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740" yWindow="-105" windowWidth="9375" windowHeight="9465" tabRatio="895"/>
  </bookViews>
  <sheets>
    <sheet name="표지" sheetId="35" r:id="rId1"/>
    <sheet name="동향" sheetId="95" r:id="rId2"/>
    <sheet name="친환경축산물" sheetId="72" r:id="rId3"/>
    <sheet name="축산물" sheetId="73" r:id="rId4"/>
    <sheet name="수산물" sheetId="81" r:id="rId5"/>
    <sheet name="건어물" sheetId="91" r:id="rId6"/>
    <sheet name="친환경농산물" sheetId="84" r:id="rId7"/>
    <sheet name="농산물" sheetId="90" r:id="rId8"/>
    <sheet name="곡류" sheetId="92" r:id="rId9"/>
    <sheet name="김치류" sheetId="107" r:id="rId10"/>
    <sheet name="떡류" sheetId="108" r:id="rId11"/>
    <sheet name="공산품" sheetId="79" r:id="rId12"/>
    <sheet name="공산품(제조.납품업체)" sheetId="109" r:id="rId13"/>
    <sheet name="경매가격(1월)" sheetId="106" r:id="rId14"/>
    <sheet name="전년동월vs전월vs당월" sheetId="59" r:id="rId15"/>
  </sheets>
  <externalReferences>
    <externalReference r:id="rId16"/>
  </externalReferences>
  <definedNames>
    <definedName name="_xlnm._FilterDatabase" localSheetId="5" hidden="1">건어물!$B$6:$S$64</definedName>
    <definedName name="_xlnm._FilterDatabase" localSheetId="8" hidden="1">곡류!$B$6:$S$71</definedName>
    <definedName name="_xlnm._FilterDatabase" localSheetId="11" hidden="1">공산품!$B$6:$L$781</definedName>
    <definedName name="_xlnm._FilterDatabase" localSheetId="12" hidden="1">'공산품(제조.납품업체)'!$A$5:$J$6783</definedName>
    <definedName name="_xlnm._FilterDatabase" localSheetId="9" hidden="1">김치류!$A$5:$P$22</definedName>
    <definedName name="_xlnm._FilterDatabase" localSheetId="7" hidden="1">농산물!$B$6:$S$337</definedName>
    <definedName name="_xlnm._FilterDatabase" localSheetId="10" hidden="1">떡류!$A$5:$J$95</definedName>
    <definedName name="_xlnm._FilterDatabase" localSheetId="4" hidden="1">수산물!$B$6:$S$238</definedName>
    <definedName name="_xlnm._FilterDatabase" localSheetId="3" hidden="1">축산물!$B$6:$T$115</definedName>
    <definedName name="_xlnm._FilterDatabase" localSheetId="6" hidden="1">친환경농산물!$B$6:$R$144</definedName>
    <definedName name="_xlnm._FilterDatabase" localSheetId="2" hidden="1">친환경축산물!$C$6:$P$58</definedName>
    <definedName name="_xlnm.Print_Area" localSheetId="5">건어물!$B$1:$S$67</definedName>
    <definedName name="_xlnm.Print_Area" localSheetId="8">곡류!$B$1:$S$74</definedName>
    <definedName name="_xlnm.Print_Area" localSheetId="11">공산품!$B$1:$P$796</definedName>
    <definedName name="_xlnm.Print_Area" localSheetId="7">농산물!$B$1:$S$337</definedName>
    <definedName name="_xlnm.Print_Area" localSheetId="1">동향!$A$1:$B$28</definedName>
    <definedName name="_xlnm.Print_Area" localSheetId="4">수산물!$B$1:$S$239</definedName>
    <definedName name="_xlnm.Print_Area" localSheetId="14">전년동월vs전월vs당월!$C$1:$AD$1780</definedName>
    <definedName name="_xlnm.Print_Area" localSheetId="3">축산물!$B$1:$T$120</definedName>
    <definedName name="_xlnm.Print_Area" localSheetId="6">친환경농산물!$B$1:$R$148</definedName>
    <definedName name="_xlnm.Print_Area" localSheetId="2">친환경축산물!$B$1:$U$61</definedName>
    <definedName name="_xlnm.Print_Area" localSheetId="0">표지!$A$1:$N$32</definedName>
    <definedName name="_xlnm.Print_Titles" localSheetId="5">건어물!$5:$6</definedName>
    <definedName name="_xlnm.Print_Titles" localSheetId="13">'경매가격(1월)'!$2:$2</definedName>
    <definedName name="_xlnm.Print_Titles" localSheetId="8">곡류!$5:$6</definedName>
    <definedName name="_xlnm.Print_Titles" localSheetId="11">공산품!$5:$6</definedName>
    <definedName name="_xlnm.Print_Titles" localSheetId="12">'공산품(제조.납품업체)'!$4:$5</definedName>
    <definedName name="_xlnm.Print_Titles" localSheetId="7">농산물!$5:$6</definedName>
    <definedName name="_xlnm.Print_Titles" localSheetId="10">떡류!$4:$5</definedName>
    <definedName name="_xlnm.Print_Titles" localSheetId="4">수산물!$5:$6</definedName>
    <definedName name="_xlnm.Print_Titles" localSheetId="14">전년동월vs전월vs당월!$3:$5</definedName>
    <definedName name="_xlnm.Print_Titles" localSheetId="3">축산물!$5:$6</definedName>
    <definedName name="_xlnm.Print_Titles" localSheetId="6">친환경농산물!$5:$6</definedName>
    <definedName name="_xlnm.Print_Titles" localSheetId="2">친환경축산물!$5:$6</definedName>
  </definedNames>
  <calcPr calcId="145621"/>
</workbook>
</file>

<file path=xl/calcChain.xml><?xml version="1.0" encoding="utf-8"?>
<calcChain xmlns="http://schemas.openxmlformats.org/spreadsheetml/2006/main">
  <c r="Y994" i="59" l="1"/>
  <c r="Y995" i="59"/>
  <c r="Y996" i="59"/>
  <c r="Y997" i="59"/>
  <c r="Y998" i="59"/>
  <c r="Y999" i="59"/>
  <c r="Y1000" i="59"/>
  <c r="Y1001" i="59"/>
  <c r="Y1002" i="59"/>
  <c r="Y1003" i="59"/>
  <c r="Y1004" i="59"/>
  <c r="Y1005" i="59"/>
  <c r="Y1006" i="59"/>
  <c r="Y1007" i="59"/>
  <c r="Y1008" i="59"/>
  <c r="Y1009" i="59"/>
  <c r="Y1010" i="59"/>
  <c r="Y1011" i="59"/>
  <c r="Y1012" i="59"/>
  <c r="Y1013" i="59"/>
  <c r="Y1014" i="59"/>
  <c r="Y1015" i="59"/>
  <c r="Y1016" i="59"/>
  <c r="Y1017" i="59"/>
  <c r="Y1018" i="59"/>
  <c r="Y1019" i="59"/>
  <c r="Y1020" i="59"/>
  <c r="Y1021" i="59"/>
  <c r="Y1022" i="59"/>
  <c r="Y1023" i="59"/>
  <c r="Y1024" i="59"/>
  <c r="Y1025" i="59"/>
  <c r="Y1026" i="59"/>
  <c r="Y1027" i="59"/>
  <c r="Y1028" i="59"/>
  <c r="Y1029" i="59"/>
  <c r="Y1030" i="59"/>
  <c r="Y1031" i="59"/>
  <c r="Y1032" i="59"/>
  <c r="Y1033" i="59"/>
  <c r="Y1034" i="59"/>
  <c r="Y1035" i="59"/>
  <c r="Y1036" i="59"/>
  <c r="Y1037" i="59"/>
  <c r="Y1038" i="59"/>
  <c r="Y1039" i="59"/>
  <c r="Y1040" i="59"/>
  <c r="Y1041" i="59"/>
  <c r="Y1042" i="59"/>
  <c r="Y1043" i="59"/>
  <c r="Y1044" i="59"/>
  <c r="Y1045" i="59"/>
  <c r="Y1046" i="59"/>
  <c r="Y1047" i="59"/>
  <c r="Y1048" i="59"/>
  <c r="Y1049" i="59"/>
  <c r="Y1050" i="59"/>
  <c r="Y1051" i="59"/>
  <c r="Y1052" i="59"/>
  <c r="Y1053" i="59"/>
  <c r="Y1054" i="59"/>
  <c r="Y1055" i="59"/>
  <c r="Y1056" i="59"/>
  <c r="Y1057" i="59"/>
  <c r="Y1058" i="59"/>
  <c r="Y1059" i="59"/>
  <c r="Y1060" i="59"/>
  <c r="Y1061" i="59"/>
  <c r="Y1062" i="59"/>
  <c r="Y1063" i="59"/>
  <c r="Y1064" i="59"/>
  <c r="Y1065" i="59"/>
  <c r="Y1066" i="59"/>
  <c r="Y1067" i="59"/>
  <c r="Y1068" i="59"/>
  <c r="Y1069" i="59"/>
  <c r="Y1070" i="59"/>
  <c r="Y1071" i="59"/>
  <c r="Y1072" i="59"/>
  <c r="Y1073" i="59"/>
  <c r="Y1074" i="59"/>
  <c r="Y1075" i="59"/>
  <c r="Y1076" i="59"/>
  <c r="Y1077" i="59"/>
  <c r="Y1078" i="59"/>
  <c r="Y1079" i="59"/>
  <c r="Y1080" i="59"/>
  <c r="Y1081" i="59"/>
  <c r="Y1082" i="59"/>
  <c r="Y1083" i="59"/>
  <c r="Y1084" i="59"/>
  <c r="Y1085" i="59"/>
  <c r="Y1086" i="59"/>
  <c r="Y1087" i="59"/>
  <c r="Y1088" i="59"/>
  <c r="Y1089" i="59"/>
  <c r="Y1090" i="59"/>
  <c r="Y1091" i="59"/>
  <c r="Y1092" i="59"/>
  <c r="Y1093" i="59"/>
  <c r="Y1094" i="59"/>
  <c r="Y1095" i="59"/>
  <c r="Y1096" i="59"/>
  <c r="Y1097" i="59"/>
  <c r="Y1098" i="59"/>
  <c r="Y1099" i="59"/>
  <c r="Y1100" i="59"/>
  <c r="Y1101" i="59"/>
  <c r="Y1102" i="59"/>
  <c r="Y1103" i="59"/>
  <c r="Y1104" i="59"/>
  <c r="Y1105" i="59"/>
  <c r="Y1106" i="59"/>
  <c r="Y1107" i="59"/>
  <c r="Y1108" i="59"/>
  <c r="Y1109" i="59"/>
  <c r="Y1110" i="59"/>
  <c r="Y1111" i="59"/>
  <c r="Y1112" i="59"/>
  <c r="Y1113" i="59"/>
  <c r="Y1114" i="59"/>
  <c r="Y1115" i="59"/>
  <c r="Y1116" i="59"/>
  <c r="Y1117" i="59"/>
  <c r="Y1118" i="59"/>
  <c r="Y1119" i="59"/>
  <c r="Y1120" i="59"/>
  <c r="Y1121" i="59"/>
  <c r="Y1122" i="59"/>
  <c r="Y1123" i="59"/>
  <c r="Y1124" i="59"/>
  <c r="Y1125" i="59"/>
  <c r="Y1126" i="59"/>
  <c r="Y1127" i="59"/>
  <c r="Y1128" i="59"/>
  <c r="Y1129" i="59"/>
  <c r="Y1130" i="59"/>
  <c r="Y1131" i="59"/>
  <c r="Y1132" i="59"/>
  <c r="Y1133" i="59"/>
  <c r="Y1134" i="59"/>
  <c r="Y1135" i="59"/>
  <c r="Y1136" i="59"/>
  <c r="Y1137" i="59"/>
  <c r="Y1138" i="59"/>
  <c r="Y1139" i="59"/>
  <c r="Y1140" i="59"/>
  <c r="Y1141" i="59"/>
  <c r="Y1142" i="59"/>
  <c r="Y1143" i="59"/>
  <c r="Y1144" i="59"/>
  <c r="Y1145" i="59"/>
  <c r="Y1146" i="59"/>
  <c r="Y1147" i="59"/>
  <c r="Y1148" i="59"/>
  <c r="Y1149" i="59"/>
  <c r="Y1150" i="59"/>
  <c r="Y1151" i="59"/>
  <c r="Y1152" i="59"/>
  <c r="Y1153" i="59"/>
  <c r="Y1154" i="59"/>
  <c r="Y1155" i="59"/>
  <c r="Y1156" i="59"/>
  <c r="Y1157" i="59"/>
  <c r="Y1158" i="59"/>
  <c r="Y1159" i="59"/>
  <c r="Y1160" i="59"/>
  <c r="Y1161" i="59"/>
  <c r="Y1162" i="59"/>
  <c r="Y1163" i="59"/>
  <c r="Y1164" i="59"/>
  <c r="Y1165" i="59"/>
  <c r="Y1166" i="59"/>
  <c r="Y1167" i="59"/>
  <c r="Y1168" i="59"/>
  <c r="Y1169" i="59"/>
  <c r="Y1170" i="59"/>
  <c r="Y1171" i="59"/>
  <c r="Y1172" i="59"/>
  <c r="Y1173" i="59"/>
  <c r="Y1174" i="59"/>
  <c r="Y1175" i="59"/>
  <c r="Y1176" i="59"/>
  <c r="Y1177" i="59"/>
  <c r="Y1178" i="59"/>
  <c r="Y1179" i="59"/>
  <c r="Y1180" i="59"/>
  <c r="Y1181" i="59"/>
  <c r="Y1182" i="59"/>
  <c r="Y1183" i="59"/>
  <c r="Y1184" i="59"/>
  <c r="Y1185" i="59"/>
  <c r="Y1186" i="59"/>
  <c r="Y1187" i="59"/>
  <c r="Y1188" i="59"/>
  <c r="Y1189" i="59"/>
  <c r="Y1190" i="59"/>
  <c r="Y1191" i="59"/>
  <c r="Y1192" i="59"/>
  <c r="Y1193" i="59"/>
  <c r="Y1194" i="59"/>
  <c r="Y1195" i="59"/>
  <c r="Y1196" i="59"/>
  <c r="Y1197" i="59"/>
  <c r="Y1198" i="59"/>
  <c r="Y1199" i="59"/>
  <c r="Y1200" i="59"/>
  <c r="Y1201" i="59"/>
  <c r="Y1202" i="59"/>
  <c r="Y1203" i="59"/>
  <c r="Y1204" i="59"/>
  <c r="Y1205" i="59"/>
  <c r="Y1206" i="59"/>
  <c r="Y1207" i="59"/>
  <c r="Y1208" i="59"/>
  <c r="Y1209" i="59"/>
  <c r="Y1210" i="59"/>
  <c r="Y1211" i="59"/>
  <c r="Y1212" i="59"/>
  <c r="Y1213" i="59"/>
  <c r="Y1214" i="59"/>
  <c r="Y1215" i="59"/>
  <c r="Y1216" i="59"/>
  <c r="Y1217" i="59"/>
  <c r="Y1218" i="59"/>
  <c r="Y1219" i="59"/>
  <c r="Y1220" i="59"/>
  <c r="Y1221" i="59"/>
  <c r="Y1222" i="59"/>
  <c r="Y1223" i="59"/>
  <c r="Y1224" i="59"/>
  <c r="Y1225" i="59"/>
  <c r="Y1226" i="59"/>
  <c r="Y1227" i="59"/>
  <c r="Y1228" i="59"/>
  <c r="Y1229" i="59"/>
  <c r="Y1230" i="59"/>
  <c r="Y1231" i="59"/>
  <c r="Y1232" i="59"/>
  <c r="Y1233" i="59"/>
  <c r="Y1234" i="59"/>
  <c r="Y1235" i="59"/>
  <c r="Y1236" i="59"/>
  <c r="Y1237" i="59"/>
  <c r="Y1238" i="59"/>
  <c r="Y1239" i="59"/>
  <c r="Y1240" i="59"/>
  <c r="Y1241" i="59"/>
  <c r="Y1242" i="59"/>
  <c r="Y1243" i="59"/>
  <c r="Y1244" i="59"/>
  <c r="Y1245" i="59"/>
  <c r="Y1246" i="59"/>
  <c r="Y1247" i="59"/>
  <c r="Y1248" i="59"/>
  <c r="Y1249" i="59"/>
  <c r="Y1250" i="59"/>
  <c r="Y1251" i="59"/>
  <c r="Y1252" i="59"/>
  <c r="Y1253" i="59"/>
  <c r="Y1254" i="59"/>
  <c r="Y1255" i="59"/>
  <c r="Y1256" i="59"/>
  <c r="Y1257" i="59"/>
  <c r="Y1258" i="59"/>
  <c r="Y1259" i="59"/>
  <c r="Y1260" i="59"/>
  <c r="Y1261" i="59"/>
  <c r="Y1262" i="59"/>
  <c r="Y1263" i="59"/>
  <c r="Y1264" i="59"/>
  <c r="Y1265" i="59"/>
  <c r="Y1266" i="59"/>
  <c r="Y1267" i="59"/>
  <c r="Y1268" i="59"/>
  <c r="Y1269" i="59"/>
  <c r="Y1270" i="59"/>
  <c r="Y1271" i="59"/>
  <c r="Y1272" i="59"/>
  <c r="Y1273" i="59"/>
  <c r="Y1274" i="59"/>
  <c r="Y1275" i="59"/>
  <c r="Y1276" i="59"/>
  <c r="Y1277" i="59"/>
  <c r="Y1278" i="59"/>
  <c r="Y1279" i="59"/>
  <c r="Y1280" i="59"/>
  <c r="Y1281" i="59"/>
  <c r="Y1282" i="59"/>
  <c r="Y1283" i="59"/>
  <c r="Y1284" i="59"/>
  <c r="Y1285" i="59"/>
  <c r="Y1286" i="59"/>
  <c r="Y1287" i="59"/>
  <c r="Y1288" i="59"/>
  <c r="Y1289" i="59"/>
  <c r="Y1290" i="59"/>
  <c r="Y1291" i="59"/>
  <c r="Y1292" i="59"/>
  <c r="Y1293" i="59"/>
  <c r="Y1294" i="59"/>
  <c r="Y1295" i="59"/>
  <c r="Y1296" i="59"/>
  <c r="Y1297" i="59"/>
  <c r="Y1298" i="59"/>
  <c r="Y1299" i="59"/>
  <c r="Y1300" i="59"/>
  <c r="Y1301" i="59"/>
  <c r="Y1302" i="59"/>
  <c r="Y1303" i="59"/>
  <c r="Y1304" i="59"/>
  <c r="Y1305" i="59"/>
  <c r="Y1306" i="59"/>
  <c r="Y1307" i="59"/>
  <c r="Y1308" i="59"/>
  <c r="Y1309" i="59"/>
  <c r="Y1310" i="59"/>
  <c r="Y1311" i="59"/>
  <c r="Y1312" i="59"/>
  <c r="Y1313" i="59"/>
  <c r="Y1314" i="59"/>
  <c r="Y1315" i="59"/>
  <c r="Y1316" i="59"/>
  <c r="Y1317" i="59"/>
  <c r="Y1318" i="59"/>
  <c r="Y1319" i="59"/>
  <c r="Y1320" i="59"/>
  <c r="Y1321" i="59"/>
  <c r="Y1322" i="59"/>
  <c r="Y1323" i="59"/>
  <c r="Y1324" i="59"/>
  <c r="Y1325" i="59"/>
  <c r="Y1326" i="59"/>
  <c r="Y1327" i="59"/>
  <c r="Y1328" i="59"/>
  <c r="Y1329" i="59"/>
  <c r="Y1330" i="59"/>
  <c r="Y1331" i="59"/>
  <c r="Y1332" i="59"/>
  <c r="Y1333" i="59"/>
  <c r="Y1334" i="59"/>
  <c r="Y1335" i="59"/>
  <c r="Y1336" i="59"/>
  <c r="Y1337" i="59"/>
  <c r="Y1338" i="59"/>
  <c r="Y1339" i="59"/>
  <c r="Y1340" i="59"/>
  <c r="Y1341" i="59"/>
  <c r="Y1342" i="59"/>
  <c r="Y1343" i="59"/>
  <c r="Y1344" i="59"/>
  <c r="Y1345" i="59"/>
  <c r="Y1346" i="59"/>
  <c r="Y1347" i="59"/>
  <c r="Y1348" i="59"/>
  <c r="Y1349" i="59"/>
  <c r="Y1350" i="59"/>
  <c r="Y1351" i="59"/>
  <c r="Y1352" i="59"/>
  <c r="Y1353" i="59"/>
  <c r="Y1354" i="59"/>
  <c r="Y1355" i="59"/>
  <c r="Y1356" i="59"/>
  <c r="Y1357" i="59"/>
  <c r="Y1358" i="59"/>
  <c r="Y1359" i="59"/>
  <c r="Y1360" i="59"/>
  <c r="Y1361" i="59"/>
  <c r="Y1362" i="59"/>
  <c r="Y1363" i="59"/>
  <c r="Y1364" i="59"/>
  <c r="Y1365" i="59"/>
  <c r="Y1366" i="59"/>
  <c r="Y1367" i="59"/>
  <c r="Y1368" i="59"/>
  <c r="Y1369" i="59"/>
  <c r="Y1370" i="59"/>
  <c r="Y1371" i="59"/>
  <c r="Y1372" i="59"/>
  <c r="Y1373" i="59"/>
  <c r="Y1374" i="59"/>
  <c r="Y1375" i="59"/>
  <c r="Y1376" i="59"/>
  <c r="Y1377" i="59"/>
  <c r="Y1378" i="59"/>
  <c r="Y1379" i="59"/>
  <c r="Y1380" i="59"/>
  <c r="Y1381" i="59"/>
  <c r="Y1382" i="59"/>
  <c r="Y1383" i="59"/>
  <c r="Y1384" i="59"/>
  <c r="Y1385" i="59"/>
  <c r="Y1386" i="59"/>
  <c r="Y1387" i="59"/>
  <c r="Y1388" i="59"/>
  <c r="Y1389" i="59"/>
  <c r="Y1390" i="59"/>
  <c r="Y1391" i="59"/>
  <c r="Y1392" i="59"/>
  <c r="Y1393" i="59"/>
  <c r="Y1394" i="59"/>
  <c r="Y1395" i="59"/>
  <c r="Y1396" i="59"/>
  <c r="Y1397" i="59"/>
  <c r="Y1398" i="59"/>
  <c r="Y1399" i="59"/>
  <c r="Y1400" i="59"/>
  <c r="Y1401" i="59"/>
  <c r="Y1402" i="59"/>
  <c r="Y1403" i="59"/>
  <c r="Y1404" i="59"/>
  <c r="Y1405" i="59"/>
  <c r="Y1406" i="59"/>
  <c r="Y1407" i="59"/>
  <c r="Y1408" i="59"/>
  <c r="Y1409" i="59"/>
  <c r="Y1410" i="59"/>
  <c r="Y1411" i="59"/>
  <c r="Y1412" i="59"/>
  <c r="Y1413" i="59"/>
  <c r="Y1414" i="59"/>
  <c r="Y1415" i="59"/>
  <c r="Y1416" i="59"/>
  <c r="Y1417" i="59"/>
  <c r="Y1418" i="59"/>
  <c r="Y1419" i="59"/>
  <c r="Y1420" i="59"/>
  <c r="Y1421" i="59"/>
  <c r="Y1422" i="59"/>
  <c r="Y1423" i="59"/>
  <c r="Y1424" i="59"/>
  <c r="Y1425" i="59"/>
  <c r="Y1426" i="59"/>
  <c r="Y1427" i="59"/>
  <c r="Y1428" i="59"/>
  <c r="Y1429" i="59"/>
  <c r="Y1430" i="59"/>
  <c r="Y1431" i="59"/>
  <c r="Y1432" i="59"/>
  <c r="Y1433" i="59"/>
  <c r="Y1434" i="59"/>
  <c r="Y1435" i="59"/>
  <c r="Y1436" i="59"/>
  <c r="Y1437" i="59"/>
  <c r="Y1438" i="59"/>
  <c r="Y1439" i="59"/>
  <c r="Y1440" i="59"/>
  <c r="Y1441" i="59"/>
  <c r="Y1442" i="59"/>
  <c r="Y1443" i="59"/>
  <c r="Y1444" i="59"/>
  <c r="Y1445" i="59"/>
  <c r="Y1446" i="59"/>
  <c r="Y1447" i="59"/>
  <c r="Y1448" i="59"/>
  <c r="Y1449" i="59"/>
  <c r="Y1450" i="59"/>
  <c r="Y1451" i="59"/>
  <c r="Y1452" i="59"/>
  <c r="Y1453" i="59"/>
  <c r="Y1454" i="59"/>
  <c r="Y1455" i="59"/>
  <c r="Y1456" i="59"/>
  <c r="Y1457" i="59"/>
  <c r="Y1458" i="59"/>
  <c r="Y1459" i="59"/>
  <c r="Y1460" i="59"/>
  <c r="Y1461" i="59"/>
  <c r="Y1462" i="59"/>
  <c r="Y1463" i="59"/>
  <c r="Y1464" i="59"/>
  <c r="Y1465" i="59"/>
  <c r="Y1466" i="59"/>
  <c r="Y1467" i="59"/>
  <c r="Y1468" i="59"/>
  <c r="Y1469" i="59"/>
  <c r="Y1470" i="59"/>
  <c r="Y1471" i="59"/>
  <c r="Y1472" i="59"/>
  <c r="Y1473" i="59"/>
  <c r="Y1474" i="59"/>
  <c r="Y1475" i="59"/>
  <c r="Y1476" i="59"/>
  <c r="Y1477" i="59"/>
  <c r="Y1478" i="59"/>
  <c r="Y1479" i="59"/>
  <c r="Y1480" i="59"/>
  <c r="Y1481" i="59"/>
  <c r="Y1482" i="59"/>
  <c r="Y1483" i="59"/>
  <c r="Y1484" i="59"/>
  <c r="Y1485" i="59"/>
  <c r="Y1486" i="59"/>
  <c r="Y1487" i="59"/>
  <c r="Y1488" i="59"/>
  <c r="Y1489" i="59"/>
  <c r="Y1490" i="59"/>
  <c r="Y1491" i="59"/>
  <c r="Y1492" i="59"/>
  <c r="Y1493" i="59"/>
  <c r="Y1494" i="59"/>
  <c r="Y1495" i="59"/>
  <c r="Y1496" i="59"/>
  <c r="Y1497" i="59"/>
  <c r="Y1498" i="59"/>
  <c r="Y1499" i="59"/>
  <c r="Y1500" i="59"/>
  <c r="Y1501" i="59"/>
  <c r="Y1502" i="59"/>
  <c r="Y1503" i="59"/>
  <c r="Y1504" i="59"/>
  <c r="Y1505" i="59"/>
  <c r="Y1506" i="59"/>
  <c r="Y1507" i="59"/>
  <c r="Y1508" i="59"/>
  <c r="Y1509" i="59"/>
  <c r="Y1510" i="59"/>
  <c r="Y1511" i="59"/>
  <c r="Y1512" i="59"/>
  <c r="Y1513" i="59"/>
  <c r="Y1514" i="59"/>
  <c r="Y1515" i="59"/>
  <c r="Y1516" i="59"/>
  <c r="Y1517" i="59"/>
  <c r="Y1518" i="59"/>
  <c r="Y1519" i="59"/>
  <c r="Y1520" i="59"/>
  <c r="Y1521" i="59"/>
  <c r="Y1522" i="59"/>
  <c r="Y1523" i="59"/>
  <c r="Y1524" i="59"/>
  <c r="Y1525" i="59"/>
  <c r="Y1526" i="59"/>
  <c r="Y1527" i="59"/>
  <c r="Y1528" i="59"/>
  <c r="Y1529" i="59"/>
  <c r="Y1530" i="59"/>
  <c r="Y1531" i="59"/>
  <c r="Y1532" i="59"/>
  <c r="Y1533" i="59"/>
  <c r="Y1534" i="59"/>
  <c r="Y1535" i="59"/>
  <c r="Y1536" i="59"/>
  <c r="Y1537" i="59"/>
  <c r="Y1538" i="59"/>
  <c r="Y1539" i="59"/>
  <c r="Y1540" i="59"/>
  <c r="Y1541" i="59"/>
  <c r="Y1542" i="59"/>
  <c r="Y1543" i="59"/>
  <c r="Y1544" i="59"/>
  <c r="Y1545" i="59"/>
  <c r="Y1546" i="59"/>
  <c r="Y1547" i="59"/>
  <c r="Y1548" i="59"/>
  <c r="Y1549" i="59"/>
  <c r="Y1550" i="59"/>
  <c r="Y1551" i="59"/>
  <c r="Y1552" i="59"/>
  <c r="Y1553" i="59"/>
  <c r="Y1554" i="59"/>
  <c r="Y1555" i="59"/>
  <c r="Y1556" i="59"/>
  <c r="Y1557" i="59"/>
  <c r="Y1558" i="59"/>
  <c r="Y1559" i="59"/>
  <c r="Y1560" i="59"/>
  <c r="Y1561" i="59"/>
  <c r="Y1562" i="59"/>
  <c r="Y1563" i="59"/>
  <c r="Y1564" i="59"/>
  <c r="Y1565" i="59"/>
  <c r="Y1566" i="59"/>
  <c r="Y1567" i="59"/>
  <c r="Y1568" i="59"/>
  <c r="Y1569" i="59"/>
  <c r="Y1570" i="59"/>
  <c r="Y1571" i="59"/>
  <c r="Y1572" i="59"/>
  <c r="Y1573" i="59"/>
  <c r="Y1574" i="59"/>
  <c r="Y1575" i="59"/>
  <c r="Y1576" i="59"/>
  <c r="Y1577" i="59"/>
  <c r="Y1578" i="59"/>
  <c r="Y1579" i="59"/>
  <c r="Y1580" i="59"/>
  <c r="Y1581" i="59"/>
  <c r="Y1582" i="59"/>
  <c r="Y1583" i="59"/>
  <c r="Y1584" i="59"/>
  <c r="Y1585" i="59"/>
  <c r="Y1586" i="59"/>
  <c r="Y1587" i="59"/>
  <c r="Y1588" i="59"/>
  <c r="Y1589" i="59"/>
  <c r="Y1590" i="59"/>
  <c r="Y1591" i="59"/>
  <c r="Y1592" i="59"/>
  <c r="Y1593" i="59"/>
  <c r="Y1594" i="59"/>
  <c r="Y1595" i="59"/>
  <c r="Y1596" i="59"/>
  <c r="Y1597" i="59"/>
  <c r="Y1598" i="59"/>
  <c r="Y1599" i="59"/>
  <c r="Y1600" i="59"/>
  <c r="Y1601" i="59"/>
  <c r="Y1602" i="59"/>
  <c r="Y1603" i="59"/>
  <c r="Y1604" i="59"/>
  <c r="Y1605" i="59"/>
  <c r="Y1606" i="59"/>
  <c r="Y1607" i="59"/>
  <c r="Y1608" i="59"/>
  <c r="Y1609" i="59"/>
  <c r="Y1610" i="59"/>
  <c r="Y1611" i="59"/>
  <c r="Y1612" i="59"/>
  <c r="Y1613" i="59"/>
  <c r="Y1614" i="59"/>
  <c r="Y1615" i="59"/>
  <c r="Y1616" i="59"/>
  <c r="Y1617" i="59"/>
  <c r="Y1618" i="59"/>
  <c r="Y1619" i="59"/>
  <c r="Y1620" i="59"/>
  <c r="Y1621" i="59"/>
  <c r="Y1622" i="59"/>
  <c r="Y1623" i="59"/>
  <c r="Y1624" i="59"/>
  <c r="Y1625" i="59"/>
  <c r="Y1626" i="59"/>
  <c r="Y1627" i="59"/>
  <c r="Y1628" i="59"/>
  <c r="Y1629" i="59"/>
  <c r="Y1630" i="59"/>
  <c r="Y1631" i="59"/>
  <c r="Y1632" i="59"/>
  <c r="Y1633" i="59"/>
  <c r="Y1634" i="59"/>
  <c r="Y1635" i="59"/>
  <c r="Y1636" i="59"/>
  <c r="Y1637" i="59"/>
  <c r="Y1638" i="59"/>
  <c r="Y1639" i="59"/>
  <c r="Y1640" i="59"/>
  <c r="Y1641" i="59"/>
  <c r="Y1642" i="59"/>
  <c r="Y1643" i="59"/>
  <c r="Y1644" i="59"/>
  <c r="Y1645" i="59"/>
  <c r="Y1646" i="59"/>
  <c r="Y1647" i="59"/>
  <c r="Y1648" i="59"/>
  <c r="Y1649" i="59"/>
  <c r="Y1650" i="59"/>
  <c r="Y1651" i="59"/>
  <c r="Y1652" i="59"/>
  <c r="Y1653" i="59"/>
  <c r="Y1654" i="59"/>
  <c r="Y1655" i="59"/>
  <c r="Y1656" i="59"/>
  <c r="Y1657" i="59"/>
  <c r="Y1658" i="59"/>
  <c r="Y1659" i="59"/>
  <c r="Y1660" i="59"/>
  <c r="Y1661" i="59"/>
  <c r="Y1662" i="59"/>
  <c r="Y1663" i="59"/>
  <c r="Y1664" i="59"/>
  <c r="Y1665" i="59"/>
  <c r="Y1666" i="59"/>
  <c r="Y1667" i="59"/>
  <c r="Y1668" i="59"/>
  <c r="Y1669" i="59"/>
  <c r="Y1670" i="59"/>
  <c r="Y1671" i="59"/>
  <c r="Y1672" i="59"/>
  <c r="Y1673" i="59"/>
  <c r="Y1674" i="59"/>
  <c r="Y1675" i="59"/>
  <c r="Y1676" i="59"/>
  <c r="Y1677" i="59"/>
  <c r="Y1678" i="59"/>
  <c r="Y1679" i="59"/>
  <c r="Y1680" i="59"/>
  <c r="Y1681" i="59"/>
  <c r="Y1682" i="59"/>
  <c r="Y1683" i="59"/>
  <c r="Y1684" i="59"/>
  <c r="Y1685" i="59"/>
  <c r="Y1686" i="59"/>
  <c r="Y1687" i="59"/>
  <c r="Y1688" i="59"/>
  <c r="Y1689" i="59"/>
  <c r="Y1690" i="59"/>
  <c r="Y1691" i="59"/>
  <c r="Y1692" i="59"/>
  <c r="Y1693" i="59"/>
  <c r="Y1694" i="59"/>
  <c r="Y1695" i="59"/>
  <c r="Y1696" i="59"/>
  <c r="Y1697" i="59"/>
  <c r="Y1698" i="59"/>
  <c r="Y1699" i="59"/>
  <c r="Y1700" i="59"/>
  <c r="Y1701" i="59"/>
  <c r="Y1702" i="59"/>
  <c r="Y1703" i="59"/>
  <c r="Y1704" i="59"/>
  <c r="Y1705" i="59"/>
  <c r="Y1706" i="59"/>
  <c r="Y1707" i="59"/>
  <c r="Y1708" i="59"/>
  <c r="Y1709" i="59"/>
  <c r="Y1710" i="59"/>
  <c r="Y1711" i="59"/>
  <c r="Y1712" i="59"/>
  <c r="Y1713" i="59"/>
  <c r="Y1714" i="59"/>
  <c r="Y1715" i="59"/>
  <c r="Y1716" i="59"/>
  <c r="Y1717" i="59"/>
  <c r="Y1718" i="59"/>
  <c r="Y1719" i="59"/>
  <c r="Y1720" i="59"/>
  <c r="Y1721" i="59"/>
  <c r="Y1722" i="59"/>
  <c r="Y1723" i="59"/>
  <c r="Y1724" i="59"/>
  <c r="Y1725" i="59"/>
  <c r="Y1726" i="59"/>
  <c r="Y1727" i="59"/>
  <c r="Y1728" i="59"/>
  <c r="Y1729" i="59"/>
  <c r="Y1730" i="59"/>
  <c r="Y1731" i="59"/>
  <c r="Y1732" i="59"/>
  <c r="Y1733" i="59"/>
  <c r="Y1734" i="59"/>
  <c r="Y1735" i="59"/>
  <c r="Y1736" i="59"/>
  <c r="Y1737" i="59"/>
  <c r="Y1738" i="59"/>
  <c r="Y1739" i="59"/>
  <c r="Y1740" i="59"/>
  <c r="Y1741" i="59"/>
  <c r="Y1742" i="59"/>
  <c r="Y1743" i="59"/>
  <c r="Y1744" i="59"/>
  <c r="Y1745" i="59"/>
  <c r="Y1746" i="59"/>
  <c r="Y1747" i="59"/>
  <c r="Y1748" i="59"/>
  <c r="Y1749" i="59"/>
  <c r="Y1750" i="59"/>
  <c r="Y1751" i="59"/>
  <c r="Y1752" i="59"/>
  <c r="Y1753" i="59"/>
  <c r="Y1754" i="59"/>
  <c r="Y1755" i="59"/>
  <c r="Y1756" i="59"/>
  <c r="Y1757" i="59"/>
  <c r="Y1758" i="59"/>
  <c r="Y1759" i="59"/>
  <c r="Y1760" i="59"/>
  <c r="Y1761" i="59"/>
  <c r="Y1762" i="59"/>
  <c r="Y1763" i="59"/>
  <c r="Y1764" i="59"/>
  <c r="Y1765" i="59"/>
  <c r="Y1766" i="59"/>
  <c r="Y1767" i="59"/>
  <c r="Y1768" i="59"/>
  <c r="Y1769" i="59"/>
  <c r="Y1770" i="59"/>
  <c r="Y1771" i="59"/>
  <c r="Y1772" i="59"/>
  <c r="Y1773" i="59"/>
  <c r="Y1774" i="59"/>
  <c r="Y1775" i="59"/>
  <c r="Y1776" i="59"/>
  <c r="Y1777" i="59"/>
  <c r="Y1778" i="59"/>
  <c r="Y1779" i="59"/>
  <c r="Y1780" i="59"/>
  <c r="Y993" i="59"/>
  <c r="T994" i="59"/>
  <c r="T995" i="59"/>
  <c r="T996" i="59"/>
  <c r="T997" i="59"/>
  <c r="T998" i="59"/>
  <c r="T999" i="59"/>
  <c r="T1000" i="59"/>
  <c r="T1001" i="59"/>
  <c r="T1002" i="59"/>
  <c r="T1003" i="59"/>
  <c r="T1004" i="59"/>
  <c r="T1005" i="59"/>
  <c r="T1006" i="59"/>
  <c r="T1007" i="59"/>
  <c r="T1008" i="59"/>
  <c r="T1009" i="59"/>
  <c r="T1010" i="59"/>
  <c r="T1011" i="59"/>
  <c r="T1012" i="59"/>
  <c r="T1013" i="59"/>
  <c r="T1014" i="59"/>
  <c r="T1015" i="59"/>
  <c r="T1016" i="59"/>
  <c r="T1017" i="59"/>
  <c r="T1018" i="59"/>
  <c r="T1019" i="59"/>
  <c r="T1020" i="59"/>
  <c r="T1021" i="59"/>
  <c r="T1022" i="59"/>
  <c r="T1023" i="59"/>
  <c r="T1024" i="59"/>
  <c r="T1025" i="59"/>
  <c r="T1026" i="59"/>
  <c r="T1027" i="59"/>
  <c r="T1028" i="59"/>
  <c r="T1029" i="59"/>
  <c r="T1030" i="59"/>
  <c r="T1031" i="59"/>
  <c r="T1032" i="59"/>
  <c r="T1033" i="59"/>
  <c r="T1034" i="59"/>
  <c r="T1035" i="59"/>
  <c r="T1036" i="59"/>
  <c r="T1037" i="59"/>
  <c r="T1038" i="59"/>
  <c r="T1039" i="59"/>
  <c r="T1040" i="59"/>
  <c r="T1041" i="59"/>
  <c r="T1042" i="59"/>
  <c r="T1043" i="59"/>
  <c r="T1044" i="59"/>
  <c r="T1045" i="59"/>
  <c r="T1046" i="59"/>
  <c r="T1047" i="59"/>
  <c r="T1048" i="59"/>
  <c r="T1049" i="59"/>
  <c r="T1050" i="59"/>
  <c r="T1051" i="59"/>
  <c r="T1052" i="59"/>
  <c r="T1053" i="59"/>
  <c r="T1054" i="59"/>
  <c r="T1055" i="59"/>
  <c r="T1056" i="59"/>
  <c r="T1057" i="59"/>
  <c r="T1058" i="59"/>
  <c r="T1059" i="59"/>
  <c r="T1060" i="59"/>
  <c r="T1061" i="59"/>
  <c r="T1062" i="59"/>
  <c r="T1063" i="59"/>
  <c r="T1064" i="59"/>
  <c r="T1065" i="59"/>
  <c r="T1066" i="59"/>
  <c r="T1067" i="59"/>
  <c r="T1068" i="59"/>
  <c r="T1069" i="59"/>
  <c r="T1070" i="59"/>
  <c r="T1071" i="59"/>
  <c r="T1072" i="59"/>
  <c r="T1073" i="59"/>
  <c r="T1074" i="59"/>
  <c r="T1075" i="59"/>
  <c r="T1076" i="59"/>
  <c r="T1077" i="59"/>
  <c r="T1078" i="59"/>
  <c r="T1079" i="59"/>
  <c r="T1080" i="59"/>
  <c r="T1081" i="59"/>
  <c r="T1082" i="59"/>
  <c r="T1083" i="59"/>
  <c r="T1084" i="59"/>
  <c r="T1085" i="59"/>
  <c r="T1086" i="59"/>
  <c r="T1087" i="59"/>
  <c r="T1088" i="59"/>
  <c r="T1089" i="59"/>
  <c r="T1090" i="59"/>
  <c r="T1091" i="59"/>
  <c r="T1092" i="59"/>
  <c r="T1093" i="59"/>
  <c r="T1094" i="59"/>
  <c r="T1095" i="59"/>
  <c r="T1096" i="59"/>
  <c r="T1097" i="59"/>
  <c r="T1098" i="59"/>
  <c r="T1099" i="59"/>
  <c r="T1100" i="59"/>
  <c r="T1101" i="59"/>
  <c r="T1102" i="59"/>
  <c r="T1103" i="59"/>
  <c r="T1104" i="59"/>
  <c r="T1105" i="59"/>
  <c r="T1106" i="59"/>
  <c r="T1107" i="59"/>
  <c r="T1108" i="59"/>
  <c r="T1109" i="59"/>
  <c r="T1110" i="59"/>
  <c r="T1111" i="59"/>
  <c r="T1112" i="59"/>
  <c r="T1113" i="59"/>
  <c r="T1114" i="59"/>
  <c r="T1115" i="59"/>
  <c r="T1116" i="59"/>
  <c r="T1117" i="59"/>
  <c r="T1118" i="59"/>
  <c r="T1119" i="59"/>
  <c r="T1120" i="59"/>
  <c r="T1121" i="59"/>
  <c r="T1122" i="59"/>
  <c r="T1123" i="59"/>
  <c r="T1124" i="59"/>
  <c r="T1125" i="59"/>
  <c r="T1126" i="59"/>
  <c r="T1127" i="59"/>
  <c r="T1128" i="59"/>
  <c r="T1129" i="59"/>
  <c r="T1130" i="59"/>
  <c r="T1131" i="59"/>
  <c r="T1132" i="59"/>
  <c r="T1133" i="59"/>
  <c r="T1134" i="59"/>
  <c r="T1135" i="59"/>
  <c r="T1136" i="59"/>
  <c r="T1137" i="59"/>
  <c r="T1138" i="59"/>
  <c r="T1139" i="59"/>
  <c r="T1140" i="59"/>
  <c r="T1141" i="59"/>
  <c r="T1142" i="59"/>
  <c r="T1143" i="59"/>
  <c r="T1144" i="59"/>
  <c r="T1145" i="59"/>
  <c r="T1146" i="59"/>
  <c r="T1147" i="59"/>
  <c r="T1148" i="59"/>
  <c r="T1149" i="59"/>
  <c r="T1150" i="59"/>
  <c r="T1151" i="59"/>
  <c r="T1152" i="59"/>
  <c r="T1153" i="59"/>
  <c r="T1154" i="59"/>
  <c r="T1155" i="59"/>
  <c r="T1156" i="59"/>
  <c r="T1157" i="59"/>
  <c r="T1158" i="59"/>
  <c r="T1159" i="59"/>
  <c r="T1160" i="59"/>
  <c r="T1161" i="59"/>
  <c r="T1162" i="59"/>
  <c r="T1163" i="59"/>
  <c r="T1164" i="59"/>
  <c r="T1165" i="59"/>
  <c r="T1166" i="59"/>
  <c r="T1167" i="59"/>
  <c r="T1168" i="59"/>
  <c r="T1169" i="59"/>
  <c r="T1170" i="59"/>
  <c r="T1171" i="59"/>
  <c r="T1172" i="59"/>
  <c r="T1173" i="59"/>
  <c r="T1174" i="59"/>
  <c r="T1175" i="59"/>
  <c r="T1176" i="59"/>
  <c r="T1177" i="59"/>
  <c r="T1178" i="59"/>
  <c r="T1179" i="59"/>
  <c r="T1180" i="59"/>
  <c r="T1181" i="59"/>
  <c r="T1182" i="59"/>
  <c r="T1183" i="59"/>
  <c r="T1184" i="59"/>
  <c r="T1185" i="59"/>
  <c r="T1186" i="59"/>
  <c r="T1187" i="59"/>
  <c r="T1188" i="59"/>
  <c r="T1189" i="59"/>
  <c r="T1190" i="59"/>
  <c r="T1191" i="59"/>
  <c r="T1192" i="59"/>
  <c r="T1193" i="59"/>
  <c r="T1194" i="59"/>
  <c r="T1195" i="59"/>
  <c r="T1196" i="59"/>
  <c r="T1197" i="59"/>
  <c r="T1198" i="59"/>
  <c r="T1199" i="59"/>
  <c r="T1200" i="59"/>
  <c r="T1201" i="59"/>
  <c r="T1202" i="59"/>
  <c r="T1203" i="59"/>
  <c r="T1204" i="59"/>
  <c r="T1205" i="59"/>
  <c r="T1206" i="59"/>
  <c r="T1207" i="59"/>
  <c r="T1208" i="59"/>
  <c r="T1209" i="59"/>
  <c r="T1210" i="59"/>
  <c r="T1211" i="59"/>
  <c r="T1212" i="59"/>
  <c r="T1213" i="59"/>
  <c r="T1214" i="59"/>
  <c r="T1215" i="59"/>
  <c r="T1216" i="59"/>
  <c r="T1217" i="59"/>
  <c r="T1218" i="59"/>
  <c r="T1219" i="59"/>
  <c r="T1220" i="59"/>
  <c r="T1221" i="59"/>
  <c r="T1222" i="59"/>
  <c r="T1223" i="59"/>
  <c r="T1224" i="59"/>
  <c r="T1225" i="59"/>
  <c r="T1226" i="59"/>
  <c r="T1227" i="59"/>
  <c r="T1228" i="59"/>
  <c r="T1229" i="59"/>
  <c r="T1230" i="59"/>
  <c r="T1231" i="59"/>
  <c r="T1232" i="59"/>
  <c r="T1233" i="59"/>
  <c r="T1234" i="59"/>
  <c r="T1235" i="59"/>
  <c r="T1236" i="59"/>
  <c r="T1237" i="59"/>
  <c r="T1238" i="59"/>
  <c r="T1239" i="59"/>
  <c r="T1240" i="59"/>
  <c r="T1241" i="59"/>
  <c r="T1242" i="59"/>
  <c r="T1243" i="59"/>
  <c r="T1244" i="59"/>
  <c r="T1245" i="59"/>
  <c r="T1246" i="59"/>
  <c r="T1247" i="59"/>
  <c r="T1248" i="59"/>
  <c r="T1249" i="59"/>
  <c r="T1250" i="59"/>
  <c r="T1251" i="59"/>
  <c r="T1252" i="59"/>
  <c r="T1253" i="59"/>
  <c r="T1254" i="59"/>
  <c r="T1255" i="59"/>
  <c r="T1256" i="59"/>
  <c r="T1257" i="59"/>
  <c r="T1258" i="59"/>
  <c r="T1259" i="59"/>
  <c r="T1260" i="59"/>
  <c r="T1261" i="59"/>
  <c r="T1262" i="59"/>
  <c r="T1263" i="59"/>
  <c r="T1264" i="59"/>
  <c r="T1265" i="59"/>
  <c r="T1266" i="59"/>
  <c r="T1267" i="59"/>
  <c r="T1268" i="59"/>
  <c r="T1269" i="59"/>
  <c r="T1270" i="59"/>
  <c r="T1271" i="59"/>
  <c r="T1272" i="59"/>
  <c r="T1273" i="59"/>
  <c r="T1274" i="59"/>
  <c r="T1275" i="59"/>
  <c r="T1276" i="59"/>
  <c r="T1277" i="59"/>
  <c r="T1278" i="59"/>
  <c r="T1279" i="59"/>
  <c r="T1280" i="59"/>
  <c r="T1281" i="59"/>
  <c r="T1282" i="59"/>
  <c r="T1283" i="59"/>
  <c r="T1284" i="59"/>
  <c r="T1285" i="59"/>
  <c r="T1286" i="59"/>
  <c r="T1287" i="59"/>
  <c r="T1288" i="59"/>
  <c r="T1289" i="59"/>
  <c r="T1290" i="59"/>
  <c r="T1291" i="59"/>
  <c r="T1292" i="59"/>
  <c r="T1293" i="59"/>
  <c r="T1294" i="59"/>
  <c r="T1295" i="59"/>
  <c r="T1296" i="59"/>
  <c r="T1297" i="59"/>
  <c r="T1298" i="59"/>
  <c r="T1299" i="59"/>
  <c r="T1300" i="59"/>
  <c r="T1301" i="59"/>
  <c r="T1302" i="59"/>
  <c r="T1303" i="59"/>
  <c r="T1304" i="59"/>
  <c r="T1305" i="59"/>
  <c r="T1306" i="59"/>
  <c r="T1307" i="59"/>
  <c r="T1308" i="59"/>
  <c r="T1309" i="59"/>
  <c r="T1310" i="59"/>
  <c r="T1311" i="59"/>
  <c r="T1312" i="59"/>
  <c r="T1313" i="59"/>
  <c r="T1314" i="59"/>
  <c r="T1315" i="59"/>
  <c r="T1316" i="59"/>
  <c r="T1317" i="59"/>
  <c r="T1318" i="59"/>
  <c r="T1319" i="59"/>
  <c r="T1320" i="59"/>
  <c r="T1321" i="59"/>
  <c r="T1322" i="59"/>
  <c r="T1323" i="59"/>
  <c r="T1324" i="59"/>
  <c r="T1325" i="59"/>
  <c r="T1326" i="59"/>
  <c r="T1327" i="59"/>
  <c r="T1328" i="59"/>
  <c r="T1329" i="59"/>
  <c r="T1330" i="59"/>
  <c r="T1331" i="59"/>
  <c r="T1332" i="59"/>
  <c r="T1333" i="59"/>
  <c r="T1334" i="59"/>
  <c r="T1335" i="59"/>
  <c r="T1336" i="59"/>
  <c r="T1337" i="59"/>
  <c r="T1338" i="59"/>
  <c r="T1339" i="59"/>
  <c r="T1340" i="59"/>
  <c r="T1341" i="59"/>
  <c r="T1342" i="59"/>
  <c r="T1343" i="59"/>
  <c r="T1344" i="59"/>
  <c r="T1345" i="59"/>
  <c r="T1346" i="59"/>
  <c r="T1347" i="59"/>
  <c r="T1348" i="59"/>
  <c r="T1349" i="59"/>
  <c r="T1350" i="59"/>
  <c r="T1351" i="59"/>
  <c r="T1352" i="59"/>
  <c r="T1353" i="59"/>
  <c r="T1354" i="59"/>
  <c r="T1355" i="59"/>
  <c r="T1356" i="59"/>
  <c r="T1357" i="59"/>
  <c r="T1358" i="59"/>
  <c r="T1359" i="59"/>
  <c r="T1360" i="59"/>
  <c r="T1361" i="59"/>
  <c r="T1362" i="59"/>
  <c r="T1363" i="59"/>
  <c r="T1364" i="59"/>
  <c r="T1365" i="59"/>
  <c r="T1366" i="59"/>
  <c r="T1367" i="59"/>
  <c r="T1368" i="59"/>
  <c r="T1369" i="59"/>
  <c r="T1370" i="59"/>
  <c r="T1371" i="59"/>
  <c r="T1372" i="59"/>
  <c r="T1373" i="59"/>
  <c r="T1374" i="59"/>
  <c r="T1375" i="59"/>
  <c r="T1376" i="59"/>
  <c r="T1377" i="59"/>
  <c r="T1378" i="59"/>
  <c r="T1379" i="59"/>
  <c r="T1380" i="59"/>
  <c r="T1381" i="59"/>
  <c r="T1382" i="59"/>
  <c r="T1383" i="59"/>
  <c r="T1384" i="59"/>
  <c r="T1385" i="59"/>
  <c r="T1386" i="59"/>
  <c r="T1387" i="59"/>
  <c r="T1388" i="59"/>
  <c r="T1389" i="59"/>
  <c r="T1390" i="59"/>
  <c r="T1391" i="59"/>
  <c r="T1392" i="59"/>
  <c r="T1393" i="59"/>
  <c r="T1394" i="59"/>
  <c r="T1395" i="59"/>
  <c r="T1396" i="59"/>
  <c r="T1397" i="59"/>
  <c r="T1398" i="59"/>
  <c r="T1399" i="59"/>
  <c r="T1400" i="59"/>
  <c r="T1401" i="59"/>
  <c r="T1402" i="59"/>
  <c r="T1403" i="59"/>
  <c r="T1404" i="59"/>
  <c r="T1405" i="59"/>
  <c r="T1406" i="59"/>
  <c r="T1407" i="59"/>
  <c r="T1408" i="59"/>
  <c r="T1409" i="59"/>
  <c r="T1410" i="59"/>
  <c r="T1411" i="59"/>
  <c r="T1412" i="59"/>
  <c r="T1413" i="59"/>
  <c r="T1414" i="59"/>
  <c r="T1415" i="59"/>
  <c r="T1416" i="59"/>
  <c r="T1417" i="59"/>
  <c r="T1418" i="59"/>
  <c r="T1419" i="59"/>
  <c r="T1420" i="59"/>
  <c r="T1421" i="59"/>
  <c r="T1422" i="59"/>
  <c r="T1423" i="59"/>
  <c r="T1424" i="59"/>
  <c r="T1425" i="59"/>
  <c r="T1426" i="59"/>
  <c r="T1427" i="59"/>
  <c r="T1428" i="59"/>
  <c r="T1429" i="59"/>
  <c r="T1430" i="59"/>
  <c r="T1431" i="59"/>
  <c r="T1432" i="59"/>
  <c r="T1433" i="59"/>
  <c r="T1434" i="59"/>
  <c r="T1435" i="59"/>
  <c r="T1436" i="59"/>
  <c r="T1437" i="59"/>
  <c r="T1438" i="59"/>
  <c r="T1439" i="59"/>
  <c r="T1440" i="59"/>
  <c r="T1441" i="59"/>
  <c r="T1442" i="59"/>
  <c r="T1443" i="59"/>
  <c r="T1444" i="59"/>
  <c r="T1445" i="59"/>
  <c r="T1446" i="59"/>
  <c r="T1447" i="59"/>
  <c r="T1448" i="59"/>
  <c r="T1449" i="59"/>
  <c r="T1450" i="59"/>
  <c r="T1451" i="59"/>
  <c r="T1452" i="59"/>
  <c r="T1453" i="59"/>
  <c r="T1454" i="59"/>
  <c r="T1455" i="59"/>
  <c r="T1456" i="59"/>
  <c r="T1457" i="59"/>
  <c r="T1458" i="59"/>
  <c r="T1459" i="59"/>
  <c r="T1460" i="59"/>
  <c r="T1461" i="59"/>
  <c r="T1462" i="59"/>
  <c r="T1463" i="59"/>
  <c r="T1464" i="59"/>
  <c r="T1465" i="59"/>
  <c r="T1466" i="59"/>
  <c r="T1467" i="59"/>
  <c r="T1468" i="59"/>
  <c r="T1469" i="59"/>
  <c r="T1470" i="59"/>
  <c r="T1471" i="59"/>
  <c r="T1472" i="59"/>
  <c r="T1473" i="59"/>
  <c r="T1474" i="59"/>
  <c r="T1475" i="59"/>
  <c r="T1476" i="59"/>
  <c r="T1477" i="59"/>
  <c r="T1478" i="59"/>
  <c r="T1479" i="59"/>
  <c r="T1480" i="59"/>
  <c r="T1481" i="59"/>
  <c r="T1482" i="59"/>
  <c r="T1483" i="59"/>
  <c r="T1484" i="59"/>
  <c r="T1485" i="59"/>
  <c r="T1486" i="59"/>
  <c r="T1487" i="59"/>
  <c r="T1488" i="59"/>
  <c r="T1489" i="59"/>
  <c r="T1490" i="59"/>
  <c r="T1491" i="59"/>
  <c r="T1492" i="59"/>
  <c r="T1493" i="59"/>
  <c r="T1494" i="59"/>
  <c r="T1495" i="59"/>
  <c r="T1496" i="59"/>
  <c r="T1497" i="59"/>
  <c r="T1498" i="59"/>
  <c r="T1499" i="59"/>
  <c r="T1500" i="59"/>
  <c r="T1501" i="59"/>
  <c r="T1502" i="59"/>
  <c r="T1503" i="59"/>
  <c r="T1504" i="59"/>
  <c r="T1505" i="59"/>
  <c r="T1506" i="59"/>
  <c r="T1507" i="59"/>
  <c r="T1508" i="59"/>
  <c r="T1509" i="59"/>
  <c r="T1510" i="59"/>
  <c r="T1511" i="59"/>
  <c r="T1512" i="59"/>
  <c r="T1513" i="59"/>
  <c r="T1514" i="59"/>
  <c r="T1515" i="59"/>
  <c r="T1516" i="59"/>
  <c r="T1517" i="59"/>
  <c r="T1518" i="59"/>
  <c r="T1519" i="59"/>
  <c r="T1520" i="59"/>
  <c r="T1521" i="59"/>
  <c r="T1522" i="59"/>
  <c r="T1523" i="59"/>
  <c r="T1524" i="59"/>
  <c r="T1525" i="59"/>
  <c r="T1526" i="59"/>
  <c r="T1527" i="59"/>
  <c r="T1528" i="59"/>
  <c r="T1529" i="59"/>
  <c r="T1530" i="59"/>
  <c r="T1531" i="59"/>
  <c r="T1532" i="59"/>
  <c r="T1533" i="59"/>
  <c r="T1534" i="59"/>
  <c r="T1535" i="59"/>
  <c r="T1536" i="59"/>
  <c r="T1537" i="59"/>
  <c r="T1538" i="59"/>
  <c r="T1539" i="59"/>
  <c r="T1540" i="59"/>
  <c r="T1541" i="59"/>
  <c r="T1542" i="59"/>
  <c r="T1543" i="59"/>
  <c r="T1544" i="59"/>
  <c r="T1545" i="59"/>
  <c r="T1546" i="59"/>
  <c r="T1547" i="59"/>
  <c r="T1548" i="59"/>
  <c r="T1549" i="59"/>
  <c r="T1550" i="59"/>
  <c r="T1551" i="59"/>
  <c r="T1552" i="59"/>
  <c r="T1553" i="59"/>
  <c r="T1554" i="59"/>
  <c r="T1555" i="59"/>
  <c r="T1556" i="59"/>
  <c r="T1557" i="59"/>
  <c r="T1558" i="59"/>
  <c r="T1559" i="59"/>
  <c r="T1560" i="59"/>
  <c r="T1561" i="59"/>
  <c r="T1562" i="59"/>
  <c r="T1563" i="59"/>
  <c r="T1564" i="59"/>
  <c r="T1565" i="59"/>
  <c r="T1566" i="59"/>
  <c r="T1567" i="59"/>
  <c r="T1568" i="59"/>
  <c r="T1569" i="59"/>
  <c r="T1570" i="59"/>
  <c r="T1571" i="59"/>
  <c r="T1572" i="59"/>
  <c r="T1573" i="59"/>
  <c r="T1574" i="59"/>
  <c r="T1575" i="59"/>
  <c r="T1576" i="59"/>
  <c r="T1577" i="59"/>
  <c r="T1578" i="59"/>
  <c r="T1579" i="59"/>
  <c r="T1580" i="59"/>
  <c r="T1581" i="59"/>
  <c r="T1582" i="59"/>
  <c r="T1583" i="59"/>
  <c r="T1584" i="59"/>
  <c r="T1585" i="59"/>
  <c r="T1586" i="59"/>
  <c r="T1587" i="59"/>
  <c r="T1588" i="59"/>
  <c r="T1589" i="59"/>
  <c r="T1590" i="59"/>
  <c r="T1591" i="59"/>
  <c r="T1592" i="59"/>
  <c r="T1593" i="59"/>
  <c r="T1594" i="59"/>
  <c r="T1595" i="59"/>
  <c r="T1596" i="59"/>
  <c r="T1597" i="59"/>
  <c r="T1598" i="59"/>
  <c r="T1599" i="59"/>
  <c r="T1600" i="59"/>
  <c r="T1601" i="59"/>
  <c r="T1602" i="59"/>
  <c r="T1603" i="59"/>
  <c r="T1604" i="59"/>
  <c r="T1605" i="59"/>
  <c r="T1606" i="59"/>
  <c r="T1607" i="59"/>
  <c r="T1608" i="59"/>
  <c r="T1609" i="59"/>
  <c r="T1610" i="59"/>
  <c r="T1611" i="59"/>
  <c r="T1612" i="59"/>
  <c r="T1613" i="59"/>
  <c r="T1614" i="59"/>
  <c r="T1615" i="59"/>
  <c r="T1616" i="59"/>
  <c r="T1617" i="59"/>
  <c r="T1618" i="59"/>
  <c r="T1619" i="59"/>
  <c r="T1620" i="59"/>
  <c r="T1621" i="59"/>
  <c r="T1622" i="59"/>
  <c r="T1623" i="59"/>
  <c r="T1624" i="59"/>
  <c r="T1625" i="59"/>
  <c r="T1626" i="59"/>
  <c r="T1627" i="59"/>
  <c r="T1628" i="59"/>
  <c r="T1629" i="59"/>
  <c r="T1630" i="59"/>
  <c r="T1631" i="59"/>
  <c r="T1632" i="59"/>
  <c r="T1633" i="59"/>
  <c r="T1634" i="59"/>
  <c r="T1635" i="59"/>
  <c r="T1636" i="59"/>
  <c r="T1637" i="59"/>
  <c r="T1638" i="59"/>
  <c r="T1639" i="59"/>
  <c r="T1640" i="59"/>
  <c r="T1641" i="59"/>
  <c r="T1642" i="59"/>
  <c r="T1643" i="59"/>
  <c r="T1644" i="59"/>
  <c r="T1645" i="59"/>
  <c r="T1646" i="59"/>
  <c r="T1647" i="59"/>
  <c r="T1648" i="59"/>
  <c r="T1649" i="59"/>
  <c r="T1650" i="59"/>
  <c r="T1651" i="59"/>
  <c r="T1652" i="59"/>
  <c r="T1653" i="59"/>
  <c r="T1654" i="59"/>
  <c r="T1655" i="59"/>
  <c r="T1656" i="59"/>
  <c r="T1657" i="59"/>
  <c r="T1658" i="59"/>
  <c r="T1659" i="59"/>
  <c r="T1660" i="59"/>
  <c r="T1661" i="59"/>
  <c r="T1662" i="59"/>
  <c r="T1663" i="59"/>
  <c r="T1664" i="59"/>
  <c r="T1665" i="59"/>
  <c r="T1666" i="59"/>
  <c r="T1667" i="59"/>
  <c r="T1668" i="59"/>
  <c r="T1669" i="59"/>
  <c r="T1670" i="59"/>
  <c r="T1671" i="59"/>
  <c r="T1672" i="59"/>
  <c r="T1673" i="59"/>
  <c r="T1674" i="59"/>
  <c r="T1675" i="59"/>
  <c r="T1676" i="59"/>
  <c r="T1677" i="59"/>
  <c r="T1678" i="59"/>
  <c r="T1679" i="59"/>
  <c r="T1680" i="59"/>
  <c r="T1681" i="59"/>
  <c r="T1682" i="59"/>
  <c r="T1683" i="59"/>
  <c r="T1684" i="59"/>
  <c r="T1685" i="59"/>
  <c r="T1686" i="59"/>
  <c r="T1687" i="59"/>
  <c r="T1688" i="59"/>
  <c r="T1689" i="59"/>
  <c r="T1690" i="59"/>
  <c r="T1691" i="59"/>
  <c r="T1692" i="59"/>
  <c r="T1693" i="59"/>
  <c r="T1694" i="59"/>
  <c r="T1695" i="59"/>
  <c r="T1696" i="59"/>
  <c r="T1697" i="59"/>
  <c r="T1698" i="59"/>
  <c r="T1699" i="59"/>
  <c r="T1700" i="59"/>
  <c r="T1701" i="59"/>
  <c r="T1702" i="59"/>
  <c r="T1703" i="59"/>
  <c r="T1704" i="59"/>
  <c r="T1705" i="59"/>
  <c r="T1706" i="59"/>
  <c r="T1707" i="59"/>
  <c r="T1708" i="59"/>
  <c r="T1709" i="59"/>
  <c r="T1710" i="59"/>
  <c r="T1711" i="59"/>
  <c r="T1712" i="59"/>
  <c r="T1713" i="59"/>
  <c r="T1714" i="59"/>
  <c r="T1715" i="59"/>
  <c r="T1716" i="59"/>
  <c r="T1717" i="59"/>
  <c r="T1718" i="59"/>
  <c r="T1719" i="59"/>
  <c r="T1720" i="59"/>
  <c r="T1721" i="59"/>
  <c r="T1722" i="59"/>
  <c r="T1723" i="59"/>
  <c r="T1724" i="59"/>
  <c r="T1725" i="59"/>
  <c r="T1726" i="59"/>
  <c r="T1727" i="59"/>
  <c r="T1728" i="59"/>
  <c r="T1729" i="59"/>
  <c r="T1730" i="59"/>
  <c r="T1731" i="59"/>
  <c r="T1732" i="59"/>
  <c r="T1733" i="59"/>
  <c r="T1734" i="59"/>
  <c r="T1735" i="59"/>
  <c r="T1736" i="59"/>
  <c r="T1737" i="59"/>
  <c r="T1738" i="59"/>
  <c r="T1739" i="59"/>
  <c r="T1740" i="59"/>
  <c r="T1741" i="59"/>
  <c r="T1742" i="59"/>
  <c r="T1743" i="59"/>
  <c r="T1744" i="59"/>
  <c r="T1745" i="59"/>
  <c r="T1746" i="59"/>
  <c r="T1747" i="59"/>
  <c r="T1748" i="59"/>
  <c r="T1749" i="59"/>
  <c r="T1750" i="59"/>
  <c r="T1751" i="59"/>
  <c r="T1752" i="59"/>
  <c r="T1753" i="59"/>
  <c r="T1754" i="59"/>
  <c r="T1755" i="59"/>
  <c r="T1756" i="59"/>
  <c r="T1757" i="59"/>
  <c r="T1758" i="59"/>
  <c r="T1759" i="59"/>
  <c r="T1760" i="59"/>
  <c r="T1761" i="59"/>
  <c r="T1762" i="59"/>
  <c r="T1763" i="59"/>
  <c r="T1764" i="59"/>
  <c r="T1765" i="59"/>
  <c r="T1766" i="59"/>
  <c r="T1767" i="59"/>
  <c r="T1768" i="59"/>
  <c r="T1769" i="59"/>
  <c r="T1770" i="59"/>
  <c r="T1771" i="59"/>
  <c r="T1772" i="59"/>
  <c r="T1773" i="59"/>
  <c r="T1774" i="59"/>
  <c r="T1775" i="59"/>
  <c r="T1776" i="59"/>
  <c r="T1777" i="59"/>
  <c r="T1778" i="59"/>
  <c r="T1779" i="59"/>
  <c r="T1780" i="59"/>
  <c r="T993" i="59"/>
  <c r="O994" i="59"/>
  <c r="O995" i="59"/>
  <c r="O996" i="59"/>
  <c r="O997" i="59"/>
  <c r="O998" i="59"/>
  <c r="O999" i="59"/>
  <c r="O1000" i="59"/>
  <c r="O1001" i="59"/>
  <c r="O1002" i="59"/>
  <c r="O1003" i="59"/>
  <c r="O1004" i="59"/>
  <c r="O1005" i="59"/>
  <c r="O1006" i="59"/>
  <c r="O1007" i="59"/>
  <c r="O1008" i="59"/>
  <c r="O1009" i="59"/>
  <c r="O1010" i="59"/>
  <c r="O1011" i="59"/>
  <c r="O1012" i="59"/>
  <c r="O1013" i="59"/>
  <c r="O1014" i="59"/>
  <c r="O1015" i="59"/>
  <c r="O1016" i="59"/>
  <c r="O1017" i="59"/>
  <c r="O1018" i="59"/>
  <c r="O1019" i="59"/>
  <c r="O1020" i="59"/>
  <c r="O1021" i="59"/>
  <c r="O1022" i="59"/>
  <c r="O1023" i="59"/>
  <c r="O1024" i="59"/>
  <c r="O1025" i="59"/>
  <c r="O1026" i="59"/>
  <c r="O1027" i="59"/>
  <c r="O1028" i="59"/>
  <c r="O1029" i="59"/>
  <c r="O1030" i="59"/>
  <c r="O1031" i="59"/>
  <c r="O1032" i="59"/>
  <c r="O1033" i="59"/>
  <c r="O1034" i="59"/>
  <c r="O1035" i="59"/>
  <c r="O1036" i="59"/>
  <c r="O1037" i="59"/>
  <c r="O1038" i="59"/>
  <c r="O1039" i="59"/>
  <c r="O1040" i="59"/>
  <c r="O1041" i="59"/>
  <c r="O1042" i="59"/>
  <c r="O1043" i="59"/>
  <c r="O1044" i="59"/>
  <c r="O1045" i="59"/>
  <c r="O1046" i="59"/>
  <c r="O1047" i="59"/>
  <c r="O1048" i="59"/>
  <c r="O1049" i="59"/>
  <c r="O1050" i="59"/>
  <c r="O1051" i="59"/>
  <c r="O1052" i="59"/>
  <c r="O1053" i="59"/>
  <c r="O1054" i="59"/>
  <c r="O1055" i="59"/>
  <c r="O1056" i="59"/>
  <c r="O1057" i="59"/>
  <c r="O1058" i="59"/>
  <c r="O1059" i="59"/>
  <c r="O1060" i="59"/>
  <c r="O1061" i="59"/>
  <c r="O1062" i="59"/>
  <c r="O1063" i="59"/>
  <c r="O1064" i="59"/>
  <c r="O1065" i="59"/>
  <c r="O1066" i="59"/>
  <c r="O1067" i="59"/>
  <c r="O1068" i="59"/>
  <c r="O1069" i="59"/>
  <c r="O1070" i="59"/>
  <c r="O1071" i="59"/>
  <c r="O1072" i="59"/>
  <c r="O1073" i="59"/>
  <c r="O1074" i="59"/>
  <c r="O1075" i="59"/>
  <c r="O1076" i="59"/>
  <c r="O1077" i="59"/>
  <c r="O1078" i="59"/>
  <c r="O1079" i="59"/>
  <c r="O1080" i="59"/>
  <c r="O1081" i="59"/>
  <c r="O1082" i="59"/>
  <c r="O1083" i="59"/>
  <c r="O1084" i="59"/>
  <c r="O1085" i="59"/>
  <c r="O1086" i="59"/>
  <c r="O1087" i="59"/>
  <c r="O1088" i="59"/>
  <c r="O1089" i="59"/>
  <c r="O1090" i="59"/>
  <c r="O1091" i="59"/>
  <c r="O1092" i="59"/>
  <c r="O1093" i="59"/>
  <c r="O1094" i="59"/>
  <c r="O1095" i="59"/>
  <c r="O1096" i="59"/>
  <c r="O1097" i="59"/>
  <c r="O1098" i="59"/>
  <c r="O1099" i="59"/>
  <c r="O1100" i="59"/>
  <c r="O1101" i="59"/>
  <c r="O1102" i="59"/>
  <c r="O1103" i="59"/>
  <c r="O1104" i="59"/>
  <c r="O1105" i="59"/>
  <c r="O1106" i="59"/>
  <c r="O1107" i="59"/>
  <c r="O1108" i="59"/>
  <c r="O1109" i="59"/>
  <c r="O1110" i="59"/>
  <c r="O1111" i="59"/>
  <c r="O1112" i="59"/>
  <c r="O1113" i="59"/>
  <c r="O1114" i="59"/>
  <c r="O1115" i="59"/>
  <c r="O1116" i="59"/>
  <c r="O1117" i="59"/>
  <c r="O1118" i="59"/>
  <c r="O1119" i="59"/>
  <c r="O1120" i="59"/>
  <c r="O1121" i="59"/>
  <c r="O1122" i="59"/>
  <c r="O1123" i="59"/>
  <c r="O1124" i="59"/>
  <c r="O1125" i="59"/>
  <c r="O1126" i="59"/>
  <c r="O1127" i="59"/>
  <c r="O1128" i="59"/>
  <c r="O1129" i="59"/>
  <c r="O1130" i="59"/>
  <c r="O1131" i="59"/>
  <c r="O1132" i="59"/>
  <c r="O1133" i="59"/>
  <c r="O1134" i="59"/>
  <c r="O1135" i="59"/>
  <c r="O1136" i="59"/>
  <c r="O1137" i="59"/>
  <c r="O1138" i="59"/>
  <c r="O1139" i="59"/>
  <c r="O1140" i="59"/>
  <c r="O1141" i="59"/>
  <c r="O1142" i="59"/>
  <c r="O1143" i="59"/>
  <c r="O1144" i="59"/>
  <c r="O1145" i="59"/>
  <c r="O1146" i="59"/>
  <c r="O1147" i="59"/>
  <c r="O1148" i="59"/>
  <c r="O1149" i="59"/>
  <c r="O1150" i="59"/>
  <c r="O1151" i="59"/>
  <c r="O1152" i="59"/>
  <c r="O1153" i="59"/>
  <c r="O1154" i="59"/>
  <c r="O1155" i="59"/>
  <c r="O1156" i="59"/>
  <c r="O1157" i="59"/>
  <c r="O1158" i="59"/>
  <c r="O1159" i="59"/>
  <c r="O1160" i="59"/>
  <c r="O1161" i="59"/>
  <c r="O1162" i="59"/>
  <c r="O1163" i="59"/>
  <c r="O1164" i="59"/>
  <c r="O1165" i="59"/>
  <c r="O1166" i="59"/>
  <c r="O1167" i="59"/>
  <c r="O1168" i="59"/>
  <c r="O1169" i="59"/>
  <c r="O1170" i="59"/>
  <c r="O1171" i="59"/>
  <c r="O1172" i="59"/>
  <c r="O1173" i="59"/>
  <c r="O1174" i="59"/>
  <c r="O1175" i="59"/>
  <c r="O1176" i="59"/>
  <c r="O1177" i="59"/>
  <c r="O1178" i="59"/>
  <c r="O1179" i="59"/>
  <c r="O1180" i="59"/>
  <c r="O1181" i="59"/>
  <c r="O1182" i="59"/>
  <c r="O1183" i="59"/>
  <c r="O1184" i="59"/>
  <c r="O1185" i="59"/>
  <c r="O1186" i="59"/>
  <c r="O1187" i="59"/>
  <c r="O1188" i="59"/>
  <c r="O1189" i="59"/>
  <c r="O1190" i="59"/>
  <c r="O1191" i="59"/>
  <c r="O1192" i="59"/>
  <c r="O1193" i="59"/>
  <c r="O1194" i="59"/>
  <c r="O1195" i="59"/>
  <c r="O1196" i="59"/>
  <c r="O1197" i="59"/>
  <c r="O1198" i="59"/>
  <c r="O1199" i="59"/>
  <c r="O1200" i="59"/>
  <c r="O1201" i="59"/>
  <c r="O1202" i="59"/>
  <c r="O1203" i="59"/>
  <c r="O1204" i="59"/>
  <c r="O1205" i="59"/>
  <c r="O1206" i="59"/>
  <c r="O1207" i="59"/>
  <c r="O1208" i="59"/>
  <c r="O1209" i="59"/>
  <c r="O1210" i="59"/>
  <c r="O1211" i="59"/>
  <c r="O1212" i="59"/>
  <c r="O1213" i="59"/>
  <c r="O1214" i="59"/>
  <c r="O1215" i="59"/>
  <c r="O1216" i="59"/>
  <c r="O1217" i="59"/>
  <c r="O1218" i="59"/>
  <c r="O1219" i="59"/>
  <c r="O1220" i="59"/>
  <c r="O1221" i="59"/>
  <c r="O1222" i="59"/>
  <c r="O1223" i="59"/>
  <c r="O1224" i="59"/>
  <c r="O1225" i="59"/>
  <c r="O1226" i="59"/>
  <c r="O1227" i="59"/>
  <c r="O1228" i="59"/>
  <c r="O1229" i="59"/>
  <c r="O1230" i="59"/>
  <c r="O1231" i="59"/>
  <c r="O1232" i="59"/>
  <c r="O1233" i="59"/>
  <c r="O1234" i="59"/>
  <c r="O1235" i="59"/>
  <c r="O1236" i="59"/>
  <c r="O1237" i="59"/>
  <c r="O1238" i="59"/>
  <c r="O1239" i="59"/>
  <c r="O1240" i="59"/>
  <c r="O1241" i="59"/>
  <c r="O1242" i="59"/>
  <c r="O1243" i="59"/>
  <c r="O1244" i="59"/>
  <c r="O1245" i="59"/>
  <c r="O1246" i="59"/>
  <c r="O1247" i="59"/>
  <c r="O1248" i="59"/>
  <c r="O1249" i="59"/>
  <c r="O1250" i="59"/>
  <c r="O1251" i="59"/>
  <c r="O1252" i="59"/>
  <c r="O1253" i="59"/>
  <c r="O1254" i="59"/>
  <c r="O1255" i="59"/>
  <c r="O1256" i="59"/>
  <c r="O1257" i="59"/>
  <c r="O1258" i="59"/>
  <c r="O1259" i="59"/>
  <c r="O1260" i="59"/>
  <c r="O1261" i="59"/>
  <c r="O1262" i="59"/>
  <c r="O1263" i="59"/>
  <c r="O1264" i="59"/>
  <c r="O1265" i="59"/>
  <c r="O1266" i="59"/>
  <c r="O1267" i="59"/>
  <c r="O1268" i="59"/>
  <c r="O1269" i="59"/>
  <c r="O1270" i="59"/>
  <c r="O1271" i="59"/>
  <c r="O1272" i="59"/>
  <c r="O1273" i="59"/>
  <c r="O1274" i="59"/>
  <c r="O1275" i="59"/>
  <c r="O1276" i="59"/>
  <c r="O1277" i="59"/>
  <c r="O1278" i="59"/>
  <c r="O1279" i="59"/>
  <c r="O1280" i="59"/>
  <c r="O1281" i="59"/>
  <c r="O1282" i="59"/>
  <c r="O1283" i="59"/>
  <c r="O1284" i="59"/>
  <c r="O1285" i="59"/>
  <c r="O1286" i="59"/>
  <c r="O1287" i="59"/>
  <c r="O1288" i="59"/>
  <c r="O1289" i="59"/>
  <c r="O1290" i="59"/>
  <c r="O1291" i="59"/>
  <c r="O1292" i="59"/>
  <c r="O1293" i="59"/>
  <c r="O1294" i="59"/>
  <c r="O1295" i="59"/>
  <c r="O1296" i="59"/>
  <c r="O1297" i="59"/>
  <c r="O1298" i="59"/>
  <c r="O1299" i="59"/>
  <c r="O1300" i="59"/>
  <c r="O1301" i="59"/>
  <c r="O1302" i="59"/>
  <c r="O1303" i="59"/>
  <c r="O1304" i="59"/>
  <c r="O1305" i="59"/>
  <c r="O1306" i="59"/>
  <c r="O1307" i="59"/>
  <c r="O1308" i="59"/>
  <c r="O1309" i="59"/>
  <c r="O1310" i="59"/>
  <c r="O1311" i="59"/>
  <c r="O1312" i="59"/>
  <c r="O1313" i="59"/>
  <c r="O1314" i="59"/>
  <c r="O1315" i="59"/>
  <c r="O1316" i="59"/>
  <c r="O1317" i="59"/>
  <c r="O1318" i="59"/>
  <c r="O1319" i="59"/>
  <c r="O1320" i="59"/>
  <c r="O1321" i="59"/>
  <c r="O1322" i="59"/>
  <c r="O1323" i="59"/>
  <c r="O1324" i="59"/>
  <c r="O1325" i="59"/>
  <c r="O1326" i="59"/>
  <c r="O1327" i="59"/>
  <c r="O1328" i="59"/>
  <c r="O1329" i="59"/>
  <c r="O1330" i="59"/>
  <c r="O1331" i="59"/>
  <c r="O1332" i="59"/>
  <c r="O1333" i="59"/>
  <c r="O1334" i="59"/>
  <c r="O1335" i="59"/>
  <c r="O1336" i="59"/>
  <c r="O1337" i="59"/>
  <c r="O1338" i="59"/>
  <c r="O1339" i="59"/>
  <c r="O1340" i="59"/>
  <c r="O1341" i="59"/>
  <c r="O1342" i="59"/>
  <c r="O1343" i="59"/>
  <c r="O1344" i="59"/>
  <c r="O1345" i="59"/>
  <c r="O1346" i="59"/>
  <c r="O1347" i="59"/>
  <c r="O1348" i="59"/>
  <c r="O1349" i="59"/>
  <c r="O1350" i="59"/>
  <c r="O1351" i="59"/>
  <c r="O1352" i="59"/>
  <c r="O1353" i="59"/>
  <c r="O1354" i="59"/>
  <c r="O1355" i="59"/>
  <c r="O1356" i="59"/>
  <c r="O1357" i="59"/>
  <c r="O1358" i="59"/>
  <c r="O1359" i="59"/>
  <c r="O1360" i="59"/>
  <c r="O1361" i="59"/>
  <c r="O1362" i="59"/>
  <c r="O1363" i="59"/>
  <c r="O1364" i="59"/>
  <c r="O1365" i="59"/>
  <c r="O1366" i="59"/>
  <c r="O1367" i="59"/>
  <c r="O1368" i="59"/>
  <c r="O1369" i="59"/>
  <c r="O1370" i="59"/>
  <c r="O1371" i="59"/>
  <c r="O1372" i="59"/>
  <c r="O1373" i="59"/>
  <c r="O1374" i="59"/>
  <c r="O1375" i="59"/>
  <c r="O1376" i="59"/>
  <c r="O1377" i="59"/>
  <c r="O1378" i="59"/>
  <c r="O1379" i="59"/>
  <c r="O1380" i="59"/>
  <c r="O1381" i="59"/>
  <c r="O1382" i="59"/>
  <c r="O1383" i="59"/>
  <c r="O1384" i="59"/>
  <c r="O1385" i="59"/>
  <c r="O1386" i="59"/>
  <c r="O1387" i="59"/>
  <c r="O1388" i="59"/>
  <c r="O1389" i="59"/>
  <c r="O1390" i="59"/>
  <c r="O1391" i="59"/>
  <c r="O1392" i="59"/>
  <c r="O1393" i="59"/>
  <c r="O1394" i="59"/>
  <c r="O1395" i="59"/>
  <c r="O1396" i="59"/>
  <c r="O1397" i="59"/>
  <c r="O1398" i="59"/>
  <c r="O1399" i="59"/>
  <c r="O1400" i="59"/>
  <c r="O1401" i="59"/>
  <c r="O1402" i="59"/>
  <c r="O1403" i="59"/>
  <c r="O1404" i="59"/>
  <c r="O1405" i="59"/>
  <c r="O1406" i="59"/>
  <c r="O1407" i="59"/>
  <c r="O1408" i="59"/>
  <c r="O1409" i="59"/>
  <c r="O1410" i="59"/>
  <c r="O1411" i="59"/>
  <c r="O1412" i="59"/>
  <c r="O1413" i="59"/>
  <c r="O1414" i="59"/>
  <c r="O1415" i="59"/>
  <c r="O1416" i="59"/>
  <c r="O1417" i="59"/>
  <c r="O1418" i="59"/>
  <c r="O1419" i="59"/>
  <c r="O1420" i="59"/>
  <c r="O1421" i="59"/>
  <c r="O1422" i="59"/>
  <c r="O1423" i="59"/>
  <c r="O1424" i="59"/>
  <c r="O1425" i="59"/>
  <c r="O1426" i="59"/>
  <c r="O1427" i="59"/>
  <c r="O1428" i="59"/>
  <c r="O1429" i="59"/>
  <c r="O1430" i="59"/>
  <c r="O1431" i="59"/>
  <c r="O1432" i="59"/>
  <c r="O1433" i="59"/>
  <c r="O1434" i="59"/>
  <c r="O1435" i="59"/>
  <c r="O1436" i="59"/>
  <c r="O1437" i="59"/>
  <c r="O1438" i="59"/>
  <c r="O1439" i="59"/>
  <c r="O1440" i="59"/>
  <c r="O1441" i="59"/>
  <c r="O1442" i="59"/>
  <c r="O1443" i="59"/>
  <c r="O1444" i="59"/>
  <c r="O1445" i="59"/>
  <c r="O1446" i="59"/>
  <c r="O1447" i="59"/>
  <c r="O1448" i="59"/>
  <c r="O1449" i="59"/>
  <c r="O1450" i="59"/>
  <c r="O1451" i="59"/>
  <c r="O1452" i="59"/>
  <c r="O1453" i="59"/>
  <c r="O1454" i="59"/>
  <c r="O1455" i="59"/>
  <c r="O1456" i="59"/>
  <c r="O1457" i="59"/>
  <c r="O1458" i="59"/>
  <c r="O1459" i="59"/>
  <c r="O1460" i="59"/>
  <c r="O1461" i="59"/>
  <c r="O1462" i="59"/>
  <c r="O1463" i="59"/>
  <c r="O1464" i="59"/>
  <c r="O1465" i="59"/>
  <c r="O1466" i="59"/>
  <c r="O1467" i="59"/>
  <c r="O1468" i="59"/>
  <c r="O1469" i="59"/>
  <c r="O1470" i="59"/>
  <c r="O1471" i="59"/>
  <c r="O1472" i="59"/>
  <c r="O1473" i="59"/>
  <c r="O1474" i="59"/>
  <c r="O1475" i="59"/>
  <c r="O1476" i="59"/>
  <c r="O1477" i="59"/>
  <c r="O1478" i="59"/>
  <c r="O1479" i="59"/>
  <c r="O1480" i="59"/>
  <c r="O1481" i="59"/>
  <c r="O1482" i="59"/>
  <c r="O1483" i="59"/>
  <c r="O1484" i="59"/>
  <c r="O1485" i="59"/>
  <c r="O1486" i="59"/>
  <c r="O1487" i="59"/>
  <c r="O1488" i="59"/>
  <c r="O1489" i="59"/>
  <c r="O1490" i="59"/>
  <c r="O1491" i="59"/>
  <c r="O1492" i="59"/>
  <c r="O1493" i="59"/>
  <c r="O1494" i="59"/>
  <c r="O1495" i="59"/>
  <c r="O1496" i="59"/>
  <c r="O1497" i="59"/>
  <c r="O1498" i="59"/>
  <c r="O1499" i="59"/>
  <c r="O1500" i="59"/>
  <c r="O1501" i="59"/>
  <c r="O1502" i="59"/>
  <c r="O1503" i="59"/>
  <c r="O1504" i="59"/>
  <c r="O1505" i="59"/>
  <c r="O1506" i="59"/>
  <c r="O1507" i="59"/>
  <c r="O1508" i="59"/>
  <c r="O1509" i="59"/>
  <c r="O1510" i="59"/>
  <c r="O1511" i="59"/>
  <c r="O1512" i="59"/>
  <c r="O1513" i="59"/>
  <c r="O1514" i="59"/>
  <c r="O1515" i="59"/>
  <c r="O1516" i="59"/>
  <c r="O1517" i="59"/>
  <c r="O1518" i="59"/>
  <c r="O1519" i="59"/>
  <c r="O1520" i="59"/>
  <c r="O1521" i="59"/>
  <c r="O1522" i="59"/>
  <c r="O1523" i="59"/>
  <c r="O1524" i="59"/>
  <c r="O1525" i="59"/>
  <c r="O1526" i="59"/>
  <c r="O1527" i="59"/>
  <c r="O1528" i="59"/>
  <c r="O1529" i="59"/>
  <c r="O1530" i="59"/>
  <c r="O1531" i="59"/>
  <c r="O1532" i="59"/>
  <c r="O1533" i="59"/>
  <c r="O1534" i="59"/>
  <c r="O1535" i="59"/>
  <c r="O1536" i="59"/>
  <c r="O1537" i="59"/>
  <c r="O1538" i="59"/>
  <c r="O1539" i="59"/>
  <c r="O1540" i="59"/>
  <c r="O1541" i="59"/>
  <c r="O1542" i="59"/>
  <c r="O1543" i="59"/>
  <c r="O1544" i="59"/>
  <c r="O1545" i="59"/>
  <c r="O1546" i="59"/>
  <c r="O1547" i="59"/>
  <c r="O1548" i="59"/>
  <c r="O1549" i="59"/>
  <c r="O1550" i="59"/>
  <c r="O1551" i="59"/>
  <c r="O1552" i="59"/>
  <c r="O1553" i="59"/>
  <c r="O1554" i="59"/>
  <c r="O1555" i="59"/>
  <c r="O1556" i="59"/>
  <c r="O1557" i="59"/>
  <c r="O1558" i="59"/>
  <c r="O1559" i="59"/>
  <c r="O1560" i="59"/>
  <c r="O1561" i="59"/>
  <c r="O1562" i="59"/>
  <c r="O1563" i="59"/>
  <c r="O1564" i="59"/>
  <c r="O1565" i="59"/>
  <c r="O1566" i="59"/>
  <c r="O1567" i="59"/>
  <c r="O1568" i="59"/>
  <c r="O1569" i="59"/>
  <c r="O1570" i="59"/>
  <c r="O1571" i="59"/>
  <c r="O1572" i="59"/>
  <c r="O1573" i="59"/>
  <c r="O1574" i="59"/>
  <c r="O1575" i="59"/>
  <c r="O1576" i="59"/>
  <c r="O1577" i="59"/>
  <c r="O1578" i="59"/>
  <c r="O1579" i="59"/>
  <c r="O1580" i="59"/>
  <c r="O1581" i="59"/>
  <c r="O1582" i="59"/>
  <c r="O1583" i="59"/>
  <c r="O1584" i="59"/>
  <c r="O1585" i="59"/>
  <c r="O1586" i="59"/>
  <c r="O1587" i="59"/>
  <c r="O1588" i="59"/>
  <c r="O1589" i="59"/>
  <c r="O1590" i="59"/>
  <c r="O1591" i="59"/>
  <c r="O1592" i="59"/>
  <c r="O1593" i="59"/>
  <c r="O1594" i="59"/>
  <c r="O1595" i="59"/>
  <c r="O1596" i="59"/>
  <c r="O1597" i="59"/>
  <c r="O1598" i="59"/>
  <c r="O1599" i="59"/>
  <c r="O1600" i="59"/>
  <c r="O1601" i="59"/>
  <c r="O1602" i="59"/>
  <c r="O1603" i="59"/>
  <c r="O1604" i="59"/>
  <c r="O1605" i="59"/>
  <c r="O1606" i="59"/>
  <c r="O1607" i="59"/>
  <c r="O1608" i="59"/>
  <c r="O1609" i="59"/>
  <c r="O1610" i="59"/>
  <c r="O1611" i="59"/>
  <c r="O1612" i="59"/>
  <c r="O1613" i="59"/>
  <c r="O1614" i="59"/>
  <c r="O1615" i="59"/>
  <c r="O1616" i="59"/>
  <c r="O1617" i="59"/>
  <c r="O1618" i="59"/>
  <c r="O1619" i="59"/>
  <c r="O1620" i="59"/>
  <c r="O1621" i="59"/>
  <c r="O1622" i="59"/>
  <c r="O1623" i="59"/>
  <c r="O1624" i="59"/>
  <c r="O1625" i="59"/>
  <c r="O1626" i="59"/>
  <c r="O1627" i="59"/>
  <c r="O1628" i="59"/>
  <c r="O1629" i="59"/>
  <c r="O1630" i="59"/>
  <c r="O1631" i="59"/>
  <c r="O1632" i="59"/>
  <c r="O1633" i="59"/>
  <c r="O1634" i="59"/>
  <c r="O1635" i="59"/>
  <c r="O1636" i="59"/>
  <c r="O1637" i="59"/>
  <c r="O1638" i="59"/>
  <c r="O1639" i="59"/>
  <c r="O1640" i="59"/>
  <c r="O1641" i="59"/>
  <c r="O1642" i="59"/>
  <c r="O1643" i="59"/>
  <c r="O1644" i="59"/>
  <c r="O1645" i="59"/>
  <c r="O1646" i="59"/>
  <c r="O1647" i="59"/>
  <c r="O1648" i="59"/>
  <c r="O1649" i="59"/>
  <c r="O1650" i="59"/>
  <c r="O1651" i="59"/>
  <c r="O1652" i="59"/>
  <c r="O1653" i="59"/>
  <c r="O1654" i="59"/>
  <c r="O1655" i="59"/>
  <c r="O1656" i="59"/>
  <c r="O1657" i="59"/>
  <c r="O1658" i="59"/>
  <c r="O1659" i="59"/>
  <c r="O1660" i="59"/>
  <c r="O1661" i="59"/>
  <c r="O1662" i="59"/>
  <c r="O1663" i="59"/>
  <c r="O1664" i="59"/>
  <c r="O1665" i="59"/>
  <c r="O1666" i="59"/>
  <c r="O1667" i="59"/>
  <c r="O1668" i="59"/>
  <c r="O1669" i="59"/>
  <c r="O1670" i="59"/>
  <c r="O1671" i="59"/>
  <c r="O1672" i="59"/>
  <c r="O1673" i="59"/>
  <c r="O1674" i="59"/>
  <c r="O1675" i="59"/>
  <c r="O1676" i="59"/>
  <c r="O1677" i="59"/>
  <c r="O1678" i="59"/>
  <c r="O1679" i="59"/>
  <c r="O1680" i="59"/>
  <c r="O1681" i="59"/>
  <c r="O1682" i="59"/>
  <c r="O1683" i="59"/>
  <c r="O1684" i="59"/>
  <c r="O1685" i="59"/>
  <c r="O1686" i="59"/>
  <c r="O1687" i="59"/>
  <c r="O1688" i="59"/>
  <c r="O1689" i="59"/>
  <c r="O1690" i="59"/>
  <c r="O1691" i="59"/>
  <c r="O1692" i="59"/>
  <c r="O1693" i="59"/>
  <c r="O1694" i="59"/>
  <c r="O1695" i="59"/>
  <c r="O1696" i="59"/>
  <c r="O1697" i="59"/>
  <c r="O1698" i="59"/>
  <c r="O1699" i="59"/>
  <c r="O1700" i="59"/>
  <c r="O1701" i="59"/>
  <c r="O1702" i="59"/>
  <c r="O1703" i="59"/>
  <c r="O1704" i="59"/>
  <c r="O1705" i="59"/>
  <c r="O1706" i="59"/>
  <c r="O1707" i="59"/>
  <c r="O1708" i="59"/>
  <c r="O1709" i="59"/>
  <c r="O1710" i="59"/>
  <c r="O1711" i="59"/>
  <c r="O1712" i="59"/>
  <c r="O1713" i="59"/>
  <c r="O1714" i="59"/>
  <c r="O1715" i="59"/>
  <c r="O1716" i="59"/>
  <c r="O1717" i="59"/>
  <c r="O1718" i="59"/>
  <c r="O1719" i="59"/>
  <c r="O1720" i="59"/>
  <c r="O1721" i="59"/>
  <c r="O1722" i="59"/>
  <c r="O1723" i="59"/>
  <c r="O1724" i="59"/>
  <c r="O1725" i="59"/>
  <c r="O1726" i="59"/>
  <c r="O1727" i="59"/>
  <c r="O1728" i="59"/>
  <c r="O1729" i="59"/>
  <c r="O1730" i="59"/>
  <c r="O1731" i="59"/>
  <c r="O1732" i="59"/>
  <c r="O1733" i="59"/>
  <c r="O1734" i="59"/>
  <c r="O1735" i="59"/>
  <c r="O1736" i="59"/>
  <c r="O1737" i="59"/>
  <c r="O1738" i="59"/>
  <c r="O1739" i="59"/>
  <c r="O1740" i="59"/>
  <c r="O1741" i="59"/>
  <c r="O1742" i="59"/>
  <c r="O1743" i="59"/>
  <c r="O1744" i="59"/>
  <c r="O1745" i="59"/>
  <c r="O1746" i="59"/>
  <c r="O1747" i="59"/>
  <c r="O1748" i="59"/>
  <c r="O1749" i="59"/>
  <c r="O1750" i="59"/>
  <c r="O1751" i="59"/>
  <c r="O1752" i="59"/>
  <c r="O1753" i="59"/>
  <c r="O1754" i="59"/>
  <c r="O1755" i="59"/>
  <c r="O1756" i="59"/>
  <c r="O1757" i="59"/>
  <c r="O1758" i="59"/>
  <c r="O1759" i="59"/>
  <c r="O1760" i="59"/>
  <c r="O1761" i="59"/>
  <c r="O1762" i="59"/>
  <c r="O1763" i="59"/>
  <c r="O1764" i="59"/>
  <c r="O1765" i="59"/>
  <c r="O1766" i="59"/>
  <c r="O1767" i="59"/>
  <c r="O1768" i="59"/>
  <c r="O1769" i="59"/>
  <c r="O1770" i="59"/>
  <c r="O1771" i="59"/>
  <c r="O1772" i="59"/>
  <c r="O1773" i="59"/>
  <c r="O1774" i="59"/>
  <c r="O1775" i="59"/>
  <c r="O1776" i="59"/>
  <c r="O1777" i="59"/>
  <c r="O1778" i="59"/>
  <c r="O1779" i="59"/>
  <c r="O1780" i="59"/>
  <c r="O993" i="59"/>
  <c r="J994" i="59"/>
  <c r="J995" i="59"/>
  <c r="J996" i="59"/>
  <c r="J997" i="59"/>
  <c r="J998" i="59"/>
  <c r="J999" i="59"/>
  <c r="J1000" i="59"/>
  <c r="J1001" i="59"/>
  <c r="J1002" i="59"/>
  <c r="J1003" i="59"/>
  <c r="J1004" i="59"/>
  <c r="J1005" i="59"/>
  <c r="J1006" i="59"/>
  <c r="J1007" i="59"/>
  <c r="J1008" i="59"/>
  <c r="J1009" i="59"/>
  <c r="J1010" i="59"/>
  <c r="J1011" i="59"/>
  <c r="J1012" i="59"/>
  <c r="J1013" i="59"/>
  <c r="J1014" i="59"/>
  <c r="J1015" i="59"/>
  <c r="J1016" i="59"/>
  <c r="J1017" i="59"/>
  <c r="J1018" i="59"/>
  <c r="J1019" i="59"/>
  <c r="J1020" i="59"/>
  <c r="J1021" i="59"/>
  <c r="J1022" i="59"/>
  <c r="J1023" i="59"/>
  <c r="J1024" i="59"/>
  <c r="J1025" i="59"/>
  <c r="J1026" i="59"/>
  <c r="J1027" i="59"/>
  <c r="J1028" i="59"/>
  <c r="J1029" i="59"/>
  <c r="J1030" i="59"/>
  <c r="J1031" i="59"/>
  <c r="J1032" i="59"/>
  <c r="J1033" i="59"/>
  <c r="J1034" i="59"/>
  <c r="J1035" i="59"/>
  <c r="J1036" i="59"/>
  <c r="J1037" i="59"/>
  <c r="J1038" i="59"/>
  <c r="J1039" i="59"/>
  <c r="J1040" i="59"/>
  <c r="J1041" i="59"/>
  <c r="J1042" i="59"/>
  <c r="J1043" i="59"/>
  <c r="J1044" i="59"/>
  <c r="J1045" i="59"/>
  <c r="J1046" i="59"/>
  <c r="J1047" i="59"/>
  <c r="J1048" i="59"/>
  <c r="J1049" i="59"/>
  <c r="J1050" i="59"/>
  <c r="J1051" i="59"/>
  <c r="J1052" i="59"/>
  <c r="J1053" i="59"/>
  <c r="J1054" i="59"/>
  <c r="J1055" i="59"/>
  <c r="J1056" i="59"/>
  <c r="J1057" i="59"/>
  <c r="J1058" i="59"/>
  <c r="J1059" i="59"/>
  <c r="J1060" i="59"/>
  <c r="J1061" i="59"/>
  <c r="J1062" i="59"/>
  <c r="J1063" i="59"/>
  <c r="J1064" i="59"/>
  <c r="J1065" i="59"/>
  <c r="J1066" i="59"/>
  <c r="J1067" i="59"/>
  <c r="J1068" i="59"/>
  <c r="J1069" i="59"/>
  <c r="J1070" i="59"/>
  <c r="J1071" i="59"/>
  <c r="J1072" i="59"/>
  <c r="J1073" i="59"/>
  <c r="J1074" i="59"/>
  <c r="J1075" i="59"/>
  <c r="J1076" i="59"/>
  <c r="J1077" i="59"/>
  <c r="J1078" i="59"/>
  <c r="J1079" i="59"/>
  <c r="J1080" i="59"/>
  <c r="J1081" i="59"/>
  <c r="J1082" i="59"/>
  <c r="J1083" i="59"/>
  <c r="J1084" i="59"/>
  <c r="J1085" i="59"/>
  <c r="J1086" i="59"/>
  <c r="J1087" i="59"/>
  <c r="J1088" i="59"/>
  <c r="J1089" i="59"/>
  <c r="J1090" i="59"/>
  <c r="J1091" i="59"/>
  <c r="J1092" i="59"/>
  <c r="J1093" i="59"/>
  <c r="J1094" i="59"/>
  <c r="J1095" i="59"/>
  <c r="J1096" i="59"/>
  <c r="J1097" i="59"/>
  <c r="J1098" i="59"/>
  <c r="J1099" i="59"/>
  <c r="J1100" i="59"/>
  <c r="J1101" i="59"/>
  <c r="J1102" i="59"/>
  <c r="J1103" i="59"/>
  <c r="J1104" i="59"/>
  <c r="J1105" i="59"/>
  <c r="J1106" i="59"/>
  <c r="J1107" i="59"/>
  <c r="J1108" i="59"/>
  <c r="J1109" i="59"/>
  <c r="J1110" i="59"/>
  <c r="J1111" i="59"/>
  <c r="J1112" i="59"/>
  <c r="J1113" i="59"/>
  <c r="J1114" i="59"/>
  <c r="J1115" i="59"/>
  <c r="J1116" i="59"/>
  <c r="J1117" i="59"/>
  <c r="J1118" i="59"/>
  <c r="J1119" i="59"/>
  <c r="J1120" i="59"/>
  <c r="J1121" i="59"/>
  <c r="J1122" i="59"/>
  <c r="J1123" i="59"/>
  <c r="J1124" i="59"/>
  <c r="J1125" i="59"/>
  <c r="J1126" i="59"/>
  <c r="J1127" i="59"/>
  <c r="J1128" i="59"/>
  <c r="J1129" i="59"/>
  <c r="J1130" i="59"/>
  <c r="J1131" i="59"/>
  <c r="J1132" i="59"/>
  <c r="J1133" i="59"/>
  <c r="J1134" i="59"/>
  <c r="J1135" i="59"/>
  <c r="J1136" i="59"/>
  <c r="J1137" i="59"/>
  <c r="J1138" i="59"/>
  <c r="J1139" i="59"/>
  <c r="J1140" i="59"/>
  <c r="J1141" i="59"/>
  <c r="J1142" i="59"/>
  <c r="J1143" i="59"/>
  <c r="J1144" i="59"/>
  <c r="J1145" i="59"/>
  <c r="J1146" i="59"/>
  <c r="J1147" i="59"/>
  <c r="J1148" i="59"/>
  <c r="J1149" i="59"/>
  <c r="J1150" i="59"/>
  <c r="J1151" i="59"/>
  <c r="J1152" i="59"/>
  <c r="J1153" i="59"/>
  <c r="J1154" i="59"/>
  <c r="J1155" i="59"/>
  <c r="J1156" i="59"/>
  <c r="J1157" i="59"/>
  <c r="J1158" i="59"/>
  <c r="J1159" i="59"/>
  <c r="J1160" i="59"/>
  <c r="J1161" i="59"/>
  <c r="J1162" i="59"/>
  <c r="J1163" i="59"/>
  <c r="J1164" i="59"/>
  <c r="J1165" i="59"/>
  <c r="J1166" i="59"/>
  <c r="J1167" i="59"/>
  <c r="J1168" i="59"/>
  <c r="J1169" i="59"/>
  <c r="J1170" i="59"/>
  <c r="J1171" i="59"/>
  <c r="J1172" i="59"/>
  <c r="J1173" i="59"/>
  <c r="J1174" i="59"/>
  <c r="J1175" i="59"/>
  <c r="J1176" i="59"/>
  <c r="J1177" i="59"/>
  <c r="J1178" i="59"/>
  <c r="J1179" i="59"/>
  <c r="J1180" i="59"/>
  <c r="J1181" i="59"/>
  <c r="J1182" i="59"/>
  <c r="J1183" i="59"/>
  <c r="J1184" i="59"/>
  <c r="J1185" i="59"/>
  <c r="J1186" i="59"/>
  <c r="J1187" i="59"/>
  <c r="J1188" i="59"/>
  <c r="J1189" i="59"/>
  <c r="J1190" i="59"/>
  <c r="J1191" i="59"/>
  <c r="J1192" i="59"/>
  <c r="J1193" i="59"/>
  <c r="J1194" i="59"/>
  <c r="J1195" i="59"/>
  <c r="J1196" i="59"/>
  <c r="J1197" i="59"/>
  <c r="J1198" i="59"/>
  <c r="J1199" i="59"/>
  <c r="J1200" i="59"/>
  <c r="J1201" i="59"/>
  <c r="J1202" i="59"/>
  <c r="J1203" i="59"/>
  <c r="J1204" i="59"/>
  <c r="J1205" i="59"/>
  <c r="J1206" i="59"/>
  <c r="J1207" i="59"/>
  <c r="J1208" i="59"/>
  <c r="J1209" i="59"/>
  <c r="J1210" i="59"/>
  <c r="J1211" i="59"/>
  <c r="J1212" i="59"/>
  <c r="J1213" i="59"/>
  <c r="J1214" i="59"/>
  <c r="J1215" i="59"/>
  <c r="J1216" i="59"/>
  <c r="J1217" i="59"/>
  <c r="J1218" i="59"/>
  <c r="J1219" i="59"/>
  <c r="J1220" i="59"/>
  <c r="J1221" i="59"/>
  <c r="J1222" i="59"/>
  <c r="J1223" i="59"/>
  <c r="J1224" i="59"/>
  <c r="J1225" i="59"/>
  <c r="J1226" i="59"/>
  <c r="J1227" i="59"/>
  <c r="J1228" i="59"/>
  <c r="J1229" i="59"/>
  <c r="J1230" i="59"/>
  <c r="J1231" i="59"/>
  <c r="J1232" i="59"/>
  <c r="J1233" i="59"/>
  <c r="J1234" i="59"/>
  <c r="J1235" i="59"/>
  <c r="J1236" i="59"/>
  <c r="J1237" i="59"/>
  <c r="J1238" i="59"/>
  <c r="J1239" i="59"/>
  <c r="J1240" i="59"/>
  <c r="J1241" i="59"/>
  <c r="J1242" i="59"/>
  <c r="J1243" i="59"/>
  <c r="J1244" i="59"/>
  <c r="J1245" i="59"/>
  <c r="J1246" i="59"/>
  <c r="J1247" i="59"/>
  <c r="J1248" i="59"/>
  <c r="J1249" i="59"/>
  <c r="J1250" i="59"/>
  <c r="J1251" i="59"/>
  <c r="J1252" i="59"/>
  <c r="J1253" i="59"/>
  <c r="J1254" i="59"/>
  <c r="J1255" i="59"/>
  <c r="J1256" i="59"/>
  <c r="J1257" i="59"/>
  <c r="J1258" i="59"/>
  <c r="J1259" i="59"/>
  <c r="J1260" i="59"/>
  <c r="J1261" i="59"/>
  <c r="J1262" i="59"/>
  <c r="J1263" i="59"/>
  <c r="J1264" i="59"/>
  <c r="J1265" i="59"/>
  <c r="J1266" i="59"/>
  <c r="J1267" i="59"/>
  <c r="J1268" i="59"/>
  <c r="J1269" i="59"/>
  <c r="J1270" i="59"/>
  <c r="J1271" i="59"/>
  <c r="J1272" i="59"/>
  <c r="J1273" i="59"/>
  <c r="J1274" i="59"/>
  <c r="J1275" i="59"/>
  <c r="J1276" i="59"/>
  <c r="J1277" i="59"/>
  <c r="J1278" i="59"/>
  <c r="J1279" i="59"/>
  <c r="J1280" i="59"/>
  <c r="J1281" i="59"/>
  <c r="J1282" i="59"/>
  <c r="J1283" i="59"/>
  <c r="J1284" i="59"/>
  <c r="J1285" i="59"/>
  <c r="J1286" i="59"/>
  <c r="J1287" i="59"/>
  <c r="J1288" i="59"/>
  <c r="J1289" i="59"/>
  <c r="J1290" i="59"/>
  <c r="J1291" i="59"/>
  <c r="J1292" i="59"/>
  <c r="J1293" i="59"/>
  <c r="J1294" i="59"/>
  <c r="J1295" i="59"/>
  <c r="J1296" i="59"/>
  <c r="J1297" i="59"/>
  <c r="J1298" i="59"/>
  <c r="J1299" i="59"/>
  <c r="J1300" i="59"/>
  <c r="J1301" i="59"/>
  <c r="J1302" i="59"/>
  <c r="J1303" i="59"/>
  <c r="J1304" i="59"/>
  <c r="J1305" i="59"/>
  <c r="J1306" i="59"/>
  <c r="J1307" i="59"/>
  <c r="J1308" i="59"/>
  <c r="J1309" i="59"/>
  <c r="J1310" i="59"/>
  <c r="J1311" i="59"/>
  <c r="J1312" i="59"/>
  <c r="J1313" i="59"/>
  <c r="J1314" i="59"/>
  <c r="J1315" i="59"/>
  <c r="J1316" i="59"/>
  <c r="J1317" i="59"/>
  <c r="J1318" i="59"/>
  <c r="J1319" i="59"/>
  <c r="J1320" i="59"/>
  <c r="J1321" i="59"/>
  <c r="J1322" i="59"/>
  <c r="J1323" i="59"/>
  <c r="J1324" i="59"/>
  <c r="J1325" i="59"/>
  <c r="J1326" i="59"/>
  <c r="J1327" i="59"/>
  <c r="J1328" i="59"/>
  <c r="J1329" i="59"/>
  <c r="J1330" i="59"/>
  <c r="J1331" i="59"/>
  <c r="J1332" i="59"/>
  <c r="J1333" i="59"/>
  <c r="J1334" i="59"/>
  <c r="J1335" i="59"/>
  <c r="J1336" i="59"/>
  <c r="J1337" i="59"/>
  <c r="J1338" i="59"/>
  <c r="J1339" i="59"/>
  <c r="J1340" i="59"/>
  <c r="J1341" i="59"/>
  <c r="J1342" i="59"/>
  <c r="J1343" i="59"/>
  <c r="J1344" i="59"/>
  <c r="J1345" i="59"/>
  <c r="J1346" i="59"/>
  <c r="J1347" i="59"/>
  <c r="J1348" i="59"/>
  <c r="J1349" i="59"/>
  <c r="J1350" i="59"/>
  <c r="J1351" i="59"/>
  <c r="J1352" i="59"/>
  <c r="J1353" i="59"/>
  <c r="J1354" i="59"/>
  <c r="J1355" i="59"/>
  <c r="J1356" i="59"/>
  <c r="J1357" i="59"/>
  <c r="J1358" i="59"/>
  <c r="J1359" i="59"/>
  <c r="J1360" i="59"/>
  <c r="J1361" i="59"/>
  <c r="J1362" i="59"/>
  <c r="J1363" i="59"/>
  <c r="J1364" i="59"/>
  <c r="J1365" i="59"/>
  <c r="J1366" i="59"/>
  <c r="J1367" i="59"/>
  <c r="J1368" i="59"/>
  <c r="J1369" i="59"/>
  <c r="J1370" i="59"/>
  <c r="J1371" i="59"/>
  <c r="J1372" i="59"/>
  <c r="J1373" i="59"/>
  <c r="J1374" i="59"/>
  <c r="J1375" i="59"/>
  <c r="J1376" i="59"/>
  <c r="J1377" i="59"/>
  <c r="J1378" i="59"/>
  <c r="J1379" i="59"/>
  <c r="J1380" i="59"/>
  <c r="J1381" i="59"/>
  <c r="J1382" i="59"/>
  <c r="J1383" i="59"/>
  <c r="J1384" i="59"/>
  <c r="J1385" i="59"/>
  <c r="J1386" i="59"/>
  <c r="J1387" i="59"/>
  <c r="J1388" i="59"/>
  <c r="J1389" i="59"/>
  <c r="J1390" i="59"/>
  <c r="J1391" i="59"/>
  <c r="J1392" i="59"/>
  <c r="J1393" i="59"/>
  <c r="J1394" i="59"/>
  <c r="J1395" i="59"/>
  <c r="J1396" i="59"/>
  <c r="J1397" i="59"/>
  <c r="J1398" i="59"/>
  <c r="J1399" i="59"/>
  <c r="J1400" i="59"/>
  <c r="J1401" i="59"/>
  <c r="J1402" i="59"/>
  <c r="J1403" i="59"/>
  <c r="J1404" i="59"/>
  <c r="J1405" i="59"/>
  <c r="J1406" i="59"/>
  <c r="J1407" i="59"/>
  <c r="J1408" i="59"/>
  <c r="J1409" i="59"/>
  <c r="J1410" i="59"/>
  <c r="J1411" i="59"/>
  <c r="J1412" i="59"/>
  <c r="J1413" i="59"/>
  <c r="J1414" i="59"/>
  <c r="J1415" i="59"/>
  <c r="J1416" i="59"/>
  <c r="J1417" i="59"/>
  <c r="J1418" i="59"/>
  <c r="J1419" i="59"/>
  <c r="J1420" i="59"/>
  <c r="J1421" i="59"/>
  <c r="J1422" i="59"/>
  <c r="J1423" i="59"/>
  <c r="J1424" i="59"/>
  <c r="J1425" i="59"/>
  <c r="J1426" i="59"/>
  <c r="J1427" i="59"/>
  <c r="J1428" i="59"/>
  <c r="J1429" i="59"/>
  <c r="J1430" i="59"/>
  <c r="J1431" i="59"/>
  <c r="J1432" i="59"/>
  <c r="J1433" i="59"/>
  <c r="J1434" i="59"/>
  <c r="J1435" i="59"/>
  <c r="J1436" i="59"/>
  <c r="J1437" i="59"/>
  <c r="J1438" i="59"/>
  <c r="J1439" i="59"/>
  <c r="J1440" i="59"/>
  <c r="J1441" i="59"/>
  <c r="J1442" i="59"/>
  <c r="J1443" i="59"/>
  <c r="J1444" i="59"/>
  <c r="J1445" i="59"/>
  <c r="J1446" i="59"/>
  <c r="J1447" i="59"/>
  <c r="J1448" i="59"/>
  <c r="J1449" i="59"/>
  <c r="J1450" i="59"/>
  <c r="J1451" i="59"/>
  <c r="J1452" i="59"/>
  <c r="J1453" i="59"/>
  <c r="J1454" i="59"/>
  <c r="J1455" i="59"/>
  <c r="J1456" i="59"/>
  <c r="J1457" i="59"/>
  <c r="J1458" i="59"/>
  <c r="J1459" i="59"/>
  <c r="J1460" i="59"/>
  <c r="J1461" i="59"/>
  <c r="J1462" i="59"/>
  <c r="J1463" i="59"/>
  <c r="J1464" i="59"/>
  <c r="J1465" i="59"/>
  <c r="J1466" i="59"/>
  <c r="J1467" i="59"/>
  <c r="J1468" i="59"/>
  <c r="J1469" i="59"/>
  <c r="J1470" i="59"/>
  <c r="J1471" i="59"/>
  <c r="J1472" i="59"/>
  <c r="J1473" i="59"/>
  <c r="J1474" i="59"/>
  <c r="J1475" i="59"/>
  <c r="J1476" i="59"/>
  <c r="J1477" i="59"/>
  <c r="J1478" i="59"/>
  <c r="J1479" i="59"/>
  <c r="J1480" i="59"/>
  <c r="J1481" i="59"/>
  <c r="J1482" i="59"/>
  <c r="J1483" i="59"/>
  <c r="J1484" i="59"/>
  <c r="J1485" i="59"/>
  <c r="J1486" i="59"/>
  <c r="J1487" i="59"/>
  <c r="J1488" i="59"/>
  <c r="J1489" i="59"/>
  <c r="J1490" i="59"/>
  <c r="J1491" i="59"/>
  <c r="J1492" i="59"/>
  <c r="J1493" i="59"/>
  <c r="J1494" i="59"/>
  <c r="J1495" i="59"/>
  <c r="J1496" i="59"/>
  <c r="J1497" i="59"/>
  <c r="J1498" i="59"/>
  <c r="J1499" i="59"/>
  <c r="J1500" i="59"/>
  <c r="J1501" i="59"/>
  <c r="J1502" i="59"/>
  <c r="J1503" i="59"/>
  <c r="J1504" i="59"/>
  <c r="J1505" i="59"/>
  <c r="J1506" i="59"/>
  <c r="J1507" i="59"/>
  <c r="J1508" i="59"/>
  <c r="J1509" i="59"/>
  <c r="J1510" i="59"/>
  <c r="J1511" i="59"/>
  <c r="J1512" i="59"/>
  <c r="J1513" i="59"/>
  <c r="J1514" i="59"/>
  <c r="J1515" i="59"/>
  <c r="J1516" i="59"/>
  <c r="J1517" i="59"/>
  <c r="J1518" i="59"/>
  <c r="J1519" i="59"/>
  <c r="J1520" i="59"/>
  <c r="J1521" i="59"/>
  <c r="J1522" i="59"/>
  <c r="J1523" i="59"/>
  <c r="J1524" i="59"/>
  <c r="J1525" i="59"/>
  <c r="J1526" i="59"/>
  <c r="J1527" i="59"/>
  <c r="J1528" i="59"/>
  <c r="J1529" i="59"/>
  <c r="J1530" i="59"/>
  <c r="J1531" i="59"/>
  <c r="J1532" i="59"/>
  <c r="J1533" i="59"/>
  <c r="J1534" i="59"/>
  <c r="J1535" i="59"/>
  <c r="J1536" i="59"/>
  <c r="J1537" i="59"/>
  <c r="J1538" i="59"/>
  <c r="J1539" i="59"/>
  <c r="J1540" i="59"/>
  <c r="J1541" i="59"/>
  <c r="J1542" i="59"/>
  <c r="J1543" i="59"/>
  <c r="J1544" i="59"/>
  <c r="J1545" i="59"/>
  <c r="J1546" i="59"/>
  <c r="J1547" i="59"/>
  <c r="J1548" i="59"/>
  <c r="J1549" i="59"/>
  <c r="J1550" i="59"/>
  <c r="J1551" i="59"/>
  <c r="J1552" i="59"/>
  <c r="J1553" i="59"/>
  <c r="J1554" i="59"/>
  <c r="J1555" i="59"/>
  <c r="J1556" i="59"/>
  <c r="J1557" i="59"/>
  <c r="J1558" i="59"/>
  <c r="J1559" i="59"/>
  <c r="J1560" i="59"/>
  <c r="J1561" i="59"/>
  <c r="J1562" i="59"/>
  <c r="J1563" i="59"/>
  <c r="J1564" i="59"/>
  <c r="J1565" i="59"/>
  <c r="J1566" i="59"/>
  <c r="J1567" i="59"/>
  <c r="J1568" i="59"/>
  <c r="J1569" i="59"/>
  <c r="J1570" i="59"/>
  <c r="J1571" i="59"/>
  <c r="J1572" i="59"/>
  <c r="J1573" i="59"/>
  <c r="J1574" i="59"/>
  <c r="J1575" i="59"/>
  <c r="J1576" i="59"/>
  <c r="J1577" i="59"/>
  <c r="J1578" i="59"/>
  <c r="J1579" i="59"/>
  <c r="J1580" i="59"/>
  <c r="J1581" i="59"/>
  <c r="J1582" i="59"/>
  <c r="J1583" i="59"/>
  <c r="J1584" i="59"/>
  <c r="J1585" i="59"/>
  <c r="J1586" i="59"/>
  <c r="J1587" i="59"/>
  <c r="J1588" i="59"/>
  <c r="J1589" i="59"/>
  <c r="J1590" i="59"/>
  <c r="J1591" i="59"/>
  <c r="J1592" i="59"/>
  <c r="J1593" i="59"/>
  <c r="J1594" i="59"/>
  <c r="J1595" i="59"/>
  <c r="J1596" i="59"/>
  <c r="J1597" i="59"/>
  <c r="J1598" i="59"/>
  <c r="J1599" i="59"/>
  <c r="J1600" i="59"/>
  <c r="J1601" i="59"/>
  <c r="J1602" i="59"/>
  <c r="J1603" i="59"/>
  <c r="J1604" i="59"/>
  <c r="J1605" i="59"/>
  <c r="J1606" i="59"/>
  <c r="J1607" i="59"/>
  <c r="J1608" i="59"/>
  <c r="J1609" i="59"/>
  <c r="J1610" i="59"/>
  <c r="J1611" i="59"/>
  <c r="J1612" i="59"/>
  <c r="J1613" i="59"/>
  <c r="J1614" i="59"/>
  <c r="J1615" i="59"/>
  <c r="J1616" i="59"/>
  <c r="J1617" i="59"/>
  <c r="J1618" i="59"/>
  <c r="J1619" i="59"/>
  <c r="J1620" i="59"/>
  <c r="J1621" i="59"/>
  <c r="J1622" i="59"/>
  <c r="J1623" i="59"/>
  <c r="J1624" i="59"/>
  <c r="J1625" i="59"/>
  <c r="J1626" i="59"/>
  <c r="J1627" i="59"/>
  <c r="J1628" i="59"/>
  <c r="J1629" i="59"/>
  <c r="J1630" i="59"/>
  <c r="J1631" i="59"/>
  <c r="J1632" i="59"/>
  <c r="J1633" i="59"/>
  <c r="J1634" i="59"/>
  <c r="J1635" i="59"/>
  <c r="J1636" i="59"/>
  <c r="J1637" i="59"/>
  <c r="J1638" i="59"/>
  <c r="J1639" i="59"/>
  <c r="J1640" i="59"/>
  <c r="J1641" i="59"/>
  <c r="J1642" i="59"/>
  <c r="J1643" i="59"/>
  <c r="J1644" i="59"/>
  <c r="J1645" i="59"/>
  <c r="J1646" i="59"/>
  <c r="J1647" i="59"/>
  <c r="J1648" i="59"/>
  <c r="J1649" i="59"/>
  <c r="J1650" i="59"/>
  <c r="J1651" i="59"/>
  <c r="J1652" i="59"/>
  <c r="J1653" i="59"/>
  <c r="J1654" i="59"/>
  <c r="J1655" i="59"/>
  <c r="J1656" i="59"/>
  <c r="J1657" i="59"/>
  <c r="J1658" i="59"/>
  <c r="J1659" i="59"/>
  <c r="J1660" i="59"/>
  <c r="J1661" i="59"/>
  <c r="J1662" i="59"/>
  <c r="J1663" i="59"/>
  <c r="J1664" i="59"/>
  <c r="J1665" i="59"/>
  <c r="J1666" i="59"/>
  <c r="J1667" i="59"/>
  <c r="J1668" i="59"/>
  <c r="J1669" i="59"/>
  <c r="J1670" i="59"/>
  <c r="J1671" i="59"/>
  <c r="J1672" i="59"/>
  <c r="J1673" i="59"/>
  <c r="J1674" i="59"/>
  <c r="J1675" i="59"/>
  <c r="J1676" i="59"/>
  <c r="J1677" i="59"/>
  <c r="J1678" i="59"/>
  <c r="J1679" i="59"/>
  <c r="J1680" i="59"/>
  <c r="J1681" i="59"/>
  <c r="J1682" i="59"/>
  <c r="J1683" i="59"/>
  <c r="J1684" i="59"/>
  <c r="J1685" i="59"/>
  <c r="J1686" i="59"/>
  <c r="J1687" i="59"/>
  <c r="J1688" i="59"/>
  <c r="J1689" i="59"/>
  <c r="J1690" i="59"/>
  <c r="J1691" i="59"/>
  <c r="J1692" i="59"/>
  <c r="J1693" i="59"/>
  <c r="J1694" i="59"/>
  <c r="J1695" i="59"/>
  <c r="J1696" i="59"/>
  <c r="J1697" i="59"/>
  <c r="J1698" i="59"/>
  <c r="J1699" i="59"/>
  <c r="J1700" i="59"/>
  <c r="J1701" i="59"/>
  <c r="J1702" i="59"/>
  <c r="J1703" i="59"/>
  <c r="J1704" i="59"/>
  <c r="J1705" i="59"/>
  <c r="J1706" i="59"/>
  <c r="J1707" i="59"/>
  <c r="J1708" i="59"/>
  <c r="J1709" i="59"/>
  <c r="J1710" i="59"/>
  <c r="J1711" i="59"/>
  <c r="J1712" i="59"/>
  <c r="J1713" i="59"/>
  <c r="J1714" i="59"/>
  <c r="J1715" i="59"/>
  <c r="J1716" i="59"/>
  <c r="J1717" i="59"/>
  <c r="J1718" i="59"/>
  <c r="J1719" i="59"/>
  <c r="J1720" i="59"/>
  <c r="J1721" i="59"/>
  <c r="J1722" i="59"/>
  <c r="J1723" i="59"/>
  <c r="J1724" i="59"/>
  <c r="J1725" i="59"/>
  <c r="J1726" i="59"/>
  <c r="J1727" i="59"/>
  <c r="J1728" i="59"/>
  <c r="J1729" i="59"/>
  <c r="J1730" i="59"/>
  <c r="J1731" i="59"/>
  <c r="J1732" i="59"/>
  <c r="J1733" i="59"/>
  <c r="J1734" i="59"/>
  <c r="J1735" i="59"/>
  <c r="J1736" i="59"/>
  <c r="J1737" i="59"/>
  <c r="J1738" i="59"/>
  <c r="J1739" i="59"/>
  <c r="J1740" i="59"/>
  <c r="J1741" i="59"/>
  <c r="J1742" i="59"/>
  <c r="J1743" i="59"/>
  <c r="J1744" i="59"/>
  <c r="J1745" i="59"/>
  <c r="J1746" i="59"/>
  <c r="J1747" i="59"/>
  <c r="J1748" i="59"/>
  <c r="J1749" i="59"/>
  <c r="J1750" i="59"/>
  <c r="J1751" i="59"/>
  <c r="J1752" i="59"/>
  <c r="J1753" i="59"/>
  <c r="J1754" i="59"/>
  <c r="J1755" i="59"/>
  <c r="J1756" i="59"/>
  <c r="J1757" i="59"/>
  <c r="J1758" i="59"/>
  <c r="J1759" i="59"/>
  <c r="J1760" i="59"/>
  <c r="J1761" i="59"/>
  <c r="J1762" i="59"/>
  <c r="J1763" i="59"/>
  <c r="J1764" i="59"/>
  <c r="J1765" i="59"/>
  <c r="J1766" i="59"/>
  <c r="J1767" i="59"/>
  <c r="J1768" i="59"/>
  <c r="J1769" i="59"/>
  <c r="J1770" i="59"/>
  <c r="J1771" i="59"/>
  <c r="J1772" i="59"/>
  <c r="J1773" i="59"/>
  <c r="J1774" i="59"/>
  <c r="J1775" i="59"/>
  <c r="J1776" i="59"/>
  <c r="J1777" i="59"/>
  <c r="J1778" i="59"/>
  <c r="J1779" i="59"/>
  <c r="J1780" i="59"/>
  <c r="J993" i="59"/>
  <c r="Y928" i="59"/>
  <c r="Y929" i="59"/>
  <c r="Y930" i="59"/>
  <c r="Y931" i="59"/>
  <c r="Y932" i="59"/>
  <c r="Y933" i="59"/>
  <c r="Y934" i="59"/>
  <c r="Y935" i="59"/>
  <c r="Y936" i="59"/>
  <c r="Y937" i="59"/>
  <c r="Y938" i="59"/>
  <c r="Y939" i="59"/>
  <c r="Y940" i="59"/>
  <c r="Y941" i="59"/>
  <c r="Y942" i="59"/>
  <c r="Y943" i="59"/>
  <c r="Y944" i="59"/>
  <c r="Y945" i="59"/>
  <c r="Y946" i="59"/>
  <c r="Y947" i="59"/>
  <c r="Y948" i="59"/>
  <c r="Y949" i="59"/>
  <c r="Y950" i="59"/>
  <c r="Y951" i="59"/>
  <c r="Y952" i="59"/>
  <c r="Y953" i="59"/>
  <c r="Y954" i="59"/>
  <c r="Y955" i="59"/>
  <c r="Y956" i="59"/>
  <c r="Y957" i="59"/>
  <c r="Y958" i="59"/>
  <c r="Y959" i="59"/>
  <c r="Y960" i="59"/>
  <c r="Y961" i="59"/>
  <c r="Y962" i="59"/>
  <c r="Y963" i="59"/>
  <c r="Y964" i="59"/>
  <c r="Y965" i="59"/>
  <c r="Y966" i="59"/>
  <c r="Y967" i="59"/>
  <c r="Y968" i="59"/>
  <c r="Y969" i="59"/>
  <c r="Y970" i="59"/>
  <c r="Y971" i="59"/>
  <c r="Y972" i="59"/>
  <c r="Y973" i="59"/>
  <c r="Y974" i="59"/>
  <c r="Y975" i="59"/>
  <c r="Y976" i="59"/>
  <c r="Y977" i="59"/>
  <c r="Y978" i="59"/>
  <c r="Y979" i="59"/>
  <c r="Y980" i="59"/>
  <c r="Y981" i="59"/>
  <c r="Y982" i="59"/>
  <c r="Y983" i="59"/>
  <c r="Y984" i="59"/>
  <c r="Y985" i="59"/>
  <c r="Y986" i="59"/>
  <c r="Y987" i="59"/>
  <c r="Y988" i="59"/>
  <c r="Y989" i="59"/>
  <c r="Y990" i="59"/>
  <c r="Y991" i="59"/>
  <c r="Y927" i="59"/>
  <c r="T928" i="59"/>
  <c r="T929" i="59"/>
  <c r="T930" i="59"/>
  <c r="T931" i="59"/>
  <c r="T932" i="59"/>
  <c r="T933" i="59"/>
  <c r="T934" i="59"/>
  <c r="T935" i="59"/>
  <c r="T936" i="59"/>
  <c r="T937" i="59"/>
  <c r="T938" i="59"/>
  <c r="T939" i="59"/>
  <c r="T940" i="59"/>
  <c r="T941" i="59"/>
  <c r="T942" i="59"/>
  <c r="T943" i="59"/>
  <c r="T944" i="59"/>
  <c r="T945" i="59"/>
  <c r="T946" i="59"/>
  <c r="T947" i="59"/>
  <c r="T948" i="59"/>
  <c r="T949" i="59"/>
  <c r="T950" i="59"/>
  <c r="T951" i="59"/>
  <c r="T952" i="59"/>
  <c r="T953" i="59"/>
  <c r="T954" i="59"/>
  <c r="T955" i="59"/>
  <c r="T956" i="59"/>
  <c r="T957" i="59"/>
  <c r="T958" i="59"/>
  <c r="T959" i="59"/>
  <c r="T960" i="59"/>
  <c r="T961" i="59"/>
  <c r="T962" i="59"/>
  <c r="T963" i="59"/>
  <c r="T964" i="59"/>
  <c r="T965" i="59"/>
  <c r="T966" i="59"/>
  <c r="T967" i="59"/>
  <c r="T968" i="59"/>
  <c r="T969" i="59"/>
  <c r="T970" i="59"/>
  <c r="T971" i="59"/>
  <c r="T972" i="59"/>
  <c r="T973" i="59"/>
  <c r="T974" i="59"/>
  <c r="T975" i="59"/>
  <c r="T976" i="59"/>
  <c r="T977" i="59"/>
  <c r="T978" i="59"/>
  <c r="T979" i="59"/>
  <c r="T980" i="59"/>
  <c r="T981" i="59"/>
  <c r="T982" i="59"/>
  <c r="T983" i="59"/>
  <c r="T984" i="59"/>
  <c r="T985" i="59"/>
  <c r="T986" i="59"/>
  <c r="T987" i="59"/>
  <c r="T988" i="59"/>
  <c r="T989" i="59"/>
  <c r="T990" i="59"/>
  <c r="T991" i="59"/>
  <c r="T927" i="59"/>
  <c r="O928" i="59"/>
  <c r="O929" i="59"/>
  <c r="O930" i="59"/>
  <c r="O931" i="59"/>
  <c r="O932" i="59"/>
  <c r="O933" i="59"/>
  <c r="O934" i="59"/>
  <c r="O935" i="59"/>
  <c r="O936" i="59"/>
  <c r="O937" i="59"/>
  <c r="O938" i="59"/>
  <c r="O939" i="59"/>
  <c r="O940" i="59"/>
  <c r="O941" i="59"/>
  <c r="O942" i="59"/>
  <c r="O943" i="59"/>
  <c r="O944" i="59"/>
  <c r="O945" i="59"/>
  <c r="O946" i="59"/>
  <c r="O947" i="59"/>
  <c r="O948" i="59"/>
  <c r="O949" i="59"/>
  <c r="O950" i="59"/>
  <c r="O951" i="59"/>
  <c r="O952" i="59"/>
  <c r="O953" i="59"/>
  <c r="O954" i="59"/>
  <c r="O955" i="59"/>
  <c r="O956" i="59"/>
  <c r="O957" i="59"/>
  <c r="O958" i="59"/>
  <c r="O959" i="59"/>
  <c r="O960" i="59"/>
  <c r="O961" i="59"/>
  <c r="O962" i="59"/>
  <c r="O963" i="59"/>
  <c r="O964" i="59"/>
  <c r="O965" i="59"/>
  <c r="O966" i="59"/>
  <c r="O967" i="59"/>
  <c r="O968" i="59"/>
  <c r="O969" i="59"/>
  <c r="O970" i="59"/>
  <c r="O971" i="59"/>
  <c r="O972" i="59"/>
  <c r="O973" i="59"/>
  <c r="O974" i="59"/>
  <c r="O975" i="59"/>
  <c r="O976" i="59"/>
  <c r="O977" i="59"/>
  <c r="O978" i="59"/>
  <c r="O979" i="59"/>
  <c r="O980" i="59"/>
  <c r="O981" i="59"/>
  <c r="O982" i="59"/>
  <c r="O983" i="59"/>
  <c r="O984" i="59"/>
  <c r="O985" i="59"/>
  <c r="O986" i="59"/>
  <c r="O987" i="59"/>
  <c r="O988" i="59"/>
  <c r="O989" i="59"/>
  <c r="O990" i="59"/>
  <c r="O991" i="59"/>
  <c r="O927" i="59"/>
  <c r="J928" i="59"/>
  <c r="J929" i="59"/>
  <c r="J930" i="59"/>
  <c r="J931" i="59"/>
  <c r="J932" i="59"/>
  <c r="J933" i="59"/>
  <c r="J934" i="59"/>
  <c r="J935" i="59"/>
  <c r="J936" i="59"/>
  <c r="J937" i="59"/>
  <c r="J938" i="59"/>
  <c r="J939" i="59"/>
  <c r="J940" i="59"/>
  <c r="J941" i="59"/>
  <c r="J942" i="59"/>
  <c r="J943" i="59"/>
  <c r="J944" i="59"/>
  <c r="J945" i="59"/>
  <c r="J946" i="59"/>
  <c r="J947" i="59"/>
  <c r="J948" i="59"/>
  <c r="J949" i="59"/>
  <c r="J950" i="59"/>
  <c r="J951" i="59"/>
  <c r="J952" i="59"/>
  <c r="J953" i="59"/>
  <c r="J954" i="59"/>
  <c r="J955" i="59"/>
  <c r="J956" i="59"/>
  <c r="J957" i="59"/>
  <c r="J958" i="59"/>
  <c r="J959" i="59"/>
  <c r="J960" i="59"/>
  <c r="J961" i="59"/>
  <c r="J962" i="59"/>
  <c r="J963" i="59"/>
  <c r="J964" i="59"/>
  <c r="J965" i="59"/>
  <c r="J966" i="59"/>
  <c r="J967" i="59"/>
  <c r="J968" i="59"/>
  <c r="J969" i="59"/>
  <c r="J970" i="59"/>
  <c r="J971" i="59"/>
  <c r="J972" i="59"/>
  <c r="J973" i="59"/>
  <c r="J974" i="59"/>
  <c r="J975" i="59"/>
  <c r="J976" i="59"/>
  <c r="J977" i="59"/>
  <c r="J978" i="59"/>
  <c r="J979" i="59"/>
  <c r="J980" i="59"/>
  <c r="J981" i="59"/>
  <c r="J982" i="59"/>
  <c r="J983" i="59"/>
  <c r="J984" i="59"/>
  <c r="J985" i="59"/>
  <c r="J986" i="59"/>
  <c r="J987" i="59"/>
  <c r="J988" i="59"/>
  <c r="J989" i="59"/>
  <c r="J990" i="59"/>
  <c r="J991" i="59"/>
  <c r="J927" i="59"/>
  <c r="Y600" i="59"/>
  <c r="Y601" i="59"/>
  <c r="Y602" i="59"/>
  <c r="Y603" i="59"/>
  <c r="Y604" i="59"/>
  <c r="Y605" i="59"/>
  <c r="Y606" i="59"/>
  <c r="Y607" i="59"/>
  <c r="Y608" i="59"/>
  <c r="Y609" i="59"/>
  <c r="Y610" i="59"/>
  <c r="Y611" i="59"/>
  <c r="Y612" i="59"/>
  <c r="Y613" i="59"/>
  <c r="Y614" i="59"/>
  <c r="Y615" i="59"/>
  <c r="Y616" i="59"/>
  <c r="Y617" i="59"/>
  <c r="Y618" i="59"/>
  <c r="Y619" i="59"/>
  <c r="Y620" i="59"/>
  <c r="Y621" i="59"/>
  <c r="Y622" i="59"/>
  <c r="Y623" i="59"/>
  <c r="Y624" i="59"/>
  <c r="Y625" i="59"/>
  <c r="Y626" i="59"/>
  <c r="Y627" i="59"/>
  <c r="Y628" i="59"/>
  <c r="Y629" i="59"/>
  <c r="Y630" i="59"/>
  <c r="Y631" i="59"/>
  <c r="Y632" i="59"/>
  <c r="Y633" i="59"/>
  <c r="Y634" i="59"/>
  <c r="Y635" i="59"/>
  <c r="Y636" i="59"/>
  <c r="Y637" i="59"/>
  <c r="Y638" i="59"/>
  <c r="Y639" i="59"/>
  <c r="Y640" i="59"/>
  <c r="Y641" i="59"/>
  <c r="Y642" i="59"/>
  <c r="Y643" i="59"/>
  <c r="Y644" i="59"/>
  <c r="Y645" i="59"/>
  <c r="Y646" i="59"/>
  <c r="Y647" i="59"/>
  <c r="Y648" i="59"/>
  <c r="Y649" i="59"/>
  <c r="Y650" i="59"/>
  <c r="Y651" i="59"/>
  <c r="Y652" i="59"/>
  <c r="Y653" i="59"/>
  <c r="Y654" i="59"/>
  <c r="Y655" i="59"/>
  <c r="Y656" i="59"/>
  <c r="Y657" i="59"/>
  <c r="Y658" i="59"/>
  <c r="Y659" i="59"/>
  <c r="Y660" i="59"/>
  <c r="Y661" i="59"/>
  <c r="Y662" i="59"/>
  <c r="Y663" i="59"/>
  <c r="Y664" i="59"/>
  <c r="Y665" i="59"/>
  <c r="Y666" i="59"/>
  <c r="Y667" i="59"/>
  <c r="Y668" i="59"/>
  <c r="Y669" i="59"/>
  <c r="Y670" i="59"/>
  <c r="Y671" i="59"/>
  <c r="Y672" i="59"/>
  <c r="Y673" i="59"/>
  <c r="Y674" i="59"/>
  <c r="Y675" i="59"/>
  <c r="Y676" i="59"/>
  <c r="Y677" i="59"/>
  <c r="Y678" i="59"/>
  <c r="Y679" i="59"/>
  <c r="Y680" i="59"/>
  <c r="Y681" i="59"/>
  <c r="Y682" i="59"/>
  <c r="Y683" i="59"/>
  <c r="Y684" i="59"/>
  <c r="Y685" i="59"/>
  <c r="Y686" i="59"/>
  <c r="Y687" i="59"/>
  <c r="Y688" i="59"/>
  <c r="Y689" i="59"/>
  <c r="Y690" i="59"/>
  <c r="Y691" i="59"/>
  <c r="Y692" i="59"/>
  <c r="Y693" i="59"/>
  <c r="Y694" i="59"/>
  <c r="Y695" i="59"/>
  <c r="Y696" i="59"/>
  <c r="Y697" i="59"/>
  <c r="Y698" i="59"/>
  <c r="Y699" i="59"/>
  <c r="Y700" i="59"/>
  <c r="Y701" i="59"/>
  <c r="Y702" i="59"/>
  <c r="Y703" i="59"/>
  <c r="Y704" i="59"/>
  <c r="Y705" i="59"/>
  <c r="Y706" i="59"/>
  <c r="Y707" i="59"/>
  <c r="Y708" i="59"/>
  <c r="Y709" i="59"/>
  <c r="Y710" i="59"/>
  <c r="Y711" i="59"/>
  <c r="Y712" i="59"/>
  <c r="Y713" i="59"/>
  <c r="Y714" i="59"/>
  <c r="Y715" i="59"/>
  <c r="Y716" i="59"/>
  <c r="Y717" i="59"/>
  <c r="Y718" i="59"/>
  <c r="Y719" i="59"/>
  <c r="Y720" i="59"/>
  <c r="Y721" i="59"/>
  <c r="Y722" i="59"/>
  <c r="Y723" i="59"/>
  <c r="Y724" i="59"/>
  <c r="Y725" i="59"/>
  <c r="Y726" i="59"/>
  <c r="Y727" i="59"/>
  <c r="Y728" i="59"/>
  <c r="Y729" i="59"/>
  <c r="Y730" i="59"/>
  <c r="Y731" i="59"/>
  <c r="Y732" i="59"/>
  <c r="Y733" i="59"/>
  <c r="Y734" i="59"/>
  <c r="Y735" i="59"/>
  <c r="Y736" i="59"/>
  <c r="Y737" i="59"/>
  <c r="Y738" i="59"/>
  <c r="Y739" i="59"/>
  <c r="Y740" i="59"/>
  <c r="Y741" i="59"/>
  <c r="Y742" i="59"/>
  <c r="Y743" i="59"/>
  <c r="Y744" i="59"/>
  <c r="Y745" i="59"/>
  <c r="Y746" i="59"/>
  <c r="Y747" i="59"/>
  <c r="Y748" i="59"/>
  <c r="Y749" i="59"/>
  <c r="Y750" i="59"/>
  <c r="Y751" i="59"/>
  <c r="Y752" i="59"/>
  <c r="Y753" i="59"/>
  <c r="Y754" i="59"/>
  <c r="Y755" i="59"/>
  <c r="Y756" i="59"/>
  <c r="Y757" i="59"/>
  <c r="Y758" i="59"/>
  <c r="Y759" i="59"/>
  <c r="Y760" i="59"/>
  <c r="Y761" i="59"/>
  <c r="Y762" i="59"/>
  <c r="Y763" i="59"/>
  <c r="Y764" i="59"/>
  <c r="Y765" i="59"/>
  <c r="Y766" i="59"/>
  <c r="Y767" i="59"/>
  <c r="Y768" i="59"/>
  <c r="Y769" i="59"/>
  <c r="Y770" i="59"/>
  <c r="Y771" i="59"/>
  <c r="Y772" i="59"/>
  <c r="Y773" i="59"/>
  <c r="Y774" i="59"/>
  <c r="Y775" i="59"/>
  <c r="Y776" i="59"/>
  <c r="Y777" i="59"/>
  <c r="Y778" i="59"/>
  <c r="Y779" i="59"/>
  <c r="Y780" i="59"/>
  <c r="Y781" i="59"/>
  <c r="Y782" i="59"/>
  <c r="Y783" i="59"/>
  <c r="Y784" i="59"/>
  <c r="Y785" i="59"/>
  <c r="Y786" i="59"/>
  <c r="Y787" i="59"/>
  <c r="Y788" i="59"/>
  <c r="Y789" i="59"/>
  <c r="Y790" i="59"/>
  <c r="Y791" i="59"/>
  <c r="Y792" i="59"/>
  <c r="Y793" i="59"/>
  <c r="Y794" i="59"/>
  <c r="Y795" i="59"/>
  <c r="Y796" i="59"/>
  <c r="Y797" i="59"/>
  <c r="Y798" i="59"/>
  <c r="Y799" i="59"/>
  <c r="Y800" i="59"/>
  <c r="Y801" i="59"/>
  <c r="Y802" i="59"/>
  <c r="Y803" i="59"/>
  <c r="Y804" i="59"/>
  <c r="Y805" i="59"/>
  <c r="Y806" i="59"/>
  <c r="Y807" i="59"/>
  <c r="Y808" i="59"/>
  <c r="Y809" i="59"/>
  <c r="Y810" i="59"/>
  <c r="Y811" i="59"/>
  <c r="Y812" i="59"/>
  <c r="Y813" i="59"/>
  <c r="Y814" i="59"/>
  <c r="Y815" i="59"/>
  <c r="Y816" i="59"/>
  <c r="Y817" i="59"/>
  <c r="Y818" i="59"/>
  <c r="Y819" i="59"/>
  <c r="Y820" i="59"/>
  <c r="Y821" i="59"/>
  <c r="Y822" i="59"/>
  <c r="Y823" i="59"/>
  <c r="Y824" i="59"/>
  <c r="Y825" i="59"/>
  <c r="Y826" i="59"/>
  <c r="Y827" i="59"/>
  <c r="Y828" i="59"/>
  <c r="Y829" i="59"/>
  <c r="Y830" i="59"/>
  <c r="Y831" i="59"/>
  <c r="Y832" i="59"/>
  <c r="Y833" i="59"/>
  <c r="Y834" i="59"/>
  <c r="Y835" i="59"/>
  <c r="Y836" i="59"/>
  <c r="Y837" i="59"/>
  <c r="Y838" i="59"/>
  <c r="Y839" i="59"/>
  <c r="Y840" i="59"/>
  <c r="Y841" i="59"/>
  <c r="Y842" i="59"/>
  <c r="Y843" i="59"/>
  <c r="Y844" i="59"/>
  <c r="Y845" i="59"/>
  <c r="Y846" i="59"/>
  <c r="Y847" i="59"/>
  <c r="Y848" i="59"/>
  <c r="Y849" i="59"/>
  <c r="Y850" i="59"/>
  <c r="Y851" i="59"/>
  <c r="Y852" i="59"/>
  <c r="Y853" i="59"/>
  <c r="Y854" i="59"/>
  <c r="Y855" i="59"/>
  <c r="Y856" i="59"/>
  <c r="Y857" i="59"/>
  <c r="Y858" i="59"/>
  <c r="Y859" i="59"/>
  <c r="Y860" i="59"/>
  <c r="Y861" i="59"/>
  <c r="Y862" i="59"/>
  <c r="Y863" i="59"/>
  <c r="Y864" i="59"/>
  <c r="Y865" i="59"/>
  <c r="Y866" i="59"/>
  <c r="Y867" i="59"/>
  <c r="Y868" i="59"/>
  <c r="Y869" i="59"/>
  <c r="Y870" i="59"/>
  <c r="Y871" i="59"/>
  <c r="Y872" i="59"/>
  <c r="Y873" i="59"/>
  <c r="Y874" i="59"/>
  <c r="Y875" i="59"/>
  <c r="Y876" i="59"/>
  <c r="Y877" i="59"/>
  <c r="Y878" i="59"/>
  <c r="Y879" i="59"/>
  <c r="Y880" i="59"/>
  <c r="Y881" i="59"/>
  <c r="Y882" i="59"/>
  <c r="Y883" i="59"/>
  <c r="Y884" i="59"/>
  <c r="Y885" i="59"/>
  <c r="Y886" i="59"/>
  <c r="Y887" i="59"/>
  <c r="Y888" i="59"/>
  <c r="Y889" i="59"/>
  <c r="Y890" i="59"/>
  <c r="Y891" i="59"/>
  <c r="Y892" i="59"/>
  <c r="Y893" i="59"/>
  <c r="Y894" i="59"/>
  <c r="Y895" i="59"/>
  <c r="Y896" i="59"/>
  <c r="Y897" i="59"/>
  <c r="Y898" i="59"/>
  <c r="Y899" i="59"/>
  <c r="Y900" i="59"/>
  <c r="Y901" i="59"/>
  <c r="Y902" i="59"/>
  <c r="Y903" i="59"/>
  <c r="Y904" i="59"/>
  <c r="Y905" i="59"/>
  <c r="Y906" i="59"/>
  <c r="Y907" i="59"/>
  <c r="Y908" i="59"/>
  <c r="Y909" i="59"/>
  <c r="Y910" i="59"/>
  <c r="Y911" i="59"/>
  <c r="Y912" i="59"/>
  <c r="Y913" i="59"/>
  <c r="Y914" i="59"/>
  <c r="Y915" i="59"/>
  <c r="Y916" i="59"/>
  <c r="Y917" i="59"/>
  <c r="Y918" i="59"/>
  <c r="Y919" i="59"/>
  <c r="Y920" i="59"/>
  <c r="Y921" i="59"/>
  <c r="Y922" i="59"/>
  <c r="Y923" i="59"/>
  <c r="Y924" i="59"/>
  <c r="Y925" i="59"/>
  <c r="Y599" i="59"/>
  <c r="T600" i="59"/>
  <c r="T601" i="59"/>
  <c r="T602" i="59"/>
  <c r="T603" i="59"/>
  <c r="T604" i="59"/>
  <c r="T605" i="59"/>
  <c r="T606" i="59"/>
  <c r="T607" i="59"/>
  <c r="T608" i="59"/>
  <c r="T609" i="59"/>
  <c r="T610" i="59"/>
  <c r="T611" i="59"/>
  <c r="T612" i="59"/>
  <c r="T613" i="59"/>
  <c r="T614" i="59"/>
  <c r="T615" i="59"/>
  <c r="T616" i="59"/>
  <c r="T617" i="59"/>
  <c r="T618" i="59"/>
  <c r="T619" i="59"/>
  <c r="T620" i="59"/>
  <c r="T621" i="59"/>
  <c r="T622" i="59"/>
  <c r="T623" i="59"/>
  <c r="T624" i="59"/>
  <c r="T625" i="59"/>
  <c r="T626" i="59"/>
  <c r="T627" i="59"/>
  <c r="T628" i="59"/>
  <c r="T629" i="59"/>
  <c r="T630" i="59"/>
  <c r="T631" i="59"/>
  <c r="T632" i="59"/>
  <c r="T633" i="59"/>
  <c r="T634" i="59"/>
  <c r="T635" i="59"/>
  <c r="T636" i="59"/>
  <c r="T637" i="59"/>
  <c r="T638" i="59"/>
  <c r="T639" i="59"/>
  <c r="T640" i="59"/>
  <c r="T641" i="59"/>
  <c r="T642" i="59"/>
  <c r="T643" i="59"/>
  <c r="T644" i="59"/>
  <c r="T645" i="59"/>
  <c r="T646" i="59"/>
  <c r="T647" i="59"/>
  <c r="T648" i="59"/>
  <c r="T649" i="59"/>
  <c r="T650" i="59"/>
  <c r="T651" i="59"/>
  <c r="T652" i="59"/>
  <c r="T653" i="59"/>
  <c r="T654" i="59"/>
  <c r="T655" i="59"/>
  <c r="T656" i="59"/>
  <c r="T657" i="59"/>
  <c r="T658" i="59"/>
  <c r="T659" i="59"/>
  <c r="T660" i="59"/>
  <c r="T661" i="59"/>
  <c r="T662" i="59"/>
  <c r="T663" i="59"/>
  <c r="T664" i="59"/>
  <c r="T665" i="59"/>
  <c r="T666" i="59"/>
  <c r="T667" i="59"/>
  <c r="T668" i="59"/>
  <c r="T669" i="59"/>
  <c r="T670" i="59"/>
  <c r="T671" i="59"/>
  <c r="T672" i="59"/>
  <c r="T673" i="59"/>
  <c r="T674" i="59"/>
  <c r="T675" i="59"/>
  <c r="T676" i="59"/>
  <c r="T677" i="59"/>
  <c r="T678" i="59"/>
  <c r="T679" i="59"/>
  <c r="T680" i="59"/>
  <c r="T681" i="59"/>
  <c r="T682" i="59"/>
  <c r="T683" i="59"/>
  <c r="T684" i="59"/>
  <c r="T685" i="59"/>
  <c r="T686" i="59"/>
  <c r="T687" i="59"/>
  <c r="T688" i="59"/>
  <c r="T689" i="59"/>
  <c r="T690" i="59"/>
  <c r="T691" i="59"/>
  <c r="T692" i="59"/>
  <c r="T693" i="59"/>
  <c r="T694" i="59"/>
  <c r="T695" i="59"/>
  <c r="T696" i="59"/>
  <c r="T697" i="59"/>
  <c r="T698" i="59"/>
  <c r="T699" i="59"/>
  <c r="T700" i="59"/>
  <c r="T701" i="59"/>
  <c r="T702" i="59"/>
  <c r="T703" i="59"/>
  <c r="T704" i="59"/>
  <c r="T705" i="59"/>
  <c r="T706" i="59"/>
  <c r="T707" i="59"/>
  <c r="T708" i="59"/>
  <c r="T709" i="59"/>
  <c r="T710" i="59"/>
  <c r="T711" i="59"/>
  <c r="T712" i="59"/>
  <c r="T713" i="59"/>
  <c r="T714" i="59"/>
  <c r="T715" i="59"/>
  <c r="T716" i="59"/>
  <c r="T717" i="59"/>
  <c r="T718" i="59"/>
  <c r="T719" i="59"/>
  <c r="T720" i="59"/>
  <c r="T721" i="59"/>
  <c r="T722" i="59"/>
  <c r="T723" i="59"/>
  <c r="T724" i="59"/>
  <c r="T725" i="59"/>
  <c r="T726" i="59"/>
  <c r="T727" i="59"/>
  <c r="T728" i="59"/>
  <c r="T729" i="59"/>
  <c r="T730" i="59"/>
  <c r="T731" i="59"/>
  <c r="T732" i="59"/>
  <c r="T733" i="59"/>
  <c r="T734" i="59"/>
  <c r="T735" i="59"/>
  <c r="T736" i="59"/>
  <c r="T737" i="59"/>
  <c r="T738" i="59"/>
  <c r="T739" i="59"/>
  <c r="T740" i="59"/>
  <c r="T741" i="59"/>
  <c r="T742" i="59"/>
  <c r="T743" i="59"/>
  <c r="T744" i="59"/>
  <c r="T745" i="59"/>
  <c r="T746" i="59"/>
  <c r="T747" i="59"/>
  <c r="T748" i="59"/>
  <c r="T749" i="59"/>
  <c r="T750" i="59"/>
  <c r="T751" i="59"/>
  <c r="T752" i="59"/>
  <c r="T753" i="59"/>
  <c r="T754" i="59"/>
  <c r="T755" i="59"/>
  <c r="T756" i="59"/>
  <c r="T757" i="59"/>
  <c r="T758" i="59"/>
  <c r="T759" i="59"/>
  <c r="T760" i="59"/>
  <c r="T761" i="59"/>
  <c r="T762" i="59"/>
  <c r="T763" i="59"/>
  <c r="T764" i="59"/>
  <c r="T765" i="59"/>
  <c r="T766" i="59"/>
  <c r="T767" i="59"/>
  <c r="T768" i="59"/>
  <c r="T769" i="59"/>
  <c r="T770" i="59"/>
  <c r="T771" i="59"/>
  <c r="T772" i="59"/>
  <c r="T773" i="59"/>
  <c r="T774" i="59"/>
  <c r="T775" i="59"/>
  <c r="T776" i="59"/>
  <c r="T777" i="59"/>
  <c r="T778" i="59"/>
  <c r="T779" i="59"/>
  <c r="T780" i="59"/>
  <c r="T781" i="59"/>
  <c r="T782" i="59"/>
  <c r="T783" i="59"/>
  <c r="T784" i="59"/>
  <c r="T785" i="59"/>
  <c r="T786" i="59"/>
  <c r="T787" i="59"/>
  <c r="T788" i="59"/>
  <c r="T789" i="59"/>
  <c r="T790" i="59"/>
  <c r="T791" i="59"/>
  <c r="T792" i="59"/>
  <c r="T793" i="59"/>
  <c r="T794" i="59"/>
  <c r="T795" i="59"/>
  <c r="T796" i="59"/>
  <c r="T797" i="59"/>
  <c r="T798" i="59"/>
  <c r="T799" i="59"/>
  <c r="T800" i="59"/>
  <c r="T801" i="59"/>
  <c r="T802" i="59"/>
  <c r="T803" i="59"/>
  <c r="T804" i="59"/>
  <c r="T805" i="59"/>
  <c r="T806" i="59"/>
  <c r="T807" i="59"/>
  <c r="T808" i="59"/>
  <c r="T809" i="59"/>
  <c r="T810" i="59"/>
  <c r="T811" i="59"/>
  <c r="T812" i="59"/>
  <c r="T813" i="59"/>
  <c r="T814" i="59"/>
  <c r="T815" i="59"/>
  <c r="T816" i="59"/>
  <c r="T817" i="59"/>
  <c r="T818" i="59"/>
  <c r="T819" i="59"/>
  <c r="T820" i="59"/>
  <c r="T821" i="59"/>
  <c r="T822" i="59"/>
  <c r="T823" i="59"/>
  <c r="T824" i="59"/>
  <c r="T825" i="59"/>
  <c r="T826" i="59"/>
  <c r="T827" i="59"/>
  <c r="T828" i="59"/>
  <c r="T829" i="59"/>
  <c r="T830" i="59"/>
  <c r="T831" i="59"/>
  <c r="T832" i="59"/>
  <c r="T833" i="59"/>
  <c r="T834" i="59"/>
  <c r="T835" i="59"/>
  <c r="T836" i="59"/>
  <c r="T837" i="59"/>
  <c r="T838" i="59"/>
  <c r="T839" i="59"/>
  <c r="T840" i="59"/>
  <c r="T841" i="59"/>
  <c r="T842" i="59"/>
  <c r="T843" i="59"/>
  <c r="T844" i="59"/>
  <c r="T845" i="59"/>
  <c r="T846" i="59"/>
  <c r="T847" i="59"/>
  <c r="T848" i="59"/>
  <c r="T849" i="59"/>
  <c r="T850" i="59"/>
  <c r="T851" i="59"/>
  <c r="T852" i="59"/>
  <c r="T853" i="59"/>
  <c r="T854" i="59"/>
  <c r="T855" i="59"/>
  <c r="T856" i="59"/>
  <c r="T857" i="59"/>
  <c r="T858" i="59"/>
  <c r="T859" i="59"/>
  <c r="T860" i="59"/>
  <c r="T861" i="59"/>
  <c r="T862" i="59"/>
  <c r="T863" i="59"/>
  <c r="T864" i="59"/>
  <c r="T865" i="59"/>
  <c r="T866" i="59"/>
  <c r="T867" i="59"/>
  <c r="T868" i="59"/>
  <c r="T869" i="59"/>
  <c r="T870" i="59"/>
  <c r="T871" i="59"/>
  <c r="T872" i="59"/>
  <c r="T873" i="59"/>
  <c r="T874" i="59"/>
  <c r="T875" i="59"/>
  <c r="T876" i="59"/>
  <c r="T877" i="59"/>
  <c r="T878" i="59"/>
  <c r="T879" i="59"/>
  <c r="T880" i="59"/>
  <c r="T881" i="59"/>
  <c r="T882" i="59"/>
  <c r="T883" i="59"/>
  <c r="T884" i="59"/>
  <c r="T885" i="59"/>
  <c r="T886" i="59"/>
  <c r="T887" i="59"/>
  <c r="T888" i="59"/>
  <c r="T889" i="59"/>
  <c r="T890" i="59"/>
  <c r="T891" i="59"/>
  <c r="T892" i="59"/>
  <c r="T893" i="59"/>
  <c r="T894" i="59"/>
  <c r="T895" i="59"/>
  <c r="T896" i="59"/>
  <c r="T897" i="59"/>
  <c r="T898" i="59"/>
  <c r="T899" i="59"/>
  <c r="T900" i="59"/>
  <c r="T901" i="59"/>
  <c r="T902" i="59"/>
  <c r="T903" i="59"/>
  <c r="T904" i="59"/>
  <c r="T905" i="59"/>
  <c r="T906" i="59"/>
  <c r="T907" i="59"/>
  <c r="T908" i="59"/>
  <c r="T909" i="59"/>
  <c r="T910" i="59"/>
  <c r="T911" i="59"/>
  <c r="T912" i="59"/>
  <c r="T913" i="59"/>
  <c r="T914" i="59"/>
  <c r="T915" i="59"/>
  <c r="T916" i="59"/>
  <c r="T917" i="59"/>
  <c r="T918" i="59"/>
  <c r="T919" i="59"/>
  <c r="T920" i="59"/>
  <c r="T921" i="59"/>
  <c r="T922" i="59"/>
  <c r="T923" i="59"/>
  <c r="T924" i="59"/>
  <c r="T925" i="59"/>
  <c r="T599" i="59"/>
  <c r="O600" i="59"/>
  <c r="O601" i="59"/>
  <c r="O602" i="59"/>
  <c r="O603" i="59"/>
  <c r="O604" i="59"/>
  <c r="O605" i="59"/>
  <c r="O606" i="59"/>
  <c r="O607" i="59"/>
  <c r="O608" i="59"/>
  <c r="O609" i="59"/>
  <c r="O610" i="59"/>
  <c r="O611" i="59"/>
  <c r="O612" i="59"/>
  <c r="O613" i="59"/>
  <c r="O614" i="59"/>
  <c r="O615" i="59"/>
  <c r="O616" i="59"/>
  <c r="O617" i="59"/>
  <c r="O618" i="59"/>
  <c r="O619" i="59"/>
  <c r="O620" i="59"/>
  <c r="O621" i="59"/>
  <c r="O622" i="59"/>
  <c r="O623" i="59"/>
  <c r="O624" i="59"/>
  <c r="O625" i="59"/>
  <c r="O626" i="59"/>
  <c r="O627" i="59"/>
  <c r="O628" i="59"/>
  <c r="O629" i="59"/>
  <c r="O630" i="59"/>
  <c r="O631" i="59"/>
  <c r="O632" i="59"/>
  <c r="O633" i="59"/>
  <c r="O634" i="59"/>
  <c r="O635" i="59"/>
  <c r="O636" i="59"/>
  <c r="O637" i="59"/>
  <c r="O638" i="59"/>
  <c r="O639" i="59"/>
  <c r="O640" i="59"/>
  <c r="O641" i="59"/>
  <c r="O642" i="59"/>
  <c r="O643" i="59"/>
  <c r="O644" i="59"/>
  <c r="O645" i="59"/>
  <c r="O646" i="59"/>
  <c r="O647" i="59"/>
  <c r="O648" i="59"/>
  <c r="O649" i="59"/>
  <c r="O650" i="59"/>
  <c r="O651" i="59"/>
  <c r="O652" i="59"/>
  <c r="O653" i="59"/>
  <c r="O654" i="59"/>
  <c r="O655" i="59"/>
  <c r="O656" i="59"/>
  <c r="O657" i="59"/>
  <c r="O658" i="59"/>
  <c r="O659" i="59"/>
  <c r="O660" i="59"/>
  <c r="O661" i="59"/>
  <c r="O662" i="59"/>
  <c r="O663" i="59"/>
  <c r="O664" i="59"/>
  <c r="O665" i="59"/>
  <c r="O666" i="59"/>
  <c r="O667" i="59"/>
  <c r="O668" i="59"/>
  <c r="O669" i="59"/>
  <c r="O670" i="59"/>
  <c r="O671" i="59"/>
  <c r="O672" i="59"/>
  <c r="O673" i="59"/>
  <c r="O674" i="59"/>
  <c r="O675" i="59"/>
  <c r="O676" i="59"/>
  <c r="O677" i="59"/>
  <c r="O678" i="59"/>
  <c r="O679" i="59"/>
  <c r="O680" i="59"/>
  <c r="O681" i="59"/>
  <c r="O682" i="59"/>
  <c r="O683" i="59"/>
  <c r="O684" i="59"/>
  <c r="O685" i="59"/>
  <c r="O686" i="59"/>
  <c r="O687" i="59"/>
  <c r="O688" i="59"/>
  <c r="O689" i="59"/>
  <c r="O690" i="59"/>
  <c r="O691" i="59"/>
  <c r="O692" i="59"/>
  <c r="O693" i="59"/>
  <c r="O694" i="59"/>
  <c r="O695" i="59"/>
  <c r="O696" i="59"/>
  <c r="O697" i="59"/>
  <c r="O698" i="59"/>
  <c r="O699" i="59"/>
  <c r="O700" i="59"/>
  <c r="O701" i="59"/>
  <c r="O702" i="59"/>
  <c r="O703" i="59"/>
  <c r="O704" i="59"/>
  <c r="O705" i="59"/>
  <c r="O706" i="59"/>
  <c r="O707" i="59"/>
  <c r="O708" i="59"/>
  <c r="O709" i="59"/>
  <c r="O710" i="59"/>
  <c r="O711" i="59"/>
  <c r="O712" i="59"/>
  <c r="O713" i="59"/>
  <c r="O714" i="59"/>
  <c r="O715" i="59"/>
  <c r="O716" i="59"/>
  <c r="O717" i="59"/>
  <c r="O718" i="59"/>
  <c r="O719" i="59"/>
  <c r="O720" i="59"/>
  <c r="O721" i="59"/>
  <c r="O722" i="59"/>
  <c r="O723" i="59"/>
  <c r="O724" i="59"/>
  <c r="O725" i="59"/>
  <c r="O726" i="59"/>
  <c r="O727" i="59"/>
  <c r="O728" i="59"/>
  <c r="O729" i="59"/>
  <c r="O730" i="59"/>
  <c r="O731" i="59"/>
  <c r="O732" i="59"/>
  <c r="O733" i="59"/>
  <c r="O734" i="59"/>
  <c r="O735" i="59"/>
  <c r="O736" i="59"/>
  <c r="O737" i="59"/>
  <c r="O738" i="59"/>
  <c r="O739" i="59"/>
  <c r="O740" i="59"/>
  <c r="O741" i="59"/>
  <c r="O742" i="59"/>
  <c r="O743" i="59"/>
  <c r="O744" i="59"/>
  <c r="O745" i="59"/>
  <c r="O746" i="59"/>
  <c r="O747" i="59"/>
  <c r="O748" i="59"/>
  <c r="O749" i="59"/>
  <c r="O750" i="59"/>
  <c r="O751" i="59"/>
  <c r="O752" i="59"/>
  <c r="O753" i="59"/>
  <c r="O754" i="59"/>
  <c r="O755" i="59"/>
  <c r="O756" i="59"/>
  <c r="O757" i="59"/>
  <c r="O758" i="59"/>
  <c r="O759" i="59"/>
  <c r="O760" i="59"/>
  <c r="O761" i="59"/>
  <c r="O762" i="59"/>
  <c r="O763" i="59"/>
  <c r="O764" i="59"/>
  <c r="O765" i="59"/>
  <c r="O766" i="59"/>
  <c r="O767" i="59"/>
  <c r="O768" i="59"/>
  <c r="O769" i="59"/>
  <c r="O770" i="59"/>
  <c r="O771" i="59"/>
  <c r="O772" i="59"/>
  <c r="O773" i="59"/>
  <c r="O774" i="59"/>
  <c r="O775" i="59"/>
  <c r="O776" i="59"/>
  <c r="O777" i="59"/>
  <c r="O778" i="59"/>
  <c r="O779" i="59"/>
  <c r="O780" i="59"/>
  <c r="O781" i="59"/>
  <c r="O782" i="59"/>
  <c r="O783" i="59"/>
  <c r="O784" i="59"/>
  <c r="O785" i="59"/>
  <c r="O786" i="59"/>
  <c r="O787" i="59"/>
  <c r="O788" i="59"/>
  <c r="O789" i="59"/>
  <c r="O790" i="59"/>
  <c r="O791" i="59"/>
  <c r="O792" i="59"/>
  <c r="O793" i="59"/>
  <c r="O794" i="59"/>
  <c r="O795" i="59"/>
  <c r="O796" i="59"/>
  <c r="O797" i="59"/>
  <c r="O798" i="59"/>
  <c r="O799" i="59"/>
  <c r="O800" i="59"/>
  <c r="O801" i="59"/>
  <c r="O802" i="59"/>
  <c r="O803" i="59"/>
  <c r="O804" i="59"/>
  <c r="O805" i="59"/>
  <c r="O806" i="59"/>
  <c r="O807" i="59"/>
  <c r="O808" i="59"/>
  <c r="O809" i="59"/>
  <c r="O810" i="59"/>
  <c r="O811" i="59"/>
  <c r="O812" i="59"/>
  <c r="O813" i="59"/>
  <c r="O814" i="59"/>
  <c r="O815" i="59"/>
  <c r="O816" i="59"/>
  <c r="O817" i="59"/>
  <c r="O818" i="59"/>
  <c r="O819" i="59"/>
  <c r="O820" i="59"/>
  <c r="O821" i="59"/>
  <c r="O822" i="59"/>
  <c r="O823" i="59"/>
  <c r="O824" i="59"/>
  <c r="O825" i="59"/>
  <c r="O826" i="59"/>
  <c r="O827" i="59"/>
  <c r="O828" i="59"/>
  <c r="O829" i="59"/>
  <c r="O830" i="59"/>
  <c r="O831" i="59"/>
  <c r="O832" i="59"/>
  <c r="O833" i="59"/>
  <c r="O834" i="59"/>
  <c r="O835" i="59"/>
  <c r="O836" i="59"/>
  <c r="O837" i="59"/>
  <c r="O838" i="59"/>
  <c r="O839" i="59"/>
  <c r="O840" i="59"/>
  <c r="O841" i="59"/>
  <c r="O842" i="59"/>
  <c r="O843" i="59"/>
  <c r="O844" i="59"/>
  <c r="O845" i="59"/>
  <c r="O846" i="59"/>
  <c r="O847" i="59"/>
  <c r="O848" i="59"/>
  <c r="O849" i="59"/>
  <c r="O850" i="59"/>
  <c r="O851" i="59"/>
  <c r="O852" i="59"/>
  <c r="O853" i="59"/>
  <c r="O854" i="59"/>
  <c r="O855" i="59"/>
  <c r="O856" i="59"/>
  <c r="O857" i="59"/>
  <c r="O858" i="59"/>
  <c r="O859" i="59"/>
  <c r="O860" i="59"/>
  <c r="O861" i="59"/>
  <c r="O862" i="59"/>
  <c r="O863" i="59"/>
  <c r="O864" i="59"/>
  <c r="O865" i="59"/>
  <c r="O866" i="59"/>
  <c r="O867" i="59"/>
  <c r="O868" i="59"/>
  <c r="O869" i="59"/>
  <c r="O870" i="59"/>
  <c r="O871" i="59"/>
  <c r="O872" i="59"/>
  <c r="O873" i="59"/>
  <c r="O874" i="59"/>
  <c r="O875" i="59"/>
  <c r="O876" i="59"/>
  <c r="O877" i="59"/>
  <c r="O878" i="59"/>
  <c r="O879" i="59"/>
  <c r="O880" i="59"/>
  <c r="O881" i="59"/>
  <c r="O882" i="59"/>
  <c r="O883" i="59"/>
  <c r="O884" i="59"/>
  <c r="O885" i="59"/>
  <c r="O886" i="59"/>
  <c r="O887" i="59"/>
  <c r="O888" i="59"/>
  <c r="O889" i="59"/>
  <c r="O890" i="59"/>
  <c r="O891" i="59"/>
  <c r="O892" i="59"/>
  <c r="O893" i="59"/>
  <c r="O894" i="59"/>
  <c r="O895" i="59"/>
  <c r="O896" i="59"/>
  <c r="O897" i="59"/>
  <c r="O898" i="59"/>
  <c r="O899" i="59"/>
  <c r="O900" i="59"/>
  <c r="O901" i="59"/>
  <c r="O902" i="59"/>
  <c r="O903" i="59"/>
  <c r="O904" i="59"/>
  <c r="O905" i="59"/>
  <c r="O906" i="59"/>
  <c r="O907" i="59"/>
  <c r="O908" i="59"/>
  <c r="O909" i="59"/>
  <c r="O910" i="59"/>
  <c r="O911" i="59"/>
  <c r="O912" i="59"/>
  <c r="O913" i="59"/>
  <c r="O914" i="59"/>
  <c r="O915" i="59"/>
  <c r="O916" i="59"/>
  <c r="O917" i="59"/>
  <c r="O918" i="59"/>
  <c r="O919" i="59"/>
  <c r="O920" i="59"/>
  <c r="O921" i="59"/>
  <c r="O922" i="59"/>
  <c r="O923" i="59"/>
  <c r="O924" i="59"/>
  <c r="O925" i="59"/>
  <c r="O599" i="59"/>
  <c r="J600" i="59"/>
  <c r="J601" i="59"/>
  <c r="J602" i="59"/>
  <c r="J603" i="59"/>
  <c r="J604" i="59"/>
  <c r="J605" i="59"/>
  <c r="J606" i="59"/>
  <c r="J607" i="59"/>
  <c r="J608" i="59"/>
  <c r="J609" i="59"/>
  <c r="J610" i="59"/>
  <c r="J611" i="59"/>
  <c r="J612" i="59"/>
  <c r="J613" i="59"/>
  <c r="J614" i="59"/>
  <c r="J615" i="59"/>
  <c r="J616" i="59"/>
  <c r="J617" i="59"/>
  <c r="J618" i="59"/>
  <c r="J619" i="59"/>
  <c r="J620" i="59"/>
  <c r="J621" i="59"/>
  <c r="J622" i="59"/>
  <c r="J623" i="59"/>
  <c r="J624" i="59"/>
  <c r="J625" i="59"/>
  <c r="J626" i="59"/>
  <c r="J627" i="59"/>
  <c r="J628" i="59"/>
  <c r="J629" i="59"/>
  <c r="J630" i="59"/>
  <c r="J631" i="59"/>
  <c r="J632" i="59"/>
  <c r="J633" i="59"/>
  <c r="J634" i="59"/>
  <c r="J635" i="59"/>
  <c r="J636" i="59"/>
  <c r="J637" i="59"/>
  <c r="J638" i="59"/>
  <c r="J639" i="59"/>
  <c r="J640" i="59"/>
  <c r="J641" i="59"/>
  <c r="J642" i="59"/>
  <c r="J643" i="59"/>
  <c r="J644" i="59"/>
  <c r="J645" i="59"/>
  <c r="J646" i="59"/>
  <c r="J647" i="59"/>
  <c r="J648" i="59"/>
  <c r="J649" i="59"/>
  <c r="J650" i="59"/>
  <c r="J651" i="59"/>
  <c r="J652" i="59"/>
  <c r="J653" i="59"/>
  <c r="J654" i="59"/>
  <c r="J655" i="59"/>
  <c r="J656" i="59"/>
  <c r="J657" i="59"/>
  <c r="J658" i="59"/>
  <c r="J659" i="59"/>
  <c r="J660" i="59"/>
  <c r="J661" i="59"/>
  <c r="J662" i="59"/>
  <c r="J663" i="59"/>
  <c r="J664" i="59"/>
  <c r="J665" i="59"/>
  <c r="J666" i="59"/>
  <c r="J667" i="59"/>
  <c r="J668" i="59"/>
  <c r="J669" i="59"/>
  <c r="J670" i="59"/>
  <c r="J671" i="59"/>
  <c r="J672" i="59"/>
  <c r="J673" i="59"/>
  <c r="J674" i="59"/>
  <c r="J675" i="59"/>
  <c r="J676" i="59"/>
  <c r="J677" i="59"/>
  <c r="J678" i="59"/>
  <c r="J679" i="59"/>
  <c r="J680" i="59"/>
  <c r="J681" i="59"/>
  <c r="J682" i="59"/>
  <c r="J683" i="59"/>
  <c r="J684" i="59"/>
  <c r="J685" i="59"/>
  <c r="J686" i="59"/>
  <c r="J687" i="59"/>
  <c r="J688" i="59"/>
  <c r="J689" i="59"/>
  <c r="J690" i="59"/>
  <c r="J691" i="59"/>
  <c r="J692" i="59"/>
  <c r="J693" i="59"/>
  <c r="J694" i="59"/>
  <c r="J695" i="59"/>
  <c r="J696" i="59"/>
  <c r="J697" i="59"/>
  <c r="J698" i="59"/>
  <c r="J699" i="59"/>
  <c r="J700" i="59"/>
  <c r="J701" i="59"/>
  <c r="J702" i="59"/>
  <c r="J703" i="59"/>
  <c r="J704" i="59"/>
  <c r="J705" i="59"/>
  <c r="J706" i="59"/>
  <c r="J707" i="59"/>
  <c r="J708" i="59"/>
  <c r="J709" i="59"/>
  <c r="J710" i="59"/>
  <c r="J711" i="59"/>
  <c r="J712" i="59"/>
  <c r="J713" i="59"/>
  <c r="J714" i="59"/>
  <c r="J715" i="59"/>
  <c r="J716" i="59"/>
  <c r="J717" i="59"/>
  <c r="J718" i="59"/>
  <c r="J719" i="59"/>
  <c r="J720" i="59"/>
  <c r="J721" i="59"/>
  <c r="J722" i="59"/>
  <c r="J723" i="59"/>
  <c r="J724" i="59"/>
  <c r="J725" i="59"/>
  <c r="J726" i="59"/>
  <c r="J727" i="59"/>
  <c r="J728" i="59"/>
  <c r="J729" i="59"/>
  <c r="J730" i="59"/>
  <c r="J731" i="59"/>
  <c r="J732" i="59"/>
  <c r="J733" i="59"/>
  <c r="J734" i="59"/>
  <c r="J735" i="59"/>
  <c r="J736" i="59"/>
  <c r="J737" i="59"/>
  <c r="J738" i="59"/>
  <c r="J739" i="59"/>
  <c r="J740" i="59"/>
  <c r="J741" i="59"/>
  <c r="J742" i="59"/>
  <c r="J743" i="59"/>
  <c r="J744" i="59"/>
  <c r="J745" i="59"/>
  <c r="J746" i="59"/>
  <c r="J747" i="59"/>
  <c r="J748" i="59"/>
  <c r="J749" i="59"/>
  <c r="J750" i="59"/>
  <c r="J751" i="59"/>
  <c r="J752" i="59"/>
  <c r="J753" i="59"/>
  <c r="J754" i="59"/>
  <c r="J755" i="59"/>
  <c r="J756" i="59"/>
  <c r="J757" i="59"/>
  <c r="J758" i="59"/>
  <c r="J759" i="59"/>
  <c r="J760" i="59"/>
  <c r="J761" i="59"/>
  <c r="J762" i="59"/>
  <c r="J763" i="59"/>
  <c r="J764" i="59"/>
  <c r="J765" i="59"/>
  <c r="J766" i="59"/>
  <c r="J767" i="59"/>
  <c r="J768" i="59"/>
  <c r="J769" i="59"/>
  <c r="J770" i="59"/>
  <c r="J771" i="59"/>
  <c r="J772" i="59"/>
  <c r="J773" i="59"/>
  <c r="J774" i="59"/>
  <c r="J775" i="59"/>
  <c r="J776" i="59"/>
  <c r="J777" i="59"/>
  <c r="J778" i="59"/>
  <c r="J779" i="59"/>
  <c r="J780" i="59"/>
  <c r="J781" i="59"/>
  <c r="J782" i="59"/>
  <c r="J783" i="59"/>
  <c r="J784" i="59"/>
  <c r="J785" i="59"/>
  <c r="J786" i="59"/>
  <c r="J787" i="59"/>
  <c r="J788" i="59"/>
  <c r="J789" i="59"/>
  <c r="J790" i="59"/>
  <c r="J791" i="59"/>
  <c r="J792" i="59"/>
  <c r="J793" i="59"/>
  <c r="J794" i="59"/>
  <c r="J795" i="59"/>
  <c r="J796" i="59"/>
  <c r="J797" i="59"/>
  <c r="J798" i="59"/>
  <c r="J799" i="59"/>
  <c r="J800" i="59"/>
  <c r="J801" i="59"/>
  <c r="J802" i="59"/>
  <c r="J803" i="59"/>
  <c r="J804" i="59"/>
  <c r="J805" i="59"/>
  <c r="J806" i="59"/>
  <c r="J807" i="59"/>
  <c r="J808" i="59"/>
  <c r="J809" i="59"/>
  <c r="J810" i="59"/>
  <c r="J811" i="59"/>
  <c r="J812" i="59"/>
  <c r="J813" i="59"/>
  <c r="J814" i="59"/>
  <c r="J815" i="59"/>
  <c r="J816" i="59"/>
  <c r="J817" i="59"/>
  <c r="J818" i="59"/>
  <c r="J819" i="59"/>
  <c r="J820" i="59"/>
  <c r="J821" i="59"/>
  <c r="J822" i="59"/>
  <c r="J823" i="59"/>
  <c r="J824" i="59"/>
  <c r="J825" i="59"/>
  <c r="J826" i="59"/>
  <c r="J827" i="59"/>
  <c r="J828" i="59"/>
  <c r="J829" i="59"/>
  <c r="J830" i="59"/>
  <c r="J831" i="59"/>
  <c r="J832" i="59"/>
  <c r="J833" i="59"/>
  <c r="J834" i="59"/>
  <c r="J835" i="59"/>
  <c r="J836" i="59"/>
  <c r="J837" i="59"/>
  <c r="J838" i="59"/>
  <c r="J839" i="59"/>
  <c r="J840" i="59"/>
  <c r="J841" i="59"/>
  <c r="J842" i="59"/>
  <c r="J843" i="59"/>
  <c r="J844" i="59"/>
  <c r="J845" i="59"/>
  <c r="J846" i="59"/>
  <c r="J847" i="59"/>
  <c r="J848" i="59"/>
  <c r="J849" i="59"/>
  <c r="J850" i="59"/>
  <c r="J851" i="59"/>
  <c r="J852" i="59"/>
  <c r="J853" i="59"/>
  <c r="J854" i="59"/>
  <c r="J855" i="59"/>
  <c r="J856" i="59"/>
  <c r="J857" i="59"/>
  <c r="J858" i="59"/>
  <c r="J859" i="59"/>
  <c r="J860" i="59"/>
  <c r="J861" i="59"/>
  <c r="J862" i="59"/>
  <c r="J863" i="59"/>
  <c r="J864" i="59"/>
  <c r="J865" i="59"/>
  <c r="J866" i="59"/>
  <c r="J867" i="59"/>
  <c r="J868" i="59"/>
  <c r="J869" i="59"/>
  <c r="J870" i="59"/>
  <c r="J871" i="59"/>
  <c r="J872" i="59"/>
  <c r="J873" i="59"/>
  <c r="J874" i="59"/>
  <c r="J875" i="59"/>
  <c r="J876" i="59"/>
  <c r="J877" i="59"/>
  <c r="J878" i="59"/>
  <c r="J879" i="59"/>
  <c r="J880" i="59"/>
  <c r="J881" i="59"/>
  <c r="J882" i="59"/>
  <c r="J883" i="59"/>
  <c r="J884" i="59"/>
  <c r="J885" i="59"/>
  <c r="J886" i="59"/>
  <c r="J887" i="59"/>
  <c r="J888" i="59"/>
  <c r="J889" i="59"/>
  <c r="J890" i="59"/>
  <c r="J891" i="59"/>
  <c r="J892" i="59"/>
  <c r="J893" i="59"/>
  <c r="J894" i="59"/>
  <c r="J895" i="59"/>
  <c r="J896" i="59"/>
  <c r="J897" i="59"/>
  <c r="J898" i="59"/>
  <c r="J899" i="59"/>
  <c r="J900" i="59"/>
  <c r="J901" i="59"/>
  <c r="J902" i="59"/>
  <c r="J903" i="59"/>
  <c r="J904" i="59"/>
  <c r="J905" i="59"/>
  <c r="J906" i="59"/>
  <c r="J907" i="59"/>
  <c r="J908" i="59"/>
  <c r="J909" i="59"/>
  <c r="J910" i="59"/>
  <c r="J911" i="59"/>
  <c r="J912" i="59"/>
  <c r="J913" i="59"/>
  <c r="J914" i="59"/>
  <c r="J915" i="59"/>
  <c r="J916" i="59"/>
  <c r="J917" i="59"/>
  <c r="J918" i="59"/>
  <c r="J919" i="59"/>
  <c r="J920" i="59"/>
  <c r="J921" i="59"/>
  <c r="J922" i="59"/>
  <c r="J923" i="59"/>
  <c r="J924" i="59"/>
  <c r="J925" i="59"/>
  <c r="J599" i="59"/>
  <c r="Y461" i="59"/>
  <c r="Y462" i="59"/>
  <c r="Y463" i="59"/>
  <c r="Y464" i="59"/>
  <c r="Y465" i="59"/>
  <c r="Y466" i="59"/>
  <c r="Y467" i="59"/>
  <c r="Y468" i="59"/>
  <c r="Y469" i="59"/>
  <c r="Y470" i="59"/>
  <c r="Y471" i="59"/>
  <c r="Y472" i="59"/>
  <c r="Y473" i="59"/>
  <c r="Y474" i="59"/>
  <c r="Y475" i="59"/>
  <c r="Y476" i="59"/>
  <c r="Y477" i="59"/>
  <c r="Y478" i="59"/>
  <c r="Y479" i="59"/>
  <c r="Y480" i="59"/>
  <c r="Y481" i="59"/>
  <c r="Y482" i="59"/>
  <c r="Y483" i="59"/>
  <c r="Y484" i="59"/>
  <c r="Y485" i="59"/>
  <c r="Y486" i="59"/>
  <c r="Y487" i="59"/>
  <c r="Y488" i="59"/>
  <c r="Y489" i="59"/>
  <c r="Y490" i="59"/>
  <c r="Y491" i="59"/>
  <c r="Y492" i="59"/>
  <c r="Y493" i="59"/>
  <c r="Y494" i="59"/>
  <c r="Y495" i="59"/>
  <c r="Y496" i="59"/>
  <c r="Y497" i="59"/>
  <c r="Y498" i="59"/>
  <c r="Y499" i="59"/>
  <c r="Y500" i="59"/>
  <c r="Y501" i="59"/>
  <c r="Y502" i="59"/>
  <c r="Y503" i="59"/>
  <c r="Y504" i="59"/>
  <c r="Y505" i="59"/>
  <c r="Y506" i="59"/>
  <c r="Y507" i="59"/>
  <c r="Y508" i="59"/>
  <c r="Y509" i="59"/>
  <c r="Y510" i="59"/>
  <c r="Y511" i="59"/>
  <c r="Y512" i="59"/>
  <c r="Y513" i="59"/>
  <c r="Y514" i="59"/>
  <c r="Y515" i="59"/>
  <c r="Y516" i="59"/>
  <c r="Y517" i="59"/>
  <c r="Y518" i="59"/>
  <c r="Y519" i="59"/>
  <c r="Y520" i="59"/>
  <c r="Y521" i="59"/>
  <c r="Y522" i="59"/>
  <c r="Y523" i="59"/>
  <c r="Y524" i="59"/>
  <c r="Y525" i="59"/>
  <c r="Y526" i="59"/>
  <c r="Y527" i="59"/>
  <c r="Y528" i="59"/>
  <c r="Y529" i="59"/>
  <c r="Y530" i="59"/>
  <c r="Y531" i="59"/>
  <c r="Y532" i="59"/>
  <c r="Y533" i="59"/>
  <c r="Y534" i="59"/>
  <c r="Y535" i="59"/>
  <c r="Y536" i="59"/>
  <c r="Y537" i="59"/>
  <c r="Y538" i="59"/>
  <c r="Y539" i="59"/>
  <c r="Y540" i="59"/>
  <c r="Y541" i="59"/>
  <c r="Y542" i="59"/>
  <c r="Y543" i="59"/>
  <c r="Y544" i="59"/>
  <c r="Y545" i="59"/>
  <c r="Y546" i="59"/>
  <c r="Y547" i="59"/>
  <c r="Y548" i="59"/>
  <c r="Y549" i="59"/>
  <c r="Y550" i="59"/>
  <c r="Y551" i="59"/>
  <c r="Y552" i="59"/>
  <c r="Y553" i="59"/>
  <c r="Y554" i="59"/>
  <c r="Y555" i="59"/>
  <c r="Y556" i="59"/>
  <c r="Y557" i="59"/>
  <c r="Y558" i="59"/>
  <c r="Y559" i="59"/>
  <c r="Y560" i="59"/>
  <c r="Y561" i="59"/>
  <c r="Y562" i="59"/>
  <c r="Y563" i="59"/>
  <c r="Y564" i="59"/>
  <c r="Y565" i="59"/>
  <c r="Y566" i="59"/>
  <c r="Y567" i="59"/>
  <c r="Y568" i="59"/>
  <c r="Y569" i="59"/>
  <c r="Y570" i="59"/>
  <c r="Y571" i="59"/>
  <c r="Y572" i="59"/>
  <c r="Y573" i="59"/>
  <c r="Y574" i="59"/>
  <c r="Y575" i="59"/>
  <c r="Y576" i="59"/>
  <c r="Y577" i="59"/>
  <c r="Y578" i="59"/>
  <c r="Y579" i="59"/>
  <c r="Y580" i="59"/>
  <c r="Y581" i="59"/>
  <c r="Y582" i="59"/>
  <c r="Y583" i="59"/>
  <c r="Y584" i="59"/>
  <c r="Y585" i="59"/>
  <c r="Y586" i="59"/>
  <c r="Y587" i="59"/>
  <c r="Y588" i="59"/>
  <c r="Y589" i="59"/>
  <c r="Y590" i="59"/>
  <c r="Y591" i="59"/>
  <c r="Y592" i="59"/>
  <c r="Y593" i="59"/>
  <c r="Y594" i="59"/>
  <c r="Y595" i="59"/>
  <c r="Y596" i="59"/>
  <c r="Y597" i="59"/>
  <c r="Y460" i="59"/>
  <c r="T461" i="59"/>
  <c r="T462" i="59"/>
  <c r="T463" i="59"/>
  <c r="T464" i="59"/>
  <c r="T465" i="59"/>
  <c r="T466" i="59"/>
  <c r="T467" i="59"/>
  <c r="T468" i="59"/>
  <c r="T469" i="59"/>
  <c r="T470" i="59"/>
  <c r="T471" i="59"/>
  <c r="T472" i="59"/>
  <c r="T473" i="59"/>
  <c r="T474" i="59"/>
  <c r="T475" i="59"/>
  <c r="T476" i="59"/>
  <c r="T477" i="59"/>
  <c r="T478" i="59"/>
  <c r="T479" i="59"/>
  <c r="T480" i="59"/>
  <c r="T481" i="59"/>
  <c r="T482" i="59"/>
  <c r="T483" i="59"/>
  <c r="T484" i="59"/>
  <c r="T485" i="59"/>
  <c r="T486" i="59"/>
  <c r="T487" i="59"/>
  <c r="T488" i="59"/>
  <c r="T489" i="59"/>
  <c r="T490" i="59"/>
  <c r="T491" i="59"/>
  <c r="T492" i="59"/>
  <c r="T493" i="59"/>
  <c r="T494" i="59"/>
  <c r="T495" i="59"/>
  <c r="T496" i="59"/>
  <c r="T497" i="59"/>
  <c r="T498" i="59"/>
  <c r="T499" i="59"/>
  <c r="T500" i="59"/>
  <c r="T501" i="59"/>
  <c r="T502" i="59"/>
  <c r="T503" i="59"/>
  <c r="T504" i="59"/>
  <c r="T505" i="59"/>
  <c r="T506" i="59"/>
  <c r="T507" i="59"/>
  <c r="T508" i="59"/>
  <c r="T509" i="59"/>
  <c r="T510" i="59"/>
  <c r="T511" i="59"/>
  <c r="T512" i="59"/>
  <c r="T513" i="59"/>
  <c r="T514" i="59"/>
  <c r="T515" i="59"/>
  <c r="T516" i="59"/>
  <c r="T517" i="59"/>
  <c r="T518" i="59"/>
  <c r="T519" i="59"/>
  <c r="T520" i="59"/>
  <c r="T521" i="59"/>
  <c r="T522" i="59"/>
  <c r="T523" i="59"/>
  <c r="T524" i="59"/>
  <c r="T525" i="59"/>
  <c r="T526" i="59"/>
  <c r="T527" i="59"/>
  <c r="T528" i="59"/>
  <c r="T529" i="59"/>
  <c r="T530" i="59"/>
  <c r="T531" i="59"/>
  <c r="T532" i="59"/>
  <c r="T533" i="59"/>
  <c r="T534" i="59"/>
  <c r="T535" i="59"/>
  <c r="T536" i="59"/>
  <c r="T537" i="59"/>
  <c r="T538" i="59"/>
  <c r="T539" i="59"/>
  <c r="T540" i="59"/>
  <c r="T541" i="59"/>
  <c r="T542" i="59"/>
  <c r="T543" i="59"/>
  <c r="T544" i="59"/>
  <c r="T545" i="59"/>
  <c r="T546" i="59"/>
  <c r="T547" i="59"/>
  <c r="T548" i="59"/>
  <c r="T549" i="59"/>
  <c r="T550" i="59"/>
  <c r="T551" i="59"/>
  <c r="T552" i="59"/>
  <c r="T553" i="59"/>
  <c r="T554" i="59"/>
  <c r="T555" i="59"/>
  <c r="T556" i="59"/>
  <c r="T557" i="59"/>
  <c r="T558" i="59"/>
  <c r="T559" i="59"/>
  <c r="T560" i="59"/>
  <c r="T561" i="59"/>
  <c r="T562" i="59"/>
  <c r="T563" i="59"/>
  <c r="T564" i="59"/>
  <c r="T565" i="59"/>
  <c r="T566" i="59"/>
  <c r="T567" i="59"/>
  <c r="T568" i="59"/>
  <c r="T569" i="59"/>
  <c r="T570" i="59"/>
  <c r="T571" i="59"/>
  <c r="T572" i="59"/>
  <c r="T573" i="59"/>
  <c r="T574" i="59"/>
  <c r="T575" i="59"/>
  <c r="T576" i="59"/>
  <c r="T577" i="59"/>
  <c r="T578" i="59"/>
  <c r="T579" i="59"/>
  <c r="T580" i="59"/>
  <c r="T581" i="59"/>
  <c r="T582" i="59"/>
  <c r="T583" i="59"/>
  <c r="T584" i="59"/>
  <c r="T585" i="59"/>
  <c r="T586" i="59"/>
  <c r="T587" i="59"/>
  <c r="T588" i="59"/>
  <c r="T589" i="59"/>
  <c r="T590" i="59"/>
  <c r="T591" i="59"/>
  <c r="T592" i="59"/>
  <c r="T593" i="59"/>
  <c r="T594" i="59"/>
  <c r="T595" i="59"/>
  <c r="T596" i="59"/>
  <c r="T597" i="59"/>
  <c r="T460" i="59"/>
  <c r="O461" i="59"/>
  <c r="O462" i="59"/>
  <c r="O463" i="59"/>
  <c r="O464" i="59"/>
  <c r="O465" i="59"/>
  <c r="O466" i="59"/>
  <c r="O467" i="59"/>
  <c r="O468" i="59"/>
  <c r="O469" i="59"/>
  <c r="O470" i="59"/>
  <c r="O471" i="59"/>
  <c r="O472" i="59"/>
  <c r="O473" i="59"/>
  <c r="O474" i="59"/>
  <c r="O475" i="59"/>
  <c r="O476" i="59"/>
  <c r="O477" i="59"/>
  <c r="O478" i="59"/>
  <c r="O479" i="59"/>
  <c r="O480" i="59"/>
  <c r="O481" i="59"/>
  <c r="O482" i="59"/>
  <c r="O483" i="59"/>
  <c r="O484" i="59"/>
  <c r="O485" i="59"/>
  <c r="O486" i="59"/>
  <c r="O487" i="59"/>
  <c r="O488" i="59"/>
  <c r="O489" i="59"/>
  <c r="O490" i="59"/>
  <c r="O491" i="59"/>
  <c r="O492" i="59"/>
  <c r="O493" i="59"/>
  <c r="O494" i="59"/>
  <c r="O495" i="59"/>
  <c r="O496" i="59"/>
  <c r="O497" i="59"/>
  <c r="O498" i="59"/>
  <c r="O499" i="59"/>
  <c r="O500" i="59"/>
  <c r="O501" i="59"/>
  <c r="O502" i="59"/>
  <c r="O503" i="59"/>
  <c r="O504" i="59"/>
  <c r="O505" i="59"/>
  <c r="O506" i="59"/>
  <c r="O507" i="59"/>
  <c r="O508" i="59"/>
  <c r="O509" i="59"/>
  <c r="O510" i="59"/>
  <c r="O511" i="59"/>
  <c r="O512" i="59"/>
  <c r="O513" i="59"/>
  <c r="O514" i="59"/>
  <c r="O515" i="59"/>
  <c r="O516" i="59"/>
  <c r="O517" i="59"/>
  <c r="O518" i="59"/>
  <c r="O519" i="59"/>
  <c r="O520" i="59"/>
  <c r="O521" i="59"/>
  <c r="O522" i="59"/>
  <c r="O523" i="59"/>
  <c r="O524" i="59"/>
  <c r="O525" i="59"/>
  <c r="O526" i="59"/>
  <c r="O527" i="59"/>
  <c r="O528" i="59"/>
  <c r="O529" i="59"/>
  <c r="O530" i="59"/>
  <c r="O531" i="59"/>
  <c r="O532" i="59"/>
  <c r="O533" i="59"/>
  <c r="O534" i="59"/>
  <c r="O535" i="59"/>
  <c r="O536" i="59"/>
  <c r="O537" i="59"/>
  <c r="O538" i="59"/>
  <c r="O539" i="59"/>
  <c r="O540" i="59"/>
  <c r="O541" i="59"/>
  <c r="O542" i="59"/>
  <c r="O543" i="59"/>
  <c r="O544" i="59"/>
  <c r="O545" i="59"/>
  <c r="O546" i="59"/>
  <c r="O547" i="59"/>
  <c r="O548" i="59"/>
  <c r="O549" i="59"/>
  <c r="O550" i="59"/>
  <c r="O551" i="59"/>
  <c r="O552" i="59"/>
  <c r="O553" i="59"/>
  <c r="O554" i="59"/>
  <c r="O555" i="59"/>
  <c r="O556" i="59"/>
  <c r="O557" i="59"/>
  <c r="O558" i="59"/>
  <c r="O559" i="59"/>
  <c r="O560" i="59"/>
  <c r="O561" i="59"/>
  <c r="O562" i="59"/>
  <c r="O563" i="59"/>
  <c r="O564" i="59"/>
  <c r="O565" i="59"/>
  <c r="O566" i="59"/>
  <c r="O567" i="59"/>
  <c r="O568" i="59"/>
  <c r="O569" i="59"/>
  <c r="O570" i="59"/>
  <c r="O571" i="59"/>
  <c r="O572" i="59"/>
  <c r="O573" i="59"/>
  <c r="O574" i="59"/>
  <c r="O575" i="59"/>
  <c r="O576" i="59"/>
  <c r="O577" i="59"/>
  <c r="O578" i="59"/>
  <c r="O579" i="59"/>
  <c r="O580" i="59"/>
  <c r="O581" i="59"/>
  <c r="O582" i="59"/>
  <c r="O583" i="59"/>
  <c r="O584" i="59"/>
  <c r="O585" i="59"/>
  <c r="O586" i="59"/>
  <c r="O587" i="59"/>
  <c r="O588" i="59"/>
  <c r="O589" i="59"/>
  <c r="O590" i="59"/>
  <c r="O591" i="59"/>
  <c r="O592" i="59"/>
  <c r="O593" i="59"/>
  <c r="O594" i="59"/>
  <c r="O595" i="59"/>
  <c r="O596" i="59"/>
  <c r="O597" i="59"/>
  <c r="O460" i="59"/>
  <c r="J461" i="59"/>
  <c r="J462" i="59"/>
  <c r="J463" i="59"/>
  <c r="J464" i="59"/>
  <c r="J465" i="59"/>
  <c r="J466" i="59"/>
  <c r="J467" i="59"/>
  <c r="J468" i="59"/>
  <c r="J469" i="59"/>
  <c r="J470" i="59"/>
  <c r="J471" i="59"/>
  <c r="J472" i="59"/>
  <c r="J473" i="59"/>
  <c r="J474" i="59"/>
  <c r="J475" i="59"/>
  <c r="J476" i="59"/>
  <c r="J477" i="59"/>
  <c r="J478" i="59"/>
  <c r="J479" i="59"/>
  <c r="J480" i="59"/>
  <c r="J481" i="59"/>
  <c r="J482" i="59"/>
  <c r="J483" i="59"/>
  <c r="J484" i="59"/>
  <c r="J485" i="59"/>
  <c r="J486" i="59"/>
  <c r="J487" i="59"/>
  <c r="J488" i="59"/>
  <c r="J489" i="59"/>
  <c r="J490" i="59"/>
  <c r="J491" i="59"/>
  <c r="J492" i="59"/>
  <c r="J493" i="59"/>
  <c r="J494" i="59"/>
  <c r="J495" i="59"/>
  <c r="J496" i="59"/>
  <c r="J497" i="59"/>
  <c r="J498" i="59"/>
  <c r="J499" i="59"/>
  <c r="J500" i="59"/>
  <c r="J501" i="59"/>
  <c r="J502" i="59"/>
  <c r="J503" i="59"/>
  <c r="J504" i="59"/>
  <c r="J505" i="59"/>
  <c r="J506" i="59"/>
  <c r="J507" i="59"/>
  <c r="J508" i="59"/>
  <c r="J509" i="59"/>
  <c r="J510" i="59"/>
  <c r="J511" i="59"/>
  <c r="J512" i="59"/>
  <c r="J513" i="59"/>
  <c r="J514" i="59"/>
  <c r="J515" i="59"/>
  <c r="J516" i="59"/>
  <c r="J517" i="59"/>
  <c r="J518" i="59"/>
  <c r="J519" i="59"/>
  <c r="J520" i="59"/>
  <c r="J521" i="59"/>
  <c r="J522" i="59"/>
  <c r="J523" i="59"/>
  <c r="J524" i="59"/>
  <c r="J525" i="59"/>
  <c r="J526" i="59"/>
  <c r="J527" i="59"/>
  <c r="J528" i="59"/>
  <c r="J529" i="59"/>
  <c r="J530" i="59"/>
  <c r="J531" i="59"/>
  <c r="J532" i="59"/>
  <c r="J533" i="59"/>
  <c r="J534" i="59"/>
  <c r="J535" i="59"/>
  <c r="J536" i="59"/>
  <c r="J537" i="59"/>
  <c r="J538" i="59"/>
  <c r="J539" i="59"/>
  <c r="J540" i="59"/>
  <c r="J541" i="59"/>
  <c r="J542" i="59"/>
  <c r="J543" i="59"/>
  <c r="J544" i="59"/>
  <c r="J545" i="59"/>
  <c r="J546" i="59"/>
  <c r="J547" i="59"/>
  <c r="J548" i="59"/>
  <c r="J549" i="59"/>
  <c r="J550" i="59"/>
  <c r="J551" i="59"/>
  <c r="J552" i="59"/>
  <c r="J553" i="59"/>
  <c r="J554" i="59"/>
  <c r="J555" i="59"/>
  <c r="J556" i="59"/>
  <c r="J557" i="59"/>
  <c r="J558" i="59"/>
  <c r="J559" i="59"/>
  <c r="J560" i="59"/>
  <c r="J561" i="59"/>
  <c r="J562" i="59"/>
  <c r="J563" i="59"/>
  <c r="J564" i="59"/>
  <c r="J565" i="59"/>
  <c r="J566" i="59"/>
  <c r="J567" i="59"/>
  <c r="J568" i="59"/>
  <c r="J569" i="59"/>
  <c r="J570" i="59"/>
  <c r="J571" i="59"/>
  <c r="J572" i="59"/>
  <c r="J573" i="59"/>
  <c r="J574" i="59"/>
  <c r="J575" i="59"/>
  <c r="J576" i="59"/>
  <c r="J577" i="59"/>
  <c r="J578" i="59"/>
  <c r="J579" i="59"/>
  <c r="J580" i="59"/>
  <c r="J581" i="59"/>
  <c r="J582" i="59"/>
  <c r="J583" i="59"/>
  <c r="J584" i="59"/>
  <c r="J585" i="59"/>
  <c r="J586" i="59"/>
  <c r="J587" i="59"/>
  <c r="J588" i="59"/>
  <c r="J589" i="59"/>
  <c r="J590" i="59"/>
  <c r="J591" i="59"/>
  <c r="J592" i="59"/>
  <c r="J593" i="59"/>
  <c r="J594" i="59"/>
  <c r="J595" i="59"/>
  <c r="J596" i="59"/>
  <c r="J597" i="59"/>
  <c r="J460" i="59"/>
  <c r="Y402" i="59"/>
  <c r="Y403" i="59"/>
  <c r="Y404" i="59"/>
  <c r="Y405" i="59"/>
  <c r="Y406" i="59"/>
  <c r="Y407" i="59"/>
  <c r="Y408" i="59"/>
  <c r="Y409" i="59"/>
  <c r="Y410" i="59"/>
  <c r="Y411" i="59"/>
  <c r="Y412" i="59"/>
  <c r="Y413" i="59"/>
  <c r="Y414" i="59"/>
  <c r="Y415" i="59"/>
  <c r="Y416" i="59"/>
  <c r="Y417" i="59"/>
  <c r="Y418" i="59"/>
  <c r="Y419" i="59"/>
  <c r="Y420" i="59"/>
  <c r="Y421" i="59"/>
  <c r="Y422" i="59"/>
  <c r="Y423" i="59"/>
  <c r="Y424" i="59"/>
  <c r="Y425" i="59"/>
  <c r="Y426" i="59"/>
  <c r="Y427" i="59"/>
  <c r="Y428" i="59"/>
  <c r="Y429" i="59"/>
  <c r="Y430" i="59"/>
  <c r="Y431" i="59"/>
  <c r="Y432" i="59"/>
  <c r="Y433" i="59"/>
  <c r="Y434" i="59"/>
  <c r="Y435" i="59"/>
  <c r="Y436" i="59"/>
  <c r="Y437" i="59"/>
  <c r="Y438" i="59"/>
  <c r="Y439" i="59"/>
  <c r="Y440" i="59"/>
  <c r="Y441" i="59"/>
  <c r="Y442" i="59"/>
  <c r="Y443" i="59"/>
  <c r="Y444" i="59"/>
  <c r="Y445" i="59"/>
  <c r="Y446" i="59"/>
  <c r="Y447" i="59"/>
  <c r="Y448" i="59"/>
  <c r="Y449" i="59"/>
  <c r="Y450" i="59"/>
  <c r="Y451" i="59"/>
  <c r="Y452" i="59"/>
  <c r="Y453" i="59"/>
  <c r="Y454" i="59"/>
  <c r="Y455" i="59"/>
  <c r="Y456" i="59"/>
  <c r="Y457" i="59"/>
  <c r="Y458" i="59"/>
  <c r="Y401" i="59"/>
  <c r="T402" i="59"/>
  <c r="T403" i="59"/>
  <c r="T404" i="59"/>
  <c r="T405" i="59"/>
  <c r="T406" i="59"/>
  <c r="T407" i="59"/>
  <c r="T408" i="59"/>
  <c r="T409" i="59"/>
  <c r="T410" i="59"/>
  <c r="T411" i="59"/>
  <c r="T412" i="59"/>
  <c r="T413" i="59"/>
  <c r="T414" i="59"/>
  <c r="T415" i="59"/>
  <c r="T416" i="59"/>
  <c r="T417" i="59"/>
  <c r="T418" i="59"/>
  <c r="T419" i="59"/>
  <c r="T420" i="59"/>
  <c r="T421" i="59"/>
  <c r="T422" i="59"/>
  <c r="T423" i="59"/>
  <c r="T424" i="59"/>
  <c r="T425" i="59"/>
  <c r="T426" i="59"/>
  <c r="T427" i="59"/>
  <c r="T428" i="59"/>
  <c r="T429" i="59"/>
  <c r="T430" i="59"/>
  <c r="T431" i="59"/>
  <c r="T432" i="59"/>
  <c r="T433" i="59"/>
  <c r="T434" i="59"/>
  <c r="T435" i="59"/>
  <c r="T436" i="59"/>
  <c r="T437" i="59"/>
  <c r="T438" i="59"/>
  <c r="T439" i="59"/>
  <c r="T440" i="59"/>
  <c r="T441" i="59"/>
  <c r="T442" i="59"/>
  <c r="T443" i="59"/>
  <c r="T444" i="59"/>
  <c r="T445" i="59"/>
  <c r="T446" i="59"/>
  <c r="T447" i="59"/>
  <c r="T448" i="59"/>
  <c r="T449" i="59"/>
  <c r="T450" i="59"/>
  <c r="T451" i="59"/>
  <c r="T452" i="59"/>
  <c r="T453" i="59"/>
  <c r="T454" i="59"/>
  <c r="T455" i="59"/>
  <c r="T456" i="59"/>
  <c r="T457" i="59"/>
  <c r="T458" i="59"/>
  <c r="T401" i="59"/>
  <c r="O402" i="59"/>
  <c r="O403" i="59"/>
  <c r="O404" i="59"/>
  <c r="O405" i="59"/>
  <c r="O406" i="59"/>
  <c r="O407" i="59"/>
  <c r="O408" i="59"/>
  <c r="O409" i="59"/>
  <c r="O410" i="59"/>
  <c r="O411" i="59"/>
  <c r="O412" i="59"/>
  <c r="O413" i="59"/>
  <c r="O414" i="59"/>
  <c r="O415" i="59"/>
  <c r="O416" i="59"/>
  <c r="O417" i="59"/>
  <c r="O418" i="59"/>
  <c r="O419" i="59"/>
  <c r="O420" i="59"/>
  <c r="O421" i="59"/>
  <c r="O422" i="59"/>
  <c r="O423" i="59"/>
  <c r="O424" i="59"/>
  <c r="O425" i="59"/>
  <c r="O426" i="59"/>
  <c r="O427" i="59"/>
  <c r="O428" i="59"/>
  <c r="O429" i="59"/>
  <c r="O430" i="59"/>
  <c r="O431" i="59"/>
  <c r="O432" i="59"/>
  <c r="O433" i="59"/>
  <c r="O434" i="59"/>
  <c r="O435" i="59"/>
  <c r="O436" i="59"/>
  <c r="O437" i="59"/>
  <c r="O438" i="59"/>
  <c r="O439" i="59"/>
  <c r="O440" i="59"/>
  <c r="O441" i="59"/>
  <c r="O442" i="59"/>
  <c r="O443" i="59"/>
  <c r="O444" i="59"/>
  <c r="O445" i="59"/>
  <c r="O446" i="59"/>
  <c r="O447" i="59"/>
  <c r="O448" i="59"/>
  <c r="O449" i="59"/>
  <c r="O450" i="59"/>
  <c r="O451" i="59"/>
  <c r="O452" i="59"/>
  <c r="O453" i="59"/>
  <c r="O454" i="59"/>
  <c r="O455" i="59"/>
  <c r="O456" i="59"/>
  <c r="O457" i="59"/>
  <c r="O458" i="59"/>
  <c r="O401" i="59"/>
  <c r="J402" i="59"/>
  <c r="J403" i="59"/>
  <c r="J404" i="59"/>
  <c r="J405" i="59"/>
  <c r="J406" i="59"/>
  <c r="J407" i="59"/>
  <c r="J408" i="59"/>
  <c r="J409" i="59"/>
  <c r="J410" i="59"/>
  <c r="J411" i="59"/>
  <c r="J412" i="59"/>
  <c r="J413" i="59"/>
  <c r="J414" i="59"/>
  <c r="J415" i="59"/>
  <c r="J416" i="59"/>
  <c r="J417" i="59"/>
  <c r="J418" i="59"/>
  <c r="J419" i="59"/>
  <c r="J420" i="59"/>
  <c r="J421" i="59"/>
  <c r="J422" i="59"/>
  <c r="J423" i="59"/>
  <c r="J424" i="59"/>
  <c r="J425" i="59"/>
  <c r="J426" i="59"/>
  <c r="J427" i="59"/>
  <c r="J428" i="59"/>
  <c r="J429" i="59"/>
  <c r="J430" i="59"/>
  <c r="J431" i="59"/>
  <c r="J432" i="59"/>
  <c r="J433" i="59"/>
  <c r="J434" i="59"/>
  <c r="J435" i="59"/>
  <c r="J436" i="59"/>
  <c r="J437" i="59"/>
  <c r="J438" i="59"/>
  <c r="J439" i="59"/>
  <c r="J440" i="59"/>
  <c r="J441" i="59"/>
  <c r="J442" i="59"/>
  <c r="J443" i="59"/>
  <c r="J444" i="59"/>
  <c r="J445" i="59"/>
  <c r="J446" i="59"/>
  <c r="J447" i="59"/>
  <c r="J448" i="59"/>
  <c r="J449" i="59"/>
  <c r="J450" i="59"/>
  <c r="J451" i="59"/>
  <c r="J452" i="59"/>
  <c r="J453" i="59"/>
  <c r="J454" i="59"/>
  <c r="J455" i="59"/>
  <c r="J456" i="59"/>
  <c r="J457" i="59"/>
  <c r="J458" i="59"/>
  <c r="J401" i="59"/>
  <c r="Y171" i="59"/>
  <c r="Y172" i="59"/>
  <c r="Y173" i="59"/>
  <c r="Y174" i="59"/>
  <c r="Y175" i="59"/>
  <c r="Y176" i="59"/>
  <c r="Y177" i="59"/>
  <c r="Y178" i="59"/>
  <c r="Y179" i="59"/>
  <c r="Y180" i="59"/>
  <c r="Y181" i="59"/>
  <c r="Y182" i="59"/>
  <c r="Y183" i="59"/>
  <c r="Y184" i="59"/>
  <c r="Y185" i="59"/>
  <c r="Y186" i="59"/>
  <c r="Y187" i="59"/>
  <c r="Y188" i="59"/>
  <c r="Y189" i="59"/>
  <c r="Y190" i="59"/>
  <c r="Y191" i="59"/>
  <c r="Y192" i="59"/>
  <c r="Y193" i="59"/>
  <c r="Y194" i="59"/>
  <c r="Y195" i="59"/>
  <c r="Y196" i="59"/>
  <c r="Y197" i="59"/>
  <c r="Y198" i="59"/>
  <c r="Y199" i="59"/>
  <c r="Y200" i="59"/>
  <c r="Y201" i="59"/>
  <c r="Y202" i="59"/>
  <c r="Y203" i="59"/>
  <c r="Y204" i="59"/>
  <c r="Y205" i="59"/>
  <c r="Y206" i="59"/>
  <c r="Y207" i="59"/>
  <c r="Y208" i="59"/>
  <c r="Y209" i="59"/>
  <c r="Y210" i="59"/>
  <c r="Y211" i="59"/>
  <c r="Y212" i="59"/>
  <c r="Y213" i="59"/>
  <c r="Y214" i="59"/>
  <c r="Y215" i="59"/>
  <c r="Y216" i="59"/>
  <c r="Y217" i="59"/>
  <c r="Y218" i="59"/>
  <c r="Y219" i="59"/>
  <c r="Y220" i="59"/>
  <c r="Y221" i="59"/>
  <c r="Y222" i="59"/>
  <c r="Y223" i="59"/>
  <c r="Y224" i="59"/>
  <c r="Y225" i="59"/>
  <c r="Y226" i="59"/>
  <c r="Y227" i="59"/>
  <c r="Y228" i="59"/>
  <c r="Y229" i="59"/>
  <c r="Y230" i="59"/>
  <c r="Y231" i="59"/>
  <c r="Y232" i="59"/>
  <c r="Y233" i="59"/>
  <c r="Y234" i="59"/>
  <c r="Y235" i="59"/>
  <c r="Y236" i="59"/>
  <c r="Y237" i="59"/>
  <c r="Y238" i="59"/>
  <c r="Y239" i="59"/>
  <c r="Y240" i="59"/>
  <c r="Y241" i="59"/>
  <c r="Y242" i="59"/>
  <c r="Y243" i="59"/>
  <c r="Y244" i="59"/>
  <c r="Y245" i="59"/>
  <c r="Y246" i="59"/>
  <c r="Y247" i="59"/>
  <c r="Y248" i="59"/>
  <c r="Y249" i="59"/>
  <c r="Y250" i="59"/>
  <c r="Y251" i="59"/>
  <c r="Y252" i="59"/>
  <c r="Y253" i="59"/>
  <c r="Y254" i="59"/>
  <c r="Y255" i="59"/>
  <c r="Y256" i="59"/>
  <c r="Y257" i="59"/>
  <c r="Y258" i="59"/>
  <c r="Y259" i="59"/>
  <c r="Y260" i="59"/>
  <c r="Y261" i="59"/>
  <c r="Y262" i="59"/>
  <c r="Y263" i="59"/>
  <c r="Y264" i="59"/>
  <c r="Y265" i="59"/>
  <c r="Y266" i="59"/>
  <c r="Y267" i="59"/>
  <c r="Y268" i="59"/>
  <c r="Y269" i="59"/>
  <c r="Y270" i="59"/>
  <c r="Y271" i="59"/>
  <c r="Y272" i="59"/>
  <c r="Y273" i="59"/>
  <c r="Y274" i="59"/>
  <c r="Y275" i="59"/>
  <c r="Y276" i="59"/>
  <c r="Y277" i="59"/>
  <c r="Y278" i="59"/>
  <c r="Y279" i="59"/>
  <c r="Y280" i="59"/>
  <c r="Y281" i="59"/>
  <c r="Y282" i="59"/>
  <c r="Y283" i="59"/>
  <c r="Y284" i="59"/>
  <c r="Y285" i="59"/>
  <c r="Y286" i="59"/>
  <c r="Y287" i="59"/>
  <c r="Y288" i="59"/>
  <c r="Y289" i="59"/>
  <c r="Y290" i="59"/>
  <c r="Y291" i="59"/>
  <c r="Y292" i="59"/>
  <c r="Y293" i="59"/>
  <c r="Y294" i="59"/>
  <c r="Y295" i="59"/>
  <c r="Y296" i="59"/>
  <c r="Y297" i="59"/>
  <c r="Y298" i="59"/>
  <c r="Y299" i="59"/>
  <c r="Y300" i="59"/>
  <c r="Y301" i="59"/>
  <c r="Y302" i="59"/>
  <c r="Y303" i="59"/>
  <c r="Y304" i="59"/>
  <c r="Y305" i="59"/>
  <c r="Y306" i="59"/>
  <c r="Y307" i="59"/>
  <c r="Y308" i="59"/>
  <c r="Y309" i="59"/>
  <c r="Y310" i="59"/>
  <c r="Y311" i="59"/>
  <c r="Y312" i="59"/>
  <c r="Y313" i="59"/>
  <c r="Y314" i="59"/>
  <c r="Y315" i="59"/>
  <c r="Y316" i="59"/>
  <c r="Y317" i="59"/>
  <c r="Y318" i="59"/>
  <c r="Y319" i="59"/>
  <c r="Y320" i="59"/>
  <c r="Y321" i="59"/>
  <c r="Y322" i="59"/>
  <c r="Y323" i="59"/>
  <c r="Y324" i="59"/>
  <c r="Y325" i="59"/>
  <c r="Y326" i="59"/>
  <c r="Y327" i="59"/>
  <c r="Y328" i="59"/>
  <c r="Y329" i="59"/>
  <c r="Y330" i="59"/>
  <c r="Y331" i="59"/>
  <c r="Y332" i="59"/>
  <c r="Y333" i="59"/>
  <c r="Y334" i="59"/>
  <c r="Y335" i="59"/>
  <c r="Y336" i="59"/>
  <c r="Y337" i="59"/>
  <c r="Y338" i="59"/>
  <c r="Y339" i="59"/>
  <c r="Y340" i="59"/>
  <c r="Y341" i="59"/>
  <c r="Y342" i="59"/>
  <c r="Y343" i="59"/>
  <c r="Y344" i="59"/>
  <c r="Y345" i="59"/>
  <c r="Y346" i="59"/>
  <c r="Y347" i="59"/>
  <c r="Y348" i="59"/>
  <c r="Y349" i="59"/>
  <c r="Y350" i="59"/>
  <c r="Y351" i="59"/>
  <c r="Y352" i="59"/>
  <c r="Y353" i="59"/>
  <c r="Y354" i="59"/>
  <c r="Y355" i="59"/>
  <c r="Y356" i="59"/>
  <c r="Y357" i="59"/>
  <c r="Y358" i="59"/>
  <c r="Y359" i="59"/>
  <c r="Y360" i="59"/>
  <c r="Y361" i="59"/>
  <c r="Y362" i="59"/>
  <c r="Y363" i="59"/>
  <c r="Y364" i="59"/>
  <c r="Y365" i="59"/>
  <c r="Y366" i="59"/>
  <c r="Y367" i="59"/>
  <c r="Y368" i="59"/>
  <c r="Y369" i="59"/>
  <c r="Y370" i="59"/>
  <c r="Y371" i="59"/>
  <c r="Y372" i="59"/>
  <c r="Y373" i="59"/>
  <c r="Y374" i="59"/>
  <c r="Y375" i="59"/>
  <c r="Y376" i="59"/>
  <c r="Y377" i="59"/>
  <c r="Y378" i="59"/>
  <c r="Y379" i="59"/>
  <c r="Y380" i="59"/>
  <c r="Y381" i="59"/>
  <c r="Y382" i="59"/>
  <c r="Y383" i="59"/>
  <c r="Y384" i="59"/>
  <c r="Y385" i="59"/>
  <c r="Y386" i="59"/>
  <c r="Y387" i="59"/>
  <c r="Y388" i="59"/>
  <c r="Y389" i="59"/>
  <c r="Y390" i="59"/>
  <c r="Y391" i="59"/>
  <c r="Y392" i="59"/>
  <c r="Y393" i="59"/>
  <c r="Y394" i="59"/>
  <c r="Y395" i="59"/>
  <c r="Y396" i="59"/>
  <c r="Y397" i="59"/>
  <c r="Y398" i="59"/>
  <c r="Y399" i="59"/>
  <c r="Y170" i="59"/>
  <c r="T171" i="59"/>
  <c r="T172" i="59"/>
  <c r="T173" i="59"/>
  <c r="T174" i="59"/>
  <c r="T175" i="59"/>
  <c r="T176" i="59"/>
  <c r="T177" i="59"/>
  <c r="T178" i="59"/>
  <c r="T179" i="59"/>
  <c r="T180" i="59"/>
  <c r="T181" i="59"/>
  <c r="T182" i="59"/>
  <c r="T183" i="59"/>
  <c r="T184" i="59"/>
  <c r="T185" i="59"/>
  <c r="T186" i="59"/>
  <c r="T187" i="59"/>
  <c r="T188" i="59"/>
  <c r="T189" i="59"/>
  <c r="T190" i="59"/>
  <c r="T191" i="59"/>
  <c r="T192" i="59"/>
  <c r="T193" i="59"/>
  <c r="T194" i="59"/>
  <c r="T195" i="59"/>
  <c r="T196" i="59"/>
  <c r="T197" i="59"/>
  <c r="T198" i="59"/>
  <c r="T199" i="59"/>
  <c r="T200" i="59"/>
  <c r="T201" i="59"/>
  <c r="T202" i="59"/>
  <c r="T203" i="59"/>
  <c r="T204" i="59"/>
  <c r="T205" i="59"/>
  <c r="T206" i="59"/>
  <c r="T207" i="59"/>
  <c r="T208" i="59"/>
  <c r="T209" i="59"/>
  <c r="T210" i="59"/>
  <c r="T211" i="59"/>
  <c r="T212" i="59"/>
  <c r="T213" i="59"/>
  <c r="T214" i="59"/>
  <c r="T215" i="59"/>
  <c r="T216" i="59"/>
  <c r="T217" i="59"/>
  <c r="T218" i="59"/>
  <c r="T219" i="59"/>
  <c r="T220" i="59"/>
  <c r="T221" i="59"/>
  <c r="T222" i="59"/>
  <c r="T223" i="59"/>
  <c r="T224" i="59"/>
  <c r="T225" i="59"/>
  <c r="T226" i="59"/>
  <c r="T227" i="59"/>
  <c r="T228" i="59"/>
  <c r="T229" i="59"/>
  <c r="T230" i="59"/>
  <c r="T231" i="59"/>
  <c r="T232" i="59"/>
  <c r="T233" i="59"/>
  <c r="T234" i="59"/>
  <c r="T235" i="59"/>
  <c r="T236" i="59"/>
  <c r="T237" i="59"/>
  <c r="T238" i="59"/>
  <c r="T239" i="59"/>
  <c r="T240" i="59"/>
  <c r="T241" i="59"/>
  <c r="T242" i="59"/>
  <c r="T243" i="59"/>
  <c r="T244" i="59"/>
  <c r="T245" i="59"/>
  <c r="T246" i="59"/>
  <c r="T247" i="59"/>
  <c r="T248" i="59"/>
  <c r="T249" i="59"/>
  <c r="T250" i="59"/>
  <c r="T251" i="59"/>
  <c r="T252" i="59"/>
  <c r="T253" i="59"/>
  <c r="T254" i="59"/>
  <c r="T255" i="59"/>
  <c r="T256" i="59"/>
  <c r="T257" i="59"/>
  <c r="T258" i="59"/>
  <c r="T259" i="59"/>
  <c r="T260" i="59"/>
  <c r="T261" i="59"/>
  <c r="T262" i="59"/>
  <c r="T263" i="59"/>
  <c r="T264" i="59"/>
  <c r="T265" i="59"/>
  <c r="T266" i="59"/>
  <c r="T267" i="59"/>
  <c r="T268" i="59"/>
  <c r="T269" i="59"/>
  <c r="T270" i="59"/>
  <c r="T271" i="59"/>
  <c r="T272" i="59"/>
  <c r="T273" i="59"/>
  <c r="T274" i="59"/>
  <c r="T275" i="59"/>
  <c r="T276" i="59"/>
  <c r="T277" i="59"/>
  <c r="T278" i="59"/>
  <c r="T279" i="59"/>
  <c r="T280" i="59"/>
  <c r="T281" i="59"/>
  <c r="T282" i="59"/>
  <c r="T283" i="59"/>
  <c r="T284" i="59"/>
  <c r="T285" i="59"/>
  <c r="T286" i="59"/>
  <c r="T287" i="59"/>
  <c r="T288" i="59"/>
  <c r="T289" i="59"/>
  <c r="T290" i="59"/>
  <c r="T291" i="59"/>
  <c r="T292" i="59"/>
  <c r="T293" i="59"/>
  <c r="T294" i="59"/>
  <c r="T295" i="59"/>
  <c r="T296" i="59"/>
  <c r="T297" i="59"/>
  <c r="T298" i="59"/>
  <c r="T299" i="59"/>
  <c r="T300" i="59"/>
  <c r="T301" i="59"/>
  <c r="T302" i="59"/>
  <c r="T303" i="59"/>
  <c r="T304" i="59"/>
  <c r="T305" i="59"/>
  <c r="T306" i="59"/>
  <c r="T307" i="59"/>
  <c r="T308" i="59"/>
  <c r="T309" i="59"/>
  <c r="T310" i="59"/>
  <c r="T311" i="59"/>
  <c r="T312" i="59"/>
  <c r="T313" i="59"/>
  <c r="T314" i="59"/>
  <c r="T315" i="59"/>
  <c r="T316" i="59"/>
  <c r="T317" i="59"/>
  <c r="T318" i="59"/>
  <c r="T319" i="59"/>
  <c r="T320" i="59"/>
  <c r="T321" i="59"/>
  <c r="T322" i="59"/>
  <c r="T323" i="59"/>
  <c r="T324" i="59"/>
  <c r="T325" i="59"/>
  <c r="T326" i="59"/>
  <c r="T327" i="59"/>
  <c r="T328" i="59"/>
  <c r="T329" i="59"/>
  <c r="T330" i="59"/>
  <c r="T331" i="59"/>
  <c r="T332" i="59"/>
  <c r="T333" i="59"/>
  <c r="T334" i="59"/>
  <c r="T335" i="59"/>
  <c r="T336" i="59"/>
  <c r="T337" i="59"/>
  <c r="T338" i="59"/>
  <c r="T339" i="59"/>
  <c r="T340" i="59"/>
  <c r="T341" i="59"/>
  <c r="T342" i="59"/>
  <c r="T343" i="59"/>
  <c r="T344" i="59"/>
  <c r="T345" i="59"/>
  <c r="T346" i="59"/>
  <c r="T347" i="59"/>
  <c r="T348" i="59"/>
  <c r="T349" i="59"/>
  <c r="T350" i="59"/>
  <c r="T351" i="59"/>
  <c r="T352" i="59"/>
  <c r="T353" i="59"/>
  <c r="T354" i="59"/>
  <c r="T355" i="59"/>
  <c r="T356" i="59"/>
  <c r="T357" i="59"/>
  <c r="T358" i="59"/>
  <c r="T359" i="59"/>
  <c r="T360" i="59"/>
  <c r="T361" i="59"/>
  <c r="T362" i="59"/>
  <c r="T363" i="59"/>
  <c r="T364" i="59"/>
  <c r="T365" i="59"/>
  <c r="T366" i="59"/>
  <c r="T367" i="59"/>
  <c r="T368" i="59"/>
  <c r="T369" i="59"/>
  <c r="T370" i="59"/>
  <c r="T371" i="59"/>
  <c r="T372" i="59"/>
  <c r="T373" i="59"/>
  <c r="T374" i="59"/>
  <c r="T375" i="59"/>
  <c r="T376" i="59"/>
  <c r="T377" i="59"/>
  <c r="T378" i="59"/>
  <c r="T379" i="59"/>
  <c r="T380" i="59"/>
  <c r="T381" i="59"/>
  <c r="T382" i="59"/>
  <c r="T383" i="59"/>
  <c r="T384" i="59"/>
  <c r="T385" i="59"/>
  <c r="T386" i="59"/>
  <c r="T387" i="59"/>
  <c r="T388" i="59"/>
  <c r="T389" i="59"/>
  <c r="T390" i="59"/>
  <c r="T391" i="59"/>
  <c r="T392" i="59"/>
  <c r="T393" i="59"/>
  <c r="T394" i="59"/>
  <c r="T395" i="59"/>
  <c r="T396" i="59"/>
  <c r="T397" i="59"/>
  <c r="T398" i="59"/>
  <c r="T399" i="59"/>
  <c r="T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259" i="59"/>
  <c r="O260" i="59"/>
  <c r="O261" i="59"/>
  <c r="O262" i="59"/>
  <c r="O263" i="59"/>
  <c r="O264" i="59"/>
  <c r="O265" i="59"/>
  <c r="O266" i="59"/>
  <c r="O267" i="59"/>
  <c r="O268" i="59"/>
  <c r="O269" i="59"/>
  <c r="O270" i="59"/>
  <c r="O271" i="59"/>
  <c r="O272" i="59"/>
  <c r="O273" i="59"/>
  <c r="O274" i="59"/>
  <c r="O275" i="59"/>
  <c r="O276" i="59"/>
  <c r="O277" i="59"/>
  <c r="O278" i="59"/>
  <c r="O279" i="59"/>
  <c r="O280" i="59"/>
  <c r="O281" i="59"/>
  <c r="O282" i="59"/>
  <c r="O283" i="59"/>
  <c r="O284" i="59"/>
  <c r="O285" i="59"/>
  <c r="O286" i="59"/>
  <c r="O287" i="59"/>
  <c r="O288" i="59"/>
  <c r="O289" i="59"/>
  <c r="O290" i="59"/>
  <c r="O291" i="59"/>
  <c r="O292" i="59"/>
  <c r="O293" i="59"/>
  <c r="O294" i="59"/>
  <c r="O295" i="59"/>
  <c r="O296" i="59"/>
  <c r="O297" i="59"/>
  <c r="O298" i="59"/>
  <c r="O299" i="59"/>
  <c r="O300" i="59"/>
  <c r="O301" i="59"/>
  <c r="O302" i="59"/>
  <c r="O303" i="59"/>
  <c r="O304" i="59"/>
  <c r="O305" i="59"/>
  <c r="O306" i="59"/>
  <c r="O307" i="59"/>
  <c r="O308" i="59"/>
  <c r="O309" i="59"/>
  <c r="O310" i="59"/>
  <c r="O311" i="59"/>
  <c r="O312" i="59"/>
  <c r="O313" i="59"/>
  <c r="O314" i="59"/>
  <c r="O315" i="59"/>
  <c r="O316" i="59"/>
  <c r="O317" i="59"/>
  <c r="O318" i="59"/>
  <c r="O319" i="59"/>
  <c r="O320" i="59"/>
  <c r="O321" i="59"/>
  <c r="O322" i="59"/>
  <c r="O323" i="59"/>
  <c r="O324" i="59"/>
  <c r="O325" i="59"/>
  <c r="O326" i="59"/>
  <c r="O327" i="59"/>
  <c r="O328" i="59"/>
  <c r="O329" i="59"/>
  <c r="O330" i="59"/>
  <c r="O331" i="59"/>
  <c r="O332" i="59"/>
  <c r="O333" i="59"/>
  <c r="O334" i="59"/>
  <c r="O335" i="59"/>
  <c r="O336" i="59"/>
  <c r="O337" i="59"/>
  <c r="O338" i="59"/>
  <c r="O339" i="59"/>
  <c r="O340" i="59"/>
  <c r="O341" i="59"/>
  <c r="O342" i="59"/>
  <c r="O343" i="59"/>
  <c r="O344" i="59"/>
  <c r="O345" i="59"/>
  <c r="O346" i="59"/>
  <c r="O347" i="59"/>
  <c r="O348" i="59"/>
  <c r="O349" i="59"/>
  <c r="O350" i="59"/>
  <c r="O351" i="59"/>
  <c r="O352" i="59"/>
  <c r="O353" i="59"/>
  <c r="O354" i="59"/>
  <c r="O355" i="59"/>
  <c r="O356" i="59"/>
  <c r="O357" i="59"/>
  <c r="O358" i="59"/>
  <c r="O359" i="59"/>
  <c r="O360" i="59"/>
  <c r="O361" i="59"/>
  <c r="O362" i="59"/>
  <c r="O363" i="59"/>
  <c r="O364" i="59"/>
  <c r="O365" i="59"/>
  <c r="O366" i="59"/>
  <c r="O367" i="59"/>
  <c r="O368" i="59"/>
  <c r="O369" i="59"/>
  <c r="O370" i="59"/>
  <c r="O371" i="59"/>
  <c r="O372" i="59"/>
  <c r="O373" i="59"/>
  <c r="O374" i="59"/>
  <c r="O375" i="59"/>
  <c r="O376" i="59"/>
  <c r="O377" i="59"/>
  <c r="O378" i="59"/>
  <c r="O379" i="59"/>
  <c r="O380" i="59"/>
  <c r="O381" i="59"/>
  <c r="O382" i="59"/>
  <c r="O383" i="59"/>
  <c r="O384" i="59"/>
  <c r="O385" i="59"/>
  <c r="O386" i="59"/>
  <c r="O387" i="59"/>
  <c r="O388" i="59"/>
  <c r="O389" i="59"/>
  <c r="O390" i="59"/>
  <c r="O391" i="59"/>
  <c r="O392" i="59"/>
  <c r="O393" i="59"/>
  <c r="O394" i="59"/>
  <c r="O395" i="59"/>
  <c r="O396" i="59"/>
  <c r="O397" i="59"/>
  <c r="O398" i="59"/>
  <c r="O399" i="59"/>
  <c r="O170" i="59"/>
  <c r="J171" i="59"/>
  <c r="J172" i="59"/>
  <c r="J173" i="59"/>
  <c r="J174" i="59"/>
  <c r="J175" i="59"/>
  <c r="J176" i="59"/>
  <c r="J177" i="59"/>
  <c r="J178" i="59"/>
  <c r="J179" i="59"/>
  <c r="J180" i="59"/>
  <c r="J181" i="59"/>
  <c r="J182" i="59"/>
  <c r="J183" i="59"/>
  <c r="J184" i="59"/>
  <c r="J185" i="59"/>
  <c r="J186" i="59"/>
  <c r="J187" i="59"/>
  <c r="J188" i="59"/>
  <c r="J189" i="59"/>
  <c r="J190" i="59"/>
  <c r="J191" i="59"/>
  <c r="J192" i="59"/>
  <c r="J193" i="59"/>
  <c r="J194" i="59"/>
  <c r="J195" i="59"/>
  <c r="J196" i="59"/>
  <c r="J197" i="59"/>
  <c r="J198" i="59"/>
  <c r="J199" i="59"/>
  <c r="J200" i="59"/>
  <c r="J201" i="59"/>
  <c r="J202" i="59"/>
  <c r="J203" i="59"/>
  <c r="J204" i="59"/>
  <c r="J205" i="59"/>
  <c r="J206" i="59"/>
  <c r="J207" i="59"/>
  <c r="J208" i="59"/>
  <c r="J209" i="59"/>
  <c r="J210" i="59"/>
  <c r="J211" i="59"/>
  <c r="J212" i="59"/>
  <c r="J213" i="59"/>
  <c r="J214" i="59"/>
  <c r="J215" i="59"/>
  <c r="J216" i="59"/>
  <c r="J217" i="59"/>
  <c r="J218" i="59"/>
  <c r="J219" i="59"/>
  <c r="J220" i="59"/>
  <c r="J221" i="59"/>
  <c r="J222" i="59"/>
  <c r="J223" i="59"/>
  <c r="J224" i="59"/>
  <c r="J225" i="59"/>
  <c r="J226" i="59"/>
  <c r="J227" i="59"/>
  <c r="J228" i="59"/>
  <c r="J229" i="59"/>
  <c r="J230" i="59"/>
  <c r="J231" i="59"/>
  <c r="J232" i="59"/>
  <c r="J233" i="59"/>
  <c r="J234" i="59"/>
  <c r="J235" i="59"/>
  <c r="J236" i="59"/>
  <c r="J237" i="59"/>
  <c r="J238" i="59"/>
  <c r="J239" i="59"/>
  <c r="J240" i="59"/>
  <c r="J241" i="59"/>
  <c r="J242" i="59"/>
  <c r="J243" i="59"/>
  <c r="J244" i="59"/>
  <c r="J245" i="59"/>
  <c r="J246" i="59"/>
  <c r="J247" i="59"/>
  <c r="J248" i="59"/>
  <c r="J249" i="59"/>
  <c r="J250" i="59"/>
  <c r="J251" i="59"/>
  <c r="J252" i="59"/>
  <c r="J253" i="59"/>
  <c r="J254" i="59"/>
  <c r="J255" i="59"/>
  <c r="J256" i="59"/>
  <c r="J257" i="59"/>
  <c r="J258" i="59"/>
  <c r="J259" i="59"/>
  <c r="J260" i="59"/>
  <c r="J261" i="59"/>
  <c r="J262" i="59"/>
  <c r="J263" i="59"/>
  <c r="J264" i="59"/>
  <c r="J265" i="59"/>
  <c r="J266" i="59"/>
  <c r="J267" i="59"/>
  <c r="J268" i="59"/>
  <c r="J269" i="59"/>
  <c r="J270" i="59"/>
  <c r="J271" i="59"/>
  <c r="J272" i="59"/>
  <c r="J273" i="59"/>
  <c r="J274" i="59"/>
  <c r="J275" i="59"/>
  <c r="J276" i="59"/>
  <c r="J277" i="59"/>
  <c r="J278" i="59"/>
  <c r="J279" i="59"/>
  <c r="J280" i="59"/>
  <c r="J281" i="59"/>
  <c r="J282" i="59"/>
  <c r="J283" i="59"/>
  <c r="J284" i="59"/>
  <c r="J285" i="59"/>
  <c r="J286" i="59"/>
  <c r="J287" i="59"/>
  <c r="J288" i="59"/>
  <c r="J289" i="59"/>
  <c r="J290" i="59"/>
  <c r="J291" i="59"/>
  <c r="J292" i="59"/>
  <c r="J293" i="59"/>
  <c r="J294" i="59"/>
  <c r="J295" i="59"/>
  <c r="J296" i="59"/>
  <c r="J297" i="59"/>
  <c r="J298" i="59"/>
  <c r="J299" i="59"/>
  <c r="J300" i="59"/>
  <c r="J301" i="59"/>
  <c r="J302" i="59"/>
  <c r="J303" i="59"/>
  <c r="J304" i="59"/>
  <c r="J305" i="59"/>
  <c r="J306" i="59"/>
  <c r="J307" i="59"/>
  <c r="J308" i="59"/>
  <c r="J309" i="59"/>
  <c r="J310" i="59"/>
  <c r="J311" i="59"/>
  <c r="J312" i="59"/>
  <c r="J313" i="59"/>
  <c r="J314" i="59"/>
  <c r="J315" i="59"/>
  <c r="J316" i="59"/>
  <c r="J317" i="59"/>
  <c r="J318" i="59"/>
  <c r="J319" i="59"/>
  <c r="J320" i="59"/>
  <c r="J321" i="59"/>
  <c r="J322" i="59"/>
  <c r="J323" i="59"/>
  <c r="J324" i="59"/>
  <c r="J325" i="59"/>
  <c r="J326" i="59"/>
  <c r="J327" i="59"/>
  <c r="J328" i="59"/>
  <c r="J329" i="59"/>
  <c r="J330" i="59"/>
  <c r="J331" i="59"/>
  <c r="J332" i="59"/>
  <c r="J333" i="59"/>
  <c r="J334" i="59"/>
  <c r="J335" i="59"/>
  <c r="J336" i="59"/>
  <c r="J337" i="59"/>
  <c r="J338" i="59"/>
  <c r="J339" i="59"/>
  <c r="J340" i="59"/>
  <c r="J341" i="59"/>
  <c r="J342" i="59"/>
  <c r="J343" i="59"/>
  <c r="J344" i="59"/>
  <c r="J345" i="59"/>
  <c r="J346" i="59"/>
  <c r="J347" i="59"/>
  <c r="J348" i="59"/>
  <c r="J349" i="59"/>
  <c r="J350" i="59"/>
  <c r="J351" i="59"/>
  <c r="J352" i="59"/>
  <c r="J353" i="59"/>
  <c r="J354" i="59"/>
  <c r="J355" i="59"/>
  <c r="J356" i="59"/>
  <c r="J357" i="59"/>
  <c r="J358" i="59"/>
  <c r="J359" i="59"/>
  <c r="J360" i="59"/>
  <c r="J361" i="59"/>
  <c r="J362" i="59"/>
  <c r="J363" i="59"/>
  <c r="J364" i="59"/>
  <c r="J365" i="59"/>
  <c r="J366" i="59"/>
  <c r="J367" i="59"/>
  <c r="J368" i="59"/>
  <c r="J369" i="59"/>
  <c r="J370" i="59"/>
  <c r="J371" i="59"/>
  <c r="J372" i="59"/>
  <c r="J373" i="59"/>
  <c r="J374" i="59"/>
  <c r="J375" i="59"/>
  <c r="J376" i="59"/>
  <c r="J377" i="59"/>
  <c r="J378" i="59"/>
  <c r="J379" i="59"/>
  <c r="J380" i="59"/>
  <c r="J381" i="59"/>
  <c r="J382" i="59"/>
  <c r="J383" i="59"/>
  <c r="J384" i="59"/>
  <c r="J385" i="59"/>
  <c r="J386" i="59"/>
  <c r="J387" i="59"/>
  <c r="J388" i="59"/>
  <c r="J389" i="59"/>
  <c r="J390" i="59"/>
  <c r="J391" i="59"/>
  <c r="J392" i="59"/>
  <c r="J393" i="59"/>
  <c r="J394" i="59"/>
  <c r="J395" i="59"/>
  <c r="J396" i="59"/>
  <c r="J397" i="59"/>
  <c r="J398" i="59"/>
  <c r="J399" i="59"/>
  <c r="J170" i="59"/>
  <c r="Y61" i="59"/>
  <c r="Y62" i="59"/>
  <c r="Y63" i="59"/>
  <c r="Y64" i="59"/>
  <c r="Y65" i="59"/>
  <c r="Y66" i="59"/>
  <c r="Y67" i="59"/>
  <c r="Y68" i="59"/>
  <c r="Y69" i="59"/>
  <c r="Y70" i="59"/>
  <c r="Y71" i="59"/>
  <c r="Y72" i="59"/>
  <c r="Y73" i="59"/>
  <c r="Y74" i="59"/>
  <c r="Y75" i="59"/>
  <c r="Y76" i="59"/>
  <c r="Y77" i="59"/>
  <c r="Y78" i="59"/>
  <c r="Y79" i="59"/>
  <c r="Y80" i="59"/>
  <c r="Y81" i="59"/>
  <c r="Y82" i="59"/>
  <c r="Y83" i="59"/>
  <c r="Y84" i="59"/>
  <c r="Y85" i="59"/>
  <c r="Y86" i="59"/>
  <c r="Y87" i="59"/>
  <c r="Y88" i="59"/>
  <c r="Y89" i="59"/>
  <c r="Y90" i="59"/>
  <c r="Y91" i="59"/>
  <c r="Y92" i="59"/>
  <c r="Y93" i="59"/>
  <c r="Y94" i="59"/>
  <c r="Y95" i="59"/>
  <c r="Y96" i="59"/>
  <c r="Y97" i="59"/>
  <c r="Y98" i="59"/>
  <c r="Y99" i="59"/>
  <c r="Y100" i="59"/>
  <c r="Y101" i="59"/>
  <c r="Y102" i="59"/>
  <c r="Y103" i="59"/>
  <c r="Y104" i="59"/>
  <c r="Y105" i="59"/>
  <c r="Y106" i="59"/>
  <c r="Y107" i="59"/>
  <c r="Y108" i="59"/>
  <c r="Y109" i="59"/>
  <c r="Y110" i="59"/>
  <c r="Y111" i="59"/>
  <c r="Y112" i="59"/>
  <c r="Y113" i="59"/>
  <c r="Y114" i="59"/>
  <c r="Y115" i="59"/>
  <c r="Y116" i="59"/>
  <c r="Y117" i="59"/>
  <c r="Y118" i="59"/>
  <c r="Y119" i="59"/>
  <c r="Y120" i="59"/>
  <c r="Y121" i="59"/>
  <c r="Y122" i="59"/>
  <c r="Y123" i="59"/>
  <c r="Y124" i="59"/>
  <c r="Y125" i="59"/>
  <c r="Y126" i="59"/>
  <c r="Y127" i="59"/>
  <c r="Y128" i="59"/>
  <c r="Y129" i="59"/>
  <c r="Y130" i="59"/>
  <c r="Y131" i="59"/>
  <c r="Y132" i="59"/>
  <c r="Y133" i="59"/>
  <c r="Y134" i="59"/>
  <c r="Y135" i="59"/>
  <c r="Y136" i="59"/>
  <c r="Y137" i="59"/>
  <c r="Y138" i="59"/>
  <c r="Y139" i="59"/>
  <c r="Y140" i="59"/>
  <c r="Y141" i="59"/>
  <c r="Y142" i="59"/>
  <c r="Y143" i="59"/>
  <c r="Y144" i="59"/>
  <c r="Y145" i="59"/>
  <c r="Y146" i="59"/>
  <c r="Y147" i="59"/>
  <c r="Y148" i="59"/>
  <c r="Y149" i="59"/>
  <c r="Y150" i="59"/>
  <c r="Y151" i="59"/>
  <c r="Y152" i="59"/>
  <c r="Y153" i="59"/>
  <c r="Y154" i="59"/>
  <c r="Y155" i="59"/>
  <c r="Y156" i="59"/>
  <c r="Y157" i="59"/>
  <c r="Y158" i="59"/>
  <c r="Y159" i="59"/>
  <c r="Y160" i="59"/>
  <c r="Y161" i="59"/>
  <c r="Y162" i="59"/>
  <c r="Y163" i="59"/>
  <c r="Y164" i="59"/>
  <c r="Y165" i="59"/>
  <c r="Y166" i="59"/>
  <c r="Y167" i="59"/>
  <c r="Y168" i="59"/>
  <c r="Y60" i="59"/>
  <c r="T61" i="59"/>
  <c r="T62" i="59"/>
  <c r="T63" i="59"/>
  <c r="T64" i="59"/>
  <c r="T65" i="59"/>
  <c r="T66" i="59"/>
  <c r="T67" i="59"/>
  <c r="T68" i="59"/>
  <c r="T69" i="59"/>
  <c r="T70" i="59"/>
  <c r="T71" i="59"/>
  <c r="T72" i="59"/>
  <c r="T73" i="59"/>
  <c r="T74" i="59"/>
  <c r="T75" i="59"/>
  <c r="T76" i="59"/>
  <c r="T77" i="59"/>
  <c r="T78" i="59"/>
  <c r="T79" i="59"/>
  <c r="T80" i="59"/>
  <c r="T81" i="59"/>
  <c r="T82" i="59"/>
  <c r="T83" i="59"/>
  <c r="T84" i="59"/>
  <c r="T85" i="59"/>
  <c r="T86" i="59"/>
  <c r="T87" i="59"/>
  <c r="T88" i="59"/>
  <c r="T89" i="59"/>
  <c r="T90" i="59"/>
  <c r="T91" i="59"/>
  <c r="T92" i="59"/>
  <c r="T93" i="59"/>
  <c r="T94" i="59"/>
  <c r="T95" i="59"/>
  <c r="T96" i="59"/>
  <c r="T97" i="59"/>
  <c r="T98" i="59"/>
  <c r="T99" i="59"/>
  <c r="T100" i="59"/>
  <c r="T101" i="59"/>
  <c r="T102" i="59"/>
  <c r="T103" i="59"/>
  <c r="T104" i="59"/>
  <c r="T105" i="59"/>
  <c r="T106" i="59"/>
  <c r="T107" i="59"/>
  <c r="T108" i="59"/>
  <c r="T109" i="59"/>
  <c r="T110" i="59"/>
  <c r="T111" i="59"/>
  <c r="T112" i="59"/>
  <c r="T113" i="59"/>
  <c r="T114" i="59"/>
  <c r="T115" i="59"/>
  <c r="T116" i="59"/>
  <c r="T117" i="59"/>
  <c r="T118" i="59"/>
  <c r="T119" i="59"/>
  <c r="T120" i="59"/>
  <c r="T121" i="59"/>
  <c r="T122" i="59"/>
  <c r="T123" i="59"/>
  <c r="T124" i="59"/>
  <c r="T125" i="59"/>
  <c r="T126" i="59"/>
  <c r="T127" i="59"/>
  <c r="T128" i="59"/>
  <c r="T129" i="59"/>
  <c r="T130" i="59"/>
  <c r="T131" i="59"/>
  <c r="T132" i="59"/>
  <c r="T133" i="59"/>
  <c r="T134" i="59"/>
  <c r="T135" i="59"/>
  <c r="T136" i="59"/>
  <c r="T137" i="59"/>
  <c r="T138" i="59"/>
  <c r="T139" i="59"/>
  <c r="T140" i="59"/>
  <c r="T141" i="59"/>
  <c r="T142" i="59"/>
  <c r="T143" i="59"/>
  <c r="T144" i="59"/>
  <c r="T145" i="59"/>
  <c r="T146" i="59"/>
  <c r="T147" i="59"/>
  <c r="T148" i="59"/>
  <c r="T149" i="59"/>
  <c r="T150" i="59"/>
  <c r="T151" i="59"/>
  <c r="T152" i="59"/>
  <c r="T153" i="59"/>
  <c r="T154" i="59"/>
  <c r="T155" i="59"/>
  <c r="T156" i="59"/>
  <c r="T157" i="59"/>
  <c r="T158" i="59"/>
  <c r="T159" i="59"/>
  <c r="T160" i="59"/>
  <c r="T161" i="59"/>
  <c r="T162" i="59"/>
  <c r="T163" i="59"/>
  <c r="T164" i="59"/>
  <c r="T165" i="59"/>
  <c r="T166" i="59"/>
  <c r="T167" i="59"/>
  <c r="T168" i="59"/>
  <c r="T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60" i="59"/>
  <c r="J61" i="59"/>
  <c r="J62" i="59"/>
  <c r="J63" i="59"/>
  <c r="J64" i="59"/>
  <c r="J65" i="59"/>
  <c r="J66" i="59"/>
  <c r="J67" i="59"/>
  <c r="J68" i="59"/>
  <c r="J69" i="59"/>
  <c r="J70" i="59"/>
  <c r="J71" i="59"/>
  <c r="J72" i="59"/>
  <c r="J73" i="59"/>
  <c r="J74" i="59"/>
  <c r="J75" i="59"/>
  <c r="J76" i="59"/>
  <c r="J77" i="59"/>
  <c r="J78" i="59"/>
  <c r="J79" i="59"/>
  <c r="J80" i="59"/>
  <c r="J81" i="59"/>
  <c r="J82" i="59"/>
  <c r="J83" i="59"/>
  <c r="J84" i="59"/>
  <c r="J85" i="59"/>
  <c r="J86" i="59"/>
  <c r="J87" i="59"/>
  <c r="J88" i="59"/>
  <c r="J89" i="59"/>
  <c r="J90" i="59"/>
  <c r="J91" i="59"/>
  <c r="J92" i="59"/>
  <c r="J93" i="59"/>
  <c r="J94" i="59"/>
  <c r="J95" i="59"/>
  <c r="J96" i="59"/>
  <c r="J97" i="59"/>
  <c r="J98" i="59"/>
  <c r="J99" i="59"/>
  <c r="J100" i="59"/>
  <c r="J101" i="59"/>
  <c r="J102" i="59"/>
  <c r="J103" i="59"/>
  <c r="J104" i="59"/>
  <c r="J105" i="59"/>
  <c r="J106" i="59"/>
  <c r="J107" i="59"/>
  <c r="J108" i="59"/>
  <c r="J109" i="59"/>
  <c r="J110" i="59"/>
  <c r="J111" i="59"/>
  <c r="J112" i="59"/>
  <c r="J113" i="59"/>
  <c r="J114" i="59"/>
  <c r="J115" i="59"/>
  <c r="J116" i="59"/>
  <c r="J117" i="59"/>
  <c r="J118" i="59"/>
  <c r="J119" i="59"/>
  <c r="J120" i="59"/>
  <c r="J121" i="59"/>
  <c r="J122" i="59"/>
  <c r="J123" i="59"/>
  <c r="J124" i="59"/>
  <c r="J125" i="59"/>
  <c r="J126" i="59"/>
  <c r="J127" i="59"/>
  <c r="J128" i="59"/>
  <c r="J129" i="59"/>
  <c r="J130" i="59"/>
  <c r="J131" i="59"/>
  <c r="J132" i="59"/>
  <c r="J133" i="59"/>
  <c r="J134" i="59"/>
  <c r="J135" i="59"/>
  <c r="J136" i="59"/>
  <c r="J137" i="59"/>
  <c r="J138" i="59"/>
  <c r="J139" i="59"/>
  <c r="J140" i="59"/>
  <c r="J141" i="59"/>
  <c r="J142" i="59"/>
  <c r="J143" i="59"/>
  <c r="J144" i="59"/>
  <c r="J145" i="59"/>
  <c r="J146" i="59"/>
  <c r="J147" i="59"/>
  <c r="J148" i="59"/>
  <c r="J149" i="59"/>
  <c r="J150" i="59"/>
  <c r="J151" i="59"/>
  <c r="J152" i="59"/>
  <c r="J153" i="59"/>
  <c r="J154" i="59"/>
  <c r="J155" i="59"/>
  <c r="J156" i="59"/>
  <c r="J157" i="59"/>
  <c r="J158" i="59"/>
  <c r="J159" i="59"/>
  <c r="J160" i="59"/>
  <c r="J161" i="59"/>
  <c r="J162" i="59"/>
  <c r="J163" i="59"/>
  <c r="J164" i="59"/>
  <c r="J165" i="59"/>
  <c r="J166" i="59"/>
  <c r="J167" i="59"/>
  <c r="J168" i="59"/>
  <c r="J60" i="59"/>
  <c r="Y8" i="59"/>
  <c r="Y9"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Y49" i="59"/>
  <c r="Y50" i="59"/>
  <c r="Y51" i="59"/>
  <c r="Y52" i="59"/>
  <c r="Y53" i="59"/>
  <c r="Y54" i="59"/>
  <c r="Y55" i="59"/>
  <c r="Y56" i="59"/>
  <c r="Y57" i="59"/>
  <c r="Y58" i="59"/>
  <c r="Y7" i="59"/>
  <c r="T8" i="59"/>
  <c r="T9" i="59"/>
  <c r="T10" i="59"/>
  <c r="T11" i="59"/>
  <c r="T12" i="59"/>
  <c r="T13" i="59"/>
  <c r="T14" i="59"/>
  <c r="T15" i="59"/>
  <c r="T16" i="59"/>
  <c r="T17" i="59"/>
  <c r="T18" i="59"/>
  <c r="T19" i="59"/>
  <c r="T20" i="59"/>
  <c r="T21" i="59"/>
  <c r="T22" i="59"/>
  <c r="T23" i="59"/>
  <c r="T24" i="59"/>
  <c r="T25" i="59"/>
  <c r="T26" i="59"/>
  <c r="T27" i="59"/>
  <c r="T28" i="59"/>
  <c r="T29" i="59"/>
  <c r="T30" i="59"/>
  <c r="T31" i="59"/>
  <c r="T32" i="59"/>
  <c r="T33" i="59"/>
  <c r="T34" i="59"/>
  <c r="T35" i="59"/>
  <c r="T36" i="59"/>
  <c r="T37" i="59"/>
  <c r="T38" i="59"/>
  <c r="T39" i="59"/>
  <c r="T40" i="59"/>
  <c r="T41" i="59"/>
  <c r="T42" i="59"/>
  <c r="T43" i="59"/>
  <c r="T44" i="59"/>
  <c r="T45" i="59"/>
  <c r="T46" i="59"/>
  <c r="T47" i="59"/>
  <c r="T48" i="59"/>
  <c r="T49" i="59"/>
  <c r="T50" i="59"/>
  <c r="T51" i="59"/>
  <c r="T52" i="59"/>
  <c r="T53" i="59"/>
  <c r="T54" i="59"/>
  <c r="T55" i="59"/>
  <c r="T56" i="59"/>
  <c r="T57" i="59"/>
  <c r="T58" i="59"/>
  <c r="T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7" i="59"/>
  <c r="J8" i="59"/>
  <c r="J9" i="59"/>
  <c r="J10" i="59"/>
  <c r="J11" i="59"/>
  <c r="J12" i="59"/>
  <c r="J13" i="59"/>
  <c r="J14" i="59"/>
  <c r="J15" i="59"/>
  <c r="J16" i="59"/>
  <c r="J17" i="59"/>
  <c r="J18" i="59"/>
  <c r="J19" i="59"/>
  <c r="J20" i="59"/>
  <c r="J21" i="59"/>
  <c r="J22" i="59"/>
  <c r="J23" i="59"/>
  <c r="J24" i="59"/>
  <c r="J25" i="59"/>
  <c r="J26" i="59"/>
  <c r="J27" i="59"/>
  <c r="J28" i="59"/>
  <c r="J29" i="59"/>
  <c r="J30" i="59"/>
  <c r="J31" i="59"/>
  <c r="J32" i="59"/>
  <c r="J33" i="59"/>
  <c r="J34" i="59"/>
  <c r="J35" i="59"/>
  <c r="J36" i="59"/>
  <c r="J37" i="59"/>
  <c r="J38" i="59"/>
  <c r="J39" i="59"/>
  <c r="J40" i="59"/>
  <c r="J41" i="59"/>
  <c r="J42" i="59"/>
  <c r="J43" i="59"/>
  <c r="J44" i="59"/>
  <c r="J45" i="59"/>
  <c r="J46" i="59"/>
  <c r="J47" i="59"/>
  <c r="J48" i="59"/>
  <c r="J49" i="59"/>
  <c r="J50" i="59"/>
  <c r="J51" i="59"/>
  <c r="J52" i="59"/>
  <c r="J53" i="59"/>
  <c r="J54" i="59"/>
  <c r="J55" i="59"/>
  <c r="J56" i="59"/>
  <c r="J57" i="59"/>
  <c r="J58" i="59"/>
  <c r="J7" i="59"/>
  <c r="Q123" i="59"/>
  <c r="L7" i="59"/>
  <c r="L8" i="59"/>
  <c r="L9" i="59"/>
  <c r="L10" i="59"/>
  <c r="L11" i="59"/>
  <c r="L12" i="59"/>
  <c r="L13" i="59"/>
  <c r="L14" i="59"/>
  <c r="L15" i="59"/>
  <c r="L16" i="59"/>
  <c r="L17" i="59"/>
  <c r="L18" i="59"/>
  <c r="L19" i="59"/>
  <c r="L20" i="59"/>
  <c r="L21" i="59"/>
  <c r="L22" i="59"/>
  <c r="L23" i="59"/>
  <c r="L24" i="59"/>
  <c r="L25" i="59"/>
  <c r="L26" i="59"/>
  <c r="L27" i="59"/>
  <c r="L28" i="59"/>
  <c r="L29" i="59"/>
  <c r="L30" i="59"/>
  <c r="L31" i="59"/>
  <c r="L32" i="59"/>
  <c r="L33" i="59"/>
  <c r="L34" i="59"/>
  <c r="L35" i="59"/>
  <c r="L36" i="59"/>
  <c r="L37" i="59"/>
  <c r="L38" i="59"/>
  <c r="L39" i="59"/>
  <c r="L40" i="59"/>
  <c r="L41" i="59"/>
  <c r="L42" i="59"/>
  <c r="L43" i="59"/>
  <c r="L44" i="59"/>
  <c r="L45" i="59"/>
  <c r="L46" i="59"/>
  <c r="L47" i="59"/>
  <c r="L48" i="59"/>
  <c r="L49" i="59"/>
  <c r="L50" i="59"/>
  <c r="L51" i="59"/>
  <c r="L52" i="59"/>
  <c r="L53" i="59"/>
  <c r="L54" i="59"/>
  <c r="L55" i="59"/>
  <c r="L56" i="59"/>
  <c r="L57" i="59"/>
  <c r="L58" i="59"/>
  <c r="L60" i="59"/>
  <c r="L61" i="59"/>
  <c r="L62" i="59"/>
  <c r="L63" i="59"/>
  <c r="L64" i="59"/>
  <c r="L65" i="59"/>
  <c r="L66" i="59"/>
  <c r="L67" i="59"/>
  <c r="L68" i="59"/>
  <c r="L69" i="59"/>
  <c r="L70" i="59"/>
  <c r="L71" i="59"/>
  <c r="L72" i="59"/>
  <c r="L73" i="59"/>
  <c r="L74" i="59"/>
  <c r="L75" i="59"/>
  <c r="L76" i="59"/>
  <c r="L77" i="59"/>
  <c r="L78" i="59"/>
  <c r="L79" i="59"/>
  <c r="L80" i="59"/>
  <c r="L81" i="59"/>
  <c r="L82" i="59"/>
  <c r="L83" i="59"/>
  <c r="L84" i="59"/>
  <c r="L85" i="59"/>
  <c r="L86" i="59"/>
  <c r="L87" i="59"/>
  <c r="L88" i="59"/>
  <c r="L89" i="59"/>
  <c r="L90" i="59"/>
  <c r="L91" i="59"/>
  <c r="L92" i="59"/>
  <c r="L93" i="59"/>
  <c r="L94" i="59"/>
  <c r="L95" i="59"/>
  <c r="L96" i="59"/>
  <c r="L97" i="59"/>
  <c r="L98" i="59"/>
  <c r="L99" i="59"/>
  <c r="L100" i="59"/>
  <c r="L101" i="59"/>
  <c r="L102" i="59"/>
  <c r="L103" i="59"/>
  <c r="L104" i="59"/>
  <c r="L105" i="59"/>
  <c r="L106" i="59"/>
  <c r="L107" i="59"/>
  <c r="L108" i="59"/>
  <c r="L109" i="59"/>
  <c r="L110" i="59"/>
  <c r="L111" i="59"/>
  <c r="L112" i="59"/>
  <c r="L113" i="59"/>
  <c r="L114" i="59"/>
  <c r="L115" i="59"/>
  <c r="L116" i="59"/>
  <c r="L117" i="59"/>
  <c r="L118" i="59"/>
  <c r="L119" i="59"/>
  <c r="L120" i="59"/>
  <c r="L121" i="59"/>
  <c r="L122" i="59"/>
  <c r="L123" i="59"/>
  <c r="L124" i="59"/>
  <c r="L125" i="59"/>
  <c r="L126" i="59"/>
  <c r="L127" i="59"/>
  <c r="L128" i="59"/>
  <c r="L129" i="59"/>
  <c r="L130" i="59"/>
  <c r="L131" i="59"/>
  <c r="L132" i="59"/>
  <c r="L133" i="59"/>
  <c r="L134" i="59"/>
  <c r="L135" i="59"/>
  <c r="L136" i="59"/>
  <c r="L137" i="59"/>
  <c r="L138" i="59"/>
  <c r="L139" i="59"/>
  <c r="L140" i="59"/>
  <c r="L141" i="59"/>
  <c r="L142" i="59"/>
  <c r="L143" i="59"/>
  <c r="L144" i="59"/>
  <c r="L145" i="59"/>
  <c r="L146" i="59"/>
  <c r="L147" i="59"/>
  <c r="L148" i="59"/>
  <c r="L149" i="59"/>
  <c r="L150" i="59"/>
  <c r="L151" i="59"/>
  <c r="L152" i="59"/>
  <c r="L153" i="59"/>
  <c r="L154" i="59"/>
  <c r="L155" i="59"/>
  <c r="L156" i="59"/>
  <c r="L157" i="59"/>
  <c r="L158" i="59"/>
  <c r="L159" i="59"/>
  <c r="L160" i="59"/>
  <c r="L161" i="59"/>
  <c r="L162" i="59"/>
  <c r="L163" i="59"/>
  <c r="L164" i="59"/>
  <c r="L165" i="59"/>
  <c r="L166" i="59"/>
  <c r="L167" i="59"/>
  <c r="L168" i="59"/>
  <c r="L170" i="59"/>
  <c r="L171" i="59"/>
  <c r="L172" i="59"/>
  <c r="L173" i="59"/>
  <c r="L174" i="59"/>
  <c r="L175" i="59"/>
  <c r="L176" i="59"/>
  <c r="L177" i="59"/>
  <c r="L178" i="59"/>
  <c r="L179" i="59"/>
  <c r="L180" i="59"/>
  <c r="L181" i="59"/>
  <c r="L182" i="59"/>
  <c r="L183" i="59"/>
  <c r="L184" i="59"/>
  <c r="L185" i="59"/>
  <c r="L186" i="59"/>
  <c r="L187" i="59"/>
  <c r="L188" i="59"/>
  <c r="L189" i="59"/>
  <c r="L190" i="59"/>
  <c r="L191" i="59"/>
  <c r="L192" i="59"/>
  <c r="L193" i="59"/>
  <c r="L194" i="59"/>
  <c r="L195" i="59"/>
  <c r="L196" i="59"/>
  <c r="L197" i="59"/>
  <c r="L198" i="59"/>
  <c r="L199" i="59"/>
  <c r="L200" i="59"/>
  <c r="L201" i="59"/>
  <c r="L202" i="59"/>
  <c r="L203" i="59"/>
  <c r="L204" i="59"/>
  <c r="L205" i="59"/>
  <c r="L206" i="59"/>
  <c r="L207" i="59"/>
  <c r="L208" i="59"/>
  <c r="L209" i="59"/>
  <c r="L210" i="59"/>
  <c r="L211" i="59"/>
  <c r="L212" i="59"/>
  <c r="L213" i="59"/>
  <c r="L214" i="59"/>
  <c r="L215" i="59"/>
  <c r="L216" i="59"/>
  <c r="L217" i="59"/>
  <c r="L218" i="59"/>
  <c r="L219" i="59"/>
  <c r="L220" i="59"/>
  <c r="L221" i="59"/>
  <c r="L222" i="59"/>
  <c r="L223" i="59"/>
  <c r="L224" i="59"/>
  <c r="L225" i="59"/>
  <c r="L226" i="59"/>
  <c r="L227" i="59"/>
  <c r="L228" i="59"/>
  <c r="L229" i="59"/>
  <c r="L230" i="59"/>
  <c r="L231" i="59"/>
  <c r="L232" i="59"/>
  <c r="L233" i="59"/>
  <c r="L234" i="59"/>
  <c r="L235" i="59"/>
  <c r="L236" i="59"/>
  <c r="L237" i="59"/>
  <c r="L238" i="59"/>
  <c r="L239" i="59"/>
  <c r="L240" i="59"/>
  <c r="L241" i="59"/>
  <c r="L242" i="59"/>
  <c r="L243" i="59"/>
  <c r="L244" i="59"/>
  <c r="L245" i="59"/>
  <c r="L246" i="59"/>
  <c r="L247" i="59"/>
  <c r="L248" i="59"/>
  <c r="L249" i="59"/>
  <c r="L250" i="59"/>
  <c r="L251" i="59"/>
  <c r="L252" i="59"/>
  <c r="L253" i="59"/>
  <c r="L254" i="59"/>
  <c r="L255" i="59"/>
  <c r="L256" i="59"/>
  <c r="L257" i="59"/>
  <c r="L258" i="59"/>
  <c r="L259" i="59"/>
  <c r="L260" i="59"/>
  <c r="L261" i="59"/>
  <c r="L262" i="59"/>
  <c r="L263" i="59"/>
  <c r="L264" i="59"/>
  <c r="L265" i="59"/>
  <c r="L266" i="59"/>
  <c r="L267" i="59"/>
  <c r="L268" i="59"/>
  <c r="L269" i="59"/>
  <c r="L270" i="59"/>
  <c r="L271" i="59"/>
  <c r="L272" i="59"/>
  <c r="L273" i="59"/>
  <c r="L274" i="59"/>
  <c r="L275" i="59"/>
  <c r="L276" i="59"/>
  <c r="L277" i="59"/>
  <c r="L278" i="59"/>
  <c r="L279" i="59"/>
  <c r="L280" i="59"/>
  <c r="L281" i="59"/>
  <c r="L282" i="59"/>
  <c r="L283" i="59"/>
  <c r="L284" i="59"/>
  <c r="L285" i="59"/>
  <c r="L286" i="59"/>
  <c r="L287" i="59"/>
  <c r="L288" i="59"/>
  <c r="L289" i="59"/>
  <c r="L290" i="59"/>
  <c r="L291" i="59"/>
  <c r="L292" i="59"/>
  <c r="L293" i="59"/>
  <c r="L294" i="59"/>
  <c r="L295" i="59"/>
  <c r="L296" i="59"/>
  <c r="L297" i="59"/>
  <c r="L298" i="59"/>
  <c r="L299" i="59"/>
  <c r="L300" i="59"/>
  <c r="L301" i="59"/>
  <c r="L302" i="59"/>
  <c r="L303" i="59"/>
  <c r="L304" i="59"/>
  <c r="L305" i="59"/>
  <c r="L306" i="59"/>
  <c r="L307" i="59"/>
  <c r="L308" i="59"/>
  <c r="L309" i="59"/>
  <c r="L310" i="59"/>
  <c r="L311" i="59"/>
  <c r="L312" i="59"/>
  <c r="L313" i="59"/>
  <c r="L314" i="59"/>
  <c r="L315" i="59"/>
  <c r="L316" i="59"/>
  <c r="L317" i="59"/>
  <c r="L318" i="59"/>
  <c r="L319" i="59"/>
  <c r="L320" i="59"/>
  <c r="L321" i="59"/>
  <c r="L322" i="59"/>
  <c r="L323" i="59"/>
  <c r="L324" i="59"/>
  <c r="L325" i="59"/>
  <c r="L326" i="59"/>
  <c r="L327" i="59"/>
  <c r="L328" i="59"/>
  <c r="L329" i="59"/>
  <c r="L330" i="59"/>
  <c r="L331" i="59"/>
  <c r="L332" i="59"/>
  <c r="L333" i="59"/>
  <c r="L334" i="59"/>
  <c r="L335" i="59"/>
  <c r="L336" i="59"/>
  <c r="L337" i="59"/>
  <c r="L338" i="59"/>
  <c r="L339" i="59"/>
  <c r="L340" i="59"/>
  <c r="L341" i="59"/>
  <c r="L342" i="59"/>
  <c r="L343" i="59"/>
  <c r="L344" i="59"/>
  <c r="L345" i="59"/>
  <c r="L346" i="59"/>
  <c r="L347" i="59"/>
  <c r="L348" i="59"/>
  <c r="L349" i="59"/>
  <c r="L350" i="59"/>
  <c r="L351" i="59"/>
  <c r="L352" i="59"/>
  <c r="L353" i="59"/>
  <c r="L354" i="59"/>
  <c r="L355" i="59"/>
  <c r="L356" i="59"/>
  <c r="L357" i="59"/>
  <c r="L358" i="59"/>
  <c r="L359" i="59"/>
  <c r="L360" i="59"/>
  <c r="L361" i="59"/>
  <c r="L362" i="59"/>
  <c r="L363" i="59"/>
  <c r="L364" i="59"/>
  <c r="L365" i="59"/>
  <c r="L366" i="59"/>
  <c r="L367" i="59"/>
  <c r="L368" i="59"/>
  <c r="L369" i="59"/>
  <c r="L370" i="59"/>
  <c r="L371" i="59"/>
  <c r="L372" i="59"/>
  <c r="L373" i="59"/>
  <c r="L374" i="59"/>
  <c r="L375" i="59"/>
  <c r="L376" i="59"/>
  <c r="L377" i="59"/>
  <c r="L378" i="59"/>
  <c r="L379" i="59"/>
  <c r="L380" i="59"/>
  <c r="L381" i="59"/>
  <c r="L382" i="59"/>
  <c r="L383" i="59"/>
  <c r="L384" i="59"/>
  <c r="L385" i="59"/>
  <c r="L386" i="59"/>
  <c r="L387" i="59"/>
  <c r="L388" i="59"/>
  <c r="L389" i="59"/>
  <c r="L390" i="59"/>
  <c r="L391" i="59"/>
  <c r="L392" i="59"/>
  <c r="L393" i="59"/>
  <c r="L394" i="59"/>
  <c r="L395" i="59"/>
  <c r="L396" i="59"/>
  <c r="L397" i="59"/>
  <c r="L398" i="59"/>
  <c r="L399" i="59"/>
  <c r="L401" i="59"/>
  <c r="L402" i="59"/>
  <c r="L403" i="59"/>
  <c r="L404" i="59"/>
  <c r="L405" i="59"/>
  <c r="L406" i="59"/>
  <c r="L407" i="59"/>
  <c r="L408" i="59"/>
  <c r="L409" i="59"/>
  <c r="L410" i="59"/>
  <c r="L411" i="59"/>
  <c r="L412" i="59"/>
  <c r="L413" i="59"/>
  <c r="L414" i="59"/>
  <c r="L415" i="59"/>
  <c r="L416" i="59"/>
  <c r="L417" i="59"/>
  <c r="L418" i="59"/>
  <c r="L419" i="59"/>
  <c r="L420" i="59"/>
  <c r="L421" i="59"/>
  <c r="L422" i="59"/>
  <c r="L423" i="59"/>
  <c r="L424" i="59"/>
  <c r="L425" i="59"/>
  <c r="L426" i="59"/>
  <c r="L427" i="59"/>
  <c r="L428" i="59"/>
  <c r="L429" i="59"/>
  <c r="L430" i="59"/>
  <c r="L431" i="59"/>
  <c r="L432" i="59"/>
  <c r="L433" i="59"/>
  <c r="L434" i="59"/>
  <c r="L435" i="59"/>
  <c r="L436" i="59"/>
  <c r="L437" i="59"/>
  <c r="L438" i="59"/>
  <c r="L439" i="59"/>
  <c r="L440" i="59"/>
  <c r="L441" i="59"/>
  <c r="L442" i="59"/>
  <c r="L443" i="59"/>
  <c r="L444" i="59"/>
  <c r="L445" i="59"/>
  <c r="L446" i="59"/>
  <c r="L447" i="59"/>
  <c r="L448" i="59"/>
  <c r="L449" i="59"/>
  <c r="L450" i="59"/>
  <c r="L451" i="59"/>
  <c r="L452" i="59"/>
  <c r="L453" i="59"/>
  <c r="L454" i="59"/>
  <c r="L455" i="59"/>
  <c r="L456" i="59"/>
  <c r="L457" i="59"/>
  <c r="L458" i="59"/>
  <c r="L460" i="59"/>
  <c r="L461" i="59"/>
  <c r="L462" i="59"/>
  <c r="L463" i="59"/>
  <c r="L464" i="59"/>
  <c r="L465" i="59"/>
  <c r="L466" i="59"/>
  <c r="L467" i="59"/>
  <c r="L468" i="59"/>
  <c r="L469" i="59"/>
  <c r="L470" i="59"/>
  <c r="L471" i="59"/>
  <c r="L472" i="59"/>
  <c r="L473" i="59"/>
  <c r="L474" i="59"/>
  <c r="L475" i="59"/>
  <c r="L476" i="59"/>
  <c r="L477" i="59"/>
  <c r="L478" i="59"/>
  <c r="L479" i="59"/>
  <c r="L480" i="59"/>
  <c r="L481" i="59"/>
  <c r="L482" i="59"/>
  <c r="L483" i="59"/>
  <c r="L484" i="59"/>
  <c r="L485" i="59"/>
  <c r="L486" i="59"/>
  <c r="L487" i="59"/>
  <c r="L488" i="59"/>
  <c r="L489" i="59"/>
  <c r="L490" i="59"/>
  <c r="L491" i="59"/>
  <c r="L492" i="59"/>
  <c r="L493" i="59"/>
  <c r="L494" i="59"/>
  <c r="L495" i="59"/>
  <c r="L496" i="59"/>
  <c r="L497" i="59"/>
  <c r="L498" i="59"/>
  <c r="L499" i="59"/>
  <c r="L500" i="59"/>
  <c r="L501" i="59"/>
  <c r="L502" i="59"/>
  <c r="L503" i="59"/>
  <c r="L504" i="59"/>
  <c r="L505" i="59"/>
  <c r="L506" i="59"/>
  <c r="L507" i="59"/>
  <c r="L508" i="59"/>
  <c r="L509" i="59"/>
  <c r="L510" i="59"/>
  <c r="L511" i="59"/>
  <c r="L512" i="59"/>
  <c r="L513" i="59"/>
  <c r="L514" i="59"/>
  <c r="L515" i="59"/>
  <c r="L516" i="59"/>
  <c r="L517" i="59"/>
  <c r="L518" i="59"/>
  <c r="L519" i="59"/>
  <c r="L520" i="59"/>
  <c r="L521" i="59"/>
  <c r="L522" i="59"/>
  <c r="L523" i="59"/>
  <c r="L524" i="59"/>
  <c r="L525" i="59"/>
  <c r="L526" i="59"/>
  <c r="L527" i="59"/>
  <c r="L528" i="59"/>
  <c r="L529" i="59"/>
  <c r="L530" i="59"/>
  <c r="L531" i="59"/>
  <c r="L532" i="59"/>
  <c r="L533" i="59"/>
  <c r="L534" i="59"/>
  <c r="L535" i="59"/>
  <c r="L536" i="59"/>
  <c r="L537" i="59"/>
  <c r="L538" i="59"/>
  <c r="L539" i="59"/>
  <c r="L540" i="59"/>
  <c r="L541" i="59"/>
  <c r="L542" i="59"/>
  <c r="L543" i="59"/>
  <c r="L544" i="59"/>
  <c r="L545" i="59"/>
  <c r="L546" i="59"/>
  <c r="L547" i="59"/>
  <c r="L548" i="59"/>
  <c r="L549" i="59"/>
  <c r="L550" i="59"/>
  <c r="L551" i="59"/>
  <c r="L552" i="59"/>
  <c r="L553" i="59"/>
  <c r="L554" i="59"/>
  <c r="L555" i="59"/>
  <c r="L556" i="59"/>
  <c r="L557" i="59"/>
  <c r="L558" i="59"/>
  <c r="L559" i="59"/>
  <c r="L560" i="59"/>
  <c r="L561" i="59"/>
  <c r="L562" i="59"/>
  <c r="L563" i="59"/>
  <c r="L564" i="59"/>
  <c r="L565" i="59"/>
  <c r="L566" i="59"/>
  <c r="L567" i="59"/>
  <c r="L568" i="59"/>
  <c r="L569" i="59"/>
  <c r="L570" i="59"/>
  <c r="L571" i="59"/>
  <c r="L572" i="59"/>
  <c r="L573" i="59"/>
  <c r="L574" i="59"/>
  <c r="L575" i="59"/>
  <c r="L576" i="59"/>
  <c r="L577" i="59"/>
  <c r="L578" i="59"/>
  <c r="L579" i="59"/>
  <c r="L580" i="59"/>
  <c r="L581" i="59"/>
  <c r="L582" i="59"/>
  <c r="L583" i="59"/>
  <c r="L584" i="59"/>
  <c r="L585" i="59"/>
  <c r="L586" i="59"/>
  <c r="L587" i="59"/>
  <c r="L588" i="59"/>
  <c r="L589" i="59"/>
  <c r="L590" i="59"/>
  <c r="L591" i="59"/>
  <c r="L592" i="59"/>
  <c r="L593" i="59"/>
  <c r="L594" i="59"/>
  <c r="L595" i="59"/>
  <c r="L596" i="59"/>
  <c r="L597" i="59"/>
  <c r="L599" i="59"/>
  <c r="L600" i="59"/>
  <c r="L601" i="59"/>
  <c r="L602" i="59"/>
  <c r="L603" i="59"/>
  <c r="L604" i="59"/>
  <c r="L605" i="59"/>
  <c r="L606" i="59"/>
  <c r="L607" i="59"/>
  <c r="L608" i="59"/>
  <c r="L609" i="59"/>
  <c r="L610" i="59"/>
  <c r="L611" i="59"/>
  <c r="L612" i="59"/>
  <c r="L613" i="59"/>
  <c r="L614" i="59"/>
  <c r="L615" i="59"/>
  <c r="L616" i="59"/>
  <c r="L617" i="59"/>
  <c r="L618" i="59"/>
  <c r="L619" i="59"/>
  <c r="L620" i="59"/>
  <c r="L621" i="59"/>
  <c r="L622" i="59"/>
  <c r="L623" i="59"/>
  <c r="L624" i="59"/>
  <c r="L625" i="59"/>
  <c r="L626" i="59"/>
  <c r="L627" i="59"/>
  <c r="L628" i="59"/>
  <c r="L629" i="59"/>
  <c r="L630" i="59"/>
  <c r="L631" i="59"/>
  <c r="L632" i="59"/>
  <c r="L633" i="59"/>
  <c r="L634" i="59"/>
  <c r="L635" i="59"/>
  <c r="L636" i="59"/>
  <c r="L637" i="59"/>
  <c r="L638" i="59"/>
  <c r="L639" i="59"/>
  <c r="L640" i="59"/>
  <c r="L641" i="59"/>
  <c r="L642" i="59"/>
  <c r="L643" i="59"/>
  <c r="L644" i="59"/>
  <c r="L645" i="59"/>
  <c r="L646" i="59"/>
  <c r="L647" i="59"/>
  <c r="L648" i="59"/>
  <c r="L649" i="59"/>
  <c r="L650" i="59"/>
  <c r="L651" i="59"/>
  <c r="L652" i="59"/>
  <c r="L653" i="59"/>
  <c r="L654" i="59"/>
  <c r="L655" i="59"/>
  <c r="L656" i="59"/>
  <c r="L657" i="59"/>
  <c r="L658" i="59"/>
  <c r="L659" i="59"/>
  <c r="L660" i="59"/>
  <c r="L661" i="59"/>
  <c r="L662" i="59"/>
  <c r="L663" i="59"/>
  <c r="L664" i="59"/>
  <c r="L665" i="59"/>
  <c r="L666" i="59"/>
  <c r="L667" i="59"/>
  <c r="L668" i="59"/>
  <c r="L669" i="59"/>
  <c r="L670" i="59"/>
  <c r="L671" i="59"/>
  <c r="L672" i="59"/>
  <c r="L673" i="59"/>
  <c r="L674" i="59"/>
  <c r="L675" i="59"/>
  <c r="L676" i="59"/>
  <c r="L677" i="59"/>
  <c r="L678" i="59"/>
  <c r="L679" i="59"/>
  <c r="L680" i="59"/>
  <c r="L681" i="59"/>
  <c r="L682" i="59"/>
  <c r="L683" i="59"/>
  <c r="L684" i="59"/>
  <c r="L685" i="59"/>
  <c r="L686" i="59"/>
  <c r="L687" i="59"/>
  <c r="L688" i="59"/>
  <c r="L689" i="59"/>
  <c r="L690" i="59"/>
  <c r="L691" i="59"/>
  <c r="L692" i="59"/>
  <c r="L693" i="59"/>
  <c r="L694" i="59"/>
  <c r="L695" i="59"/>
  <c r="L696" i="59"/>
  <c r="L697" i="59"/>
  <c r="L698" i="59"/>
  <c r="L699" i="59"/>
  <c r="L700" i="59"/>
  <c r="L701" i="59"/>
  <c r="L702" i="59"/>
  <c r="L703" i="59"/>
  <c r="L704" i="59"/>
  <c r="L705" i="59"/>
  <c r="L706" i="59"/>
  <c r="L707" i="59"/>
  <c r="L708" i="59"/>
  <c r="L709" i="59"/>
  <c r="L710" i="59"/>
  <c r="L711" i="59"/>
  <c r="L712" i="59"/>
  <c r="L713" i="59"/>
  <c r="L714" i="59"/>
  <c r="L715" i="59"/>
  <c r="L716" i="59"/>
  <c r="L717" i="59"/>
  <c r="L718" i="59"/>
  <c r="L719" i="59"/>
  <c r="L720" i="59"/>
  <c r="L721" i="59"/>
  <c r="L722" i="59"/>
  <c r="L723" i="59"/>
  <c r="L724" i="59"/>
  <c r="L725" i="59"/>
  <c r="L726" i="59"/>
  <c r="L727" i="59"/>
  <c r="L728" i="59"/>
  <c r="L729" i="59"/>
  <c r="L730" i="59"/>
  <c r="L731" i="59"/>
  <c r="L732" i="59"/>
  <c r="L733" i="59"/>
  <c r="L734" i="59"/>
  <c r="L735" i="59"/>
  <c r="L736" i="59"/>
  <c r="L737" i="59"/>
  <c r="L738" i="59"/>
  <c r="L739" i="59"/>
  <c r="L740" i="59"/>
  <c r="L741" i="59"/>
  <c r="L742" i="59"/>
  <c r="L743" i="59"/>
  <c r="L744" i="59"/>
  <c r="L745" i="59"/>
  <c r="L746" i="59"/>
  <c r="L747" i="59"/>
  <c r="L748" i="59"/>
  <c r="L749" i="59"/>
  <c r="L750" i="59"/>
  <c r="L751" i="59"/>
  <c r="L752" i="59"/>
  <c r="L753" i="59"/>
  <c r="L754" i="59"/>
  <c r="L755" i="59"/>
  <c r="L756" i="59"/>
  <c r="L757" i="59"/>
  <c r="L758" i="59"/>
  <c r="L759" i="59"/>
  <c r="L760" i="59"/>
  <c r="L761" i="59"/>
  <c r="L762" i="59"/>
  <c r="L763" i="59"/>
  <c r="L764" i="59"/>
  <c r="L765" i="59"/>
  <c r="L766" i="59"/>
  <c r="L767" i="59"/>
  <c r="L768" i="59"/>
  <c r="L769" i="59"/>
  <c r="L770" i="59"/>
  <c r="L771" i="59"/>
  <c r="L772" i="59"/>
  <c r="L773" i="59"/>
  <c r="L774" i="59"/>
  <c r="L775" i="59"/>
  <c r="L776" i="59"/>
  <c r="L777" i="59"/>
  <c r="L778" i="59"/>
  <c r="L779" i="59"/>
  <c r="L780" i="59"/>
  <c r="L781" i="59"/>
  <c r="L782" i="59"/>
  <c r="L783" i="59"/>
  <c r="L784" i="59"/>
  <c r="L785" i="59"/>
  <c r="L786" i="59"/>
  <c r="L787" i="59"/>
  <c r="L788" i="59"/>
  <c r="L789" i="59"/>
  <c r="L790" i="59"/>
  <c r="L791" i="59"/>
  <c r="L792" i="59"/>
  <c r="L793" i="59"/>
  <c r="L794" i="59"/>
  <c r="L795" i="59"/>
  <c r="L796" i="59"/>
  <c r="L797" i="59"/>
  <c r="L798" i="59"/>
  <c r="L799" i="59"/>
  <c r="L800" i="59"/>
  <c r="L801" i="59"/>
  <c r="L802" i="59"/>
  <c r="L803" i="59"/>
  <c r="L804" i="59"/>
  <c r="L805" i="59"/>
  <c r="L806" i="59"/>
  <c r="L807" i="59"/>
  <c r="L808" i="59"/>
  <c r="L809" i="59"/>
  <c r="L810" i="59"/>
  <c r="L811" i="59"/>
  <c r="L812" i="59"/>
  <c r="L813" i="59"/>
  <c r="L814" i="59"/>
  <c r="L815" i="59"/>
  <c r="L816" i="59"/>
  <c r="L817" i="59"/>
  <c r="L818" i="59"/>
  <c r="L819" i="59"/>
  <c r="L820" i="59"/>
  <c r="L821" i="59"/>
  <c r="L822" i="59"/>
  <c r="L823" i="59"/>
  <c r="L824" i="59"/>
  <c r="L825" i="59"/>
  <c r="L826" i="59"/>
  <c r="L827" i="59"/>
  <c r="L828" i="59"/>
  <c r="L829" i="59"/>
  <c r="L830" i="59"/>
  <c r="L831" i="59"/>
  <c r="L832" i="59"/>
  <c r="L833" i="59"/>
  <c r="L834" i="59"/>
  <c r="L835" i="59"/>
  <c r="L836" i="59"/>
  <c r="L837" i="59"/>
  <c r="L838" i="59"/>
  <c r="L839" i="59"/>
  <c r="L840" i="59"/>
  <c r="L841" i="59"/>
  <c r="L842" i="59"/>
  <c r="L843" i="59"/>
  <c r="L844" i="59"/>
  <c r="L845" i="59"/>
  <c r="L846" i="59"/>
  <c r="L847" i="59"/>
  <c r="L848" i="59"/>
  <c r="L849" i="59"/>
  <c r="L850" i="59"/>
  <c r="L851" i="59"/>
  <c r="L852" i="59"/>
  <c r="L853" i="59"/>
  <c r="L854" i="59"/>
  <c r="L855" i="59"/>
  <c r="L856" i="59"/>
  <c r="L857" i="59"/>
  <c r="L858" i="59"/>
  <c r="L859" i="59"/>
  <c r="L860" i="59"/>
  <c r="L861" i="59"/>
  <c r="L862" i="59"/>
  <c r="L863" i="59"/>
  <c r="L864" i="59"/>
  <c r="L865" i="59"/>
  <c r="L866" i="59"/>
  <c r="L867" i="59"/>
  <c r="L868" i="59"/>
  <c r="L869" i="59"/>
  <c r="L870" i="59"/>
  <c r="L871" i="59"/>
  <c r="L872" i="59"/>
  <c r="L873" i="59"/>
  <c r="L874" i="59"/>
  <c r="L875" i="59"/>
  <c r="L876" i="59"/>
  <c r="L877" i="59"/>
  <c r="L878" i="59"/>
  <c r="L879" i="59"/>
  <c r="L880" i="59"/>
  <c r="L881" i="59"/>
  <c r="L882" i="59"/>
  <c r="L883" i="59"/>
  <c r="L884" i="59"/>
  <c r="L885" i="59"/>
  <c r="L886" i="59"/>
  <c r="L887" i="59"/>
  <c r="L888" i="59"/>
  <c r="L889" i="59"/>
  <c r="L890" i="59"/>
  <c r="L891" i="59"/>
  <c r="L892" i="59"/>
  <c r="L893" i="59"/>
  <c r="L894" i="59"/>
  <c r="L895" i="59"/>
  <c r="L896" i="59"/>
  <c r="L897" i="59"/>
  <c r="L898" i="59"/>
  <c r="L899" i="59"/>
  <c r="L900" i="59"/>
  <c r="L901" i="59"/>
  <c r="L902" i="59"/>
  <c r="L903" i="59"/>
  <c r="L904" i="59"/>
  <c r="L905" i="59"/>
  <c r="L906" i="59"/>
  <c r="L907" i="59"/>
  <c r="L908" i="59"/>
  <c r="L909" i="59"/>
  <c r="L910" i="59"/>
  <c r="L911" i="59"/>
  <c r="L912" i="59"/>
  <c r="L913" i="59"/>
  <c r="L914" i="59"/>
  <c r="L915" i="59"/>
  <c r="L916" i="59"/>
  <c r="L917" i="59"/>
  <c r="L918" i="59"/>
  <c r="L919" i="59"/>
  <c r="L920" i="59"/>
  <c r="L921" i="59"/>
  <c r="L922" i="59"/>
  <c r="L923" i="59"/>
  <c r="L924" i="59"/>
  <c r="L925" i="59"/>
  <c r="L927" i="59"/>
  <c r="L928" i="59"/>
  <c r="L929" i="59"/>
  <c r="L930" i="59"/>
  <c r="L931" i="59"/>
  <c r="L932" i="59"/>
  <c r="L933" i="59"/>
  <c r="L934" i="59"/>
  <c r="L935" i="59"/>
  <c r="L936" i="59"/>
  <c r="L937" i="59"/>
  <c r="L938" i="59"/>
  <c r="L939" i="59"/>
  <c r="L940" i="59"/>
  <c r="L941" i="59"/>
  <c r="L942" i="59"/>
  <c r="L943" i="59"/>
  <c r="L944" i="59"/>
  <c r="L945" i="59"/>
  <c r="L946" i="59"/>
  <c r="L947" i="59"/>
  <c r="L948" i="59"/>
  <c r="L949" i="59"/>
  <c r="L950" i="59"/>
  <c r="L951" i="59"/>
  <c r="L952" i="59"/>
  <c r="L953" i="59"/>
  <c r="L954" i="59"/>
  <c r="L955" i="59"/>
  <c r="L956" i="59"/>
  <c r="L957" i="59"/>
  <c r="L958" i="59"/>
  <c r="L959" i="59"/>
  <c r="L960" i="59"/>
  <c r="L961" i="59"/>
  <c r="L962" i="59"/>
  <c r="L963" i="59"/>
  <c r="L964" i="59"/>
  <c r="L965" i="59"/>
  <c r="L966" i="59"/>
  <c r="L967" i="59"/>
  <c r="L968" i="59"/>
  <c r="L969" i="59"/>
  <c r="L970" i="59"/>
  <c r="L971" i="59"/>
  <c r="L972" i="59"/>
  <c r="L973" i="59"/>
  <c r="L974" i="59"/>
  <c r="L975" i="59"/>
  <c r="L976" i="59"/>
  <c r="L977" i="59"/>
  <c r="L978" i="59"/>
  <c r="L979" i="59"/>
  <c r="L980" i="59"/>
  <c r="L981" i="59"/>
  <c r="L982" i="59"/>
  <c r="L983" i="59"/>
  <c r="L984" i="59"/>
  <c r="L985" i="59"/>
  <c r="L986" i="59"/>
  <c r="L987" i="59"/>
  <c r="L988" i="59"/>
  <c r="L989" i="59"/>
  <c r="L990" i="59"/>
  <c r="L991" i="59"/>
  <c r="L993" i="59"/>
  <c r="L994" i="59"/>
  <c r="L995" i="59"/>
  <c r="L996" i="59"/>
  <c r="L997" i="59"/>
  <c r="L998" i="59"/>
  <c r="L999" i="59"/>
  <c r="L1000" i="59"/>
  <c r="L1001" i="59"/>
  <c r="L1002" i="59"/>
  <c r="L1003" i="59"/>
  <c r="L1004" i="59"/>
  <c r="L1005" i="59"/>
  <c r="L1006" i="59"/>
  <c r="L1007" i="59"/>
  <c r="L1008" i="59"/>
  <c r="L1009" i="59"/>
  <c r="L1010" i="59"/>
  <c r="L1011" i="59"/>
  <c r="L1012" i="59"/>
  <c r="L1013" i="59"/>
  <c r="L1014" i="59"/>
  <c r="L1015" i="59"/>
  <c r="L1016" i="59"/>
  <c r="L1017" i="59"/>
  <c r="L1018" i="59"/>
  <c r="L1019" i="59"/>
  <c r="L1020" i="59"/>
  <c r="L1021" i="59"/>
  <c r="L1022" i="59"/>
  <c r="L1023" i="59"/>
  <c r="L1024" i="59"/>
  <c r="L1025" i="59"/>
  <c r="L1026" i="59"/>
  <c r="L1027" i="59"/>
  <c r="L1028" i="59"/>
  <c r="L1029" i="59"/>
  <c r="L1030" i="59"/>
  <c r="L1031" i="59"/>
  <c r="L1032" i="59"/>
  <c r="L1033" i="59"/>
  <c r="L1034" i="59"/>
  <c r="L1035" i="59"/>
  <c r="L1036" i="59"/>
  <c r="L1037" i="59"/>
  <c r="L1038" i="59"/>
  <c r="L1039" i="59"/>
  <c r="L1040" i="59"/>
  <c r="L1041" i="59"/>
  <c r="L1042" i="59"/>
  <c r="L1043" i="59"/>
  <c r="L1044" i="59"/>
  <c r="L1045" i="59"/>
  <c r="L1046" i="59"/>
  <c r="L1047" i="59"/>
  <c r="L1048" i="59"/>
  <c r="L1049" i="59"/>
  <c r="L1050" i="59"/>
  <c r="L1051" i="59"/>
  <c r="L1052" i="59"/>
  <c r="L1053" i="59"/>
  <c r="L1054" i="59"/>
  <c r="L1055" i="59"/>
  <c r="L1056" i="59"/>
  <c r="L1057" i="59"/>
  <c r="L1058" i="59"/>
  <c r="L1059" i="59"/>
  <c r="L1060" i="59"/>
  <c r="L1061" i="59"/>
  <c r="L1062" i="59"/>
  <c r="L1063" i="59"/>
  <c r="L1064" i="59"/>
  <c r="L1065" i="59"/>
  <c r="L1066" i="59"/>
  <c r="L1067" i="59"/>
  <c r="L1068" i="59"/>
  <c r="L1069" i="59"/>
  <c r="L1070" i="59"/>
  <c r="L1071" i="59"/>
  <c r="L1072" i="59"/>
  <c r="L1073" i="59"/>
  <c r="L1074" i="59"/>
  <c r="L1075" i="59"/>
  <c r="L1076" i="59"/>
  <c r="L1077" i="59"/>
  <c r="L1078" i="59"/>
  <c r="L1079" i="59"/>
  <c r="L1080" i="59"/>
  <c r="L1081" i="59"/>
  <c r="L1082" i="59"/>
  <c r="L1083" i="59"/>
  <c r="L1084" i="59"/>
  <c r="L1085" i="59"/>
  <c r="L1086" i="59"/>
  <c r="L1087" i="59"/>
  <c r="L1088" i="59"/>
  <c r="L1089" i="59"/>
  <c r="L1090" i="59"/>
  <c r="L1091" i="59"/>
  <c r="L1092" i="59"/>
  <c r="L1093" i="59"/>
  <c r="L1094" i="59"/>
  <c r="L1095" i="59"/>
  <c r="L1096" i="59"/>
  <c r="L1097" i="59"/>
  <c r="L1098" i="59"/>
  <c r="L1099" i="59"/>
  <c r="L1100" i="59"/>
  <c r="L1101" i="59"/>
  <c r="L1102" i="59"/>
  <c r="L1103" i="59"/>
  <c r="L1104" i="59"/>
  <c r="L1105" i="59"/>
  <c r="L1106" i="59"/>
  <c r="L1107" i="59"/>
  <c r="L1108" i="59"/>
  <c r="L1109" i="59"/>
  <c r="L1110" i="59"/>
  <c r="L1111" i="59"/>
  <c r="L1112" i="59"/>
  <c r="L1113" i="59"/>
  <c r="L1114" i="59"/>
  <c r="L1115" i="59"/>
  <c r="L1116" i="59"/>
  <c r="L1117" i="59"/>
  <c r="L1118" i="59"/>
  <c r="L1119" i="59"/>
  <c r="L1120" i="59"/>
  <c r="L1121" i="59"/>
  <c r="L1122" i="59"/>
  <c r="L1123" i="59"/>
  <c r="L1124" i="59"/>
  <c r="L1125" i="59"/>
  <c r="L1126" i="59"/>
  <c r="L1127" i="59"/>
  <c r="L1128" i="59"/>
  <c r="L1129" i="59"/>
  <c r="L1130" i="59"/>
  <c r="L1131" i="59"/>
  <c r="L1132" i="59"/>
  <c r="L1133" i="59"/>
  <c r="L1134" i="59"/>
  <c r="L1135" i="59"/>
  <c r="L1136" i="59"/>
  <c r="L1137" i="59"/>
  <c r="L1138" i="59"/>
  <c r="L1139" i="59"/>
  <c r="L1140" i="59"/>
  <c r="L1141" i="59"/>
  <c r="L1142" i="59"/>
  <c r="L1143" i="59"/>
  <c r="L1144" i="59"/>
  <c r="L1145" i="59"/>
  <c r="L1146" i="59"/>
  <c r="L1147" i="59"/>
  <c r="L1148" i="59"/>
  <c r="L1149" i="59"/>
  <c r="L1150" i="59"/>
  <c r="L1151" i="59"/>
  <c r="L1152" i="59"/>
  <c r="L1153" i="59"/>
  <c r="L1154" i="59"/>
  <c r="L1155" i="59"/>
  <c r="L1156" i="59"/>
  <c r="L1157" i="59"/>
  <c r="L1158" i="59"/>
  <c r="L1159" i="59"/>
  <c r="L1160" i="59"/>
  <c r="L1161" i="59"/>
  <c r="L1162" i="59"/>
  <c r="L1163" i="59"/>
  <c r="L1164" i="59"/>
  <c r="L1165" i="59"/>
  <c r="L1166" i="59"/>
  <c r="L1167" i="59"/>
  <c r="L1168" i="59"/>
  <c r="L1169" i="59"/>
  <c r="L1170" i="59"/>
  <c r="L1171" i="59"/>
  <c r="L1172" i="59"/>
  <c r="L1173" i="59"/>
  <c r="L1174" i="59"/>
  <c r="L1175" i="59"/>
  <c r="L1176" i="59"/>
  <c r="L1177" i="59"/>
  <c r="L1178" i="59"/>
  <c r="L1179" i="59"/>
  <c r="L1180" i="59"/>
  <c r="L1181" i="59"/>
  <c r="L1182" i="59"/>
  <c r="L1183" i="59"/>
  <c r="L1184" i="59"/>
  <c r="L1185" i="59"/>
  <c r="L1186" i="59"/>
  <c r="L1187" i="59"/>
  <c r="L1188" i="59"/>
  <c r="L1189" i="59"/>
  <c r="L1190" i="59"/>
  <c r="L1191" i="59"/>
  <c r="L1192" i="59"/>
  <c r="L1193" i="59"/>
  <c r="L1194" i="59"/>
  <c r="L1195" i="59"/>
  <c r="L1196" i="59"/>
  <c r="L1197" i="59"/>
  <c r="L1198" i="59"/>
  <c r="L1199" i="59"/>
  <c r="L1200" i="59"/>
  <c r="L1201" i="59"/>
  <c r="L1202" i="59"/>
  <c r="L1203" i="59"/>
  <c r="L1204" i="59"/>
  <c r="L1205" i="59"/>
  <c r="L1206" i="59"/>
  <c r="L1207" i="59"/>
  <c r="L1208" i="59"/>
  <c r="L1209" i="59"/>
  <c r="L1210" i="59"/>
  <c r="L1211" i="59"/>
  <c r="L1212" i="59"/>
  <c r="L1213" i="59"/>
  <c r="L1214" i="59"/>
  <c r="L1215" i="59"/>
  <c r="L1216" i="59"/>
  <c r="L1217" i="59"/>
  <c r="L1218" i="59"/>
  <c r="L1219" i="59"/>
  <c r="L1220" i="59"/>
  <c r="L1221" i="59"/>
  <c r="L1222" i="59"/>
  <c r="L1223" i="59"/>
  <c r="L1224" i="59"/>
  <c r="L1225" i="59"/>
  <c r="L1226" i="59"/>
  <c r="L1227" i="59"/>
  <c r="L1228" i="59"/>
  <c r="L1229" i="59"/>
  <c r="L1230" i="59"/>
  <c r="L1231" i="59"/>
  <c r="L1232" i="59"/>
  <c r="L1233" i="59"/>
  <c r="L1234" i="59"/>
  <c r="L1235" i="59"/>
  <c r="L1236" i="59"/>
  <c r="L1237" i="59"/>
  <c r="L1238" i="59"/>
  <c r="L1239" i="59"/>
  <c r="L1240" i="59"/>
  <c r="L1241" i="59"/>
  <c r="L1242" i="59"/>
  <c r="L1243" i="59"/>
  <c r="L1244" i="59"/>
  <c r="L1245" i="59"/>
  <c r="L1246" i="59"/>
  <c r="L1247" i="59"/>
  <c r="L1248" i="59"/>
  <c r="L1249" i="59"/>
  <c r="L1250" i="59"/>
  <c r="L1251" i="59"/>
  <c r="L1252" i="59"/>
  <c r="L1253" i="59"/>
  <c r="L1254" i="59"/>
  <c r="L1255" i="59"/>
  <c r="L1256" i="59"/>
  <c r="L1257" i="59"/>
  <c r="L1258" i="59"/>
  <c r="L1259" i="59"/>
  <c r="L1260" i="59"/>
  <c r="L1261" i="59"/>
  <c r="L1262" i="59"/>
  <c r="L1263" i="59"/>
  <c r="L1264" i="59"/>
  <c r="L1265" i="59"/>
  <c r="L1266" i="59"/>
  <c r="L1267" i="59"/>
  <c r="L1268" i="59"/>
  <c r="L1269" i="59"/>
  <c r="L1270" i="59"/>
  <c r="L1271" i="59"/>
  <c r="L1272" i="59"/>
  <c r="L1273" i="59"/>
  <c r="L1274" i="59"/>
  <c r="L1275" i="59"/>
  <c r="L1276" i="59"/>
  <c r="L1277" i="59"/>
  <c r="L1278" i="59"/>
  <c r="L1279" i="59"/>
  <c r="L1280" i="59"/>
  <c r="L1281" i="59"/>
  <c r="L1282" i="59"/>
  <c r="L1283" i="59"/>
  <c r="L1284" i="59"/>
  <c r="L1285" i="59"/>
  <c r="L1286" i="59"/>
  <c r="L1287" i="59"/>
  <c r="L1288" i="59"/>
  <c r="L1289" i="59"/>
  <c r="L1290" i="59"/>
  <c r="L1291" i="59"/>
  <c r="L1292" i="59"/>
  <c r="L1293" i="59"/>
  <c r="L1294" i="59"/>
  <c r="L1295" i="59"/>
  <c r="L1296" i="59"/>
  <c r="L1297" i="59"/>
  <c r="L1298" i="59"/>
  <c r="L1299" i="59"/>
  <c r="L1300" i="59"/>
  <c r="L1301" i="59"/>
  <c r="L1302" i="59"/>
  <c r="L1303" i="59"/>
  <c r="L1304" i="59"/>
  <c r="L1305" i="59"/>
  <c r="L1306" i="59"/>
  <c r="L1307" i="59"/>
  <c r="L1308" i="59"/>
  <c r="L1309" i="59"/>
  <c r="L1310" i="59"/>
  <c r="L1311" i="59"/>
  <c r="L1312" i="59"/>
  <c r="L1313" i="59"/>
  <c r="L1314" i="59"/>
  <c r="L1315" i="59"/>
  <c r="L1316" i="59"/>
  <c r="L1317" i="59"/>
  <c r="L1318" i="59"/>
  <c r="L1319" i="59"/>
  <c r="L1320" i="59"/>
  <c r="L1321" i="59"/>
  <c r="L1322" i="59"/>
  <c r="L1323" i="59"/>
  <c r="L1324" i="59"/>
  <c r="L1325" i="59"/>
  <c r="L1326" i="59"/>
  <c r="L1327" i="59"/>
  <c r="L1328" i="59"/>
  <c r="L1329" i="59"/>
  <c r="L1330" i="59"/>
  <c r="L1331" i="59"/>
  <c r="L1332" i="59"/>
  <c r="L1333" i="59"/>
  <c r="L1334" i="59"/>
  <c r="L1335" i="59"/>
  <c r="L1336" i="59"/>
  <c r="L1337" i="59"/>
  <c r="L1338" i="59"/>
  <c r="L1339" i="59"/>
  <c r="L1340" i="59"/>
  <c r="L1341" i="59"/>
  <c r="L1342" i="59"/>
  <c r="L1343" i="59"/>
  <c r="L1344" i="59"/>
  <c r="L1345" i="59"/>
  <c r="L1346" i="59"/>
  <c r="L1347" i="59"/>
  <c r="L1348" i="59"/>
  <c r="L1349" i="59"/>
  <c r="L1350" i="59"/>
  <c r="L1351" i="59"/>
  <c r="L1352" i="59"/>
  <c r="L1353" i="59"/>
  <c r="L1354" i="59"/>
  <c r="L1355" i="59"/>
  <c r="L1356" i="59"/>
  <c r="L1357" i="59"/>
  <c r="L1358" i="59"/>
  <c r="L1359" i="59"/>
  <c r="L1360" i="59"/>
  <c r="L1361" i="59"/>
  <c r="L1362" i="59"/>
  <c r="L1363" i="59"/>
  <c r="L1364" i="59"/>
  <c r="L1365" i="59"/>
  <c r="L1366" i="59"/>
  <c r="L1367" i="59"/>
  <c r="L1368" i="59"/>
  <c r="L1369" i="59"/>
  <c r="L1370" i="59"/>
  <c r="L1371" i="59"/>
  <c r="L1372" i="59"/>
  <c r="L1373" i="59"/>
  <c r="L1374" i="59"/>
  <c r="L1375" i="59"/>
  <c r="L1376" i="59"/>
  <c r="L1377" i="59"/>
  <c r="L1378" i="59"/>
  <c r="L1379" i="59"/>
  <c r="L1380" i="59"/>
  <c r="L1381" i="59"/>
  <c r="L1382" i="59"/>
  <c r="L1383" i="59"/>
  <c r="L1384" i="59"/>
  <c r="L1385" i="59"/>
  <c r="L1386" i="59"/>
  <c r="L1387" i="59"/>
  <c r="L1388" i="59"/>
  <c r="L1389" i="59"/>
  <c r="L1390" i="59"/>
  <c r="L1391" i="59"/>
  <c r="L1392" i="59"/>
  <c r="L1393" i="59"/>
  <c r="L1394" i="59"/>
  <c r="L1395" i="59"/>
  <c r="L1396" i="59"/>
  <c r="L1397" i="59"/>
  <c r="L1398" i="59"/>
  <c r="L1399" i="59"/>
  <c r="L1400" i="59"/>
  <c r="L1401" i="59"/>
  <c r="L1402" i="59"/>
  <c r="L1403" i="59"/>
  <c r="L1404" i="59"/>
  <c r="L1405" i="59"/>
  <c r="L1406" i="59"/>
  <c r="L1407" i="59"/>
  <c r="L1408" i="59"/>
  <c r="L1409" i="59"/>
  <c r="L1410" i="59"/>
  <c r="L1411" i="59"/>
  <c r="L1412" i="59"/>
  <c r="L1413" i="59"/>
  <c r="L1414" i="59"/>
  <c r="L1415" i="59"/>
  <c r="L1416" i="59"/>
  <c r="L1417" i="59"/>
  <c r="L1418" i="59"/>
  <c r="L1419" i="59"/>
  <c r="L1420" i="59"/>
  <c r="L1421" i="59"/>
  <c r="L1422" i="59"/>
  <c r="L1423" i="59"/>
  <c r="L1424" i="59"/>
  <c r="L1425" i="59"/>
  <c r="L1426" i="59"/>
  <c r="L1427" i="59"/>
  <c r="L1428" i="59"/>
  <c r="L1429" i="59"/>
  <c r="L1430" i="59"/>
  <c r="L1431" i="59"/>
  <c r="L1432" i="59"/>
  <c r="L1433" i="59"/>
  <c r="L1434" i="59"/>
  <c r="L1435" i="59"/>
  <c r="L1436" i="59"/>
  <c r="L1437" i="59"/>
  <c r="L1438" i="59"/>
  <c r="L1439" i="59"/>
  <c r="L1440" i="59"/>
  <c r="L1441" i="59"/>
  <c r="L1442" i="59"/>
  <c r="L1443" i="59"/>
  <c r="L1444" i="59"/>
  <c r="L1445" i="59"/>
  <c r="L1446" i="59"/>
  <c r="L1447" i="59"/>
  <c r="L1448" i="59"/>
  <c r="L1449" i="59"/>
  <c r="L1450" i="59"/>
  <c r="L1451" i="59"/>
  <c r="L1452" i="59"/>
  <c r="L1453" i="59"/>
  <c r="L1454" i="59"/>
  <c r="L1455" i="59"/>
  <c r="L1456" i="59"/>
  <c r="L1457" i="59"/>
  <c r="L1458" i="59"/>
  <c r="L1459" i="59"/>
  <c r="L1460" i="59"/>
  <c r="L1461" i="59"/>
  <c r="L1462" i="59"/>
  <c r="L1463" i="59"/>
  <c r="L1464" i="59"/>
  <c r="L1465" i="59"/>
  <c r="L1466" i="59"/>
  <c r="L1467" i="59"/>
  <c r="L1468" i="59"/>
  <c r="L1469" i="59"/>
  <c r="L1470" i="59"/>
  <c r="L1471" i="59"/>
  <c r="L1472" i="59"/>
  <c r="L1473" i="59"/>
  <c r="L1474" i="59"/>
  <c r="L1475" i="59"/>
  <c r="L1476" i="59"/>
  <c r="L1477" i="59"/>
  <c r="L1478" i="59"/>
  <c r="L1479" i="59"/>
  <c r="L1480" i="59"/>
  <c r="L1481" i="59"/>
  <c r="L1482" i="59"/>
  <c r="L1483" i="59"/>
  <c r="L1484" i="59"/>
  <c r="L1485" i="59"/>
  <c r="L1486" i="59"/>
  <c r="L1487" i="59"/>
  <c r="L1488" i="59"/>
  <c r="L1489" i="59"/>
  <c r="L1490" i="59"/>
  <c r="L1491" i="59"/>
  <c r="L1492" i="59"/>
  <c r="L1493" i="59"/>
  <c r="L1494" i="59"/>
  <c r="L1495" i="59"/>
  <c r="L1496" i="59"/>
  <c r="L1497" i="59"/>
  <c r="L1498" i="59"/>
  <c r="L1499" i="59"/>
  <c r="L1500" i="59"/>
  <c r="L1501" i="59"/>
  <c r="L1502" i="59"/>
  <c r="L1503" i="59"/>
  <c r="L1504" i="59"/>
  <c r="L1505" i="59"/>
  <c r="L1506" i="59"/>
  <c r="L1507" i="59"/>
  <c r="L1508" i="59"/>
  <c r="L1509" i="59"/>
  <c r="L1510" i="59"/>
  <c r="L1511" i="59"/>
  <c r="L1512" i="59"/>
  <c r="L1513" i="59"/>
  <c r="L1514" i="59"/>
  <c r="L1515" i="59"/>
  <c r="L1516" i="59"/>
  <c r="L1517" i="59"/>
  <c r="L1518" i="59"/>
  <c r="L1519" i="59"/>
  <c r="L1520" i="59"/>
  <c r="L1521" i="59"/>
  <c r="L1522" i="59"/>
  <c r="L1523" i="59"/>
  <c r="L1524" i="59"/>
  <c r="L1525" i="59"/>
  <c r="L1526" i="59"/>
  <c r="L1527" i="59"/>
  <c r="L1528" i="59"/>
  <c r="L1529" i="59"/>
  <c r="L1530" i="59"/>
  <c r="L1531" i="59"/>
  <c r="L1532" i="59"/>
  <c r="L1533" i="59"/>
  <c r="L1534" i="59"/>
  <c r="L1535" i="59"/>
  <c r="L1536" i="59"/>
  <c r="L1537" i="59"/>
  <c r="L1538" i="59"/>
  <c r="L1539" i="59"/>
  <c r="L1540" i="59"/>
  <c r="L1541" i="59"/>
  <c r="L1542" i="59"/>
  <c r="L1543" i="59"/>
  <c r="L1544" i="59"/>
  <c r="L1545" i="59"/>
  <c r="L1546" i="59"/>
  <c r="L1547" i="59"/>
  <c r="L1548" i="59"/>
  <c r="L1549" i="59"/>
  <c r="L1550" i="59"/>
  <c r="L1551" i="59"/>
  <c r="L1552" i="59"/>
  <c r="L1553" i="59"/>
  <c r="L1554" i="59"/>
  <c r="L1555" i="59"/>
  <c r="L1556" i="59"/>
  <c r="L1557" i="59"/>
  <c r="L1558" i="59"/>
  <c r="L1559" i="59"/>
  <c r="L1560" i="59"/>
  <c r="L1561" i="59"/>
  <c r="L1562" i="59"/>
  <c r="L1563" i="59"/>
  <c r="L1564" i="59"/>
  <c r="L1565" i="59"/>
  <c r="L1566" i="59"/>
  <c r="L1567" i="59"/>
  <c r="L1568" i="59"/>
  <c r="L1569" i="59"/>
  <c r="L1570" i="59"/>
  <c r="L1571" i="59"/>
  <c r="L1572" i="59"/>
  <c r="L1573" i="59"/>
  <c r="L1574" i="59"/>
  <c r="L1575" i="59"/>
  <c r="L1576" i="59"/>
  <c r="L1577" i="59"/>
  <c r="L1578" i="59"/>
  <c r="L1579" i="59"/>
  <c r="L1580" i="59"/>
  <c r="L1581" i="59"/>
  <c r="L1582" i="59"/>
  <c r="L1583" i="59"/>
  <c r="L1584" i="59"/>
  <c r="L1585" i="59"/>
  <c r="L1586" i="59"/>
  <c r="L1587" i="59"/>
  <c r="L1588" i="59"/>
  <c r="L1589" i="59"/>
  <c r="L1590" i="59"/>
  <c r="L1591" i="59"/>
  <c r="L1592" i="59"/>
  <c r="L1593" i="59"/>
  <c r="L1594" i="59"/>
  <c r="L1595" i="59"/>
  <c r="L1596" i="59"/>
  <c r="L1597" i="59"/>
  <c r="L1598" i="59"/>
  <c r="L1599" i="59"/>
  <c r="L1600" i="59"/>
  <c r="L1601" i="59"/>
  <c r="L1602" i="59"/>
  <c r="L1603" i="59"/>
  <c r="L1604" i="59"/>
  <c r="L1605" i="59"/>
  <c r="L1606" i="59"/>
  <c r="L1607" i="59"/>
  <c r="L1608" i="59"/>
  <c r="L1609" i="59"/>
  <c r="L1610" i="59"/>
  <c r="L1611" i="59"/>
  <c r="L1612" i="59"/>
  <c r="L1613" i="59"/>
  <c r="L1614" i="59"/>
  <c r="L1615" i="59"/>
  <c r="L1616" i="59"/>
  <c r="L1617" i="59"/>
  <c r="L1618" i="59"/>
  <c r="L1619" i="59"/>
  <c r="L1620" i="59"/>
  <c r="L1621" i="59"/>
  <c r="L1622" i="59"/>
  <c r="L1623" i="59"/>
  <c r="L1624" i="59"/>
  <c r="L1625" i="59"/>
  <c r="L1626" i="59"/>
  <c r="L1627" i="59"/>
  <c r="L1628" i="59"/>
  <c r="L1629" i="59"/>
  <c r="L1630" i="59"/>
  <c r="L1631" i="59"/>
  <c r="L1632" i="59"/>
  <c r="L1633" i="59"/>
  <c r="L1634" i="59"/>
  <c r="L1635" i="59"/>
  <c r="L1636" i="59"/>
  <c r="L1637" i="59"/>
  <c r="L1638" i="59"/>
  <c r="L1639" i="59"/>
  <c r="L1640" i="59"/>
  <c r="L1641" i="59"/>
  <c r="L1642" i="59"/>
  <c r="L1643" i="59"/>
  <c r="L1644" i="59"/>
  <c r="L1645" i="59"/>
  <c r="L1646" i="59"/>
  <c r="L1647" i="59"/>
  <c r="L1648" i="59"/>
  <c r="L1649" i="59"/>
  <c r="L1650" i="59"/>
  <c r="L1651" i="59"/>
  <c r="L1652" i="59"/>
  <c r="L1653" i="59"/>
  <c r="L1654" i="59"/>
  <c r="L1655" i="59"/>
  <c r="L1656" i="59"/>
  <c r="L1657" i="59"/>
  <c r="L1658" i="59"/>
  <c r="L1659" i="59"/>
  <c r="L1660" i="59"/>
  <c r="L1661" i="59"/>
  <c r="L1662" i="59"/>
  <c r="L1663" i="59"/>
  <c r="L1664" i="59"/>
  <c r="L1665" i="59"/>
  <c r="L1666" i="59"/>
  <c r="L1667" i="59"/>
  <c r="L1668" i="59"/>
  <c r="L1669" i="59"/>
  <c r="L1670" i="59"/>
  <c r="L1671" i="59"/>
  <c r="L1672" i="59"/>
  <c r="L1673" i="59"/>
  <c r="L1674" i="59"/>
  <c r="L1675" i="59"/>
  <c r="L1676" i="59"/>
  <c r="L1677" i="59"/>
  <c r="L1678" i="59"/>
  <c r="L1679" i="59"/>
  <c r="L1680" i="59"/>
  <c r="L1681" i="59"/>
  <c r="L1682" i="59"/>
  <c r="L1683" i="59"/>
  <c r="L1684" i="59"/>
  <c r="L1685" i="59"/>
  <c r="L1686" i="59"/>
  <c r="L1687" i="59"/>
  <c r="L1688" i="59"/>
  <c r="L1689" i="59"/>
  <c r="L1690" i="59"/>
  <c r="L1691" i="59"/>
  <c r="L1692" i="59"/>
  <c r="L1693" i="59"/>
  <c r="L1694" i="59"/>
  <c r="L1695" i="59"/>
  <c r="L1696" i="59"/>
  <c r="L1697" i="59"/>
  <c r="L1698" i="59"/>
  <c r="L1699" i="59"/>
  <c r="L1700" i="59"/>
  <c r="L1701" i="59"/>
  <c r="L1702" i="59"/>
  <c r="L1703" i="59"/>
  <c r="L1704" i="59"/>
  <c r="L1705" i="59"/>
  <c r="L1706" i="59"/>
  <c r="L1707" i="59"/>
  <c r="L1708" i="59"/>
  <c r="L1709" i="59"/>
  <c r="L1710" i="59"/>
  <c r="L1711" i="59"/>
  <c r="L1712" i="59"/>
  <c r="L1713" i="59"/>
  <c r="L1714" i="59"/>
  <c r="L1715" i="59"/>
  <c r="L1716" i="59"/>
  <c r="L1717" i="59"/>
  <c r="L1718" i="59"/>
  <c r="L1719" i="59"/>
  <c r="L1720" i="59"/>
  <c r="L1721" i="59"/>
  <c r="L1722" i="59"/>
  <c r="L1723" i="59"/>
  <c r="L1724" i="59"/>
  <c r="L1725" i="59"/>
  <c r="L1726" i="59"/>
  <c r="L1727" i="59"/>
  <c r="L1728" i="59"/>
  <c r="L1729" i="59"/>
  <c r="L1730" i="59"/>
  <c r="L1731" i="59"/>
  <c r="L1732" i="59"/>
  <c r="L1733" i="59"/>
  <c r="L1734" i="59"/>
  <c r="L1735" i="59"/>
  <c r="L1736" i="59"/>
  <c r="L1737" i="59"/>
  <c r="L1738" i="59"/>
  <c r="L1739" i="59"/>
  <c r="L1740" i="59"/>
  <c r="L1741" i="59"/>
  <c r="L1742" i="59"/>
  <c r="L1743" i="59"/>
  <c r="L1744" i="59"/>
  <c r="L1745" i="59"/>
  <c r="L1746" i="59"/>
  <c r="L1747" i="59"/>
  <c r="L1748" i="59"/>
  <c r="L1749" i="59"/>
  <c r="L1750" i="59"/>
  <c r="L1751" i="59"/>
  <c r="L1752" i="59"/>
  <c r="L1753" i="59"/>
  <c r="L1754" i="59"/>
  <c r="L1755" i="59"/>
  <c r="L1756" i="59"/>
  <c r="L1757" i="59"/>
  <c r="L1758" i="59"/>
  <c r="L1759" i="59"/>
  <c r="L1760" i="59"/>
  <c r="L1761" i="59"/>
  <c r="L1762" i="59"/>
  <c r="L1763" i="59"/>
  <c r="L1764" i="59"/>
  <c r="L1765" i="59"/>
  <c r="L1766" i="59"/>
  <c r="L1767" i="59"/>
  <c r="L1768" i="59"/>
  <c r="L1769" i="59"/>
  <c r="L1770" i="59"/>
  <c r="L1771" i="59"/>
  <c r="L1772" i="59"/>
  <c r="L1773" i="59"/>
  <c r="L1774" i="59"/>
  <c r="L1775" i="59"/>
  <c r="L1776" i="59"/>
  <c r="L1777" i="59"/>
  <c r="L1778" i="59"/>
  <c r="L1779" i="59"/>
  <c r="L1780" i="59"/>
  <c r="AA1780" i="59"/>
  <c r="AA1779" i="59"/>
  <c r="AA1778" i="59"/>
  <c r="AA1777" i="59"/>
  <c r="AA1776" i="59"/>
  <c r="AA1775" i="59"/>
  <c r="AA1774" i="59"/>
  <c r="AA1773" i="59"/>
  <c r="AA1772" i="59"/>
  <c r="AA1771" i="59"/>
  <c r="AA1770" i="59"/>
  <c r="AA1769" i="59"/>
  <c r="AA1768" i="59"/>
  <c r="AA1767" i="59"/>
  <c r="AA1766" i="59"/>
  <c r="AA1765" i="59"/>
  <c r="AA1764" i="59"/>
  <c r="AA1763" i="59"/>
  <c r="AA1762" i="59"/>
  <c r="AA1761" i="59"/>
  <c r="AA1760" i="59"/>
  <c r="AA1759" i="59"/>
  <c r="AA1758" i="59"/>
  <c r="AA1757" i="59"/>
  <c r="AA1756" i="59"/>
  <c r="AA1755" i="59"/>
  <c r="AA1754" i="59"/>
  <c r="AA1753" i="59"/>
  <c r="AA1752" i="59"/>
  <c r="AA1751" i="59"/>
  <c r="AA1750" i="59"/>
  <c r="AA1749" i="59"/>
  <c r="AA1748" i="59"/>
  <c r="AA1747" i="59"/>
  <c r="AA1746" i="59"/>
  <c r="AA1745" i="59"/>
  <c r="AA1744" i="59"/>
  <c r="AA1743" i="59"/>
  <c r="AA1742" i="59"/>
  <c r="AA1741" i="59"/>
  <c r="AA1740" i="59"/>
  <c r="AA1739" i="59"/>
  <c r="AA1738" i="59"/>
  <c r="AA1737" i="59"/>
  <c r="AA1736" i="59"/>
  <c r="AA1735" i="59"/>
  <c r="AA1734" i="59"/>
  <c r="AA1733" i="59"/>
  <c r="AA1732" i="59"/>
  <c r="AA1731" i="59"/>
  <c r="AA1730" i="59"/>
  <c r="AA1729" i="59"/>
  <c r="AA1728" i="59"/>
  <c r="AA1727" i="59"/>
  <c r="AA1726" i="59"/>
  <c r="AA1725" i="59"/>
  <c r="AA1724" i="59"/>
  <c r="AA1723" i="59"/>
  <c r="AA1722" i="59"/>
  <c r="AA1721" i="59"/>
  <c r="AA1720" i="59"/>
  <c r="AA1719" i="59"/>
  <c r="AA1718" i="59"/>
  <c r="AA1717" i="59"/>
  <c r="AA1716" i="59"/>
  <c r="AA1715" i="59"/>
  <c r="AA1714" i="59"/>
  <c r="AA1713" i="59"/>
  <c r="AA1712" i="59"/>
  <c r="AA1711" i="59"/>
  <c r="AA1710" i="59"/>
  <c r="AA1709" i="59"/>
  <c r="AA1708" i="59"/>
  <c r="AA1707" i="59"/>
  <c r="AA1706" i="59"/>
  <c r="AA1705" i="59"/>
  <c r="AA1704" i="59"/>
  <c r="AA1703" i="59"/>
  <c r="AA1702" i="59"/>
  <c r="AA1701" i="59"/>
  <c r="AA1700" i="59"/>
  <c r="AA1699" i="59"/>
  <c r="AA1698" i="59"/>
  <c r="AA1697" i="59"/>
  <c r="AA1696" i="59"/>
  <c r="AA1695" i="59"/>
  <c r="AA1694" i="59"/>
  <c r="AA1693" i="59"/>
  <c r="AA1692" i="59"/>
  <c r="AA1691" i="59"/>
  <c r="AA1690" i="59"/>
  <c r="AA1689" i="59"/>
  <c r="AA1688" i="59"/>
  <c r="AA1687" i="59"/>
  <c r="AA1686" i="59"/>
  <c r="AA1685" i="59"/>
  <c r="AA1684" i="59"/>
  <c r="AA1683" i="59"/>
  <c r="AA1682" i="59"/>
  <c r="AA1681" i="59"/>
  <c r="AA1680" i="59"/>
  <c r="AA1679" i="59"/>
  <c r="AA1678" i="59"/>
  <c r="AA1677" i="59"/>
  <c r="AA1676" i="59"/>
  <c r="AA1675" i="59"/>
  <c r="AA1674" i="59"/>
  <c r="AA1673" i="59"/>
  <c r="AA1672" i="59"/>
  <c r="AA1671" i="59"/>
  <c r="AA1670" i="59"/>
  <c r="AA1669" i="59"/>
  <c r="AA1668" i="59"/>
  <c r="AA1667" i="59"/>
  <c r="AA1666" i="59"/>
  <c r="AA1665" i="59"/>
  <c r="AA1664" i="59"/>
  <c r="AA1663" i="59"/>
  <c r="AA1662" i="59"/>
  <c r="AA1661" i="59"/>
  <c r="AA1660" i="59"/>
  <c r="AA1659" i="59"/>
  <c r="AA1658" i="59"/>
  <c r="AA1657" i="59"/>
  <c r="AA1656" i="59"/>
  <c r="AA1655" i="59"/>
  <c r="AA1654" i="59"/>
  <c r="AA1653" i="59"/>
  <c r="AA1652" i="59"/>
  <c r="AA1651" i="59"/>
  <c r="AA1650" i="59"/>
  <c r="AA1649" i="59"/>
  <c r="AA1648" i="59"/>
  <c r="AA1647" i="59"/>
  <c r="AA1646" i="59"/>
  <c r="AA1645" i="59"/>
  <c r="AA1644" i="59"/>
  <c r="AA1643" i="59"/>
  <c r="AA1642" i="59"/>
  <c r="AA1641" i="59"/>
  <c r="AA1640" i="59"/>
  <c r="AA1639" i="59"/>
  <c r="AA1638" i="59"/>
  <c r="AA1637" i="59"/>
  <c r="AA1636" i="59"/>
  <c r="AA1635" i="59"/>
  <c r="AA1634" i="59"/>
  <c r="AA1633" i="59"/>
  <c r="AA1632" i="59"/>
  <c r="AA1631" i="59"/>
  <c r="AA1630" i="59"/>
  <c r="AA1629" i="59"/>
  <c r="AA1628" i="59"/>
  <c r="AA1627" i="59"/>
  <c r="AA1626" i="59"/>
  <c r="AA1625" i="59"/>
  <c r="AA1624" i="59"/>
  <c r="AA1623" i="59"/>
  <c r="AA1622" i="59"/>
  <c r="AA1621" i="59"/>
  <c r="AA1620" i="59"/>
  <c r="AA1619" i="59"/>
  <c r="AA1618" i="59"/>
  <c r="AA1617" i="59"/>
  <c r="AA1616" i="59"/>
  <c r="AA1615" i="59"/>
  <c r="AA1614" i="59"/>
  <c r="AA1613" i="59"/>
  <c r="AA1612" i="59"/>
  <c r="AA1611" i="59"/>
  <c r="AA1610" i="59"/>
  <c r="AA1609" i="59"/>
  <c r="AA1608" i="59"/>
  <c r="AA1607" i="59"/>
  <c r="AA1606" i="59"/>
  <c r="AA1605" i="59"/>
  <c r="AA1604" i="59"/>
  <c r="AA1603" i="59"/>
  <c r="AA1602" i="59"/>
  <c r="AA1601" i="59"/>
  <c r="AA1600" i="59"/>
  <c r="AA1599" i="59"/>
  <c r="AA1598" i="59"/>
  <c r="AA1597" i="59"/>
  <c r="AA1596" i="59"/>
  <c r="AA1595" i="59"/>
  <c r="AA1594" i="59"/>
  <c r="AA1593" i="59"/>
  <c r="AA1592" i="59"/>
  <c r="AA1591" i="59"/>
  <c r="AA1590" i="59"/>
  <c r="AA1589" i="59"/>
  <c r="AA1588" i="59"/>
  <c r="AA1587" i="59"/>
  <c r="AA1586" i="59"/>
  <c r="AA1585" i="59"/>
  <c r="AA1584" i="59"/>
  <c r="AA1583" i="59"/>
  <c r="AA1582" i="59"/>
  <c r="AA1581" i="59"/>
  <c r="AA1580" i="59"/>
  <c r="AA1579" i="59"/>
  <c r="AA1578" i="59"/>
  <c r="AA1577" i="59"/>
  <c r="AA1576" i="59"/>
  <c r="AA1575" i="59"/>
  <c r="AA1574" i="59"/>
  <c r="AA1573" i="59"/>
  <c r="AA1572" i="59"/>
  <c r="AA1571" i="59"/>
  <c r="AA1570" i="59"/>
  <c r="AA1569" i="59"/>
  <c r="AA1568" i="59"/>
  <c r="AA1567" i="59"/>
  <c r="AA1566" i="59"/>
  <c r="AA1565" i="59"/>
  <c r="AA1564" i="59"/>
  <c r="AA1563" i="59"/>
  <c r="AA1562" i="59"/>
  <c r="AA1561" i="59"/>
  <c r="AA1560" i="59"/>
  <c r="AA1559" i="59"/>
  <c r="AA1558" i="59"/>
  <c r="AA1557" i="59"/>
  <c r="AA1556" i="59"/>
  <c r="AA1555" i="59"/>
  <c r="AA1554" i="59"/>
  <c r="AA1553" i="59"/>
  <c r="AA1552" i="59"/>
  <c r="AA1551" i="59"/>
  <c r="AA1550" i="59"/>
  <c r="AA1549" i="59"/>
  <c r="AA1548" i="59"/>
  <c r="AA1547" i="59"/>
  <c r="AA1546" i="59"/>
  <c r="AA1545" i="59"/>
  <c r="AA1544" i="59"/>
  <c r="AA1543" i="59"/>
  <c r="AA1542" i="59"/>
  <c r="AA1541" i="59"/>
  <c r="AA1540" i="59"/>
  <c r="AA1539" i="59"/>
  <c r="AA1538" i="59"/>
  <c r="AA1537" i="59"/>
  <c r="AA1536" i="59"/>
  <c r="AA1535" i="59"/>
  <c r="AA1534" i="59"/>
  <c r="AA1533" i="59"/>
  <c r="AA1532" i="59"/>
  <c r="AA1531" i="59"/>
  <c r="AA1530" i="59"/>
  <c r="AA1529" i="59"/>
  <c r="AA1528" i="59"/>
  <c r="AA1527" i="59"/>
  <c r="AA1526" i="59"/>
  <c r="AA1525" i="59"/>
  <c r="AA1524" i="59"/>
  <c r="AA1523" i="59"/>
  <c r="AA1522" i="59"/>
  <c r="AA1521" i="59"/>
  <c r="AA1520" i="59"/>
  <c r="AA1519" i="59"/>
  <c r="AA1518" i="59"/>
  <c r="AA1517" i="59"/>
  <c r="AA1516" i="59"/>
  <c r="AA1515" i="59"/>
  <c r="AA1514" i="59"/>
  <c r="AA1513" i="59"/>
  <c r="AA1512" i="59"/>
  <c r="AA1511" i="59"/>
  <c r="AA1510" i="59"/>
  <c r="AA1509" i="59"/>
  <c r="AA1508" i="59"/>
  <c r="AA1507" i="59"/>
  <c r="AA1506" i="59"/>
  <c r="AA1505" i="59"/>
  <c r="AA1504" i="59"/>
  <c r="AA1503" i="59"/>
  <c r="AA1502" i="59"/>
  <c r="AA1501" i="59"/>
  <c r="AA1500" i="59"/>
  <c r="AA1499" i="59"/>
  <c r="AA1498" i="59"/>
  <c r="AA1497" i="59"/>
  <c r="AA1496" i="59"/>
  <c r="AA1495" i="59"/>
  <c r="AA1494" i="59"/>
  <c r="AA1493" i="59"/>
  <c r="AA1492" i="59"/>
  <c r="AA1491" i="59"/>
  <c r="AA1490" i="59"/>
  <c r="AA1489" i="59"/>
  <c r="AA1488" i="59"/>
  <c r="AA1487" i="59"/>
  <c r="AA1486" i="59"/>
  <c r="AA1485" i="59"/>
  <c r="AA1484" i="59"/>
  <c r="AA1483" i="59"/>
  <c r="AA1482" i="59"/>
  <c r="AA1481" i="59"/>
  <c r="AA1480" i="59"/>
  <c r="AA1479" i="59"/>
  <c r="AA1478" i="59"/>
  <c r="AA1477" i="59"/>
  <c r="AA1476" i="59"/>
  <c r="AA1475" i="59"/>
  <c r="AA1474" i="59"/>
  <c r="AA1473" i="59"/>
  <c r="AA1472" i="59"/>
  <c r="AA1471" i="59"/>
  <c r="AA1470" i="59"/>
  <c r="AA1469" i="59"/>
  <c r="AA1468" i="59"/>
  <c r="AA1467" i="59"/>
  <c r="AA1466" i="59"/>
  <c r="AA1465" i="59"/>
  <c r="AA1464" i="59"/>
  <c r="AA1463" i="59"/>
  <c r="AA1462" i="59"/>
  <c r="AA1461" i="59"/>
  <c r="AA1460" i="59"/>
  <c r="AA1459" i="59"/>
  <c r="AA1458" i="59"/>
  <c r="AA1457" i="59"/>
  <c r="AA1456" i="59"/>
  <c r="AA1455" i="59"/>
  <c r="AA1454" i="59"/>
  <c r="AA1453" i="59"/>
  <c r="AA1452" i="59"/>
  <c r="AA1451" i="59"/>
  <c r="AA1450" i="59"/>
  <c r="AA1449" i="59"/>
  <c r="AA1448" i="59"/>
  <c r="AA1447" i="59"/>
  <c r="AA1446" i="59"/>
  <c r="AA1445" i="59"/>
  <c r="AA1444" i="59"/>
  <c r="AA1443" i="59"/>
  <c r="AA1442" i="59"/>
  <c r="AA1441" i="59"/>
  <c r="AA1440" i="59"/>
  <c r="AA1439" i="59"/>
  <c r="AA1438" i="59"/>
  <c r="AA1437" i="59"/>
  <c r="AA1436" i="59"/>
  <c r="AA1435" i="59"/>
  <c r="AA1434" i="59"/>
  <c r="AA1433" i="59"/>
  <c r="AA1432" i="59"/>
  <c r="AA1431" i="59"/>
  <c r="AA1430" i="59"/>
  <c r="AA1429" i="59"/>
  <c r="AA1428" i="59"/>
  <c r="AA1427" i="59"/>
  <c r="AA1426" i="59"/>
  <c r="AA1425" i="59"/>
  <c r="AA1424" i="59"/>
  <c r="AA1423" i="59"/>
  <c r="AA1422" i="59"/>
  <c r="AA1421" i="59"/>
  <c r="AA1420" i="59"/>
  <c r="AA1419" i="59"/>
  <c r="AA1418" i="59"/>
  <c r="AA1417" i="59"/>
  <c r="AA1416" i="59"/>
  <c r="AA1415" i="59"/>
  <c r="AA1414" i="59"/>
  <c r="AA1413" i="59"/>
  <c r="AA1412" i="59"/>
  <c r="AA1411" i="59"/>
  <c r="AA1410" i="59"/>
  <c r="AA1409" i="59"/>
  <c r="AA1408" i="59"/>
  <c r="AA1407" i="59"/>
  <c r="AA1406" i="59"/>
  <c r="AA1405" i="59"/>
  <c r="AA1404" i="59"/>
  <c r="AA1403" i="59"/>
  <c r="AA1402" i="59"/>
  <c r="AA1401" i="59"/>
  <c r="AA1400" i="59"/>
  <c r="AA1399" i="59"/>
  <c r="AA1398" i="59"/>
  <c r="AA1397" i="59"/>
  <c r="AA1396" i="59"/>
  <c r="AA1395" i="59"/>
  <c r="AA1394" i="59"/>
  <c r="AA1393" i="59"/>
  <c r="AA1392" i="59"/>
  <c r="AA1391" i="59"/>
  <c r="AA1390" i="59"/>
  <c r="AA1389" i="59"/>
  <c r="AA1388" i="59"/>
  <c r="AA1387" i="59"/>
  <c r="AA1386" i="59"/>
  <c r="AA1385" i="59"/>
  <c r="AA1384" i="59"/>
  <c r="AA1383" i="59"/>
  <c r="AA1382" i="59"/>
  <c r="AA1381" i="59"/>
  <c r="AA1380" i="59"/>
  <c r="AA1379" i="59"/>
  <c r="AA1378" i="59"/>
  <c r="AA1377" i="59"/>
  <c r="AA1376" i="59"/>
  <c r="AA1375" i="59"/>
  <c r="AA1374" i="59"/>
  <c r="AA1373" i="59"/>
  <c r="AA1372" i="59"/>
  <c r="AA1371" i="59"/>
  <c r="AA1370" i="59"/>
  <c r="AA1369" i="59"/>
  <c r="AA1368" i="59"/>
  <c r="AA1367" i="59"/>
  <c r="AA1366" i="59"/>
  <c r="AA1365" i="59"/>
  <c r="AA1364" i="59"/>
  <c r="AA1363" i="59"/>
  <c r="AA1362" i="59"/>
  <c r="AA1361" i="59"/>
  <c r="AA1360" i="59"/>
  <c r="AA1359" i="59"/>
  <c r="AA1358" i="59"/>
  <c r="AA1357" i="59"/>
  <c r="AA1356" i="59"/>
  <c r="AA1355" i="59"/>
  <c r="AA1354" i="59"/>
  <c r="AA1353" i="59"/>
  <c r="AA1352" i="59"/>
  <c r="AA1351" i="59"/>
  <c r="AA1350" i="59"/>
  <c r="AA1349" i="59"/>
  <c r="AA1348" i="59"/>
  <c r="AA1347" i="59"/>
  <c r="AA1346" i="59"/>
  <c r="AA1345" i="59"/>
  <c r="AA1344" i="59"/>
  <c r="AA1343" i="59"/>
  <c r="AA1342" i="59"/>
  <c r="AA1341" i="59"/>
  <c r="AA1340" i="59"/>
  <c r="AA1339" i="59"/>
  <c r="AA1338" i="59"/>
  <c r="AA1337" i="59"/>
  <c r="AA1336" i="59"/>
  <c r="AA1335" i="59"/>
  <c r="AA1334" i="59"/>
  <c r="AA1333" i="59"/>
  <c r="AA1332" i="59"/>
  <c r="AA1331" i="59"/>
  <c r="AA1330" i="59"/>
  <c r="AA1329" i="59"/>
  <c r="AA1328" i="59"/>
  <c r="AA1327" i="59"/>
  <c r="AA1326" i="59"/>
  <c r="AA1325" i="59"/>
  <c r="AA1324" i="59"/>
  <c r="AA1323" i="59"/>
  <c r="AA1322" i="59"/>
  <c r="AA1321" i="59"/>
  <c r="AA1320" i="59"/>
  <c r="AA1319" i="59"/>
  <c r="AA1318" i="59"/>
  <c r="AA1317" i="59"/>
  <c r="AA1316" i="59"/>
  <c r="AA1315" i="59"/>
  <c r="AA1314" i="59"/>
  <c r="AA1313" i="59"/>
  <c r="AA1312" i="59"/>
  <c r="AA1311" i="59"/>
  <c r="AA1310" i="59"/>
  <c r="AA1309" i="59"/>
  <c r="AA1308" i="59"/>
  <c r="AA1307" i="59"/>
  <c r="AA1306" i="59"/>
  <c r="AA1305" i="59"/>
  <c r="AA1304" i="59"/>
  <c r="AA1303" i="59"/>
  <c r="AA1302" i="59"/>
  <c r="AA1301" i="59"/>
  <c r="AA1300" i="59"/>
  <c r="AA1299" i="59"/>
  <c r="AA1298" i="59"/>
  <c r="AA1297" i="59"/>
  <c r="AA1296" i="59"/>
  <c r="AA1295" i="59"/>
  <c r="AA1294" i="59"/>
  <c r="AA1293" i="59"/>
  <c r="AA1292" i="59"/>
  <c r="AA1291" i="59"/>
  <c r="AA1290" i="59"/>
  <c r="AA1289" i="59"/>
  <c r="AA1288" i="59"/>
  <c r="AA1287" i="59"/>
  <c r="AA1286" i="59"/>
  <c r="AA1285" i="59"/>
  <c r="AA1284" i="59"/>
  <c r="AA1283" i="59"/>
  <c r="AA1282" i="59"/>
  <c r="AA1281" i="59"/>
  <c r="AA1280" i="59"/>
  <c r="AA1279" i="59"/>
  <c r="AA1278" i="59"/>
  <c r="AA1277" i="59"/>
  <c r="AA1276" i="59"/>
  <c r="AA1275" i="59"/>
  <c r="AA1274" i="59"/>
  <c r="AA1273" i="59"/>
  <c r="AA1272" i="59"/>
  <c r="AA1271" i="59"/>
  <c r="AA1270" i="59"/>
  <c r="AA1269" i="59"/>
  <c r="AA1268" i="59"/>
  <c r="AA1267" i="59"/>
  <c r="AA1266" i="59"/>
  <c r="AA1265" i="59"/>
  <c r="AA1264" i="59"/>
  <c r="AA1263" i="59"/>
  <c r="AA1262" i="59"/>
  <c r="AA1261" i="59"/>
  <c r="AA1260" i="59"/>
  <c r="AA1259" i="59"/>
  <c r="AA1258" i="59"/>
  <c r="AA1257" i="59"/>
  <c r="AA1256" i="59"/>
  <c r="AA1255" i="59"/>
  <c r="AA1254" i="59"/>
  <c r="AA1253" i="59"/>
  <c r="AA1252" i="59"/>
  <c r="AA1251" i="59"/>
  <c r="AA1250" i="59"/>
  <c r="AA1249" i="59"/>
  <c r="AA1248" i="59"/>
  <c r="AA1247" i="59"/>
  <c r="AA1246" i="59"/>
  <c r="AA1245" i="59"/>
  <c r="AA1244" i="59"/>
  <c r="AA1243" i="59"/>
  <c r="AA1242" i="59"/>
  <c r="AA1241" i="59"/>
  <c r="AA1240" i="59"/>
  <c r="AA1239" i="59"/>
  <c r="AA1238" i="59"/>
  <c r="AA1237" i="59"/>
  <c r="AA1236" i="59"/>
  <c r="AA1235" i="59"/>
  <c r="AA1234" i="59"/>
  <c r="AA1233" i="59"/>
  <c r="AA1232" i="59"/>
  <c r="AA1231" i="59"/>
  <c r="AA1230" i="59"/>
  <c r="AA1229" i="59"/>
  <c r="AA1228" i="59"/>
  <c r="AA1227" i="59"/>
  <c r="AA1226" i="59"/>
  <c r="AA1225" i="59"/>
  <c r="AA1224" i="59"/>
  <c r="AA1223" i="59"/>
  <c r="AA1222" i="59"/>
  <c r="AA1221" i="59"/>
  <c r="AA1220" i="59"/>
  <c r="AA1219" i="59"/>
  <c r="AA1218" i="59"/>
  <c r="AA1217" i="59"/>
  <c r="AA1216" i="59"/>
  <c r="AA1215" i="59"/>
  <c r="AA1214" i="59"/>
  <c r="AA1213" i="59"/>
  <c r="AA1212" i="59"/>
  <c r="AA1211" i="59"/>
  <c r="AA1210" i="59"/>
  <c r="AA1209" i="59"/>
  <c r="AA1208" i="59"/>
  <c r="AA1207" i="59"/>
  <c r="AA1206" i="59"/>
  <c r="AA1205" i="59"/>
  <c r="AA1204" i="59"/>
  <c r="AA1203" i="59"/>
  <c r="AA1202" i="59"/>
  <c r="AA1201" i="59"/>
  <c r="AA1200" i="59"/>
  <c r="AA1199" i="59"/>
  <c r="AA1198" i="59"/>
  <c r="AA1197" i="59"/>
  <c r="AA1196" i="59"/>
  <c r="AA1195" i="59"/>
  <c r="AA1194" i="59"/>
  <c r="AA1193" i="59"/>
  <c r="AA1192" i="59"/>
  <c r="AA1191" i="59"/>
  <c r="AA1190" i="59"/>
  <c r="AA1189" i="59"/>
  <c r="AA1188" i="59"/>
  <c r="AA1187" i="59"/>
  <c r="AA1186" i="59"/>
  <c r="AA1185" i="59"/>
  <c r="AA1184" i="59"/>
  <c r="AA1183" i="59"/>
  <c r="AA1182" i="59"/>
  <c r="AA1181" i="59"/>
  <c r="AA1180" i="59"/>
  <c r="AA1179" i="59"/>
  <c r="AA1178" i="59"/>
  <c r="AA1177" i="59"/>
  <c r="AA1176" i="59"/>
  <c r="AA1175" i="59"/>
  <c r="AA1174" i="59"/>
  <c r="AA1173" i="59"/>
  <c r="AA1172" i="59"/>
  <c r="AA1171" i="59"/>
  <c r="AA1170" i="59"/>
  <c r="AA1169" i="59"/>
  <c r="AA1168" i="59"/>
  <c r="AA1167" i="59"/>
  <c r="AA1166" i="59"/>
  <c r="AA1165" i="59"/>
  <c r="AA1164" i="59"/>
  <c r="AA1163" i="59"/>
  <c r="AA1162" i="59"/>
  <c r="AA1161" i="59"/>
  <c r="AA1160" i="59"/>
  <c r="AA1159" i="59"/>
  <c r="AA1158" i="59"/>
  <c r="AA1157" i="59"/>
  <c r="AA1156" i="59"/>
  <c r="AA1155" i="59"/>
  <c r="AA1154" i="59"/>
  <c r="AA1153" i="59"/>
  <c r="AA1152" i="59"/>
  <c r="AA1151" i="59"/>
  <c r="AA1150" i="59"/>
  <c r="AA1149" i="59"/>
  <c r="AA1148" i="59"/>
  <c r="AA1147" i="59"/>
  <c r="AA1146" i="59"/>
  <c r="AA1145" i="59"/>
  <c r="AA1144" i="59"/>
  <c r="AA1143" i="59"/>
  <c r="AA1142" i="59"/>
  <c r="AA1141" i="59"/>
  <c r="AA1140" i="59"/>
  <c r="AA1139" i="59"/>
  <c r="AA1138" i="59"/>
  <c r="AA1137" i="59"/>
  <c r="AA1136" i="59"/>
  <c r="AA1135" i="59"/>
  <c r="AA1134" i="59"/>
  <c r="AA1133" i="59"/>
  <c r="AA1132" i="59"/>
  <c r="AA1131" i="59"/>
  <c r="AA1130" i="59"/>
  <c r="AA1129" i="59"/>
  <c r="AA1128" i="59"/>
  <c r="AA1127" i="59"/>
  <c r="AA1126" i="59"/>
  <c r="AA1125" i="59"/>
  <c r="AA1124" i="59"/>
  <c r="AA1123" i="59"/>
  <c r="AA1122" i="59"/>
  <c r="AA1121" i="59"/>
  <c r="AA1120" i="59"/>
  <c r="AA1119" i="59"/>
  <c r="AA1118" i="59"/>
  <c r="AA1117" i="59"/>
  <c r="AA1116" i="59"/>
  <c r="AA1115" i="59"/>
  <c r="AA1114" i="59"/>
  <c r="AA1113" i="59"/>
  <c r="AA1112" i="59"/>
  <c r="AA1111" i="59"/>
  <c r="AA1110" i="59"/>
  <c r="AA1109" i="59"/>
  <c r="AA1108" i="59"/>
  <c r="AA1107" i="59"/>
  <c r="AA1106" i="59"/>
  <c r="AA1105" i="59"/>
  <c r="AA1104" i="59"/>
  <c r="AA1103" i="59"/>
  <c r="AA1102" i="59"/>
  <c r="AA1101" i="59"/>
  <c r="AA1100" i="59"/>
  <c r="AA1099" i="59"/>
  <c r="AA1098" i="59"/>
  <c r="AA1097" i="59"/>
  <c r="AA1096" i="59"/>
  <c r="AA1095" i="59"/>
  <c r="AA1094" i="59"/>
  <c r="AA1093" i="59"/>
  <c r="AA1092" i="59"/>
  <c r="AA1091" i="59"/>
  <c r="AA1090" i="59"/>
  <c r="AA1089" i="59"/>
  <c r="AA1088" i="59"/>
  <c r="AA1087" i="59"/>
  <c r="AA1086" i="59"/>
  <c r="AA1085" i="59"/>
  <c r="AA1084" i="59"/>
  <c r="AA1083" i="59"/>
  <c r="AA1082" i="59"/>
  <c r="AA1081" i="59"/>
  <c r="AA1080" i="59"/>
  <c r="AA1079" i="59"/>
  <c r="AA1078" i="59"/>
  <c r="AA1077" i="59"/>
  <c r="AA1076" i="59"/>
  <c r="AA1075" i="59"/>
  <c r="AA1074" i="59"/>
  <c r="AA1073" i="59"/>
  <c r="AA1072" i="59"/>
  <c r="AA1071" i="59"/>
  <c r="AA1070" i="59"/>
  <c r="AA1069" i="59"/>
  <c r="AA1068" i="59"/>
  <c r="AA1067" i="59"/>
  <c r="AA1066" i="59"/>
  <c r="AA1065" i="59"/>
  <c r="AA1064" i="59"/>
  <c r="AA1063" i="59"/>
  <c r="AA1062" i="59"/>
  <c r="AA1061" i="59"/>
  <c r="AA1060" i="59"/>
  <c r="AA1059" i="59"/>
  <c r="AA1058" i="59"/>
  <c r="AA1057" i="59"/>
  <c r="AA1056" i="59"/>
  <c r="AA1055" i="59"/>
  <c r="AA1054" i="59"/>
  <c r="AA1053" i="59"/>
  <c r="AA1052" i="59"/>
  <c r="AA1051" i="59"/>
  <c r="AA1050" i="59"/>
  <c r="AA1049" i="59"/>
  <c r="AA1048" i="59"/>
  <c r="AA1047" i="59"/>
  <c r="AA1046" i="59"/>
  <c r="AA1045" i="59"/>
  <c r="AA1044" i="59"/>
  <c r="AA1043" i="59"/>
  <c r="AA1042" i="59"/>
  <c r="AA1041" i="59"/>
  <c r="AA1040" i="59"/>
  <c r="AA1039" i="59"/>
  <c r="AA1038" i="59"/>
  <c r="AA1037" i="59"/>
  <c r="AA1036" i="59"/>
  <c r="AA1035" i="59"/>
  <c r="AA1034" i="59"/>
  <c r="AA1033" i="59"/>
  <c r="AA1032" i="59"/>
  <c r="AA1031" i="59"/>
  <c r="AA1030" i="59"/>
  <c r="AA1029" i="59"/>
  <c r="AA1028" i="59"/>
  <c r="AA1027" i="59"/>
  <c r="AA1026" i="59"/>
  <c r="AA1025" i="59"/>
  <c r="AA1024" i="59"/>
  <c r="AA1023" i="59"/>
  <c r="AA1022" i="59"/>
  <c r="AA1021" i="59"/>
  <c r="AA1020" i="59"/>
  <c r="AA1019" i="59"/>
  <c r="AA1018" i="59"/>
  <c r="AA1017" i="59"/>
  <c r="AA1016" i="59"/>
  <c r="AA1015" i="59"/>
  <c r="AA1014" i="59"/>
  <c r="AA1013" i="59"/>
  <c r="AA1012" i="59"/>
  <c r="AA1011" i="59"/>
  <c r="AA1010" i="59"/>
  <c r="AA1009" i="59"/>
  <c r="AA1008" i="59"/>
  <c r="AA1007" i="59"/>
  <c r="AA1006" i="59"/>
  <c r="AA1005" i="59"/>
  <c r="AA1004" i="59"/>
  <c r="AA1003" i="59"/>
  <c r="AA1002" i="59"/>
  <c r="AA1001" i="59"/>
  <c r="AA1000" i="59"/>
  <c r="AA999" i="59"/>
  <c r="AA998" i="59"/>
  <c r="AA997" i="59"/>
  <c r="AA996" i="59"/>
  <c r="AA995" i="59"/>
  <c r="AA994" i="59"/>
  <c r="AA993" i="59"/>
  <c r="AA991" i="59"/>
  <c r="AA990" i="59"/>
  <c r="AA989" i="59"/>
  <c r="AA988" i="59"/>
  <c r="AA987" i="59"/>
  <c r="AA986" i="59"/>
  <c r="AA985" i="59"/>
  <c r="AA984" i="59"/>
  <c r="AA983" i="59"/>
  <c r="AA982" i="59"/>
  <c r="AA981" i="59"/>
  <c r="AA980" i="59"/>
  <c r="AA979" i="59"/>
  <c r="AA978" i="59"/>
  <c r="AA977" i="59"/>
  <c r="AA976" i="59"/>
  <c r="AA975" i="59"/>
  <c r="AA974" i="59"/>
  <c r="AA973" i="59"/>
  <c r="AA972" i="59"/>
  <c r="AA971" i="59"/>
  <c r="AA970" i="59"/>
  <c r="AA969" i="59"/>
  <c r="AA968" i="59"/>
  <c r="AA967" i="59"/>
  <c r="AA966" i="59"/>
  <c r="AA965" i="59"/>
  <c r="AA964" i="59"/>
  <c r="AA963" i="59"/>
  <c r="AA962" i="59"/>
  <c r="AA961" i="59"/>
  <c r="AA960" i="59"/>
  <c r="AA959" i="59"/>
  <c r="AA958" i="59"/>
  <c r="AA957" i="59"/>
  <c r="AA956" i="59"/>
  <c r="AA955" i="59"/>
  <c r="AA954" i="59"/>
  <c r="AA953" i="59"/>
  <c r="AA952" i="59"/>
  <c r="AA951" i="59"/>
  <c r="AA950" i="59"/>
  <c r="AA949" i="59"/>
  <c r="AA948" i="59"/>
  <c r="AA947" i="59"/>
  <c r="AA946" i="59"/>
  <c r="AA945" i="59"/>
  <c r="AA944" i="59"/>
  <c r="AA943" i="59"/>
  <c r="AA942" i="59"/>
  <c r="AA941" i="59"/>
  <c r="AA940" i="59"/>
  <c r="AA939" i="59"/>
  <c r="AA938" i="59"/>
  <c r="AA937" i="59"/>
  <c r="AA936" i="59"/>
  <c r="AA935" i="59"/>
  <c r="AA934" i="59"/>
  <c r="AA933" i="59"/>
  <c r="AA932" i="59"/>
  <c r="AA931" i="59"/>
  <c r="AA930" i="59"/>
  <c r="AA929" i="59"/>
  <c r="AA928" i="59"/>
  <c r="AA927" i="59"/>
  <c r="AA925" i="59"/>
  <c r="AA924" i="59"/>
  <c r="AA923" i="59"/>
  <c r="AA922" i="59"/>
  <c r="AA921" i="59"/>
  <c r="AA920" i="59"/>
  <c r="AA919" i="59"/>
  <c r="AA918" i="59"/>
  <c r="AA917" i="59"/>
  <c r="AA916" i="59"/>
  <c r="AA915" i="59"/>
  <c r="AA914" i="59"/>
  <c r="AA913" i="59"/>
  <c r="AA912" i="59"/>
  <c r="AA911" i="59"/>
  <c r="AA910" i="59"/>
  <c r="AA909" i="59"/>
  <c r="AA908" i="59"/>
  <c r="AA907" i="59"/>
  <c r="AA906" i="59"/>
  <c r="AA905" i="59"/>
  <c r="AA904" i="59"/>
  <c r="AA903" i="59"/>
  <c r="AA902" i="59"/>
  <c r="AA901" i="59"/>
  <c r="AA900" i="59"/>
  <c r="AA899" i="59"/>
  <c r="AA898" i="59"/>
  <c r="AA897" i="59"/>
  <c r="AA896" i="59"/>
  <c r="AA895" i="59"/>
  <c r="AA894" i="59"/>
  <c r="AA893" i="59"/>
  <c r="AA892" i="59"/>
  <c r="AA891" i="59"/>
  <c r="AA890" i="59"/>
  <c r="AA889" i="59"/>
  <c r="AA888" i="59"/>
  <c r="AA887" i="59"/>
  <c r="AA886" i="59"/>
  <c r="AA885" i="59"/>
  <c r="AA884" i="59"/>
  <c r="AA883" i="59"/>
  <c r="AA882" i="59"/>
  <c r="AA881" i="59"/>
  <c r="AA880" i="59"/>
  <c r="AA879" i="59"/>
  <c r="AA878" i="59"/>
  <c r="AA877" i="59"/>
  <c r="AA876" i="59"/>
  <c r="AA875" i="59"/>
  <c r="AA874" i="59"/>
  <c r="AA873" i="59"/>
  <c r="AA872" i="59"/>
  <c r="AA871" i="59"/>
  <c r="AA870" i="59"/>
  <c r="AA869" i="59"/>
  <c r="AA868" i="59"/>
  <c r="AA867" i="59"/>
  <c r="AA866" i="59"/>
  <c r="AA865" i="59"/>
  <c r="AA864" i="59"/>
  <c r="AA863" i="59"/>
  <c r="AA862" i="59"/>
  <c r="AA861" i="59"/>
  <c r="AA860" i="59"/>
  <c r="AA859" i="59"/>
  <c r="AA858" i="59"/>
  <c r="AA857" i="59"/>
  <c r="AA856" i="59"/>
  <c r="AA855" i="59"/>
  <c r="AA854" i="59"/>
  <c r="AA853" i="59"/>
  <c r="AA852" i="59"/>
  <c r="AA851" i="59"/>
  <c r="AA850" i="59"/>
  <c r="AA849" i="59"/>
  <c r="AA848" i="59"/>
  <c r="AA847" i="59"/>
  <c r="AA846" i="59"/>
  <c r="AA845" i="59"/>
  <c r="AA844" i="59"/>
  <c r="AA843" i="59"/>
  <c r="AA842" i="59"/>
  <c r="AA841" i="59"/>
  <c r="AA840" i="59"/>
  <c r="AA839" i="59"/>
  <c r="AA838" i="59"/>
  <c r="AA837" i="59"/>
  <c r="AA836" i="59"/>
  <c r="AA835" i="59"/>
  <c r="AA834" i="59"/>
  <c r="AA833" i="59"/>
  <c r="AA832" i="59"/>
  <c r="AA831" i="59"/>
  <c r="AA830" i="59"/>
  <c r="AA829" i="59"/>
  <c r="AA828" i="59"/>
  <c r="AA827" i="59"/>
  <c r="AA826" i="59"/>
  <c r="AA825" i="59"/>
  <c r="AA824" i="59"/>
  <c r="AA823" i="59"/>
  <c r="AA822" i="59"/>
  <c r="AA821" i="59"/>
  <c r="AA820" i="59"/>
  <c r="AA819" i="59"/>
  <c r="AA818" i="59"/>
  <c r="AA817" i="59"/>
  <c r="AA816" i="59"/>
  <c r="AA815" i="59"/>
  <c r="AA814" i="59"/>
  <c r="AA813" i="59"/>
  <c r="AA812" i="59"/>
  <c r="AA811" i="59"/>
  <c r="AA810" i="59"/>
  <c r="AA809" i="59"/>
  <c r="AA808" i="59"/>
  <c r="AA807" i="59"/>
  <c r="AA806" i="59"/>
  <c r="AA805" i="59"/>
  <c r="AA804" i="59"/>
  <c r="AA803" i="59"/>
  <c r="AA802" i="59"/>
  <c r="AA801" i="59"/>
  <c r="AA800" i="59"/>
  <c r="AA799" i="59"/>
  <c r="AA798" i="59"/>
  <c r="AA797" i="59"/>
  <c r="AA796" i="59"/>
  <c r="AA795" i="59"/>
  <c r="AA794" i="59"/>
  <c r="AA793" i="59"/>
  <c r="AA792" i="59"/>
  <c r="AA791" i="59"/>
  <c r="AA790" i="59"/>
  <c r="AA789" i="59"/>
  <c r="AA788" i="59"/>
  <c r="AA787" i="59"/>
  <c r="AA786" i="59"/>
  <c r="AA785" i="59"/>
  <c r="AA784" i="59"/>
  <c r="AA783" i="59"/>
  <c r="AA782" i="59"/>
  <c r="AA781" i="59"/>
  <c r="AA780" i="59"/>
  <c r="AA779" i="59"/>
  <c r="AA778" i="59"/>
  <c r="AA777" i="59"/>
  <c r="AA776" i="59"/>
  <c r="AA775" i="59"/>
  <c r="AA774" i="59"/>
  <c r="AA773" i="59"/>
  <c r="AA772" i="59"/>
  <c r="AA771" i="59"/>
  <c r="AA770" i="59"/>
  <c r="AA769" i="59"/>
  <c r="AA768" i="59"/>
  <c r="AA767" i="59"/>
  <c r="AA766" i="59"/>
  <c r="AA765" i="59"/>
  <c r="AA764" i="59"/>
  <c r="AA763" i="59"/>
  <c r="AA762" i="59"/>
  <c r="AA761" i="59"/>
  <c r="AA760" i="59"/>
  <c r="AA759" i="59"/>
  <c r="AA758" i="59"/>
  <c r="AA757" i="59"/>
  <c r="AA756" i="59"/>
  <c r="AA755" i="59"/>
  <c r="AA754" i="59"/>
  <c r="AA753" i="59"/>
  <c r="AA752" i="59"/>
  <c r="AA751" i="59"/>
  <c r="AA750" i="59"/>
  <c r="AA749" i="59"/>
  <c r="AA748" i="59"/>
  <c r="AA747" i="59"/>
  <c r="AA746" i="59"/>
  <c r="AA745" i="59"/>
  <c r="AA744" i="59"/>
  <c r="AA743" i="59"/>
  <c r="AA742" i="59"/>
  <c r="AA741" i="59"/>
  <c r="AA740" i="59"/>
  <c r="AA739" i="59"/>
  <c r="AA738" i="59"/>
  <c r="AA737" i="59"/>
  <c r="AA736" i="59"/>
  <c r="AA735" i="59"/>
  <c r="AA734" i="59"/>
  <c r="AA733" i="59"/>
  <c r="AA732" i="59"/>
  <c r="AA731" i="59"/>
  <c r="AA730" i="59"/>
  <c r="AA729" i="59"/>
  <c r="AA728" i="59"/>
  <c r="AA727" i="59"/>
  <c r="AA726" i="59"/>
  <c r="AA725" i="59"/>
  <c r="AA724" i="59"/>
  <c r="AA723" i="59"/>
  <c r="AA722" i="59"/>
  <c r="AA721" i="59"/>
  <c r="AA720" i="59"/>
  <c r="AA719" i="59"/>
  <c r="AA718" i="59"/>
  <c r="AA717" i="59"/>
  <c r="AA716" i="59"/>
  <c r="AA715" i="59"/>
  <c r="AA714" i="59"/>
  <c r="AA713" i="59"/>
  <c r="AA712" i="59"/>
  <c r="AA711" i="59"/>
  <c r="AA710" i="59"/>
  <c r="AA709" i="59"/>
  <c r="AA708" i="59"/>
  <c r="AA707" i="59"/>
  <c r="AA706" i="59"/>
  <c r="AA705" i="59"/>
  <c r="AA704" i="59"/>
  <c r="AA703" i="59"/>
  <c r="AA702" i="59"/>
  <c r="AA701" i="59"/>
  <c r="AA700" i="59"/>
  <c r="AA699" i="59"/>
  <c r="AA698" i="59"/>
  <c r="AA697" i="59"/>
  <c r="AA696" i="59"/>
  <c r="AA695" i="59"/>
  <c r="AA694" i="59"/>
  <c r="AA693" i="59"/>
  <c r="AA692" i="59"/>
  <c r="AA691" i="59"/>
  <c r="AA690" i="59"/>
  <c r="AA689" i="59"/>
  <c r="AA688" i="59"/>
  <c r="AA687" i="59"/>
  <c r="AA686" i="59"/>
  <c r="AA685" i="59"/>
  <c r="AA684" i="59"/>
  <c r="AA683" i="59"/>
  <c r="AA682" i="59"/>
  <c r="AA681" i="59"/>
  <c r="AA680" i="59"/>
  <c r="AA679" i="59"/>
  <c r="AA678" i="59"/>
  <c r="AA677" i="59"/>
  <c r="AA676" i="59"/>
  <c r="AA675" i="59"/>
  <c r="AA674" i="59"/>
  <c r="AA673" i="59"/>
  <c r="AA672" i="59"/>
  <c r="AA671" i="59"/>
  <c r="AA670" i="59"/>
  <c r="AA669" i="59"/>
  <c r="AA668" i="59"/>
  <c r="AA667" i="59"/>
  <c r="AA666" i="59"/>
  <c r="AA665" i="59"/>
  <c r="AA664" i="59"/>
  <c r="AA663" i="59"/>
  <c r="AA662" i="59"/>
  <c r="AA661" i="59"/>
  <c r="AA660" i="59"/>
  <c r="AA659" i="59"/>
  <c r="AA658" i="59"/>
  <c r="AA657" i="59"/>
  <c r="AA656" i="59"/>
  <c r="AA655" i="59"/>
  <c r="AA654" i="59"/>
  <c r="AA653" i="59"/>
  <c r="AA652" i="59"/>
  <c r="AA651" i="59"/>
  <c r="AA650" i="59"/>
  <c r="AA649" i="59"/>
  <c r="AA648" i="59"/>
  <c r="AA647" i="59"/>
  <c r="AA646" i="59"/>
  <c r="AA645" i="59"/>
  <c r="AA644" i="59"/>
  <c r="AA643" i="59"/>
  <c r="AA642" i="59"/>
  <c r="AA641" i="59"/>
  <c r="AA640" i="59"/>
  <c r="AA639" i="59"/>
  <c r="AA638" i="59"/>
  <c r="AA637" i="59"/>
  <c r="AA636" i="59"/>
  <c r="AA635" i="59"/>
  <c r="AA634" i="59"/>
  <c r="AA633" i="59"/>
  <c r="AA632" i="59"/>
  <c r="AA631" i="59"/>
  <c r="AA630" i="59"/>
  <c r="AA629" i="59"/>
  <c r="AA628" i="59"/>
  <c r="AA627" i="59"/>
  <c r="AA626" i="59"/>
  <c r="AA625" i="59"/>
  <c r="AA624" i="59"/>
  <c r="AA623" i="59"/>
  <c r="AA622" i="59"/>
  <c r="AA621" i="59"/>
  <c r="AA620" i="59"/>
  <c r="AA619" i="59"/>
  <c r="AA618" i="59"/>
  <c r="AA617" i="59"/>
  <c r="AA616" i="59"/>
  <c r="AA615" i="59"/>
  <c r="AA614" i="59"/>
  <c r="AA613" i="59"/>
  <c r="AA612" i="59"/>
  <c r="AA611" i="59"/>
  <c r="AA610" i="59"/>
  <c r="AA609" i="59"/>
  <c r="AA608" i="59"/>
  <c r="AA607" i="59"/>
  <c r="AA606" i="59"/>
  <c r="AA605" i="59"/>
  <c r="AA604" i="59"/>
  <c r="AA603" i="59"/>
  <c r="AA602" i="59"/>
  <c r="AA601" i="59"/>
  <c r="AA600" i="59"/>
  <c r="AA599" i="59"/>
  <c r="AA597" i="59"/>
  <c r="AA596" i="59"/>
  <c r="AA595" i="59"/>
  <c r="AA594" i="59"/>
  <c r="AA593" i="59"/>
  <c r="AA592" i="59"/>
  <c r="AA591" i="59"/>
  <c r="AA590" i="59"/>
  <c r="AA589" i="59"/>
  <c r="AA588" i="59"/>
  <c r="AA587" i="59"/>
  <c r="AA586" i="59"/>
  <c r="AA585" i="59"/>
  <c r="AA584" i="59"/>
  <c r="AA583" i="59"/>
  <c r="AA582" i="59"/>
  <c r="AA581" i="59"/>
  <c r="AA580" i="59"/>
  <c r="AA579" i="59"/>
  <c r="AA578" i="59"/>
  <c r="AA577" i="59"/>
  <c r="AA576" i="59"/>
  <c r="AA575" i="59"/>
  <c r="AA574" i="59"/>
  <c r="AA573" i="59"/>
  <c r="AA572" i="59"/>
  <c r="AA571" i="59"/>
  <c r="AA570" i="59"/>
  <c r="AA569" i="59"/>
  <c r="AA568" i="59"/>
  <c r="AA567" i="59"/>
  <c r="AA566" i="59"/>
  <c r="AA565" i="59"/>
  <c r="AA564" i="59"/>
  <c r="AA563" i="59"/>
  <c r="AA562" i="59"/>
  <c r="AA561" i="59"/>
  <c r="AA560" i="59"/>
  <c r="AA559" i="59"/>
  <c r="AA558" i="59"/>
  <c r="AA557" i="59"/>
  <c r="AA556" i="59"/>
  <c r="AA555" i="59"/>
  <c r="AA554" i="59"/>
  <c r="AA553" i="59"/>
  <c r="AA552" i="59"/>
  <c r="AA551" i="59"/>
  <c r="AA550" i="59"/>
  <c r="AA549" i="59"/>
  <c r="AA548" i="59"/>
  <c r="AA547" i="59"/>
  <c r="AA546" i="59"/>
  <c r="AA545" i="59"/>
  <c r="AA544" i="59"/>
  <c r="AA543" i="59"/>
  <c r="AA542" i="59"/>
  <c r="AA541" i="59"/>
  <c r="AA540" i="59"/>
  <c r="AA539" i="59"/>
  <c r="AA538" i="59"/>
  <c r="AA537" i="59"/>
  <c r="AA536" i="59"/>
  <c r="AA535" i="59"/>
  <c r="AA534" i="59"/>
  <c r="AA533" i="59"/>
  <c r="AA532" i="59"/>
  <c r="AA531" i="59"/>
  <c r="AA530" i="59"/>
  <c r="AA529" i="59"/>
  <c r="AA528" i="59"/>
  <c r="AA527" i="59"/>
  <c r="AA526" i="59"/>
  <c r="AA525" i="59"/>
  <c r="AA524" i="59"/>
  <c r="AA523" i="59"/>
  <c r="AA522" i="59"/>
  <c r="AA521" i="59"/>
  <c r="AA520" i="59"/>
  <c r="AA519" i="59"/>
  <c r="AA518" i="59"/>
  <c r="AA517" i="59"/>
  <c r="AA516" i="59"/>
  <c r="AA515" i="59"/>
  <c r="AA514" i="59"/>
  <c r="AA513" i="59"/>
  <c r="AA512" i="59"/>
  <c r="AA511" i="59"/>
  <c r="AA510" i="59"/>
  <c r="AA509" i="59"/>
  <c r="AA508" i="59"/>
  <c r="AA507" i="59"/>
  <c r="AA506" i="59"/>
  <c r="AA505" i="59"/>
  <c r="AA504" i="59"/>
  <c r="AA503" i="59"/>
  <c r="AA502" i="59"/>
  <c r="AA501" i="59"/>
  <c r="AA500" i="59"/>
  <c r="AA499" i="59"/>
  <c r="AA498" i="59"/>
  <c r="AA497" i="59"/>
  <c r="AA496" i="59"/>
  <c r="AA495" i="59"/>
  <c r="AA494" i="59"/>
  <c r="AA493" i="59"/>
  <c r="AA492" i="59"/>
  <c r="AA491" i="59"/>
  <c r="AA490" i="59"/>
  <c r="AA489" i="59"/>
  <c r="AA488" i="59"/>
  <c r="AA487" i="59"/>
  <c r="AA486" i="59"/>
  <c r="AA485" i="59"/>
  <c r="AA484" i="59"/>
  <c r="AA483" i="59"/>
  <c r="AA482" i="59"/>
  <c r="AA481" i="59"/>
  <c r="AA480" i="59"/>
  <c r="AA479" i="59"/>
  <c r="AA478" i="59"/>
  <c r="AA477" i="59"/>
  <c r="AA476" i="59"/>
  <c r="AA475" i="59"/>
  <c r="AA474" i="59"/>
  <c r="AA473" i="59"/>
  <c r="AA472" i="59"/>
  <c r="AA471" i="59"/>
  <c r="AA470" i="59"/>
  <c r="AA469" i="59"/>
  <c r="AA468" i="59"/>
  <c r="AA467" i="59"/>
  <c r="AA466" i="59"/>
  <c r="AA465" i="59"/>
  <c r="AA464" i="59"/>
  <c r="AA463" i="59"/>
  <c r="AA462" i="59"/>
  <c r="AA461" i="59"/>
  <c r="AA460" i="59"/>
  <c r="AA458" i="59"/>
  <c r="AA457" i="59"/>
  <c r="AA456" i="59"/>
  <c r="AA455" i="59"/>
  <c r="AA454" i="59"/>
  <c r="AA453" i="59"/>
  <c r="AA452" i="59"/>
  <c r="AA451" i="59"/>
  <c r="AA450" i="59"/>
  <c r="AA449" i="59"/>
  <c r="AA448" i="59"/>
  <c r="AA447" i="59"/>
  <c r="AA446" i="59"/>
  <c r="AA445" i="59"/>
  <c r="AA444" i="59"/>
  <c r="AA443" i="59"/>
  <c r="AA442" i="59"/>
  <c r="AA441" i="59"/>
  <c r="AA440" i="59"/>
  <c r="AA439" i="59"/>
  <c r="AA438" i="59"/>
  <c r="AA437" i="59"/>
  <c r="AA436" i="59"/>
  <c r="AA435" i="59"/>
  <c r="AA434" i="59"/>
  <c r="AA433" i="59"/>
  <c r="AA432" i="59"/>
  <c r="AA431" i="59"/>
  <c r="AA430" i="59"/>
  <c r="AA429" i="59"/>
  <c r="AA428" i="59"/>
  <c r="AA427" i="59"/>
  <c r="AA426" i="59"/>
  <c r="AA425" i="59"/>
  <c r="AA424" i="59"/>
  <c r="AA423" i="59"/>
  <c r="AA422" i="59"/>
  <c r="AA421" i="59"/>
  <c r="AA420" i="59"/>
  <c r="AA419" i="59"/>
  <c r="AA418" i="59"/>
  <c r="AA417" i="59"/>
  <c r="AA416" i="59"/>
  <c r="AA415" i="59"/>
  <c r="AA414" i="59"/>
  <c r="AA413" i="59"/>
  <c r="AA412" i="59"/>
  <c r="AA411" i="59"/>
  <c r="AA410" i="59"/>
  <c r="AA409" i="59"/>
  <c r="AA408" i="59"/>
  <c r="AA407" i="59"/>
  <c r="AA406" i="59"/>
  <c r="AA405" i="59"/>
  <c r="AA404" i="59"/>
  <c r="AA403" i="59"/>
  <c r="AA402" i="59"/>
  <c r="AA401" i="59"/>
  <c r="AA399" i="59"/>
  <c r="AA398" i="59"/>
  <c r="AA397" i="59"/>
  <c r="AA396" i="59"/>
  <c r="AA395" i="59"/>
  <c r="AA394" i="59"/>
  <c r="AA393" i="59"/>
  <c r="AA392" i="59"/>
  <c r="AA391" i="59"/>
  <c r="AA390" i="59"/>
  <c r="AA389" i="59"/>
  <c r="AA388" i="59"/>
  <c r="AA387" i="59"/>
  <c r="AA386" i="59"/>
  <c r="AA385" i="59"/>
  <c r="AA384" i="59"/>
  <c r="AA383" i="59"/>
  <c r="AA382" i="59"/>
  <c r="AA381" i="59"/>
  <c r="AA380" i="59"/>
  <c r="AA379" i="59"/>
  <c r="AA378" i="59"/>
  <c r="AA377" i="59"/>
  <c r="AA376" i="59"/>
  <c r="AA375" i="59"/>
  <c r="AA374" i="59"/>
  <c r="AA373" i="59"/>
  <c r="AA372" i="59"/>
  <c r="AA371" i="59"/>
  <c r="AA370" i="59"/>
  <c r="AA369" i="59"/>
  <c r="AA368" i="59"/>
  <c r="AA367" i="59"/>
  <c r="AA366" i="59"/>
  <c r="AA365" i="59"/>
  <c r="AA364" i="59"/>
  <c r="AA363" i="59"/>
  <c r="AA362" i="59"/>
  <c r="AA361" i="59"/>
  <c r="AA360" i="59"/>
  <c r="AA359" i="59"/>
  <c r="AA358" i="59"/>
  <c r="AA357" i="59"/>
  <c r="AA356" i="59"/>
  <c r="AA355" i="59"/>
  <c r="AA354" i="59"/>
  <c r="AA353" i="59"/>
  <c r="AA352" i="59"/>
  <c r="AA351" i="59"/>
  <c r="AA350" i="59"/>
  <c r="AA349" i="59"/>
  <c r="AA348" i="59"/>
  <c r="AA347" i="59"/>
  <c r="AA346" i="59"/>
  <c r="AA345" i="59"/>
  <c r="AA344" i="59"/>
  <c r="AA343" i="59"/>
  <c r="AA342" i="59"/>
  <c r="AA341" i="59"/>
  <c r="AA340" i="59"/>
  <c r="AA339" i="59"/>
  <c r="AA338" i="59"/>
  <c r="AA337" i="59"/>
  <c r="AA336" i="59"/>
  <c r="AA335" i="59"/>
  <c r="AA334" i="59"/>
  <c r="AA333" i="59"/>
  <c r="AA332" i="59"/>
  <c r="AA331" i="59"/>
  <c r="AA330" i="59"/>
  <c r="AA329" i="59"/>
  <c r="AA328" i="59"/>
  <c r="AA327" i="59"/>
  <c r="AA326" i="59"/>
  <c r="AA325" i="59"/>
  <c r="AA324" i="59"/>
  <c r="AA323" i="59"/>
  <c r="AA322" i="59"/>
  <c r="AA321" i="59"/>
  <c r="AA320" i="59"/>
  <c r="AA319" i="59"/>
  <c r="AA318" i="59"/>
  <c r="AA317" i="59"/>
  <c r="AA316" i="59"/>
  <c r="AA315" i="59"/>
  <c r="AA314" i="59"/>
  <c r="AA313" i="59"/>
  <c r="AA312" i="59"/>
  <c r="AA311" i="59"/>
  <c r="AA310" i="59"/>
  <c r="AA309" i="59"/>
  <c r="AA308" i="59"/>
  <c r="AA307" i="59"/>
  <c r="AA306" i="59"/>
  <c r="AA305" i="59"/>
  <c r="AA304" i="59"/>
  <c r="AA303" i="59"/>
  <c r="AA302" i="59"/>
  <c r="AA301" i="59"/>
  <c r="AA300" i="59"/>
  <c r="AA299" i="59"/>
  <c r="AA298" i="59"/>
  <c r="AA297" i="59"/>
  <c r="AA296" i="59"/>
  <c r="AA295" i="59"/>
  <c r="AA294" i="59"/>
  <c r="AA293" i="59"/>
  <c r="AA292" i="59"/>
  <c r="AA291" i="59"/>
  <c r="AA290" i="59"/>
  <c r="AA289" i="59"/>
  <c r="AA288" i="59"/>
  <c r="AA287" i="59"/>
  <c r="AA286" i="59"/>
  <c r="AA285" i="59"/>
  <c r="AA284" i="59"/>
  <c r="AA283" i="59"/>
  <c r="AA282" i="59"/>
  <c r="AA281" i="59"/>
  <c r="AA280" i="59"/>
  <c r="AA279" i="59"/>
  <c r="AA278" i="59"/>
  <c r="AA277" i="59"/>
  <c r="AA276" i="59"/>
  <c r="AA275" i="59"/>
  <c r="AA274" i="59"/>
  <c r="AA273" i="59"/>
  <c r="AA272" i="59"/>
  <c r="AA271" i="59"/>
  <c r="AA270" i="59"/>
  <c r="AA269" i="59"/>
  <c r="AA268" i="59"/>
  <c r="AA267" i="59"/>
  <c r="AA266" i="59"/>
  <c r="AA265" i="59"/>
  <c r="AA264" i="59"/>
  <c r="AA263" i="59"/>
  <c r="AA262" i="59"/>
  <c r="AA261" i="59"/>
  <c r="AA260" i="59"/>
  <c r="AA259" i="59"/>
  <c r="AA258" i="59"/>
  <c r="AA257" i="59"/>
  <c r="AA256" i="59"/>
  <c r="AA255" i="59"/>
  <c r="AA254" i="59"/>
  <c r="AA253" i="59"/>
  <c r="AA252" i="59"/>
  <c r="AA251" i="59"/>
  <c r="AA250" i="59"/>
  <c r="AA249" i="59"/>
  <c r="AA248" i="59"/>
  <c r="AA247" i="59"/>
  <c r="AA246" i="59"/>
  <c r="AA245" i="59"/>
  <c r="AA244" i="59"/>
  <c r="AA243" i="59"/>
  <c r="AA242" i="59"/>
  <c r="AA241" i="59"/>
  <c r="AA240" i="59"/>
  <c r="AA239" i="59"/>
  <c r="AA238" i="59"/>
  <c r="AA237" i="59"/>
  <c r="AA236" i="59"/>
  <c r="AA235" i="59"/>
  <c r="AA234" i="59"/>
  <c r="AA233" i="59"/>
  <c r="AA232" i="59"/>
  <c r="AA231" i="59"/>
  <c r="AA230" i="59"/>
  <c r="AA229" i="59"/>
  <c r="AA228" i="59"/>
  <c r="AA227" i="59"/>
  <c r="AA226" i="59"/>
  <c r="AA225" i="59"/>
  <c r="AA224" i="59"/>
  <c r="AA223" i="59"/>
  <c r="AA222" i="59"/>
  <c r="AA221" i="59"/>
  <c r="AA220" i="59"/>
  <c r="AA219" i="59"/>
  <c r="AA218" i="59"/>
  <c r="AA217" i="59"/>
  <c r="AA216" i="59"/>
  <c r="AA215" i="59"/>
  <c r="AA214" i="59"/>
  <c r="AA213" i="59"/>
  <c r="AA212" i="59"/>
  <c r="AA211" i="59"/>
  <c r="AA210" i="59"/>
  <c r="AA209" i="59"/>
  <c r="AA208" i="59"/>
  <c r="AA207" i="59"/>
  <c r="AA206" i="59"/>
  <c r="AA205" i="59"/>
  <c r="AA204" i="59"/>
  <c r="AA203" i="59"/>
  <c r="AA202" i="59"/>
  <c r="AA201" i="59"/>
  <c r="AA200" i="59"/>
  <c r="AA199" i="59"/>
  <c r="AA198" i="59"/>
  <c r="AA197" i="59"/>
  <c r="AA196" i="59"/>
  <c r="AA195" i="59"/>
  <c r="AA194" i="59"/>
  <c r="AA193" i="59"/>
  <c r="AA192" i="59"/>
  <c r="AA191" i="59"/>
  <c r="AA190" i="59"/>
  <c r="AA189" i="59"/>
  <c r="AA188" i="59"/>
  <c r="AA187" i="59"/>
  <c r="AA186" i="59"/>
  <c r="AA185" i="59"/>
  <c r="AA184" i="59"/>
  <c r="AA183" i="59"/>
  <c r="AA182" i="59"/>
  <c r="AA181" i="59"/>
  <c r="AA180" i="59"/>
  <c r="AA179" i="59"/>
  <c r="AA178" i="59"/>
  <c r="AA177" i="59"/>
  <c r="AA176" i="59"/>
  <c r="AA175" i="59"/>
  <c r="AA174" i="59"/>
  <c r="AA173" i="59"/>
  <c r="AA172" i="59"/>
  <c r="AA171" i="59"/>
  <c r="AA170" i="59"/>
  <c r="AA168" i="59"/>
  <c r="AA167" i="59"/>
  <c r="AA166" i="59"/>
  <c r="AA165" i="59"/>
  <c r="AA164" i="59"/>
  <c r="AA163" i="59"/>
  <c r="AA162" i="59"/>
  <c r="AA161" i="59"/>
  <c r="AA160" i="59"/>
  <c r="AA159" i="59"/>
  <c r="AA158" i="59"/>
  <c r="AA157" i="59"/>
  <c r="AA156" i="59"/>
  <c r="AA155" i="59"/>
  <c r="AA154" i="59"/>
  <c r="AA153" i="59"/>
  <c r="AA152" i="59"/>
  <c r="AA151" i="59"/>
  <c r="AA150" i="59"/>
  <c r="AA149" i="59"/>
  <c r="AA148" i="59"/>
  <c r="AA147" i="59"/>
  <c r="AA146" i="59"/>
  <c r="AA145" i="59"/>
  <c r="AA144" i="59"/>
  <c r="AA143" i="59"/>
  <c r="AA142" i="59"/>
  <c r="AA141" i="59"/>
  <c r="AA140" i="59"/>
  <c r="AA139" i="59"/>
  <c r="AA138" i="59"/>
  <c r="AA137" i="59"/>
  <c r="AA136" i="59"/>
  <c r="AA135" i="59"/>
  <c r="AA134" i="59"/>
  <c r="AA133" i="59"/>
  <c r="AA132" i="59"/>
  <c r="AA131" i="59"/>
  <c r="AA130" i="59"/>
  <c r="AA129" i="59"/>
  <c r="AA128" i="59"/>
  <c r="AA127" i="59"/>
  <c r="AA126" i="59"/>
  <c r="AA125" i="59"/>
  <c r="AA124" i="59"/>
  <c r="AA123" i="59"/>
  <c r="AA122" i="59"/>
  <c r="AA121" i="59"/>
  <c r="AA120" i="59"/>
  <c r="AA119" i="59"/>
  <c r="AA118" i="59"/>
  <c r="AA117" i="59"/>
  <c r="AA116" i="59"/>
  <c r="AA115" i="59"/>
  <c r="AA114" i="59"/>
  <c r="AA113" i="59"/>
  <c r="AA112" i="59"/>
  <c r="AA111" i="59"/>
  <c r="AA110" i="59"/>
  <c r="AA109" i="59"/>
  <c r="AA108" i="59"/>
  <c r="AA107" i="59"/>
  <c r="AA106" i="59"/>
  <c r="AA105" i="59"/>
  <c r="AA104" i="59"/>
  <c r="AA103" i="59"/>
  <c r="AA102" i="59"/>
  <c r="AA101" i="59"/>
  <c r="AA100" i="59"/>
  <c r="AA99" i="59"/>
  <c r="AA98" i="59"/>
  <c r="AA97" i="59"/>
  <c r="AA96" i="59"/>
  <c r="AA95" i="59"/>
  <c r="AA94" i="59"/>
  <c r="AA93" i="59"/>
  <c r="AA92" i="59"/>
  <c r="AA91" i="59"/>
  <c r="AA90" i="59"/>
  <c r="AA89" i="59"/>
  <c r="AA88" i="59"/>
  <c r="AA87" i="59"/>
  <c r="AA86" i="59"/>
  <c r="AA85" i="59"/>
  <c r="AA84" i="59"/>
  <c r="AA83" i="59"/>
  <c r="AA82" i="59"/>
  <c r="AA81" i="59"/>
  <c r="AA80" i="59"/>
  <c r="AA79" i="59"/>
  <c r="AA78" i="59"/>
  <c r="AA77" i="59"/>
  <c r="AA76" i="59"/>
  <c r="AA75" i="59"/>
  <c r="AA74" i="59"/>
  <c r="AA73" i="59"/>
  <c r="AA72" i="59"/>
  <c r="AA71" i="59"/>
  <c r="AA70" i="59"/>
  <c r="AA69" i="59"/>
  <c r="AA68" i="59"/>
  <c r="AA67" i="59"/>
  <c r="AA66" i="59"/>
  <c r="AA65" i="59"/>
  <c r="AA64" i="59"/>
  <c r="AA63" i="59"/>
  <c r="AA62" i="59"/>
  <c r="AA61" i="59"/>
  <c r="AA60" i="59"/>
  <c r="AA58" i="59"/>
  <c r="AA57" i="59"/>
  <c r="AA56" i="59"/>
  <c r="AA55" i="59"/>
  <c r="AA54" i="59"/>
  <c r="AA53" i="59"/>
  <c r="AA52" i="59"/>
  <c r="AA51" i="59"/>
  <c r="AA50" i="59"/>
  <c r="AA49" i="59"/>
  <c r="AA48" i="59"/>
  <c r="AA47" i="59"/>
  <c r="AA46" i="59"/>
  <c r="AA45" i="59"/>
  <c r="AA44" i="59"/>
  <c r="AA43" i="59"/>
  <c r="AA42" i="59"/>
  <c r="AA41" i="59"/>
  <c r="AA40" i="59"/>
  <c r="AA39" i="59"/>
  <c r="AA38" i="59"/>
  <c r="AA37" i="59"/>
  <c r="AA36" i="59"/>
  <c r="AA35" i="59"/>
  <c r="AA34" i="59"/>
  <c r="AA33" i="59"/>
  <c r="AA32" i="59"/>
  <c r="AA31" i="59"/>
  <c r="AA30" i="59"/>
  <c r="AA29" i="59"/>
  <c r="AA28" i="59"/>
  <c r="AA27" i="59"/>
  <c r="AA26" i="59"/>
  <c r="AA25" i="59"/>
  <c r="AA24" i="59"/>
  <c r="AA23" i="59"/>
  <c r="AA22" i="59"/>
  <c r="AA21" i="59"/>
  <c r="AA20" i="59"/>
  <c r="AA19" i="59"/>
  <c r="AA18" i="59"/>
  <c r="AA17" i="59"/>
  <c r="AA16" i="59"/>
  <c r="AA15" i="59"/>
  <c r="AA14" i="59"/>
  <c r="AA13" i="59"/>
  <c r="AA12" i="59"/>
  <c r="AA11" i="59"/>
  <c r="AA10" i="59"/>
  <c r="AA9" i="59"/>
  <c r="AA8" i="59"/>
  <c r="AA7" i="59"/>
  <c r="V1780" i="59"/>
  <c r="V1779" i="59"/>
  <c r="V1778" i="59"/>
  <c r="V1777" i="59"/>
  <c r="V1776" i="59"/>
  <c r="V1775" i="59"/>
  <c r="V1774" i="59"/>
  <c r="V1773" i="59"/>
  <c r="V1772" i="59"/>
  <c r="V1771" i="59"/>
  <c r="V1770" i="59"/>
  <c r="V1769" i="59"/>
  <c r="V1768" i="59"/>
  <c r="V1767" i="59"/>
  <c r="V1766" i="59"/>
  <c r="V1765" i="59"/>
  <c r="V1764" i="59"/>
  <c r="V1763" i="59"/>
  <c r="V1762" i="59"/>
  <c r="V1761" i="59"/>
  <c r="V1760" i="59"/>
  <c r="V1759" i="59"/>
  <c r="V1758" i="59"/>
  <c r="V1757" i="59"/>
  <c r="V1756" i="59"/>
  <c r="V1755" i="59"/>
  <c r="V1754" i="59"/>
  <c r="V1753" i="59"/>
  <c r="V1752" i="59"/>
  <c r="V1751" i="59"/>
  <c r="V1750" i="59"/>
  <c r="V1749" i="59"/>
  <c r="V1748" i="59"/>
  <c r="V1747" i="59"/>
  <c r="V1746" i="59"/>
  <c r="V1745" i="59"/>
  <c r="V1744" i="59"/>
  <c r="V1743" i="59"/>
  <c r="V1742" i="59"/>
  <c r="V1741" i="59"/>
  <c r="V1740" i="59"/>
  <c r="V1739" i="59"/>
  <c r="V1738" i="59"/>
  <c r="V1737" i="59"/>
  <c r="V1736" i="59"/>
  <c r="V1735" i="59"/>
  <c r="V1734" i="59"/>
  <c r="V1733" i="59"/>
  <c r="V1732" i="59"/>
  <c r="V1731" i="59"/>
  <c r="V1730" i="59"/>
  <c r="V1729" i="59"/>
  <c r="V1728" i="59"/>
  <c r="V1727" i="59"/>
  <c r="V1726" i="59"/>
  <c r="V1725" i="59"/>
  <c r="V1724" i="59"/>
  <c r="V1723" i="59"/>
  <c r="V1722" i="59"/>
  <c r="V1721" i="59"/>
  <c r="V1720" i="59"/>
  <c r="V1719" i="59"/>
  <c r="V1718" i="59"/>
  <c r="V1717" i="59"/>
  <c r="V1716" i="59"/>
  <c r="V1715" i="59"/>
  <c r="V1714" i="59"/>
  <c r="V1713" i="59"/>
  <c r="V1712" i="59"/>
  <c r="V1711" i="59"/>
  <c r="V1710" i="59"/>
  <c r="V1709" i="59"/>
  <c r="V1708" i="59"/>
  <c r="V1707" i="59"/>
  <c r="V1706" i="59"/>
  <c r="V1705" i="59"/>
  <c r="V1704" i="59"/>
  <c r="V1703" i="59"/>
  <c r="V1702" i="59"/>
  <c r="V1701" i="59"/>
  <c r="V1700" i="59"/>
  <c r="V1699" i="59"/>
  <c r="V1698" i="59"/>
  <c r="V1697" i="59"/>
  <c r="V1696" i="59"/>
  <c r="V1695" i="59"/>
  <c r="V1694" i="59"/>
  <c r="V1693" i="59"/>
  <c r="V1692" i="59"/>
  <c r="V1691" i="59"/>
  <c r="V1690" i="59"/>
  <c r="V1689" i="59"/>
  <c r="V1688" i="59"/>
  <c r="V1687" i="59"/>
  <c r="V1686" i="59"/>
  <c r="V1685" i="59"/>
  <c r="V1684" i="59"/>
  <c r="V1683" i="59"/>
  <c r="V1682" i="59"/>
  <c r="V1681" i="59"/>
  <c r="V1680" i="59"/>
  <c r="V1679" i="59"/>
  <c r="V1678" i="59"/>
  <c r="V1677" i="59"/>
  <c r="V1676" i="59"/>
  <c r="V1675" i="59"/>
  <c r="V1674" i="59"/>
  <c r="V1673" i="59"/>
  <c r="V1672" i="59"/>
  <c r="V1671" i="59"/>
  <c r="V1670" i="59"/>
  <c r="V1669" i="59"/>
  <c r="V1668" i="59"/>
  <c r="V1667" i="59"/>
  <c r="V1666" i="59"/>
  <c r="V1665" i="59"/>
  <c r="V1664" i="59"/>
  <c r="V1663" i="59"/>
  <c r="V1662" i="59"/>
  <c r="V1661" i="59"/>
  <c r="V1660" i="59"/>
  <c r="V1659" i="59"/>
  <c r="V1658" i="59"/>
  <c r="V1657" i="59"/>
  <c r="V1656" i="59"/>
  <c r="V1655" i="59"/>
  <c r="V1654" i="59"/>
  <c r="V1653" i="59"/>
  <c r="V1652" i="59"/>
  <c r="V1651" i="59"/>
  <c r="V1650" i="59"/>
  <c r="V1649" i="59"/>
  <c r="V1648" i="59"/>
  <c r="V1647" i="59"/>
  <c r="V1646" i="59"/>
  <c r="V1645" i="59"/>
  <c r="V1644" i="59"/>
  <c r="V1643" i="59"/>
  <c r="V1642" i="59"/>
  <c r="V1641" i="59"/>
  <c r="V1640" i="59"/>
  <c r="V1639" i="59"/>
  <c r="V1638" i="59"/>
  <c r="V1637" i="59"/>
  <c r="V1636" i="59"/>
  <c r="V1635" i="59"/>
  <c r="V1634" i="59"/>
  <c r="V1633" i="59"/>
  <c r="V1632" i="59"/>
  <c r="V1631" i="59"/>
  <c r="V1630" i="59"/>
  <c r="V1629" i="59"/>
  <c r="V1628" i="59"/>
  <c r="V1627" i="59"/>
  <c r="V1626" i="59"/>
  <c r="V1625" i="59"/>
  <c r="V1624" i="59"/>
  <c r="V1623" i="59"/>
  <c r="V1622" i="59"/>
  <c r="V1621" i="59"/>
  <c r="V1620" i="59"/>
  <c r="V1619" i="59"/>
  <c r="V1618" i="59"/>
  <c r="V1617" i="59"/>
  <c r="V1616" i="59"/>
  <c r="V1615" i="59"/>
  <c r="V1614" i="59"/>
  <c r="V1613" i="59"/>
  <c r="V1612" i="59"/>
  <c r="V1611" i="59"/>
  <c r="V1610" i="59"/>
  <c r="V1609" i="59"/>
  <c r="V1608" i="59"/>
  <c r="V1607" i="59"/>
  <c r="V1606" i="59"/>
  <c r="V1605" i="59"/>
  <c r="V1604" i="59"/>
  <c r="V1603" i="59"/>
  <c r="V1602" i="59"/>
  <c r="V1601" i="59"/>
  <c r="V1600" i="59"/>
  <c r="V1599" i="59"/>
  <c r="V1598" i="59"/>
  <c r="V1597" i="59"/>
  <c r="V1596" i="59"/>
  <c r="V1595" i="59"/>
  <c r="V1594" i="59"/>
  <c r="V1593" i="59"/>
  <c r="V1592" i="59"/>
  <c r="V1591" i="59"/>
  <c r="V1590" i="59"/>
  <c r="V1589" i="59"/>
  <c r="V1588" i="59"/>
  <c r="V1587" i="59"/>
  <c r="V1586" i="59"/>
  <c r="V1585" i="59"/>
  <c r="V1584" i="59"/>
  <c r="V1583" i="59"/>
  <c r="V1582" i="59"/>
  <c r="V1581" i="59"/>
  <c r="V1580" i="59"/>
  <c r="V1579" i="59"/>
  <c r="V1578" i="59"/>
  <c r="V1577" i="59"/>
  <c r="V1576" i="59"/>
  <c r="V1575" i="59"/>
  <c r="V1574" i="59"/>
  <c r="V1573" i="59"/>
  <c r="V1572" i="59"/>
  <c r="V1571" i="59"/>
  <c r="V1570" i="59"/>
  <c r="V1569" i="59"/>
  <c r="V1568" i="59"/>
  <c r="V1567" i="59"/>
  <c r="V1566" i="59"/>
  <c r="V1565" i="59"/>
  <c r="V1564" i="59"/>
  <c r="V1563" i="59"/>
  <c r="V1562" i="59"/>
  <c r="V1561" i="59"/>
  <c r="V1560" i="59"/>
  <c r="V1559" i="59"/>
  <c r="V1558" i="59"/>
  <c r="V1557" i="59"/>
  <c r="V1556" i="59"/>
  <c r="V1555" i="59"/>
  <c r="V1554" i="59"/>
  <c r="V1553" i="59"/>
  <c r="V1552" i="59"/>
  <c r="V1551" i="59"/>
  <c r="V1550" i="59"/>
  <c r="V1549" i="59"/>
  <c r="V1548" i="59"/>
  <c r="V1547" i="59"/>
  <c r="V1546" i="59"/>
  <c r="V1545" i="59"/>
  <c r="V1544" i="59"/>
  <c r="V1543" i="59"/>
  <c r="V1542" i="59"/>
  <c r="V1541" i="59"/>
  <c r="V1540" i="59"/>
  <c r="V1539" i="59"/>
  <c r="V1538" i="59"/>
  <c r="V1537" i="59"/>
  <c r="V1536" i="59"/>
  <c r="V1535" i="59"/>
  <c r="V1534" i="59"/>
  <c r="V1533" i="59"/>
  <c r="V1532" i="59"/>
  <c r="V1531" i="59"/>
  <c r="V1530" i="59"/>
  <c r="V1529" i="59"/>
  <c r="V1528" i="59"/>
  <c r="V1527" i="59"/>
  <c r="V1526" i="59"/>
  <c r="V1525" i="59"/>
  <c r="V1524" i="59"/>
  <c r="V1523" i="59"/>
  <c r="V1522" i="59"/>
  <c r="V1521" i="59"/>
  <c r="V1520" i="59"/>
  <c r="V1519" i="59"/>
  <c r="V1518" i="59"/>
  <c r="V1517" i="59"/>
  <c r="V1516" i="59"/>
  <c r="V1515" i="59"/>
  <c r="V1514" i="59"/>
  <c r="V1513" i="59"/>
  <c r="V1512" i="59"/>
  <c r="V1511" i="59"/>
  <c r="V1510" i="59"/>
  <c r="V1509" i="59"/>
  <c r="V1508" i="59"/>
  <c r="V1507" i="59"/>
  <c r="V1506" i="59"/>
  <c r="V1505" i="59"/>
  <c r="V1504" i="59"/>
  <c r="V1503" i="59"/>
  <c r="V1502" i="59"/>
  <c r="V1501" i="59"/>
  <c r="V1500" i="59"/>
  <c r="V1499" i="59"/>
  <c r="V1498" i="59"/>
  <c r="V1497" i="59"/>
  <c r="V1496" i="59"/>
  <c r="V1495" i="59"/>
  <c r="V1494" i="59"/>
  <c r="V1493" i="59"/>
  <c r="V1492" i="59"/>
  <c r="V1491" i="59"/>
  <c r="V1490" i="59"/>
  <c r="V1489" i="59"/>
  <c r="V1488" i="59"/>
  <c r="V1487" i="59"/>
  <c r="V1486" i="59"/>
  <c r="V1485" i="59"/>
  <c r="V1484" i="59"/>
  <c r="V1483" i="59"/>
  <c r="V1482" i="59"/>
  <c r="V1481" i="59"/>
  <c r="V1480" i="59"/>
  <c r="V1479" i="59"/>
  <c r="V1478" i="59"/>
  <c r="V1477" i="59"/>
  <c r="V1476" i="59"/>
  <c r="V1475" i="59"/>
  <c r="V1474" i="59"/>
  <c r="V1473" i="59"/>
  <c r="V1472" i="59"/>
  <c r="V1471" i="59"/>
  <c r="V1470" i="59"/>
  <c r="V1469" i="59"/>
  <c r="V1468" i="59"/>
  <c r="V1467" i="59"/>
  <c r="V1466" i="59"/>
  <c r="V1465" i="59"/>
  <c r="V1464" i="59"/>
  <c r="V1463" i="59"/>
  <c r="V1462" i="59"/>
  <c r="V1461" i="59"/>
  <c r="V1460" i="59"/>
  <c r="V1459" i="59"/>
  <c r="V1458" i="59"/>
  <c r="V1457" i="59"/>
  <c r="V1456" i="59"/>
  <c r="V1455" i="59"/>
  <c r="V1454" i="59"/>
  <c r="V1453" i="59"/>
  <c r="V1452" i="59"/>
  <c r="V1451" i="59"/>
  <c r="V1450" i="59"/>
  <c r="V1449" i="59"/>
  <c r="V1448" i="59"/>
  <c r="V1447" i="59"/>
  <c r="V1446" i="59"/>
  <c r="V1445" i="59"/>
  <c r="V1444" i="59"/>
  <c r="V1443" i="59"/>
  <c r="V1442" i="59"/>
  <c r="V1441" i="59"/>
  <c r="V1440" i="59"/>
  <c r="V1439" i="59"/>
  <c r="V1438" i="59"/>
  <c r="V1437" i="59"/>
  <c r="V1436" i="59"/>
  <c r="V1435" i="59"/>
  <c r="V1434" i="59"/>
  <c r="V1433" i="59"/>
  <c r="V1432" i="59"/>
  <c r="V1431" i="59"/>
  <c r="V1430" i="59"/>
  <c r="V1429" i="59"/>
  <c r="V1428" i="59"/>
  <c r="V1427" i="59"/>
  <c r="V1426" i="59"/>
  <c r="V1425" i="59"/>
  <c r="V1424" i="59"/>
  <c r="V1423" i="59"/>
  <c r="V1422" i="59"/>
  <c r="V1421" i="59"/>
  <c r="V1420" i="59"/>
  <c r="V1419" i="59"/>
  <c r="V1418" i="59"/>
  <c r="V1417" i="59"/>
  <c r="V1416" i="59"/>
  <c r="V1415" i="59"/>
  <c r="V1414" i="59"/>
  <c r="V1413" i="59"/>
  <c r="V1412" i="59"/>
  <c r="V1411" i="59"/>
  <c r="V1410" i="59"/>
  <c r="V1409" i="59"/>
  <c r="V1408" i="59"/>
  <c r="V1407" i="59"/>
  <c r="V1406" i="59"/>
  <c r="V1405" i="59"/>
  <c r="V1404" i="59"/>
  <c r="V1403" i="59"/>
  <c r="V1402" i="59"/>
  <c r="V1401" i="59"/>
  <c r="V1400" i="59"/>
  <c r="V1399" i="59"/>
  <c r="V1398" i="59"/>
  <c r="V1397" i="59"/>
  <c r="V1396" i="59"/>
  <c r="V1395" i="59"/>
  <c r="V1394" i="59"/>
  <c r="V1393" i="59"/>
  <c r="V1392" i="59"/>
  <c r="V1391" i="59"/>
  <c r="V1390" i="59"/>
  <c r="V1389" i="59"/>
  <c r="V1388" i="59"/>
  <c r="V1387" i="59"/>
  <c r="V1386" i="59"/>
  <c r="V1385" i="59"/>
  <c r="V1384" i="59"/>
  <c r="V1383" i="59"/>
  <c r="V1382" i="59"/>
  <c r="V1381" i="59"/>
  <c r="V1380" i="59"/>
  <c r="V1379" i="59"/>
  <c r="V1378" i="59"/>
  <c r="V1377" i="59"/>
  <c r="V1376" i="59"/>
  <c r="V1375" i="59"/>
  <c r="V1374" i="59"/>
  <c r="V1373" i="59"/>
  <c r="V1372" i="59"/>
  <c r="V1371" i="59"/>
  <c r="V1370" i="59"/>
  <c r="V1369" i="59"/>
  <c r="V1368" i="59"/>
  <c r="V1367" i="59"/>
  <c r="V1366" i="59"/>
  <c r="V1365" i="59"/>
  <c r="V1364" i="59"/>
  <c r="V1363" i="59"/>
  <c r="V1362" i="59"/>
  <c r="V1361" i="59"/>
  <c r="V1360" i="59"/>
  <c r="V1359" i="59"/>
  <c r="V1358" i="59"/>
  <c r="V1357" i="59"/>
  <c r="V1356" i="59"/>
  <c r="V1355" i="59"/>
  <c r="V1354" i="59"/>
  <c r="V1353" i="59"/>
  <c r="V1352" i="59"/>
  <c r="V1351" i="59"/>
  <c r="V1350" i="59"/>
  <c r="V1349" i="59"/>
  <c r="V1348" i="59"/>
  <c r="V1347" i="59"/>
  <c r="V1346" i="59"/>
  <c r="V1345" i="59"/>
  <c r="V1344" i="59"/>
  <c r="V1343" i="59"/>
  <c r="V1342" i="59"/>
  <c r="V1341" i="59"/>
  <c r="V1340" i="59"/>
  <c r="V1339" i="59"/>
  <c r="V1338" i="59"/>
  <c r="V1337" i="59"/>
  <c r="V1336" i="59"/>
  <c r="V1335" i="59"/>
  <c r="V1334" i="59"/>
  <c r="V1333" i="59"/>
  <c r="V1332" i="59"/>
  <c r="V1331" i="59"/>
  <c r="V1330" i="59"/>
  <c r="V1329" i="59"/>
  <c r="V1328" i="59"/>
  <c r="V1327" i="59"/>
  <c r="V1326" i="59"/>
  <c r="V1325" i="59"/>
  <c r="V1324" i="59"/>
  <c r="V1323" i="59"/>
  <c r="V1322" i="59"/>
  <c r="V1321" i="59"/>
  <c r="V1320" i="59"/>
  <c r="V1319" i="59"/>
  <c r="V1318" i="59"/>
  <c r="V1317" i="59"/>
  <c r="V1316" i="59"/>
  <c r="V1315" i="59"/>
  <c r="V1314" i="59"/>
  <c r="V1313" i="59"/>
  <c r="V1312" i="59"/>
  <c r="V1311" i="59"/>
  <c r="V1310" i="59"/>
  <c r="V1309" i="59"/>
  <c r="V1308" i="59"/>
  <c r="V1307" i="59"/>
  <c r="V1306" i="59"/>
  <c r="V1305" i="59"/>
  <c r="V1304" i="59"/>
  <c r="V1303" i="59"/>
  <c r="V1302" i="59"/>
  <c r="V1301" i="59"/>
  <c r="V1300" i="59"/>
  <c r="V1299" i="59"/>
  <c r="V1298" i="59"/>
  <c r="V1297" i="59"/>
  <c r="V1296" i="59"/>
  <c r="V1295" i="59"/>
  <c r="V1294" i="59"/>
  <c r="V1293" i="59"/>
  <c r="V1292" i="59"/>
  <c r="V1291" i="59"/>
  <c r="V1290" i="59"/>
  <c r="V1289" i="59"/>
  <c r="V1288" i="59"/>
  <c r="V1287" i="59"/>
  <c r="V1286" i="59"/>
  <c r="V1285" i="59"/>
  <c r="V1284" i="59"/>
  <c r="V1283" i="59"/>
  <c r="V1282" i="59"/>
  <c r="V1281" i="59"/>
  <c r="V1280" i="59"/>
  <c r="V1279" i="59"/>
  <c r="V1278" i="59"/>
  <c r="V1277" i="59"/>
  <c r="V1276" i="59"/>
  <c r="V1275" i="59"/>
  <c r="V1274" i="59"/>
  <c r="V1273" i="59"/>
  <c r="V1272" i="59"/>
  <c r="V1271" i="59"/>
  <c r="V1270" i="59"/>
  <c r="V1269" i="59"/>
  <c r="V1268" i="59"/>
  <c r="V1267" i="59"/>
  <c r="V1266" i="59"/>
  <c r="V1265" i="59"/>
  <c r="V1264" i="59"/>
  <c r="V1263" i="59"/>
  <c r="V1262" i="59"/>
  <c r="V1261" i="59"/>
  <c r="V1260" i="59"/>
  <c r="V1259" i="59"/>
  <c r="V1258" i="59"/>
  <c r="V1257" i="59"/>
  <c r="V1256" i="59"/>
  <c r="V1255" i="59"/>
  <c r="V1254" i="59"/>
  <c r="V1253" i="59"/>
  <c r="V1252" i="59"/>
  <c r="V1251" i="59"/>
  <c r="V1250" i="59"/>
  <c r="V1249" i="59"/>
  <c r="V1248" i="59"/>
  <c r="V1247" i="59"/>
  <c r="V1246" i="59"/>
  <c r="V1245" i="59"/>
  <c r="V1244" i="59"/>
  <c r="V1243" i="59"/>
  <c r="V1242" i="59"/>
  <c r="V1241" i="59"/>
  <c r="V1240" i="59"/>
  <c r="V1239" i="59"/>
  <c r="V1238" i="59"/>
  <c r="V1237" i="59"/>
  <c r="V1236" i="59"/>
  <c r="V1235" i="59"/>
  <c r="V1234" i="59"/>
  <c r="V1233" i="59"/>
  <c r="V1232" i="59"/>
  <c r="V1231" i="59"/>
  <c r="V1230" i="59"/>
  <c r="V1229" i="59"/>
  <c r="V1228" i="59"/>
  <c r="V1227" i="59"/>
  <c r="V1226" i="59"/>
  <c r="V1225" i="59"/>
  <c r="V1224" i="59"/>
  <c r="V1223" i="59"/>
  <c r="V1222" i="59"/>
  <c r="V1221" i="59"/>
  <c r="V1220" i="59"/>
  <c r="V1219" i="59"/>
  <c r="V1218" i="59"/>
  <c r="V1217" i="59"/>
  <c r="V1216" i="59"/>
  <c r="V1215" i="59"/>
  <c r="V1214" i="59"/>
  <c r="V1213" i="59"/>
  <c r="V1212" i="59"/>
  <c r="V1211" i="59"/>
  <c r="V1210" i="59"/>
  <c r="V1209" i="59"/>
  <c r="V1208" i="59"/>
  <c r="V1207" i="59"/>
  <c r="V1206" i="59"/>
  <c r="V1205" i="59"/>
  <c r="V1204" i="59"/>
  <c r="V1203" i="59"/>
  <c r="V1202" i="59"/>
  <c r="V1201" i="59"/>
  <c r="V1200" i="59"/>
  <c r="V1199" i="59"/>
  <c r="V1198" i="59"/>
  <c r="V1197" i="59"/>
  <c r="V1196" i="59"/>
  <c r="V1195" i="59"/>
  <c r="V1194" i="59"/>
  <c r="V1193" i="59"/>
  <c r="V1192" i="59"/>
  <c r="V1191" i="59"/>
  <c r="V1190" i="59"/>
  <c r="V1189" i="59"/>
  <c r="V1188" i="59"/>
  <c r="V1187" i="59"/>
  <c r="V1186" i="59"/>
  <c r="V1185" i="59"/>
  <c r="V1184" i="59"/>
  <c r="V1183" i="59"/>
  <c r="V1182" i="59"/>
  <c r="V1181" i="59"/>
  <c r="V1180" i="59"/>
  <c r="V1179" i="59"/>
  <c r="V1178" i="59"/>
  <c r="V1177" i="59"/>
  <c r="V1176" i="59"/>
  <c r="V1175" i="59"/>
  <c r="V1174" i="59"/>
  <c r="V1173" i="59"/>
  <c r="V1172" i="59"/>
  <c r="V1171" i="59"/>
  <c r="V1170" i="59"/>
  <c r="V1169" i="59"/>
  <c r="V1168" i="59"/>
  <c r="V1167" i="59"/>
  <c r="V1166" i="59"/>
  <c r="V1165" i="59"/>
  <c r="V1164" i="59"/>
  <c r="V1163" i="59"/>
  <c r="V1162" i="59"/>
  <c r="V1161" i="59"/>
  <c r="V1160" i="59"/>
  <c r="V1159" i="59"/>
  <c r="V1158" i="59"/>
  <c r="V1157" i="59"/>
  <c r="V1156" i="59"/>
  <c r="V1155" i="59"/>
  <c r="V1154" i="59"/>
  <c r="V1153" i="59"/>
  <c r="V1152" i="59"/>
  <c r="V1151" i="59"/>
  <c r="V1150" i="59"/>
  <c r="V1149" i="59"/>
  <c r="V1148" i="59"/>
  <c r="V1147" i="59"/>
  <c r="V1146" i="59"/>
  <c r="V1145" i="59"/>
  <c r="V1144" i="59"/>
  <c r="V1143" i="59"/>
  <c r="V1142" i="59"/>
  <c r="V1141" i="59"/>
  <c r="V1140" i="59"/>
  <c r="V1139" i="59"/>
  <c r="V1138" i="59"/>
  <c r="V1137" i="59"/>
  <c r="V1136" i="59"/>
  <c r="V1135" i="59"/>
  <c r="V1134" i="59"/>
  <c r="V1133" i="59"/>
  <c r="V1132" i="59"/>
  <c r="V1131" i="59"/>
  <c r="V1130" i="59"/>
  <c r="V1129" i="59"/>
  <c r="V1128" i="59"/>
  <c r="V1127" i="59"/>
  <c r="V1126" i="59"/>
  <c r="V1125" i="59"/>
  <c r="V1124" i="59"/>
  <c r="V1123" i="59"/>
  <c r="V1122" i="59"/>
  <c r="V1121" i="59"/>
  <c r="V1120" i="59"/>
  <c r="V1119" i="59"/>
  <c r="V1118" i="59"/>
  <c r="V1117" i="59"/>
  <c r="V1116" i="59"/>
  <c r="V1115" i="59"/>
  <c r="V1114" i="59"/>
  <c r="V1113" i="59"/>
  <c r="V1112" i="59"/>
  <c r="V1111" i="59"/>
  <c r="V1110" i="59"/>
  <c r="V1109" i="59"/>
  <c r="V1108" i="59"/>
  <c r="V1107" i="59"/>
  <c r="V1106" i="59"/>
  <c r="V1105" i="59"/>
  <c r="V1104" i="59"/>
  <c r="V1103" i="59"/>
  <c r="V1102" i="59"/>
  <c r="V1101" i="59"/>
  <c r="V1100" i="59"/>
  <c r="V1099" i="59"/>
  <c r="V1098" i="59"/>
  <c r="V1097" i="59"/>
  <c r="V1096" i="59"/>
  <c r="V1095" i="59"/>
  <c r="V1094" i="59"/>
  <c r="V1093" i="59"/>
  <c r="V1092" i="59"/>
  <c r="V1091" i="59"/>
  <c r="V1090" i="59"/>
  <c r="V1089" i="59"/>
  <c r="V1088" i="59"/>
  <c r="V1087" i="59"/>
  <c r="V1086" i="59"/>
  <c r="V1085" i="59"/>
  <c r="V1084" i="59"/>
  <c r="V1083" i="59"/>
  <c r="V1082" i="59"/>
  <c r="V1081" i="59"/>
  <c r="V1080" i="59"/>
  <c r="V1079" i="59"/>
  <c r="V1078" i="59"/>
  <c r="V1077" i="59"/>
  <c r="V1076" i="59"/>
  <c r="V1075" i="59"/>
  <c r="V1074" i="59"/>
  <c r="V1073" i="59"/>
  <c r="V1072" i="59"/>
  <c r="V1071" i="59"/>
  <c r="V1070" i="59"/>
  <c r="V1069" i="59"/>
  <c r="V1068" i="59"/>
  <c r="V1067" i="59"/>
  <c r="V1066" i="59"/>
  <c r="V1065" i="59"/>
  <c r="V1064" i="59"/>
  <c r="V1063" i="59"/>
  <c r="V1062" i="59"/>
  <c r="V1061" i="59"/>
  <c r="V1060" i="59"/>
  <c r="V1059" i="59"/>
  <c r="V1058" i="59"/>
  <c r="V1057" i="59"/>
  <c r="V1056" i="59"/>
  <c r="V1055" i="59"/>
  <c r="V1054" i="59"/>
  <c r="V1053" i="59"/>
  <c r="V1052" i="59"/>
  <c r="V1051" i="59"/>
  <c r="V1050" i="59"/>
  <c r="V1049" i="59"/>
  <c r="V1048" i="59"/>
  <c r="V1047" i="59"/>
  <c r="V1046" i="59"/>
  <c r="V1045" i="59"/>
  <c r="V1044" i="59"/>
  <c r="V1043" i="59"/>
  <c r="V1042" i="59"/>
  <c r="V1041" i="59"/>
  <c r="V1040" i="59"/>
  <c r="V1039" i="59"/>
  <c r="V1038" i="59"/>
  <c r="V1037" i="59"/>
  <c r="V1036" i="59"/>
  <c r="V1035" i="59"/>
  <c r="V1034" i="59"/>
  <c r="V1033" i="59"/>
  <c r="V1032" i="59"/>
  <c r="V1031" i="59"/>
  <c r="V1030" i="59"/>
  <c r="V1029" i="59"/>
  <c r="V1028" i="59"/>
  <c r="V1027" i="59"/>
  <c r="V1026" i="59"/>
  <c r="V1025" i="59"/>
  <c r="V1024" i="59"/>
  <c r="V1023" i="59"/>
  <c r="V1022" i="59"/>
  <c r="V1021" i="59"/>
  <c r="V1020" i="59"/>
  <c r="V1019" i="59"/>
  <c r="V1018" i="59"/>
  <c r="V1017" i="59"/>
  <c r="V1016" i="59"/>
  <c r="V1015" i="59"/>
  <c r="V1014" i="59"/>
  <c r="V1013" i="59"/>
  <c r="V1012" i="59"/>
  <c r="V1011" i="59"/>
  <c r="V1010" i="59"/>
  <c r="V1009" i="59"/>
  <c r="V1008" i="59"/>
  <c r="V1007" i="59"/>
  <c r="V1006" i="59"/>
  <c r="V1005" i="59"/>
  <c r="V1004" i="59"/>
  <c r="V1003" i="59"/>
  <c r="V1002" i="59"/>
  <c r="V1001" i="59"/>
  <c r="V1000" i="59"/>
  <c r="V999" i="59"/>
  <c r="V998" i="59"/>
  <c r="V997" i="59"/>
  <c r="V996" i="59"/>
  <c r="V995" i="59"/>
  <c r="V994" i="59"/>
  <c r="V993" i="59"/>
  <c r="V991" i="59"/>
  <c r="V990" i="59"/>
  <c r="V989" i="59"/>
  <c r="V988" i="59"/>
  <c r="V987" i="59"/>
  <c r="V986" i="59"/>
  <c r="V985" i="59"/>
  <c r="V984" i="59"/>
  <c r="V983" i="59"/>
  <c r="V982" i="59"/>
  <c r="V981" i="59"/>
  <c r="V980" i="59"/>
  <c r="V979" i="59"/>
  <c r="V978" i="59"/>
  <c r="V977" i="59"/>
  <c r="V976" i="59"/>
  <c r="V975" i="59"/>
  <c r="V974" i="59"/>
  <c r="V973" i="59"/>
  <c r="V972" i="59"/>
  <c r="V971" i="59"/>
  <c r="V970" i="59"/>
  <c r="V969" i="59"/>
  <c r="V968" i="59"/>
  <c r="V967" i="59"/>
  <c r="V966" i="59"/>
  <c r="V965" i="59"/>
  <c r="V964" i="59"/>
  <c r="V963" i="59"/>
  <c r="V962" i="59"/>
  <c r="V961" i="59"/>
  <c r="V960" i="59"/>
  <c r="V959" i="59"/>
  <c r="V958" i="59"/>
  <c r="V957" i="59"/>
  <c r="V956" i="59"/>
  <c r="V955" i="59"/>
  <c r="V954" i="59"/>
  <c r="V953" i="59"/>
  <c r="V952" i="59"/>
  <c r="V951" i="59"/>
  <c r="V950" i="59"/>
  <c r="V949" i="59"/>
  <c r="V948" i="59"/>
  <c r="V947" i="59"/>
  <c r="V946" i="59"/>
  <c r="V945" i="59"/>
  <c r="V944" i="59"/>
  <c r="V943" i="59"/>
  <c r="V942" i="59"/>
  <c r="V941" i="59"/>
  <c r="V940" i="59"/>
  <c r="V939" i="59"/>
  <c r="V938" i="59"/>
  <c r="V937" i="59"/>
  <c r="V936" i="59"/>
  <c r="V935" i="59"/>
  <c r="V934" i="59"/>
  <c r="V933" i="59"/>
  <c r="V932" i="59"/>
  <c r="V931" i="59"/>
  <c r="V930" i="59"/>
  <c r="V929" i="59"/>
  <c r="V928" i="59"/>
  <c r="V927" i="59"/>
  <c r="V925" i="59"/>
  <c r="V924" i="59"/>
  <c r="V923" i="59"/>
  <c r="V922" i="59"/>
  <c r="V921" i="59"/>
  <c r="V920" i="59"/>
  <c r="V919" i="59"/>
  <c r="V918" i="59"/>
  <c r="V917" i="59"/>
  <c r="V916" i="59"/>
  <c r="V915" i="59"/>
  <c r="V914" i="59"/>
  <c r="V913" i="59"/>
  <c r="V912" i="59"/>
  <c r="V911" i="59"/>
  <c r="V910" i="59"/>
  <c r="V909" i="59"/>
  <c r="V908" i="59"/>
  <c r="V907" i="59"/>
  <c r="V906" i="59"/>
  <c r="V905" i="59"/>
  <c r="V904" i="59"/>
  <c r="V903" i="59"/>
  <c r="V902" i="59"/>
  <c r="V901" i="59"/>
  <c r="V900" i="59"/>
  <c r="V899" i="59"/>
  <c r="V898" i="59"/>
  <c r="V897" i="59"/>
  <c r="V896" i="59"/>
  <c r="V895" i="59"/>
  <c r="V894" i="59"/>
  <c r="V893" i="59"/>
  <c r="V892" i="59"/>
  <c r="V891" i="59"/>
  <c r="V890" i="59"/>
  <c r="V889" i="59"/>
  <c r="V888" i="59"/>
  <c r="V887" i="59"/>
  <c r="V886" i="59"/>
  <c r="V885" i="59"/>
  <c r="V884" i="59"/>
  <c r="V883" i="59"/>
  <c r="V882" i="59"/>
  <c r="V881" i="59"/>
  <c r="V880" i="59"/>
  <c r="V879" i="59"/>
  <c r="V878" i="59"/>
  <c r="V877" i="59"/>
  <c r="V876" i="59"/>
  <c r="V875" i="59"/>
  <c r="V874" i="59"/>
  <c r="V873" i="59"/>
  <c r="V872" i="59"/>
  <c r="V871" i="59"/>
  <c r="V870" i="59"/>
  <c r="V869" i="59"/>
  <c r="V868" i="59"/>
  <c r="V867" i="59"/>
  <c r="V866" i="59"/>
  <c r="V865" i="59"/>
  <c r="V864" i="59"/>
  <c r="V863" i="59"/>
  <c r="V862" i="59"/>
  <c r="V861" i="59"/>
  <c r="V860" i="59"/>
  <c r="V859" i="59"/>
  <c r="V858" i="59"/>
  <c r="V857" i="59"/>
  <c r="V856" i="59"/>
  <c r="V855" i="59"/>
  <c r="V854" i="59"/>
  <c r="V853" i="59"/>
  <c r="V852" i="59"/>
  <c r="V851" i="59"/>
  <c r="V850" i="59"/>
  <c r="V849" i="59"/>
  <c r="V848" i="59"/>
  <c r="V847" i="59"/>
  <c r="V846" i="59"/>
  <c r="V845" i="59"/>
  <c r="V844" i="59"/>
  <c r="V843" i="59"/>
  <c r="V842" i="59"/>
  <c r="V841" i="59"/>
  <c r="V840" i="59"/>
  <c r="V839" i="59"/>
  <c r="V838" i="59"/>
  <c r="V837" i="59"/>
  <c r="V836" i="59"/>
  <c r="V835" i="59"/>
  <c r="V834" i="59"/>
  <c r="V833" i="59"/>
  <c r="V832" i="59"/>
  <c r="V831" i="59"/>
  <c r="V830" i="59"/>
  <c r="V829" i="59"/>
  <c r="V828" i="59"/>
  <c r="V827" i="59"/>
  <c r="V826" i="59"/>
  <c r="V825" i="59"/>
  <c r="V824" i="59"/>
  <c r="V823" i="59"/>
  <c r="V822" i="59"/>
  <c r="V821" i="59"/>
  <c r="V820" i="59"/>
  <c r="V819" i="59"/>
  <c r="V818" i="59"/>
  <c r="V817" i="59"/>
  <c r="V816" i="59"/>
  <c r="V815" i="59"/>
  <c r="V814" i="59"/>
  <c r="V813" i="59"/>
  <c r="V812" i="59"/>
  <c r="V811" i="59"/>
  <c r="V810" i="59"/>
  <c r="V809" i="59"/>
  <c r="V808" i="59"/>
  <c r="V807" i="59"/>
  <c r="V806" i="59"/>
  <c r="V805" i="59"/>
  <c r="V804" i="59"/>
  <c r="V803" i="59"/>
  <c r="V802" i="59"/>
  <c r="V801" i="59"/>
  <c r="V800" i="59"/>
  <c r="V799" i="59"/>
  <c r="V798" i="59"/>
  <c r="V797" i="59"/>
  <c r="V796" i="59"/>
  <c r="V795" i="59"/>
  <c r="V794" i="59"/>
  <c r="V793" i="59"/>
  <c r="V792" i="59"/>
  <c r="V791" i="59"/>
  <c r="V790" i="59"/>
  <c r="V789" i="59"/>
  <c r="V788" i="59"/>
  <c r="V787" i="59"/>
  <c r="V786" i="59"/>
  <c r="V785" i="59"/>
  <c r="V784" i="59"/>
  <c r="V783" i="59"/>
  <c r="V782" i="59"/>
  <c r="V781" i="59"/>
  <c r="V780" i="59"/>
  <c r="V779" i="59"/>
  <c r="V778" i="59"/>
  <c r="V777" i="59"/>
  <c r="V776" i="59"/>
  <c r="V775" i="59"/>
  <c r="V774" i="59"/>
  <c r="V773" i="59"/>
  <c r="V772" i="59"/>
  <c r="V771" i="59"/>
  <c r="V770" i="59"/>
  <c r="V769" i="59"/>
  <c r="V768" i="59"/>
  <c r="V767" i="59"/>
  <c r="V766" i="59"/>
  <c r="V765" i="59"/>
  <c r="V764" i="59"/>
  <c r="V763" i="59"/>
  <c r="V762" i="59"/>
  <c r="V761" i="59"/>
  <c r="V760" i="59"/>
  <c r="V759" i="59"/>
  <c r="V758" i="59"/>
  <c r="V757" i="59"/>
  <c r="V756" i="59"/>
  <c r="V755" i="59"/>
  <c r="V754" i="59"/>
  <c r="V753" i="59"/>
  <c r="V752" i="59"/>
  <c r="V751" i="59"/>
  <c r="V750" i="59"/>
  <c r="V749" i="59"/>
  <c r="V748" i="59"/>
  <c r="V747" i="59"/>
  <c r="V746" i="59"/>
  <c r="V745" i="59"/>
  <c r="V744" i="59"/>
  <c r="V743" i="59"/>
  <c r="V742" i="59"/>
  <c r="V741" i="59"/>
  <c r="V740" i="59"/>
  <c r="V739" i="59"/>
  <c r="V738" i="59"/>
  <c r="V737" i="59"/>
  <c r="V736" i="59"/>
  <c r="V735" i="59"/>
  <c r="V734" i="59"/>
  <c r="V733" i="59"/>
  <c r="V732" i="59"/>
  <c r="V731" i="59"/>
  <c r="V730" i="59"/>
  <c r="V729" i="59"/>
  <c r="V728" i="59"/>
  <c r="V727" i="59"/>
  <c r="V726" i="59"/>
  <c r="V725" i="59"/>
  <c r="V724" i="59"/>
  <c r="V723" i="59"/>
  <c r="V722" i="59"/>
  <c r="V721" i="59"/>
  <c r="V720" i="59"/>
  <c r="V719" i="59"/>
  <c r="V718" i="59"/>
  <c r="V717" i="59"/>
  <c r="V716" i="59"/>
  <c r="V715" i="59"/>
  <c r="V714" i="59"/>
  <c r="V713" i="59"/>
  <c r="V712" i="59"/>
  <c r="V711" i="59"/>
  <c r="V710" i="59"/>
  <c r="V709" i="59"/>
  <c r="V708" i="59"/>
  <c r="V707" i="59"/>
  <c r="V706" i="59"/>
  <c r="V705" i="59"/>
  <c r="V704" i="59"/>
  <c r="V703" i="59"/>
  <c r="V702" i="59"/>
  <c r="V701" i="59"/>
  <c r="V700" i="59"/>
  <c r="V699" i="59"/>
  <c r="V698" i="59"/>
  <c r="V697" i="59"/>
  <c r="V696" i="59"/>
  <c r="V695" i="59"/>
  <c r="V694" i="59"/>
  <c r="V693" i="59"/>
  <c r="V692" i="59"/>
  <c r="V691" i="59"/>
  <c r="V690" i="59"/>
  <c r="V689" i="59"/>
  <c r="V688" i="59"/>
  <c r="V687" i="59"/>
  <c r="V686" i="59"/>
  <c r="V685" i="59"/>
  <c r="V684" i="59"/>
  <c r="V683" i="59"/>
  <c r="V682" i="59"/>
  <c r="V681" i="59"/>
  <c r="V680" i="59"/>
  <c r="V679" i="59"/>
  <c r="V678" i="59"/>
  <c r="V677" i="59"/>
  <c r="V676" i="59"/>
  <c r="V675" i="59"/>
  <c r="V674" i="59"/>
  <c r="V673" i="59"/>
  <c r="V672" i="59"/>
  <c r="V671" i="59"/>
  <c r="V670" i="59"/>
  <c r="V669" i="59"/>
  <c r="V668" i="59"/>
  <c r="V667" i="59"/>
  <c r="V666" i="59"/>
  <c r="V665" i="59"/>
  <c r="V664" i="59"/>
  <c r="V663" i="59"/>
  <c r="V662" i="59"/>
  <c r="V661" i="59"/>
  <c r="V660" i="59"/>
  <c r="V659" i="59"/>
  <c r="V658" i="59"/>
  <c r="V657" i="59"/>
  <c r="V656" i="59"/>
  <c r="V655" i="59"/>
  <c r="V654" i="59"/>
  <c r="V653" i="59"/>
  <c r="V652" i="59"/>
  <c r="V651" i="59"/>
  <c r="V650" i="59"/>
  <c r="V649" i="59"/>
  <c r="V648" i="59"/>
  <c r="V647" i="59"/>
  <c r="V646" i="59"/>
  <c r="V645" i="59"/>
  <c r="V644" i="59"/>
  <c r="V643" i="59"/>
  <c r="V642" i="59"/>
  <c r="V641" i="59"/>
  <c r="V640" i="59"/>
  <c r="V639" i="59"/>
  <c r="V638" i="59"/>
  <c r="V637" i="59"/>
  <c r="V636" i="59"/>
  <c r="V635" i="59"/>
  <c r="V634" i="59"/>
  <c r="V633" i="59"/>
  <c r="V632" i="59"/>
  <c r="V631" i="59"/>
  <c r="V630" i="59"/>
  <c r="V629" i="59"/>
  <c r="V628" i="59"/>
  <c r="V627" i="59"/>
  <c r="V626" i="59"/>
  <c r="V625" i="59"/>
  <c r="V624" i="59"/>
  <c r="V623" i="59"/>
  <c r="V622" i="59"/>
  <c r="V621" i="59"/>
  <c r="V620" i="59"/>
  <c r="V619" i="59"/>
  <c r="V618" i="59"/>
  <c r="V617" i="59"/>
  <c r="V616" i="59"/>
  <c r="V615" i="59"/>
  <c r="V614" i="59"/>
  <c r="V613" i="59"/>
  <c r="V612" i="59"/>
  <c r="V611" i="59"/>
  <c r="V610" i="59"/>
  <c r="V609" i="59"/>
  <c r="V608" i="59"/>
  <c r="V607" i="59"/>
  <c r="V606" i="59"/>
  <c r="V605" i="59"/>
  <c r="V604" i="59"/>
  <c r="V603" i="59"/>
  <c r="V602" i="59"/>
  <c r="V601" i="59"/>
  <c r="V600" i="59"/>
  <c r="V599" i="59"/>
  <c r="V597" i="59"/>
  <c r="V596" i="59"/>
  <c r="V595" i="59"/>
  <c r="V594" i="59"/>
  <c r="V593" i="59"/>
  <c r="V592" i="59"/>
  <c r="V591" i="59"/>
  <c r="V590" i="59"/>
  <c r="V589" i="59"/>
  <c r="V588" i="59"/>
  <c r="V587" i="59"/>
  <c r="V586" i="59"/>
  <c r="V585" i="59"/>
  <c r="V584" i="59"/>
  <c r="V583" i="59"/>
  <c r="V582" i="59"/>
  <c r="V581" i="59"/>
  <c r="V580" i="59"/>
  <c r="V579" i="59"/>
  <c r="V578" i="59"/>
  <c r="V577" i="59"/>
  <c r="V576" i="59"/>
  <c r="V575" i="59"/>
  <c r="V574" i="59"/>
  <c r="V573" i="59"/>
  <c r="V572" i="59"/>
  <c r="V571" i="59"/>
  <c r="V570" i="59"/>
  <c r="V569" i="59"/>
  <c r="V568" i="59"/>
  <c r="V567" i="59"/>
  <c r="V566" i="59"/>
  <c r="V565" i="59"/>
  <c r="V564" i="59"/>
  <c r="V563" i="59"/>
  <c r="V562" i="59"/>
  <c r="V561" i="59"/>
  <c r="V560" i="59"/>
  <c r="V559" i="59"/>
  <c r="V558" i="59"/>
  <c r="V557" i="59"/>
  <c r="V556" i="59"/>
  <c r="V555" i="59"/>
  <c r="V554" i="59"/>
  <c r="V553" i="59"/>
  <c r="V552" i="59"/>
  <c r="V551" i="59"/>
  <c r="V550" i="59"/>
  <c r="V549" i="59"/>
  <c r="V548" i="59"/>
  <c r="V547" i="59"/>
  <c r="V546" i="59"/>
  <c r="V545" i="59"/>
  <c r="V544" i="59"/>
  <c r="V543" i="59"/>
  <c r="V542" i="59"/>
  <c r="V541" i="59"/>
  <c r="V540" i="59"/>
  <c r="V539" i="59"/>
  <c r="V538" i="59"/>
  <c r="V537" i="59"/>
  <c r="V536" i="59"/>
  <c r="V535" i="59"/>
  <c r="V534" i="59"/>
  <c r="V533" i="59"/>
  <c r="V532" i="59"/>
  <c r="V531" i="59"/>
  <c r="V530" i="59"/>
  <c r="V529" i="59"/>
  <c r="V528" i="59"/>
  <c r="V527" i="59"/>
  <c r="V526" i="59"/>
  <c r="V525" i="59"/>
  <c r="V524" i="59"/>
  <c r="V523" i="59"/>
  <c r="V522" i="59"/>
  <c r="V521" i="59"/>
  <c r="V520" i="59"/>
  <c r="V519" i="59"/>
  <c r="V518" i="59"/>
  <c r="V517" i="59"/>
  <c r="V516" i="59"/>
  <c r="V515" i="59"/>
  <c r="V514" i="59"/>
  <c r="V513" i="59"/>
  <c r="V512" i="59"/>
  <c r="V511" i="59"/>
  <c r="V510" i="59"/>
  <c r="V509" i="59"/>
  <c r="V508" i="59"/>
  <c r="V507" i="59"/>
  <c r="V506" i="59"/>
  <c r="V505" i="59"/>
  <c r="V504" i="59"/>
  <c r="V503" i="59"/>
  <c r="V502" i="59"/>
  <c r="V501" i="59"/>
  <c r="V500" i="59"/>
  <c r="V499" i="59"/>
  <c r="V498" i="59"/>
  <c r="V497" i="59"/>
  <c r="V496" i="59"/>
  <c r="V495" i="59"/>
  <c r="V494" i="59"/>
  <c r="V493" i="59"/>
  <c r="V492" i="59"/>
  <c r="V491" i="59"/>
  <c r="V490" i="59"/>
  <c r="V489" i="59"/>
  <c r="V488" i="59"/>
  <c r="V487" i="59"/>
  <c r="V486" i="59"/>
  <c r="V485" i="59"/>
  <c r="V484" i="59"/>
  <c r="V483" i="59"/>
  <c r="V482" i="59"/>
  <c r="V481" i="59"/>
  <c r="V480" i="59"/>
  <c r="V479" i="59"/>
  <c r="V478" i="59"/>
  <c r="V477" i="59"/>
  <c r="V476" i="59"/>
  <c r="V475" i="59"/>
  <c r="V474" i="59"/>
  <c r="V473" i="59"/>
  <c r="V472" i="59"/>
  <c r="V471" i="59"/>
  <c r="V470" i="59"/>
  <c r="V469" i="59"/>
  <c r="V468" i="59"/>
  <c r="V467" i="59"/>
  <c r="V466" i="59"/>
  <c r="V465" i="59"/>
  <c r="V464" i="59"/>
  <c r="V463" i="59"/>
  <c r="V462" i="59"/>
  <c r="V461" i="59"/>
  <c r="V460" i="59"/>
  <c r="V458" i="59"/>
  <c r="V457" i="59"/>
  <c r="V456" i="59"/>
  <c r="V455" i="59"/>
  <c r="V454" i="59"/>
  <c r="V453" i="59"/>
  <c r="V452" i="59"/>
  <c r="V451" i="59"/>
  <c r="V450" i="59"/>
  <c r="V449" i="59"/>
  <c r="V448" i="59"/>
  <c r="V447" i="59"/>
  <c r="V446" i="59"/>
  <c r="V445" i="59"/>
  <c r="V444" i="59"/>
  <c r="V443" i="59"/>
  <c r="V442" i="59"/>
  <c r="V441" i="59"/>
  <c r="V440" i="59"/>
  <c r="V439" i="59"/>
  <c r="V438" i="59"/>
  <c r="V437" i="59"/>
  <c r="V436" i="59"/>
  <c r="V435" i="59"/>
  <c r="V434" i="59"/>
  <c r="V433" i="59"/>
  <c r="V432" i="59"/>
  <c r="V431" i="59"/>
  <c r="V430" i="59"/>
  <c r="V429" i="59"/>
  <c r="V428" i="59"/>
  <c r="V427" i="59"/>
  <c r="V426" i="59"/>
  <c r="V425" i="59"/>
  <c r="V424" i="59"/>
  <c r="V423" i="59"/>
  <c r="V422" i="59"/>
  <c r="V421" i="59"/>
  <c r="V420" i="59"/>
  <c r="V419" i="59"/>
  <c r="V418" i="59"/>
  <c r="V417" i="59"/>
  <c r="V416" i="59"/>
  <c r="V415" i="59"/>
  <c r="V414" i="59"/>
  <c r="V413" i="59"/>
  <c r="V412" i="59"/>
  <c r="V411" i="59"/>
  <c r="V410" i="59"/>
  <c r="V409" i="59"/>
  <c r="V408" i="59"/>
  <c r="V407" i="59"/>
  <c r="V406" i="59"/>
  <c r="V405" i="59"/>
  <c r="V404" i="59"/>
  <c r="V403" i="59"/>
  <c r="V402" i="59"/>
  <c r="V401" i="59"/>
  <c r="V399" i="59"/>
  <c r="V398" i="59"/>
  <c r="V397" i="59"/>
  <c r="V396" i="59"/>
  <c r="V395" i="59"/>
  <c r="V394" i="59"/>
  <c r="V393" i="59"/>
  <c r="V392" i="59"/>
  <c r="V391" i="59"/>
  <c r="V390" i="59"/>
  <c r="V389" i="59"/>
  <c r="V388" i="59"/>
  <c r="V387" i="59"/>
  <c r="V386" i="59"/>
  <c r="V385" i="59"/>
  <c r="V384" i="59"/>
  <c r="V383" i="59"/>
  <c r="V382" i="59"/>
  <c r="V381" i="59"/>
  <c r="V380" i="59"/>
  <c r="V379" i="59"/>
  <c r="V378" i="59"/>
  <c r="V377" i="59"/>
  <c r="V376" i="59"/>
  <c r="V375" i="59"/>
  <c r="V374" i="59"/>
  <c r="V373" i="59"/>
  <c r="V372" i="59"/>
  <c r="V371" i="59"/>
  <c r="V370" i="59"/>
  <c r="V369" i="59"/>
  <c r="V368" i="59"/>
  <c r="V367" i="59"/>
  <c r="V366" i="59"/>
  <c r="V365" i="59"/>
  <c r="V364" i="59"/>
  <c r="V363" i="59"/>
  <c r="V362" i="59"/>
  <c r="V361" i="59"/>
  <c r="V360" i="59"/>
  <c r="V359" i="59"/>
  <c r="V358" i="59"/>
  <c r="V357" i="59"/>
  <c r="V356" i="59"/>
  <c r="V355" i="59"/>
  <c r="V354" i="59"/>
  <c r="V353" i="59"/>
  <c r="V352" i="59"/>
  <c r="V351" i="59"/>
  <c r="V350" i="59"/>
  <c r="V349" i="59"/>
  <c r="V348" i="59"/>
  <c r="V347" i="59"/>
  <c r="V346" i="59"/>
  <c r="V345" i="59"/>
  <c r="V344" i="59"/>
  <c r="V343" i="59"/>
  <c r="V342" i="59"/>
  <c r="V341" i="59"/>
  <c r="V340" i="59"/>
  <c r="V339" i="59"/>
  <c r="V338" i="59"/>
  <c r="V337" i="59"/>
  <c r="V336" i="59"/>
  <c r="V335" i="59"/>
  <c r="V334" i="59"/>
  <c r="V333" i="59"/>
  <c r="V332" i="59"/>
  <c r="V331" i="59"/>
  <c r="V330" i="59"/>
  <c r="V329" i="59"/>
  <c r="V328" i="59"/>
  <c r="V327" i="59"/>
  <c r="V326" i="59"/>
  <c r="V325" i="59"/>
  <c r="V324" i="59"/>
  <c r="V323" i="59"/>
  <c r="V322" i="59"/>
  <c r="V321" i="59"/>
  <c r="V320" i="59"/>
  <c r="V319" i="59"/>
  <c r="V318" i="59"/>
  <c r="V317" i="59"/>
  <c r="V316" i="59"/>
  <c r="V315" i="59"/>
  <c r="V314" i="59"/>
  <c r="V313" i="59"/>
  <c r="V312" i="59"/>
  <c r="V311" i="59"/>
  <c r="V310" i="59"/>
  <c r="V309" i="59"/>
  <c r="V308" i="59"/>
  <c r="V307" i="59"/>
  <c r="V306" i="59"/>
  <c r="V305" i="59"/>
  <c r="V304" i="59"/>
  <c r="V303" i="59"/>
  <c r="V302" i="59"/>
  <c r="V301" i="59"/>
  <c r="V300" i="59"/>
  <c r="V299" i="59"/>
  <c r="V298" i="59"/>
  <c r="V297" i="59"/>
  <c r="V296" i="59"/>
  <c r="V295" i="59"/>
  <c r="V294" i="59"/>
  <c r="V293" i="59"/>
  <c r="V292" i="59"/>
  <c r="V291" i="59"/>
  <c r="V290" i="59"/>
  <c r="V289" i="59"/>
  <c r="V288" i="59"/>
  <c r="V287" i="59"/>
  <c r="V286" i="59"/>
  <c r="V285" i="59"/>
  <c r="V284" i="59"/>
  <c r="V283" i="59"/>
  <c r="V282" i="59"/>
  <c r="V281" i="59"/>
  <c r="V280" i="59"/>
  <c r="V279" i="59"/>
  <c r="V278" i="59"/>
  <c r="V277" i="59"/>
  <c r="V276" i="59"/>
  <c r="V275" i="59"/>
  <c r="V274" i="59"/>
  <c r="V273" i="59"/>
  <c r="V272" i="59"/>
  <c r="V271" i="59"/>
  <c r="V270" i="59"/>
  <c r="V269" i="59"/>
  <c r="V268" i="59"/>
  <c r="V267" i="59"/>
  <c r="V266" i="59"/>
  <c r="V265" i="59"/>
  <c r="V264" i="59"/>
  <c r="V263" i="59"/>
  <c r="V262" i="59"/>
  <c r="V261" i="59"/>
  <c r="V260" i="59"/>
  <c r="V259" i="59"/>
  <c r="V258" i="59"/>
  <c r="V257" i="59"/>
  <c r="V256" i="59"/>
  <c r="V255" i="59"/>
  <c r="V254" i="59"/>
  <c r="V253" i="59"/>
  <c r="V252" i="59"/>
  <c r="V251" i="59"/>
  <c r="V250" i="59"/>
  <c r="V249" i="59"/>
  <c r="V248" i="59"/>
  <c r="V247" i="59"/>
  <c r="V246" i="59"/>
  <c r="V245" i="59"/>
  <c r="V244" i="59"/>
  <c r="V243" i="59"/>
  <c r="V242" i="59"/>
  <c r="V241" i="59"/>
  <c r="V240" i="59"/>
  <c r="V239" i="59"/>
  <c r="V238" i="59"/>
  <c r="V237" i="59"/>
  <c r="V236" i="59"/>
  <c r="V235" i="59"/>
  <c r="V234" i="59"/>
  <c r="V233" i="59"/>
  <c r="V232" i="59"/>
  <c r="V231" i="59"/>
  <c r="V230" i="59"/>
  <c r="V229" i="59"/>
  <c r="V228" i="59"/>
  <c r="V227" i="59"/>
  <c r="V226" i="59"/>
  <c r="V225" i="59"/>
  <c r="V224" i="59"/>
  <c r="V223" i="59"/>
  <c r="V222" i="59"/>
  <c r="V221" i="59"/>
  <c r="V220" i="59"/>
  <c r="V219" i="59"/>
  <c r="V218" i="59"/>
  <c r="V217" i="59"/>
  <c r="V216" i="59"/>
  <c r="V215" i="59"/>
  <c r="V214" i="59"/>
  <c r="V213" i="59"/>
  <c r="V212" i="59"/>
  <c r="V211" i="59"/>
  <c r="V210" i="59"/>
  <c r="V209" i="59"/>
  <c r="V208" i="59"/>
  <c r="V207" i="59"/>
  <c r="V206" i="59"/>
  <c r="V205" i="59"/>
  <c r="V204" i="59"/>
  <c r="V203" i="59"/>
  <c r="V202" i="59"/>
  <c r="V201" i="59"/>
  <c r="V200" i="59"/>
  <c r="V199" i="59"/>
  <c r="V198" i="59"/>
  <c r="V197" i="59"/>
  <c r="V196" i="59"/>
  <c r="V195" i="59"/>
  <c r="V194" i="59"/>
  <c r="V193" i="59"/>
  <c r="V192" i="59"/>
  <c r="V191" i="59"/>
  <c r="V190" i="59"/>
  <c r="V189" i="59"/>
  <c r="V188" i="59"/>
  <c r="V187" i="59"/>
  <c r="V186" i="59"/>
  <c r="V185" i="59"/>
  <c r="V184" i="59"/>
  <c r="V183" i="59"/>
  <c r="V182" i="59"/>
  <c r="V181" i="59"/>
  <c r="V180" i="59"/>
  <c r="V179" i="59"/>
  <c r="V178" i="59"/>
  <c r="V177" i="59"/>
  <c r="V176" i="59"/>
  <c r="V175" i="59"/>
  <c r="V174" i="59"/>
  <c r="V173" i="59"/>
  <c r="V172" i="59"/>
  <c r="V171" i="59"/>
  <c r="V170" i="59"/>
  <c r="V168" i="59"/>
  <c r="V167" i="59"/>
  <c r="V166" i="59"/>
  <c r="V165" i="59"/>
  <c r="V164" i="59"/>
  <c r="V163" i="59"/>
  <c r="V162" i="59"/>
  <c r="V161" i="59"/>
  <c r="V160" i="59"/>
  <c r="V159" i="59"/>
  <c r="V158" i="59"/>
  <c r="V157" i="59"/>
  <c r="V156" i="59"/>
  <c r="V155" i="59"/>
  <c r="V154" i="59"/>
  <c r="V153" i="59"/>
  <c r="V152" i="59"/>
  <c r="V151" i="59"/>
  <c r="V150" i="59"/>
  <c r="V149" i="59"/>
  <c r="V148" i="59"/>
  <c r="V147" i="59"/>
  <c r="V146" i="59"/>
  <c r="V145" i="59"/>
  <c r="V144" i="59"/>
  <c r="V143" i="59"/>
  <c r="V142" i="59"/>
  <c r="V141" i="59"/>
  <c r="V140" i="59"/>
  <c r="V139" i="59"/>
  <c r="V138" i="59"/>
  <c r="V137" i="59"/>
  <c r="V136" i="59"/>
  <c r="V135" i="59"/>
  <c r="V134" i="59"/>
  <c r="V133" i="59"/>
  <c r="V132" i="59"/>
  <c r="V131" i="59"/>
  <c r="V130" i="59"/>
  <c r="V129" i="59"/>
  <c r="V128" i="59"/>
  <c r="V127" i="59"/>
  <c r="V126" i="59"/>
  <c r="V125" i="59"/>
  <c r="V124" i="59"/>
  <c r="V123" i="59"/>
  <c r="V122" i="59"/>
  <c r="V121" i="59"/>
  <c r="V120" i="59"/>
  <c r="V119" i="59"/>
  <c r="V118" i="59"/>
  <c r="V117" i="59"/>
  <c r="V116" i="59"/>
  <c r="V115" i="59"/>
  <c r="V114" i="59"/>
  <c r="V113" i="59"/>
  <c r="V112" i="59"/>
  <c r="V111" i="59"/>
  <c r="V110" i="59"/>
  <c r="V109" i="59"/>
  <c r="V108" i="59"/>
  <c r="V107" i="59"/>
  <c r="V106" i="59"/>
  <c r="V105" i="59"/>
  <c r="V104" i="59"/>
  <c r="V103" i="59"/>
  <c r="V102" i="59"/>
  <c r="V101" i="59"/>
  <c r="V100" i="59"/>
  <c r="V99" i="59"/>
  <c r="V98" i="59"/>
  <c r="V97" i="59"/>
  <c r="V96" i="59"/>
  <c r="V95" i="59"/>
  <c r="V94" i="59"/>
  <c r="V93" i="59"/>
  <c r="V92" i="59"/>
  <c r="V91" i="59"/>
  <c r="V90" i="59"/>
  <c r="V89" i="59"/>
  <c r="V88" i="59"/>
  <c r="V87" i="59"/>
  <c r="V86" i="59"/>
  <c r="V85" i="59"/>
  <c r="V84" i="59"/>
  <c r="V83" i="59"/>
  <c r="V82" i="59"/>
  <c r="V81" i="59"/>
  <c r="V80" i="59"/>
  <c r="V79" i="59"/>
  <c r="V78" i="59"/>
  <c r="V77" i="59"/>
  <c r="V76" i="59"/>
  <c r="V75" i="59"/>
  <c r="V74" i="59"/>
  <c r="V73" i="59"/>
  <c r="V72" i="59"/>
  <c r="V71" i="59"/>
  <c r="V70" i="59"/>
  <c r="V69" i="59"/>
  <c r="V68" i="59"/>
  <c r="V67" i="59"/>
  <c r="V66" i="59"/>
  <c r="V65" i="59"/>
  <c r="V64" i="59"/>
  <c r="V63" i="59"/>
  <c r="V62" i="59"/>
  <c r="V61" i="59"/>
  <c r="V60" i="59"/>
  <c r="V58" i="59"/>
  <c r="V57" i="59"/>
  <c r="V56" i="59"/>
  <c r="V55" i="59"/>
  <c r="V54" i="59"/>
  <c r="V53" i="59"/>
  <c r="V52" i="59"/>
  <c r="V51" i="59"/>
  <c r="V50" i="59"/>
  <c r="V49" i="59"/>
  <c r="V48" i="59"/>
  <c r="V47" i="59"/>
  <c r="V46" i="59"/>
  <c r="V45" i="59"/>
  <c r="V44" i="59"/>
  <c r="V43" i="59"/>
  <c r="V42" i="59"/>
  <c r="V41" i="59"/>
  <c r="V40" i="59"/>
  <c r="V39" i="59"/>
  <c r="V38" i="59"/>
  <c r="V37" i="59"/>
  <c r="V36" i="59"/>
  <c r="V35" i="59"/>
  <c r="V34" i="59"/>
  <c r="V33" i="59"/>
  <c r="V32" i="59"/>
  <c r="V31" i="59"/>
  <c r="V30" i="59"/>
  <c r="V29" i="59"/>
  <c r="V28" i="59"/>
  <c r="V27" i="59"/>
  <c r="V26" i="59"/>
  <c r="V25" i="59"/>
  <c r="V24" i="59"/>
  <c r="V23" i="59"/>
  <c r="V22" i="59"/>
  <c r="V21" i="59"/>
  <c r="V20" i="59"/>
  <c r="V19" i="59"/>
  <c r="V18" i="59"/>
  <c r="V17" i="59"/>
  <c r="V16" i="59"/>
  <c r="V15" i="59"/>
  <c r="V14" i="59"/>
  <c r="V13" i="59"/>
  <c r="V12" i="59"/>
  <c r="V11" i="59"/>
  <c r="V10" i="59"/>
  <c r="V9" i="59"/>
  <c r="V8" i="59"/>
  <c r="V7" i="59"/>
  <c r="Q1780" i="59"/>
  <c r="Q1779" i="59"/>
  <c r="Q1778" i="59"/>
  <c r="Q1777" i="59"/>
  <c r="Q1776" i="59"/>
  <c r="Q1775" i="59"/>
  <c r="Q1774" i="59"/>
  <c r="Q1773" i="59"/>
  <c r="Q1772" i="59"/>
  <c r="Q1771" i="59"/>
  <c r="Q1770" i="59"/>
  <c r="Q1769" i="59"/>
  <c r="Q1768" i="59"/>
  <c r="Q1767" i="59"/>
  <c r="Q1766" i="59"/>
  <c r="Q1765" i="59"/>
  <c r="Q1764" i="59"/>
  <c r="Q1763" i="59"/>
  <c r="Q1762" i="59"/>
  <c r="Q1761" i="59"/>
  <c r="Q1760" i="59"/>
  <c r="Q1759" i="59"/>
  <c r="Q1758" i="59"/>
  <c r="Q1757" i="59"/>
  <c r="Q1756" i="59"/>
  <c r="Q1755" i="59"/>
  <c r="Q1754" i="59"/>
  <c r="Q1753" i="59"/>
  <c r="Q1752" i="59"/>
  <c r="Q1751" i="59"/>
  <c r="Q1750" i="59"/>
  <c r="Q1749" i="59"/>
  <c r="Q1748" i="59"/>
  <c r="Q1747" i="59"/>
  <c r="Q1746" i="59"/>
  <c r="Q1745" i="59"/>
  <c r="Q1744" i="59"/>
  <c r="Q1743" i="59"/>
  <c r="Q1742" i="59"/>
  <c r="Q1741" i="59"/>
  <c r="Q1740" i="59"/>
  <c r="Q1739" i="59"/>
  <c r="Q1738" i="59"/>
  <c r="Q1737" i="59"/>
  <c r="Q1736" i="59"/>
  <c r="Q1735" i="59"/>
  <c r="Q1734" i="59"/>
  <c r="Q1733" i="59"/>
  <c r="Q1732" i="59"/>
  <c r="Q1731" i="59"/>
  <c r="Q1730" i="59"/>
  <c r="Q1729" i="59"/>
  <c r="Q1728" i="59"/>
  <c r="Q1727" i="59"/>
  <c r="Q1726" i="59"/>
  <c r="Q1725" i="59"/>
  <c r="Q1724" i="59"/>
  <c r="Q1723" i="59"/>
  <c r="Q1722" i="59"/>
  <c r="Q1721" i="59"/>
  <c r="Q1720" i="59"/>
  <c r="Q1719" i="59"/>
  <c r="Q1718" i="59"/>
  <c r="Q1717" i="59"/>
  <c r="Q1716" i="59"/>
  <c r="Q1715" i="59"/>
  <c r="Q1714" i="59"/>
  <c r="Q1713" i="59"/>
  <c r="Q1712" i="59"/>
  <c r="Q1711" i="59"/>
  <c r="Q1710" i="59"/>
  <c r="Q1709" i="59"/>
  <c r="Q1708" i="59"/>
  <c r="Q1707" i="59"/>
  <c r="Q1706" i="59"/>
  <c r="Q1705" i="59"/>
  <c r="Q1704" i="59"/>
  <c r="Q1703" i="59"/>
  <c r="Q1702" i="59"/>
  <c r="Q1701" i="59"/>
  <c r="Q1700" i="59"/>
  <c r="Q1699" i="59"/>
  <c r="Q1698" i="59"/>
  <c r="Q1697" i="59"/>
  <c r="Q1696" i="59"/>
  <c r="Q1695" i="59"/>
  <c r="Q1694" i="59"/>
  <c r="Q1693" i="59"/>
  <c r="Q1692" i="59"/>
  <c r="Q1691" i="59"/>
  <c r="Q1690" i="59"/>
  <c r="Q1689" i="59"/>
  <c r="Q1688" i="59"/>
  <c r="Q1687" i="59"/>
  <c r="Q1686" i="59"/>
  <c r="Q1685" i="59"/>
  <c r="Q1684" i="59"/>
  <c r="Q1683" i="59"/>
  <c r="Q1682" i="59"/>
  <c r="Q1681" i="59"/>
  <c r="Q1680" i="59"/>
  <c r="Q1679" i="59"/>
  <c r="Q1678" i="59"/>
  <c r="Q1677" i="59"/>
  <c r="Q1676" i="59"/>
  <c r="Q1675" i="59"/>
  <c r="Q1674" i="59"/>
  <c r="Q1673" i="59"/>
  <c r="Q1672" i="59"/>
  <c r="Q1671" i="59"/>
  <c r="Q1670" i="59"/>
  <c r="Q1669" i="59"/>
  <c r="Q1668" i="59"/>
  <c r="Q1667" i="59"/>
  <c r="Q1666" i="59"/>
  <c r="Q1665" i="59"/>
  <c r="Q1664" i="59"/>
  <c r="Q1663" i="59"/>
  <c r="Q1662" i="59"/>
  <c r="Q1661" i="59"/>
  <c r="Q1660" i="59"/>
  <c r="Q1659" i="59"/>
  <c r="Q1658" i="59"/>
  <c r="Q1657" i="59"/>
  <c r="Q1656" i="59"/>
  <c r="Q1655" i="59"/>
  <c r="Q1654" i="59"/>
  <c r="Q1653" i="59"/>
  <c r="Q1652" i="59"/>
  <c r="Q1651" i="59"/>
  <c r="Q1650" i="59"/>
  <c r="Q1649" i="59"/>
  <c r="Q1648" i="59"/>
  <c r="Q1647" i="59"/>
  <c r="Q1646" i="59"/>
  <c r="Q1645" i="59"/>
  <c r="Q1644" i="59"/>
  <c r="Q1643" i="59"/>
  <c r="Q1642" i="59"/>
  <c r="Q1641" i="59"/>
  <c r="Q1640" i="59"/>
  <c r="Q1639" i="59"/>
  <c r="Q1638" i="59"/>
  <c r="Q1637" i="59"/>
  <c r="Q1636" i="59"/>
  <c r="Q1635" i="59"/>
  <c r="Q1634" i="59"/>
  <c r="Q1633" i="59"/>
  <c r="Q1632" i="59"/>
  <c r="Q1631" i="59"/>
  <c r="Q1630" i="59"/>
  <c r="Q1629" i="59"/>
  <c r="Q1628" i="59"/>
  <c r="Q1627" i="59"/>
  <c r="Q1626" i="59"/>
  <c r="Q1625" i="59"/>
  <c r="Q1624" i="59"/>
  <c r="Q1623" i="59"/>
  <c r="Q1622" i="59"/>
  <c r="Q1621" i="59"/>
  <c r="Q1620" i="59"/>
  <c r="Q1619" i="59"/>
  <c r="Q1618" i="59"/>
  <c r="Q1617" i="59"/>
  <c r="Q1616" i="59"/>
  <c r="Q1615" i="59"/>
  <c r="Q1614" i="59"/>
  <c r="Q1613" i="59"/>
  <c r="Q1612" i="59"/>
  <c r="Q1611" i="59"/>
  <c r="Q1610" i="59"/>
  <c r="Q1609" i="59"/>
  <c r="Q1608" i="59"/>
  <c r="Q1607" i="59"/>
  <c r="Q1606" i="59"/>
  <c r="Q1605" i="59"/>
  <c r="Q1604" i="59"/>
  <c r="Q1603" i="59"/>
  <c r="Q1602" i="59"/>
  <c r="Q1601" i="59"/>
  <c r="Q1600" i="59"/>
  <c r="Q1599" i="59"/>
  <c r="Q1598" i="59"/>
  <c r="Q1597" i="59"/>
  <c r="Q1596" i="59"/>
  <c r="Q1595" i="59"/>
  <c r="Q1594" i="59"/>
  <c r="Q1593" i="59"/>
  <c r="Q1592" i="59"/>
  <c r="Q1591" i="59"/>
  <c r="Q1590" i="59"/>
  <c r="Q1589" i="59"/>
  <c r="Q1588" i="59"/>
  <c r="Q1587" i="59"/>
  <c r="Q1586" i="59"/>
  <c r="Q1585" i="59"/>
  <c r="Q1584" i="59"/>
  <c r="Q1583" i="59"/>
  <c r="Q1582" i="59"/>
  <c r="Q1581" i="59"/>
  <c r="Q1580" i="59"/>
  <c r="Q1579" i="59"/>
  <c r="Q1578" i="59"/>
  <c r="Q1577" i="59"/>
  <c r="Q1576" i="59"/>
  <c r="Q1575" i="59"/>
  <c r="Q1574" i="59"/>
  <c r="Q1573" i="59"/>
  <c r="Q1572" i="59"/>
  <c r="Q1571" i="59"/>
  <c r="Q1570" i="59"/>
  <c r="Q1569" i="59"/>
  <c r="Q1568" i="59"/>
  <c r="Q1567" i="59"/>
  <c r="Q1566" i="59"/>
  <c r="Q1565" i="59"/>
  <c r="Q1564" i="59"/>
  <c r="Q1563" i="59"/>
  <c r="Q1562" i="59"/>
  <c r="Q1561" i="59"/>
  <c r="Q1560" i="59"/>
  <c r="Q1559" i="59"/>
  <c r="Q1558" i="59"/>
  <c r="Q1557" i="59"/>
  <c r="Q1556" i="59"/>
  <c r="Q1555" i="59"/>
  <c r="Q1554" i="59"/>
  <c r="Q1553" i="59"/>
  <c r="Q1552" i="59"/>
  <c r="Q1551" i="59"/>
  <c r="Q1550" i="59"/>
  <c r="Q1549" i="59"/>
  <c r="Q1548" i="59"/>
  <c r="Q1547" i="59"/>
  <c r="Q1546" i="59"/>
  <c r="Q1545" i="59"/>
  <c r="Q1544" i="59"/>
  <c r="Q1543" i="59"/>
  <c r="Q1542" i="59"/>
  <c r="Q1541" i="59"/>
  <c r="Q1540" i="59"/>
  <c r="Q1539" i="59"/>
  <c r="Q1538" i="59"/>
  <c r="Q1537" i="59"/>
  <c r="Q1536" i="59"/>
  <c r="Q1535" i="59"/>
  <c r="Q1534" i="59"/>
  <c r="Q1533" i="59"/>
  <c r="Q1532" i="59"/>
  <c r="Q1531" i="59"/>
  <c r="Q1530" i="59"/>
  <c r="Q1529" i="59"/>
  <c r="Q1528" i="59"/>
  <c r="Q1527" i="59"/>
  <c r="Q1526" i="59"/>
  <c r="Q1525" i="59"/>
  <c r="Q1524" i="59"/>
  <c r="Q1523" i="59"/>
  <c r="Q1522" i="59"/>
  <c r="Q1521" i="59"/>
  <c r="Q1520" i="59"/>
  <c r="Q1519" i="59"/>
  <c r="Q1518" i="59"/>
  <c r="Q1517" i="59"/>
  <c r="Q1516" i="59"/>
  <c r="Q1515" i="59"/>
  <c r="Q1514" i="59"/>
  <c r="Q1513" i="59"/>
  <c r="Q1512" i="59"/>
  <c r="Q1511" i="59"/>
  <c r="Q1510" i="59"/>
  <c r="Q1509" i="59"/>
  <c r="Q1508" i="59"/>
  <c r="Q1507" i="59"/>
  <c r="Q1506" i="59"/>
  <c r="Q1505" i="59"/>
  <c r="Q1504" i="59"/>
  <c r="Q1503" i="59"/>
  <c r="Q1502" i="59"/>
  <c r="Q1501" i="59"/>
  <c r="Q1500" i="59"/>
  <c r="Q1499" i="59"/>
  <c r="Q1498" i="59"/>
  <c r="Q1497" i="59"/>
  <c r="Q1496" i="59"/>
  <c r="Q1495" i="59"/>
  <c r="Q1494" i="59"/>
  <c r="Q1493" i="59"/>
  <c r="Q1492" i="59"/>
  <c r="Q1491" i="59"/>
  <c r="Q1490" i="59"/>
  <c r="Q1489" i="59"/>
  <c r="Q1488" i="59"/>
  <c r="Q1487" i="59"/>
  <c r="Q1486" i="59"/>
  <c r="Q1485" i="59"/>
  <c r="Q1484" i="59"/>
  <c r="Q1483" i="59"/>
  <c r="Q1482" i="59"/>
  <c r="Q1481" i="59"/>
  <c r="Q1480" i="59"/>
  <c r="Q1479" i="59"/>
  <c r="Q1478" i="59"/>
  <c r="Q1477" i="59"/>
  <c r="Q1476" i="59"/>
  <c r="Q1475" i="59"/>
  <c r="Q1474" i="59"/>
  <c r="Q1473" i="59"/>
  <c r="Q1472" i="59"/>
  <c r="Q1471" i="59"/>
  <c r="Q1470" i="59"/>
  <c r="Q1469" i="59"/>
  <c r="Q1468" i="59"/>
  <c r="Q1467" i="59"/>
  <c r="Q1466" i="59"/>
  <c r="Q1465" i="59"/>
  <c r="Q1464" i="59"/>
  <c r="Q1463" i="59"/>
  <c r="Q1462" i="59"/>
  <c r="Q1461" i="59"/>
  <c r="Q1460" i="59"/>
  <c r="Q1459" i="59"/>
  <c r="Q1458" i="59"/>
  <c r="Q1457" i="59"/>
  <c r="Q1456" i="59"/>
  <c r="Q1455" i="59"/>
  <c r="Q1454" i="59"/>
  <c r="Q1453" i="59"/>
  <c r="Q1452" i="59"/>
  <c r="Q1451" i="59"/>
  <c r="Q1450" i="59"/>
  <c r="Q1449" i="59"/>
  <c r="Q1448" i="59"/>
  <c r="Q1447" i="59"/>
  <c r="Q1446" i="59"/>
  <c r="Q1445" i="59"/>
  <c r="Q1444" i="59"/>
  <c r="Q1443" i="59"/>
  <c r="Q1442" i="59"/>
  <c r="Q1441" i="59"/>
  <c r="Q1440" i="59"/>
  <c r="Q1439" i="59"/>
  <c r="Q1438" i="59"/>
  <c r="Q1437" i="59"/>
  <c r="Q1436" i="59"/>
  <c r="Q1435" i="59"/>
  <c r="Q1434" i="59"/>
  <c r="Q1433" i="59"/>
  <c r="Q1432" i="59"/>
  <c r="Q1431" i="59"/>
  <c r="Q1430" i="59"/>
  <c r="Q1429" i="59"/>
  <c r="Q1428" i="59"/>
  <c r="Q1427" i="59"/>
  <c r="Q1426" i="59"/>
  <c r="Q1425" i="59"/>
  <c r="Q1424" i="59"/>
  <c r="Q1423" i="59"/>
  <c r="Q1422" i="59"/>
  <c r="Q1421" i="59"/>
  <c r="Q1420" i="59"/>
  <c r="Q1419" i="59"/>
  <c r="Q1418" i="59"/>
  <c r="Q1417" i="59"/>
  <c r="Q1416" i="59"/>
  <c r="Q1415" i="59"/>
  <c r="Q1414" i="59"/>
  <c r="Q1413" i="59"/>
  <c r="Q1412" i="59"/>
  <c r="Q1411" i="59"/>
  <c r="Q1410" i="59"/>
  <c r="Q1409" i="59"/>
  <c r="Q1408" i="59"/>
  <c r="Q1407" i="59"/>
  <c r="Q1406" i="59"/>
  <c r="Q1405" i="59"/>
  <c r="Q1404" i="59"/>
  <c r="Q1403" i="59"/>
  <c r="Q1402" i="59"/>
  <c r="Q1401" i="59"/>
  <c r="Q1400" i="59"/>
  <c r="Q1399" i="59"/>
  <c r="Q1398" i="59"/>
  <c r="Q1397" i="59"/>
  <c r="Q1396" i="59"/>
  <c r="Q1395" i="59"/>
  <c r="Q1394" i="59"/>
  <c r="Q1393" i="59"/>
  <c r="Q1392" i="59"/>
  <c r="Q1391" i="59"/>
  <c r="Q1390" i="59"/>
  <c r="Q1389" i="59"/>
  <c r="Q1388" i="59"/>
  <c r="Q1387" i="59"/>
  <c r="Q1386" i="59"/>
  <c r="Q1385" i="59"/>
  <c r="Q1384" i="59"/>
  <c r="Q1383" i="59"/>
  <c r="Q1382" i="59"/>
  <c r="Q1381" i="59"/>
  <c r="Q1380" i="59"/>
  <c r="Q1379" i="59"/>
  <c r="Q1378" i="59"/>
  <c r="Q1377" i="59"/>
  <c r="Q1376" i="59"/>
  <c r="Q1375" i="59"/>
  <c r="Q1374" i="59"/>
  <c r="Q1373" i="59"/>
  <c r="Q1372" i="59"/>
  <c r="Q1371" i="59"/>
  <c r="Q1370" i="59"/>
  <c r="Q1369" i="59"/>
  <c r="Q1368" i="59"/>
  <c r="Q1367" i="59"/>
  <c r="Q1366" i="59"/>
  <c r="Q1365" i="59"/>
  <c r="Q1364" i="59"/>
  <c r="Q1363" i="59"/>
  <c r="Q1362" i="59"/>
  <c r="Q1361" i="59"/>
  <c r="Q1360" i="59"/>
  <c r="Q1359" i="59"/>
  <c r="Q1358" i="59"/>
  <c r="Q1357" i="59"/>
  <c r="Q1356" i="59"/>
  <c r="Q1355" i="59"/>
  <c r="Q1354" i="59"/>
  <c r="Q1353" i="59"/>
  <c r="Q1352" i="59"/>
  <c r="Q1351" i="59"/>
  <c r="Q1350" i="59"/>
  <c r="Q1349" i="59"/>
  <c r="Q1348" i="59"/>
  <c r="Q1347" i="59"/>
  <c r="Q1346" i="59"/>
  <c r="Q1345" i="59"/>
  <c r="Q1344" i="59"/>
  <c r="Q1343" i="59"/>
  <c r="Q1342" i="59"/>
  <c r="Q1341" i="59"/>
  <c r="Q1340" i="59"/>
  <c r="Q1339" i="59"/>
  <c r="Q1338" i="59"/>
  <c r="Q1337" i="59"/>
  <c r="Q1336" i="59"/>
  <c r="Q1335" i="59"/>
  <c r="Q1334" i="59"/>
  <c r="Q1333" i="59"/>
  <c r="Q1332" i="59"/>
  <c r="Q1331" i="59"/>
  <c r="Q1330" i="59"/>
  <c r="Q1329" i="59"/>
  <c r="Q1328" i="59"/>
  <c r="Q1327" i="59"/>
  <c r="Q1326" i="59"/>
  <c r="Q1325" i="59"/>
  <c r="Q1324" i="59"/>
  <c r="Q1323" i="59"/>
  <c r="Q1322" i="59"/>
  <c r="Q1321" i="59"/>
  <c r="Q1320" i="59"/>
  <c r="Q1319" i="59"/>
  <c r="Q1318" i="59"/>
  <c r="Q1317" i="59"/>
  <c r="Q1316" i="59"/>
  <c r="Q1315" i="59"/>
  <c r="Q1314" i="59"/>
  <c r="Q1313" i="59"/>
  <c r="Q1312" i="59"/>
  <c r="Q1311" i="59"/>
  <c r="Q1310" i="59"/>
  <c r="Q1309" i="59"/>
  <c r="Q1308" i="59"/>
  <c r="Q1307" i="59"/>
  <c r="Q1306" i="59"/>
  <c r="Q1305" i="59"/>
  <c r="Q1304" i="59"/>
  <c r="Q1303" i="59"/>
  <c r="Q1302" i="59"/>
  <c r="Q1301" i="59"/>
  <c r="Q1300" i="59"/>
  <c r="Q1299" i="59"/>
  <c r="Q1298" i="59"/>
  <c r="Q1297" i="59"/>
  <c r="Q1296" i="59"/>
  <c r="Q1295" i="59"/>
  <c r="Q1294" i="59"/>
  <c r="Q1293" i="59"/>
  <c r="Q1292" i="59"/>
  <c r="Q1291" i="59"/>
  <c r="Q1290" i="59"/>
  <c r="Q1289" i="59"/>
  <c r="Q1288" i="59"/>
  <c r="Q1287" i="59"/>
  <c r="Q1286" i="59"/>
  <c r="Q1285" i="59"/>
  <c r="Q1284" i="59"/>
  <c r="Q1283" i="59"/>
  <c r="Q1282" i="59"/>
  <c r="Q1281" i="59"/>
  <c r="Q1280" i="59"/>
  <c r="Q1279" i="59"/>
  <c r="Q1278" i="59"/>
  <c r="Q1277" i="59"/>
  <c r="Q1276" i="59"/>
  <c r="Q1275" i="59"/>
  <c r="Q1274" i="59"/>
  <c r="Q1273" i="59"/>
  <c r="Q1272" i="59"/>
  <c r="Q1271" i="59"/>
  <c r="Q1270" i="59"/>
  <c r="Q1269" i="59"/>
  <c r="Q1268" i="59"/>
  <c r="Q1267" i="59"/>
  <c r="Q1266" i="59"/>
  <c r="Q1265" i="59"/>
  <c r="Q1264" i="59"/>
  <c r="Q1263" i="59"/>
  <c r="Q1262" i="59"/>
  <c r="Q1261" i="59"/>
  <c r="Q1260" i="59"/>
  <c r="Q1259" i="59"/>
  <c r="Q1258" i="59"/>
  <c r="Q1257" i="59"/>
  <c r="Q1256" i="59"/>
  <c r="Q1255" i="59"/>
  <c r="Q1254" i="59"/>
  <c r="Q1253" i="59"/>
  <c r="Q1252" i="59"/>
  <c r="Q1251" i="59"/>
  <c r="Q1250" i="59"/>
  <c r="Q1249" i="59"/>
  <c r="Q1248" i="59"/>
  <c r="Q1247" i="59"/>
  <c r="Q1246" i="59"/>
  <c r="Q1245" i="59"/>
  <c r="Q1244" i="59"/>
  <c r="Q1243" i="59"/>
  <c r="Q1242" i="59"/>
  <c r="Q1241" i="59"/>
  <c r="Q1240" i="59"/>
  <c r="Q1239" i="59"/>
  <c r="Q1238" i="59"/>
  <c r="Q1237" i="59"/>
  <c r="Q1236" i="59"/>
  <c r="Q1235" i="59"/>
  <c r="Q1234" i="59"/>
  <c r="Q1233" i="59"/>
  <c r="Q1232" i="59"/>
  <c r="Q1231" i="59"/>
  <c r="Q1230" i="59"/>
  <c r="Q1229" i="59"/>
  <c r="Q1228" i="59"/>
  <c r="Q1227" i="59"/>
  <c r="Q1226" i="59"/>
  <c r="Q1225" i="59"/>
  <c r="Q1224" i="59"/>
  <c r="Q1223" i="59"/>
  <c r="Q1222" i="59"/>
  <c r="Q1221" i="59"/>
  <c r="Q1220" i="59"/>
  <c r="Q1219" i="59"/>
  <c r="Q1218" i="59"/>
  <c r="Q1217" i="59"/>
  <c r="Q1216" i="59"/>
  <c r="Q1215" i="59"/>
  <c r="Q1214" i="59"/>
  <c r="Q1213" i="59"/>
  <c r="Q1212" i="59"/>
  <c r="Q1211" i="59"/>
  <c r="Q1210" i="59"/>
  <c r="Q1209" i="59"/>
  <c r="Q1208" i="59"/>
  <c r="Q1207" i="59"/>
  <c r="Q1206" i="59"/>
  <c r="Q1205" i="59"/>
  <c r="Q1204" i="59"/>
  <c r="Q1203" i="59"/>
  <c r="Q1202" i="59"/>
  <c r="Q1201" i="59"/>
  <c r="Q1200" i="59"/>
  <c r="Q1199" i="59"/>
  <c r="Q1198" i="59"/>
  <c r="Q1197" i="59"/>
  <c r="Q1196" i="59"/>
  <c r="Q1195" i="59"/>
  <c r="Q1194" i="59"/>
  <c r="Q1193" i="59"/>
  <c r="Q1192" i="59"/>
  <c r="Q1191" i="59"/>
  <c r="Q1190" i="59"/>
  <c r="Q1189" i="59"/>
  <c r="Q1188" i="59"/>
  <c r="Q1187" i="59"/>
  <c r="Q1186" i="59"/>
  <c r="Q1185" i="59"/>
  <c r="Q1184" i="59"/>
  <c r="Q1183" i="59"/>
  <c r="Q1182" i="59"/>
  <c r="Q1181" i="59"/>
  <c r="Q1180" i="59"/>
  <c r="Q1179" i="59"/>
  <c r="Q1178" i="59"/>
  <c r="Q1177" i="59"/>
  <c r="Q1176" i="59"/>
  <c r="Q1175" i="59"/>
  <c r="Q1174" i="59"/>
  <c r="Q1173" i="59"/>
  <c r="Q1172" i="59"/>
  <c r="Q1171" i="59"/>
  <c r="Q1170" i="59"/>
  <c r="Q1169" i="59"/>
  <c r="Q1168" i="59"/>
  <c r="Q1167" i="59"/>
  <c r="Q1166" i="59"/>
  <c r="Q1165" i="59"/>
  <c r="Q1164" i="59"/>
  <c r="Q1163" i="59"/>
  <c r="Q1162" i="59"/>
  <c r="Q1161" i="59"/>
  <c r="Q1160" i="59"/>
  <c r="Q1159" i="59"/>
  <c r="Q1158" i="59"/>
  <c r="Q1157" i="59"/>
  <c r="Q1156" i="59"/>
  <c r="Q1155" i="59"/>
  <c r="Q1154" i="59"/>
  <c r="Q1153" i="59"/>
  <c r="Q1152" i="59"/>
  <c r="Q1151" i="59"/>
  <c r="Q1150" i="59"/>
  <c r="Q1149" i="59"/>
  <c r="Q1148" i="59"/>
  <c r="Q1147" i="59"/>
  <c r="Q1146" i="59"/>
  <c r="Q1145" i="59"/>
  <c r="Q1144" i="59"/>
  <c r="Q1143" i="59"/>
  <c r="Q1142" i="59"/>
  <c r="Q1141" i="59"/>
  <c r="Q1140" i="59"/>
  <c r="Q1139" i="59"/>
  <c r="Q1138" i="59"/>
  <c r="Q1137" i="59"/>
  <c r="Q1136" i="59"/>
  <c r="Q1135" i="59"/>
  <c r="Q1134" i="59"/>
  <c r="Q1133" i="59"/>
  <c r="Q1132" i="59"/>
  <c r="Q1131" i="59"/>
  <c r="Q1130" i="59"/>
  <c r="Q1129" i="59"/>
  <c r="Q1128" i="59"/>
  <c r="Q1127" i="59"/>
  <c r="Q1126" i="59"/>
  <c r="Q1125" i="59"/>
  <c r="Q1124" i="59"/>
  <c r="Q1123" i="59"/>
  <c r="Q1122" i="59"/>
  <c r="Q1121" i="59"/>
  <c r="Q1120" i="59"/>
  <c r="Q1119" i="59"/>
  <c r="Q1118" i="59"/>
  <c r="Q1117" i="59"/>
  <c r="Q1116" i="59"/>
  <c r="Q1115" i="59"/>
  <c r="Q1114" i="59"/>
  <c r="Q1113" i="59"/>
  <c r="Q1112" i="59"/>
  <c r="Q1111" i="59"/>
  <c r="Q1110" i="59"/>
  <c r="Q1109" i="59"/>
  <c r="Q1108" i="59"/>
  <c r="Q1107" i="59"/>
  <c r="Q1106" i="59"/>
  <c r="Q1105" i="59"/>
  <c r="Q1104" i="59"/>
  <c r="Q1103" i="59"/>
  <c r="Q1102" i="59"/>
  <c r="Q1101" i="59"/>
  <c r="Q1100" i="59"/>
  <c r="Q1099" i="59"/>
  <c r="Q1098" i="59"/>
  <c r="Q1097" i="59"/>
  <c r="Q1096" i="59"/>
  <c r="Q1095" i="59"/>
  <c r="Q1094" i="59"/>
  <c r="Q1093" i="59"/>
  <c r="Q1092" i="59"/>
  <c r="Q1091" i="59"/>
  <c r="Q1090" i="59"/>
  <c r="Q1089" i="59"/>
  <c r="Q1088" i="59"/>
  <c r="Q1087" i="59"/>
  <c r="Q1086" i="59"/>
  <c r="Q1085" i="59"/>
  <c r="Q1084" i="59"/>
  <c r="Q1083" i="59"/>
  <c r="Q1082" i="59"/>
  <c r="Q1081" i="59"/>
  <c r="Q1080" i="59"/>
  <c r="Q1079" i="59"/>
  <c r="Q1078" i="59"/>
  <c r="Q1077" i="59"/>
  <c r="Q1076" i="59"/>
  <c r="Q1075" i="59"/>
  <c r="Q1074" i="59"/>
  <c r="Q1073" i="59"/>
  <c r="Q1072" i="59"/>
  <c r="Q1071" i="59"/>
  <c r="Q1070" i="59"/>
  <c r="Q1069" i="59"/>
  <c r="Q1068" i="59"/>
  <c r="Q1067" i="59"/>
  <c r="Q1066" i="59"/>
  <c r="Q1065" i="59"/>
  <c r="Q1064" i="59"/>
  <c r="Q1063" i="59"/>
  <c r="Q1062" i="59"/>
  <c r="Q1061" i="59"/>
  <c r="Q1060" i="59"/>
  <c r="Q1059" i="59"/>
  <c r="Q1058" i="59"/>
  <c r="Q1057" i="59"/>
  <c r="Q1056" i="59"/>
  <c r="Q1055" i="59"/>
  <c r="Q1054" i="59"/>
  <c r="Q1053" i="59"/>
  <c r="Q1052" i="59"/>
  <c r="Q1051" i="59"/>
  <c r="Q1050" i="59"/>
  <c r="Q1049" i="59"/>
  <c r="Q1048" i="59"/>
  <c r="Q1047" i="59"/>
  <c r="Q1046" i="59"/>
  <c r="Q1045" i="59"/>
  <c r="Q1044" i="59"/>
  <c r="Q1043" i="59"/>
  <c r="Q1042" i="59"/>
  <c r="Q1041" i="59"/>
  <c r="Q1040" i="59"/>
  <c r="Q1039" i="59"/>
  <c r="Q1038" i="59"/>
  <c r="Q1037" i="59"/>
  <c r="Q1036" i="59"/>
  <c r="Q1035" i="59"/>
  <c r="Q1034" i="59"/>
  <c r="Q1033" i="59"/>
  <c r="Q1032" i="59"/>
  <c r="Q1031" i="59"/>
  <c r="Q1030" i="59"/>
  <c r="Q1029" i="59"/>
  <c r="Q1028" i="59"/>
  <c r="Q1027" i="59"/>
  <c r="Q1026" i="59"/>
  <c r="Q1025" i="59"/>
  <c r="Q1024" i="59"/>
  <c r="Q1023" i="59"/>
  <c r="Q1022" i="59"/>
  <c r="Q1021" i="59"/>
  <c r="Q1020" i="59"/>
  <c r="Q1019" i="59"/>
  <c r="Q1018" i="59"/>
  <c r="Q1017" i="59"/>
  <c r="Q1016" i="59"/>
  <c r="Q1015" i="59"/>
  <c r="Q1014" i="59"/>
  <c r="Q1013" i="59"/>
  <c r="Q1012" i="59"/>
  <c r="Q1011" i="59"/>
  <c r="Q1010" i="59"/>
  <c r="Q1009" i="59"/>
  <c r="Q1008" i="59"/>
  <c r="Q1007" i="59"/>
  <c r="Q1006" i="59"/>
  <c r="Q1005" i="59"/>
  <c r="Q1004" i="59"/>
  <c r="Q1003" i="59"/>
  <c r="Q1002" i="59"/>
  <c r="Q1001" i="59"/>
  <c r="Q1000" i="59"/>
  <c r="Q999" i="59"/>
  <c r="Q998" i="59"/>
  <c r="Q997" i="59"/>
  <c r="Q996" i="59"/>
  <c r="Q995" i="59"/>
  <c r="Q994" i="59"/>
  <c r="Q993" i="59"/>
  <c r="Q991" i="59"/>
  <c r="Q990" i="59"/>
  <c r="Q989" i="59"/>
  <c r="Q988" i="59"/>
  <c r="Q987" i="59"/>
  <c r="Q986" i="59"/>
  <c r="Q985" i="59"/>
  <c r="Q984" i="59"/>
  <c r="Q983" i="59"/>
  <c r="Q982" i="59"/>
  <c r="Q981" i="59"/>
  <c r="Q980" i="59"/>
  <c r="Q979" i="59"/>
  <c r="Q978" i="59"/>
  <c r="Q977" i="59"/>
  <c r="Q976" i="59"/>
  <c r="Q975" i="59"/>
  <c r="Q974" i="59"/>
  <c r="Q973" i="59"/>
  <c r="Q972" i="59"/>
  <c r="Q971" i="59"/>
  <c r="Q970" i="59"/>
  <c r="Q969" i="59"/>
  <c r="Q968" i="59"/>
  <c r="Q967" i="59"/>
  <c r="Q966" i="59"/>
  <c r="Q965" i="59"/>
  <c r="Q964" i="59"/>
  <c r="Q963" i="59"/>
  <c r="Q962" i="59"/>
  <c r="Q961" i="59"/>
  <c r="Q960" i="59"/>
  <c r="Q959" i="59"/>
  <c r="Q958" i="59"/>
  <c r="Q957" i="59"/>
  <c r="Q956" i="59"/>
  <c r="Q955" i="59"/>
  <c r="Q954" i="59"/>
  <c r="Q953" i="59"/>
  <c r="Q952" i="59"/>
  <c r="Q951" i="59"/>
  <c r="Q950" i="59"/>
  <c r="Q949" i="59"/>
  <c r="Q948" i="59"/>
  <c r="Q947" i="59"/>
  <c r="Q946" i="59"/>
  <c r="Q945" i="59"/>
  <c r="Q944" i="59"/>
  <c r="Q943" i="59"/>
  <c r="Q942" i="59"/>
  <c r="Q941" i="59"/>
  <c r="Q940" i="59"/>
  <c r="Q939" i="59"/>
  <c r="Q938" i="59"/>
  <c r="Q937" i="59"/>
  <c r="Q936" i="59"/>
  <c r="Q935" i="59"/>
  <c r="Q934" i="59"/>
  <c r="Q933" i="59"/>
  <c r="Q932" i="59"/>
  <c r="Q931" i="59"/>
  <c r="Q930" i="59"/>
  <c r="Q929" i="59"/>
  <c r="Q928" i="59"/>
  <c r="Q927" i="59"/>
  <c r="Q925" i="59"/>
  <c r="Q924" i="59"/>
  <c r="Q923" i="59"/>
  <c r="Q922" i="59"/>
  <c r="Q921" i="59"/>
  <c r="Q920" i="59"/>
  <c r="Q919" i="59"/>
  <c r="Q918" i="59"/>
  <c r="Q917" i="59"/>
  <c r="Q916" i="59"/>
  <c r="Q915" i="59"/>
  <c r="Q914" i="59"/>
  <c r="Q913" i="59"/>
  <c r="Q912" i="59"/>
  <c r="Q911" i="59"/>
  <c r="Q910" i="59"/>
  <c r="Q909" i="59"/>
  <c r="Q908" i="59"/>
  <c r="Q907" i="59"/>
  <c r="Q906" i="59"/>
  <c r="Q905" i="59"/>
  <c r="Q904" i="59"/>
  <c r="Q903" i="59"/>
  <c r="Q902" i="59"/>
  <c r="Q901" i="59"/>
  <c r="Q900" i="59"/>
  <c r="Q899" i="59"/>
  <c r="Q898" i="59"/>
  <c r="Q897" i="59"/>
  <c r="Q896" i="59"/>
  <c r="Q895" i="59"/>
  <c r="Q894" i="59"/>
  <c r="Q893" i="59"/>
  <c r="Q892" i="59"/>
  <c r="Q891" i="59"/>
  <c r="Q890" i="59"/>
  <c r="Q889" i="59"/>
  <c r="Q888" i="59"/>
  <c r="Q887" i="59"/>
  <c r="Q886" i="59"/>
  <c r="Q885" i="59"/>
  <c r="Q884" i="59"/>
  <c r="Q883" i="59"/>
  <c r="Q882" i="59"/>
  <c r="Q881" i="59"/>
  <c r="Q880" i="59"/>
  <c r="Q879" i="59"/>
  <c r="Q878" i="59"/>
  <c r="Q877" i="59"/>
  <c r="Q876" i="59"/>
  <c r="Q875" i="59"/>
  <c r="Q874" i="59"/>
  <c r="Q873" i="59"/>
  <c r="Q872" i="59"/>
  <c r="Q871" i="59"/>
  <c r="Q870" i="59"/>
  <c r="Q869" i="59"/>
  <c r="Q868" i="59"/>
  <c r="Q867" i="59"/>
  <c r="Q866" i="59"/>
  <c r="Q865" i="59"/>
  <c r="Q864" i="59"/>
  <c r="Q863" i="59"/>
  <c r="Q862" i="59"/>
  <c r="Q861" i="59"/>
  <c r="Q860" i="59"/>
  <c r="Q859" i="59"/>
  <c r="Q858" i="59"/>
  <c r="Q857" i="59"/>
  <c r="Q856" i="59"/>
  <c r="Q855" i="59"/>
  <c r="Q854" i="59"/>
  <c r="Q853" i="59"/>
  <c r="Q852" i="59"/>
  <c r="Q851" i="59"/>
  <c r="Q850" i="59"/>
  <c r="Q849" i="59"/>
  <c r="Q848" i="59"/>
  <c r="Q847" i="59"/>
  <c r="Q846" i="59"/>
  <c r="Q845" i="59"/>
  <c r="Q844" i="59"/>
  <c r="Q843" i="59"/>
  <c r="Q842" i="59"/>
  <c r="Q841" i="59"/>
  <c r="Q840" i="59"/>
  <c r="Q839" i="59"/>
  <c r="Q838" i="59"/>
  <c r="Q837" i="59"/>
  <c r="Q836" i="59"/>
  <c r="Q835" i="59"/>
  <c r="Q834" i="59"/>
  <c r="Q833" i="59"/>
  <c r="Q832" i="59"/>
  <c r="Q831" i="59"/>
  <c r="Q830" i="59"/>
  <c r="Q829" i="59"/>
  <c r="Q828" i="59"/>
  <c r="Q827" i="59"/>
  <c r="Q826" i="59"/>
  <c r="Q825" i="59"/>
  <c r="Q824" i="59"/>
  <c r="Q823" i="59"/>
  <c r="Q822" i="59"/>
  <c r="Q821" i="59"/>
  <c r="Q820" i="59"/>
  <c r="Q819" i="59"/>
  <c r="Q818" i="59"/>
  <c r="Q817" i="59"/>
  <c r="Q816" i="59"/>
  <c r="Q815" i="59"/>
  <c r="Q814" i="59"/>
  <c r="Q813" i="59"/>
  <c r="Q812" i="59"/>
  <c r="Q811" i="59"/>
  <c r="Q810" i="59"/>
  <c r="Q809" i="59"/>
  <c r="Q808" i="59"/>
  <c r="Q807" i="59"/>
  <c r="Q806" i="59"/>
  <c r="Q805" i="59"/>
  <c r="Q804" i="59"/>
  <c r="Q803" i="59"/>
  <c r="Q802" i="59"/>
  <c r="Q801" i="59"/>
  <c r="Q800" i="59"/>
  <c r="Q799" i="59"/>
  <c r="Q798" i="59"/>
  <c r="Q797" i="59"/>
  <c r="Q796" i="59"/>
  <c r="Q795" i="59"/>
  <c r="Q794" i="59"/>
  <c r="Q793" i="59"/>
  <c r="Q792" i="59"/>
  <c r="Q791" i="59"/>
  <c r="Q790" i="59"/>
  <c r="Q789" i="59"/>
  <c r="Q788" i="59"/>
  <c r="Q787" i="59"/>
  <c r="Q786" i="59"/>
  <c r="Q785" i="59"/>
  <c r="Q784" i="59"/>
  <c r="Q783" i="59"/>
  <c r="Q782" i="59"/>
  <c r="Q781" i="59"/>
  <c r="Q780" i="59"/>
  <c r="Q779" i="59"/>
  <c r="Q778" i="59"/>
  <c r="Q777" i="59"/>
  <c r="Q776" i="59"/>
  <c r="Q775" i="59"/>
  <c r="Q774" i="59"/>
  <c r="Q773" i="59"/>
  <c r="Q772" i="59"/>
  <c r="Q771" i="59"/>
  <c r="Q770" i="59"/>
  <c r="Q769" i="59"/>
  <c r="Q768" i="59"/>
  <c r="Q767" i="59"/>
  <c r="Q766" i="59"/>
  <c r="Q765" i="59"/>
  <c r="Q764" i="59"/>
  <c r="Q763" i="59"/>
  <c r="Q762" i="59"/>
  <c r="Q761" i="59"/>
  <c r="Q760" i="59"/>
  <c r="Q759" i="59"/>
  <c r="Q758" i="59"/>
  <c r="Q757" i="59"/>
  <c r="Q756" i="59"/>
  <c r="Q755" i="59"/>
  <c r="Q754" i="59"/>
  <c r="Q753" i="59"/>
  <c r="Q752" i="59"/>
  <c r="Q751" i="59"/>
  <c r="Q750" i="59"/>
  <c r="Q749" i="59"/>
  <c r="Q748" i="59"/>
  <c r="Q747" i="59"/>
  <c r="Q746" i="59"/>
  <c r="Q745" i="59"/>
  <c r="Q744" i="59"/>
  <c r="Q743" i="59"/>
  <c r="Q742" i="59"/>
  <c r="Q741" i="59"/>
  <c r="Q740" i="59"/>
  <c r="Q739" i="59"/>
  <c r="Q738" i="59"/>
  <c r="Q737" i="59"/>
  <c r="Q736" i="59"/>
  <c r="Q735" i="59"/>
  <c r="Q734" i="59"/>
  <c r="Q733" i="59"/>
  <c r="Q732" i="59"/>
  <c r="Q731" i="59"/>
  <c r="Q730" i="59"/>
  <c r="Q729" i="59"/>
  <c r="Q728" i="59"/>
  <c r="Q727" i="59"/>
  <c r="Q726" i="59"/>
  <c r="Q725" i="59"/>
  <c r="Q724" i="59"/>
  <c r="Q723" i="59"/>
  <c r="Q722" i="59"/>
  <c r="Q721" i="59"/>
  <c r="Q720" i="59"/>
  <c r="Q719" i="59"/>
  <c r="Q718" i="59"/>
  <c r="Q717" i="59"/>
  <c r="Q716" i="59"/>
  <c r="Q715" i="59"/>
  <c r="Q714" i="59"/>
  <c r="Q713" i="59"/>
  <c r="Q712" i="59"/>
  <c r="Q711" i="59"/>
  <c r="Q710" i="59"/>
  <c r="Q709" i="59"/>
  <c r="Q708" i="59"/>
  <c r="Q707" i="59"/>
  <c r="Q706" i="59"/>
  <c r="Q705" i="59"/>
  <c r="Q704" i="59"/>
  <c r="Q703" i="59"/>
  <c r="Q702" i="59"/>
  <c r="Q701" i="59"/>
  <c r="Q700" i="59"/>
  <c r="Q699" i="59"/>
  <c r="Q698" i="59"/>
  <c r="Q697" i="59"/>
  <c r="Q696" i="59"/>
  <c r="Q695" i="59"/>
  <c r="Q694" i="59"/>
  <c r="Q693" i="59"/>
  <c r="Q692" i="59"/>
  <c r="Q691" i="59"/>
  <c r="Q690" i="59"/>
  <c r="Q689" i="59"/>
  <c r="Q688" i="59"/>
  <c r="Q687" i="59"/>
  <c r="Q686" i="59"/>
  <c r="Q685" i="59"/>
  <c r="Q684" i="59"/>
  <c r="Q683" i="59"/>
  <c r="Q682" i="59"/>
  <c r="Q681" i="59"/>
  <c r="Q680" i="59"/>
  <c r="Q679" i="59"/>
  <c r="Q678" i="59"/>
  <c r="Q677" i="59"/>
  <c r="Q676" i="59"/>
  <c r="Q675" i="59"/>
  <c r="Q674" i="59"/>
  <c r="Q673" i="59"/>
  <c r="Q672" i="59"/>
  <c r="Q671" i="59"/>
  <c r="Q670" i="59"/>
  <c r="Q669" i="59"/>
  <c r="Q668" i="59"/>
  <c r="Q667" i="59"/>
  <c r="Q666" i="59"/>
  <c r="Q665" i="59"/>
  <c r="Q664" i="59"/>
  <c r="Q663" i="59"/>
  <c r="Q662" i="59"/>
  <c r="Q661" i="59"/>
  <c r="Q660" i="59"/>
  <c r="Q659" i="59"/>
  <c r="Q658" i="59"/>
  <c r="Q657" i="59"/>
  <c r="Q656" i="59"/>
  <c r="Q655" i="59"/>
  <c r="Q654" i="59"/>
  <c r="Q653" i="59"/>
  <c r="Q652" i="59"/>
  <c r="Q651" i="59"/>
  <c r="Q650" i="59"/>
  <c r="Q649" i="59"/>
  <c r="Q648" i="59"/>
  <c r="Q647" i="59"/>
  <c r="Q646" i="59"/>
  <c r="Q645" i="59"/>
  <c r="Q644" i="59"/>
  <c r="Q643" i="59"/>
  <c r="Q642" i="59"/>
  <c r="Q641" i="59"/>
  <c r="Q640" i="59"/>
  <c r="Q639" i="59"/>
  <c r="Q638" i="59"/>
  <c r="Q637" i="59"/>
  <c r="Q636" i="59"/>
  <c r="Q635" i="59"/>
  <c r="Q634" i="59"/>
  <c r="Q633" i="59"/>
  <c r="Q632" i="59"/>
  <c r="Q631" i="59"/>
  <c r="Q630" i="59"/>
  <c r="Q629" i="59"/>
  <c r="Q628" i="59"/>
  <c r="Q627" i="59"/>
  <c r="Q626" i="59"/>
  <c r="Q625" i="59"/>
  <c r="Q624" i="59"/>
  <c r="Q623" i="59"/>
  <c r="Q622" i="59"/>
  <c r="Q621" i="59"/>
  <c r="Q620" i="59"/>
  <c r="Q619" i="59"/>
  <c r="Q618" i="59"/>
  <c r="Q617" i="59"/>
  <c r="Q616" i="59"/>
  <c r="Q615" i="59"/>
  <c r="Q614" i="59"/>
  <c r="Q613" i="59"/>
  <c r="Q612" i="59"/>
  <c r="Q611" i="59"/>
  <c r="Q610" i="59"/>
  <c r="Q609" i="59"/>
  <c r="Q608" i="59"/>
  <c r="Q607" i="59"/>
  <c r="Q606" i="59"/>
  <c r="Q605" i="59"/>
  <c r="Q604" i="59"/>
  <c r="Q603" i="59"/>
  <c r="Q602" i="59"/>
  <c r="Q601" i="59"/>
  <c r="Q600" i="59"/>
  <c r="Q599" i="59"/>
  <c r="Q597" i="59"/>
  <c r="Q596" i="59"/>
  <c r="Q595" i="59"/>
  <c r="Q594" i="59"/>
  <c r="Q593" i="59"/>
  <c r="Q592" i="59"/>
  <c r="Q591" i="59"/>
  <c r="Q590" i="59"/>
  <c r="Q589" i="59"/>
  <c r="Q588" i="59"/>
  <c r="Q587" i="59"/>
  <c r="Q586" i="59"/>
  <c r="Q585" i="59"/>
  <c r="Q584" i="59"/>
  <c r="Q583" i="59"/>
  <c r="Q582" i="59"/>
  <c r="Q581" i="59"/>
  <c r="Q580" i="59"/>
  <c r="Q579" i="59"/>
  <c r="Q578" i="59"/>
  <c r="Q577" i="59"/>
  <c r="Q576" i="59"/>
  <c r="Q575" i="59"/>
  <c r="Q574" i="59"/>
  <c r="Q573" i="59"/>
  <c r="Q572" i="59"/>
  <c r="Q571" i="59"/>
  <c r="Q570" i="59"/>
  <c r="Q569" i="59"/>
  <c r="Q568" i="59"/>
  <c r="Q567" i="59"/>
  <c r="Q566" i="59"/>
  <c r="Q565" i="59"/>
  <c r="Q564" i="59"/>
  <c r="Q563" i="59"/>
  <c r="Q562" i="59"/>
  <c r="Q561" i="59"/>
  <c r="Q560" i="59"/>
  <c r="Q559" i="59"/>
  <c r="Q558" i="59"/>
  <c r="Q557" i="59"/>
  <c r="Q556" i="59"/>
  <c r="Q555" i="59"/>
  <c r="Q554" i="59"/>
  <c r="Q553" i="59"/>
  <c r="Q552" i="59"/>
  <c r="Q551" i="59"/>
  <c r="Q550" i="59"/>
  <c r="Q549" i="59"/>
  <c r="Q548" i="59"/>
  <c r="Q547" i="59"/>
  <c r="Q546" i="59"/>
  <c r="Q545" i="59"/>
  <c r="Q544" i="59"/>
  <c r="Q543" i="59"/>
  <c r="Q542" i="59"/>
  <c r="Q541" i="59"/>
  <c r="Q540" i="59"/>
  <c r="Q539" i="59"/>
  <c r="Q538" i="59"/>
  <c r="Q537" i="59"/>
  <c r="Q536" i="59"/>
  <c r="Q535" i="59"/>
  <c r="Q534" i="59"/>
  <c r="Q533" i="59"/>
  <c r="Q532" i="59"/>
  <c r="Q531" i="59"/>
  <c r="Q530" i="59"/>
  <c r="Q529" i="59"/>
  <c r="Q528" i="59"/>
  <c r="Q527" i="59"/>
  <c r="Q526" i="59"/>
  <c r="Q525" i="59"/>
  <c r="Q524" i="59"/>
  <c r="Q523" i="59"/>
  <c r="Q522" i="59"/>
  <c r="Q521" i="59"/>
  <c r="Q520" i="59"/>
  <c r="Q519" i="59"/>
  <c r="Q518" i="59"/>
  <c r="Q517" i="59"/>
  <c r="Q516" i="59"/>
  <c r="Q515" i="59"/>
  <c r="Q514" i="59"/>
  <c r="Q513" i="59"/>
  <c r="Q512" i="59"/>
  <c r="Q511" i="59"/>
  <c r="Q510" i="59"/>
  <c r="Q509" i="59"/>
  <c r="Q508" i="59"/>
  <c r="Q507" i="59"/>
  <c r="Q506" i="59"/>
  <c r="Q505" i="59"/>
  <c r="Q504" i="59"/>
  <c r="Q503" i="59"/>
  <c r="Q502" i="59"/>
  <c r="Q501" i="59"/>
  <c r="Q500" i="59"/>
  <c r="Q499" i="59"/>
  <c r="Q498" i="59"/>
  <c r="Q497" i="59"/>
  <c r="Q496" i="59"/>
  <c r="Q495" i="59"/>
  <c r="Q494" i="59"/>
  <c r="Q493" i="59"/>
  <c r="Q492" i="59"/>
  <c r="Q491" i="59"/>
  <c r="Q490" i="59"/>
  <c r="Q489" i="59"/>
  <c r="Q488" i="59"/>
  <c r="Q487" i="59"/>
  <c r="Q486" i="59"/>
  <c r="Q485" i="59"/>
  <c r="Q484" i="59"/>
  <c r="Q483" i="59"/>
  <c r="Q482" i="59"/>
  <c r="Q481" i="59"/>
  <c r="Q480" i="59"/>
  <c r="Q479" i="59"/>
  <c r="Q478" i="59"/>
  <c r="Q477" i="59"/>
  <c r="Q476" i="59"/>
  <c r="Q475" i="59"/>
  <c r="Q474" i="59"/>
  <c r="Q473" i="59"/>
  <c r="Q472" i="59"/>
  <c r="Q471" i="59"/>
  <c r="Q470" i="59"/>
  <c r="Q469" i="59"/>
  <c r="Q468" i="59"/>
  <c r="Q467" i="59"/>
  <c r="Q466" i="59"/>
  <c r="Q465" i="59"/>
  <c r="Q464" i="59"/>
  <c r="Q463" i="59"/>
  <c r="Q462" i="59"/>
  <c r="Q461" i="59"/>
  <c r="Q460" i="59"/>
  <c r="Q458" i="59"/>
  <c r="Q457" i="59"/>
  <c r="Q456" i="59"/>
  <c r="Q455" i="59"/>
  <c r="Q454" i="59"/>
  <c r="Q453" i="59"/>
  <c r="Q452" i="59"/>
  <c r="Q451" i="59"/>
  <c r="Q450" i="59"/>
  <c r="Q449" i="59"/>
  <c r="Q448" i="59"/>
  <c r="Q447" i="59"/>
  <c r="Q446" i="59"/>
  <c r="Q445" i="59"/>
  <c r="Q444" i="59"/>
  <c r="Q443" i="59"/>
  <c r="Q442" i="59"/>
  <c r="Q441" i="59"/>
  <c r="Q440" i="59"/>
  <c r="Q439" i="59"/>
  <c r="Q438" i="59"/>
  <c r="Q437" i="59"/>
  <c r="Q436" i="59"/>
  <c r="Q435" i="59"/>
  <c r="Q434" i="59"/>
  <c r="Q433" i="59"/>
  <c r="Q432" i="59"/>
  <c r="Q431" i="59"/>
  <c r="Q430" i="59"/>
  <c r="Q429" i="59"/>
  <c r="Q428" i="59"/>
  <c r="Q427" i="59"/>
  <c r="Q426" i="59"/>
  <c r="Q425" i="59"/>
  <c r="Q424" i="59"/>
  <c r="Q423" i="59"/>
  <c r="Q422" i="59"/>
  <c r="Q421" i="59"/>
  <c r="Q420" i="59"/>
  <c r="Q419" i="59"/>
  <c r="Q418" i="59"/>
  <c r="Q417" i="59"/>
  <c r="Q416" i="59"/>
  <c r="Q415" i="59"/>
  <c r="Q414" i="59"/>
  <c r="Q413" i="59"/>
  <c r="Q412" i="59"/>
  <c r="Q411" i="59"/>
  <c r="Q410" i="59"/>
  <c r="Q409" i="59"/>
  <c r="Q408" i="59"/>
  <c r="Q407" i="59"/>
  <c r="Q406" i="59"/>
  <c r="Q405" i="59"/>
  <c r="Q404" i="59"/>
  <c r="Q403" i="59"/>
  <c r="Q402" i="59"/>
  <c r="Q401" i="59"/>
  <c r="Q399" i="59"/>
  <c r="Q398" i="59"/>
  <c r="Q397" i="59"/>
  <c r="Q396" i="59"/>
  <c r="Q395" i="59"/>
  <c r="Q394" i="59"/>
  <c r="Q393" i="59"/>
  <c r="Q392" i="59"/>
  <c r="Q391" i="59"/>
  <c r="Q390" i="59"/>
  <c r="Q389" i="59"/>
  <c r="Q388" i="59"/>
  <c r="Q387" i="59"/>
  <c r="Q386" i="59"/>
  <c r="Q385" i="59"/>
  <c r="Q384" i="59"/>
  <c r="Q383" i="59"/>
  <c r="Q382" i="59"/>
  <c r="Q381" i="59"/>
  <c r="Q380" i="59"/>
  <c r="Q379" i="59"/>
  <c r="Q378" i="59"/>
  <c r="Q377" i="59"/>
  <c r="Q376" i="59"/>
  <c r="Q375" i="59"/>
  <c r="Q374" i="59"/>
  <c r="Q373" i="59"/>
  <c r="Q372" i="59"/>
  <c r="Q371" i="59"/>
  <c r="Q370" i="59"/>
  <c r="Q369" i="59"/>
  <c r="Q368" i="59"/>
  <c r="Q367" i="59"/>
  <c r="Q366" i="59"/>
  <c r="Q365" i="59"/>
  <c r="Q364" i="59"/>
  <c r="Q363" i="59"/>
  <c r="Q362" i="59"/>
  <c r="Q361" i="59"/>
  <c r="Q360" i="59"/>
  <c r="Q359" i="59"/>
  <c r="Q358" i="59"/>
  <c r="Q357" i="59"/>
  <c r="Q356" i="59"/>
  <c r="Q355" i="59"/>
  <c r="Q354" i="59"/>
  <c r="Q353" i="59"/>
  <c r="Q352" i="59"/>
  <c r="Q351" i="59"/>
  <c r="Q350" i="59"/>
  <c r="Q349" i="59"/>
  <c r="Q348" i="59"/>
  <c r="Q347" i="59"/>
  <c r="Q346" i="59"/>
  <c r="Q345" i="59"/>
  <c r="Q344" i="59"/>
  <c r="Q343" i="59"/>
  <c r="Q342" i="59"/>
  <c r="Q341" i="59"/>
  <c r="Q340" i="59"/>
  <c r="Q339" i="59"/>
  <c r="Q338" i="59"/>
  <c r="Q337" i="59"/>
  <c r="Q336" i="59"/>
  <c r="Q335" i="59"/>
  <c r="Q334" i="59"/>
  <c r="Q333" i="59"/>
  <c r="Q332" i="59"/>
  <c r="Q331" i="59"/>
  <c r="Q330" i="59"/>
  <c r="Q329" i="59"/>
  <c r="Q328" i="59"/>
  <c r="Q327" i="59"/>
  <c r="Q326" i="59"/>
  <c r="Q325" i="59"/>
  <c r="Q324" i="59"/>
  <c r="Q323" i="59"/>
  <c r="Q322" i="59"/>
  <c r="Q321" i="59"/>
  <c r="Q320" i="59"/>
  <c r="Q319" i="59"/>
  <c r="Q318" i="59"/>
  <c r="Q317" i="59"/>
  <c r="Q316" i="59"/>
  <c r="Q315" i="59"/>
  <c r="Q314" i="59"/>
  <c r="Q313" i="59"/>
  <c r="Q312" i="59"/>
  <c r="Q311" i="59"/>
  <c r="Q310" i="59"/>
  <c r="Q309" i="59"/>
  <c r="Q308" i="59"/>
  <c r="Q307" i="59"/>
  <c r="Q306" i="59"/>
  <c r="Q305" i="59"/>
  <c r="Q304" i="59"/>
  <c r="Q303" i="59"/>
  <c r="Q302" i="59"/>
  <c r="Q301" i="59"/>
  <c r="Q300" i="59"/>
  <c r="Q299" i="59"/>
  <c r="Q298" i="59"/>
  <c r="Q297" i="59"/>
  <c r="Q296" i="59"/>
  <c r="Q295" i="59"/>
  <c r="Q294" i="59"/>
  <c r="Q293" i="59"/>
  <c r="Q292" i="59"/>
  <c r="Q291" i="59"/>
  <c r="Q290" i="59"/>
  <c r="Q289" i="59"/>
  <c r="Q288" i="59"/>
  <c r="Q287" i="59"/>
  <c r="Q286" i="59"/>
  <c r="Q285" i="59"/>
  <c r="Q284" i="59"/>
  <c r="Q283" i="59"/>
  <c r="Q282" i="59"/>
  <c r="Q281" i="59"/>
  <c r="Q280" i="59"/>
  <c r="Q279" i="59"/>
  <c r="Q278" i="59"/>
  <c r="Q277" i="59"/>
  <c r="Q276" i="59"/>
  <c r="Q275" i="59"/>
  <c r="Q274" i="59"/>
  <c r="Q273" i="59"/>
  <c r="Q272" i="59"/>
  <c r="Q271" i="59"/>
  <c r="Q270" i="59"/>
  <c r="Q269" i="59"/>
  <c r="Q268" i="59"/>
  <c r="Q267" i="59"/>
  <c r="Q266" i="59"/>
  <c r="Q265" i="59"/>
  <c r="Q264" i="59"/>
  <c r="Q263" i="59"/>
  <c r="Q262" i="59"/>
  <c r="Q261" i="59"/>
  <c r="Q260" i="59"/>
  <c r="Q259" i="59"/>
  <c r="Q258" i="59"/>
  <c r="Q257" i="59"/>
  <c r="Q256" i="59"/>
  <c r="Q255" i="59"/>
  <c r="Q254" i="59"/>
  <c r="Q253" i="59"/>
  <c r="Q252" i="59"/>
  <c r="Q251" i="59"/>
  <c r="Q250" i="59"/>
  <c r="Q249" i="59"/>
  <c r="Q248" i="59"/>
  <c r="Q247" i="59"/>
  <c r="Q246" i="59"/>
  <c r="Q245" i="59"/>
  <c r="Q244" i="59"/>
  <c r="Q243" i="59"/>
  <c r="Q242" i="59"/>
  <c r="Q241" i="59"/>
  <c r="Q240" i="59"/>
  <c r="Q239" i="59"/>
  <c r="Q238" i="59"/>
  <c r="Q237" i="59"/>
  <c r="Q236" i="59"/>
  <c r="Q235" i="59"/>
  <c r="Q234" i="59"/>
  <c r="Q233" i="59"/>
  <c r="Q232" i="59"/>
  <c r="Q231" i="59"/>
  <c r="Q230" i="59"/>
  <c r="Q229" i="59"/>
  <c r="Q228" i="59"/>
  <c r="Q227" i="59"/>
  <c r="Q226" i="59"/>
  <c r="Q225" i="59"/>
  <c r="Q224" i="59"/>
  <c r="Q223" i="59"/>
  <c r="Q222" i="59"/>
  <c r="Q221" i="59"/>
  <c r="Q220" i="59"/>
  <c r="Q219" i="59"/>
  <c r="Q218" i="59"/>
  <c r="Q217" i="59"/>
  <c r="Q216" i="59"/>
  <c r="Q215" i="59"/>
  <c r="Q214" i="59"/>
  <c r="Q213" i="59"/>
  <c r="Q212" i="59"/>
  <c r="Q211" i="59"/>
  <c r="Q210" i="59"/>
  <c r="Q209" i="59"/>
  <c r="Q208" i="59"/>
  <c r="Q207" i="59"/>
  <c r="Q206" i="59"/>
  <c r="Q205" i="59"/>
  <c r="Q204" i="59"/>
  <c r="Q203" i="59"/>
  <c r="Q202" i="59"/>
  <c r="Q201" i="59"/>
  <c r="Q200" i="59"/>
  <c r="Q199" i="59"/>
  <c r="Q198" i="59"/>
  <c r="Q197" i="59"/>
  <c r="Q196" i="59"/>
  <c r="Q195" i="59"/>
  <c r="Q194" i="59"/>
  <c r="Q193" i="59"/>
  <c r="Q192" i="59"/>
  <c r="Q191" i="59"/>
  <c r="Q190" i="59"/>
  <c r="Q189" i="59"/>
  <c r="Q188" i="59"/>
  <c r="Q187" i="59"/>
  <c r="Q186" i="59"/>
  <c r="Q185" i="59"/>
  <c r="Q184" i="59"/>
  <c r="Q183" i="59"/>
  <c r="Q182" i="59"/>
  <c r="Q181" i="59"/>
  <c r="Q180" i="59"/>
  <c r="Q179" i="59"/>
  <c r="Q178" i="59"/>
  <c r="Q177" i="59"/>
  <c r="Q176" i="59"/>
  <c r="Q175" i="59"/>
  <c r="Q174" i="59"/>
  <c r="Q173" i="59"/>
  <c r="Q172" i="59"/>
  <c r="Q171" i="59"/>
  <c r="Q170" i="59"/>
  <c r="Q168" i="59"/>
  <c r="Q167" i="59"/>
  <c r="Q166" i="59"/>
  <c r="Q165" i="59"/>
  <c r="Q164" i="59"/>
  <c r="Q163" i="59"/>
  <c r="Q162" i="59"/>
  <c r="Q161" i="59"/>
  <c r="Q160" i="59"/>
  <c r="Q159" i="59"/>
  <c r="Q158" i="59"/>
  <c r="Q157" i="59"/>
  <c r="Q156" i="59"/>
  <c r="Q155" i="59"/>
  <c r="Q154" i="59"/>
  <c r="Q153" i="59"/>
  <c r="Q152" i="59"/>
  <c r="Q151" i="59"/>
  <c r="Q150" i="59"/>
  <c r="Q149" i="59"/>
  <c r="Q148" i="59"/>
  <c r="Q147" i="59"/>
  <c r="Q146" i="59"/>
  <c r="Q145" i="59"/>
  <c r="Q144" i="59"/>
  <c r="Q143" i="59"/>
  <c r="Q142" i="59"/>
  <c r="Q141" i="59"/>
  <c r="Q140" i="59"/>
  <c r="Q139" i="59"/>
  <c r="Q138" i="59"/>
  <c r="Q137" i="59"/>
  <c r="Q136" i="59"/>
  <c r="Q135" i="59"/>
  <c r="Q134" i="59"/>
  <c r="Q133" i="59"/>
  <c r="Q132" i="59"/>
  <c r="Q131" i="59"/>
  <c r="Q130" i="59"/>
  <c r="Q129" i="59"/>
  <c r="Q128" i="59"/>
  <c r="Q127" i="59"/>
  <c r="Q126" i="59"/>
  <c r="Q125" i="59"/>
  <c r="Q124" i="59"/>
  <c r="Q122" i="59"/>
  <c r="Q121" i="59"/>
  <c r="Q120" i="59"/>
  <c r="Q119" i="59"/>
  <c r="Q118" i="59"/>
  <c r="Q117" i="59"/>
  <c r="Q116" i="59"/>
  <c r="Q115" i="59"/>
  <c r="Q114" i="59"/>
  <c r="Q113" i="59"/>
  <c r="Q112" i="59"/>
  <c r="Q111" i="59"/>
  <c r="Q110" i="59"/>
  <c r="Q109" i="59"/>
  <c r="Q108" i="59"/>
  <c r="Q107" i="59"/>
  <c r="Q106" i="59"/>
  <c r="Q105" i="59"/>
  <c r="Q104" i="59"/>
  <c r="Q103" i="59"/>
  <c r="Q102" i="59"/>
  <c r="Q101" i="59"/>
  <c r="Q100" i="59"/>
  <c r="Q99" i="59"/>
  <c r="Q98" i="59"/>
  <c r="Q97" i="59"/>
  <c r="Q96" i="59"/>
  <c r="Q95" i="59"/>
  <c r="Q94" i="59"/>
  <c r="Q93" i="59"/>
  <c r="Q92" i="59"/>
  <c r="Q91" i="59"/>
  <c r="Q90" i="59"/>
  <c r="Q89" i="59"/>
  <c r="Q88" i="59"/>
  <c r="Q87" i="59"/>
  <c r="Q86" i="59"/>
  <c r="Q85" i="59"/>
  <c r="Q84" i="59"/>
  <c r="Q83" i="59"/>
  <c r="Q82" i="59"/>
  <c r="Q81" i="59"/>
  <c r="Q80" i="59"/>
  <c r="Q79" i="59"/>
  <c r="Q78" i="59"/>
  <c r="Q77" i="59"/>
  <c r="Q76" i="59"/>
  <c r="Q75" i="59"/>
  <c r="Q74" i="59"/>
  <c r="Q73" i="59"/>
  <c r="Q72" i="59"/>
  <c r="Q71" i="59"/>
  <c r="Q70" i="59"/>
  <c r="Q69" i="59"/>
  <c r="Q68" i="59"/>
  <c r="Q67" i="59"/>
  <c r="Q66" i="59"/>
  <c r="Q65" i="59"/>
  <c r="Q64" i="59"/>
  <c r="Q63" i="59"/>
  <c r="Q62" i="59"/>
  <c r="Q61" i="59"/>
  <c r="Q60" i="59"/>
  <c r="Q58" i="59"/>
  <c r="Q57" i="59"/>
  <c r="Q56" i="59"/>
  <c r="Q55" i="59"/>
  <c r="Q54" i="59"/>
  <c r="Q53" i="59"/>
  <c r="Q52" i="59"/>
  <c r="Q51" i="59"/>
  <c r="Q50" i="59"/>
  <c r="Q49" i="59"/>
  <c r="Q48" i="59"/>
  <c r="Q47" i="59"/>
  <c r="Q46" i="59"/>
  <c r="Q45" i="59"/>
  <c r="Q44" i="59"/>
  <c r="Q43" i="59"/>
  <c r="Q42" i="59"/>
  <c r="Q41" i="59"/>
  <c r="Q40" i="59"/>
  <c r="Q39" i="59"/>
  <c r="Q38" i="59"/>
  <c r="Q37" i="59"/>
  <c r="Q36" i="59"/>
  <c r="Q35" i="59"/>
  <c r="Q34" i="59"/>
  <c r="Q33" i="59"/>
  <c r="Q32" i="59"/>
  <c r="Q31" i="59"/>
  <c r="Q30" i="59"/>
  <c r="Q29" i="59"/>
  <c r="Q28" i="59"/>
  <c r="Q27" i="59"/>
  <c r="Q26" i="59"/>
  <c r="Q25" i="59"/>
  <c r="Q24" i="59"/>
  <c r="Q23" i="59"/>
  <c r="Q22" i="59"/>
  <c r="Q21" i="59"/>
  <c r="Q20" i="59"/>
  <c r="Q19" i="59"/>
  <c r="Q18" i="59"/>
  <c r="Q17" i="59"/>
  <c r="Q16" i="59"/>
  <c r="Q15" i="59"/>
  <c r="Q14" i="59"/>
  <c r="Q13" i="59"/>
  <c r="Q12" i="59"/>
  <c r="Q11" i="59"/>
  <c r="Q10" i="59"/>
  <c r="Q9" i="59"/>
  <c r="Q8" i="59"/>
  <c r="Q7" i="59"/>
  <c r="B7" i="59"/>
  <c r="B8"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B71" i="59"/>
  <c r="B72" i="59"/>
  <c r="B73" i="59"/>
  <c r="B74" i="59"/>
  <c r="B75" i="59"/>
  <c r="B76" i="59"/>
  <c r="B77" i="59"/>
  <c r="B78" i="59"/>
  <c r="B79" i="59"/>
  <c r="B80" i="59"/>
  <c r="B81" i="59"/>
  <c r="B82" i="59"/>
  <c r="B83" i="59"/>
  <c r="B84" i="59"/>
  <c r="B85" i="59"/>
  <c r="B86" i="59"/>
  <c r="B87" i="59"/>
  <c r="B88" i="59"/>
  <c r="B89" i="59"/>
  <c r="B90" i="59"/>
  <c r="B91" i="59"/>
  <c r="B92" i="59"/>
  <c r="B93" i="59"/>
  <c r="B94" i="59"/>
  <c r="B95" i="59"/>
  <c r="B96" i="59"/>
  <c r="B97" i="59"/>
  <c r="B98" i="59"/>
  <c r="B99" i="59"/>
  <c r="B100" i="59"/>
  <c r="B101" i="59"/>
  <c r="B102" i="59"/>
  <c r="B103" i="59"/>
  <c r="B104" i="59"/>
  <c r="B105" i="59"/>
  <c r="B106" i="59"/>
  <c r="B107" i="59"/>
  <c r="B108" i="59"/>
  <c r="B109" i="59"/>
  <c r="B110" i="59"/>
  <c r="B111" i="59"/>
  <c r="B112" i="59"/>
  <c r="B113" i="59"/>
  <c r="B114" i="59"/>
  <c r="B115" i="59"/>
  <c r="B116" i="59"/>
  <c r="B117" i="59"/>
  <c r="B118" i="59"/>
  <c r="B119" i="59"/>
  <c r="B120" i="59"/>
  <c r="B121" i="59"/>
  <c r="B122" i="59"/>
  <c r="B123" i="59"/>
  <c r="B124" i="59"/>
  <c r="B125" i="59"/>
  <c r="B126" i="59"/>
  <c r="B127" i="59"/>
  <c r="B128" i="59"/>
  <c r="B129" i="59"/>
  <c r="B130" i="59"/>
  <c r="B131" i="59"/>
  <c r="B132" i="59"/>
  <c r="B133" i="59"/>
  <c r="B134" i="59"/>
  <c r="B135" i="59"/>
  <c r="B136" i="59"/>
  <c r="B137" i="59"/>
  <c r="B138" i="59"/>
  <c r="B139" i="59"/>
  <c r="B140" i="59"/>
  <c r="B141" i="59"/>
  <c r="B142" i="59"/>
  <c r="B143" i="59"/>
  <c r="B144" i="59"/>
  <c r="B145" i="59"/>
  <c r="B146" i="59"/>
  <c r="B147" i="59"/>
  <c r="B148" i="59"/>
  <c r="B149" i="59"/>
  <c r="B150" i="59"/>
  <c r="B151" i="59"/>
  <c r="B152" i="59"/>
  <c r="B153" i="59"/>
  <c r="B154" i="59"/>
  <c r="B155" i="59"/>
  <c r="B156" i="59"/>
  <c r="B157" i="59"/>
  <c r="B158" i="59"/>
  <c r="B159" i="59"/>
  <c r="B160" i="59"/>
  <c r="B161" i="59"/>
  <c r="B162" i="59"/>
  <c r="B163" i="59"/>
  <c r="B164" i="59"/>
  <c r="B165" i="59"/>
  <c r="B166" i="59"/>
  <c r="B167" i="59"/>
  <c r="B168" i="59"/>
  <c r="B169" i="59"/>
  <c r="B170" i="59"/>
  <c r="B171" i="59"/>
  <c r="B172" i="59"/>
  <c r="B173" i="59"/>
  <c r="B174" i="59"/>
  <c r="B175" i="59"/>
  <c r="B176" i="59"/>
  <c r="B177" i="59"/>
  <c r="B178" i="59"/>
  <c r="B179" i="59"/>
  <c r="B180" i="59"/>
  <c r="B181" i="59"/>
  <c r="B182" i="59"/>
  <c r="B183" i="59"/>
  <c r="B184" i="59"/>
  <c r="B185" i="59"/>
  <c r="B186" i="59"/>
  <c r="B187" i="59"/>
  <c r="B188" i="59"/>
  <c r="B189" i="59"/>
  <c r="B190" i="59"/>
  <c r="B191" i="59"/>
  <c r="B192" i="59"/>
  <c r="B193" i="59"/>
  <c r="B194" i="59"/>
  <c r="B195" i="59"/>
  <c r="B196" i="59"/>
  <c r="B197" i="59"/>
  <c r="B198" i="59"/>
  <c r="B199" i="59"/>
  <c r="B200" i="59"/>
  <c r="B201" i="59"/>
  <c r="B202" i="59"/>
  <c r="B203" i="59"/>
  <c r="B204" i="59"/>
  <c r="B205" i="59"/>
  <c r="B206" i="59"/>
  <c r="B207" i="59"/>
  <c r="B208" i="59"/>
  <c r="B209" i="59"/>
  <c r="B210" i="59"/>
  <c r="B211" i="59"/>
  <c r="B212" i="59"/>
  <c r="B213" i="59"/>
  <c r="B214" i="59"/>
  <c r="B215" i="59"/>
  <c r="B216" i="59"/>
  <c r="B217" i="59"/>
  <c r="B218" i="59"/>
  <c r="B219" i="59"/>
  <c r="B220" i="59"/>
  <c r="B221" i="59"/>
  <c r="B222" i="59"/>
  <c r="B223" i="59"/>
  <c r="B224" i="59"/>
  <c r="B225" i="59"/>
  <c r="B226" i="59"/>
  <c r="B227" i="59"/>
  <c r="B228" i="59"/>
  <c r="B229" i="59"/>
  <c r="B230" i="59"/>
  <c r="B231" i="59"/>
  <c r="B232" i="59"/>
  <c r="B233" i="59"/>
  <c r="B234" i="59"/>
  <c r="B235" i="59"/>
  <c r="B236" i="59"/>
  <c r="B237" i="59"/>
  <c r="B238" i="59"/>
  <c r="B239" i="59"/>
  <c r="B240" i="59"/>
  <c r="B241" i="59"/>
  <c r="B242" i="59"/>
  <c r="B243" i="59"/>
  <c r="B244" i="59"/>
  <c r="B245" i="59"/>
  <c r="B246" i="59"/>
  <c r="B247" i="59"/>
  <c r="B248" i="59"/>
  <c r="B249" i="59"/>
  <c r="B250" i="59"/>
  <c r="B251" i="59"/>
  <c r="B252" i="59"/>
  <c r="B253" i="59"/>
  <c r="B254" i="59"/>
  <c r="B255" i="59"/>
  <c r="B256" i="59"/>
  <c r="B257" i="59"/>
  <c r="B258" i="59"/>
  <c r="B259" i="59"/>
  <c r="B260" i="59"/>
  <c r="B261" i="59"/>
  <c r="B262" i="59"/>
  <c r="B263" i="59"/>
  <c r="B264" i="59"/>
  <c r="B265" i="59"/>
  <c r="B266" i="59"/>
  <c r="B267" i="59"/>
  <c r="B268" i="59"/>
  <c r="B269" i="59"/>
  <c r="B270" i="59"/>
  <c r="B271" i="59"/>
  <c r="B272" i="59"/>
  <c r="B273" i="59"/>
  <c r="B274" i="59"/>
  <c r="B275" i="59"/>
  <c r="B276" i="59"/>
  <c r="B277" i="59"/>
  <c r="B278" i="59"/>
  <c r="B279" i="59"/>
  <c r="B280" i="59"/>
  <c r="B281" i="59"/>
  <c r="B282" i="59"/>
  <c r="B283" i="59"/>
  <c r="B284" i="59"/>
  <c r="B285" i="59"/>
  <c r="B286" i="59"/>
  <c r="B287" i="59"/>
  <c r="B288" i="59"/>
  <c r="B289" i="59"/>
  <c r="B290" i="59"/>
  <c r="B291" i="59"/>
  <c r="B292" i="59"/>
  <c r="B293" i="59"/>
  <c r="B294" i="59"/>
  <c r="B295" i="59"/>
  <c r="B296" i="59"/>
  <c r="B297" i="59"/>
  <c r="B298" i="59"/>
  <c r="B299" i="59"/>
  <c r="B300" i="59"/>
  <c r="B301" i="59"/>
  <c r="B302" i="59"/>
  <c r="B303" i="59"/>
  <c r="B304" i="59"/>
  <c r="B305" i="59"/>
  <c r="B306" i="59"/>
  <c r="B307" i="59"/>
  <c r="B308" i="59"/>
  <c r="B309" i="59"/>
  <c r="B310" i="59"/>
  <c r="B311" i="59"/>
  <c r="B312" i="59"/>
  <c r="B313" i="59"/>
  <c r="B314" i="59"/>
  <c r="B315" i="59"/>
  <c r="B316" i="59"/>
  <c r="B317" i="59"/>
  <c r="B318" i="59"/>
  <c r="B319" i="59"/>
  <c r="B320" i="59"/>
  <c r="B321" i="59"/>
  <c r="B322" i="59"/>
  <c r="B323" i="59"/>
  <c r="B324" i="59"/>
  <c r="B325" i="59"/>
  <c r="B326" i="59"/>
  <c r="B327" i="59"/>
  <c r="B328" i="59"/>
  <c r="B329" i="59"/>
  <c r="B330" i="59"/>
  <c r="B331" i="59"/>
  <c r="B332" i="59"/>
  <c r="B333" i="59"/>
  <c r="B334" i="59"/>
  <c r="B335" i="59"/>
  <c r="B336" i="59"/>
  <c r="B337" i="59"/>
  <c r="B338" i="59"/>
  <c r="B339" i="59"/>
  <c r="B340" i="59"/>
  <c r="B341" i="59"/>
  <c r="B342" i="59"/>
  <c r="B343" i="59"/>
  <c r="B344" i="59"/>
  <c r="B345" i="59"/>
  <c r="B346" i="59"/>
  <c r="B347" i="59"/>
  <c r="B348" i="59"/>
  <c r="B349" i="59"/>
  <c r="B350" i="59"/>
  <c r="B351" i="59"/>
  <c r="B352" i="59"/>
  <c r="B353" i="59"/>
  <c r="B354" i="59"/>
  <c r="B355" i="59"/>
  <c r="B356" i="59"/>
  <c r="B357" i="59"/>
  <c r="B358" i="59"/>
  <c r="B359" i="59"/>
  <c r="B360" i="59"/>
  <c r="B361" i="59"/>
  <c r="B362" i="59"/>
  <c r="B363" i="59"/>
  <c r="B364" i="59"/>
  <c r="B365" i="59"/>
  <c r="B366" i="59"/>
  <c r="B367" i="59"/>
  <c r="B368" i="59"/>
  <c r="B369" i="59"/>
  <c r="B370" i="59"/>
  <c r="B371" i="59"/>
  <c r="B372" i="59"/>
  <c r="B373" i="59"/>
  <c r="B374" i="59"/>
  <c r="B375" i="59"/>
  <c r="B376" i="59"/>
  <c r="B377" i="59"/>
  <c r="B378" i="59"/>
  <c r="B379" i="59"/>
  <c r="B380" i="59"/>
  <c r="B381" i="59"/>
  <c r="B382" i="59"/>
  <c r="B383" i="59"/>
  <c r="B384" i="59"/>
  <c r="B385" i="59"/>
  <c r="B386" i="59"/>
  <c r="B387" i="59"/>
  <c r="B388" i="59"/>
  <c r="B389" i="59"/>
  <c r="B390" i="59"/>
  <c r="B391" i="59"/>
  <c r="B392" i="59"/>
  <c r="B393" i="59"/>
  <c r="B394" i="59"/>
  <c r="B395" i="59"/>
  <c r="B396" i="59"/>
  <c r="B397" i="59"/>
  <c r="B398" i="59"/>
  <c r="B399" i="59"/>
  <c r="B400" i="59"/>
  <c r="B401" i="59"/>
  <c r="B402" i="59"/>
  <c r="B403" i="59"/>
  <c r="B404" i="59"/>
  <c r="B405" i="59"/>
  <c r="B406" i="59"/>
  <c r="B407" i="59"/>
  <c r="B408" i="59"/>
  <c r="B409" i="59"/>
  <c r="B410" i="59"/>
  <c r="B411" i="59"/>
  <c r="B412" i="59"/>
  <c r="B413" i="59"/>
  <c r="B414" i="59"/>
  <c r="B415" i="59"/>
  <c r="B416" i="59"/>
  <c r="B417" i="59"/>
  <c r="B418" i="59"/>
  <c r="B419" i="59"/>
  <c r="B420" i="59"/>
  <c r="B421" i="59"/>
  <c r="B422" i="59"/>
  <c r="B423" i="59"/>
  <c r="B424" i="59"/>
  <c r="B425" i="59"/>
  <c r="B426" i="59"/>
  <c r="B427" i="59"/>
  <c r="B428" i="59"/>
  <c r="B429" i="59"/>
  <c r="B430" i="59"/>
  <c r="B431" i="59"/>
  <c r="B432" i="59"/>
  <c r="B433" i="59"/>
  <c r="B434" i="59"/>
  <c r="B435" i="59"/>
  <c r="B436" i="59"/>
  <c r="B437" i="59"/>
  <c r="B438" i="59"/>
  <c r="B439" i="59"/>
  <c r="B440" i="59"/>
  <c r="B441" i="59"/>
  <c r="B442" i="59"/>
  <c r="B443" i="59"/>
  <c r="B444" i="59"/>
  <c r="B445" i="59"/>
  <c r="B446" i="59"/>
  <c r="B447" i="59"/>
  <c r="B448" i="59"/>
  <c r="B449" i="59"/>
  <c r="B450" i="59"/>
  <c r="B451" i="59"/>
  <c r="B452" i="59"/>
  <c r="B453" i="59"/>
  <c r="B454" i="59"/>
  <c r="B455" i="59"/>
  <c r="B456" i="59"/>
  <c r="B457" i="59"/>
  <c r="B458" i="59"/>
  <c r="B459" i="59"/>
  <c r="B460" i="59"/>
  <c r="B461" i="59"/>
  <c r="B462" i="59"/>
  <c r="B463" i="59"/>
  <c r="B464" i="59"/>
  <c r="B465" i="59"/>
  <c r="B466" i="59"/>
  <c r="B467" i="59"/>
  <c r="B468" i="59"/>
  <c r="B469" i="59"/>
  <c r="B470" i="59"/>
  <c r="B471" i="59"/>
  <c r="B472" i="59"/>
  <c r="B473" i="59"/>
  <c r="B474" i="59"/>
  <c r="B475" i="59"/>
  <c r="B476" i="59"/>
  <c r="B477" i="59"/>
  <c r="B478" i="59"/>
  <c r="B479" i="59"/>
  <c r="B480" i="59"/>
  <c r="B481" i="59"/>
  <c r="B482" i="59"/>
  <c r="B483" i="59"/>
  <c r="B484" i="59"/>
  <c r="B485" i="59"/>
  <c r="B486" i="59"/>
  <c r="B487" i="59"/>
  <c r="B488" i="59"/>
  <c r="B489" i="59"/>
  <c r="B490" i="59"/>
  <c r="B491" i="59"/>
  <c r="B492" i="59"/>
  <c r="B493" i="59"/>
  <c r="B494" i="59"/>
  <c r="B495" i="59"/>
  <c r="B496" i="59"/>
  <c r="B497" i="59"/>
  <c r="B498" i="59"/>
  <c r="B499" i="59"/>
  <c r="B500" i="59"/>
  <c r="B501" i="59"/>
  <c r="B502" i="59"/>
  <c r="B503" i="59"/>
  <c r="B504" i="59"/>
  <c r="B505" i="59"/>
  <c r="B506" i="59"/>
  <c r="B507" i="59"/>
  <c r="B508" i="59"/>
  <c r="B509" i="59"/>
  <c r="B510" i="59"/>
  <c r="B511" i="59"/>
  <c r="B512" i="59"/>
  <c r="B513" i="59"/>
  <c r="B514" i="59"/>
  <c r="B515" i="59"/>
  <c r="B516" i="59"/>
  <c r="B517" i="59"/>
  <c r="B518" i="59"/>
  <c r="B519" i="59"/>
  <c r="B520" i="59"/>
  <c r="B521" i="59"/>
  <c r="B522" i="59"/>
  <c r="B523" i="59"/>
  <c r="B524" i="59"/>
  <c r="B525" i="59"/>
  <c r="B526" i="59"/>
  <c r="B527" i="59"/>
  <c r="B528" i="59"/>
  <c r="B529" i="59"/>
  <c r="B530" i="59"/>
  <c r="B531" i="59"/>
  <c r="B532" i="59"/>
  <c r="B533" i="59"/>
  <c r="B534" i="59"/>
  <c r="B535" i="59"/>
  <c r="B536" i="59"/>
  <c r="B537" i="59"/>
  <c r="B538" i="59"/>
  <c r="B539" i="59"/>
  <c r="B540" i="59"/>
  <c r="B541" i="59"/>
  <c r="B542" i="59"/>
  <c r="B543" i="59"/>
  <c r="B544" i="59"/>
  <c r="B545" i="59"/>
  <c r="B546" i="59"/>
  <c r="B547" i="59"/>
  <c r="B548" i="59"/>
  <c r="B549" i="59"/>
  <c r="B550" i="59"/>
  <c r="B551" i="59"/>
  <c r="B552" i="59"/>
  <c r="B553" i="59"/>
  <c r="B554" i="59"/>
  <c r="B555" i="59"/>
  <c r="B556" i="59"/>
  <c r="B557" i="59"/>
  <c r="B558" i="59"/>
  <c r="B559" i="59"/>
  <c r="B560" i="59"/>
  <c r="B561" i="59"/>
  <c r="B562" i="59"/>
  <c r="B563" i="59"/>
  <c r="B564" i="59"/>
  <c r="B565" i="59"/>
  <c r="B566" i="59"/>
  <c r="B567" i="59"/>
  <c r="B568" i="59"/>
  <c r="B569" i="59"/>
  <c r="B570" i="59"/>
  <c r="B571" i="59"/>
  <c r="B572" i="59"/>
  <c r="B573" i="59"/>
  <c r="B574" i="59"/>
  <c r="B575" i="59"/>
  <c r="B576" i="59"/>
  <c r="B577" i="59"/>
  <c r="B578" i="59"/>
  <c r="B579" i="59"/>
  <c r="B580" i="59"/>
  <c r="B581" i="59"/>
  <c r="B582" i="59"/>
  <c r="B583" i="59"/>
  <c r="B584" i="59"/>
  <c r="B585" i="59"/>
  <c r="B586" i="59"/>
  <c r="B587" i="59"/>
  <c r="B588" i="59"/>
  <c r="B589" i="59"/>
  <c r="B590" i="59"/>
  <c r="B591" i="59"/>
  <c r="B592" i="59"/>
  <c r="B593" i="59"/>
  <c r="B594" i="59"/>
  <c r="B595" i="59"/>
  <c r="B596" i="59"/>
  <c r="B597" i="59"/>
  <c r="B598" i="59"/>
  <c r="B599" i="59"/>
  <c r="B600" i="59"/>
  <c r="B601" i="59"/>
  <c r="B602" i="59"/>
  <c r="B603" i="59"/>
  <c r="B604" i="59"/>
  <c r="B605" i="59"/>
  <c r="B606" i="59"/>
  <c r="B607" i="59"/>
  <c r="B608" i="59"/>
  <c r="B609" i="59"/>
  <c r="B610" i="59"/>
  <c r="B611" i="59"/>
  <c r="B612" i="59"/>
  <c r="B613" i="59"/>
  <c r="B614" i="59"/>
  <c r="B615" i="59"/>
  <c r="B616" i="59"/>
  <c r="B617" i="59"/>
  <c r="B618" i="59"/>
  <c r="B619" i="59"/>
  <c r="B620" i="59"/>
  <c r="B621" i="59"/>
  <c r="B622" i="59"/>
  <c r="B623" i="59"/>
  <c r="B624" i="59"/>
  <c r="B625" i="59"/>
  <c r="B626" i="59"/>
  <c r="B627" i="59"/>
  <c r="B628" i="59"/>
  <c r="B629" i="59"/>
  <c r="B630" i="59"/>
  <c r="B631" i="59"/>
  <c r="B632" i="59"/>
  <c r="B633" i="59"/>
  <c r="B634" i="59"/>
  <c r="B635" i="59"/>
  <c r="B636" i="59"/>
  <c r="B637" i="59"/>
  <c r="B638" i="59"/>
  <c r="B639" i="59"/>
  <c r="B640" i="59"/>
  <c r="B641" i="59"/>
  <c r="B642" i="59"/>
  <c r="B643" i="59"/>
  <c r="B644" i="59"/>
  <c r="B645" i="59"/>
  <c r="B646" i="59"/>
  <c r="B647" i="59"/>
  <c r="B648" i="59"/>
  <c r="B649" i="59"/>
  <c r="B650" i="59"/>
  <c r="B651" i="59"/>
  <c r="B652" i="59"/>
  <c r="B653" i="59"/>
  <c r="B654" i="59"/>
  <c r="B655" i="59"/>
  <c r="B656" i="59"/>
  <c r="B657" i="59"/>
  <c r="B658" i="59"/>
  <c r="B659" i="59"/>
  <c r="B660" i="59"/>
  <c r="B661" i="59"/>
  <c r="B662" i="59"/>
  <c r="B663" i="59"/>
  <c r="B664" i="59"/>
  <c r="B665" i="59"/>
  <c r="B666" i="59"/>
  <c r="B667" i="59"/>
  <c r="B668" i="59"/>
  <c r="B669" i="59"/>
  <c r="B670" i="59"/>
  <c r="B671" i="59"/>
  <c r="B672" i="59"/>
  <c r="B673" i="59"/>
  <c r="B674" i="59"/>
  <c r="B675" i="59"/>
  <c r="B676" i="59"/>
  <c r="B677" i="59"/>
  <c r="B678" i="59"/>
  <c r="B679" i="59"/>
  <c r="B680" i="59"/>
  <c r="B681" i="59"/>
  <c r="B682" i="59"/>
  <c r="B683" i="59"/>
  <c r="B684" i="59"/>
  <c r="B685" i="59"/>
  <c r="B686" i="59"/>
  <c r="B687" i="59"/>
  <c r="B688" i="59"/>
  <c r="B689" i="59"/>
  <c r="B690" i="59"/>
  <c r="B691" i="59"/>
  <c r="B692" i="59"/>
  <c r="B693" i="59"/>
  <c r="B694" i="59"/>
  <c r="B695" i="59"/>
  <c r="B696" i="59"/>
  <c r="B697" i="59"/>
  <c r="B698" i="59"/>
  <c r="B699" i="59"/>
  <c r="B700" i="59"/>
  <c r="B701" i="59"/>
  <c r="B702" i="59"/>
  <c r="B703" i="59"/>
  <c r="B704" i="59"/>
  <c r="B705" i="59"/>
  <c r="B706" i="59"/>
  <c r="B707" i="59"/>
  <c r="B708" i="59"/>
  <c r="B709" i="59"/>
  <c r="B710" i="59"/>
  <c r="B711" i="59"/>
  <c r="B712" i="59"/>
  <c r="B713" i="59"/>
  <c r="B714" i="59"/>
  <c r="B715" i="59"/>
  <c r="B716" i="59"/>
  <c r="B717" i="59"/>
  <c r="B718" i="59"/>
  <c r="B719" i="59"/>
  <c r="B720" i="59"/>
  <c r="B721" i="59"/>
  <c r="B722" i="59"/>
  <c r="B723" i="59"/>
  <c r="B724" i="59"/>
  <c r="B725" i="59"/>
  <c r="B726" i="59"/>
  <c r="B727" i="59"/>
  <c r="B728" i="59"/>
  <c r="B729" i="59"/>
  <c r="B730" i="59"/>
  <c r="B731" i="59"/>
  <c r="B732" i="59"/>
  <c r="B733" i="59"/>
  <c r="B734" i="59"/>
  <c r="B735" i="59"/>
  <c r="B736" i="59"/>
  <c r="B737" i="59"/>
  <c r="B738" i="59"/>
  <c r="B739" i="59"/>
  <c r="B740" i="59"/>
  <c r="B741" i="59"/>
  <c r="B742" i="59"/>
  <c r="B743" i="59"/>
  <c r="B744" i="59"/>
  <c r="B745" i="59"/>
  <c r="B746" i="59"/>
  <c r="B747" i="59"/>
  <c r="B748" i="59"/>
  <c r="B749" i="59"/>
  <c r="B750" i="59"/>
  <c r="B751" i="59"/>
  <c r="B752" i="59"/>
  <c r="B753" i="59"/>
  <c r="B754" i="59"/>
  <c r="B755" i="59"/>
  <c r="B756" i="59"/>
  <c r="B757" i="59"/>
  <c r="B758" i="59"/>
  <c r="B759" i="59"/>
  <c r="B760" i="59"/>
  <c r="B761" i="59"/>
  <c r="B762" i="59"/>
  <c r="B763" i="59"/>
  <c r="B764" i="59"/>
  <c r="B765" i="59"/>
  <c r="B766" i="59"/>
  <c r="B767" i="59"/>
  <c r="B768" i="59"/>
  <c r="B769" i="59"/>
  <c r="B770" i="59"/>
  <c r="B771" i="59"/>
  <c r="B772" i="59"/>
  <c r="B773" i="59"/>
  <c r="B774" i="59"/>
  <c r="B775" i="59"/>
  <c r="B776" i="59"/>
  <c r="B777" i="59"/>
  <c r="B778" i="59"/>
  <c r="B779" i="59"/>
  <c r="B780" i="59"/>
  <c r="B781" i="59"/>
  <c r="B782" i="59"/>
  <c r="B783" i="59"/>
  <c r="B784" i="59"/>
  <c r="B785" i="59"/>
  <c r="B786" i="59"/>
  <c r="B787" i="59"/>
  <c r="B788" i="59"/>
  <c r="B789" i="59"/>
  <c r="B790" i="59"/>
  <c r="B791" i="59"/>
  <c r="B792" i="59"/>
  <c r="B793" i="59"/>
  <c r="B794" i="59"/>
  <c r="B795" i="59"/>
  <c r="B796" i="59"/>
  <c r="B797" i="59"/>
  <c r="B798" i="59"/>
  <c r="B799" i="59"/>
  <c r="B800" i="59"/>
  <c r="B801" i="59"/>
  <c r="B802" i="59"/>
  <c r="B803" i="59"/>
  <c r="B804" i="59"/>
  <c r="B805" i="59"/>
  <c r="B806" i="59"/>
  <c r="B807" i="59"/>
  <c r="B808" i="59"/>
  <c r="B809" i="59"/>
  <c r="B810" i="59"/>
  <c r="B811" i="59"/>
  <c r="B812" i="59"/>
  <c r="B813" i="59"/>
  <c r="B814" i="59"/>
  <c r="B815" i="59"/>
  <c r="B816" i="59"/>
  <c r="B817" i="59"/>
  <c r="B818" i="59"/>
  <c r="B819" i="59"/>
  <c r="B820" i="59"/>
  <c r="B821" i="59"/>
  <c r="B822" i="59"/>
  <c r="B823" i="59"/>
  <c r="B824" i="59"/>
  <c r="B825" i="59"/>
  <c r="B826" i="59"/>
  <c r="B827" i="59"/>
  <c r="B828" i="59"/>
  <c r="B829" i="59"/>
  <c r="B830" i="59"/>
  <c r="B831" i="59"/>
  <c r="B832" i="59"/>
  <c r="B833" i="59"/>
  <c r="B834" i="59"/>
  <c r="B835" i="59"/>
  <c r="B836" i="59"/>
  <c r="B837" i="59"/>
  <c r="B838" i="59"/>
  <c r="B839" i="59"/>
  <c r="B840" i="59"/>
  <c r="B841" i="59"/>
  <c r="B842" i="59"/>
  <c r="B843" i="59"/>
  <c r="B844" i="59"/>
  <c r="B845" i="59"/>
  <c r="B846" i="59"/>
  <c r="B847" i="59"/>
  <c r="B848" i="59"/>
  <c r="B849" i="59"/>
  <c r="B850" i="59"/>
  <c r="B851" i="59"/>
  <c r="B852" i="59"/>
  <c r="B853" i="59"/>
  <c r="B854" i="59"/>
  <c r="B855" i="59"/>
  <c r="B856" i="59"/>
  <c r="B857" i="59"/>
  <c r="B858" i="59"/>
  <c r="B859" i="59"/>
  <c r="B860" i="59"/>
  <c r="B861" i="59"/>
  <c r="B862" i="59"/>
  <c r="B863" i="59"/>
  <c r="B864" i="59"/>
  <c r="B865" i="59"/>
  <c r="B866" i="59"/>
  <c r="B867" i="59"/>
  <c r="B868" i="59"/>
  <c r="B869" i="59"/>
  <c r="B870" i="59"/>
  <c r="B871" i="59"/>
  <c r="B872" i="59"/>
  <c r="B873" i="59"/>
  <c r="B874" i="59"/>
  <c r="B875" i="59"/>
  <c r="B876" i="59"/>
  <c r="B877" i="59"/>
  <c r="B878" i="59"/>
  <c r="B879" i="59"/>
  <c r="B880" i="59"/>
  <c r="B881" i="59"/>
  <c r="B882" i="59"/>
  <c r="B883" i="59"/>
  <c r="B884" i="59"/>
  <c r="B885" i="59"/>
  <c r="B886" i="59"/>
  <c r="B887" i="59"/>
  <c r="B888" i="59"/>
  <c r="B889" i="59"/>
  <c r="B890" i="59"/>
  <c r="B891" i="59"/>
  <c r="B892" i="59"/>
  <c r="B893" i="59"/>
  <c r="B894" i="59"/>
  <c r="B895" i="59"/>
  <c r="B896" i="59"/>
  <c r="B897" i="59"/>
  <c r="B898" i="59"/>
  <c r="B899" i="59"/>
  <c r="B900" i="59"/>
  <c r="B901" i="59"/>
  <c r="B902" i="59"/>
  <c r="B903" i="59"/>
  <c r="B904" i="59"/>
  <c r="B905" i="59"/>
  <c r="B906" i="59"/>
  <c r="B907" i="59"/>
  <c r="B908" i="59"/>
  <c r="B909" i="59"/>
  <c r="B910" i="59"/>
  <c r="B911" i="59"/>
  <c r="B912" i="59"/>
  <c r="B913" i="59"/>
  <c r="B914" i="59"/>
  <c r="B915" i="59"/>
  <c r="B916" i="59"/>
  <c r="B917" i="59"/>
  <c r="B918" i="59"/>
  <c r="B919" i="59"/>
  <c r="B920" i="59"/>
  <c r="B921" i="59"/>
  <c r="B922" i="59"/>
  <c r="B923" i="59"/>
  <c r="B924" i="59"/>
  <c r="B925" i="59"/>
  <c r="B926" i="59"/>
  <c r="B927" i="59"/>
  <c r="B928" i="59"/>
  <c r="B929" i="59"/>
  <c r="B930" i="59"/>
  <c r="B931" i="59"/>
  <c r="B932" i="59"/>
  <c r="B933" i="59"/>
  <c r="B934" i="59"/>
  <c r="B935" i="59"/>
  <c r="B936" i="59"/>
  <c r="B937" i="59"/>
  <c r="B938" i="59"/>
  <c r="B939" i="59"/>
  <c r="B940" i="59"/>
  <c r="B941" i="59"/>
  <c r="B942" i="59"/>
  <c r="B943" i="59"/>
  <c r="B944" i="59"/>
  <c r="B945" i="59"/>
  <c r="B946" i="59"/>
  <c r="B947" i="59"/>
  <c r="B948" i="59"/>
  <c r="B949" i="59"/>
  <c r="B950" i="59"/>
  <c r="B951" i="59"/>
  <c r="B952" i="59"/>
  <c r="B953" i="59"/>
  <c r="B954" i="59"/>
  <c r="B955" i="59"/>
  <c r="B956" i="59"/>
  <c r="B957" i="59"/>
  <c r="B958" i="59"/>
  <c r="B959" i="59"/>
  <c r="B960" i="59"/>
  <c r="B961" i="59"/>
  <c r="B962" i="59"/>
  <c r="B963" i="59"/>
  <c r="B964" i="59"/>
  <c r="B965" i="59"/>
  <c r="B966" i="59"/>
  <c r="B967" i="59"/>
  <c r="B968" i="59"/>
  <c r="B969" i="59"/>
  <c r="B970" i="59"/>
  <c r="B971" i="59"/>
  <c r="B972" i="59"/>
  <c r="B973" i="59"/>
  <c r="B974" i="59"/>
  <c r="B975" i="59"/>
  <c r="B976" i="59"/>
  <c r="B977" i="59"/>
  <c r="B978" i="59"/>
  <c r="B979" i="59"/>
  <c r="B980" i="59"/>
  <c r="B981" i="59"/>
  <c r="B982" i="59"/>
  <c r="B983" i="59"/>
  <c r="B984" i="59"/>
  <c r="B985" i="59"/>
  <c r="B986" i="59"/>
  <c r="B987" i="59"/>
  <c r="B988" i="59"/>
  <c r="B989" i="59"/>
  <c r="B990" i="59"/>
  <c r="B991" i="59"/>
  <c r="B992" i="59"/>
  <c r="B993" i="59"/>
  <c r="B994" i="59"/>
  <c r="B995" i="59"/>
  <c r="B996" i="59"/>
  <c r="B997" i="59"/>
  <c r="B998" i="59"/>
  <c r="B999" i="59"/>
  <c r="B1000" i="59"/>
  <c r="B1001" i="59"/>
  <c r="B1002" i="59"/>
  <c r="B1003" i="59"/>
  <c r="B1004" i="59"/>
  <c r="B1005" i="59"/>
  <c r="B1006" i="59"/>
  <c r="B1007" i="59"/>
  <c r="B1008" i="59"/>
  <c r="B1009" i="59"/>
  <c r="B1010" i="59"/>
  <c r="B1011" i="59"/>
  <c r="B1012" i="59"/>
  <c r="B1013" i="59"/>
  <c r="B1014" i="59"/>
  <c r="B1015" i="59"/>
  <c r="B1016" i="59"/>
  <c r="B1017" i="59"/>
  <c r="B1018" i="59"/>
  <c r="B1019" i="59"/>
  <c r="B1020" i="59"/>
  <c r="B1021" i="59"/>
  <c r="B1022" i="59"/>
  <c r="B1023" i="59"/>
  <c r="B1024" i="59"/>
  <c r="B1025" i="59"/>
  <c r="B1026" i="59"/>
  <c r="B1027" i="59"/>
  <c r="B1028" i="59"/>
  <c r="B1029" i="59"/>
  <c r="B1030" i="59"/>
  <c r="B1031" i="59"/>
  <c r="B1032" i="59"/>
  <c r="B1033" i="59"/>
  <c r="B1034" i="59"/>
  <c r="B1035" i="59"/>
  <c r="B1036" i="59"/>
  <c r="B1037" i="59"/>
  <c r="B1038" i="59"/>
  <c r="B1039" i="59"/>
  <c r="B1040" i="59"/>
  <c r="B1041" i="59"/>
  <c r="B1042" i="59"/>
  <c r="B1043" i="59"/>
  <c r="B1044" i="59"/>
  <c r="B1045" i="59"/>
  <c r="B1046" i="59"/>
  <c r="B1047" i="59"/>
  <c r="B1048" i="59"/>
  <c r="B1049" i="59"/>
  <c r="B1050" i="59"/>
  <c r="B1051" i="59"/>
  <c r="B1052" i="59"/>
  <c r="B1053" i="59"/>
  <c r="B1054" i="59"/>
  <c r="B1055" i="59"/>
  <c r="B1056" i="59"/>
  <c r="B1057" i="59"/>
  <c r="B1058" i="59"/>
  <c r="B1059" i="59"/>
  <c r="B1060" i="59"/>
  <c r="B1061" i="59"/>
  <c r="B1062" i="59"/>
  <c r="B1063" i="59"/>
  <c r="B1064" i="59"/>
  <c r="B1065" i="59"/>
  <c r="B1066" i="59"/>
  <c r="B1067" i="59"/>
  <c r="B1068" i="59"/>
  <c r="B1069" i="59"/>
  <c r="B1070" i="59"/>
  <c r="B1071" i="59"/>
  <c r="B1072" i="59"/>
  <c r="B1073" i="59"/>
  <c r="B1074" i="59"/>
  <c r="B1075" i="59"/>
  <c r="B1076" i="59"/>
  <c r="B1077" i="59"/>
  <c r="B1078" i="59"/>
  <c r="B1079" i="59"/>
  <c r="B1080" i="59"/>
  <c r="B1081" i="59"/>
  <c r="B1082" i="59"/>
  <c r="B1083" i="59"/>
  <c r="B1084" i="59"/>
  <c r="B1085" i="59"/>
  <c r="B1086" i="59"/>
  <c r="B1087" i="59"/>
  <c r="B1088" i="59"/>
  <c r="B1089" i="59"/>
  <c r="B1090" i="59"/>
  <c r="B1091" i="59"/>
  <c r="B1092" i="59"/>
  <c r="B1093" i="59"/>
  <c r="B1094" i="59"/>
  <c r="B1095" i="59"/>
  <c r="B1096" i="59"/>
  <c r="B1097" i="59"/>
  <c r="B1098" i="59"/>
  <c r="B1099" i="59"/>
  <c r="B1100" i="59"/>
  <c r="B1101" i="59"/>
  <c r="B1102" i="59"/>
  <c r="B1103" i="59"/>
  <c r="B1104" i="59"/>
  <c r="B1105" i="59"/>
  <c r="B1106" i="59"/>
  <c r="B1107" i="59"/>
  <c r="B1108" i="59"/>
  <c r="B1109" i="59"/>
  <c r="B1110" i="59"/>
  <c r="B1111" i="59"/>
  <c r="B1112" i="59"/>
  <c r="B1113" i="59"/>
  <c r="B1114" i="59"/>
  <c r="B1115" i="59"/>
  <c r="B1116" i="59"/>
  <c r="B1117" i="59"/>
  <c r="B1118" i="59"/>
  <c r="B1119" i="59"/>
  <c r="B1120" i="59"/>
  <c r="B1121" i="59"/>
  <c r="B1122" i="59"/>
  <c r="B1123" i="59"/>
  <c r="B1124" i="59"/>
  <c r="B1125" i="59"/>
  <c r="B1126" i="59"/>
  <c r="B1127" i="59"/>
  <c r="B1128" i="59"/>
  <c r="B1129" i="59"/>
  <c r="B1130" i="59"/>
  <c r="B1131" i="59"/>
  <c r="B1132" i="59"/>
  <c r="B1133" i="59"/>
  <c r="B1134" i="59"/>
  <c r="B1135" i="59"/>
  <c r="B1136" i="59"/>
  <c r="B1137" i="59"/>
  <c r="B1138" i="59"/>
  <c r="B1139" i="59"/>
  <c r="B1140" i="59"/>
  <c r="B1141" i="59"/>
  <c r="B1142" i="59"/>
  <c r="B1143" i="59"/>
  <c r="B1144" i="59"/>
  <c r="B1145" i="59"/>
  <c r="B1146" i="59"/>
  <c r="B1147" i="59"/>
  <c r="B1148" i="59"/>
  <c r="B1149" i="59"/>
  <c r="B1150" i="59"/>
  <c r="B1151" i="59"/>
  <c r="B1152" i="59"/>
  <c r="B1153" i="59"/>
  <c r="B1154" i="59"/>
  <c r="B1155" i="59"/>
  <c r="B1156" i="59"/>
  <c r="B1157" i="59"/>
  <c r="B1158" i="59"/>
  <c r="B1159" i="59"/>
  <c r="B1160" i="59"/>
  <c r="B1161" i="59"/>
  <c r="B1162" i="59"/>
  <c r="B1163" i="59"/>
  <c r="B1164" i="59"/>
  <c r="B1165" i="59"/>
  <c r="B1166" i="59"/>
  <c r="B1167" i="59"/>
  <c r="B1168" i="59"/>
  <c r="B1169" i="59"/>
  <c r="B1170" i="59"/>
  <c r="B1171" i="59"/>
  <c r="B1172" i="59"/>
  <c r="B1173" i="59"/>
  <c r="B1174" i="59"/>
  <c r="B1175" i="59"/>
  <c r="B1176" i="59"/>
  <c r="B1177" i="59"/>
  <c r="B1178" i="59"/>
  <c r="B1179" i="59"/>
  <c r="B1180" i="59"/>
  <c r="B1181" i="59"/>
  <c r="B1182" i="59"/>
  <c r="B1183" i="59"/>
  <c r="B1184" i="59"/>
  <c r="B1185" i="59"/>
  <c r="B1186" i="59"/>
  <c r="B1187" i="59"/>
  <c r="B1188" i="59"/>
  <c r="B1189" i="59"/>
  <c r="B1190" i="59"/>
  <c r="B1191" i="59"/>
  <c r="B1192" i="59"/>
  <c r="B1193" i="59"/>
  <c r="B1194" i="59"/>
  <c r="B1195" i="59"/>
  <c r="B1196" i="59"/>
  <c r="B1197" i="59"/>
  <c r="B1198" i="59"/>
  <c r="B1199" i="59"/>
  <c r="B1200" i="59"/>
  <c r="B1201" i="59"/>
  <c r="B1202" i="59"/>
  <c r="B1203" i="59"/>
  <c r="B1204" i="59"/>
  <c r="B1205" i="59"/>
  <c r="B1206" i="59"/>
  <c r="B1207" i="59"/>
  <c r="B1208" i="59"/>
  <c r="B1209" i="59"/>
  <c r="B1210" i="59"/>
  <c r="B1211" i="59"/>
  <c r="B1212" i="59"/>
  <c r="B1213" i="59"/>
  <c r="B1214" i="59"/>
  <c r="B1215" i="59"/>
  <c r="B1216" i="59"/>
  <c r="B1217" i="59"/>
  <c r="B1218" i="59"/>
  <c r="B1219" i="59"/>
  <c r="B1220" i="59"/>
  <c r="B1221" i="59"/>
  <c r="B1222" i="59"/>
  <c r="B1223" i="59"/>
  <c r="B1224" i="59"/>
  <c r="B1225" i="59"/>
  <c r="B1226" i="59"/>
  <c r="B1227" i="59"/>
  <c r="B1228" i="59"/>
  <c r="B1229" i="59"/>
  <c r="B1230" i="59"/>
  <c r="B1231" i="59"/>
  <c r="B1232" i="59"/>
  <c r="B1233" i="59"/>
  <c r="B1234" i="59"/>
  <c r="B1235" i="59"/>
  <c r="B1236" i="59"/>
  <c r="B1237" i="59"/>
  <c r="B1238" i="59"/>
  <c r="B1239" i="59"/>
  <c r="B1240" i="59"/>
  <c r="B1241" i="59"/>
  <c r="B1242" i="59"/>
  <c r="B1243" i="59"/>
  <c r="B1244" i="59"/>
  <c r="B1245" i="59"/>
  <c r="B1246" i="59"/>
  <c r="B1247" i="59"/>
  <c r="B1248" i="59"/>
  <c r="B1249" i="59"/>
  <c r="B1250" i="59"/>
  <c r="B1251" i="59"/>
  <c r="B1252" i="59"/>
  <c r="B1253" i="59"/>
  <c r="B1254" i="59"/>
  <c r="B1255" i="59"/>
  <c r="B1256" i="59"/>
  <c r="B1257" i="59"/>
  <c r="B1258" i="59"/>
  <c r="B1259" i="59"/>
  <c r="B1260" i="59"/>
  <c r="B1261" i="59"/>
  <c r="B1262" i="59"/>
  <c r="B1263" i="59"/>
  <c r="B1264" i="59"/>
  <c r="B1265" i="59"/>
  <c r="B1266" i="59"/>
  <c r="B1267" i="59"/>
  <c r="B1268" i="59"/>
  <c r="B1269" i="59"/>
  <c r="B1270" i="59"/>
  <c r="B1271" i="59"/>
  <c r="B1272" i="59"/>
  <c r="B1273" i="59"/>
  <c r="B1274" i="59"/>
  <c r="B1275" i="59"/>
  <c r="B1276" i="59"/>
  <c r="B1277" i="59"/>
  <c r="B1278" i="59"/>
  <c r="B1279" i="59"/>
  <c r="B1280" i="59"/>
  <c r="B1281" i="59"/>
  <c r="B1282" i="59"/>
  <c r="B1283" i="59"/>
  <c r="B1284" i="59"/>
  <c r="B1285" i="59"/>
  <c r="B1286" i="59"/>
  <c r="B1287" i="59"/>
  <c r="B1288" i="59"/>
  <c r="B1289" i="59"/>
  <c r="B1290" i="59"/>
  <c r="B1291" i="59"/>
  <c r="B1292" i="59"/>
  <c r="B1293" i="59"/>
  <c r="B1294" i="59"/>
  <c r="B1295" i="59"/>
  <c r="B1296" i="59"/>
  <c r="B1297" i="59"/>
  <c r="B1298" i="59"/>
  <c r="B1299" i="59"/>
  <c r="B1300" i="59"/>
  <c r="B1301" i="59"/>
  <c r="B1302" i="59"/>
  <c r="B1303" i="59"/>
  <c r="B1304" i="59"/>
  <c r="B1305" i="59"/>
  <c r="B1306" i="59"/>
  <c r="B1307" i="59"/>
  <c r="B1308" i="59"/>
  <c r="B1309" i="59"/>
  <c r="B1310" i="59"/>
  <c r="B1311" i="59"/>
  <c r="B1312" i="59"/>
  <c r="B1313" i="59"/>
  <c r="B1314" i="59"/>
  <c r="B1315" i="59"/>
  <c r="B1316" i="59"/>
  <c r="B1317" i="59"/>
  <c r="B1318" i="59"/>
  <c r="B1319" i="59"/>
  <c r="B1320" i="59"/>
  <c r="B1321" i="59"/>
  <c r="B1322" i="59"/>
  <c r="B1323" i="59"/>
  <c r="B1324" i="59"/>
  <c r="B1325" i="59"/>
  <c r="B1326" i="59"/>
  <c r="B1327" i="59"/>
  <c r="B1328" i="59"/>
  <c r="B1329" i="59"/>
  <c r="B1330" i="59"/>
  <c r="B1331" i="59"/>
  <c r="B1332" i="59"/>
  <c r="B1333" i="59"/>
  <c r="B1334" i="59"/>
  <c r="B1335" i="59"/>
  <c r="B1336" i="59"/>
  <c r="B1337" i="59"/>
  <c r="B1338" i="59"/>
  <c r="B1339" i="59"/>
  <c r="B1340" i="59"/>
  <c r="B1341" i="59"/>
  <c r="B1342" i="59"/>
  <c r="B1343" i="59"/>
  <c r="B1344" i="59"/>
  <c r="B1345" i="59"/>
  <c r="B1346" i="59"/>
  <c r="B1347" i="59"/>
  <c r="B1348" i="59"/>
  <c r="B1349" i="59"/>
  <c r="B1350" i="59"/>
  <c r="B1351" i="59"/>
  <c r="B1352" i="59"/>
  <c r="B1353" i="59"/>
  <c r="B1354" i="59"/>
  <c r="B1355" i="59"/>
  <c r="B1356" i="59"/>
  <c r="B1357" i="59"/>
  <c r="B1358" i="59"/>
  <c r="B1359" i="59"/>
  <c r="B1360" i="59"/>
  <c r="B1361" i="59"/>
  <c r="B1362" i="59"/>
  <c r="B1363" i="59"/>
  <c r="B1364" i="59"/>
  <c r="B1365" i="59"/>
  <c r="B1366" i="59"/>
  <c r="B1367" i="59"/>
  <c r="B1368" i="59"/>
  <c r="B1369" i="59"/>
  <c r="B1370" i="59"/>
  <c r="B1371" i="59"/>
  <c r="B1372" i="59"/>
  <c r="B1373" i="59"/>
  <c r="B1374" i="59"/>
  <c r="B1375" i="59"/>
  <c r="B1376" i="59"/>
  <c r="B1377" i="59"/>
  <c r="B1378" i="59"/>
  <c r="B1379" i="59"/>
  <c r="B1380" i="59"/>
  <c r="B1381" i="59"/>
  <c r="B1382" i="59"/>
  <c r="B1383" i="59"/>
  <c r="B1384" i="59"/>
  <c r="B1385" i="59"/>
  <c r="B1386" i="59"/>
  <c r="B1387" i="59"/>
  <c r="B1388" i="59"/>
  <c r="B1389" i="59"/>
  <c r="B1390" i="59"/>
  <c r="B1391" i="59"/>
  <c r="B1392" i="59"/>
  <c r="B1393" i="59"/>
  <c r="B1394" i="59"/>
  <c r="B1395" i="59"/>
  <c r="B1396" i="59"/>
  <c r="B1397" i="59"/>
  <c r="B1398" i="59"/>
  <c r="B1399" i="59"/>
  <c r="B1400" i="59"/>
  <c r="B1401" i="59"/>
  <c r="B1402" i="59"/>
  <c r="B1403" i="59"/>
  <c r="B1404" i="59"/>
  <c r="B1405" i="59"/>
  <c r="B1406" i="59"/>
  <c r="B1407" i="59"/>
  <c r="B1408" i="59"/>
  <c r="B1409" i="59"/>
  <c r="B1410" i="59"/>
  <c r="B1411" i="59"/>
  <c r="B1412" i="59"/>
  <c r="B1413" i="59"/>
  <c r="B1414" i="59"/>
  <c r="B1415" i="59"/>
  <c r="B1416" i="59"/>
  <c r="B1417" i="59"/>
  <c r="B1418" i="59"/>
  <c r="B1419" i="59"/>
  <c r="B1420" i="59"/>
  <c r="B1421" i="59"/>
  <c r="B1422" i="59"/>
  <c r="B1423" i="59"/>
  <c r="B1424" i="59"/>
  <c r="B1425" i="59"/>
  <c r="B1426" i="59"/>
  <c r="B1427" i="59"/>
  <c r="B1428" i="59"/>
  <c r="B1429" i="59"/>
  <c r="B1430" i="59"/>
  <c r="B1431" i="59"/>
  <c r="B1432" i="59"/>
  <c r="B1433" i="59"/>
  <c r="B1434" i="59"/>
  <c r="B1435" i="59"/>
  <c r="B1436" i="59"/>
  <c r="B1437" i="59"/>
  <c r="B1438" i="59"/>
  <c r="B1439" i="59"/>
  <c r="B1440" i="59"/>
  <c r="B1441" i="59"/>
  <c r="B1442" i="59"/>
  <c r="B1443" i="59"/>
  <c r="B1444" i="59"/>
  <c r="B1445" i="59"/>
  <c r="B1446" i="59"/>
  <c r="B1447" i="59"/>
  <c r="B1448" i="59"/>
  <c r="B1449" i="59"/>
  <c r="B1450" i="59"/>
  <c r="B1451" i="59"/>
  <c r="B1452" i="59"/>
  <c r="B1453" i="59"/>
  <c r="B1454" i="59"/>
  <c r="B1455" i="59"/>
  <c r="B1456" i="59"/>
  <c r="B1457" i="59"/>
  <c r="B1458" i="59"/>
  <c r="B1459" i="59"/>
  <c r="B1460" i="59"/>
  <c r="B1461" i="59"/>
  <c r="B1462" i="59"/>
  <c r="B1463" i="59"/>
  <c r="B1464" i="59"/>
  <c r="B1465" i="59"/>
  <c r="B1466" i="59"/>
  <c r="B1467" i="59"/>
  <c r="B1468" i="59"/>
  <c r="B1469" i="59"/>
  <c r="B1470" i="59"/>
  <c r="B1471" i="59"/>
  <c r="B1472" i="59"/>
  <c r="B1473" i="59"/>
  <c r="B1474" i="59"/>
  <c r="B1475" i="59"/>
  <c r="B1476" i="59"/>
  <c r="B1477" i="59"/>
  <c r="B1478" i="59"/>
  <c r="B1479" i="59"/>
  <c r="B1480" i="59"/>
  <c r="B1481" i="59"/>
  <c r="B1482" i="59"/>
  <c r="B1483" i="59"/>
  <c r="B1484" i="59"/>
  <c r="B1485" i="59"/>
  <c r="B1486" i="59"/>
  <c r="B1487" i="59"/>
  <c r="B1488" i="59"/>
  <c r="B1489" i="59"/>
  <c r="B1490" i="59"/>
  <c r="B1491" i="59"/>
  <c r="B1492" i="59"/>
  <c r="B1493" i="59"/>
  <c r="B1494" i="59"/>
  <c r="B1495" i="59"/>
  <c r="B1496" i="59"/>
  <c r="B1497" i="59"/>
  <c r="B1498" i="59"/>
  <c r="B1499" i="59"/>
  <c r="B1500" i="59"/>
  <c r="B1501" i="59"/>
  <c r="B1502" i="59"/>
  <c r="B1503" i="59"/>
  <c r="B1504" i="59"/>
  <c r="B1505" i="59"/>
  <c r="B1506" i="59"/>
  <c r="B1507" i="59"/>
  <c r="B1508" i="59"/>
  <c r="B1509" i="59"/>
  <c r="B1510" i="59"/>
  <c r="B1511" i="59"/>
  <c r="B1512" i="59"/>
  <c r="B1513" i="59"/>
  <c r="B1514" i="59"/>
  <c r="B1515" i="59"/>
  <c r="B1516" i="59"/>
  <c r="B1517" i="59"/>
  <c r="B1518" i="59"/>
  <c r="B1519" i="59"/>
  <c r="B1520" i="59"/>
  <c r="B1521" i="59"/>
  <c r="B1522" i="59"/>
  <c r="B1523" i="59"/>
  <c r="B1524" i="59"/>
  <c r="B1525" i="59"/>
  <c r="B1526" i="59"/>
  <c r="B1527" i="59"/>
  <c r="B1528" i="59"/>
  <c r="B1529" i="59"/>
  <c r="B1530" i="59"/>
  <c r="B1531" i="59"/>
  <c r="B1532" i="59"/>
  <c r="B1533" i="59"/>
  <c r="B1534" i="59"/>
  <c r="B1535" i="59"/>
  <c r="B1536" i="59"/>
  <c r="B1537" i="59"/>
  <c r="B1538" i="59"/>
  <c r="B1539" i="59"/>
  <c r="B1540" i="59"/>
  <c r="B1541" i="59"/>
  <c r="B1542" i="59"/>
  <c r="B1543" i="59"/>
  <c r="B1544" i="59"/>
  <c r="B1545" i="59"/>
  <c r="B1546" i="59"/>
  <c r="B1547" i="59"/>
  <c r="B1548" i="59"/>
  <c r="B1549" i="59"/>
  <c r="B1550" i="59"/>
  <c r="B1551" i="59"/>
  <c r="B1552" i="59"/>
  <c r="B1553" i="59"/>
  <c r="B1554" i="59"/>
  <c r="B1555" i="59"/>
  <c r="B1556" i="59"/>
  <c r="B1557" i="59"/>
  <c r="B1558" i="59"/>
  <c r="B1559" i="59"/>
  <c r="B1560" i="59"/>
  <c r="B1561" i="59"/>
  <c r="B1562" i="59"/>
  <c r="B1563" i="59"/>
  <c r="B1564" i="59"/>
  <c r="B1565" i="59"/>
  <c r="B1566" i="59"/>
  <c r="B1567" i="59"/>
  <c r="B1568" i="59"/>
  <c r="B1569" i="59"/>
  <c r="B1570" i="59"/>
  <c r="B1571" i="59"/>
  <c r="B1572" i="59"/>
  <c r="B1573" i="59"/>
  <c r="B1574" i="59"/>
  <c r="B1575" i="59"/>
  <c r="B1576" i="59"/>
  <c r="B1577" i="59"/>
  <c r="B1578" i="59"/>
  <c r="B1579" i="59"/>
  <c r="B1580" i="59"/>
  <c r="B1581" i="59"/>
  <c r="B1582" i="59"/>
  <c r="B1583" i="59"/>
  <c r="B1584" i="59"/>
  <c r="B1585" i="59"/>
  <c r="B1586" i="59"/>
  <c r="B1587" i="59"/>
  <c r="B1588" i="59"/>
  <c r="B1589" i="59"/>
  <c r="B1590" i="59"/>
  <c r="B1591" i="59"/>
  <c r="B1592" i="59"/>
  <c r="B1593" i="59"/>
  <c r="B1594" i="59"/>
  <c r="B1595" i="59"/>
  <c r="B1596" i="59"/>
  <c r="B1597" i="59"/>
  <c r="B1598" i="59"/>
  <c r="B1599" i="59"/>
  <c r="B1600" i="59"/>
  <c r="B1601" i="59"/>
  <c r="B1602" i="59"/>
  <c r="B1603" i="59"/>
  <c r="B1604" i="59"/>
  <c r="B1605" i="59"/>
  <c r="B1606" i="59"/>
  <c r="B1607" i="59"/>
  <c r="B1608" i="59"/>
  <c r="B1609" i="59"/>
  <c r="B1610" i="59"/>
  <c r="B1611" i="59"/>
  <c r="B1612" i="59"/>
  <c r="B1613" i="59"/>
  <c r="B1614" i="59"/>
  <c r="B1615" i="59"/>
  <c r="B1616" i="59"/>
  <c r="B1617" i="59"/>
  <c r="B1618" i="59"/>
  <c r="B1619" i="59"/>
  <c r="B1620" i="59"/>
  <c r="B1621" i="59"/>
  <c r="B1622" i="59"/>
  <c r="B1623" i="59"/>
  <c r="B1624" i="59"/>
  <c r="B1625" i="59"/>
  <c r="B1626" i="59"/>
  <c r="B1627" i="59"/>
  <c r="B1628" i="59"/>
  <c r="B1629" i="59"/>
  <c r="B1630" i="59"/>
  <c r="B1631" i="59"/>
  <c r="B1632" i="59"/>
  <c r="B1633" i="59"/>
  <c r="B1634" i="59"/>
  <c r="B1635" i="59"/>
  <c r="B1636" i="59"/>
  <c r="B1637" i="59"/>
  <c r="B1638" i="59"/>
  <c r="B1639" i="59"/>
  <c r="B1640" i="59"/>
  <c r="B1641" i="59"/>
  <c r="B1642" i="59"/>
  <c r="B1643" i="59"/>
  <c r="B1644" i="59"/>
  <c r="B1645" i="59"/>
  <c r="B1646" i="59"/>
  <c r="B1647" i="59"/>
  <c r="B1648" i="59"/>
  <c r="B1649" i="59"/>
  <c r="B1650" i="59"/>
  <c r="B1651" i="59"/>
  <c r="B1652" i="59"/>
  <c r="B1653" i="59"/>
  <c r="B1654" i="59"/>
  <c r="B1655" i="59"/>
  <c r="B1656" i="59"/>
  <c r="B1657" i="59"/>
  <c r="B1658" i="59"/>
  <c r="B1659" i="59"/>
  <c r="B1660" i="59"/>
  <c r="B1661" i="59"/>
  <c r="B1662" i="59"/>
  <c r="B1663" i="59"/>
  <c r="B1664" i="59"/>
  <c r="B1665" i="59"/>
  <c r="B1666" i="59"/>
  <c r="B1667" i="59"/>
  <c r="B1668" i="59"/>
  <c r="B1669" i="59"/>
  <c r="B1670" i="59"/>
  <c r="B1671" i="59"/>
  <c r="B1672" i="59"/>
  <c r="B1673" i="59"/>
  <c r="B1674" i="59"/>
  <c r="B1675" i="59"/>
  <c r="B1676" i="59"/>
  <c r="B1677" i="59"/>
  <c r="B1678" i="59"/>
  <c r="B1679" i="59"/>
  <c r="B1680" i="59"/>
  <c r="B1681" i="59"/>
  <c r="B1682" i="59"/>
  <c r="B1683" i="59"/>
  <c r="B1684" i="59"/>
  <c r="B1685" i="59"/>
  <c r="B1686" i="59"/>
  <c r="B1687" i="59"/>
  <c r="B1688" i="59"/>
  <c r="B1689" i="59"/>
  <c r="B1690" i="59"/>
  <c r="B1691" i="59"/>
  <c r="B1692" i="59"/>
  <c r="B1693" i="59"/>
  <c r="B1694" i="59"/>
  <c r="B1695" i="59"/>
  <c r="B1696" i="59"/>
  <c r="B1697" i="59"/>
  <c r="B1698" i="59"/>
  <c r="B1699" i="59"/>
  <c r="B1700" i="59"/>
  <c r="B1701" i="59"/>
  <c r="B1702" i="59"/>
  <c r="B1703" i="59"/>
  <c r="B1704" i="59"/>
  <c r="B1705" i="59"/>
  <c r="B1706" i="59"/>
  <c r="B1707" i="59"/>
  <c r="B1708" i="59"/>
  <c r="B1709" i="59"/>
  <c r="B1710" i="59"/>
  <c r="B1711" i="59"/>
  <c r="B1712" i="59"/>
  <c r="B1713" i="59"/>
  <c r="B1714" i="59"/>
  <c r="B1715" i="59"/>
  <c r="B1716" i="59"/>
  <c r="B1717" i="59"/>
  <c r="B1718" i="59"/>
  <c r="B1719" i="59"/>
  <c r="B1720" i="59"/>
  <c r="B1721" i="59"/>
  <c r="B1722" i="59"/>
  <c r="B1723" i="59"/>
  <c r="B1724" i="59"/>
  <c r="B1725" i="59"/>
  <c r="B1726" i="59"/>
  <c r="B1727" i="59"/>
  <c r="B1728" i="59"/>
  <c r="B1729" i="59"/>
  <c r="B1730" i="59"/>
  <c r="B1731" i="59"/>
  <c r="B1732" i="59"/>
  <c r="B1733" i="59"/>
  <c r="B1734" i="59"/>
  <c r="B1735" i="59"/>
  <c r="B1736" i="59"/>
  <c r="B1737" i="59"/>
  <c r="B1738" i="59"/>
  <c r="B1739" i="59"/>
  <c r="B1740" i="59"/>
  <c r="B1741" i="59"/>
  <c r="B1742" i="59"/>
  <c r="B1743" i="59"/>
  <c r="B1744" i="59"/>
  <c r="B1745" i="59"/>
  <c r="B1746" i="59"/>
  <c r="B1747" i="59"/>
  <c r="B1748" i="59"/>
  <c r="B1749" i="59"/>
  <c r="B1750" i="59"/>
  <c r="B1751" i="59"/>
  <c r="B1752" i="59"/>
  <c r="B1753" i="59"/>
  <c r="B1754" i="59"/>
  <c r="B1755" i="59"/>
  <c r="B1756" i="59"/>
  <c r="B1757" i="59"/>
  <c r="B1758" i="59"/>
  <c r="B1759" i="59"/>
  <c r="B1760" i="59"/>
  <c r="B1761" i="59"/>
  <c r="B1762" i="59"/>
  <c r="B1763" i="59"/>
  <c r="B1764" i="59"/>
  <c r="B1765" i="59"/>
  <c r="B1766" i="59"/>
  <c r="B1767" i="59"/>
  <c r="B1768" i="59"/>
  <c r="B1769" i="59"/>
  <c r="B1770" i="59"/>
  <c r="B1771" i="59"/>
  <c r="B1772" i="59"/>
  <c r="B1773" i="59"/>
  <c r="B1774" i="59"/>
  <c r="B1775" i="59"/>
  <c r="B1776" i="59"/>
  <c r="B1777" i="59"/>
  <c r="B1778" i="59"/>
  <c r="B1779" i="59"/>
  <c r="B1780" i="59"/>
  <c r="I3" i="106"/>
  <c r="K3" i="106"/>
  <c r="I4" i="106"/>
  <c r="J4" i="106"/>
  <c r="K4" i="106"/>
  <c r="I5" i="106"/>
  <c r="K5" i="106"/>
  <c r="I6" i="106"/>
  <c r="J6" i="106" s="1"/>
  <c r="K6" i="106"/>
  <c r="I7" i="106"/>
  <c r="J7" i="106" s="1"/>
  <c r="K7" i="106"/>
  <c r="I8" i="106"/>
  <c r="K8" i="106"/>
  <c r="I9" i="106"/>
  <c r="J9" i="106" s="1"/>
  <c r="K9" i="106"/>
  <c r="I10" i="106"/>
  <c r="K10" i="106"/>
  <c r="I11" i="106"/>
  <c r="K11" i="106"/>
  <c r="I12" i="106"/>
  <c r="K12" i="106"/>
  <c r="I13" i="106"/>
  <c r="K13" i="106"/>
  <c r="I14" i="106"/>
  <c r="K14" i="106"/>
  <c r="I15" i="106"/>
  <c r="K15" i="106"/>
  <c r="I16" i="106"/>
  <c r="K16" i="106"/>
  <c r="I17" i="106"/>
  <c r="J17" i="106"/>
  <c r="K17" i="106"/>
  <c r="I18" i="106"/>
  <c r="J18" i="106" s="1"/>
  <c r="K18" i="106"/>
  <c r="I19" i="106"/>
  <c r="J19" i="106" s="1"/>
  <c r="K19" i="106"/>
  <c r="I20" i="106"/>
  <c r="J20" i="106" s="1"/>
  <c r="K20" i="106"/>
  <c r="I21" i="106"/>
  <c r="K21" i="106"/>
  <c r="I22" i="106"/>
  <c r="K22" i="106"/>
  <c r="I23" i="106"/>
  <c r="J23" i="106" s="1"/>
  <c r="K23" i="106"/>
  <c r="I24" i="106"/>
  <c r="K24" i="106"/>
  <c r="I25" i="106"/>
  <c r="K25" i="106"/>
  <c r="I26" i="106"/>
  <c r="K26" i="106"/>
  <c r="I27" i="106"/>
  <c r="K27" i="106"/>
  <c r="I28" i="106"/>
  <c r="K28" i="106"/>
  <c r="I29" i="106"/>
  <c r="J29" i="106"/>
  <c r="K29" i="106"/>
  <c r="I30" i="106"/>
  <c r="K30" i="106"/>
  <c r="I31" i="106"/>
  <c r="J31" i="106" s="1"/>
  <c r="K31" i="106"/>
  <c r="I32" i="106"/>
  <c r="J32" i="106" s="1"/>
  <c r="K32" i="106"/>
  <c r="I33" i="106"/>
  <c r="J33" i="106" s="1"/>
  <c r="K33" i="106"/>
  <c r="I34" i="106"/>
  <c r="K34" i="106"/>
  <c r="I35" i="106"/>
  <c r="K35" i="106"/>
  <c r="I36" i="106"/>
  <c r="J36" i="106" s="1"/>
  <c r="K36" i="106"/>
  <c r="I37" i="106"/>
  <c r="K37" i="106"/>
  <c r="I38" i="106"/>
  <c r="K38" i="106"/>
  <c r="I39" i="106"/>
  <c r="K39" i="106"/>
  <c r="I40" i="106"/>
  <c r="K40" i="106"/>
  <c r="I41" i="106"/>
  <c r="J41" i="106"/>
  <c r="K41" i="106"/>
  <c r="I42" i="106"/>
  <c r="J42" i="106" s="1"/>
  <c r="K42" i="106"/>
  <c r="I43" i="106"/>
  <c r="J43" i="106" s="1"/>
  <c r="K43" i="106"/>
  <c r="I44" i="106"/>
  <c r="J44" i="106" s="1"/>
  <c r="K44" i="106"/>
  <c r="I45" i="106"/>
  <c r="J45" i="106" s="1"/>
  <c r="K45" i="106"/>
  <c r="I46" i="106"/>
  <c r="K46" i="106"/>
  <c r="I47" i="106"/>
  <c r="K47" i="106"/>
  <c r="I48" i="106"/>
  <c r="K48" i="106"/>
  <c r="I49" i="106"/>
  <c r="J49" i="106" s="1"/>
  <c r="K49" i="106"/>
  <c r="I50" i="106"/>
  <c r="K50" i="106"/>
  <c r="I51" i="106"/>
  <c r="K51" i="106"/>
  <c r="I52" i="106"/>
  <c r="K52" i="106"/>
  <c r="I53" i="106"/>
  <c r="K53" i="106"/>
  <c r="J53" i="106" s="1"/>
  <c r="I54" i="106"/>
  <c r="K54" i="106"/>
  <c r="I55" i="106"/>
  <c r="J55" i="106"/>
  <c r="K55" i="106"/>
  <c r="I56" i="106"/>
  <c r="J56" i="106" s="1"/>
  <c r="K56" i="106"/>
  <c r="I57" i="106"/>
  <c r="J57" i="106" s="1"/>
  <c r="K57" i="106"/>
  <c r="I58" i="106"/>
  <c r="K58" i="106"/>
  <c r="I59" i="106"/>
  <c r="K59" i="106"/>
  <c r="I60" i="106"/>
  <c r="K60" i="106"/>
  <c r="I61" i="106"/>
  <c r="J61" i="106" s="1"/>
  <c r="K61" i="106"/>
  <c r="I62" i="106"/>
  <c r="K62" i="106"/>
  <c r="I63" i="106"/>
  <c r="K63" i="106"/>
  <c r="I64" i="106"/>
  <c r="K64" i="106"/>
  <c r="I65" i="106"/>
  <c r="K65" i="106"/>
  <c r="I66" i="106"/>
  <c r="K66" i="106"/>
  <c r="I67" i="106"/>
  <c r="K67" i="106"/>
  <c r="I68" i="106"/>
  <c r="J68" i="106"/>
  <c r="K68" i="106"/>
  <c r="I69" i="106"/>
  <c r="K69" i="106"/>
  <c r="I70" i="106"/>
  <c r="J70" i="106" s="1"/>
  <c r="K70" i="106"/>
  <c r="I71" i="106"/>
  <c r="J71" i="106" s="1"/>
  <c r="K71" i="106"/>
  <c r="I72" i="106"/>
  <c r="K72" i="106"/>
  <c r="I73" i="106"/>
  <c r="J73" i="106" s="1"/>
  <c r="K73" i="106"/>
  <c r="I74" i="106"/>
  <c r="K74" i="106"/>
  <c r="I75" i="106"/>
  <c r="K75" i="106"/>
  <c r="I76" i="106"/>
  <c r="K76" i="106"/>
  <c r="I77" i="106"/>
  <c r="K77" i="106"/>
  <c r="I78" i="106"/>
  <c r="K78" i="106"/>
  <c r="I79" i="106"/>
  <c r="K79" i="106"/>
  <c r="I80" i="106"/>
  <c r="K80" i="106"/>
  <c r="I81" i="106"/>
  <c r="J81" i="106"/>
  <c r="K81" i="106"/>
  <c r="I82" i="106"/>
  <c r="J82" i="106" s="1"/>
  <c r="K82" i="106"/>
  <c r="I83" i="106"/>
  <c r="J83" i="106" s="1"/>
  <c r="K83" i="106"/>
  <c r="I84" i="106"/>
  <c r="K84" i="106"/>
  <c r="I85" i="106"/>
  <c r="K85" i="106"/>
  <c r="I86" i="106"/>
  <c r="K86" i="106"/>
  <c r="I87" i="106"/>
  <c r="J87" i="106" s="1"/>
  <c r="K87" i="106"/>
  <c r="I88" i="106"/>
  <c r="K88" i="106"/>
  <c r="I89" i="106"/>
  <c r="K89" i="106"/>
  <c r="I90" i="106"/>
  <c r="K90" i="106"/>
  <c r="I91" i="106"/>
  <c r="K91" i="106"/>
  <c r="I92" i="106"/>
  <c r="K92" i="106"/>
  <c r="I93" i="106"/>
  <c r="J93" i="106"/>
  <c r="K93" i="106"/>
  <c r="I94" i="106"/>
  <c r="K94" i="106"/>
  <c r="I95" i="106"/>
  <c r="J95" i="106" s="1"/>
  <c r="K95" i="106"/>
  <c r="I96" i="106"/>
  <c r="J96" i="106" s="1"/>
  <c r="K96" i="106"/>
  <c r="I97" i="106"/>
  <c r="K97" i="106"/>
  <c r="I98" i="106"/>
  <c r="K98" i="106"/>
  <c r="I99" i="106"/>
  <c r="K99" i="106"/>
  <c r="I100" i="106"/>
  <c r="J100" i="106" s="1"/>
  <c r="K100" i="106"/>
  <c r="I101" i="106"/>
  <c r="K101" i="106"/>
  <c r="I102" i="106"/>
  <c r="K102" i="106"/>
  <c r="I103" i="106"/>
  <c r="K103" i="106"/>
  <c r="I104" i="106"/>
  <c r="K104" i="106"/>
  <c r="I105" i="106"/>
  <c r="J105" i="106"/>
  <c r="K105" i="106"/>
  <c r="I106" i="106"/>
  <c r="J106" i="106" s="1"/>
  <c r="K106" i="106"/>
  <c r="I107" i="106"/>
  <c r="J107" i="106" s="1"/>
  <c r="K107" i="106"/>
  <c r="I108" i="106"/>
  <c r="J108" i="106" s="1"/>
  <c r="K108" i="106"/>
  <c r="I109" i="106"/>
  <c r="K109" i="106"/>
  <c r="I110" i="106"/>
  <c r="K110" i="106"/>
  <c r="I111" i="106"/>
  <c r="K111" i="106"/>
  <c r="I112" i="106"/>
  <c r="K112" i="106"/>
  <c r="I113" i="106"/>
  <c r="J113" i="106" s="1"/>
  <c r="K113" i="106"/>
  <c r="I114" i="106"/>
  <c r="K114" i="106"/>
  <c r="I115" i="106"/>
  <c r="K115" i="106"/>
  <c r="I116" i="106"/>
  <c r="K116" i="106"/>
  <c r="I117" i="106"/>
  <c r="K117" i="106"/>
  <c r="J117" i="106" s="1"/>
  <c r="I118" i="106"/>
  <c r="K118" i="106"/>
  <c r="I119" i="106"/>
  <c r="J119" i="106"/>
  <c r="K119" i="106"/>
  <c r="I120" i="106"/>
  <c r="J120" i="106" s="1"/>
  <c r="K120" i="106"/>
  <c r="I121" i="106"/>
  <c r="K121" i="106"/>
  <c r="I122" i="106"/>
  <c r="K122" i="106"/>
  <c r="I123" i="106"/>
  <c r="K123" i="106"/>
  <c r="I124" i="106"/>
  <c r="K124" i="106"/>
  <c r="I125" i="106"/>
  <c r="J125" i="106" s="1"/>
  <c r="K125" i="106"/>
  <c r="I126" i="106"/>
  <c r="K126" i="106"/>
  <c r="I127" i="106"/>
  <c r="K127" i="106"/>
  <c r="I128" i="106"/>
  <c r="K128" i="106"/>
  <c r="I129" i="106"/>
  <c r="K129" i="106"/>
  <c r="I130" i="106"/>
  <c r="K130" i="106"/>
  <c r="I131" i="106"/>
  <c r="K131" i="106"/>
  <c r="I132" i="106"/>
  <c r="J132" i="106"/>
  <c r="K132" i="106"/>
  <c r="I133" i="106"/>
  <c r="K133" i="106"/>
  <c r="I134" i="106"/>
  <c r="J134" i="106" s="1"/>
  <c r="K134" i="106"/>
  <c r="I135" i="106"/>
  <c r="K135" i="106"/>
  <c r="I136" i="106"/>
  <c r="K136" i="106"/>
  <c r="I137" i="106"/>
  <c r="J137" i="106" s="1"/>
  <c r="K137" i="106"/>
  <c r="I138" i="106"/>
  <c r="K138" i="106"/>
  <c r="I139" i="106"/>
  <c r="K139" i="106"/>
  <c r="I140" i="106"/>
  <c r="K140" i="106"/>
  <c r="I141" i="106"/>
  <c r="K141" i="106"/>
  <c r="I142" i="106"/>
  <c r="K142" i="106"/>
  <c r="I143" i="106"/>
  <c r="K143" i="106"/>
  <c r="I144" i="106"/>
  <c r="K144" i="106"/>
  <c r="I145" i="106"/>
  <c r="J145" i="106"/>
  <c r="K145" i="106"/>
  <c r="I146" i="106"/>
  <c r="J146" i="106" s="1"/>
  <c r="K146" i="106"/>
  <c r="I147" i="106"/>
  <c r="J147" i="106" s="1"/>
  <c r="K147" i="106"/>
  <c r="I148" i="106"/>
  <c r="K148" i="106"/>
  <c r="I149" i="106"/>
  <c r="K149" i="106"/>
  <c r="I150" i="106"/>
  <c r="K150" i="106"/>
  <c r="I151" i="106"/>
  <c r="J151" i="106" s="1"/>
  <c r="K151" i="106"/>
  <c r="I152" i="106"/>
  <c r="K152" i="106"/>
  <c r="I153" i="106"/>
  <c r="K153" i="106"/>
  <c r="I154" i="106"/>
  <c r="K154" i="106"/>
  <c r="I155" i="106"/>
  <c r="K155" i="106"/>
  <c r="I156" i="106"/>
  <c r="K156" i="106"/>
  <c r="I157" i="106"/>
  <c r="J157" i="106"/>
  <c r="K157" i="106"/>
  <c r="I158" i="106"/>
  <c r="K158" i="106"/>
  <c r="I159" i="106"/>
  <c r="J159" i="106" s="1"/>
  <c r="K159" i="106"/>
  <c r="I160" i="106"/>
  <c r="J160" i="106" s="1"/>
  <c r="K160" i="106"/>
  <c r="I161" i="106"/>
  <c r="K161" i="106"/>
  <c r="I162" i="106"/>
  <c r="K162" i="106"/>
  <c r="I163" i="106"/>
  <c r="K163" i="106"/>
  <c r="I164" i="106"/>
  <c r="J164" i="106" s="1"/>
  <c r="K164" i="106"/>
  <c r="I165" i="106"/>
  <c r="K165" i="106"/>
  <c r="I166" i="106"/>
  <c r="K166" i="106"/>
  <c r="I167" i="106"/>
  <c r="K167" i="106"/>
  <c r="I168" i="106"/>
  <c r="K168" i="106"/>
  <c r="I169" i="106"/>
  <c r="J169" i="106"/>
  <c r="K169" i="106"/>
  <c r="I170" i="106"/>
  <c r="J170" i="106" s="1"/>
  <c r="K170" i="106"/>
  <c r="I171" i="106"/>
  <c r="J171" i="106" s="1"/>
  <c r="K171" i="106"/>
  <c r="I172" i="106"/>
  <c r="J172" i="106" s="1"/>
  <c r="K172" i="106"/>
  <c r="I173" i="106"/>
  <c r="K173" i="106"/>
  <c r="I174" i="106"/>
  <c r="K174" i="106"/>
  <c r="I175" i="106"/>
  <c r="K175" i="106"/>
  <c r="I176" i="106"/>
  <c r="K176" i="106"/>
  <c r="I177" i="106"/>
  <c r="J177" i="106" s="1"/>
  <c r="K177" i="106"/>
  <c r="I178" i="106"/>
  <c r="K178" i="106"/>
  <c r="I179" i="106"/>
  <c r="K179" i="106"/>
  <c r="I180" i="106"/>
  <c r="K180" i="106"/>
  <c r="I181" i="106"/>
  <c r="K181" i="106"/>
  <c r="J181" i="106" s="1"/>
  <c r="I182" i="106"/>
  <c r="K182" i="106"/>
  <c r="I183" i="106"/>
  <c r="J183" i="106"/>
  <c r="K183" i="106"/>
  <c r="I184" i="106"/>
  <c r="J184" i="106" s="1"/>
  <c r="K184" i="106"/>
  <c r="I185" i="106"/>
  <c r="K185" i="106"/>
  <c r="I186" i="106"/>
  <c r="K186" i="106"/>
  <c r="I187" i="106"/>
  <c r="K187" i="106"/>
  <c r="I188" i="106"/>
  <c r="K188" i="106"/>
  <c r="I189" i="106"/>
  <c r="J189" i="106" s="1"/>
  <c r="K189" i="106"/>
  <c r="I190" i="106"/>
  <c r="K190" i="106"/>
  <c r="I191" i="106"/>
  <c r="K191" i="106"/>
  <c r="I192" i="106"/>
  <c r="K192" i="106"/>
  <c r="I193" i="106"/>
  <c r="K193" i="106"/>
  <c r="I194" i="106"/>
  <c r="K194" i="106"/>
  <c r="I195" i="106"/>
  <c r="K195" i="106"/>
  <c r="I196" i="106"/>
  <c r="J196" i="106"/>
  <c r="K196" i="106"/>
  <c r="I197" i="106"/>
  <c r="K197" i="106"/>
  <c r="I198" i="106"/>
  <c r="J198" i="106" s="1"/>
  <c r="K198" i="106"/>
  <c r="I199" i="106"/>
  <c r="K199" i="106"/>
  <c r="I200" i="106"/>
  <c r="K200" i="106"/>
  <c r="I201" i="106"/>
  <c r="J201" i="106" s="1"/>
  <c r="K201" i="106"/>
  <c r="I202" i="106"/>
  <c r="K202" i="106"/>
  <c r="I203" i="106"/>
  <c r="K203" i="106"/>
  <c r="I204" i="106"/>
  <c r="K204" i="106"/>
  <c r="I205" i="106"/>
  <c r="K205" i="106"/>
  <c r="I206" i="106"/>
  <c r="K206" i="106"/>
  <c r="I207" i="106"/>
  <c r="K207" i="106"/>
  <c r="I208" i="106"/>
  <c r="K208" i="106"/>
  <c r="I209" i="106"/>
  <c r="J209" i="106"/>
  <c r="K209" i="106"/>
  <c r="I210" i="106"/>
  <c r="J210" i="106" s="1"/>
  <c r="K210" i="106"/>
  <c r="I211" i="106"/>
  <c r="J211" i="106" s="1"/>
  <c r="K211" i="106"/>
  <c r="I212" i="106"/>
  <c r="K212" i="106"/>
  <c r="I213" i="106"/>
  <c r="K213" i="106"/>
  <c r="I214" i="106"/>
  <c r="K214" i="106"/>
  <c r="I215" i="106"/>
  <c r="K215" i="106"/>
  <c r="I216" i="106"/>
  <c r="K216" i="106"/>
  <c r="I217" i="106"/>
  <c r="K217" i="106"/>
  <c r="I218" i="106"/>
  <c r="K218" i="106"/>
  <c r="I219" i="106"/>
  <c r="K219" i="106"/>
  <c r="I220" i="106"/>
  <c r="K220" i="106"/>
  <c r="I221" i="106"/>
  <c r="J221" i="106"/>
  <c r="K221" i="106"/>
  <c r="I222" i="106"/>
  <c r="K222" i="106"/>
  <c r="I223" i="106"/>
  <c r="J223" i="106" s="1"/>
  <c r="K223" i="106"/>
  <c r="I224" i="106"/>
  <c r="J224" i="106" s="1"/>
  <c r="K224" i="106"/>
  <c r="I225" i="106"/>
  <c r="K225" i="106"/>
  <c r="I226" i="106"/>
  <c r="K226" i="106"/>
  <c r="I227" i="106"/>
  <c r="K227" i="106"/>
  <c r="I228" i="106"/>
  <c r="J228" i="106" s="1"/>
  <c r="K228" i="106"/>
  <c r="I229" i="106"/>
  <c r="K229" i="106"/>
  <c r="I230" i="106"/>
  <c r="K230" i="106"/>
  <c r="I231" i="106"/>
  <c r="K231" i="106"/>
  <c r="I232" i="106"/>
  <c r="K232" i="106"/>
  <c r="I233" i="106"/>
  <c r="J233" i="106"/>
  <c r="K233" i="106"/>
  <c r="I234" i="106"/>
  <c r="J234" i="106" s="1"/>
  <c r="K234" i="106"/>
  <c r="I235" i="106"/>
  <c r="J235" i="106" s="1"/>
  <c r="K235" i="106"/>
  <c r="I236" i="106"/>
  <c r="J236" i="106" s="1"/>
  <c r="K236" i="106"/>
  <c r="I237" i="106"/>
  <c r="K237" i="106"/>
  <c r="I238" i="106"/>
  <c r="K238" i="106"/>
  <c r="I239" i="106"/>
  <c r="K239" i="106"/>
  <c r="I240" i="106"/>
  <c r="K240" i="106"/>
  <c r="I241" i="106"/>
  <c r="K241" i="106"/>
  <c r="I242" i="106"/>
  <c r="K242" i="106"/>
  <c r="I243" i="106"/>
  <c r="K243" i="106"/>
  <c r="I244" i="106"/>
  <c r="K244" i="106"/>
  <c r="I245" i="106"/>
  <c r="K245" i="106"/>
  <c r="J245" i="106" s="1"/>
  <c r="I246" i="106"/>
  <c r="K246" i="106"/>
  <c r="I247" i="106"/>
  <c r="J247" i="106"/>
  <c r="K247" i="106"/>
  <c r="I248" i="106"/>
  <c r="J248" i="106" s="1"/>
  <c r="K248" i="106"/>
  <c r="I249" i="106"/>
  <c r="K249" i="106"/>
  <c r="I250" i="106"/>
  <c r="K250" i="106"/>
  <c r="I251" i="106"/>
  <c r="K251" i="106"/>
  <c r="I252" i="106"/>
  <c r="K252" i="106"/>
  <c r="I253" i="106"/>
  <c r="J253" i="106" s="1"/>
  <c r="K253" i="106"/>
  <c r="I254" i="106"/>
  <c r="K254" i="106"/>
  <c r="I255" i="106"/>
  <c r="K255" i="106"/>
  <c r="I256" i="106"/>
  <c r="K256" i="106"/>
  <c r="I257" i="106"/>
  <c r="K257" i="106"/>
  <c r="I258" i="106"/>
  <c r="K258" i="106"/>
  <c r="I259" i="106"/>
  <c r="K259" i="106"/>
  <c r="I260" i="106"/>
  <c r="J260" i="106"/>
  <c r="K260" i="106"/>
  <c r="I261" i="106"/>
  <c r="K261" i="106"/>
  <c r="I262" i="106"/>
  <c r="J262" i="106" s="1"/>
  <c r="K262" i="106"/>
  <c r="I263" i="106"/>
  <c r="K263" i="106"/>
  <c r="I264" i="106"/>
  <c r="K264" i="106"/>
  <c r="I265" i="106"/>
  <c r="K265" i="106"/>
  <c r="I266" i="106"/>
  <c r="K266" i="106"/>
  <c r="I267" i="106"/>
  <c r="K267" i="106"/>
  <c r="I268" i="106"/>
  <c r="K268" i="106"/>
  <c r="I269" i="106"/>
  <c r="K269" i="106"/>
  <c r="I270" i="106"/>
  <c r="K270" i="106"/>
  <c r="I271" i="106"/>
  <c r="K271" i="106"/>
  <c r="I272" i="106"/>
  <c r="K272" i="106"/>
  <c r="I273" i="106"/>
  <c r="J273" i="106"/>
  <c r="K273" i="106"/>
  <c r="I274" i="106"/>
  <c r="J274" i="106" s="1"/>
  <c r="K274" i="106"/>
  <c r="I275" i="106"/>
  <c r="J275" i="106" s="1"/>
  <c r="K275" i="106"/>
  <c r="I276" i="106"/>
  <c r="K276" i="106"/>
  <c r="I277" i="106"/>
  <c r="K277" i="106"/>
  <c r="I278" i="106"/>
  <c r="K278" i="106"/>
  <c r="I279" i="106"/>
  <c r="J279" i="106" s="1"/>
  <c r="K279" i="106"/>
  <c r="I280" i="106"/>
  <c r="K280" i="106"/>
  <c r="I281" i="106"/>
  <c r="K281" i="106"/>
  <c r="I282" i="106"/>
  <c r="K282" i="106"/>
  <c r="I283" i="106"/>
  <c r="K283" i="106"/>
  <c r="I284" i="106"/>
  <c r="K284" i="106"/>
  <c r="I285" i="106"/>
  <c r="J285" i="106"/>
  <c r="K285" i="106"/>
  <c r="I286" i="106"/>
  <c r="K286" i="106"/>
  <c r="I287" i="106"/>
  <c r="J287" i="106" s="1"/>
  <c r="K287" i="106"/>
  <c r="I288" i="106"/>
  <c r="J288" i="106" s="1"/>
  <c r="K288" i="106"/>
  <c r="I289" i="106"/>
  <c r="K289" i="106"/>
  <c r="I290" i="106"/>
  <c r="K290" i="106"/>
  <c r="I291" i="106"/>
  <c r="K291" i="106"/>
  <c r="I292" i="106"/>
  <c r="J292" i="106" s="1"/>
  <c r="K292" i="106"/>
  <c r="I293" i="106"/>
  <c r="K293" i="106"/>
  <c r="I294" i="106"/>
  <c r="K294" i="106"/>
  <c r="I295" i="106"/>
  <c r="K295" i="106"/>
  <c r="I296" i="106"/>
  <c r="K296" i="106"/>
  <c r="I297" i="106"/>
  <c r="J297" i="106"/>
  <c r="K297" i="106"/>
  <c r="I298" i="106"/>
  <c r="J298" i="106" s="1"/>
  <c r="K298" i="106"/>
  <c r="I299" i="106"/>
  <c r="J299" i="106" s="1"/>
  <c r="K299" i="106"/>
  <c r="I300" i="106"/>
  <c r="J300" i="106" s="1"/>
  <c r="K300" i="106"/>
  <c r="I301" i="106"/>
  <c r="J301" i="106" s="1"/>
  <c r="K301" i="106"/>
  <c r="I302" i="106"/>
  <c r="K302" i="106"/>
  <c r="I303" i="106"/>
  <c r="K303" i="106"/>
  <c r="I304" i="106"/>
  <c r="K304" i="106"/>
  <c r="I305" i="106"/>
  <c r="J305" i="106" s="1"/>
  <c r="K305" i="106"/>
  <c r="I306" i="106"/>
  <c r="K306" i="106"/>
  <c r="I307" i="106"/>
  <c r="K307" i="106"/>
  <c r="I308" i="106"/>
  <c r="K308" i="106"/>
  <c r="I309" i="106"/>
  <c r="K309" i="106"/>
  <c r="J309" i="106" s="1"/>
  <c r="I310" i="106"/>
  <c r="K310" i="106"/>
  <c r="I311" i="106"/>
  <c r="J311" i="106"/>
  <c r="K311" i="106"/>
  <c r="I312" i="106"/>
  <c r="J312" i="106" s="1"/>
  <c r="K312" i="106"/>
  <c r="I313" i="106"/>
  <c r="J313" i="106" s="1"/>
  <c r="K313" i="106"/>
  <c r="I314" i="106"/>
  <c r="K314" i="106"/>
  <c r="I315" i="106"/>
  <c r="K315" i="106"/>
  <c r="I316" i="106"/>
  <c r="K316" i="106"/>
  <c r="I317" i="106"/>
  <c r="J317" i="106" s="1"/>
  <c r="K317" i="106"/>
  <c r="I318" i="106"/>
  <c r="K318" i="106"/>
  <c r="I319" i="106"/>
  <c r="K319" i="106"/>
  <c r="I320" i="106"/>
  <c r="K320" i="106"/>
  <c r="I321" i="106"/>
  <c r="K321" i="106"/>
  <c r="I322" i="106"/>
  <c r="K322" i="106"/>
  <c r="I323" i="106"/>
  <c r="K323" i="106"/>
  <c r="I324" i="106"/>
  <c r="J324" i="106"/>
  <c r="K324" i="106"/>
  <c r="I325" i="106"/>
  <c r="K325" i="106"/>
  <c r="I326" i="106"/>
  <c r="J326" i="106" s="1"/>
  <c r="K326" i="106"/>
  <c r="I327" i="106"/>
  <c r="J327" i="106" s="1"/>
  <c r="K327" i="106"/>
  <c r="I328" i="106"/>
  <c r="K328" i="106"/>
  <c r="I329" i="106"/>
  <c r="J329" i="106" s="1"/>
  <c r="K329" i="106"/>
  <c r="I330" i="106"/>
  <c r="K330" i="106"/>
  <c r="I331" i="106"/>
  <c r="K331" i="106"/>
  <c r="I332" i="106"/>
  <c r="K332" i="106"/>
  <c r="I333" i="106"/>
  <c r="K333" i="106"/>
  <c r="I334" i="106"/>
  <c r="K334" i="106"/>
  <c r="I335" i="106"/>
  <c r="K335" i="106"/>
  <c r="I336" i="106"/>
  <c r="K336" i="106"/>
  <c r="I337" i="106"/>
  <c r="J337" i="106"/>
  <c r="K337" i="106"/>
  <c r="I338" i="106"/>
  <c r="J338" i="106" s="1"/>
  <c r="K338" i="106"/>
  <c r="I339" i="106"/>
  <c r="J339" i="106" s="1"/>
  <c r="K339" i="106"/>
  <c r="I340" i="106"/>
  <c r="J340" i="106" s="1"/>
  <c r="K340" i="106"/>
  <c r="I341" i="106"/>
  <c r="K341" i="106"/>
  <c r="I342" i="106"/>
  <c r="K342" i="106"/>
  <c r="I343" i="106"/>
  <c r="J343" i="106" s="1"/>
  <c r="K343" i="106"/>
  <c r="I344" i="106"/>
  <c r="K344" i="106"/>
  <c r="I345" i="106"/>
  <c r="K345" i="106"/>
  <c r="I346" i="106"/>
  <c r="K346" i="106"/>
  <c r="I347" i="106"/>
  <c r="K347" i="106"/>
  <c r="I348" i="106"/>
  <c r="K348" i="106"/>
  <c r="I349" i="106"/>
  <c r="J349" i="106"/>
  <c r="K349" i="106"/>
  <c r="I350" i="106"/>
  <c r="K350" i="106"/>
  <c r="I351" i="106"/>
  <c r="J351" i="106" s="1"/>
  <c r="K351" i="106"/>
  <c r="I352" i="106"/>
  <c r="J352" i="106" s="1"/>
  <c r="K352" i="106"/>
  <c r="I353" i="106"/>
  <c r="J353" i="106" s="1"/>
  <c r="K353" i="106"/>
  <c r="I354" i="106"/>
  <c r="K354" i="106"/>
  <c r="I355" i="106"/>
  <c r="K355" i="106"/>
  <c r="I356" i="106"/>
  <c r="K356" i="106"/>
  <c r="I357" i="106"/>
  <c r="K357" i="106"/>
  <c r="I358" i="106"/>
  <c r="K358" i="106"/>
  <c r="I359" i="106"/>
  <c r="K359" i="106"/>
  <c r="I360" i="106"/>
  <c r="K360" i="106"/>
  <c r="I361" i="106"/>
  <c r="J361" i="106"/>
  <c r="K361" i="106"/>
  <c r="I362" i="106"/>
  <c r="J362" i="106" s="1"/>
  <c r="K362" i="106"/>
  <c r="I363" i="106"/>
  <c r="J363" i="106" s="1"/>
  <c r="K363" i="106"/>
  <c r="I364" i="106"/>
  <c r="J364" i="106" s="1"/>
  <c r="K364" i="106"/>
  <c r="I365" i="106"/>
  <c r="J365" i="106" s="1"/>
  <c r="K365" i="106"/>
  <c r="I366" i="106"/>
  <c r="K366" i="106"/>
  <c r="I367" i="106"/>
  <c r="K367" i="106"/>
  <c r="I368" i="106"/>
  <c r="K368" i="106"/>
  <c r="I369" i="106"/>
  <c r="J369" i="106" s="1"/>
  <c r="K369" i="106"/>
  <c r="I370" i="106"/>
  <c r="K370" i="106"/>
  <c r="I371" i="106"/>
  <c r="K371" i="106"/>
  <c r="I372" i="106"/>
  <c r="K372" i="106"/>
  <c r="I373" i="106"/>
  <c r="K373" i="106"/>
  <c r="J373" i="106" s="1"/>
  <c r="I374" i="106"/>
  <c r="K374" i="106"/>
  <c r="I375" i="106"/>
  <c r="J375" i="106"/>
  <c r="K375" i="106"/>
  <c r="I376" i="106"/>
  <c r="J376" i="106" s="1"/>
  <c r="K376" i="106"/>
  <c r="I377" i="106"/>
  <c r="J377" i="106" s="1"/>
  <c r="K377" i="106"/>
  <c r="I378" i="106"/>
  <c r="K378" i="106"/>
  <c r="I379" i="106"/>
  <c r="K379" i="106"/>
  <c r="I380" i="106"/>
  <c r="K380" i="106"/>
  <c r="I381" i="106"/>
  <c r="K381" i="106"/>
  <c r="I382" i="106"/>
  <c r="K382" i="106"/>
  <c r="I383" i="106"/>
  <c r="K383" i="106"/>
  <c r="I384" i="106"/>
  <c r="K384" i="106"/>
  <c r="I385" i="106"/>
  <c r="K385" i="106"/>
  <c r="I386" i="106"/>
  <c r="K386" i="106"/>
  <c r="I387" i="106"/>
  <c r="K387" i="106"/>
  <c r="I388" i="106"/>
  <c r="J388" i="106"/>
  <c r="K388" i="106"/>
  <c r="I389" i="106"/>
  <c r="K389" i="106"/>
  <c r="I390" i="106"/>
  <c r="J390" i="106" s="1"/>
  <c r="K390" i="106"/>
  <c r="I391" i="106"/>
  <c r="J391" i="106" s="1"/>
  <c r="K391" i="106"/>
  <c r="I392" i="106"/>
  <c r="K392" i="106"/>
  <c r="I393" i="106"/>
  <c r="J393" i="106" s="1"/>
  <c r="K393" i="106"/>
  <c r="I394" i="106"/>
  <c r="K394" i="106"/>
  <c r="I395" i="106"/>
  <c r="K395" i="106"/>
  <c r="I396" i="106"/>
  <c r="K396" i="106"/>
  <c r="I397" i="106"/>
  <c r="K397" i="106"/>
  <c r="I398" i="106"/>
  <c r="K398" i="106"/>
  <c r="I399" i="106"/>
  <c r="K399" i="106"/>
  <c r="I400" i="106"/>
  <c r="K400" i="106"/>
  <c r="I401" i="106"/>
  <c r="J401" i="106"/>
  <c r="K401" i="106"/>
  <c r="I402" i="106"/>
  <c r="J402" i="106" s="1"/>
  <c r="K402" i="106"/>
  <c r="I403" i="106"/>
  <c r="J403" i="106" s="1"/>
  <c r="K403" i="106"/>
  <c r="I404" i="106"/>
  <c r="J404" i="106" s="1"/>
  <c r="K404" i="106"/>
  <c r="I405" i="106"/>
  <c r="K405" i="106"/>
  <c r="I406" i="106"/>
  <c r="K406" i="106"/>
  <c r="I407" i="106"/>
  <c r="K407" i="106"/>
  <c r="I408" i="106"/>
  <c r="K408" i="106"/>
  <c r="I409" i="106"/>
  <c r="K409" i="106"/>
  <c r="I410" i="106"/>
  <c r="K410" i="106"/>
  <c r="I411" i="106"/>
  <c r="K411" i="106"/>
  <c r="I412" i="106"/>
  <c r="K412" i="106"/>
  <c r="I413" i="106"/>
  <c r="J413" i="106"/>
  <c r="K413" i="106"/>
  <c r="I414" i="106"/>
  <c r="K414" i="106"/>
  <c r="I415" i="106"/>
  <c r="J415" i="106" s="1"/>
  <c r="K415" i="106"/>
  <c r="I416" i="106"/>
  <c r="J416" i="106" s="1"/>
  <c r="K416" i="106"/>
  <c r="I417" i="106"/>
  <c r="J417" i="106" s="1"/>
  <c r="K417" i="106"/>
  <c r="I418" i="106"/>
  <c r="K418" i="106"/>
  <c r="I419" i="106"/>
  <c r="K419" i="106"/>
  <c r="I420" i="106"/>
  <c r="J420" i="106" s="1"/>
  <c r="K420" i="106"/>
  <c r="I421" i="106"/>
  <c r="K421" i="106"/>
  <c r="I422" i="106"/>
  <c r="K422" i="106"/>
  <c r="I423" i="106"/>
  <c r="K423" i="106"/>
  <c r="I424" i="106"/>
  <c r="K424" i="106"/>
  <c r="I425" i="106"/>
  <c r="J425" i="106"/>
  <c r="K425" i="106"/>
  <c r="I426" i="106"/>
  <c r="J426" i="106" s="1"/>
  <c r="K426" i="106"/>
  <c r="I427" i="106"/>
  <c r="J427" i="106" s="1"/>
  <c r="K427" i="106"/>
  <c r="I428" i="106"/>
  <c r="J428" i="106" s="1"/>
  <c r="K428" i="106"/>
  <c r="I429" i="106"/>
  <c r="J429" i="106" s="1"/>
  <c r="K429" i="106"/>
  <c r="I430" i="106"/>
  <c r="K430" i="106"/>
  <c r="I431" i="106"/>
  <c r="K431" i="106"/>
  <c r="I432" i="106"/>
  <c r="K432" i="106"/>
  <c r="I433" i="106"/>
  <c r="K433" i="106"/>
  <c r="I434" i="106"/>
  <c r="K434" i="106"/>
  <c r="I435" i="106"/>
  <c r="K435" i="106"/>
  <c r="I436" i="106"/>
  <c r="K436" i="106"/>
  <c r="I437" i="106"/>
  <c r="K437" i="106"/>
  <c r="J437" i="106" s="1"/>
  <c r="I438" i="106"/>
  <c r="K438" i="106"/>
  <c r="I439" i="106"/>
  <c r="J439" i="106"/>
  <c r="K439" i="106"/>
  <c r="I440" i="106"/>
  <c r="J440" i="106" s="1"/>
  <c r="K440" i="106"/>
  <c r="I441" i="106"/>
  <c r="J441" i="106" s="1"/>
  <c r="K441" i="106"/>
  <c r="I442" i="106"/>
  <c r="K442" i="106"/>
  <c r="I443" i="106"/>
  <c r="K443" i="106"/>
  <c r="I444" i="106"/>
  <c r="K444" i="106"/>
  <c r="I445" i="106"/>
  <c r="J445" i="106" s="1"/>
  <c r="K445" i="106"/>
  <c r="I446" i="106"/>
  <c r="K446" i="106"/>
  <c r="I447" i="106"/>
  <c r="K447" i="106"/>
  <c r="I448" i="106"/>
  <c r="K448" i="106"/>
  <c r="I449" i="106"/>
  <c r="K449" i="106"/>
  <c r="I450" i="106"/>
  <c r="K450" i="106"/>
  <c r="I451" i="106"/>
  <c r="K451" i="106"/>
  <c r="I452" i="106"/>
  <c r="J452" i="106"/>
  <c r="K452" i="106"/>
  <c r="I453" i="106"/>
  <c r="K453" i="106"/>
  <c r="I454" i="106"/>
  <c r="J454" i="106" s="1"/>
  <c r="K454" i="106"/>
  <c r="I455" i="106"/>
  <c r="J455" i="106" s="1"/>
  <c r="K455" i="106"/>
  <c r="I456" i="106"/>
  <c r="K456" i="106"/>
  <c r="I457" i="106"/>
  <c r="K457" i="106"/>
  <c r="I458" i="106"/>
  <c r="K458" i="106"/>
  <c r="I459" i="106"/>
  <c r="K459" i="106"/>
  <c r="I460" i="106"/>
  <c r="K460" i="106"/>
  <c r="I461" i="106"/>
  <c r="K461" i="106"/>
  <c r="I462" i="106"/>
  <c r="K462" i="106"/>
  <c r="I463" i="106"/>
  <c r="K463" i="106"/>
  <c r="I464" i="106"/>
  <c r="K464" i="106"/>
  <c r="I465" i="106"/>
  <c r="J465" i="106"/>
  <c r="K465" i="106"/>
  <c r="I466" i="106"/>
  <c r="J466" i="106" s="1"/>
  <c r="K466" i="106"/>
  <c r="I467" i="106"/>
  <c r="J467" i="106" s="1"/>
  <c r="K467" i="106"/>
  <c r="I468" i="106"/>
  <c r="J468" i="106" s="1"/>
  <c r="K468" i="106"/>
  <c r="I469" i="106"/>
  <c r="K469" i="106"/>
  <c r="I470" i="106"/>
  <c r="K470" i="106"/>
  <c r="I471" i="106"/>
  <c r="J471" i="106" s="1"/>
  <c r="K471" i="106"/>
  <c r="I472" i="106"/>
  <c r="K472" i="106"/>
  <c r="I473" i="106"/>
  <c r="K473" i="106"/>
  <c r="I474" i="106"/>
  <c r="K474" i="106"/>
  <c r="I475" i="106"/>
  <c r="K475" i="106"/>
  <c r="I476" i="106"/>
  <c r="K476" i="106"/>
  <c r="I477" i="106"/>
  <c r="J477" i="106"/>
  <c r="K477" i="106"/>
  <c r="I478" i="106"/>
  <c r="K478" i="106"/>
  <c r="I479" i="106"/>
  <c r="J479" i="106" s="1"/>
  <c r="K479" i="106"/>
  <c r="I480" i="106"/>
  <c r="J480" i="106" s="1"/>
  <c r="K480" i="106"/>
  <c r="I481" i="106"/>
  <c r="J481" i="106" s="1"/>
  <c r="K481" i="106"/>
  <c r="I482" i="106"/>
  <c r="K482" i="106"/>
  <c r="I483" i="106"/>
  <c r="K483" i="106"/>
  <c r="I484" i="106"/>
  <c r="J484" i="106" s="1"/>
  <c r="K484" i="106"/>
  <c r="I485" i="106"/>
  <c r="K485" i="106"/>
  <c r="I486" i="106"/>
  <c r="K486" i="106"/>
  <c r="I487" i="106"/>
  <c r="K487" i="106"/>
  <c r="I488" i="106"/>
  <c r="K488" i="106"/>
  <c r="I489" i="106"/>
  <c r="J489" i="106"/>
  <c r="K489" i="106"/>
  <c r="I490" i="106"/>
  <c r="J490" i="106" s="1"/>
  <c r="K490" i="106"/>
  <c r="I491" i="106"/>
  <c r="J491" i="106" s="1"/>
  <c r="K491" i="106"/>
  <c r="I492" i="106"/>
  <c r="J492" i="106" s="1"/>
  <c r="K492" i="106"/>
  <c r="I493" i="106"/>
  <c r="J493" i="106" s="1"/>
  <c r="K493" i="106"/>
  <c r="I494" i="106"/>
  <c r="K494" i="106"/>
  <c r="I495" i="106"/>
  <c r="K495" i="106"/>
  <c r="I496" i="106"/>
  <c r="K496" i="106"/>
  <c r="I497" i="106"/>
  <c r="J497" i="106" s="1"/>
  <c r="K497" i="106"/>
  <c r="I498" i="106"/>
  <c r="K498" i="106"/>
  <c r="I499" i="106"/>
  <c r="K499" i="106"/>
  <c r="I500" i="106"/>
  <c r="K500" i="106"/>
  <c r="I501" i="106"/>
  <c r="K501" i="106"/>
  <c r="J501" i="106" s="1"/>
  <c r="I502" i="106"/>
  <c r="K502" i="106"/>
  <c r="I503" i="106"/>
  <c r="J503" i="106"/>
  <c r="K503" i="106"/>
  <c r="I504" i="106"/>
  <c r="J504" i="106" s="1"/>
  <c r="K504" i="106"/>
  <c r="I505" i="106"/>
  <c r="J505" i="106" s="1"/>
  <c r="K505" i="106"/>
  <c r="I506" i="106"/>
  <c r="K506" i="106"/>
  <c r="I507" i="106"/>
  <c r="K507" i="106"/>
  <c r="I508" i="106"/>
  <c r="K508" i="106"/>
  <c r="I509" i="106"/>
  <c r="J509" i="106" s="1"/>
  <c r="K509" i="106"/>
  <c r="I510" i="106"/>
  <c r="K510" i="106"/>
  <c r="I511" i="106"/>
  <c r="K511" i="106"/>
  <c r="I512" i="106"/>
  <c r="K512" i="106"/>
  <c r="I513" i="106"/>
  <c r="K513" i="106"/>
  <c r="I514" i="106"/>
  <c r="K514" i="106"/>
  <c r="I515" i="106"/>
  <c r="K515" i="106"/>
  <c r="I516" i="106"/>
  <c r="J516" i="106"/>
  <c r="K516" i="106"/>
  <c r="I517" i="106"/>
  <c r="K517" i="106"/>
  <c r="I518" i="106"/>
  <c r="J518" i="106" s="1"/>
  <c r="K518" i="106"/>
  <c r="I519" i="106"/>
  <c r="J519" i="106" s="1"/>
  <c r="K519" i="106"/>
  <c r="I520" i="106"/>
  <c r="K520" i="106"/>
  <c r="I521" i="106"/>
  <c r="J521" i="106" s="1"/>
  <c r="K521" i="106"/>
  <c r="I522" i="106"/>
  <c r="K522" i="106"/>
  <c r="I523" i="106"/>
  <c r="K523" i="106"/>
  <c r="I524" i="106"/>
  <c r="K524" i="106"/>
  <c r="I525" i="106"/>
  <c r="K525" i="106"/>
  <c r="I526" i="106"/>
  <c r="K526" i="106"/>
  <c r="I527" i="106"/>
  <c r="K527" i="106"/>
  <c r="I528" i="106"/>
  <c r="K528" i="106"/>
  <c r="I529" i="106"/>
  <c r="J529" i="106"/>
  <c r="K529" i="106"/>
  <c r="I530" i="106"/>
  <c r="J530" i="106" s="1"/>
  <c r="K530" i="106"/>
  <c r="I531" i="106"/>
  <c r="J531" i="106" s="1"/>
  <c r="K531" i="106"/>
  <c r="I532" i="106"/>
  <c r="J532" i="106" s="1"/>
  <c r="K532" i="106"/>
  <c r="I533" i="106"/>
  <c r="K533" i="106"/>
  <c r="I534" i="106"/>
  <c r="K534" i="106"/>
  <c r="I535" i="106"/>
  <c r="J535" i="106" s="1"/>
  <c r="K535" i="106"/>
  <c r="I536" i="106"/>
  <c r="J536" i="106" s="1"/>
  <c r="K536" i="106"/>
  <c r="I537" i="106"/>
  <c r="J537" i="106" s="1"/>
  <c r="K537" i="106"/>
  <c r="I538" i="106"/>
  <c r="K538" i="106"/>
  <c r="I539" i="106"/>
  <c r="K539" i="106"/>
  <c r="I540" i="106"/>
  <c r="K540" i="106"/>
  <c r="I541" i="106"/>
  <c r="J541" i="106" s="1"/>
  <c r="K541" i="106"/>
  <c r="I542" i="106"/>
  <c r="K542" i="106"/>
  <c r="I543" i="106"/>
  <c r="K543" i="106"/>
  <c r="I544" i="106"/>
  <c r="K544" i="106"/>
  <c r="I545" i="106"/>
  <c r="K545" i="106"/>
  <c r="I546" i="106"/>
  <c r="K546" i="106"/>
  <c r="I547" i="106"/>
  <c r="K547" i="106"/>
  <c r="I548" i="106"/>
  <c r="J548" i="106"/>
  <c r="K548" i="106"/>
  <c r="I549" i="106"/>
  <c r="K549" i="106"/>
  <c r="I550" i="106"/>
  <c r="J550" i="106" s="1"/>
  <c r="K550" i="106"/>
  <c r="I551" i="106"/>
  <c r="K551" i="106"/>
  <c r="I552" i="106"/>
  <c r="K552" i="106"/>
  <c r="I553" i="106"/>
  <c r="J553" i="106" s="1"/>
  <c r="K553" i="106"/>
  <c r="I554" i="106"/>
  <c r="K554" i="106"/>
  <c r="I555" i="106"/>
  <c r="K555" i="106"/>
  <c r="I556" i="106"/>
  <c r="K556" i="106"/>
  <c r="I557" i="106"/>
  <c r="K557" i="106"/>
  <c r="I558" i="106"/>
  <c r="K558" i="106"/>
  <c r="I559" i="106"/>
  <c r="K559" i="106"/>
  <c r="I560" i="106"/>
  <c r="K560" i="106"/>
  <c r="I561" i="106"/>
  <c r="J561" i="106"/>
  <c r="K561" i="106"/>
  <c r="I562" i="106"/>
  <c r="J562" i="106" s="1"/>
  <c r="K562" i="106"/>
  <c r="I563" i="106"/>
  <c r="J563" i="106" s="1"/>
  <c r="K563" i="106"/>
  <c r="I564" i="106"/>
  <c r="J564" i="106" s="1"/>
  <c r="K564" i="106"/>
  <c r="I565" i="106"/>
  <c r="K565" i="106"/>
  <c r="I566" i="106"/>
  <c r="K566" i="106"/>
  <c r="I567" i="106"/>
  <c r="J567" i="106" s="1"/>
  <c r="K567" i="106"/>
  <c r="I568" i="106"/>
  <c r="K568" i="106"/>
  <c r="I569" i="106"/>
  <c r="K569" i="106"/>
  <c r="I570" i="106"/>
  <c r="K570" i="106"/>
  <c r="I571" i="106"/>
  <c r="K571" i="106"/>
  <c r="I572" i="106"/>
  <c r="K572" i="106"/>
  <c r="I573" i="106"/>
  <c r="J573" i="106"/>
  <c r="K573" i="106"/>
  <c r="I574" i="106"/>
  <c r="K574" i="106"/>
  <c r="I575" i="106"/>
  <c r="J575" i="106" s="1"/>
  <c r="K575" i="106"/>
  <c r="I576" i="106"/>
  <c r="J576" i="106" s="1"/>
  <c r="K576" i="106"/>
  <c r="I577" i="106"/>
  <c r="J577" i="106" s="1"/>
  <c r="K577" i="106"/>
  <c r="I578" i="106"/>
  <c r="K578" i="106"/>
  <c r="I579" i="106"/>
  <c r="K579" i="106"/>
  <c r="I580" i="106"/>
  <c r="J580" i="106" s="1"/>
  <c r="K580" i="106"/>
  <c r="I581" i="106"/>
  <c r="K581" i="106"/>
  <c r="I582" i="106"/>
  <c r="K582" i="106"/>
  <c r="I583" i="106"/>
  <c r="K583" i="106"/>
  <c r="I584" i="106"/>
  <c r="K584" i="106"/>
  <c r="I585" i="106"/>
  <c r="J585" i="106"/>
  <c r="K585" i="106"/>
  <c r="I586" i="106"/>
  <c r="J586" i="106" s="1"/>
  <c r="K586" i="106"/>
  <c r="I587" i="106"/>
  <c r="J587" i="106" s="1"/>
  <c r="K587" i="106"/>
  <c r="I588" i="106"/>
  <c r="J588" i="106" s="1"/>
  <c r="K588" i="106"/>
  <c r="I589" i="106"/>
  <c r="J589" i="106" s="1"/>
  <c r="K589" i="106"/>
  <c r="I590" i="106"/>
  <c r="K590" i="106"/>
  <c r="I591" i="106"/>
  <c r="K591" i="106"/>
  <c r="I592" i="106"/>
  <c r="K592" i="106"/>
  <c r="I593" i="106"/>
  <c r="J593" i="106" s="1"/>
  <c r="K593" i="106"/>
  <c r="I594" i="106"/>
  <c r="K594" i="106"/>
  <c r="I595" i="106"/>
  <c r="K595" i="106"/>
  <c r="I596" i="106"/>
  <c r="K596" i="106"/>
  <c r="I597" i="106"/>
  <c r="K597" i="106"/>
  <c r="J597" i="106" s="1"/>
  <c r="I598" i="106"/>
  <c r="K598" i="106"/>
  <c r="I599" i="106"/>
  <c r="J599" i="106"/>
  <c r="K599" i="106"/>
  <c r="I600" i="106"/>
  <c r="J600" i="106" s="1"/>
  <c r="K600" i="106"/>
  <c r="I601" i="106"/>
  <c r="J601" i="106" s="1"/>
  <c r="K601" i="106"/>
  <c r="I602" i="106"/>
  <c r="K602" i="106"/>
  <c r="I603" i="106"/>
  <c r="K603" i="106"/>
  <c r="I604" i="106"/>
  <c r="K604" i="106"/>
  <c r="I605" i="106"/>
  <c r="J605" i="106" s="1"/>
  <c r="K605" i="106"/>
  <c r="I606" i="106"/>
  <c r="K606" i="106"/>
  <c r="I607" i="106"/>
  <c r="K607" i="106"/>
  <c r="I608" i="106"/>
  <c r="K608" i="106"/>
  <c r="I609" i="106"/>
  <c r="K609" i="106"/>
  <c r="I610" i="106"/>
  <c r="K610" i="106"/>
  <c r="I611" i="106"/>
  <c r="K611" i="106"/>
  <c r="I612" i="106"/>
  <c r="J612" i="106"/>
  <c r="K612" i="106"/>
  <c r="I613" i="106"/>
  <c r="K613" i="106"/>
  <c r="I614" i="106"/>
  <c r="J614" i="106" s="1"/>
  <c r="K614" i="106"/>
  <c r="I615" i="106"/>
  <c r="J615" i="106" s="1"/>
  <c r="K615" i="106"/>
  <c r="I616" i="106"/>
  <c r="J616" i="106" s="1"/>
  <c r="K616" i="106"/>
  <c r="I617" i="106"/>
  <c r="J617" i="106" s="1"/>
  <c r="K617" i="106"/>
  <c r="I618" i="106"/>
  <c r="K618" i="106"/>
  <c r="I619" i="106"/>
  <c r="K619" i="106"/>
  <c r="I620" i="106"/>
  <c r="K620" i="106"/>
  <c r="I621" i="106"/>
  <c r="J621" i="106" s="1"/>
  <c r="K621" i="106"/>
  <c r="I622" i="106"/>
  <c r="K622" i="106"/>
  <c r="I623" i="106"/>
  <c r="K623" i="106"/>
  <c r="I624" i="106"/>
  <c r="K624" i="106"/>
  <c r="I625" i="106"/>
  <c r="K625" i="106"/>
  <c r="I626" i="106"/>
  <c r="K626" i="106"/>
  <c r="I627" i="106"/>
  <c r="K627" i="106"/>
  <c r="I628" i="106"/>
  <c r="J628" i="106"/>
  <c r="K628" i="106"/>
  <c r="I629" i="106"/>
  <c r="K629" i="106"/>
  <c r="I630" i="106"/>
  <c r="J630" i="106" s="1"/>
  <c r="K630" i="106"/>
  <c r="I631" i="106"/>
  <c r="J631" i="106" s="1"/>
  <c r="K631" i="106"/>
  <c r="I632" i="106"/>
  <c r="K632" i="106"/>
  <c r="I633" i="106"/>
  <c r="J633" i="106" s="1"/>
  <c r="K633" i="106"/>
  <c r="I634" i="106"/>
  <c r="K634" i="106"/>
  <c r="I635" i="106"/>
  <c r="K635" i="106"/>
  <c r="I636" i="106"/>
  <c r="K636" i="106"/>
  <c r="I637" i="106"/>
  <c r="K637" i="106"/>
  <c r="I638" i="106"/>
  <c r="K638" i="106"/>
  <c r="I639" i="106"/>
  <c r="K639" i="106"/>
  <c r="I640" i="106"/>
  <c r="K640" i="106"/>
  <c r="I641" i="106"/>
  <c r="J641" i="106"/>
  <c r="K641" i="106"/>
  <c r="I642" i="106"/>
  <c r="J642" i="106" s="1"/>
  <c r="K642" i="106"/>
  <c r="I643" i="106"/>
  <c r="J643" i="106" s="1"/>
  <c r="K643" i="106"/>
  <c r="I644" i="106"/>
  <c r="J644" i="106" s="1"/>
  <c r="K644" i="106"/>
  <c r="I645" i="106"/>
  <c r="K645" i="106"/>
  <c r="I646" i="106"/>
  <c r="K646" i="106"/>
  <c r="I647" i="106"/>
  <c r="J647" i="106" s="1"/>
  <c r="K647" i="106"/>
  <c r="I648" i="106"/>
  <c r="K648" i="106"/>
  <c r="I649" i="106"/>
  <c r="K649" i="106"/>
  <c r="I650" i="106"/>
  <c r="K650" i="106"/>
  <c r="I651" i="106"/>
  <c r="K651" i="106"/>
  <c r="I652" i="106"/>
  <c r="K652" i="106"/>
  <c r="I653" i="106"/>
  <c r="J653" i="106"/>
  <c r="K653" i="106"/>
  <c r="I654" i="106"/>
  <c r="K654" i="106"/>
  <c r="I655" i="106"/>
  <c r="J655" i="106" s="1"/>
  <c r="K655" i="106"/>
  <c r="I656" i="106"/>
  <c r="J656" i="106" s="1"/>
  <c r="K656" i="106"/>
  <c r="I657" i="106"/>
  <c r="J657" i="106" s="1"/>
  <c r="K657" i="106"/>
  <c r="I658" i="106"/>
  <c r="K658" i="106"/>
  <c r="I659" i="106"/>
  <c r="K659" i="106"/>
  <c r="I660" i="106"/>
  <c r="J660" i="106" s="1"/>
  <c r="K660" i="106"/>
  <c r="I661" i="106"/>
  <c r="K661" i="106"/>
  <c r="I662" i="106"/>
  <c r="K662" i="106"/>
  <c r="I663" i="106"/>
  <c r="K663" i="106"/>
  <c r="I664" i="106"/>
  <c r="K664" i="106"/>
  <c r="I665" i="106"/>
  <c r="J665" i="106"/>
  <c r="K665" i="106"/>
  <c r="I666" i="106"/>
  <c r="J666" i="106" s="1"/>
  <c r="K666" i="106"/>
  <c r="I667" i="106"/>
  <c r="J667" i="106" s="1"/>
  <c r="K667" i="106"/>
  <c r="I668" i="106"/>
  <c r="J668" i="106" s="1"/>
  <c r="K668" i="106"/>
  <c r="I669" i="106"/>
  <c r="J669" i="106" s="1"/>
  <c r="K669" i="106"/>
  <c r="I670" i="106"/>
  <c r="K670" i="106"/>
  <c r="I671" i="106"/>
  <c r="K671" i="106"/>
  <c r="I672" i="106"/>
  <c r="K672" i="106"/>
  <c r="I673" i="106"/>
  <c r="J673" i="106" s="1"/>
  <c r="K673" i="106"/>
  <c r="I674" i="106"/>
  <c r="K674" i="106"/>
  <c r="I675" i="106"/>
  <c r="K675" i="106"/>
  <c r="I676" i="106"/>
  <c r="K676" i="106"/>
  <c r="I677" i="106"/>
  <c r="K677" i="106"/>
  <c r="J677" i="106" s="1"/>
  <c r="I678" i="106"/>
  <c r="K678" i="106"/>
  <c r="I679" i="106"/>
  <c r="J679" i="106"/>
  <c r="K679" i="106"/>
  <c r="I680" i="106"/>
  <c r="J680" i="106" s="1"/>
  <c r="K680" i="106"/>
  <c r="I681" i="106"/>
  <c r="J681" i="106" s="1"/>
  <c r="K681" i="106"/>
  <c r="I682" i="106"/>
  <c r="K682" i="106"/>
  <c r="I683" i="106"/>
  <c r="K683" i="106"/>
  <c r="I684" i="106"/>
  <c r="K684" i="106"/>
  <c r="I685" i="106"/>
  <c r="J685" i="106" s="1"/>
  <c r="K685" i="106"/>
  <c r="I686" i="106"/>
  <c r="K686" i="106"/>
  <c r="I687" i="106"/>
  <c r="K687" i="106"/>
  <c r="I688" i="106"/>
  <c r="K688" i="106"/>
  <c r="I689" i="106"/>
  <c r="K689" i="106"/>
  <c r="I690" i="106"/>
  <c r="K690" i="106"/>
  <c r="I691" i="106"/>
  <c r="K691" i="106"/>
  <c r="I692" i="106"/>
  <c r="J692" i="106"/>
  <c r="K692" i="106"/>
  <c r="I693" i="106"/>
  <c r="K693" i="106"/>
  <c r="J689" i="106" l="1"/>
  <c r="J688" i="106"/>
  <c r="J687" i="106"/>
  <c r="J676" i="106"/>
  <c r="J675" i="106"/>
  <c r="J674" i="106"/>
  <c r="J663" i="106"/>
  <c r="J662" i="106"/>
  <c r="J649" i="106"/>
  <c r="J648" i="106"/>
  <c r="J645" i="106"/>
  <c r="J637" i="106"/>
  <c r="J636" i="106"/>
  <c r="J635" i="106"/>
  <c r="J634" i="106"/>
  <c r="J625" i="106"/>
  <c r="J624" i="106"/>
  <c r="J623" i="106"/>
  <c r="J608" i="106"/>
  <c r="J607" i="106"/>
  <c r="J595" i="106"/>
  <c r="J594" i="106"/>
  <c r="J582" i="106"/>
  <c r="J569" i="106"/>
  <c r="J568" i="106"/>
  <c r="J565" i="106"/>
  <c r="J556" i="106"/>
  <c r="J555" i="106"/>
  <c r="J554" i="106"/>
  <c r="J545" i="106"/>
  <c r="J544" i="106"/>
  <c r="J543" i="106"/>
  <c r="J457" i="106"/>
  <c r="J433" i="106"/>
  <c r="J407" i="106"/>
  <c r="J381" i="106"/>
  <c r="J356" i="106"/>
  <c r="J533" i="106"/>
  <c r="J525" i="106"/>
  <c r="J524" i="106"/>
  <c r="J523" i="106"/>
  <c r="J522" i="106"/>
  <c r="J513" i="106"/>
  <c r="J512" i="106"/>
  <c r="J511" i="106"/>
  <c r="J500" i="106"/>
  <c r="J499" i="106"/>
  <c r="J498" i="106"/>
  <c r="J487" i="106"/>
  <c r="J486" i="106"/>
  <c r="J473" i="106"/>
  <c r="J472" i="106"/>
  <c r="J469" i="106"/>
  <c r="J461" i="106"/>
  <c r="J460" i="106"/>
  <c r="J459" i="106"/>
  <c r="J458" i="106"/>
  <c r="J449" i="106"/>
  <c r="J448" i="106"/>
  <c r="J447" i="106"/>
  <c r="J436" i="106"/>
  <c r="J435" i="106"/>
  <c r="J434" i="106"/>
  <c r="J423" i="106"/>
  <c r="J422" i="106"/>
  <c r="J409" i="106"/>
  <c r="J408" i="106"/>
  <c r="J405" i="106"/>
  <c r="J397" i="106"/>
  <c r="J396" i="106"/>
  <c r="J395" i="106"/>
  <c r="J394" i="106"/>
  <c r="J385" i="106"/>
  <c r="J384" i="106"/>
  <c r="J383" i="106"/>
  <c r="J372" i="106"/>
  <c r="J371" i="106"/>
  <c r="J370" i="106"/>
  <c r="J359" i="106"/>
  <c r="J358" i="106"/>
  <c r="J345" i="106"/>
  <c r="J344" i="106"/>
  <c r="J341" i="106"/>
  <c r="J333" i="106"/>
  <c r="J332" i="106"/>
  <c r="J331" i="106"/>
  <c r="J330" i="106"/>
  <c r="J321" i="106"/>
  <c r="J320" i="106"/>
  <c r="J319" i="106"/>
  <c r="J308" i="106"/>
  <c r="J307" i="106"/>
  <c r="J306" i="106"/>
  <c r="J295" i="106"/>
  <c r="J294" i="106"/>
  <c r="J281" i="106"/>
  <c r="J280" i="106"/>
  <c r="J277" i="106"/>
  <c r="J265" i="106"/>
  <c r="J241" i="106"/>
  <c r="J215" i="106"/>
  <c r="J269" i="106"/>
  <c r="J268" i="106"/>
  <c r="J267" i="106"/>
  <c r="J266" i="106"/>
  <c r="J257" i="106"/>
  <c r="J256" i="106"/>
  <c r="J255" i="106"/>
  <c r="J244" i="106"/>
  <c r="J243" i="106"/>
  <c r="J242" i="106"/>
  <c r="J231" i="106"/>
  <c r="J230" i="106"/>
  <c r="J217" i="106"/>
  <c r="J216" i="106"/>
  <c r="J213" i="106"/>
  <c r="J205" i="106"/>
  <c r="J204" i="106"/>
  <c r="J203" i="106"/>
  <c r="J202" i="106"/>
  <c r="J193" i="106"/>
  <c r="J192" i="106"/>
  <c r="J191" i="106"/>
  <c r="J180" i="106"/>
  <c r="J179" i="106"/>
  <c r="J178" i="106"/>
  <c r="J167" i="106"/>
  <c r="J166" i="106"/>
  <c r="J153" i="106"/>
  <c r="J152" i="106"/>
  <c r="J149" i="106"/>
  <c r="J141" i="106"/>
  <c r="J140" i="106"/>
  <c r="J139" i="106"/>
  <c r="J138" i="106"/>
  <c r="J129" i="106"/>
  <c r="J128" i="106"/>
  <c r="J127" i="106"/>
  <c r="J116" i="106"/>
  <c r="J115" i="106"/>
  <c r="J114" i="106"/>
  <c r="J103" i="106"/>
  <c r="J102" i="106"/>
  <c r="J89" i="106"/>
  <c r="J88" i="106"/>
  <c r="J85" i="106"/>
  <c r="J77" i="106"/>
  <c r="J76" i="106"/>
  <c r="J75" i="106"/>
  <c r="J74" i="106"/>
  <c r="J65" i="106"/>
  <c r="J64" i="106"/>
  <c r="J63" i="106"/>
  <c r="J52" i="106"/>
  <c r="J51" i="106"/>
  <c r="J50" i="106"/>
  <c r="J39" i="106"/>
  <c r="J38" i="106"/>
  <c r="J25" i="106"/>
  <c r="J24" i="106"/>
  <c r="J21" i="106"/>
  <c r="J13" i="106"/>
  <c r="J12" i="106"/>
  <c r="J11" i="106"/>
  <c r="J10" i="106"/>
  <c r="J693" i="106"/>
  <c r="J691" i="106"/>
  <c r="J690" i="106"/>
  <c r="J684" i="106"/>
  <c r="J683" i="106"/>
  <c r="J682" i="106"/>
  <c r="J678" i="106"/>
  <c r="J672" i="106"/>
  <c r="J671" i="106"/>
  <c r="J664" i="106"/>
  <c r="J661" i="106"/>
  <c r="J659" i="106"/>
  <c r="J658" i="106"/>
  <c r="J652" i="106"/>
  <c r="J651" i="106"/>
  <c r="J650" i="106"/>
  <c r="J646" i="106"/>
  <c r="J640" i="106"/>
  <c r="J639" i="106"/>
  <c r="J632" i="106"/>
  <c r="J629" i="106"/>
  <c r="J627" i="106"/>
  <c r="J626" i="106"/>
  <c r="J620" i="106"/>
  <c r="J619" i="106"/>
  <c r="J618" i="106"/>
  <c r="J609" i="106"/>
  <c r="J596" i="106"/>
  <c r="J583" i="106"/>
  <c r="J557" i="106"/>
  <c r="J551" i="106"/>
  <c r="J613" i="106"/>
  <c r="J611" i="106"/>
  <c r="J610" i="106"/>
  <c r="J604" i="106"/>
  <c r="J603" i="106"/>
  <c r="J602" i="106"/>
  <c r="J598" i="106"/>
  <c r="J592" i="106"/>
  <c r="J591" i="106"/>
  <c r="J584" i="106"/>
  <c r="J581" i="106"/>
  <c r="J579" i="106"/>
  <c r="J578" i="106"/>
  <c r="J572" i="106"/>
  <c r="J571" i="106"/>
  <c r="J570" i="106"/>
  <c r="J566" i="106"/>
  <c r="J560" i="106"/>
  <c r="J559" i="106"/>
  <c r="J552" i="106"/>
  <c r="J549" i="106"/>
  <c r="J547" i="106"/>
  <c r="J546" i="106"/>
  <c r="J540" i="106"/>
  <c r="J539" i="106"/>
  <c r="J538" i="106"/>
  <c r="J534" i="106"/>
  <c r="J528" i="106"/>
  <c r="J527" i="106"/>
  <c r="J520" i="106"/>
  <c r="J517" i="106"/>
  <c r="J515" i="106"/>
  <c r="J514" i="106"/>
  <c r="J508" i="106"/>
  <c r="J507" i="106"/>
  <c r="J506" i="106"/>
  <c r="J502" i="106"/>
  <c r="J496" i="106"/>
  <c r="J495" i="106"/>
  <c r="J488" i="106"/>
  <c r="J485" i="106"/>
  <c r="J483" i="106"/>
  <c r="J482" i="106"/>
  <c r="J476" i="106"/>
  <c r="J475" i="106"/>
  <c r="J474" i="106"/>
  <c r="J470" i="106"/>
  <c r="J464" i="106"/>
  <c r="J463" i="106"/>
  <c r="J456" i="106"/>
  <c r="J453" i="106"/>
  <c r="J451" i="106"/>
  <c r="J450" i="106"/>
  <c r="J444" i="106"/>
  <c r="J443" i="106"/>
  <c r="J442" i="106"/>
  <c r="J438" i="106"/>
  <c r="J432" i="106"/>
  <c r="J431" i="106"/>
  <c r="J424" i="106"/>
  <c r="J421" i="106"/>
  <c r="J419" i="106"/>
  <c r="J418" i="106"/>
  <c r="J412" i="106"/>
  <c r="J411" i="106"/>
  <c r="J410" i="106"/>
  <c r="J406" i="106"/>
  <c r="J400" i="106"/>
  <c r="J399" i="106"/>
  <c r="J392" i="106"/>
  <c r="J389" i="106"/>
  <c r="J387" i="106"/>
  <c r="J386" i="106"/>
  <c r="J380" i="106"/>
  <c r="J379" i="106"/>
  <c r="J378" i="106"/>
  <c r="J374" i="106"/>
  <c r="J368" i="106"/>
  <c r="J367" i="106"/>
  <c r="J360" i="106"/>
  <c r="J357" i="106"/>
  <c r="J355" i="106"/>
  <c r="J354" i="106"/>
  <c r="J348" i="106"/>
  <c r="J347" i="106"/>
  <c r="J346" i="106"/>
  <c r="J342" i="106"/>
  <c r="J336" i="106"/>
  <c r="J335" i="106"/>
  <c r="J328" i="106"/>
  <c r="J325" i="106"/>
  <c r="J323" i="106"/>
  <c r="J322" i="106"/>
  <c r="J316" i="106"/>
  <c r="J315" i="106"/>
  <c r="J314" i="106"/>
  <c r="J310" i="106"/>
  <c r="J304" i="106"/>
  <c r="J303" i="106"/>
  <c r="J296" i="106"/>
  <c r="J293" i="106"/>
  <c r="J291" i="106"/>
  <c r="J289" i="106"/>
  <c r="J276" i="106"/>
  <c r="J263" i="106"/>
  <c r="J249" i="106"/>
  <c r="J237" i="106"/>
  <c r="J225" i="106"/>
  <c r="J212" i="106"/>
  <c r="J199" i="106"/>
  <c r="J185" i="106"/>
  <c r="J173" i="106"/>
  <c r="J161" i="106"/>
  <c r="J148" i="106"/>
  <c r="J135" i="106"/>
  <c r="J121" i="106"/>
  <c r="J109" i="106"/>
  <c r="J97" i="106"/>
  <c r="J84" i="106"/>
  <c r="R7" i="59"/>
  <c r="S7" i="59"/>
  <c r="R9" i="59"/>
  <c r="S9" i="59"/>
  <c r="R11" i="59"/>
  <c r="S11" i="59"/>
  <c r="R13" i="59"/>
  <c r="S13" i="59"/>
  <c r="R15" i="59"/>
  <c r="S15" i="59"/>
  <c r="R17" i="59"/>
  <c r="S17" i="59"/>
  <c r="R19" i="59"/>
  <c r="S19" i="59"/>
  <c r="R21" i="59"/>
  <c r="S21" i="59"/>
  <c r="R23" i="59"/>
  <c r="S23" i="59"/>
  <c r="R25" i="59"/>
  <c r="S25" i="59"/>
  <c r="R27" i="59"/>
  <c r="S27" i="59"/>
  <c r="R29" i="59"/>
  <c r="S29" i="59"/>
  <c r="R31" i="59"/>
  <c r="S31" i="59"/>
  <c r="R33" i="59"/>
  <c r="S33" i="59"/>
  <c r="R35" i="59"/>
  <c r="S35" i="59"/>
  <c r="R37" i="59"/>
  <c r="S37" i="59"/>
  <c r="R39" i="59"/>
  <c r="S39" i="59"/>
  <c r="R41" i="59"/>
  <c r="S41" i="59"/>
  <c r="R43" i="59"/>
  <c r="S43" i="59"/>
  <c r="R45" i="59"/>
  <c r="S45" i="59"/>
  <c r="R47" i="59"/>
  <c r="S47" i="59"/>
  <c r="R49" i="59"/>
  <c r="S49" i="59"/>
  <c r="R51" i="59"/>
  <c r="S51" i="59"/>
  <c r="R53" i="59"/>
  <c r="S53" i="59"/>
  <c r="R55" i="59"/>
  <c r="S55" i="59"/>
  <c r="R57" i="59"/>
  <c r="S57" i="59"/>
  <c r="W7" i="59"/>
  <c r="X7" i="59"/>
  <c r="W9" i="59"/>
  <c r="X9" i="59"/>
  <c r="W11" i="59"/>
  <c r="X11" i="59"/>
  <c r="W13" i="59"/>
  <c r="X13" i="59"/>
  <c r="W15" i="59"/>
  <c r="X15" i="59"/>
  <c r="W17" i="59"/>
  <c r="X17" i="59"/>
  <c r="W19" i="59"/>
  <c r="X19" i="59"/>
  <c r="W21" i="59"/>
  <c r="X21" i="59"/>
  <c r="W23" i="59"/>
  <c r="X23" i="59"/>
  <c r="W25" i="59"/>
  <c r="X25" i="59"/>
  <c r="W27" i="59"/>
  <c r="X27" i="59"/>
  <c r="W29" i="59"/>
  <c r="X29" i="59"/>
  <c r="W31" i="59"/>
  <c r="X31" i="59"/>
  <c r="W33" i="59"/>
  <c r="X33" i="59"/>
  <c r="W35" i="59"/>
  <c r="X35" i="59"/>
  <c r="W37" i="59"/>
  <c r="X37" i="59"/>
  <c r="W39" i="59"/>
  <c r="X39" i="59"/>
  <c r="W41" i="59"/>
  <c r="X41" i="59"/>
  <c r="W43" i="59"/>
  <c r="X43" i="59"/>
  <c r="W45" i="59"/>
  <c r="X45" i="59"/>
  <c r="W47" i="59"/>
  <c r="X47" i="59"/>
  <c r="W49" i="59"/>
  <c r="X49" i="59"/>
  <c r="W51" i="59"/>
  <c r="X51" i="59"/>
  <c r="W53" i="59"/>
  <c r="X53" i="59"/>
  <c r="W55" i="59"/>
  <c r="X55" i="59"/>
  <c r="W57" i="59"/>
  <c r="X57" i="59"/>
  <c r="W399" i="59"/>
  <c r="X399" i="59"/>
  <c r="AB8" i="59"/>
  <c r="AC8" i="59"/>
  <c r="AB10" i="59"/>
  <c r="AC10" i="59"/>
  <c r="AB12" i="59"/>
  <c r="AC12" i="59"/>
  <c r="AB14" i="59"/>
  <c r="AC14" i="59"/>
  <c r="AB16" i="59"/>
  <c r="AC16" i="59"/>
  <c r="AB18" i="59"/>
  <c r="AC18" i="59"/>
  <c r="AB20" i="59"/>
  <c r="AC20" i="59"/>
  <c r="AB22" i="59"/>
  <c r="AC22" i="59"/>
  <c r="AB24" i="59"/>
  <c r="AC24" i="59"/>
  <c r="AB26" i="59"/>
  <c r="AC26" i="59"/>
  <c r="AB28" i="59"/>
  <c r="AC28" i="59"/>
  <c r="AB30" i="59"/>
  <c r="AC30" i="59"/>
  <c r="AB32" i="59"/>
  <c r="AC32" i="59"/>
  <c r="AB34" i="59"/>
  <c r="AC34" i="59"/>
  <c r="AB36" i="59"/>
  <c r="AC36" i="59"/>
  <c r="AB38" i="59"/>
  <c r="AC38" i="59"/>
  <c r="AB40" i="59"/>
  <c r="AC40" i="59"/>
  <c r="AB42" i="59"/>
  <c r="AC42" i="59"/>
  <c r="AB44" i="59"/>
  <c r="AC44" i="59"/>
  <c r="AB46" i="59"/>
  <c r="AC46" i="59"/>
  <c r="AB48" i="59"/>
  <c r="AC48" i="59"/>
  <c r="AB50" i="59"/>
  <c r="AC50" i="59"/>
  <c r="AB52" i="59"/>
  <c r="AC52" i="59"/>
  <c r="AB54" i="59"/>
  <c r="AC54" i="59"/>
  <c r="AB56" i="59"/>
  <c r="AC56" i="59"/>
  <c r="AB58" i="59"/>
  <c r="AC58" i="59"/>
  <c r="M399" i="59"/>
  <c r="N399" i="59"/>
  <c r="N57" i="59"/>
  <c r="M57" i="59"/>
  <c r="N55" i="59"/>
  <c r="M55" i="59"/>
  <c r="N53" i="59"/>
  <c r="M53" i="59"/>
  <c r="N51" i="59"/>
  <c r="M51" i="59"/>
  <c r="N49" i="59"/>
  <c r="M49" i="59"/>
  <c r="N47" i="59"/>
  <c r="M47" i="59"/>
  <c r="N45" i="59"/>
  <c r="M45" i="59"/>
  <c r="N43" i="59"/>
  <c r="M43" i="59"/>
  <c r="N41" i="59"/>
  <c r="M41" i="59"/>
  <c r="N39" i="59"/>
  <c r="M39" i="59"/>
  <c r="N37" i="59"/>
  <c r="M37" i="59"/>
  <c r="N35" i="59"/>
  <c r="M35" i="59"/>
  <c r="N33" i="59"/>
  <c r="M33" i="59"/>
  <c r="N31" i="59"/>
  <c r="M31" i="59"/>
  <c r="N29" i="59"/>
  <c r="M29" i="59"/>
  <c r="N27" i="59"/>
  <c r="M27" i="59"/>
  <c r="N25" i="59"/>
  <c r="M25" i="59"/>
  <c r="N23" i="59"/>
  <c r="M23" i="59"/>
  <c r="M21" i="59"/>
  <c r="N21" i="59"/>
  <c r="M19" i="59"/>
  <c r="N19" i="59"/>
  <c r="M17" i="59"/>
  <c r="N17" i="59"/>
  <c r="M15" i="59"/>
  <c r="N15" i="59"/>
  <c r="M13" i="59"/>
  <c r="N13" i="59"/>
  <c r="M11" i="59"/>
  <c r="N11" i="59"/>
  <c r="M9" i="59"/>
  <c r="N9" i="59"/>
  <c r="M7" i="59"/>
  <c r="N7" i="59"/>
  <c r="J290" i="106"/>
  <c r="J284" i="106"/>
  <c r="J283" i="106"/>
  <c r="J282" i="106"/>
  <c r="J278" i="106"/>
  <c r="J272" i="106"/>
  <c r="J271" i="106"/>
  <c r="J264" i="106"/>
  <c r="J261" i="106"/>
  <c r="J259" i="106"/>
  <c r="J258" i="106"/>
  <c r="J252" i="106"/>
  <c r="J251" i="106"/>
  <c r="J250" i="106"/>
  <c r="J246" i="106"/>
  <c r="J240" i="106"/>
  <c r="J239" i="106"/>
  <c r="J232" i="106"/>
  <c r="J229" i="106"/>
  <c r="J227" i="106"/>
  <c r="J226" i="106"/>
  <c r="J220" i="106"/>
  <c r="J219" i="106"/>
  <c r="J218" i="106"/>
  <c r="J214" i="106"/>
  <c r="J208" i="106"/>
  <c r="J207" i="106"/>
  <c r="J200" i="106"/>
  <c r="J197" i="106"/>
  <c r="J195" i="106"/>
  <c r="J194" i="106"/>
  <c r="J188" i="106"/>
  <c r="J187" i="106"/>
  <c r="J186" i="106"/>
  <c r="J182" i="106"/>
  <c r="J176" i="106"/>
  <c r="J175" i="106"/>
  <c r="J168" i="106"/>
  <c r="J165" i="106"/>
  <c r="J163" i="106"/>
  <c r="J162" i="106"/>
  <c r="J156" i="106"/>
  <c r="J155" i="106"/>
  <c r="J154" i="106"/>
  <c r="J150" i="106"/>
  <c r="J144" i="106"/>
  <c r="J143" i="106"/>
  <c r="J136" i="106"/>
  <c r="J133" i="106"/>
  <c r="J131" i="106"/>
  <c r="J130" i="106"/>
  <c r="J124" i="106"/>
  <c r="J123" i="106"/>
  <c r="J122" i="106"/>
  <c r="J118" i="106"/>
  <c r="J112" i="106"/>
  <c r="J111" i="106"/>
  <c r="J104" i="106"/>
  <c r="J101" i="106"/>
  <c r="J99" i="106"/>
  <c r="J98" i="106"/>
  <c r="J92" i="106"/>
  <c r="J91" i="106"/>
  <c r="J90" i="106"/>
  <c r="J86" i="106"/>
  <c r="J80" i="106"/>
  <c r="J79" i="106"/>
  <c r="J72" i="106"/>
  <c r="J69" i="106"/>
  <c r="J67" i="106"/>
  <c r="J66" i="106"/>
  <c r="J60" i="106"/>
  <c r="J59" i="106"/>
  <c r="J58" i="106"/>
  <c r="J54" i="106"/>
  <c r="J48" i="106"/>
  <c r="J47" i="106"/>
  <c r="J40" i="106"/>
  <c r="J37" i="106"/>
  <c r="J35" i="106"/>
  <c r="J34" i="106"/>
  <c r="J28" i="106"/>
  <c r="J27" i="106"/>
  <c r="J26" i="106"/>
  <c r="J22" i="106"/>
  <c r="J16" i="106"/>
  <c r="J15" i="106"/>
  <c r="J8" i="106"/>
  <c r="J5" i="106"/>
  <c r="J3" i="106"/>
  <c r="R8" i="59"/>
  <c r="S8" i="59"/>
  <c r="R10" i="59"/>
  <c r="S10" i="59"/>
  <c r="R12" i="59"/>
  <c r="S12" i="59"/>
  <c r="R14" i="59"/>
  <c r="S14" i="59"/>
  <c r="R16" i="59"/>
  <c r="S16" i="59"/>
  <c r="R18" i="59"/>
  <c r="S18" i="59"/>
  <c r="R20" i="59"/>
  <c r="S20" i="59"/>
  <c r="R22" i="59"/>
  <c r="S22" i="59"/>
  <c r="R24" i="59"/>
  <c r="S24" i="59"/>
  <c r="R26" i="59"/>
  <c r="S26" i="59"/>
  <c r="R28" i="59"/>
  <c r="S28" i="59"/>
  <c r="R30" i="59"/>
  <c r="S30" i="59"/>
  <c r="R32" i="59"/>
  <c r="S32" i="59"/>
  <c r="R34" i="59"/>
  <c r="S34" i="59"/>
  <c r="R36" i="59"/>
  <c r="S36" i="59"/>
  <c r="R38" i="59"/>
  <c r="S38" i="59"/>
  <c r="R40" i="59"/>
  <c r="S40" i="59"/>
  <c r="R42" i="59"/>
  <c r="S42" i="59"/>
  <c r="R44" i="59"/>
  <c r="S44" i="59"/>
  <c r="R46" i="59"/>
  <c r="S46" i="59"/>
  <c r="R48" i="59"/>
  <c r="S48" i="59"/>
  <c r="R50" i="59"/>
  <c r="S50" i="59"/>
  <c r="R52" i="59"/>
  <c r="S52" i="59"/>
  <c r="R54" i="59"/>
  <c r="S54" i="59"/>
  <c r="R56" i="59"/>
  <c r="S56" i="59"/>
  <c r="R58" i="59"/>
  <c r="S58" i="59"/>
  <c r="R399" i="59"/>
  <c r="S399" i="59"/>
  <c r="W8" i="59"/>
  <c r="X8" i="59"/>
  <c r="W10" i="59"/>
  <c r="X10" i="59"/>
  <c r="W12" i="59"/>
  <c r="X12" i="59"/>
  <c r="W14" i="59"/>
  <c r="X14" i="59"/>
  <c r="W16" i="59"/>
  <c r="X16" i="59"/>
  <c r="W18" i="59"/>
  <c r="X18" i="59"/>
  <c r="W20" i="59"/>
  <c r="X20" i="59"/>
  <c r="W22" i="59"/>
  <c r="X22" i="59"/>
  <c r="W24" i="59"/>
  <c r="X24" i="59"/>
  <c r="W26" i="59"/>
  <c r="X26" i="59"/>
  <c r="W28" i="59"/>
  <c r="X28" i="59"/>
  <c r="W30" i="59"/>
  <c r="X30" i="59"/>
  <c r="W32" i="59"/>
  <c r="X32" i="59"/>
  <c r="W34" i="59"/>
  <c r="X34" i="59"/>
  <c r="W36" i="59"/>
  <c r="X36" i="59"/>
  <c r="W38" i="59"/>
  <c r="X38" i="59"/>
  <c r="W40" i="59"/>
  <c r="X40" i="59"/>
  <c r="W42" i="59"/>
  <c r="X42" i="59"/>
  <c r="W44" i="59"/>
  <c r="X44" i="59"/>
  <c r="W46" i="59"/>
  <c r="X46" i="59"/>
  <c r="W48" i="59"/>
  <c r="X48" i="59"/>
  <c r="W50" i="59"/>
  <c r="X50" i="59"/>
  <c r="W52" i="59"/>
  <c r="X52" i="59"/>
  <c r="W54" i="59"/>
  <c r="X54" i="59"/>
  <c r="W56" i="59"/>
  <c r="X56" i="59"/>
  <c r="W58" i="59"/>
  <c r="X58" i="59"/>
  <c r="AB7" i="59"/>
  <c r="AC7" i="59"/>
  <c r="AB9" i="59"/>
  <c r="AC9" i="59"/>
  <c r="AB11" i="59"/>
  <c r="AC11" i="59"/>
  <c r="AB13" i="59"/>
  <c r="AC13" i="59"/>
  <c r="AB15" i="59"/>
  <c r="AC15" i="59"/>
  <c r="AB17" i="59"/>
  <c r="AC17" i="59"/>
  <c r="AB19" i="59"/>
  <c r="AC19" i="59"/>
  <c r="AB21" i="59"/>
  <c r="AC21" i="59"/>
  <c r="AB23" i="59"/>
  <c r="AC23" i="59"/>
  <c r="AB25" i="59"/>
  <c r="AC25" i="59"/>
  <c r="AB27" i="59"/>
  <c r="AC27" i="59"/>
  <c r="AB29" i="59"/>
  <c r="AC29" i="59"/>
  <c r="AB31" i="59"/>
  <c r="AC31" i="59"/>
  <c r="AB33" i="59"/>
  <c r="AC33" i="59"/>
  <c r="AB35" i="59"/>
  <c r="AC35" i="59"/>
  <c r="AB37" i="59"/>
  <c r="AC37" i="59"/>
  <c r="AB39" i="59"/>
  <c r="AC39" i="59"/>
  <c r="AB41" i="59"/>
  <c r="AC41" i="59"/>
  <c r="AB43" i="59"/>
  <c r="AC43" i="59"/>
  <c r="AB45" i="59"/>
  <c r="AC45" i="59"/>
  <c r="AB47" i="59"/>
  <c r="AC47" i="59"/>
  <c r="AB49" i="59"/>
  <c r="AC49" i="59"/>
  <c r="AB51" i="59"/>
  <c r="AC51" i="59"/>
  <c r="AB53" i="59"/>
  <c r="AC53" i="59"/>
  <c r="AB55" i="59"/>
  <c r="AC55" i="59"/>
  <c r="AB57" i="59"/>
  <c r="AC57" i="59"/>
  <c r="AB399" i="59"/>
  <c r="AC399" i="59"/>
  <c r="N58" i="59"/>
  <c r="M58" i="59"/>
  <c r="N56" i="59"/>
  <c r="M56" i="59"/>
  <c r="N54" i="59"/>
  <c r="M54" i="59"/>
  <c r="N52" i="59"/>
  <c r="M52" i="59"/>
  <c r="N50" i="59"/>
  <c r="M50" i="59"/>
  <c r="N48" i="59"/>
  <c r="M48" i="59"/>
  <c r="N46" i="59"/>
  <c r="M46" i="59"/>
  <c r="N44" i="59"/>
  <c r="M44" i="59"/>
  <c r="N42" i="59"/>
  <c r="M42" i="59"/>
  <c r="N40" i="59"/>
  <c r="M40" i="59"/>
  <c r="N38" i="59"/>
  <c r="M38" i="59"/>
  <c r="N36" i="59"/>
  <c r="M36" i="59"/>
  <c r="N34" i="59"/>
  <c r="M34" i="59"/>
  <c r="N32" i="59"/>
  <c r="M32" i="59"/>
  <c r="N30" i="59"/>
  <c r="M30" i="59"/>
  <c r="N28" i="59"/>
  <c r="M28" i="59"/>
  <c r="N26" i="59"/>
  <c r="M26" i="59"/>
  <c r="N24" i="59"/>
  <c r="M24" i="59"/>
  <c r="N22" i="59"/>
  <c r="M22" i="59"/>
  <c r="M20" i="59"/>
  <c r="N20" i="59"/>
  <c r="M18" i="59"/>
  <c r="N18" i="59"/>
  <c r="M16" i="59"/>
  <c r="N16" i="59"/>
  <c r="M14" i="59"/>
  <c r="N14" i="59"/>
  <c r="M12" i="59"/>
  <c r="N12" i="59"/>
  <c r="M10" i="59"/>
  <c r="N10" i="59"/>
  <c r="M8" i="59"/>
  <c r="N8" i="59"/>
  <c r="S1766" i="59"/>
  <c r="R1766" i="59"/>
  <c r="S1774" i="59"/>
  <c r="R1774" i="59"/>
  <c r="X1767" i="59"/>
  <c r="W1767" i="59"/>
  <c r="X1775" i="59"/>
  <c r="W1775" i="59"/>
  <c r="AB1760" i="59"/>
  <c r="AC1760" i="59"/>
  <c r="AC1768" i="59"/>
  <c r="AB1768" i="59"/>
  <c r="AC1776" i="59"/>
  <c r="AB1776" i="59"/>
  <c r="N1773" i="59"/>
  <c r="M1773" i="59"/>
  <c r="N1761" i="59"/>
  <c r="M1761" i="59"/>
  <c r="R1765" i="59"/>
  <c r="S1765" i="59"/>
  <c r="R1773" i="59"/>
  <c r="S1773" i="59"/>
  <c r="W1762" i="59"/>
  <c r="X1762" i="59"/>
  <c r="W1770" i="59"/>
  <c r="X1770" i="59"/>
  <c r="W1774" i="59"/>
  <c r="X1774" i="59"/>
  <c r="AB1763" i="59"/>
  <c r="AC1763" i="59"/>
  <c r="AB1771" i="59"/>
  <c r="AC1771" i="59"/>
  <c r="AB1779" i="59"/>
  <c r="AC1779" i="59"/>
  <c r="M1774" i="59"/>
  <c r="N1774" i="59"/>
  <c r="M1766" i="59"/>
  <c r="N1766" i="59"/>
  <c r="S1760" i="59"/>
  <c r="R1760" i="59"/>
  <c r="S1764" i="59"/>
  <c r="R1764" i="59"/>
  <c r="S1768" i="59"/>
  <c r="R1768" i="59"/>
  <c r="S1772" i="59"/>
  <c r="R1772" i="59"/>
  <c r="S1776" i="59"/>
  <c r="R1776" i="59"/>
  <c r="S1780" i="59"/>
  <c r="R1780" i="59"/>
  <c r="X1761" i="59"/>
  <c r="W1761" i="59"/>
  <c r="X1765" i="59"/>
  <c r="W1765" i="59"/>
  <c r="X1769" i="59"/>
  <c r="W1769" i="59"/>
  <c r="X1773" i="59"/>
  <c r="W1773" i="59"/>
  <c r="X1777" i="59"/>
  <c r="W1777" i="59"/>
  <c r="AC1762" i="59"/>
  <c r="AB1762" i="59"/>
  <c r="AC1766" i="59"/>
  <c r="AB1766" i="59"/>
  <c r="AC1770" i="59"/>
  <c r="AB1770" i="59"/>
  <c r="AC1774" i="59"/>
  <c r="AB1774" i="59"/>
  <c r="AC1778" i="59"/>
  <c r="AB1778" i="59"/>
  <c r="N1779" i="59"/>
  <c r="M1779" i="59"/>
  <c r="N1775" i="59"/>
  <c r="M1775" i="59"/>
  <c r="N1771" i="59"/>
  <c r="M1771" i="59"/>
  <c r="N1767" i="59"/>
  <c r="M1767" i="59"/>
  <c r="N1763" i="59"/>
  <c r="M1763" i="59"/>
  <c r="S1762" i="59"/>
  <c r="R1762" i="59"/>
  <c r="S1770" i="59"/>
  <c r="R1770" i="59"/>
  <c r="S1778" i="59"/>
  <c r="R1778" i="59"/>
  <c r="X1763" i="59"/>
  <c r="W1763" i="59"/>
  <c r="X1771" i="59"/>
  <c r="W1771" i="59"/>
  <c r="X1779" i="59"/>
  <c r="W1779" i="59"/>
  <c r="AC1764" i="59"/>
  <c r="AB1764" i="59"/>
  <c r="AC1772" i="59"/>
  <c r="AB1772" i="59"/>
  <c r="AC1780" i="59"/>
  <c r="AB1780" i="59"/>
  <c r="N1777" i="59"/>
  <c r="M1777" i="59"/>
  <c r="N1769" i="59"/>
  <c r="M1769" i="59"/>
  <c r="N1765" i="59"/>
  <c r="M1765" i="59"/>
  <c r="R1761" i="59"/>
  <c r="S1761" i="59"/>
  <c r="R1769" i="59"/>
  <c r="S1769" i="59"/>
  <c r="R1777" i="59"/>
  <c r="S1777" i="59"/>
  <c r="W1766" i="59"/>
  <c r="X1766" i="59"/>
  <c r="W1778" i="59"/>
  <c r="X1778" i="59"/>
  <c r="AB1767" i="59"/>
  <c r="AC1767" i="59"/>
  <c r="AB1775" i="59"/>
  <c r="AC1775" i="59"/>
  <c r="M1778" i="59"/>
  <c r="N1778" i="59"/>
  <c r="M1770" i="59"/>
  <c r="N1770" i="59"/>
  <c r="M1762" i="59"/>
  <c r="N1762" i="59"/>
  <c r="R1763" i="59"/>
  <c r="S1763" i="59"/>
  <c r="R1767" i="59"/>
  <c r="S1767" i="59"/>
  <c r="R1771" i="59"/>
  <c r="S1771" i="59"/>
  <c r="R1775" i="59"/>
  <c r="S1775" i="59"/>
  <c r="R1779" i="59"/>
  <c r="S1779" i="59"/>
  <c r="W1760" i="59"/>
  <c r="X1760" i="59"/>
  <c r="W1764" i="59"/>
  <c r="X1764" i="59"/>
  <c r="W1768" i="59"/>
  <c r="X1768" i="59"/>
  <c r="W1772" i="59"/>
  <c r="X1772" i="59"/>
  <c r="W1776" i="59"/>
  <c r="X1776" i="59"/>
  <c r="W1780" i="59"/>
  <c r="X1780" i="59"/>
  <c r="AB1761" i="59"/>
  <c r="AC1761" i="59"/>
  <c r="AB1765" i="59"/>
  <c r="AC1765" i="59"/>
  <c r="AB1769" i="59"/>
  <c r="AC1769" i="59"/>
  <c r="AB1773" i="59"/>
  <c r="AC1773" i="59"/>
  <c r="AB1777" i="59"/>
  <c r="AC1777" i="59"/>
  <c r="M1780" i="59"/>
  <c r="N1780" i="59"/>
  <c r="M1776" i="59"/>
  <c r="N1776" i="59"/>
  <c r="M1772" i="59"/>
  <c r="N1772" i="59"/>
  <c r="M1768" i="59"/>
  <c r="N1768" i="59"/>
  <c r="M1764" i="59"/>
  <c r="N1764" i="59"/>
  <c r="M1760" i="59"/>
  <c r="N1760" i="59"/>
  <c r="S1678" i="59"/>
  <c r="R1678" i="59"/>
  <c r="S1682" i="59"/>
  <c r="R1682" i="59"/>
  <c r="S1686" i="59"/>
  <c r="R1686" i="59"/>
  <c r="S1690" i="59"/>
  <c r="R1690" i="59"/>
  <c r="S1694" i="59"/>
  <c r="R1694" i="59"/>
  <c r="S1698" i="59"/>
  <c r="R1698" i="59"/>
  <c r="S1702" i="59"/>
  <c r="R1702" i="59"/>
  <c r="S1706" i="59"/>
  <c r="R1706" i="59"/>
  <c r="S1710" i="59"/>
  <c r="R1710" i="59"/>
  <c r="S1714" i="59"/>
  <c r="R1714" i="59"/>
  <c r="S1718" i="59"/>
  <c r="R1718" i="59"/>
  <c r="S1722" i="59"/>
  <c r="R1722" i="59"/>
  <c r="S1726" i="59"/>
  <c r="R1726" i="59"/>
  <c r="S1730" i="59"/>
  <c r="R1730" i="59"/>
  <c r="S1734" i="59"/>
  <c r="R1734" i="59"/>
  <c r="S1738" i="59"/>
  <c r="R1738" i="59"/>
  <c r="S1742" i="59"/>
  <c r="R1742" i="59"/>
  <c r="S1746" i="59"/>
  <c r="R1746" i="59"/>
  <c r="S1750" i="59"/>
  <c r="R1750" i="59"/>
  <c r="S1754" i="59"/>
  <c r="R1754" i="59"/>
  <c r="S1758" i="59"/>
  <c r="R1758" i="59"/>
  <c r="X1679" i="59"/>
  <c r="W1679" i="59"/>
  <c r="X1683" i="59"/>
  <c r="W1683" i="59"/>
  <c r="X1687" i="59"/>
  <c r="W1687" i="59"/>
  <c r="X1691" i="59"/>
  <c r="W1691" i="59"/>
  <c r="X1695" i="59"/>
  <c r="W1695" i="59"/>
  <c r="X1699" i="59"/>
  <c r="W1699" i="59"/>
  <c r="X1703" i="59"/>
  <c r="W1703" i="59"/>
  <c r="X1707" i="59"/>
  <c r="W1707" i="59"/>
  <c r="X1711" i="59"/>
  <c r="W1711" i="59"/>
  <c r="X1715" i="59"/>
  <c r="W1715" i="59"/>
  <c r="X1719" i="59"/>
  <c r="W1719" i="59"/>
  <c r="X1723" i="59"/>
  <c r="W1723" i="59"/>
  <c r="X1727" i="59"/>
  <c r="W1727" i="59"/>
  <c r="X1731" i="59"/>
  <c r="W1731" i="59"/>
  <c r="X1735" i="59"/>
  <c r="W1735" i="59"/>
  <c r="X1739" i="59"/>
  <c r="W1739" i="59"/>
  <c r="X1743" i="59"/>
  <c r="W1743" i="59"/>
  <c r="X1747" i="59"/>
  <c r="W1747" i="59"/>
  <c r="X1751" i="59"/>
  <c r="W1751" i="59"/>
  <c r="X1755" i="59"/>
  <c r="W1755" i="59"/>
  <c r="X1759" i="59"/>
  <c r="W1759" i="59"/>
  <c r="AC1676" i="59"/>
  <c r="AB1676" i="59"/>
  <c r="AC1680" i="59"/>
  <c r="AB1680" i="59"/>
  <c r="AC1684" i="59"/>
  <c r="AB1684" i="59"/>
  <c r="AC1688" i="59"/>
  <c r="AB1688" i="59"/>
  <c r="AC1692" i="59"/>
  <c r="AB1692" i="59"/>
  <c r="AC1696" i="59"/>
  <c r="AB1696" i="59"/>
  <c r="AC1700" i="59"/>
  <c r="AB1700" i="59"/>
  <c r="AC1704" i="59"/>
  <c r="AB1704" i="59"/>
  <c r="AC1708" i="59"/>
  <c r="AB1708" i="59"/>
  <c r="AC1712" i="59"/>
  <c r="AB1712" i="59"/>
  <c r="AC1716" i="59"/>
  <c r="AB1716" i="59"/>
  <c r="AC1720" i="59"/>
  <c r="AB1720" i="59"/>
  <c r="AC1724" i="59"/>
  <c r="AB1724" i="59"/>
  <c r="AC1728" i="59"/>
  <c r="AB1728" i="59"/>
  <c r="AC1732" i="59"/>
  <c r="AB1732" i="59"/>
  <c r="AC1736" i="59"/>
  <c r="AB1736" i="59"/>
  <c r="AC1740" i="59"/>
  <c r="AB1740" i="59"/>
  <c r="AC1744" i="59"/>
  <c r="AB1744" i="59"/>
  <c r="AC1748" i="59"/>
  <c r="AB1748" i="59"/>
  <c r="AC1752" i="59"/>
  <c r="AB1752" i="59"/>
  <c r="AC1756" i="59"/>
  <c r="AB1756" i="59"/>
  <c r="N1757" i="59"/>
  <c r="M1757" i="59"/>
  <c r="N1753" i="59"/>
  <c r="M1753" i="59"/>
  <c r="N1749" i="59"/>
  <c r="M1749" i="59"/>
  <c r="N1745" i="59"/>
  <c r="M1745" i="59"/>
  <c r="N1741" i="59"/>
  <c r="M1741" i="59"/>
  <c r="N1737" i="59"/>
  <c r="M1737" i="59"/>
  <c r="N1733" i="59"/>
  <c r="M1733" i="59"/>
  <c r="N1729" i="59"/>
  <c r="M1729" i="59"/>
  <c r="N1725" i="59"/>
  <c r="M1725" i="59"/>
  <c r="N1721" i="59"/>
  <c r="M1721" i="59"/>
  <c r="N1717" i="59"/>
  <c r="M1717" i="59"/>
  <c r="N1713" i="59"/>
  <c r="M1713" i="59"/>
  <c r="N1709" i="59"/>
  <c r="M1709" i="59"/>
  <c r="N1705" i="59"/>
  <c r="M1705" i="59"/>
  <c r="N1701" i="59"/>
  <c r="M1701" i="59"/>
  <c r="N1697" i="59"/>
  <c r="M1697" i="59"/>
  <c r="N1693" i="59"/>
  <c r="M1693" i="59"/>
  <c r="N1689" i="59"/>
  <c r="M1689" i="59"/>
  <c r="N1685" i="59"/>
  <c r="M1685" i="59"/>
  <c r="N1681" i="59"/>
  <c r="M1681" i="59"/>
  <c r="N1677" i="59"/>
  <c r="M1677" i="59"/>
  <c r="S1677" i="59"/>
  <c r="R1677" i="59"/>
  <c r="S1681" i="59"/>
  <c r="R1681" i="59"/>
  <c r="S1685" i="59"/>
  <c r="R1685" i="59"/>
  <c r="S1689" i="59"/>
  <c r="R1689" i="59"/>
  <c r="S1693" i="59"/>
  <c r="R1693" i="59"/>
  <c r="S1697" i="59"/>
  <c r="R1697" i="59"/>
  <c r="S1701" i="59"/>
  <c r="R1701" i="59"/>
  <c r="S1705" i="59"/>
  <c r="R1705" i="59"/>
  <c r="S1709" i="59"/>
  <c r="R1709" i="59"/>
  <c r="S1713" i="59"/>
  <c r="R1713" i="59"/>
  <c r="S1717" i="59"/>
  <c r="R1717" i="59"/>
  <c r="S1721" i="59"/>
  <c r="R1721" i="59"/>
  <c r="S1725" i="59"/>
  <c r="R1725" i="59"/>
  <c r="S1729" i="59"/>
  <c r="R1729" i="59"/>
  <c r="S1733" i="59"/>
  <c r="R1733" i="59"/>
  <c r="S1737" i="59"/>
  <c r="R1737" i="59"/>
  <c r="S1741" i="59"/>
  <c r="R1741" i="59"/>
  <c r="S1745" i="59"/>
  <c r="R1745" i="59"/>
  <c r="S1749" i="59"/>
  <c r="R1749" i="59"/>
  <c r="S1753" i="59"/>
  <c r="R1753" i="59"/>
  <c r="S1757" i="59"/>
  <c r="R1757" i="59"/>
  <c r="X1678" i="59"/>
  <c r="W1678" i="59"/>
  <c r="X1682" i="59"/>
  <c r="W1682" i="59"/>
  <c r="X1686" i="59"/>
  <c r="W1686" i="59"/>
  <c r="X1690" i="59"/>
  <c r="W1690" i="59"/>
  <c r="X1694" i="59"/>
  <c r="W1694" i="59"/>
  <c r="X1698" i="59"/>
  <c r="W1698" i="59"/>
  <c r="X1702" i="59"/>
  <c r="W1702" i="59"/>
  <c r="X1706" i="59"/>
  <c r="W1706" i="59"/>
  <c r="X1710" i="59"/>
  <c r="W1710" i="59"/>
  <c r="X1714" i="59"/>
  <c r="W1714" i="59"/>
  <c r="X1718" i="59"/>
  <c r="W1718" i="59"/>
  <c r="X1722" i="59"/>
  <c r="W1722" i="59"/>
  <c r="X1726" i="59"/>
  <c r="W1726" i="59"/>
  <c r="X1730" i="59"/>
  <c r="W1730" i="59"/>
  <c r="X1734" i="59"/>
  <c r="W1734" i="59"/>
  <c r="X1738" i="59"/>
  <c r="W1738" i="59"/>
  <c r="X1742" i="59"/>
  <c r="W1742" i="59"/>
  <c r="X1746" i="59"/>
  <c r="W1746" i="59"/>
  <c r="X1750" i="59"/>
  <c r="W1750" i="59"/>
  <c r="X1754" i="59"/>
  <c r="W1754" i="59"/>
  <c r="X1758" i="59"/>
  <c r="W1758" i="59"/>
  <c r="AC1679" i="59"/>
  <c r="AB1679" i="59"/>
  <c r="AC1683" i="59"/>
  <c r="AB1683" i="59"/>
  <c r="AC1687" i="59"/>
  <c r="AB1687" i="59"/>
  <c r="AC1691" i="59"/>
  <c r="AB1691" i="59"/>
  <c r="AC1695" i="59"/>
  <c r="AB1695" i="59"/>
  <c r="AC1699" i="59"/>
  <c r="AB1699" i="59"/>
  <c r="AC1703" i="59"/>
  <c r="AB1703" i="59"/>
  <c r="AC1707" i="59"/>
  <c r="AB1707" i="59"/>
  <c r="AC1711" i="59"/>
  <c r="AB1711" i="59"/>
  <c r="AC1715" i="59"/>
  <c r="AB1715" i="59"/>
  <c r="AC1719" i="59"/>
  <c r="AB1719" i="59"/>
  <c r="AC1723" i="59"/>
  <c r="AB1723" i="59"/>
  <c r="AC1727" i="59"/>
  <c r="AB1727" i="59"/>
  <c r="AC1731" i="59"/>
  <c r="AB1731" i="59"/>
  <c r="AC1735" i="59"/>
  <c r="AB1735" i="59"/>
  <c r="AC1739" i="59"/>
  <c r="AB1739" i="59"/>
  <c r="AC1743" i="59"/>
  <c r="AB1743" i="59"/>
  <c r="AC1747" i="59"/>
  <c r="AB1747" i="59"/>
  <c r="AC1751" i="59"/>
  <c r="AB1751" i="59"/>
  <c r="AC1755" i="59"/>
  <c r="AB1755" i="59"/>
  <c r="AC1759" i="59"/>
  <c r="AB1759" i="59"/>
  <c r="N1758" i="59"/>
  <c r="M1758" i="59"/>
  <c r="N1754" i="59"/>
  <c r="M1754" i="59"/>
  <c r="N1750" i="59"/>
  <c r="M1750" i="59"/>
  <c r="N1746" i="59"/>
  <c r="M1746" i="59"/>
  <c r="N1742" i="59"/>
  <c r="M1742" i="59"/>
  <c r="N1738" i="59"/>
  <c r="M1738" i="59"/>
  <c r="N1734" i="59"/>
  <c r="M1734" i="59"/>
  <c r="N1730" i="59"/>
  <c r="M1730" i="59"/>
  <c r="N1726" i="59"/>
  <c r="M1726" i="59"/>
  <c r="N1722" i="59"/>
  <c r="M1722" i="59"/>
  <c r="N1718" i="59"/>
  <c r="M1718" i="59"/>
  <c r="N1714" i="59"/>
  <c r="M1714" i="59"/>
  <c r="N1710" i="59"/>
  <c r="M1710" i="59"/>
  <c r="N1706" i="59"/>
  <c r="M1706" i="59"/>
  <c r="N1702" i="59"/>
  <c r="M1702" i="59"/>
  <c r="N1698" i="59"/>
  <c r="M1698" i="59"/>
  <c r="N1694" i="59"/>
  <c r="M1694" i="59"/>
  <c r="N1690" i="59"/>
  <c r="M1690" i="59"/>
  <c r="N1686" i="59"/>
  <c r="M1686" i="59"/>
  <c r="N1682" i="59"/>
  <c r="M1682" i="59"/>
  <c r="N1678" i="59"/>
  <c r="M1678" i="59"/>
  <c r="S1676" i="59"/>
  <c r="R1676" i="59"/>
  <c r="S1680" i="59"/>
  <c r="R1680" i="59"/>
  <c r="S1684" i="59"/>
  <c r="R1684" i="59"/>
  <c r="S1688" i="59"/>
  <c r="R1688" i="59"/>
  <c r="S1692" i="59"/>
  <c r="R1692" i="59"/>
  <c r="S1696" i="59"/>
  <c r="R1696" i="59"/>
  <c r="S1700" i="59"/>
  <c r="R1700" i="59"/>
  <c r="S1704" i="59"/>
  <c r="R1704" i="59"/>
  <c r="S1708" i="59"/>
  <c r="R1708" i="59"/>
  <c r="S1712" i="59"/>
  <c r="R1712" i="59"/>
  <c r="S1716" i="59"/>
  <c r="R1716" i="59"/>
  <c r="S1720" i="59"/>
  <c r="R1720" i="59"/>
  <c r="S1724" i="59"/>
  <c r="R1724" i="59"/>
  <c r="S1728" i="59"/>
  <c r="R1728" i="59"/>
  <c r="S1732" i="59"/>
  <c r="R1732" i="59"/>
  <c r="S1736" i="59"/>
  <c r="R1736" i="59"/>
  <c r="S1740" i="59"/>
  <c r="R1740" i="59"/>
  <c r="S1744" i="59"/>
  <c r="R1744" i="59"/>
  <c r="S1748" i="59"/>
  <c r="R1748" i="59"/>
  <c r="S1752" i="59"/>
  <c r="R1752" i="59"/>
  <c r="S1756" i="59"/>
  <c r="R1756" i="59"/>
  <c r="X1677" i="59"/>
  <c r="W1677" i="59"/>
  <c r="X1681" i="59"/>
  <c r="W1681" i="59"/>
  <c r="X1685" i="59"/>
  <c r="W1685" i="59"/>
  <c r="X1689" i="59"/>
  <c r="W1689" i="59"/>
  <c r="X1693" i="59"/>
  <c r="W1693" i="59"/>
  <c r="X1697" i="59"/>
  <c r="W1697" i="59"/>
  <c r="X1701" i="59"/>
  <c r="W1701" i="59"/>
  <c r="X1705" i="59"/>
  <c r="W1705" i="59"/>
  <c r="X1709" i="59"/>
  <c r="W1709" i="59"/>
  <c r="X1713" i="59"/>
  <c r="W1713" i="59"/>
  <c r="X1717" i="59"/>
  <c r="W1717" i="59"/>
  <c r="X1721" i="59"/>
  <c r="W1721" i="59"/>
  <c r="X1725" i="59"/>
  <c r="W1725" i="59"/>
  <c r="X1729" i="59"/>
  <c r="W1729" i="59"/>
  <c r="X1733" i="59"/>
  <c r="W1733" i="59"/>
  <c r="X1737" i="59"/>
  <c r="W1737" i="59"/>
  <c r="X1741" i="59"/>
  <c r="W1741" i="59"/>
  <c r="X1745" i="59"/>
  <c r="W1745" i="59"/>
  <c r="X1749" i="59"/>
  <c r="W1749" i="59"/>
  <c r="X1753" i="59"/>
  <c r="W1753" i="59"/>
  <c r="X1757" i="59"/>
  <c r="W1757" i="59"/>
  <c r="AC1678" i="59"/>
  <c r="AB1678" i="59"/>
  <c r="AC1682" i="59"/>
  <c r="AB1682" i="59"/>
  <c r="AC1686" i="59"/>
  <c r="AB1686" i="59"/>
  <c r="AC1690" i="59"/>
  <c r="AB1690" i="59"/>
  <c r="AC1694" i="59"/>
  <c r="AB1694" i="59"/>
  <c r="AC1698" i="59"/>
  <c r="AB1698" i="59"/>
  <c r="AC1702" i="59"/>
  <c r="AB1702" i="59"/>
  <c r="AC1706" i="59"/>
  <c r="AB1706" i="59"/>
  <c r="AC1710" i="59"/>
  <c r="AB1710" i="59"/>
  <c r="AC1714" i="59"/>
  <c r="AB1714" i="59"/>
  <c r="AC1718" i="59"/>
  <c r="AB1718" i="59"/>
  <c r="AC1722" i="59"/>
  <c r="AB1722" i="59"/>
  <c r="AC1726" i="59"/>
  <c r="AB1726" i="59"/>
  <c r="AC1730" i="59"/>
  <c r="AB1730" i="59"/>
  <c r="AC1734" i="59"/>
  <c r="AB1734" i="59"/>
  <c r="AC1738" i="59"/>
  <c r="AB1738" i="59"/>
  <c r="AC1742" i="59"/>
  <c r="AB1742" i="59"/>
  <c r="AC1746" i="59"/>
  <c r="AB1746" i="59"/>
  <c r="AC1750" i="59"/>
  <c r="AB1750" i="59"/>
  <c r="AC1754" i="59"/>
  <c r="AB1754" i="59"/>
  <c r="AC1758" i="59"/>
  <c r="AB1758" i="59"/>
  <c r="N1759" i="59"/>
  <c r="M1759" i="59"/>
  <c r="N1755" i="59"/>
  <c r="M1755" i="59"/>
  <c r="N1751" i="59"/>
  <c r="M1751" i="59"/>
  <c r="N1747" i="59"/>
  <c r="M1747" i="59"/>
  <c r="N1743" i="59"/>
  <c r="M1743" i="59"/>
  <c r="N1739" i="59"/>
  <c r="M1739" i="59"/>
  <c r="N1735" i="59"/>
  <c r="M1735" i="59"/>
  <c r="N1731" i="59"/>
  <c r="M1731" i="59"/>
  <c r="N1727" i="59"/>
  <c r="M1727" i="59"/>
  <c r="N1723" i="59"/>
  <c r="M1723" i="59"/>
  <c r="N1719" i="59"/>
  <c r="M1719" i="59"/>
  <c r="N1715" i="59"/>
  <c r="M1715" i="59"/>
  <c r="N1711" i="59"/>
  <c r="M1711" i="59"/>
  <c r="N1707" i="59"/>
  <c r="M1707" i="59"/>
  <c r="N1703" i="59"/>
  <c r="M1703" i="59"/>
  <c r="N1699" i="59"/>
  <c r="M1699" i="59"/>
  <c r="N1695" i="59"/>
  <c r="M1695" i="59"/>
  <c r="N1691" i="59"/>
  <c r="M1691" i="59"/>
  <c r="N1687" i="59"/>
  <c r="M1687" i="59"/>
  <c r="N1683" i="59"/>
  <c r="M1683" i="59"/>
  <c r="N1679" i="59"/>
  <c r="M1679" i="59"/>
  <c r="S1679" i="59"/>
  <c r="R1679" i="59"/>
  <c r="S1683" i="59"/>
  <c r="R1683" i="59"/>
  <c r="S1687" i="59"/>
  <c r="R1687" i="59"/>
  <c r="S1691" i="59"/>
  <c r="R1691" i="59"/>
  <c r="S1695" i="59"/>
  <c r="R1695" i="59"/>
  <c r="S1699" i="59"/>
  <c r="R1699" i="59"/>
  <c r="S1703" i="59"/>
  <c r="R1703" i="59"/>
  <c r="S1707" i="59"/>
  <c r="R1707" i="59"/>
  <c r="S1711" i="59"/>
  <c r="R1711" i="59"/>
  <c r="S1715" i="59"/>
  <c r="R1715" i="59"/>
  <c r="S1719" i="59"/>
  <c r="R1719" i="59"/>
  <c r="S1723" i="59"/>
  <c r="R1723" i="59"/>
  <c r="S1727" i="59"/>
  <c r="R1727" i="59"/>
  <c r="S1731" i="59"/>
  <c r="R1731" i="59"/>
  <c r="S1735" i="59"/>
  <c r="R1735" i="59"/>
  <c r="S1739" i="59"/>
  <c r="R1739" i="59"/>
  <c r="S1743" i="59"/>
  <c r="R1743" i="59"/>
  <c r="S1747" i="59"/>
  <c r="R1747" i="59"/>
  <c r="S1751" i="59"/>
  <c r="R1751" i="59"/>
  <c r="S1755" i="59"/>
  <c r="R1755" i="59"/>
  <c r="S1759" i="59"/>
  <c r="R1759" i="59"/>
  <c r="X1676" i="59"/>
  <c r="W1676" i="59"/>
  <c r="X1680" i="59"/>
  <c r="W1680" i="59"/>
  <c r="X1684" i="59"/>
  <c r="W1684" i="59"/>
  <c r="X1688" i="59"/>
  <c r="W1688" i="59"/>
  <c r="X1692" i="59"/>
  <c r="W1692" i="59"/>
  <c r="X1696" i="59"/>
  <c r="W1696" i="59"/>
  <c r="X1700" i="59"/>
  <c r="W1700" i="59"/>
  <c r="X1704" i="59"/>
  <c r="W1704" i="59"/>
  <c r="X1708" i="59"/>
  <c r="W1708" i="59"/>
  <c r="X1712" i="59"/>
  <c r="W1712" i="59"/>
  <c r="X1716" i="59"/>
  <c r="W1716" i="59"/>
  <c r="X1720" i="59"/>
  <c r="W1720" i="59"/>
  <c r="X1724" i="59"/>
  <c r="W1724" i="59"/>
  <c r="X1728" i="59"/>
  <c r="W1728" i="59"/>
  <c r="X1732" i="59"/>
  <c r="W1732" i="59"/>
  <c r="X1736" i="59"/>
  <c r="W1736" i="59"/>
  <c r="X1740" i="59"/>
  <c r="W1740" i="59"/>
  <c r="X1744" i="59"/>
  <c r="W1744" i="59"/>
  <c r="X1748" i="59"/>
  <c r="W1748" i="59"/>
  <c r="X1752" i="59"/>
  <c r="W1752" i="59"/>
  <c r="X1756" i="59"/>
  <c r="W1756" i="59"/>
  <c r="AC1677" i="59"/>
  <c r="AB1677" i="59"/>
  <c r="AC1681" i="59"/>
  <c r="AB1681" i="59"/>
  <c r="AC1685" i="59"/>
  <c r="AB1685" i="59"/>
  <c r="AC1689" i="59"/>
  <c r="AB1689" i="59"/>
  <c r="AC1693" i="59"/>
  <c r="AB1693" i="59"/>
  <c r="AC1697" i="59"/>
  <c r="AB1697" i="59"/>
  <c r="AC1701" i="59"/>
  <c r="AB1701" i="59"/>
  <c r="AC1705" i="59"/>
  <c r="AB1705" i="59"/>
  <c r="AC1709" i="59"/>
  <c r="AB1709" i="59"/>
  <c r="AC1713" i="59"/>
  <c r="AB1713" i="59"/>
  <c r="AC1717" i="59"/>
  <c r="AB1717" i="59"/>
  <c r="AC1721" i="59"/>
  <c r="AB1721" i="59"/>
  <c r="AC1725" i="59"/>
  <c r="AB1725" i="59"/>
  <c r="AC1729" i="59"/>
  <c r="AB1729" i="59"/>
  <c r="AC1733" i="59"/>
  <c r="AB1733" i="59"/>
  <c r="AC1737" i="59"/>
  <c r="AB1737" i="59"/>
  <c r="AC1741" i="59"/>
  <c r="AB1741" i="59"/>
  <c r="AC1745" i="59"/>
  <c r="AB1745" i="59"/>
  <c r="AC1749" i="59"/>
  <c r="AB1749" i="59"/>
  <c r="AC1753" i="59"/>
  <c r="AB1753" i="59"/>
  <c r="AC1757" i="59"/>
  <c r="AB1757" i="59"/>
  <c r="N1756" i="59"/>
  <c r="M1756" i="59"/>
  <c r="N1752" i="59"/>
  <c r="M1752" i="59"/>
  <c r="N1748" i="59"/>
  <c r="M1748" i="59"/>
  <c r="N1744" i="59"/>
  <c r="M1744" i="59"/>
  <c r="N1740" i="59"/>
  <c r="M1740" i="59"/>
  <c r="N1736" i="59"/>
  <c r="M1736" i="59"/>
  <c r="N1732" i="59"/>
  <c r="M1732" i="59"/>
  <c r="N1728" i="59"/>
  <c r="M1728" i="59"/>
  <c r="N1724" i="59"/>
  <c r="M1724" i="59"/>
  <c r="N1720" i="59"/>
  <c r="M1720" i="59"/>
  <c r="N1716" i="59"/>
  <c r="M1716" i="59"/>
  <c r="N1712" i="59"/>
  <c r="M1712" i="59"/>
  <c r="N1708" i="59"/>
  <c r="M1708" i="59"/>
  <c r="N1704" i="59"/>
  <c r="M1704" i="59"/>
  <c r="N1700" i="59"/>
  <c r="M1700" i="59"/>
  <c r="N1696" i="59"/>
  <c r="M1696" i="59"/>
  <c r="N1692" i="59"/>
  <c r="M1692" i="59"/>
  <c r="N1688" i="59"/>
  <c r="M1688" i="59"/>
  <c r="N1684" i="59"/>
  <c r="M1684" i="59"/>
  <c r="N1680" i="59"/>
  <c r="M1680" i="59"/>
  <c r="N1676" i="59"/>
  <c r="M1676" i="59"/>
  <c r="S1574" i="59"/>
  <c r="R1574" i="59"/>
  <c r="S1582" i="59"/>
  <c r="R1582" i="59"/>
  <c r="S1594" i="59"/>
  <c r="R1594" i="59"/>
  <c r="S1602" i="59"/>
  <c r="R1602" i="59"/>
  <c r="S1606" i="59"/>
  <c r="R1606" i="59"/>
  <c r="S1614" i="59"/>
  <c r="R1614" i="59"/>
  <c r="S1622" i="59"/>
  <c r="R1622" i="59"/>
  <c r="S1634" i="59"/>
  <c r="R1634" i="59"/>
  <c r="S1642" i="59"/>
  <c r="R1642" i="59"/>
  <c r="S1650" i="59"/>
  <c r="R1650" i="59"/>
  <c r="S1658" i="59"/>
  <c r="R1658" i="59"/>
  <c r="S1666" i="59"/>
  <c r="R1666" i="59"/>
  <c r="S1674" i="59"/>
  <c r="R1674" i="59"/>
  <c r="X1571" i="59"/>
  <c r="W1571" i="59"/>
  <c r="X1579" i="59"/>
  <c r="W1579" i="59"/>
  <c r="X1587" i="59"/>
  <c r="W1587" i="59"/>
  <c r="X1595" i="59"/>
  <c r="W1595" i="59"/>
  <c r="X1603" i="59"/>
  <c r="W1603" i="59"/>
  <c r="X1611" i="59"/>
  <c r="W1611" i="59"/>
  <c r="X1619" i="59"/>
  <c r="W1619" i="59"/>
  <c r="X1623" i="59"/>
  <c r="W1623" i="59"/>
  <c r="X1631" i="59"/>
  <c r="W1631" i="59"/>
  <c r="X1639" i="59"/>
  <c r="W1639" i="59"/>
  <c r="X1647" i="59"/>
  <c r="W1647" i="59"/>
  <c r="X1655" i="59"/>
  <c r="W1655" i="59"/>
  <c r="X1667" i="59"/>
  <c r="W1667" i="59"/>
  <c r="X1675" i="59"/>
  <c r="W1675" i="59"/>
  <c r="AC1568" i="59"/>
  <c r="AB1568" i="59"/>
  <c r="AC1576" i="59"/>
  <c r="AB1576" i="59"/>
  <c r="AC1584" i="59"/>
  <c r="AB1584" i="59"/>
  <c r="AC1596" i="59"/>
  <c r="AB1596" i="59"/>
  <c r="AC1604" i="59"/>
  <c r="AB1604" i="59"/>
  <c r="AC1612" i="59"/>
  <c r="AB1612" i="59"/>
  <c r="AC1620" i="59"/>
  <c r="AB1620" i="59"/>
  <c r="AC1628" i="59"/>
  <c r="AB1628" i="59"/>
  <c r="AC1632" i="59"/>
  <c r="AB1632" i="59"/>
  <c r="AC1640" i="59"/>
  <c r="AB1640" i="59"/>
  <c r="AC1648" i="59"/>
  <c r="AB1648" i="59"/>
  <c r="AC1656" i="59"/>
  <c r="AB1656" i="59"/>
  <c r="AC1664" i="59"/>
  <c r="AB1664" i="59"/>
  <c r="AC1672" i="59"/>
  <c r="AB1672" i="59"/>
  <c r="N1669" i="59"/>
  <c r="M1669" i="59"/>
  <c r="N1657" i="59"/>
  <c r="M1657" i="59"/>
  <c r="N1649" i="59"/>
  <c r="M1649" i="59"/>
  <c r="N1641" i="59"/>
  <c r="M1641" i="59"/>
  <c r="N1633" i="59"/>
  <c r="M1633" i="59"/>
  <c r="N1629" i="59"/>
  <c r="M1629" i="59"/>
  <c r="N1621" i="59"/>
  <c r="M1621" i="59"/>
  <c r="N1613" i="59"/>
  <c r="M1613" i="59"/>
  <c r="N1605" i="59"/>
  <c r="M1605" i="59"/>
  <c r="N1597" i="59"/>
  <c r="M1597" i="59"/>
  <c r="N1589" i="59"/>
  <c r="M1589" i="59"/>
  <c r="N1581" i="59"/>
  <c r="M1581" i="59"/>
  <c r="N1573" i="59"/>
  <c r="M1573" i="59"/>
  <c r="S1569" i="59"/>
  <c r="R1569" i="59"/>
  <c r="S1573" i="59"/>
  <c r="R1573" i="59"/>
  <c r="S1577" i="59"/>
  <c r="R1577" i="59"/>
  <c r="S1585" i="59"/>
  <c r="R1585" i="59"/>
  <c r="S1593" i="59"/>
  <c r="R1593" i="59"/>
  <c r="S1601" i="59"/>
  <c r="R1601" i="59"/>
  <c r="S1609" i="59"/>
  <c r="R1609" i="59"/>
  <c r="S1617" i="59"/>
  <c r="R1617" i="59"/>
  <c r="S1625" i="59"/>
  <c r="R1625" i="59"/>
  <c r="S1633" i="59"/>
  <c r="R1633" i="59"/>
  <c r="S1641" i="59"/>
  <c r="R1641" i="59"/>
  <c r="S1645" i="59"/>
  <c r="R1645" i="59"/>
  <c r="S1653" i="59"/>
  <c r="R1653" i="59"/>
  <c r="S1661" i="59"/>
  <c r="R1661" i="59"/>
  <c r="S1669" i="59"/>
  <c r="R1669" i="59"/>
  <c r="X1570" i="59"/>
  <c r="W1570" i="59"/>
  <c r="X1578" i="59"/>
  <c r="W1578" i="59"/>
  <c r="X1586" i="59"/>
  <c r="W1586" i="59"/>
  <c r="X1594" i="59"/>
  <c r="W1594" i="59"/>
  <c r="X1602" i="59"/>
  <c r="W1602" i="59"/>
  <c r="X1610" i="59"/>
  <c r="W1610" i="59"/>
  <c r="X1614" i="59"/>
  <c r="W1614" i="59"/>
  <c r="X1622" i="59"/>
  <c r="W1622" i="59"/>
  <c r="X1630" i="59"/>
  <c r="W1630" i="59"/>
  <c r="X1638" i="59"/>
  <c r="W1638" i="59"/>
  <c r="X1650" i="59"/>
  <c r="W1650" i="59"/>
  <c r="X1658" i="59"/>
  <c r="W1658" i="59"/>
  <c r="X1666" i="59"/>
  <c r="W1666" i="59"/>
  <c r="X1670" i="59"/>
  <c r="W1670" i="59"/>
  <c r="AC1575" i="59"/>
  <c r="AB1575" i="59"/>
  <c r="AC1583" i="59"/>
  <c r="AB1583" i="59"/>
  <c r="AC1587" i="59"/>
  <c r="AB1587" i="59"/>
  <c r="AC1595" i="59"/>
  <c r="AB1595" i="59"/>
  <c r="AC1603" i="59"/>
  <c r="AB1603" i="59"/>
  <c r="AC1611" i="59"/>
  <c r="AB1611" i="59"/>
  <c r="AC1619" i="59"/>
  <c r="AB1619" i="59"/>
  <c r="AC1627" i="59"/>
  <c r="AB1627" i="59"/>
  <c r="AC1635" i="59"/>
  <c r="AB1635" i="59"/>
  <c r="AC1643" i="59"/>
  <c r="AB1643" i="59"/>
  <c r="AC1651" i="59"/>
  <c r="AB1651" i="59"/>
  <c r="AC1659" i="59"/>
  <c r="AB1659" i="59"/>
  <c r="AC1667" i="59"/>
  <c r="AB1667" i="59"/>
  <c r="AC1675" i="59"/>
  <c r="AB1675" i="59"/>
  <c r="N1670" i="59"/>
  <c r="M1670" i="59"/>
  <c r="N1662" i="59"/>
  <c r="M1662" i="59"/>
  <c r="N1654" i="59"/>
  <c r="M1654" i="59"/>
  <c r="N1646" i="59"/>
  <c r="M1646" i="59"/>
  <c r="N1638" i="59"/>
  <c r="M1638" i="59"/>
  <c r="N1630" i="59"/>
  <c r="M1630" i="59"/>
  <c r="N1622" i="59"/>
  <c r="M1622" i="59"/>
  <c r="N1614" i="59"/>
  <c r="M1614" i="59"/>
  <c r="N1606" i="59"/>
  <c r="M1606" i="59"/>
  <c r="N1598" i="59"/>
  <c r="M1598" i="59"/>
  <c r="N1586" i="59"/>
  <c r="M1586" i="59"/>
  <c r="N1578" i="59"/>
  <c r="M1578" i="59"/>
  <c r="N1570" i="59"/>
  <c r="M1570" i="59"/>
  <c r="S1568" i="59"/>
  <c r="R1568" i="59"/>
  <c r="S1572" i="59"/>
  <c r="R1572" i="59"/>
  <c r="S1576" i="59"/>
  <c r="R1576" i="59"/>
  <c r="S1580" i="59"/>
  <c r="R1580" i="59"/>
  <c r="S1584" i="59"/>
  <c r="R1584" i="59"/>
  <c r="S1588" i="59"/>
  <c r="R1588" i="59"/>
  <c r="S1592" i="59"/>
  <c r="R1592" i="59"/>
  <c r="S1596" i="59"/>
  <c r="R1596" i="59"/>
  <c r="S1600" i="59"/>
  <c r="R1600" i="59"/>
  <c r="S1604" i="59"/>
  <c r="R1604" i="59"/>
  <c r="S1608" i="59"/>
  <c r="R1608" i="59"/>
  <c r="S1612" i="59"/>
  <c r="R1612" i="59"/>
  <c r="S1616" i="59"/>
  <c r="R1616" i="59"/>
  <c r="S1620" i="59"/>
  <c r="R1620" i="59"/>
  <c r="S1624" i="59"/>
  <c r="R1624" i="59"/>
  <c r="S1628" i="59"/>
  <c r="R1628" i="59"/>
  <c r="S1632" i="59"/>
  <c r="R1632" i="59"/>
  <c r="S1636" i="59"/>
  <c r="R1636" i="59"/>
  <c r="S1640" i="59"/>
  <c r="R1640" i="59"/>
  <c r="S1644" i="59"/>
  <c r="R1644" i="59"/>
  <c r="S1648" i="59"/>
  <c r="R1648" i="59"/>
  <c r="S1652" i="59"/>
  <c r="R1652" i="59"/>
  <c r="S1656" i="59"/>
  <c r="R1656" i="59"/>
  <c r="S1660" i="59"/>
  <c r="R1660" i="59"/>
  <c r="S1664" i="59"/>
  <c r="R1664" i="59"/>
  <c r="S1668" i="59"/>
  <c r="R1668" i="59"/>
  <c r="S1672" i="59"/>
  <c r="R1672" i="59"/>
  <c r="X1569" i="59"/>
  <c r="W1569" i="59"/>
  <c r="X1573" i="59"/>
  <c r="W1573" i="59"/>
  <c r="X1577" i="59"/>
  <c r="W1577" i="59"/>
  <c r="X1581" i="59"/>
  <c r="W1581" i="59"/>
  <c r="X1585" i="59"/>
  <c r="W1585" i="59"/>
  <c r="X1589" i="59"/>
  <c r="W1589" i="59"/>
  <c r="X1593" i="59"/>
  <c r="W1593" i="59"/>
  <c r="X1597" i="59"/>
  <c r="W1597" i="59"/>
  <c r="X1601" i="59"/>
  <c r="W1601" i="59"/>
  <c r="X1605" i="59"/>
  <c r="W1605" i="59"/>
  <c r="X1609" i="59"/>
  <c r="W1609" i="59"/>
  <c r="X1613" i="59"/>
  <c r="W1613" i="59"/>
  <c r="X1617" i="59"/>
  <c r="W1617" i="59"/>
  <c r="X1621" i="59"/>
  <c r="W1621" i="59"/>
  <c r="X1625" i="59"/>
  <c r="W1625" i="59"/>
  <c r="X1629" i="59"/>
  <c r="W1629" i="59"/>
  <c r="X1633" i="59"/>
  <c r="W1633" i="59"/>
  <c r="X1637" i="59"/>
  <c r="W1637" i="59"/>
  <c r="X1641" i="59"/>
  <c r="W1641" i="59"/>
  <c r="X1645" i="59"/>
  <c r="W1645" i="59"/>
  <c r="X1649" i="59"/>
  <c r="W1649" i="59"/>
  <c r="X1653" i="59"/>
  <c r="W1653" i="59"/>
  <c r="X1657" i="59"/>
  <c r="W1657" i="59"/>
  <c r="X1661" i="59"/>
  <c r="W1661" i="59"/>
  <c r="X1665" i="59"/>
  <c r="W1665" i="59"/>
  <c r="X1669" i="59"/>
  <c r="W1669" i="59"/>
  <c r="X1673" i="59"/>
  <c r="W1673" i="59"/>
  <c r="AC1570" i="59"/>
  <c r="AB1570" i="59"/>
  <c r="AC1574" i="59"/>
  <c r="AB1574" i="59"/>
  <c r="AC1578" i="59"/>
  <c r="AB1578" i="59"/>
  <c r="AC1582" i="59"/>
  <c r="AB1582" i="59"/>
  <c r="AC1586" i="59"/>
  <c r="AB1586" i="59"/>
  <c r="AC1590" i="59"/>
  <c r="AB1590" i="59"/>
  <c r="AC1594" i="59"/>
  <c r="AB1594" i="59"/>
  <c r="AC1598" i="59"/>
  <c r="AB1598" i="59"/>
  <c r="AC1602" i="59"/>
  <c r="AB1602" i="59"/>
  <c r="AC1606" i="59"/>
  <c r="AB1606" i="59"/>
  <c r="AC1610" i="59"/>
  <c r="AB1610" i="59"/>
  <c r="AC1614" i="59"/>
  <c r="AB1614" i="59"/>
  <c r="AC1618" i="59"/>
  <c r="AB1618" i="59"/>
  <c r="AC1622" i="59"/>
  <c r="AB1622" i="59"/>
  <c r="AC1626" i="59"/>
  <c r="AB1626" i="59"/>
  <c r="AC1630" i="59"/>
  <c r="AB1630" i="59"/>
  <c r="AC1634" i="59"/>
  <c r="AB1634" i="59"/>
  <c r="AC1638" i="59"/>
  <c r="AB1638" i="59"/>
  <c r="AC1642" i="59"/>
  <c r="AB1642" i="59"/>
  <c r="AC1646" i="59"/>
  <c r="AB1646" i="59"/>
  <c r="AC1650" i="59"/>
  <c r="AB1650" i="59"/>
  <c r="AC1654" i="59"/>
  <c r="AB1654" i="59"/>
  <c r="AC1658" i="59"/>
  <c r="AB1658" i="59"/>
  <c r="AC1662" i="59"/>
  <c r="AB1662" i="59"/>
  <c r="AC1666" i="59"/>
  <c r="AB1666" i="59"/>
  <c r="AC1670" i="59"/>
  <c r="AB1670" i="59"/>
  <c r="AC1674" i="59"/>
  <c r="AB1674" i="59"/>
  <c r="N1675" i="59"/>
  <c r="M1675" i="59"/>
  <c r="N1671" i="59"/>
  <c r="M1671" i="59"/>
  <c r="N1667" i="59"/>
  <c r="M1667" i="59"/>
  <c r="N1663" i="59"/>
  <c r="M1663" i="59"/>
  <c r="N1659" i="59"/>
  <c r="M1659" i="59"/>
  <c r="N1655" i="59"/>
  <c r="M1655" i="59"/>
  <c r="N1651" i="59"/>
  <c r="M1651" i="59"/>
  <c r="N1647" i="59"/>
  <c r="M1647" i="59"/>
  <c r="N1643" i="59"/>
  <c r="M1643" i="59"/>
  <c r="N1639" i="59"/>
  <c r="M1639" i="59"/>
  <c r="N1635" i="59"/>
  <c r="M1635" i="59"/>
  <c r="N1631" i="59"/>
  <c r="M1631" i="59"/>
  <c r="N1627" i="59"/>
  <c r="M1627" i="59"/>
  <c r="N1623" i="59"/>
  <c r="M1623" i="59"/>
  <c r="N1619" i="59"/>
  <c r="M1619" i="59"/>
  <c r="N1615" i="59"/>
  <c r="M1615" i="59"/>
  <c r="N1611" i="59"/>
  <c r="M1611" i="59"/>
  <c r="N1607" i="59"/>
  <c r="M1607" i="59"/>
  <c r="N1603" i="59"/>
  <c r="M1603" i="59"/>
  <c r="N1599" i="59"/>
  <c r="M1599" i="59"/>
  <c r="N1595" i="59"/>
  <c r="M1595" i="59"/>
  <c r="N1591" i="59"/>
  <c r="M1591" i="59"/>
  <c r="N1587" i="59"/>
  <c r="M1587" i="59"/>
  <c r="N1583" i="59"/>
  <c r="M1583" i="59"/>
  <c r="N1579" i="59"/>
  <c r="M1579" i="59"/>
  <c r="N1575" i="59"/>
  <c r="M1575" i="59"/>
  <c r="N1571" i="59"/>
  <c r="M1571" i="59"/>
  <c r="S1570" i="59"/>
  <c r="R1570" i="59"/>
  <c r="S1578" i="59"/>
  <c r="R1578" i="59"/>
  <c r="S1586" i="59"/>
  <c r="R1586" i="59"/>
  <c r="S1590" i="59"/>
  <c r="R1590" i="59"/>
  <c r="S1598" i="59"/>
  <c r="R1598" i="59"/>
  <c r="S1610" i="59"/>
  <c r="R1610" i="59"/>
  <c r="S1618" i="59"/>
  <c r="R1618" i="59"/>
  <c r="S1626" i="59"/>
  <c r="R1626" i="59"/>
  <c r="S1630" i="59"/>
  <c r="R1630" i="59"/>
  <c r="S1638" i="59"/>
  <c r="R1638" i="59"/>
  <c r="S1646" i="59"/>
  <c r="R1646" i="59"/>
  <c r="S1654" i="59"/>
  <c r="R1654" i="59"/>
  <c r="S1662" i="59"/>
  <c r="R1662" i="59"/>
  <c r="S1670" i="59"/>
  <c r="R1670" i="59"/>
  <c r="X1575" i="59"/>
  <c r="W1575" i="59"/>
  <c r="X1583" i="59"/>
  <c r="W1583" i="59"/>
  <c r="X1591" i="59"/>
  <c r="W1591" i="59"/>
  <c r="X1599" i="59"/>
  <c r="W1599" i="59"/>
  <c r="X1607" i="59"/>
  <c r="W1607" i="59"/>
  <c r="X1615" i="59"/>
  <c r="W1615" i="59"/>
  <c r="X1627" i="59"/>
  <c r="W1627" i="59"/>
  <c r="X1635" i="59"/>
  <c r="W1635" i="59"/>
  <c r="X1643" i="59"/>
  <c r="W1643" i="59"/>
  <c r="X1651" i="59"/>
  <c r="W1651" i="59"/>
  <c r="X1659" i="59"/>
  <c r="W1659" i="59"/>
  <c r="X1663" i="59"/>
  <c r="W1663" i="59"/>
  <c r="X1671" i="59"/>
  <c r="W1671" i="59"/>
  <c r="AC1572" i="59"/>
  <c r="AB1572" i="59"/>
  <c r="AC1580" i="59"/>
  <c r="AB1580" i="59"/>
  <c r="AC1588" i="59"/>
  <c r="AB1588" i="59"/>
  <c r="AC1592" i="59"/>
  <c r="AB1592" i="59"/>
  <c r="AC1600" i="59"/>
  <c r="AB1600" i="59"/>
  <c r="AC1608" i="59"/>
  <c r="AB1608" i="59"/>
  <c r="AC1616" i="59"/>
  <c r="AB1616" i="59"/>
  <c r="AC1624" i="59"/>
  <c r="AB1624" i="59"/>
  <c r="AC1636" i="59"/>
  <c r="AB1636" i="59"/>
  <c r="AC1644" i="59"/>
  <c r="AB1644" i="59"/>
  <c r="AC1652" i="59"/>
  <c r="AB1652" i="59"/>
  <c r="AC1660" i="59"/>
  <c r="AB1660" i="59"/>
  <c r="AC1668" i="59"/>
  <c r="AB1668" i="59"/>
  <c r="N1673" i="59"/>
  <c r="M1673" i="59"/>
  <c r="N1665" i="59"/>
  <c r="M1665" i="59"/>
  <c r="N1661" i="59"/>
  <c r="M1661" i="59"/>
  <c r="N1653" i="59"/>
  <c r="M1653" i="59"/>
  <c r="N1645" i="59"/>
  <c r="M1645" i="59"/>
  <c r="N1637" i="59"/>
  <c r="M1637" i="59"/>
  <c r="N1625" i="59"/>
  <c r="M1625" i="59"/>
  <c r="N1617" i="59"/>
  <c r="M1617" i="59"/>
  <c r="N1609" i="59"/>
  <c r="M1609" i="59"/>
  <c r="N1601" i="59"/>
  <c r="M1601" i="59"/>
  <c r="N1593" i="59"/>
  <c r="M1593" i="59"/>
  <c r="N1585" i="59"/>
  <c r="M1585" i="59"/>
  <c r="N1577" i="59"/>
  <c r="M1577" i="59"/>
  <c r="N1569" i="59"/>
  <c r="M1569" i="59"/>
  <c r="S1581" i="59"/>
  <c r="R1581" i="59"/>
  <c r="S1589" i="59"/>
  <c r="R1589" i="59"/>
  <c r="S1597" i="59"/>
  <c r="R1597" i="59"/>
  <c r="S1605" i="59"/>
  <c r="R1605" i="59"/>
  <c r="S1613" i="59"/>
  <c r="R1613" i="59"/>
  <c r="S1621" i="59"/>
  <c r="R1621" i="59"/>
  <c r="S1629" i="59"/>
  <c r="R1629" i="59"/>
  <c r="S1637" i="59"/>
  <c r="R1637" i="59"/>
  <c r="S1649" i="59"/>
  <c r="R1649" i="59"/>
  <c r="S1657" i="59"/>
  <c r="R1657" i="59"/>
  <c r="S1665" i="59"/>
  <c r="R1665" i="59"/>
  <c r="S1673" i="59"/>
  <c r="R1673" i="59"/>
  <c r="X1574" i="59"/>
  <c r="W1574" i="59"/>
  <c r="X1582" i="59"/>
  <c r="W1582" i="59"/>
  <c r="X1590" i="59"/>
  <c r="W1590" i="59"/>
  <c r="X1598" i="59"/>
  <c r="W1598" i="59"/>
  <c r="X1606" i="59"/>
  <c r="W1606" i="59"/>
  <c r="X1618" i="59"/>
  <c r="W1618" i="59"/>
  <c r="X1626" i="59"/>
  <c r="W1626" i="59"/>
  <c r="X1634" i="59"/>
  <c r="W1634" i="59"/>
  <c r="X1642" i="59"/>
  <c r="W1642" i="59"/>
  <c r="X1646" i="59"/>
  <c r="W1646" i="59"/>
  <c r="X1654" i="59"/>
  <c r="W1654" i="59"/>
  <c r="X1662" i="59"/>
  <c r="W1662" i="59"/>
  <c r="X1674" i="59"/>
  <c r="W1674" i="59"/>
  <c r="AC1571" i="59"/>
  <c r="AB1571" i="59"/>
  <c r="AC1579" i="59"/>
  <c r="AB1579" i="59"/>
  <c r="AC1591" i="59"/>
  <c r="AB1591" i="59"/>
  <c r="AC1599" i="59"/>
  <c r="AB1599" i="59"/>
  <c r="AC1607" i="59"/>
  <c r="AB1607" i="59"/>
  <c r="AC1615" i="59"/>
  <c r="AB1615" i="59"/>
  <c r="AC1623" i="59"/>
  <c r="AB1623" i="59"/>
  <c r="AC1631" i="59"/>
  <c r="AB1631" i="59"/>
  <c r="AC1639" i="59"/>
  <c r="AB1639" i="59"/>
  <c r="AC1647" i="59"/>
  <c r="AB1647" i="59"/>
  <c r="AC1655" i="59"/>
  <c r="AB1655" i="59"/>
  <c r="AC1663" i="59"/>
  <c r="AB1663" i="59"/>
  <c r="AC1671" i="59"/>
  <c r="AB1671" i="59"/>
  <c r="N1674" i="59"/>
  <c r="M1674" i="59"/>
  <c r="N1666" i="59"/>
  <c r="M1666" i="59"/>
  <c r="N1658" i="59"/>
  <c r="M1658" i="59"/>
  <c r="N1650" i="59"/>
  <c r="M1650" i="59"/>
  <c r="N1642" i="59"/>
  <c r="M1642" i="59"/>
  <c r="N1634" i="59"/>
  <c r="M1634" i="59"/>
  <c r="N1626" i="59"/>
  <c r="M1626" i="59"/>
  <c r="N1618" i="59"/>
  <c r="M1618" i="59"/>
  <c r="N1610" i="59"/>
  <c r="M1610" i="59"/>
  <c r="N1602" i="59"/>
  <c r="M1602" i="59"/>
  <c r="N1594" i="59"/>
  <c r="M1594" i="59"/>
  <c r="N1590" i="59"/>
  <c r="M1590" i="59"/>
  <c r="N1582" i="59"/>
  <c r="M1582" i="59"/>
  <c r="N1574" i="59"/>
  <c r="M1574" i="59"/>
  <c r="S1571" i="59"/>
  <c r="R1571" i="59"/>
  <c r="S1575" i="59"/>
  <c r="R1575" i="59"/>
  <c r="S1579" i="59"/>
  <c r="R1579" i="59"/>
  <c r="S1583" i="59"/>
  <c r="R1583" i="59"/>
  <c r="S1587" i="59"/>
  <c r="R1587" i="59"/>
  <c r="S1591" i="59"/>
  <c r="R1591" i="59"/>
  <c r="S1595" i="59"/>
  <c r="R1595" i="59"/>
  <c r="S1599" i="59"/>
  <c r="R1599" i="59"/>
  <c r="S1603" i="59"/>
  <c r="R1603" i="59"/>
  <c r="S1607" i="59"/>
  <c r="R1607" i="59"/>
  <c r="S1611" i="59"/>
  <c r="R1611" i="59"/>
  <c r="S1615" i="59"/>
  <c r="R1615" i="59"/>
  <c r="S1619" i="59"/>
  <c r="R1619" i="59"/>
  <c r="S1623" i="59"/>
  <c r="R1623" i="59"/>
  <c r="S1627" i="59"/>
  <c r="R1627" i="59"/>
  <c r="S1631" i="59"/>
  <c r="R1631" i="59"/>
  <c r="S1635" i="59"/>
  <c r="R1635" i="59"/>
  <c r="S1639" i="59"/>
  <c r="R1639" i="59"/>
  <c r="S1643" i="59"/>
  <c r="R1643" i="59"/>
  <c r="S1647" i="59"/>
  <c r="R1647" i="59"/>
  <c r="S1651" i="59"/>
  <c r="R1651" i="59"/>
  <c r="S1655" i="59"/>
  <c r="R1655" i="59"/>
  <c r="S1659" i="59"/>
  <c r="R1659" i="59"/>
  <c r="S1663" i="59"/>
  <c r="R1663" i="59"/>
  <c r="S1667" i="59"/>
  <c r="R1667" i="59"/>
  <c r="S1671" i="59"/>
  <c r="R1671" i="59"/>
  <c r="S1675" i="59"/>
  <c r="R1675" i="59"/>
  <c r="X1568" i="59"/>
  <c r="W1568" i="59"/>
  <c r="X1572" i="59"/>
  <c r="W1572" i="59"/>
  <c r="X1576" i="59"/>
  <c r="W1576" i="59"/>
  <c r="X1580" i="59"/>
  <c r="W1580" i="59"/>
  <c r="X1584" i="59"/>
  <c r="W1584" i="59"/>
  <c r="X1588" i="59"/>
  <c r="W1588" i="59"/>
  <c r="X1592" i="59"/>
  <c r="W1592" i="59"/>
  <c r="X1596" i="59"/>
  <c r="W1596" i="59"/>
  <c r="X1600" i="59"/>
  <c r="W1600" i="59"/>
  <c r="X1604" i="59"/>
  <c r="W1604" i="59"/>
  <c r="X1608" i="59"/>
  <c r="W1608" i="59"/>
  <c r="X1612" i="59"/>
  <c r="W1612" i="59"/>
  <c r="X1616" i="59"/>
  <c r="W1616" i="59"/>
  <c r="X1620" i="59"/>
  <c r="W1620" i="59"/>
  <c r="X1624" i="59"/>
  <c r="W1624" i="59"/>
  <c r="X1628" i="59"/>
  <c r="W1628" i="59"/>
  <c r="X1632" i="59"/>
  <c r="W1632" i="59"/>
  <c r="X1636" i="59"/>
  <c r="W1636" i="59"/>
  <c r="X1640" i="59"/>
  <c r="W1640" i="59"/>
  <c r="X1644" i="59"/>
  <c r="W1644" i="59"/>
  <c r="X1648" i="59"/>
  <c r="W1648" i="59"/>
  <c r="X1652" i="59"/>
  <c r="W1652" i="59"/>
  <c r="X1656" i="59"/>
  <c r="W1656" i="59"/>
  <c r="X1660" i="59"/>
  <c r="W1660" i="59"/>
  <c r="X1664" i="59"/>
  <c r="W1664" i="59"/>
  <c r="X1668" i="59"/>
  <c r="W1668" i="59"/>
  <c r="X1672" i="59"/>
  <c r="W1672" i="59"/>
  <c r="AC1569" i="59"/>
  <c r="AB1569" i="59"/>
  <c r="AC1573" i="59"/>
  <c r="AB1573" i="59"/>
  <c r="AC1577" i="59"/>
  <c r="AB1577" i="59"/>
  <c r="AC1581" i="59"/>
  <c r="AB1581" i="59"/>
  <c r="AC1585" i="59"/>
  <c r="AB1585" i="59"/>
  <c r="AC1589" i="59"/>
  <c r="AB1589" i="59"/>
  <c r="AC1593" i="59"/>
  <c r="AB1593" i="59"/>
  <c r="AC1597" i="59"/>
  <c r="AB1597" i="59"/>
  <c r="AC1601" i="59"/>
  <c r="AB1601" i="59"/>
  <c r="AC1605" i="59"/>
  <c r="AB1605" i="59"/>
  <c r="AC1609" i="59"/>
  <c r="AB1609" i="59"/>
  <c r="AC1613" i="59"/>
  <c r="AB1613" i="59"/>
  <c r="AC1617" i="59"/>
  <c r="AB1617" i="59"/>
  <c r="AC1621" i="59"/>
  <c r="AB1621" i="59"/>
  <c r="AC1625" i="59"/>
  <c r="AB1625" i="59"/>
  <c r="AC1629" i="59"/>
  <c r="AB1629" i="59"/>
  <c r="AC1633" i="59"/>
  <c r="AB1633" i="59"/>
  <c r="AC1637" i="59"/>
  <c r="AB1637" i="59"/>
  <c r="AC1641" i="59"/>
  <c r="AB1641" i="59"/>
  <c r="AC1645" i="59"/>
  <c r="AB1645" i="59"/>
  <c r="AC1649" i="59"/>
  <c r="AB1649" i="59"/>
  <c r="AC1653" i="59"/>
  <c r="AB1653" i="59"/>
  <c r="AC1657" i="59"/>
  <c r="AB1657" i="59"/>
  <c r="AC1661" i="59"/>
  <c r="AB1661" i="59"/>
  <c r="AC1665" i="59"/>
  <c r="AB1665" i="59"/>
  <c r="AC1669" i="59"/>
  <c r="AB1669" i="59"/>
  <c r="AC1673" i="59"/>
  <c r="AB1673" i="59"/>
  <c r="N1672" i="59"/>
  <c r="M1672" i="59"/>
  <c r="N1668" i="59"/>
  <c r="M1668" i="59"/>
  <c r="N1664" i="59"/>
  <c r="M1664" i="59"/>
  <c r="N1660" i="59"/>
  <c r="M1660" i="59"/>
  <c r="N1656" i="59"/>
  <c r="M1656" i="59"/>
  <c r="N1652" i="59"/>
  <c r="M1652" i="59"/>
  <c r="N1648" i="59"/>
  <c r="M1648" i="59"/>
  <c r="N1644" i="59"/>
  <c r="M1644" i="59"/>
  <c r="N1640" i="59"/>
  <c r="M1640" i="59"/>
  <c r="N1636" i="59"/>
  <c r="M1636" i="59"/>
  <c r="N1632" i="59"/>
  <c r="M1632" i="59"/>
  <c r="N1628" i="59"/>
  <c r="M1628" i="59"/>
  <c r="N1624" i="59"/>
  <c r="M1624" i="59"/>
  <c r="N1620" i="59"/>
  <c r="M1620" i="59"/>
  <c r="N1616" i="59"/>
  <c r="M1616" i="59"/>
  <c r="N1612" i="59"/>
  <c r="M1612" i="59"/>
  <c r="N1608" i="59"/>
  <c r="M1608" i="59"/>
  <c r="N1604" i="59"/>
  <c r="M1604" i="59"/>
  <c r="N1600" i="59"/>
  <c r="M1600" i="59"/>
  <c r="N1596" i="59"/>
  <c r="M1596" i="59"/>
  <c r="N1592" i="59"/>
  <c r="M1592" i="59"/>
  <c r="N1588" i="59"/>
  <c r="M1588" i="59"/>
  <c r="N1584" i="59"/>
  <c r="M1584" i="59"/>
  <c r="N1580" i="59"/>
  <c r="M1580" i="59"/>
  <c r="N1576" i="59"/>
  <c r="M1576" i="59"/>
  <c r="N1572" i="59"/>
  <c r="M1572" i="59"/>
  <c r="N1568" i="59"/>
  <c r="M1568" i="59"/>
  <c r="S1538" i="59"/>
  <c r="R1538" i="59"/>
  <c r="S1542" i="59"/>
  <c r="R1542" i="59"/>
  <c r="S1546" i="59"/>
  <c r="R1546" i="59"/>
  <c r="S1550" i="59"/>
  <c r="R1550" i="59"/>
  <c r="S1554" i="59"/>
  <c r="R1554" i="59"/>
  <c r="S1558" i="59"/>
  <c r="R1558" i="59"/>
  <c r="S1562" i="59"/>
  <c r="R1562" i="59"/>
  <c r="S1566" i="59"/>
  <c r="R1566" i="59"/>
  <c r="X1539" i="59"/>
  <c r="W1539" i="59"/>
  <c r="W1547" i="59"/>
  <c r="X1547" i="59"/>
  <c r="X1555" i="59"/>
  <c r="W1555" i="59"/>
  <c r="X1563" i="59"/>
  <c r="W1563" i="59"/>
  <c r="AC1540" i="59"/>
  <c r="AB1540" i="59"/>
  <c r="AC1548" i="59"/>
  <c r="AB1548" i="59"/>
  <c r="AC1556" i="59"/>
  <c r="AB1556" i="59"/>
  <c r="AC1564" i="59"/>
  <c r="AB1564" i="59"/>
  <c r="M1561" i="59"/>
  <c r="N1561" i="59"/>
  <c r="M1553" i="59"/>
  <c r="N1553" i="59"/>
  <c r="M1545" i="59"/>
  <c r="N1545" i="59"/>
  <c r="N1537" i="59"/>
  <c r="M1537" i="59"/>
  <c r="R1537" i="59"/>
  <c r="S1537" i="59"/>
  <c r="S1545" i="59"/>
  <c r="R1545" i="59"/>
  <c r="S1553" i="59"/>
  <c r="R1553" i="59"/>
  <c r="S1565" i="59"/>
  <c r="R1565" i="59"/>
  <c r="X1538" i="59"/>
  <c r="W1538" i="59"/>
  <c r="X1546" i="59"/>
  <c r="W1546" i="59"/>
  <c r="X1554" i="59"/>
  <c r="W1554" i="59"/>
  <c r="X1566" i="59"/>
  <c r="W1566" i="59"/>
  <c r="AB1535" i="59"/>
  <c r="AC1535" i="59"/>
  <c r="AB1543" i="59"/>
  <c r="AC1543" i="59"/>
  <c r="AC1547" i="59"/>
  <c r="AB1547" i="59"/>
  <c r="AC1559" i="59"/>
  <c r="AB1559" i="59"/>
  <c r="AC1567" i="59"/>
  <c r="AB1567" i="59"/>
  <c r="N1566" i="59"/>
  <c r="M1566" i="59"/>
  <c r="N1558" i="59"/>
  <c r="M1558" i="59"/>
  <c r="N1546" i="59"/>
  <c r="M1546" i="59"/>
  <c r="N1538" i="59"/>
  <c r="M1538" i="59"/>
  <c r="S1536" i="59"/>
  <c r="R1536" i="59"/>
  <c r="S1540" i="59"/>
  <c r="R1540" i="59"/>
  <c r="S1544" i="59"/>
  <c r="R1544" i="59"/>
  <c r="S1548" i="59"/>
  <c r="R1548" i="59"/>
  <c r="S1552" i="59"/>
  <c r="R1552" i="59"/>
  <c r="S1556" i="59"/>
  <c r="R1556" i="59"/>
  <c r="S1560" i="59"/>
  <c r="R1560" i="59"/>
  <c r="S1564" i="59"/>
  <c r="R1564" i="59"/>
  <c r="X1537" i="59"/>
  <c r="W1537" i="59"/>
  <c r="X1541" i="59"/>
  <c r="W1541" i="59"/>
  <c r="X1545" i="59"/>
  <c r="W1545" i="59"/>
  <c r="X1549" i="59"/>
  <c r="W1549" i="59"/>
  <c r="X1553" i="59"/>
  <c r="W1553" i="59"/>
  <c r="X1557" i="59"/>
  <c r="W1557" i="59"/>
  <c r="X1561" i="59"/>
  <c r="W1561" i="59"/>
  <c r="X1565" i="59"/>
  <c r="W1565" i="59"/>
  <c r="AC1538" i="59"/>
  <c r="AB1538" i="59"/>
  <c r="AC1542" i="59"/>
  <c r="AB1542" i="59"/>
  <c r="AC1546" i="59"/>
  <c r="AB1546" i="59"/>
  <c r="AC1550" i="59"/>
  <c r="AB1550" i="59"/>
  <c r="AC1554" i="59"/>
  <c r="AB1554" i="59"/>
  <c r="AC1558" i="59"/>
  <c r="AB1558" i="59"/>
  <c r="AC1562" i="59"/>
  <c r="AB1562" i="59"/>
  <c r="AC1566" i="59"/>
  <c r="AB1566" i="59"/>
  <c r="N1567" i="59"/>
  <c r="M1567" i="59"/>
  <c r="N1563" i="59"/>
  <c r="M1563" i="59"/>
  <c r="N1559" i="59"/>
  <c r="M1559" i="59"/>
  <c r="N1555" i="59"/>
  <c r="M1555" i="59"/>
  <c r="N1551" i="59"/>
  <c r="M1551" i="59"/>
  <c r="N1547" i="59"/>
  <c r="M1547" i="59"/>
  <c r="N1543" i="59"/>
  <c r="M1543" i="59"/>
  <c r="N1539" i="59"/>
  <c r="M1539" i="59"/>
  <c r="M1535" i="59"/>
  <c r="N1535" i="59"/>
  <c r="X1535" i="59"/>
  <c r="W1535" i="59"/>
  <c r="W1543" i="59"/>
  <c r="X1543" i="59"/>
  <c r="X1551" i="59"/>
  <c r="W1551" i="59"/>
  <c r="X1559" i="59"/>
  <c r="W1559" i="59"/>
  <c r="X1567" i="59"/>
  <c r="W1567" i="59"/>
  <c r="AC1536" i="59"/>
  <c r="AB1536" i="59"/>
  <c r="AC1544" i="59"/>
  <c r="AB1544" i="59"/>
  <c r="AC1552" i="59"/>
  <c r="AB1552" i="59"/>
  <c r="AC1560" i="59"/>
  <c r="AB1560" i="59"/>
  <c r="M1565" i="59"/>
  <c r="N1565" i="59"/>
  <c r="M1557" i="59"/>
  <c r="N1557" i="59"/>
  <c r="M1549" i="59"/>
  <c r="N1549" i="59"/>
  <c r="M1541" i="59"/>
  <c r="N1541" i="59"/>
  <c r="R1541" i="59"/>
  <c r="S1541" i="59"/>
  <c r="S1549" i="59"/>
  <c r="R1549" i="59"/>
  <c r="S1557" i="59"/>
  <c r="R1557" i="59"/>
  <c r="S1561" i="59"/>
  <c r="R1561" i="59"/>
  <c r="X1542" i="59"/>
  <c r="W1542" i="59"/>
  <c r="X1550" i="59"/>
  <c r="W1550" i="59"/>
  <c r="X1558" i="59"/>
  <c r="W1558" i="59"/>
  <c r="X1562" i="59"/>
  <c r="W1562" i="59"/>
  <c r="AB1539" i="59"/>
  <c r="AC1539" i="59"/>
  <c r="AC1551" i="59"/>
  <c r="AB1551" i="59"/>
  <c r="AC1555" i="59"/>
  <c r="AB1555" i="59"/>
  <c r="AC1563" i="59"/>
  <c r="AB1563" i="59"/>
  <c r="N1562" i="59"/>
  <c r="M1562" i="59"/>
  <c r="N1554" i="59"/>
  <c r="M1554" i="59"/>
  <c r="N1550" i="59"/>
  <c r="M1550" i="59"/>
  <c r="N1542" i="59"/>
  <c r="M1542" i="59"/>
  <c r="S1535" i="59"/>
  <c r="R1535" i="59"/>
  <c r="S1539" i="59"/>
  <c r="R1539" i="59"/>
  <c r="S1543" i="59"/>
  <c r="R1543" i="59"/>
  <c r="S1547" i="59"/>
  <c r="R1547" i="59"/>
  <c r="R1551" i="59"/>
  <c r="S1551" i="59"/>
  <c r="R1555" i="59"/>
  <c r="S1555" i="59"/>
  <c r="R1559" i="59"/>
  <c r="S1559" i="59"/>
  <c r="R1563" i="59"/>
  <c r="S1563" i="59"/>
  <c r="R1567" i="59"/>
  <c r="S1567" i="59"/>
  <c r="X1536" i="59"/>
  <c r="W1536" i="59"/>
  <c r="X1540" i="59"/>
  <c r="W1540" i="59"/>
  <c r="X1544" i="59"/>
  <c r="W1544" i="59"/>
  <c r="X1548" i="59"/>
  <c r="W1548" i="59"/>
  <c r="X1552" i="59"/>
  <c r="W1552" i="59"/>
  <c r="X1556" i="59"/>
  <c r="W1556" i="59"/>
  <c r="X1560" i="59"/>
  <c r="W1560" i="59"/>
  <c r="X1564" i="59"/>
  <c r="W1564" i="59"/>
  <c r="AC1537" i="59"/>
  <c r="AB1537" i="59"/>
  <c r="AC1541" i="59"/>
  <c r="AB1541" i="59"/>
  <c r="AC1545" i="59"/>
  <c r="AB1545" i="59"/>
  <c r="AB1549" i="59"/>
  <c r="AC1549" i="59"/>
  <c r="AC1553" i="59"/>
  <c r="AB1553" i="59"/>
  <c r="AB1557" i="59"/>
  <c r="AC1557" i="59"/>
  <c r="AB1561" i="59"/>
  <c r="AC1561" i="59"/>
  <c r="AB1565" i="59"/>
  <c r="AC1565" i="59"/>
  <c r="N1564" i="59"/>
  <c r="M1564" i="59"/>
  <c r="N1560" i="59"/>
  <c r="M1560" i="59"/>
  <c r="N1556" i="59"/>
  <c r="M1556" i="59"/>
  <c r="N1552" i="59"/>
  <c r="M1552" i="59"/>
  <c r="N1548" i="59"/>
  <c r="M1548" i="59"/>
  <c r="N1544" i="59"/>
  <c r="M1544" i="59"/>
  <c r="N1540" i="59"/>
  <c r="M1540" i="59"/>
  <c r="N1536" i="59"/>
  <c r="M1536" i="59"/>
  <c r="R1422" i="59"/>
  <c r="S1422" i="59"/>
  <c r="R1430" i="59"/>
  <c r="S1430" i="59"/>
  <c r="R1438" i="59"/>
  <c r="S1438" i="59"/>
  <c r="R1446" i="59"/>
  <c r="S1446" i="59"/>
  <c r="R1454" i="59"/>
  <c r="S1454" i="59"/>
  <c r="R1466" i="59"/>
  <c r="S1466" i="59"/>
  <c r="R1474" i="59"/>
  <c r="S1474" i="59"/>
  <c r="R1482" i="59"/>
  <c r="S1482" i="59"/>
  <c r="R1490" i="59"/>
  <c r="S1490" i="59"/>
  <c r="R1498" i="59"/>
  <c r="S1498" i="59"/>
  <c r="R1506" i="59"/>
  <c r="S1506" i="59"/>
  <c r="R1514" i="59"/>
  <c r="S1514" i="59"/>
  <c r="R1522" i="59"/>
  <c r="S1522" i="59"/>
  <c r="R1534" i="59"/>
  <c r="S1534" i="59"/>
  <c r="X1427" i="59"/>
  <c r="W1427" i="59"/>
  <c r="X1435" i="59"/>
  <c r="W1435" i="59"/>
  <c r="X1443" i="59"/>
  <c r="W1443" i="59"/>
  <c r="X1451" i="59"/>
  <c r="W1451" i="59"/>
  <c r="X1459" i="59"/>
  <c r="W1459" i="59"/>
  <c r="X1467" i="59"/>
  <c r="W1467" i="59"/>
  <c r="X1475" i="59"/>
  <c r="W1475" i="59"/>
  <c r="X1483" i="59"/>
  <c r="W1483" i="59"/>
  <c r="X1495" i="59"/>
  <c r="W1495" i="59"/>
  <c r="X1499" i="59"/>
  <c r="W1499" i="59"/>
  <c r="X1507" i="59"/>
  <c r="W1507" i="59"/>
  <c r="X1515" i="59"/>
  <c r="W1515" i="59"/>
  <c r="X1519" i="59"/>
  <c r="W1519" i="59"/>
  <c r="X1531" i="59"/>
  <c r="W1531" i="59"/>
  <c r="AC1424" i="59"/>
  <c r="AB1424" i="59"/>
  <c r="AC1436" i="59"/>
  <c r="AB1436" i="59"/>
  <c r="AC1444" i="59"/>
  <c r="AB1444" i="59"/>
  <c r="AC1448" i="59"/>
  <c r="AB1448" i="59"/>
  <c r="AC1456" i="59"/>
  <c r="AB1456" i="59"/>
  <c r="AC1468" i="59"/>
  <c r="AB1468" i="59"/>
  <c r="AC1476" i="59"/>
  <c r="AB1476" i="59"/>
  <c r="AC1484" i="59"/>
  <c r="AB1484" i="59"/>
  <c r="AC1488" i="59"/>
  <c r="AB1488" i="59"/>
  <c r="AC1496" i="59"/>
  <c r="AB1496" i="59"/>
  <c r="AC1504" i="59"/>
  <c r="AB1504" i="59"/>
  <c r="AC1512" i="59"/>
  <c r="AB1512" i="59"/>
  <c r="AC1520" i="59"/>
  <c r="AB1520" i="59"/>
  <c r="AC1532" i="59"/>
  <c r="AB1532" i="59"/>
  <c r="N1533" i="59"/>
  <c r="M1533" i="59"/>
  <c r="N1525" i="59"/>
  <c r="M1525" i="59"/>
  <c r="N1517" i="59"/>
  <c r="M1517" i="59"/>
  <c r="N1509" i="59"/>
  <c r="M1509" i="59"/>
  <c r="N1497" i="59"/>
  <c r="M1497" i="59"/>
  <c r="N1489" i="59"/>
  <c r="M1489" i="59"/>
  <c r="N1481" i="59"/>
  <c r="M1481" i="59"/>
  <c r="N1477" i="59"/>
  <c r="M1477" i="59"/>
  <c r="N1469" i="59"/>
  <c r="M1469" i="59"/>
  <c r="N1461" i="59"/>
  <c r="M1461" i="59"/>
  <c r="N1453" i="59"/>
  <c r="M1453" i="59"/>
  <c r="N1445" i="59"/>
  <c r="M1445" i="59"/>
  <c r="N1437" i="59"/>
  <c r="M1437" i="59"/>
  <c r="N1433" i="59"/>
  <c r="M1433" i="59"/>
  <c r="N1425" i="59"/>
  <c r="M1425" i="59"/>
  <c r="S1425" i="59"/>
  <c r="R1425" i="59"/>
  <c r="S1433" i="59"/>
  <c r="R1433" i="59"/>
  <c r="S1441" i="59"/>
  <c r="R1441" i="59"/>
  <c r="S1449" i="59"/>
  <c r="R1449" i="59"/>
  <c r="S1457" i="59"/>
  <c r="R1457" i="59"/>
  <c r="S1465" i="59"/>
  <c r="R1465" i="59"/>
  <c r="S1473" i="59"/>
  <c r="R1473" i="59"/>
  <c r="S1481" i="59"/>
  <c r="R1481" i="59"/>
  <c r="S1489" i="59"/>
  <c r="R1489" i="59"/>
  <c r="S1497" i="59"/>
  <c r="R1497" i="59"/>
  <c r="S1505" i="59"/>
  <c r="R1505" i="59"/>
  <c r="S1513" i="59"/>
  <c r="R1513" i="59"/>
  <c r="S1521" i="59"/>
  <c r="R1521" i="59"/>
  <c r="S1529" i="59"/>
  <c r="R1529" i="59"/>
  <c r="X1426" i="59"/>
  <c r="W1426" i="59"/>
  <c r="X1434" i="59"/>
  <c r="W1434" i="59"/>
  <c r="X1442" i="59"/>
  <c r="W1442" i="59"/>
  <c r="X1450" i="59"/>
  <c r="W1450" i="59"/>
  <c r="X1458" i="59"/>
  <c r="W1458" i="59"/>
  <c r="X1466" i="59"/>
  <c r="W1466" i="59"/>
  <c r="X1474" i="59"/>
  <c r="W1474" i="59"/>
  <c r="X1482" i="59"/>
  <c r="W1482" i="59"/>
  <c r="X1490" i="59"/>
  <c r="W1490" i="59"/>
  <c r="X1494" i="59"/>
  <c r="W1494" i="59"/>
  <c r="X1502" i="59"/>
  <c r="W1502" i="59"/>
  <c r="X1510" i="59"/>
  <c r="W1510" i="59"/>
  <c r="X1518" i="59"/>
  <c r="W1518" i="59"/>
  <c r="X1526" i="59"/>
  <c r="W1526" i="59"/>
  <c r="X1530" i="59"/>
  <c r="W1530" i="59"/>
  <c r="AC1427" i="59"/>
  <c r="AB1427" i="59"/>
  <c r="AC1439" i="59"/>
  <c r="AB1439" i="59"/>
  <c r="AC1447" i="59"/>
  <c r="AB1447" i="59"/>
  <c r="AC1455" i="59"/>
  <c r="AB1455" i="59"/>
  <c r="AC1463" i="59"/>
  <c r="AB1463" i="59"/>
  <c r="AC1471" i="59"/>
  <c r="AB1471" i="59"/>
  <c r="AC1479" i="59"/>
  <c r="AB1479" i="59"/>
  <c r="AC1487" i="59"/>
  <c r="AB1487" i="59"/>
  <c r="AC1495" i="59"/>
  <c r="AB1495" i="59"/>
  <c r="AC1503" i="59"/>
  <c r="AB1503" i="59"/>
  <c r="AC1511" i="59"/>
  <c r="AB1511" i="59"/>
  <c r="AC1519" i="59"/>
  <c r="AB1519" i="59"/>
  <c r="AC1527" i="59"/>
  <c r="AB1527" i="59"/>
  <c r="N1530" i="59"/>
  <c r="M1530" i="59"/>
  <c r="N1522" i="59"/>
  <c r="M1522" i="59"/>
  <c r="N1514" i="59"/>
  <c r="M1514" i="59"/>
  <c r="N1506" i="59"/>
  <c r="M1506" i="59"/>
  <c r="N1498" i="59"/>
  <c r="M1498" i="59"/>
  <c r="N1486" i="59"/>
  <c r="M1486" i="59"/>
  <c r="N1482" i="59"/>
  <c r="M1482" i="59"/>
  <c r="N1474" i="59"/>
  <c r="M1474" i="59"/>
  <c r="N1466" i="59"/>
  <c r="M1466" i="59"/>
  <c r="N1458" i="59"/>
  <c r="M1458" i="59"/>
  <c r="N1450" i="59"/>
  <c r="M1450" i="59"/>
  <c r="N1442" i="59"/>
  <c r="M1442" i="59"/>
  <c r="N1434" i="59"/>
  <c r="M1434" i="59"/>
  <c r="N1422" i="59"/>
  <c r="M1422" i="59"/>
  <c r="S1424" i="59"/>
  <c r="R1424" i="59"/>
  <c r="S1428" i="59"/>
  <c r="R1428" i="59"/>
  <c r="S1432" i="59"/>
  <c r="R1432" i="59"/>
  <c r="S1436" i="59"/>
  <c r="R1436" i="59"/>
  <c r="S1440" i="59"/>
  <c r="R1440" i="59"/>
  <c r="S1444" i="59"/>
  <c r="R1444" i="59"/>
  <c r="S1448" i="59"/>
  <c r="R1448" i="59"/>
  <c r="S1452" i="59"/>
  <c r="R1452" i="59"/>
  <c r="S1456" i="59"/>
  <c r="R1456" i="59"/>
  <c r="S1460" i="59"/>
  <c r="R1460" i="59"/>
  <c r="S1464" i="59"/>
  <c r="R1464" i="59"/>
  <c r="S1468" i="59"/>
  <c r="R1468" i="59"/>
  <c r="S1472" i="59"/>
  <c r="R1472" i="59"/>
  <c r="S1476" i="59"/>
  <c r="R1476" i="59"/>
  <c r="S1480" i="59"/>
  <c r="R1480" i="59"/>
  <c r="S1484" i="59"/>
  <c r="R1484" i="59"/>
  <c r="S1488" i="59"/>
  <c r="R1488" i="59"/>
  <c r="S1492" i="59"/>
  <c r="R1492" i="59"/>
  <c r="S1496" i="59"/>
  <c r="R1496" i="59"/>
  <c r="S1500" i="59"/>
  <c r="R1500" i="59"/>
  <c r="S1504" i="59"/>
  <c r="R1504" i="59"/>
  <c r="S1508" i="59"/>
  <c r="R1508" i="59"/>
  <c r="S1512" i="59"/>
  <c r="R1512" i="59"/>
  <c r="S1516" i="59"/>
  <c r="R1516" i="59"/>
  <c r="S1520" i="59"/>
  <c r="R1520" i="59"/>
  <c r="S1524" i="59"/>
  <c r="R1524" i="59"/>
  <c r="S1528" i="59"/>
  <c r="R1528" i="59"/>
  <c r="S1532" i="59"/>
  <c r="R1532" i="59"/>
  <c r="X1421" i="59"/>
  <c r="W1421" i="59"/>
  <c r="X1425" i="59"/>
  <c r="W1425" i="59"/>
  <c r="X1429" i="59"/>
  <c r="W1429" i="59"/>
  <c r="X1433" i="59"/>
  <c r="W1433" i="59"/>
  <c r="X1437" i="59"/>
  <c r="W1437" i="59"/>
  <c r="X1441" i="59"/>
  <c r="W1441" i="59"/>
  <c r="X1445" i="59"/>
  <c r="W1445" i="59"/>
  <c r="X1449" i="59"/>
  <c r="W1449" i="59"/>
  <c r="X1453" i="59"/>
  <c r="W1453" i="59"/>
  <c r="X1457" i="59"/>
  <c r="W1457" i="59"/>
  <c r="X1461" i="59"/>
  <c r="W1461" i="59"/>
  <c r="X1465" i="59"/>
  <c r="W1465" i="59"/>
  <c r="X1469" i="59"/>
  <c r="W1469" i="59"/>
  <c r="X1473" i="59"/>
  <c r="W1473" i="59"/>
  <c r="X1477" i="59"/>
  <c r="W1477" i="59"/>
  <c r="X1481" i="59"/>
  <c r="W1481" i="59"/>
  <c r="X1485" i="59"/>
  <c r="W1485" i="59"/>
  <c r="X1489" i="59"/>
  <c r="W1489" i="59"/>
  <c r="X1493" i="59"/>
  <c r="W1493" i="59"/>
  <c r="X1497" i="59"/>
  <c r="W1497" i="59"/>
  <c r="X1501" i="59"/>
  <c r="W1501" i="59"/>
  <c r="X1505" i="59"/>
  <c r="W1505" i="59"/>
  <c r="X1509" i="59"/>
  <c r="W1509" i="59"/>
  <c r="X1513" i="59"/>
  <c r="W1513" i="59"/>
  <c r="X1517" i="59"/>
  <c r="W1517" i="59"/>
  <c r="X1521" i="59"/>
  <c r="W1521" i="59"/>
  <c r="X1525" i="59"/>
  <c r="W1525" i="59"/>
  <c r="X1529" i="59"/>
  <c r="W1529" i="59"/>
  <c r="X1533" i="59"/>
  <c r="W1533" i="59"/>
  <c r="AC1422" i="59"/>
  <c r="AB1422" i="59"/>
  <c r="AC1426" i="59"/>
  <c r="AB1426" i="59"/>
  <c r="AC1430" i="59"/>
  <c r="AB1430" i="59"/>
  <c r="AC1434" i="59"/>
  <c r="AB1434" i="59"/>
  <c r="AC1438" i="59"/>
  <c r="AB1438" i="59"/>
  <c r="AC1442" i="59"/>
  <c r="AB1442" i="59"/>
  <c r="AC1446" i="59"/>
  <c r="AB1446" i="59"/>
  <c r="AC1450" i="59"/>
  <c r="AB1450" i="59"/>
  <c r="AC1454" i="59"/>
  <c r="AB1454" i="59"/>
  <c r="AC1458" i="59"/>
  <c r="AB1458" i="59"/>
  <c r="AC1462" i="59"/>
  <c r="AB1462" i="59"/>
  <c r="AC1466" i="59"/>
  <c r="AB1466" i="59"/>
  <c r="AC1470" i="59"/>
  <c r="AB1470" i="59"/>
  <c r="AC1474" i="59"/>
  <c r="AB1474" i="59"/>
  <c r="AC1478" i="59"/>
  <c r="AB1478" i="59"/>
  <c r="AC1482" i="59"/>
  <c r="AB1482" i="59"/>
  <c r="AC1486" i="59"/>
  <c r="AB1486" i="59"/>
  <c r="AC1490" i="59"/>
  <c r="AB1490" i="59"/>
  <c r="AC1494" i="59"/>
  <c r="AB1494" i="59"/>
  <c r="AC1498" i="59"/>
  <c r="AB1498" i="59"/>
  <c r="AC1502" i="59"/>
  <c r="AB1502" i="59"/>
  <c r="AC1506" i="59"/>
  <c r="AB1506" i="59"/>
  <c r="AC1510" i="59"/>
  <c r="AB1510" i="59"/>
  <c r="AC1514" i="59"/>
  <c r="AB1514" i="59"/>
  <c r="AC1518" i="59"/>
  <c r="AB1518" i="59"/>
  <c r="AC1522" i="59"/>
  <c r="AB1522" i="59"/>
  <c r="AC1526" i="59"/>
  <c r="AB1526" i="59"/>
  <c r="AB1530" i="59"/>
  <c r="AC1530" i="59"/>
  <c r="AB1534" i="59"/>
  <c r="AC1534" i="59"/>
  <c r="N1531" i="59"/>
  <c r="M1531" i="59"/>
  <c r="N1527" i="59"/>
  <c r="M1527" i="59"/>
  <c r="N1523" i="59"/>
  <c r="M1523" i="59"/>
  <c r="N1519" i="59"/>
  <c r="M1519" i="59"/>
  <c r="N1515" i="59"/>
  <c r="M1515" i="59"/>
  <c r="N1511" i="59"/>
  <c r="M1511" i="59"/>
  <c r="N1507" i="59"/>
  <c r="M1507" i="59"/>
  <c r="N1503" i="59"/>
  <c r="M1503" i="59"/>
  <c r="N1499" i="59"/>
  <c r="M1499" i="59"/>
  <c r="N1495" i="59"/>
  <c r="M1495" i="59"/>
  <c r="N1491" i="59"/>
  <c r="M1491" i="59"/>
  <c r="N1487" i="59"/>
  <c r="M1487" i="59"/>
  <c r="N1483" i="59"/>
  <c r="M1483" i="59"/>
  <c r="N1479" i="59"/>
  <c r="M1479" i="59"/>
  <c r="N1475" i="59"/>
  <c r="M1475" i="59"/>
  <c r="N1471" i="59"/>
  <c r="M1471" i="59"/>
  <c r="N1467" i="59"/>
  <c r="M1467" i="59"/>
  <c r="N1463" i="59"/>
  <c r="M1463" i="59"/>
  <c r="N1459" i="59"/>
  <c r="M1459" i="59"/>
  <c r="N1455" i="59"/>
  <c r="M1455" i="59"/>
  <c r="N1451" i="59"/>
  <c r="M1451" i="59"/>
  <c r="N1447" i="59"/>
  <c r="M1447" i="59"/>
  <c r="N1443" i="59"/>
  <c r="M1443" i="59"/>
  <c r="N1439" i="59"/>
  <c r="M1439" i="59"/>
  <c r="N1435" i="59"/>
  <c r="M1435" i="59"/>
  <c r="N1431" i="59"/>
  <c r="M1431" i="59"/>
  <c r="N1427" i="59"/>
  <c r="M1427" i="59"/>
  <c r="N1423" i="59"/>
  <c r="M1423" i="59"/>
  <c r="R1426" i="59"/>
  <c r="S1426" i="59"/>
  <c r="R1434" i="59"/>
  <c r="S1434" i="59"/>
  <c r="R1442" i="59"/>
  <c r="S1442" i="59"/>
  <c r="R1450" i="59"/>
  <c r="S1450" i="59"/>
  <c r="R1458" i="59"/>
  <c r="S1458" i="59"/>
  <c r="R1462" i="59"/>
  <c r="S1462" i="59"/>
  <c r="R1470" i="59"/>
  <c r="S1470" i="59"/>
  <c r="R1478" i="59"/>
  <c r="S1478" i="59"/>
  <c r="R1486" i="59"/>
  <c r="S1486" i="59"/>
  <c r="R1494" i="59"/>
  <c r="S1494" i="59"/>
  <c r="R1502" i="59"/>
  <c r="S1502" i="59"/>
  <c r="R1510" i="59"/>
  <c r="S1510" i="59"/>
  <c r="R1518" i="59"/>
  <c r="S1518" i="59"/>
  <c r="R1526" i="59"/>
  <c r="S1526" i="59"/>
  <c r="R1530" i="59"/>
  <c r="S1530" i="59"/>
  <c r="X1423" i="59"/>
  <c r="W1423" i="59"/>
  <c r="X1431" i="59"/>
  <c r="W1431" i="59"/>
  <c r="X1439" i="59"/>
  <c r="W1439" i="59"/>
  <c r="X1447" i="59"/>
  <c r="W1447" i="59"/>
  <c r="X1455" i="59"/>
  <c r="W1455" i="59"/>
  <c r="X1463" i="59"/>
  <c r="W1463" i="59"/>
  <c r="X1471" i="59"/>
  <c r="W1471" i="59"/>
  <c r="X1479" i="59"/>
  <c r="W1479" i="59"/>
  <c r="X1487" i="59"/>
  <c r="W1487" i="59"/>
  <c r="X1491" i="59"/>
  <c r="W1491" i="59"/>
  <c r="X1503" i="59"/>
  <c r="W1503" i="59"/>
  <c r="X1511" i="59"/>
  <c r="W1511" i="59"/>
  <c r="X1523" i="59"/>
  <c r="W1523" i="59"/>
  <c r="X1527" i="59"/>
  <c r="W1527" i="59"/>
  <c r="AC1428" i="59"/>
  <c r="AB1428" i="59"/>
  <c r="AC1432" i="59"/>
  <c r="AB1432" i="59"/>
  <c r="AC1440" i="59"/>
  <c r="AB1440" i="59"/>
  <c r="AC1452" i="59"/>
  <c r="AB1452" i="59"/>
  <c r="AC1460" i="59"/>
  <c r="AB1460" i="59"/>
  <c r="AC1464" i="59"/>
  <c r="AB1464" i="59"/>
  <c r="AC1472" i="59"/>
  <c r="AB1472" i="59"/>
  <c r="AC1480" i="59"/>
  <c r="AB1480" i="59"/>
  <c r="AC1492" i="59"/>
  <c r="AB1492" i="59"/>
  <c r="AC1500" i="59"/>
  <c r="AB1500" i="59"/>
  <c r="AC1508" i="59"/>
  <c r="AB1508" i="59"/>
  <c r="AC1516" i="59"/>
  <c r="AB1516" i="59"/>
  <c r="AC1524" i="59"/>
  <c r="AB1524" i="59"/>
  <c r="AC1528" i="59"/>
  <c r="AB1528" i="59"/>
  <c r="N1529" i="59"/>
  <c r="M1529" i="59"/>
  <c r="N1521" i="59"/>
  <c r="M1521" i="59"/>
  <c r="N1513" i="59"/>
  <c r="M1513" i="59"/>
  <c r="N1505" i="59"/>
  <c r="M1505" i="59"/>
  <c r="N1501" i="59"/>
  <c r="M1501" i="59"/>
  <c r="N1493" i="59"/>
  <c r="M1493" i="59"/>
  <c r="N1485" i="59"/>
  <c r="M1485" i="59"/>
  <c r="N1473" i="59"/>
  <c r="M1473" i="59"/>
  <c r="N1465" i="59"/>
  <c r="M1465" i="59"/>
  <c r="N1457" i="59"/>
  <c r="M1457" i="59"/>
  <c r="N1449" i="59"/>
  <c r="M1449" i="59"/>
  <c r="N1441" i="59"/>
  <c r="M1441" i="59"/>
  <c r="N1429" i="59"/>
  <c r="M1429" i="59"/>
  <c r="N1421" i="59"/>
  <c r="M1421" i="59"/>
  <c r="S1421" i="59"/>
  <c r="R1421" i="59"/>
  <c r="S1429" i="59"/>
  <c r="R1429" i="59"/>
  <c r="S1437" i="59"/>
  <c r="R1437" i="59"/>
  <c r="S1445" i="59"/>
  <c r="R1445" i="59"/>
  <c r="S1453" i="59"/>
  <c r="R1453" i="59"/>
  <c r="S1461" i="59"/>
  <c r="R1461" i="59"/>
  <c r="S1469" i="59"/>
  <c r="R1469" i="59"/>
  <c r="S1477" i="59"/>
  <c r="R1477" i="59"/>
  <c r="S1485" i="59"/>
  <c r="R1485" i="59"/>
  <c r="S1493" i="59"/>
  <c r="R1493" i="59"/>
  <c r="S1501" i="59"/>
  <c r="R1501" i="59"/>
  <c r="S1509" i="59"/>
  <c r="R1509" i="59"/>
  <c r="S1517" i="59"/>
  <c r="R1517" i="59"/>
  <c r="S1525" i="59"/>
  <c r="R1525" i="59"/>
  <c r="S1533" i="59"/>
  <c r="R1533" i="59"/>
  <c r="X1422" i="59"/>
  <c r="W1422" i="59"/>
  <c r="X1430" i="59"/>
  <c r="W1430" i="59"/>
  <c r="X1438" i="59"/>
  <c r="W1438" i="59"/>
  <c r="X1446" i="59"/>
  <c r="W1446" i="59"/>
  <c r="X1454" i="59"/>
  <c r="W1454" i="59"/>
  <c r="X1462" i="59"/>
  <c r="W1462" i="59"/>
  <c r="X1470" i="59"/>
  <c r="W1470" i="59"/>
  <c r="X1478" i="59"/>
  <c r="W1478" i="59"/>
  <c r="X1486" i="59"/>
  <c r="W1486" i="59"/>
  <c r="X1498" i="59"/>
  <c r="W1498" i="59"/>
  <c r="X1506" i="59"/>
  <c r="W1506" i="59"/>
  <c r="X1514" i="59"/>
  <c r="W1514" i="59"/>
  <c r="X1522" i="59"/>
  <c r="W1522" i="59"/>
  <c r="X1534" i="59"/>
  <c r="W1534" i="59"/>
  <c r="AC1423" i="59"/>
  <c r="AB1423" i="59"/>
  <c r="AC1431" i="59"/>
  <c r="AB1431" i="59"/>
  <c r="AC1435" i="59"/>
  <c r="AB1435" i="59"/>
  <c r="AC1443" i="59"/>
  <c r="AB1443" i="59"/>
  <c r="AC1451" i="59"/>
  <c r="AB1451" i="59"/>
  <c r="AC1459" i="59"/>
  <c r="AB1459" i="59"/>
  <c r="AC1467" i="59"/>
  <c r="AB1467" i="59"/>
  <c r="AC1475" i="59"/>
  <c r="AB1475" i="59"/>
  <c r="AC1483" i="59"/>
  <c r="AB1483" i="59"/>
  <c r="AC1491" i="59"/>
  <c r="AB1491" i="59"/>
  <c r="AC1499" i="59"/>
  <c r="AB1499" i="59"/>
  <c r="AC1507" i="59"/>
  <c r="AB1507" i="59"/>
  <c r="AC1515" i="59"/>
  <c r="AB1515" i="59"/>
  <c r="AC1523" i="59"/>
  <c r="AB1523" i="59"/>
  <c r="AC1531" i="59"/>
  <c r="AB1531" i="59"/>
  <c r="N1534" i="59"/>
  <c r="M1534" i="59"/>
  <c r="N1526" i="59"/>
  <c r="M1526" i="59"/>
  <c r="N1518" i="59"/>
  <c r="M1518" i="59"/>
  <c r="N1510" i="59"/>
  <c r="M1510" i="59"/>
  <c r="N1502" i="59"/>
  <c r="M1502" i="59"/>
  <c r="N1494" i="59"/>
  <c r="M1494" i="59"/>
  <c r="N1490" i="59"/>
  <c r="M1490" i="59"/>
  <c r="N1478" i="59"/>
  <c r="M1478" i="59"/>
  <c r="N1470" i="59"/>
  <c r="M1470" i="59"/>
  <c r="N1462" i="59"/>
  <c r="M1462" i="59"/>
  <c r="N1454" i="59"/>
  <c r="M1454" i="59"/>
  <c r="N1446" i="59"/>
  <c r="M1446" i="59"/>
  <c r="N1438" i="59"/>
  <c r="M1438" i="59"/>
  <c r="N1430" i="59"/>
  <c r="M1430" i="59"/>
  <c r="N1426" i="59"/>
  <c r="M1426" i="59"/>
  <c r="S1423" i="59"/>
  <c r="R1423" i="59"/>
  <c r="S1427" i="59"/>
  <c r="R1427" i="59"/>
  <c r="S1431" i="59"/>
  <c r="R1431" i="59"/>
  <c r="S1435" i="59"/>
  <c r="R1435" i="59"/>
  <c r="S1439" i="59"/>
  <c r="R1439" i="59"/>
  <c r="S1443" i="59"/>
  <c r="R1443" i="59"/>
  <c r="S1447" i="59"/>
  <c r="R1447" i="59"/>
  <c r="S1451" i="59"/>
  <c r="R1451" i="59"/>
  <c r="S1455" i="59"/>
  <c r="R1455" i="59"/>
  <c r="S1459" i="59"/>
  <c r="R1459" i="59"/>
  <c r="S1463" i="59"/>
  <c r="R1463" i="59"/>
  <c r="S1467" i="59"/>
  <c r="R1467" i="59"/>
  <c r="S1471" i="59"/>
  <c r="R1471" i="59"/>
  <c r="S1475" i="59"/>
  <c r="R1475" i="59"/>
  <c r="S1479" i="59"/>
  <c r="R1479" i="59"/>
  <c r="S1483" i="59"/>
  <c r="R1483" i="59"/>
  <c r="S1487" i="59"/>
  <c r="R1487" i="59"/>
  <c r="S1491" i="59"/>
  <c r="R1491" i="59"/>
  <c r="S1495" i="59"/>
  <c r="R1495" i="59"/>
  <c r="S1499" i="59"/>
  <c r="R1499" i="59"/>
  <c r="S1503" i="59"/>
  <c r="R1503" i="59"/>
  <c r="S1507" i="59"/>
  <c r="R1507" i="59"/>
  <c r="S1511" i="59"/>
  <c r="R1511" i="59"/>
  <c r="S1515" i="59"/>
  <c r="R1515" i="59"/>
  <c r="S1519" i="59"/>
  <c r="R1519" i="59"/>
  <c r="S1523" i="59"/>
  <c r="R1523" i="59"/>
  <c r="S1527" i="59"/>
  <c r="R1527" i="59"/>
  <c r="S1531" i="59"/>
  <c r="R1531" i="59"/>
  <c r="W1424" i="59"/>
  <c r="X1424" i="59"/>
  <c r="W1428" i="59"/>
  <c r="X1428" i="59"/>
  <c r="W1432" i="59"/>
  <c r="X1432" i="59"/>
  <c r="W1436" i="59"/>
  <c r="X1436" i="59"/>
  <c r="W1440" i="59"/>
  <c r="X1440" i="59"/>
  <c r="W1444" i="59"/>
  <c r="X1444" i="59"/>
  <c r="W1448" i="59"/>
  <c r="X1448" i="59"/>
  <c r="W1452" i="59"/>
  <c r="X1452" i="59"/>
  <c r="W1456" i="59"/>
  <c r="X1456" i="59"/>
  <c r="W1460" i="59"/>
  <c r="X1460" i="59"/>
  <c r="W1464" i="59"/>
  <c r="X1464" i="59"/>
  <c r="W1468" i="59"/>
  <c r="X1468" i="59"/>
  <c r="W1472" i="59"/>
  <c r="X1472" i="59"/>
  <c r="W1476" i="59"/>
  <c r="X1476" i="59"/>
  <c r="W1480" i="59"/>
  <c r="X1480" i="59"/>
  <c r="W1484" i="59"/>
  <c r="X1484" i="59"/>
  <c r="W1488" i="59"/>
  <c r="X1488" i="59"/>
  <c r="W1492" i="59"/>
  <c r="X1492" i="59"/>
  <c r="W1496" i="59"/>
  <c r="X1496" i="59"/>
  <c r="W1500" i="59"/>
  <c r="X1500" i="59"/>
  <c r="W1504" i="59"/>
  <c r="X1504" i="59"/>
  <c r="W1508" i="59"/>
  <c r="X1508" i="59"/>
  <c r="W1512" i="59"/>
  <c r="X1512" i="59"/>
  <c r="W1516" i="59"/>
  <c r="X1516" i="59"/>
  <c r="W1520" i="59"/>
  <c r="X1520" i="59"/>
  <c r="W1524" i="59"/>
  <c r="X1524" i="59"/>
  <c r="W1528" i="59"/>
  <c r="X1528" i="59"/>
  <c r="W1532" i="59"/>
  <c r="X1532" i="59"/>
  <c r="AC1421" i="59"/>
  <c r="AB1421" i="59"/>
  <c r="AC1425" i="59"/>
  <c r="AB1425" i="59"/>
  <c r="AC1429" i="59"/>
  <c r="AB1429" i="59"/>
  <c r="AC1433" i="59"/>
  <c r="AB1433" i="59"/>
  <c r="AC1437" i="59"/>
  <c r="AB1437" i="59"/>
  <c r="AC1441" i="59"/>
  <c r="AB1441" i="59"/>
  <c r="AC1445" i="59"/>
  <c r="AB1445" i="59"/>
  <c r="AC1449" i="59"/>
  <c r="AB1449" i="59"/>
  <c r="AC1453" i="59"/>
  <c r="AB1453" i="59"/>
  <c r="AC1457" i="59"/>
  <c r="AB1457" i="59"/>
  <c r="AC1461" i="59"/>
  <c r="AB1461" i="59"/>
  <c r="AC1465" i="59"/>
  <c r="AB1465" i="59"/>
  <c r="AC1469" i="59"/>
  <c r="AB1469" i="59"/>
  <c r="AC1473" i="59"/>
  <c r="AB1473" i="59"/>
  <c r="AC1477" i="59"/>
  <c r="AB1477" i="59"/>
  <c r="AC1481" i="59"/>
  <c r="AB1481" i="59"/>
  <c r="AC1485" i="59"/>
  <c r="AB1485" i="59"/>
  <c r="AC1489" i="59"/>
  <c r="AB1489" i="59"/>
  <c r="AC1493" i="59"/>
  <c r="AB1493" i="59"/>
  <c r="AC1497" i="59"/>
  <c r="AB1497" i="59"/>
  <c r="AC1501" i="59"/>
  <c r="AB1501" i="59"/>
  <c r="AC1505" i="59"/>
  <c r="AB1505" i="59"/>
  <c r="AC1509" i="59"/>
  <c r="AB1509" i="59"/>
  <c r="AC1513" i="59"/>
  <c r="AB1513" i="59"/>
  <c r="AC1517" i="59"/>
  <c r="AB1517" i="59"/>
  <c r="AC1521" i="59"/>
  <c r="AB1521" i="59"/>
  <c r="AC1525" i="59"/>
  <c r="AB1525" i="59"/>
  <c r="AC1529" i="59"/>
  <c r="AB1529" i="59"/>
  <c r="AC1533" i="59"/>
  <c r="AB1533" i="59"/>
  <c r="M1532" i="59"/>
  <c r="N1532" i="59"/>
  <c r="M1528" i="59"/>
  <c r="N1528" i="59"/>
  <c r="M1524" i="59"/>
  <c r="N1524" i="59"/>
  <c r="M1520" i="59"/>
  <c r="N1520" i="59"/>
  <c r="M1516" i="59"/>
  <c r="N1516" i="59"/>
  <c r="M1512" i="59"/>
  <c r="N1512" i="59"/>
  <c r="M1508" i="59"/>
  <c r="N1508" i="59"/>
  <c r="M1504" i="59"/>
  <c r="N1504" i="59"/>
  <c r="M1500" i="59"/>
  <c r="N1500" i="59"/>
  <c r="M1496" i="59"/>
  <c r="N1496" i="59"/>
  <c r="M1492" i="59"/>
  <c r="N1492" i="59"/>
  <c r="M1488" i="59"/>
  <c r="N1488" i="59"/>
  <c r="M1484" i="59"/>
  <c r="N1484" i="59"/>
  <c r="M1480" i="59"/>
  <c r="N1480" i="59"/>
  <c r="M1476" i="59"/>
  <c r="N1476" i="59"/>
  <c r="M1472" i="59"/>
  <c r="N1472" i="59"/>
  <c r="M1468" i="59"/>
  <c r="N1468" i="59"/>
  <c r="M1464" i="59"/>
  <c r="N1464" i="59"/>
  <c r="M1460" i="59"/>
  <c r="N1460" i="59"/>
  <c r="M1456" i="59"/>
  <c r="N1456" i="59"/>
  <c r="M1452" i="59"/>
  <c r="N1452" i="59"/>
  <c r="M1448" i="59"/>
  <c r="N1448" i="59"/>
  <c r="M1444" i="59"/>
  <c r="N1444" i="59"/>
  <c r="M1440" i="59"/>
  <c r="N1440" i="59"/>
  <c r="M1436" i="59"/>
  <c r="N1436" i="59"/>
  <c r="M1432" i="59"/>
  <c r="N1432" i="59"/>
  <c r="M1428" i="59"/>
  <c r="N1428" i="59"/>
  <c r="M1424" i="59"/>
  <c r="N1424" i="59"/>
  <c r="S1414" i="59"/>
  <c r="R1414" i="59"/>
  <c r="X1411" i="59"/>
  <c r="W1411" i="59"/>
  <c r="X1419" i="59"/>
  <c r="W1419" i="59"/>
  <c r="AC1416" i="59"/>
  <c r="AB1416" i="59"/>
  <c r="N1417" i="59"/>
  <c r="M1417" i="59"/>
  <c r="S1417" i="59"/>
  <c r="R1417" i="59"/>
  <c r="X1414" i="59"/>
  <c r="W1414" i="59"/>
  <c r="AC1415" i="59"/>
  <c r="AB1415" i="59"/>
  <c r="N1414" i="59"/>
  <c r="M1414" i="59"/>
  <c r="S1412" i="59"/>
  <c r="R1412" i="59"/>
  <c r="S1416" i="59"/>
  <c r="R1416" i="59"/>
  <c r="S1420" i="59"/>
  <c r="R1420" i="59"/>
  <c r="X1413" i="59"/>
  <c r="W1413" i="59"/>
  <c r="X1417" i="59"/>
  <c r="W1417" i="59"/>
  <c r="AC1414" i="59"/>
  <c r="AB1414" i="59"/>
  <c r="AC1418" i="59"/>
  <c r="AB1418" i="59"/>
  <c r="N1419" i="59"/>
  <c r="M1419" i="59"/>
  <c r="N1415" i="59"/>
  <c r="M1415" i="59"/>
  <c r="N1411" i="59"/>
  <c r="M1411" i="59"/>
  <c r="S1418" i="59"/>
  <c r="R1418" i="59"/>
  <c r="X1415" i="59"/>
  <c r="W1415" i="59"/>
  <c r="AC1412" i="59"/>
  <c r="AB1412" i="59"/>
  <c r="AC1420" i="59"/>
  <c r="AB1420" i="59"/>
  <c r="N1413" i="59"/>
  <c r="M1413" i="59"/>
  <c r="S1413" i="59"/>
  <c r="R1413" i="59"/>
  <c r="X1418" i="59"/>
  <c r="W1418" i="59"/>
  <c r="AC1411" i="59"/>
  <c r="AB1411" i="59"/>
  <c r="AC1419" i="59"/>
  <c r="AB1419" i="59"/>
  <c r="N1418" i="59"/>
  <c r="M1418" i="59"/>
  <c r="S1411" i="59"/>
  <c r="R1411" i="59"/>
  <c r="S1415" i="59"/>
  <c r="R1415" i="59"/>
  <c r="S1419" i="59"/>
  <c r="R1419" i="59"/>
  <c r="X1412" i="59"/>
  <c r="W1412" i="59"/>
  <c r="X1416" i="59"/>
  <c r="W1416" i="59"/>
  <c r="X1420" i="59"/>
  <c r="W1420" i="59"/>
  <c r="AC1413" i="59"/>
  <c r="AB1413" i="59"/>
  <c r="AC1417" i="59"/>
  <c r="AB1417" i="59"/>
  <c r="N1420" i="59"/>
  <c r="M1420" i="59"/>
  <c r="N1416" i="59"/>
  <c r="M1416" i="59"/>
  <c r="N1412" i="59"/>
  <c r="M1412" i="59"/>
  <c r="R1358" i="59"/>
  <c r="S1358" i="59"/>
  <c r="R1370" i="59"/>
  <c r="S1370" i="59"/>
  <c r="R1378" i="59"/>
  <c r="S1378" i="59"/>
  <c r="R1386" i="59"/>
  <c r="S1386" i="59"/>
  <c r="R1394" i="59"/>
  <c r="S1394" i="59"/>
  <c r="R1398" i="59"/>
  <c r="S1398" i="59"/>
  <c r="R1406" i="59"/>
  <c r="S1406" i="59"/>
  <c r="X1359" i="59"/>
  <c r="W1359" i="59"/>
  <c r="X1367" i="59"/>
  <c r="W1367" i="59"/>
  <c r="X1375" i="59"/>
  <c r="W1375" i="59"/>
  <c r="X1383" i="59"/>
  <c r="W1383" i="59"/>
  <c r="X1391" i="59"/>
  <c r="W1391" i="59"/>
  <c r="X1395" i="59"/>
  <c r="W1395" i="59"/>
  <c r="X1407" i="59"/>
  <c r="W1407" i="59"/>
  <c r="AB1360" i="59"/>
  <c r="AC1360" i="59"/>
  <c r="AB1368" i="59"/>
  <c r="AC1368" i="59"/>
  <c r="AB1372" i="59"/>
  <c r="AC1372" i="59"/>
  <c r="AB1380" i="59"/>
  <c r="AC1380" i="59"/>
  <c r="AB1388" i="59"/>
  <c r="AC1388" i="59"/>
  <c r="AB1400" i="59"/>
  <c r="AC1400" i="59"/>
  <c r="AB1408" i="59"/>
  <c r="AC1408" i="59"/>
  <c r="N1405" i="59"/>
  <c r="M1405" i="59"/>
  <c r="N1397" i="59"/>
  <c r="M1397" i="59"/>
  <c r="N1389" i="59"/>
  <c r="M1389" i="59"/>
  <c r="N1381" i="59"/>
  <c r="M1381" i="59"/>
  <c r="N1373" i="59"/>
  <c r="M1373" i="59"/>
  <c r="N1361" i="59"/>
  <c r="M1361" i="59"/>
  <c r="N1357" i="59"/>
  <c r="M1357" i="59"/>
  <c r="S1357" i="59"/>
  <c r="R1357" i="59"/>
  <c r="S1369" i="59"/>
  <c r="R1369" i="59"/>
  <c r="S1377" i="59"/>
  <c r="R1377" i="59"/>
  <c r="S1385" i="59"/>
  <c r="R1385" i="59"/>
  <c r="S1393" i="59"/>
  <c r="R1393" i="59"/>
  <c r="S1397" i="59"/>
  <c r="R1397" i="59"/>
  <c r="S1405" i="59"/>
  <c r="R1405" i="59"/>
  <c r="W1358" i="59"/>
  <c r="X1358" i="59"/>
  <c r="W1366" i="59"/>
  <c r="X1366" i="59"/>
  <c r="W1374" i="59"/>
  <c r="X1374" i="59"/>
  <c r="W1382" i="59"/>
  <c r="X1382" i="59"/>
  <c r="W1390" i="59"/>
  <c r="X1390" i="59"/>
  <c r="W1398" i="59"/>
  <c r="X1398" i="59"/>
  <c r="W1406" i="59"/>
  <c r="X1406" i="59"/>
  <c r="AC1363" i="59"/>
  <c r="AB1363" i="59"/>
  <c r="AC1371" i="59"/>
  <c r="AB1371" i="59"/>
  <c r="AC1379" i="59"/>
  <c r="AB1379" i="59"/>
  <c r="AC1387" i="59"/>
  <c r="AB1387" i="59"/>
  <c r="AC1395" i="59"/>
  <c r="AB1395" i="59"/>
  <c r="AC1407" i="59"/>
  <c r="AB1407" i="59"/>
  <c r="M1410" i="59"/>
  <c r="N1410" i="59"/>
  <c r="M1398" i="59"/>
  <c r="N1398" i="59"/>
  <c r="M1390" i="59"/>
  <c r="N1390" i="59"/>
  <c r="M1382" i="59"/>
  <c r="N1382" i="59"/>
  <c r="M1374" i="59"/>
  <c r="N1374" i="59"/>
  <c r="M1366" i="59"/>
  <c r="N1366" i="59"/>
  <c r="M1358" i="59"/>
  <c r="N1358" i="59"/>
  <c r="R1360" i="59"/>
  <c r="S1360" i="59"/>
  <c r="R1364" i="59"/>
  <c r="S1364" i="59"/>
  <c r="R1368" i="59"/>
  <c r="S1368" i="59"/>
  <c r="R1372" i="59"/>
  <c r="S1372" i="59"/>
  <c r="R1376" i="59"/>
  <c r="S1376" i="59"/>
  <c r="R1380" i="59"/>
  <c r="S1380" i="59"/>
  <c r="R1384" i="59"/>
  <c r="S1384" i="59"/>
  <c r="R1388" i="59"/>
  <c r="S1388" i="59"/>
  <c r="R1392" i="59"/>
  <c r="S1392" i="59"/>
  <c r="R1396" i="59"/>
  <c r="S1396" i="59"/>
  <c r="R1400" i="59"/>
  <c r="S1400" i="59"/>
  <c r="R1404" i="59"/>
  <c r="S1404" i="59"/>
  <c r="R1408" i="59"/>
  <c r="S1408" i="59"/>
  <c r="X1357" i="59"/>
  <c r="W1357" i="59"/>
  <c r="X1361" i="59"/>
  <c r="W1361" i="59"/>
  <c r="X1365" i="59"/>
  <c r="W1365" i="59"/>
  <c r="X1369" i="59"/>
  <c r="W1369" i="59"/>
  <c r="X1373" i="59"/>
  <c r="W1373" i="59"/>
  <c r="X1377" i="59"/>
  <c r="W1377" i="59"/>
  <c r="X1381" i="59"/>
  <c r="W1381" i="59"/>
  <c r="X1385" i="59"/>
  <c r="W1385" i="59"/>
  <c r="X1389" i="59"/>
  <c r="W1389" i="59"/>
  <c r="X1393" i="59"/>
  <c r="W1393" i="59"/>
  <c r="X1397" i="59"/>
  <c r="W1397" i="59"/>
  <c r="X1401" i="59"/>
  <c r="W1401" i="59"/>
  <c r="X1405" i="59"/>
  <c r="W1405" i="59"/>
  <c r="X1409" i="59"/>
  <c r="W1409" i="59"/>
  <c r="AB1358" i="59"/>
  <c r="AC1358" i="59"/>
  <c r="AB1362" i="59"/>
  <c r="AC1362" i="59"/>
  <c r="AB1366" i="59"/>
  <c r="AC1366" i="59"/>
  <c r="AB1370" i="59"/>
  <c r="AC1370" i="59"/>
  <c r="AB1374" i="59"/>
  <c r="AC1374" i="59"/>
  <c r="AB1378" i="59"/>
  <c r="AC1378" i="59"/>
  <c r="AB1382" i="59"/>
  <c r="AC1382" i="59"/>
  <c r="AB1386" i="59"/>
  <c r="AC1386" i="59"/>
  <c r="AB1390" i="59"/>
  <c r="AC1390" i="59"/>
  <c r="AB1394" i="59"/>
  <c r="AC1394" i="59"/>
  <c r="AB1398" i="59"/>
  <c r="AC1398" i="59"/>
  <c r="AB1402" i="59"/>
  <c r="AC1402" i="59"/>
  <c r="AB1406" i="59"/>
  <c r="AC1406" i="59"/>
  <c r="AB1410" i="59"/>
  <c r="AC1410" i="59"/>
  <c r="N1407" i="59"/>
  <c r="M1407" i="59"/>
  <c r="N1403" i="59"/>
  <c r="M1403" i="59"/>
  <c r="N1399" i="59"/>
  <c r="M1399" i="59"/>
  <c r="N1395" i="59"/>
  <c r="M1395" i="59"/>
  <c r="N1391" i="59"/>
  <c r="M1391" i="59"/>
  <c r="N1387" i="59"/>
  <c r="M1387" i="59"/>
  <c r="N1383" i="59"/>
  <c r="M1383" i="59"/>
  <c r="N1379" i="59"/>
  <c r="M1379" i="59"/>
  <c r="N1375" i="59"/>
  <c r="M1375" i="59"/>
  <c r="N1371" i="59"/>
  <c r="M1371" i="59"/>
  <c r="N1367" i="59"/>
  <c r="M1367" i="59"/>
  <c r="N1363" i="59"/>
  <c r="M1363" i="59"/>
  <c r="N1359" i="59"/>
  <c r="M1359" i="59"/>
  <c r="R1362" i="59"/>
  <c r="S1362" i="59"/>
  <c r="R1366" i="59"/>
  <c r="S1366" i="59"/>
  <c r="R1374" i="59"/>
  <c r="S1374" i="59"/>
  <c r="R1382" i="59"/>
  <c r="S1382" i="59"/>
  <c r="R1390" i="59"/>
  <c r="S1390" i="59"/>
  <c r="R1402" i="59"/>
  <c r="S1402" i="59"/>
  <c r="R1410" i="59"/>
  <c r="S1410" i="59"/>
  <c r="X1363" i="59"/>
  <c r="W1363" i="59"/>
  <c r="X1371" i="59"/>
  <c r="W1371" i="59"/>
  <c r="X1379" i="59"/>
  <c r="W1379" i="59"/>
  <c r="X1387" i="59"/>
  <c r="W1387" i="59"/>
  <c r="X1399" i="59"/>
  <c r="W1399" i="59"/>
  <c r="X1403" i="59"/>
  <c r="W1403" i="59"/>
  <c r="AB1364" i="59"/>
  <c r="AC1364" i="59"/>
  <c r="AB1376" i="59"/>
  <c r="AC1376" i="59"/>
  <c r="AB1384" i="59"/>
  <c r="AC1384" i="59"/>
  <c r="AB1392" i="59"/>
  <c r="AC1392" i="59"/>
  <c r="AB1396" i="59"/>
  <c r="AC1396" i="59"/>
  <c r="AB1404" i="59"/>
  <c r="AC1404" i="59"/>
  <c r="N1409" i="59"/>
  <c r="M1409" i="59"/>
  <c r="N1401" i="59"/>
  <c r="M1401" i="59"/>
  <c r="N1393" i="59"/>
  <c r="M1393" i="59"/>
  <c r="N1385" i="59"/>
  <c r="M1385" i="59"/>
  <c r="N1377" i="59"/>
  <c r="M1377" i="59"/>
  <c r="N1369" i="59"/>
  <c r="M1369" i="59"/>
  <c r="N1365" i="59"/>
  <c r="M1365" i="59"/>
  <c r="S1361" i="59"/>
  <c r="R1361" i="59"/>
  <c r="S1365" i="59"/>
  <c r="R1365" i="59"/>
  <c r="S1373" i="59"/>
  <c r="R1373" i="59"/>
  <c r="S1381" i="59"/>
  <c r="R1381" i="59"/>
  <c r="S1389" i="59"/>
  <c r="R1389" i="59"/>
  <c r="S1401" i="59"/>
  <c r="R1401" i="59"/>
  <c r="S1409" i="59"/>
  <c r="R1409" i="59"/>
  <c r="W1362" i="59"/>
  <c r="X1362" i="59"/>
  <c r="W1370" i="59"/>
  <c r="X1370" i="59"/>
  <c r="W1378" i="59"/>
  <c r="X1378" i="59"/>
  <c r="W1386" i="59"/>
  <c r="X1386" i="59"/>
  <c r="W1394" i="59"/>
  <c r="X1394" i="59"/>
  <c r="W1402" i="59"/>
  <c r="X1402" i="59"/>
  <c r="W1410" i="59"/>
  <c r="X1410" i="59"/>
  <c r="AC1359" i="59"/>
  <c r="AB1359" i="59"/>
  <c r="AC1367" i="59"/>
  <c r="AB1367" i="59"/>
  <c r="AC1375" i="59"/>
  <c r="AB1375" i="59"/>
  <c r="AC1383" i="59"/>
  <c r="AB1383" i="59"/>
  <c r="AC1391" i="59"/>
  <c r="AB1391" i="59"/>
  <c r="AC1399" i="59"/>
  <c r="AB1399" i="59"/>
  <c r="AC1403" i="59"/>
  <c r="AB1403" i="59"/>
  <c r="M1406" i="59"/>
  <c r="N1406" i="59"/>
  <c r="M1402" i="59"/>
  <c r="N1402" i="59"/>
  <c r="M1394" i="59"/>
  <c r="N1394" i="59"/>
  <c r="M1386" i="59"/>
  <c r="N1386" i="59"/>
  <c r="M1378" i="59"/>
  <c r="N1378" i="59"/>
  <c r="M1370" i="59"/>
  <c r="N1370" i="59"/>
  <c r="M1362" i="59"/>
  <c r="N1362" i="59"/>
  <c r="S1359" i="59"/>
  <c r="R1359" i="59"/>
  <c r="S1363" i="59"/>
  <c r="R1363" i="59"/>
  <c r="S1367" i="59"/>
  <c r="R1367" i="59"/>
  <c r="S1371" i="59"/>
  <c r="R1371" i="59"/>
  <c r="S1375" i="59"/>
  <c r="R1375" i="59"/>
  <c r="S1379" i="59"/>
  <c r="R1379" i="59"/>
  <c r="S1383" i="59"/>
  <c r="R1383" i="59"/>
  <c r="S1387" i="59"/>
  <c r="R1387" i="59"/>
  <c r="S1391" i="59"/>
  <c r="R1391" i="59"/>
  <c r="S1395" i="59"/>
  <c r="R1395" i="59"/>
  <c r="S1399" i="59"/>
  <c r="R1399" i="59"/>
  <c r="S1403" i="59"/>
  <c r="R1403" i="59"/>
  <c r="S1407" i="59"/>
  <c r="R1407" i="59"/>
  <c r="W1360" i="59"/>
  <c r="X1360" i="59"/>
  <c r="W1364" i="59"/>
  <c r="X1364" i="59"/>
  <c r="W1368" i="59"/>
  <c r="X1368" i="59"/>
  <c r="W1372" i="59"/>
  <c r="X1372" i="59"/>
  <c r="W1376" i="59"/>
  <c r="X1376" i="59"/>
  <c r="W1380" i="59"/>
  <c r="X1380" i="59"/>
  <c r="W1384" i="59"/>
  <c r="X1384" i="59"/>
  <c r="W1388" i="59"/>
  <c r="X1388" i="59"/>
  <c r="W1392" i="59"/>
  <c r="X1392" i="59"/>
  <c r="W1396" i="59"/>
  <c r="X1396" i="59"/>
  <c r="W1400" i="59"/>
  <c r="X1400" i="59"/>
  <c r="W1404" i="59"/>
  <c r="X1404" i="59"/>
  <c r="W1408" i="59"/>
  <c r="X1408" i="59"/>
  <c r="AC1357" i="59"/>
  <c r="AB1357" i="59"/>
  <c r="AC1361" i="59"/>
  <c r="AB1361" i="59"/>
  <c r="AC1365" i="59"/>
  <c r="AB1365" i="59"/>
  <c r="AC1369" i="59"/>
  <c r="AB1369" i="59"/>
  <c r="AC1373" i="59"/>
  <c r="AB1373" i="59"/>
  <c r="AC1377" i="59"/>
  <c r="AB1377" i="59"/>
  <c r="AC1381" i="59"/>
  <c r="AB1381" i="59"/>
  <c r="AC1385" i="59"/>
  <c r="AB1385" i="59"/>
  <c r="AC1389" i="59"/>
  <c r="AB1389" i="59"/>
  <c r="AC1393" i="59"/>
  <c r="AB1393" i="59"/>
  <c r="AC1397" i="59"/>
  <c r="AB1397" i="59"/>
  <c r="AC1401" i="59"/>
  <c r="AB1401" i="59"/>
  <c r="AC1405" i="59"/>
  <c r="AB1405" i="59"/>
  <c r="AC1409" i="59"/>
  <c r="AB1409" i="59"/>
  <c r="M1408" i="59"/>
  <c r="N1408" i="59"/>
  <c r="M1404" i="59"/>
  <c r="N1404" i="59"/>
  <c r="M1400" i="59"/>
  <c r="N1400" i="59"/>
  <c r="M1396" i="59"/>
  <c r="N1396" i="59"/>
  <c r="M1392" i="59"/>
  <c r="N1392" i="59"/>
  <c r="M1388" i="59"/>
  <c r="N1388" i="59"/>
  <c r="M1384" i="59"/>
  <c r="N1384" i="59"/>
  <c r="M1380" i="59"/>
  <c r="N1380" i="59"/>
  <c r="M1376" i="59"/>
  <c r="N1376" i="59"/>
  <c r="M1372" i="59"/>
  <c r="N1372" i="59"/>
  <c r="M1368" i="59"/>
  <c r="N1368" i="59"/>
  <c r="M1364" i="59"/>
  <c r="N1364" i="59"/>
  <c r="M1360" i="59"/>
  <c r="N1360" i="59"/>
  <c r="R1330" i="59"/>
  <c r="S1330" i="59"/>
  <c r="R1334" i="59"/>
  <c r="S1334" i="59"/>
  <c r="R1342" i="59"/>
  <c r="S1342" i="59"/>
  <c r="R1350" i="59"/>
  <c r="S1350" i="59"/>
  <c r="X1327" i="59"/>
  <c r="W1327" i="59"/>
  <c r="W1335" i="59"/>
  <c r="X1335" i="59"/>
  <c r="W1347" i="59"/>
  <c r="X1347" i="59"/>
  <c r="X1355" i="59"/>
  <c r="W1355" i="59"/>
  <c r="AC1332" i="59"/>
  <c r="AB1332" i="59"/>
  <c r="AC1340" i="59"/>
  <c r="AB1340" i="59"/>
  <c r="AC1348" i="59"/>
  <c r="AB1348" i="59"/>
  <c r="AC1356" i="59"/>
  <c r="AB1356" i="59"/>
  <c r="N1349" i="59"/>
  <c r="M1349" i="59"/>
  <c r="N1341" i="59"/>
  <c r="M1341" i="59"/>
  <c r="N1333" i="59"/>
  <c r="M1333" i="59"/>
  <c r="S1329" i="59"/>
  <c r="R1329" i="59"/>
  <c r="S1333" i="59"/>
  <c r="R1333" i="59"/>
  <c r="S1337" i="59"/>
  <c r="R1337" i="59"/>
  <c r="S1341" i="59"/>
  <c r="R1341" i="59"/>
  <c r="S1345" i="59"/>
  <c r="R1345" i="59"/>
  <c r="S1349" i="59"/>
  <c r="R1349" i="59"/>
  <c r="S1353" i="59"/>
  <c r="R1353" i="59"/>
  <c r="X1326" i="59"/>
  <c r="W1326" i="59"/>
  <c r="X1330" i="59"/>
  <c r="W1330" i="59"/>
  <c r="X1334" i="59"/>
  <c r="W1334" i="59"/>
  <c r="X1338" i="59"/>
  <c r="W1338" i="59"/>
  <c r="X1342" i="59"/>
  <c r="W1342" i="59"/>
  <c r="X1346" i="59"/>
  <c r="W1346" i="59"/>
  <c r="X1350" i="59"/>
  <c r="W1350" i="59"/>
  <c r="X1354" i="59"/>
  <c r="W1354" i="59"/>
  <c r="AC1327" i="59"/>
  <c r="AB1327" i="59"/>
  <c r="AC1331" i="59"/>
  <c r="AB1331" i="59"/>
  <c r="AC1335" i="59"/>
  <c r="AB1335" i="59"/>
  <c r="AC1339" i="59"/>
  <c r="AB1339" i="59"/>
  <c r="AC1343" i="59"/>
  <c r="AB1343" i="59"/>
  <c r="AC1347" i="59"/>
  <c r="AB1347" i="59"/>
  <c r="AC1351" i="59"/>
  <c r="AB1351" i="59"/>
  <c r="AC1355" i="59"/>
  <c r="AB1355" i="59"/>
  <c r="N1354" i="59"/>
  <c r="M1354" i="59"/>
  <c r="N1350" i="59"/>
  <c r="M1350" i="59"/>
  <c r="N1346" i="59"/>
  <c r="M1346" i="59"/>
  <c r="N1342" i="59"/>
  <c r="M1342" i="59"/>
  <c r="N1338" i="59"/>
  <c r="M1338" i="59"/>
  <c r="N1334" i="59"/>
  <c r="M1334" i="59"/>
  <c r="N1330" i="59"/>
  <c r="M1330" i="59"/>
  <c r="N1326" i="59"/>
  <c r="M1326" i="59"/>
  <c r="N1335" i="59"/>
  <c r="M1335" i="59"/>
  <c r="N1331" i="59"/>
  <c r="M1331" i="59"/>
  <c r="N1327" i="59"/>
  <c r="M1327" i="59"/>
  <c r="S1326" i="59"/>
  <c r="R1326" i="59"/>
  <c r="R1338" i="59"/>
  <c r="S1338" i="59"/>
  <c r="R1346" i="59"/>
  <c r="S1346" i="59"/>
  <c r="R1354" i="59"/>
  <c r="S1354" i="59"/>
  <c r="X1331" i="59"/>
  <c r="W1331" i="59"/>
  <c r="W1339" i="59"/>
  <c r="X1339" i="59"/>
  <c r="W1343" i="59"/>
  <c r="X1343" i="59"/>
  <c r="X1351" i="59"/>
  <c r="W1351" i="59"/>
  <c r="AC1328" i="59"/>
  <c r="AB1328" i="59"/>
  <c r="AC1336" i="59"/>
  <c r="AB1336" i="59"/>
  <c r="AC1344" i="59"/>
  <c r="AB1344" i="59"/>
  <c r="AC1352" i="59"/>
  <c r="AB1352" i="59"/>
  <c r="N1353" i="59"/>
  <c r="M1353" i="59"/>
  <c r="N1345" i="59"/>
  <c r="M1345" i="59"/>
  <c r="N1337" i="59"/>
  <c r="M1337" i="59"/>
  <c r="N1329" i="59"/>
  <c r="M1329" i="59"/>
  <c r="S1328" i="59"/>
  <c r="R1328" i="59"/>
  <c r="S1332" i="59"/>
  <c r="R1332" i="59"/>
  <c r="S1336" i="59"/>
  <c r="R1336" i="59"/>
  <c r="S1340" i="59"/>
  <c r="R1340" i="59"/>
  <c r="S1344" i="59"/>
  <c r="R1344" i="59"/>
  <c r="S1348" i="59"/>
  <c r="R1348" i="59"/>
  <c r="S1352" i="59"/>
  <c r="R1352" i="59"/>
  <c r="S1356" i="59"/>
  <c r="R1356" i="59"/>
  <c r="W1329" i="59"/>
  <c r="X1329" i="59"/>
  <c r="W1333" i="59"/>
  <c r="X1333" i="59"/>
  <c r="X1337" i="59"/>
  <c r="W1337" i="59"/>
  <c r="X1341" i="59"/>
  <c r="W1341" i="59"/>
  <c r="X1345" i="59"/>
  <c r="W1345" i="59"/>
  <c r="X1349" i="59"/>
  <c r="W1349" i="59"/>
  <c r="X1353" i="59"/>
  <c r="W1353" i="59"/>
  <c r="AB1326" i="59"/>
  <c r="AC1326" i="59"/>
  <c r="AB1330" i="59"/>
  <c r="AC1330" i="59"/>
  <c r="AB1334" i="59"/>
  <c r="AC1334" i="59"/>
  <c r="AB1338" i="59"/>
  <c r="AC1338" i="59"/>
  <c r="AB1342" i="59"/>
  <c r="AC1342" i="59"/>
  <c r="AB1346" i="59"/>
  <c r="AC1346" i="59"/>
  <c r="AB1350" i="59"/>
  <c r="AC1350" i="59"/>
  <c r="AB1354" i="59"/>
  <c r="AC1354" i="59"/>
  <c r="N1355" i="59"/>
  <c r="M1355" i="59"/>
  <c r="N1351" i="59"/>
  <c r="M1351" i="59"/>
  <c r="N1347" i="59"/>
  <c r="M1347" i="59"/>
  <c r="N1343" i="59"/>
  <c r="M1343" i="59"/>
  <c r="N1339" i="59"/>
  <c r="M1339" i="59"/>
  <c r="S1327" i="59"/>
  <c r="R1327" i="59"/>
  <c r="S1331" i="59"/>
  <c r="R1331" i="59"/>
  <c r="S1335" i="59"/>
  <c r="R1335" i="59"/>
  <c r="S1339" i="59"/>
  <c r="R1339" i="59"/>
  <c r="S1343" i="59"/>
  <c r="R1343" i="59"/>
  <c r="S1347" i="59"/>
  <c r="R1347" i="59"/>
  <c r="S1351" i="59"/>
  <c r="R1351" i="59"/>
  <c r="S1355" i="59"/>
  <c r="R1355" i="59"/>
  <c r="X1328" i="59"/>
  <c r="W1328" i="59"/>
  <c r="X1332" i="59"/>
  <c r="W1332" i="59"/>
  <c r="X1336" i="59"/>
  <c r="W1336" i="59"/>
  <c r="X1340" i="59"/>
  <c r="W1340" i="59"/>
  <c r="X1344" i="59"/>
  <c r="W1344" i="59"/>
  <c r="X1348" i="59"/>
  <c r="W1348" i="59"/>
  <c r="X1352" i="59"/>
  <c r="W1352" i="59"/>
  <c r="X1356" i="59"/>
  <c r="W1356" i="59"/>
  <c r="AC1329" i="59"/>
  <c r="AB1329" i="59"/>
  <c r="AC1333" i="59"/>
  <c r="AB1333" i="59"/>
  <c r="AC1337" i="59"/>
  <c r="AB1337" i="59"/>
  <c r="AC1341" i="59"/>
  <c r="AB1341" i="59"/>
  <c r="AC1345" i="59"/>
  <c r="AB1345" i="59"/>
  <c r="AC1349" i="59"/>
  <c r="AB1349" i="59"/>
  <c r="AC1353" i="59"/>
  <c r="AB1353" i="59"/>
  <c r="N1356" i="59"/>
  <c r="M1356" i="59"/>
  <c r="N1352" i="59"/>
  <c r="M1352" i="59"/>
  <c r="N1348" i="59"/>
  <c r="M1348" i="59"/>
  <c r="N1344" i="59"/>
  <c r="M1344" i="59"/>
  <c r="N1340" i="59"/>
  <c r="M1340" i="59"/>
  <c r="N1336" i="59"/>
  <c r="M1336" i="59"/>
  <c r="N1332" i="59"/>
  <c r="M1332" i="59"/>
  <c r="N1328" i="59"/>
  <c r="M1328" i="59"/>
  <c r="S1250" i="59"/>
  <c r="R1250" i="59"/>
  <c r="S1258" i="59"/>
  <c r="R1258" i="59"/>
  <c r="S1262" i="59"/>
  <c r="R1262" i="59"/>
  <c r="S1274" i="59"/>
  <c r="R1274" i="59"/>
  <c r="S1282" i="59"/>
  <c r="R1282" i="59"/>
  <c r="S1290" i="59"/>
  <c r="R1290" i="59"/>
  <c r="S1298" i="59"/>
  <c r="R1298" i="59"/>
  <c r="S1306" i="59"/>
  <c r="R1306" i="59"/>
  <c r="S1314" i="59"/>
  <c r="R1314" i="59"/>
  <c r="S1318" i="59"/>
  <c r="R1318" i="59"/>
  <c r="X1247" i="59"/>
  <c r="W1247" i="59"/>
  <c r="X1255" i="59"/>
  <c r="W1255" i="59"/>
  <c r="X1259" i="59"/>
  <c r="W1259" i="59"/>
  <c r="X1267" i="59"/>
  <c r="W1267" i="59"/>
  <c r="X1275" i="59"/>
  <c r="W1275" i="59"/>
  <c r="X1283" i="59"/>
  <c r="W1283" i="59"/>
  <c r="X1291" i="59"/>
  <c r="W1291" i="59"/>
  <c r="X1303" i="59"/>
  <c r="W1303" i="59"/>
  <c r="X1311" i="59"/>
  <c r="W1311" i="59"/>
  <c r="X1319" i="59"/>
  <c r="W1319" i="59"/>
  <c r="AC1248" i="59"/>
  <c r="AB1248" i="59"/>
  <c r="AB1256" i="59"/>
  <c r="AC1256" i="59"/>
  <c r="AC1264" i="59"/>
  <c r="AB1264" i="59"/>
  <c r="AC1272" i="59"/>
  <c r="AB1272" i="59"/>
  <c r="AB1280" i="59"/>
  <c r="AC1280" i="59"/>
  <c r="AC1292" i="59"/>
  <c r="AB1292" i="59"/>
  <c r="AC1300" i="59"/>
  <c r="AB1300" i="59"/>
  <c r="AC1308" i="59"/>
  <c r="AB1308" i="59"/>
  <c r="AC1316" i="59"/>
  <c r="AB1316" i="59"/>
  <c r="AC1324" i="59"/>
  <c r="AB1324" i="59"/>
  <c r="N1321" i="59"/>
  <c r="M1321" i="59"/>
  <c r="N1313" i="59"/>
  <c r="M1313" i="59"/>
  <c r="N1305" i="59"/>
  <c r="M1305" i="59"/>
  <c r="N1297" i="59"/>
  <c r="M1297" i="59"/>
  <c r="N1285" i="59"/>
  <c r="M1285" i="59"/>
  <c r="N1281" i="59"/>
  <c r="M1281" i="59"/>
  <c r="N1273" i="59"/>
  <c r="M1273" i="59"/>
  <c r="N1265" i="59"/>
  <c r="M1265" i="59"/>
  <c r="N1257" i="59"/>
  <c r="M1257" i="59"/>
  <c r="N1249" i="59"/>
  <c r="M1249" i="59"/>
  <c r="S1249" i="59"/>
  <c r="R1249" i="59"/>
  <c r="S1257" i="59"/>
  <c r="R1257" i="59"/>
  <c r="S1265" i="59"/>
  <c r="R1265" i="59"/>
  <c r="S1273" i="59"/>
  <c r="R1273" i="59"/>
  <c r="S1281" i="59"/>
  <c r="R1281" i="59"/>
  <c r="S1285" i="59"/>
  <c r="R1285" i="59"/>
  <c r="S1293" i="59"/>
  <c r="R1293" i="59"/>
  <c r="S1297" i="59"/>
  <c r="R1297" i="59"/>
  <c r="S1301" i="59"/>
  <c r="R1301" i="59"/>
  <c r="S1305" i="59"/>
  <c r="R1305" i="59"/>
  <c r="S1309" i="59"/>
  <c r="R1309" i="59"/>
  <c r="S1313" i="59"/>
  <c r="R1313" i="59"/>
  <c r="S1317" i="59"/>
  <c r="R1317" i="59"/>
  <c r="S1325" i="59"/>
  <c r="R1325" i="59"/>
  <c r="X1250" i="59"/>
  <c r="W1250" i="59"/>
  <c r="X1258" i="59"/>
  <c r="W1258" i="59"/>
  <c r="X1266" i="59"/>
  <c r="W1266" i="59"/>
  <c r="X1274" i="59"/>
  <c r="W1274" i="59"/>
  <c r="X1282" i="59"/>
  <c r="W1282" i="59"/>
  <c r="X1290" i="59"/>
  <c r="W1290" i="59"/>
  <c r="X1298" i="59"/>
  <c r="W1298" i="59"/>
  <c r="X1302" i="59"/>
  <c r="W1302" i="59"/>
  <c r="X1310" i="59"/>
  <c r="W1310" i="59"/>
  <c r="X1318" i="59"/>
  <c r="W1318" i="59"/>
  <c r="AC1247" i="59"/>
  <c r="AB1247" i="59"/>
  <c r="AC1255" i="59"/>
  <c r="AB1255" i="59"/>
  <c r="AC1263" i="59"/>
  <c r="AB1263" i="59"/>
  <c r="AC1271" i="59"/>
  <c r="AB1271" i="59"/>
  <c r="AC1275" i="59"/>
  <c r="AB1275" i="59"/>
  <c r="AC1287" i="59"/>
  <c r="AB1287" i="59"/>
  <c r="AC1295" i="59"/>
  <c r="AB1295" i="59"/>
  <c r="AC1303" i="59"/>
  <c r="AB1303" i="59"/>
  <c r="AC1315" i="59"/>
  <c r="AB1315" i="59"/>
  <c r="AC1323" i="59"/>
  <c r="AB1323" i="59"/>
  <c r="N1322" i="59"/>
  <c r="M1322" i="59"/>
  <c r="N1314" i="59"/>
  <c r="M1314" i="59"/>
  <c r="N1306" i="59"/>
  <c r="M1306" i="59"/>
  <c r="N1298" i="59"/>
  <c r="M1298" i="59"/>
  <c r="N1286" i="59"/>
  <c r="M1286" i="59"/>
  <c r="N1278" i="59"/>
  <c r="M1278" i="59"/>
  <c r="N1270" i="59"/>
  <c r="M1270" i="59"/>
  <c r="N1262" i="59"/>
  <c r="M1262" i="59"/>
  <c r="N1258" i="59"/>
  <c r="M1258" i="59"/>
  <c r="N1250" i="59"/>
  <c r="M1250" i="59"/>
  <c r="S1248" i="59"/>
  <c r="R1248" i="59"/>
  <c r="S1252" i="59"/>
  <c r="R1252" i="59"/>
  <c r="S1256" i="59"/>
  <c r="R1256" i="59"/>
  <c r="S1260" i="59"/>
  <c r="R1260" i="59"/>
  <c r="S1264" i="59"/>
  <c r="R1264" i="59"/>
  <c r="S1268" i="59"/>
  <c r="R1268" i="59"/>
  <c r="S1272" i="59"/>
  <c r="R1272" i="59"/>
  <c r="S1276" i="59"/>
  <c r="R1276" i="59"/>
  <c r="S1280" i="59"/>
  <c r="R1280" i="59"/>
  <c r="S1284" i="59"/>
  <c r="R1284" i="59"/>
  <c r="S1288" i="59"/>
  <c r="R1288" i="59"/>
  <c r="S1292" i="59"/>
  <c r="R1292" i="59"/>
  <c r="S1296" i="59"/>
  <c r="R1296" i="59"/>
  <c r="S1300" i="59"/>
  <c r="R1300" i="59"/>
  <c r="S1304" i="59"/>
  <c r="R1304" i="59"/>
  <c r="S1308" i="59"/>
  <c r="R1308" i="59"/>
  <c r="S1312" i="59"/>
  <c r="R1312" i="59"/>
  <c r="S1316" i="59"/>
  <c r="R1316" i="59"/>
  <c r="S1320" i="59"/>
  <c r="R1320" i="59"/>
  <c r="S1324" i="59"/>
  <c r="R1324" i="59"/>
  <c r="X1249" i="59"/>
  <c r="W1249" i="59"/>
  <c r="X1253" i="59"/>
  <c r="W1253" i="59"/>
  <c r="X1257" i="59"/>
  <c r="W1257" i="59"/>
  <c r="X1261" i="59"/>
  <c r="W1261" i="59"/>
  <c r="X1265" i="59"/>
  <c r="W1265" i="59"/>
  <c r="X1269" i="59"/>
  <c r="W1269" i="59"/>
  <c r="X1273" i="59"/>
  <c r="W1273" i="59"/>
  <c r="X1277" i="59"/>
  <c r="W1277" i="59"/>
  <c r="X1281" i="59"/>
  <c r="W1281" i="59"/>
  <c r="X1285" i="59"/>
  <c r="W1285" i="59"/>
  <c r="X1289" i="59"/>
  <c r="W1289" i="59"/>
  <c r="X1293" i="59"/>
  <c r="W1293" i="59"/>
  <c r="X1297" i="59"/>
  <c r="W1297" i="59"/>
  <c r="X1301" i="59"/>
  <c r="W1301" i="59"/>
  <c r="X1305" i="59"/>
  <c r="W1305" i="59"/>
  <c r="X1309" i="59"/>
  <c r="W1309" i="59"/>
  <c r="X1313" i="59"/>
  <c r="W1313" i="59"/>
  <c r="X1317" i="59"/>
  <c r="W1317" i="59"/>
  <c r="X1321" i="59"/>
  <c r="W1321" i="59"/>
  <c r="X1325" i="59"/>
  <c r="W1325" i="59"/>
  <c r="AB1246" i="59"/>
  <c r="AC1246" i="59"/>
  <c r="AC1250" i="59"/>
  <c r="AB1250" i="59"/>
  <c r="AC1254" i="59"/>
  <c r="AB1254" i="59"/>
  <c r="AC1258" i="59"/>
  <c r="AB1258" i="59"/>
  <c r="AB1262" i="59"/>
  <c r="AC1262" i="59"/>
  <c r="AC1266" i="59"/>
  <c r="AB1266" i="59"/>
  <c r="AB1270" i="59"/>
  <c r="AC1270" i="59"/>
  <c r="AB1274" i="59"/>
  <c r="AC1274" i="59"/>
  <c r="AC1278" i="59"/>
  <c r="AB1278" i="59"/>
  <c r="AC1282" i="59"/>
  <c r="AB1282" i="59"/>
  <c r="AC1286" i="59"/>
  <c r="AB1286" i="59"/>
  <c r="AC1290" i="59"/>
  <c r="AB1290" i="59"/>
  <c r="AC1294" i="59"/>
  <c r="AB1294" i="59"/>
  <c r="AC1298" i="59"/>
  <c r="AB1298" i="59"/>
  <c r="AC1302" i="59"/>
  <c r="AB1302" i="59"/>
  <c r="AC1306" i="59"/>
  <c r="AB1306" i="59"/>
  <c r="AC1310" i="59"/>
  <c r="AB1310" i="59"/>
  <c r="AC1314" i="59"/>
  <c r="AB1314" i="59"/>
  <c r="AC1318" i="59"/>
  <c r="AB1318" i="59"/>
  <c r="AC1322" i="59"/>
  <c r="AB1322" i="59"/>
  <c r="N1323" i="59"/>
  <c r="M1323" i="59"/>
  <c r="N1319" i="59"/>
  <c r="M1319" i="59"/>
  <c r="N1315" i="59"/>
  <c r="M1315" i="59"/>
  <c r="N1311" i="59"/>
  <c r="M1311" i="59"/>
  <c r="N1307" i="59"/>
  <c r="M1307" i="59"/>
  <c r="N1303" i="59"/>
  <c r="M1303" i="59"/>
  <c r="N1299" i="59"/>
  <c r="M1299" i="59"/>
  <c r="N1295" i="59"/>
  <c r="M1295" i="59"/>
  <c r="N1291" i="59"/>
  <c r="M1291" i="59"/>
  <c r="N1287" i="59"/>
  <c r="M1287" i="59"/>
  <c r="N1283" i="59"/>
  <c r="M1283" i="59"/>
  <c r="N1279" i="59"/>
  <c r="M1279" i="59"/>
  <c r="N1275" i="59"/>
  <c r="M1275" i="59"/>
  <c r="N1271" i="59"/>
  <c r="M1271" i="59"/>
  <c r="N1267" i="59"/>
  <c r="M1267" i="59"/>
  <c r="N1263" i="59"/>
  <c r="M1263" i="59"/>
  <c r="N1259" i="59"/>
  <c r="M1259" i="59"/>
  <c r="N1255" i="59"/>
  <c r="M1255" i="59"/>
  <c r="N1251" i="59"/>
  <c r="M1251" i="59"/>
  <c r="N1247" i="59"/>
  <c r="M1247" i="59"/>
  <c r="S1246" i="59"/>
  <c r="R1246" i="59"/>
  <c r="S1254" i="59"/>
  <c r="R1254" i="59"/>
  <c r="S1266" i="59"/>
  <c r="R1266" i="59"/>
  <c r="S1270" i="59"/>
  <c r="R1270" i="59"/>
  <c r="S1278" i="59"/>
  <c r="R1278" i="59"/>
  <c r="S1286" i="59"/>
  <c r="R1286" i="59"/>
  <c r="S1294" i="59"/>
  <c r="R1294" i="59"/>
  <c r="S1302" i="59"/>
  <c r="R1302" i="59"/>
  <c r="S1310" i="59"/>
  <c r="R1310" i="59"/>
  <c r="S1322" i="59"/>
  <c r="R1322" i="59"/>
  <c r="X1251" i="59"/>
  <c r="W1251" i="59"/>
  <c r="X1263" i="59"/>
  <c r="W1263" i="59"/>
  <c r="X1271" i="59"/>
  <c r="W1271" i="59"/>
  <c r="X1279" i="59"/>
  <c r="W1279" i="59"/>
  <c r="X1287" i="59"/>
  <c r="W1287" i="59"/>
  <c r="X1295" i="59"/>
  <c r="W1295" i="59"/>
  <c r="X1299" i="59"/>
  <c r="W1299" i="59"/>
  <c r="X1307" i="59"/>
  <c r="W1307" i="59"/>
  <c r="X1315" i="59"/>
  <c r="W1315" i="59"/>
  <c r="X1323" i="59"/>
  <c r="W1323" i="59"/>
  <c r="AC1252" i="59"/>
  <c r="AB1252" i="59"/>
  <c r="AC1260" i="59"/>
  <c r="AB1260" i="59"/>
  <c r="AC1268" i="59"/>
  <c r="AB1268" i="59"/>
  <c r="AC1276" i="59"/>
  <c r="AB1276" i="59"/>
  <c r="AB1284" i="59"/>
  <c r="AC1284" i="59"/>
  <c r="AC1288" i="59"/>
  <c r="AB1288" i="59"/>
  <c r="AC1296" i="59"/>
  <c r="AB1296" i="59"/>
  <c r="AC1304" i="59"/>
  <c r="AB1304" i="59"/>
  <c r="AC1312" i="59"/>
  <c r="AB1312" i="59"/>
  <c r="AC1320" i="59"/>
  <c r="AB1320" i="59"/>
  <c r="N1325" i="59"/>
  <c r="M1325" i="59"/>
  <c r="N1317" i="59"/>
  <c r="M1317" i="59"/>
  <c r="N1309" i="59"/>
  <c r="M1309" i="59"/>
  <c r="N1301" i="59"/>
  <c r="M1301" i="59"/>
  <c r="N1293" i="59"/>
  <c r="M1293" i="59"/>
  <c r="N1289" i="59"/>
  <c r="M1289" i="59"/>
  <c r="N1277" i="59"/>
  <c r="M1277" i="59"/>
  <c r="N1269" i="59"/>
  <c r="M1269" i="59"/>
  <c r="N1261" i="59"/>
  <c r="M1261" i="59"/>
  <c r="N1253" i="59"/>
  <c r="M1253" i="59"/>
  <c r="S1253" i="59"/>
  <c r="R1253" i="59"/>
  <c r="S1261" i="59"/>
  <c r="R1261" i="59"/>
  <c r="S1269" i="59"/>
  <c r="R1269" i="59"/>
  <c r="S1277" i="59"/>
  <c r="R1277" i="59"/>
  <c r="S1289" i="59"/>
  <c r="R1289" i="59"/>
  <c r="S1321" i="59"/>
  <c r="R1321" i="59"/>
  <c r="X1246" i="59"/>
  <c r="W1246" i="59"/>
  <c r="X1254" i="59"/>
  <c r="W1254" i="59"/>
  <c r="X1262" i="59"/>
  <c r="W1262" i="59"/>
  <c r="X1270" i="59"/>
  <c r="W1270" i="59"/>
  <c r="X1278" i="59"/>
  <c r="W1278" i="59"/>
  <c r="X1286" i="59"/>
  <c r="W1286" i="59"/>
  <c r="X1294" i="59"/>
  <c r="W1294" i="59"/>
  <c r="X1306" i="59"/>
  <c r="W1306" i="59"/>
  <c r="X1314" i="59"/>
  <c r="W1314" i="59"/>
  <c r="X1322" i="59"/>
  <c r="W1322" i="59"/>
  <c r="AC1251" i="59"/>
  <c r="AB1251" i="59"/>
  <c r="AC1259" i="59"/>
  <c r="AB1259" i="59"/>
  <c r="AC1267" i="59"/>
  <c r="AB1267" i="59"/>
  <c r="AC1279" i="59"/>
  <c r="AB1279" i="59"/>
  <c r="AC1283" i="59"/>
  <c r="AB1283" i="59"/>
  <c r="AC1291" i="59"/>
  <c r="AB1291" i="59"/>
  <c r="AC1299" i="59"/>
  <c r="AB1299" i="59"/>
  <c r="AC1307" i="59"/>
  <c r="AB1307" i="59"/>
  <c r="AC1311" i="59"/>
  <c r="AB1311" i="59"/>
  <c r="AC1319" i="59"/>
  <c r="AB1319" i="59"/>
  <c r="N1318" i="59"/>
  <c r="M1318" i="59"/>
  <c r="N1310" i="59"/>
  <c r="M1310" i="59"/>
  <c r="N1302" i="59"/>
  <c r="M1302" i="59"/>
  <c r="N1294" i="59"/>
  <c r="M1294" i="59"/>
  <c r="N1290" i="59"/>
  <c r="M1290" i="59"/>
  <c r="N1282" i="59"/>
  <c r="M1282" i="59"/>
  <c r="N1274" i="59"/>
  <c r="M1274" i="59"/>
  <c r="N1266" i="59"/>
  <c r="M1266" i="59"/>
  <c r="N1254" i="59"/>
  <c r="M1254" i="59"/>
  <c r="N1246" i="59"/>
  <c r="M1246" i="59"/>
  <c r="S1247" i="59"/>
  <c r="R1247" i="59"/>
  <c r="S1251" i="59"/>
  <c r="R1251" i="59"/>
  <c r="S1255" i="59"/>
  <c r="R1255" i="59"/>
  <c r="S1259" i="59"/>
  <c r="R1259" i="59"/>
  <c r="S1263" i="59"/>
  <c r="R1263" i="59"/>
  <c r="S1267" i="59"/>
  <c r="R1267" i="59"/>
  <c r="S1271" i="59"/>
  <c r="R1271" i="59"/>
  <c r="S1275" i="59"/>
  <c r="R1275" i="59"/>
  <c r="S1279" i="59"/>
  <c r="R1279" i="59"/>
  <c r="S1283" i="59"/>
  <c r="R1283" i="59"/>
  <c r="S1287" i="59"/>
  <c r="R1287" i="59"/>
  <c r="S1291" i="59"/>
  <c r="R1291" i="59"/>
  <c r="S1295" i="59"/>
  <c r="R1295" i="59"/>
  <c r="S1299" i="59"/>
  <c r="R1299" i="59"/>
  <c r="S1303" i="59"/>
  <c r="R1303" i="59"/>
  <c r="S1307" i="59"/>
  <c r="R1307" i="59"/>
  <c r="S1311" i="59"/>
  <c r="R1311" i="59"/>
  <c r="S1315" i="59"/>
  <c r="R1315" i="59"/>
  <c r="S1319" i="59"/>
  <c r="R1319" i="59"/>
  <c r="S1323" i="59"/>
  <c r="R1323" i="59"/>
  <c r="X1248" i="59"/>
  <c r="W1248" i="59"/>
  <c r="X1252" i="59"/>
  <c r="W1252" i="59"/>
  <c r="X1256" i="59"/>
  <c r="W1256" i="59"/>
  <c r="X1260" i="59"/>
  <c r="W1260" i="59"/>
  <c r="X1264" i="59"/>
  <c r="W1264" i="59"/>
  <c r="X1268" i="59"/>
  <c r="W1268" i="59"/>
  <c r="X1272" i="59"/>
  <c r="W1272" i="59"/>
  <c r="X1276" i="59"/>
  <c r="W1276" i="59"/>
  <c r="X1280" i="59"/>
  <c r="W1280" i="59"/>
  <c r="X1284" i="59"/>
  <c r="W1284" i="59"/>
  <c r="X1288" i="59"/>
  <c r="W1288" i="59"/>
  <c r="X1292" i="59"/>
  <c r="W1292" i="59"/>
  <c r="X1296" i="59"/>
  <c r="W1296" i="59"/>
  <c r="X1300" i="59"/>
  <c r="W1300" i="59"/>
  <c r="X1304" i="59"/>
  <c r="W1304" i="59"/>
  <c r="X1308" i="59"/>
  <c r="W1308" i="59"/>
  <c r="X1312" i="59"/>
  <c r="W1312" i="59"/>
  <c r="X1316" i="59"/>
  <c r="W1316" i="59"/>
  <c r="X1320" i="59"/>
  <c r="W1320" i="59"/>
  <c r="X1324" i="59"/>
  <c r="W1324" i="59"/>
  <c r="AC1249" i="59"/>
  <c r="AB1249" i="59"/>
  <c r="AC1253" i="59"/>
  <c r="AB1253" i="59"/>
  <c r="AC1257" i="59"/>
  <c r="AB1257" i="59"/>
  <c r="AC1261" i="59"/>
  <c r="AB1261" i="59"/>
  <c r="AC1265" i="59"/>
  <c r="AB1265" i="59"/>
  <c r="AC1269" i="59"/>
  <c r="AB1269" i="59"/>
  <c r="AC1273" i="59"/>
  <c r="AB1273" i="59"/>
  <c r="AC1277" i="59"/>
  <c r="AB1277" i="59"/>
  <c r="AC1281" i="59"/>
  <c r="AB1281" i="59"/>
  <c r="AC1285" i="59"/>
  <c r="AB1285" i="59"/>
  <c r="AC1289" i="59"/>
  <c r="AB1289" i="59"/>
  <c r="AC1293" i="59"/>
  <c r="AB1293" i="59"/>
  <c r="AC1297" i="59"/>
  <c r="AB1297" i="59"/>
  <c r="AC1301" i="59"/>
  <c r="AB1301" i="59"/>
  <c r="AC1305" i="59"/>
  <c r="AB1305" i="59"/>
  <c r="AC1309" i="59"/>
  <c r="AB1309" i="59"/>
  <c r="AC1313" i="59"/>
  <c r="AB1313" i="59"/>
  <c r="AC1317" i="59"/>
  <c r="AB1317" i="59"/>
  <c r="AC1321" i="59"/>
  <c r="AB1321" i="59"/>
  <c r="AC1325" i="59"/>
  <c r="AB1325" i="59"/>
  <c r="N1324" i="59"/>
  <c r="M1324" i="59"/>
  <c r="N1320" i="59"/>
  <c r="M1320" i="59"/>
  <c r="N1316" i="59"/>
  <c r="M1316" i="59"/>
  <c r="N1312" i="59"/>
  <c r="M1312" i="59"/>
  <c r="N1308" i="59"/>
  <c r="M1308" i="59"/>
  <c r="N1304" i="59"/>
  <c r="M1304" i="59"/>
  <c r="N1300" i="59"/>
  <c r="M1300" i="59"/>
  <c r="N1296" i="59"/>
  <c r="M1296" i="59"/>
  <c r="N1292" i="59"/>
  <c r="M1292" i="59"/>
  <c r="N1288" i="59"/>
  <c r="M1288" i="59"/>
  <c r="N1284" i="59"/>
  <c r="M1284" i="59"/>
  <c r="N1280" i="59"/>
  <c r="M1280" i="59"/>
  <c r="N1276" i="59"/>
  <c r="M1276" i="59"/>
  <c r="N1272" i="59"/>
  <c r="M1272" i="59"/>
  <c r="N1268" i="59"/>
  <c r="M1268" i="59"/>
  <c r="N1264" i="59"/>
  <c r="M1264" i="59"/>
  <c r="N1260" i="59"/>
  <c r="M1260" i="59"/>
  <c r="N1256" i="59"/>
  <c r="M1256" i="59"/>
  <c r="N1252" i="59"/>
  <c r="M1252" i="59"/>
  <c r="N1248" i="59"/>
  <c r="M1248" i="59"/>
  <c r="S1206" i="59"/>
  <c r="R1206" i="59"/>
  <c r="S1214" i="59"/>
  <c r="R1214" i="59"/>
  <c r="S1222" i="59"/>
  <c r="R1222" i="59"/>
  <c r="S1230" i="59"/>
  <c r="R1230" i="59"/>
  <c r="S1238" i="59"/>
  <c r="R1238" i="59"/>
  <c r="X1203" i="59"/>
  <c r="W1203" i="59"/>
  <c r="X1211" i="59"/>
  <c r="W1211" i="59"/>
  <c r="W1219" i="59"/>
  <c r="X1219" i="59"/>
  <c r="W1227" i="59"/>
  <c r="X1227" i="59"/>
  <c r="X1231" i="59"/>
  <c r="W1231" i="59"/>
  <c r="W1243" i="59"/>
  <c r="X1243" i="59"/>
  <c r="AC1204" i="59"/>
  <c r="AB1204" i="59"/>
  <c r="AC1212" i="59"/>
  <c r="AB1212" i="59"/>
  <c r="AC1220" i="59"/>
  <c r="AB1220" i="59"/>
  <c r="AC1228" i="59"/>
  <c r="AB1228" i="59"/>
  <c r="AC1236" i="59"/>
  <c r="AB1236" i="59"/>
  <c r="AC1244" i="59"/>
  <c r="AB1244" i="59"/>
  <c r="M1237" i="59"/>
  <c r="N1237" i="59"/>
  <c r="M1229" i="59"/>
  <c r="N1229" i="59"/>
  <c r="M1225" i="59"/>
  <c r="N1225" i="59"/>
  <c r="M1217" i="59"/>
  <c r="N1217" i="59"/>
  <c r="M1209" i="59"/>
  <c r="N1209" i="59"/>
  <c r="M1201" i="59"/>
  <c r="N1201" i="59"/>
  <c r="R1201" i="59"/>
  <c r="S1201" i="59"/>
  <c r="R1209" i="59"/>
  <c r="S1209" i="59"/>
  <c r="R1217" i="59"/>
  <c r="S1217" i="59"/>
  <c r="R1229" i="59"/>
  <c r="S1229" i="59"/>
  <c r="R1237" i="59"/>
  <c r="S1237" i="59"/>
  <c r="R1245" i="59"/>
  <c r="S1245" i="59"/>
  <c r="X1202" i="59"/>
  <c r="W1202" i="59"/>
  <c r="X1210" i="59"/>
  <c r="W1210" i="59"/>
  <c r="X1214" i="59"/>
  <c r="W1214" i="59"/>
  <c r="X1222" i="59"/>
  <c r="W1222" i="59"/>
  <c r="X1230" i="59"/>
  <c r="W1230" i="59"/>
  <c r="X1242" i="59"/>
  <c r="W1242" i="59"/>
  <c r="AC1203" i="59"/>
  <c r="AB1203" i="59"/>
  <c r="AC1211" i="59"/>
  <c r="AB1211" i="59"/>
  <c r="AC1219" i="59"/>
  <c r="AB1219" i="59"/>
  <c r="AB1227" i="59"/>
  <c r="AC1227" i="59"/>
  <c r="AB1235" i="59"/>
  <c r="AC1235" i="59"/>
  <c r="AB1243" i="59"/>
  <c r="AC1243" i="59"/>
  <c r="N1234" i="59"/>
  <c r="M1234" i="59"/>
  <c r="N1226" i="59"/>
  <c r="M1226" i="59"/>
  <c r="N1218" i="59"/>
  <c r="M1218" i="59"/>
  <c r="N1210" i="59"/>
  <c r="M1210" i="59"/>
  <c r="N1202" i="59"/>
  <c r="M1202" i="59"/>
  <c r="S1204" i="59"/>
  <c r="R1204" i="59"/>
  <c r="S1208" i="59"/>
  <c r="R1208" i="59"/>
  <c r="S1212" i="59"/>
  <c r="R1212" i="59"/>
  <c r="S1216" i="59"/>
  <c r="R1216" i="59"/>
  <c r="S1220" i="59"/>
  <c r="R1220" i="59"/>
  <c r="S1224" i="59"/>
  <c r="R1224" i="59"/>
  <c r="S1228" i="59"/>
  <c r="R1228" i="59"/>
  <c r="S1232" i="59"/>
  <c r="R1232" i="59"/>
  <c r="S1236" i="59"/>
  <c r="R1236" i="59"/>
  <c r="S1240" i="59"/>
  <c r="R1240" i="59"/>
  <c r="S1244" i="59"/>
  <c r="R1244" i="59"/>
  <c r="W1201" i="59"/>
  <c r="X1201" i="59"/>
  <c r="W1205" i="59"/>
  <c r="X1205" i="59"/>
  <c r="W1209" i="59"/>
  <c r="X1209" i="59"/>
  <c r="W1213" i="59"/>
  <c r="X1213" i="59"/>
  <c r="W1217" i="59"/>
  <c r="X1217" i="59"/>
  <c r="X1221" i="59"/>
  <c r="W1221" i="59"/>
  <c r="X1225" i="59"/>
  <c r="W1225" i="59"/>
  <c r="W1229" i="59"/>
  <c r="X1229" i="59"/>
  <c r="W1233" i="59"/>
  <c r="X1233" i="59"/>
  <c r="X1237" i="59"/>
  <c r="W1237" i="59"/>
  <c r="X1241" i="59"/>
  <c r="W1241" i="59"/>
  <c r="X1245" i="59"/>
  <c r="W1245" i="59"/>
  <c r="AC1202" i="59"/>
  <c r="AB1202" i="59"/>
  <c r="AC1206" i="59"/>
  <c r="AB1206" i="59"/>
  <c r="AC1210" i="59"/>
  <c r="AB1210" i="59"/>
  <c r="AC1214" i="59"/>
  <c r="AB1214" i="59"/>
  <c r="AC1218" i="59"/>
  <c r="AB1218" i="59"/>
  <c r="AC1222" i="59"/>
  <c r="AB1222" i="59"/>
  <c r="AC1226" i="59"/>
  <c r="AB1226" i="59"/>
  <c r="AC1230" i="59"/>
  <c r="AB1230" i="59"/>
  <c r="AC1234" i="59"/>
  <c r="AB1234" i="59"/>
  <c r="AC1238" i="59"/>
  <c r="AB1238" i="59"/>
  <c r="AC1242" i="59"/>
  <c r="AB1242" i="59"/>
  <c r="N1243" i="59"/>
  <c r="M1243" i="59"/>
  <c r="N1239" i="59"/>
  <c r="M1239" i="59"/>
  <c r="N1235" i="59"/>
  <c r="M1235" i="59"/>
  <c r="N1231" i="59"/>
  <c r="M1231" i="59"/>
  <c r="N1227" i="59"/>
  <c r="M1227" i="59"/>
  <c r="N1223" i="59"/>
  <c r="M1223" i="59"/>
  <c r="N1219" i="59"/>
  <c r="M1219" i="59"/>
  <c r="N1215" i="59"/>
  <c r="M1215" i="59"/>
  <c r="N1211" i="59"/>
  <c r="M1211" i="59"/>
  <c r="N1207" i="59"/>
  <c r="M1207" i="59"/>
  <c r="N1203" i="59"/>
  <c r="M1203" i="59"/>
  <c r="S1202" i="59"/>
  <c r="R1202" i="59"/>
  <c r="S1210" i="59"/>
  <c r="R1210" i="59"/>
  <c r="S1218" i="59"/>
  <c r="R1218" i="59"/>
  <c r="S1226" i="59"/>
  <c r="R1226" i="59"/>
  <c r="S1234" i="59"/>
  <c r="R1234" i="59"/>
  <c r="S1242" i="59"/>
  <c r="R1242" i="59"/>
  <c r="X1207" i="59"/>
  <c r="W1207" i="59"/>
  <c r="X1215" i="59"/>
  <c r="W1215" i="59"/>
  <c r="W1223" i="59"/>
  <c r="X1223" i="59"/>
  <c r="W1235" i="59"/>
  <c r="X1235" i="59"/>
  <c r="W1239" i="59"/>
  <c r="X1239" i="59"/>
  <c r="AC1208" i="59"/>
  <c r="AB1208" i="59"/>
  <c r="AC1216" i="59"/>
  <c r="AB1216" i="59"/>
  <c r="AC1224" i="59"/>
  <c r="AB1224" i="59"/>
  <c r="AC1232" i="59"/>
  <c r="AB1232" i="59"/>
  <c r="AC1240" i="59"/>
  <c r="AB1240" i="59"/>
  <c r="M1245" i="59"/>
  <c r="N1245" i="59"/>
  <c r="M1241" i="59"/>
  <c r="N1241" i="59"/>
  <c r="M1233" i="59"/>
  <c r="N1233" i="59"/>
  <c r="M1221" i="59"/>
  <c r="N1221" i="59"/>
  <c r="M1213" i="59"/>
  <c r="N1213" i="59"/>
  <c r="M1205" i="59"/>
  <c r="N1205" i="59"/>
  <c r="R1205" i="59"/>
  <c r="S1205" i="59"/>
  <c r="R1213" i="59"/>
  <c r="S1213" i="59"/>
  <c r="R1221" i="59"/>
  <c r="S1221" i="59"/>
  <c r="R1225" i="59"/>
  <c r="S1225" i="59"/>
  <c r="R1233" i="59"/>
  <c r="S1233" i="59"/>
  <c r="R1241" i="59"/>
  <c r="S1241" i="59"/>
  <c r="X1206" i="59"/>
  <c r="W1206" i="59"/>
  <c r="X1218" i="59"/>
  <c r="W1218" i="59"/>
  <c r="X1226" i="59"/>
  <c r="W1226" i="59"/>
  <c r="X1234" i="59"/>
  <c r="W1234" i="59"/>
  <c r="X1238" i="59"/>
  <c r="W1238" i="59"/>
  <c r="AC1207" i="59"/>
  <c r="AB1207" i="59"/>
  <c r="AC1215" i="59"/>
  <c r="AB1215" i="59"/>
  <c r="AB1223" i="59"/>
  <c r="AC1223" i="59"/>
  <c r="AB1231" i="59"/>
  <c r="AC1231" i="59"/>
  <c r="AB1239" i="59"/>
  <c r="AC1239" i="59"/>
  <c r="N1242" i="59"/>
  <c r="M1242" i="59"/>
  <c r="N1238" i="59"/>
  <c r="M1238" i="59"/>
  <c r="N1230" i="59"/>
  <c r="M1230" i="59"/>
  <c r="N1222" i="59"/>
  <c r="M1222" i="59"/>
  <c r="N1214" i="59"/>
  <c r="M1214" i="59"/>
  <c r="N1206" i="59"/>
  <c r="M1206" i="59"/>
  <c r="S1203" i="59"/>
  <c r="R1203" i="59"/>
  <c r="S1207" i="59"/>
  <c r="R1207" i="59"/>
  <c r="S1211" i="59"/>
  <c r="R1211" i="59"/>
  <c r="S1215" i="59"/>
  <c r="R1215" i="59"/>
  <c r="S1219" i="59"/>
  <c r="R1219" i="59"/>
  <c r="S1223" i="59"/>
  <c r="R1223" i="59"/>
  <c r="S1227" i="59"/>
  <c r="R1227" i="59"/>
  <c r="S1231" i="59"/>
  <c r="R1231" i="59"/>
  <c r="S1235" i="59"/>
  <c r="R1235" i="59"/>
  <c r="S1239" i="59"/>
  <c r="R1239" i="59"/>
  <c r="S1243" i="59"/>
  <c r="R1243" i="59"/>
  <c r="X1204" i="59"/>
  <c r="W1204" i="59"/>
  <c r="X1208" i="59"/>
  <c r="W1208" i="59"/>
  <c r="X1212" i="59"/>
  <c r="W1212" i="59"/>
  <c r="X1216" i="59"/>
  <c r="W1216" i="59"/>
  <c r="X1220" i="59"/>
  <c r="W1220" i="59"/>
  <c r="X1224" i="59"/>
  <c r="W1224" i="59"/>
  <c r="X1228" i="59"/>
  <c r="W1228" i="59"/>
  <c r="X1232" i="59"/>
  <c r="W1232" i="59"/>
  <c r="X1236" i="59"/>
  <c r="W1236" i="59"/>
  <c r="X1240" i="59"/>
  <c r="W1240" i="59"/>
  <c r="X1244" i="59"/>
  <c r="W1244" i="59"/>
  <c r="AB1201" i="59"/>
  <c r="AC1201" i="59"/>
  <c r="AB1205" i="59"/>
  <c r="AC1205" i="59"/>
  <c r="AB1209" i="59"/>
  <c r="AC1209" i="59"/>
  <c r="AB1213" i="59"/>
  <c r="AC1213" i="59"/>
  <c r="AB1217" i="59"/>
  <c r="AC1217" i="59"/>
  <c r="AB1221" i="59"/>
  <c r="AC1221" i="59"/>
  <c r="AC1225" i="59"/>
  <c r="AB1225" i="59"/>
  <c r="AC1229" i="59"/>
  <c r="AB1229" i="59"/>
  <c r="AC1233" i="59"/>
  <c r="AB1233" i="59"/>
  <c r="AC1237" i="59"/>
  <c r="AB1237" i="59"/>
  <c r="AC1241" i="59"/>
  <c r="AB1241" i="59"/>
  <c r="AC1245" i="59"/>
  <c r="AB1245" i="59"/>
  <c r="N1244" i="59"/>
  <c r="M1244" i="59"/>
  <c r="N1240" i="59"/>
  <c r="M1240" i="59"/>
  <c r="N1236" i="59"/>
  <c r="M1236" i="59"/>
  <c r="N1232" i="59"/>
  <c r="M1232" i="59"/>
  <c r="N1228" i="59"/>
  <c r="M1228" i="59"/>
  <c r="N1224" i="59"/>
  <c r="M1224" i="59"/>
  <c r="N1220" i="59"/>
  <c r="M1220" i="59"/>
  <c r="N1216" i="59"/>
  <c r="M1216" i="59"/>
  <c r="N1212" i="59"/>
  <c r="M1212" i="59"/>
  <c r="N1208" i="59"/>
  <c r="M1208" i="59"/>
  <c r="N1204" i="59"/>
  <c r="M1204" i="59"/>
  <c r="S1086" i="59"/>
  <c r="R1086" i="59"/>
  <c r="S1094" i="59"/>
  <c r="R1094" i="59"/>
  <c r="S1106" i="59"/>
  <c r="R1106" i="59"/>
  <c r="S1110" i="59"/>
  <c r="R1110" i="59"/>
  <c r="S1118" i="59"/>
  <c r="R1118" i="59"/>
  <c r="S1130" i="59"/>
  <c r="R1130" i="59"/>
  <c r="S1134" i="59"/>
  <c r="R1134" i="59"/>
  <c r="S1142" i="59"/>
  <c r="R1142" i="59"/>
  <c r="S1150" i="59"/>
  <c r="R1150" i="59"/>
  <c r="S1158" i="59"/>
  <c r="R1158" i="59"/>
  <c r="S1166" i="59"/>
  <c r="R1166" i="59"/>
  <c r="S1174" i="59"/>
  <c r="R1174" i="59"/>
  <c r="S1182" i="59"/>
  <c r="R1182" i="59"/>
  <c r="S1190" i="59"/>
  <c r="R1190" i="59"/>
  <c r="S1198" i="59"/>
  <c r="R1198" i="59"/>
  <c r="W1087" i="59"/>
  <c r="X1087" i="59"/>
  <c r="W1095" i="59"/>
  <c r="X1095" i="59"/>
  <c r="W1103" i="59"/>
  <c r="X1103" i="59"/>
  <c r="W1111" i="59"/>
  <c r="X1111" i="59"/>
  <c r="W1119" i="59"/>
  <c r="X1119" i="59"/>
  <c r="W1131" i="59"/>
  <c r="X1131" i="59"/>
  <c r="W1139" i="59"/>
  <c r="X1139" i="59"/>
  <c r="W1147" i="59"/>
  <c r="X1147" i="59"/>
  <c r="W1155" i="59"/>
  <c r="X1155" i="59"/>
  <c r="W1163" i="59"/>
  <c r="X1163" i="59"/>
  <c r="W1171" i="59"/>
  <c r="X1171" i="59"/>
  <c r="W1179" i="59"/>
  <c r="X1179" i="59"/>
  <c r="W1187" i="59"/>
  <c r="X1187" i="59"/>
  <c r="W1195" i="59"/>
  <c r="X1195" i="59"/>
  <c r="AC1088" i="59"/>
  <c r="AB1088" i="59"/>
  <c r="AC1096" i="59"/>
  <c r="AB1096" i="59"/>
  <c r="AC1104" i="59"/>
  <c r="AB1104" i="59"/>
  <c r="AC1112" i="59"/>
  <c r="AB1112" i="59"/>
  <c r="AC1120" i="59"/>
  <c r="AB1120" i="59"/>
  <c r="AC1128" i="59"/>
  <c r="AB1128" i="59"/>
  <c r="AC1136" i="59"/>
  <c r="AB1136" i="59"/>
  <c r="AC1144" i="59"/>
  <c r="AB1144" i="59"/>
  <c r="AC1152" i="59"/>
  <c r="AB1152" i="59"/>
  <c r="AC1160" i="59"/>
  <c r="AB1160" i="59"/>
  <c r="AC1164" i="59"/>
  <c r="AB1164" i="59"/>
  <c r="AC1172" i="59"/>
  <c r="AB1172" i="59"/>
  <c r="AC1180" i="59"/>
  <c r="AB1180" i="59"/>
  <c r="AC1188" i="59"/>
  <c r="AB1188" i="59"/>
  <c r="AC1196" i="59"/>
  <c r="AB1196" i="59"/>
  <c r="N1193" i="59"/>
  <c r="M1193" i="59"/>
  <c r="N1189" i="59"/>
  <c r="M1189" i="59"/>
  <c r="N1181" i="59"/>
  <c r="M1181" i="59"/>
  <c r="N1173" i="59"/>
  <c r="M1173" i="59"/>
  <c r="N1165" i="59"/>
  <c r="M1165" i="59"/>
  <c r="N1157" i="59"/>
  <c r="M1157" i="59"/>
  <c r="N1149" i="59"/>
  <c r="M1149" i="59"/>
  <c r="N1141" i="59"/>
  <c r="M1141" i="59"/>
  <c r="N1129" i="59"/>
  <c r="M1129" i="59"/>
  <c r="N1121" i="59"/>
  <c r="M1121" i="59"/>
  <c r="N1113" i="59"/>
  <c r="M1113" i="59"/>
  <c r="N1105" i="59"/>
  <c r="M1105" i="59"/>
  <c r="N1097" i="59"/>
  <c r="M1097" i="59"/>
  <c r="N1089" i="59"/>
  <c r="M1089" i="59"/>
  <c r="N1081" i="59"/>
  <c r="M1081" i="59"/>
  <c r="S1081" i="59"/>
  <c r="R1081" i="59"/>
  <c r="S1085" i="59"/>
  <c r="R1085" i="59"/>
  <c r="S1093" i="59"/>
  <c r="R1093" i="59"/>
  <c r="S1101" i="59"/>
  <c r="R1101" i="59"/>
  <c r="S1113" i="59"/>
  <c r="R1113" i="59"/>
  <c r="S1121" i="59"/>
  <c r="R1121" i="59"/>
  <c r="S1129" i="59"/>
  <c r="R1129" i="59"/>
  <c r="S1141" i="59"/>
  <c r="R1141" i="59"/>
  <c r="S1149" i="59"/>
  <c r="R1149" i="59"/>
  <c r="S1157" i="59"/>
  <c r="R1157" i="59"/>
  <c r="S1161" i="59"/>
  <c r="R1161" i="59"/>
  <c r="S1173" i="59"/>
  <c r="R1173" i="59"/>
  <c r="S1181" i="59"/>
  <c r="R1181" i="59"/>
  <c r="S1189" i="59"/>
  <c r="R1189" i="59"/>
  <c r="S1193" i="59"/>
  <c r="R1193" i="59"/>
  <c r="X1090" i="59"/>
  <c r="W1090" i="59"/>
  <c r="X1094" i="59"/>
  <c r="W1094" i="59"/>
  <c r="X1106" i="59"/>
  <c r="W1106" i="59"/>
  <c r="X1110" i="59"/>
  <c r="W1110" i="59"/>
  <c r="X1122" i="59"/>
  <c r="W1122" i="59"/>
  <c r="X1130" i="59"/>
  <c r="W1130" i="59"/>
  <c r="X1138" i="59"/>
  <c r="W1138" i="59"/>
  <c r="X1146" i="59"/>
  <c r="W1146" i="59"/>
  <c r="X1154" i="59"/>
  <c r="W1154" i="59"/>
  <c r="X1162" i="59"/>
  <c r="W1162" i="59"/>
  <c r="X1170" i="59"/>
  <c r="W1170" i="59"/>
  <c r="X1178" i="59"/>
  <c r="W1178" i="59"/>
  <c r="X1190" i="59"/>
  <c r="W1190" i="59"/>
  <c r="X1194" i="59"/>
  <c r="W1194" i="59"/>
  <c r="AC1083" i="59"/>
  <c r="AB1083" i="59"/>
  <c r="AC1091" i="59"/>
  <c r="AB1091" i="59"/>
  <c r="AC1103" i="59"/>
  <c r="AB1103" i="59"/>
  <c r="AC1111" i="59"/>
  <c r="AB1111" i="59"/>
  <c r="AC1119" i="59"/>
  <c r="AB1119" i="59"/>
  <c r="AC1123" i="59"/>
  <c r="AB1123" i="59"/>
  <c r="AC1131" i="59"/>
  <c r="AB1131" i="59"/>
  <c r="AC1139" i="59"/>
  <c r="AB1139" i="59"/>
  <c r="AB1147" i="59"/>
  <c r="AC1147" i="59"/>
  <c r="AB1155" i="59"/>
  <c r="AC1155" i="59"/>
  <c r="AB1163" i="59"/>
  <c r="AC1163" i="59"/>
  <c r="AB1171" i="59"/>
  <c r="AC1171" i="59"/>
  <c r="AB1179" i="59"/>
  <c r="AC1179" i="59"/>
  <c r="AB1187" i="59"/>
  <c r="AC1187" i="59"/>
  <c r="AB1199" i="59"/>
  <c r="AC1199" i="59"/>
  <c r="N1194" i="59"/>
  <c r="M1194" i="59"/>
  <c r="N1186" i="59"/>
  <c r="M1186" i="59"/>
  <c r="N1178" i="59"/>
  <c r="M1178" i="59"/>
  <c r="N1170" i="59"/>
  <c r="M1170" i="59"/>
  <c r="N1162" i="59"/>
  <c r="M1162" i="59"/>
  <c r="N1154" i="59"/>
  <c r="M1154" i="59"/>
  <c r="N1146" i="59"/>
  <c r="M1146" i="59"/>
  <c r="N1138" i="59"/>
  <c r="M1138" i="59"/>
  <c r="N1134" i="59"/>
  <c r="M1134" i="59"/>
  <c r="N1126" i="59"/>
  <c r="M1126" i="59"/>
  <c r="N1118" i="59"/>
  <c r="M1118" i="59"/>
  <c r="N1110" i="59"/>
  <c r="M1110" i="59"/>
  <c r="N1102" i="59"/>
  <c r="M1102" i="59"/>
  <c r="N1094" i="59"/>
  <c r="M1094" i="59"/>
  <c r="N1086" i="59"/>
  <c r="M1086" i="59"/>
  <c r="S1084" i="59"/>
  <c r="R1084" i="59"/>
  <c r="S1088" i="59"/>
  <c r="R1088" i="59"/>
  <c r="S1092" i="59"/>
  <c r="R1092" i="59"/>
  <c r="S1096" i="59"/>
  <c r="R1096" i="59"/>
  <c r="S1100" i="59"/>
  <c r="R1100" i="59"/>
  <c r="S1104" i="59"/>
  <c r="R1104" i="59"/>
  <c r="S1108" i="59"/>
  <c r="R1108" i="59"/>
  <c r="S1112" i="59"/>
  <c r="R1112" i="59"/>
  <c r="S1116" i="59"/>
  <c r="R1116" i="59"/>
  <c r="S1120" i="59"/>
  <c r="R1120" i="59"/>
  <c r="S1124" i="59"/>
  <c r="R1124" i="59"/>
  <c r="S1128" i="59"/>
  <c r="R1128" i="59"/>
  <c r="S1132" i="59"/>
  <c r="R1132" i="59"/>
  <c r="S1136" i="59"/>
  <c r="R1136" i="59"/>
  <c r="S1140" i="59"/>
  <c r="R1140" i="59"/>
  <c r="S1144" i="59"/>
  <c r="R1144" i="59"/>
  <c r="S1148" i="59"/>
  <c r="R1148" i="59"/>
  <c r="S1152" i="59"/>
  <c r="R1152" i="59"/>
  <c r="S1156" i="59"/>
  <c r="R1156" i="59"/>
  <c r="S1160" i="59"/>
  <c r="R1160" i="59"/>
  <c r="S1164" i="59"/>
  <c r="R1164" i="59"/>
  <c r="S1168" i="59"/>
  <c r="R1168" i="59"/>
  <c r="S1172" i="59"/>
  <c r="R1172" i="59"/>
  <c r="S1176" i="59"/>
  <c r="R1176" i="59"/>
  <c r="S1180" i="59"/>
  <c r="R1180" i="59"/>
  <c r="S1184" i="59"/>
  <c r="R1184" i="59"/>
  <c r="S1188" i="59"/>
  <c r="R1188" i="59"/>
  <c r="S1192" i="59"/>
  <c r="R1192" i="59"/>
  <c r="S1196" i="59"/>
  <c r="R1196" i="59"/>
  <c r="S1200" i="59"/>
  <c r="R1200" i="59"/>
  <c r="X1081" i="59"/>
  <c r="W1081" i="59"/>
  <c r="X1085" i="59"/>
  <c r="W1085" i="59"/>
  <c r="X1089" i="59"/>
  <c r="W1089" i="59"/>
  <c r="X1093" i="59"/>
  <c r="W1093" i="59"/>
  <c r="X1097" i="59"/>
  <c r="W1097" i="59"/>
  <c r="X1101" i="59"/>
  <c r="W1101" i="59"/>
  <c r="X1105" i="59"/>
  <c r="W1105" i="59"/>
  <c r="X1109" i="59"/>
  <c r="W1109" i="59"/>
  <c r="X1113" i="59"/>
  <c r="W1113" i="59"/>
  <c r="X1117" i="59"/>
  <c r="W1117" i="59"/>
  <c r="X1121" i="59"/>
  <c r="W1121" i="59"/>
  <c r="X1125" i="59"/>
  <c r="W1125" i="59"/>
  <c r="X1129" i="59"/>
  <c r="W1129" i="59"/>
  <c r="X1133" i="59"/>
  <c r="W1133" i="59"/>
  <c r="X1137" i="59"/>
  <c r="W1137" i="59"/>
  <c r="X1141" i="59"/>
  <c r="W1141" i="59"/>
  <c r="X1145" i="59"/>
  <c r="W1145" i="59"/>
  <c r="X1149" i="59"/>
  <c r="W1149" i="59"/>
  <c r="X1153" i="59"/>
  <c r="W1153" i="59"/>
  <c r="X1157" i="59"/>
  <c r="W1157" i="59"/>
  <c r="X1161" i="59"/>
  <c r="W1161" i="59"/>
  <c r="X1165" i="59"/>
  <c r="W1165" i="59"/>
  <c r="X1169" i="59"/>
  <c r="W1169" i="59"/>
  <c r="X1173" i="59"/>
  <c r="W1173" i="59"/>
  <c r="X1177" i="59"/>
  <c r="W1177" i="59"/>
  <c r="X1181" i="59"/>
  <c r="W1181" i="59"/>
  <c r="X1185" i="59"/>
  <c r="W1185" i="59"/>
  <c r="X1189" i="59"/>
  <c r="W1189" i="59"/>
  <c r="X1193" i="59"/>
  <c r="W1193" i="59"/>
  <c r="X1197" i="59"/>
  <c r="W1197" i="59"/>
  <c r="AC1082" i="59"/>
  <c r="AB1082" i="59"/>
  <c r="AC1086" i="59"/>
  <c r="AB1086" i="59"/>
  <c r="AC1090" i="59"/>
  <c r="AB1090" i="59"/>
  <c r="AC1094" i="59"/>
  <c r="AB1094" i="59"/>
  <c r="AC1098" i="59"/>
  <c r="AB1098" i="59"/>
  <c r="AC1102" i="59"/>
  <c r="AB1102" i="59"/>
  <c r="AC1106" i="59"/>
  <c r="AB1106" i="59"/>
  <c r="AC1110" i="59"/>
  <c r="AB1110" i="59"/>
  <c r="AC1114" i="59"/>
  <c r="AB1114" i="59"/>
  <c r="AC1118" i="59"/>
  <c r="AB1118" i="59"/>
  <c r="AC1122" i="59"/>
  <c r="AB1122" i="59"/>
  <c r="AC1126" i="59"/>
  <c r="AB1126" i="59"/>
  <c r="AC1130" i="59"/>
  <c r="AB1130" i="59"/>
  <c r="AC1134" i="59"/>
  <c r="AB1134" i="59"/>
  <c r="AC1138" i="59"/>
  <c r="AB1138" i="59"/>
  <c r="AC1142" i="59"/>
  <c r="AB1142" i="59"/>
  <c r="AC1146" i="59"/>
  <c r="AB1146" i="59"/>
  <c r="AC1150" i="59"/>
  <c r="AB1150" i="59"/>
  <c r="AC1154" i="59"/>
  <c r="AB1154" i="59"/>
  <c r="AC1158" i="59"/>
  <c r="AB1158" i="59"/>
  <c r="AC1162" i="59"/>
  <c r="AB1162" i="59"/>
  <c r="AC1166" i="59"/>
  <c r="AB1166" i="59"/>
  <c r="AC1170" i="59"/>
  <c r="AB1170" i="59"/>
  <c r="AC1174" i="59"/>
  <c r="AB1174" i="59"/>
  <c r="AC1178" i="59"/>
  <c r="AB1178" i="59"/>
  <c r="AC1182" i="59"/>
  <c r="AB1182" i="59"/>
  <c r="AC1186" i="59"/>
  <c r="AB1186" i="59"/>
  <c r="AC1190" i="59"/>
  <c r="AB1190" i="59"/>
  <c r="AC1194" i="59"/>
  <c r="AB1194" i="59"/>
  <c r="AC1198" i="59"/>
  <c r="AB1198" i="59"/>
  <c r="M1199" i="59"/>
  <c r="N1199" i="59"/>
  <c r="M1195" i="59"/>
  <c r="N1195" i="59"/>
  <c r="M1191" i="59"/>
  <c r="N1191" i="59"/>
  <c r="M1187" i="59"/>
  <c r="N1187" i="59"/>
  <c r="M1183" i="59"/>
  <c r="N1183" i="59"/>
  <c r="M1179" i="59"/>
  <c r="N1179" i="59"/>
  <c r="M1175" i="59"/>
  <c r="N1175" i="59"/>
  <c r="M1171" i="59"/>
  <c r="N1171" i="59"/>
  <c r="M1167" i="59"/>
  <c r="N1167" i="59"/>
  <c r="M1163" i="59"/>
  <c r="N1163" i="59"/>
  <c r="M1159" i="59"/>
  <c r="N1159" i="59"/>
  <c r="M1155" i="59"/>
  <c r="N1155" i="59"/>
  <c r="M1151" i="59"/>
  <c r="N1151" i="59"/>
  <c r="M1147" i="59"/>
  <c r="N1147" i="59"/>
  <c r="M1143" i="59"/>
  <c r="N1143" i="59"/>
  <c r="M1139" i="59"/>
  <c r="N1139" i="59"/>
  <c r="M1135" i="59"/>
  <c r="N1135" i="59"/>
  <c r="M1131" i="59"/>
  <c r="N1131" i="59"/>
  <c r="M1127" i="59"/>
  <c r="N1127" i="59"/>
  <c r="M1123" i="59"/>
  <c r="N1123" i="59"/>
  <c r="M1119" i="59"/>
  <c r="N1119" i="59"/>
  <c r="M1115" i="59"/>
  <c r="N1115" i="59"/>
  <c r="M1111" i="59"/>
  <c r="N1111" i="59"/>
  <c r="M1107" i="59"/>
  <c r="N1107" i="59"/>
  <c r="M1103" i="59"/>
  <c r="N1103" i="59"/>
  <c r="M1099" i="59"/>
  <c r="N1099" i="59"/>
  <c r="M1095" i="59"/>
  <c r="N1095" i="59"/>
  <c r="M1091" i="59"/>
  <c r="N1091" i="59"/>
  <c r="M1087" i="59"/>
  <c r="N1087" i="59"/>
  <c r="M1083" i="59"/>
  <c r="N1083" i="59"/>
  <c r="S1082" i="59"/>
  <c r="R1082" i="59"/>
  <c r="S1090" i="59"/>
  <c r="R1090" i="59"/>
  <c r="S1098" i="59"/>
  <c r="R1098" i="59"/>
  <c r="S1102" i="59"/>
  <c r="R1102" i="59"/>
  <c r="S1114" i="59"/>
  <c r="R1114" i="59"/>
  <c r="S1122" i="59"/>
  <c r="R1122" i="59"/>
  <c r="S1126" i="59"/>
  <c r="R1126" i="59"/>
  <c r="S1138" i="59"/>
  <c r="R1138" i="59"/>
  <c r="S1146" i="59"/>
  <c r="R1146" i="59"/>
  <c r="S1154" i="59"/>
  <c r="R1154" i="59"/>
  <c r="S1162" i="59"/>
  <c r="R1162" i="59"/>
  <c r="S1170" i="59"/>
  <c r="R1170" i="59"/>
  <c r="S1178" i="59"/>
  <c r="R1178" i="59"/>
  <c r="S1186" i="59"/>
  <c r="R1186" i="59"/>
  <c r="S1194" i="59"/>
  <c r="R1194" i="59"/>
  <c r="W1083" i="59"/>
  <c r="X1083" i="59"/>
  <c r="W1091" i="59"/>
  <c r="X1091" i="59"/>
  <c r="W1099" i="59"/>
  <c r="X1099" i="59"/>
  <c r="W1107" i="59"/>
  <c r="X1107" i="59"/>
  <c r="W1115" i="59"/>
  <c r="X1115" i="59"/>
  <c r="W1123" i="59"/>
  <c r="X1123" i="59"/>
  <c r="W1127" i="59"/>
  <c r="X1127" i="59"/>
  <c r="W1135" i="59"/>
  <c r="X1135" i="59"/>
  <c r="W1143" i="59"/>
  <c r="X1143" i="59"/>
  <c r="W1151" i="59"/>
  <c r="X1151" i="59"/>
  <c r="W1159" i="59"/>
  <c r="X1159" i="59"/>
  <c r="W1167" i="59"/>
  <c r="X1167" i="59"/>
  <c r="W1175" i="59"/>
  <c r="X1175" i="59"/>
  <c r="W1183" i="59"/>
  <c r="X1183" i="59"/>
  <c r="W1191" i="59"/>
  <c r="X1191" i="59"/>
  <c r="W1199" i="59"/>
  <c r="X1199" i="59"/>
  <c r="AC1084" i="59"/>
  <c r="AB1084" i="59"/>
  <c r="AC1092" i="59"/>
  <c r="AB1092" i="59"/>
  <c r="AC1100" i="59"/>
  <c r="AB1100" i="59"/>
  <c r="AC1108" i="59"/>
  <c r="AB1108" i="59"/>
  <c r="AC1116" i="59"/>
  <c r="AB1116" i="59"/>
  <c r="AC1124" i="59"/>
  <c r="AB1124" i="59"/>
  <c r="AC1132" i="59"/>
  <c r="AB1132" i="59"/>
  <c r="AC1140" i="59"/>
  <c r="AB1140" i="59"/>
  <c r="AC1148" i="59"/>
  <c r="AB1148" i="59"/>
  <c r="AC1156" i="59"/>
  <c r="AB1156" i="59"/>
  <c r="AC1168" i="59"/>
  <c r="AB1168" i="59"/>
  <c r="AC1176" i="59"/>
  <c r="AB1176" i="59"/>
  <c r="AC1184" i="59"/>
  <c r="AB1184" i="59"/>
  <c r="AC1192" i="59"/>
  <c r="AB1192" i="59"/>
  <c r="AC1200" i="59"/>
  <c r="AB1200" i="59"/>
  <c r="N1197" i="59"/>
  <c r="M1197" i="59"/>
  <c r="N1185" i="59"/>
  <c r="M1185" i="59"/>
  <c r="N1177" i="59"/>
  <c r="M1177" i="59"/>
  <c r="N1169" i="59"/>
  <c r="M1169" i="59"/>
  <c r="N1161" i="59"/>
  <c r="M1161" i="59"/>
  <c r="N1153" i="59"/>
  <c r="M1153" i="59"/>
  <c r="N1145" i="59"/>
  <c r="M1145" i="59"/>
  <c r="N1137" i="59"/>
  <c r="M1137" i="59"/>
  <c r="N1133" i="59"/>
  <c r="M1133" i="59"/>
  <c r="N1125" i="59"/>
  <c r="M1125" i="59"/>
  <c r="N1117" i="59"/>
  <c r="M1117" i="59"/>
  <c r="N1109" i="59"/>
  <c r="M1109" i="59"/>
  <c r="N1101" i="59"/>
  <c r="M1101" i="59"/>
  <c r="N1093" i="59"/>
  <c r="M1093" i="59"/>
  <c r="N1085" i="59"/>
  <c r="M1085" i="59"/>
  <c r="S1089" i="59"/>
  <c r="R1089" i="59"/>
  <c r="S1097" i="59"/>
  <c r="R1097" i="59"/>
  <c r="S1105" i="59"/>
  <c r="R1105" i="59"/>
  <c r="S1109" i="59"/>
  <c r="R1109" i="59"/>
  <c r="S1117" i="59"/>
  <c r="R1117" i="59"/>
  <c r="S1125" i="59"/>
  <c r="R1125" i="59"/>
  <c r="S1133" i="59"/>
  <c r="R1133" i="59"/>
  <c r="S1137" i="59"/>
  <c r="R1137" i="59"/>
  <c r="S1145" i="59"/>
  <c r="R1145" i="59"/>
  <c r="S1153" i="59"/>
  <c r="R1153" i="59"/>
  <c r="S1165" i="59"/>
  <c r="R1165" i="59"/>
  <c r="S1169" i="59"/>
  <c r="R1169" i="59"/>
  <c r="S1177" i="59"/>
  <c r="R1177" i="59"/>
  <c r="S1185" i="59"/>
  <c r="R1185" i="59"/>
  <c r="S1197" i="59"/>
  <c r="R1197" i="59"/>
  <c r="X1082" i="59"/>
  <c r="W1082" i="59"/>
  <c r="X1086" i="59"/>
  <c r="W1086" i="59"/>
  <c r="X1098" i="59"/>
  <c r="W1098" i="59"/>
  <c r="X1102" i="59"/>
  <c r="W1102" i="59"/>
  <c r="X1114" i="59"/>
  <c r="W1114" i="59"/>
  <c r="X1118" i="59"/>
  <c r="W1118" i="59"/>
  <c r="X1126" i="59"/>
  <c r="W1126" i="59"/>
  <c r="X1134" i="59"/>
  <c r="W1134" i="59"/>
  <c r="X1142" i="59"/>
  <c r="W1142" i="59"/>
  <c r="X1150" i="59"/>
  <c r="W1150" i="59"/>
  <c r="X1158" i="59"/>
  <c r="W1158" i="59"/>
  <c r="X1166" i="59"/>
  <c r="W1166" i="59"/>
  <c r="X1174" i="59"/>
  <c r="W1174" i="59"/>
  <c r="X1182" i="59"/>
  <c r="W1182" i="59"/>
  <c r="X1186" i="59"/>
  <c r="W1186" i="59"/>
  <c r="X1198" i="59"/>
  <c r="W1198" i="59"/>
  <c r="AC1087" i="59"/>
  <c r="AB1087" i="59"/>
  <c r="AC1095" i="59"/>
  <c r="AB1095" i="59"/>
  <c r="AC1099" i="59"/>
  <c r="AB1099" i="59"/>
  <c r="AC1107" i="59"/>
  <c r="AB1107" i="59"/>
  <c r="AC1115" i="59"/>
  <c r="AB1115" i="59"/>
  <c r="AC1127" i="59"/>
  <c r="AB1127" i="59"/>
  <c r="AC1135" i="59"/>
  <c r="AB1135" i="59"/>
  <c r="AB1143" i="59"/>
  <c r="AC1143" i="59"/>
  <c r="AB1151" i="59"/>
  <c r="AC1151" i="59"/>
  <c r="AB1159" i="59"/>
  <c r="AC1159" i="59"/>
  <c r="AB1167" i="59"/>
  <c r="AC1167" i="59"/>
  <c r="AB1175" i="59"/>
  <c r="AC1175" i="59"/>
  <c r="AB1183" i="59"/>
  <c r="AC1183" i="59"/>
  <c r="AB1191" i="59"/>
  <c r="AC1191" i="59"/>
  <c r="AB1195" i="59"/>
  <c r="AC1195" i="59"/>
  <c r="N1198" i="59"/>
  <c r="M1198" i="59"/>
  <c r="N1190" i="59"/>
  <c r="M1190" i="59"/>
  <c r="N1182" i="59"/>
  <c r="M1182" i="59"/>
  <c r="N1174" i="59"/>
  <c r="M1174" i="59"/>
  <c r="N1166" i="59"/>
  <c r="M1166" i="59"/>
  <c r="N1158" i="59"/>
  <c r="M1158" i="59"/>
  <c r="N1150" i="59"/>
  <c r="M1150" i="59"/>
  <c r="N1142" i="59"/>
  <c r="M1142" i="59"/>
  <c r="N1130" i="59"/>
  <c r="M1130" i="59"/>
  <c r="N1122" i="59"/>
  <c r="M1122" i="59"/>
  <c r="N1114" i="59"/>
  <c r="M1114" i="59"/>
  <c r="N1106" i="59"/>
  <c r="M1106" i="59"/>
  <c r="N1098" i="59"/>
  <c r="M1098" i="59"/>
  <c r="N1090" i="59"/>
  <c r="M1090" i="59"/>
  <c r="N1082" i="59"/>
  <c r="M1082" i="59"/>
  <c r="R1083" i="59"/>
  <c r="S1083" i="59"/>
  <c r="R1087" i="59"/>
  <c r="S1087" i="59"/>
  <c r="R1091" i="59"/>
  <c r="S1091" i="59"/>
  <c r="R1095" i="59"/>
  <c r="S1095" i="59"/>
  <c r="R1099" i="59"/>
  <c r="S1099" i="59"/>
  <c r="R1103" i="59"/>
  <c r="S1103" i="59"/>
  <c r="R1107" i="59"/>
  <c r="S1107" i="59"/>
  <c r="R1111" i="59"/>
  <c r="S1111" i="59"/>
  <c r="R1115" i="59"/>
  <c r="S1115" i="59"/>
  <c r="R1119" i="59"/>
  <c r="S1119" i="59"/>
  <c r="R1123" i="59"/>
  <c r="S1123" i="59"/>
  <c r="R1127" i="59"/>
  <c r="S1127" i="59"/>
  <c r="R1131" i="59"/>
  <c r="S1131" i="59"/>
  <c r="R1135" i="59"/>
  <c r="S1135" i="59"/>
  <c r="R1139" i="59"/>
  <c r="S1139" i="59"/>
  <c r="R1143" i="59"/>
  <c r="S1143" i="59"/>
  <c r="R1147" i="59"/>
  <c r="S1147" i="59"/>
  <c r="R1151" i="59"/>
  <c r="S1151" i="59"/>
  <c r="R1155" i="59"/>
  <c r="S1155" i="59"/>
  <c r="R1159" i="59"/>
  <c r="S1159" i="59"/>
  <c r="R1163" i="59"/>
  <c r="S1163" i="59"/>
  <c r="R1167" i="59"/>
  <c r="S1167" i="59"/>
  <c r="R1171" i="59"/>
  <c r="S1171" i="59"/>
  <c r="R1175" i="59"/>
  <c r="S1175" i="59"/>
  <c r="R1179" i="59"/>
  <c r="S1179" i="59"/>
  <c r="R1183" i="59"/>
  <c r="S1183" i="59"/>
  <c r="R1187" i="59"/>
  <c r="S1187" i="59"/>
  <c r="R1191" i="59"/>
  <c r="S1191" i="59"/>
  <c r="R1195" i="59"/>
  <c r="S1195" i="59"/>
  <c r="R1199" i="59"/>
  <c r="S1199" i="59"/>
  <c r="X1084" i="59"/>
  <c r="W1084" i="59"/>
  <c r="X1088" i="59"/>
  <c r="W1088" i="59"/>
  <c r="X1092" i="59"/>
  <c r="W1092" i="59"/>
  <c r="X1096" i="59"/>
  <c r="W1096" i="59"/>
  <c r="X1100" i="59"/>
  <c r="W1100" i="59"/>
  <c r="X1104" i="59"/>
  <c r="W1104" i="59"/>
  <c r="X1108" i="59"/>
  <c r="W1108" i="59"/>
  <c r="X1112" i="59"/>
  <c r="W1112" i="59"/>
  <c r="X1116" i="59"/>
  <c r="W1116" i="59"/>
  <c r="X1120" i="59"/>
  <c r="W1120" i="59"/>
  <c r="X1124" i="59"/>
  <c r="W1124" i="59"/>
  <c r="X1128" i="59"/>
  <c r="W1128" i="59"/>
  <c r="X1132" i="59"/>
  <c r="W1132" i="59"/>
  <c r="X1136" i="59"/>
  <c r="W1136" i="59"/>
  <c r="X1140" i="59"/>
  <c r="W1140" i="59"/>
  <c r="X1144" i="59"/>
  <c r="W1144" i="59"/>
  <c r="X1148" i="59"/>
  <c r="W1148" i="59"/>
  <c r="X1152" i="59"/>
  <c r="W1152" i="59"/>
  <c r="X1156" i="59"/>
  <c r="W1156" i="59"/>
  <c r="X1160" i="59"/>
  <c r="W1160" i="59"/>
  <c r="X1164" i="59"/>
  <c r="W1164" i="59"/>
  <c r="X1168" i="59"/>
  <c r="W1168" i="59"/>
  <c r="X1172" i="59"/>
  <c r="W1172" i="59"/>
  <c r="X1176" i="59"/>
  <c r="W1176" i="59"/>
  <c r="X1180" i="59"/>
  <c r="W1180" i="59"/>
  <c r="X1184" i="59"/>
  <c r="W1184" i="59"/>
  <c r="X1188" i="59"/>
  <c r="W1188" i="59"/>
  <c r="X1192" i="59"/>
  <c r="W1192" i="59"/>
  <c r="X1196" i="59"/>
  <c r="W1196" i="59"/>
  <c r="X1200" i="59"/>
  <c r="W1200" i="59"/>
  <c r="AC1081" i="59"/>
  <c r="AB1081" i="59"/>
  <c r="AC1085" i="59"/>
  <c r="AB1085" i="59"/>
  <c r="AC1089" i="59"/>
  <c r="AB1089" i="59"/>
  <c r="AC1093" i="59"/>
  <c r="AB1093" i="59"/>
  <c r="AC1097" i="59"/>
  <c r="AB1097" i="59"/>
  <c r="AC1101" i="59"/>
  <c r="AB1101" i="59"/>
  <c r="AC1105" i="59"/>
  <c r="AB1105" i="59"/>
  <c r="AC1109" i="59"/>
  <c r="AB1109" i="59"/>
  <c r="AC1113" i="59"/>
  <c r="AB1113" i="59"/>
  <c r="AC1117" i="59"/>
  <c r="AB1117" i="59"/>
  <c r="AC1121" i="59"/>
  <c r="AB1121" i="59"/>
  <c r="AC1125" i="59"/>
  <c r="AB1125" i="59"/>
  <c r="AC1129" i="59"/>
  <c r="AB1129" i="59"/>
  <c r="AC1133" i="59"/>
  <c r="AB1133" i="59"/>
  <c r="AC1137" i="59"/>
  <c r="AB1137" i="59"/>
  <c r="AC1141" i="59"/>
  <c r="AB1141" i="59"/>
  <c r="AC1145" i="59"/>
  <c r="AB1145" i="59"/>
  <c r="AC1149" i="59"/>
  <c r="AB1149" i="59"/>
  <c r="AC1153" i="59"/>
  <c r="AB1153" i="59"/>
  <c r="AC1157" i="59"/>
  <c r="AB1157" i="59"/>
  <c r="AC1161" i="59"/>
  <c r="AB1161" i="59"/>
  <c r="AC1165" i="59"/>
  <c r="AB1165" i="59"/>
  <c r="AC1169" i="59"/>
  <c r="AB1169" i="59"/>
  <c r="AC1173" i="59"/>
  <c r="AB1173" i="59"/>
  <c r="AC1177" i="59"/>
  <c r="AB1177" i="59"/>
  <c r="AC1181" i="59"/>
  <c r="AB1181" i="59"/>
  <c r="AC1185" i="59"/>
  <c r="AB1185" i="59"/>
  <c r="AC1189" i="59"/>
  <c r="AB1189" i="59"/>
  <c r="AC1193" i="59"/>
  <c r="AB1193" i="59"/>
  <c r="AC1197" i="59"/>
  <c r="AB1197" i="59"/>
  <c r="N1200" i="59"/>
  <c r="M1200" i="59"/>
  <c r="N1196" i="59"/>
  <c r="M1196" i="59"/>
  <c r="N1192" i="59"/>
  <c r="M1192" i="59"/>
  <c r="N1188" i="59"/>
  <c r="M1188" i="59"/>
  <c r="N1184" i="59"/>
  <c r="M1184" i="59"/>
  <c r="N1180" i="59"/>
  <c r="M1180" i="59"/>
  <c r="N1176" i="59"/>
  <c r="M1176" i="59"/>
  <c r="N1172" i="59"/>
  <c r="M1172" i="59"/>
  <c r="N1168" i="59"/>
  <c r="M1168" i="59"/>
  <c r="N1164" i="59"/>
  <c r="M1164" i="59"/>
  <c r="N1160" i="59"/>
  <c r="M1160" i="59"/>
  <c r="N1156" i="59"/>
  <c r="M1156" i="59"/>
  <c r="N1152" i="59"/>
  <c r="M1152" i="59"/>
  <c r="N1148" i="59"/>
  <c r="M1148" i="59"/>
  <c r="N1144" i="59"/>
  <c r="M1144" i="59"/>
  <c r="N1140" i="59"/>
  <c r="M1140" i="59"/>
  <c r="N1136" i="59"/>
  <c r="M1136" i="59"/>
  <c r="N1132" i="59"/>
  <c r="M1132" i="59"/>
  <c r="N1128" i="59"/>
  <c r="M1128" i="59"/>
  <c r="N1124" i="59"/>
  <c r="M1124" i="59"/>
  <c r="N1120" i="59"/>
  <c r="M1120" i="59"/>
  <c r="N1116" i="59"/>
  <c r="M1116" i="59"/>
  <c r="N1112" i="59"/>
  <c r="M1112" i="59"/>
  <c r="N1108" i="59"/>
  <c r="M1108" i="59"/>
  <c r="N1104" i="59"/>
  <c r="M1104" i="59"/>
  <c r="N1100" i="59"/>
  <c r="M1100" i="59"/>
  <c r="N1096" i="59"/>
  <c r="M1096" i="59"/>
  <c r="N1092" i="59"/>
  <c r="M1092" i="59"/>
  <c r="N1088" i="59"/>
  <c r="M1088" i="59"/>
  <c r="N1084" i="59"/>
  <c r="M1084" i="59"/>
  <c r="S1070" i="59"/>
  <c r="R1070" i="59"/>
  <c r="S1074" i="59"/>
  <c r="R1074" i="59"/>
  <c r="X1067" i="59"/>
  <c r="W1067" i="59"/>
  <c r="X1075" i="59"/>
  <c r="W1075" i="59"/>
  <c r="AC1072" i="59"/>
  <c r="AB1072" i="59"/>
  <c r="AC1080" i="59"/>
  <c r="AB1080" i="59"/>
  <c r="M1073" i="59"/>
  <c r="N1073" i="59"/>
  <c r="N1065" i="59"/>
  <c r="M1065" i="59"/>
  <c r="S1065" i="59"/>
  <c r="R1065" i="59"/>
  <c r="R1077" i="59"/>
  <c r="S1077" i="59"/>
  <c r="X1066" i="59"/>
  <c r="W1066" i="59"/>
  <c r="X1074" i="59"/>
  <c r="W1074" i="59"/>
  <c r="AC1067" i="59"/>
  <c r="AB1067" i="59"/>
  <c r="AC1075" i="59"/>
  <c r="AB1075" i="59"/>
  <c r="N1074" i="59"/>
  <c r="M1074" i="59"/>
  <c r="N1066" i="59"/>
  <c r="M1066" i="59"/>
  <c r="S1068" i="59"/>
  <c r="R1068" i="59"/>
  <c r="S1072" i="59"/>
  <c r="R1072" i="59"/>
  <c r="S1076" i="59"/>
  <c r="R1076" i="59"/>
  <c r="S1080" i="59"/>
  <c r="R1080" i="59"/>
  <c r="W1065" i="59"/>
  <c r="X1065" i="59"/>
  <c r="W1069" i="59"/>
  <c r="X1069" i="59"/>
  <c r="W1073" i="59"/>
  <c r="X1073" i="59"/>
  <c r="X1077" i="59"/>
  <c r="W1077" i="59"/>
  <c r="AC1066" i="59"/>
  <c r="AB1066" i="59"/>
  <c r="AC1070" i="59"/>
  <c r="AB1070" i="59"/>
  <c r="AC1074" i="59"/>
  <c r="AB1074" i="59"/>
  <c r="AC1078" i="59"/>
  <c r="AB1078" i="59"/>
  <c r="N1079" i="59"/>
  <c r="M1079" i="59"/>
  <c r="N1075" i="59"/>
  <c r="M1075" i="59"/>
  <c r="N1071" i="59"/>
  <c r="M1071" i="59"/>
  <c r="N1067" i="59"/>
  <c r="M1067" i="59"/>
  <c r="S1066" i="59"/>
  <c r="R1066" i="59"/>
  <c r="S1078" i="59"/>
  <c r="R1078" i="59"/>
  <c r="X1071" i="59"/>
  <c r="W1071" i="59"/>
  <c r="X1079" i="59"/>
  <c r="W1079" i="59"/>
  <c r="AC1068" i="59"/>
  <c r="AB1068" i="59"/>
  <c r="AC1076" i="59"/>
  <c r="AB1076" i="59"/>
  <c r="M1077" i="59"/>
  <c r="N1077" i="59"/>
  <c r="N1069" i="59"/>
  <c r="M1069" i="59"/>
  <c r="S1069" i="59"/>
  <c r="R1069" i="59"/>
  <c r="R1073" i="59"/>
  <c r="S1073" i="59"/>
  <c r="X1070" i="59"/>
  <c r="W1070" i="59"/>
  <c r="X1078" i="59"/>
  <c r="W1078" i="59"/>
  <c r="AB1071" i="59"/>
  <c r="AC1071" i="59"/>
  <c r="AB1079" i="59"/>
  <c r="AC1079" i="59"/>
  <c r="N1078" i="59"/>
  <c r="M1078" i="59"/>
  <c r="N1070" i="59"/>
  <c r="M1070" i="59"/>
  <c r="R1067" i="59"/>
  <c r="S1067" i="59"/>
  <c r="R1071" i="59"/>
  <c r="S1071" i="59"/>
  <c r="S1075" i="59"/>
  <c r="R1075" i="59"/>
  <c r="S1079" i="59"/>
  <c r="R1079" i="59"/>
  <c r="X1068" i="59"/>
  <c r="W1068" i="59"/>
  <c r="X1072" i="59"/>
  <c r="W1072" i="59"/>
  <c r="X1076" i="59"/>
  <c r="W1076" i="59"/>
  <c r="X1080" i="59"/>
  <c r="W1080" i="59"/>
  <c r="AB1065" i="59"/>
  <c r="AC1065" i="59"/>
  <c r="AB1069" i="59"/>
  <c r="AC1069" i="59"/>
  <c r="AC1073" i="59"/>
  <c r="AB1073" i="59"/>
  <c r="AC1077" i="59"/>
  <c r="AB1077" i="59"/>
  <c r="N1080" i="59"/>
  <c r="M1080" i="59"/>
  <c r="N1076" i="59"/>
  <c r="M1076" i="59"/>
  <c r="N1072" i="59"/>
  <c r="M1072" i="59"/>
  <c r="N1068" i="59"/>
  <c r="M1068" i="59"/>
  <c r="R993" i="59"/>
  <c r="S993" i="59"/>
  <c r="S1001" i="59"/>
  <c r="R1001" i="59"/>
  <c r="S1009" i="59"/>
  <c r="R1009" i="59"/>
  <c r="S1017" i="59"/>
  <c r="R1017" i="59"/>
  <c r="S1025" i="59"/>
  <c r="R1025" i="59"/>
  <c r="S1037" i="59"/>
  <c r="R1037" i="59"/>
  <c r="S1045" i="59"/>
  <c r="R1045" i="59"/>
  <c r="S1053" i="59"/>
  <c r="R1053" i="59"/>
  <c r="S1061" i="59"/>
  <c r="R1061" i="59"/>
  <c r="X994" i="59"/>
  <c r="W994" i="59"/>
  <c r="X1002" i="59"/>
  <c r="W1002" i="59"/>
  <c r="X1014" i="59"/>
  <c r="W1014" i="59"/>
  <c r="X1022" i="59"/>
  <c r="W1022" i="59"/>
  <c r="X1030" i="59"/>
  <c r="W1030" i="59"/>
  <c r="X1038" i="59"/>
  <c r="W1038" i="59"/>
  <c r="X1046" i="59"/>
  <c r="W1046" i="59"/>
  <c r="X1054" i="59"/>
  <c r="W1054" i="59"/>
  <c r="X1058" i="59"/>
  <c r="W1058" i="59"/>
  <c r="AC995" i="59"/>
  <c r="AB995" i="59"/>
  <c r="AC1003" i="59"/>
  <c r="AB1003" i="59"/>
  <c r="AC1011" i="59"/>
  <c r="AB1011" i="59"/>
  <c r="AC1023" i="59"/>
  <c r="AB1023" i="59"/>
  <c r="AC1031" i="59"/>
  <c r="AB1031" i="59"/>
  <c r="AC1035" i="59"/>
  <c r="AB1035" i="59"/>
  <c r="AC1047" i="59"/>
  <c r="AB1047" i="59"/>
  <c r="AC1055" i="59"/>
  <c r="AB1055" i="59"/>
  <c r="AC1059" i="59"/>
  <c r="AB1059" i="59"/>
  <c r="N1058" i="59"/>
  <c r="M1058" i="59"/>
  <c r="N1050" i="59"/>
  <c r="M1050" i="59"/>
  <c r="N1042" i="59"/>
  <c r="M1042" i="59"/>
  <c r="N1030" i="59"/>
  <c r="M1030" i="59"/>
  <c r="N1022" i="59"/>
  <c r="M1022" i="59"/>
  <c r="N1018" i="59"/>
  <c r="M1018" i="59"/>
  <c r="S996" i="59"/>
  <c r="R996" i="59"/>
  <c r="S1004" i="59"/>
  <c r="R1004" i="59"/>
  <c r="S1012" i="59"/>
  <c r="R1012" i="59"/>
  <c r="S1024" i="59"/>
  <c r="R1024" i="59"/>
  <c r="S1032" i="59"/>
  <c r="R1032" i="59"/>
  <c r="S1036" i="59"/>
  <c r="R1036" i="59"/>
  <c r="S1044" i="59"/>
  <c r="R1044" i="59"/>
  <c r="S1052" i="59"/>
  <c r="R1052" i="59"/>
  <c r="S1064" i="59"/>
  <c r="R1064" i="59"/>
  <c r="W993" i="59"/>
  <c r="X993" i="59"/>
  <c r="X1001" i="59"/>
  <c r="W1001" i="59"/>
  <c r="X1009" i="59"/>
  <c r="W1009" i="59"/>
  <c r="X1017" i="59"/>
  <c r="W1017" i="59"/>
  <c r="X1025" i="59"/>
  <c r="W1025" i="59"/>
  <c r="X1033" i="59"/>
  <c r="W1033" i="59"/>
  <c r="X1041" i="59"/>
  <c r="W1041" i="59"/>
  <c r="X1049" i="59"/>
  <c r="W1049" i="59"/>
  <c r="X1057" i="59"/>
  <c r="W1057" i="59"/>
  <c r="AC998" i="59"/>
  <c r="AB998" i="59"/>
  <c r="AC1006" i="59"/>
  <c r="AB1006" i="59"/>
  <c r="AC1014" i="59"/>
  <c r="AB1014" i="59"/>
  <c r="AC1022" i="59"/>
  <c r="AB1022" i="59"/>
  <c r="AC1034" i="59"/>
  <c r="AB1034" i="59"/>
  <c r="AC1042" i="59"/>
  <c r="AB1042" i="59"/>
  <c r="AC1050" i="59"/>
  <c r="AB1050" i="59"/>
  <c r="AC1062" i="59"/>
  <c r="AB1062" i="59"/>
  <c r="M1063" i="59"/>
  <c r="N1063" i="59"/>
  <c r="M1055" i="59"/>
  <c r="N1055" i="59"/>
  <c r="M1047" i="59"/>
  <c r="N1047" i="59"/>
  <c r="N1035" i="59"/>
  <c r="M1035" i="59"/>
  <c r="N1031" i="59"/>
  <c r="M1031" i="59"/>
  <c r="N1027" i="59"/>
  <c r="M1027" i="59"/>
  <c r="N1019" i="59"/>
  <c r="M1019" i="59"/>
  <c r="S994" i="59"/>
  <c r="R994" i="59"/>
  <c r="S998" i="59"/>
  <c r="R998" i="59"/>
  <c r="S1002" i="59"/>
  <c r="R1002" i="59"/>
  <c r="S1006" i="59"/>
  <c r="R1006" i="59"/>
  <c r="S1010" i="59"/>
  <c r="R1010" i="59"/>
  <c r="S1014" i="59"/>
  <c r="R1014" i="59"/>
  <c r="S1018" i="59"/>
  <c r="R1018" i="59"/>
  <c r="S1022" i="59"/>
  <c r="R1022" i="59"/>
  <c r="S1026" i="59"/>
  <c r="R1026" i="59"/>
  <c r="S1030" i="59"/>
  <c r="R1030" i="59"/>
  <c r="S1034" i="59"/>
  <c r="R1034" i="59"/>
  <c r="S1038" i="59"/>
  <c r="R1038" i="59"/>
  <c r="S1042" i="59"/>
  <c r="R1042" i="59"/>
  <c r="S1046" i="59"/>
  <c r="R1046" i="59"/>
  <c r="S1050" i="59"/>
  <c r="R1050" i="59"/>
  <c r="S1054" i="59"/>
  <c r="R1054" i="59"/>
  <c r="S1058" i="59"/>
  <c r="R1058" i="59"/>
  <c r="S1062" i="59"/>
  <c r="R1062" i="59"/>
  <c r="X995" i="59"/>
  <c r="W995" i="59"/>
  <c r="X999" i="59"/>
  <c r="W999" i="59"/>
  <c r="X1003" i="59"/>
  <c r="W1003" i="59"/>
  <c r="X1007" i="59"/>
  <c r="W1007" i="59"/>
  <c r="X1011" i="59"/>
  <c r="W1011" i="59"/>
  <c r="X1015" i="59"/>
  <c r="W1015" i="59"/>
  <c r="X1019" i="59"/>
  <c r="W1019" i="59"/>
  <c r="X1023" i="59"/>
  <c r="W1023" i="59"/>
  <c r="X1027" i="59"/>
  <c r="W1027" i="59"/>
  <c r="X1031" i="59"/>
  <c r="W1031" i="59"/>
  <c r="X1035" i="59"/>
  <c r="W1035" i="59"/>
  <c r="X1039" i="59"/>
  <c r="W1039" i="59"/>
  <c r="X1043" i="59"/>
  <c r="W1043" i="59"/>
  <c r="X1047" i="59"/>
  <c r="W1047" i="59"/>
  <c r="X1051" i="59"/>
  <c r="W1051" i="59"/>
  <c r="X1055" i="59"/>
  <c r="W1055" i="59"/>
  <c r="X1059" i="59"/>
  <c r="W1059" i="59"/>
  <c r="X1063" i="59"/>
  <c r="W1063" i="59"/>
  <c r="AC996" i="59"/>
  <c r="AB996" i="59"/>
  <c r="AC1000" i="59"/>
  <c r="AB1000" i="59"/>
  <c r="AC1004" i="59"/>
  <c r="AB1004" i="59"/>
  <c r="AC1008" i="59"/>
  <c r="AB1008" i="59"/>
  <c r="AC1012" i="59"/>
  <c r="AB1012" i="59"/>
  <c r="AC1016" i="59"/>
  <c r="AB1016" i="59"/>
  <c r="AC1020" i="59"/>
  <c r="AB1020" i="59"/>
  <c r="AC1024" i="59"/>
  <c r="AB1024" i="59"/>
  <c r="AC1028" i="59"/>
  <c r="AB1028" i="59"/>
  <c r="AC1032" i="59"/>
  <c r="AB1032" i="59"/>
  <c r="AC1036" i="59"/>
  <c r="AB1036" i="59"/>
  <c r="AC1040" i="59"/>
  <c r="AB1040" i="59"/>
  <c r="AC1044" i="59"/>
  <c r="AB1044" i="59"/>
  <c r="AC1048" i="59"/>
  <c r="AB1048" i="59"/>
  <c r="AC1052" i="59"/>
  <c r="AB1052" i="59"/>
  <c r="AC1056" i="59"/>
  <c r="AB1056" i="59"/>
  <c r="AC1060" i="59"/>
  <c r="AB1060" i="59"/>
  <c r="AC1064" i="59"/>
  <c r="AB1064" i="59"/>
  <c r="N1061" i="59"/>
  <c r="M1061" i="59"/>
  <c r="N1057" i="59"/>
  <c r="M1057" i="59"/>
  <c r="N1053" i="59"/>
  <c r="M1053" i="59"/>
  <c r="N1049" i="59"/>
  <c r="M1049" i="59"/>
  <c r="N1045" i="59"/>
  <c r="M1045" i="59"/>
  <c r="N1041" i="59"/>
  <c r="M1041" i="59"/>
  <c r="N1037" i="59"/>
  <c r="M1037" i="59"/>
  <c r="N1033" i="59"/>
  <c r="M1033" i="59"/>
  <c r="N1029" i="59"/>
  <c r="M1029" i="59"/>
  <c r="N1025" i="59"/>
  <c r="M1025" i="59"/>
  <c r="N1021" i="59"/>
  <c r="M1021" i="59"/>
  <c r="N1017" i="59"/>
  <c r="M1017" i="59"/>
  <c r="N1013" i="59"/>
  <c r="M1013" i="59"/>
  <c r="N1009" i="59"/>
  <c r="M1009" i="59"/>
  <c r="N1005" i="59"/>
  <c r="M1005" i="59"/>
  <c r="N1001" i="59"/>
  <c r="M1001" i="59"/>
  <c r="N997" i="59"/>
  <c r="M997" i="59"/>
  <c r="M993" i="59"/>
  <c r="N993" i="59"/>
  <c r="N1010" i="59"/>
  <c r="M1010" i="59"/>
  <c r="N1006" i="59"/>
  <c r="M1006" i="59"/>
  <c r="N1002" i="59"/>
  <c r="M1002" i="59"/>
  <c r="N998" i="59"/>
  <c r="M998" i="59"/>
  <c r="N994" i="59"/>
  <c r="M994" i="59"/>
  <c r="N1011" i="59"/>
  <c r="M1011" i="59"/>
  <c r="M1007" i="59"/>
  <c r="N1007" i="59"/>
  <c r="N1003" i="59"/>
  <c r="M1003" i="59"/>
  <c r="N999" i="59"/>
  <c r="M999" i="59"/>
  <c r="N995" i="59"/>
  <c r="M995" i="59"/>
  <c r="S997" i="59"/>
  <c r="R997" i="59"/>
  <c r="S1005" i="59"/>
  <c r="R1005" i="59"/>
  <c r="S1013" i="59"/>
  <c r="R1013" i="59"/>
  <c r="S1021" i="59"/>
  <c r="R1021" i="59"/>
  <c r="S1029" i="59"/>
  <c r="R1029" i="59"/>
  <c r="S1033" i="59"/>
  <c r="R1033" i="59"/>
  <c r="S1041" i="59"/>
  <c r="R1041" i="59"/>
  <c r="S1049" i="59"/>
  <c r="R1049" i="59"/>
  <c r="S1057" i="59"/>
  <c r="R1057" i="59"/>
  <c r="X998" i="59"/>
  <c r="W998" i="59"/>
  <c r="X1006" i="59"/>
  <c r="W1006" i="59"/>
  <c r="X1010" i="59"/>
  <c r="W1010" i="59"/>
  <c r="X1018" i="59"/>
  <c r="W1018" i="59"/>
  <c r="X1026" i="59"/>
  <c r="W1026" i="59"/>
  <c r="X1034" i="59"/>
  <c r="W1034" i="59"/>
  <c r="X1042" i="59"/>
  <c r="W1042" i="59"/>
  <c r="X1050" i="59"/>
  <c r="W1050" i="59"/>
  <c r="X1062" i="59"/>
  <c r="W1062" i="59"/>
  <c r="AC999" i="59"/>
  <c r="AB999" i="59"/>
  <c r="AC1007" i="59"/>
  <c r="AB1007" i="59"/>
  <c r="AC1015" i="59"/>
  <c r="AB1015" i="59"/>
  <c r="AC1019" i="59"/>
  <c r="AB1019" i="59"/>
  <c r="AC1027" i="59"/>
  <c r="AB1027" i="59"/>
  <c r="AC1039" i="59"/>
  <c r="AB1039" i="59"/>
  <c r="AC1043" i="59"/>
  <c r="AB1043" i="59"/>
  <c r="AC1051" i="59"/>
  <c r="AB1051" i="59"/>
  <c r="AC1063" i="59"/>
  <c r="AB1063" i="59"/>
  <c r="N1062" i="59"/>
  <c r="M1062" i="59"/>
  <c r="N1054" i="59"/>
  <c r="M1054" i="59"/>
  <c r="N1046" i="59"/>
  <c r="M1046" i="59"/>
  <c r="N1038" i="59"/>
  <c r="M1038" i="59"/>
  <c r="N1034" i="59"/>
  <c r="M1034" i="59"/>
  <c r="N1026" i="59"/>
  <c r="M1026" i="59"/>
  <c r="N1014" i="59"/>
  <c r="M1014" i="59"/>
  <c r="S1000" i="59"/>
  <c r="R1000" i="59"/>
  <c r="S1008" i="59"/>
  <c r="R1008" i="59"/>
  <c r="S1016" i="59"/>
  <c r="R1016" i="59"/>
  <c r="S1020" i="59"/>
  <c r="R1020" i="59"/>
  <c r="S1028" i="59"/>
  <c r="R1028" i="59"/>
  <c r="S1040" i="59"/>
  <c r="R1040" i="59"/>
  <c r="S1048" i="59"/>
  <c r="R1048" i="59"/>
  <c r="S1056" i="59"/>
  <c r="R1056" i="59"/>
  <c r="S1060" i="59"/>
  <c r="R1060" i="59"/>
  <c r="X997" i="59"/>
  <c r="W997" i="59"/>
  <c r="X1005" i="59"/>
  <c r="W1005" i="59"/>
  <c r="X1013" i="59"/>
  <c r="W1013" i="59"/>
  <c r="X1021" i="59"/>
  <c r="W1021" i="59"/>
  <c r="X1029" i="59"/>
  <c r="W1029" i="59"/>
  <c r="X1037" i="59"/>
  <c r="W1037" i="59"/>
  <c r="X1045" i="59"/>
  <c r="W1045" i="59"/>
  <c r="X1053" i="59"/>
  <c r="W1053" i="59"/>
  <c r="X1061" i="59"/>
  <c r="W1061" i="59"/>
  <c r="AC994" i="59"/>
  <c r="AB994" i="59"/>
  <c r="AC1002" i="59"/>
  <c r="AB1002" i="59"/>
  <c r="AC1010" i="59"/>
  <c r="AB1010" i="59"/>
  <c r="AC1018" i="59"/>
  <c r="AB1018" i="59"/>
  <c r="AC1026" i="59"/>
  <c r="AB1026" i="59"/>
  <c r="AC1030" i="59"/>
  <c r="AB1030" i="59"/>
  <c r="AC1038" i="59"/>
  <c r="AB1038" i="59"/>
  <c r="AC1046" i="59"/>
  <c r="AB1046" i="59"/>
  <c r="AC1054" i="59"/>
  <c r="AB1054" i="59"/>
  <c r="AC1058" i="59"/>
  <c r="AB1058" i="59"/>
  <c r="N1059" i="59"/>
  <c r="M1059" i="59"/>
  <c r="N1051" i="59"/>
  <c r="M1051" i="59"/>
  <c r="N1043" i="59"/>
  <c r="M1043" i="59"/>
  <c r="M1039" i="59"/>
  <c r="N1039" i="59"/>
  <c r="M1023" i="59"/>
  <c r="N1023" i="59"/>
  <c r="M1015" i="59"/>
  <c r="N1015" i="59"/>
  <c r="S995" i="59"/>
  <c r="R995" i="59"/>
  <c r="S999" i="59"/>
  <c r="R999" i="59"/>
  <c r="S1003" i="59"/>
  <c r="R1003" i="59"/>
  <c r="S1007" i="59"/>
  <c r="R1007" i="59"/>
  <c r="S1011" i="59"/>
  <c r="R1011" i="59"/>
  <c r="S1015" i="59"/>
  <c r="R1015" i="59"/>
  <c r="S1019" i="59"/>
  <c r="R1019" i="59"/>
  <c r="S1023" i="59"/>
  <c r="R1023" i="59"/>
  <c r="S1027" i="59"/>
  <c r="R1027" i="59"/>
  <c r="S1031" i="59"/>
  <c r="R1031" i="59"/>
  <c r="S1035" i="59"/>
  <c r="R1035" i="59"/>
  <c r="S1039" i="59"/>
  <c r="R1039" i="59"/>
  <c r="S1043" i="59"/>
  <c r="R1043" i="59"/>
  <c r="S1047" i="59"/>
  <c r="R1047" i="59"/>
  <c r="S1051" i="59"/>
  <c r="R1051" i="59"/>
  <c r="S1055" i="59"/>
  <c r="R1055" i="59"/>
  <c r="S1059" i="59"/>
  <c r="R1059" i="59"/>
  <c r="S1063" i="59"/>
  <c r="R1063" i="59"/>
  <c r="X996" i="59"/>
  <c r="W996" i="59"/>
  <c r="X1000" i="59"/>
  <c r="W1000" i="59"/>
  <c r="X1004" i="59"/>
  <c r="W1004" i="59"/>
  <c r="X1008" i="59"/>
  <c r="W1008" i="59"/>
  <c r="X1012" i="59"/>
  <c r="W1012" i="59"/>
  <c r="X1016" i="59"/>
  <c r="W1016" i="59"/>
  <c r="X1020" i="59"/>
  <c r="W1020" i="59"/>
  <c r="X1024" i="59"/>
  <c r="W1024" i="59"/>
  <c r="X1028" i="59"/>
  <c r="W1028" i="59"/>
  <c r="X1032" i="59"/>
  <c r="W1032" i="59"/>
  <c r="X1036" i="59"/>
  <c r="W1036" i="59"/>
  <c r="X1040" i="59"/>
  <c r="W1040" i="59"/>
  <c r="X1044" i="59"/>
  <c r="W1044" i="59"/>
  <c r="X1048" i="59"/>
  <c r="W1048" i="59"/>
  <c r="X1052" i="59"/>
  <c r="W1052" i="59"/>
  <c r="X1056" i="59"/>
  <c r="W1056" i="59"/>
  <c r="X1060" i="59"/>
  <c r="W1060" i="59"/>
  <c r="X1064" i="59"/>
  <c r="W1064" i="59"/>
  <c r="AB993" i="59"/>
  <c r="AC993" i="59"/>
  <c r="AC997" i="59"/>
  <c r="AB997" i="59"/>
  <c r="AC1001" i="59"/>
  <c r="AB1001" i="59"/>
  <c r="AC1005" i="59"/>
  <c r="AB1005" i="59"/>
  <c r="AC1009" i="59"/>
  <c r="AB1009" i="59"/>
  <c r="AC1013" i="59"/>
  <c r="AB1013" i="59"/>
  <c r="AC1017" i="59"/>
  <c r="AB1017" i="59"/>
  <c r="AC1021" i="59"/>
  <c r="AB1021" i="59"/>
  <c r="AC1025" i="59"/>
  <c r="AB1025" i="59"/>
  <c r="AC1029" i="59"/>
  <c r="AB1029" i="59"/>
  <c r="AC1033" i="59"/>
  <c r="AB1033" i="59"/>
  <c r="AC1037" i="59"/>
  <c r="AB1037" i="59"/>
  <c r="AC1041" i="59"/>
  <c r="AB1041" i="59"/>
  <c r="AC1045" i="59"/>
  <c r="AB1045" i="59"/>
  <c r="AC1049" i="59"/>
  <c r="AB1049" i="59"/>
  <c r="AC1053" i="59"/>
  <c r="AB1053" i="59"/>
  <c r="AC1057" i="59"/>
  <c r="AB1057" i="59"/>
  <c r="AC1061" i="59"/>
  <c r="AB1061" i="59"/>
  <c r="N1064" i="59"/>
  <c r="M1064" i="59"/>
  <c r="N1060" i="59"/>
  <c r="M1060" i="59"/>
  <c r="N1056" i="59"/>
  <c r="M1056" i="59"/>
  <c r="N1052" i="59"/>
  <c r="M1052" i="59"/>
  <c r="N1048" i="59"/>
  <c r="M1048" i="59"/>
  <c r="N1044" i="59"/>
  <c r="M1044" i="59"/>
  <c r="N1040" i="59"/>
  <c r="M1040" i="59"/>
  <c r="N1036" i="59"/>
  <c r="M1036" i="59"/>
  <c r="N1032" i="59"/>
  <c r="M1032" i="59"/>
  <c r="N1028" i="59"/>
  <c r="M1028" i="59"/>
  <c r="N1024" i="59"/>
  <c r="M1024" i="59"/>
  <c r="N1020" i="59"/>
  <c r="M1020" i="59"/>
  <c r="N1016" i="59"/>
  <c r="M1016" i="59"/>
  <c r="N1012" i="59"/>
  <c r="M1012" i="59"/>
  <c r="N1008" i="59"/>
  <c r="M1008" i="59"/>
  <c r="N1004" i="59"/>
  <c r="M1004" i="59"/>
  <c r="N1000" i="59"/>
  <c r="M1000" i="59"/>
  <c r="N996" i="59"/>
  <c r="M996" i="59"/>
  <c r="S912" i="59"/>
  <c r="R912" i="59"/>
  <c r="S920" i="59"/>
  <c r="R920" i="59"/>
  <c r="X909" i="59"/>
  <c r="W909" i="59"/>
  <c r="X913" i="59"/>
  <c r="W913" i="59"/>
  <c r="X921" i="59"/>
  <c r="W921" i="59"/>
  <c r="AC914" i="59"/>
  <c r="AB914" i="59"/>
  <c r="AC922" i="59"/>
  <c r="AB922" i="59"/>
  <c r="N923" i="59"/>
  <c r="M923" i="59"/>
  <c r="N915" i="59"/>
  <c r="M915" i="59"/>
  <c r="S915" i="59"/>
  <c r="R915" i="59"/>
  <c r="S923" i="59"/>
  <c r="R923" i="59"/>
  <c r="X916" i="59"/>
  <c r="W916" i="59"/>
  <c r="X924" i="59"/>
  <c r="W924" i="59"/>
  <c r="AC913" i="59"/>
  <c r="AB913" i="59"/>
  <c r="AC921" i="59"/>
  <c r="AB921" i="59"/>
  <c r="N920" i="59"/>
  <c r="M920" i="59"/>
  <c r="N912" i="59"/>
  <c r="M912" i="59"/>
  <c r="S910" i="59"/>
  <c r="R910" i="59"/>
  <c r="S914" i="59"/>
  <c r="R914" i="59"/>
  <c r="S918" i="59"/>
  <c r="R918" i="59"/>
  <c r="S922" i="59"/>
  <c r="R922" i="59"/>
  <c r="X911" i="59"/>
  <c r="W911" i="59"/>
  <c r="X915" i="59"/>
  <c r="W915" i="59"/>
  <c r="X919" i="59"/>
  <c r="W919" i="59"/>
  <c r="X923" i="59"/>
  <c r="W923" i="59"/>
  <c r="AC912" i="59"/>
  <c r="AB912" i="59"/>
  <c r="AC916" i="59"/>
  <c r="AB916" i="59"/>
  <c r="AC920" i="59"/>
  <c r="AB920" i="59"/>
  <c r="AC924" i="59"/>
  <c r="AB924" i="59"/>
  <c r="N925" i="59"/>
  <c r="M925" i="59"/>
  <c r="N921" i="59"/>
  <c r="M921" i="59"/>
  <c r="N917" i="59"/>
  <c r="M917" i="59"/>
  <c r="N913" i="59"/>
  <c r="M913" i="59"/>
  <c r="N909" i="59"/>
  <c r="M909" i="59"/>
  <c r="S916" i="59"/>
  <c r="R916" i="59"/>
  <c r="S924" i="59"/>
  <c r="R924" i="59"/>
  <c r="X917" i="59"/>
  <c r="W917" i="59"/>
  <c r="X925" i="59"/>
  <c r="W925" i="59"/>
  <c r="AC910" i="59"/>
  <c r="AB910" i="59"/>
  <c r="AC918" i="59"/>
  <c r="AB918" i="59"/>
  <c r="N919" i="59"/>
  <c r="M919" i="59"/>
  <c r="N911" i="59"/>
  <c r="M911" i="59"/>
  <c r="S911" i="59"/>
  <c r="R911" i="59"/>
  <c r="S919" i="59"/>
  <c r="R919" i="59"/>
  <c r="X912" i="59"/>
  <c r="W912" i="59"/>
  <c r="X920" i="59"/>
  <c r="W920" i="59"/>
  <c r="AC909" i="59"/>
  <c r="AB909" i="59"/>
  <c r="AC917" i="59"/>
  <c r="AB917" i="59"/>
  <c r="AC925" i="59"/>
  <c r="AB925" i="59"/>
  <c r="N924" i="59"/>
  <c r="M924" i="59"/>
  <c r="N916" i="59"/>
  <c r="M916" i="59"/>
  <c r="S909" i="59"/>
  <c r="R909" i="59"/>
  <c r="S913" i="59"/>
  <c r="R913" i="59"/>
  <c r="S917" i="59"/>
  <c r="R917" i="59"/>
  <c r="S921" i="59"/>
  <c r="R921" i="59"/>
  <c r="S925" i="59"/>
  <c r="R925" i="59"/>
  <c r="X910" i="59"/>
  <c r="W910" i="59"/>
  <c r="X914" i="59"/>
  <c r="W914" i="59"/>
  <c r="X918" i="59"/>
  <c r="W918" i="59"/>
  <c r="X922" i="59"/>
  <c r="W922" i="59"/>
  <c r="AC911" i="59"/>
  <c r="AB911" i="59"/>
  <c r="AC915" i="59"/>
  <c r="AB915" i="59"/>
  <c r="AC919" i="59"/>
  <c r="AB919" i="59"/>
  <c r="AC923" i="59"/>
  <c r="AB923" i="59"/>
  <c r="N922" i="59"/>
  <c r="M922" i="59"/>
  <c r="N918" i="59"/>
  <c r="M918" i="59"/>
  <c r="N914" i="59"/>
  <c r="M914" i="59"/>
  <c r="N910" i="59"/>
  <c r="M910" i="59"/>
  <c r="S908" i="59"/>
  <c r="R908" i="59"/>
  <c r="X908" i="59"/>
  <c r="W908" i="59"/>
  <c r="N908" i="59"/>
  <c r="M908" i="59"/>
  <c r="AC908" i="59"/>
  <c r="AB908" i="59"/>
  <c r="M907" i="59"/>
  <c r="N907" i="59"/>
  <c r="S907" i="59"/>
  <c r="R907" i="59"/>
  <c r="S906" i="59"/>
  <c r="R906" i="59"/>
  <c r="W907" i="59"/>
  <c r="X907" i="59"/>
  <c r="AC906" i="59"/>
  <c r="AB906" i="59"/>
  <c r="X906" i="59"/>
  <c r="W906" i="59"/>
  <c r="AB907" i="59"/>
  <c r="AC907" i="59"/>
  <c r="N906" i="59"/>
  <c r="M906" i="59"/>
  <c r="N905" i="59"/>
  <c r="M905" i="59"/>
  <c r="X905" i="59"/>
  <c r="W905" i="59"/>
  <c r="AC905" i="59"/>
  <c r="AB905" i="59"/>
  <c r="S905" i="59"/>
  <c r="R905" i="59"/>
  <c r="N904" i="59"/>
  <c r="M904" i="59"/>
  <c r="S904" i="59"/>
  <c r="R904" i="59"/>
  <c r="X904" i="59"/>
  <c r="W904" i="59"/>
  <c r="AC904" i="59"/>
  <c r="AB904" i="59"/>
  <c r="S869" i="59"/>
  <c r="R869" i="59"/>
  <c r="S877" i="59"/>
  <c r="R877" i="59"/>
  <c r="S885" i="59"/>
  <c r="R885" i="59"/>
  <c r="S893" i="59"/>
  <c r="R893" i="59"/>
  <c r="S901" i="59"/>
  <c r="R901" i="59"/>
  <c r="X870" i="59"/>
  <c r="W870" i="59"/>
  <c r="X878" i="59"/>
  <c r="W878" i="59"/>
  <c r="X886" i="59"/>
  <c r="W886" i="59"/>
  <c r="X894" i="59"/>
  <c r="W894" i="59"/>
  <c r="X898" i="59"/>
  <c r="W898" i="59"/>
  <c r="AC879" i="59"/>
  <c r="AB879" i="59"/>
  <c r="N902" i="59"/>
  <c r="M902" i="59"/>
  <c r="S872" i="59"/>
  <c r="R872" i="59"/>
  <c r="S880" i="59"/>
  <c r="R880" i="59"/>
  <c r="S892" i="59"/>
  <c r="R892" i="59"/>
  <c r="S900" i="59"/>
  <c r="R900" i="59"/>
  <c r="X873" i="59"/>
  <c r="W873" i="59"/>
  <c r="X881" i="59"/>
  <c r="W881" i="59"/>
  <c r="X893" i="59"/>
  <c r="W893" i="59"/>
  <c r="X901" i="59"/>
  <c r="W901" i="59"/>
  <c r="AC870" i="59"/>
  <c r="AB870" i="59"/>
  <c r="AC878" i="59"/>
  <c r="AB878" i="59"/>
  <c r="AC886" i="59"/>
  <c r="AB886" i="59"/>
  <c r="AC894" i="59"/>
  <c r="AB894" i="59"/>
  <c r="AC902" i="59"/>
  <c r="AB902" i="59"/>
  <c r="N903" i="59"/>
  <c r="M903" i="59"/>
  <c r="N895" i="59"/>
  <c r="M895" i="59"/>
  <c r="N887" i="59"/>
  <c r="M887" i="59"/>
  <c r="N879" i="59"/>
  <c r="M879" i="59"/>
  <c r="M871" i="59"/>
  <c r="N871" i="59"/>
  <c r="S871" i="59"/>
  <c r="R871" i="59"/>
  <c r="S875" i="59"/>
  <c r="R875" i="59"/>
  <c r="S879" i="59"/>
  <c r="R879" i="59"/>
  <c r="S883" i="59"/>
  <c r="R883" i="59"/>
  <c r="S887" i="59"/>
  <c r="R887" i="59"/>
  <c r="S891" i="59"/>
  <c r="R891" i="59"/>
  <c r="S895" i="59"/>
  <c r="R895" i="59"/>
  <c r="S899" i="59"/>
  <c r="R899" i="59"/>
  <c r="S903" i="59"/>
  <c r="R903" i="59"/>
  <c r="X872" i="59"/>
  <c r="W872" i="59"/>
  <c r="X876" i="59"/>
  <c r="W876" i="59"/>
  <c r="X880" i="59"/>
  <c r="W880" i="59"/>
  <c r="X884" i="59"/>
  <c r="W884" i="59"/>
  <c r="X888" i="59"/>
  <c r="W888" i="59"/>
  <c r="X892" i="59"/>
  <c r="W892" i="59"/>
  <c r="X896" i="59"/>
  <c r="W896" i="59"/>
  <c r="X900" i="59"/>
  <c r="W900" i="59"/>
  <c r="AC869" i="59"/>
  <c r="AB869" i="59"/>
  <c r="AC873" i="59"/>
  <c r="AB873" i="59"/>
  <c r="AC877" i="59"/>
  <c r="AB877" i="59"/>
  <c r="AC881" i="59"/>
  <c r="AB881" i="59"/>
  <c r="AC885" i="59"/>
  <c r="AB885" i="59"/>
  <c r="AC889" i="59"/>
  <c r="AB889" i="59"/>
  <c r="AC893" i="59"/>
  <c r="AB893" i="59"/>
  <c r="AC897" i="59"/>
  <c r="AB897" i="59"/>
  <c r="AC901" i="59"/>
  <c r="AB901" i="59"/>
  <c r="N900" i="59"/>
  <c r="M900" i="59"/>
  <c r="N896" i="59"/>
  <c r="M896" i="59"/>
  <c r="N892" i="59"/>
  <c r="M892" i="59"/>
  <c r="N888" i="59"/>
  <c r="M888" i="59"/>
  <c r="N884" i="59"/>
  <c r="M884" i="59"/>
  <c r="N880" i="59"/>
  <c r="M880" i="59"/>
  <c r="N876" i="59"/>
  <c r="M876" i="59"/>
  <c r="N872" i="59"/>
  <c r="M872" i="59"/>
  <c r="S873" i="59"/>
  <c r="R873" i="59"/>
  <c r="S881" i="59"/>
  <c r="R881" i="59"/>
  <c r="S889" i="59"/>
  <c r="R889" i="59"/>
  <c r="S897" i="59"/>
  <c r="R897" i="59"/>
  <c r="X874" i="59"/>
  <c r="W874" i="59"/>
  <c r="X882" i="59"/>
  <c r="W882" i="59"/>
  <c r="X890" i="59"/>
  <c r="W890" i="59"/>
  <c r="X902" i="59"/>
  <c r="W902" i="59"/>
  <c r="AC871" i="59"/>
  <c r="AB871" i="59"/>
  <c r="AC875" i="59"/>
  <c r="AB875" i="59"/>
  <c r="AC883" i="59"/>
  <c r="AB883" i="59"/>
  <c r="AC887" i="59"/>
  <c r="AB887" i="59"/>
  <c r="AC891" i="59"/>
  <c r="AB891" i="59"/>
  <c r="AC895" i="59"/>
  <c r="AB895" i="59"/>
  <c r="AC899" i="59"/>
  <c r="AB899" i="59"/>
  <c r="AC903" i="59"/>
  <c r="AB903" i="59"/>
  <c r="S876" i="59"/>
  <c r="R876" i="59"/>
  <c r="S884" i="59"/>
  <c r="R884" i="59"/>
  <c r="S888" i="59"/>
  <c r="R888" i="59"/>
  <c r="S896" i="59"/>
  <c r="R896" i="59"/>
  <c r="X869" i="59"/>
  <c r="W869" i="59"/>
  <c r="X877" i="59"/>
  <c r="W877" i="59"/>
  <c r="X885" i="59"/>
  <c r="W885" i="59"/>
  <c r="X889" i="59"/>
  <c r="W889" i="59"/>
  <c r="X897" i="59"/>
  <c r="W897" i="59"/>
  <c r="AC874" i="59"/>
  <c r="AB874" i="59"/>
  <c r="AC882" i="59"/>
  <c r="AB882" i="59"/>
  <c r="AC890" i="59"/>
  <c r="AB890" i="59"/>
  <c r="AC898" i="59"/>
  <c r="AB898" i="59"/>
  <c r="N899" i="59"/>
  <c r="M899" i="59"/>
  <c r="N891" i="59"/>
  <c r="M891" i="59"/>
  <c r="N883" i="59"/>
  <c r="M883" i="59"/>
  <c r="N875" i="59"/>
  <c r="M875" i="59"/>
  <c r="R870" i="59"/>
  <c r="S870" i="59"/>
  <c r="R874" i="59"/>
  <c r="S874" i="59"/>
  <c r="R878" i="59"/>
  <c r="S878" i="59"/>
  <c r="R882" i="59"/>
  <c r="S882" i="59"/>
  <c r="S886" i="59"/>
  <c r="R886" i="59"/>
  <c r="S890" i="59"/>
  <c r="R890" i="59"/>
  <c r="S894" i="59"/>
  <c r="R894" i="59"/>
  <c r="S898" i="59"/>
  <c r="R898" i="59"/>
  <c r="S902" i="59"/>
  <c r="R902" i="59"/>
  <c r="W871" i="59"/>
  <c r="X871" i="59"/>
  <c r="X875" i="59"/>
  <c r="W875" i="59"/>
  <c r="X879" i="59"/>
  <c r="W879" i="59"/>
  <c r="W883" i="59"/>
  <c r="X883" i="59"/>
  <c r="W887" i="59"/>
  <c r="X887" i="59"/>
  <c r="W891" i="59"/>
  <c r="X891" i="59"/>
  <c r="W895" i="59"/>
  <c r="X895" i="59"/>
  <c r="X899" i="59"/>
  <c r="W899" i="59"/>
  <c r="X903" i="59"/>
  <c r="W903" i="59"/>
  <c r="AC872" i="59"/>
  <c r="AB872" i="59"/>
  <c r="AC876" i="59"/>
  <c r="AB876" i="59"/>
  <c r="AC880" i="59"/>
  <c r="AB880" i="59"/>
  <c r="AC884" i="59"/>
  <c r="AB884" i="59"/>
  <c r="AC888" i="59"/>
  <c r="AB888" i="59"/>
  <c r="AC892" i="59"/>
  <c r="AB892" i="59"/>
  <c r="AC896" i="59"/>
  <c r="AB896" i="59"/>
  <c r="AC900" i="59"/>
  <c r="AB900" i="59"/>
  <c r="N901" i="59"/>
  <c r="M901" i="59"/>
  <c r="M897" i="59"/>
  <c r="N897" i="59"/>
  <c r="M893" i="59"/>
  <c r="N893" i="59"/>
  <c r="M889" i="59"/>
  <c r="N889" i="59"/>
  <c r="M885" i="59"/>
  <c r="N885" i="59"/>
  <c r="N881" i="59"/>
  <c r="M881" i="59"/>
  <c r="N877" i="59"/>
  <c r="M877" i="59"/>
  <c r="N873" i="59"/>
  <c r="M873" i="59"/>
  <c r="N869" i="59"/>
  <c r="M869" i="59"/>
  <c r="N898" i="59"/>
  <c r="M898" i="59"/>
  <c r="N894" i="59"/>
  <c r="M894" i="59"/>
  <c r="N890" i="59"/>
  <c r="M890" i="59"/>
  <c r="N886" i="59"/>
  <c r="M886" i="59"/>
  <c r="N882" i="59"/>
  <c r="M882" i="59"/>
  <c r="N878" i="59"/>
  <c r="M878" i="59"/>
  <c r="N874" i="59"/>
  <c r="M874" i="59"/>
  <c r="N870" i="59"/>
  <c r="M870" i="59"/>
  <c r="S795" i="59"/>
  <c r="R795" i="59"/>
  <c r="S803" i="59"/>
  <c r="R803" i="59"/>
  <c r="S811" i="59"/>
  <c r="R811" i="59"/>
  <c r="S819" i="59"/>
  <c r="R819" i="59"/>
  <c r="S827" i="59"/>
  <c r="R827" i="59"/>
  <c r="S835" i="59"/>
  <c r="R835" i="59"/>
  <c r="S843" i="59"/>
  <c r="R843" i="59"/>
  <c r="S851" i="59"/>
  <c r="R851" i="59"/>
  <c r="S859" i="59"/>
  <c r="R859" i="59"/>
  <c r="S867" i="59"/>
  <c r="R867" i="59"/>
  <c r="X800" i="59"/>
  <c r="W800" i="59"/>
  <c r="X808" i="59"/>
  <c r="W808" i="59"/>
  <c r="X816" i="59"/>
  <c r="W816" i="59"/>
  <c r="X824" i="59"/>
  <c r="W824" i="59"/>
  <c r="X832" i="59"/>
  <c r="W832" i="59"/>
  <c r="X840" i="59"/>
  <c r="W840" i="59"/>
  <c r="X848" i="59"/>
  <c r="W848" i="59"/>
  <c r="X852" i="59"/>
  <c r="W852" i="59"/>
  <c r="X856" i="59"/>
  <c r="W856" i="59"/>
  <c r="X864" i="59"/>
  <c r="W864" i="59"/>
  <c r="X868" i="59"/>
  <c r="W868" i="59"/>
  <c r="AC793" i="59"/>
  <c r="AB793" i="59"/>
  <c r="AC797" i="59"/>
  <c r="AB797" i="59"/>
  <c r="AC801" i="59"/>
  <c r="AB801" i="59"/>
  <c r="AC805" i="59"/>
  <c r="AB805" i="59"/>
  <c r="AC809" i="59"/>
  <c r="AB809" i="59"/>
  <c r="AC813" i="59"/>
  <c r="AB813" i="59"/>
  <c r="AC817" i="59"/>
  <c r="AB817" i="59"/>
  <c r="AC821" i="59"/>
  <c r="AB821" i="59"/>
  <c r="AC825" i="59"/>
  <c r="AB825" i="59"/>
  <c r="AC829" i="59"/>
  <c r="AB829" i="59"/>
  <c r="AC833" i="59"/>
  <c r="AB833" i="59"/>
  <c r="AC837" i="59"/>
  <c r="AB837" i="59"/>
  <c r="AC841" i="59"/>
  <c r="AB841" i="59"/>
  <c r="AC845" i="59"/>
  <c r="AB845" i="59"/>
  <c r="AC849" i="59"/>
  <c r="AB849" i="59"/>
  <c r="AC853" i="59"/>
  <c r="AB853" i="59"/>
  <c r="AB857" i="59"/>
  <c r="AC857" i="59"/>
  <c r="AC861" i="59"/>
  <c r="AB861" i="59"/>
  <c r="AC865" i="59"/>
  <c r="AB865" i="59"/>
  <c r="N868" i="59"/>
  <c r="M868" i="59"/>
  <c r="N864" i="59"/>
  <c r="M864" i="59"/>
  <c r="N860" i="59"/>
  <c r="M860" i="59"/>
  <c r="N852" i="59"/>
  <c r="M852" i="59"/>
  <c r="N844" i="59"/>
  <c r="M844" i="59"/>
  <c r="N836" i="59"/>
  <c r="M836" i="59"/>
  <c r="N828" i="59"/>
  <c r="M828" i="59"/>
  <c r="N820" i="59"/>
  <c r="M820" i="59"/>
  <c r="N812" i="59"/>
  <c r="M812" i="59"/>
  <c r="N804" i="59"/>
  <c r="M804" i="59"/>
  <c r="N796" i="59"/>
  <c r="M796" i="59"/>
  <c r="S802" i="59"/>
  <c r="R802" i="59"/>
  <c r="S810" i="59"/>
  <c r="R810" i="59"/>
  <c r="S818" i="59"/>
  <c r="R818" i="59"/>
  <c r="S826" i="59"/>
  <c r="R826" i="59"/>
  <c r="S830" i="59"/>
  <c r="R830" i="59"/>
  <c r="S838" i="59"/>
  <c r="R838" i="59"/>
  <c r="S846" i="59"/>
  <c r="R846" i="59"/>
  <c r="S854" i="59"/>
  <c r="R854" i="59"/>
  <c r="S862" i="59"/>
  <c r="R862" i="59"/>
  <c r="X795" i="59"/>
  <c r="W795" i="59"/>
  <c r="X803" i="59"/>
  <c r="W803" i="59"/>
  <c r="X807" i="59"/>
  <c r="W807" i="59"/>
  <c r="X815" i="59"/>
  <c r="W815" i="59"/>
  <c r="X823" i="59"/>
  <c r="W823" i="59"/>
  <c r="X831" i="59"/>
  <c r="W831" i="59"/>
  <c r="X843" i="59"/>
  <c r="W843" i="59"/>
  <c r="X851" i="59"/>
  <c r="W851" i="59"/>
  <c r="X859" i="59"/>
  <c r="W859" i="59"/>
  <c r="X867" i="59"/>
  <c r="W867" i="59"/>
  <c r="AC804" i="59"/>
  <c r="AB804" i="59"/>
  <c r="AC812" i="59"/>
  <c r="AB812" i="59"/>
  <c r="AC820" i="59"/>
  <c r="AB820" i="59"/>
  <c r="AC828" i="59"/>
  <c r="AB828" i="59"/>
  <c r="AC836" i="59"/>
  <c r="AB836" i="59"/>
  <c r="AC844" i="59"/>
  <c r="AB844" i="59"/>
  <c r="AC852" i="59"/>
  <c r="AB852" i="59"/>
  <c r="AC860" i="59"/>
  <c r="AB860" i="59"/>
  <c r="AC868" i="59"/>
  <c r="AB868" i="59"/>
  <c r="N865" i="59"/>
  <c r="M865" i="59"/>
  <c r="N857" i="59"/>
  <c r="M857" i="59"/>
  <c r="N853" i="59"/>
  <c r="M853" i="59"/>
  <c r="N845" i="59"/>
  <c r="M845" i="59"/>
  <c r="N833" i="59"/>
  <c r="M833" i="59"/>
  <c r="N825" i="59"/>
  <c r="M825" i="59"/>
  <c r="N817" i="59"/>
  <c r="M817" i="59"/>
  <c r="N809" i="59"/>
  <c r="M809" i="59"/>
  <c r="N801" i="59"/>
  <c r="M801" i="59"/>
  <c r="N793" i="59"/>
  <c r="M793" i="59"/>
  <c r="S796" i="59"/>
  <c r="R796" i="59"/>
  <c r="S800" i="59"/>
  <c r="R800" i="59"/>
  <c r="S804" i="59"/>
  <c r="R804" i="59"/>
  <c r="S808" i="59"/>
  <c r="R808" i="59"/>
  <c r="S812" i="59"/>
  <c r="R812" i="59"/>
  <c r="S816" i="59"/>
  <c r="R816" i="59"/>
  <c r="S820" i="59"/>
  <c r="R820" i="59"/>
  <c r="S824" i="59"/>
  <c r="R824" i="59"/>
  <c r="S828" i="59"/>
  <c r="R828" i="59"/>
  <c r="S832" i="59"/>
  <c r="R832" i="59"/>
  <c r="S836" i="59"/>
  <c r="R836" i="59"/>
  <c r="S840" i="59"/>
  <c r="R840" i="59"/>
  <c r="S844" i="59"/>
  <c r="R844" i="59"/>
  <c r="S848" i="59"/>
  <c r="R848" i="59"/>
  <c r="S852" i="59"/>
  <c r="R852" i="59"/>
  <c r="S856" i="59"/>
  <c r="R856" i="59"/>
  <c r="S860" i="59"/>
  <c r="R860" i="59"/>
  <c r="S864" i="59"/>
  <c r="R864" i="59"/>
  <c r="S868" i="59"/>
  <c r="R868" i="59"/>
  <c r="X793" i="59"/>
  <c r="W793" i="59"/>
  <c r="X797" i="59"/>
  <c r="W797" i="59"/>
  <c r="X801" i="59"/>
  <c r="W801" i="59"/>
  <c r="X805" i="59"/>
  <c r="W805" i="59"/>
  <c r="X809" i="59"/>
  <c r="W809" i="59"/>
  <c r="X813" i="59"/>
  <c r="W813" i="59"/>
  <c r="X817" i="59"/>
  <c r="W817" i="59"/>
  <c r="X821" i="59"/>
  <c r="W821" i="59"/>
  <c r="X825" i="59"/>
  <c r="W825" i="59"/>
  <c r="X829" i="59"/>
  <c r="W829" i="59"/>
  <c r="X833" i="59"/>
  <c r="W833" i="59"/>
  <c r="X837" i="59"/>
  <c r="W837" i="59"/>
  <c r="X841" i="59"/>
  <c r="W841" i="59"/>
  <c r="X845" i="59"/>
  <c r="W845" i="59"/>
  <c r="X849" i="59"/>
  <c r="W849" i="59"/>
  <c r="X853" i="59"/>
  <c r="W853" i="59"/>
  <c r="X857" i="59"/>
  <c r="W857" i="59"/>
  <c r="X861" i="59"/>
  <c r="W861" i="59"/>
  <c r="X865" i="59"/>
  <c r="W865" i="59"/>
  <c r="AC794" i="59"/>
  <c r="AB794" i="59"/>
  <c r="AC798" i="59"/>
  <c r="AB798" i="59"/>
  <c r="AC802" i="59"/>
  <c r="AB802" i="59"/>
  <c r="AC806" i="59"/>
  <c r="AB806" i="59"/>
  <c r="AC810" i="59"/>
  <c r="AB810" i="59"/>
  <c r="AC814" i="59"/>
  <c r="AB814" i="59"/>
  <c r="AC818" i="59"/>
  <c r="AB818" i="59"/>
  <c r="AC822" i="59"/>
  <c r="AB822" i="59"/>
  <c r="AC826" i="59"/>
  <c r="AB826" i="59"/>
  <c r="AC830" i="59"/>
  <c r="AB830" i="59"/>
  <c r="AC834" i="59"/>
  <c r="AB834" i="59"/>
  <c r="AC838" i="59"/>
  <c r="AB838" i="59"/>
  <c r="AC842" i="59"/>
  <c r="AB842" i="59"/>
  <c r="AC846" i="59"/>
  <c r="AB846" i="59"/>
  <c r="AC850" i="59"/>
  <c r="AB850" i="59"/>
  <c r="AC854" i="59"/>
  <c r="AB854" i="59"/>
  <c r="AC858" i="59"/>
  <c r="AB858" i="59"/>
  <c r="AC862" i="59"/>
  <c r="AB862" i="59"/>
  <c r="AC866" i="59"/>
  <c r="AB866" i="59"/>
  <c r="N867" i="59"/>
  <c r="M867" i="59"/>
  <c r="N863" i="59"/>
  <c r="M863" i="59"/>
  <c r="N859" i="59"/>
  <c r="M859" i="59"/>
  <c r="N855" i="59"/>
  <c r="M855" i="59"/>
  <c r="N851" i="59"/>
  <c r="M851" i="59"/>
  <c r="N847" i="59"/>
  <c r="M847" i="59"/>
  <c r="N843" i="59"/>
  <c r="M843" i="59"/>
  <c r="N839" i="59"/>
  <c r="M839" i="59"/>
  <c r="N835" i="59"/>
  <c r="M835" i="59"/>
  <c r="N831" i="59"/>
  <c r="M831" i="59"/>
  <c r="N827" i="59"/>
  <c r="M827" i="59"/>
  <c r="N823" i="59"/>
  <c r="M823" i="59"/>
  <c r="N819" i="59"/>
  <c r="M819" i="59"/>
  <c r="N815" i="59"/>
  <c r="M815" i="59"/>
  <c r="N811" i="59"/>
  <c r="M811" i="59"/>
  <c r="N807" i="59"/>
  <c r="M807" i="59"/>
  <c r="N803" i="59"/>
  <c r="M803" i="59"/>
  <c r="N799" i="59"/>
  <c r="M799" i="59"/>
  <c r="N795" i="59"/>
  <c r="M795" i="59"/>
  <c r="S799" i="59"/>
  <c r="R799" i="59"/>
  <c r="S807" i="59"/>
  <c r="R807" i="59"/>
  <c r="S815" i="59"/>
  <c r="R815" i="59"/>
  <c r="S823" i="59"/>
  <c r="R823" i="59"/>
  <c r="S831" i="59"/>
  <c r="R831" i="59"/>
  <c r="S839" i="59"/>
  <c r="R839" i="59"/>
  <c r="S847" i="59"/>
  <c r="R847" i="59"/>
  <c r="S855" i="59"/>
  <c r="R855" i="59"/>
  <c r="S863" i="59"/>
  <c r="R863" i="59"/>
  <c r="X796" i="59"/>
  <c r="W796" i="59"/>
  <c r="X804" i="59"/>
  <c r="W804" i="59"/>
  <c r="X812" i="59"/>
  <c r="W812" i="59"/>
  <c r="X820" i="59"/>
  <c r="W820" i="59"/>
  <c r="X828" i="59"/>
  <c r="W828" i="59"/>
  <c r="X836" i="59"/>
  <c r="W836" i="59"/>
  <c r="X844" i="59"/>
  <c r="W844" i="59"/>
  <c r="X860" i="59"/>
  <c r="W860" i="59"/>
  <c r="N856" i="59"/>
  <c r="M856" i="59"/>
  <c r="N848" i="59"/>
  <c r="M848" i="59"/>
  <c r="N840" i="59"/>
  <c r="M840" i="59"/>
  <c r="N832" i="59"/>
  <c r="M832" i="59"/>
  <c r="N824" i="59"/>
  <c r="M824" i="59"/>
  <c r="N816" i="59"/>
  <c r="M816" i="59"/>
  <c r="N808" i="59"/>
  <c r="M808" i="59"/>
  <c r="N800" i="59"/>
  <c r="M800" i="59"/>
  <c r="S794" i="59"/>
  <c r="R794" i="59"/>
  <c r="S798" i="59"/>
  <c r="R798" i="59"/>
  <c r="S806" i="59"/>
  <c r="R806" i="59"/>
  <c r="S814" i="59"/>
  <c r="R814" i="59"/>
  <c r="S822" i="59"/>
  <c r="R822" i="59"/>
  <c r="S834" i="59"/>
  <c r="R834" i="59"/>
  <c r="S842" i="59"/>
  <c r="R842" i="59"/>
  <c r="S850" i="59"/>
  <c r="R850" i="59"/>
  <c r="S858" i="59"/>
  <c r="R858" i="59"/>
  <c r="S866" i="59"/>
  <c r="R866" i="59"/>
  <c r="X799" i="59"/>
  <c r="W799" i="59"/>
  <c r="X811" i="59"/>
  <c r="W811" i="59"/>
  <c r="X819" i="59"/>
  <c r="W819" i="59"/>
  <c r="X827" i="59"/>
  <c r="W827" i="59"/>
  <c r="X835" i="59"/>
  <c r="W835" i="59"/>
  <c r="X839" i="59"/>
  <c r="W839" i="59"/>
  <c r="X847" i="59"/>
  <c r="W847" i="59"/>
  <c r="X855" i="59"/>
  <c r="W855" i="59"/>
  <c r="X863" i="59"/>
  <c r="W863" i="59"/>
  <c r="AC796" i="59"/>
  <c r="AB796" i="59"/>
  <c r="AC800" i="59"/>
  <c r="AB800" i="59"/>
  <c r="AC808" i="59"/>
  <c r="AB808" i="59"/>
  <c r="AC816" i="59"/>
  <c r="AB816" i="59"/>
  <c r="AC824" i="59"/>
  <c r="AB824" i="59"/>
  <c r="AC832" i="59"/>
  <c r="AB832" i="59"/>
  <c r="AC840" i="59"/>
  <c r="AB840" i="59"/>
  <c r="AC848" i="59"/>
  <c r="AB848" i="59"/>
  <c r="AC856" i="59"/>
  <c r="AB856" i="59"/>
  <c r="AC864" i="59"/>
  <c r="AB864" i="59"/>
  <c r="N861" i="59"/>
  <c r="M861" i="59"/>
  <c r="N849" i="59"/>
  <c r="M849" i="59"/>
  <c r="N841" i="59"/>
  <c r="M841" i="59"/>
  <c r="N837" i="59"/>
  <c r="M837" i="59"/>
  <c r="N829" i="59"/>
  <c r="M829" i="59"/>
  <c r="N821" i="59"/>
  <c r="M821" i="59"/>
  <c r="N813" i="59"/>
  <c r="M813" i="59"/>
  <c r="N805" i="59"/>
  <c r="M805" i="59"/>
  <c r="N797" i="59"/>
  <c r="M797" i="59"/>
  <c r="S793" i="59"/>
  <c r="R793" i="59"/>
  <c r="S797" i="59"/>
  <c r="R797" i="59"/>
  <c r="S801" i="59"/>
  <c r="R801" i="59"/>
  <c r="S805" i="59"/>
  <c r="R805" i="59"/>
  <c r="S809" i="59"/>
  <c r="R809" i="59"/>
  <c r="S813" i="59"/>
  <c r="R813" i="59"/>
  <c r="S817" i="59"/>
  <c r="R817" i="59"/>
  <c r="S821" i="59"/>
  <c r="R821" i="59"/>
  <c r="S825" i="59"/>
  <c r="R825" i="59"/>
  <c r="S829" i="59"/>
  <c r="R829" i="59"/>
  <c r="S833" i="59"/>
  <c r="R833" i="59"/>
  <c r="S837" i="59"/>
  <c r="R837" i="59"/>
  <c r="S841" i="59"/>
  <c r="R841" i="59"/>
  <c r="S845" i="59"/>
  <c r="R845" i="59"/>
  <c r="S849" i="59"/>
  <c r="R849" i="59"/>
  <c r="S853" i="59"/>
  <c r="R853" i="59"/>
  <c r="S857" i="59"/>
  <c r="R857" i="59"/>
  <c r="S861" i="59"/>
  <c r="R861" i="59"/>
  <c r="S865" i="59"/>
  <c r="R865" i="59"/>
  <c r="X794" i="59"/>
  <c r="W794" i="59"/>
  <c r="X798" i="59"/>
  <c r="W798" i="59"/>
  <c r="X802" i="59"/>
  <c r="W802" i="59"/>
  <c r="X806" i="59"/>
  <c r="W806" i="59"/>
  <c r="X810" i="59"/>
  <c r="W810" i="59"/>
  <c r="X814" i="59"/>
  <c r="W814" i="59"/>
  <c r="X818" i="59"/>
  <c r="W818" i="59"/>
  <c r="X822" i="59"/>
  <c r="W822" i="59"/>
  <c r="X826" i="59"/>
  <c r="W826" i="59"/>
  <c r="X830" i="59"/>
  <c r="W830" i="59"/>
  <c r="X834" i="59"/>
  <c r="W834" i="59"/>
  <c r="X838" i="59"/>
  <c r="W838" i="59"/>
  <c r="X842" i="59"/>
  <c r="W842" i="59"/>
  <c r="X846" i="59"/>
  <c r="W846" i="59"/>
  <c r="X850" i="59"/>
  <c r="W850" i="59"/>
  <c r="X854" i="59"/>
  <c r="W854" i="59"/>
  <c r="X858" i="59"/>
  <c r="W858" i="59"/>
  <c r="X862" i="59"/>
  <c r="W862" i="59"/>
  <c r="X866" i="59"/>
  <c r="W866" i="59"/>
  <c r="AC795" i="59"/>
  <c r="AB795" i="59"/>
  <c r="AC799" i="59"/>
  <c r="AB799" i="59"/>
  <c r="AC803" i="59"/>
  <c r="AB803" i="59"/>
  <c r="AC807" i="59"/>
  <c r="AB807" i="59"/>
  <c r="AC811" i="59"/>
  <c r="AB811" i="59"/>
  <c r="AC815" i="59"/>
  <c r="AB815" i="59"/>
  <c r="AC819" i="59"/>
  <c r="AB819" i="59"/>
  <c r="AC823" i="59"/>
  <c r="AB823" i="59"/>
  <c r="AC827" i="59"/>
  <c r="AB827" i="59"/>
  <c r="AC831" i="59"/>
  <c r="AB831" i="59"/>
  <c r="AC835" i="59"/>
  <c r="AB835" i="59"/>
  <c r="AC839" i="59"/>
  <c r="AB839" i="59"/>
  <c r="AC843" i="59"/>
  <c r="AB843" i="59"/>
  <c r="AC847" i="59"/>
  <c r="AB847" i="59"/>
  <c r="AC851" i="59"/>
  <c r="AB851" i="59"/>
  <c r="AC855" i="59"/>
  <c r="AB855" i="59"/>
  <c r="AC859" i="59"/>
  <c r="AB859" i="59"/>
  <c r="AC863" i="59"/>
  <c r="AB863" i="59"/>
  <c r="AC867" i="59"/>
  <c r="AB867" i="59"/>
  <c r="N866" i="59"/>
  <c r="M866" i="59"/>
  <c r="N862" i="59"/>
  <c r="M862" i="59"/>
  <c r="N858" i="59"/>
  <c r="M858" i="59"/>
  <c r="N854" i="59"/>
  <c r="M854" i="59"/>
  <c r="N850" i="59"/>
  <c r="M850" i="59"/>
  <c r="N846" i="59"/>
  <c r="M846" i="59"/>
  <c r="N842" i="59"/>
  <c r="M842" i="59"/>
  <c r="N838" i="59"/>
  <c r="M838" i="59"/>
  <c r="N834" i="59"/>
  <c r="M834" i="59"/>
  <c r="N830" i="59"/>
  <c r="M830" i="59"/>
  <c r="N826" i="59"/>
  <c r="M826" i="59"/>
  <c r="N822" i="59"/>
  <c r="M822" i="59"/>
  <c r="N818" i="59"/>
  <c r="M818" i="59"/>
  <c r="N814" i="59"/>
  <c r="M814" i="59"/>
  <c r="N810" i="59"/>
  <c r="M810" i="59"/>
  <c r="N806" i="59"/>
  <c r="M806" i="59"/>
  <c r="N802" i="59"/>
  <c r="M802" i="59"/>
  <c r="N798" i="59"/>
  <c r="M798" i="59"/>
  <c r="N794" i="59"/>
  <c r="M794" i="59"/>
  <c r="S767" i="59"/>
  <c r="R767" i="59"/>
  <c r="S775" i="59"/>
  <c r="R775" i="59"/>
  <c r="S783" i="59"/>
  <c r="R783" i="59"/>
  <c r="S791" i="59"/>
  <c r="R791" i="59"/>
  <c r="X772" i="59"/>
  <c r="W772" i="59"/>
  <c r="X780" i="59"/>
  <c r="W780" i="59"/>
  <c r="X788" i="59"/>
  <c r="W788" i="59"/>
  <c r="AC769" i="59"/>
  <c r="AB769" i="59"/>
  <c r="AC777" i="59"/>
  <c r="AB777" i="59"/>
  <c r="AC785" i="59"/>
  <c r="AB785" i="59"/>
  <c r="N788" i="59"/>
  <c r="M788" i="59"/>
  <c r="N780" i="59"/>
  <c r="M780" i="59"/>
  <c r="N772" i="59"/>
  <c r="M772" i="59"/>
  <c r="S770" i="59"/>
  <c r="R770" i="59"/>
  <c r="S778" i="59"/>
  <c r="R778" i="59"/>
  <c r="S786" i="59"/>
  <c r="R786" i="59"/>
  <c r="X771" i="59"/>
  <c r="W771" i="59"/>
  <c r="X779" i="59"/>
  <c r="W779" i="59"/>
  <c r="X791" i="59"/>
  <c r="W791" i="59"/>
  <c r="AC772" i="59"/>
  <c r="AB772" i="59"/>
  <c r="AC780" i="59"/>
  <c r="AB780" i="59"/>
  <c r="AC792" i="59"/>
  <c r="AB792" i="59"/>
  <c r="N785" i="59"/>
  <c r="M785" i="59"/>
  <c r="N781" i="59"/>
  <c r="M781" i="59"/>
  <c r="N773" i="59"/>
  <c r="M773" i="59"/>
  <c r="S768" i="59"/>
  <c r="R768" i="59"/>
  <c r="S772" i="59"/>
  <c r="R772" i="59"/>
  <c r="S776" i="59"/>
  <c r="R776" i="59"/>
  <c r="S780" i="59"/>
  <c r="R780" i="59"/>
  <c r="S784" i="59"/>
  <c r="R784" i="59"/>
  <c r="S788" i="59"/>
  <c r="R788" i="59"/>
  <c r="S792" i="59"/>
  <c r="R792" i="59"/>
  <c r="X769" i="59"/>
  <c r="W769" i="59"/>
  <c r="X773" i="59"/>
  <c r="W773" i="59"/>
  <c r="X777" i="59"/>
  <c r="W777" i="59"/>
  <c r="X781" i="59"/>
  <c r="W781" i="59"/>
  <c r="X785" i="59"/>
  <c r="W785" i="59"/>
  <c r="X789" i="59"/>
  <c r="W789" i="59"/>
  <c r="AC770" i="59"/>
  <c r="AB770" i="59"/>
  <c r="AC774" i="59"/>
  <c r="AB774" i="59"/>
  <c r="AC778" i="59"/>
  <c r="AB778" i="59"/>
  <c r="AC782" i="59"/>
  <c r="AB782" i="59"/>
  <c r="AC786" i="59"/>
  <c r="AB786" i="59"/>
  <c r="AB790" i="59"/>
  <c r="AC790" i="59"/>
  <c r="N791" i="59"/>
  <c r="M791" i="59"/>
  <c r="N787" i="59"/>
  <c r="M787" i="59"/>
  <c r="N783" i="59"/>
  <c r="M783" i="59"/>
  <c r="N779" i="59"/>
  <c r="M779" i="59"/>
  <c r="N775" i="59"/>
  <c r="M775" i="59"/>
  <c r="N771" i="59"/>
  <c r="M771" i="59"/>
  <c r="N767" i="59"/>
  <c r="M767" i="59"/>
  <c r="S771" i="59"/>
  <c r="R771" i="59"/>
  <c r="S779" i="59"/>
  <c r="R779" i="59"/>
  <c r="S787" i="59"/>
  <c r="R787" i="59"/>
  <c r="X768" i="59"/>
  <c r="W768" i="59"/>
  <c r="X776" i="59"/>
  <c r="W776" i="59"/>
  <c r="X784" i="59"/>
  <c r="W784" i="59"/>
  <c r="X792" i="59"/>
  <c r="W792" i="59"/>
  <c r="AC773" i="59"/>
  <c r="AB773" i="59"/>
  <c r="AC781" i="59"/>
  <c r="AB781" i="59"/>
  <c r="AC789" i="59"/>
  <c r="AB789" i="59"/>
  <c r="N792" i="59"/>
  <c r="M792" i="59"/>
  <c r="N784" i="59"/>
  <c r="M784" i="59"/>
  <c r="N776" i="59"/>
  <c r="M776" i="59"/>
  <c r="N768" i="59"/>
  <c r="M768" i="59"/>
  <c r="S774" i="59"/>
  <c r="R774" i="59"/>
  <c r="S782" i="59"/>
  <c r="R782" i="59"/>
  <c r="S790" i="59"/>
  <c r="R790" i="59"/>
  <c r="X767" i="59"/>
  <c r="W767" i="59"/>
  <c r="X775" i="59"/>
  <c r="W775" i="59"/>
  <c r="X783" i="59"/>
  <c r="W783" i="59"/>
  <c r="X787" i="59"/>
  <c r="W787" i="59"/>
  <c r="AC768" i="59"/>
  <c r="AB768" i="59"/>
  <c r="AC776" i="59"/>
  <c r="AB776" i="59"/>
  <c r="AC784" i="59"/>
  <c r="AB784" i="59"/>
  <c r="AC788" i="59"/>
  <c r="AB788" i="59"/>
  <c r="N789" i="59"/>
  <c r="M789" i="59"/>
  <c r="N777" i="59"/>
  <c r="M777" i="59"/>
  <c r="N769" i="59"/>
  <c r="M769" i="59"/>
  <c r="S769" i="59"/>
  <c r="R769" i="59"/>
  <c r="S773" i="59"/>
  <c r="R773" i="59"/>
  <c r="S777" i="59"/>
  <c r="R777" i="59"/>
  <c r="S781" i="59"/>
  <c r="R781" i="59"/>
  <c r="S785" i="59"/>
  <c r="R785" i="59"/>
  <c r="S789" i="59"/>
  <c r="R789" i="59"/>
  <c r="X770" i="59"/>
  <c r="W770" i="59"/>
  <c r="X774" i="59"/>
  <c r="W774" i="59"/>
  <c r="X778" i="59"/>
  <c r="W778" i="59"/>
  <c r="X782" i="59"/>
  <c r="W782" i="59"/>
  <c r="X786" i="59"/>
  <c r="W786" i="59"/>
  <c r="X790" i="59"/>
  <c r="W790" i="59"/>
  <c r="AC767" i="59"/>
  <c r="AB767" i="59"/>
  <c r="AC771" i="59"/>
  <c r="AB771" i="59"/>
  <c r="AC775" i="59"/>
  <c r="AB775" i="59"/>
  <c r="AC779" i="59"/>
  <c r="AB779" i="59"/>
  <c r="AC783" i="59"/>
  <c r="AB783" i="59"/>
  <c r="AC787" i="59"/>
  <c r="AB787" i="59"/>
  <c r="AC791" i="59"/>
  <c r="AB791" i="59"/>
  <c r="N790" i="59"/>
  <c r="M790" i="59"/>
  <c r="N786" i="59"/>
  <c r="M786" i="59"/>
  <c r="N782" i="59"/>
  <c r="M782" i="59"/>
  <c r="N778" i="59"/>
  <c r="M778" i="59"/>
  <c r="N774" i="59"/>
  <c r="M774" i="59"/>
  <c r="N770" i="59"/>
  <c r="M770" i="59"/>
  <c r="S761" i="59"/>
  <c r="R761" i="59"/>
  <c r="X766" i="59"/>
  <c r="W766" i="59"/>
  <c r="AC763" i="59"/>
  <c r="AB763" i="59"/>
  <c r="N758" i="59"/>
  <c r="M758" i="59"/>
  <c r="S760" i="59"/>
  <c r="R760" i="59"/>
  <c r="X757" i="59"/>
  <c r="W757" i="59"/>
  <c r="X765" i="59"/>
  <c r="W765" i="59"/>
  <c r="AC762" i="59"/>
  <c r="AB762" i="59"/>
  <c r="N763" i="59"/>
  <c r="M763" i="59"/>
  <c r="S759" i="59"/>
  <c r="R759" i="59"/>
  <c r="S763" i="59"/>
  <c r="R763" i="59"/>
  <c r="X756" i="59"/>
  <c r="W756" i="59"/>
  <c r="X760" i="59"/>
  <c r="W760" i="59"/>
  <c r="X764" i="59"/>
  <c r="W764" i="59"/>
  <c r="AC757" i="59"/>
  <c r="AB757" i="59"/>
  <c r="AC761" i="59"/>
  <c r="AB761" i="59"/>
  <c r="AC765" i="59"/>
  <c r="AB765" i="59"/>
  <c r="N764" i="59"/>
  <c r="M764" i="59"/>
  <c r="N760" i="59"/>
  <c r="M760" i="59"/>
  <c r="N756" i="59"/>
  <c r="M756" i="59"/>
  <c r="S757" i="59"/>
  <c r="R757" i="59"/>
  <c r="S765" i="59"/>
  <c r="R765" i="59"/>
  <c r="X758" i="59"/>
  <c r="W758" i="59"/>
  <c r="X762" i="59"/>
  <c r="W762" i="59"/>
  <c r="AC759" i="59"/>
  <c r="AB759" i="59"/>
  <c r="N766" i="59"/>
  <c r="M766" i="59"/>
  <c r="N762" i="59"/>
  <c r="M762" i="59"/>
  <c r="S756" i="59"/>
  <c r="R756" i="59"/>
  <c r="S764" i="59"/>
  <c r="R764" i="59"/>
  <c r="X761" i="59"/>
  <c r="W761" i="59"/>
  <c r="AC758" i="59"/>
  <c r="AB758" i="59"/>
  <c r="AC766" i="59"/>
  <c r="AB766" i="59"/>
  <c r="N759" i="59"/>
  <c r="M759" i="59"/>
  <c r="S758" i="59"/>
  <c r="R758" i="59"/>
  <c r="S762" i="59"/>
  <c r="R762" i="59"/>
  <c r="S766" i="59"/>
  <c r="R766" i="59"/>
  <c r="X759" i="59"/>
  <c r="W759" i="59"/>
  <c r="X763" i="59"/>
  <c r="W763" i="59"/>
  <c r="AC756" i="59"/>
  <c r="AB756" i="59"/>
  <c r="AC760" i="59"/>
  <c r="AB760" i="59"/>
  <c r="AC764" i="59"/>
  <c r="AB764" i="59"/>
  <c r="N765" i="59"/>
  <c r="M765" i="59"/>
  <c r="N761" i="59"/>
  <c r="M761" i="59"/>
  <c r="N757" i="59"/>
  <c r="M757" i="59"/>
  <c r="S752" i="59"/>
  <c r="R752" i="59"/>
  <c r="X753" i="59"/>
  <c r="W753" i="59"/>
  <c r="AC754" i="59"/>
  <c r="AB754" i="59"/>
  <c r="N755" i="59"/>
  <c r="M755" i="59"/>
  <c r="S755" i="59"/>
  <c r="R755" i="59"/>
  <c r="X752" i="59"/>
  <c r="W752" i="59"/>
  <c r="AC753" i="59"/>
  <c r="AB753" i="59"/>
  <c r="S754" i="59"/>
  <c r="R754" i="59"/>
  <c r="X755" i="59"/>
  <c r="W755" i="59"/>
  <c r="AC752" i="59"/>
  <c r="AB752" i="59"/>
  <c r="N753" i="59"/>
  <c r="M753" i="59"/>
  <c r="N752" i="59"/>
  <c r="M752" i="59"/>
  <c r="S753" i="59"/>
  <c r="R753" i="59"/>
  <c r="X754" i="59"/>
  <c r="W754" i="59"/>
  <c r="AC755" i="59"/>
  <c r="AB755" i="59"/>
  <c r="N754" i="59"/>
  <c r="M754" i="59"/>
  <c r="S740" i="59"/>
  <c r="R740" i="59"/>
  <c r="S744" i="59"/>
  <c r="R744" i="59"/>
  <c r="X741" i="59"/>
  <c r="W741" i="59"/>
  <c r="X745" i="59"/>
  <c r="W745" i="59"/>
  <c r="AB738" i="59"/>
  <c r="AC738" i="59"/>
  <c r="AB746" i="59"/>
  <c r="AC746" i="59"/>
  <c r="N751" i="59"/>
  <c r="M751" i="59"/>
  <c r="M743" i="59"/>
  <c r="N743" i="59"/>
  <c r="M735" i="59"/>
  <c r="N735" i="59"/>
  <c r="S735" i="59"/>
  <c r="R735" i="59"/>
  <c r="S743" i="59"/>
  <c r="R743" i="59"/>
  <c r="S747" i="59"/>
  <c r="R747" i="59"/>
  <c r="X736" i="59"/>
  <c r="W736" i="59"/>
  <c r="X744" i="59"/>
  <c r="W744" i="59"/>
  <c r="AC737" i="59"/>
  <c r="AB737" i="59"/>
  <c r="AC749" i="59"/>
  <c r="AB749" i="59"/>
  <c r="N744" i="59"/>
  <c r="M744" i="59"/>
  <c r="N736" i="59"/>
  <c r="M736" i="59"/>
  <c r="R738" i="59"/>
  <c r="S738" i="59"/>
  <c r="R742" i="59"/>
  <c r="S742" i="59"/>
  <c r="R746" i="59"/>
  <c r="S746" i="59"/>
  <c r="R750" i="59"/>
  <c r="S750" i="59"/>
  <c r="W735" i="59"/>
  <c r="X735" i="59"/>
  <c r="X739" i="59"/>
  <c r="W739" i="59"/>
  <c r="W743" i="59"/>
  <c r="X743" i="59"/>
  <c r="X747" i="59"/>
  <c r="W747" i="59"/>
  <c r="X751" i="59"/>
  <c r="W751" i="59"/>
  <c r="AC736" i="59"/>
  <c r="AB736" i="59"/>
  <c r="AC740" i="59"/>
  <c r="AB740" i="59"/>
  <c r="AC744" i="59"/>
  <c r="AB744" i="59"/>
  <c r="AC748" i="59"/>
  <c r="AB748" i="59"/>
  <c r="N749" i="59"/>
  <c r="M749" i="59"/>
  <c r="N745" i="59"/>
  <c r="M745" i="59"/>
  <c r="N741" i="59"/>
  <c r="M741" i="59"/>
  <c r="N737" i="59"/>
  <c r="M737" i="59"/>
  <c r="S736" i="59"/>
  <c r="R736" i="59"/>
  <c r="S748" i="59"/>
  <c r="R748" i="59"/>
  <c r="X737" i="59"/>
  <c r="W737" i="59"/>
  <c r="X749" i="59"/>
  <c r="W749" i="59"/>
  <c r="AB742" i="59"/>
  <c r="AC742" i="59"/>
  <c r="AB750" i="59"/>
  <c r="AC750" i="59"/>
  <c r="M747" i="59"/>
  <c r="N747" i="59"/>
  <c r="M739" i="59"/>
  <c r="N739" i="59"/>
  <c r="S739" i="59"/>
  <c r="R739" i="59"/>
  <c r="S751" i="59"/>
  <c r="R751" i="59"/>
  <c r="X740" i="59"/>
  <c r="W740" i="59"/>
  <c r="X748" i="59"/>
  <c r="W748" i="59"/>
  <c r="AC741" i="59"/>
  <c r="AB741" i="59"/>
  <c r="AC745" i="59"/>
  <c r="AB745" i="59"/>
  <c r="N748" i="59"/>
  <c r="M748" i="59"/>
  <c r="N740" i="59"/>
  <c r="M740" i="59"/>
  <c r="S737" i="59"/>
  <c r="R737" i="59"/>
  <c r="S741" i="59"/>
  <c r="R741" i="59"/>
  <c r="S745" i="59"/>
  <c r="R745" i="59"/>
  <c r="S749" i="59"/>
  <c r="R749" i="59"/>
  <c r="X738" i="59"/>
  <c r="W738" i="59"/>
  <c r="X742" i="59"/>
  <c r="W742" i="59"/>
  <c r="X746" i="59"/>
  <c r="W746" i="59"/>
  <c r="X750" i="59"/>
  <c r="W750" i="59"/>
  <c r="AC735" i="59"/>
  <c r="AB735" i="59"/>
  <c r="AC739" i="59"/>
  <c r="AB739" i="59"/>
  <c r="AC743" i="59"/>
  <c r="AB743" i="59"/>
  <c r="AC747" i="59"/>
  <c r="AB747" i="59"/>
  <c r="AC751" i="59"/>
  <c r="AB751" i="59"/>
  <c r="N750" i="59"/>
  <c r="M750" i="59"/>
  <c r="N746" i="59"/>
  <c r="M746" i="59"/>
  <c r="N742" i="59"/>
  <c r="M742" i="59"/>
  <c r="N738" i="59"/>
  <c r="M738" i="59"/>
  <c r="S728" i="59"/>
  <c r="R728" i="59"/>
  <c r="W733" i="59"/>
  <c r="X733" i="59"/>
  <c r="AC730" i="59"/>
  <c r="AB730" i="59"/>
  <c r="X728" i="59"/>
  <c r="W728" i="59"/>
  <c r="AC733" i="59"/>
  <c r="AB733" i="59"/>
  <c r="N728" i="59"/>
  <c r="M728" i="59"/>
  <c r="S730" i="59"/>
  <c r="R730" i="59"/>
  <c r="S734" i="59"/>
  <c r="R734" i="59"/>
  <c r="X731" i="59"/>
  <c r="W731" i="59"/>
  <c r="AC728" i="59"/>
  <c r="AB728" i="59"/>
  <c r="AC732" i="59"/>
  <c r="AB732" i="59"/>
  <c r="N733" i="59"/>
  <c r="M733" i="59"/>
  <c r="N729" i="59"/>
  <c r="M729" i="59"/>
  <c r="S732" i="59"/>
  <c r="R732" i="59"/>
  <c r="W729" i="59"/>
  <c r="X729" i="59"/>
  <c r="AC734" i="59"/>
  <c r="AB734" i="59"/>
  <c r="N731" i="59"/>
  <c r="M731" i="59"/>
  <c r="S731" i="59"/>
  <c r="R731" i="59"/>
  <c r="X732" i="59"/>
  <c r="W732" i="59"/>
  <c r="AC729" i="59"/>
  <c r="AB729" i="59"/>
  <c r="N732" i="59"/>
  <c r="M732" i="59"/>
  <c r="S729" i="59"/>
  <c r="R729" i="59"/>
  <c r="R733" i="59"/>
  <c r="S733" i="59"/>
  <c r="X730" i="59"/>
  <c r="W730" i="59"/>
  <c r="X734" i="59"/>
  <c r="W734" i="59"/>
  <c r="AC731" i="59"/>
  <c r="AB731" i="59"/>
  <c r="N734" i="59"/>
  <c r="M734" i="59"/>
  <c r="N730" i="59"/>
  <c r="M730" i="59"/>
  <c r="AC726" i="59"/>
  <c r="AB726" i="59"/>
  <c r="R727" i="59"/>
  <c r="S727" i="59"/>
  <c r="S726" i="59"/>
  <c r="R726" i="59"/>
  <c r="W727" i="59"/>
  <c r="X727" i="59"/>
  <c r="M727" i="59"/>
  <c r="N727" i="59"/>
  <c r="X726" i="59"/>
  <c r="W726" i="59"/>
  <c r="AC727" i="59"/>
  <c r="AB727" i="59"/>
  <c r="N726" i="59"/>
  <c r="M726" i="59"/>
  <c r="S712" i="59"/>
  <c r="R712" i="59"/>
  <c r="S720" i="59"/>
  <c r="R720" i="59"/>
  <c r="X713" i="59"/>
  <c r="W713" i="59"/>
  <c r="X721" i="59"/>
  <c r="W721" i="59"/>
  <c r="AC718" i="59"/>
  <c r="AB718" i="59"/>
  <c r="N719" i="59"/>
  <c r="M719" i="59"/>
  <c r="S723" i="59"/>
  <c r="R723" i="59"/>
  <c r="X716" i="59"/>
  <c r="W716" i="59"/>
  <c r="X724" i="59"/>
  <c r="W724" i="59"/>
  <c r="AC717" i="59"/>
  <c r="AB717" i="59"/>
  <c r="AC721" i="59"/>
  <c r="AB721" i="59"/>
  <c r="N720" i="59"/>
  <c r="M720" i="59"/>
  <c r="N712" i="59"/>
  <c r="M712" i="59"/>
  <c r="S714" i="59"/>
  <c r="R714" i="59"/>
  <c r="S718" i="59"/>
  <c r="R718" i="59"/>
  <c r="S722" i="59"/>
  <c r="R722" i="59"/>
  <c r="X715" i="59"/>
  <c r="W715" i="59"/>
  <c r="X719" i="59"/>
  <c r="W719" i="59"/>
  <c r="X723" i="59"/>
  <c r="W723" i="59"/>
  <c r="AC712" i="59"/>
  <c r="AB712" i="59"/>
  <c r="AC716" i="59"/>
  <c r="AB716" i="59"/>
  <c r="AC720" i="59"/>
  <c r="AB720" i="59"/>
  <c r="AC724" i="59"/>
  <c r="AB724" i="59"/>
  <c r="N725" i="59"/>
  <c r="M725" i="59"/>
  <c r="N721" i="59"/>
  <c r="M721" i="59"/>
  <c r="N717" i="59"/>
  <c r="M717" i="59"/>
  <c r="N713" i="59"/>
  <c r="M713" i="59"/>
  <c r="S716" i="59"/>
  <c r="R716" i="59"/>
  <c r="S724" i="59"/>
  <c r="R724" i="59"/>
  <c r="X717" i="59"/>
  <c r="W717" i="59"/>
  <c r="X725" i="59"/>
  <c r="W725" i="59"/>
  <c r="AC714" i="59"/>
  <c r="AB714" i="59"/>
  <c r="AC722" i="59"/>
  <c r="AB722" i="59"/>
  <c r="N723" i="59"/>
  <c r="M723" i="59"/>
  <c r="N715" i="59"/>
  <c r="M715" i="59"/>
  <c r="S715" i="59"/>
  <c r="R715" i="59"/>
  <c r="S719" i="59"/>
  <c r="R719" i="59"/>
  <c r="X712" i="59"/>
  <c r="W712" i="59"/>
  <c r="X720" i="59"/>
  <c r="W720" i="59"/>
  <c r="AC713" i="59"/>
  <c r="AB713" i="59"/>
  <c r="AC725" i="59"/>
  <c r="AB725" i="59"/>
  <c r="N724" i="59"/>
  <c r="M724" i="59"/>
  <c r="N716" i="59"/>
  <c r="M716" i="59"/>
  <c r="S713" i="59"/>
  <c r="R713" i="59"/>
  <c r="S717" i="59"/>
  <c r="R717" i="59"/>
  <c r="S721" i="59"/>
  <c r="R721" i="59"/>
  <c r="S725" i="59"/>
  <c r="R725" i="59"/>
  <c r="X714" i="59"/>
  <c r="W714" i="59"/>
  <c r="X718" i="59"/>
  <c r="W718" i="59"/>
  <c r="X722" i="59"/>
  <c r="W722" i="59"/>
  <c r="AC715" i="59"/>
  <c r="AB715" i="59"/>
  <c r="AC719" i="59"/>
  <c r="AB719" i="59"/>
  <c r="AB723" i="59"/>
  <c r="AC723" i="59"/>
  <c r="N722" i="59"/>
  <c r="M722" i="59"/>
  <c r="N718" i="59"/>
  <c r="M718" i="59"/>
  <c r="N714" i="59"/>
  <c r="M714" i="59"/>
  <c r="S700" i="59"/>
  <c r="R700" i="59"/>
  <c r="S704" i="59"/>
  <c r="R704" i="59"/>
  <c r="X705" i="59"/>
  <c r="W705" i="59"/>
  <c r="AC702" i="59"/>
  <c r="AB702" i="59"/>
  <c r="AC706" i="59"/>
  <c r="AB706" i="59"/>
  <c r="AC710" i="59"/>
  <c r="AB710" i="59"/>
  <c r="N711" i="59"/>
  <c r="M711" i="59"/>
  <c r="N703" i="59"/>
  <c r="M703" i="59"/>
  <c r="S703" i="59"/>
  <c r="R703" i="59"/>
  <c r="S711" i="59"/>
  <c r="R711" i="59"/>
  <c r="X700" i="59"/>
  <c r="W700" i="59"/>
  <c r="X708" i="59"/>
  <c r="W708" i="59"/>
  <c r="AC705" i="59"/>
  <c r="AB705" i="59"/>
  <c r="N708" i="59"/>
  <c r="M708" i="59"/>
  <c r="N704" i="59"/>
  <c r="M704" i="59"/>
  <c r="S702" i="59"/>
  <c r="R702" i="59"/>
  <c r="S706" i="59"/>
  <c r="R706" i="59"/>
  <c r="S710" i="59"/>
  <c r="R710" i="59"/>
  <c r="W703" i="59"/>
  <c r="X703" i="59"/>
  <c r="X707" i="59"/>
  <c r="W707" i="59"/>
  <c r="W711" i="59"/>
  <c r="X711" i="59"/>
  <c r="AC700" i="59"/>
  <c r="AB700" i="59"/>
  <c r="AC704" i="59"/>
  <c r="AB704" i="59"/>
  <c r="AC708" i="59"/>
  <c r="AB708" i="59"/>
  <c r="M709" i="59"/>
  <c r="N709" i="59"/>
  <c r="M705" i="59"/>
  <c r="N705" i="59"/>
  <c r="M701" i="59"/>
  <c r="N701" i="59"/>
  <c r="S708" i="59"/>
  <c r="R708" i="59"/>
  <c r="X701" i="59"/>
  <c r="W701" i="59"/>
  <c r="X709" i="59"/>
  <c r="W709" i="59"/>
  <c r="N707" i="59"/>
  <c r="M707" i="59"/>
  <c r="S707" i="59"/>
  <c r="R707" i="59"/>
  <c r="X704" i="59"/>
  <c r="W704" i="59"/>
  <c r="AB701" i="59"/>
  <c r="AC701" i="59"/>
  <c r="AC709" i="59"/>
  <c r="AB709" i="59"/>
  <c r="N700" i="59"/>
  <c r="M700" i="59"/>
  <c r="S701" i="59"/>
  <c r="R701" i="59"/>
  <c r="R705" i="59"/>
  <c r="S705" i="59"/>
  <c r="R709" i="59"/>
  <c r="S709" i="59"/>
  <c r="X702" i="59"/>
  <c r="W702" i="59"/>
  <c r="X706" i="59"/>
  <c r="W706" i="59"/>
  <c r="X710" i="59"/>
  <c r="W710" i="59"/>
  <c r="AC703" i="59"/>
  <c r="AB703" i="59"/>
  <c r="AC707" i="59"/>
  <c r="AB707" i="59"/>
  <c r="AC711" i="59"/>
  <c r="AB711" i="59"/>
  <c r="N710" i="59"/>
  <c r="M710" i="59"/>
  <c r="N706" i="59"/>
  <c r="M706" i="59"/>
  <c r="N702" i="59"/>
  <c r="M702" i="59"/>
  <c r="X697" i="59"/>
  <c r="W697" i="59"/>
  <c r="S699" i="59"/>
  <c r="R699" i="59"/>
  <c r="X696" i="59"/>
  <c r="W696" i="59"/>
  <c r="AC697" i="59"/>
  <c r="AB697" i="59"/>
  <c r="N696" i="59"/>
  <c r="M696" i="59"/>
  <c r="R698" i="59"/>
  <c r="S698" i="59"/>
  <c r="W695" i="59"/>
  <c r="X695" i="59"/>
  <c r="W699" i="59"/>
  <c r="X699" i="59"/>
  <c r="AC696" i="59"/>
  <c r="AB696" i="59"/>
  <c r="N697" i="59"/>
  <c r="M697" i="59"/>
  <c r="S696" i="59"/>
  <c r="R696" i="59"/>
  <c r="AB698" i="59"/>
  <c r="AC698" i="59"/>
  <c r="N699" i="59"/>
  <c r="M699" i="59"/>
  <c r="M695" i="59"/>
  <c r="N695" i="59"/>
  <c r="S695" i="59"/>
  <c r="R695" i="59"/>
  <c r="S697" i="59"/>
  <c r="R697" i="59"/>
  <c r="X698" i="59"/>
  <c r="W698" i="59"/>
  <c r="AC695" i="59"/>
  <c r="AB695" i="59"/>
  <c r="AC699" i="59"/>
  <c r="AB699" i="59"/>
  <c r="N698" i="59"/>
  <c r="M698" i="59"/>
  <c r="AC693" i="59"/>
  <c r="AB693" i="59"/>
  <c r="S693" i="59"/>
  <c r="R693" i="59"/>
  <c r="X694" i="59"/>
  <c r="W694" i="59"/>
  <c r="N694" i="59"/>
  <c r="M694" i="59"/>
  <c r="X693" i="59"/>
  <c r="W693" i="59"/>
  <c r="AC694" i="59"/>
  <c r="AB694" i="59"/>
  <c r="S694" i="59"/>
  <c r="R694" i="59"/>
  <c r="N693" i="59"/>
  <c r="M693" i="59"/>
  <c r="N691" i="59"/>
  <c r="M691" i="59"/>
  <c r="N692" i="59"/>
  <c r="M692" i="59"/>
  <c r="S690" i="59"/>
  <c r="R690" i="59"/>
  <c r="X691" i="59"/>
  <c r="W691" i="59"/>
  <c r="AC692" i="59"/>
  <c r="AB692" i="59"/>
  <c r="S692" i="59"/>
  <c r="R692" i="59"/>
  <c r="AC690" i="59"/>
  <c r="AB690" i="59"/>
  <c r="S691" i="59"/>
  <c r="R691" i="59"/>
  <c r="X692" i="59"/>
  <c r="W692" i="59"/>
  <c r="X690" i="59"/>
  <c r="W690" i="59"/>
  <c r="AC691" i="59"/>
  <c r="AB691" i="59"/>
  <c r="N690" i="59"/>
  <c r="M690" i="59"/>
  <c r="S666" i="59"/>
  <c r="R666" i="59"/>
  <c r="S674" i="59"/>
  <c r="R674" i="59"/>
  <c r="S686" i="59"/>
  <c r="R686" i="59"/>
  <c r="X667" i="59"/>
  <c r="W667" i="59"/>
  <c r="X675" i="59"/>
  <c r="W675" i="59"/>
  <c r="X683" i="59"/>
  <c r="W683" i="59"/>
  <c r="S661" i="59"/>
  <c r="R661" i="59"/>
  <c r="S669" i="59"/>
  <c r="R669" i="59"/>
  <c r="S673" i="59"/>
  <c r="R673" i="59"/>
  <c r="S685" i="59"/>
  <c r="R685" i="59"/>
  <c r="S660" i="59"/>
  <c r="R660" i="59"/>
  <c r="S664" i="59"/>
  <c r="R664" i="59"/>
  <c r="S668" i="59"/>
  <c r="R668" i="59"/>
  <c r="S672" i="59"/>
  <c r="R672" i="59"/>
  <c r="S676" i="59"/>
  <c r="R676" i="59"/>
  <c r="S680" i="59"/>
  <c r="R680" i="59"/>
  <c r="S684" i="59"/>
  <c r="R684" i="59"/>
  <c r="S688" i="59"/>
  <c r="R688" i="59"/>
  <c r="X661" i="59"/>
  <c r="W661" i="59"/>
  <c r="X665" i="59"/>
  <c r="W665" i="59"/>
  <c r="X669" i="59"/>
  <c r="W669" i="59"/>
  <c r="X673" i="59"/>
  <c r="W673" i="59"/>
  <c r="X677" i="59"/>
  <c r="W677" i="59"/>
  <c r="X681" i="59"/>
  <c r="W681" i="59"/>
  <c r="X685" i="59"/>
  <c r="W685" i="59"/>
  <c r="X689" i="59"/>
  <c r="W689" i="59"/>
  <c r="AC662" i="59"/>
  <c r="AB662" i="59"/>
  <c r="AC666" i="59"/>
  <c r="AB666" i="59"/>
  <c r="AC670" i="59"/>
  <c r="AB670" i="59"/>
  <c r="AC674" i="59"/>
  <c r="AB674" i="59"/>
  <c r="AC678" i="59"/>
  <c r="AB678" i="59"/>
  <c r="AC682" i="59"/>
  <c r="AB682" i="59"/>
  <c r="AC686" i="59"/>
  <c r="AB686" i="59"/>
  <c r="N687" i="59"/>
  <c r="M687" i="59"/>
  <c r="N683" i="59"/>
  <c r="M683" i="59"/>
  <c r="N679" i="59"/>
  <c r="M679" i="59"/>
  <c r="N675" i="59"/>
  <c r="M675" i="59"/>
  <c r="N671" i="59"/>
  <c r="M671" i="59"/>
  <c r="N667" i="59"/>
  <c r="M667" i="59"/>
  <c r="N663" i="59"/>
  <c r="M663" i="59"/>
  <c r="S662" i="59"/>
  <c r="R662" i="59"/>
  <c r="S670" i="59"/>
  <c r="R670" i="59"/>
  <c r="S678" i="59"/>
  <c r="R678" i="59"/>
  <c r="S682" i="59"/>
  <c r="R682" i="59"/>
  <c r="X663" i="59"/>
  <c r="W663" i="59"/>
  <c r="X671" i="59"/>
  <c r="W671" i="59"/>
  <c r="X679" i="59"/>
  <c r="W679" i="59"/>
  <c r="S665" i="59"/>
  <c r="R665" i="59"/>
  <c r="S677" i="59"/>
  <c r="R677" i="59"/>
  <c r="S681" i="59"/>
  <c r="R681" i="59"/>
  <c r="S663" i="59"/>
  <c r="R663" i="59"/>
  <c r="S667" i="59"/>
  <c r="R667" i="59"/>
  <c r="S671" i="59"/>
  <c r="R671" i="59"/>
  <c r="S675" i="59"/>
  <c r="R675" i="59"/>
  <c r="S679" i="59"/>
  <c r="R679" i="59"/>
  <c r="S683" i="59"/>
  <c r="R683" i="59"/>
  <c r="S687" i="59"/>
  <c r="R687" i="59"/>
  <c r="X660" i="59"/>
  <c r="W660" i="59"/>
  <c r="X664" i="59"/>
  <c r="W664" i="59"/>
  <c r="X668" i="59"/>
  <c r="W668" i="59"/>
  <c r="X672" i="59"/>
  <c r="W672" i="59"/>
  <c r="X676" i="59"/>
  <c r="W676" i="59"/>
  <c r="X680" i="59"/>
  <c r="W680" i="59"/>
  <c r="X684" i="59"/>
  <c r="W684" i="59"/>
  <c r="X688" i="59"/>
  <c r="W688" i="59"/>
  <c r="AC661" i="59"/>
  <c r="AB661" i="59"/>
  <c r="AC665" i="59"/>
  <c r="AB665" i="59"/>
  <c r="AC669" i="59"/>
  <c r="AB669" i="59"/>
  <c r="AC673" i="59"/>
  <c r="AB673" i="59"/>
  <c r="AC677" i="59"/>
  <c r="AB677" i="59"/>
  <c r="AC681" i="59"/>
  <c r="AB681" i="59"/>
  <c r="AC685" i="59"/>
  <c r="AB685" i="59"/>
  <c r="AC689" i="59"/>
  <c r="AB689" i="59"/>
  <c r="N688" i="59"/>
  <c r="M688" i="59"/>
  <c r="N684" i="59"/>
  <c r="M684" i="59"/>
  <c r="N680" i="59"/>
  <c r="M680" i="59"/>
  <c r="N676" i="59"/>
  <c r="M676" i="59"/>
  <c r="N672" i="59"/>
  <c r="M672" i="59"/>
  <c r="N668" i="59"/>
  <c r="M668" i="59"/>
  <c r="N664" i="59"/>
  <c r="M664" i="59"/>
  <c r="N660" i="59"/>
  <c r="M660" i="59"/>
  <c r="X687" i="59"/>
  <c r="W687" i="59"/>
  <c r="AC660" i="59"/>
  <c r="AB660" i="59"/>
  <c r="AC664" i="59"/>
  <c r="AB664" i="59"/>
  <c r="AC668" i="59"/>
  <c r="AB668" i="59"/>
  <c r="AC672" i="59"/>
  <c r="AB672" i="59"/>
  <c r="AC676" i="59"/>
  <c r="AB676" i="59"/>
  <c r="AC680" i="59"/>
  <c r="AB680" i="59"/>
  <c r="AC684" i="59"/>
  <c r="AB684" i="59"/>
  <c r="AC688" i="59"/>
  <c r="AB688" i="59"/>
  <c r="N689" i="59"/>
  <c r="M689" i="59"/>
  <c r="N685" i="59"/>
  <c r="M685" i="59"/>
  <c r="N681" i="59"/>
  <c r="M681" i="59"/>
  <c r="N677" i="59"/>
  <c r="M677" i="59"/>
  <c r="N673" i="59"/>
  <c r="M673" i="59"/>
  <c r="N669" i="59"/>
  <c r="M669" i="59"/>
  <c r="N665" i="59"/>
  <c r="M665" i="59"/>
  <c r="N661" i="59"/>
  <c r="M661" i="59"/>
  <c r="S689" i="59"/>
  <c r="R689" i="59"/>
  <c r="X662" i="59"/>
  <c r="W662" i="59"/>
  <c r="X666" i="59"/>
  <c r="W666" i="59"/>
  <c r="X670" i="59"/>
  <c r="W670" i="59"/>
  <c r="X674" i="59"/>
  <c r="W674" i="59"/>
  <c r="X678" i="59"/>
  <c r="W678" i="59"/>
  <c r="X682" i="59"/>
  <c r="W682" i="59"/>
  <c r="X686" i="59"/>
  <c r="W686" i="59"/>
  <c r="AC663" i="59"/>
  <c r="AB663" i="59"/>
  <c r="AC667" i="59"/>
  <c r="AB667" i="59"/>
  <c r="AC671" i="59"/>
  <c r="AB671" i="59"/>
  <c r="AC675" i="59"/>
  <c r="AB675" i="59"/>
  <c r="AC679" i="59"/>
  <c r="AB679" i="59"/>
  <c r="AC683" i="59"/>
  <c r="AB683" i="59"/>
  <c r="AC687" i="59"/>
  <c r="AB687" i="59"/>
  <c r="N686" i="59"/>
  <c r="M686" i="59"/>
  <c r="N682" i="59"/>
  <c r="M682" i="59"/>
  <c r="N678" i="59"/>
  <c r="M678" i="59"/>
  <c r="N674" i="59"/>
  <c r="M674" i="59"/>
  <c r="N670" i="59"/>
  <c r="M670" i="59"/>
  <c r="N666" i="59"/>
  <c r="M666" i="59"/>
  <c r="N662" i="59"/>
  <c r="M662" i="59"/>
  <c r="AC658" i="59"/>
  <c r="AB658" i="59"/>
  <c r="N659" i="59"/>
  <c r="M659" i="59"/>
  <c r="S658" i="59"/>
  <c r="R658" i="59"/>
  <c r="X659" i="59"/>
  <c r="W659" i="59"/>
  <c r="R659" i="59"/>
  <c r="S659" i="59"/>
  <c r="X658" i="59"/>
  <c r="W658" i="59"/>
  <c r="AB659" i="59"/>
  <c r="AC659" i="59"/>
  <c r="N658" i="59"/>
  <c r="M658" i="59"/>
  <c r="S648" i="59"/>
  <c r="R648" i="59"/>
  <c r="S656" i="59"/>
  <c r="R656" i="59"/>
  <c r="X649" i="59"/>
  <c r="W649" i="59"/>
  <c r="X657" i="59"/>
  <c r="W657" i="59"/>
  <c r="AB650" i="59"/>
  <c r="AC650" i="59"/>
  <c r="N651" i="59"/>
  <c r="M651" i="59"/>
  <c r="N643" i="59"/>
  <c r="M643" i="59"/>
  <c r="S647" i="59"/>
  <c r="R647" i="59"/>
  <c r="S655" i="59"/>
  <c r="R655" i="59"/>
  <c r="X648" i="59"/>
  <c r="W648" i="59"/>
  <c r="X656" i="59"/>
  <c r="W656" i="59"/>
  <c r="AC645" i="59"/>
  <c r="AB645" i="59"/>
  <c r="AC653" i="59"/>
  <c r="AB653" i="59"/>
  <c r="N648" i="59"/>
  <c r="M648" i="59"/>
  <c r="S646" i="59"/>
  <c r="R646" i="59"/>
  <c r="S650" i="59"/>
  <c r="R650" i="59"/>
  <c r="S654" i="59"/>
  <c r="R654" i="59"/>
  <c r="X643" i="59"/>
  <c r="W643" i="59"/>
  <c r="X647" i="59"/>
  <c r="W647" i="59"/>
  <c r="X651" i="59"/>
  <c r="W651" i="59"/>
  <c r="X655" i="59"/>
  <c r="W655" i="59"/>
  <c r="AC644" i="59"/>
  <c r="AB644" i="59"/>
  <c r="AC648" i="59"/>
  <c r="AB648" i="59"/>
  <c r="AC652" i="59"/>
  <c r="AB652" i="59"/>
  <c r="AC656" i="59"/>
  <c r="AB656" i="59"/>
  <c r="N657" i="59"/>
  <c r="M657" i="59"/>
  <c r="N653" i="59"/>
  <c r="M653" i="59"/>
  <c r="N649" i="59"/>
  <c r="M649" i="59"/>
  <c r="N645" i="59"/>
  <c r="M645" i="59"/>
  <c r="S644" i="59"/>
  <c r="R644" i="59"/>
  <c r="R652" i="59"/>
  <c r="S652" i="59"/>
  <c r="X645" i="59"/>
  <c r="W645" i="59"/>
  <c r="X653" i="59"/>
  <c r="W653" i="59"/>
  <c r="AB646" i="59"/>
  <c r="AC646" i="59"/>
  <c r="AB654" i="59"/>
  <c r="AC654" i="59"/>
  <c r="N655" i="59"/>
  <c r="M655" i="59"/>
  <c r="N647" i="59"/>
  <c r="M647" i="59"/>
  <c r="S643" i="59"/>
  <c r="R643" i="59"/>
  <c r="S651" i="59"/>
  <c r="R651" i="59"/>
  <c r="X644" i="59"/>
  <c r="W644" i="59"/>
  <c r="X652" i="59"/>
  <c r="W652" i="59"/>
  <c r="AC649" i="59"/>
  <c r="AB649" i="59"/>
  <c r="AC657" i="59"/>
  <c r="AB657" i="59"/>
  <c r="N656" i="59"/>
  <c r="M656" i="59"/>
  <c r="N652" i="59"/>
  <c r="M652" i="59"/>
  <c r="N644" i="59"/>
  <c r="M644" i="59"/>
  <c r="S645" i="59"/>
  <c r="R645" i="59"/>
  <c r="S649" i="59"/>
  <c r="R649" i="59"/>
  <c r="S653" i="59"/>
  <c r="R653" i="59"/>
  <c r="S657" i="59"/>
  <c r="R657" i="59"/>
  <c r="X646" i="59"/>
  <c r="W646" i="59"/>
  <c r="X650" i="59"/>
  <c r="W650" i="59"/>
  <c r="X654" i="59"/>
  <c r="W654" i="59"/>
  <c r="AC643" i="59"/>
  <c r="AB643" i="59"/>
  <c r="AC647" i="59"/>
  <c r="AB647" i="59"/>
  <c r="AC651" i="59"/>
  <c r="AB651" i="59"/>
  <c r="AC655" i="59"/>
  <c r="AB655" i="59"/>
  <c r="N654" i="59"/>
  <c r="M654" i="59"/>
  <c r="N650" i="59"/>
  <c r="M650" i="59"/>
  <c r="N646" i="59"/>
  <c r="M646" i="59"/>
  <c r="S640" i="59"/>
  <c r="R640" i="59"/>
  <c r="X637" i="59"/>
  <c r="W637" i="59"/>
  <c r="AC634" i="59"/>
  <c r="AB634" i="59"/>
  <c r="AC642" i="59"/>
  <c r="AB642" i="59"/>
  <c r="M635" i="59"/>
  <c r="N635" i="59"/>
  <c r="S639" i="59"/>
  <c r="R639" i="59"/>
  <c r="X636" i="59"/>
  <c r="W636" i="59"/>
  <c r="AC641" i="59"/>
  <c r="AB641" i="59"/>
  <c r="N636" i="59"/>
  <c r="M636" i="59"/>
  <c r="S634" i="59"/>
  <c r="R634" i="59"/>
  <c r="S638" i="59"/>
  <c r="R638" i="59"/>
  <c r="S642" i="59"/>
  <c r="R642" i="59"/>
  <c r="W635" i="59"/>
  <c r="X635" i="59"/>
  <c r="W639" i="59"/>
  <c r="X639" i="59"/>
  <c r="AC636" i="59"/>
  <c r="AB636" i="59"/>
  <c r="AC640" i="59"/>
  <c r="AB640" i="59"/>
  <c r="N641" i="59"/>
  <c r="M641" i="59"/>
  <c r="N637" i="59"/>
  <c r="M637" i="59"/>
  <c r="S636" i="59"/>
  <c r="R636" i="59"/>
  <c r="W641" i="59"/>
  <c r="X641" i="59"/>
  <c r="AC638" i="59"/>
  <c r="AB638" i="59"/>
  <c r="M639" i="59"/>
  <c r="N639" i="59"/>
  <c r="R635" i="59"/>
  <c r="S635" i="59"/>
  <c r="X640" i="59"/>
  <c r="W640" i="59"/>
  <c r="AB637" i="59"/>
  <c r="AC637" i="59"/>
  <c r="N640" i="59"/>
  <c r="M640" i="59"/>
  <c r="S637" i="59"/>
  <c r="R637" i="59"/>
  <c r="R641" i="59"/>
  <c r="S641" i="59"/>
  <c r="X634" i="59"/>
  <c r="W634" i="59"/>
  <c r="X638" i="59"/>
  <c r="W638" i="59"/>
  <c r="X642" i="59"/>
  <c r="W642" i="59"/>
  <c r="AC635" i="59"/>
  <c r="AB635" i="59"/>
  <c r="AC639" i="59"/>
  <c r="AB639" i="59"/>
  <c r="N642" i="59"/>
  <c r="M642" i="59"/>
  <c r="N638" i="59"/>
  <c r="M638" i="59"/>
  <c r="N634" i="59"/>
  <c r="M634" i="59"/>
  <c r="S624" i="59"/>
  <c r="R624" i="59"/>
  <c r="S632" i="59"/>
  <c r="R632" i="59"/>
  <c r="W625" i="59"/>
  <c r="X625" i="59"/>
  <c r="X633" i="59"/>
  <c r="W633" i="59"/>
  <c r="AC622" i="59"/>
  <c r="AB622" i="59"/>
  <c r="AC626" i="59"/>
  <c r="AB626" i="59"/>
  <c r="N631" i="59"/>
  <c r="M631" i="59"/>
  <c r="N627" i="59"/>
  <c r="M627" i="59"/>
  <c r="S627" i="59"/>
  <c r="R627" i="59"/>
  <c r="X624" i="59"/>
  <c r="W624" i="59"/>
  <c r="X628" i="59"/>
  <c r="W628" i="59"/>
  <c r="AC629" i="59"/>
  <c r="AB629" i="59"/>
  <c r="N628" i="59"/>
  <c r="M628" i="59"/>
  <c r="S622" i="59"/>
  <c r="R622" i="59"/>
  <c r="S626" i="59"/>
  <c r="R626" i="59"/>
  <c r="S630" i="59"/>
  <c r="R630" i="59"/>
  <c r="X623" i="59"/>
  <c r="W623" i="59"/>
  <c r="X627" i="59"/>
  <c r="W627" i="59"/>
  <c r="W631" i="59"/>
  <c r="X631" i="59"/>
  <c r="AC624" i="59"/>
  <c r="AB624" i="59"/>
  <c r="AC628" i="59"/>
  <c r="AB628" i="59"/>
  <c r="AC632" i="59"/>
  <c r="AB632" i="59"/>
  <c r="M633" i="59"/>
  <c r="N633" i="59"/>
  <c r="M629" i="59"/>
  <c r="N629" i="59"/>
  <c r="M625" i="59"/>
  <c r="N625" i="59"/>
  <c r="S628" i="59"/>
  <c r="R628" i="59"/>
  <c r="W629" i="59"/>
  <c r="X629" i="59"/>
  <c r="AC630" i="59"/>
  <c r="AB630" i="59"/>
  <c r="N623" i="59"/>
  <c r="M623" i="59"/>
  <c r="R623" i="59"/>
  <c r="S623" i="59"/>
  <c r="S631" i="59"/>
  <c r="R631" i="59"/>
  <c r="X632" i="59"/>
  <c r="W632" i="59"/>
  <c r="AC625" i="59"/>
  <c r="AB625" i="59"/>
  <c r="AC633" i="59"/>
  <c r="AB633" i="59"/>
  <c r="N632" i="59"/>
  <c r="M632" i="59"/>
  <c r="N624" i="59"/>
  <c r="M624" i="59"/>
  <c r="S625" i="59"/>
  <c r="R625" i="59"/>
  <c r="R629" i="59"/>
  <c r="S629" i="59"/>
  <c r="R633" i="59"/>
  <c r="S633" i="59"/>
  <c r="X622" i="59"/>
  <c r="W622" i="59"/>
  <c r="X626" i="59"/>
  <c r="W626" i="59"/>
  <c r="X630" i="59"/>
  <c r="W630" i="59"/>
  <c r="AB623" i="59"/>
  <c r="AC623" i="59"/>
  <c r="AB627" i="59"/>
  <c r="AC627" i="59"/>
  <c r="AB631" i="59"/>
  <c r="AC631" i="59"/>
  <c r="N630" i="59"/>
  <c r="M630" i="59"/>
  <c r="N626" i="59"/>
  <c r="M626" i="59"/>
  <c r="N622" i="59"/>
  <c r="M622" i="59"/>
  <c r="S608" i="59"/>
  <c r="R608" i="59"/>
  <c r="S616" i="59"/>
  <c r="R616" i="59"/>
  <c r="X609" i="59"/>
  <c r="W609" i="59"/>
  <c r="X617" i="59"/>
  <c r="W617" i="59"/>
  <c r="AC610" i="59"/>
  <c r="AB610" i="59"/>
  <c r="AC618" i="59"/>
  <c r="AB618" i="59"/>
  <c r="N615" i="59"/>
  <c r="M615" i="59"/>
  <c r="N611" i="59"/>
  <c r="M611" i="59"/>
  <c r="S611" i="59"/>
  <c r="R611" i="59"/>
  <c r="S619" i="59"/>
  <c r="R619" i="59"/>
  <c r="X612" i="59"/>
  <c r="W612" i="59"/>
  <c r="X616" i="59"/>
  <c r="W616" i="59"/>
  <c r="X620" i="59"/>
  <c r="W620" i="59"/>
  <c r="AC609" i="59"/>
  <c r="AB609" i="59"/>
  <c r="AC621" i="59"/>
  <c r="AB621" i="59"/>
  <c r="N616" i="59"/>
  <c r="M616" i="59"/>
  <c r="N608" i="59"/>
  <c r="M608" i="59"/>
  <c r="S610" i="59"/>
  <c r="R610" i="59"/>
  <c r="S614" i="59"/>
  <c r="R614" i="59"/>
  <c r="S618" i="59"/>
  <c r="R618" i="59"/>
  <c r="X611" i="59"/>
  <c r="W611" i="59"/>
  <c r="X615" i="59"/>
  <c r="W615" i="59"/>
  <c r="X619" i="59"/>
  <c r="W619" i="59"/>
  <c r="AC608" i="59"/>
  <c r="AB608" i="59"/>
  <c r="AC612" i="59"/>
  <c r="AB612" i="59"/>
  <c r="AC616" i="59"/>
  <c r="AB616" i="59"/>
  <c r="AC620" i="59"/>
  <c r="AB620" i="59"/>
  <c r="N621" i="59"/>
  <c r="M621" i="59"/>
  <c r="N617" i="59"/>
  <c r="M617" i="59"/>
  <c r="N613" i="59"/>
  <c r="M613" i="59"/>
  <c r="N609" i="59"/>
  <c r="M609" i="59"/>
  <c r="S612" i="59"/>
  <c r="R612" i="59"/>
  <c r="S620" i="59"/>
  <c r="R620" i="59"/>
  <c r="X613" i="59"/>
  <c r="W613" i="59"/>
  <c r="X621" i="59"/>
  <c r="W621" i="59"/>
  <c r="AC614" i="59"/>
  <c r="AB614" i="59"/>
  <c r="N619" i="59"/>
  <c r="M619" i="59"/>
  <c r="S615" i="59"/>
  <c r="R615" i="59"/>
  <c r="X608" i="59"/>
  <c r="W608" i="59"/>
  <c r="AC613" i="59"/>
  <c r="AB613" i="59"/>
  <c r="AC617" i="59"/>
  <c r="AB617" i="59"/>
  <c r="N620" i="59"/>
  <c r="M620" i="59"/>
  <c r="N612" i="59"/>
  <c r="M612" i="59"/>
  <c r="S609" i="59"/>
  <c r="R609" i="59"/>
  <c r="S613" i="59"/>
  <c r="R613" i="59"/>
  <c r="S617" i="59"/>
  <c r="R617" i="59"/>
  <c r="S621" i="59"/>
  <c r="R621" i="59"/>
  <c r="X610" i="59"/>
  <c r="W610" i="59"/>
  <c r="X614" i="59"/>
  <c r="W614" i="59"/>
  <c r="X618" i="59"/>
  <c r="W618" i="59"/>
  <c r="AC611" i="59"/>
  <c r="AB611" i="59"/>
  <c r="AC615" i="59"/>
  <c r="AB615" i="59"/>
  <c r="AC619" i="59"/>
  <c r="AB619" i="59"/>
  <c r="N618" i="59"/>
  <c r="M618" i="59"/>
  <c r="N614" i="59"/>
  <c r="M614" i="59"/>
  <c r="N610" i="59"/>
  <c r="M610" i="59"/>
  <c r="S606" i="59"/>
  <c r="R606" i="59"/>
  <c r="W607" i="59"/>
  <c r="X607" i="59"/>
  <c r="AC606" i="59"/>
  <c r="AB606" i="59"/>
  <c r="N607" i="59"/>
  <c r="M607" i="59"/>
  <c r="R607" i="59"/>
  <c r="S607" i="59"/>
  <c r="X606" i="59"/>
  <c r="W606" i="59"/>
  <c r="AC607" i="59"/>
  <c r="AB607" i="59"/>
  <c r="N606" i="59"/>
  <c r="M606" i="59"/>
  <c r="S604" i="59"/>
  <c r="R604" i="59"/>
  <c r="X601" i="59"/>
  <c r="W601" i="59"/>
  <c r="X605" i="59"/>
  <c r="W605" i="59"/>
  <c r="AC602" i="59"/>
  <c r="AB602" i="59"/>
  <c r="N603" i="59"/>
  <c r="M603" i="59"/>
  <c r="S603" i="59"/>
  <c r="R603" i="59"/>
  <c r="X604" i="59"/>
  <c r="W604" i="59"/>
  <c r="AC601" i="59"/>
  <c r="AB601" i="59"/>
  <c r="AC605" i="59"/>
  <c r="AB605" i="59"/>
  <c r="S602" i="59"/>
  <c r="R602" i="59"/>
  <c r="X603" i="59"/>
  <c r="W603" i="59"/>
  <c r="AC604" i="59"/>
  <c r="AB604" i="59"/>
  <c r="N605" i="59"/>
  <c r="M605" i="59"/>
  <c r="N601" i="59"/>
  <c r="M601" i="59"/>
  <c r="N604" i="59"/>
  <c r="M604" i="59"/>
  <c r="S601" i="59"/>
  <c r="R601" i="59"/>
  <c r="S605" i="59"/>
  <c r="R605" i="59"/>
  <c r="X602" i="59"/>
  <c r="W602" i="59"/>
  <c r="AC603" i="59"/>
  <c r="AB603" i="59"/>
  <c r="N602" i="59"/>
  <c r="M602" i="59"/>
  <c r="X600" i="59"/>
  <c r="W600" i="59"/>
  <c r="N600" i="59"/>
  <c r="M600" i="59"/>
  <c r="AC600" i="59"/>
  <c r="AB600" i="59"/>
  <c r="S600" i="59"/>
  <c r="R600" i="59"/>
  <c r="M599" i="59"/>
  <c r="N599" i="59"/>
  <c r="X599" i="59"/>
  <c r="W599" i="59"/>
  <c r="R599" i="59"/>
  <c r="S599" i="59"/>
  <c r="AB599" i="59"/>
  <c r="AC599" i="59"/>
  <c r="S591" i="59"/>
  <c r="R591" i="59"/>
  <c r="X592" i="59"/>
  <c r="W592" i="59"/>
  <c r="AC593" i="59"/>
  <c r="AB593" i="59"/>
  <c r="N590" i="59"/>
  <c r="M590" i="59"/>
  <c r="S590" i="59"/>
  <c r="R590" i="59"/>
  <c r="S594" i="59"/>
  <c r="R594" i="59"/>
  <c r="X591" i="59"/>
  <c r="W591" i="59"/>
  <c r="X595" i="59"/>
  <c r="W595" i="59"/>
  <c r="AC588" i="59"/>
  <c r="AB588" i="59"/>
  <c r="AC592" i="59"/>
  <c r="AB592" i="59"/>
  <c r="AC596" i="59"/>
  <c r="AB596" i="59"/>
  <c r="N595" i="59"/>
  <c r="M595" i="59"/>
  <c r="N591" i="59"/>
  <c r="M591" i="59"/>
  <c r="S595" i="59"/>
  <c r="R595" i="59"/>
  <c r="X596" i="59"/>
  <c r="W596" i="59"/>
  <c r="AC589" i="59"/>
  <c r="AB589" i="59"/>
  <c r="N594" i="59"/>
  <c r="M594" i="59"/>
  <c r="S589" i="59"/>
  <c r="R589" i="59"/>
  <c r="S593" i="59"/>
  <c r="R593" i="59"/>
  <c r="S597" i="59"/>
  <c r="R597" i="59"/>
  <c r="X590" i="59"/>
  <c r="W590" i="59"/>
  <c r="X594" i="59"/>
  <c r="W594" i="59"/>
  <c r="AC591" i="59"/>
  <c r="AB591" i="59"/>
  <c r="AC595" i="59"/>
  <c r="AB595" i="59"/>
  <c r="N596" i="59"/>
  <c r="M596" i="59"/>
  <c r="N592" i="59"/>
  <c r="M592" i="59"/>
  <c r="N588" i="59"/>
  <c r="M588" i="59"/>
  <c r="X588" i="59"/>
  <c r="W588" i="59"/>
  <c r="AC597" i="59"/>
  <c r="AB597" i="59"/>
  <c r="S588" i="59"/>
  <c r="R588" i="59"/>
  <c r="S592" i="59"/>
  <c r="R592" i="59"/>
  <c r="S596" i="59"/>
  <c r="R596" i="59"/>
  <c r="X589" i="59"/>
  <c r="W589" i="59"/>
  <c r="X593" i="59"/>
  <c r="W593" i="59"/>
  <c r="X597" i="59"/>
  <c r="W597" i="59"/>
  <c r="AC590" i="59"/>
  <c r="AB590" i="59"/>
  <c r="AC594" i="59"/>
  <c r="AB594" i="59"/>
  <c r="N597" i="59"/>
  <c r="M597" i="59"/>
  <c r="N593" i="59"/>
  <c r="M593" i="59"/>
  <c r="N589" i="59"/>
  <c r="M589" i="59"/>
  <c r="X587" i="59"/>
  <c r="W587" i="59"/>
  <c r="N587" i="59"/>
  <c r="M587" i="59"/>
  <c r="AC587" i="59"/>
  <c r="AB587" i="59"/>
  <c r="S587" i="59"/>
  <c r="R587" i="59"/>
  <c r="R570" i="59"/>
  <c r="S570" i="59"/>
  <c r="R578" i="59"/>
  <c r="S578" i="59"/>
  <c r="R582" i="59"/>
  <c r="S582" i="59"/>
  <c r="X567" i="59"/>
  <c r="W567" i="59"/>
  <c r="X575" i="59"/>
  <c r="W575" i="59"/>
  <c r="X583" i="59"/>
  <c r="W583" i="59"/>
  <c r="AC576" i="59"/>
  <c r="AB576" i="59"/>
  <c r="AB584" i="59"/>
  <c r="AC584" i="59"/>
  <c r="N583" i="59"/>
  <c r="M583" i="59"/>
  <c r="M575" i="59"/>
  <c r="N575" i="59"/>
  <c r="N567" i="59"/>
  <c r="M567" i="59"/>
  <c r="S573" i="59"/>
  <c r="R573" i="59"/>
  <c r="S581" i="59"/>
  <c r="R581" i="59"/>
  <c r="X586" i="59"/>
  <c r="W586" i="59"/>
  <c r="AC567" i="59"/>
  <c r="AB567" i="59"/>
  <c r="AC575" i="59"/>
  <c r="AB575" i="59"/>
  <c r="AC583" i="59"/>
  <c r="AB583" i="59"/>
  <c r="N584" i="59"/>
  <c r="M584" i="59"/>
  <c r="N576" i="59"/>
  <c r="M576" i="59"/>
  <c r="N568" i="59"/>
  <c r="M568" i="59"/>
  <c r="S567" i="59"/>
  <c r="R567" i="59"/>
  <c r="S571" i="59"/>
  <c r="R571" i="59"/>
  <c r="S575" i="59"/>
  <c r="R575" i="59"/>
  <c r="S579" i="59"/>
  <c r="R579" i="59"/>
  <c r="S583" i="59"/>
  <c r="R583" i="59"/>
  <c r="W568" i="59"/>
  <c r="X568" i="59"/>
  <c r="X572" i="59"/>
  <c r="W572" i="59"/>
  <c r="X576" i="59"/>
  <c r="W576" i="59"/>
  <c r="X580" i="59"/>
  <c r="W580" i="59"/>
  <c r="X584" i="59"/>
  <c r="W584" i="59"/>
  <c r="AC569" i="59"/>
  <c r="AB569" i="59"/>
  <c r="AC573" i="59"/>
  <c r="AB573" i="59"/>
  <c r="AC577" i="59"/>
  <c r="AB577" i="59"/>
  <c r="AC581" i="59"/>
  <c r="AB581" i="59"/>
  <c r="AC585" i="59"/>
  <c r="AB585" i="59"/>
  <c r="N586" i="59"/>
  <c r="M586" i="59"/>
  <c r="N582" i="59"/>
  <c r="M582" i="59"/>
  <c r="N578" i="59"/>
  <c r="M578" i="59"/>
  <c r="N574" i="59"/>
  <c r="M574" i="59"/>
  <c r="N570" i="59"/>
  <c r="M570" i="59"/>
  <c r="N566" i="59"/>
  <c r="M566" i="59"/>
  <c r="R566" i="59"/>
  <c r="S566" i="59"/>
  <c r="R574" i="59"/>
  <c r="S574" i="59"/>
  <c r="R586" i="59"/>
  <c r="S586" i="59"/>
  <c r="X571" i="59"/>
  <c r="W571" i="59"/>
  <c r="X579" i="59"/>
  <c r="W579" i="59"/>
  <c r="AC568" i="59"/>
  <c r="AB568" i="59"/>
  <c r="AC572" i="59"/>
  <c r="AB572" i="59"/>
  <c r="AB580" i="59"/>
  <c r="AC580" i="59"/>
  <c r="M579" i="59"/>
  <c r="N579" i="59"/>
  <c r="N571" i="59"/>
  <c r="M571" i="59"/>
  <c r="S569" i="59"/>
  <c r="R569" i="59"/>
  <c r="S577" i="59"/>
  <c r="R577" i="59"/>
  <c r="S585" i="59"/>
  <c r="R585" i="59"/>
  <c r="X566" i="59"/>
  <c r="W566" i="59"/>
  <c r="W570" i="59"/>
  <c r="X570" i="59"/>
  <c r="W574" i="59"/>
  <c r="X574" i="59"/>
  <c r="W578" i="59"/>
  <c r="X578" i="59"/>
  <c r="W582" i="59"/>
  <c r="X582" i="59"/>
  <c r="AC571" i="59"/>
  <c r="AB571" i="59"/>
  <c r="AC579" i="59"/>
  <c r="AB579" i="59"/>
  <c r="N580" i="59"/>
  <c r="M580" i="59"/>
  <c r="N572" i="59"/>
  <c r="M572" i="59"/>
  <c r="S568" i="59"/>
  <c r="R568" i="59"/>
  <c r="S572" i="59"/>
  <c r="R572" i="59"/>
  <c r="S576" i="59"/>
  <c r="R576" i="59"/>
  <c r="S580" i="59"/>
  <c r="R580" i="59"/>
  <c r="S584" i="59"/>
  <c r="R584" i="59"/>
  <c r="X569" i="59"/>
  <c r="W569" i="59"/>
  <c r="X573" i="59"/>
  <c r="W573" i="59"/>
  <c r="X577" i="59"/>
  <c r="W577" i="59"/>
  <c r="X581" i="59"/>
  <c r="W581" i="59"/>
  <c r="X585" i="59"/>
  <c r="W585" i="59"/>
  <c r="AB566" i="59"/>
  <c r="AC566" i="59"/>
  <c r="AB570" i="59"/>
  <c r="AC570" i="59"/>
  <c r="AB574" i="59"/>
  <c r="AC574" i="59"/>
  <c r="AC578" i="59"/>
  <c r="AB578" i="59"/>
  <c r="AC582" i="59"/>
  <c r="AB582" i="59"/>
  <c r="AC586" i="59"/>
  <c r="AB586" i="59"/>
  <c r="M585" i="59"/>
  <c r="N585" i="59"/>
  <c r="M581" i="59"/>
  <c r="N581" i="59"/>
  <c r="N577" i="59"/>
  <c r="M577" i="59"/>
  <c r="M573" i="59"/>
  <c r="N573" i="59"/>
  <c r="M569" i="59"/>
  <c r="N569" i="59"/>
  <c r="S551" i="59"/>
  <c r="R551" i="59"/>
  <c r="S563" i="59"/>
  <c r="R563" i="59"/>
  <c r="X552" i="59"/>
  <c r="W552" i="59"/>
  <c r="X560" i="59"/>
  <c r="W560" i="59"/>
  <c r="AC545" i="59"/>
  <c r="AB545" i="59"/>
  <c r="AC553" i="59"/>
  <c r="AB553" i="59"/>
  <c r="AC561" i="59"/>
  <c r="AB561" i="59"/>
  <c r="N562" i="59"/>
  <c r="M562" i="59"/>
  <c r="N554" i="59"/>
  <c r="M554" i="59"/>
  <c r="N546" i="59"/>
  <c r="M546" i="59"/>
  <c r="S550" i="59"/>
  <c r="R550" i="59"/>
  <c r="S558" i="59"/>
  <c r="R558" i="59"/>
  <c r="X547" i="59"/>
  <c r="W547" i="59"/>
  <c r="X555" i="59"/>
  <c r="W555" i="59"/>
  <c r="X559" i="59"/>
  <c r="W559" i="59"/>
  <c r="AC548" i="59"/>
  <c r="AB548" i="59"/>
  <c r="AC552" i="59"/>
  <c r="AB552" i="59"/>
  <c r="AC560" i="59"/>
  <c r="AB560" i="59"/>
  <c r="N559" i="59"/>
  <c r="M559" i="59"/>
  <c r="N551" i="59"/>
  <c r="M551" i="59"/>
  <c r="S545" i="59"/>
  <c r="R545" i="59"/>
  <c r="S549" i="59"/>
  <c r="R549" i="59"/>
  <c r="S553" i="59"/>
  <c r="R553" i="59"/>
  <c r="S557" i="59"/>
  <c r="R557" i="59"/>
  <c r="S561" i="59"/>
  <c r="R561" i="59"/>
  <c r="S565" i="59"/>
  <c r="R565" i="59"/>
  <c r="X546" i="59"/>
  <c r="W546" i="59"/>
  <c r="X550" i="59"/>
  <c r="W550" i="59"/>
  <c r="X554" i="59"/>
  <c r="W554" i="59"/>
  <c r="X558" i="59"/>
  <c r="W558" i="59"/>
  <c r="X562" i="59"/>
  <c r="W562" i="59"/>
  <c r="AC547" i="59"/>
  <c r="AB547" i="59"/>
  <c r="AC551" i="59"/>
  <c r="AB551" i="59"/>
  <c r="AC555" i="59"/>
  <c r="AB555" i="59"/>
  <c r="AC559" i="59"/>
  <c r="AB559" i="59"/>
  <c r="AC563" i="59"/>
  <c r="AB563" i="59"/>
  <c r="N564" i="59"/>
  <c r="M564" i="59"/>
  <c r="N560" i="59"/>
  <c r="M560" i="59"/>
  <c r="N556" i="59"/>
  <c r="M556" i="59"/>
  <c r="N552" i="59"/>
  <c r="M552" i="59"/>
  <c r="N548" i="59"/>
  <c r="M548" i="59"/>
  <c r="S547" i="59"/>
  <c r="R547" i="59"/>
  <c r="S555" i="59"/>
  <c r="R555" i="59"/>
  <c r="S559" i="59"/>
  <c r="R559" i="59"/>
  <c r="X548" i="59"/>
  <c r="W548" i="59"/>
  <c r="X556" i="59"/>
  <c r="W556" i="59"/>
  <c r="X564" i="59"/>
  <c r="W564" i="59"/>
  <c r="AC549" i="59"/>
  <c r="AB549" i="59"/>
  <c r="AC557" i="59"/>
  <c r="AB557" i="59"/>
  <c r="AC565" i="59"/>
  <c r="AB565" i="59"/>
  <c r="N558" i="59"/>
  <c r="M558" i="59"/>
  <c r="N550" i="59"/>
  <c r="M550" i="59"/>
  <c r="S546" i="59"/>
  <c r="R546" i="59"/>
  <c r="S554" i="59"/>
  <c r="R554" i="59"/>
  <c r="S562" i="59"/>
  <c r="R562" i="59"/>
  <c r="X551" i="59"/>
  <c r="W551" i="59"/>
  <c r="X563" i="59"/>
  <c r="W563" i="59"/>
  <c r="AC556" i="59"/>
  <c r="AB556" i="59"/>
  <c r="AC564" i="59"/>
  <c r="AB564" i="59"/>
  <c r="N563" i="59"/>
  <c r="M563" i="59"/>
  <c r="N555" i="59"/>
  <c r="M555" i="59"/>
  <c r="N547" i="59"/>
  <c r="M547" i="59"/>
  <c r="S548" i="59"/>
  <c r="R548" i="59"/>
  <c r="S552" i="59"/>
  <c r="R552" i="59"/>
  <c r="S556" i="59"/>
  <c r="R556" i="59"/>
  <c r="S560" i="59"/>
  <c r="R560" i="59"/>
  <c r="S564" i="59"/>
  <c r="R564" i="59"/>
  <c r="X545" i="59"/>
  <c r="W545" i="59"/>
  <c r="X549" i="59"/>
  <c r="W549" i="59"/>
  <c r="X553" i="59"/>
  <c r="W553" i="59"/>
  <c r="X557" i="59"/>
  <c r="W557" i="59"/>
  <c r="X561" i="59"/>
  <c r="W561" i="59"/>
  <c r="X565" i="59"/>
  <c r="W565" i="59"/>
  <c r="AC546" i="59"/>
  <c r="AB546" i="59"/>
  <c r="AC550" i="59"/>
  <c r="AB550" i="59"/>
  <c r="AC554" i="59"/>
  <c r="AB554" i="59"/>
  <c r="AC558" i="59"/>
  <c r="AB558" i="59"/>
  <c r="AC562" i="59"/>
  <c r="AB562" i="59"/>
  <c r="N565" i="59"/>
  <c r="M565" i="59"/>
  <c r="N561" i="59"/>
  <c r="M561" i="59"/>
  <c r="N557" i="59"/>
  <c r="M557" i="59"/>
  <c r="N553" i="59"/>
  <c r="M553" i="59"/>
  <c r="N549" i="59"/>
  <c r="M549" i="59"/>
  <c r="M545" i="59"/>
  <c r="N545" i="59"/>
  <c r="R543" i="59"/>
  <c r="S543" i="59"/>
  <c r="W536" i="59"/>
  <c r="X536" i="59"/>
  <c r="W544" i="59"/>
  <c r="X544" i="59"/>
  <c r="AB541" i="59"/>
  <c r="AC541" i="59"/>
  <c r="M542" i="59"/>
  <c r="N542" i="59"/>
  <c r="R542" i="59"/>
  <c r="S542" i="59"/>
  <c r="W543" i="59"/>
  <c r="X543" i="59"/>
  <c r="AB536" i="59"/>
  <c r="AC536" i="59"/>
  <c r="AB540" i="59"/>
  <c r="AC540" i="59"/>
  <c r="N539" i="59"/>
  <c r="M539" i="59"/>
  <c r="R537" i="59"/>
  <c r="S537" i="59"/>
  <c r="R541" i="59"/>
  <c r="S541" i="59"/>
  <c r="W538" i="59"/>
  <c r="X538" i="59"/>
  <c r="W542" i="59"/>
  <c r="X542" i="59"/>
  <c r="AB539" i="59"/>
  <c r="AC539" i="59"/>
  <c r="AB543" i="59"/>
  <c r="AC543" i="59"/>
  <c r="M544" i="59"/>
  <c r="N544" i="59"/>
  <c r="M540" i="59"/>
  <c r="N540" i="59"/>
  <c r="M536" i="59"/>
  <c r="N536" i="59"/>
  <c r="R539" i="59"/>
  <c r="S539" i="59"/>
  <c r="W540" i="59"/>
  <c r="X540" i="59"/>
  <c r="AB537" i="59"/>
  <c r="AC537" i="59"/>
  <c r="M538" i="59"/>
  <c r="N538" i="59"/>
  <c r="R538" i="59"/>
  <c r="S538" i="59"/>
  <c r="W539" i="59"/>
  <c r="X539" i="59"/>
  <c r="AB544" i="59"/>
  <c r="AC544" i="59"/>
  <c r="N543" i="59"/>
  <c r="M543" i="59"/>
  <c r="R536" i="59"/>
  <c r="S536" i="59"/>
  <c r="R540" i="59"/>
  <c r="S540" i="59"/>
  <c r="R544" i="59"/>
  <c r="S544" i="59"/>
  <c r="W537" i="59"/>
  <c r="X537" i="59"/>
  <c r="W541" i="59"/>
  <c r="X541" i="59"/>
  <c r="AB538" i="59"/>
  <c r="AC538" i="59"/>
  <c r="AB542" i="59"/>
  <c r="AC542" i="59"/>
  <c r="N541" i="59"/>
  <c r="M541" i="59"/>
  <c r="N537" i="59"/>
  <c r="M537" i="59"/>
  <c r="R526" i="59"/>
  <c r="S526" i="59"/>
  <c r="R534" i="59"/>
  <c r="S534" i="59"/>
  <c r="W523" i="59"/>
  <c r="X523" i="59"/>
  <c r="W527" i="59"/>
  <c r="X527" i="59"/>
  <c r="W531" i="59"/>
  <c r="X531" i="59"/>
  <c r="AB532" i="59"/>
  <c r="AC532" i="59"/>
  <c r="N531" i="59"/>
  <c r="M531" i="59"/>
  <c r="N523" i="59"/>
  <c r="M523" i="59"/>
  <c r="S525" i="59"/>
  <c r="R525" i="59"/>
  <c r="S533" i="59"/>
  <c r="R533" i="59"/>
  <c r="X526" i="59"/>
  <c r="W526" i="59"/>
  <c r="X534" i="59"/>
  <c r="W534" i="59"/>
  <c r="AC523" i="59"/>
  <c r="AB523" i="59"/>
  <c r="AC535" i="59"/>
  <c r="AB535" i="59"/>
  <c r="M532" i="59"/>
  <c r="N532" i="59"/>
  <c r="M524" i="59"/>
  <c r="N524" i="59"/>
  <c r="S523" i="59"/>
  <c r="R523" i="59"/>
  <c r="S527" i="59"/>
  <c r="R527" i="59"/>
  <c r="S531" i="59"/>
  <c r="R531" i="59"/>
  <c r="S535" i="59"/>
  <c r="R535" i="59"/>
  <c r="X524" i="59"/>
  <c r="W524" i="59"/>
  <c r="X528" i="59"/>
  <c r="W528" i="59"/>
  <c r="X532" i="59"/>
  <c r="W532" i="59"/>
  <c r="AC525" i="59"/>
  <c r="AB525" i="59"/>
  <c r="AC529" i="59"/>
  <c r="AB529" i="59"/>
  <c r="AC533" i="59"/>
  <c r="AB533" i="59"/>
  <c r="M534" i="59"/>
  <c r="N534" i="59"/>
  <c r="M530" i="59"/>
  <c r="N530" i="59"/>
  <c r="M526" i="59"/>
  <c r="N526" i="59"/>
  <c r="R530" i="59"/>
  <c r="S530" i="59"/>
  <c r="W535" i="59"/>
  <c r="X535" i="59"/>
  <c r="AB524" i="59"/>
  <c r="AC524" i="59"/>
  <c r="AB528" i="59"/>
  <c r="AC528" i="59"/>
  <c r="N535" i="59"/>
  <c r="M535" i="59"/>
  <c r="N527" i="59"/>
  <c r="M527" i="59"/>
  <c r="S529" i="59"/>
  <c r="R529" i="59"/>
  <c r="X530" i="59"/>
  <c r="W530" i="59"/>
  <c r="AC527" i="59"/>
  <c r="AB527" i="59"/>
  <c r="AC531" i="59"/>
  <c r="AB531" i="59"/>
  <c r="M528" i="59"/>
  <c r="N528" i="59"/>
  <c r="R524" i="59"/>
  <c r="S524" i="59"/>
  <c r="R528" i="59"/>
  <c r="S528" i="59"/>
  <c r="R532" i="59"/>
  <c r="S532" i="59"/>
  <c r="W525" i="59"/>
  <c r="X525" i="59"/>
  <c r="W529" i="59"/>
  <c r="X529" i="59"/>
  <c r="W533" i="59"/>
  <c r="X533" i="59"/>
  <c r="AB526" i="59"/>
  <c r="AC526" i="59"/>
  <c r="AB530" i="59"/>
  <c r="AC530" i="59"/>
  <c r="AB534" i="59"/>
  <c r="AC534" i="59"/>
  <c r="N533" i="59"/>
  <c r="M533" i="59"/>
  <c r="N529" i="59"/>
  <c r="M529" i="59"/>
  <c r="N525" i="59"/>
  <c r="M525" i="59"/>
  <c r="AB521" i="59"/>
  <c r="AC521" i="59"/>
  <c r="N522" i="59"/>
  <c r="M522" i="59"/>
  <c r="S522" i="59"/>
  <c r="R522" i="59"/>
  <c r="R521" i="59"/>
  <c r="S521" i="59"/>
  <c r="X522" i="59"/>
  <c r="W522" i="59"/>
  <c r="X521" i="59"/>
  <c r="W521" i="59"/>
  <c r="AC522" i="59"/>
  <c r="AB522" i="59"/>
  <c r="M521" i="59"/>
  <c r="N521" i="59"/>
  <c r="S519" i="59"/>
  <c r="R519" i="59"/>
  <c r="AC519" i="59"/>
  <c r="AB519" i="59"/>
  <c r="N520" i="59"/>
  <c r="M520" i="59"/>
  <c r="X520" i="59"/>
  <c r="W520" i="59"/>
  <c r="X519" i="59"/>
  <c r="W519" i="59"/>
  <c r="AC520" i="59"/>
  <c r="AB520" i="59"/>
  <c r="N519" i="59"/>
  <c r="M519" i="59"/>
  <c r="S520" i="59"/>
  <c r="R520" i="59"/>
  <c r="S499" i="59"/>
  <c r="R499" i="59"/>
  <c r="S507" i="59"/>
  <c r="R507" i="59"/>
  <c r="S515" i="59"/>
  <c r="R515" i="59"/>
  <c r="X496" i="59"/>
  <c r="W496" i="59"/>
  <c r="X504" i="59"/>
  <c r="W504" i="59"/>
  <c r="X512" i="59"/>
  <c r="W512" i="59"/>
  <c r="AC501" i="59"/>
  <c r="AB501" i="59"/>
  <c r="AC509" i="59"/>
  <c r="AB509" i="59"/>
  <c r="AC517" i="59"/>
  <c r="AB517" i="59"/>
  <c r="N514" i="59"/>
  <c r="M514" i="59"/>
  <c r="N506" i="59"/>
  <c r="M506" i="59"/>
  <c r="N498" i="59"/>
  <c r="M498" i="59"/>
  <c r="S498" i="59"/>
  <c r="R498" i="59"/>
  <c r="S510" i="59"/>
  <c r="R510" i="59"/>
  <c r="S514" i="59"/>
  <c r="R514" i="59"/>
  <c r="X503" i="59"/>
  <c r="W503" i="59"/>
  <c r="X511" i="59"/>
  <c r="W511" i="59"/>
  <c r="AC496" i="59"/>
  <c r="AB496" i="59"/>
  <c r="AC504" i="59"/>
  <c r="AB504" i="59"/>
  <c r="AC512" i="59"/>
  <c r="AB512" i="59"/>
  <c r="M511" i="59"/>
  <c r="N511" i="59"/>
  <c r="M503" i="59"/>
  <c r="N503" i="59"/>
  <c r="S497" i="59"/>
  <c r="R497" i="59"/>
  <c r="S501" i="59"/>
  <c r="R501" i="59"/>
  <c r="S505" i="59"/>
  <c r="R505" i="59"/>
  <c r="S509" i="59"/>
  <c r="R509" i="59"/>
  <c r="S513" i="59"/>
  <c r="R513" i="59"/>
  <c r="S517" i="59"/>
  <c r="R517" i="59"/>
  <c r="X498" i="59"/>
  <c r="W498" i="59"/>
  <c r="X502" i="59"/>
  <c r="W502" i="59"/>
  <c r="X506" i="59"/>
  <c r="W506" i="59"/>
  <c r="X510" i="59"/>
  <c r="W510" i="59"/>
  <c r="X514" i="59"/>
  <c r="W514" i="59"/>
  <c r="X518" i="59"/>
  <c r="W518" i="59"/>
  <c r="AC499" i="59"/>
  <c r="AB499" i="59"/>
  <c r="AC503" i="59"/>
  <c r="AB503" i="59"/>
  <c r="AC507" i="59"/>
  <c r="AB507" i="59"/>
  <c r="AC511" i="59"/>
  <c r="AB511" i="59"/>
  <c r="AC515" i="59"/>
  <c r="AB515" i="59"/>
  <c r="N516" i="59"/>
  <c r="M516" i="59"/>
  <c r="N512" i="59"/>
  <c r="M512" i="59"/>
  <c r="N508" i="59"/>
  <c r="M508" i="59"/>
  <c r="N504" i="59"/>
  <c r="M504" i="59"/>
  <c r="N500" i="59"/>
  <c r="M500" i="59"/>
  <c r="N496" i="59"/>
  <c r="M496" i="59"/>
  <c r="S503" i="59"/>
  <c r="R503" i="59"/>
  <c r="S511" i="59"/>
  <c r="R511" i="59"/>
  <c r="X500" i="59"/>
  <c r="W500" i="59"/>
  <c r="X508" i="59"/>
  <c r="W508" i="59"/>
  <c r="X516" i="59"/>
  <c r="W516" i="59"/>
  <c r="AC497" i="59"/>
  <c r="AB497" i="59"/>
  <c r="AC505" i="59"/>
  <c r="AB505" i="59"/>
  <c r="AC513" i="59"/>
  <c r="AB513" i="59"/>
  <c r="N518" i="59"/>
  <c r="M518" i="59"/>
  <c r="N510" i="59"/>
  <c r="M510" i="59"/>
  <c r="N502" i="59"/>
  <c r="M502" i="59"/>
  <c r="S502" i="59"/>
  <c r="R502" i="59"/>
  <c r="S506" i="59"/>
  <c r="R506" i="59"/>
  <c r="S518" i="59"/>
  <c r="R518" i="59"/>
  <c r="X499" i="59"/>
  <c r="W499" i="59"/>
  <c r="X507" i="59"/>
  <c r="W507" i="59"/>
  <c r="X515" i="59"/>
  <c r="W515" i="59"/>
  <c r="AC500" i="59"/>
  <c r="AB500" i="59"/>
  <c r="AC508" i="59"/>
  <c r="AB508" i="59"/>
  <c r="AC516" i="59"/>
  <c r="AB516" i="59"/>
  <c r="M515" i="59"/>
  <c r="N515" i="59"/>
  <c r="M507" i="59"/>
  <c r="N507" i="59"/>
  <c r="M499" i="59"/>
  <c r="N499" i="59"/>
  <c r="S496" i="59"/>
  <c r="R496" i="59"/>
  <c r="S500" i="59"/>
  <c r="R500" i="59"/>
  <c r="S504" i="59"/>
  <c r="R504" i="59"/>
  <c r="S508" i="59"/>
  <c r="R508" i="59"/>
  <c r="S512" i="59"/>
  <c r="R512" i="59"/>
  <c r="S516" i="59"/>
  <c r="R516" i="59"/>
  <c r="X497" i="59"/>
  <c r="W497" i="59"/>
  <c r="X501" i="59"/>
  <c r="W501" i="59"/>
  <c r="X505" i="59"/>
  <c r="W505" i="59"/>
  <c r="X509" i="59"/>
  <c r="W509" i="59"/>
  <c r="X513" i="59"/>
  <c r="W513" i="59"/>
  <c r="X517" i="59"/>
  <c r="W517" i="59"/>
  <c r="AC498" i="59"/>
  <c r="AB498" i="59"/>
  <c r="AC502" i="59"/>
  <c r="AB502" i="59"/>
  <c r="AC506" i="59"/>
  <c r="AB506" i="59"/>
  <c r="AC510" i="59"/>
  <c r="AB510" i="59"/>
  <c r="AC514" i="59"/>
  <c r="AB514" i="59"/>
  <c r="AC518" i="59"/>
  <c r="AB518" i="59"/>
  <c r="N517" i="59"/>
  <c r="M517" i="59"/>
  <c r="N513" i="59"/>
  <c r="M513" i="59"/>
  <c r="N509" i="59"/>
  <c r="M509" i="59"/>
  <c r="N505" i="59"/>
  <c r="M505" i="59"/>
  <c r="N501" i="59"/>
  <c r="M501" i="59"/>
  <c r="N497" i="59"/>
  <c r="M497" i="59"/>
  <c r="S479" i="59"/>
  <c r="R479" i="59"/>
  <c r="S487" i="59"/>
  <c r="R487" i="59"/>
  <c r="S491" i="59"/>
  <c r="R491" i="59"/>
  <c r="X484" i="59"/>
  <c r="W484" i="59"/>
  <c r="X492" i="59"/>
  <c r="W492" i="59"/>
  <c r="AC485" i="59"/>
  <c r="AB485" i="59"/>
  <c r="AC493" i="59"/>
  <c r="AB493" i="59"/>
  <c r="M494" i="59"/>
  <c r="N494" i="59"/>
  <c r="M486" i="59"/>
  <c r="N486" i="59"/>
  <c r="R486" i="59"/>
  <c r="S486" i="59"/>
  <c r="R490" i="59"/>
  <c r="S490" i="59"/>
  <c r="W487" i="59"/>
  <c r="X487" i="59"/>
  <c r="W495" i="59"/>
  <c r="X495" i="59"/>
  <c r="AB484" i="59"/>
  <c r="AC484" i="59"/>
  <c r="AB492" i="59"/>
  <c r="AC492" i="59"/>
  <c r="N491" i="59"/>
  <c r="M491" i="59"/>
  <c r="N483" i="59"/>
  <c r="M483" i="59"/>
  <c r="S481" i="59"/>
  <c r="R481" i="59"/>
  <c r="S485" i="59"/>
  <c r="R485" i="59"/>
  <c r="S489" i="59"/>
  <c r="R489" i="59"/>
  <c r="S493" i="59"/>
  <c r="R493" i="59"/>
  <c r="X482" i="59"/>
  <c r="W482" i="59"/>
  <c r="X486" i="59"/>
  <c r="W486" i="59"/>
  <c r="X490" i="59"/>
  <c r="W490" i="59"/>
  <c r="X494" i="59"/>
  <c r="W494" i="59"/>
  <c r="AC479" i="59"/>
  <c r="AB479" i="59"/>
  <c r="AC483" i="59"/>
  <c r="AB483" i="59"/>
  <c r="AC487" i="59"/>
  <c r="AB487" i="59"/>
  <c r="AC491" i="59"/>
  <c r="AB491" i="59"/>
  <c r="AC495" i="59"/>
  <c r="AB495" i="59"/>
  <c r="N492" i="59"/>
  <c r="M492" i="59"/>
  <c r="N488" i="59"/>
  <c r="M488" i="59"/>
  <c r="N484" i="59"/>
  <c r="M484" i="59"/>
  <c r="N480" i="59"/>
  <c r="M480" i="59"/>
  <c r="S483" i="59"/>
  <c r="R483" i="59"/>
  <c r="S495" i="59"/>
  <c r="R495" i="59"/>
  <c r="X480" i="59"/>
  <c r="W480" i="59"/>
  <c r="X488" i="59"/>
  <c r="W488" i="59"/>
  <c r="AC481" i="59"/>
  <c r="AB481" i="59"/>
  <c r="AC489" i="59"/>
  <c r="AB489" i="59"/>
  <c r="M490" i="59"/>
  <c r="N490" i="59"/>
  <c r="M482" i="59"/>
  <c r="N482" i="59"/>
  <c r="R482" i="59"/>
  <c r="S482" i="59"/>
  <c r="R494" i="59"/>
  <c r="S494" i="59"/>
  <c r="W479" i="59"/>
  <c r="X479" i="59"/>
  <c r="W483" i="59"/>
  <c r="X483" i="59"/>
  <c r="W491" i="59"/>
  <c r="X491" i="59"/>
  <c r="AB480" i="59"/>
  <c r="AC480" i="59"/>
  <c r="AB488" i="59"/>
  <c r="AC488" i="59"/>
  <c r="N495" i="59"/>
  <c r="M495" i="59"/>
  <c r="N487" i="59"/>
  <c r="M487" i="59"/>
  <c r="N479" i="59"/>
  <c r="M479" i="59"/>
  <c r="S480" i="59"/>
  <c r="R480" i="59"/>
  <c r="S484" i="59"/>
  <c r="R484" i="59"/>
  <c r="S488" i="59"/>
  <c r="R488" i="59"/>
  <c r="S492" i="59"/>
  <c r="R492" i="59"/>
  <c r="X481" i="59"/>
  <c r="W481" i="59"/>
  <c r="X485" i="59"/>
  <c r="W485" i="59"/>
  <c r="X489" i="59"/>
  <c r="W489" i="59"/>
  <c r="X493" i="59"/>
  <c r="W493" i="59"/>
  <c r="AC482" i="59"/>
  <c r="AB482" i="59"/>
  <c r="AC486" i="59"/>
  <c r="AB486" i="59"/>
  <c r="AC490" i="59"/>
  <c r="AB490" i="59"/>
  <c r="AC494" i="59"/>
  <c r="AB494" i="59"/>
  <c r="N493" i="59"/>
  <c r="M493" i="59"/>
  <c r="N489" i="59"/>
  <c r="M489" i="59"/>
  <c r="N485" i="59"/>
  <c r="M485" i="59"/>
  <c r="N481" i="59"/>
  <c r="M481" i="59"/>
  <c r="S461" i="59"/>
  <c r="R461" i="59"/>
  <c r="S469" i="59"/>
  <c r="R469" i="59"/>
  <c r="S477" i="59"/>
  <c r="R477" i="59"/>
  <c r="X462" i="59"/>
  <c r="W462" i="59"/>
  <c r="X470" i="59"/>
  <c r="W470" i="59"/>
  <c r="X478" i="59"/>
  <c r="W478" i="59"/>
  <c r="AC463" i="59"/>
  <c r="AB463" i="59"/>
  <c r="AC471" i="59"/>
  <c r="AB471" i="59"/>
  <c r="N472" i="59"/>
  <c r="M472" i="59"/>
  <c r="N464" i="59"/>
  <c r="M464" i="59"/>
  <c r="R460" i="59"/>
  <c r="S460" i="59"/>
  <c r="S468" i="59"/>
  <c r="R468" i="59"/>
  <c r="S476" i="59"/>
  <c r="R476" i="59"/>
  <c r="X461" i="59"/>
  <c r="W461" i="59"/>
  <c r="X465" i="59"/>
  <c r="W465" i="59"/>
  <c r="W477" i="59"/>
  <c r="X477" i="59"/>
  <c r="AC462" i="59"/>
  <c r="AB462" i="59"/>
  <c r="AC470" i="59"/>
  <c r="AB470" i="59"/>
  <c r="AC478" i="59"/>
  <c r="AB478" i="59"/>
  <c r="N477" i="59"/>
  <c r="M477" i="59"/>
  <c r="N469" i="59"/>
  <c r="M469" i="59"/>
  <c r="S463" i="59"/>
  <c r="R463" i="59"/>
  <c r="S467" i="59"/>
  <c r="R467" i="59"/>
  <c r="S471" i="59"/>
  <c r="R471" i="59"/>
  <c r="S475" i="59"/>
  <c r="R475" i="59"/>
  <c r="W460" i="59"/>
  <c r="X460" i="59"/>
  <c r="X464" i="59"/>
  <c r="W464" i="59"/>
  <c r="X468" i="59"/>
  <c r="W468" i="59"/>
  <c r="X472" i="59"/>
  <c r="W472" i="59"/>
  <c r="X476" i="59"/>
  <c r="W476" i="59"/>
  <c r="AC461" i="59"/>
  <c r="AB461" i="59"/>
  <c r="AC465" i="59"/>
  <c r="AB465" i="59"/>
  <c r="AC469" i="59"/>
  <c r="AB469" i="59"/>
  <c r="AC473" i="59"/>
  <c r="AB473" i="59"/>
  <c r="AC477" i="59"/>
  <c r="AB477" i="59"/>
  <c r="N478" i="59"/>
  <c r="M478" i="59"/>
  <c r="N474" i="59"/>
  <c r="M474" i="59"/>
  <c r="N470" i="59"/>
  <c r="M470" i="59"/>
  <c r="N466" i="59"/>
  <c r="M466" i="59"/>
  <c r="N462" i="59"/>
  <c r="M462" i="59"/>
  <c r="S465" i="59"/>
  <c r="R465" i="59"/>
  <c r="S473" i="59"/>
  <c r="R473" i="59"/>
  <c r="X466" i="59"/>
  <c r="W466" i="59"/>
  <c r="X474" i="59"/>
  <c r="W474" i="59"/>
  <c r="AC467" i="59"/>
  <c r="AB467" i="59"/>
  <c r="AC475" i="59"/>
  <c r="AB475" i="59"/>
  <c r="N476" i="59"/>
  <c r="M476" i="59"/>
  <c r="N468" i="59"/>
  <c r="M468" i="59"/>
  <c r="S464" i="59"/>
  <c r="R464" i="59"/>
  <c r="R472" i="59"/>
  <c r="S472" i="59"/>
  <c r="X469" i="59"/>
  <c r="W469" i="59"/>
  <c r="X473" i="59"/>
  <c r="W473" i="59"/>
  <c r="AC466" i="59"/>
  <c r="AB466" i="59"/>
  <c r="AC474" i="59"/>
  <c r="AB474" i="59"/>
  <c r="N473" i="59"/>
  <c r="M473" i="59"/>
  <c r="N465" i="59"/>
  <c r="M465" i="59"/>
  <c r="S462" i="59"/>
  <c r="R462" i="59"/>
  <c r="S466" i="59"/>
  <c r="R466" i="59"/>
  <c r="S470" i="59"/>
  <c r="R470" i="59"/>
  <c r="S474" i="59"/>
  <c r="R474" i="59"/>
  <c r="S478" i="59"/>
  <c r="R478" i="59"/>
  <c r="X463" i="59"/>
  <c r="W463" i="59"/>
  <c r="X467" i="59"/>
  <c r="W467" i="59"/>
  <c r="X471" i="59"/>
  <c r="W471" i="59"/>
  <c r="X475" i="59"/>
  <c r="W475" i="59"/>
  <c r="AB460" i="59"/>
  <c r="AC460" i="59"/>
  <c r="AC464" i="59"/>
  <c r="AB464" i="59"/>
  <c r="AC468" i="59"/>
  <c r="AB468" i="59"/>
  <c r="AC472" i="59"/>
  <c r="AB472" i="59"/>
  <c r="AC476" i="59"/>
  <c r="AB476" i="59"/>
  <c r="N475" i="59"/>
  <c r="M475" i="59"/>
  <c r="N471" i="59"/>
  <c r="M471" i="59"/>
  <c r="N467" i="59"/>
  <c r="M467" i="59"/>
  <c r="N463" i="59"/>
  <c r="M463" i="59"/>
  <c r="M460" i="59"/>
  <c r="N460" i="59"/>
  <c r="N461" i="59"/>
  <c r="M461" i="59"/>
  <c r="R389" i="59"/>
  <c r="S389" i="59"/>
  <c r="R397" i="59"/>
  <c r="S397" i="59"/>
  <c r="W386" i="59"/>
  <c r="X386" i="59"/>
  <c r="W394" i="59"/>
  <c r="X394" i="59"/>
  <c r="AC383" i="59"/>
  <c r="AB383" i="59"/>
  <c r="AC387" i="59"/>
  <c r="AB387" i="59"/>
  <c r="AC395" i="59"/>
  <c r="AB395" i="59"/>
  <c r="N392" i="59"/>
  <c r="M392" i="59"/>
  <c r="N384" i="59"/>
  <c r="M384" i="59"/>
  <c r="S388" i="59"/>
  <c r="R388" i="59"/>
  <c r="S396" i="59"/>
  <c r="R396" i="59"/>
  <c r="X385" i="59"/>
  <c r="W385" i="59"/>
  <c r="X389" i="59"/>
  <c r="W389" i="59"/>
  <c r="X393" i="59"/>
  <c r="W393" i="59"/>
  <c r="X397" i="59"/>
  <c r="W397" i="59"/>
  <c r="AC390" i="59"/>
  <c r="AB390" i="59"/>
  <c r="AC398" i="59"/>
  <c r="AB398" i="59"/>
  <c r="N393" i="59"/>
  <c r="M393" i="59"/>
  <c r="N385" i="59"/>
  <c r="M385" i="59"/>
  <c r="S383" i="59"/>
  <c r="R383" i="59"/>
  <c r="S387" i="59"/>
  <c r="R387" i="59"/>
  <c r="S391" i="59"/>
  <c r="R391" i="59"/>
  <c r="S395" i="59"/>
  <c r="R395" i="59"/>
  <c r="X384" i="59"/>
  <c r="W384" i="59"/>
  <c r="X388" i="59"/>
  <c r="W388" i="59"/>
  <c r="X392" i="59"/>
  <c r="W392" i="59"/>
  <c r="X396" i="59"/>
  <c r="W396" i="59"/>
  <c r="AB385" i="59"/>
  <c r="AC385" i="59"/>
  <c r="AB389" i="59"/>
  <c r="AC389" i="59"/>
  <c r="AB393" i="59"/>
  <c r="AC393" i="59"/>
  <c r="AB397" i="59"/>
  <c r="AC397" i="59"/>
  <c r="N398" i="59"/>
  <c r="M398" i="59"/>
  <c r="N394" i="59"/>
  <c r="M394" i="59"/>
  <c r="N390" i="59"/>
  <c r="M390" i="59"/>
  <c r="N386" i="59"/>
  <c r="M386" i="59"/>
  <c r="R385" i="59"/>
  <c r="S385" i="59"/>
  <c r="R393" i="59"/>
  <c r="S393" i="59"/>
  <c r="W390" i="59"/>
  <c r="X390" i="59"/>
  <c r="W398" i="59"/>
  <c r="X398" i="59"/>
  <c r="AC391" i="59"/>
  <c r="AB391" i="59"/>
  <c r="N396" i="59"/>
  <c r="M396" i="59"/>
  <c r="N388" i="59"/>
  <c r="M388" i="59"/>
  <c r="S384" i="59"/>
  <c r="R384" i="59"/>
  <c r="S392" i="59"/>
  <c r="R392" i="59"/>
  <c r="AC386" i="59"/>
  <c r="AB386" i="59"/>
  <c r="AC394" i="59"/>
  <c r="AB394" i="59"/>
  <c r="N397" i="59"/>
  <c r="M397" i="59"/>
  <c r="N389" i="59"/>
  <c r="M389" i="59"/>
  <c r="S386" i="59"/>
  <c r="R386" i="59"/>
  <c r="S390" i="59"/>
  <c r="R390" i="59"/>
  <c r="S394" i="59"/>
  <c r="R394" i="59"/>
  <c r="S398" i="59"/>
  <c r="R398" i="59"/>
  <c r="X383" i="59"/>
  <c r="W383" i="59"/>
  <c r="X387" i="59"/>
  <c r="W387" i="59"/>
  <c r="X391" i="59"/>
  <c r="W391" i="59"/>
  <c r="X395" i="59"/>
  <c r="W395" i="59"/>
  <c r="AC384" i="59"/>
  <c r="AB384" i="59"/>
  <c r="AC388" i="59"/>
  <c r="AB388" i="59"/>
  <c r="AC392" i="59"/>
  <c r="AB392" i="59"/>
  <c r="AC396" i="59"/>
  <c r="AB396" i="59"/>
  <c r="N395" i="59"/>
  <c r="M395" i="59"/>
  <c r="N391" i="59"/>
  <c r="M391" i="59"/>
  <c r="N387" i="59"/>
  <c r="M387" i="59"/>
  <c r="N383" i="59"/>
  <c r="M383" i="59"/>
  <c r="S369" i="59"/>
  <c r="R369" i="59"/>
  <c r="R381" i="59"/>
  <c r="S381" i="59"/>
  <c r="X382" i="59"/>
  <c r="W382" i="59"/>
  <c r="AC367" i="59"/>
  <c r="AB367" i="59"/>
  <c r="AC371" i="59"/>
  <c r="AB371" i="59"/>
  <c r="AC379" i="59"/>
  <c r="AB379" i="59"/>
  <c r="M380" i="59"/>
  <c r="N380" i="59"/>
  <c r="N372" i="59"/>
  <c r="M372" i="59"/>
  <c r="S368" i="59"/>
  <c r="R368" i="59"/>
  <c r="S376" i="59"/>
  <c r="R376" i="59"/>
  <c r="X369" i="59"/>
  <c r="W369" i="59"/>
  <c r="X377" i="59"/>
  <c r="W377" i="59"/>
  <c r="AC370" i="59"/>
  <c r="AB370" i="59"/>
  <c r="AC374" i="59"/>
  <c r="AB374" i="59"/>
  <c r="AC382" i="59"/>
  <c r="AB382" i="59"/>
  <c r="N377" i="59"/>
  <c r="M377" i="59"/>
  <c r="N369" i="59"/>
  <c r="M369" i="59"/>
  <c r="R367" i="59"/>
  <c r="S367" i="59"/>
  <c r="S371" i="59"/>
  <c r="R371" i="59"/>
  <c r="S375" i="59"/>
  <c r="R375" i="59"/>
  <c r="S379" i="59"/>
  <c r="R379" i="59"/>
  <c r="W368" i="59"/>
  <c r="X368" i="59"/>
  <c r="W372" i="59"/>
  <c r="X372" i="59"/>
  <c r="W376" i="59"/>
  <c r="X376" i="59"/>
  <c r="X380" i="59"/>
  <c r="W380" i="59"/>
  <c r="AB369" i="59"/>
  <c r="AC369" i="59"/>
  <c r="AB373" i="59"/>
  <c r="AC373" i="59"/>
  <c r="AB377" i="59"/>
  <c r="AC377" i="59"/>
  <c r="AB381" i="59"/>
  <c r="AC381" i="59"/>
  <c r="N382" i="59"/>
  <c r="M382" i="59"/>
  <c r="M378" i="59"/>
  <c r="N378" i="59"/>
  <c r="M374" i="59"/>
  <c r="N374" i="59"/>
  <c r="M370" i="59"/>
  <c r="N370" i="59"/>
  <c r="R373" i="59"/>
  <c r="S373" i="59"/>
  <c r="R377" i="59"/>
  <c r="S377" i="59"/>
  <c r="X370" i="59"/>
  <c r="W370" i="59"/>
  <c r="X374" i="59"/>
  <c r="W374" i="59"/>
  <c r="X378" i="59"/>
  <c r="W378" i="59"/>
  <c r="AC375" i="59"/>
  <c r="AB375" i="59"/>
  <c r="N376" i="59"/>
  <c r="M376" i="59"/>
  <c r="N368" i="59"/>
  <c r="M368" i="59"/>
  <c r="S372" i="59"/>
  <c r="R372" i="59"/>
  <c r="S380" i="59"/>
  <c r="R380" i="59"/>
  <c r="X373" i="59"/>
  <c r="W373" i="59"/>
  <c r="X381" i="59"/>
  <c r="W381" i="59"/>
  <c r="AC378" i="59"/>
  <c r="AB378" i="59"/>
  <c r="N381" i="59"/>
  <c r="M381" i="59"/>
  <c r="N373" i="59"/>
  <c r="M373" i="59"/>
  <c r="S370" i="59"/>
  <c r="R370" i="59"/>
  <c r="S374" i="59"/>
  <c r="R374" i="59"/>
  <c r="S378" i="59"/>
  <c r="R378" i="59"/>
  <c r="S382" i="59"/>
  <c r="R382" i="59"/>
  <c r="X367" i="59"/>
  <c r="W367" i="59"/>
  <c r="X371" i="59"/>
  <c r="W371" i="59"/>
  <c r="X375" i="59"/>
  <c r="W375" i="59"/>
  <c r="X379" i="59"/>
  <c r="W379" i="59"/>
  <c r="AC368" i="59"/>
  <c r="AB368" i="59"/>
  <c r="AC372" i="59"/>
  <c r="AB372" i="59"/>
  <c r="AC376" i="59"/>
  <c r="AB376" i="59"/>
  <c r="AC380" i="59"/>
  <c r="AB380" i="59"/>
  <c r="N379" i="59"/>
  <c r="M379" i="59"/>
  <c r="N375" i="59"/>
  <c r="M375" i="59"/>
  <c r="N371" i="59"/>
  <c r="M371" i="59"/>
  <c r="N367" i="59"/>
  <c r="M367" i="59"/>
  <c r="X366" i="59"/>
  <c r="W366" i="59"/>
  <c r="AC366" i="59"/>
  <c r="AB366" i="59"/>
  <c r="N366" i="59"/>
  <c r="M366" i="59"/>
  <c r="S366" i="59"/>
  <c r="R366" i="59"/>
  <c r="S345" i="59"/>
  <c r="R345" i="59"/>
  <c r="S357" i="59"/>
  <c r="R357" i="59"/>
  <c r="S365" i="59"/>
  <c r="R365" i="59"/>
  <c r="X342" i="59"/>
  <c r="W342" i="59"/>
  <c r="X350" i="59"/>
  <c r="W350" i="59"/>
  <c r="X362" i="59"/>
  <c r="W362" i="59"/>
  <c r="AC347" i="59"/>
  <c r="AB347" i="59"/>
  <c r="AC351" i="59"/>
  <c r="AB351" i="59"/>
  <c r="AC363" i="59"/>
  <c r="AB363" i="59"/>
  <c r="N364" i="59"/>
  <c r="M364" i="59"/>
  <c r="M356" i="59"/>
  <c r="N356" i="59"/>
  <c r="N344" i="59"/>
  <c r="M344" i="59"/>
  <c r="S344" i="59"/>
  <c r="R344" i="59"/>
  <c r="S352" i="59"/>
  <c r="R352" i="59"/>
  <c r="S360" i="59"/>
  <c r="R360" i="59"/>
  <c r="X365" i="59"/>
  <c r="W365" i="59"/>
  <c r="AC342" i="59"/>
  <c r="AB342" i="59"/>
  <c r="AC350" i="59"/>
  <c r="AB350" i="59"/>
  <c r="AC358" i="59"/>
  <c r="AB358" i="59"/>
  <c r="N365" i="59"/>
  <c r="M365" i="59"/>
  <c r="N357" i="59"/>
  <c r="M357" i="59"/>
  <c r="N349" i="59"/>
  <c r="M349" i="59"/>
  <c r="N341" i="59"/>
  <c r="M341" i="59"/>
  <c r="R343" i="59"/>
  <c r="S343" i="59"/>
  <c r="R347" i="59"/>
  <c r="S347" i="59"/>
  <c r="R351" i="59"/>
  <c r="S351" i="59"/>
  <c r="R355" i="59"/>
  <c r="S355" i="59"/>
  <c r="S359" i="59"/>
  <c r="R359" i="59"/>
  <c r="S363" i="59"/>
  <c r="R363" i="59"/>
  <c r="W344" i="59"/>
  <c r="X344" i="59"/>
  <c r="W348" i="59"/>
  <c r="X348" i="59"/>
  <c r="W352" i="59"/>
  <c r="X352" i="59"/>
  <c r="W356" i="59"/>
  <c r="X356" i="59"/>
  <c r="X360" i="59"/>
  <c r="W360" i="59"/>
  <c r="X364" i="59"/>
  <c r="W364" i="59"/>
  <c r="AB341" i="59"/>
  <c r="AC341" i="59"/>
  <c r="AC345" i="59"/>
  <c r="AB345" i="59"/>
  <c r="AC349" i="59"/>
  <c r="AB349" i="59"/>
  <c r="AB353" i="59"/>
  <c r="AC353" i="59"/>
  <c r="AB357" i="59"/>
  <c r="AC357" i="59"/>
  <c r="AB361" i="59"/>
  <c r="AC361" i="59"/>
  <c r="AB365" i="59"/>
  <c r="AC365" i="59"/>
  <c r="M362" i="59"/>
  <c r="N362" i="59"/>
  <c r="N358" i="59"/>
  <c r="M358" i="59"/>
  <c r="N354" i="59"/>
  <c r="M354" i="59"/>
  <c r="N350" i="59"/>
  <c r="M350" i="59"/>
  <c r="N346" i="59"/>
  <c r="M346" i="59"/>
  <c r="N342" i="59"/>
  <c r="M342" i="59"/>
  <c r="S341" i="59"/>
  <c r="R341" i="59"/>
  <c r="S349" i="59"/>
  <c r="R349" i="59"/>
  <c r="S353" i="59"/>
  <c r="R353" i="59"/>
  <c r="S361" i="59"/>
  <c r="R361" i="59"/>
  <c r="X346" i="59"/>
  <c r="W346" i="59"/>
  <c r="X354" i="59"/>
  <c r="W354" i="59"/>
  <c r="X358" i="59"/>
  <c r="W358" i="59"/>
  <c r="AC343" i="59"/>
  <c r="AB343" i="59"/>
  <c r="AC355" i="59"/>
  <c r="AB355" i="59"/>
  <c r="AC359" i="59"/>
  <c r="AB359" i="59"/>
  <c r="N360" i="59"/>
  <c r="M360" i="59"/>
  <c r="M352" i="59"/>
  <c r="N352" i="59"/>
  <c r="N348" i="59"/>
  <c r="M348" i="59"/>
  <c r="S348" i="59"/>
  <c r="R348" i="59"/>
  <c r="S356" i="59"/>
  <c r="R356" i="59"/>
  <c r="S364" i="59"/>
  <c r="R364" i="59"/>
  <c r="X341" i="59"/>
  <c r="W341" i="59"/>
  <c r="X345" i="59"/>
  <c r="W345" i="59"/>
  <c r="X349" i="59"/>
  <c r="W349" i="59"/>
  <c r="X353" i="59"/>
  <c r="W353" i="59"/>
  <c r="X357" i="59"/>
  <c r="W357" i="59"/>
  <c r="X361" i="59"/>
  <c r="W361" i="59"/>
  <c r="AC346" i="59"/>
  <c r="AB346" i="59"/>
  <c r="AC354" i="59"/>
  <c r="AB354" i="59"/>
  <c r="AC362" i="59"/>
  <c r="AB362" i="59"/>
  <c r="N361" i="59"/>
  <c r="M361" i="59"/>
  <c r="N353" i="59"/>
  <c r="M353" i="59"/>
  <c r="N345" i="59"/>
  <c r="M345" i="59"/>
  <c r="S342" i="59"/>
  <c r="R342" i="59"/>
  <c r="S346" i="59"/>
  <c r="R346" i="59"/>
  <c r="S350" i="59"/>
  <c r="R350" i="59"/>
  <c r="S354" i="59"/>
  <c r="R354" i="59"/>
  <c r="S358" i="59"/>
  <c r="R358" i="59"/>
  <c r="S362" i="59"/>
  <c r="R362" i="59"/>
  <c r="X343" i="59"/>
  <c r="W343" i="59"/>
  <c r="X347" i="59"/>
  <c r="W347" i="59"/>
  <c r="X351" i="59"/>
  <c r="W351" i="59"/>
  <c r="X355" i="59"/>
  <c r="W355" i="59"/>
  <c r="X359" i="59"/>
  <c r="W359" i="59"/>
  <c r="X363" i="59"/>
  <c r="W363" i="59"/>
  <c r="AC344" i="59"/>
  <c r="AB344" i="59"/>
  <c r="AC348" i="59"/>
  <c r="AB348" i="59"/>
  <c r="AC352" i="59"/>
  <c r="AB352" i="59"/>
  <c r="AC356" i="59"/>
  <c r="AB356" i="59"/>
  <c r="AC360" i="59"/>
  <c r="AB360" i="59"/>
  <c r="AC364" i="59"/>
  <c r="AB364" i="59"/>
  <c r="N363" i="59"/>
  <c r="M363" i="59"/>
  <c r="N359" i="59"/>
  <c r="M359" i="59"/>
  <c r="N355" i="59"/>
  <c r="M355" i="59"/>
  <c r="N351" i="59"/>
  <c r="M351" i="59"/>
  <c r="N347" i="59"/>
  <c r="M347" i="59"/>
  <c r="N343" i="59"/>
  <c r="M343" i="59"/>
  <c r="AC339" i="59"/>
  <c r="AB339" i="59"/>
  <c r="N340" i="59"/>
  <c r="M340" i="59"/>
  <c r="S340" i="59"/>
  <c r="R340" i="59"/>
  <c r="S339" i="59"/>
  <c r="R339" i="59"/>
  <c r="X340" i="59"/>
  <c r="W340" i="59"/>
  <c r="X339" i="59"/>
  <c r="W339" i="59"/>
  <c r="AC340" i="59"/>
  <c r="AB340" i="59"/>
  <c r="N339" i="59"/>
  <c r="M339" i="59"/>
  <c r="S321" i="59"/>
  <c r="R321" i="59"/>
  <c r="S329" i="59"/>
  <c r="R329" i="59"/>
  <c r="S333" i="59"/>
  <c r="R333" i="59"/>
  <c r="X318" i="59"/>
  <c r="W318" i="59"/>
  <c r="X322" i="59"/>
  <c r="W322" i="59"/>
  <c r="X326" i="59"/>
  <c r="W326" i="59"/>
  <c r="X330" i="59"/>
  <c r="W330" i="59"/>
  <c r="X334" i="59"/>
  <c r="W334" i="59"/>
  <c r="AC319" i="59"/>
  <c r="AB319" i="59"/>
  <c r="AC327" i="59"/>
  <c r="AB327" i="59"/>
  <c r="AC335" i="59"/>
  <c r="AB335" i="59"/>
  <c r="N336" i="59"/>
  <c r="M336" i="59"/>
  <c r="N328" i="59"/>
  <c r="M328" i="59"/>
  <c r="N320" i="59"/>
  <c r="M320" i="59"/>
  <c r="S320" i="59"/>
  <c r="R320" i="59"/>
  <c r="S328" i="59"/>
  <c r="R328" i="59"/>
  <c r="S336" i="59"/>
  <c r="R336" i="59"/>
  <c r="X321" i="59"/>
  <c r="W321" i="59"/>
  <c r="X329" i="59"/>
  <c r="W329" i="59"/>
  <c r="X337" i="59"/>
  <c r="W337" i="59"/>
  <c r="AC318" i="59"/>
  <c r="AB318" i="59"/>
  <c r="AC322" i="59"/>
  <c r="AB322" i="59"/>
  <c r="AC334" i="59"/>
  <c r="AB334" i="59"/>
  <c r="N333" i="59"/>
  <c r="M333" i="59"/>
  <c r="N325" i="59"/>
  <c r="M325" i="59"/>
  <c r="N317" i="59"/>
  <c r="M317" i="59"/>
  <c r="S319" i="59"/>
  <c r="R319" i="59"/>
  <c r="S323" i="59"/>
  <c r="R323" i="59"/>
  <c r="S327" i="59"/>
  <c r="R327" i="59"/>
  <c r="S331" i="59"/>
  <c r="R331" i="59"/>
  <c r="S335" i="59"/>
  <c r="R335" i="59"/>
  <c r="X316" i="59"/>
  <c r="W316" i="59"/>
  <c r="X320" i="59"/>
  <c r="W320" i="59"/>
  <c r="X324" i="59"/>
  <c r="W324" i="59"/>
  <c r="X328" i="59"/>
  <c r="W328" i="59"/>
  <c r="X332" i="59"/>
  <c r="W332" i="59"/>
  <c r="X336" i="59"/>
  <c r="W336" i="59"/>
  <c r="AC317" i="59"/>
  <c r="AB317" i="59"/>
  <c r="AC321" i="59"/>
  <c r="AB321" i="59"/>
  <c r="AC325" i="59"/>
  <c r="AB325" i="59"/>
  <c r="AC329" i="59"/>
  <c r="AB329" i="59"/>
  <c r="AC333" i="59"/>
  <c r="AB333" i="59"/>
  <c r="AC337" i="59"/>
  <c r="AB337" i="59"/>
  <c r="N338" i="59"/>
  <c r="M338" i="59"/>
  <c r="N334" i="59"/>
  <c r="M334" i="59"/>
  <c r="N330" i="59"/>
  <c r="M330" i="59"/>
  <c r="N326" i="59"/>
  <c r="M326" i="59"/>
  <c r="N322" i="59"/>
  <c r="M322" i="59"/>
  <c r="N318" i="59"/>
  <c r="M318" i="59"/>
  <c r="S317" i="59"/>
  <c r="R317" i="59"/>
  <c r="S325" i="59"/>
  <c r="R325" i="59"/>
  <c r="S337" i="59"/>
  <c r="R337" i="59"/>
  <c r="X338" i="59"/>
  <c r="W338" i="59"/>
  <c r="AC323" i="59"/>
  <c r="AB323" i="59"/>
  <c r="AC331" i="59"/>
  <c r="AB331" i="59"/>
  <c r="N332" i="59"/>
  <c r="M332" i="59"/>
  <c r="N324" i="59"/>
  <c r="M324" i="59"/>
  <c r="N316" i="59"/>
  <c r="M316" i="59"/>
  <c r="S316" i="59"/>
  <c r="R316" i="59"/>
  <c r="S324" i="59"/>
  <c r="R324" i="59"/>
  <c r="S332" i="59"/>
  <c r="R332" i="59"/>
  <c r="X317" i="59"/>
  <c r="W317" i="59"/>
  <c r="X325" i="59"/>
  <c r="W325" i="59"/>
  <c r="X333" i="59"/>
  <c r="W333" i="59"/>
  <c r="AC326" i="59"/>
  <c r="AB326" i="59"/>
  <c r="AC330" i="59"/>
  <c r="AB330" i="59"/>
  <c r="AC338" i="59"/>
  <c r="AB338" i="59"/>
  <c r="N337" i="59"/>
  <c r="M337" i="59"/>
  <c r="N329" i="59"/>
  <c r="M329" i="59"/>
  <c r="N321" i="59"/>
  <c r="M321" i="59"/>
  <c r="S318" i="59"/>
  <c r="R318" i="59"/>
  <c r="S322" i="59"/>
  <c r="R322" i="59"/>
  <c r="S326" i="59"/>
  <c r="R326" i="59"/>
  <c r="S330" i="59"/>
  <c r="R330" i="59"/>
  <c r="S334" i="59"/>
  <c r="R334" i="59"/>
  <c r="S338" i="59"/>
  <c r="R338" i="59"/>
  <c r="X319" i="59"/>
  <c r="W319" i="59"/>
  <c r="X323" i="59"/>
  <c r="W323" i="59"/>
  <c r="X327" i="59"/>
  <c r="W327" i="59"/>
  <c r="X331" i="59"/>
  <c r="W331" i="59"/>
  <c r="X335" i="59"/>
  <c r="W335" i="59"/>
  <c r="AC316" i="59"/>
  <c r="AB316" i="59"/>
  <c r="AC320" i="59"/>
  <c r="AB320" i="59"/>
  <c r="AC324" i="59"/>
  <c r="AB324" i="59"/>
  <c r="AC328" i="59"/>
  <c r="AB328" i="59"/>
  <c r="AC332" i="59"/>
  <c r="AB332" i="59"/>
  <c r="AC336" i="59"/>
  <c r="AB336" i="59"/>
  <c r="N335" i="59"/>
  <c r="M335" i="59"/>
  <c r="N331" i="59"/>
  <c r="M331" i="59"/>
  <c r="N327" i="59"/>
  <c r="M327" i="59"/>
  <c r="N323" i="59"/>
  <c r="M323" i="59"/>
  <c r="N319" i="59"/>
  <c r="M319" i="59"/>
  <c r="AC315" i="59"/>
  <c r="AB315" i="59"/>
  <c r="S315" i="59"/>
  <c r="R315" i="59"/>
  <c r="X315" i="59"/>
  <c r="W315" i="59"/>
  <c r="N315" i="59"/>
  <c r="M315" i="59"/>
  <c r="X314" i="59"/>
  <c r="W314" i="59"/>
  <c r="N314" i="59"/>
  <c r="M314" i="59"/>
  <c r="AC314" i="59"/>
  <c r="AB314" i="59"/>
  <c r="S314" i="59"/>
  <c r="R314" i="59"/>
  <c r="S285" i="59"/>
  <c r="R285" i="59"/>
  <c r="S293" i="59"/>
  <c r="R293" i="59"/>
  <c r="S301" i="59"/>
  <c r="R301" i="59"/>
  <c r="S309" i="59"/>
  <c r="R309" i="59"/>
  <c r="X286" i="59"/>
  <c r="W286" i="59"/>
  <c r="W294" i="59"/>
  <c r="X294" i="59"/>
  <c r="X302" i="59"/>
  <c r="W302" i="59"/>
  <c r="X310" i="59"/>
  <c r="W310" i="59"/>
  <c r="AC291" i="59"/>
  <c r="AB291" i="59"/>
  <c r="AC299" i="59"/>
  <c r="AB299" i="59"/>
  <c r="AC303" i="59"/>
  <c r="AB303" i="59"/>
  <c r="AC307" i="59"/>
  <c r="AB307" i="59"/>
  <c r="N312" i="59"/>
  <c r="M312" i="59"/>
  <c r="N300" i="59"/>
  <c r="M300" i="59"/>
  <c r="N292" i="59"/>
  <c r="M292" i="59"/>
  <c r="N284" i="59"/>
  <c r="M284" i="59"/>
  <c r="S288" i="59"/>
  <c r="R288" i="59"/>
  <c r="S296" i="59"/>
  <c r="R296" i="59"/>
  <c r="R304" i="59"/>
  <c r="S304" i="59"/>
  <c r="R312" i="59"/>
  <c r="S312" i="59"/>
  <c r="X285" i="59"/>
  <c r="W285" i="59"/>
  <c r="X289" i="59"/>
  <c r="W289" i="59"/>
  <c r="X293" i="59"/>
  <c r="W293" i="59"/>
  <c r="X297" i="59"/>
  <c r="W297" i="59"/>
  <c r="X301" i="59"/>
  <c r="W301" i="59"/>
  <c r="X305" i="59"/>
  <c r="W305" i="59"/>
  <c r="X309" i="59"/>
  <c r="W309" i="59"/>
  <c r="AC290" i="59"/>
  <c r="AB290" i="59"/>
  <c r="AC298" i="59"/>
  <c r="AB298" i="59"/>
  <c r="AC310" i="59"/>
  <c r="AB310" i="59"/>
  <c r="N309" i="59"/>
  <c r="M309" i="59"/>
  <c r="N301" i="59"/>
  <c r="M301" i="59"/>
  <c r="N293" i="59"/>
  <c r="M293" i="59"/>
  <c r="N289" i="59"/>
  <c r="M289" i="59"/>
  <c r="S287" i="59"/>
  <c r="R287" i="59"/>
  <c r="S291" i="59"/>
  <c r="R291" i="59"/>
  <c r="S295" i="59"/>
  <c r="R295" i="59"/>
  <c r="S299" i="59"/>
  <c r="R299" i="59"/>
  <c r="S303" i="59"/>
  <c r="R303" i="59"/>
  <c r="S307" i="59"/>
  <c r="R307" i="59"/>
  <c r="S311" i="59"/>
  <c r="R311" i="59"/>
  <c r="X284" i="59"/>
  <c r="W284" i="59"/>
  <c r="X288" i="59"/>
  <c r="W288" i="59"/>
  <c r="X292" i="59"/>
  <c r="W292" i="59"/>
  <c r="X296" i="59"/>
  <c r="W296" i="59"/>
  <c r="X300" i="59"/>
  <c r="W300" i="59"/>
  <c r="X304" i="59"/>
  <c r="W304" i="59"/>
  <c r="X308" i="59"/>
  <c r="W308" i="59"/>
  <c r="X312" i="59"/>
  <c r="W312" i="59"/>
  <c r="AC285" i="59"/>
  <c r="AB285" i="59"/>
  <c r="AC289" i="59"/>
  <c r="AB289" i="59"/>
  <c r="AC293" i="59"/>
  <c r="AB293" i="59"/>
  <c r="AC297" i="59"/>
  <c r="AB297" i="59"/>
  <c r="AC301" i="59"/>
  <c r="AB301" i="59"/>
  <c r="AC305" i="59"/>
  <c r="AB305" i="59"/>
  <c r="AC309" i="59"/>
  <c r="AB309" i="59"/>
  <c r="AC313" i="59"/>
  <c r="AB313" i="59"/>
  <c r="N310" i="59"/>
  <c r="M310" i="59"/>
  <c r="M306" i="59"/>
  <c r="N306" i="59"/>
  <c r="M302" i="59"/>
  <c r="N302" i="59"/>
  <c r="N298" i="59"/>
  <c r="M298" i="59"/>
  <c r="M294" i="59"/>
  <c r="N294" i="59"/>
  <c r="N290" i="59"/>
  <c r="M290" i="59"/>
  <c r="N286" i="59"/>
  <c r="M286" i="59"/>
  <c r="S289" i="59"/>
  <c r="R289" i="59"/>
  <c r="S297" i="59"/>
  <c r="R297" i="59"/>
  <c r="S305" i="59"/>
  <c r="R305" i="59"/>
  <c r="S313" i="59"/>
  <c r="R313" i="59"/>
  <c r="X290" i="59"/>
  <c r="W290" i="59"/>
  <c r="W298" i="59"/>
  <c r="X298" i="59"/>
  <c r="X306" i="59"/>
  <c r="W306" i="59"/>
  <c r="AC287" i="59"/>
  <c r="AB287" i="59"/>
  <c r="AC295" i="59"/>
  <c r="AB295" i="59"/>
  <c r="AC311" i="59"/>
  <c r="AB311" i="59"/>
  <c r="N308" i="59"/>
  <c r="M308" i="59"/>
  <c r="N304" i="59"/>
  <c r="M304" i="59"/>
  <c r="N296" i="59"/>
  <c r="M296" i="59"/>
  <c r="N288" i="59"/>
  <c r="M288" i="59"/>
  <c r="S284" i="59"/>
  <c r="R284" i="59"/>
  <c r="R292" i="59"/>
  <c r="S292" i="59"/>
  <c r="S300" i="59"/>
  <c r="R300" i="59"/>
  <c r="R308" i="59"/>
  <c r="S308" i="59"/>
  <c r="X313" i="59"/>
  <c r="W313" i="59"/>
  <c r="AC286" i="59"/>
  <c r="AB286" i="59"/>
  <c r="AC294" i="59"/>
  <c r="AB294" i="59"/>
  <c r="AC302" i="59"/>
  <c r="AB302" i="59"/>
  <c r="AC306" i="59"/>
  <c r="AB306" i="59"/>
  <c r="N313" i="59"/>
  <c r="M313" i="59"/>
  <c r="N305" i="59"/>
  <c r="M305" i="59"/>
  <c r="N297" i="59"/>
  <c r="M297" i="59"/>
  <c r="N285" i="59"/>
  <c r="M285" i="59"/>
  <c r="S286" i="59"/>
  <c r="R286" i="59"/>
  <c r="S290" i="59"/>
  <c r="R290" i="59"/>
  <c r="S294" i="59"/>
  <c r="R294" i="59"/>
  <c r="S298" i="59"/>
  <c r="R298" i="59"/>
  <c r="S302" i="59"/>
  <c r="R302" i="59"/>
  <c r="S306" i="59"/>
  <c r="R306" i="59"/>
  <c r="S310" i="59"/>
  <c r="R310" i="59"/>
  <c r="X287" i="59"/>
  <c r="W287" i="59"/>
  <c r="X291" i="59"/>
  <c r="W291" i="59"/>
  <c r="X295" i="59"/>
  <c r="W295" i="59"/>
  <c r="X299" i="59"/>
  <c r="W299" i="59"/>
  <c r="X303" i="59"/>
  <c r="W303" i="59"/>
  <c r="X307" i="59"/>
  <c r="W307" i="59"/>
  <c r="X311" i="59"/>
  <c r="W311" i="59"/>
  <c r="AC284" i="59"/>
  <c r="AB284" i="59"/>
  <c r="AC288" i="59"/>
  <c r="AB288" i="59"/>
  <c r="AC292" i="59"/>
  <c r="AB292" i="59"/>
  <c r="AC296" i="59"/>
  <c r="AB296" i="59"/>
  <c r="AC300" i="59"/>
  <c r="AB300" i="59"/>
  <c r="AC304" i="59"/>
  <c r="AB304" i="59"/>
  <c r="AC308" i="59"/>
  <c r="AB308" i="59"/>
  <c r="AC312" i="59"/>
  <c r="AB312" i="59"/>
  <c r="N311" i="59"/>
  <c r="M311" i="59"/>
  <c r="N307" i="59"/>
  <c r="M307" i="59"/>
  <c r="N303" i="59"/>
  <c r="M303" i="59"/>
  <c r="N299" i="59"/>
  <c r="M299" i="59"/>
  <c r="N295" i="59"/>
  <c r="M295" i="59"/>
  <c r="N291" i="59"/>
  <c r="M291" i="59"/>
  <c r="N287" i="59"/>
  <c r="M287" i="59"/>
  <c r="S262" i="59"/>
  <c r="R262" i="59"/>
  <c r="S263" i="59"/>
  <c r="R263" i="59"/>
  <c r="S264" i="59"/>
  <c r="R264" i="59"/>
  <c r="S265" i="59"/>
  <c r="R265" i="59"/>
  <c r="S266" i="59"/>
  <c r="R266" i="59"/>
  <c r="S267" i="59"/>
  <c r="R267" i="59"/>
  <c r="S268" i="59"/>
  <c r="R268" i="59"/>
  <c r="S269" i="59"/>
  <c r="R269" i="59"/>
  <c r="S270" i="59"/>
  <c r="R270" i="59"/>
  <c r="S271" i="59"/>
  <c r="R271" i="59"/>
  <c r="S272" i="59"/>
  <c r="R272" i="59"/>
  <c r="S273" i="59"/>
  <c r="R273" i="59"/>
  <c r="S274" i="59"/>
  <c r="R274" i="59"/>
  <c r="S275" i="59"/>
  <c r="R275" i="59"/>
  <c r="S276" i="59"/>
  <c r="R276" i="59"/>
  <c r="S277" i="59"/>
  <c r="R277" i="59"/>
  <c r="S278" i="59"/>
  <c r="R278" i="59"/>
  <c r="S279" i="59"/>
  <c r="R279" i="59"/>
  <c r="S280" i="59"/>
  <c r="R280" i="59"/>
  <c r="S281" i="59"/>
  <c r="R281" i="59"/>
  <c r="S282" i="59"/>
  <c r="R282" i="59"/>
  <c r="S283" i="59"/>
  <c r="R283" i="59"/>
  <c r="X262" i="59"/>
  <c r="W262" i="59"/>
  <c r="X263" i="59"/>
  <c r="W263" i="59"/>
  <c r="X264" i="59"/>
  <c r="W264" i="59"/>
  <c r="X265" i="59"/>
  <c r="W265" i="59"/>
  <c r="X266" i="59"/>
  <c r="W266" i="59"/>
  <c r="X267" i="59"/>
  <c r="W267" i="59"/>
  <c r="X268" i="59"/>
  <c r="W268" i="59"/>
  <c r="X269" i="59"/>
  <c r="W269" i="59"/>
  <c r="X270" i="59"/>
  <c r="W270" i="59"/>
  <c r="X271" i="59"/>
  <c r="W271" i="59"/>
  <c r="X272" i="59"/>
  <c r="W272" i="59"/>
  <c r="X273" i="59"/>
  <c r="W273" i="59"/>
  <c r="X274" i="59"/>
  <c r="W274" i="59"/>
  <c r="X275" i="59"/>
  <c r="W275" i="59"/>
  <c r="X276" i="59"/>
  <c r="W276" i="59"/>
  <c r="X277" i="59"/>
  <c r="W277" i="59"/>
  <c r="X278" i="59"/>
  <c r="W278" i="59"/>
  <c r="X279" i="59"/>
  <c r="W279" i="59"/>
  <c r="X280" i="59"/>
  <c r="W280" i="59"/>
  <c r="X281" i="59"/>
  <c r="W281" i="59"/>
  <c r="X282" i="59"/>
  <c r="W282" i="59"/>
  <c r="X283" i="59"/>
  <c r="W283" i="59"/>
  <c r="AC262" i="59"/>
  <c r="AB262" i="59"/>
  <c r="AC263" i="59"/>
  <c r="AB263" i="59"/>
  <c r="AC264" i="59"/>
  <c r="AB264" i="59"/>
  <c r="AC265" i="59"/>
  <c r="AB265" i="59"/>
  <c r="AC266" i="59"/>
  <c r="AB266" i="59"/>
  <c r="AC267" i="59"/>
  <c r="AB267" i="59"/>
  <c r="AC268" i="59"/>
  <c r="AB268" i="59"/>
  <c r="AC269" i="59"/>
  <c r="AB269" i="59"/>
  <c r="AC270" i="59"/>
  <c r="AB270" i="59"/>
  <c r="AC271" i="59"/>
  <c r="AB271" i="59"/>
  <c r="AC272" i="59"/>
  <c r="AB272" i="59"/>
  <c r="AC273" i="59"/>
  <c r="AB273" i="59"/>
  <c r="AC274" i="59"/>
  <c r="AB274" i="59"/>
  <c r="AC275" i="59"/>
  <c r="AB275" i="59"/>
  <c r="AC276" i="59"/>
  <c r="AB276" i="59"/>
  <c r="AC277" i="59"/>
  <c r="AB277" i="59"/>
  <c r="AC278" i="59"/>
  <c r="AB278" i="59"/>
  <c r="AC279" i="59"/>
  <c r="AB279" i="59"/>
  <c r="AC280" i="59"/>
  <c r="AB280" i="59"/>
  <c r="AC281" i="59"/>
  <c r="AB281" i="59"/>
  <c r="AC282" i="59"/>
  <c r="AB282" i="59"/>
  <c r="AC283" i="59"/>
  <c r="AB283" i="59"/>
  <c r="N283" i="59"/>
  <c r="M283" i="59"/>
  <c r="N282" i="59"/>
  <c r="M282" i="59"/>
  <c r="N281" i="59"/>
  <c r="M281" i="59"/>
  <c r="N280" i="59"/>
  <c r="M280" i="59"/>
  <c r="N279" i="59"/>
  <c r="M279" i="59"/>
  <c r="N278" i="59"/>
  <c r="M278" i="59"/>
  <c r="N277" i="59"/>
  <c r="M277" i="59"/>
  <c r="N276" i="59"/>
  <c r="M276" i="59"/>
  <c r="N275" i="59"/>
  <c r="M275" i="59"/>
  <c r="N274" i="59"/>
  <c r="M274" i="59"/>
  <c r="N273" i="59"/>
  <c r="M273" i="59"/>
  <c r="N272" i="59"/>
  <c r="M272" i="59"/>
  <c r="N271" i="59"/>
  <c r="M271" i="59"/>
  <c r="N270" i="59"/>
  <c r="M270" i="59"/>
  <c r="N269" i="59"/>
  <c r="M269" i="59"/>
  <c r="N268" i="59"/>
  <c r="M268" i="59"/>
  <c r="N267" i="59"/>
  <c r="M267" i="59"/>
  <c r="N266" i="59"/>
  <c r="M266" i="59"/>
  <c r="N265" i="59"/>
  <c r="M265" i="59"/>
  <c r="N264" i="59"/>
  <c r="M264" i="59"/>
  <c r="N263" i="59"/>
  <c r="M263" i="59"/>
  <c r="N262" i="59"/>
  <c r="M262" i="59"/>
  <c r="S261" i="59"/>
  <c r="R261" i="59"/>
  <c r="X258" i="59"/>
  <c r="W258" i="59"/>
  <c r="AC259" i="59"/>
  <c r="AB259" i="59"/>
  <c r="X261" i="59"/>
  <c r="W261" i="59"/>
  <c r="AC258" i="59"/>
  <c r="AB258" i="59"/>
  <c r="N261" i="59"/>
  <c r="M261" i="59"/>
  <c r="S259" i="59"/>
  <c r="R259" i="59"/>
  <c r="X260" i="59"/>
  <c r="W260" i="59"/>
  <c r="AC261" i="59"/>
  <c r="AB261" i="59"/>
  <c r="N258" i="59"/>
  <c r="M258" i="59"/>
  <c r="N260" i="59"/>
  <c r="M260" i="59"/>
  <c r="S260" i="59"/>
  <c r="R260" i="59"/>
  <c r="S258" i="59"/>
  <c r="R258" i="59"/>
  <c r="X259" i="59"/>
  <c r="W259" i="59"/>
  <c r="AC260" i="59"/>
  <c r="AB260" i="59"/>
  <c r="N259" i="59"/>
  <c r="M259" i="59"/>
  <c r="S233" i="59"/>
  <c r="R233" i="59"/>
  <c r="S237" i="59"/>
  <c r="R237" i="59"/>
  <c r="S241" i="59"/>
  <c r="R241" i="59"/>
  <c r="S245" i="59"/>
  <c r="R245" i="59"/>
  <c r="S249" i="59"/>
  <c r="R249" i="59"/>
  <c r="S253" i="59"/>
  <c r="R253" i="59"/>
  <c r="S257" i="59"/>
  <c r="R257" i="59"/>
  <c r="X234" i="59"/>
  <c r="W234" i="59"/>
  <c r="X238" i="59"/>
  <c r="W238" i="59"/>
  <c r="X242" i="59"/>
  <c r="W242" i="59"/>
  <c r="X246" i="59"/>
  <c r="W246" i="59"/>
  <c r="X250" i="59"/>
  <c r="W250" i="59"/>
  <c r="X254" i="59"/>
  <c r="W254" i="59"/>
  <c r="AC231" i="59"/>
  <c r="AB231" i="59"/>
  <c r="AC235" i="59"/>
  <c r="AB235" i="59"/>
  <c r="AC239" i="59"/>
  <c r="AB239" i="59"/>
  <c r="AC243" i="59"/>
  <c r="AB243" i="59"/>
  <c r="AC247" i="59"/>
  <c r="AB247" i="59"/>
  <c r="AC251" i="59"/>
  <c r="AB251" i="59"/>
  <c r="AC255" i="59"/>
  <c r="AB255" i="59"/>
  <c r="N256" i="59"/>
  <c r="M256" i="59"/>
  <c r="N252" i="59"/>
  <c r="M252" i="59"/>
  <c r="N248" i="59"/>
  <c r="M248" i="59"/>
  <c r="N244" i="59"/>
  <c r="M244" i="59"/>
  <c r="N240" i="59"/>
  <c r="M240" i="59"/>
  <c r="N236" i="59"/>
  <c r="M236" i="59"/>
  <c r="N232" i="59"/>
  <c r="M232" i="59"/>
  <c r="S232" i="59"/>
  <c r="R232" i="59"/>
  <c r="S236" i="59"/>
  <c r="R236" i="59"/>
  <c r="S240" i="59"/>
  <c r="R240" i="59"/>
  <c r="S244" i="59"/>
  <c r="R244" i="59"/>
  <c r="S248" i="59"/>
  <c r="R248" i="59"/>
  <c r="S252" i="59"/>
  <c r="R252" i="59"/>
  <c r="S256" i="59"/>
  <c r="R256" i="59"/>
  <c r="X233" i="59"/>
  <c r="W233" i="59"/>
  <c r="X237" i="59"/>
  <c r="W237" i="59"/>
  <c r="X241" i="59"/>
  <c r="W241" i="59"/>
  <c r="X245" i="59"/>
  <c r="W245" i="59"/>
  <c r="X249" i="59"/>
  <c r="W249" i="59"/>
  <c r="X253" i="59"/>
  <c r="W253" i="59"/>
  <c r="X257" i="59"/>
  <c r="W257" i="59"/>
  <c r="AC234" i="59"/>
  <c r="AB234" i="59"/>
  <c r="AC238" i="59"/>
  <c r="AB238" i="59"/>
  <c r="AC242" i="59"/>
  <c r="AB242" i="59"/>
  <c r="AC246" i="59"/>
  <c r="AB246" i="59"/>
  <c r="AC250" i="59"/>
  <c r="AB250" i="59"/>
  <c r="AC254" i="59"/>
  <c r="AB254" i="59"/>
  <c r="N257" i="59"/>
  <c r="M257" i="59"/>
  <c r="N253" i="59"/>
  <c r="M253" i="59"/>
  <c r="N249" i="59"/>
  <c r="M249" i="59"/>
  <c r="N245" i="59"/>
  <c r="M245" i="59"/>
  <c r="N241" i="59"/>
  <c r="M241" i="59"/>
  <c r="N237" i="59"/>
  <c r="M237" i="59"/>
  <c r="N233" i="59"/>
  <c r="M233" i="59"/>
  <c r="S231" i="59"/>
  <c r="R231" i="59"/>
  <c r="S235" i="59"/>
  <c r="R235" i="59"/>
  <c r="S239" i="59"/>
  <c r="R239" i="59"/>
  <c r="S243" i="59"/>
  <c r="R243" i="59"/>
  <c r="S247" i="59"/>
  <c r="R247" i="59"/>
  <c r="S251" i="59"/>
  <c r="R251" i="59"/>
  <c r="S255" i="59"/>
  <c r="R255" i="59"/>
  <c r="X232" i="59"/>
  <c r="W232" i="59"/>
  <c r="X236" i="59"/>
  <c r="W236" i="59"/>
  <c r="X240" i="59"/>
  <c r="W240" i="59"/>
  <c r="X244" i="59"/>
  <c r="W244" i="59"/>
  <c r="X248" i="59"/>
  <c r="W248" i="59"/>
  <c r="X252" i="59"/>
  <c r="W252" i="59"/>
  <c r="X256" i="59"/>
  <c r="W256" i="59"/>
  <c r="AC233" i="59"/>
  <c r="AB233" i="59"/>
  <c r="AC237" i="59"/>
  <c r="AB237" i="59"/>
  <c r="AC241" i="59"/>
  <c r="AB241" i="59"/>
  <c r="AC245" i="59"/>
  <c r="AB245" i="59"/>
  <c r="AC249" i="59"/>
  <c r="AB249" i="59"/>
  <c r="AC253" i="59"/>
  <c r="AB253" i="59"/>
  <c r="AC257" i="59"/>
  <c r="AB257" i="59"/>
  <c r="N254" i="59"/>
  <c r="M254" i="59"/>
  <c r="N250" i="59"/>
  <c r="M250" i="59"/>
  <c r="N246" i="59"/>
  <c r="M246" i="59"/>
  <c r="N242" i="59"/>
  <c r="M242" i="59"/>
  <c r="N238" i="59"/>
  <c r="M238" i="59"/>
  <c r="N234" i="59"/>
  <c r="M234" i="59"/>
  <c r="S234" i="59"/>
  <c r="R234" i="59"/>
  <c r="S238" i="59"/>
  <c r="R238" i="59"/>
  <c r="S242" i="59"/>
  <c r="R242" i="59"/>
  <c r="S246" i="59"/>
  <c r="R246" i="59"/>
  <c r="S250" i="59"/>
  <c r="R250" i="59"/>
  <c r="S254" i="59"/>
  <c r="R254" i="59"/>
  <c r="X231" i="59"/>
  <c r="W231" i="59"/>
  <c r="X235" i="59"/>
  <c r="W235" i="59"/>
  <c r="X239" i="59"/>
  <c r="W239" i="59"/>
  <c r="X243" i="59"/>
  <c r="W243" i="59"/>
  <c r="X247" i="59"/>
  <c r="W247" i="59"/>
  <c r="X251" i="59"/>
  <c r="W251" i="59"/>
  <c r="X255" i="59"/>
  <c r="W255" i="59"/>
  <c r="AC232" i="59"/>
  <c r="AB232" i="59"/>
  <c r="AC236" i="59"/>
  <c r="AB236" i="59"/>
  <c r="AC240" i="59"/>
  <c r="AB240" i="59"/>
  <c r="AC244" i="59"/>
  <c r="AB244" i="59"/>
  <c r="AC248" i="59"/>
  <c r="AB248" i="59"/>
  <c r="AC252" i="59"/>
  <c r="AB252" i="59"/>
  <c r="AC256" i="59"/>
  <c r="AB256" i="59"/>
  <c r="N255" i="59"/>
  <c r="M255" i="59"/>
  <c r="N251" i="59"/>
  <c r="M251" i="59"/>
  <c r="N247" i="59"/>
  <c r="M247" i="59"/>
  <c r="N243" i="59"/>
  <c r="M243" i="59"/>
  <c r="N239" i="59"/>
  <c r="M239" i="59"/>
  <c r="N235" i="59"/>
  <c r="M235" i="59"/>
  <c r="N231" i="59"/>
  <c r="M231" i="59"/>
  <c r="S213" i="59"/>
  <c r="R213" i="59"/>
  <c r="S217" i="59"/>
  <c r="R217" i="59"/>
  <c r="S221" i="59"/>
  <c r="R221" i="59"/>
  <c r="S229" i="59"/>
  <c r="R229" i="59"/>
  <c r="X214" i="59"/>
  <c r="W214" i="59"/>
  <c r="X230" i="59"/>
  <c r="W230" i="59"/>
  <c r="AC215" i="59"/>
  <c r="AB215" i="59"/>
  <c r="AC219" i="59"/>
  <c r="AB219" i="59"/>
  <c r="AC223" i="59"/>
  <c r="AB223" i="59"/>
  <c r="AC227" i="59"/>
  <c r="AB227" i="59"/>
  <c r="N228" i="59"/>
  <c r="M228" i="59"/>
  <c r="N224" i="59"/>
  <c r="M224" i="59"/>
  <c r="N220" i="59"/>
  <c r="M220" i="59"/>
  <c r="N216" i="59"/>
  <c r="M216" i="59"/>
  <c r="N212" i="59"/>
  <c r="M212" i="59"/>
  <c r="S212" i="59"/>
  <c r="R212" i="59"/>
  <c r="S216" i="59"/>
  <c r="R216" i="59"/>
  <c r="S220" i="59"/>
  <c r="R220" i="59"/>
  <c r="S228" i="59"/>
  <c r="R228" i="59"/>
  <c r="X213" i="59"/>
  <c r="W213" i="59"/>
  <c r="X217" i="59"/>
  <c r="W217" i="59"/>
  <c r="X221" i="59"/>
  <c r="W221" i="59"/>
  <c r="X229" i="59"/>
  <c r="W229" i="59"/>
  <c r="AC218" i="59"/>
  <c r="AB218" i="59"/>
  <c r="AC222" i="59"/>
  <c r="AB222" i="59"/>
  <c r="AC230" i="59"/>
  <c r="AB230" i="59"/>
  <c r="N229" i="59"/>
  <c r="M229" i="59"/>
  <c r="N221" i="59"/>
  <c r="M221" i="59"/>
  <c r="N217" i="59"/>
  <c r="M217" i="59"/>
  <c r="N213" i="59"/>
  <c r="M213" i="59"/>
  <c r="S215" i="59"/>
  <c r="R215" i="59"/>
  <c r="S219" i="59"/>
  <c r="R219" i="59"/>
  <c r="S223" i="59"/>
  <c r="R223" i="59"/>
  <c r="S227" i="59"/>
  <c r="R227" i="59"/>
  <c r="X212" i="59"/>
  <c r="W212" i="59"/>
  <c r="X216" i="59"/>
  <c r="W216" i="59"/>
  <c r="X220" i="59"/>
  <c r="W220" i="59"/>
  <c r="X224" i="59"/>
  <c r="W224" i="59"/>
  <c r="X228" i="59"/>
  <c r="W228" i="59"/>
  <c r="AC213" i="59"/>
  <c r="AB213" i="59"/>
  <c r="AC217" i="59"/>
  <c r="AB217" i="59"/>
  <c r="AC221" i="59"/>
  <c r="AB221" i="59"/>
  <c r="AC225" i="59"/>
  <c r="AB225" i="59"/>
  <c r="AC229" i="59"/>
  <c r="AB229" i="59"/>
  <c r="N230" i="59"/>
  <c r="M230" i="59"/>
  <c r="N226" i="59"/>
  <c r="M226" i="59"/>
  <c r="N222" i="59"/>
  <c r="M222" i="59"/>
  <c r="N218" i="59"/>
  <c r="M218" i="59"/>
  <c r="N214" i="59"/>
  <c r="M214" i="59"/>
  <c r="S225" i="59"/>
  <c r="R225" i="59"/>
  <c r="X218" i="59"/>
  <c r="W218" i="59"/>
  <c r="X222" i="59"/>
  <c r="W222" i="59"/>
  <c r="X226" i="59"/>
  <c r="W226" i="59"/>
  <c r="S224" i="59"/>
  <c r="R224" i="59"/>
  <c r="X225" i="59"/>
  <c r="W225" i="59"/>
  <c r="AC214" i="59"/>
  <c r="AB214" i="59"/>
  <c r="AC226" i="59"/>
  <c r="AB226" i="59"/>
  <c r="N225" i="59"/>
  <c r="M225" i="59"/>
  <c r="R214" i="59"/>
  <c r="S214" i="59"/>
  <c r="S218" i="59"/>
  <c r="R218" i="59"/>
  <c r="S222" i="59"/>
  <c r="R222" i="59"/>
  <c r="S226" i="59"/>
  <c r="R226" i="59"/>
  <c r="S230" i="59"/>
  <c r="R230" i="59"/>
  <c r="X215" i="59"/>
  <c r="W215" i="59"/>
  <c r="X219" i="59"/>
  <c r="W219" i="59"/>
  <c r="X223" i="59"/>
  <c r="W223" i="59"/>
  <c r="X227" i="59"/>
  <c r="W227" i="59"/>
  <c r="AC212" i="59"/>
  <c r="AB212" i="59"/>
  <c r="AC216" i="59"/>
  <c r="AB216" i="59"/>
  <c r="AC220" i="59"/>
  <c r="AB220" i="59"/>
  <c r="AC224" i="59"/>
  <c r="AB224" i="59"/>
  <c r="AC228" i="59"/>
  <c r="AB228" i="59"/>
  <c r="N227" i="59"/>
  <c r="M227" i="59"/>
  <c r="N223" i="59"/>
  <c r="M223" i="59"/>
  <c r="N219" i="59"/>
  <c r="M219" i="59"/>
  <c r="N215" i="59"/>
  <c r="M215" i="59"/>
  <c r="S181" i="59"/>
  <c r="R181" i="59"/>
  <c r="S185" i="59"/>
  <c r="R185" i="59"/>
  <c r="S189" i="59"/>
  <c r="R189" i="59"/>
  <c r="S193" i="59"/>
  <c r="R193" i="59"/>
  <c r="S197" i="59"/>
  <c r="R197" i="59"/>
  <c r="S201" i="59"/>
  <c r="R201" i="59"/>
  <c r="S205" i="59"/>
  <c r="R205" i="59"/>
  <c r="S209" i="59"/>
  <c r="R209" i="59"/>
  <c r="X182" i="59"/>
  <c r="W182" i="59"/>
  <c r="X186" i="59"/>
  <c r="W186" i="59"/>
  <c r="X190" i="59"/>
  <c r="W190" i="59"/>
  <c r="X194" i="59"/>
  <c r="W194" i="59"/>
  <c r="X198" i="59"/>
  <c r="W198" i="59"/>
  <c r="X202" i="59"/>
  <c r="W202" i="59"/>
  <c r="X206" i="59"/>
  <c r="W206" i="59"/>
  <c r="X210" i="59"/>
  <c r="W210" i="59"/>
  <c r="AC183" i="59"/>
  <c r="AB183" i="59"/>
  <c r="AC187" i="59"/>
  <c r="AB187" i="59"/>
  <c r="AC191" i="59"/>
  <c r="AB191" i="59"/>
  <c r="AC195" i="59"/>
  <c r="AB195" i="59"/>
  <c r="AC199" i="59"/>
  <c r="AB199" i="59"/>
  <c r="AC207" i="59"/>
  <c r="AB207" i="59"/>
  <c r="AC211" i="59"/>
  <c r="AB211" i="59"/>
  <c r="N208" i="59"/>
  <c r="M208" i="59"/>
  <c r="N204" i="59"/>
  <c r="M204" i="59"/>
  <c r="N200" i="59"/>
  <c r="M200" i="59"/>
  <c r="N196" i="59"/>
  <c r="M196" i="59"/>
  <c r="N192" i="59"/>
  <c r="M192" i="59"/>
  <c r="N188" i="59"/>
  <c r="M188" i="59"/>
  <c r="N184" i="59"/>
  <c r="M184" i="59"/>
  <c r="S188" i="59"/>
  <c r="R188" i="59"/>
  <c r="S196" i="59"/>
  <c r="R196" i="59"/>
  <c r="S204" i="59"/>
  <c r="R204" i="59"/>
  <c r="X181" i="59"/>
  <c r="W181" i="59"/>
  <c r="X193" i="59"/>
  <c r="W193" i="59"/>
  <c r="X201" i="59"/>
  <c r="W201" i="59"/>
  <c r="X209" i="59"/>
  <c r="W209" i="59"/>
  <c r="AC182" i="59"/>
  <c r="AB182" i="59"/>
  <c r="AC190" i="59"/>
  <c r="AB190" i="59"/>
  <c r="AC202" i="59"/>
  <c r="AB202" i="59"/>
  <c r="AC206" i="59"/>
  <c r="AB206" i="59"/>
  <c r="N209" i="59"/>
  <c r="M209" i="59"/>
  <c r="N201" i="59"/>
  <c r="M201" i="59"/>
  <c r="N193" i="59"/>
  <c r="M193" i="59"/>
  <c r="N185" i="59"/>
  <c r="M185" i="59"/>
  <c r="S183" i="59"/>
  <c r="R183" i="59"/>
  <c r="S187" i="59"/>
  <c r="R187" i="59"/>
  <c r="S191" i="59"/>
  <c r="R191" i="59"/>
  <c r="S195" i="59"/>
  <c r="R195" i="59"/>
  <c r="S199" i="59"/>
  <c r="R199" i="59"/>
  <c r="S203" i="59"/>
  <c r="R203" i="59"/>
  <c r="S207" i="59"/>
  <c r="R207" i="59"/>
  <c r="S211" i="59"/>
  <c r="R211" i="59"/>
  <c r="X184" i="59"/>
  <c r="W184" i="59"/>
  <c r="X188" i="59"/>
  <c r="W188" i="59"/>
  <c r="X192" i="59"/>
  <c r="W192" i="59"/>
  <c r="X196" i="59"/>
  <c r="W196" i="59"/>
  <c r="X200" i="59"/>
  <c r="W200" i="59"/>
  <c r="X204" i="59"/>
  <c r="W204" i="59"/>
  <c r="X208" i="59"/>
  <c r="W208" i="59"/>
  <c r="AC181" i="59"/>
  <c r="AB181" i="59"/>
  <c r="AC185" i="59"/>
  <c r="AB185" i="59"/>
  <c r="AC189" i="59"/>
  <c r="AB189" i="59"/>
  <c r="AC193" i="59"/>
  <c r="AB193" i="59"/>
  <c r="AC197" i="59"/>
  <c r="AB197" i="59"/>
  <c r="AC201" i="59"/>
  <c r="AB201" i="59"/>
  <c r="AC205" i="59"/>
  <c r="AB205" i="59"/>
  <c r="AC209" i="59"/>
  <c r="AB209" i="59"/>
  <c r="N210" i="59"/>
  <c r="M210" i="59"/>
  <c r="N206" i="59"/>
  <c r="M206" i="59"/>
  <c r="N202" i="59"/>
  <c r="M202" i="59"/>
  <c r="N198" i="59"/>
  <c r="M198" i="59"/>
  <c r="N194" i="59"/>
  <c r="M194" i="59"/>
  <c r="N190" i="59"/>
  <c r="M190" i="59"/>
  <c r="N186" i="59"/>
  <c r="M186" i="59"/>
  <c r="N182" i="59"/>
  <c r="M182" i="59"/>
  <c r="AC203" i="59"/>
  <c r="AB203" i="59"/>
  <c r="S184" i="59"/>
  <c r="R184" i="59"/>
  <c r="S192" i="59"/>
  <c r="R192" i="59"/>
  <c r="S200" i="59"/>
  <c r="R200" i="59"/>
  <c r="S208" i="59"/>
  <c r="R208" i="59"/>
  <c r="X185" i="59"/>
  <c r="W185" i="59"/>
  <c r="X189" i="59"/>
  <c r="W189" i="59"/>
  <c r="X197" i="59"/>
  <c r="W197" i="59"/>
  <c r="X205" i="59"/>
  <c r="W205" i="59"/>
  <c r="AC186" i="59"/>
  <c r="AB186" i="59"/>
  <c r="AC194" i="59"/>
  <c r="AB194" i="59"/>
  <c r="AC198" i="59"/>
  <c r="AB198" i="59"/>
  <c r="AC210" i="59"/>
  <c r="AB210" i="59"/>
  <c r="N205" i="59"/>
  <c r="M205" i="59"/>
  <c r="N197" i="59"/>
  <c r="M197" i="59"/>
  <c r="N189" i="59"/>
  <c r="M189" i="59"/>
  <c r="N181" i="59"/>
  <c r="M181" i="59"/>
  <c r="S182" i="59"/>
  <c r="R182" i="59"/>
  <c r="S186" i="59"/>
  <c r="R186" i="59"/>
  <c r="S190" i="59"/>
  <c r="R190" i="59"/>
  <c r="S194" i="59"/>
  <c r="R194" i="59"/>
  <c r="S198" i="59"/>
  <c r="R198" i="59"/>
  <c r="S202" i="59"/>
  <c r="R202" i="59"/>
  <c r="S206" i="59"/>
  <c r="R206" i="59"/>
  <c r="S210" i="59"/>
  <c r="R210" i="59"/>
  <c r="X183" i="59"/>
  <c r="W183" i="59"/>
  <c r="X187" i="59"/>
  <c r="W187" i="59"/>
  <c r="X191" i="59"/>
  <c r="W191" i="59"/>
  <c r="X195" i="59"/>
  <c r="W195" i="59"/>
  <c r="X199" i="59"/>
  <c r="W199" i="59"/>
  <c r="X203" i="59"/>
  <c r="W203" i="59"/>
  <c r="X207" i="59"/>
  <c r="W207" i="59"/>
  <c r="X211" i="59"/>
  <c r="W211" i="59"/>
  <c r="AC184" i="59"/>
  <c r="AB184" i="59"/>
  <c r="AC188" i="59"/>
  <c r="AB188" i="59"/>
  <c r="AC192" i="59"/>
  <c r="AB192" i="59"/>
  <c r="AC196" i="59"/>
  <c r="AB196" i="59"/>
  <c r="AC200" i="59"/>
  <c r="AB200" i="59"/>
  <c r="AC204" i="59"/>
  <c r="AB204" i="59"/>
  <c r="AC208" i="59"/>
  <c r="AB208" i="59"/>
  <c r="N211" i="59"/>
  <c r="M211" i="59"/>
  <c r="N207" i="59"/>
  <c r="M207" i="59"/>
  <c r="N203" i="59"/>
  <c r="M203" i="59"/>
  <c r="N199" i="59"/>
  <c r="M199" i="59"/>
  <c r="N195" i="59"/>
  <c r="M195" i="59"/>
  <c r="N191" i="59"/>
  <c r="M191" i="59"/>
  <c r="N187" i="59"/>
  <c r="M187" i="59"/>
  <c r="N183" i="59"/>
  <c r="M183" i="59"/>
  <c r="S180" i="59"/>
  <c r="R180" i="59"/>
  <c r="AB179" i="59"/>
  <c r="AC179" i="59"/>
  <c r="R179" i="59"/>
  <c r="S179" i="59"/>
  <c r="W180" i="59"/>
  <c r="X180" i="59"/>
  <c r="M180" i="59"/>
  <c r="N180" i="59"/>
  <c r="X179" i="59"/>
  <c r="W179" i="59"/>
  <c r="AC180" i="59"/>
  <c r="AB180" i="59"/>
  <c r="N179" i="59"/>
  <c r="M179" i="59"/>
  <c r="X178" i="59"/>
  <c r="W178" i="59"/>
  <c r="AC178" i="59"/>
  <c r="AB178" i="59"/>
  <c r="N178" i="59"/>
  <c r="M178" i="59"/>
  <c r="S178" i="59"/>
  <c r="R178" i="59"/>
  <c r="S177" i="59"/>
  <c r="R177" i="59"/>
  <c r="AC177" i="59"/>
  <c r="AB177" i="59"/>
  <c r="X177" i="59"/>
  <c r="W177" i="59"/>
  <c r="N177" i="59"/>
  <c r="M177" i="59"/>
  <c r="AC174" i="59"/>
  <c r="AB174" i="59"/>
  <c r="S175" i="59"/>
  <c r="R175" i="59"/>
  <c r="X176" i="59"/>
  <c r="W176" i="59"/>
  <c r="N174" i="59"/>
  <c r="M174" i="59"/>
  <c r="X174" i="59"/>
  <c r="W174" i="59"/>
  <c r="AC175" i="59"/>
  <c r="AB175" i="59"/>
  <c r="N176" i="59"/>
  <c r="M176" i="59"/>
  <c r="S176" i="59"/>
  <c r="R176" i="59"/>
  <c r="S174" i="59"/>
  <c r="R174" i="59"/>
  <c r="X175" i="59"/>
  <c r="W175" i="59"/>
  <c r="AC176" i="59"/>
  <c r="AB176" i="59"/>
  <c r="N175" i="59"/>
  <c r="M175" i="59"/>
  <c r="N172" i="59"/>
  <c r="M172" i="59"/>
  <c r="N173" i="59"/>
  <c r="M173" i="59"/>
  <c r="R170" i="59"/>
  <c r="S170" i="59"/>
  <c r="X171" i="59"/>
  <c r="W171" i="59"/>
  <c r="AC172" i="59"/>
  <c r="AB172" i="59"/>
  <c r="S173" i="59"/>
  <c r="R173" i="59"/>
  <c r="W170" i="59"/>
  <c r="X170" i="59"/>
  <c r="AC171" i="59"/>
  <c r="AB171" i="59"/>
  <c r="S172" i="59"/>
  <c r="R172" i="59"/>
  <c r="X173" i="59"/>
  <c r="W173" i="59"/>
  <c r="AB170" i="59"/>
  <c r="AC170" i="59"/>
  <c r="S171" i="59"/>
  <c r="R171" i="59"/>
  <c r="X172" i="59"/>
  <c r="W172" i="59"/>
  <c r="AC173" i="59"/>
  <c r="AB173" i="59"/>
  <c r="M170" i="59"/>
  <c r="N170" i="59"/>
  <c r="N171" i="59"/>
  <c r="M171" i="59"/>
  <c r="S454" i="59"/>
  <c r="R454" i="59"/>
  <c r="X455" i="59"/>
  <c r="W455" i="59"/>
  <c r="AC452" i="59"/>
  <c r="AB452" i="59"/>
  <c r="N453" i="59"/>
  <c r="M453" i="59"/>
  <c r="S453" i="59"/>
  <c r="R453" i="59"/>
  <c r="S457" i="59"/>
  <c r="R457" i="59"/>
  <c r="X454" i="59"/>
  <c r="W454" i="59"/>
  <c r="X458" i="59"/>
  <c r="W458" i="59"/>
  <c r="AC451" i="59"/>
  <c r="AB451" i="59"/>
  <c r="AC455" i="59"/>
  <c r="AB455" i="59"/>
  <c r="N458" i="59"/>
  <c r="M458" i="59"/>
  <c r="N454" i="59"/>
  <c r="M454" i="59"/>
  <c r="S458" i="59"/>
  <c r="R458" i="59"/>
  <c r="X451" i="59"/>
  <c r="W451" i="59"/>
  <c r="AC456" i="59"/>
  <c r="AB456" i="59"/>
  <c r="N457" i="59"/>
  <c r="M457" i="59"/>
  <c r="S452" i="59"/>
  <c r="R452" i="59"/>
  <c r="S456" i="59"/>
  <c r="R456" i="59"/>
  <c r="X453" i="59"/>
  <c r="W453" i="59"/>
  <c r="X457" i="59"/>
  <c r="W457" i="59"/>
  <c r="AC454" i="59"/>
  <c r="AB454" i="59"/>
  <c r="AC458" i="59"/>
  <c r="AB458" i="59"/>
  <c r="N455" i="59"/>
  <c r="M455" i="59"/>
  <c r="N451" i="59"/>
  <c r="M451" i="59"/>
  <c r="S451" i="59"/>
  <c r="R451" i="59"/>
  <c r="S455" i="59"/>
  <c r="R455" i="59"/>
  <c r="X452" i="59"/>
  <c r="W452" i="59"/>
  <c r="X456" i="59"/>
  <c r="W456" i="59"/>
  <c r="AC453" i="59"/>
  <c r="AB453" i="59"/>
  <c r="AC457" i="59"/>
  <c r="AB457" i="59"/>
  <c r="N456" i="59"/>
  <c r="M456" i="59"/>
  <c r="N452" i="59"/>
  <c r="M452" i="59"/>
  <c r="S418" i="59"/>
  <c r="R418" i="59"/>
  <c r="S422" i="59"/>
  <c r="R422" i="59"/>
  <c r="S434" i="59"/>
  <c r="R434" i="59"/>
  <c r="S438" i="59"/>
  <c r="R438" i="59"/>
  <c r="S450" i="59"/>
  <c r="R450" i="59"/>
  <c r="X419" i="59"/>
  <c r="W419" i="59"/>
  <c r="X431" i="59"/>
  <c r="W431" i="59"/>
  <c r="X435" i="59"/>
  <c r="W435" i="59"/>
  <c r="X443" i="59"/>
  <c r="W443" i="59"/>
  <c r="AC420" i="59"/>
  <c r="AB420" i="59"/>
  <c r="AC432" i="59"/>
  <c r="AB432" i="59"/>
  <c r="AC436" i="59"/>
  <c r="AB436" i="59"/>
  <c r="AC448" i="59"/>
  <c r="AB448" i="59"/>
  <c r="N445" i="59"/>
  <c r="M445" i="59"/>
  <c r="N437" i="59"/>
  <c r="M437" i="59"/>
  <c r="N429" i="59"/>
  <c r="M429" i="59"/>
  <c r="N417" i="59"/>
  <c r="M417" i="59"/>
  <c r="S417" i="59"/>
  <c r="R417" i="59"/>
  <c r="S421" i="59"/>
  <c r="R421" i="59"/>
  <c r="S425" i="59"/>
  <c r="R425" i="59"/>
  <c r="S429" i="59"/>
  <c r="R429" i="59"/>
  <c r="S433" i="59"/>
  <c r="R433" i="59"/>
  <c r="S437" i="59"/>
  <c r="R437" i="59"/>
  <c r="S441" i="59"/>
  <c r="R441" i="59"/>
  <c r="S445" i="59"/>
  <c r="R445" i="59"/>
  <c r="S449" i="59"/>
  <c r="R449" i="59"/>
  <c r="X418" i="59"/>
  <c r="W418" i="59"/>
  <c r="X422" i="59"/>
  <c r="W422" i="59"/>
  <c r="X426" i="59"/>
  <c r="W426" i="59"/>
  <c r="X430" i="59"/>
  <c r="W430" i="59"/>
  <c r="X434" i="59"/>
  <c r="W434" i="59"/>
  <c r="X438" i="59"/>
  <c r="W438" i="59"/>
  <c r="X442" i="59"/>
  <c r="W442" i="59"/>
  <c r="X446" i="59"/>
  <c r="W446" i="59"/>
  <c r="X450" i="59"/>
  <c r="W450" i="59"/>
  <c r="AC419" i="59"/>
  <c r="AB419" i="59"/>
  <c r="AC423" i="59"/>
  <c r="AB423" i="59"/>
  <c r="AC427" i="59"/>
  <c r="AB427" i="59"/>
  <c r="AC431" i="59"/>
  <c r="AB431" i="59"/>
  <c r="AC435" i="59"/>
  <c r="AB435" i="59"/>
  <c r="AC439" i="59"/>
  <c r="AB439" i="59"/>
  <c r="AC443" i="59"/>
  <c r="AB443" i="59"/>
  <c r="AC447" i="59"/>
  <c r="AB447" i="59"/>
  <c r="N450" i="59"/>
  <c r="M450" i="59"/>
  <c r="N446" i="59"/>
  <c r="M446" i="59"/>
  <c r="N442" i="59"/>
  <c r="M442" i="59"/>
  <c r="N438" i="59"/>
  <c r="M438" i="59"/>
  <c r="N434" i="59"/>
  <c r="M434" i="59"/>
  <c r="N430" i="59"/>
  <c r="M430" i="59"/>
  <c r="N426" i="59"/>
  <c r="M426" i="59"/>
  <c r="N422" i="59"/>
  <c r="M422" i="59"/>
  <c r="N418" i="59"/>
  <c r="M418" i="59"/>
  <c r="S430" i="59"/>
  <c r="R430" i="59"/>
  <c r="S446" i="59"/>
  <c r="R446" i="59"/>
  <c r="X423" i="59"/>
  <c r="W423" i="59"/>
  <c r="X447" i="59"/>
  <c r="W447" i="59"/>
  <c r="AC424" i="59"/>
  <c r="AB424" i="59"/>
  <c r="AC444" i="59"/>
  <c r="AB444" i="59"/>
  <c r="N449" i="59"/>
  <c r="M449" i="59"/>
  <c r="N433" i="59"/>
  <c r="M433" i="59"/>
  <c r="N421" i="59"/>
  <c r="M421" i="59"/>
  <c r="S420" i="59"/>
  <c r="R420" i="59"/>
  <c r="S424" i="59"/>
  <c r="R424" i="59"/>
  <c r="S428" i="59"/>
  <c r="R428" i="59"/>
  <c r="S432" i="59"/>
  <c r="R432" i="59"/>
  <c r="S436" i="59"/>
  <c r="R436" i="59"/>
  <c r="S440" i="59"/>
  <c r="R440" i="59"/>
  <c r="S444" i="59"/>
  <c r="R444" i="59"/>
  <c r="S448" i="59"/>
  <c r="R448" i="59"/>
  <c r="X417" i="59"/>
  <c r="W417" i="59"/>
  <c r="X421" i="59"/>
  <c r="W421" i="59"/>
  <c r="X425" i="59"/>
  <c r="W425" i="59"/>
  <c r="X429" i="59"/>
  <c r="W429" i="59"/>
  <c r="X433" i="59"/>
  <c r="W433" i="59"/>
  <c r="X437" i="59"/>
  <c r="W437" i="59"/>
  <c r="X441" i="59"/>
  <c r="W441" i="59"/>
  <c r="X445" i="59"/>
  <c r="W445" i="59"/>
  <c r="X449" i="59"/>
  <c r="W449" i="59"/>
  <c r="AC418" i="59"/>
  <c r="AB418" i="59"/>
  <c r="AC422" i="59"/>
  <c r="AB422" i="59"/>
  <c r="AC426" i="59"/>
  <c r="AB426" i="59"/>
  <c r="AC430" i="59"/>
  <c r="AB430" i="59"/>
  <c r="AC434" i="59"/>
  <c r="AB434" i="59"/>
  <c r="AC438" i="59"/>
  <c r="AB438" i="59"/>
  <c r="AC442" i="59"/>
  <c r="AB442" i="59"/>
  <c r="AC446" i="59"/>
  <c r="AB446" i="59"/>
  <c r="AC450" i="59"/>
  <c r="AB450" i="59"/>
  <c r="N447" i="59"/>
  <c r="M447" i="59"/>
  <c r="N443" i="59"/>
  <c r="M443" i="59"/>
  <c r="N439" i="59"/>
  <c r="M439" i="59"/>
  <c r="N435" i="59"/>
  <c r="M435" i="59"/>
  <c r="N431" i="59"/>
  <c r="M431" i="59"/>
  <c r="N427" i="59"/>
  <c r="M427" i="59"/>
  <c r="N423" i="59"/>
  <c r="M423" i="59"/>
  <c r="N419" i="59"/>
  <c r="M419" i="59"/>
  <c r="S426" i="59"/>
  <c r="R426" i="59"/>
  <c r="S442" i="59"/>
  <c r="R442" i="59"/>
  <c r="X427" i="59"/>
  <c r="W427" i="59"/>
  <c r="X439" i="59"/>
  <c r="W439" i="59"/>
  <c r="AC428" i="59"/>
  <c r="AB428" i="59"/>
  <c r="AC440" i="59"/>
  <c r="AB440" i="59"/>
  <c r="N441" i="59"/>
  <c r="M441" i="59"/>
  <c r="N425" i="59"/>
  <c r="M425" i="59"/>
  <c r="S419" i="59"/>
  <c r="R419" i="59"/>
  <c r="S423" i="59"/>
  <c r="R423" i="59"/>
  <c r="S427" i="59"/>
  <c r="R427" i="59"/>
  <c r="S431" i="59"/>
  <c r="R431" i="59"/>
  <c r="S435" i="59"/>
  <c r="R435" i="59"/>
  <c r="S439" i="59"/>
  <c r="R439" i="59"/>
  <c r="S443" i="59"/>
  <c r="R443" i="59"/>
  <c r="S447" i="59"/>
  <c r="R447" i="59"/>
  <c r="X420" i="59"/>
  <c r="W420" i="59"/>
  <c r="X424" i="59"/>
  <c r="W424" i="59"/>
  <c r="X428" i="59"/>
  <c r="W428" i="59"/>
  <c r="X432" i="59"/>
  <c r="W432" i="59"/>
  <c r="X436" i="59"/>
  <c r="W436" i="59"/>
  <c r="X440" i="59"/>
  <c r="W440" i="59"/>
  <c r="X444" i="59"/>
  <c r="W444" i="59"/>
  <c r="X448" i="59"/>
  <c r="W448" i="59"/>
  <c r="AC417" i="59"/>
  <c r="AB417" i="59"/>
  <c r="AC421" i="59"/>
  <c r="AB421" i="59"/>
  <c r="AC425" i="59"/>
  <c r="AB425" i="59"/>
  <c r="AC429" i="59"/>
  <c r="AB429" i="59"/>
  <c r="AC433" i="59"/>
  <c r="AB433" i="59"/>
  <c r="AC437" i="59"/>
  <c r="AB437" i="59"/>
  <c r="AC441" i="59"/>
  <c r="AB441" i="59"/>
  <c r="AC445" i="59"/>
  <c r="AB445" i="59"/>
  <c r="AC449" i="59"/>
  <c r="AB449" i="59"/>
  <c r="N448" i="59"/>
  <c r="M448" i="59"/>
  <c r="N444" i="59"/>
  <c r="M444" i="59"/>
  <c r="N440" i="59"/>
  <c r="M440" i="59"/>
  <c r="N436" i="59"/>
  <c r="M436" i="59"/>
  <c r="N432" i="59"/>
  <c r="M432" i="59"/>
  <c r="N428" i="59"/>
  <c r="M428" i="59"/>
  <c r="N424" i="59"/>
  <c r="M424" i="59"/>
  <c r="N420" i="59"/>
  <c r="M420" i="59"/>
  <c r="X415" i="59"/>
  <c r="W415" i="59"/>
  <c r="AC415" i="59"/>
  <c r="AB415" i="59"/>
  <c r="S416" i="59"/>
  <c r="R416" i="59"/>
  <c r="N415" i="59"/>
  <c r="M415" i="59"/>
  <c r="AC416" i="59"/>
  <c r="AB416" i="59"/>
  <c r="S415" i="59"/>
  <c r="R415" i="59"/>
  <c r="X416" i="59"/>
  <c r="W416" i="59"/>
  <c r="N416" i="59"/>
  <c r="M416" i="59"/>
  <c r="S406" i="59"/>
  <c r="R406" i="59"/>
  <c r="S414" i="59"/>
  <c r="R414" i="59"/>
  <c r="X407" i="59"/>
  <c r="W407" i="59"/>
  <c r="AC412" i="59"/>
  <c r="AB412" i="59"/>
  <c r="N413" i="59"/>
  <c r="M413" i="59"/>
  <c r="N409" i="59"/>
  <c r="M409" i="59"/>
  <c r="S409" i="59"/>
  <c r="R409" i="59"/>
  <c r="X406" i="59"/>
  <c r="W406" i="59"/>
  <c r="X414" i="59"/>
  <c r="W414" i="59"/>
  <c r="AC411" i="59"/>
  <c r="AB411" i="59"/>
  <c r="N410" i="59"/>
  <c r="M410" i="59"/>
  <c r="S408" i="59"/>
  <c r="R408" i="59"/>
  <c r="S412" i="59"/>
  <c r="R412" i="59"/>
  <c r="X405" i="59"/>
  <c r="W405" i="59"/>
  <c r="X409" i="59"/>
  <c r="W409" i="59"/>
  <c r="X413" i="59"/>
  <c r="W413" i="59"/>
  <c r="AC406" i="59"/>
  <c r="AB406" i="59"/>
  <c r="AC410" i="59"/>
  <c r="AB410" i="59"/>
  <c r="AC414" i="59"/>
  <c r="AB414" i="59"/>
  <c r="N411" i="59"/>
  <c r="M411" i="59"/>
  <c r="N407" i="59"/>
  <c r="M407" i="59"/>
  <c r="S410" i="59"/>
  <c r="R410" i="59"/>
  <c r="X411" i="59"/>
  <c r="W411" i="59"/>
  <c r="AC408" i="59"/>
  <c r="AB408" i="59"/>
  <c r="N405" i="59"/>
  <c r="M405" i="59"/>
  <c r="S405" i="59"/>
  <c r="R405" i="59"/>
  <c r="S413" i="59"/>
  <c r="R413" i="59"/>
  <c r="X410" i="59"/>
  <c r="W410" i="59"/>
  <c r="AC407" i="59"/>
  <c r="AB407" i="59"/>
  <c r="N414" i="59"/>
  <c r="M414" i="59"/>
  <c r="N406" i="59"/>
  <c r="M406" i="59"/>
  <c r="S407" i="59"/>
  <c r="R407" i="59"/>
  <c r="S411" i="59"/>
  <c r="R411" i="59"/>
  <c r="X408" i="59"/>
  <c r="W408" i="59"/>
  <c r="X412" i="59"/>
  <c r="W412" i="59"/>
  <c r="AC405" i="59"/>
  <c r="AB405" i="59"/>
  <c r="AC409" i="59"/>
  <c r="AB409" i="59"/>
  <c r="AC413" i="59"/>
  <c r="AB413" i="59"/>
  <c r="N412" i="59"/>
  <c r="M412" i="59"/>
  <c r="N408" i="59"/>
  <c r="M408" i="59"/>
  <c r="S403" i="59"/>
  <c r="R403" i="59"/>
  <c r="X404" i="59"/>
  <c r="W404" i="59"/>
  <c r="AC401" i="59"/>
  <c r="AB401" i="59"/>
  <c r="S402" i="59"/>
  <c r="R402" i="59"/>
  <c r="X403" i="59"/>
  <c r="W403" i="59"/>
  <c r="AC404" i="59"/>
  <c r="AB404" i="59"/>
  <c r="M401" i="59"/>
  <c r="N401" i="59"/>
  <c r="N402" i="59"/>
  <c r="M402" i="59"/>
  <c r="R401" i="59"/>
  <c r="S401" i="59"/>
  <c r="W402" i="59"/>
  <c r="X402" i="59"/>
  <c r="AC403" i="59"/>
  <c r="AB403" i="59"/>
  <c r="S404" i="59"/>
  <c r="R404" i="59"/>
  <c r="W401" i="59"/>
  <c r="X401" i="59"/>
  <c r="AC402" i="59"/>
  <c r="AB402" i="59"/>
  <c r="N403" i="59"/>
  <c r="M403" i="59"/>
  <c r="N404" i="59"/>
  <c r="M404" i="59"/>
  <c r="S989" i="59"/>
  <c r="R989" i="59"/>
  <c r="X990" i="59"/>
  <c r="W990" i="59"/>
  <c r="AC991" i="59"/>
  <c r="AB991" i="59"/>
  <c r="X989" i="59"/>
  <c r="W989" i="59"/>
  <c r="AC990" i="59"/>
  <c r="AB990" i="59"/>
  <c r="N989" i="59"/>
  <c r="M989" i="59"/>
  <c r="S991" i="59"/>
  <c r="R991" i="59"/>
  <c r="AC989" i="59"/>
  <c r="AB989" i="59"/>
  <c r="N990" i="59"/>
  <c r="M990" i="59"/>
  <c r="S990" i="59"/>
  <c r="R990" i="59"/>
  <c r="X991" i="59"/>
  <c r="W991" i="59"/>
  <c r="N991" i="59"/>
  <c r="M991" i="59"/>
  <c r="N976" i="59"/>
  <c r="M976" i="59"/>
  <c r="N972" i="59"/>
  <c r="M972" i="59"/>
  <c r="N968" i="59"/>
  <c r="M968" i="59"/>
  <c r="N964" i="59"/>
  <c r="M964" i="59"/>
  <c r="N960" i="59"/>
  <c r="M960" i="59"/>
  <c r="N956" i="59"/>
  <c r="M956" i="59"/>
  <c r="S957" i="59"/>
  <c r="R957" i="59"/>
  <c r="S961" i="59"/>
  <c r="R961" i="59"/>
  <c r="S965" i="59"/>
  <c r="R965" i="59"/>
  <c r="S969" i="59"/>
  <c r="R969" i="59"/>
  <c r="S973" i="59"/>
  <c r="R973" i="59"/>
  <c r="S977" i="59"/>
  <c r="R977" i="59"/>
  <c r="S981" i="59"/>
  <c r="R981" i="59"/>
  <c r="S985" i="59"/>
  <c r="R985" i="59"/>
  <c r="W958" i="59"/>
  <c r="X958" i="59"/>
  <c r="W962" i="59"/>
  <c r="X962" i="59"/>
  <c r="W966" i="59"/>
  <c r="X966" i="59"/>
  <c r="W970" i="59"/>
  <c r="X970" i="59"/>
  <c r="W974" i="59"/>
  <c r="X974" i="59"/>
  <c r="W978" i="59"/>
  <c r="X978" i="59"/>
  <c r="W982" i="59"/>
  <c r="X982" i="59"/>
  <c r="W986" i="59"/>
  <c r="X986" i="59"/>
  <c r="AC959" i="59"/>
  <c r="AB959" i="59"/>
  <c r="AC963" i="59"/>
  <c r="AB963" i="59"/>
  <c r="AC967" i="59"/>
  <c r="AB967" i="59"/>
  <c r="AC971" i="59"/>
  <c r="AB971" i="59"/>
  <c r="AC975" i="59"/>
  <c r="AB975" i="59"/>
  <c r="AC979" i="59"/>
  <c r="AB979" i="59"/>
  <c r="AC983" i="59"/>
  <c r="AB983" i="59"/>
  <c r="AC987" i="59"/>
  <c r="AB987" i="59"/>
  <c r="N988" i="59"/>
  <c r="M988" i="59"/>
  <c r="N984" i="59"/>
  <c r="M984" i="59"/>
  <c r="N980" i="59"/>
  <c r="M980" i="59"/>
  <c r="S956" i="59"/>
  <c r="R956" i="59"/>
  <c r="S960" i="59"/>
  <c r="R960" i="59"/>
  <c r="S964" i="59"/>
  <c r="R964" i="59"/>
  <c r="R972" i="59"/>
  <c r="S972" i="59"/>
  <c r="R980" i="59"/>
  <c r="S980" i="59"/>
  <c r="R984" i="59"/>
  <c r="S984" i="59"/>
  <c r="X957" i="59"/>
  <c r="W957" i="59"/>
  <c r="X965" i="59"/>
  <c r="W965" i="59"/>
  <c r="X973" i="59"/>
  <c r="W973" i="59"/>
  <c r="X985" i="59"/>
  <c r="W985" i="59"/>
  <c r="AC962" i="59"/>
  <c r="AB962" i="59"/>
  <c r="AC970" i="59"/>
  <c r="AB970" i="59"/>
  <c r="AC974" i="59"/>
  <c r="AB974" i="59"/>
  <c r="AC982" i="59"/>
  <c r="AB982" i="59"/>
  <c r="N985" i="59"/>
  <c r="M985" i="59"/>
  <c r="N977" i="59"/>
  <c r="M977" i="59"/>
  <c r="N969" i="59"/>
  <c r="M969" i="59"/>
  <c r="N961" i="59"/>
  <c r="M961" i="59"/>
  <c r="S959" i="59"/>
  <c r="R959" i="59"/>
  <c r="S963" i="59"/>
  <c r="R963" i="59"/>
  <c r="S967" i="59"/>
  <c r="R967" i="59"/>
  <c r="S971" i="59"/>
  <c r="R971" i="59"/>
  <c r="S975" i="59"/>
  <c r="R975" i="59"/>
  <c r="S979" i="59"/>
  <c r="R979" i="59"/>
  <c r="S983" i="59"/>
  <c r="R983" i="59"/>
  <c r="S987" i="59"/>
  <c r="R987" i="59"/>
  <c r="X956" i="59"/>
  <c r="W956" i="59"/>
  <c r="X960" i="59"/>
  <c r="W960" i="59"/>
  <c r="X964" i="59"/>
  <c r="W964" i="59"/>
  <c r="X968" i="59"/>
  <c r="W968" i="59"/>
  <c r="X972" i="59"/>
  <c r="W972" i="59"/>
  <c r="X976" i="59"/>
  <c r="W976" i="59"/>
  <c r="X980" i="59"/>
  <c r="W980" i="59"/>
  <c r="X984" i="59"/>
  <c r="W984" i="59"/>
  <c r="X988" i="59"/>
  <c r="W988" i="59"/>
  <c r="AC957" i="59"/>
  <c r="AB957" i="59"/>
  <c r="AC961" i="59"/>
  <c r="AB961" i="59"/>
  <c r="AC965" i="59"/>
  <c r="AB965" i="59"/>
  <c r="AC969" i="59"/>
  <c r="AB969" i="59"/>
  <c r="AC973" i="59"/>
  <c r="AB973" i="59"/>
  <c r="AC977" i="59"/>
  <c r="AB977" i="59"/>
  <c r="AC981" i="59"/>
  <c r="AB981" i="59"/>
  <c r="AC985" i="59"/>
  <c r="AB985" i="59"/>
  <c r="N986" i="59"/>
  <c r="M986" i="59"/>
  <c r="N982" i="59"/>
  <c r="M982" i="59"/>
  <c r="N978" i="59"/>
  <c r="M978" i="59"/>
  <c r="M974" i="59"/>
  <c r="N974" i="59"/>
  <c r="N970" i="59"/>
  <c r="M970" i="59"/>
  <c r="N966" i="59"/>
  <c r="M966" i="59"/>
  <c r="N962" i="59"/>
  <c r="M962" i="59"/>
  <c r="M958" i="59"/>
  <c r="N958" i="59"/>
  <c r="S968" i="59"/>
  <c r="R968" i="59"/>
  <c r="R976" i="59"/>
  <c r="S976" i="59"/>
  <c r="R988" i="59"/>
  <c r="S988" i="59"/>
  <c r="X961" i="59"/>
  <c r="W961" i="59"/>
  <c r="X969" i="59"/>
  <c r="W969" i="59"/>
  <c r="X977" i="59"/>
  <c r="W977" i="59"/>
  <c r="X981" i="59"/>
  <c r="W981" i="59"/>
  <c r="AC958" i="59"/>
  <c r="AB958" i="59"/>
  <c r="AC966" i="59"/>
  <c r="AB966" i="59"/>
  <c r="AC978" i="59"/>
  <c r="AB978" i="59"/>
  <c r="AC986" i="59"/>
  <c r="AB986" i="59"/>
  <c r="N981" i="59"/>
  <c r="M981" i="59"/>
  <c r="N973" i="59"/>
  <c r="M973" i="59"/>
  <c r="N965" i="59"/>
  <c r="M965" i="59"/>
  <c r="N957" i="59"/>
  <c r="M957" i="59"/>
  <c r="S958" i="59"/>
  <c r="R958" i="59"/>
  <c r="S962" i="59"/>
  <c r="R962" i="59"/>
  <c r="S966" i="59"/>
  <c r="R966" i="59"/>
  <c r="S970" i="59"/>
  <c r="R970" i="59"/>
  <c r="S974" i="59"/>
  <c r="R974" i="59"/>
  <c r="S978" i="59"/>
  <c r="R978" i="59"/>
  <c r="S982" i="59"/>
  <c r="R982" i="59"/>
  <c r="S986" i="59"/>
  <c r="R986" i="59"/>
  <c r="X959" i="59"/>
  <c r="W959" i="59"/>
  <c r="X963" i="59"/>
  <c r="W963" i="59"/>
  <c r="X967" i="59"/>
  <c r="W967" i="59"/>
  <c r="X971" i="59"/>
  <c r="W971" i="59"/>
  <c r="X975" i="59"/>
  <c r="W975" i="59"/>
  <c r="X979" i="59"/>
  <c r="W979" i="59"/>
  <c r="X983" i="59"/>
  <c r="W983" i="59"/>
  <c r="X987" i="59"/>
  <c r="W987" i="59"/>
  <c r="AC956" i="59"/>
  <c r="AB956" i="59"/>
  <c r="AC960" i="59"/>
  <c r="AB960" i="59"/>
  <c r="AC964" i="59"/>
  <c r="AB964" i="59"/>
  <c r="AC968" i="59"/>
  <c r="AB968" i="59"/>
  <c r="AC972" i="59"/>
  <c r="AB972" i="59"/>
  <c r="AB976" i="59"/>
  <c r="AC976" i="59"/>
  <c r="AB980" i="59"/>
  <c r="AC980" i="59"/>
  <c r="AB984" i="59"/>
  <c r="AC984" i="59"/>
  <c r="AB988" i="59"/>
  <c r="AC988" i="59"/>
  <c r="N987" i="59"/>
  <c r="M987" i="59"/>
  <c r="N983" i="59"/>
  <c r="M983" i="59"/>
  <c r="N979" i="59"/>
  <c r="M979" i="59"/>
  <c r="N975" i="59"/>
  <c r="M975" i="59"/>
  <c r="N971" i="59"/>
  <c r="M971" i="59"/>
  <c r="N967" i="59"/>
  <c r="M967" i="59"/>
  <c r="N963" i="59"/>
  <c r="M963" i="59"/>
  <c r="N959" i="59"/>
  <c r="M959" i="59"/>
  <c r="X954" i="59"/>
  <c r="W954" i="59"/>
  <c r="AC955" i="59"/>
  <c r="AB955" i="59"/>
  <c r="X953" i="59"/>
  <c r="W953" i="59"/>
  <c r="N953" i="59"/>
  <c r="M953" i="59"/>
  <c r="S951" i="59"/>
  <c r="R951" i="59"/>
  <c r="S955" i="59"/>
  <c r="R955" i="59"/>
  <c r="W952" i="59"/>
  <c r="X952" i="59"/>
  <c r="AB953" i="59"/>
  <c r="AC953" i="59"/>
  <c r="N954" i="59"/>
  <c r="M954" i="59"/>
  <c r="R953" i="59"/>
  <c r="S953" i="59"/>
  <c r="AC951" i="59"/>
  <c r="AB951" i="59"/>
  <c r="M952" i="59"/>
  <c r="N952" i="59"/>
  <c r="S952" i="59"/>
  <c r="R952" i="59"/>
  <c r="AC954" i="59"/>
  <c r="AB954" i="59"/>
  <c r="S954" i="59"/>
  <c r="R954" i="59"/>
  <c r="X951" i="59"/>
  <c r="W951" i="59"/>
  <c r="X955" i="59"/>
  <c r="W955" i="59"/>
  <c r="AC952" i="59"/>
  <c r="AB952" i="59"/>
  <c r="N955" i="59"/>
  <c r="M955" i="59"/>
  <c r="N951" i="59"/>
  <c r="M951" i="59"/>
  <c r="S945" i="59"/>
  <c r="R945" i="59"/>
  <c r="S949" i="59"/>
  <c r="R949" i="59"/>
  <c r="X942" i="59"/>
  <c r="W942" i="59"/>
  <c r="X946" i="59"/>
  <c r="W946" i="59"/>
  <c r="X950" i="59"/>
  <c r="W950" i="59"/>
  <c r="AC943" i="59"/>
  <c r="AB943" i="59"/>
  <c r="AC947" i="59"/>
  <c r="AB947" i="59"/>
  <c r="N948" i="59"/>
  <c r="M948" i="59"/>
  <c r="N944" i="59"/>
  <c r="M944" i="59"/>
  <c r="S944" i="59"/>
  <c r="R944" i="59"/>
  <c r="S948" i="59"/>
  <c r="R948" i="59"/>
  <c r="X945" i="59"/>
  <c r="W945" i="59"/>
  <c r="X949" i="59"/>
  <c r="W949" i="59"/>
  <c r="AC942" i="59"/>
  <c r="AB942" i="59"/>
  <c r="AC946" i="59"/>
  <c r="AB946" i="59"/>
  <c r="AC950" i="59"/>
  <c r="AB950" i="59"/>
  <c r="N949" i="59"/>
  <c r="M949" i="59"/>
  <c r="N945" i="59"/>
  <c r="M945" i="59"/>
  <c r="S943" i="59"/>
  <c r="R943" i="59"/>
  <c r="S947" i="59"/>
  <c r="R947" i="59"/>
  <c r="X944" i="59"/>
  <c r="W944" i="59"/>
  <c r="X948" i="59"/>
  <c r="W948" i="59"/>
  <c r="AC945" i="59"/>
  <c r="AB945" i="59"/>
  <c r="AC949" i="59"/>
  <c r="AB949" i="59"/>
  <c r="N950" i="59"/>
  <c r="M950" i="59"/>
  <c r="N946" i="59"/>
  <c r="M946" i="59"/>
  <c r="N942" i="59"/>
  <c r="M942" i="59"/>
  <c r="S942" i="59"/>
  <c r="R942" i="59"/>
  <c r="S946" i="59"/>
  <c r="R946" i="59"/>
  <c r="S950" i="59"/>
  <c r="R950" i="59"/>
  <c r="X943" i="59"/>
  <c r="W943" i="59"/>
  <c r="X947" i="59"/>
  <c r="W947" i="59"/>
  <c r="AC944" i="59"/>
  <c r="AB944" i="59"/>
  <c r="AC948" i="59"/>
  <c r="AB948" i="59"/>
  <c r="N947" i="59"/>
  <c r="M947" i="59"/>
  <c r="N943" i="59"/>
  <c r="M943" i="59"/>
  <c r="N928" i="59"/>
  <c r="M928" i="59"/>
  <c r="M929" i="59"/>
  <c r="N929" i="59"/>
  <c r="S933" i="59"/>
  <c r="R933" i="59"/>
  <c r="S941" i="59"/>
  <c r="R941" i="59"/>
  <c r="W930" i="59"/>
  <c r="X930" i="59"/>
  <c r="W934" i="59"/>
  <c r="X934" i="59"/>
  <c r="AC927" i="59"/>
  <c r="AB927" i="59"/>
  <c r="AC939" i="59"/>
  <c r="AB939" i="59"/>
  <c r="N940" i="59"/>
  <c r="M940" i="59"/>
  <c r="N936" i="59"/>
  <c r="M936" i="59"/>
  <c r="R928" i="59"/>
  <c r="S928" i="59"/>
  <c r="R940" i="59"/>
  <c r="S940" i="59"/>
  <c r="X933" i="59"/>
  <c r="W933" i="59"/>
  <c r="X937" i="59"/>
  <c r="W937" i="59"/>
  <c r="AB930" i="59"/>
  <c r="AC930" i="59"/>
  <c r="AB938" i="59"/>
  <c r="AC938" i="59"/>
  <c r="M941" i="59"/>
  <c r="N941" i="59"/>
  <c r="M937" i="59"/>
  <c r="N937" i="59"/>
  <c r="S927" i="59"/>
  <c r="R927" i="59"/>
  <c r="S931" i="59"/>
  <c r="R931" i="59"/>
  <c r="S935" i="59"/>
  <c r="R935" i="59"/>
  <c r="S939" i="59"/>
  <c r="R939" i="59"/>
  <c r="W928" i="59"/>
  <c r="X928" i="59"/>
  <c r="W932" i="59"/>
  <c r="X932" i="59"/>
  <c r="W936" i="59"/>
  <c r="X936" i="59"/>
  <c r="W940" i="59"/>
  <c r="X940" i="59"/>
  <c r="AC929" i="59"/>
  <c r="AB929" i="59"/>
  <c r="AC933" i="59"/>
  <c r="AB933" i="59"/>
  <c r="AC937" i="59"/>
  <c r="AB937" i="59"/>
  <c r="AC941" i="59"/>
  <c r="AB941" i="59"/>
  <c r="N938" i="59"/>
  <c r="M938" i="59"/>
  <c r="N934" i="59"/>
  <c r="M934" i="59"/>
  <c r="N930" i="59"/>
  <c r="M930" i="59"/>
  <c r="S929" i="59"/>
  <c r="R929" i="59"/>
  <c r="S937" i="59"/>
  <c r="R937" i="59"/>
  <c r="W938" i="59"/>
  <c r="X938" i="59"/>
  <c r="AC931" i="59"/>
  <c r="AB931" i="59"/>
  <c r="AC935" i="59"/>
  <c r="AB935" i="59"/>
  <c r="N932" i="59"/>
  <c r="M932" i="59"/>
  <c r="R932" i="59"/>
  <c r="S932" i="59"/>
  <c r="R936" i="59"/>
  <c r="S936" i="59"/>
  <c r="X929" i="59"/>
  <c r="W929" i="59"/>
  <c r="X941" i="59"/>
  <c r="W941" i="59"/>
  <c r="AB934" i="59"/>
  <c r="AC934" i="59"/>
  <c r="M933" i="59"/>
  <c r="N933" i="59"/>
  <c r="R930" i="59"/>
  <c r="S930" i="59"/>
  <c r="R934" i="59"/>
  <c r="S934" i="59"/>
  <c r="R938" i="59"/>
  <c r="S938" i="59"/>
  <c r="W927" i="59"/>
  <c r="X927" i="59"/>
  <c r="X931" i="59"/>
  <c r="W931" i="59"/>
  <c r="X935" i="59"/>
  <c r="W935" i="59"/>
  <c r="X939" i="59"/>
  <c r="W939" i="59"/>
  <c r="AB928" i="59"/>
  <c r="AC928" i="59"/>
  <c r="AB932" i="59"/>
  <c r="AC932" i="59"/>
  <c r="AB936" i="59"/>
  <c r="AC936" i="59"/>
  <c r="AB940" i="59"/>
  <c r="AC940" i="59"/>
  <c r="M939" i="59"/>
  <c r="N939" i="59"/>
  <c r="M935" i="59"/>
  <c r="N935" i="59"/>
  <c r="M931" i="59"/>
  <c r="N931" i="59"/>
  <c r="M927" i="59"/>
  <c r="N927" i="59"/>
  <c r="R67" i="59"/>
  <c r="S67" i="59"/>
  <c r="R75" i="59"/>
  <c r="S75" i="59"/>
  <c r="R83" i="59"/>
  <c r="S83" i="59"/>
  <c r="R91" i="59"/>
  <c r="S91" i="59"/>
  <c r="R99" i="59"/>
  <c r="S99" i="59"/>
  <c r="R107" i="59"/>
  <c r="S107" i="59"/>
  <c r="R115" i="59"/>
  <c r="S115" i="59"/>
  <c r="S124" i="59"/>
  <c r="R124" i="59"/>
  <c r="S132" i="59"/>
  <c r="R132" i="59"/>
  <c r="S140" i="59"/>
  <c r="R140" i="59"/>
  <c r="S148" i="59"/>
  <c r="R148" i="59"/>
  <c r="S156" i="59"/>
  <c r="R156" i="59"/>
  <c r="S168" i="59"/>
  <c r="R168" i="59"/>
  <c r="X61" i="59"/>
  <c r="W61" i="59"/>
  <c r="X65" i="59"/>
  <c r="W65" i="59"/>
  <c r="X73" i="59"/>
  <c r="W73" i="59"/>
  <c r="X81" i="59"/>
  <c r="W81" i="59"/>
  <c r="X89" i="59"/>
  <c r="W89" i="59"/>
  <c r="X97" i="59"/>
  <c r="W97" i="59"/>
  <c r="W105" i="59"/>
  <c r="X105" i="59"/>
  <c r="W113" i="59"/>
  <c r="X113" i="59"/>
  <c r="W121" i="59"/>
  <c r="X121" i="59"/>
  <c r="W129" i="59"/>
  <c r="X129" i="59"/>
  <c r="W137" i="59"/>
  <c r="X137" i="59"/>
  <c r="X145" i="59"/>
  <c r="W145" i="59"/>
  <c r="X153" i="59"/>
  <c r="W153" i="59"/>
  <c r="W157" i="59"/>
  <c r="X157" i="59"/>
  <c r="X165" i="59"/>
  <c r="W165" i="59"/>
  <c r="AC62" i="59"/>
  <c r="AB62" i="59"/>
  <c r="AC70" i="59"/>
  <c r="AB70" i="59"/>
  <c r="AC78" i="59"/>
  <c r="AB78" i="59"/>
  <c r="AC86" i="59"/>
  <c r="AB86" i="59"/>
  <c r="AC90" i="59"/>
  <c r="AB90" i="59"/>
  <c r="AC98" i="59"/>
  <c r="AB98" i="59"/>
  <c r="AC102" i="59"/>
  <c r="AB102" i="59"/>
  <c r="AC110" i="59"/>
  <c r="AB110" i="59"/>
  <c r="AC118" i="59"/>
  <c r="AB118" i="59"/>
  <c r="AC122" i="59"/>
  <c r="AB122" i="59"/>
  <c r="AC130" i="59"/>
  <c r="AB130" i="59"/>
  <c r="AC138" i="59"/>
  <c r="AB138" i="59"/>
  <c r="AC146" i="59"/>
  <c r="AB146" i="59"/>
  <c r="AC158" i="59"/>
  <c r="AB158" i="59"/>
  <c r="AC162" i="59"/>
  <c r="AB162" i="59"/>
  <c r="N163" i="59"/>
  <c r="M163" i="59"/>
  <c r="N155" i="59"/>
  <c r="M155" i="59"/>
  <c r="N147" i="59"/>
  <c r="M147" i="59"/>
  <c r="N139" i="59"/>
  <c r="M139" i="59"/>
  <c r="N127" i="59"/>
  <c r="M127" i="59"/>
  <c r="N119" i="59"/>
  <c r="M119" i="59"/>
  <c r="M115" i="59"/>
  <c r="N115" i="59"/>
  <c r="M107" i="59"/>
  <c r="N107" i="59"/>
  <c r="N103" i="59"/>
  <c r="M103" i="59"/>
  <c r="M99" i="59"/>
  <c r="N99" i="59"/>
  <c r="M91" i="59"/>
  <c r="N91" i="59"/>
  <c r="M83" i="59"/>
  <c r="N83" i="59"/>
  <c r="N71" i="59"/>
  <c r="M71" i="59"/>
  <c r="R123" i="59"/>
  <c r="S123" i="59"/>
  <c r="S66" i="59"/>
  <c r="R66" i="59"/>
  <c r="S74" i="59"/>
  <c r="R74" i="59"/>
  <c r="S82" i="59"/>
  <c r="R82" i="59"/>
  <c r="S90" i="59"/>
  <c r="R90" i="59"/>
  <c r="S98" i="59"/>
  <c r="R98" i="59"/>
  <c r="S106" i="59"/>
  <c r="R106" i="59"/>
  <c r="S114" i="59"/>
  <c r="R114" i="59"/>
  <c r="S122" i="59"/>
  <c r="R122" i="59"/>
  <c r="R131" i="59"/>
  <c r="S131" i="59"/>
  <c r="R139" i="59"/>
  <c r="S139" i="59"/>
  <c r="R147" i="59"/>
  <c r="S147" i="59"/>
  <c r="R155" i="59"/>
  <c r="S155" i="59"/>
  <c r="R163" i="59"/>
  <c r="S163" i="59"/>
  <c r="X68" i="59"/>
  <c r="W68" i="59"/>
  <c r="X76" i="59"/>
  <c r="W76" i="59"/>
  <c r="X80" i="59"/>
  <c r="W80" i="59"/>
  <c r="X92" i="59"/>
  <c r="W92" i="59"/>
  <c r="X100" i="59"/>
  <c r="W100" i="59"/>
  <c r="X108" i="59"/>
  <c r="W108" i="59"/>
  <c r="X116" i="59"/>
  <c r="W116" i="59"/>
  <c r="X124" i="59"/>
  <c r="W124" i="59"/>
  <c r="X132" i="59"/>
  <c r="W132" i="59"/>
  <c r="X140" i="59"/>
  <c r="W140" i="59"/>
  <c r="X148" i="59"/>
  <c r="W148" i="59"/>
  <c r="X156" i="59"/>
  <c r="W156" i="59"/>
  <c r="X164" i="59"/>
  <c r="W164" i="59"/>
  <c r="AC61" i="59"/>
  <c r="AB61" i="59"/>
  <c r="AC69" i="59"/>
  <c r="AB69" i="59"/>
  <c r="AC77" i="59"/>
  <c r="AB77" i="59"/>
  <c r="AC81" i="59"/>
  <c r="AB81" i="59"/>
  <c r="AC93" i="59"/>
  <c r="AB93" i="59"/>
  <c r="AC101" i="59"/>
  <c r="AB101" i="59"/>
  <c r="AC109" i="59"/>
  <c r="AB109" i="59"/>
  <c r="AC117" i="59"/>
  <c r="AB117" i="59"/>
  <c r="AC129" i="59"/>
  <c r="AB129" i="59"/>
  <c r="AC137" i="59"/>
  <c r="AB137" i="59"/>
  <c r="AC145" i="59"/>
  <c r="AB145" i="59"/>
  <c r="AC153" i="59"/>
  <c r="AB153" i="59"/>
  <c r="AC165" i="59"/>
  <c r="AB165" i="59"/>
  <c r="N168" i="59"/>
  <c r="M168" i="59"/>
  <c r="N160" i="59"/>
  <c r="M160" i="59"/>
  <c r="N152" i="59"/>
  <c r="M152" i="59"/>
  <c r="N144" i="59"/>
  <c r="M144" i="59"/>
  <c r="N136" i="59"/>
  <c r="M136" i="59"/>
  <c r="N128" i="59"/>
  <c r="M128" i="59"/>
  <c r="N120" i="59"/>
  <c r="M120" i="59"/>
  <c r="N112" i="59"/>
  <c r="M112" i="59"/>
  <c r="N108" i="59"/>
  <c r="M108" i="59"/>
  <c r="N104" i="59"/>
  <c r="M104" i="59"/>
  <c r="N100" i="59"/>
  <c r="M100" i="59"/>
  <c r="N92" i="59"/>
  <c r="M92" i="59"/>
  <c r="N84" i="59"/>
  <c r="M84" i="59"/>
  <c r="N76" i="59"/>
  <c r="M76" i="59"/>
  <c r="N68" i="59"/>
  <c r="M68" i="59"/>
  <c r="N60" i="59"/>
  <c r="M60" i="59"/>
  <c r="R61" i="59"/>
  <c r="S61" i="59"/>
  <c r="S65" i="59"/>
  <c r="R65" i="59"/>
  <c r="S69" i="59"/>
  <c r="R69" i="59"/>
  <c r="R73" i="59"/>
  <c r="S73" i="59"/>
  <c r="S77" i="59"/>
  <c r="R77" i="59"/>
  <c r="R81" i="59"/>
  <c r="S81" i="59"/>
  <c r="S85" i="59"/>
  <c r="R85" i="59"/>
  <c r="R89" i="59"/>
  <c r="S89" i="59"/>
  <c r="R93" i="59"/>
  <c r="S93" i="59"/>
  <c r="S97" i="59"/>
  <c r="R97" i="59"/>
  <c r="S101" i="59"/>
  <c r="R101" i="59"/>
  <c r="R105" i="59"/>
  <c r="S105" i="59"/>
  <c r="R109" i="59"/>
  <c r="S109" i="59"/>
  <c r="S113" i="59"/>
  <c r="R113" i="59"/>
  <c r="R117" i="59"/>
  <c r="S117" i="59"/>
  <c r="S121" i="59"/>
  <c r="R121" i="59"/>
  <c r="S126" i="59"/>
  <c r="R126" i="59"/>
  <c r="S130" i="59"/>
  <c r="R130" i="59"/>
  <c r="S134" i="59"/>
  <c r="R134" i="59"/>
  <c r="S138" i="59"/>
  <c r="R138" i="59"/>
  <c r="S142" i="59"/>
  <c r="R142" i="59"/>
  <c r="S146" i="59"/>
  <c r="R146" i="59"/>
  <c r="S150" i="59"/>
  <c r="R150" i="59"/>
  <c r="S154" i="59"/>
  <c r="R154" i="59"/>
  <c r="S158" i="59"/>
  <c r="R158" i="59"/>
  <c r="S162" i="59"/>
  <c r="R162" i="59"/>
  <c r="S166" i="59"/>
  <c r="R166" i="59"/>
  <c r="X63" i="59"/>
  <c r="W63" i="59"/>
  <c r="X67" i="59"/>
  <c r="W67" i="59"/>
  <c r="X71" i="59"/>
  <c r="W71" i="59"/>
  <c r="X75" i="59"/>
  <c r="W75" i="59"/>
  <c r="X79" i="59"/>
  <c r="W79" i="59"/>
  <c r="X83" i="59"/>
  <c r="W83" i="59"/>
  <c r="X87" i="59"/>
  <c r="W87" i="59"/>
  <c r="X91" i="59"/>
  <c r="W91" i="59"/>
  <c r="X95" i="59"/>
  <c r="W95" i="59"/>
  <c r="X99" i="59"/>
  <c r="W99" i="59"/>
  <c r="W103" i="59"/>
  <c r="X103" i="59"/>
  <c r="W107" i="59"/>
  <c r="X107" i="59"/>
  <c r="W111" i="59"/>
  <c r="X111" i="59"/>
  <c r="W115" i="59"/>
  <c r="X115" i="59"/>
  <c r="W119" i="59"/>
  <c r="X119" i="59"/>
  <c r="W123" i="59"/>
  <c r="X123" i="59"/>
  <c r="W127" i="59"/>
  <c r="X127" i="59"/>
  <c r="W131" i="59"/>
  <c r="X131" i="59"/>
  <c r="W135" i="59"/>
  <c r="X135" i="59"/>
  <c r="W139" i="59"/>
  <c r="X139" i="59"/>
  <c r="W143" i="59"/>
  <c r="X143" i="59"/>
  <c r="W147" i="59"/>
  <c r="X147" i="59"/>
  <c r="W151" i="59"/>
  <c r="X151" i="59"/>
  <c r="W155" i="59"/>
  <c r="X155" i="59"/>
  <c r="W159" i="59"/>
  <c r="X159" i="59"/>
  <c r="W163" i="59"/>
  <c r="X163" i="59"/>
  <c r="W167" i="59"/>
  <c r="X167" i="59"/>
  <c r="AB60" i="59"/>
  <c r="AC60" i="59"/>
  <c r="AC64" i="59"/>
  <c r="AB64" i="59"/>
  <c r="AC68" i="59"/>
  <c r="AB68" i="59"/>
  <c r="AC72" i="59"/>
  <c r="AB72" i="59"/>
  <c r="AC76" i="59"/>
  <c r="AB76" i="59"/>
  <c r="AC80" i="59"/>
  <c r="AB80" i="59"/>
  <c r="AC84" i="59"/>
  <c r="AB84" i="59"/>
  <c r="AC88" i="59"/>
  <c r="AB88" i="59"/>
  <c r="AC92" i="59"/>
  <c r="AB92" i="59"/>
  <c r="AC96" i="59"/>
  <c r="AB96" i="59"/>
  <c r="AC100" i="59"/>
  <c r="AB100" i="59"/>
  <c r="AC104" i="59"/>
  <c r="AB104" i="59"/>
  <c r="AC108" i="59"/>
  <c r="AB108" i="59"/>
  <c r="AC112" i="59"/>
  <c r="AB112" i="59"/>
  <c r="AC116" i="59"/>
  <c r="AB116" i="59"/>
  <c r="AC120" i="59"/>
  <c r="AB120" i="59"/>
  <c r="AC124" i="59"/>
  <c r="AB124" i="59"/>
  <c r="AC128" i="59"/>
  <c r="AB128" i="59"/>
  <c r="AC132" i="59"/>
  <c r="AB132" i="59"/>
  <c r="AC136" i="59"/>
  <c r="AB136" i="59"/>
  <c r="AC140" i="59"/>
  <c r="AB140" i="59"/>
  <c r="AC144" i="59"/>
  <c r="AB144" i="59"/>
  <c r="AC148" i="59"/>
  <c r="AB148" i="59"/>
  <c r="AC152" i="59"/>
  <c r="AB152" i="59"/>
  <c r="AC156" i="59"/>
  <c r="AB156" i="59"/>
  <c r="AC160" i="59"/>
  <c r="AB160" i="59"/>
  <c r="AC164" i="59"/>
  <c r="AB164" i="59"/>
  <c r="AC168" i="59"/>
  <c r="AB168" i="59"/>
  <c r="M165" i="59"/>
  <c r="N165" i="59"/>
  <c r="M161" i="59"/>
  <c r="N161" i="59"/>
  <c r="M157" i="59"/>
  <c r="N157" i="59"/>
  <c r="M153" i="59"/>
  <c r="N153" i="59"/>
  <c r="M149" i="59"/>
  <c r="N149" i="59"/>
  <c r="M145" i="59"/>
  <c r="N145" i="59"/>
  <c r="M141" i="59"/>
  <c r="N141" i="59"/>
  <c r="M137" i="59"/>
  <c r="N137" i="59"/>
  <c r="M133" i="59"/>
  <c r="N133" i="59"/>
  <c r="M129" i="59"/>
  <c r="N129" i="59"/>
  <c r="M125" i="59"/>
  <c r="N125" i="59"/>
  <c r="M121" i="59"/>
  <c r="N121" i="59"/>
  <c r="M117" i="59"/>
  <c r="N117" i="59"/>
  <c r="M113" i="59"/>
  <c r="N113" i="59"/>
  <c r="M109" i="59"/>
  <c r="N109" i="59"/>
  <c r="M105" i="59"/>
  <c r="N105" i="59"/>
  <c r="M101" i="59"/>
  <c r="N101" i="59"/>
  <c r="M97" i="59"/>
  <c r="N97" i="59"/>
  <c r="M93" i="59"/>
  <c r="N93" i="59"/>
  <c r="M89" i="59"/>
  <c r="N89" i="59"/>
  <c r="M85" i="59"/>
  <c r="N85" i="59"/>
  <c r="M81" i="59"/>
  <c r="N81" i="59"/>
  <c r="M77" i="59"/>
  <c r="N77" i="59"/>
  <c r="M73" i="59"/>
  <c r="N73" i="59"/>
  <c r="M69" i="59"/>
  <c r="N69" i="59"/>
  <c r="M65" i="59"/>
  <c r="N65" i="59"/>
  <c r="M61" i="59"/>
  <c r="N61" i="59"/>
  <c r="R63" i="59"/>
  <c r="S63" i="59"/>
  <c r="R71" i="59"/>
  <c r="S71" i="59"/>
  <c r="R79" i="59"/>
  <c r="S79" i="59"/>
  <c r="R87" i="59"/>
  <c r="S87" i="59"/>
  <c r="R95" i="59"/>
  <c r="S95" i="59"/>
  <c r="R103" i="59"/>
  <c r="S103" i="59"/>
  <c r="R111" i="59"/>
  <c r="S111" i="59"/>
  <c r="R119" i="59"/>
  <c r="S119" i="59"/>
  <c r="S128" i="59"/>
  <c r="R128" i="59"/>
  <c r="S136" i="59"/>
  <c r="R136" i="59"/>
  <c r="S144" i="59"/>
  <c r="R144" i="59"/>
  <c r="S152" i="59"/>
  <c r="R152" i="59"/>
  <c r="S160" i="59"/>
  <c r="R160" i="59"/>
  <c r="S164" i="59"/>
  <c r="R164" i="59"/>
  <c r="X69" i="59"/>
  <c r="W69" i="59"/>
  <c r="X77" i="59"/>
  <c r="W77" i="59"/>
  <c r="X85" i="59"/>
  <c r="W85" i="59"/>
  <c r="X93" i="59"/>
  <c r="W93" i="59"/>
  <c r="X101" i="59"/>
  <c r="W101" i="59"/>
  <c r="X109" i="59"/>
  <c r="W109" i="59"/>
  <c r="X117" i="59"/>
  <c r="W117" i="59"/>
  <c r="X125" i="59"/>
  <c r="W125" i="59"/>
  <c r="X133" i="59"/>
  <c r="W133" i="59"/>
  <c r="X141" i="59"/>
  <c r="W141" i="59"/>
  <c r="W149" i="59"/>
  <c r="X149" i="59"/>
  <c r="W161" i="59"/>
  <c r="X161" i="59"/>
  <c r="AC66" i="59"/>
  <c r="AB66" i="59"/>
  <c r="AC74" i="59"/>
  <c r="AB74" i="59"/>
  <c r="AC82" i="59"/>
  <c r="AB82" i="59"/>
  <c r="AC94" i="59"/>
  <c r="AB94" i="59"/>
  <c r="AC106" i="59"/>
  <c r="AB106" i="59"/>
  <c r="AC114" i="59"/>
  <c r="AB114" i="59"/>
  <c r="AC126" i="59"/>
  <c r="AB126" i="59"/>
  <c r="AC134" i="59"/>
  <c r="AB134" i="59"/>
  <c r="AC142" i="59"/>
  <c r="AB142" i="59"/>
  <c r="AC150" i="59"/>
  <c r="AB150" i="59"/>
  <c r="AC154" i="59"/>
  <c r="AB154" i="59"/>
  <c r="AC166" i="59"/>
  <c r="AB166" i="59"/>
  <c r="M167" i="59"/>
  <c r="N167" i="59"/>
  <c r="M159" i="59"/>
  <c r="N159" i="59"/>
  <c r="M151" i="59"/>
  <c r="N151" i="59"/>
  <c r="M143" i="59"/>
  <c r="N143" i="59"/>
  <c r="M135" i="59"/>
  <c r="N135" i="59"/>
  <c r="M131" i="59"/>
  <c r="N131" i="59"/>
  <c r="M123" i="59"/>
  <c r="N123" i="59"/>
  <c r="N111" i="59"/>
  <c r="M111" i="59"/>
  <c r="N95" i="59"/>
  <c r="M95" i="59"/>
  <c r="N87" i="59"/>
  <c r="M87" i="59"/>
  <c r="N79" i="59"/>
  <c r="M79" i="59"/>
  <c r="M75" i="59"/>
  <c r="N75" i="59"/>
  <c r="N67" i="59"/>
  <c r="M67" i="59"/>
  <c r="M63" i="59"/>
  <c r="N63" i="59"/>
  <c r="S62" i="59"/>
  <c r="R62" i="59"/>
  <c r="S70" i="59"/>
  <c r="R70" i="59"/>
  <c r="S78" i="59"/>
  <c r="R78" i="59"/>
  <c r="S86" i="59"/>
  <c r="R86" i="59"/>
  <c r="S94" i="59"/>
  <c r="R94" i="59"/>
  <c r="S102" i="59"/>
  <c r="R102" i="59"/>
  <c r="S110" i="59"/>
  <c r="R110" i="59"/>
  <c r="S118" i="59"/>
  <c r="R118" i="59"/>
  <c r="R127" i="59"/>
  <c r="S127" i="59"/>
  <c r="R135" i="59"/>
  <c r="S135" i="59"/>
  <c r="R143" i="59"/>
  <c r="S143" i="59"/>
  <c r="R151" i="59"/>
  <c r="S151" i="59"/>
  <c r="R159" i="59"/>
  <c r="S159" i="59"/>
  <c r="R167" i="59"/>
  <c r="S167" i="59"/>
  <c r="W60" i="59"/>
  <c r="X60" i="59"/>
  <c r="X64" i="59"/>
  <c r="W64" i="59"/>
  <c r="X72" i="59"/>
  <c r="W72" i="59"/>
  <c r="X84" i="59"/>
  <c r="W84" i="59"/>
  <c r="X88" i="59"/>
  <c r="W88" i="59"/>
  <c r="X96" i="59"/>
  <c r="W96" i="59"/>
  <c r="X104" i="59"/>
  <c r="W104" i="59"/>
  <c r="X112" i="59"/>
  <c r="W112" i="59"/>
  <c r="X120" i="59"/>
  <c r="W120" i="59"/>
  <c r="X128" i="59"/>
  <c r="W128" i="59"/>
  <c r="X136" i="59"/>
  <c r="W136" i="59"/>
  <c r="X144" i="59"/>
  <c r="W144" i="59"/>
  <c r="X152" i="59"/>
  <c r="W152" i="59"/>
  <c r="X160" i="59"/>
  <c r="W160" i="59"/>
  <c r="X168" i="59"/>
  <c r="W168" i="59"/>
  <c r="AC65" i="59"/>
  <c r="AB65" i="59"/>
  <c r="AC73" i="59"/>
  <c r="AB73" i="59"/>
  <c r="AC85" i="59"/>
  <c r="AB85" i="59"/>
  <c r="AC89" i="59"/>
  <c r="AB89" i="59"/>
  <c r="AC97" i="59"/>
  <c r="AB97" i="59"/>
  <c r="AC105" i="59"/>
  <c r="AB105" i="59"/>
  <c r="AC113" i="59"/>
  <c r="AB113" i="59"/>
  <c r="AC121" i="59"/>
  <c r="AB121" i="59"/>
  <c r="AC125" i="59"/>
  <c r="AB125" i="59"/>
  <c r="AC133" i="59"/>
  <c r="AB133" i="59"/>
  <c r="AC141" i="59"/>
  <c r="AB141" i="59"/>
  <c r="AC149" i="59"/>
  <c r="AB149" i="59"/>
  <c r="AC157" i="59"/>
  <c r="AB157" i="59"/>
  <c r="AC161" i="59"/>
  <c r="AB161" i="59"/>
  <c r="N164" i="59"/>
  <c r="M164" i="59"/>
  <c r="N156" i="59"/>
  <c r="M156" i="59"/>
  <c r="N148" i="59"/>
  <c r="M148" i="59"/>
  <c r="N140" i="59"/>
  <c r="M140" i="59"/>
  <c r="N132" i="59"/>
  <c r="M132" i="59"/>
  <c r="N124" i="59"/>
  <c r="M124" i="59"/>
  <c r="N116" i="59"/>
  <c r="M116" i="59"/>
  <c r="N96" i="59"/>
  <c r="M96" i="59"/>
  <c r="N88" i="59"/>
  <c r="M88" i="59"/>
  <c r="N80" i="59"/>
  <c r="M80" i="59"/>
  <c r="N72" i="59"/>
  <c r="M72" i="59"/>
  <c r="N64" i="59"/>
  <c r="M64" i="59"/>
  <c r="S60" i="59"/>
  <c r="R60" i="59"/>
  <c r="S64" i="59"/>
  <c r="R64" i="59"/>
  <c r="S68" i="59"/>
  <c r="R68" i="59"/>
  <c r="S72" i="59"/>
  <c r="R72" i="59"/>
  <c r="S76" i="59"/>
  <c r="R76" i="59"/>
  <c r="S80" i="59"/>
  <c r="R80" i="59"/>
  <c r="S84" i="59"/>
  <c r="R84" i="59"/>
  <c r="S88" i="59"/>
  <c r="R88" i="59"/>
  <c r="S92" i="59"/>
  <c r="R92" i="59"/>
  <c r="S96" i="59"/>
  <c r="R96" i="59"/>
  <c r="S100" i="59"/>
  <c r="R100" i="59"/>
  <c r="S104" i="59"/>
  <c r="R104" i="59"/>
  <c r="S108" i="59"/>
  <c r="R108" i="59"/>
  <c r="S112" i="59"/>
  <c r="R112" i="59"/>
  <c r="S116" i="59"/>
  <c r="R116" i="59"/>
  <c r="S120" i="59"/>
  <c r="R120" i="59"/>
  <c r="R125" i="59"/>
  <c r="S125" i="59"/>
  <c r="S129" i="59"/>
  <c r="R129" i="59"/>
  <c r="S133" i="59"/>
  <c r="R133" i="59"/>
  <c r="R137" i="59"/>
  <c r="S137" i="59"/>
  <c r="S141" i="59"/>
  <c r="R141" i="59"/>
  <c r="R145" i="59"/>
  <c r="S145" i="59"/>
  <c r="R149" i="59"/>
  <c r="S149" i="59"/>
  <c r="S153" i="59"/>
  <c r="R153" i="59"/>
  <c r="S157" i="59"/>
  <c r="R157" i="59"/>
  <c r="R161" i="59"/>
  <c r="S161" i="59"/>
  <c r="R165" i="59"/>
  <c r="S165" i="59"/>
  <c r="X62" i="59"/>
  <c r="W62" i="59"/>
  <c r="X66" i="59"/>
  <c r="W66" i="59"/>
  <c r="X70" i="59"/>
  <c r="W70" i="59"/>
  <c r="X74" i="59"/>
  <c r="W74" i="59"/>
  <c r="X78" i="59"/>
  <c r="W78" i="59"/>
  <c r="X82" i="59"/>
  <c r="W82" i="59"/>
  <c r="X86" i="59"/>
  <c r="W86" i="59"/>
  <c r="X90" i="59"/>
  <c r="W90" i="59"/>
  <c r="X94" i="59"/>
  <c r="W94" i="59"/>
  <c r="X98" i="59"/>
  <c r="W98" i="59"/>
  <c r="X102" i="59"/>
  <c r="W102" i="59"/>
  <c r="X106" i="59"/>
  <c r="W106" i="59"/>
  <c r="X110" i="59"/>
  <c r="W110" i="59"/>
  <c r="X114" i="59"/>
  <c r="W114" i="59"/>
  <c r="X118" i="59"/>
  <c r="W118" i="59"/>
  <c r="X122" i="59"/>
  <c r="W122" i="59"/>
  <c r="X126" i="59"/>
  <c r="W126" i="59"/>
  <c r="X130" i="59"/>
  <c r="W130" i="59"/>
  <c r="X134" i="59"/>
  <c r="W134" i="59"/>
  <c r="X138" i="59"/>
  <c r="W138" i="59"/>
  <c r="X142" i="59"/>
  <c r="W142" i="59"/>
  <c r="X146" i="59"/>
  <c r="W146" i="59"/>
  <c r="X150" i="59"/>
  <c r="W150" i="59"/>
  <c r="X154" i="59"/>
  <c r="W154" i="59"/>
  <c r="X158" i="59"/>
  <c r="W158" i="59"/>
  <c r="X162" i="59"/>
  <c r="W162" i="59"/>
  <c r="X166" i="59"/>
  <c r="W166" i="59"/>
  <c r="AC63" i="59"/>
  <c r="AB63" i="59"/>
  <c r="AC67" i="59"/>
  <c r="AB67" i="59"/>
  <c r="AC71" i="59"/>
  <c r="AB71" i="59"/>
  <c r="AC75" i="59"/>
  <c r="AB75" i="59"/>
  <c r="AC79" i="59"/>
  <c r="AB79" i="59"/>
  <c r="AC83" i="59"/>
  <c r="AB83" i="59"/>
  <c r="AC87" i="59"/>
  <c r="AB87" i="59"/>
  <c r="AC91" i="59"/>
  <c r="AB91" i="59"/>
  <c r="AC95" i="59"/>
  <c r="AB95" i="59"/>
  <c r="AC99" i="59"/>
  <c r="AB99" i="59"/>
  <c r="AC103" i="59"/>
  <c r="AB103" i="59"/>
  <c r="AC107" i="59"/>
  <c r="AB107" i="59"/>
  <c r="AC111" i="59"/>
  <c r="AB111" i="59"/>
  <c r="AC115" i="59"/>
  <c r="AB115" i="59"/>
  <c r="AC119" i="59"/>
  <c r="AB119" i="59"/>
  <c r="AC123" i="59"/>
  <c r="AB123" i="59"/>
  <c r="AC127" i="59"/>
  <c r="AB127" i="59"/>
  <c r="AC131" i="59"/>
  <c r="AB131" i="59"/>
  <c r="AC135" i="59"/>
  <c r="AB135" i="59"/>
  <c r="AC139" i="59"/>
  <c r="AB139" i="59"/>
  <c r="AC143" i="59"/>
  <c r="AB143" i="59"/>
  <c r="AC147" i="59"/>
  <c r="AB147" i="59"/>
  <c r="AC151" i="59"/>
  <c r="AB151" i="59"/>
  <c r="AC155" i="59"/>
  <c r="AB155" i="59"/>
  <c r="AC159" i="59"/>
  <c r="AB159" i="59"/>
  <c r="AC163" i="59"/>
  <c r="AB163" i="59"/>
  <c r="AC167" i="59"/>
  <c r="AB167" i="59"/>
  <c r="N166" i="59"/>
  <c r="M166" i="59"/>
  <c r="N162" i="59"/>
  <c r="M162" i="59"/>
  <c r="N158" i="59"/>
  <c r="M158" i="59"/>
  <c r="N154" i="59"/>
  <c r="M154" i="59"/>
  <c r="N150" i="59"/>
  <c r="M150" i="59"/>
  <c r="N146" i="59"/>
  <c r="M146" i="59"/>
  <c r="N142" i="59"/>
  <c r="M142" i="59"/>
  <c r="N138" i="59"/>
  <c r="M138" i="59"/>
  <c r="N134" i="59"/>
  <c r="M134" i="59"/>
  <c r="N130" i="59"/>
  <c r="M130" i="59"/>
  <c r="N126" i="59"/>
  <c r="M126" i="59"/>
  <c r="N122" i="59"/>
  <c r="M122" i="59"/>
  <c r="N118" i="59"/>
  <c r="M118" i="59"/>
  <c r="N114" i="59"/>
  <c r="M114" i="59"/>
  <c r="N110" i="59"/>
  <c r="M110" i="59"/>
  <c r="N106" i="59"/>
  <c r="M106" i="59"/>
  <c r="N102" i="59"/>
  <c r="M102" i="59"/>
  <c r="N98" i="59"/>
  <c r="M98" i="59"/>
  <c r="N94" i="59"/>
  <c r="M94" i="59"/>
  <c r="N90" i="59"/>
  <c r="M90" i="59"/>
  <c r="N86" i="59"/>
  <c r="M86" i="59"/>
  <c r="N82" i="59"/>
  <c r="M82" i="59"/>
  <c r="N78" i="59"/>
  <c r="M78" i="59"/>
  <c r="N74" i="59"/>
  <c r="M74" i="59"/>
  <c r="N70" i="59"/>
  <c r="M70" i="59"/>
  <c r="N66" i="59"/>
  <c r="M66" i="59"/>
  <c r="N62" i="59"/>
  <c r="M62" i="59"/>
  <c r="J686" i="106"/>
  <c r="J670" i="106"/>
  <c r="J654" i="106"/>
  <c r="J638" i="106"/>
  <c r="J622" i="106"/>
  <c r="J606" i="106"/>
  <c r="J590" i="106"/>
  <c r="J574" i="106"/>
  <c r="J558" i="106"/>
  <c r="J542" i="106"/>
  <c r="J526" i="106"/>
  <c r="J510" i="106"/>
  <c r="J494" i="106"/>
  <c r="J478" i="106"/>
  <c r="J462" i="106"/>
  <c r="J446" i="106"/>
  <c r="J430" i="106"/>
  <c r="J414" i="106"/>
  <c r="J398" i="106"/>
  <c r="J382" i="106"/>
  <c r="J366" i="106"/>
  <c r="J350" i="106"/>
  <c r="J334" i="106"/>
  <c r="J318" i="106"/>
  <c r="J302" i="106"/>
  <c r="J286" i="106"/>
  <c r="J270" i="106"/>
  <c r="J254" i="106"/>
  <c r="J238" i="106"/>
  <c r="J222" i="106"/>
  <c r="J206" i="106"/>
  <c r="J190" i="106"/>
  <c r="J174" i="106"/>
  <c r="J158" i="106"/>
  <c r="J142" i="106"/>
  <c r="J126" i="106"/>
  <c r="J110" i="106"/>
  <c r="J94" i="106"/>
  <c r="J78" i="106"/>
  <c r="J62" i="106"/>
  <c r="J46" i="106"/>
  <c r="J30" i="106"/>
  <c r="J14" i="106"/>
</calcChain>
</file>

<file path=xl/comments1.xml><?xml version="1.0" encoding="utf-8"?>
<comments xmlns="http://schemas.openxmlformats.org/spreadsheetml/2006/main">
  <authors>
    <author>user</author>
  </authors>
  <commentList>
    <comment ref="I4" authorId="0">
      <text>
        <r>
          <rPr>
            <b/>
            <sz val="9"/>
            <color indexed="81"/>
            <rFont val="돋움"/>
            <family val="3"/>
            <charset val="129"/>
          </rPr>
          <t xml:space="preserve">가격변동이 
있는 경우
</t>
        </r>
        <r>
          <rPr>
            <b/>
            <sz val="9"/>
            <color indexed="10"/>
            <rFont val="돋움"/>
            <family val="3"/>
            <charset val="129"/>
          </rPr>
          <t>빨간색</t>
        </r>
        <r>
          <rPr>
            <b/>
            <sz val="9"/>
            <color indexed="81"/>
            <rFont val="돋움"/>
            <family val="3"/>
            <charset val="129"/>
          </rPr>
          <t>으로
표기</t>
        </r>
      </text>
    </comment>
    <comment ref="J4" authorId="0">
      <text>
        <r>
          <rPr>
            <b/>
            <sz val="9"/>
            <color indexed="81"/>
            <rFont val="돋움"/>
            <family val="3"/>
            <charset val="129"/>
          </rPr>
          <t>단종 등
변동사항이 있는 품목은 
비고란에
표시</t>
        </r>
        <r>
          <rPr>
            <b/>
            <sz val="9"/>
            <color indexed="81"/>
            <rFont val="Tahoma"/>
            <family val="2"/>
          </rPr>
          <t xml:space="preserve">
</t>
        </r>
      </text>
    </comment>
    <comment ref="H5" authorId="0">
      <text>
        <r>
          <rPr>
            <b/>
            <sz val="9"/>
            <color indexed="81"/>
            <rFont val="돋움"/>
            <family val="3"/>
            <charset val="129"/>
          </rPr>
          <t>업체명으로
필터링하셔서
보시면 
편합니다</t>
        </r>
      </text>
    </comment>
  </commentList>
</comments>
</file>

<file path=xl/sharedStrings.xml><?xml version="1.0" encoding="utf-8"?>
<sst xmlns="http://schemas.openxmlformats.org/spreadsheetml/2006/main" count="83496" uniqueCount="16067">
  <si>
    <t>양배추</t>
    <phoneticPr fontId="19" type="noConversion"/>
  </si>
  <si>
    <t>껍질제거</t>
    <phoneticPr fontId="19" type="noConversion"/>
  </si>
  <si>
    <t>양파</t>
    <phoneticPr fontId="19" type="noConversion"/>
  </si>
  <si>
    <t>피양파</t>
    <phoneticPr fontId="19" type="noConversion"/>
  </si>
  <si>
    <t>깐양파</t>
    <phoneticPr fontId="19" type="noConversion"/>
  </si>
  <si>
    <t>백오이</t>
    <phoneticPr fontId="19" type="noConversion"/>
  </si>
  <si>
    <t>국산콩</t>
    <phoneticPr fontId="19" type="noConversion"/>
  </si>
  <si>
    <t>완숙토마토</t>
    <phoneticPr fontId="19" type="noConversion"/>
  </si>
  <si>
    <t>체리토마토</t>
    <phoneticPr fontId="19" type="noConversion"/>
  </si>
  <si>
    <t>흙대파</t>
    <phoneticPr fontId="19" type="noConversion"/>
  </si>
  <si>
    <t>깐대파</t>
    <phoneticPr fontId="19" type="noConversion"/>
  </si>
  <si>
    <t>청피망</t>
    <phoneticPr fontId="19" type="noConversion"/>
  </si>
  <si>
    <t>홍피망</t>
    <phoneticPr fontId="19" type="noConversion"/>
  </si>
  <si>
    <t>당호박</t>
    <phoneticPr fontId="19" type="noConversion"/>
  </si>
  <si>
    <t>애느타리버섯</t>
    <phoneticPr fontId="19" type="noConversion"/>
  </si>
  <si>
    <t>새송이버섯</t>
    <phoneticPr fontId="19" type="noConversion"/>
  </si>
  <si>
    <t>생것</t>
    <phoneticPr fontId="19" type="noConversion"/>
  </si>
  <si>
    <t>난류</t>
    <phoneticPr fontId="19" type="noConversion"/>
  </si>
  <si>
    <t>유정란</t>
    <phoneticPr fontId="19" type="noConversion"/>
  </si>
  <si>
    <t>닭고기</t>
    <phoneticPr fontId="19" type="noConversion"/>
  </si>
  <si>
    <t>날것,1kg/마리</t>
    <phoneticPr fontId="19" type="noConversion"/>
  </si>
  <si>
    <t>무항생제</t>
    <phoneticPr fontId="19" type="noConversion"/>
  </si>
  <si>
    <t>국내산</t>
    <phoneticPr fontId="19" type="noConversion"/>
  </si>
  <si>
    <t>날것,1/2토막</t>
    <phoneticPr fontId="19" type="noConversion"/>
  </si>
  <si>
    <t>미,목,티 제거</t>
    <phoneticPr fontId="19" type="noConversion"/>
  </si>
  <si>
    <t>절단육</t>
    <phoneticPr fontId="19" type="noConversion"/>
  </si>
  <si>
    <t>도리탕용,50g</t>
    <phoneticPr fontId="19" type="noConversion"/>
  </si>
  <si>
    <t>도리탕용,30g</t>
    <phoneticPr fontId="19" type="noConversion"/>
  </si>
  <si>
    <t>절단육,껍질제거</t>
    <phoneticPr fontId="19" type="noConversion"/>
  </si>
  <si>
    <t>닭고기(안심)</t>
    <phoneticPr fontId="19" type="noConversion"/>
  </si>
  <si>
    <t>날것</t>
    <phoneticPr fontId="19" type="noConversion"/>
  </si>
  <si>
    <t>100g,통</t>
    <phoneticPr fontId="19" type="noConversion"/>
  </si>
  <si>
    <t>45g,커틀릿용</t>
    <phoneticPr fontId="19" type="noConversion"/>
  </si>
  <si>
    <t>날것,다리살</t>
    <phoneticPr fontId="19" type="noConversion"/>
  </si>
  <si>
    <t>90g,통</t>
    <phoneticPr fontId="19" type="noConversion"/>
  </si>
  <si>
    <t>90g,껍질제거</t>
    <phoneticPr fontId="19" type="noConversion"/>
  </si>
  <si>
    <t>30g,껍질제거</t>
    <phoneticPr fontId="19" type="noConversion"/>
  </si>
  <si>
    <t>15g,껍질제거</t>
    <phoneticPr fontId="19" type="noConversion"/>
  </si>
  <si>
    <t>110g</t>
    <phoneticPr fontId="19" type="noConversion"/>
  </si>
  <si>
    <t>북채,칼집</t>
    <phoneticPr fontId="19" type="noConversion"/>
  </si>
  <si>
    <t>90g</t>
    <phoneticPr fontId="19" type="noConversion"/>
  </si>
  <si>
    <t>35g</t>
    <phoneticPr fontId="19" type="noConversion"/>
  </si>
  <si>
    <t>45g</t>
    <phoneticPr fontId="19" type="noConversion"/>
  </si>
  <si>
    <t>돼지고기</t>
    <phoneticPr fontId="19" type="noConversion"/>
  </si>
  <si>
    <t>2등급이상</t>
    <phoneticPr fontId="19" type="noConversion"/>
  </si>
  <si>
    <t>후지</t>
    <phoneticPr fontId="19" type="noConversion"/>
  </si>
  <si>
    <t>등심</t>
    <phoneticPr fontId="19" type="noConversion"/>
  </si>
  <si>
    <t>목심(목살)</t>
    <phoneticPr fontId="19" type="noConversion"/>
  </si>
  <si>
    <t>사태</t>
    <phoneticPr fontId="19" type="noConversion"/>
  </si>
  <si>
    <t>삼겹살</t>
    <phoneticPr fontId="19" type="noConversion"/>
  </si>
  <si>
    <t>안심</t>
    <phoneticPr fontId="19" type="noConversion"/>
  </si>
  <si>
    <t>전지</t>
    <phoneticPr fontId="19" type="noConversion"/>
  </si>
  <si>
    <t>갈비</t>
    <phoneticPr fontId="19" type="noConversion"/>
  </si>
  <si>
    <t>등갈비</t>
    <phoneticPr fontId="19" type="noConversion"/>
  </si>
  <si>
    <t>등뼈</t>
    <phoneticPr fontId="19" type="noConversion"/>
  </si>
  <si>
    <t>1등급</t>
    <phoneticPr fontId="19" type="noConversion"/>
  </si>
  <si>
    <t>목심(장정)</t>
    <phoneticPr fontId="19" type="noConversion"/>
  </si>
  <si>
    <t>LA갈비</t>
    <phoneticPr fontId="19" type="noConversion"/>
  </si>
  <si>
    <t>달걀(전란)</t>
    <phoneticPr fontId="19" type="noConversion"/>
  </si>
  <si>
    <t>54g,30구</t>
    <phoneticPr fontId="19" type="noConversion"/>
  </si>
  <si>
    <t>1등급란</t>
    <phoneticPr fontId="19" type="noConversion"/>
  </si>
  <si>
    <t>60g,30구</t>
    <phoneticPr fontId="19" type="noConversion"/>
  </si>
  <si>
    <t>통,껍질제거</t>
    <phoneticPr fontId="19" type="noConversion"/>
  </si>
  <si>
    <t>500g,껍질제거</t>
    <phoneticPr fontId="19" type="noConversion"/>
  </si>
  <si>
    <t>날것,500g/마리</t>
    <phoneticPr fontId="19" type="noConversion"/>
  </si>
  <si>
    <t>삼계탕용</t>
    <phoneticPr fontId="19" type="noConversion"/>
  </si>
  <si>
    <t>삼계탕용,250g</t>
    <phoneticPr fontId="19" type="noConversion"/>
  </si>
  <si>
    <t>날것,통</t>
    <phoneticPr fontId="19" type="noConversion"/>
  </si>
  <si>
    <t>30g,커틀릿용</t>
    <phoneticPr fontId="19" type="noConversion"/>
  </si>
  <si>
    <t>날것,절단</t>
    <phoneticPr fontId="19" type="noConversion"/>
  </si>
  <si>
    <t>깍뚝,채썰기</t>
    <phoneticPr fontId="19" type="noConversion"/>
  </si>
  <si>
    <t>날것,윙</t>
    <phoneticPr fontId="19" type="noConversion"/>
  </si>
  <si>
    <t>닭고기(날개)</t>
    <phoneticPr fontId="19" type="noConversion"/>
  </si>
  <si>
    <t>날것,봉</t>
    <phoneticPr fontId="19" type="noConversion"/>
  </si>
  <si>
    <t>닭고기(넓적다리살)</t>
    <phoneticPr fontId="19" type="noConversion"/>
  </si>
  <si>
    <t>날것,정육</t>
    <phoneticPr fontId="19" type="noConversion"/>
  </si>
  <si>
    <t>25g</t>
    <phoneticPr fontId="19" type="noConversion"/>
  </si>
  <si>
    <t>100g,껍질제거</t>
    <phoneticPr fontId="19" type="noConversion"/>
  </si>
  <si>
    <t>50g,껍질제거</t>
    <phoneticPr fontId="19" type="noConversion"/>
  </si>
  <si>
    <t>25g,껍질제거</t>
    <phoneticPr fontId="19" type="noConversion"/>
  </si>
  <si>
    <t>날것,정육,절단</t>
    <phoneticPr fontId="19" type="noConversion"/>
  </si>
  <si>
    <t>깍뚝,채썰기,껍질제거</t>
    <phoneticPr fontId="19" type="noConversion"/>
  </si>
  <si>
    <t>북채</t>
    <phoneticPr fontId="19" type="noConversion"/>
  </si>
  <si>
    <t>닭뼈</t>
    <phoneticPr fontId="19" type="noConversion"/>
  </si>
  <si>
    <t>육수용</t>
    <phoneticPr fontId="19" type="noConversion"/>
  </si>
  <si>
    <t>닭,부산물</t>
    <phoneticPr fontId="19" type="noConversion"/>
  </si>
  <si>
    <t>닭발,손질</t>
    <phoneticPr fontId="19" type="noConversion"/>
  </si>
  <si>
    <t>가로2절,볶음밥용</t>
    <phoneticPr fontId="19" type="noConversion"/>
  </si>
  <si>
    <t>도리탕용,40g</t>
    <phoneticPr fontId="19" type="noConversion"/>
  </si>
  <si>
    <t>도리탕용,20g</t>
    <phoneticPr fontId="19" type="noConversion"/>
  </si>
  <si>
    <t>냉동,2kg/마리</t>
    <phoneticPr fontId="19" type="noConversion"/>
  </si>
  <si>
    <t>통오리</t>
    <phoneticPr fontId="19" type="noConversion"/>
  </si>
  <si>
    <t>냉장,2kg/마리</t>
    <phoneticPr fontId="19" type="noConversion"/>
  </si>
  <si>
    <t>냉동,살코기</t>
    <phoneticPr fontId="19" type="noConversion"/>
  </si>
  <si>
    <t>냉장,살코기</t>
    <phoneticPr fontId="19" type="noConversion"/>
  </si>
  <si>
    <t>2등급,냉동</t>
    <phoneticPr fontId="19" type="noConversion"/>
  </si>
  <si>
    <t>갈비(찜용)</t>
    <phoneticPr fontId="19" type="noConversion"/>
  </si>
  <si>
    <t>2등급,냉장</t>
    <phoneticPr fontId="19" type="noConversion"/>
  </si>
  <si>
    <t>1등급,냉장</t>
    <phoneticPr fontId="19" type="noConversion"/>
  </si>
  <si>
    <t>쇠고기(한우)</t>
    <phoneticPr fontId="19" type="noConversion"/>
  </si>
  <si>
    <t>스지</t>
    <phoneticPr fontId="19" type="noConversion"/>
  </si>
  <si>
    <t>도가니</t>
    <phoneticPr fontId="19" type="noConversion"/>
  </si>
  <si>
    <t>갈비(탕용)</t>
    <phoneticPr fontId="19" type="noConversion"/>
  </si>
  <si>
    <t>꼬리반골</t>
    <phoneticPr fontId="19" type="noConversion"/>
  </si>
  <si>
    <t>3등급,냉장</t>
    <phoneticPr fontId="19" type="noConversion"/>
  </si>
  <si>
    <t>3등급,냉동</t>
    <phoneticPr fontId="19" type="noConversion"/>
  </si>
  <si>
    <t>쇠고기(육우)</t>
    <phoneticPr fontId="19" type="noConversion"/>
  </si>
  <si>
    <t>수삼</t>
  </si>
  <si>
    <t xml:space="preserve">가락시장 </t>
    <phoneticPr fontId="19" type="noConversion"/>
  </si>
  <si>
    <t>이마트</t>
    <phoneticPr fontId="19" type="noConversion"/>
  </si>
  <si>
    <t>하나로
마트</t>
    <phoneticPr fontId="19" type="noConversion"/>
  </si>
  <si>
    <t>도우넛가루</t>
  </si>
  <si>
    <t>스폰지믹스</t>
  </si>
  <si>
    <t>밀가루</t>
  </si>
  <si>
    <t>2.5kg</t>
  </si>
  <si>
    <t>부침가루</t>
  </si>
  <si>
    <t>500g</t>
  </si>
  <si>
    <t>빵가루</t>
  </si>
  <si>
    <t>찹쌀가루</t>
  </si>
  <si>
    <t>치킨가루</t>
  </si>
  <si>
    <t>튀김가루</t>
  </si>
  <si>
    <t>핫케익가루</t>
  </si>
  <si>
    <t>핫도그</t>
  </si>
  <si>
    <t>50g</t>
  </si>
  <si>
    <t>가래떡(흰떡)</t>
  </si>
  <si>
    <t>1.5kg</t>
  </si>
  <si>
    <t>900g</t>
  </si>
  <si>
    <t>마른것,광천수로 반죽</t>
  </si>
  <si>
    <t>수입</t>
  </si>
  <si>
    <t>우동</t>
  </si>
  <si>
    <t>230g</t>
  </si>
  <si>
    <t>중면</t>
  </si>
  <si>
    <t>무표백소맥분,다가수숙성면</t>
  </si>
  <si>
    <t>3kg</t>
  </si>
  <si>
    <t>건면,무표백소맥분,다가수숙성면</t>
  </si>
  <si>
    <t>2kg</t>
  </si>
  <si>
    <t>식빵</t>
  </si>
  <si>
    <t>샌드위치식빵/대</t>
  </si>
  <si>
    <t>곤약</t>
  </si>
  <si>
    <t>600g</t>
  </si>
  <si>
    <t>당면</t>
  </si>
  <si>
    <t>무보존료,무색소,무명반,옛날당면</t>
  </si>
  <si>
    <t>무보존료,무색소,무명반,자른당면</t>
  </si>
  <si>
    <t>당류</t>
  </si>
  <si>
    <t>꿀</t>
  </si>
  <si>
    <t>물엿</t>
  </si>
  <si>
    <t>1.2kg</t>
  </si>
  <si>
    <t>쌀엿</t>
  </si>
  <si>
    <t>흰물엿,맥아당함량 55%</t>
  </si>
  <si>
    <t>5kg</t>
  </si>
  <si>
    <t>설탕</t>
  </si>
  <si>
    <t>백설탕</t>
  </si>
  <si>
    <t>황설탕</t>
  </si>
  <si>
    <t>흑설탕</t>
  </si>
  <si>
    <t>순두부</t>
  </si>
  <si>
    <t>연두부</t>
  </si>
  <si>
    <t>튀긴두부(유부)</t>
  </si>
  <si>
    <t xml:space="preserve"> </t>
  </si>
  <si>
    <t>냉동유부</t>
  </si>
  <si>
    <t>냉동,165개입</t>
  </si>
  <si>
    <t>죽순</t>
  </si>
  <si>
    <t>370g</t>
  </si>
  <si>
    <t>마또르</t>
  </si>
  <si>
    <t>우리능금</t>
  </si>
  <si>
    <t>1.5L</t>
  </si>
  <si>
    <t>복숭아통조림</t>
  </si>
  <si>
    <t>400g</t>
  </si>
  <si>
    <t>800g</t>
  </si>
  <si>
    <t>836g</t>
  </si>
  <si>
    <t>베이컨</t>
  </si>
  <si>
    <t>냉장</t>
  </si>
  <si>
    <t>소시지</t>
  </si>
  <si>
    <t>비엔나소시지</t>
  </si>
  <si>
    <t>주부9단</t>
  </si>
  <si>
    <t>켄터키후랑크</t>
  </si>
  <si>
    <t>1.8kg</t>
  </si>
  <si>
    <t>로스팜</t>
  </si>
  <si>
    <t>슬라이스</t>
  </si>
  <si>
    <t>런천미트</t>
  </si>
  <si>
    <t>하이포크팜</t>
  </si>
  <si>
    <t>마늘스모크햄</t>
  </si>
  <si>
    <t>340g</t>
  </si>
  <si>
    <t>반듯스모크햄</t>
  </si>
  <si>
    <t>백설뉴스모크햄(통)</t>
  </si>
  <si>
    <t>어묵</t>
  </si>
  <si>
    <t>게맛살</t>
  </si>
  <si>
    <t>사각어묵</t>
  </si>
  <si>
    <t>순</t>
    <phoneticPr fontId="19" type="noConversion"/>
  </si>
  <si>
    <t>품목현황</t>
    <phoneticPr fontId="19" type="noConversion"/>
  </si>
  <si>
    <t>규격</t>
    <phoneticPr fontId="19" type="noConversion"/>
  </si>
  <si>
    <t>적요
(식품설명)</t>
    <phoneticPr fontId="19" type="noConversion"/>
  </si>
  <si>
    <t>판매업체</t>
    <phoneticPr fontId="19" type="noConversion"/>
  </si>
  <si>
    <t>kg</t>
    <phoneticPr fontId="19" type="noConversion"/>
  </si>
  <si>
    <t>500g</t>
    <phoneticPr fontId="19" type="noConversion"/>
  </si>
  <si>
    <t>30g</t>
    <phoneticPr fontId="19" type="noConversion"/>
  </si>
  <si>
    <t>국산</t>
    <phoneticPr fontId="19" type="noConversion"/>
  </si>
  <si>
    <t>1.5kg</t>
    <phoneticPr fontId="19" type="noConversion"/>
  </si>
  <si>
    <t>두류</t>
    <phoneticPr fontId="19" type="noConversion"/>
  </si>
  <si>
    <t>강낭콩</t>
    <phoneticPr fontId="19" type="noConversion"/>
  </si>
  <si>
    <t>냉동</t>
    <phoneticPr fontId="19" type="noConversion"/>
  </si>
  <si>
    <t>슬라이스</t>
    <phoneticPr fontId="19" type="noConversion"/>
  </si>
  <si>
    <t>유기농</t>
    <phoneticPr fontId="19" type="noConversion"/>
  </si>
  <si>
    <t>100g</t>
    <phoneticPr fontId="19" type="noConversion"/>
  </si>
  <si>
    <t xml:space="preserve"> </t>
    <phoneticPr fontId="19" type="noConversion"/>
  </si>
  <si>
    <t>1.8kg</t>
    <phoneticPr fontId="19" type="noConversion"/>
  </si>
  <si>
    <t>조미료류</t>
    <phoneticPr fontId="19" type="noConversion"/>
  </si>
  <si>
    <t>50g</t>
    <phoneticPr fontId="19" type="noConversion"/>
  </si>
  <si>
    <t>오징어링튀김</t>
  </si>
  <si>
    <t>15g</t>
    <phoneticPr fontId="19" type="noConversion"/>
  </si>
  <si>
    <t>통</t>
    <phoneticPr fontId="19" type="noConversion"/>
  </si>
  <si>
    <t>친환경등급</t>
    <phoneticPr fontId="19" type="noConversion"/>
  </si>
  <si>
    <t>원산지</t>
    <phoneticPr fontId="19" type="noConversion"/>
  </si>
  <si>
    <t>무농약</t>
    <phoneticPr fontId="19" type="noConversion"/>
  </si>
  <si>
    <t>전국</t>
    <phoneticPr fontId="19" type="noConversion"/>
  </si>
  <si>
    <t>밀</t>
    <phoneticPr fontId="19" type="noConversion"/>
  </si>
  <si>
    <t>통밀쌀</t>
    <phoneticPr fontId="19" type="noConversion"/>
  </si>
  <si>
    <t>쌀보리</t>
    <phoneticPr fontId="19" type="noConversion"/>
  </si>
  <si>
    <t>찰보리</t>
    <phoneticPr fontId="19" type="noConversion"/>
  </si>
  <si>
    <t>일반미</t>
    <phoneticPr fontId="19" type="noConversion"/>
  </si>
  <si>
    <t>전환기쌀</t>
    <phoneticPr fontId="19" type="noConversion"/>
  </si>
  <si>
    <t>저농약쌀</t>
    <phoneticPr fontId="19" type="noConversion"/>
  </si>
  <si>
    <t>호남</t>
    <phoneticPr fontId="19" type="noConversion"/>
  </si>
  <si>
    <t>무농약쌀</t>
    <phoneticPr fontId="19" type="noConversion"/>
  </si>
  <si>
    <t>경기</t>
    <phoneticPr fontId="19" type="noConversion"/>
  </si>
  <si>
    <t>기타지역</t>
    <phoneticPr fontId="19" type="noConversion"/>
  </si>
  <si>
    <t>유기농쌀</t>
    <phoneticPr fontId="19" type="noConversion"/>
  </si>
  <si>
    <t>현미</t>
    <phoneticPr fontId="19" type="noConversion"/>
  </si>
  <si>
    <t>발아현미</t>
    <phoneticPr fontId="19" type="noConversion"/>
  </si>
  <si>
    <t>찹쌀(백미)</t>
    <phoneticPr fontId="19" type="noConversion"/>
  </si>
  <si>
    <t>찹쌀</t>
    <phoneticPr fontId="19" type="noConversion"/>
  </si>
  <si>
    <t>찹쌀(현미)</t>
    <phoneticPr fontId="19" type="noConversion"/>
  </si>
  <si>
    <t>현미찹쌀</t>
    <phoneticPr fontId="19" type="noConversion"/>
  </si>
  <si>
    <t>옥수수</t>
    <phoneticPr fontId="19" type="noConversion"/>
  </si>
  <si>
    <t>옥수수쌀,말린것</t>
    <phoneticPr fontId="19" type="noConversion"/>
  </si>
  <si>
    <t>냉동찰옥수수</t>
    <phoneticPr fontId="19" type="noConversion"/>
  </si>
  <si>
    <t>저농약이상</t>
    <phoneticPr fontId="19" type="noConversion"/>
  </si>
  <si>
    <t>냉동찰옥수수알</t>
    <phoneticPr fontId="19" type="noConversion"/>
  </si>
  <si>
    <t>차수수</t>
    <phoneticPr fontId="19" type="noConversion"/>
  </si>
  <si>
    <t>메흑미</t>
    <phoneticPr fontId="19" type="noConversion"/>
  </si>
  <si>
    <t>찰흑미</t>
    <phoneticPr fontId="19" type="noConversion"/>
  </si>
  <si>
    <t>발아흑미</t>
    <phoneticPr fontId="19" type="noConversion"/>
  </si>
  <si>
    <t>혼합곡</t>
    <phoneticPr fontId="19" type="noConversion"/>
  </si>
  <si>
    <t>5가지잡곡</t>
    <phoneticPr fontId="19" type="noConversion"/>
  </si>
  <si>
    <t>12가지잡곡</t>
    <phoneticPr fontId="19" type="noConversion"/>
  </si>
  <si>
    <t>참깨</t>
    <phoneticPr fontId="19" type="noConversion"/>
  </si>
  <si>
    <t>말린것</t>
    <phoneticPr fontId="19" type="noConversion"/>
  </si>
  <si>
    <t>감자</t>
    <phoneticPr fontId="19" type="noConversion"/>
  </si>
  <si>
    <t>피감자</t>
    <phoneticPr fontId="19" type="noConversion"/>
  </si>
  <si>
    <t>무농약 이상</t>
    <phoneticPr fontId="19" type="noConversion"/>
  </si>
  <si>
    <t>깐감자</t>
    <phoneticPr fontId="19" type="noConversion"/>
  </si>
  <si>
    <t>피알감자</t>
    <phoneticPr fontId="19" type="noConversion"/>
  </si>
  <si>
    <t>건강낭콩,홍대</t>
    <phoneticPr fontId="19" type="noConversion"/>
  </si>
  <si>
    <t>피밤, 25g이상</t>
    <phoneticPr fontId="19" type="noConversion"/>
  </si>
  <si>
    <t>깐밤</t>
    <phoneticPr fontId="19" type="noConversion"/>
  </si>
  <si>
    <t>채소류</t>
    <phoneticPr fontId="19" type="noConversion"/>
  </si>
  <si>
    <t>흙당근</t>
    <phoneticPr fontId="19" type="noConversion"/>
  </si>
  <si>
    <t>세척당근</t>
    <phoneticPr fontId="19" type="noConversion"/>
  </si>
  <si>
    <t>깐마늘</t>
    <phoneticPr fontId="19" type="noConversion"/>
  </si>
  <si>
    <t>깐마늘,꼭지제거</t>
    <phoneticPr fontId="19" type="noConversion"/>
  </si>
  <si>
    <t>흙무</t>
    <phoneticPr fontId="19" type="noConversion"/>
  </si>
  <si>
    <t>세척무</t>
    <phoneticPr fontId="19" type="noConversion"/>
  </si>
  <si>
    <t>통배추</t>
    <phoneticPr fontId="19" type="noConversion"/>
  </si>
  <si>
    <t>얼갈이</t>
    <phoneticPr fontId="19" type="noConversion"/>
  </si>
  <si>
    <t>깐생강</t>
    <phoneticPr fontId="19" type="noConversion"/>
  </si>
  <si>
    <t>싹채소</t>
    <phoneticPr fontId="19" type="noConversion"/>
  </si>
  <si>
    <t>새싹채소</t>
    <phoneticPr fontId="19" type="noConversion"/>
  </si>
  <si>
    <t>종합어묵</t>
  </si>
  <si>
    <t>1.88kg</t>
  </si>
  <si>
    <t>우유류</t>
  </si>
  <si>
    <t>분유</t>
  </si>
  <si>
    <t>요구르트</t>
  </si>
  <si>
    <t>40g</t>
  </si>
  <si>
    <t>65ml</t>
  </si>
  <si>
    <t>80ml</t>
  </si>
  <si>
    <t>치즈</t>
  </si>
  <si>
    <t>200g</t>
  </si>
  <si>
    <t>체다치즈/무케이스</t>
  </si>
  <si>
    <t>크림</t>
  </si>
  <si>
    <t>생크림</t>
  </si>
  <si>
    <t>유지류</t>
  </si>
  <si>
    <t>들기름</t>
  </si>
  <si>
    <t>300ml</t>
  </si>
  <si>
    <t>아름찬</t>
  </si>
  <si>
    <t>버터</t>
  </si>
  <si>
    <t>450g</t>
  </si>
  <si>
    <t>옥수수기름</t>
  </si>
  <si>
    <t>18L</t>
  </si>
  <si>
    <t>올리브유</t>
  </si>
  <si>
    <t>500ml</t>
  </si>
  <si>
    <t>900ml</t>
  </si>
  <si>
    <t>참빛고운압착올리브유</t>
  </si>
  <si>
    <t>참기름</t>
  </si>
  <si>
    <t>콩기름</t>
  </si>
  <si>
    <t>음료,주류</t>
  </si>
  <si>
    <t>청주</t>
  </si>
  <si>
    <t>1.8L</t>
  </si>
  <si>
    <t>700ml</t>
  </si>
  <si>
    <t>포도주</t>
  </si>
  <si>
    <t>겨자</t>
  </si>
  <si>
    <t>100g</t>
  </si>
  <si>
    <t>연겨자</t>
  </si>
  <si>
    <t>300g</t>
  </si>
  <si>
    <t>고기소스</t>
  </si>
  <si>
    <t>2.1kg</t>
  </si>
  <si>
    <t>스테이크소스</t>
  </si>
  <si>
    <t>브라운소스</t>
  </si>
  <si>
    <t>3.3kg</t>
  </si>
  <si>
    <t>고추냉이(와사비)</t>
  </si>
  <si>
    <t>연와사비</t>
  </si>
  <si>
    <t>고추장</t>
  </si>
  <si>
    <t>14kg</t>
  </si>
  <si>
    <t>명품고추장</t>
  </si>
  <si>
    <t>태양초매운고추장</t>
  </si>
  <si>
    <t>순창찰고추장</t>
  </si>
  <si>
    <t>덜매운고추장</t>
  </si>
  <si>
    <t>굴소스</t>
  </si>
  <si>
    <t>2268g</t>
  </si>
  <si>
    <t>프리미엄</t>
  </si>
  <si>
    <t>510g</t>
  </si>
  <si>
    <t>돈까스소스</t>
  </si>
  <si>
    <t>파인애플돈까스소스</t>
  </si>
  <si>
    <t>돈까스소스1호</t>
  </si>
  <si>
    <t>415ml</t>
  </si>
  <si>
    <t>된장</t>
  </si>
  <si>
    <t>순창재래식된장</t>
  </si>
  <si>
    <t>마요네즈</t>
  </si>
  <si>
    <t>파우치</t>
  </si>
  <si>
    <t>고과당</t>
  </si>
  <si>
    <t>머스터드소스</t>
  </si>
  <si>
    <t>3.2kg</t>
  </si>
  <si>
    <t>330g</t>
  </si>
  <si>
    <t>소금</t>
  </si>
  <si>
    <t>고추마늘소스</t>
  </si>
  <si>
    <t>식초</t>
  </si>
  <si>
    <t>양조식초</t>
  </si>
  <si>
    <t>사과식초</t>
  </si>
  <si>
    <t>2배사과식초</t>
  </si>
  <si>
    <t>2배현미식초</t>
  </si>
  <si>
    <t>양념통닭소스</t>
  </si>
  <si>
    <t>3.6kg</t>
  </si>
  <si>
    <t>햇살양조간장</t>
  </si>
  <si>
    <t>유기농양조간장</t>
  </si>
  <si>
    <t>우스터소스</t>
  </si>
  <si>
    <t>415g</t>
  </si>
  <si>
    <t>햇살국간장</t>
  </si>
  <si>
    <t>15L</t>
  </si>
  <si>
    <t>맑은조선국간장</t>
  </si>
  <si>
    <t>국간장</t>
  </si>
  <si>
    <t>1.7L</t>
  </si>
  <si>
    <t>햇살담은진간장</t>
  </si>
  <si>
    <t>금F-3진간장</t>
  </si>
  <si>
    <t>930ml</t>
  </si>
  <si>
    <t>짜장(춘장)</t>
  </si>
  <si>
    <t>타르타르소스</t>
  </si>
  <si>
    <t>305g</t>
  </si>
  <si>
    <t>토마토케첩</t>
  </si>
  <si>
    <t>미국토마토페이스트43.8/오뚜기</t>
  </si>
  <si>
    <t>미국토마토페이스트54/청정원</t>
  </si>
  <si>
    <t>유기농케첩</t>
  </si>
  <si>
    <t>토마토통조림</t>
  </si>
  <si>
    <t>토마토홀</t>
  </si>
  <si>
    <t>3.15kg</t>
  </si>
  <si>
    <t>하이스분</t>
  </si>
  <si>
    <t>하이라이스</t>
  </si>
  <si>
    <t>150g</t>
  </si>
  <si>
    <t>핫소스</t>
  </si>
  <si>
    <t>350ml</t>
  </si>
  <si>
    <t>마늘분</t>
  </si>
  <si>
    <t>파슬리,말린것</t>
  </si>
  <si>
    <t>생강분</t>
  </si>
  <si>
    <t>60g</t>
  </si>
  <si>
    <t>90g</t>
  </si>
  <si>
    <t>후추분말</t>
  </si>
  <si>
    <t>감자튀김,냉동</t>
  </si>
  <si>
    <t>심플로트</t>
  </si>
  <si>
    <t>크링클컷</t>
  </si>
  <si>
    <t>교자만두,14g</t>
  </si>
  <si>
    <t>천일</t>
  </si>
  <si>
    <t>너비아니,16g/40g</t>
  </si>
  <si>
    <t>고기산적</t>
  </si>
  <si>
    <t>갈비산적구이,14g</t>
  </si>
  <si>
    <t>수제일식돈까스</t>
  </si>
  <si>
    <t>동원</t>
  </si>
  <si>
    <t>미니돈까스,10g</t>
  </si>
  <si>
    <t>동그랑땡</t>
  </si>
  <si>
    <t>롯데</t>
  </si>
  <si>
    <t>동그랑땡,11g</t>
  </si>
  <si>
    <t>한입동그랑땡</t>
  </si>
  <si>
    <t>대상</t>
  </si>
  <si>
    <t>실속만두,13.5g</t>
  </si>
  <si>
    <t>일품고기만두</t>
  </si>
  <si>
    <t>김치손만두,28g</t>
  </si>
  <si>
    <t>대장금야채물만두,8.5g</t>
  </si>
  <si>
    <t>잡채군만두,25g</t>
  </si>
  <si>
    <t>이츠웰</t>
  </si>
  <si>
    <t>풀무원</t>
  </si>
  <si>
    <t>김치만두</t>
  </si>
  <si>
    <t>일품군만두</t>
  </si>
  <si>
    <t>쌀군만두,33g</t>
  </si>
  <si>
    <t>영양가득물만두,8.5g</t>
  </si>
  <si>
    <t>미트볼(튀김),10g</t>
  </si>
  <si>
    <t>크림스프</t>
  </si>
  <si>
    <t>해물완자</t>
  </si>
  <si>
    <t>새우완자,12g</t>
  </si>
  <si>
    <t>텐더스틱,43g</t>
  </si>
  <si>
    <t>허브맛순등심탕수육,13g</t>
  </si>
  <si>
    <t>하선정</t>
  </si>
  <si>
    <t>치자단무지</t>
  </si>
  <si>
    <t>3등급,냉장</t>
  </si>
  <si>
    <t>1등급,냉장</t>
  </si>
  <si>
    <t>2등급이상</t>
  </si>
  <si>
    <t>대분류</t>
  </si>
  <si>
    <t>소분류</t>
  </si>
  <si>
    <t>상세식품</t>
  </si>
  <si>
    <t>서울특별시학교보건진흥원</t>
    <phoneticPr fontId="19" type="noConversion"/>
  </si>
  <si>
    <t>원산지</t>
  </si>
  <si>
    <t>육류</t>
  </si>
  <si>
    <t>날것</t>
  </si>
  <si>
    <t>kg</t>
  </si>
  <si>
    <t>닭고기(가슴살)</t>
  </si>
  <si>
    <t>닭고기(날개)</t>
  </si>
  <si>
    <t>닭고기(넓적다리살)</t>
  </si>
  <si>
    <t>닭고기(다리)</t>
  </si>
  <si>
    <t>등심</t>
  </si>
  <si>
    <t>우둔</t>
  </si>
  <si>
    <t>쇠고기(한우)</t>
  </si>
  <si>
    <t>쇠고기(육우)</t>
  </si>
  <si>
    <t>목심(장정)</t>
  </si>
  <si>
    <t>사태</t>
  </si>
  <si>
    <t>설도</t>
  </si>
  <si>
    <t>안심</t>
  </si>
  <si>
    <t>양지</t>
  </si>
  <si>
    <t>채끝</t>
  </si>
  <si>
    <t>오리고기(집오리)</t>
  </si>
  <si>
    <t>사골</t>
  </si>
  <si>
    <t>잡뼈</t>
  </si>
  <si>
    <t>1등급</t>
  </si>
  <si>
    <t>국내산</t>
  </si>
  <si>
    <t>15g</t>
  </si>
  <si>
    <t>북채</t>
  </si>
  <si>
    <t>날것,윙</t>
  </si>
  <si>
    <t>날것,봉</t>
  </si>
  <si>
    <t>어패류</t>
  </si>
  <si>
    <t>가다랭이</t>
  </si>
  <si>
    <t>반건품</t>
  </si>
  <si>
    <t>갈치</t>
  </si>
  <si>
    <t>고등어</t>
  </si>
  <si>
    <t>꽁치</t>
  </si>
  <si>
    <t>날치</t>
  </si>
  <si>
    <t>대구</t>
  </si>
  <si>
    <t>멸치</t>
  </si>
  <si>
    <t>자건품(큰멸치)</t>
  </si>
  <si>
    <t>자건품(중멸치)</t>
  </si>
  <si>
    <t>자건품(잔멸치)</t>
  </si>
  <si>
    <t>명태</t>
  </si>
  <si>
    <t>알(명란)</t>
  </si>
  <si>
    <t>뱅어</t>
  </si>
  <si>
    <t>삼치</t>
  </si>
  <si>
    <t>우럭</t>
  </si>
  <si>
    <t>임연수어</t>
  </si>
  <si>
    <t>붕장어</t>
  </si>
  <si>
    <t>조기(참조기)</t>
  </si>
  <si>
    <t>쥐치</t>
  </si>
  <si>
    <t>포,말린것</t>
  </si>
  <si>
    <t>논우렁이</t>
  </si>
  <si>
    <t>바지락</t>
  </si>
  <si>
    <t>전복</t>
  </si>
  <si>
    <t>홍합</t>
  </si>
  <si>
    <t>생것</t>
  </si>
  <si>
    <t>자건품</t>
  </si>
  <si>
    <t>게(꽃게)</t>
  </si>
  <si>
    <t>꼴뚜기</t>
  </si>
  <si>
    <t>모시조개</t>
  </si>
  <si>
    <t>문어</t>
  </si>
  <si>
    <t>미더덕</t>
  </si>
  <si>
    <t>보리새우</t>
  </si>
  <si>
    <t>새우젓</t>
  </si>
  <si>
    <t>소라살</t>
  </si>
  <si>
    <t>오징어</t>
  </si>
  <si>
    <t>말린것</t>
  </si>
  <si>
    <t>주꾸미</t>
  </si>
  <si>
    <t>해파리</t>
  </si>
  <si>
    <t>다시마</t>
  </si>
  <si>
    <t>튀각</t>
  </si>
  <si>
    <t>미역</t>
  </si>
  <si>
    <t>염장품</t>
  </si>
  <si>
    <t>파래</t>
  </si>
  <si>
    <t>곡류</t>
  </si>
  <si>
    <t>기장</t>
  </si>
  <si>
    <t>보리</t>
  </si>
  <si>
    <t>쌀(백미)</t>
  </si>
  <si>
    <t>쌀(현미)</t>
  </si>
  <si>
    <t>옥수수(찰옥수수)</t>
  </si>
  <si>
    <t>율무</t>
  </si>
  <si>
    <t>차조</t>
  </si>
  <si>
    <t>흑미</t>
  </si>
  <si>
    <t>감자,전분</t>
  </si>
  <si>
    <t>고구마</t>
  </si>
  <si>
    <t>녹두</t>
  </si>
  <si>
    <t>견과,종실</t>
  </si>
  <si>
    <t>밤</t>
  </si>
  <si>
    <t>참깨,흰깨</t>
  </si>
  <si>
    <t>깻잎</t>
  </si>
  <si>
    <t>미나리</t>
  </si>
  <si>
    <t>부추</t>
  </si>
  <si>
    <t>쑥갓</t>
  </si>
  <si>
    <t>시금치</t>
  </si>
  <si>
    <t>아욱</t>
  </si>
  <si>
    <t>열무</t>
  </si>
  <si>
    <t>참나물</t>
  </si>
  <si>
    <t>청경채</t>
  </si>
  <si>
    <t>토마토</t>
  </si>
  <si>
    <t>송이버섯</t>
  </si>
  <si>
    <t>과실류</t>
  </si>
  <si>
    <t>감(단감)</t>
  </si>
  <si>
    <t>감(연시)</t>
  </si>
  <si>
    <t>다래</t>
  </si>
  <si>
    <t>대추</t>
  </si>
  <si>
    <t>양구</t>
  </si>
  <si>
    <t>유정란</t>
  </si>
  <si>
    <t>도정곡</t>
  </si>
  <si>
    <t>겉보리,납작보리(압맥)</t>
  </si>
  <si>
    <t>일반형</t>
  </si>
  <si>
    <t>쌀</t>
  </si>
  <si>
    <t>마른것</t>
  </si>
  <si>
    <t>율무쌀</t>
  </si>
  <si>
    <t>조</t>
  </si>
  <si>
    <t>찹쌀</t>
  </si>
  <si>
    <t>백미</t>
  </si>
  <si>
    <t>감자</t>
  </si>
  <si>
    <t>감자,알감자</t>
  </si>
  <si>
    <t>토란</t>
  </si>
  <si>
    <t>대두(노란콩)</t>
  </si>
  <si>
    <t>동부</t>
  </si>
  <si>
    <t>두류</t>
  </si>
  <si>
    <t>팥</t>
  </si>
  <si>
    <t>들깨가루</t>
  </si>
  <si>
    <t>땅콩</t>
  </si>
  <si>
    <t>아몬드</t>
  </si>
  <si>
    <t>조미한것</t>
  </si>
  <si>
    <t>은행</t>
  </si>
  <si>
    <t>잣</t>
  </si>
  <si>
    <t>참깨,검정깨(흑임자)</t>
  </si>
  <si>
    <t>볶은것</t>
  </si>
  <si>
    <t>호두</t>
  </si>
  <si>
    <t>채소류</t>
  </si>
  <si>
    <t>가지</t>
  </si>
  <si>
    <t>갓</t>
  </si>
  <si>
    <t>고구마줄기</t>
  </si>
  <si>
    <t>삶은것</t>
  </si>
  <si>
    <t>고비(삶은것)</t>
  </si>
  <si>
    <t>고사리</t>
  </si>
  <si>
    <t>고추</t>
  </si>
  <si>
    <t>꽈리고추</t>
  </si>
  <si>
    <t>붉은고추,생것</t>
  </si>
  <si>
    <t>붉은고추,말린것</t>
  </si>
  <si>
    <t>풋고추,개량종</t>
  </si>
  <si>
    <t>풋고추,재래종</t>
  </si>
  <si>
    <t>고춧잎</t>
  </si>
  <si>
    <t>근대</t>
  </si>
  <si>
    <t>냉이</t>
  </si>
  <si>
    <t>달래</t>
  </si>
  <si>
    <t>당근</t>
  </si>
  <si>
    <t>더덕</t>
  </si>
  <si>
    <t>도라지</t>
  </si>
  <si>
    <t>돌나물</t>
  </si>
  <si>
    <t>마늘</t>
  </si>
  <si>
    <t>머위</t>
  </si>
  <si>
    <t>조선무</t>
  </si>
  <si>
    <t>뿌리</t>
  </si>
  <si>
    <t>배추</t>
  </si>
  <si>
    <t>브로콜리</t>
  </si>
  <si>
    <t>상추</t>
  </si>
  <si>
    <t>개량종</t>
  </si>
  <si>
    <t>재래종</t>
  </si>
  <si>
    <t>생강</t>
  </si>
  <si>
    <t>셀러리</t>
  </si>
  <si>
    <t>숙주나물</t>
  </si>
  <si>
    <t>양배추</t>
  </si>
  <si>
    <t>양상추</t>
  </si>
  <si>
    <t>양파</t>
  </si>
  <si>
    <t>연근</t>
  </si>
  <si>
    <t>오이</t>
  </si>
  <si>
    <t>우엉</t>
  </si>
  <si>
    <t>유채</t>
  </si>
  <si>
    <t>치커리</t>
  </si>
  <si>
    <t>잎,푸른색</t>
  </si>
  <si>
    <t>콩나물</t>
  </si>
  <si>
    <t>파</t>
  </si>
  <si>
    <t>대파</t>
  </si>
  <si>
    <t>쪽파</t>
  </si>
  <si>
    <t>실파</t>
  </si>
  <si>
    <t>파슬리</t>
  </si>
  <si>
    <t>파프리카(착색단고추)</t>
  </si>
  <si>
    <t>포항초</t>
  </si>
  <si>
    <t>피망</t>
  </si>
  <si>
    <t>호박</t>
  </si>
  <si>
    <t>애호박,생것</t>
  </si>
  <si>
    <t>버섯류</t>
  </si>
  <si>
    <t>느타리버섯</t>
  </si>
  <si>
    <t>목이버섯</t>
  </si>
  <si>
    <t>양송이버섯</t>
  </si>
  <si>
    <t>팽이버섯</t>
  </si>
  <si>
    <t>표고버섯</t>
  </si>
  <si>
    <t>참나무,말린것(생건)</t>
  </si>
  <si>
    <t>감(곶감)</t>
  </si>
  <si>
    <t>귤(생과)</t>
  </si>
  <si>
    <t>딸기(생과)</t>
  </si>
  <si>
    <t>대25~17g</t>
  </si>
  <si>
    <t>중17~10g</t>
  </si>
  <si>
    <t>레몬</t>
  </si>
  <si>
    <t>생과</t>
  </si>
  <si>
    <t>바나나</t>
  </si>
  <si>
    <t>배(생과)</t>
  </si>
  <si>
    <t>사과(생과)</t>
  </si>
  <si>
    <t>수박(생과)</t>
  </si>
  <si>
    <t>적육질</t>
  </si>
  <si>
    <t>오렌지</t>
  </si>
  <si>
    <t>파인애플</t>
  </si>
  <si>
    <t>포도(생과)</t>
  </si>
  <si>
    <t>캠벌얼리</t>
  </si>
  <si>
    <t>난류</t>
  </si>
  <si>
    <t>달걀(전란)</t>
  </si>
  <si>
    <t>조미료류</t>
  </si>
  <si>
    <t>고춧가루</t>
  </si>
  <si>
    <t>기타</t>
  </si>
  <si>
    <t>인삼</t>
  </si>
  <si>
    <t>비고</t>
  </si>
  <si>
    <t>-</t>
  </si>
  <si>
    <t/>
  </si>
  <si>
    <t>비 고</t>
    <phoneticPr fontId="19" type="noConversion"/>
  </si>
  <si>
    <t>송학</t>
  </si>
  <si>
    <t>505ml</t>
  </si>
  <si>
    <t>와사비분</t>
  </si>
  <si>
    <t>곡류(가루)</t>
  </si>
  <si>
    <t>미국소맥분65.8/오뚜기</t>
  </si>
  <si>
    <t>오뚜기</t>
  </si>
  <si>
    <t>미국밀가루/CJ</t>
  </si>
  <si>
    <t>믹스</t>
  </si>
  <si>
    <t>540g</t>
  </si>
  <si>
    <t>녹차호떡믹스</t>
  </si>
  <si>
    <t>호떡믹스</t>
  </si>
  <si>
    <t>머핀가루</t>
  </si>
  <si>
    <t>쵸코쿠키믹스</t>
  </si>
  <si>
    <t>깨찰빵믹스</t>
  </si>
  <si>
    <t>호주,미국밀100/이츠웰</t>
  </si>
  <si>
    <t>박력분</t>
  </si>
  <si>
    <t>찰밀가루</t>
  </si>
  <si>
    <t>수입/대한제분</t>
  </si>
  <si>
    <t>대한제분</t>
  </si>
  <si>
    <t>중력분</t>
  </si>
  <si>
    <t>호주,미국밀100/CJ</t>
  </si>
  <si>
    <t>강력분</t>
  </si>
  <si>
    <t>제일제당</t>
  </si>
  <si>
    <t>우리밀백밀가루</t>
  </si>
  <si>
    <t>청정원</t>
  </si>
  <si>
    <t>유기농밀가루</t>
  </si>
  <si>
    <t>호주밀가루87.4/청정원</t>
  </si>
  <si>
    <t>유기농부침가루</t>
  </si>
  <si>
    <t>농협</t>
  </si>
  <si>
    <t>1kg</t>
  </si>
  <si>
    <t>메밀부침가루</t>
  </si>
  <si>
    <t>미국소맥분95/오뚜기</t>
  </si>
  <si>
    <t>우리쌀부침가루</t>
  </si>
  <si>
    <t>미국소맥분94.9/삼립식품</t>
  </si>
  <si>
    <t>미국밀가루92/CJ</t>
  </si>
  <si>
    <t>빵가루/동원</t>
  </si>
  <si>
    <t>쌀가루</t>
  </si>
  <si>
    <t>기린농협</t>
  </si>
  <si>
    <t>국산100/기린농협</t>
  </si>
  <si>
    <t>국산/함양농협</t>
  </si>
  <si>
    <t>함양농협</t>
  </si>
  <si>
    <t>미국소맥분72.2/오뚜기</t>
  </si>
  <si>
    <t>치킨튀김가루</t>
  </si>
  <si>
    <t>미국소맥분80.8/오뚜기</t>
  </si>
  <si>
    <t>미국밀가루/백설</t>
  </si>
  <si>
    <t>바싹튀김가루</t>
  </si>
  <si>
    <t>키르키즈스탄밀가루/청정원</t>
  </si>
  <si>
    <t>유기농튀김가루</t>
  </si>
  <si>
    <t>우리쌀백설</t>
  </si>
  <si>
    <t>핫도그가루</t>
  </si>
  <si>
    <t>10kg</t>
  </si>
  <si>
    <t>움트리</t>
  </si>
  <si>
    <t>미국소맥분65.6/오뚜기</t>
  </si>
  <si>
    <t>수입밀가루/CJ</t>
  </si>
  <si>
    <t>곡류(냉동)</t>
  </si>
  <si>
    <t>꽃빵</t>
  </si>
  <si>
    <t>30g</t>
  </si>
  <si>
    <t>딤섬</t>
  </si>
  <si>
    <t>찐빵</t>
  </si>
  <si>
    <t>국산팥28.5/안흥식품</t>
  </si>
  <si>
    <t>50g,안흥찐빵</t>
  </si>
  <si>
    <t>박할머니</t>
  </si>
  <si>
    <t>수입소맥분밀핫도그가루45.05/CJ</t>
  </si>
  <si>
    <t>750g</t>
  </si>
  <si>
    <t>국산돈육67.8/롯데</t>
  </si>
  <si>
    <t>375g</t>
  </si>
  <si>
    <t>곡류(떡)</t>
  </si>
  <si>
    <t>/칠갑농산</t>
  </si>
  <si>
    <t>칠갑농산</t>
  </si>
  <si>
    <t>떡국떡</t>
  </si>
  <si>
    <t>국산</t>
  </si>
  <si>
    <t>우리쌀떡국</t>
  </si>
  <si>
    <t>떡볶이떡</t>
  </si>
  <si>
    <t>곡류(면)</t>
  </si>
  <si>
    <t>국수,생소면</t>
  </si>
  <si>
    <t>수입/면사랑</t>
  </si>
  <si>
    <t>생소면</t>
  </si>
  <si>
    <t>생메밀면</t>
  </si>
  <si>
    <t>호주미국소맥분/풀무원</t>
  </si>
  <si>
    <t>메밀생면</t>
  </si>
  <si>
    <t>국수,소면</t>
  </si>
  <si>
    <t>건소면수타</t>
  </si>
  <si>
    <t>면사랑</t>
  </si>
  <si>
    <t>호주소맥분97/면사랑,태화식품</t>
  </si>
  <si>
    <t>수타</t>
  </si>
  <si>
    <t>진공포장,소면</t>
  </si>
  <si>
    <t>샘표</t>
  </si>
  <si>
    <t>수입소맥분/샘표</t>
  </si>
  <si>
    <t>건면</t>
  </si>
  <si>
    <t>소면</t>
  </si>
  <si>
    <t>청수</t>
  </si>
  <si>
    <t>냉면</t>
  </si>
  <si>
    <t>함흥냉면</t>
  </si>
  <si>
    <t>송학식품</t>
  </si>
  <si>
    <t>수제비</t>
  </si>
  <si>
    <t>스파게티면</t>
  </si>
  <si>
    <t>스파게티</t>
  </si>
  <si>
    <t>이탈리아두름휘트세몰리나100/스피가푸드</t>
  </si>
  <si>
    <t>/대한제분</t>
  </si>
  <si>
    <t>/데체코</t>
  </si>
  <si>
    <t>데체코</t>
  </si>
  <si>
    <t>페투치니</t>
  </si>
  <si>
    <t>수입소맥분/천일</t>
  </si>
  <si>
    <t>1.15kg</t>
  </si>
  <si>
    <t>냉동사누끼우동230g</t>
  </si>
  <si>
    <t>1050g</t>
  </si>
  <si>
    <t>냉동우동</t>
  </si>
  <si>
    <t>/동성</t>
  </si>
  <si>
    <t>동성</t>
  </si>
  <si>
    <t>호주미국/풀무원</t>
  </si>
  <si>
    <t>냉동우동,230g,호박/녹차</t>
  </si>
  <si>
    <t>210g</t>
  </si>
  <si>
    <t>우동면</t>
  </si>
  <si>
    <t>생우동</t>
  </si>
  <si>
    <t>190g</t>
  </si>
  <si>
    <t>고급생우동</t>
  </si>
  <si>
    <t>생중화면</t>
  </si>
  <si>
    <t>쫄면</t>
  </si>
  <si>
    <t>/송학식품</t>
  </si>
  <si>
    <t>밀가루94.5고급타피오카전분4.5/이츠웰</t>
  </si>
  <si>
    <t>반접힌냉동타입</t>
  </si>
  <si>
    <t>라쫄면</t>
  </si>
  <si>
    <t>칼국수</t>
  </si>
  <si>
    <t>생칼국수</t>
  </si>
  <si>
    <t>파스타</t>
  </si>
  <si>
    <t>마카로니</t>
  </si>
  <si>
    <t>펜네</t>
  </si>
  <si>
    <t>푸실리</t>
  </si>
  <si>
    <t>파팔레,나비모양</t>
  </si>
  <si>
    <t>곡류(묵류)</t>
  </si>
  <si>
    <t>동부묵</t>
  </si>
  <si>
    <t>비절단</t>
  </si>
  <si>
    <t>농민식품</t>
  </si>
  <si>
    <t>올방개묵</t>
  </si>
  <si>
    <t>중국산</t>
  </si>
  <si>
    <t>물밤묵</t>
  </si>
  <si>
    <t>곡류(빵)</t>
  </si>
  <si>
    <t>샤니</t>
  </si>
  <si>
    <t>/삼립</t>
  </si>
  <si>
    <t>삼립</t>
  </si>
  <si>
    <t>/크라운</t>
  </si>
  <si>
    <t>크라운베이커리</t>
  </si>
  <si>
    <t>곡류(생지)</t>
  </si>
  <si>
    <t>도우넛</t>
  </si>
  <si>
    <t>20g,참깨볼(지마구)</t>
  </si>
  <si>
    <t>곡류(잡곡)</t>
  </si>
  <si>
    <t>옥수수알</t>
  </si>
  <si>
    <t>찰옥수수알</t>
  </si>
  <si>
    <t>잡곡</t>
  </si>
  <si>
    <t>청차조</t>
  </si>
  <si>
    <t>안동농협</t>
  </si>
  <si>
    <t>혼합잡곡</t>
  </si>
  <si>
    <t>혼합영양곡14곡</t>
  </si>
  <si>
    <t>보성농협</t>
  </si>
  <si>
    <t>곡류(캔)</t>
  </si>
  <si>
    <t>옥수수통조림</t>
  </si>
  <si>
    <t>2.126kg</t>
  </si>
  <si>
    <t>고형량1.75kg</t>
  </si>
  <si>
    <t>미국옥수수82.3/세네카</t>
  </si>
  <si>
    <t>2.12kg</t>
  </si>
  <si>
    <t>프랑스/자이언트</t>
  </si>
  <si>
    <t>스위트콘, N-GMO</t>
  </si>
  <si>
    <t>자이언트</t>
  </si>
  <si>
    <t>2.95kg</t>
  </si>
  <si>
    <t>스위트콘</t>
  </si>
  <si>
    <t>감자전분</t>
  </si>
  <si>
    <t>천우</t>
  </si>
  <si>
    <t>수입/샘초롱</t>
  </si>
  <si>
    <t>샘초롱</t>
  </si>
  <si>
    <t>오토</t>
  </si>
  <si>
    <t>/움트리</t>
  </si>
  <si>
    <t>국산감자100/기린농협</t>
  </si>
  <si>
    <t>고구마전분</t>
  </si>
  <si>
    <t>수입/성수</t>
  </si>
  <si>
    <t>성수</t>
  </si>
  <si>
    <t>/대림</t>
  </si>
  <si>
    <t>실곤약</t>
  </si>
  <si>
    <t>구약분100/대림</t>
  </si>
  <si>
    <t>판곤약,생것</t>
  </si>
  <si>
    <t>대림</t>
  </si>
  <si>
    <t>/한영식품</t>
  </si>
  <si>
    <t>판곤약,생것,판형</t>
  </si>
  <si>
    <t>한영식품</t>
  </si>
  <si>
    <t>무명반</t>
  </si>
  <si>
    <t>민속당면골드</t>
  </si>
  <si>
    <t>고구마전분100/우정식품</t>
  </si>
  <si>
    <t>중국고구마전분100/강서태동식품</t>
  </si>
  <si>
    <t>유기농수라당면</t>
  </si>
  <si>
    <t>국산고구마전분100/이가식품</t>
  </si>
  <si>
    <t>이가당면</t>
  </si>
  <si>
    <t>420g</t>
  </si>
  <si>
    <t>순우리네모당면</t>
  </si>
  <si>
    <t>옥수수전분</t>
  </si>
  <si>
    <t>아카시아꿀</t>
  </si>
  <si>
    <t>영월농협</t>
  </si>
  <si>
    <t>/동서식품</t>
  </si>
  <si>
    <t>잡화꿀</t>
  </si>
  <si>
    <t>동서식품</t>
  </si>
  <si>
    <t>/동아</t>
  </si>
  <si>
    <t>/영월농협</t>
  </si>
  <si>
    <t>북부농협</t>
  </si>
  <si>
    <t>/신림농협</t>
  </si>
  <si>
    <t>신림농협</t>
  </si>
  <si>
    <t>원당69/CJ</t>
  </si>
  <si>
    <t>요리당</t>
  </si>
  <si>
    <t>옥수수전분100/청정원</t>
  </si>
  <si>
    <t>올리고당</t>
  </si>
  <si>
    <t>쌀100/청정원</t>
  </si>
  <si>
    <t>태국쌀100/남영식품</t>
  </si>
  <si>
    <t>미국옥수수전분100/콘프로픽츠코리아</t>
  </si>
  <si>
    <t>쌀올리고당</t>
  </si>
  <si>
    <t>흰물엿</t>
  </si>
  <si>
    <t>해표</t>
  </si>
  <si>
    <t>브라질옥수수전분100/백설</t>
  </si>
  <si>
    <t>맥아물엿,N-GMO</t>
  </si>
  <si>
    <t>2.45kg</t>
  </si>
  <si>
    <t>미국옥수수전분100/이츠웰</t>
  </si>
  <si>
    <t>이온물엿</t>
  </si>
  <si>
    <t>700g</t>
  </si>
  <si>
    <t>15kg</t>
  </si>
  <si>
    <t>브라질호주과테말라남아프리카공화국태국원당100/CJ</t>
  </si>
  <si>
    <t>삼양</t>
  </si>
  <si>
    <t>/삼양</t>
  </si>
  <si>
    <t>대한제당</t>
  </si>
  <si>
    <t>원당100/청정원</t>
  </si>
  <si>
    <t>유기농황설탕</t>
  </si>
  <si>
    <t>유기농흑설탕</t>
  </si>
  <si>
    <t>/대한제당</t>
  </si>
  <si>
    <t>두부</t>
  </si>
  <si>
    <t>찌개두부</t>
  </si>
  <si>
    <t>미국산콩100 /풀무원</t>
  </si>
  <si>
    <t>국산콩100/풀무원</t>
  </si>
  <si>
    <t>국산콩100/농협</t>
  </si>
  <si>
    <t>종가집순두부</t>
  </si>
  <si>
    <t>250g</t>
  </si>
  <si>
    <t>국산100/농협</t>
  </si>
  <si>
    <t>하나가득</t>
  </si>
  <si>
    <t>완두콩,냉동</t>
  </si>
  <si>
    <t>삼아</t>
  </si>
  <si>
    <t>콩가루</t>
  </si>
  <si>
    <t>생콩가루</t>
  </si>
  <si>
    <t>붉은콩가루</t>
  </si>
  <si>
    <t>콩통조림</t>
  </si>
  <si>
    <t>강낭콩</t>
  </si>
  <si>
    <t>2.7kg</t>
  </si>
  <si>
    <t>베이키드빈스</t>
  </si>
  <si>
    <t>완두콩</t>
  </si>
  <si>
    <t>조미유부</t>
  </si>
  <si>
    <t>/삼호</t>
  </si>
  <si>
    <t>냉동</t>
  </si>
  <si>
    <t>/동원</t>
  </si>
  <si>
    <t>17.8g</t>
  </si>
  <si>
    <t>국산콩나물</t>
  </si>
  <si>
    <t>유기농콩나물</t>
  </si>
  <si>
    <t>견과종실류</t>
  </si>
  <si>
    <t>거피들깨가루</t>
  </si>
  <si>
    <t>통아몬드</t>
  </si>
  <si>
    <t>아몬드S/L</t>
  </si>
  <si>
    <t>채소류(캔)</t>
  </si>
  <si>
    <t>2.8kg</t>
  </si>
  <si>
    <t>죽순채</t>
  </si>
  <si>
    <t>죽순편</t>
  </si>
  <si>
    <t>버섯류(캔)</t>
  </si>
  <si>
    <t>버섯통조림</t>
  </si>
  <si>
    <t>양송이슬라이스</t>
  </si>
  <si>
    <t>건포도</t>
  </si>
  <si>
    <t>농축액</t>
  </si>
  <si>
    <t>매실원액</t>
  </si>
  <si>
    <t>435g</t>
  </si>
  <si>
    <t>매원</t>
  </si>
  <si>
    <t>매실청</t>
  </si>
  <si>
    <t>과실류(잼)</t>
  </si>
  <si>
    <t>딸기</t>
  </si>
  <si>
    <t>유기농</t>
  </si>
  <si>
    <t>진산</t>
  </si>
  <si>
    <t>470g</t>
  </si>
  <si>
    <t>850g</t>
  </si>
  <si>
    <t>블루베리</t>
  </si>
  <si>
    <t>사과</t>
  </si>
  <si>
    <t>/복음자리</t>
  </si>
  <si>
    <t>친환경</t>
  </si>
  <si>
    <t>복음자리</t>
  </si>
  <si>
    <t>삼광</t>
  </si>
  <si>
    <t>사과47/청정원</t>
  </si>
  <si>
    <t>620g</t>
  </si>
  <si>
    <t>과실류(주스)</t>
  </si>
  <si>
    <t>귤</t>
  </si>
  <si>
    <t>카프리썬,40개씩</t>
  </si>
  <si>
    <t>농심</t>
  </si>
  <si>
    <t>/경북농협</t>
  </si>
  <si>
    <t>1.47L</t>
  </si>
  <si>
    <t>경북농협</t>
  </si>
  <si>
    <t>/델몬트</t>
  </si>
  <si>
    <t>델몬트</t>
  </si>
  <si>
    <t>스카시파인</t>
  </si>
  <si>
    <t>/롯데칠성</t>
  </si>
  <si>
    <t>1.9L</t>
  </si>
  <si>
    <t>과즙음료(무가당)</t>
  </si>
  <si>
    <t>롯데칠성</t>
  </si>
  <si>
    <t>포도</t>
  </si>
  <si>
    <t>과즙102/롯데</t>
  </si>
  <si>
    <t>1.2L</t>
  </si>
  <si>
    <t>트로피카나</t>
  </si>
  <si>
    <t>과실류(캔)</t>
  </si>
  <si>
    <t>고형량1.65kg,100~120쪽,S/L</t>
  </si>
  <si>
    <t>/화남</t>
  </si>
  <si>
    <t>황도</t>
  </si>
  <si>
    <t>화남</t>
  </si>
  <si>
    <t>국산/동원</t>
  </si>
  <si>
    <t>황도,원터치</t>
  </si>
  <si>
    <t>남아공황도55/오뚜기SF</t>
  </si>
  <si>
    <t>2절,9~10쪽입</t>
  </si>
  <si>
    <t>파인애플통조림</t>
  </si>
  <si>
    <t>청크/이츠웰</t>
  </si>
  <si>
    <t>3.06kg</t>
  </si>
  <si>
    <t>270개 내외</t>
  </si>
  <si>
    <t>고형량550g</t>
  </si>
  <si>
    <t>개당65g,고형량493g</t>
  </si>
  <si>
    <t>후르츠칵테일</t>
  </si>
  <si>
    <t>필리핀</t>
  </si>
  <si>
    <t>목우촌</t>
  </si>
  <si>
    <t>수입100/롯데</t>
  </si>
  <si>
    <t>덴마크폴란드캐나다핀란드돈육96.22/이츠웰</t>
  </si>
  <si>
    <t>냉장/냉동</t>
  </si>
  <si>
    <t>460g</t>
  </si>
  <si>
    <t>불고기비엔나</t>
  </si>
  <si>
    <t>알찬소시지</t>
  </si>
  <si>
    <t>후랑크,32개입</t>
  </si>
  <si>
    <t>알뜰비엔나,820g</t>
  </si>
  <si>
    <t>비엔나,위너소시지,7g,143개</t>
  </si>
  <si>
    <t>스모크비엔나</t>
  </si>
  <si>
    <t>돈육90.21(국산27.6 ,수입산72.4)/CJ</t>
  </si>
  <si>
    <t>켄터키후랑크,개당30g,34개</t>
  </si>
  <si>
    <t>무아질산</t>
  </si>
  <si>
    <t>우리아이켄터키소시지</t>
  </si>
  <si>
    <t>국산닭고기64.30/CJ</t>
  </si>
  <si>
    <t>국산돈육93.9/롯데</t>
  </si>
  <si>
    <t>에센뽀득,23~25g</t>
  </si>
  <si>
    <t>햄</t>
  </si>
  <si>
    <t>국산돈육92.65/롯데</t>
  </si>
  <si>
    <t>국산돈육84.44/롯데</t>
  </si>
  <si>
    <t>국산41수입59/청정원</t>
  </si>
  <si>
    <t>국산돈육95.85/청정원</t>
  </si>
  <si>
    <t>숯불김밥햄</t>
  </si>
  <si>
    <t>260g</t>
  </si>
  <si>
    <t>김밥용햄,약18줄</t>
  </si>
  <si>
    <t>270g</t>
  </si>
  <si>
    <t>햄터치</t>
  </si>
  <si>
    <t>돈육95.37(국산69,미국캐나다31) / CJ</t>
  </si>
  <si>
    <t>스팸</t>
  </si>
  <si>
    <t>리챔</t>
  </si>
  <si>
    <t>돈육50.95(국산22,캐나다미국78)/CJ</t>
  </si>
  <si>
    <t>국산돈육52.63/롯데</t>
  </si>
  <si>
    <t>스모크햄(통)</t>
  </si>
  <si>
    <t>스모크햄</t>
  </si>
  <si>
    <t>돈육91.50(국산61,수입산39 )/CJ</t>
  </si>
  <si>
    <t>참작햄,네모</t>
  </si>
  <si>
    <t>마늘햄쵸핑</t>
  </si>
  <si>
    <t>돈육62.9(국산20,수입80)/삼호</t>
  </si>
  <si>
    <t>메뉴스모크</t>
  </si>
  <si>
    <t>참작라운드햄</t>
  </si>
  <si>
    <t>스모크햄50쪽</t>
  </si>
  <si>
    <t>액젓</t>
  </si>
  <si>
    <t>멸치액젓</t>
  </si>
  <si>
    <t>까나리액젓</t>
  </si>
  <si>
    <t>멸치액체육젓</t>
  </si>
  <si>
    <t>참치액</t>
  </si>
  <si>
    <t>한라</t>
  </si>
  <si>
    <t>L</t>
  </si>
  <si>
    <t>/해찬들</t>
  </si>
  <si>
    <t>해찬들</t>
  </si>
  <si>
    <t>수입연육87/코주부</t>
  </si>
  <si>
    <t>홍도/백령도</t>
  </si>
  <si>
    <t>코주부</t>
  </si>
  <si>
    <t>게맛살,개당28g</t>
  </si>
  <si>
    <t>삼호</t>
  </si>
  <si>
    <t>대림-알알이</t>
  </si>
  <si>
    <t>볼어묵</t>
  </si>
  <si>
    <t>수입냉동연육63.54/대림</t>
  </si>
  <si>
    <t>대림-맛대장</t>
  </si>
  <si>
    <t>구운어묵B</t>
  </si>
  <si>
    <t>동원-황맛사각</t>
  </si>
  <si>
    <t>60g-16개</t>
  </si>
  <si>
    <t>동원-아롱이</t>
  </si>
  <si>
    <t>볼어묵B,18g</t>
  </si>
  <si>
    <t>동원-재롱이</t>
  </si>
  <si>
    <t>볼어묵B,7g</t>
  </si>
  <si>
    <t>동원-어깨동무</t>
  </si>
  <si>
    <t>봉어묵B,개당20g</t>
  </si>
  <si>
    <t>동원-콩쥐</t>
  </si>
  <si>
    <t>사각어묵B,개당60g</t>
  </si>
  <si>
    <t>동원-달마당</t>
  </si>
  <si>
    <t>종합어묵B</t>
  </si>
  <si>
    <t>냉동연육70.77/대림</t>
  </si>
  <si>
    <t>대림-월매</t>
  </si>
  <si>
    <t>청실홍실,320g</t>
  </si>
  <si>
    <t>청실,160g</t>
  </si>
  <si>
    <t>마당놀이부산대림</t>
  </si>
  <si>
    <t>싱싱맛살실속,개당28g</t>
  </si>
  <si>
    <t>오양게맛살,약35개</t>
  </si>
  <si>
    <t>오양</t>
  </si>
  <si>
    <t>볼어묵알뜰</t>
  </si>
  <si>
    <t>대림-금강장사</t>
  </si>
  <si>
    <t>봉어묵,50g</t>
  </si>
  <si>
    <t>대림-한마당</t>
  </si>
  <si>
    <t>대림-선</t>
  </si>
  <si>
    <t>싱싱맛살,개당28g</t>
  </si>
  <si>
    <t>냉동연육73.21/대림</t>
  </si>
  <si>
    <t>360g</t>
  </si>
  <si>
    <t>어패류(캔)</t>
  </si>
  <si>
    <t>고형량90g(입수량6~8)</t>
  </si>
  <si>
    <t>골뱅이</t>
  </si>
  <si>
    <t>골뱅이/유동</t>
  </si>
  <si>
    <t>12g,고형량200g(입수량18개)</t>
  </si>
  <si>
    <t>고형량1.316kg(입수량35~47)</t>
  </si>
  <si>
    <t>고형량280g</t>
  </si>
  <si>
    <t>다랑어</t>
  </si>
  <si>
    <t>원양태평양다랑어74.5/오뚜기SF</t>
  </si>
  <si>
    <t>고형량1.4kg</t>
  </si>
  <si>
    <t>계란</t>
  </si>
  <si>
    <t>목초란</t>
  </si>
  <si>
    <t>국산/정원</t>
  </si>
  <si>
    <t>삶은것,깐것,50g</t>
  </si>
  <si>
    <t>메추라기알(전란)</t>
  </si>
  <si>
    <t>자연애찬</t>
  </si>
  <si>
    <t>삶은것,깐것</t>
  </si>
  <si>
    <t>해조류</t>
  </si>
  <si>
    <t>자반</t>
  </si>
  <si>
    <t>돌자반</t>
  </si>
  <si>
    <t>해우촌</t>
  </si>
  <si>
    <t>전지분유/서울우유</t>
  </si>
  <si>
    <t>서울우유</t>
  </si>
  <si>
    <t>탈지분유</t>
  </si>
  <si>
    <t>짜요짜요/서울우유</t>
  </si>
  <si>
    <t>빙그레</t>
  </si>
  <si>
    <t>매일유업</t>
  </si>
  <si>
    <t>앙팡</t>
  </si>
  <si>
    <t>남양</t>
  </si>
  <si>
    <t>엔요</t>
  </si>
  <si>
    <t>이오</t>
  </si>
  <si>
    <t>/서울우유</t>
  </si>
  <si>
    <t>에이스/한국야쿠르트</t>
  </si>
  <si>
    <t>한국야쿠르트</t>
  </si>
  <si>
    <t>앙팡플러스</t>
  </si>
  <si>
    <t>요플레/복숭아/빙그레</t>
  </si>
  <si>
    <t>우유</t>
  </si>
  <si>
    <t>200ml</t>
  </si>
  <si>
    <t>쵸코우유</t>
  </si>
  <si>
    <t>연유</t>
  </si>
  <si>
    <t>가공치즈/서울우유</t>
  </si>
  <si>
    <t>18g,슬라이스치즈</t>
  </si>
  <si>
    <t>180g</t>
  </si>
  <si>
    <t>앙팡치즈</t>
  </si>
  <si>
    <t>롤치즈</t>
  </si>
  <si>
    <t>(모짜렐라)/서울우유</t>
  </si>
  <si>
    <t>인공치즈,믹스펠렛</t>
  </si>
  <si>
    <t>(체다)/서울우유</t>
  </si>
  <si>
    <t>슬라이스,20g</t>
  </si>
  <si>
    <t>피자치즈</t>
  </si>
  <si>
    <t>통피자치즈</t>
  </si>
  <si>
    <t>임실</t>
  </si>
  <si>
    <t>(파마산)/임실치즈</t>
  </si>
  <si>
    <t>임실가루치즈</t>
  </si>
  <si>
    <t>임실치즈</t>
  </si>
  <si>
    <t>자연산치즈,믹스펠렛</t>
  </si>
  <si>
    <t>휘핑크림/서울우유</t>
  </si>
  <si>
    <t>휘핑크림/매일유업</t>
  </si>
  <si>
    <t>고추씨기름</t>
  </si>
  <si>
    <t>말레이지아중국대두유65.8/오뚜기제유</t>
  </si>
  <si>
    <t>국산100/안동농협</t>
  </si>
  <si>
    <t>/함양농협</t>
  </si>
  <si>
    <t>국산들깨100/기린농협</t>
  </si>
  <si>
    <t>330ml</t>
  </si>
  <si>
    <t>마가린</t>
  </si>
  <si>
    <t>옥수수마가린</t>
  </si>
  <si>
    <t>파운드마가린</t>
  </si>
  <si>
    <t>240g</t>
  </si>
  <si>
    <t>마늘버터</t>
  </si>
  <si>
    <t>가염</t>
  </si>
  <si>
    <t>무염</t>
  </si>
  <si>
    <t>옥배유</t>
  </si>
  <si>
    <t>수입옥수수배아/제당</t>
  </si>
  <si>
    <t>/해표</t>
  </si>
  <si>
    <t>프랑스올리브100/CJ</t>
  </si>
  <si>
    <t>백설압찰올리브유</t>
  </si>
  <si>
    <t>스페인압착올리브99.9/오뚜기라면</t>
  </si>
  <si>
    <t>압착/해표</t>
  </si>
  <si>
    <t>엑스트라버진/해표</t>
  </si>
  <si>
    <t>스페인노블레압착/동원</t>
  </si>
  <si>
    <t>스페인압착엑스트라버진올리브유100/청정원</t>
  </si>
  <si>
    <t>압착</t>
  </si>
  <si>
    <t>중국참깨100/오뚜기제유</t>
  </si>
  <si>
    <t>320ml</t>
  </si>
  <si>
    <t>수입참깨100/CJ</t>
  </si>
  <si>
    <t>수입콩100/CJ</t>
  </si>
  <si>
    <t>대두유,국내착유</t>
  </si>
  <si>
    <t xml:space="preserve"> 인도네시아콩100/오뚜기라면</t>
  </si>
  <si>
    <t>오뚜기식용유</t>
  </si>
  <si>
    <t>수입콩95/CJ</t>
  </si>
  <si>
    <t>뉴트리션스쿨,국내착유</t>
  </si>
  <si>
    <t>3.6L</t>
  </si>
  <si>
    <t>대두유</t>
  </si>
  <si>
    <t>카롤라유</t>
  </si>
  <si>
    <t>17.3L</t>
  </si>
  <si>
    <t>1L</t>
  </si>
  <si>
    <t>포도씨유</t>
  </si>
  <si>
    <t>보리차</t>
  </si>
  <si>
    <t>얼음</t>
  </si>
  <si>
    <t>각얼음</t>
  </si>
  <si>
    <t>유자차</t>
  </si>
  <si>
    <t>국제식품</t>
  </si>
  <si>
    <t>알코올14</t>
  </si>
  <si>
    <t>백화수복골드</t>
  </si>
  <si>
    <t>두산</t>
  </si>
  <si>
    <t>탄산음료</t>
  </si>
  <si>
    <t>칠성사이다</t>
  </si>
  <si>
    <t>롯데칠성음료</t>
  </si>
  <si>
    <t>코카콜라</t>
  </si>
  <si>
    <t>한국코카콜라보틀링</t>
  </si>
  <si>
    <t>스페인비엥에뜨로</t>
  </si>
  <si>
    <t>적포도주</t>
  </si>
  <si>
    <t>스페인하우스와인</t>
  </si>
  <si>
    <t>진로</t>
  </si>
  <si>
    <t>캐나다겨자분17.2/오뚜기제유</t>
  </si>
  <si>
    <t>캐나다겨자분96/청정원</t>
  </si>
  <si>
    <t>겨자분</t>
  </si>
  <si>
    <t>캐나다겨자분100/오뚜기제유</t>
  </si>
  <si>
    <t>솔표</t>
  </si>
  <si>
    <t>95g</t>
  </si>
  <si>
    <t>계피</t>
  </si>
  <si>
    <t>대만/움트리</t>
  </si>
  <si>
    <t>계피분</t>
  </si>
  <si>
    <t>통계피</t>
  </si>
  <si>
    <t>찰표</t>
  </si>
  <si>
    <t>미국토마토페이스트사과퓨레/오뚜기</t>
  </si>
  <si>
    <t>스테이크소스클래식</t>
  </si>
  <si>
    <t>스테이크소스오리엔탈</t>
  </si>
  <si>
    <t>바베큐소스</t>
  </si>
  <si>
    <t>/청정원</t>
  </si>
  <si>
    <t>중국와사비분20/오뚜기제유</t>
  </si>
  <si>
    <t>1.05kg</t>
  </si>
  <si>
    <t>초고추장</t>
  </si>
  <si>
    <t>/삼원</t>
  </si>
  <si>
    <t>알찬고추장</t>
  </si>
  <si>
    <t>찰고추장골드</t>
  </si>
  <si>
    <t>태양초고추장</t>
  </si>
  <si>
    <t>고추분12.6(국산27,중국73)/청정원</t>
  </si>
  <si>
    <t>고추분11.7(국산54.7,중국45.3)/청정원</t>
  </si>
  <si>
    <t>순창태양초진고추장골드</t>
  </si>
  <si>
    <t>2.3kg</t>
  </si>
  <si>
    <t>고추분(국산25.8,중국74.2)/청정원</t>
  </si>
  <si>
    <t>매운고추장</t>
  </si>
  <si>
    <t>6.5kg</t>
  </si>
  <si>
    <t>/오복</t>
  </si>
  <si>
    <t>황실고추장</t>
  </si>
  <si>
    <t>오복</t>
  </si>
  <si>
    <t>고추분6.5(국산34 ,중국66 )/청정원</t>
  </si>
  <si>
    <t>남안동농협</t>
  </si>
  <si>
    <t>골드</t>
  </si>
  <si>
    <t>음성농협</t>
  </si>
  <si>
    <t>괴산농협</t>
  </si>
  <si>
    <t>일반</t>
  </si>
  <si>
    <t>중국굴추출물40/이금기식품</t>
  </si>
  <si>
    <t>국산굴추출농축액70.2/청정원</t>
  </si>
  <si>
    <t>팬더굴소스</t>
  </si>
  <si>
    <t>데리야끼소스</t>
  </si>
  <si>
    <t>포도당/청정원</t>
  </si>
  <si>
    <t>국산액상과당양조식초10.2/오뚜기</t>
  </si>
  <si>
    <t>유기농돈까스소스</t>
  </si>
  <si>
    <t>475g</t>
  </si>
  <si>
    <t>참참돈까스소스</t>
  </si>
  <si>
    <t>수입된장92/청정원</t>
  </si>
  <si>
    <t>재래식된장</t>
  </si>
  <si>
    <t>신송식품</t>
  </si>
  <si>
    <t>메주뜰구수한된장</t>
  </si>
  <si>
    <t>수입된장98/청정원</t>
  </si>
  <si>
    <t>메주콩된장</t>
  </si>
  <si>
    <t>드레싱소스</t>
  </si>
  <si>
    <t>야채셀러드드레싱소스</t>
  </si>
  <si>
    <t>스위트크림드레싱소스</t>
  </si>
  <si>
    <t>참깨드레싱소스</t>
  </si>
  <si>
    <t>315g</t>
  </si>
  <si>
    <t>콘셀러드드레싱소스</t>
  </si>
  <si>
    <t>325g</t>
  </si>
  <si>
    <t>오리엔탈드레싱소스</t>
  </si>
  <si>
    <t>대두유/청정원</t>
  </si>
  <si>
    <t>은박</t>
  </si>
  <si>
    <t>비닐내포</t>
  </si>
  <si>
    <t>미국유지78/오뚜기</t>
  </si>
  <si>
    <t>490g</t>
  </si>
  <si>
    <t>맛술</t>
  </si>
  <si>
    <t>미향</t>
  </si>
  <si>
    <t>/롯데</t>
  </si>
  <si>
    <t>겨자페이스트/청정원</t>
  </si>
  <si>
    <t>3.68kg</t>
  </si>
  <si>
    <t>320g</t>
  </si>
  <si>
    <t>캐나다조제겨자13/오뚜기</t>
  </si>
  <si>
    <t>허니머스터드</t>
  </si>
  <si>
    <t>/수입</t>
  </si>
  <si>
    <t>454g</t>
  </si>
  <si>
    <t>양겨자</t>
  </si>
  <si>
    <t>모아하우스</t>
  </si>
  <si>
    <t>허브솔트</t>
  </si>
  <si>
    <t>구운소금</t>
  </si>
  <si>
    <t>염화나트륨57/제당</t>
  </si>
  <si>
    <t>백설팬솔트
(일반정제염대비나트륨40%적음)</t>
  </si>
  <si>
    <t>30kg</t>
  </si>
  <si>
    <t>호렴</t>
  </si>
  <si>
    <t>비금농협</t>
  </si>
  <si>
    <t>국내산/샘표</t>
  </si>
  <si>
    <t>식염(재렴)</t>
  </si>
  <si>
    <t>굵은소금(호렴)</t>
  </si>
  <si>
    <t>55g</t>
  </si>
  <si>
    <t>국산정제염50,천일염50/CJ</t>
  </si>
  <si>
    <t>백설꽃소금</t>
  </si>
  <si>
    <t>식염</t>
  </si>
  <si>
    <t>식염(재렴),꽃소금</t>
  </si>
  <si>
    <t>국산재제염100/제당</t>
  </si>
  <si>
    <t>백설구운소금</t>
  </si>
  <si>
    <t>국산천일염100/청정원</t>
  </si>
  <si>
    <t>소스</t>
  </si>
  <si>
    <t>2.04kg</t>
  </si>
  <si>
    <t>두반장소스</t>
  </si>
  <si>
    <t>226g</t>
  </si>
  <si>
    <t>마파소스</t>
  </si>
  <si>
    <t>3.1kg</t>
  </si>
  <si>
    <t>스파게티소스</t>
  </si>
  <si>
    <t>368g</t>
  </si>
  <si>
    <t>685g</t>
  </si>
  <si>
    <t>주요21.6/청정원</t>
  </si>
  <si>
    <t>미국맥아엑기스0.4/오뚜기</t>
  </si>
  <si>
    <t>2배양조식초</t>
  </si>
  <si>
    <t>중국사과과즙5.03/오뚜기</t>
  </si>
  <si>
    <t>현미식초</t>
  </si>
  <si>
    <t>중국사과농축액3.58/청정원</t>
  </si>
  <si>
    <t xml:space="preserve">중국사과과즙5.03/오뚜기 </t>
  </si>
  <si>
    <t>3배사과식초</t>
  </si>
  <si>
    <t>발사믹식초</t>
  </si>
  <si>
    <t>국산현미22.25/청정원</t>
  </si>
  <si>
    <t>유기농현미식초</t>
  </si>
  <si>
    <t>3배양조식초</t>
  </si>
  <si>
    <t>레몬식초</t>
  </si>
  <si>
    <t xml:space="preserve">사과과즙 5.03/오뚜기 </t>
  </si>
  <si>
    <t>미국현미당화농축액6.81/오뚜기</t>
  </si>
  <si>
    <t>주정/CJ</t>
  </si>
  <si>
    <t>백설현미식초</t>
  </si>
  <si>
    <t>쌈장</t>
  </si>
  <si>
    <t>쌈장,캔</t>
  </si>
  <si>
    <t>아일랜드드레싱</t>
  </si>
  <si>
    <t>310g</t>
  </si>
  <si>
    <t>530g</t>
  </si>
  <si>
    <t>845g</t>
  </si>
  <si>
    <t>터키토마토페이스트15/오뚜기</t>
  </si>
  <si>
    <t>양조간장</t>
  </si>
  <si>
    <t>중국탈지대두19.1/청정원</t>
  </si>
  <si>
    <t>1.3L</t>
  </si>
  <si>
    <t>1.6L</t>
  </si>
  <si>
    <t>32도숙성양조간장</t>
  </si>
  <si>
    <t>삼원</t>
  </si>
  <si>
    <t>인도탈지대두/청정원</t>
  </si>
  <si>
    <t>황가양조간장</t>
  </si>
  <si>
    <t>인도탈지대두20.6 /샘표</t>
  </si>
  <si>
    <t>501S양조간장</t>
  </si>
  <si>
    <t>701S양조간장</t>
  </si>
  <si>
    <t>인도탈지대두20.6/샘표</t>
  </si>
  <si>
    <t>5L</t>
  </si>
  <si>
    <t>국산대두26.4/샘표</t>
  </si>
  <si>
    <t>국산콩간장</t>
  </si>
  <si>
    <t>별양조간장</t>
  </si>
  <si>
    <t>인도산탈지대두20.6/샘표</t>
  </si>
  <si>
    <t>940ml</t>
  </si>
  <si>
    <t>국산액상과당양조식초11.6/오뚜기</t>
  </si>
  <si>
    <t>육수</t>
  </si>
  <si>
    <t>냉면육수</t>
  </si>
  <si>
    <t>국시장국</t>
  </si>
  <si>
    <t xml:space="preserve">재래간장     </t>
  </si>
  <si>
    <t>한식국간장</t>
  </si>
  <si>
    <t>메주/청정원</t>
  </si>
  <si>
    <t>수입탈지대두21.3/샘표</t>
  </si>
  <si>
    <t>골드국간장</t>
  </si>
  <si>
    <t>수입대두29.1/샘표</t>
  </si>
  <si>
    <t>750ml</t>
  </si>
  <si>
    <t>840ml</t>
  </si>
  <si>
    <t>국산/오복</t>
  </si>
  <si>
    <t>수입대두21.3/샘표</t>
  </si>
  <si>
    <t>조림간장</t>
  </si>
  <si>
    <t>햇살조림간장</t>
  </si>
  <si>
    <t>14L</t>
  </si>
  <si>
    <t>진덕용간장</t>
  </si>
  <si>
    <t>진간장</t>
  </si>
  <si>
    <t>32도숙성진간장</t>
  </si>
  <si>
    <t>수입탈지대두22.4/샘표</t>
  </si>
  <si>
    <t>송품진간장</t>
  </si>
  <si>
    <t>몽고</t>
  </si>
  <si>
    <t>수입탈지대두18.6/샘표</t>
  </si>
  <si>
    <t>13L</t>
  </si>
  <si>
    <t>4.5L</t>
  </si>
  <si>
    <t>금F-3</t>
  </si>
  <si>
    <t>/샘표</t>
  </si>
  <si>
    <t>수입탈지대두18.04/샘표</t>
  </si>
  <si>
    <t>/사자표</t>
  </si>
  <si>
    <t>사자표</t>
  </si>
  <si>
    <t>짜장가루</t>
  </si>
  <si>
    <t>짜장분말</t>
  </si>
  <si>
    <t xml:space="preserve">미국짜장분(춘장)22.8/오뚜기 </t>
  </si>
  <si>
    <t>칠리소스</t>
  </si>
  <si>
    <t>칠리소스스위트</t>
  </si>
  <si>
    <t>카레가루</t>
  </si>
  <si>
    <t>인도카레분9.09/오뚜기</t>
  </si>
  <si>
    <t>순한맛,매운맛</t>
  </si>
  <si>
    <t>바몬드</t>
  </si>
  <si>
    <t>백세카레</t>
  </si>
  <si>
    <t>미국식물성유지30/오뚜기</t>
  </si>
  <si>
    <t>진한케첩</t>
  </si>
  <si>
    <t>파우치/가정용</t>
  </si>
  <si>
    <t>9g</t>
  </si>
  <si>
    <t>수입/헌트</t>
  </si>
  <si>
    <t>2.89kg</t>
  </si>
  <si>
    <t>상도(수입)</t>
  </si>
  <si>
    <t>수입/산베니토</t>
  </si>
  <si>
    <t>토마토소스</t>
  </si>
  <si>
    <t>토마토페이스트</t>
  </si>
  <si>
    <t>미국토마토/헌트</t>
  </si>
  <si>
    <t>토마토퓨레</t>
  </si>
  <si>
    <t>미국/헌트</t>
  </si>
  <si>
    <t>3.03kg</t>
  </si>
  <si>
    <t>피자소스</t>
  </si>
  <si>
    <t>265g</t>
  </si>
  <si>
    <t>분말/오뚜기</t>
  </si>
  <si>
    <t>미국식초91/mcilhenny사</t>
  </si>
  <si>
    <t>타바스코소스,무방부제,무색소</t>
  </si>
  <si>
    <t>향신료</t>
  </si>
  <si>
    <t>수입파슬리</t>
  </si>
  <si>
    <t>수입파슬리100,McComick Foodservice</t>
  </si>
  <si>
    <t>파슬리가루</t>
  </si>
  <si>
    <t>맥코믹FS</t>
  </si>
  <si>
    <t>오레가노</t>
  </si>
  <si>
    <t>바질</t>
  </si>
  <si>
    <t>은진</t>
  </si>
  <si>
    <t>로즈마리,홀</t>
  </si>
  <si>
    <t>수입/상도</t>
  </si>
  <si>
    <t>350g</t>
  </si>
  <si>
    <t>정향(분말)</t>
  </si>
  <si>
    <t>통후추,알갱이</t>
  </si>
  <si>
    <t>오토미</t>
  </si>
  <si>
    <t>수입흑후추</t>
  </si>
  <si>
    <t>통후추</t>
  </si>
  <si>
    <t>파프리카가루</t>
  </si>
  <si>
    <t>피클링스파이스</t>
  </si>
  <si>
    <t>터키월계수잎/영흥식품</t>
  </si>
  <si>
    <t>월계수잎</t>
  </si>
  <si>
    <t>월드스파이스</t>
  </si>
  <si>
    <t>월계수잎100</t>
  </si>
  <si>
    <t>월계수잎,말린것</t>
  </si>
  <si>
    <t>은진물산</t>
  </si>
  <si>
    <t>미국흑후추100/오뚜기제유</t>
  </si>
  <si>
    <t>수입흑후추100/청정원</t>
  </si>
  <si>
    <t>수입흑후추100</t>
  </si>
  <si>
    <t>순후추/흑</t>
  </si>
  <si>
    <t>수입백후추</t>
  </si>
  <si>
    <t>65g</t>
  </si>
  <si>
    <t>순후추/백</t>
  </si>
  <si>
    <t>조리가공류</t>
  </si>
  <si>
    <t>데이터잼</t>
  </si>
  <si>
    <t>데이즐</t>
  </si>
  <si>
    <t>미국/심플로트</t>
  </si>
  <si>
    <t>렌치웨지컷,8.5g</t>
  </si>
  <si>
    <t>미국감자94/심플로트</t>
  </si>
  <si>
    <t>CJFS</t>
  </si>
  <si>
    <t>계란조리식품</t>
  </si>
  <si>
    <t>지단</t>
  </si>
  <si>
    <t>계란지단</t>
  </si>
  <si>
    <t>고기산적냉동</t>
  </si>
  <si>
    <t>국산돈육13,48/한일</t>
  </si>
  <si>
    <t>국산돈육75/CJ</t>
  </si>
  <si>
    <t>640g</t>
  </si>
  <si>
    <t>국산돈육73.75 /청정원</t>
  </si>
  <si>
    <t>국산돈육52.63/청정원</t>
  </si>
  <si>
    <t>섭산적,40g</t>
  </si>
  <si>
    <t>고기산적,6g</t>
  </si>
  <si>
    <t>떡갈비,18g</t>
  </si>
  <si>
    <t>국산돈육56.43/천일</t>
  </si>
  <si>
    <t>돈가스,냉동</t>
  </si>
  <si>
    <t>미니돈까스,10.5g</t>
  </si>
  <si>
    <t>국산돈육31,19/천일</t>
  </si>
  <si>
    <t>요리교실동그랑땡,15g</t>
  </si>
  <si>
    <t>국산돈육39.08/롯데</t>
  </si>
  <si>
    <t>국산돈육27,4국산계육/천일</t>
  </si>
  <si>
    <t>국산돈육21.37/대상</t>
  </si>
  <si>
    <t>만두,냉동</t>
  </si>
  <si>
    <t>1.08kg</t>
  </si>
  <si>
    <t>야채춘권,15g</t>
  </si>
  <si>
    <t>랜시</t>
  </si>
  <si>
    <t>국산돈육31.34/이츠웰</t>
  </si>
  <si>
    <t>1.35kg</t>
  </si>
  <si>
    <t>소맥분29/이츠웰</t>
  </si>
  <si>
    <t>피자군만두,26g</t>
  </si>
  <si>
    <t>국산돈육24.87/대상</t>
  </si>
  <si>
    <t>새참잡채군만두,20g</t>
  </si>
  <si>
    <t>국산돈육14/이츠웰</t>
  </si>
  <si>
    <t>야채가득물만두,9g</t>
  </si>
  <si>
    <t>왕만두평양,70g</t>
  </si>
  <si>
    <t>군만두/풀무원</t>
  </si>
  <si>
    <t>꼬마철판군만두,21g</t>
  </si>
  <si>
    <t>국산돈육30.2/CJ</t>
  </si>
  <si>
    <t>김치군만두,27g,900g</t>
  </si>
  <si>
    <t>물만두,9g</t>
  </si>
  <si>
    <t>새참물만두</t>
  </si>
  <si>
    <t>국산돈육22,32/천일</t>
  </si>
  <si>
    <t>김치손만두, 27g</t>
  </si>
  <si>
    <t>손만두,25g</t>
  </si>
  <si>
    <t>미트볼,냉동</t>
  </si>
  <si>
    <t>국산돈육44,15/천일</t>
  </si>
  <si>
    <t>신미트볼,11g</t>
  </si>
  <si>
    <t>새우튀김,냉동</t>
  </si>
  <si>
    <t>새우33,3/태국</t>
  </si>
  <si>
    <t>왕새우튀김,30g</t>
  </si>
  <si>
    <t>새우튀김,15g</t>
  </si>
  <si>
    <t>생선까스.냉동</t>
  </si>
  <si>
    <t>생선까스,60g</t>
  </si>
  <si>
    <t>원양대구살50/중국</t>
  </si>
  <si>
    <t>1.4kg</t>
  </si>
  <si>
    <t>흰살생선까스,60g</t>
  </si>
  <si>
    <t>스프</t>
  </si>
  <si>
    <t>양송이스프</t>
  </si>
  <si>
    <t>뉴질랜드쇠고기칩10/오뚜기</t>
  </si>
  <si>
    <t>쇠고기스프</t>
  </si>
  <si>
    <t>중국양파칩4/오뚜기</t>
  </si>
  <si>
    <t>쇠고기야채스프</t>
  </si>
  <si>
    <t>루(미국호주밀)/청정원</t>
  </si>
  <si>
    <t>중국양송이칩/오뚜기</t>
  </si>
  <si>
    <t>루/청정원</t>
  </si>
  <si>
    <t>옥수수스프</t>
  </si>
  <si>
    <t>국산분말유크림20/오뚜기</t>
  </si>
  <si>
    <t>야채말이,냉동</t>
  </si>
  <si>
    <t>690g</t>
  </si>
  <si>
    <t>야채고기말이,33g</t>
  </si>
  <si>
    <t>오징어튀김,냉동</t>
  </si>
  <si>
    <t>남서대서양오징어53,07/대창</t>
  </si>
  <si>
    <t>오징어바,17g</t>
  </si>
  <si>
    <t>오징어바,20g</t>
  </si>
  <si>
    <t>완자,냉동</t>
  </si>
  <si>
    <t>해물버섯완자,17g</t>
  </si>
  <si>
    <t>뉴해물모듬완자</t>
  </si>
  <si>
    <t>수입새우9,92/천일</t>
  </si>
  <si>
    <t>치킨가스,냉동</t>
  </si>
  <si>
    <t>국산닭안심살81/이츠웰</t>
  </si>
  <si>
    <t>크로켓,냉동</t>
  </si>
  <si>
    <t>국산감자57,87/대룡</t>
  </si>
  <si>
    <t>야채고로케,32g</t>
  </si>
  <si>
    <t>탕수육</t>
  </si>
  <si>
    <t>국산돈육등심51,23/대창</t>
  </si>
  <si>
    <t>햄버거용패티</t>
  </si>
  <si>
    <t>1.1kg</t>
  </si>
  <si>
    <t>절임류</t>
  </si>
  <si>
    <t>단무지</t>
  </si>
  <si>
    <t>단무지슬라이스</t>
  </si>
  <si>
    <t>김밥단무지</t>
  </si>
  <si>
    <t>치자단무지,2절</t>
  </si>
  <si>
    <t>일미</t>
  </si>
  <si>
    <t>김밥용일미단무지</t>
  </si>
  <si>
    <t>무쌈</t>
  </si>
  <si>
    <t>매실, 석류</t>
  </si>
  <si>
    <t>녹차, 레몬</t>
  </si>
  <si>
    <t>새콤달콤</t>
  </si>
  <si>
    <t>오이지</t>
  </si>
  <si>
    <t>통</t>
  </si>
  <si>
    <t>짱아찌</t>
  </si>
  <si>
    <t>오복짱아찌</t>
  </si>
  <si>
    <t>피클</t>
  </si>
  <si>
    <t>/넬리</t>
  </si>
  <si>
    <t>오이피클슬라이스</t>
  </si>
  <si>
    <t>/상도(하인즈)</t>
  </si>
  <si>
    <t>삼양</t>
    <phoneticPr fontId="19" type="noConversion"/>
  </si>
  <si>
    <t>210g</t>
    <phoneticPr fontId="19" type="noConversion"/>
  </si>
  <si>
    <t>3.3kg</t>
    <phoneticPr fontId="19" type="noConversion"/>
  </si>
  <si>
    <t>일본</t>
    <phoneticPr fontId="19" type="noConversion"/>
  </si>
  <si>
    <t>인도네시아</t>
    <phoneticPr fontId="19" type="noConversion"/>
  </si>
  <si>
    <t>가자미</t>
    <phoneticPr fontId="19" type="noConversion"/>
  </si>
  <si>
    <t>생것,손질</t>
    <phoneticPr fontId="19" type="noConversion"/>
  </si>
  <si>
    <t>냉장,절단</t>
    <phoneticPr fontId="19" type="noConversion"/>
  </si>
  <si>
    <t>냉동,손질</t>
    <phoneticPr fontId="19" type="noConversion"/>
  </si>
  <si>
    <t>절단</t>
    <phoneticPr fontId="19" type="noConversion"/>
  </si>
  <si>
    <t>미국</t>
    <phoneticPr fontId="19" type="noConversion"/>
  </si>
  <si>
    <t>러시아</t>
    <phoneticPr fontId="19" type="noConversion"/>
  </si>
  <si>
    <t>냉동,가자미살</t>
    <phoneticPr fontId="19" type="noConversion"/>
  </si>
  <si>
    <t>커틀릿용</t>
    <phoneticPr fontId="19" type="noConversion"/>
  </si>
  <si>
    <t>중국</t>
    <phoneticPr fontId="19" type="noConversion"/>
  </si>
  <si>
    <t>인도,파키스탄</t>
    <phoneticPr fontId="19" type="noConversion"/>
  </si>
  <si>
    <t>냉동,갈치살</t>
    <phoneticPr fontId="19" type="noConversion"/>
  </si>
  <si>
    <t>인도</t>
    <phoneticPr fontId="19" type="noConversion"/>
  </si>
  <si>
    <t>냉동,고등어살</t>
    <phoneticPr fontId="19" type="noConversion"/>
  </si>
  <si>
    <t>노르웨이</t>
    <phoneticPr fontId="19" type="noConversion"/>
  </si>
  <si>
    <t>자반,손질</t>
    <phoneticPr fontId="19" type="noConversion"/>
  </si>
  <si>
    <t>냉동,절단</t>
    <phoneticPr fontId="19" type="noConversion"/>
  </si>
  <si>
    <t>일본,대만</t>
    <phoneticPr fontId="19" type="noConversion"/>
  </si>
  <si>
    <t>북태평양</t>
    <phoneticPr fontId="19" type="noConversion"/>
  </si>
  <si>
    <t>냉동,꽁치살</t>
    <phoneticPr fontId="19" type="noConversion"/>
  </si>
  <si>
    <t>냉동,알</t>
    <phoneticPr fontId="19" type="noConversion"/>
  </si>
  <si>
    <t>빙어알섞임</t>
    <phoneticPr fontId="19" type="noConversion"/>
  </si>
  <si>
    <t>페루</t>
    <phoneticPr fontId="19" type="noConversion"/>
  </si>
  <si>
    <t>대만</t>
    <phoneticPr fontId="19" type="noConversion"/>
  </si>
  <si>
    <t>페루外수입</t>
    <phoneticPr fontId="19" type="noConversion"/>
  </si>
  <si>
    <t>다랑어,참다랑어</t>
    <phoneticPr fontId="19" type="noConversion"/>
  </si>
  <si>
    <t>냉동,참치살</t>
    <phoneticPr fontId="19" type="noConversion"/>
  </si>
  <si>
    <t>원양</t>
    <phoneticPr fontId="19" type="noConversion"/>
  </si>
  <si>
    <t>절단,횟감용</t>
    <phoneticPr fontId="19" type="noConversion"/>
  </si>
  <si>
    <t>대구</t>
    <phoneticPr fontId="19" type="noConversion"/>
  </si>
  <si>
    <t>냉동,참대구</t>
    <phoneticPr fontId="19" type="noConversion"/>
  </si>
  <si>
    <t>절단,탕용</t>
    <phoneticPr fontId="19" type="noConversion"/>
  </si>
  <si>
    <t>냉동,민대구</t>
    <phoneticPr fontId="19" type="noConversion"/>
  </si>
  <si>
    <t>대서양</t>
    <phoneticPr fontId="19" type="noConversion"/>
  </si>
  <si>
    <t>냉동,대구살</t>
    <phoneticPr fontId="19" type="noConversion"/>
  </si>
  <si>
    <t>전용,커틀릿용</t>
    <phoneticPr fontId="19" type="noConversion"/>
  </si>
  <si>
    <t>붉은메기</t>
    <phoneticPr fontId="19" type="noConversion"/>
  </si>
  <si>
    <t>냉동,킹구살</t>
    <phoneticPr fontId="19" type="noConversion"/>
  </si>
  <si>
    <t>국멸치(일반)</t>
    <phoneticPr fontId="19" type="noConversion"/>
  </si>
  <si>
    <t>국멸치(오사리)</t>
    <phoneticPr fontId="19" type="noConversion"/>
  </si>
  <si>
    <t>국멸치(주바)</t>
    <phoneticPr fontId="19" type="noConversion"/>
  </si>
  <si>
    <t>고바</t>
    <phoneticPr fontId="19" type="noConversion"/>
  </si>
  <si>
    <t>가이리</t>
    <phoneticPr fontId="19" type="noConversion"/>
  </si>
  <si>
    <t>자건품(잔멸치)</t>
    <phoneticPr fontId="19" type="noConversion"/>
  </si>
  <si>
    <t>지리가이리</t>
    <phoneticPr fontId="19" type="noConversion"/>
  </si>
  <si>
    <t>지리멸</t>
    <phoneticPr fontId="19" type="noConversion"/>
  </si>
  <si>
    <t>생물,절단</t>
    <phoneticPr fontId="19" type="noConversion"/>
  </si>
  <si>
    <t>냉동,동태살</t>
    <phoneticPr fontId="19" type="noConversion"/>
  </si>
  <si>
    <t xml:space="preserve">전용 </t>
    <phoneticPr fontId="19" type="noConversion"/>
  </si>
  <si>
    <t xml:space="preserve">커틀릿용 </t>
    <phoneticPr fontId="19" type="noConversion"/>
  </si>
  <si>
    <t>냉동,코다리</t>
    <phoneticPr fontId="19" type="noConversion"/>
  </si>
  <si>
    <t>냉동,코다리살</t>
    <phoneticPr fontId="19" type="noConversion"/>
  </si>
  <si>
    <t>말린것,성어(북어)</t>
    <phoneticPr fontId="19" type="noConversion"/>
  </si>
  <si>
    <t>통북어,30cm이상</t>
    <phoneticPr fontId="19" type="noConversion"/>
  </si>
  <si>
    <t>말린것,북어(황태)포</t>
    <phoneticPr fontId="19" type="noConversion"/>
  </si>
  <si>
    <t>펼친것,30cm이상</t>
    <phoneticPr fontId="19" type="noConversion"/>
  </si>
  <si>
    <t>북어채(황태채)</t>
    <phoneticPr fontId="19" type="noConversion"/>
  </si>
  <si>
    <t>국내가공</t>
    <phoneticPr fontId="19" type="noConversion"/>
  </si>
  <si>
    <t>중국가공</t>
    <phoneticPr fontId="19" type="noConversion"/>
  </si>
  <si>
    <t>명태</t>
    <phoneticPr fontId="19" type="noConversion"/>
  </si>
  <si>
    <t>명태맛포</t>
    <phoneticPr fontId="19" type="noConversion"/>
  </si>
  <si>
    <t>명엽채</t>
    <phoneticPr fontId="19" type="noConversion"/>
  </si>
  <si>
    <t>K채,사각절단</t>
    <phoneticPr fontId="19" type="noConversion"/>
  </si>
  <si>
    <t>냉동명란,大</t>
    <phoneticPr fontId="19" type="noConversion"/>
  </si>
  <si>
    <t>냉동명란,小</t>
    <phoneticPr fontId="19" type="noConversion"/>
  </si>
  <si>
    <t>냉동고니</t>
    <phoneticPr fontId="19" type="noConversion"/>
  </si>
  <si>
    <t>양념명란젓,中</t>
    <phoneticPr fontId="19" type="noConversion"/>
  </si>
  <si>
    <t>양념명란젓,小</t>
    <phoneticPr fontId="19" type="noConversion"/>
  </si>
  <si>
    <t>미꾸라지</t>
    <phoneticPr fontId="19" type="noConversion"/>
  </si>
  <si>
    <t>활미꾸라지</t>
    <phoneticPr fontId="19" type="noConversion"/>
  </si>
  <si>
    <t>포,절단</t>
    <phoneticPr fontId="19" type="noConversion"/>
  </si>
  <si>
    <t>2~17g/장</t>
    <phoneticPr fontId="19" type="noConversion"/>
  </si>
  <si>
    <t>병어</t>
    <phoneticPr fontId="19" type="noConversion"/>
  </si>
  <si>
    <t>삼치</t>
    <phoneticPr fontId="19" type="noConversion"/>
  </si>
  <si>
    <t>냉동,삼치살</t>
    <phoneticPr fontId="19" type="noConversion"/>
  </si>
  <si>
    <t>아귀</t>
    <phoneticPr fontId="19" type="noConversion"/>
  </si>
  <si>
    <t>반건제품,냉동</t>
    <phoneticPr fontId="19" type="noConversion"/>
  </si>
  <si>
    <t>연어살</t>
    <phoneticPr fontId="19" type="noConversion"/>
  </si>
  <si>
    <t>강정용,커틀릿용</t>
    <phoneticPr fontId="19" type="noConversion"/>
  </si>
  <si>
    <t>칠레</t>
    <phoneticPr fontId="19" type="noConversion"/>
  </si>
  <si>
    <t>냉동훈제연어살</t>
    <phoneticPr fontId="19" type="noConversion"/>
  </si>
  <si>
    <t>포르투갈</t>
    <phoneticPr fontId="19" type="noConversion"/>
  </si>
  <si>
    <t>냉동,임연수살</t>
    <phoneticPr fontId="19" type="noConversion"/>
  </si>
  <si>
    <t>냉동,장어살</t>
    <phoneticPr fontId="19" type="noConversion"/>
  </si>
  <si>
    <t>빙어</t>
    <phoneticPr fontId="19" type="noConversion"/>
  </si>
  <si>
    <t>열빙어,30g/마리</t>
    <phoneticPr fontId="19" type="noConversion"/>
  </si>
  <si>
    <t>조기</t>
    <phoneticPr fontId="19" type="noConversion"/>
  </si>
  <si>
    <t>냉동,조기살</t>
    <phoneticPr fontId="19" type="noConversion"/>
  </si>
  <si>
    <t>30~40g,중국가공</t>
    <phoneticPr fontId="19" type="noConversion"/>
  </si>
  <si>
    <t>조미쥐치포,절단</t>
    <phoneticPr fontId="19" type="noConversion"/>
  </si>
  <si>
    <t>베트남</t>
    <phoneticPr fontId="19" type="noConversion"/>
  </si>
  <si>
    <t>꼬막</t>
    <phoneticPr fontId="19" type="noConversion"/>
  </si>
  <si>
    <t>겉꼬막</t>
    <phoneticPr fontId="19" type="noConversion"/>
  </si>
  <si>
    <t>참꼬막</t>
    <phoneticPr fontId="19" type="noConversion"/>
  </si>
  <si>
    <t>새꼬막</t>
    <phoneticPr fontId="19" type="noConversion"/>
  </si>
  <si>
    <t>냉동,논우렁살</t>
    <phoneticPr fontId="19" type="noConversion"/>
  </si>
  <si>
    <t>해동,논우렁살</t>
    <phoneticPr fontId="19" type="noConversion"/>
  </si>
  <si>
    <t>생것(양식산)</t>
    <phoneticPr fontId="19" type="noConversion"/>
  </si>
  <si>
    <t>겉바지락</t>
    <phoneticPr fontId="19" type="noConversion"/>
  </si>
  <si>
    <t>북한</t>
    <phoneticPr fontId="19" type="noConversion"/>
  </si>
  <si>
    <t>생것,바지락살</t>
    <phoneticPr fontId="19" type="noConversion"/>
  </si>
  <si>
    <t>백합(대합)</t>
    <phoneticPr fontId="19" type="noConversion"/>
  </si>
  <si>
    <t>생것,대합살</t>
    <phoneticPr fontId="19" type="noConversion"/>
  </si>
  <si>
    <t>냉장</t>
    <phoneticPr fontId="19" type="noConversion"/>
  </si>
  <si>
    <t>해동</t>
    <phoneticPr fontId="19" type="noConversion"/>
  </si>
  <si>
    <t>재첩(재치조개)</t>
    <phoneticPr fontId="19" type="noConversion"/>
  </si>
  <si>
    <t>재첩조개</t>
    <phoneticPr fontId="19" type="noConversion"/>
  </si>
  <si>
    <t>생것(참전복)</t>
    <phoneticPr fontId="19" type="noConversion"/>
  </si>
  <si>
    <t>생물,12미/kg</t>
    <phoneticPr fontId="19" type="noConversion"/>
  </si>
  <si>
    <t>냉동(참전복)</t>
    <phoneticPr fontId="19" type="noConversion"/>
  </si>
  <si>
    <t>수입</t>
    <phoneticPr fontId="19" type="noConversion"/>
  </si>
  <si>
    <t>냉동,전복살</t>
    <phoneticPr fontId="19" type="noConversion"/>
  </si>
  <si>
    <t>필리핀</t>
    <phoneticPr fontId="19" type="noConversion"/>
  </si>
  <si>
    <t>겉홍합</t>
    <phoneticPr fontId="19" type="noConversion"/>
  </si>
  <si>
    <t>홍합살</t>
    <phoneticPr fontId="19" type="noConversion"/>
  </si>
  <si>
    <t>건홍합살</t>
    <phoneticPr fontId="19" type="noConversion"/>
  </si>
  <si>
    <t>갑오징어</t>
    <phoneticPr fontId="19" type="noConversion"/>
  </si>
  <si>
    <t>생것,손질,껍질유</t>
    <phoneticPr fontId="19" type="noConversion"/>
  </si>
  <si>
    <t>냉장,기본채</t>
    <phoneticPr fontId="19" type="noConversion"/>
  </si>
  <si>
    <t>냉동,손질,껍질유</t>
    <phoneticPr fontId="19" type="noConversion"/>
  </si>
  <si>
    <t>해동,기본채</t>
    <phoneticPr fontId="19" type="noConversion"/>
  </si>
  <si>
    <t>해동,기본칼집채</t>
    <phoneticPr fontId="19" type="noConversion"/>
  </si>
  <si>
    <t>굴</t>
    <phoneticPr fontId="19" type="noConversion"/>
  </si>
  <si>
    <t>생것(참굴,양식산)</t>
    <phoneticPr fontId="19" type="noConversion"/>
  </si>
  <si>
    <t>생굴,깐것,大</t>
    <phoneticPr fontId="19" type="noConversion"/>
  </si>
  <si>
    <t>생굴,깐것,中</t>
    <phoneticPr fontId="19" type="noConversion"/>
  </si>
  <si>
    <t>4절단</t>
    <phoneticPr fontId="19" type="noConversion"/>
  </si>
  <si>
    <t>4절단,암케</t>
    <phoneticPr fontId="19" type="noConversion"/>
  </si>
  <si>
    <t>게(대게)</t>
    <phoneticPr fontId="19" type="noConversion"/>
  </si>
  <si>
    <t>홍게살</t>
    <phoneticPr fontId="19" type="noConversion"/>
  </si>
  <si>
    <t>냉동게살</t>
    <phoneticPr fontId="19" type="noConversion"/>
  </si>
  <si>
    <t>건꼴뚜기</t>
    <phoneticPr fontId="19" type="noConversion"/>
  </si>
  <si>
    <t>낙지,손질된것</t>
    <phoneticPr fontId="19" type="noConversion"/>
  </si>
  <si>
    <t>기본채</t>
    <phoneticPr fontId="19" type="noConversion"/>
  </si>
  <si>
    <t>흑모시조개</t>
    <phoneticPr fontId="19" type="noConversion"/>
  </si>
  <si>
    <t>생물(돌문어)</t>
    <phoneticPr fontId="19" type="noConversion"/>
  </si>
  <si>
    <t>냉동(돌문어)</t>
    <phoneticPr fontId="19" type="noConversion"/>
  </si>
  <si>
    <t>문어</t>
    <phoneticPr fontId="19" type="noConversion"/>
  </si>
  <si>
    <t>삶은것</t>
    <phoneticPr fontId="19" type="noConversion"/>
  </si>
  <si>
    <t>자숙문어</t>
    <phoneticPr fontId="19" type="noConversion"/>
  </si>
  <si>
    <t>냉장,참미더덕</t>
    <phoneticPr fontId="19" type="noConversion"/>
  </si>
  <si>
    <t>냉장,만디</t>
    <phoneticPr fontId="19" type="noConversion"/>
  </si>
  <si>
    <t>해동,미더덕</t>
    <phoneticPr fontId="19" type="noConversion"/>
  </si>
  <si>
    <t>생것,자연산</t>
    <phoneticPr fontId="19" type="noConversion"/>
  </si>
  <si>
    <t>냉장,민물새우</t>
    <phoneticPr fontId="19" type="noConversion"/>
  </si>
  <si>
    <t>민물새우</t>
    <phoneticPr fontId="19" type="noConversion"/>
  </si>
  <si>
    <t>건보리새우</t>
    <phoneticPr fontId="19" type="noConversion"/>
  </si>
  <si>
    <t>새우살(중하)</t>
    <phoneticPr fontId="19" type="noConversion"/>
  </si>
  <si>
    <t>냉동,백새우살</t>
    <phoneticPr fontId="19" type="noConversion"/>
  </si>
  <si>
    <t>냉동,적새우살</t>
    <phoneticPr fontId="19" type="noConversion"/>
  </si>
  <si>
    <t>육젓</t>
    <phoneticPr fontId="19" type="noConversion"/>
  </si>
  <si>
    <t>추젓</t>
    <phoneticPr fontId="19" type="noConversion"/>
  </si>
  <si>
    <t>냉동,참소라살</t>
    <phoneticPr fontId="19" type="noConversion"/>
  </si>
  <si>
    <t>불가리아</t>
    <phoneticPr fontId="19" type="noConversion"/>
  </si>
  <si>
    <t>터어키</t>
    <phoneticPr fontId="19" type="noConversion"/>
  </si>
  <si>
    <t>시바새우(중하)</t>
    <phoneticPr fontId="19" type="noConversion"/>
  </si>
  <si>
    <t>냉동,블랙타이거</t>
  </si>
  <si>
    <t>25미/kg</t>
    <phoneticPr fontId="19" type="noConversion"/>
  </si>
  <si>
    <t>태국/베트남</t>
    <phoneticPr fontId="19" type="noConversion"/>
  </si>
  <si>
    <t>30미/kg</t>
    <phoneticPr fontId="19" type="noConversion"/>
  </si>
  <si>
    <t>40미/kg</t>
    <phoneticPr fontId="19" type="noConversion"/>
  </si>
  <si>
    <t>사우디</t>
    <phoneticPr fontId="19" type="noConversion"/>
  </si>
  <si>
    <t>50미/kg</t>
    <phoneticPr fontId="19" type="noConversion"/>
  </si>
  <si>
    <t>오징어</t>
    <phoneticPr fontId="19" type="noConversion"/>
  </si>
  <si>
    <t>생것,껍질유</t>
    <phoneticPr fontId="19" type="noConversion"/>
  </si>
  <si>
    <t>냉장,기본채,다리.귀포함</t>
    <phoneticPr fontId="19" type="noConversion"/>
  </si>
  <si>
    <t>냉장,몸통링채</t>
    <phoneticPr fontId="19" type="noConversion"/>
  </si>
  <si>
    <t>냉장,몸통사각채</t>
    <phoneticPr fontId="19" type="noConversion"/>
  </si>
  <si>
    <t>젓(오징어젓,양념)</t>
    <phoneticPr fontId="19" type="noConversion"/>
  </si>
  <si>
    <t>오징어젓</t>
    <phoneticPr fontId="19" type="noConversion"/>
  </si>
  <si>
    <t>건오징어(통)</t>
    <phoneticPr fontId="19" type="noConversion"/>
  </si>
  <si>
    <t>건오징어(채)</t>
    <phoneticPr fontId="19" type="noConversion"/>
  </si>
  <si>
    <t xml:space="preserve">건오징어귀채 </t>
    <phoneticPr fontId="19" type="noConversion"/>
  </si>
  <si>
    <t xml:space="preserve">반건오징어채 </t>
    <phoneticPr fontId="19" type="noConversion"/>
  </si>
  <si>
    <t>조미포</t>
    <phoneticPr fontId="19" type="noConversion"/>
  </si>
  <si>
    <t>참진미채</t>
    <phoneticPr fontId="19" type="noConversion"/>
  </si>
  <si>
    <t>멕시코</t>
    <phoneticPr fontId="19" type="noConversion"/>
  </si>
  <si>
    <t>백진미채</t>
    <phoneticPr fontId="19" type="noConversion"/>
  </si>
  <si>
    <t>맛진미</t>
    <phoneticPr fontId="19" type="noConversion"/>
  </si>
  <si>
    <t>오징어,냉동품</t>
    <phoneticPr fontId="19" type="noConversion"/>
  </si>
  <si>
    <t>선동X,기본채,다리.귀포함</t>
  </si>
  <si>
    <t>선동,기본채,다리.귀포함</t>
    <phoneticPr fontId="19" type="noConversion"/>
  </si>
  <si>
    <t>선동,몸통링채</t>
    <phoneticPr fontId="19" type="noConversion"/>
  </si>
  <si>
    <t>냉동,손질,껍질제거</t>
    <phoneticPr fontId="19" type="noConversion"/>
  </si>
  <si>
    <t>선동,몸통칼집채</t>
    <phoneticPr fontId="19" type="noConversion"/>
  </si>
  <si>
    <t>조개살</t>
    <phoneticPr fontId="19" type="noConversion"/>
  </si>
  <si>
    <t>냉동,기본채</t>
    <phoneticPr fontId="19" type="noConversion"/>
  </si>
  <si>
    <t>꽃새우(독새우)</t>
    <phoneticPr fontId="19" type="noConversion"/>
  </si>
  <si>
    <t>자건품</t>
    <phoneticPr fontId="19" type="noConversion"/>
  </si>
  <si>
    <t>두절새우,大</t>
    <phoneticPr fontId="19" type="noConversion"/>
  </si>
  <si>
    <t>두절새우,小</t>
    <phoneticPr fontId="19" type="noConversion"/>
  </si>
  <si>
    <t>두절새우,볶음용</t>
    <phoneticPr fontId="19" type="noConversion"/>
  </si>
  <si>
    <t>태국</t>
    <phoneticPr fontId="19" type="noConversion"/>
  </si>
  <si>
    <t>해삼</t>
    <phoneticPr fontId="19" type="noConversion"/>
  </si>
  <si>
    <t>불린해삼</t>
    <phoneticPr fontId="19" type="noConversion"/>
  </si>
  <si>
    <t>무염</t>
    <phoneticPr fontId="19" type="noConversion"/>
  </si>
  <si>
    <t>해파리채</t>
    <phoneticPr fontId="19" type="noConversion"/>
  </si>
  <si>
    <t>해조류</t>
    <phoneticPr fontId="19" type="noConversion"/>
  </si>
  <si>
    <t>김(참김)</t>
    <phoneticPr fontId="19" type="noConversion"/>
  </si>
  <si>
    <t>마른것,전장김</t>
    <phoneticPr fontId="19" type="noConversion"/>
  </si>
  <si>
    <t>김밥용김</t>
    <phoneticPr fontId="19" type="noConversion"/>
  </si>
  <si>
    <t>파래김</t>
    <phoneticPr fontId="19" type="noConversion"/>
  </si>
  <si>
    <t>마른것</t>
    <phoneticPr fontId="19" type="noConversion"/>
  </si>
  <si>
    <t>생김가루,무염</t>
    <phoneticPr fontId="19" type="noConversion"/>
  </si>
  <si>
    <t>맛김,김가루</t>
    <phoneticPr fontId="19" type="noConversion"/>
  </si>
  <si>
    <t>구운것,조미x</t>
    <phoneticPr fontId="19" type="noConversion"/>
  </si>
  <si>
    <t>구운것,조미</t>
    <phoneticPr fontId="19" type="noConversion"/>
  </si>
  <si>
    <t>쌈다시마</t>
    <phoneticPr fontId="19" type="noConversion"/>
  </si>
  <si>
    <t>국용,기장</t>
    <phoneticPr fontId="19" type="noConversion"/>
  </si>
  <si>
    <t>국용,완도</t>
    <phoneticPr fontId="19" type="noConversion"/>
  </si>
  <si>
    <t>건다시마,절단</t>
    <phoneticPr fontId="19" type="noConversion"/>
  </si>
  <si>
    <t>염장품</t>
    <phoneticPr fontId="19" type="noConversion"/>
  </si>
  <si>
    <t>염장다시마</t>
    <phoneticPr fontId="19" type="noConversion"/>
  </si>
  <si>
    <t>다시마부각,반제품</t>
    <phoneticPr fontId="19" type="noConversion"/>
  </si>
  <si>
    <t>매생이</t>
    <phoneticPr fontId="19" type="noConversion"/>
  </si>
  <si>
    <t>물미역</t>
    <phoneticPr fontId="19" type="noConversion"/>
  </si>
  <si>
    <t>곰피</t>
    <phoneticPr fontId="19" type="noConversion"/>
  </si>
  <si>
    <t>건미역</t>
    <phoneticPr fontId="19" type="noConversion"/>
  </si>
  <si>
    <t>건미역,절단</t>
    <phoneticPr fontId="19" type="noConversion"/>
  </si>
  <si>
    <t>염장미역줄기</t>
    <phoneticPr fontId="19" type="noConversion"/>
  </si>
  <si>
    <t>염장미역</t>
    <phoneticPr fontId="19" type="noConversion"/>
  </si>
  <si>
    <t>미역자반</t>
    <phoneticPr fontId="19" type="noConversion"/>
  </si>
  <si>
    <t>튀각용</t>
    <phoneticPr fontId="19" type="noConversion"/>
  </si>
  <si>
    <t>미역자반,반제품</t>
    <phoneticPr fontId="19" type="noConversion"/>
  </si>
  <si>
    <t>물파래</t>
    <phoneticPr fontId="19" type="noConversion"/>
  </si>
  <si>
    <t>건파래</t>
    <phoneticPr fontId="19" type="noConversion"/>
  </si>
  <si>
    <t>찰기장</t>
    <phoneticPr fontId="19" type="noConversion"/>
  </si>
  <si>
    <t>칼슘강화기장</t>
    <phoneticPr fontId="19" type="noConversion"/>
  </si>
  <si>
    <t>곡류</t>
    <phoneticPr fontId="19" type="noConversion"/>
  </si>
  <si>
    <t>메밀</t>
    <phoneticPr fontId="19" type="noConversion"/>
  </si>
  <si>
    <t>알곡</t>
    <phoneticPr fontId="19" type="noConversion"/>
  </si>
  <si>
    <t>메밀쌀</t>
    <phoneticPr fontId="19" type="noConversion"/>
  </si>
  <si>
    <t>밀쌀</t>
    <phoneticPr fontId="19" type="noConversion"/>
  </si>
  <si>
    <t>발아현미쌀</t>
    <phoneticPr fontId="19" type="noConversion"/>
  </si>
  <si>
    <t>겉보리,통보리</t>
    <phoneticPr fontId="19" type="noConversion"/>
  </si>
  <si>
    <t>늘보리</t>
    <phoneticPr fontId="19" type="noConversion"/>
  </si>
  <si>
    <t>압맥</t>
    <phoneticPr fontId="19" type="noConversion"/>
  </si>
  <si>
    <t>할맥</t>
    <phoneticPr fontId="19" type="noConversion"/>
  </si>
  <si>
    <t>보리쌀</t>
    <phoneticPr fontId="19" type="noConversion"/>
  </si>
  <si>
    <t>쌀(백미)</t>
    <phoneticPr fontId="19" type="noConversion"/>
  </si>
  <si>
    <t>경기일반미</t>
    <phoneticPr fontId="19" type="noConversion"/>
  </si>
  <si>
    <t>경기일반미,추청</t>
    <phoneticPr fontId="19" type="noConversion"/>
  </si>
  <si>
    <t>이천쌀</t>
    <phoneticPr fontId="19" type="noConversion"/>
  </si>
  <si>
    <t>충청일반미</t>
    <phoneticPr fontId="19" type="noConversion"/>
  </si>
  <si>
    <t>충청</t>
    <phoneticPr fontId="19" type="noConversion"/>
  </si>
  <si>
    <t>전라일반미</t>
    <phoneticPr fontId="19" type="noConversion"/>
  </si>
  <si>
    <t>전라</t>
    <phoneticPr fontId="19" type="noConversion"/>
  </si>
  <si>
    <t>강원일반미</t>
    <phoneticPr fontId="19" type="noConversion"/>
  </si>
  <si>
    <t>강원</t>
    <phoneticPr fontId="19" type="noConversion"/>
  </si>
  <si>
    <t>오대쌀</t>
    <phoneticPr fontId="19" type="noConversion"/>
  </si>
  <si>
    <t>현미쑥쌀</t>
    <phoneticPr fontId="19" type="noConversion"/>
  </si>
  <si>
    <t>찰옥수수알</t>
    <phoneticPr fontId="19" type="noConversion"/>
  </si>
  <si>
    <t>찰옥수수쌀</t>
    <phoneticPr fontId="19" type="noConversion"/>
  </si>
  <si>
    <t>냉동,옥수수</t>
    <phoneticPr fontId="19" type="noConversion"/>
  </si>
  <si>
    <t>율무</t>
    <phoneticPr fontId="19" type="noConversion"/>
  </si>
  <si>
    <t>도정곡</t>
    <phoneticPr fontId="19" type="noConversion"/>
  </si>
  <si>
    <t>메조</t>
    <phoneticPr fontId="19" type="noConversion"/>
  </si>
  <si>
    <t>조</t>
    <phoneticPr fontId="19" type="noConversion"/>
  </si>
  <si>
    <t>차조</t>
    <phoneticPr fontId="19" type="noConversion"/>
  </si>
  <si>
    <t>찰현미</t>
    <phoneticPr fontId="19" type="noConversion"/>
  </si>
  <si>
    <t>기능성쌀</t>
    <phoneticPr fontId="19" type="noConversion"/>
  </si>
  <si>
    <t>칼슘강화찹쌀</t>
    <phoneticPr fontId="19" type="noConversion"/>
  </si>
  <si>
    <t>수수</t>
    <phoneticPr fontId="19" type="noConversion"/>
  </si>
  <si>
    <t>혼합잡곡</t>
    <phoneticPr fontId="19" type="noConversion"/>
  </si>
  <si>
    <t>15곡</t>
    <phoneticPr fontId="19" type="noConversion"/>
  </si>
  <si>
    <t>12곡</t>
    <phoneticPr fontId="19" type="noConversion"/>
  </si>
  <si>
    <t>10곡</t>
    <phoneticPr fontId="19" type="noConversion"/>
  </si>
  <si>
    <t>8곡</t>
    <phoneticPr fontId="19" type="noConversion"/>
  </si>
  <si>
    <t>멥쌀</t>
    <phoneticPr fontId="19" type="noConversion"/>
  </si>
  <si>
    <t>흑현미</t>
    <phoneticPr fontId="19" type="noConversion"/>
  </si>
  <si>
    <t>피감자,왕왕</t>
    <phoneticPr fontId="19" type="noConversion"/>
  </si>
  <si>
    <t>피감자,왕특</t>
    <phoneticPr fontId="19" type="noConversion"/>
  </si>
  <si>
    <t>깐것</t>
    <phoneticPr fontId="19" type="noConversion"/>
  </si>
  <si>
    <t>피알감자,조림용</t>
    <phoneticPr fontId="19" type="noConversion"/>
  </si>
  <si>
    <t>지름2~2.5cm</t>
    <phoneticPr fontId="19" type="noConversion"/>
  </si>
  <si>
    <t>깐알감자,조림용</t>
    <phoneticPr fontId="19" type="noConversion"/>
  </si>
  <si>
    <t>세척알감자,조림용</t>
    <phoneticPr fontId="19" type="noConversion"/>
  </si>
  <si>
    <t>피고구마,왕</t>
    <phoneticPr fontId="19" type="noConversion"/>
  </si>
  <si>
    <t>피고구마,50~60g</t>
    <phoneticPr fontId="19" type="noConversion"/>
  </si>
  <si>
    <t>밤고구마,왕</t>
    <phoneticPr fontId="19" type="noConversion"/>
  </si>
  <si>
    <t>밤고구마,50~60g</t>
    <phoneticPr fontId="19" type="noConversion"/>
  </si>
  <si>
    <t>호박고구마,70g</t>
    <phoneticPr fontId="19" type="noConversion"/>
  </si>
  <si>
    <t>호박고구마,튀김용</t>
    <phoneticPr fontId="19" type="noConversion"/>
  </si>
  <si>
    <t>깐것,슬라이스</t>
    <phoneticPr fontId="19" type="noConversion"/>
  </si>
  <si>
    <t>깐고구마,채</t>
    <phoneticPr fontId="19" type="noConversion"/>
  </si>
  <si>
    <t>깐고구마,통</t>
    <phoneticPr fontId="19" type="noConversion"/>
  </si>
  <si>
    <t>깐것,맛탕용</t>
    <phoneticPr fontId="19" type="noConversion"/>
  </si>
  <si>
    <t>깐고구마,맛탕용</t>
    <phoneticPr fontId="19" type="noConversion"/>
  </si>
  <si>
    <t>깐강낭콩</t>
    <phoneticPr fontId="19" type="noConversion"/>
  </si>
  <si>
    <t>깐녹두</t>
    <phoneticPr fontId="19" type="noConversion"/>
  </si>
  <si>
    <t>대두(검정콩)</t>
    <phoneticPr fontId="19" type="noConversion"/>
  </si>
  <si>
    <t>흑태</t>
    <phoneticPr fontId="19" type="noConversion"/>
  </si>
  <si>
    <t>말린것,녹색자엽콩</t>
    <phoneticPr fontId="19" type="noConversion"/>
  </si>
  <si>
    <t>서리태</t>
    <phoneticPr fontId="19" type="noConversion"/>
  </si>
  <si>
    <t>백태</t>
    <phoneticPr fontId="19" type="noConversion"/>
  </si>
  <si>
    <t>햇동부,깐것</t>
    <phoneticPr fontId="19" type="noConversion"/>
  </si>
  <si>
    <t>햇먹동부,깐것</t>
    <phoneticPr fontId="19" type="noConversion"/>
  </si>
  <si>
    <t>건동부</t>
    <phoneticPr fontId="19" type="noConversion"/>
  </si>
  <si>
    <t>밤콩</t>
    <phoneticPr fontId="19" type="noConversion"/>
  </si>
  <si>
    <t>햇밤콩</t>
    <phoneticPr fontId="19" type="noConversion"/>
  </si>
  <si>
    <t>건밤콩</t>
    <phoneticPr fontId="19" type="noConversion"/>
  </si>
  <si>
    <t>완두콩</t>
    <phoneticPr fontId="19" type="noConversion"/>
  </si>
  <si>
    <t>피완두</t>
    <phoneticPr fontId="19" type="noConversion"/>
  </si>
  <si>
    <t>깐완두</t>
    <phoneticPr fontId="19" type="noConversion"/>
  </si>
  <si>
    <t>냉동완두</t>
    <phoneticPr fontId="19" type="noConversion"/>
  </si>
  <si>
    <t>건완두</t>
    <phoneticPr fontId="19" type="noConversion"/>
  </si>
  <si>
    <t>불린것</t>
    <phoneticPr fontId="19" type="noConversion"/>
  </si>
  <si>
    <t>불린완두</t>
    <phoneticPr fontId="19" type="noConversion"/>
  </si>
  <si>
    <t>울타리콩</t>
    <phoneticPr fontId="19" type="noConversion"/>
  </si>
  <si>
    <t>깐울타리콩</t>
    <phoneticPr fontId="19" type="noConversion"/>
  </si>
  <si>
    <t>건울타리콩</t>
    <phoneticPr fontId="19" type="noConversion"/>
  </si>
  <si>
    <t>쥐눈이콩</t>
    <phoneticPr fontId="19" type="noConversion"/>
  </si>
  <si>
    <t>검정소립콩,말린것</t>
    <phoneticPr fontId="19" type="noConversion"/>
  </si>
  <si>
    <t>검정약콩</t>
    <phoneticPr fontId="19" type="noConversion"/>
  </si>
  <si>
    <t>콩가루</t>
    <phoneticPr fontId="19" type="noConversion"/>
  </si>
  <si>
    <t>볶은것</t>
    <phoneticPr fontId="19" type="noConversion"/>
  </si>
  <si>
    <t>붉은팥,생것</t>
    <phoneticPr fontId="19" type="noConversion"/>
  </si>
  <si>
    <t>햇팥,깐것</t>
    <phoneticPr fontId="19" type="noConversion"/>
  </si>
  <si>
    <t>붉은팥,말린것</t>
    <phoneticPr fontId="19" type="noConversion"/>
  </si>
  <si>
    <t>건적두</t>
    <phoneticPr fontId="19" type="noConversion"/>
  </si>
  <si>
    <t>피들깨가루</t>
    <phoneticPr fontId="19" type="noConversion"/>
  </si>
  <si>
    <t>거피들깨가루</t>
    <phoneticPr fontId="19" type="noConversion"/>
  </si>
  <si>
    <t>생것,겉껍질있음</t>
    <phoneticPr fontId="19" type="noConversion"/>
  </si>
  <si>
    <t>생땅콩</t>
    <phoneticPr fontId="19" type="noConversion"/>
  </si>
  <si>
    <t>말린것,속껍질있음</t>
    <phoneticPr fontId="19" type="noConversion"/>
  </si>
  <si>
    <t>피땅콩</t>
    <phoneticPr fontId="19" type="noConversion"/>
  </si>
  <si>
    <t>볶은것,속껍질제거</t>
    <phoneticPr fontId="19" type="noConversion"/>
  </si>
  <si>
    <t>알땅콩</t>
    <phoneticPr fontId="19" type="noConversion"/>
  </si>
  <si>
    <t>가루</t>
    <phoneticPr fontId="19" type="noConversion"/>
  </si>
  <si>
    <t>분쇄땅콩</t>
    <phoneticPr fontId="19" type="noConversion"/>
  </si>
  <si>
    <t>깐아몬드,통</t>
    <phoneticPr fontId="19" type="noConversion"/>
  </si>
  <si>
    <t>깐아몬드,채</t>
    <phoneticPr fontId="19" type="noConversion"/>
  </si>
  <si>
    <t>깐은행</t>
    <phoneticPr fontId="19" type="noConversion"/>
  </si>
  <si>
    <t>깐잣</t>
    <phoneticPr fontId="19" type="noConversion"/>
  </si>
  <si>
    <t>피검정깨</t>
    <phoneticPr fontId="19" type="noConversion"/>
  </si>
  <si>
    <t>볶은검정깨</t>
    <phoneticPr fontId="19" type="noConversion"/>
  </si>
  <si>
    <t>피참깨</t>
    <phoneticPr fontId="19" type="noConversion"/>
  </si>
  <si>
    <t>볶은참깨</t>
    <phoneticPr fontId="19" type="noConversion"/>
  </si>
  <si>
    <t>거피참깨</t>
    <phoneticPr fontId="19" type="noConversion"/>
  </si>
  <si>
    <t>말린것,깐것</t>
    <phoneticPr fontId="19" type="noConversion"/>
  </si>
  <si>
    <t>호두살</t>
    <phoneticPr fontId="19" type="noConversion"/>
  </si>
  <si>
    <t>호두싸래기,조각호두</t>
    <phoneticPr fontId="19" type="noConversion"/>
  </si>
  <si>
    <t>대25~30cm</t>
    <phoneticPr fontId="19" type="noConversion"/>
  </si>
  <si>
    <t>중20~25cm</t>
    <phoneticPr fontId="19" type="noConversion"/>
  </si>
  <si>
    <t>건가지</t>
    <phoneticPr fontId="19" type="noConversion"/>
  </si>
  <si>
    <t>청갓</t>
    <phoneticPr fontId="19" type="noConversion"/>
  </si>
  <si>
    <t>홍갓</t>
    <phoneticPr fontId="19" type="noConversion"/>
  </si>
  <si>
    <t>깐고구마순</t>
    <phoneticPr fontId="19" type="noConversion"/>
  </si>
  <si>
    <t>삶은고구마순,건</t>
    <phoneticPr fontId="19" type="noConversion"/>
  </si>
  <si>
    <t>삶은고구마순,생</t>
    <phoneticPr fontId="19" type="noConversion"/>
  </si>
  <si>
    <t>맵지않은것</t>
    <phoneticPr fontId="19" type="noConversion"/>
  </si>
  <si>
    <t>건홍고추</t>
    <phoneticPr fontId="19" type="noConversion"/>
  </si>
  <si>
    <t>풋고추</t>
    <phoneticPr fontId="19" type="noConversion"/>
  </si>
  <si>
    <t>청양고추</t>
    <phoneticPr fontId="19" type="noConversion"/>
  </si>
  <si>
    <t>생고춧잎</t>
    <phoneticPr fontId="19" type="noConversion"/>
  </si>
  <si>
    <t>건고춧잎</t>
    <phoneticPr fontId="19" type="noConversion"/>
  </si>
  <si>
    <t>삶은고춧잎,생</t>
    <phoneticPr fontId="19" type="noConversion"/>
  </si>
  <si>
    <t>바라깻잎,잎</t>
    <phoneticPr fontId="19" type="noConversion"/>
  </si>
  <si>
    <t>바라깻잎,순</t>
    <phoneticPr fontId="19" type="noConversion"/>
  </si>
  <si>
    <t>단깻잎</t>
    <phoneticPr fontId="19" type="noConversion"/>
  </si>
  <si>
    <t>깻단</t>
    <phoneticPr fontId="19" type="noConversion"/>
  </si>
  <si>
    <t>손질x</t>
    <phoneticPr fontId="19" type="noConversion"/>
  </si>
  <si>
    <t>손질</t>
    <phoneticPr fontId="19" type="noConversion"/>
  </si>
  <si>
    <t>다래순</t>
    <phoneticPr fontId="19" type="noConversion"/>
  </si>
  <si>
    <t>삶은다래순,건</t>
    <phoneticPr fontId="19" type="noConversion"/>
  </si>
  <si>
    <t>깐더덕,채</t>
    <phoneticPr fontId="19" type="noConversion"/>
  </si>
  <si>
    <t>깐더덕,눌림</t>
    <phoneticPr fontId="19" type="noConversion"/>
  </si>
  <si>
    <t>깐도라지,통</t>
    <phoneticPr fontId="19" type="noConversion"/>
  </si>
  <si>
    <t>깐도라지,채</t>
    <phoneticPr fontId="19" type="noConversion"/>
  </si>
  <si>
    <t>깐도라지,실채</t>
    <phoneticPr fontId="19" type="noConversion"/>
  </si>
  <si>
    <t>풋마늘</t>
    <phoneticPr fontId="19" type="noConversion"/>
  </si>
  <si>
    <t>마늘쫑</t>
    <phoneticPr fontId="19" type="noConversion"/>
  </si>
  <si>
    <t>삶은머위대</t>
    <phoneticPr fontId="19" type="noConversion"/>
  </si>
  <si>
    <t>알타리무</t>
    <phoneticPr fontId="19" type="noConversion"/>
  </si>
  <si>
    <t>45~55g</t>
    <phoneticPr fontId="19" type="noConversion"/>
  </si>
  <si>
    <t>무말랭이</t>
    <phoneticPr fontId="19" type="noConversion"/>
  </si>
  <si>
    <t>무순</t>
    <phoneticPr fontId="19" type="noConversion"/>
  </si>
  <si>
    <t>길이5~6cm</t>
    <phoneticPr fontId="19" type="noConversion"/>
  </si>
  <si>
    <t>생것,잎</t>
    <phoneticPr fontId="19" type="noConversion"/>
  </si>
  <si>
    <t>무청</t>
    <phoneticPr fontId="19" type="noConversion"/>
  </si>
  <si>
    <t>무시래기</t>
    <phoneticPr fontId="19" type="noConversion"/>
  </si>
  <si>
    <t>무청우거지</t>
    <phoneticPr fontId="19" type="noConversion"/>
  </si>
  <si>
    <t>미나리</t>
    <phoneticPr fontId="19" type="noConversion"/>
  </si>
  <si>
    <t>돌미나리</t>
    <phoneticPr fontId="19" type="noConversion"/>
  </si>
  <si>
    <t>단미나리</t>
    <phoneticPr fontId="19" type="noConversion"/>
  </si>
  <si>
    <t>통배추,겉잎제거</t>
    <phoneticPr fontId="19" type="noConversion"/>
  </si>
  <si>
    <t>봄동</t>
    <phoneticPr fontId="19" type="noConversion"/>
  </si>
  <si>
    <t>알배기</t>
    <phoneticPr fontId="19" type="noConversion"/>
  </si>
  <si>
    <t>보리순</t>
    <phoneticPr fontId="19" type="noConversion"/>
  </si>
  <si>
    <t>부추</t>
    <phoneticPr fontId="19" type="noConversion"/>
  </si>
  <si>
    <t>재래부추</t>
    <phoneticPr fontId="19" type="noConversion"/>
  </si>
  <si>
    <t>영양부추</t>
    <phoneticPr fontId="19" type="noConversion"/>
  </si>
  <si>
    <t>호부추</t>
    <phoneticPr fontId="19" type="noConversion"/>
  </si>
  <si>
    <t>중국부추</t>
    <phoneticPr fontId="19" type="noConversion"/>
  </si>
  <si>
    <t>비름</t>
    <phoneticPr fontId="19" type="noConversion"/>
  </si>
  <si>
    <t>비름나물,손질x</t>
    <phoneticPr fontId="19" type="noConversion"/>
  </si>
  <si>
    <t>비름나물,손질</t>
    <phoneticPr fontId="19" type="noConversion"/>
  </si>
  <si>
    <t>비트</t>
    <phoneticPr fontId="19" type="noConversion"/>
  </si>
  <si>
    <t>생것,적색비트</t>
    <phoneticPr fontId="19" type="noConversion"/>
  </si>
  <si>
    <t>적색비트,홍무</t>
    <phoneticPr fontId="19" type="noConversion"/>
  </si>
  <si>
    <t>청상추,17~20cm</t>
    <phoneticPr fontId="19" type="noConversion"/>
  </si>
  <si>
    <t>적상추,17~20cm</t>
    <phoneticPr fontId="19" type="noConversion"/>
  </si>
  <si>
    <t>꽃상추,17~20cm</t>
    <phoneticPr fontId="19" type="noConversion"/>
  </si>
  <si>
    <t>피생강</t>
    <phoneticPr fontId="19" type="noConversion"/>
  </si>
  <si>
    <t>세발나물</t>
    <phoneticPr fontId="19" type="noConversion"/>
  </si>
  <si>
    <t>중국산녹두</t>
    <phoneticPr fontId="19" type="noConversion"/>
  </si>
  <si>
    <t>국산녹두</t>
    <phoneticPr fontId="19" type="noConversion"/>
  </si>
  <si>
    <t>생것,22cm전후</t>
    <phoneticPr fontId="19" type="noConversion"/>
  </si>
  <si>
    <t>단시금치</t>
    <phoneticPr fontId="19" type="noConversion"/>
  </si>
  <si>
    <t>박스포장</t>
    <phoneticPr fontId="19" type="noConversion"/>
  </si>
  <si>
    <t>길이2cm이내</t>
    <phoneticPr fontId="19" type="noConversion"/>
  </si>
  <si>
    <t>쑥</t>
    <phoneticPr fontId="19" type="noConversion"/>
  </si>
  <si>
    <t>대궁이 가는 것</t>
    <phoneticPr fontId="19" type="noConversion"/>
  </si>
  <si>
    <t>겉잎있음</t>
    <phoneticPr fontId="19" type="noConversion"/>
  </si>
  <si>
    <t>생것,깐것</t>
    <phoneticPr fontId="19" type="noConversion"/>
  </si>
  <si>
    <t>겉잎제거</t>
    <phoneticPr fontId="19" type="noConversion"/>
  </si>
  <si>
    <t>생것,붉은것</t>
    <phoneticPr fontId="19" type="noConversion"/>
  </si>
  <si>
    <t>적채</t>
    <phoneticPr fontId="19" type="noConversion"/>
  </si>
  <si>
    <t>양상추,깐것</t>
    <phoneticPr fontId="19" type="noConversion"/>
  </si>
  <si>
    <t>피연근</t>
    <phoneticPr fontId="19" type="noConversion"/>
  </si>
  <si>
    <t>깐연근,통</t>
    <phoneticPr fontId="19" type="noConversion"/>
  </si>
  <si>
    <t>깐연근,채</t>
    <phoneticPr fontId="19" type="noConversion"/>
  </si>
  <si>
    <t>연한것</t>
    <phoneticPr fontId="19" type="noConversion"/>
  </si>
  <si>
    <t>생것,재래종</t>
    <phoneticPr fontId="19" type="noConversion"/>
  </si>
  <si>
    <t>생것,개량종</t>
    <phoneticPr fontId="19" type="noConversion"/>
  </si>
  <si>
    <t>취청오이,25~30cm</t>
    <phoneticPr fontId="19" type="noConversion"/>
  </si>
  <si>
    <t>가시오이,25~30cm</t>
    <phoneticPr fontId="19" type="noConversion"/>
  </si>
  <si>
    <t>늙은오이</t>
    <phoneticPr fontId="19" type="noConversion"/>
  </si>
  <si>
    <t>늙은오이,껍질씨제거</t>
    <phoneticPr fontId="19" type="noConversion"/>
  </si>
  <si>
    <t>늙은오이,껍질씨제거(채)</t>
    <phoneticPr fontId="19" type="noConversion"/>
  </si>
  <si>
    <t>깐우엉,통</t>
    <phoneticPr fontId="19" type="noConversion"/>
  </si>
  <si>
    <t>깐우엉,채</t>
    <phoneticPr fontId="19" type="noConversion"/>
  </si>
  <si>
    <t>깐우엉,어슷썰기</t>
    <phoneticPr fontId="19" type="noConversion"/>
  </si>
  <si>
    <t>원추리</t>
    <phoneticPr fontId="19" type="noConversion"/>
  </si>
  <si>
    <t>삶은유채나물</t>
    <phoneticPr fontId="19" type="noConversion"/>
  </si>
  <si>
    <t>참나물</t>
    <phoneticPr fontId="19" type="noConversion"/>
  </si>
  <si>
    <t>생참나물</t>
    <phoneticPr fontId="19" type="noConversion"/>
  </si>
  <si>
    <t>삶은참나물</t>
    <phoneticPr fontId="19" type="noConversion"/>
  </si>
  <si>
    <t>참취</t>
    <phoneticPr fontId="19" type="noConversion"/>
  </si>
  <si>
    <t>취나물</t>
    <phoneticPr fontId="19" type="noConversion"/>
  </si>
  <si>
    <t>미역취</t>
    <phoneticPr fontId="19" type="noConversion"/>
  </si>
  <si>
    <t>삶은취나물,건</t>
    <phoneticPr fontId="19" type="noConversion"/>
  </si>
  <si>
    <t>콜라비</t>
    <phoneticPr fontId="19" type="noConversion"/>
  </si>
  <si>
    <t>청색</t>
    <phoneticPr fontId="19" type="noConversion"/>
  </si>
  <si>
    <t>적색</t>
    <phoneticPr fontId="19" type="noConversion"/>
  </si>
  <si>
    <t>수입콩</t>
    <phoneticPr fontId="19" type="noConversion"/>
  </si>
  <si>
    <t>두절</t>
    <phoneticPr fontId="19" type="noConversion"/>
  </si>
  <si>
    <t>150~200g</t>
    <phoneticPr fontId="19" type="noConversion"/>
  </si>
  <si>
    <t>찰토마토</t>
    <phoneticPr fontId="19" type="noConversion"/>
  </si>
  <si>
    <t>200~240g</t>
    <phoneticPr fontId="19" type="noConversion"/>
  </si>
  <si>
    <t>방울토마토</t>
    <phoneticPr fontId="19" type="noConversion"/>
  </si>
  <si>
    <t>배식용,20~25g</t>
    <phoneticPr fontId="19" type="noConversion"/>
  </si>
  <si>
    <t>샐러드용,10g</t>
    <phoneticPr fontId="19" type="noConversion"/>
  </si>
  <si>
    <t>토란대</t>
    <phoneticPr fontId="19" type="noConversion"/>
  </si>
  <si>
    <t>흙쪽파</t>
    <phoneticPr fontId="19" type="noConversion"/>
  </si>
  <si>
    <t>깐쪽파</t>
    <phoneticPr fontId="19" type="noConversion"/>
  </si>
  <si>
    <t>실파</t>
    <phoneticPr fontId="19" type="noConversion"/>
  </si>
  <si>
    <t>깐실파</t>
    <phoneticPr fontId="19" type="noConversion"/>
  </si>
  <si>
    <t>잎이피지않은것</t>
    <phoneticPr fontId="19" type="noConversion"/>
  </si>
  <si>
    <t>적.청.주황,황색</t>
    <phoneticPr fontId="19" type="noConversion"/>
  </si>
  <si>
    <t>60~70g</t>
    <phoneticPr fontId="19" type="noConversion"/>
  </si>
  <si>
    <t>50~60g</t>
    <phoneticPr fontId="19" type="noConversion"/>
  </si>
  <si>
    <t>늙은호박,생것</t>
    <phoneticPr fontId="19" type="noConversion"/>
  </si>
  <si>
    <t>피늙은호박</t>
    <phoneticPr fontId="19" type="noConversion"/>
  </si>
  <si>
    <t>뉴질랜드</t>
    <phoneticPr fontId="19" type="noConversion"/>
  </si>
  <si>
    <t>늙은호박,손질</t>
    <phoneticPr fontId="19" type="noConversion"/>
  </si>
  <si>
    <t>껍질씨제거,절단</t>
    <phoneticPr fontId="19" type="noConversion"/>
  </si>
  <si>
    <t>늙은호박고지(오가리)</t>
    <phoneticPr fontId="19" type="noConversion"/>
  </si>
  <si>
    <t>늙은호박고지</t>
    <phoneticPr fontId="19" type="noConversion"/>
  </si>
  <si>
    <t>피당호박</t>
    <phoneticPr fontId="19" type="noConversion"/>
  </si>
  <si>
    <t>당호박,손질</t>
    <phoneticPr fontId="19" type="noConversion"/>
  </si>
  <si>
    <t>만차량당호박</t>
    <phoneticPr fontId="19" type="noConversion"/>
  </si>
  <si>
    <t>만차량당호박,손질</t>
    <phoneticPr fontId="19" type="noConversion"/>
  </si>
  <si>
    <t>벌크포장,18~22cm</t>
    <phoneticPr fontId="19" type="noConversion"/>
  </si>
  <si>
    <t>낱개포장,18~22cm</t>
    <phoneticPr fontId="19" type="noConversion"/>
  </si>
  <si>
    <t>애호박고지</t>
    <phoneticPr fontId="19" type="noConversion"/>
  </si>
  <si>
    <t>돼지호박(쥬키니)</t>
    <phoneticPr fontId="19" type="noConversion"/>
  </si>
  <si>
    <t>22~28cm</t>
    <phoneticPr fontId="19" type="noConversion"/>
  </si>
  <si>
    <t>호박잎</t>
    <phoneticPr fontId="19" type="noConversion"/>
  </si>
  <si>
    <t>애새송이버섯,3cm</t>
    <phoneticPr fontId="19" type="noConversion"/>
  </si>
  <si>
    <t>진공포장</t>
    <phoneticPr fontId="19" type="noConversion"/>
  </si>
  <si>
    <t>참나무,생것</t>
    <phoneticPr fontId="19" type="noConversion"/>
  </si>
  <si>
    <t>생표고버섯</t>
    <phoneticPr fontId="19" type="noConversion"/>
  </si>
  <si>
    <t>참나무,말린것(생건)</t>
    <phoneticPr fontId="19" type="noConversion"/>
  </si>
  <si>
    <t>건표고,통</t>
    <phoneticPr fontId="19" type="noConversion"/>
  </si>
  <si>
    <t>건표고,채</t>
    <phoneticPr fontId="19" type="noConversion"/>
  </si>
  <si>
    <t>건표고칩</t>
    <phoneticPr fontId="19" type="noConversion"/>
  </si>
  <si>
    <t>표고버섯가루</t>
    <phoneticPr fontId="19" type="noConversion"/>
  </si>
  <si>
    <t>특란,1등급</t>
    <phoneticPr fontId="19" type="noConversion"/>
  </si>
  <si>
    <t>특란,1등급,목초란</t>
    <phoneticPr fontId="19" type="noConversion"/>
  </si>
  <si>
    <t>특란,2등급</t>
    <phoneticPr fontId="19" type="noConversion"/>
  </si>
  <si>
    <t>특란,일반란</t>
    <phoneticPr fontId="19" type="noConversion"/>
  </si>
  <si>
    <t>대란,일반란</t>
    <phoneticPr fontId="19" type="noConversion"/>
  </si>
  <si>
    <t>계피</t>
    <phoneticPr fontId="19" type="noConversion"/>
  </si>
  <si>
    <t>통계피</t>
    <phoneticPr fontId="19" type="noConversion"/>
  </si>
  <si>
    <t>계피껍질</t>
    <phoneticPr fontId="19" type="noConversion"/>
  </si>
  <si>
    <t>고창농협</t>
    <phoneticPr fontId="19" type="noConversion"/>
  </si>
  <si>
    <t>괴산농협</t>
    <phoneticPr fontId="19" type="noConversion"/>
  </si>
  <si>
    <t>골드</t>
    <phoneticPr fontId="19" type="noConversion"/>
  </si>
  <si>
    <t>일반</t>
    <phoneticPr fontId="19" type="noConversion"/>
  </si>
  <si>
    <t>산내마을</t>
    <phoneticPr fontId="19" type="noConversion"/>
  </si>
  <si>
    <t>안동농협</t>
    <phoneticPr fontId="19" type="noConversion"/>
  </si>
  <si>
    <t>수고추가루</t>
    <phoneticPr fontId="19" type="noConversion"/>
  </si>
  <si>
    <t>영월농협</t>
    <phoneticPr fontId="19" type="noConversion"/>
  </si>
  <si>
    <t>음성농협</t>
    <phoneticPr fontId="19" type="noConversion"/>
  </si>
  <si>
    <t>안면도농협</t>
    <phoneticPr fontId="19" type="noConversion"/>
  </si>
  <si>
    <t>하나가득</t>
    <phoneticPr fontId="19" type="noConversion"/>
  </si>
  <si>
    <t>감초</t>
    <phoneticPr fontId="19" type="noConversion"/>
  </si>
  <si>
    <t>3~4년근</t>
    <phoneticPr fontId="19" type="noConversion"/>
  </si>
  <si>
    <t>6년근</t>
    <phoneticPr fontId="19" type="noConversion"/>
  </si>
  <si>
    <t>750g</t>
    <phoneticPr fontId="19" type="noConversion"/>
  </si>
  <si>
    <t>봉평농협</t>
    <phoneticPr fontId="19" type="noConversion"/>
  </si>
  <si>
    <t>350g</t>
    <phoneticPr fontId="19" type="noConversion"/>
  </si>
  <si>
    <t>우리팜</t>
    <phoneticPr fontId="19" type="noConversion"/>
  </si>
  <si>
    <t>190g</t>
    <phoneticPr fontId="19" type="noConversion"/>
  </si>
  <si>
    <t>300g</t>
    <phoneticPr fontId="19" type="noConversion"/>
  </si>
  <si>
    <t>하나로마트</t>
    <phoneticPr fontId="19" type="noConversion"/>
  </si>
  <si>
    <t>시장조사 가격현황 (단위 : 원)</t>
    <phoneticPr fontId="19" type="noConversion"/>
  </si>
  <si>
    <t>전년동월</t>
    <phoneticPr fontId="19" type="noConversion"/>
  </si>
  <si>
    <t>전년대비</t>
    <phoneticPr fontId="19" type="noConversion"/>
  </si>
  <si>
    <t>전월대비</t>
    <phoneticPr fontId="19" type="noConversion"/>
  </si>
  <si>
    <t>가다랭이포</t>
    <phoneticPr fontId="19" type="noConversion"/>
  </si>
  <si>
    <t>기타수입</t>
    <phoneticPr fontId="19" type="noConversion"/>
  </si>
  <si>
    <t>피고구마</t>
    <phoneticPr fontId="19" type="noConversion"/>
  </si>
  <si>
    <t>고구마</t>
    <phoneticPr fontId="19" type="noConversion"/>
  </si>
  <si>
    <t>깐고구마</t>
    <phoneticPr fontId="19" type="noConversion"/>
  </si>
  <si>
    <t>깐녹두,말린것</t>
    <phoneticPr fontId="19" type="noConversion"/>
  </si>
  <si>
    <t>대두</t>
    <phoneticPr fontId="19" type="noConversion"/>
  </si>
  <si>
    <t>검정콩,서리태</t>
    <phoneticPr fontId="19" type="noConversion"/>
  </si>
  <si>
    <t>검정콩,흑태</t>
    <phoneticPr fontId="19" type="noConversion"/>
  </si>
  <si>
    <t>노란콩,백태</t>
    <phoneticPr fontId="19" type="noConversion"/>
  </si>
  <si>
    <t>붉은팥</t>
    <phoneticPr fontId="19" type="noConversion"/>
  </si>
  <si>
    <t>적두,말린것</t>
    <phoneticPr fontId="19" type="noConversion"/>
  </si>
  <si>
    <t>들깨</t>
    <phoneticPr fontId="19" type="noConversion"/>
  </si>
  <si>
    <t>피들깨,말린것</t>
    <phoneticPr fontId="19" type="noConversion"/>
  </si>
  <si>
    <t>피참깨,말린것</t>
    <phoneticPr fontId="19" type="noConversion"/>
  </si>
  <si>
    <t>고추</t>
    <phoneticPr fontId="19" type="noConversion"/>
  </si>
  <si>
    <t>꽈리고추,생것</t>
    <phoneticPr fontId="19" type="noConversion"/>
  </si>
  <si>
    <t>청양고추,생것</t>
    <phoneticPr fontId="19" type="noConversion"/>
  </si>
  <si>
    <t>풋고추,생것</t>
    <phoneticPr fontId="19" type="noConversion"/>
  </si>
  <si>
    <t>홍고추,생것</t>
    <phoneticPr fontId="19" type="noConversion"/>
  </si>
  <si>
    <t>근대</t>
    <phoneticPr fontId="19" type="noConversion"/>
  </si>
  <si>
    <t>청근대</t>
    <phoneticPr fontId="19" type="noConversion"/>
  </si>
  <si>
    <t>당근</t>
    <phoneticPr fontId="19" type="noConversion"/>
  </si>
  <si>
    <t>로메인</t>
    <phoneticPr fontId="19" type="noConversion"/>
  </si>
  <si>
    <t>청로메인</t>
    <phoneticPr fontId="19" type="noConversion"/>
  </si>
  <si>
    <t>마늘</t>
    <phoneticPr fontId="19" type="noConversion"/>
  </si>
  <si>
    <t>모듬쌈</t>
    <phoneticPr fontId="19" type="noConversion"/>
  </si>
  <si>
    <t>조선무</t>
    <phoneticPr fontId="19" type="noConversion"/>
  </si>
  <si>
    <t>배추</t>
    <phoneticPr fontId="19" type="noConversion"/>
  </si>
  <si>
    <t>단배추</t>
    <phoneticPr fontId="19" type="noConversion"/>
  </si>
  <si>
    <t>브로컬리</t>
    <phoneticPr fontId="19" type="noConversion"/>
  </si>
  <si>
    <t>상추</t>
    <phoneticPr fontId="19" type="noConversion"/>
  </si>
  <si>
    <t>적상추</t>
    <phoneticPr fontId="19" type="noConversion"/>
  </si>
  <si>
    <t>청상추</t>
    <phoneticPr fontId="19" type="noConversion"/>
  </si>
  <si>
    <t>생강</t>
    <phoneticPr fontId="19" type="noConversion"/>
  </si>
  <si>
    <t>흙생강</t>
    <phoneticPr fontId="19" type="noConversion"/>
  </si>
  <si>
    <t>셀러리</t>
    <phoneticPr fontId="19" type="noConversion"/>
  </si>
  <si>
    <t>적채,껍질제거</t>
    <phoneticPr fontId="19" type="noConversion"/>
  </si>
  <si>
    <t>양상추</t>
    <phoneticPr fontId="19" type="noConversion"/>
  </si>
  <si>
    <t>오이</t>
    <phoneticPr fontId="19" type="noConversion"/>
  </si>
  <si>
    <t>청오이</t>
    <phoneticPr fontId="19" type="noConversion"/>
  </si>
  <si>
    <t>우엉</t>
    <phoneticPr fontId="19" type="noConversion"/>
  </si>
  <si>
    <t>생것,깐우엉채</t>
    <phoneticPr fontId="19" type="noConversion"/>
  </si>
  <si>
    <t>치커리</t>
    <phoneticPr fontId="19" type="noConversion"/>
  </si>
  <si>
    <t>청치커리</t>
    <phoneticPr fontId="19" type="noConversion"/>
  </si>
  <si>
    <t>콩나물</t>
    <phoneticPr fontId="19" type="noConversion"/>
  </si>
  <si>
    <t>국산콩,두절</t>
    <phoneticPr fontId="19" type="noConversion"/>
  </si>
  <si>
    <t>토마토</t>
    <phoneticPr fontId="19" type="noConversion"/>
  </si>
  <si>
    <t>무농약이상</t>
    <phoneticPr fontId="19" type="noConversion"/>
  </si>
  <si>
    <t>파,대파</t>
    <phoneticPr fontId="19" type="noConversion"/>
  </si>
  <si>
    <t>파,소파</t>
    <phoneticPr fontId="19" type="noConversion"/>
  </si>
  <si>
    <t>흙소파</t>
    <phoneticPr fontId="19" type="noConversion"/>
  </si>
  <si>
    <t>깐소파</t>
    <phoneticPr fontId="19" type="noConversion"/>
  </si>
  <si>
    <t>피망</t>
    <phoneticPr fontId="19" type="noConversion"/>
  </si>
  <si>
    <t>호박</t>
    <phoneticPr fontId="19" type="noConversion"/>
  </si>
  <si>
    <t>애호박</t>
    <phoneticPr fontId="19" type="noConversion"/>
  </si>
  <si>
    <t>버섯류</t>
    <phoneticPr fontId="19" type="noConversion"/>
  </si>
  <si>
    <t>느타리버섯</t>
    <phoneticPr fontId="19" type="noConversion"/>
  </si>
  <si>
    <t>양송이버섯</t>
    <phoneticPr fontId="19" type="noConversion"/>
  </si>
  <si>
    <t>저농약</t>
    <phoneticPr fontId="19" type="noConversion"/>
  </si>
  <si>
    <t>팽이버섯</t>
    <phoneticPr fontId="19" type="noConversion"/>
  </si>
  <si>
    <t>표고버섯</t>
    <phoneticPr fontId="19" type="noConversion"/>
  </si>
  <si>
    <t>통,말린것</t>
    <phoneticPr fontId="19" type="noConversion"/>
  </si>
  <si>
    <t>채썰기,말린것</t>
    <phoneticPr fontId="19" type="noConversion"/>
  </si>
  <si>
    <t>귤(조생)</t>
    <phoneticPr fontId="19" type="noConversion"/>
  </si>
  <si>
    <t>10kg80~100개</t>
    <phoneticPr fontId="19" type="noConversion"/>
  </si>
  <si>
    <t>10kg100~120개</t>
    <phoneticPr fontId="19" type="noConversion"/>
  </si>
  <si>
    <t>10kg120~140개</t>
    <phoneticPr fontId="19" type="noConversion"/>
  </si>
  <si>
    <t>참다래</t>
    <phoneticPr fontId="19" type="noConversion"/>
  </si>
  <si>
    <t>딸기</t>
    <phoneticPr fontId="19" type="noConversion"/>
  </si>
  <si>
    <t>얼린것,아이스딸기</t>
    <phoneticPr fontId="19" type="noConversion"/>
  </si>
  <si>
    <t>합천</t>
    <phoneticPr fontId="19" type="noConversion"/>
  </si>
  <si>
    <t>말린것,통대추</t>
    <phoneticPr fontId="19" type="noConversion"/>
  </si>
  <si>
    <t>메론</t>
    <phoneticPr fontId="19" type="noConversion"/>
  </si>
  <si>
    <t>배(신고)</t>
    <phoneticPr fontId="19" type="noConversion"/>
  </si>
  <si>
    <t>2다이전반</t>
    <phoneticPr fontId="19" type="noConversion"/>
  </si>
  <si>
    <t>2다이후반</t>
    <phoneticPr fontId="19" type="noConversion"/>
  </si>
  <si>
    <t>사과(부사)</t>
    <phoneticPr fontId="19" type="noConversion"/>
  </si>
  <si>
    <t>15kg,4D</t>
    <phoneticPr fontId="19" type="noConversion"/>
  </si>
  <si>
    <t>15kg,5D</t>
    <phoneticPr fontId="19" type="noConversion"/>
  </si>
  <si>
    <t>15kg,6D</t>
    <phoneticPr fontId="19" type="noConversion"/>
  </si>
  <si>
    <t>오렌지(생과)</t>
    <phoneticPr fontId="19" type="noConversion"/>
  </si>
  <si>
    <t>네블,350g/개</t>
    <phoneticPr fontId="19" type="noConversion"/>
  </si>
  <si>
    <t>제주</t>
    <phoneticPr fontId="19" type="noConversion"/>
  </si>
  <si>
    <t>청견,350g/개</t>
    <phoneticPr fontId="19" type="noConversion"/>
  </si>
  <si>
    <t>천혜향,3kg8~10과</t>
    <phoneticPr fontId="19" type="noConversion"/>
  </si>
  <si>
    <t>천혜향,3kg17~18과</t>
    <phoneticPr fontId="19" type="noConversion"/>
  </si>
  <si>
    <t>한라봉,3kg8~9과</t>
    <phoneticPr fontId="19" type="noConversion"/>
  </si>
  <si>
    <t>포도(거봉)</t>
    <phoneticPr fontId="19" type="noConversion"/>
  </si>
  <si>
    <t>계란</t>
    <phoneticPr fontId="19" type="noConversion"/>
  </si>
  <si>
    <t>특란,1.8kg</t>
    <phoneticPr fontId="19" type="noConversion"/>
  </si>
  <si>
    <t>판</t>
    <phoneticPr fontId="19" type="noConversion"/>
  </si>
  <si>
    <t>친환경HACCP란</t>
    <phoneticPr fontId="19" type="noConversion"/>
  </si>
  <si>
    <t>고추가루</t>
    <phoneticPr fontId="19" type="noConversion"/>
  </si>
  <si>
    <t>친환경등급
및 원산지</t>
    <phoneticPr fontId="19" type="noConversion"/>
  </si>
  <si>
    <t>1등급(가락시장 제외)</t>
  </si>
  <si>
    <t>1등급(가락시장 제외)</t>
    <phoneticPr fontId="19" type="noConversion"/>
  </si>
  <si>
    <t>마장동시장</t>
    <phoneticPr fontId="19" type="noConversion"/>
  </si>
  <si>
    <t>하나로마트</t>
  </si>
  <si>
    <t>이마트</t>
  </si>
  <si>
    <t>규격</t>
  </si>
  <si>
    <t>적요 (식품설명)</t>
    <phoneticPr fontId="19" type="noConversion"/>
  </si>
  <si>
    <t>상세식품
(주재료원산지 및 비율/제조업체)</t>
    <phoneticPr fontId="19" type="noConversion"/>
  </si>
  <si>
    <r>
      <rPr>
        <b/>
        <sz val="14"/>
        <rFont val="HY견고딕"/>
        <family val="1"/>
        <charset val="129"/>
      </rPr>
      <t>※</t>
    </r>
    <r>
      <rPr>
        <b/>
        <sz val="14"/>
        <rFont val="돋움"/>
        <family val="3"/>
        <charset val="129"/>
      </rPr>
      <t>학교급식 식재료 시장조사 당월 기준 전년동월/전월 대비 비교표</t>
    </r>
    <phoneticPr fontId="19" type="noConversion"/>
  </si>
  <si>
    <t>&lt;축산물  14종 102품목&gt;</t>
  </si>
  <si>
    <t>&lt;친환경농산물  74종 138품목&gt;</t>
  </si>
  <si>
    <t>&lt;공산품  162종 775품목&gt;</t>
  </si>
  <si>
    <t>스위트콘, NGMO</t>
  </si>
  <si>
    <t>맥아물엿,NGMO</t>
  </si>
  <si>
    <t>대림알알이</t>
  </si>
  <si>
    <t>대림맛대장</t>
  </si>
  <si>
    <t>동원황맛사각</t>
  </si>
  <si>
    <t>60g16개</t>
  </si>
  <si>
    <t>동원아롱이</t>
  </si>
  <si>
    <t>동원재롱이</t>
  </si>
  <si>
    <t>동원어깨동무</t>
  </si>
  <si>
    <t>동원콩쥐</t>
  </si>
  <si>
    <t>동원달마당</t>
  </si>
  <si>
    <t>대림월매</t>
  </si>
  <si>
    <t>대림금강장사</t>
  </si>
  <si>
    <t>대림한마당</t>
  </si>
  <si>
    <t>대림선</t>
  </si>
  <si>
    <t>금F3진간장</t>
  </si>
  <si>
    <t>금F3</t>
  </si>
  <si>
    <t>2등급</t>
  </si>
  <si>
    <t>9종 52품목</t>
    <phoneticPr fontId="19" type="noConversion"/>
  </si>
  <si>
    <t>비고</t>
    <phoneticPr fontId="19" type="noConversion"/>
  </si>
  <si>
    <t>양지</t>
    <phoneticPr fontId="19" type="noConversion"/>
  </si>
  <si>
    <t>생것,원물</t>
    <phoneticPr fontId="19" type="noConversion"/>
  </si>
  <si>
    <t>냉장, 원물</t>
    <phoneticPr fontId="19" type="noConversion"/>
  </si>
  <si>
    <t>냉동,원물</t>
    <phoneticPr fontId="19" type="noConversion"/>
  </si>
  <si>
    <t>원물</t>
    <phoneticPr fontId="19" type="noConversion"/>
  </si>
  <si>
    <t>냉장,원물</t>
    <phoneticPr fontId="19" type="noConversion"/>
  </si>
  <si>
    <t>원물,탕용</t>
    <phoneticPr fontId="19" type="noConversion"/>
  </si>
  <si>
    <t>생물,원물</t>
    <phoneticPr fontId="19" type="noConversion"/>
  </si>
  <si>
    <t>냉동, 원물</t>
    <phoneticPr fontId="19" type="noConversion"/>
  </si>
  <si>
    <t>해동,원물</t>
    <phoneticPr fontId="19" type="noConversion"/>
  </si>
  <si>
    <t>원물, 암케</t>
    <phoneticPr fontId="19" type="noConversion"/>
  </si>
  <si>
    <t>선동X,원물</t>
    <phoneticPr fontId="19" type="noConversion"/>
  </si>
  <si>
    <t>중부시장</t>
    <phoneticPr fontId="19" type="noConversion"/>
  </si>
  <si>
    <t>25종 65품목</t>
    <phoneticPr fontId="19" type="noConversion"/>
  </si>
  <si>
    <t>&lt;곡류 25종 65품목&gt;</t>
    <phoneticPr fontId="19" type="noConversion"/>
  </si>
  <si>
    <t>자반,원물</t>
    <phoneticPr fontId="19" type="noConversion"/>
  </si>
  <si>
    <t>&lt;친환경축산물  9종 52품목&gt;</t>
    <phoneticPr fontId="19" type="noConversion"/>
  </si>
  <si>
    <t>경기친환경
조합공동
사업법인</t>
    <phoneticPr fontId="19" type="noConversion"/>
  </si>
  <si>
    <t>생협</t>
    <phoneticPr fontId="19" type="noConversion"/>
  </si>
  <si>
    <t>어패류</t>
    <phoneticPr fontId="19" type="noConversion"/>
  </si>
  <si>
    <t>냉장,절단X</t>
    <phoneticPr fontId="19" type="noConversion"/>
  </si>
  <si>
    <t>&lt;건어물  15종 57품목&gt;</t>
    <phoneticPr fontId="19" type="noConversion"/>
  </si>
  <si>
    <t>&lt;수산물  52종 230품목&gt;</t>
    <phoneticPr fontId="19" type="noConversion"/>
  </si>
  <si>
    <t>무항생제, 국내산</t>
    <phoneticPr fontId="19" type="noConversion"/>
  </si>
  <si>
    <t>무항생제,냉장, 국내산</t>
    <phoneticPr fontId="19" type="noConversion"/>
  </si>
  <si>
    <t>공통</t>
    <phoneticPr fontId="19" type="noConversion"/>
  </si>
  <si>
    <t>공통</t>
  </si>
  <si>
    <t>식재료 공급업체 가격현황
(단위:원)</t>
    <phoneticPr fontId="19" type="noConversion"/>
  </si>
  <si>
    <t>식재료 공급업체 가격현황
(단위 : 원)</t>
  </si>
  <si>
    <t>최빈가</t>
    <phoneticPr fontId="19" type="noConversion"/>
  </si>
  <si>
    <t>10kg/40내</t>
  </si>
  <si>
    <t>10kg/50내</t>
  </si>
  <si>
    <t>10kg/60내</t>
  </si>
  <si>
    <t>10kg/70내</t>
  </si>
  <si>
    <t>10kg/80내</t>
  </si>
  <si>
    <t>10kg/90내</t>
  </si>
  <si>
    <t>10kg/100내</t>
  </si>
  <si>
    <t>15kg/40내</t>
  </si>
  <si>
    <t>15kg/50내</t>
  </si>
  <si>
    <t>15kg/60내</t>
  </si>
  <si>
    <t>15kg/70내</t>
  </si>
  <si>
    <t>2kg/특</t>
  </si>
  <si>
    <t>5kg/특</t>
  </si>
  <si>
    <t>반건시</t>
    <phoneticPr fontId="19" type="noConversion"/>
  </si>
  <si>
    <t>30g~40g</t>
    <phoneticPr fontId="19" type="noConversion"/>
  </si>
  <si>
    <t>과실류</t>
    <phoneticPr fontId="19" type="noConversion"/>
  </si>
  <si>
    <t>감(연시)</t>
    <phoneticPr fontId="19" type="noConversion"/>
  </si>
  <si>
    <t>생것,반시</t>
    <phoneticPr fontId="19" type="noConversion"/>
  </si>
  <si>
    <t>하우스귤</t>
    <phoneticPr fontId="19" type="noConversion"/>
  </si>
  <si>
    <t>5kg50~60개</t>
    <phoneticPr fontId="19" type="noConversion"/>
  </si>
  <si>
    <t>5kg60~70개</t>
    <phoneticPr fontId="19" type="noConversion"/>
  </si>
  <si>
    <t>5kg70~80개</t>
    <phoneticPr fontId="19" type="noConversion"/>
  </si>
  <si>
    <t>노지귤</t>
    <phoneticPr fontId="19" type="noConversion"/>
  </si>
  <si>
    <t>금귤(생과)</t>
    <phoneticPr fontId="19" type="noConversion"/>
  </si>
  <si>
    <t>금귤,대</t>
    <phoneticPr fontId="19" type="noConversion"/>
  </si>
  <si>
    <t>지름3cm</t>
    <phoneticPr fontId="19" type="noConversion"/>
  </si>
  <si>
    <t>금귤,중</t>
    <phoneticPr fontId="19" type="noConversion"/>
  </si>
  <si>
    <t>지름2.5cm</t>
    <phoneticPr fontId="19" type="noConversion"/>
  </si>
  <si>
    <t>다래</t>
    <phoneticPr fontId="19" type="noConversion"/>
  </si>
  <si>
    <t>10kg90개</t>
    <phoneticPr fontId="19" type="noConversion"/>
  </si>
  <si>
    <t>10kg105개</t>
    <phoneticPr fontId="19" type="noConversion"/>
  </si>
  <si>
    <t>대추</t>
    <phoneticPr fontId="19" type="noConversion"/>
  </si>
  <si>
    <t>생과</t>
    <phoneticPr fontId="19" type="noConversion"/>
  </si>
  <si>
    <t>생대추,통,특초</t>
    <phoneticPr fontId="19" type="noConversion"/>
  </si>
  <si>
    <t>건과</t>
    <phoneticPr fontId="19" type="noConversion"/>
  </si>
  <si>
    <t>건대추,통,상초</t>
    <phoneticPr fontId="19" type="noConversion"/>
  </si>
  <si>
    <t>씨제거통대추</t>
    <phoneticPr fontId="19" type="noConversion"/>
  </si>
  <si>
    <t>대추채</t>
    <phoneticPr fontId="19" type="noConversion"/>
  </si>
  <si>
    <t>설향</t>
    <phoneticPr fontId="19" type="noConversion"/>
  </si>
  <si>
    <t>대25~17g</t>
    <phoneticPr fontId="19" type="noConversion"/>
  </si>
  <si>
    <t>육보</t>
    <phoneticPr fontId="19" type="noConversion"/>
  </si>
  <si>
    <t>장희</t>
    <phoneticPr fontId="19" type="noConversion"/>
  </si>
  <si>
    <t>중17~10g</t>
    <phoneticPr fontId="19" type="noConversion"/>
  </si>
  <si>
    <t>18kg</t>
    <phoneticPr fontId="19" type="noConversion"/>
  </si>
  <si>
    <t>멜론</t>
    <phoneticPr fontId="19" type="noConversion"/>
  </si>
  <si>
    <t>일반머스크</t>
    <phoneticPr fontId="19" type="noConversion"/>
  </si>
  <si>
    <t>5kg3수/4수</t>
    <phoneticPr fontId="19" type="noConversion"/>
  </si>
  <si>
    <t>8kg4수</t>
    <phoneticPr fontId="19" type="noConversion"/>
  </si>
  <si>
    <t>8kg5수</t>
    <phoneticPr fontId="19" type="noConversion"/>
  </si>
  <si>
    <t>세지멜론</t>
    <phoneticPr fontId="19" type="noConversion"/>
  </si>
  <si>
    <t>13kg6발,8발/프리미엄</t>
    <phoneticPr fontId="19" type="noConversion"/>
  </si>
  <si>
    <t>13kg6발,8발/일반</t>
    <phoneticPr fontId="19" type="noConversion"/>
  </si>
  <si>
    <t>몽키바나나</t>
    <phoneticPr fontId="19" type="noConversion"/>
  </si>
  <si>
    <t>미니바나나</t>
    <phoneticPr fontId="19" type="noConversion"/>
  </si>
  <si>
    <t>신고</t>
    <phoneticPr fontId="19" type="noConversion"/>
  </si>
  <si>
    <t>15kg15~19개</t>
    <phoneticPr fontId="19" type="noConversion"/>
  </si>
  <si>
    <t>15kg20~25개</t>
    <phoneticPr fontId="19" type="noConversion"/>
  </si>
  <si>
    <t>15kg26~29개</t>
    <phoneticPr fontId="19" type="noConversion"/>
  </si>
  <si>
    <t>15kg30~35개</t>
    <phoneticPr fontId="19" type="noConversion"/>
  </si>
  <si>
    <t>복숭아(생과)</t>
    <phoneticPr fontId="19" type="noConversion"/>
  </si>
  <si>
    <t>천도</t>
    <phoneticPr fontId="19" type="noConversion"/>
  </si>
  <si>
    <t>부사(후지)</t>
    <phoneticPr fontId="19" type="noConversion"/>
  </si>
  <si>
    <t>아오리</t>
    <phoneticPr fontId="19" type="noConversion"/>
  </si>
  <si>
    <t>15kg/50내</t>
    <phoneticPr fontId="19" type="noConversion"/>
  </si>
  <si>
    <t>15kg/60내</t>
    <phoneticPr fontId="19" type="noConversion"/>
  </si>
  <si>
    <t>양광</t>
    <phoneticPr fontId="19" type="noConversion"/>
  </si>
  <si>
    <t>요까</t>
    <phoneticPr fontId="19" type="noConversion"/>
  </si>
  <si>
    <t>홍로</t>
    <phoneticPr fontId="19" type="noConversion"/>
  </si>
  <si>
    <t>홍옥</t>
    <phoneticPr fontId="19" type="noConversion"/>
  </si>
  <si>
    <t>대200g/개</t>
    <phoneticPr fontId="19" type="noConversion"/>
  </si>
  <si>
    <t>홍월</t>
    <phoneticPr fontId="19" type="noConversion"/>
  </si>
  <si>
    <t>히로사끼</t>
    <phoneticPr fontId="19" type="noConversion"/>
  </si>
  <si>
    <t>6~7kg/통</t>
    <phoneticPr fontId="19" type="noConversion"/>
  </si>
  <si>
    <t>8~10kg/통</t>
    <phoneticPr fontId="19" type="noConversion"/>
  </si>
  <si>
    <t>18kg72과</t>
    <phoneticPr fontId="19" type="noConversion"/>
  </si>
  <si>
    <t>18kg88과</t>
    <phoneticPr fontId="19" type="noConversion"/>
  </si>
  <si>
    <t>18kg113과</t>
    <phoneticPr fontId="19" type="noConversion"/>
  </si>
  <si>
    <t>생과,네블오렌지</t>
    <phoneticPr fontId="19" type="noConversion"/>
  </si>
  <si>
    <t>10gk5D</t>
    <phoneticPr fontId="19" type="noConversion"/>
  </si>
  <si>
    <t>10kg6D</t>
    <phoneticPr fontId="19" type="noConversion"/>
  </si>
  <si>
    <t>생과,청견오렌지</t>
    <phoneticPr fontId="19" type="noConversion"/>
  </si>
  <si>
    <t>한라봉</t>
    <phoneticPr fontId="19" type="noConversion"/>
  </si>
  <si>
    <t>3kg8~9과</t>
    <phoneticPr fontId="19" type="noConversion"/>
  </si>
  <si>
    <t>3kg10~12과</t>
    <phoneticPr fontId="19" type="noConversion"/>
  </si>
  <si>
    <t>앵두</t>
    <phoneticPr fontId="19" type="noConversion"/>
  </si>
  <si>
    <t>체리</t>
    <phoneticPr fontId="19" type="noConversion"/>
  </si>
  <si>
    <t>자두</t>
    <phoneticPr fontId="19" type="noConversion"/>
  </si>
  <si>
    <t>귀양</t>
    <phoneticPr fontId="19" type="noConversion"/>
  </si>
  <si>
    <t>대,120~150g/개</t>
    <phoneticPr fontId="19" type="noConversion"/>
  </si>
  <si>
    <t>대석</t>
    <phoneticPr fontId="19" type="noConversion"/>
  </si>
  <si>
    <t>10kg/상</t>
    <phoneticPr fontId="19" type="noConversion"/>
  </si>
  <si>
    <t>포모사</t>
    <phoneticPr fontId="19" type="noConversion"/>
  </si>
  <si>
    <t>추희</t>
    <phoneticPr fontId="19" type="noConversion"/>
  </si>
  <si>
    <t>피자두</t>
    <phoneticPr fontId="19" type="noConversion"/>
  </si>
  <si>
    <t>홍자두</t>
    <phoneticPr fontId="19" type="noConversion"/>
  </si>
  <si>
    <t>참외</t>
    <phoneticPr fontId="19" type="noConversion"/>
  </si>
  <si>
    <t>성주참외</t>
    <phoneticPr fontId="19" type="noConversion"/>
  </si>
  <si>
    <t>10kg40내</t>
    <phoneticPr fontId="19" type="noConversion"/>
  </si>
  <si>
    <t>10kg50내</t>
    <phoneticPr fontId="19" type="noConversion"/>
  </si>
  <si>
    <t>10kg60내</t>
    <phoneticPr fontId="19" type="noConversion"/>
  </si>
  <si>
    <t>10kg70내</t>
    <phoneticPr fontId="19" type="noConversion"/>
  </si>
  <si>
    <t>키위</t>
    <phoneticPr fontId="19" type="noConversion"/>
  </si>
  <si>
    <t>그린키위</t>
    <phoneticPr fontId="19" type="noConversion"/>
  </si>
  <si>
    <t>10kg99개</t>
    <phoneticPr fontId="19" type="noConversion"/>
  </si>
  <si>
    <t>골드키위</t>
    <phoneticPr fontId="19" type="noConversion"/>
  </si>
  <si>
    <t>6kg58개</t>
    <phoneticPr fontId="19" type="noConversion"/>
  </si>
  <si>
    <t>골든파인애플</t>
    <phoneticPr fontId="19" type="noConversion"/>
  </si>
  <si>
    <t>12kg5수</t>
    <phoneticPr fontId="19" type="noConversion"/>
  </si>
  <si>
    <t>12kg6수</t>
    <phoneticPr fontId="19" type="noConversion"/>
  </si>
  <si>
    <t>껍질제거,절단</t>
    <phoneticPr fontId="19" type="noConversion"/>
  </si>
  <si>
    <t>일반파인애플</t>
    <phoneticPr fontId="19" type="noConversion"/>
  </si>
  <si>
    <t>거봉</t>
    <phoneticPr fontId="19" type="noConversion"/>
  </si>
  <si>
    <t>델라웨어</t>
    <phoneticPr fontId="19" type="noConversion"/>
  </si>
  <si>
    <t>MBA,머루포도</t>
    <phoneticPr fontId="19" type="noConversion"/>
  </si>
  <si>
    <t>세레단</t>
    <phoneticPr fontId="19" type="noConversion"/>
  </si>
  <si>
    <t>포도(말린것)</t>
    <phoneticPr fontId="19" type="noConversion"/>
  </si>
  <si>
    <t>건포도</t>
    <phoneticPr fontId="19" type="noConversion"/>
  </si>
  <si>
    <t>무항생제,냉장</t>
    <phoneticPr fontId="19" type="noConversion"/>
  </si>
  <si>
    <t xml:space="preserve">                     </t>
    <phoneticPr fontId="19" type="noConversion"/>
  </si>
  <si>
    <t>74종 138품목</t>
    <phoneticPr fontId="19" type="noConversion"/>
  </si>
  <si>
    <t xml:space="preserve">                                                                                                                                                                                                                                                                                                                                                                                                                                                                                                                                                                                                                                                                                                                                                                                                                                                                                                                                                                                                                                                                                                                                                                                                                                                                                                                                                                                                                                                                                                                                                                                                                                                                                                                                                                                                                                                                                                                                                                                                                                                                                                                                                                                                                                                                                                                                                                                                                                                                                                                                                                                                                                                                                                                                                                                                                                                                                                                                                                                                                          </t>
    <phoneticPr fontId="19" type="noConversion"/>
  </si>
  <si>
    <t>초고추장</t>
    <phoneticPr fontId="19" type="noConversion"/>
  </si>
  <si>
    <t>&lt;농산물  137종 329품목&gt;</t>
    <phoneticPr fontId="19" type="noConversion"/>
  </si>
  <si>
    <t>양곡도매시장</t>
    <phoneticPr fontId="19" type="noConversion"/>
  </si>
  <si>
    <t>◦ 기상여건에 따른 산지수급사정, 시장유통상황 등에 의해 큰 폭의 가격변동 발생 가능</t>
  </si>
  <si>
    <t>◦ 식재료 공급업체 가격에는 HACCP 시설 관리비, 작업비,인건비, 물류비 등이 포함되어 있음</t>
  </si>
  <si>
    <t>◦ 조사품목 중 소포장 제품의 경우 Kg단위로 가격 환산시 가격차가 발생할 수 있으므로 비고란 참조바람</t>
  </si>
  <si>
    <t>◦ 하나로마트의 업소용 매장 제품은 식재료 공급업체의 품질 및 규격과 상이할 수 있으며, 가격 또한 대량 납품처의 특성상 다소 낮게 조사될 수 있음</t>
  </si>
  <si>
    <t>품목 및 품명</t>
  </si>
  <si>
    <t>등급</t>
  </si>
  <si>
    <t>거래단위</t>
  </si>
  <si>
    <t>특</t>
  </si>
  <si>
    <t>kg상자</t>
  </si>
  <si>
    <t>상</t>
  </si>
  <si>
    <t>보통</t>
  </si>
  <si>
    <t>하</t>
  </si>
  <si>
    <t>밤 고구마</t>
  </si>
  <si>
    <t>호박 고구마</t>
  </si>
  <si>
    <t>Kg그물망</t>
  </si>
  <si>
    <t>배추얼갈이</t>
  </si>
  <si>
    <t>kg단</t>
  </si>
  <si>
    <t>빨간양배추</t>
  </si>
  <si>
    <t>g단</t>
  </si>
  <si>
    <t>상추 적포기</t>
  </si>
  <si>
    <t>속</t>
  </si>
  <si>
    <t>영양부추</t>
  </si>
  <si>
    <t>수박</t>
  </si>
  <si>
    <t>백다다기오이</t>
  </si>
  <si>
    <t>개</t>
  </si>
  <si>
    <t>오이 취청</t>
  </si>
  <si>
    <t>츄키니호박</t>
  </si>
  <si>
    <t>조선 애호박</t>
  </si>
  <si>
    <t>늙은호박</t>
  </si>
  <si>
    <t>토마토 방울</t>
  </si>
  <si>
    <t>메론 머스크</t>
  </si>
  <si>
    <t>무</t>
  </si>
  <si>
    <t>알타리 무</t>
  </si>
  <si>
    <t>당근 수입</t>
  </si>
  <si>
    <t>단마</t>
  </si>
  <si>
    <t>수삼 5년근</t>
  </si>
  <si>
    <t>건고추 양건</t>
  </si>
  <si>
    <t>g</t>
  </si>
  <si>
    <t>건고추 화건</t>
  </si>
  <si>
    <t>건고추 수입</t>
  </si>
  <si>
    <t>청양고추</t>
  </si>
  <si>
    <t>오이맛고추</t>
  </si>
  <si>
    <t>홍고추</t>
  </si>
  <si>
    <t>깐마늘</t>
  </si>
  <si>
    <t>마늘 쫑 수입</t>
  </si>
  <si>
    <t>깐쪽파</t>
  </si>
  <si>
    <t>kgPP대</t>
  </si>
  <si>
    <t>생강 수입</t>
  </si>
  <si>
    <t>청피망</t>
  </si>
  <si>
    <t>홍피망</t>
  </si>
  <si>
    <t>노랑 파프리카</t>
  </si>
  <si>
    <t>빨강 파프리카</t>
  </si>
  <si>
    <t>오렌지 파프리카</t>
  </si>
  <si>
    <t>파세리</t>
  </si>
  <si>
    <t>비트</t>
  </si>
  <si>
    <t>세러리</t>
  </si>
  <si>
    <t>칼리후라워</t>
  </si>
  <si>
    <t>브로코리</t>
  </si>
  <si>
    <t>케일</t>
  </si>
  <si>
    <t>비타민</t>
  </si>
  <si>
    <t>건고구마 줄기 수입</t>
  </si>
  <si>
    <t>건토란대 수입</t>
  </si>
  <si>
    <t>취나물</t>
  </si>
  <si>
    <t>건고사리 수입</t>
  </si>
  <si>
    <t>돗나물</t>
  </si>
  <si>
    <t>머위잎</t>
  </si>
  <si>
    <t>신선초</t>
  </si>
  <si>
    <t>겨자잎</t>
  </si>
  <si>
    <t>적겨자잎</t>
  </si>
  <si>
    <t>무우말랭이</t>
  </si>
  <si>
    <t>땅콩 수입</t>
  </si>
  <si>
    <t>느타리</t>
  </si>
  <si>
    <t>양송이</t>
  </si>
  <si>
    <t>새송이</t>
  </si>
  <si>
    <t>생표고</t>
  </si>
  <si>
    <t>팽이</t>
  </si>
  <si>
    <t>잣 수입</t>
  </si>
  <si>
    <t>바나나 수입</t>
  </si>
  <si>
    <t>오렌지 네블 수입</t>
  </si>
  <si>
    <t>상품</t>
  </si>
  <si>
    <t>중품</t>
  </si>
  <si>
    <t>하품</t>
  </si>
  <si>
    <t>대</t>
  </si>
  <si>
    <t>kgPAN</t>
  </si>
  <si>
    <t>중</t>
  </si>
  <si>
    <t>소</t>
  </si>
  <si>
    <t>참조기</t>
  </si>
  <si>
    <t>조기 수입</t>
  </si>
  <si>
    <t>등외</t>
  </si>
  <si>
    <t>부세 수입</t>
  </si>
  <si>
    <t>냉동 삼치</t>
  </si>
  <si>
    <t>대구 수입</t>
  </si>
  <si>
    <t>대구 냉장 수입</t>
  </si>
  <si>
    <t>청어</t>
  </si>
  <si>
    <t>병어</t>
  </si>
  <si>
    <t>특품</t>
  </si>
  <si>
    <t>아귀</t>
  </si>
  <si>
    <t>아귀 수입</t>
  </si>
  <si>
    <t>아귀 냉장 수입</t>
  </si>
  <si>
    <t>가자미</t>
  </si>
  <si>
    <t>가자미 수입</t>
  </si>
  <si>
    <t>홍어 수입</t>
  </si>
  <si>
    <t>가오리 수입</t>
  </si>
  <si>
    <t>참숭어</t>
  </si>
  <si>
    <t>감숭어</t>
  </si>
  <si>
    <t>도루묵</t>
  </si>
  <si>
    <t>활 방어(자연)</t>
  </si>
  <si>
    <t>활 농어 수입</t>
  </si>
  <si>
    <t>적어 수입</t>
  </si>
  <si>
    <t>활 점성어 수입</t>
  </si>
  <si>
    <t>활도다리(자연)</t>
  </si>
  <si>
    <t>활 돔(자연)</t>
  </si>
  <si>
    <t>활 넙치(자연)</t>
  </si>
  <si>
    <t>활 우럭(자연)</t>
  </si>
  <si>
    <t>활 농어(자연)</t>
  </si>
  <si>
    <t>활 노래미(자연)</t>
  </si>
  <si>
    <t>활 돔(양식)</t>
  </si>
  <si>
    <t>활 넙치(양식)</t>
  </si>
  <si>
    <t>활 우럭(양식)</t>
  </si>
  <si>
    <t>활민물장어(양식)</t>
  </si>
  <si>
    <t>활미꾸라지(양식)</t>
  </si>
  <si>
    <t>활메기(양식)</t>
  </si>
  <si>
    <t>가물치</t>
  </si>
  <si>
    <t>붕어</t>
  </si>
  <si>
    <t>잉어</t>
  </si>
  <si>
    <t>굴</t>
  </si>
  <si>
    <t>깐 바지락</t>
  </si>
  <si>
    <t>봉지 바지락</t>
  </si>
  <si>
    <t>바지락 수입</t>
  </si>
  <si>
    <t>새 꼬막</t>
  </si>
  <si>
    <t>KgPP대</t>
  </si>
  <si>
    <t>겉홍합</t>
  </si>
  <si>
    <t>홍합살</t>
  </si>
  <si>
    <t>대합</t>
  </si>
  <si>
    <t>마리</t>
  </si>
  <si>
    <t>가무락(모시조개)</t>
  </si>
  <si>
    <t>키조개</t>
  </si>
  <si>
    <t>맛</t>
  </si>
  <si>
    <t>활 전복(양식)</t>
  </si>
  <si>
    <t>피뿔고동(소라)</t>
  </si>
  <si>
    <t>중하</t>
  </si>
  <si>
    <t>새우수입</t>
  </si>
  <si>
    <t>오젓</t>
  </si>
  <si>
    <t>육젓</t>
  </si>
  <si>
    <t>추젓</t>
  </si>
  <si>
    <t>물오징어</t>
  </si>
  <si>
    <t>냉동 오징어(연안)</t>
  </si>
  <si>
    <t>냉동 오징어(원양)</t>
  </si>
  <si>
    <t>활낙지(자연)</t>
  </si>
  <si>
    <t>냉동 낙지</t>
  </si>
  <si>
    <t>낙지 수입</t>
  </si>
  <si>
    <t>활낙지 수입</t>
  </si>
  <si>
    <t>멍게(우렁쉥이)</t>
  </si>
  <si>
    <t>오만둥이</t>
  </si>
  <si>
    <t>해삼</t>
  </si>
  <si>
    <t>김 개량</t>
  </si>
  <si>
    <t>김 재래</t>
  </si>
  <si>
    <t>건파래</t>
  </si>
  <si>
    <t>돌김</t>
  </si>
  <si>
    <t>건대멸치</t>
  </si>
  <si>
    <t>건중멸치</t>
  </si>
  <si>
    <t>건소멸치</t>
  </si>
  <si>
    <t>건자멸치</t>
  </si>
  <si>
    <t>건세멸치</t>
  </si>
  <si>
    <t>장</t>
  </si>
  <si>
    <t>줄기 미역</t>
  </si>
  <si>
    <t>염장 다시마</t>
  </si>
  <si>
    <t>염장미역</t>
  </si>
  <si>
    <t>북어 대태</t>
  </si>
  <si>
    <t>코다리명태</t>
  </si>
  <si>
    <t>상자</t>
  </si>
  <si>
    <t>축</t>
  </si>
  <si>
    <t>건오징어 근해</t>
  </si>
  <si>
    <t>참 굴비</t>
  </si>
  <si>
    <t>뱅어포</t>
  </si>
  <si>
    <t>북어채</t>
  </si>
  <si>
    <t>명태피포</t>
  </si>
  <si>
    <t>오징어채</t>
  </si>
  <si>
    <t>쥐치포 수입</t>
  </si>
  <si>
    <t>우리밀백설</t>
    <phoneticPr fontId="19" type="noConversion"/>
  </si>
  <si>
    <t>물가동향</t>
    <phoneticPr fontId="19" type="noConversion"/>
  </si>
  <si>
    <t>최저가</t>
  </si>
  <si>
    <t>최빈가</t>
  </si>
  <si>
    <t>평균가</t>
  </si>
  <si>
    <r>
      <t xml:space="preserve"> ◦ 식재료 공급업체 가격에는 HACCP 시설 관리비, 작업비,인건비, 물류비 등 포함
 ◦ 업체에 따라 집하장의 시설 미비로 무항생제 달걀 및 HACCP 인증 달걀은 등급판정이 불가한 경우가 있음
 ◦ 친환경축산물은 도매업체 부재로 소비자가격을 기준으로 조사함
 ◦ 식재료 공급업체마다 품질 및 규격이 상이할 수 있으며, 가격 또한 차이가 있을수 있음 
 </t>
    </r>
    <r>
      <rPr>
        <b/>
        <u/>
        <sz val="11"/>
        <color indexed="10"/>
        <rFont val="돋움"/>
        <family val="3"/>
        <charset val="129"/>
      </rPr>
      <t>◦ 식재료 공급업체에서 제시한 품질 및 가격은 납품 예측가이며, 기준 가격이 아니므로 반드시 참고 자료로만 사용할 것</t>
    </r>
    <phoneticPr fontId="19" type="noConversion"/>
  </si>
  <si>
    <t>최저가</t>
    <phoneticPr fontId="19" type="noConversion"/>
  </si>
  <si>
    <t>평균가</t>
    <phoneticPr fontId="19" type="noConversion"/>
  </si>
  <si>
    <r>
      <t xml:space="preserve">
</t>
    </r>
    <r>
      <rPr>
        <b/>
        <sz val="11"/>
        <color indexed="10"/>
        <rFont val="굴림"/>
        <family val="3"/>
        <charset val="129"/>
      </rPr>
      <t>◦ 도매시장 및 대형할인마트 시장조사가격은 작업비,물류비 등이 포함되어 있지 않으므로 학교급식 식재료 기초단가 산정 자제</t>
    </r>
    <r>
      <rPr>
        <sz val="11"/>
        <rFont val="굴림"/>
        <family val="3"/>
        <charset val="129"/>
      </rPr>
      <t xml:space="preserve">
</t>
    </r>
    <r>
      <rPr>
        <b/>
        <sz val="11"/>
        <color indexed="17"/>
        <rFont val="굴림"/>
        <family val="3"/>
        <charset val="129"/>
      </rPr>
      <t>◦ 식재료 공급업체 가격에는 시설 관리비, 작업비,인건비, 물류비 등이 포함되어 있음</t>
    </r>
    <r>
      <rPr>
        <sz val="11"/>
        <rFont val="굴림"/>
        <family val="3"/>
        <charset val="129"/>
      </rPr>
      <t xml:space="preserve">
◦ 하나로마트의 업소용 매장 제품은 식재료 공급업체의 품질 및 규격과 상이할 수 있으며, 가격 또한 </t>
    </r>
    <r>
      <rPr>
        <b/>
        <sz val="11"/>
        <color indexed="10"/>
        <rFont val="굴림"/>
        <family val="3"/>
        <charset val="129"/>
      </rPr>
      <t>대량 납품처의 특성상 다소 낮게 조사될 수 있음</t>
    </r>
    <r>
      <rPr>
        <sz val="11"/>
        <rFont val="굴림"/>
        <family val="3"/>
        <charset val="129"/>
      </rPr>
      <t xml:space="preserve">
◦ 조사품목 중 소포장 제품의 경우 Kg단위로 가격 환산시 가격차가 발생할 수 있으므로 비고란 참조바람.
◦ 경매가격은 서울시농수산물공사 (가락시장)의 시장조사 기간 특,상품을 기준으로한 평균가이며 kg로 환산하여 제시함
</t>
    </r>
    <r>
      <rPr>
        <b/>
        <u/>
        <sz val="11"/>
        <color indexed="10"/>
        <rFont val="굴림"/>
        <family val="3"/>
        <charset val="129"/>
      </rPr>
      <t xml:space="preserve">◦ 식재료 공급업체마다 품질(브랜드) 및 규격이 상이할 수 있으며, 가격 또한 차이가 있을수 있음 
◦ 식재료 공급업체에서 제시한 품질 및 가격은 납품 예측가이며, 기준 가격이 아니므로 반드시 참고 자료로만 사용할 것
</t>
    </r>
    <phoneticPr fontId="19" type="noConversion"/>
  </si>
  <si>
    <r>
      <t xml:space="preserve">◦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 가격에는 HACCP 시설 관리비, 작업비,인건비, 물류비 등이 포함되어 있으나, 도매시장 및 마트의 가격은 미포함
◦ 친환경농산물은 전문도매업체 부재로 소비자가격을 기준으로 조사함
</t>
    </r>
    <r>
      <rPr>
        <b/>
        <u/>
        <sz val="11"/>
        <color indexed="10"/>
        <rFont val="굴림"/>
        <family val="3"/>
        <charset val="129"/>
      </rPr>
      <t>◦ 식재료 공급업체마다 품질(브랜드, HACCP) 및 규격이 상이할 수 있으며, 가격 또한 차이가 있을수 있음 
◦ 식재료 공급업체에서 제시한 품질 및 가격은 납품 예측가이며, 기준 가격이 아니므로 반드시 참고 자료로만 사용할 것</t>
    </r>
    <r>
      <rPr>
        <sz val="11"/>
        <rFont val="굴림"/>
        <family val="3"/>
        <charset val="129"/>
      </rPr>
      <t xml:space="preserve">
</t>
    </r>
    <r>
      <rPr>
        <b/>
        <sz val="11"/>
        <color indexed="17"/>
        <rFont val="굴림"/>
        <family val="3"/>
        <charset val="129"/>
      </rPr>
      <t>◦ 경기친환경조합공동사업법인은  남양주시, 광주시, 이천시, 여주군 등 팔당수계 8개 시·군 400여 농가로 구성된 13개 친환경농산물
  공동출하회와 계약재배 협약을 맺어 친환경농산물을 공급하고 있음</t>
    </r>
    <phoneticPr fontId="19" type="noConversion"/>
  </si>
  <si>
    <r>
      <rPr>
        <sz val="11"/>
        <color indexed="8"/>
        <rFont val="굴림"/>
        <family val="3"/>
        <charset val="129"/>
      </rPr>
      <t xml:space="preserve">◦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 가격에는 HACCP 시설 관리비, 작업비,인건비, 물류비 등이 포함되어 있으나, 도매시장 및 마트의 가격은 미포함
◦ 경매가격은 서울시농수산물공사 (가락시장)의 시장조사 기간 특,상품을 기준으로한 평균가이며 kg로 환산하여 제시함
</t>
    </r>
    <r>
      <rPr>
        <b/>
        <u/>
        <sz val="11"/>
        <color indexed="10"/>
        <rFont val="굴림"/>
        <family val="3"/>
        <charset val="129"/>
      </rPr>
      <t>◦ 식재료 공급업체마다 품질(브랜드,HACCP 적용 제품) 및 규격이 상이할 수 있으며, 가격 또한 차이가 있을수 있음 
◦ 식재료 공급업체에서 제시한 품질 및 가격은 납품 예측가이며, 기준 가격이 아니므로 반드시 참고 자료로만 사용할 것</t>
    </r>
    <phoneticPr fontId="19" type="noConversion"/>
  </si>
  <si>
    <t>&lt; 물가동향 및 가격조사방법(참고사항) &gt;</t>
    <phoneticPr fontId="19" type="noConversion"/>
  </si>
  <si>
    <t>구분</t>
    <phoneticPr fontId="19" type="noConversion"/>
  </si>
  <si>
    <t>52종 230품목</t>
    <phoneticPr fontId="19" type="noConversion"/>
  </si>
  <si>
    <t>국산</t>
    <phoneticPr fontId="19" type="noConversion"/>
  </si>
  <si>
    <t>물파래</t>
    <phoneticPr fontId="19" type="noConversion"/>
  </si>
  <si>
    <t>kg</t>
    <phoneticPr fontId="19" type="noConversion"/>
  </si>
  <si>
    <t>생것</t>
    <phoneticPr fontId="19" type="noConversion"/>
  </si>
  <si>
    <t>해조류</t>
    <phoneticPr fontId="19" type="noConversion"/>
  </si>
  <si>
    <t>곰피</t>
    <phoneticPr fontId="19" type="noConversion"/>
  </si>
  <si>
    <t>생것(양식산)</t>
    <phoneticPr fontId="19" type="noConversion"/>
  </si>
  <si>
    <t>물미역</t>
    <phoneticPr fontId="19" type="noConversion"/>
  </si>
  <si>
    <t>냉동</t>
    <phoneticPr fontId="19" type="noConversion"/>
  </si>
  <si>
    <t>매생이</t>
    <phoneticPr fontId="19" type="noConversion"/>
  </si>
  <si>
    <t>쌈다시마</t>
    <phoneticPr fontId="19" type="noConversion"/>
  </si>
  <si>
    <t>태국</t>
    <phoneticPr fontId="19" type="noConversion"/>
  </si>
  <si>
    <t>해파리채</t>
    <phoneticPr fontId="19" type="noConversion"/>
  </si>
  <si>
    <t>무염</t>
    <phoneticPr fontId="19" type="noConversion"/>
  </si>
  <si>
    <t>중국</t>
    <phoneticPr fontId="19" type="noConversion"/>
  </si>
  <si>
    <t>해파리</t>
    <phoneticPr fontId="19" type="noConversion"/>
  </si>
  <si>
    <t>인도네시아</t>
    <phoneticPr fontId="19" type="noConversion"/>
  </si>
  <si>
    <t>불린해삼</t>
    <phoneticPr fontId="19" type="noConversion"/>
  </si>
  <si>
    <t>말린것</t>
    <phoneticPr fontId="19" type="noConversion"/>
  </si>
  <si>
    <t>해삼</t>
    <phoneticPr fontId="19" type="noConversion"/>
  </si>
  <si>
    <t>71/90,6~7g</t>
    <phoneticPr fontId="19" type="noConversion"/>
  </si>
  <si>
    <t>자숙,탈각</t>
    <phoneticPr fontId="19" type="noConversion"/>
  </si>
  <si>
    <t>칵테일새우</t>
    <phoneticPr fontId="19" type="noConversion"/>
  </si>
  <si>
    <t>51/60,8~12g</t>
    <phoneticPr fontId="19" type="noConversion"/>
  </si>
  <si>
    <t>베트남</t>
    <phoneticPr fontId="19" type="noConversion"/>
  </si>
  <si>
    <t>대만</t>
    <phoneticPr fontId="19" type="noConversion"/>
  </si>
  <si>
    <t>91/110,4~5g</t>
    <phoneticPr fontId="19" type="noConversion"/>
  </si>
  <si>
    <t>냉동,원물</t>
    <phoneticPr fontId="19" type="noConversion"/>
  </si>
  <si>
    <t>냉장,원물</t>
    <phoneticPr fontId="19" type="noConversion"/>
  </si>
  <si>
    <t>생것,원물</t>
    <phoneticPr fontId="19" type="noConversion"/>
  </si>
  <si>
    <t>냉동,기본채</t>
    <phoneticPr fontId="19" type="noConversion"/>
  </si>
  <si>
    <t>냉동,손질</t>
    <phoneticPr fontId="19" type="noConversion"/>
  </si>
  <si>
    <t>냉장,기본채</t>
    <phoneticPr fontId="19" type="noConversion"/>
  </si>
  <si>
    <t>생것,손질</t>
    <phoneticPr fontId="19" type="noConversion"/>
  </si>
  <si>
    <t>조개살</t>
    <phoneticPr fontId="19" type="noConversion"/>
  </si>
  <si>
    <t>다리</t>
    <phoneticPr fontId="19" type="noConversion"/>
  </si>
  <si>
    <t>오징어,냉동품</t>
    <phoneticPr fontId="19" type="noConversion"/>
  </si>
  <si>
    <t>선동,몸통칼집채</t>
    <phoneticPr fontId="19" type="noConversion"/>
  </si>
  <si>
    <t>냉동,손질,껍질제거</t>
    <phoneticPr fontId="19" type="noConversion"/>
  </si>
  <si>
    <t>냉동,손질,껍질유</t>
    <phoneticPr fontId="19" type="noConversion"/>
  </si>
  <si>
    <t>선동,몸통링채</t>
    <phoneticPr fontId="19" type="noConversion"/>
  </si>
  <si>
    <t>선동,기본채,다리.귀포함</t>
    <phoneticPr fontId="19" type="noConversion"/>
  </si>
  <si>
    <t>선동X,원물</t>
    <phoneticPr fontId="19" type="noConversion"/>
  </si>
  <si>
    <t>오징어젓</t>
    <phoneticPr fontId="19" type="noConversion"/>
  </si>
  <si>
    <t>젓(오징어젓,양념)</t>
    <phoneticPr fontId="19" type="noConversion"/>
  </si>
  <si>
    <t>오징어</t>
    <phoneticPr fontId="19" type="noConversion"/>
  </si>
  <si>
    <t>생것,껍질유</t>
    <phoneticPr fontId="19" type="noConversion"/>
  </si>
  <si>
    <t>냉장,몸통사각채</t>
    <phoneticPr fontId="19" type="noConversion"/>
  </si>
  <si>
    <t>냉장,몸통링채</t>
    <phoneticPr fontId="19" type="noConversion"/>
  </si>
  <si>
    <t>냉장,기본채,다리.귀포함</t>
    <phoneticPr fontId="19" type="noConversion"/>
  </si>
  <si>
    <t>사우디</t>
    <phoneticPr fontId="19" type="noConversion"/>
  </si>
  <si>
    <t>50미/kg</t>
    <phoneticPr fontId="19" type="noConversion"/>
  </si>
  <si>
    <t>시바새우(중하)</t>
    <phoneticPr fontId="19" type="noConversion"/>
  </si>
  <si>
    <t>태국/베트남</t>
    <phoneticPr fontId="19" type="noConversion"/>
  </si>
  <si>
    <t>40미/kg</t>
    <phoneticPr fontId="19" type="noConversion"/>
  </si>
  <si>
    <t>30미/kg</t>
    <phoneticPr fontId="19" type="noConversion"/>
  </si>
  <si>
    <t>25미/kg</t>
    <phoneticPr fontId="19" type="noConversion"/>
  </si>
  <si>
    <t>북한</t>
    <phoneticPr fontId="19" type="noConversion"/>
  </si>
  <si>
    <t>해동</t>
    <phoneticPr fontId="19" type="noConversion"/>
  </si>
  <si>
    <t>냉동,참소라살</t>
    <phoneticPr fontId="19" type="noConversion"/>
  </si>
  <si>
    <t>터어키</t>
    <phoneticPr fontId="19" type="noConversion"/>
  </si>
  <si>
    <t>불가리아</t>
    <phoneticPr fontId="19" type="noConversion"/>
  </si>
  <si>
    <t>추젓</t>
    <phoneticPr fontId="19" type="noConversion"/>
  </si>
  <si>
    <t>육젓</t>
    <phoneticPr fontId="19" type="noConversion"/>
  </si>
  <si>
    <t>냉동,적새우살</t>
    <phoneticPr fontId="19" type="noConversion"/>
  </si>
  <si>
    <t>새우살(중하)</t>
    <phoneticPr fontId="19" type="noConversion"/>
  </si>
  <si>
    <t>냉동,백새우살</t>
    <phoneticPr fontId="19" type="noConversion"/>
  </si>
  <si>
    <t>민물새우</t>
    <phoneticPr fontId="19" type="noConversion"/>
  </si>
  <si>
    <t>냉장,민물새우</t>
    <phoneticPr fontId="19" type="noConversion"/>
  </si>
  <si>
    <t>생것,자연산</t>
    <phoneticPr fontId="19" type="noConversion"/>
  </si>
  <si>
    <t>해동,미더덕</t>
    <phoneticPr fontId="19" type="noConversion"/>
  </si>
  <si>
    <t>냉장,만디</t>
    <phoneticPr fontId="19" type="noConversion"/>
  </si>
  <si>
    <t>냉장,참미더덕</t>
    <phoneticPr fontId="19" type="noConversion"/>
  </si>
  <si>
    <t>자숙문어</t>
    <phoneticPr fontId="19" type="noConversion"/>
  </si>
  <si>
    <t>삶은것</t>
    <phoneticPr fontId="19" type="noConversion"/>
  </si>
  <si>
    <t>문어</t>
    <phoneticPr fontId="19" type="noConversion"/>
  </si>
  <si>
    <t>원물</t>
    <phoneticPr fontId="19" type="noConversion"/>
  </si>
  <si>
    <t>냉동(돌문어)</t>
    <phoneticPr fontId="19" type="noConversion"/>
  </si>
  <si>
    <t>생물(돌문어)</t>
    <phoneticPr fontId="19" type="noConversion"/>
  </si>
  <si>
    <t>흑모시조개</t>
    <phoneticPr fontId="19" type="noConversion"/>
  </si>
  <si>
    <t>기본채</t>
    <phoneticPr fontId="19" type="noConversion"/>
  </si>
  <si>
    <t>낙지,손질된것</t>
    <phoneticPr fontId="19" type="noConversion"/>
  </si>
  <si>
    <t>냉동게살</t>
    <phoneticPr fontId="19" type="noConversion"/>
  </si>
  <si>
    <t>홍게살</t>
    <phoneticPr fontId="19" type="noConversion"/>
  </si>
  <si>
    <t>게(대게)</t>
    <phoneticPr fontId="19" type="noConversion"/>
  </si>
  <si>
    <t>원물, 암케</t>
    <phoneticPr fontId="19" type="noConversion"/>
  </si>
  <si>
    <t>4절단,암케</t>
    <phoneticPr fontId="19" type="noConversion"/>
  </si>
  <si>
    <t>4절단</t>
    <phoneticPr fontId="19" type="noConversion"/>
  </si>
  <si>
    <t>생굴,깐것,中</t>
    <phoneticPr fontId="19" type="noConversion"/>
  </si>
  <si>
    <t>생것(참굴,양식산)</t>
    <phoneticPr fontId="19" type="noConversion"/>
  </si>
  <si>
    <t>굴</t>
    <phoneticPr fontId="19" type="noConversion"/>
  </si>
  <si>
    <t>생굴,깐것,大</t>
    <phoneticPr fontId="19" type="noConversion"/>
  </si>
  <si>
    <t>해동,기본칼집채</t>
    <phoneticPr fontId="19" type="noConversion"/>
  </si>
  <si>
    <t>갑오징어</t>
    <phoneticPr fontId="19" type="noConversion"/>
  </si>
  <si>
    <t>해동,원물</t>
    <phoneticPr fontId="19" type="noConversion"/>
  </si>
  <si>
    <t>냉동, 원물</t>
    <phoneticPr fontId="19" type="noConversion"/>
  </si>
  <si>
    <t>해동,기본채</t>
    <phoneticPr fontId="19" type="noConversion"/>
  </si>
  <si>
    <t>생것,손질,껍질유</t>
    <phoneticPr fontId="19" type="noConversion"/>
  </si>
  <si>
    <t>홍합살</t>
    <phoneticPr fontId="19" type="noConversion"/>
  </si>
  <si>
    <t>겉홍합</t>
    <phoneticPr fontId="19" type="noConversion"/>
  </si>
  <si>
    <t>필리핀</t>
    <phoneticPr fontId="19" type="noConversion"/>
  </si>
  <si>
    <t>냉동,전복살</t>
    <phoneticPr fontId="19" type="noConversion"/>
  </si>
  <si>
    <t>수입</t>
    <phoneticPr fontId="19" type="noConversion"/>
  </si>
  <si>
    <t>냉동(참전복)</t>
    <phoneticPr fontId="19" type="noConversion"/>
  </si>
  <si>
    <t>생물,12미/kg</t>
    <phoneticPr fontId="19" type="noConversion"/>
  </si>
  <si>
    <t>생것(참전복)</t>
    <phoneticPr fontId="19" type="noConversion"/>
  </si>
  <si>
    <t>재첩조개</t>
    <phoneticPr fontId="19" type="noConversion"/>
  </si>
  <si>
    <t>재첩(재치조개)</t>
    <phoneticPr fontId="19" type="noConversion"/>
  </si>
  <si>
    <t>생것,대합살</t>
    <phoneticPr fontId="19" type="noConversion"/>
  </si>
  <si>
    <t>백합(대합)</t>
    <phoneticPr fontId="19" type="noConversion"/>
  </si>
  <si>
    <t>냉장</t>
    <phoneticPr fontId="19" type="noConversion"/>
  </si>
  <si>
    <t>생것,바지락살</t>
    <phoneticPr fontId="19" type="noConversion"/>
  </si>
  <si>
    <t>겉바지락</t>
    <phoneticPr fontId="19" type="noConversion"/>
  </si>
  <si>
    <t xml:space="preserve"> </t>
    <phoneticPr fontId="19" type="noConversion"/>
  </si>
  <si>
    <t>해동,논우렁살</t>
    <phoneticPr fontId="19" type="noConversion"/>
  </si>
  <si>
    <t>냉동,논우렁살</t>
    <phoneticPr fontId="19" type="noConversion"/>
  </si>
  <si>
    <t>새꼬막</t>
    <phoneticPr fontId="19" type="noConversion"/>
  </si>
  <si>
    <t>겉꼬막</t>
    <phoneticPr fontId="19" type="noConversion"/>
  </si>
  <si>
    <t>꼬막</t>
    <phoneticPr fontId="19" type="noConversion"/>
  </si>
  <si>
    <t>참꼬막</t>
    <phoneticPr fontId="19" type="noConversion"/>
  </si>
  <si>
    <t>30~40g,중국가공</t>
    <phoneticPr fontId="19" type="noConversion"/>
  </si>
  <si>
    <t>냉동,조기살</t>
    <phoneticPr fontId="19" type="noConversion"/>
  </si>
  <si>
    <t>조기</t>
    <phoneticPr fontId="19" type="noConversion"/>
  </si>
  <si>
    <t>30~40g,국내가공</t>
    <phoneticPr fontId="19" type="noConversion"/>
  </si>
  <si>
    <t>30~40g</t>
    <phoneticPr fontId="19" type="noConversion"/>
  </si>
  <si>
    <t>지느러미제거,30~40g</t>
    <phoneticPr fontId="19" type="noConversion"/>
  </si>
  <si>
    <t>냉동,손질,두절</t>
    <phoneticPr fontId="19" type="noConversion"/>
  </si>
  <si>
    <t>지느러미제거,40~50g</t>
    <phoneticPr fontId="19" type="noConversion"/>
  </si>
  <si>
    <t>원물,30~40g</t>
    <phoneticPr fontId="19" type="noConversion"/>
  </si>
  <si>
    <t>냉동,원물,손질 안함</t>
    <phoneticPr fontId="19" type="noConversion"/>
  </si>
  <si>
    <t>원물,40~50g</t>
    <phoneticPr fontId="19" type="noConversion"/>
  </si>
  <si>
    <t>냉동,손질,두절x</t>
    <phoneticPr fontId="19" type="noConversion"/>
  </si>
  <si>
    <t>열빙어,30g/마리</t>
    <phoneticPr fontId="19" type="noConversion"/>
  </si>
  <si>
    <t>빙어</t>
    <phoneticPr fontId="19" type="noConversion"/>
  </si>
  <si>
    <t>절단</t>
    <phoneticPr fontId="19" type="noConversion"/>
  </si>
  <si>
    <t>냉동,장어살</t>
    <phoneticPr fontId="19" type="noConversion"/>
  </si>
  <si>
    <t>페루</t>
    <phoneticPr fontId="19" type="noConversion"/>
  </si>
  <si>
    <t>미국</t>
    <phoneticPr fontId="19" type="noConversion"/>
  </si>
  <si>
    <t>냉동,임연수살</t>
    <phoneticPr fontId="19" type="noConversion"/>
  </si>
  <si>
    <t>러시아</t>
    <phoneticPr fontId="19" type="noConversion"/>
  </si>
  <si>
    <t>포르투갈</t>
    <phoneticPr fontId="19" type="noConversion"/>
  </si>
  <si>
    <t>냉장,절단</t>
    <phoneticPr fontId="19" type="noConversion"/>
  </si>
  <si>
    <t>노르웨이</t>
    <phoneticPr fontId="19" type="noConversion"/>
  </si>
  <si>
    <t>냉동훈제연어살</t>
    <phoneticPr fontId="19" type="noConversion"/>
  </si>
  <si>
    <t>연어살</t>
    <phoneticPr fontId="19" type="noConversion"/>
  </si>
  <si>
    <t>칠레</t>
    <phoneticPr fontId="19" type="noConversion"/>
  </si>
  <si>
    <t>강정용,커틀릿용</t>
    <phoneticPr fontId="19" type="noConversion"/>
  </si>
  <si>
    <t>일본</t>
    <phoneticPr fontId="19" type="noConversion"/>
  </si>
  <si>
    <t>반건제품,냉동</t>
    <phoneticPr fontId="19" type="noConversion"/>
  </si>
  <si>
    <t>아귀</t>
    <phoneticPr fontId="19" type="noConversion"/>
  </si>
  <si>
    <t>냉동,삼치살</t>
    <phoneticPr fontId="19" type="noConversion"/>
  </si>
  <si>
    <t>삼치</t>
    <phoneticPr fontId="19" type="noConversion"/>
  </si>
  <si>
    <t>병어</t>
    <phoneticPr fontId="19" type="noConversion"/>
  </si>
  <si>
    <t>생물,원물</t>
    <phoneticPr fontId="19" type="noConversion"/>
  </si>
  <si>
    <t>생물,절단</t>
    <phoneticPr fontId="19" type="noConversion"/>
  </si>
  <si>
    <t>활미꾸라지</t>
    <phoneticPr fontId="19" type="noConversion"/>
  </si>
  <si>
    <t>미꾸라지</t>
    <phoneticPr fontId="19" type="noConversion"/>
  </si>
  <si>
    <t>양념명란젓,小</t>
    <phoneticPr fontId="19" type="noConversion"/>
  </si>
  <si>
    <t>양념명란젓,中</t>
    <phoneticPr fontId="19" type="noConversion"/>
  </si>
  <si>
    <t>냉동고니</t>
    <phoneticPr fontId="19" type="noConversion"/>
  </si>
  <si>
    <t>냉동명란,小</t>
    <phoneticPr fontId="19" type="noConversion"/>
  </si>
  <si>
    <t>냉동명란,大</t>
    <phoneticPr fontId="19" type="noConversion"/>
  </si>
  <si>
    <t xml:space="preserve">커틀릿용 </t>
    <phoneticPr fontId="19" type="noConversion"/>
  </si>
  <si>
    <t>냉동,동태살</t>
    <phoneticPr fontId="19" type="noConversion"/>
  </si>
  <si>
    <t xml:space="preserve">전용 </t>
    <phoneticPr fontId="19" type="noConversion"/>
  </si>
  <si>
    <t>생물,원물(생태)</t>
    <phoneticPr fontId="19" type="noConversion"/>
  </si>
  <si>
    <t>원양</t>
    <phoneticPr fontId="19" type="noConversion"/>
  </si>
  <si>
    <t>냉동,킹구살</t>
    <phoneticPr fontId="19" type="noConversion"/>
  </si>
  <si>
    <t>붉은메기</t>
    <phoneticPr fontId="19" type="noConversion"/>
  </si>
  <si>
    <t>전용,커틀릿용</t>
    <phoneticPr fontId="19" type="noConversion"/>
  </si>
  <si>
    <t>냉동,대구살</t>
    <phoneticPr fontId="19" type="noConversion"/>
  </si>
  <si>
    <t>대서양</t>
    <phoneticPr fontId="19" type="noConversion"/>
  </si>
  <si>
    <t>원물,탕용</t>
    <phoneticPr fontId="19" type="noConversion"/>
  </si>
  <si>
    <t>냉동,민대구</t>
    <phoneticPr fontId="19" type="noConversion"/>
  </si>
  <si>
    <t>대구</t>
    <phoneticPr fontId="19" type="noConversion"/>
  </si>
  <si>
    <t>냉동,참대구</t>
    <phoneticPr fontId="19" type="noConversion"/>
  </si>
  <si>
    <t>절단,탕용</t>
    <phoneticPr fontId="19" type="noConversion"/>
  </si>
  <si>
    <t>절단,횟감용</t>
    <phoneticPr fontId="19" type="noConversion"/>
  </si>
  <si>
    <t>냉동,참치살</t>
    <phoneticPr fontId="19" type="noConversion"/>
  </si>
  <si>
    <t>다랑어,참다랑어</t>
    <phoneticPr fontId="19" type="noConversion"/>
  </si>
  <si>
    <t>페루外수입</t>
    <phoneticPr fontId="19" type="noConversion"/>
  </si>
  <si>
    <t>냉동,알</t>
    <phoneticPr fontId="19" type="noConversion"/>
  </si>
  <si>
    <t>빙어알섞임</t>
    <phoneticPr fontId="19" type="noConversion"/>
  </si>
  <si>
    <t>북태평양</t>
    <phoneticPr fontId="19" type="noConversion"/>
  </si>
  <si>
    <t>냉동,꽁치살</t>
    <phoneticPr fontId="19" type="noConversion"/>
  </si>
  <si>
    <t>일본,대만</t>
    <phoneticPr fontId="19" type="noConversion"/>
  </si>
  <si>
    <t>자반,원물</t>
    <phoneticPr fontId="19" type="noConversion"/>
  </si>
  <si>
    <t>냉동,절단</t>
    <phoneticPr fontId="19" type="noConversion"/>
  </si>
  <si>
    <t>자반,손질</t>
    <phoneticPr fontId="19" type="noConversion"/>
  </si>
  <si>
    <t>냉동,고등어살</t>
    <phoneticPr fontId="19" type="noConversion"/>
  </si>
  <si>
    <t>냉장,절단X</t>
    <phoneticPr fontId="19" type="noConversion"/>
  </si>
  <si>
    <t>어패류</t>
    <phoneticPr fontId="19" type="noConversion"/>
  </si>
  <si>
    <t>인도</t>
    <phoneticPr fontId="19" type="noConversion"/>
  </si>
  <si>
    <t>냉동,갈치살</t>
    <phoneticPr fontId="19" type="noConversion"/>
  </si>
  <si>
    <t>인도,파키스탄</t>
    <phoneticPr fontId="19" type="noConversion"/>
  </si>
  <si>
    <t>커틀릿용</t>
    <phoneticPr fontId="19" type="noConversion"/>
  </si>
  <si>
    <t>냉동,가자미살</t>
    <phoneticPr fontId="19" type="noConversion"/>
  </si>
  <si>
    <t>가자미</t>
    <phoneticPr fontId="19" type="noConversion"/>
  </si>
  <si>
    <t>냉장, 원물</t>
    <phoneticPr fontId="19" type="noConversion"/>
  </si>
  <si>
    <t>하나로
마트</t>
    <phoneticPr fontId="19" type="noConversion"/>
  </si>
  <si>
    <t>이마트</t>
    <phoneticPr fontId="19" type="noConversion"/>
  </si>
  <si>
    <t>노량진
수산시장</t>
    <phoneticPr fontId="19" type="noConversion"/>
  </si>
  <si>
    <t xml:space="preserve">가락시장 </t>
    <phoneticPr fontId="19" type="noConversion"/>
  </si>
  <si>
    <t>평균가</t>
    <phoneticPr fontId="19" type="noConversion"/>
  </si>
  <si>
    <t>최빈가</t>
    <phoneticPr fontId="19" type="noConversion"/>
  </si>
  <si>
    <t>최저가</t>
    <phoneticPr fontId="19" type="noConversion"/>
  </si>
  <si>
    <t>원산지</t>
    <phoneticPr fontId="19" type="noConversion"/>
  </si>
  <si>
    <t>적요 (식품설명)</t>
    <phoneticPr fontId="19" type="noConversion"/>
  </si>
  <si>
    <t>규격</t>
    <phoneticPr fontId="19" type="noConversion"/>
  </si>
  <si>
    <t>비 고</t>
    <phoneticPr fontId="19" type="noConversion"/>
  </si>
  <si>
    <t>품목현황</t>
    <phoneticPr fontId="19" type="noConversion"/>
  </si>
  <si>
    <t>순</t>
    <phoneticPr fontId="19" type="noConversion"/>
  </si>
  <si>
    <r>
      <t xml:space="preserve">
◦ 도매시장 조사가격은</t>
    </r>
    <r>
      <rPr>
        <u/>
        <sz val="11"/>
        <rFont val="굴림"/>
        <family val="3"/>
        <charset val="129"/>
      </rPr>
      <t xml:space="preserve"> </t>
    </r>
    <r>
      <rPr>
        <sz val="11"/>
        <rFont val="굴림"/>
        <family val="3"/>
        <charset val="129"/>
      </rPr>
      <t>HACCP인증 제품이 아님.
◦ 도매시장 및 대형할인마트 제품의 식재료 가격제시 시</t>
    </r>
    <r>
      <rPr>
        <b/>
        <sz val="11"/>
        <color indexed="10"/>
        <rFont val="굴림"/>
        <family val="3"/>
        <charset val="129"/>
      </rPr>
      <t xml:space="preserve"> 폐기율과  HACCP 관리 비용은 반영 안됨.</t>
    </r>
    <r>
      <rPr>
        <sz val="11"/>
        <rFont val="굴림"/>
        <family val="3"/>
        <charset val="129"/>
      </rPr>
      <t xml:space="preserve">
</t>
    </r>
    <r>
      <rPr>
        <b/>
        <u/>
        <sz val="11"/>
        <color indexed="10"/>
        <rFont val="굴림"/>
        <family val="3"/>
        <charset val="129"/>
      </rPr>
      <t>◦ 가락시장·노량진수산시장 시장조사가격은 전혀 손질안된 원어가격(마리당 생선 kg으로 환산 가격)이므로  학교급식 식재료 기초단가 산정 자제</t>
    </r>
    <r>
      <rPr>
        <sz val="11"/>
        <rFont val="굴림"/>
        <family val="3"/>
        <charset val="129"/>
      </rPr>
      <t xml:space="preserve">
</t>
    </r>
    <r>
      <rPr>
        <b/>
        <u/>
        <sz val="11"/>
        <color indexed="17"/>
        <rFont val="굴림"/>
        <family val="3"/>
        <charset val="129"/>
      </rPr>
      <t>◦ 식재료 공급업체 가격에는 HACCP 시설 관리비, 작업비,인건비, 물류비 등이 포함되어 있음</t>
    </r>
    <r>
      <rPr>
        <sz val="11"/>
        <rFont val="굴림"/>
        <family val="3"/>
        <charset val="129"/>
      </rPr>
      <t xml:space="preserve">
◦ 하나로마트의 업소용 매장 제품은 식재료 공급업체의 품질 및 규격과 상이할 수 있으며, 가격 또한 </t>
    </r>
    <r>
      <rPr>
        <b/>
        <sz val="11"/>
        <color indexed="10"/>
        <rFont val="굴림"/>
        <family val="3"/>
        <charset val="129"/>
      </rPr>
      <t>대량 납품처의 특성상 다소 낮게 조사될 수 있음</t>
    </r>
    <r>
      <rPr>
        <sz val="11"/>
        <rFont val="굴림"/>
        <family val="3"/>
        <charset val="129"/>
      </rPr>
      <t xml:space="preserve">
◦ 조사품목 중 소포장 제품의 경우 Kg단위로 가격 환산시 가격차가 발생할 수 있으므로 비고란 참조바람.
◦ 시장조사가격은 구입시기 및 장소에 따라 가격 편차가 발생할 수 있음
◦ 경매가격은 서울시농수산물공사 (가락시장)의 시장조사 기간 특,상품을 기준으로한 평균가이며 kg로 환산하여 제시함
</t>
    </r>
    <r>
      <rPr>
        <b/>
        <u/>
        <sz val="11"/>
        <color indexed="10"/>
        <rFont val="굴림"/>
        <family val="3"/>
        <charset val="129"/>
      </rPr>
      <t xml:space="preserve">◦ 식재료 공급업체마다 품질(브랜드, HACCP) 및 규격이 상이할 수 있으며, 가격 또한 차이가 있을수 있음 
◦ 식재료 공급업체에서 제시한 품질 및 가격은 납품 예측가이며, 기준 가격이 아니므로 반드시 참고 자료로만 사용할 것
</t>
    </r>
    <phoneticPr fontId="19" type="noConversion"/>
  </si>
  <si>
    <r>
      <rPr>
        <b/>
        <sz val="10"/>
        <color indexed="9"/>
        <rFont val="맑은 고딕"/>
        <family val="3"/>
        <charset val="129"/>
      </rPr>
      <t>∙</t>
    </r>
    <r>
      <rPr>
        <b/>
        <sz val="10"/>
        <color indexed="9"/>
        <rFont val="굴림"/>
        <family val="3"/>
        <charset val="129"/>
      </rPr>
      <t>축산물(친환경): 마장동시장
 ∙수산물: 노량진시장
 ∙건어물: 중부시장
 ∙농산물: 구리농산물도매시장
 ∙친환경농산물: 생협
 ∙공산품: 영등포시장</t>
    </r>
    <phoneticPr fontId="19" type="noConversion"/>
  </si>
  <si>
    <t>활 민어(자연)</t>
  </si>
  <si>
    <t>건미역 대각</t>
  </si>
  <si>
    <t>영등포시장</t>
    <phoneticPr fontId="19" type="noConversion"/>
  </si>
  <si>
    <t>하나로마트</t>
    <phoneticPr fontId="19" type="noConversion"/>
  </si>
  <si>
    <t xml:space="preserve">가락시장 </t>
    <phoneticPr fontId="19" type="noConversion"/>
  </si>
  <si>
    <t>구리도매시장</t>
    <phoneticPr fontId="19" type="noConversion"/>
  </si>
  <si>
    <t>가락시장</t>
    <phoneticPr fontId="19" type="noConversion"/>
  </si>
  <si>
    <t>비    고</t>
    <phoneticPr fontId="19" type="noConversion"/>
  </si>
  <si>
    <t>알배기배추</t>
  </si>
  <si>
    <t>토마토 대추방울</t>
  </si>
  <si>
    <t>구리도매시장</t>
    <phoneticPr fontId="19" type="noConversion"/>
  </si>
  <si>
    <t>배 신고</t>
  </si>
  <si>
    <t>포도 수입</t>
  </si>
  <si>
    <t>물가지수</t>
    <phoneticPr fontId="19" type="noConversion"/>
  </si>
  <si>
    <t>잡곡류</t>
    <phoneticPr fontId="19" type="noConversion"/>
  </si>
  <si>
    <t>농산물</t>
    <phoneticPr fontId="19" type="noConversion"/>
  </si>
  <si>
    <t>수산물</t>
    <phoneticPr fontId="19" type="noConversion"/>
  </si>
  <si>
    <t>축산물</t>
    <phoneticPr fontId="19" type="noConversion"/>
  </si>
  <si>
    <t>공산품</t>
    <phoneticPr fontId="19" type="noConversion"/>
  </si>
  <si>
    <t>가격조사 방법 (참고사항)</t>
    <phoneticPr fontId="19" type="noConversion"/>
  </si>
  <si>
    <t>◦ 식재료 공급업체 납품예정 가격은 학교에 품목별 평가조사 결과 1위 ~ 10위 선정 업체의 납품 예측가 임</t>
    <phoneticPr fontId="19" type="noConversion"/>
  </si>
  <si>
    <r>
      <t xml:space="preserve">◦ 식재료 공급업체에서 제시한 품질 및 </t>
    </r>
    <r>
      <rPr>
        <b/>
        <u/>
        <sz val="10"/>
        <color indexed="17"/>
        <rFont val="돋움"/>
        <family val="3"/>
        <charset val="129"/>
      </rPr>
      <t>가격은 납품 예측가이며</t>
    </r>
    <r>
      <rPr>
        <sz val="10"/>
        <rFont val="돋움"/>
        <family val="3"/>
        <charset val="129"/>
      </rPr>
      <t xml:space="preserve">, </t>
    </r>
    <r>
      <rPr>
        <b/>
        <u/>
        <sz val="10"/>
        <color indexed="10"/>
        <rFont val="돋움"/>
        <family val="3"/>
        <charset val="129"/>
      </rPr>
      <t>기준 가격이 아니므로 반드시 참고 자료로만 사용할 것</t>
    </r>
    <phoneticPr fontId="19" type="noConversion"/>
  </si>
  <si>
    <t>◦ 시장조사가격은 구입시기 및 장소에 따라 가격 편차가 발생할 수 있음</t>
    <phoneticPr fontId="19" type="noConversion"/>
  </si>
  <si>
    <t>◦ 비고란에 업소용 표시 제품은 하나로마트 업소용전문 매장 제품임</t>
    <phoneticPr fontId="19" type="noConversion"/>
  </si>
  <si>
    <t>참고문헌 및 자료</t>
    <phoneticPr fontId="19" type="noConversion"/>
  </si>
  <si>
    <t>◦ 서울시농수산물공사(http://www.garak.co.kr/): 유통정보</t>
    <phoneticPr fontId="19" type="noConversion"/>
  </si>
  <si>
    <t>kg상자(PE대)</t>
  </si>
  <si>
    <t>사과 후지</t>
  </si>
  <si>
    <t>1등급,냉장</t>
    <phoneticPr fontId="19" type="noConversion"/>
  </si>
  <si>
    <t>등심</t>
    <phoneticPr fontId="19" type="noConversion"/>
  </si>
  <si>
    <t>국산</t>
    <phoneticPr fontId="19" type="noConversion"/>
  </si>
  <si>
    <t>목심(장정)</t>
    <phoneticPr fontId="19" type="noConversion"/>
  </si>
  <si>
    <t>사태</t>
    <phoneticPr fontId="19" type="noConversion"/>
  </si>
  <si>
    <t>3등급,냉장</t>
    <phoneticPr fontId="19" type="noConversion"/>
  </si>
  <si>
    <t>등심</t>
    <phoneticPr fontId="19" type="noConversion"/>
  </si>
  <si>
    <t>목심(장정)</t>
    <phoneticPr fontId="19" type="noConversion"/>
  </si>
  <si>
    <t>사태</t>
    <phoneticPr fontId="19" type="noConversion"/>
  </si>
  <si>
    <t>냉동</t>
    <phoneticPr fontId="19" type="noConversion"/>
  </si>
  <si>
    <t>쇠고기(한우)</t>
    <phoneticPr fontId="19" type="noConversion"/>
  </si>
  <si>
    <t>스지</t>
    <phoneticPr fontId="19" type="noConversion"/>
  </si>
  <si>
    <t>도가니</t>
    <phoneticPr fontId="19" type="noConversion"/>
  </si>
  <si>
    <t>갈비(탕용)</t>
    <phoneticPr fontId="19" type="noConversion"/>
  </si>
  <si>
    <t>LA갈비</t>
    <phoneticPr fontId="19" type="noConversion"/>
  </si>
  <si>
    <t>꼬리반골</t>
    <phoneticPr fontId="19" type="noConversion"/>
  </si>
  <si>
    <t>냉동,손질,두절x</t>
    <phoneticPr fontId="19" type="noConversion"/>
  </si>
  <si>
    <t>kg</t>
    <phoneticPr fontId="19" type="noConversion"/>
  </si>
  <si>
    <t>지느러미제거,40~50g</t>
    <phoneticPr fontId="19" type="noConversion"/>
  </si>
  <si>
    <t>지느러미제거,30~40g</t>
    <phoneticPr fontId="19" type="noConversion"/>
  </si>
  <si>
    <t>중국</t>
    <phoneticPr fontId="19" type="noConversion"/>
  </si>
  <si>
    <t>냉동,원물,손질 안함</t>
    <phoneticPr fontId="19" type="noConversion"/>
  </si>
  <si>
    <t>원물,40~50g</t>
    <phoneticPr fontId="19" type="noConversion"/>
  </si>
  <si>
    <t>원물,30~40g</t>
    <phoneticPr fontId="19" type="noConversion"/>
  </si>
  <si>
    <t>냉동,손질,두절</t>
    <phoneticPr fontId="19" type="noConversion"/>
  </si>
  <si>
    <t>상추 포기찹</t>
  </si>
  <si>
    <t>평균(거래단위)</t>
    <phoneticPr fontId="19" type="noConversion"/>
  </si>
  <si>
    <t>평균(kg)</t>
    <phoneticPr fontId="19" type="noConversion"/>
  </si>
  <si>
    <r>
      <t>110종 327</t>
    </r>
    <r>
      <rPr>
        <sz val="11"/>
        <rFont val="돋움"/>
        <family val="3"/>
        <charset val="129"/>
      </rPr>
      <t>품목</t>
    </r>
    <phoneticPr fontId="19" type="noConversion"/>
  </si>
  <si>
    <t>시장조사 가격현황</t>
    <phoneticPr fontId="19" type="noConversion"/>
  </si>
  <si>
    <t>분류</t>
    <phoneticPr fontId="19" type="noConversion"/>
  </si>
  <si>
    <t>가락시장
(곡류: 양곡도매시장)
(친환경농산물: 경기친환경조합)</t>
    <phoneticPr fontId="19" type="noConversion"/>
  </si>
  <si>
    <t>새우젓 수입</t>
  </si>
  <si>
    <r>
      <rPr>
        <sz val="12"/>
        <rFont val="돋움"/>
        <family val="3"/>
        <charset val="129"/>
      </rPr>
      <t>■</t>
    </r>
    <r>
      <rPr>
        <sz val="12"/>
        <rFont val="HY견고딕"/>
        <family val="1"/>
        <charset val="129"/>
      </rPr>
      <t xml:space="preserve"> 조사기간 </t>
    </r>
    <phoneticPr fontId="19" type="noConversion"/>
  </si>
  <si>
    <t>감자,전분류</t>
  </si>
  <si>
    <t xml:space="preserve"> 우유류 </t>
  </si>
  <si>
    <t>간장</t>
  </si>
  <si>
    <t>돈까스</t>
  </si>
  <si>
    <t>포도(과일쥬스)</t>
  </si>
  <si>
    <t>함박스테이크</t>
  </si>
  <si>
    <t>오믈렛</t>
  </si>
  <si>
    <t>아이스크림</t>
  </si>
  <si>
    <t>재래간장</t>
  </si>
  <si>
    <t>재래된장</t>
  </si>
  <si>
    <t>일본된장</t>
  </si>
  <si>
    <t>고구마치즈돈까스</t>
  </si>
  <si>
    <t>납작당면</t>
  </si>
  <si>
    <t>우동곤약</t>
  </si>
  <si>
    <t>머스캣코코</t>
  </si>
  <si>
    <t>파인애플in비프스테이크</t>
  </si>
  <si>
    <t>떡갈비오믈렛</t>
  </si>
  <si>
    <t>구슬아이스크림</t>
  </si>
  <si>
    <t>롯데, 미림</t>
  </si>
  <si>
    <t>미향, 오뚜기</t>
  </si>
  <si>
    <t>ml</t>
  </si>
  <si>
    <t>1kg=10ea</t>
  </si>
  <si>
    <t>중국식당면, 납작당면</t>
  </si>
  <si>
    <t>100ml</t>
  </si>
  <si>
    <t>스테이크100g+소스250g</t>
  </si>
  <si>
    <t>900g(45g*20ea)</t>
  </si>
  <si>
    <t>요리용맛술,미향</t>
  </si>
  <si>
    <t>요리용맛술,미림</t>
  </si>
  <si>
    <t>신송,진간장프리미엄플러스</t>
  </si>
  <si>
    <t>신송,국간장</t>
  </si>
  <si>
    <t>신송,재래식된장골드</t>
  </si>
  <si>
    <t>신송,일본된장</t>
  </si>
  <si>
    <t>푸드벅스</t>
  </si>
  <si>
    <t>화미</t>
  </si>
  <si>
    <t>선진fs</t>
  </si>
  <si>
    <t>크로바</t>
  </si>
  <si>
    <t>자연사랑</t>
  </si>
  <si>
    <t>신송</t>
  </si>
  <si>
    <t>수입산 쇠고기</t>
  </si>
  <si>
    <t>양지</t>
    <phoneticPr fontId="19" type="noConversion"/>
  </si>
  <si>
    <t>냉동</t>
    <phoneticPr fontId="19" type="noConversion"/>
  </si>
  <si>
    <t>수입우,양지,날것</t>
    <phoneticPr fontId="19" type="noConversion"/>
  </si>
  <si>
    <t>호주산,뉴질랜드</t>
    <phoneticPr fontId="19" type="noConversion"/>
  </si>
  <si>
    <t>우둔</t>
    <phoneticPr fontId="19" type="noConversion"/>
  </si>
  <si>
    <t>수입,우둔,날것</t>
    <phoneticPr fontId="19" type="noConversion"/>
  </si>
  <si>
    <t>등심</t>
    <phoneticPr fontId="19" type="noConversion"/>
  </si>
  <si>
    <t>수입우,등심,날것</t>
    <phoneticPr fontId="19" type="noConversion"/>
  </si>
  <si>
    <t>갈비</t>
    <phoneticPr fontId="19" type="noConversion"/>
  </si>
  <si>
    <t>수입우,갈비,날것</t>
    <phoneticPr fontId="19" type="noConversion"/>
  </si>
  <si>
    <t>토시살</t>
    <phoneticPr fontId="19" type="noConversion"/>
  </si>
  <si>
    <t>수입우,토시살,날것</t>
    <phoneticPr fontId="19" type="noConversion"/>
  </si>
  <si>
    <t>설도</t>
    <phoneticPr fontId="19" type="noConversion"/>
  </si>
  <si>
    <t>수입우,설도,불고기용,날것</t>
    <phoneticPr fontId="19" type="noConversion"/>
  </si>
  <si>
    <t>안심</t>
    <phoneticPr fontId="19" type="noConversion"/>
  </si>
  <si>
    <t>수입우,안심,날것</t>
    <phoneticPr fontId="19" type="noConversion"/>
  </si>
  <si>
    <t>대구머리,말린것</t>
  </si>
  <si>
    <t>국물용,아가미제거</t>
    <phoneticPr fontId="19" type="noConversion"/>
  </si>
  <si>
    <t>162종 788품목</t>
    <phoneticPr fontId="19" type="noConversion"/>
  </si>
  <si>
    <t>1000g-4420</t>
  </si>
  <si>
    <t>400g-3580</t>
  </si>
  <si>
    <t>500g-3950</t>
  </si>
  <si>
    <t>290g-2980</t>
  </si>
  <si>
    <t>1000g-1400</t>
  </si>
  <si>
    <t>1000g-1570</t>
  </si>
  <si>
    <t>삼양사,1000g-1550</t>
  </si>
  <si>
    <t>1000g-5900</t>
  </si>
  <si>
    <t>500g-4900</t>
  </si>
  <si>
    <t>1000g-3220</t>
  </si>
  <si>
    <t>500g-2700</t>
  </si>
  <si>
    <t>성진식품,1000g-6900</t>
  </si>
  <si>
    <t>1000g-5450</t>
  </si>
  <si>
    <t>500g-3130</t>
  </si>
  <si>
    <t>1000g-4500</t>
  </si>
  <si>
    <t>750g-6980</t>
  </si>
  <si>
    <t>오뚜기,600g-3280</t>
  </si>
  <si>
    <t>3000g-9660</t>
  </si>
  <si>
    <t>210g-1050</t>
  </si>
  <si>
    <t>900g-2600</t>
  </si>
  <si>
    <t>500g-2660</t>
  </si>
  <si>
    <t>12720g-43200</t>
  </si>
  <si>
    <t>340g-1790</t>
  </si>
  <si>
    <t>늘푸른(PB),350g-3290</t>
  </si>
  <si>
    <t>600g-14500</t>
  </si>
  <si>
    <t>1200g-3250</t>
  </si>
  <si>
    <t>1200g-4980</t>
  </si>
  <si>
    <t>1200g-6100</t>
  </si>
  <si>
    <t>1200g-3050</t>
  </si>
  <si>
    <t>2450g-5850</t>
  </si>
  <si>
    <t>2450g-6450</t>
  </si>
  <si>
    <t>2450g-5880</t>
  </si>
  <si>
    <t>700g-2800</t>
  </si>
  <si>
    <t>1000g-2180</t>
  </si>
  <si>
    <t>1000g-1580</t>
  </si>
  <si>
    <t>350g-1590</t>
  </si>
  <si>
    <t>진양,400g-950</t>
  </si>
  <si>
    <t>300g-6300</t>
  </si>
  <si>
    <t>470g-4500</t>
  </si>
  <si>
    <t>350g-4920</t>
  </si>
  <si>
    <t>620g-6270</t>
  </si>
  <si>
    <t>800g-3200</t>
  </si>
  <si>
    <t>800g-2800</t>
  </si>
  <si>
    <t>500g-2580</t>
  </si>
  <si>
    <t>340g-4980</t>
  </si>
  <si>
    <t>750g-2700</t>
  </si>
  <si>
    <t>900g-11000</t>
  </si>
  <si>
    <t>3000g-9100</t>
  </si>
  <si>
    <t>2469g-13600</t>
  </si>
  <si>
    <t>1000g-4980</t>
  </si>
  <si>
    <t>400g-7980</t>
  </si>
  <si>
    <t>400g-2940</t>
  </si>
  <si>
    <t>240g-1880</t>
  </si>
  <si>
    <t>975g-1640</t>
  </si>
  <si>
    <t>400g-6600</t>
  </si>
  <si>
    <t>500g-7700</t>
  </si>
  <si>
    <t>900g-12900</t>
  </si>
  <si>
    <t>900g-11900</t>
  </si>
  <si>
    <t>320g-6600</t>
  </si>
  <si>
    <t>900g-6300</t>
  </si>
  <si>
    <t>500g-6400</t>
  </si>
  <si>
    <t>900g-10900</t>
  </si>
  <si>
    <t>1800g-10000</t>
  </si>
  <si>
    <t>500g-2100</t>
  </si>
  <si>
    <t>100g-3000</t>
  </si>
  <si>
    <t>100g-1580</t>
  </si>
  <si>
    <t>250g-3490</t>
  </si>
  <si>
    <t>250g-2300</t>
  </si>
  <si>
    <t>475g-2080</t>
  </si>
  <si>
    <t>100g-3500</t>
  </si>
  <si>
    <t>300*12,3600g-41000</t>
  </si>
  <si>
    <t>1000g-12300</t>
  </si>
  <si>
    <t>PB(한생),500g-22000</t>
  </si>
  <si>
    <t>510g-2950</t>
  </si>
  <si>
    <t>510g-6400</t>
  </si>
  <si>
    <t>400g-2300</t>
  </si>
  <si>
    <t>460g-2600</t>
  </si>
  <si>
    <t>14000g-35600</t>
  </si>
  <si>
    <t>3000g-15000</t>
  </si>
  <si>
    <t>3200g-11900</t>
  </si>
  <si>
    <t>330g-5700</t>
  </si>
  <si>
    <t>500g-3700</t>
  </si>
  <si>
    <t>800g-5400</t>
  </si>
  <si>
    <t>800g-5370</t>
  </si>
  <si>
    <t>900g-3800</t>
  </si>
  <si>
    <t>320g-2300</t>
  </si>
  <si>
    <t>265g-2100</t>
  </si>
  <si>
    <t>400g-2750</t>
  </si>
  <si>
    <t>1000g-2640</t>
  </si>
  <si>
    <t>1000g-4300</t>
  </si>
  <si>
    <t>368g-4470</t>
  </si>
  <si>
    <t>685g-4750</t>
  </si>
  <si>
    <t>900g-1450</t>
  </si>
  <si>
    <t>900g-2000</t>
  </si>
  <si>
    <t>310g-2600</t>
  </si>
  <si>
    <t>1700g-9800</t>
  </si>
  <si>
    <t>5000g-25100</t>
  </si>
  <si>
    <t>900g-8500</t>
  </si>
  <si>
    <t>840g-5300</t>
  </si>
  <si>
    <t>500g-3400</t>
  </si>
  <si>
    <t>840g-5200</t>
  </si>
  <si>
    <t>930g-4400</t>
  </si>
  <si>
    <t>15000g-24000</t>
  </si>
  <si>
    <t>840g-5600</t>
  </si>
  <si>
    <t>5000g-19500</t>
  </si>
  <si>
    <t>840g-4200</t>
  </si>
  <si>
    <t>1000g-6250</t>
  </si>
  <si>
    <t>500g-2000</t>
  </si>
  <si>
    <t>10000g-47500</t>
  </si>
  <si>
    <t>150g-6550</t>
  </si>
  <si>
    <t>350g-7980</t>
  </si>
  <si>
    <t>75g-1870</t>
  </si>
  <si>
    <t>100g-4120</t>
  </si>
  <si>
    <t>50g-2480</t>
  </si>
  <si>
    <t>600g-7980</t>
  </si>
  <si>
    <t>1160g-8900</t>
  </si>
  <si>
    <t>800g-6480</t>
  </si>
  <si>
    <t>700g-9950</t>
  </si>
  <si>
    <t>700g-7980</t>
  </si>
  <si>
    <t>500*2,1000g-7480</t>
  </si>
  <si>
    <t>360g-5980</t>
  </si>
  <si>
    <t>1000g-7700</t>
  </si>
  <si>
    <t>1000g-5750</t>
  </si>
  <si>
    <t>대림,1000g-7980</t>
  </si>
  <si>
    <t>동원,1000g-3980</t>
  </si>
  <si>
    <t>철원,10000g-30000</t>
  </si>
  <si>
    <t>정남농협,500g-7650</t>
  </si>
  <si>
    <t>정남농협,10000g-43750</t>
  </si>
  <si>
    <t>정선농협,1000g-6900</t>
  </si>
  <si>
    <t>대만+아이슬란드,140g-6500</t>
  </si>
  <si>
    <t>100g-1980</t>
  </si>
  <si>
    <t>100g-1480</t>
  </si>
  <si>
    <t>100g-980</t>
  </si>
  <si>
    <t>1000g-6800</t>
  </si>
  <si>
    <t>70g-6400</t>
  </si>
  <si>
    <t>90g-9500</t>
  </si>
  <si>
    <t>200*2,400g-10900</t>
  </si>
  <si>
    <t>200g-6800</t>
  </si>
  <si>
    <t>150g-6500</t>
  </si>
  <si>
    <t>1000g-12800</t>
  </si>
  <si>
    <t>업소용(필리핀산),500g-11400</t>
  </si>
  <si>
    <t>업소용,1000g-24390</t>
  </si>
  <si>
    <t>90g-11050</t>
  </si>
  <si>
    <t>업소용,500g-9670</t>
  </si>
  <si>
    <t>업소용,500g-14630</t>
  </si>
  <si>
    <t>250g-9470</t>
  </si>
  <si>
    <t>업소용,1000g-13900</t>
  </si>
  <si>
    <t>1000g-14630</t>
  </si>
  <si>
    <t>300g-13160</t>
  </si>
  <si>
    <t>업소용,1000g-20730</t>
  </si>
  <si>
    <t>업소용,1000g-11250</t>
  </si>
  <si>
    <t>100g-530</t>
  </si>
  <si>
    <t>150g-4660</t>
  </si>
  <si>
    <t>100g-440</t>
  </si>
  <si>
    <t>업소용,3000g-14630</t>
  </si>
  <si>
    <t>업소용,2000g-15850</t>
  </si>
  <si>
    <t>500g-7630</t>
  </si>
  <si>
    <t>업소용,2000g-8440</t>
  </si>
  <si>
    <t>업소용,3000g-12950</t>
  </si>
  <si>
    <t>업소용,900g-11100</t>
  </si>
  <si>
    <t>180g-5240</t>
  </si>
  <si>
    <t>업소용(동원),1000g-27430</t>
  </si>
  <si>
    <t>업소용(동원),1000g-31090</t>
  </si>
  <si>
    <t>1000g-5260</t>
  </si>
  <si>
    <t>업소용,5000g-15850</t>
  </si>
  <si>
    <t>업소용,2300g-15850</t>
  </si>
  <si>
    <t>해동명태곤이,100g-590</t>
  </si>
  <si>
    <t>업소용,3000g-11210</t>
  </si>
  <si>
    <t>1200g-41710</t>
  </si>
  <si>
    <t>업소용,3000g-27800</t>
  </si>
  <si>
    <t>업소용,3000g-21220</t>
  </si>
  <si>
    <t>업소용,1000g-12200</t>
  </si>
  <si>
    <t>200g-1920</t>
  </si>
  <si>
    <t>100g-890</t>
  </si>
  <si>
    <t>업소용,2000g-3530</t>
  </si>
  <si>
    <t>100g-1090</t>
  </si>
  <si>
    <t>1000g-42000</t>
  </si>
  <si>
    <t>업소용,2000g-10980</t>
  </si>
  <si>
    <t>업소용,2000g-12200</t>
  </si>
  <si>
    <t>업소용(연근해),2000g-7800</t>
  </si>
  <si>
    <t>업소용,1700g-12800</t>
  </si>
  <si>
    <t>봉평,1000g-20000</t>
  </si>
  <si>
    <t>원주,1000g-3000</t>
  </si>
  <si>
    <t>보은,1000g-4150</t>
  </si>
  <si>
    <t>예천,1000g-13120</t>
  </si>
  <si>
    <t>원주,1000g-4500</t>
  </si>
  <si>
    <t>예천,1000g-5000</t>
  </si>
  <si>
    <t>인제(기린농협),500g-9300</t>
  </si>
  <si>
    <t>인제(기린농협),500g-10800</t>
  </si>
  <si>
    <t>김제,10000g-36800</t>
  </si>
  <si>
    <t>안성,1000g-6000</t>
  </si>
  <si>
    <t>안성,1000g-7400</t>
  </si>
  <si>
    <t>홍성,1500g-11600</t>
  </si>
  <si>
    <t>영월,500g-16900</t>
  </si>
  <si>
    <t>영월,500g-13800</t>
  </si>
  <si>
    <t>영월,500g-11300</t>
  </si>
  <si>
    <t>영월,500g-17500</t>
  </si>
  <si>
    <t>장흥(향고),100g-8250</t>
  </si>
  <si>
    <t>장흥,100g-9400</t>
  </si>
  <si>
    <t>100g-2380</t>
  </si>
  <si>
    <t>업소용</t>
  </si>
  <si>
    <t>100g-1830</t>
  </si>
  <si>
    <t>200g-14500</t>
  </si>
  <si>
    <t>200g-10200</t>
  </si>
  <si>
    <t>100g-3870</t>
  </si>
  <si>
    <t>100g-2300</t>
  </si>
  <si>
    <t>100g-2290</t>
  </si>
  <si>
    <t>100g-650</t>
  </si>
  <si>
    <t>100g-540</t>
  </si>
  <si>
    <t>100g-4100</t>
  </si>
  <si>
    <t>100g-476</t>
  </si>
  <si>
    <t>100g-8750</t>
  </si>
  <si>
    <t>업소용,1000g-5600</t>
  </si>
  <si>
    <t>업소용,500g-2970</t>
  </si>
  <si>
    <t>290g-2500</t>
  </si>
  <si>
    <t>2500g-3400</t>
  </si>
  <si>
    <t>2500g-3800</t>
  </si>
  <si>
    <t>우리밀부침가루</t>
  </si>
  <si>
    <t>500g-3200</t>
  </si>
  <si>
    <t>500g-3220</t>
  </si>
  <si>
    <t>업소용,2000g-3300</t>
  </si>
  <si>
    <t>업소용,1500g-5720</t>
  </si>
  <si>
    <t>업소용(송학),2000g-4300</t>
  </si>
  <si>
    <t>업소용,2000g-4190</t>
  </si>
  <si>
    <t>업소용(면사랑)</t>
  </si>
  <si>
    <t>1100g-3290</t>
  </si>
  <si>
    <t>1500g-4270</t>
  </si>
  <si>
    <t>업소용(아소미),2000g-3380</t>
  </si>
  <si>
    <t>1000g-2700</t>
  </si>
  <si>
    <t>500g-2500</t>
  </si>
  <si>
    <t>업소용(230g*5),1150g-1980</t>
  </si>
  <si>
    <t>업소용,1500g-3780</t>
  </si>
  <si>
    <t>800g-3480</t>
  </si>
  <si>
    <t>500g-2670</t>
  </si>
  <si>
    <t>업소용,3000g-18900</t>
  </si>
  <si>
    <t>500g-4500</t>
  </si>
  <si>
    <t>500g-4850</t>
  </si>
  <si>
    <t>500g-4700</t>
  </si>
  <si>
    <t>250g-950</t>
  </si>
  <si>
    <t>업소용,1000g-3380</t>
  </si>
  <si>
    <t>업소용(움트리),3000g-7200</t>
  </si>
  <si>
    <t>한국양봉농협</t>
  </si>
  <si>
    <t>350g-1600</t>
  </si>
  <si>
    <t>350g-1500</t>
  </si>
  <si>
    <t>냉장,320g-3880</t>
  </si>
  <si>
    <t>업소용(주부유부왕)</t>
  </si>
  <si>
    <t>380g-1880</t>
  </si>
  <si>
    <t>270g-2100</t>
  </si>
  <si>
    <t>업소용(화풍)</t>
  </si>
  <si>
    <t>진주원예농협,1000g-16850</t>
  </si>
  <si>
    <t>오뚜기,300g-5930</t>
  </si>
  <si>
    <t>370g-4350</t>
  </si>
  <si>
    <t>콜드</t>
  </si>
  <si>
    <t>㈜미스토리,3000g-8280</t>
  </si>
  <si>
    <t>업소용(델몬트)</t>
  </si>
  <si>
    <t>360g-9900</t>
  </si>
  <si>
    <t>250g-6680</t>
  </si>
  <si>
    <t>570g-6980</t>
  </si>
  <si>
    <t>델립비엔나,1000g-9980</t>
  </si>
  <si>
    <t>마늘햄슬라이스,90g-2680</t>
  </si>
  <si>
    <t>600g-4750</t>
  </si>
  <si>
    <t>우리팜</t>
  </si>
  <si>
    <t>1020g-14680</t>
  </si>
  <si>
    <t>400g-2000</t>
  </si>
  <si>
    <t>800g-3450</t>
  </si>
  <si>
    <t>800g-3550</t>
  </si>
  <si>
    <t>486g-2880</t>
  </si>
  <si>
    <t>500g-2890</t>
  </si>
  <si>
    <t>업소용,160g-1640</t>
  </si>
  <si>
    <t>350g-1840</t>
  </si>
  <si>
    <t>1000g-4580</t>
  </si>
  <si>
    <t>풀무원,900g-11300</t>
  </si>
  <si>
    <t>500g-4050</t>
  </si>
  <si>
    <t>업소용(펠렛이코노)</t>
  </si>
  <si>
    <t>200g-3500</t>
  </si>
  <si>
    <t>업소용(칸스타파마산)</t>
  </si>
  <si>
    <t>업소용(펠렛G),2500g-28700</t>
  </si>
  <si>
    <t>업소용(옛날참기름)</t>
  </si>
  <si>
    <t>300g-2100</t>
  </si>
  <si>
    <t>업소용,200g-2980</t>
  </si>
  <si>
    <t>업소용(청은),200g-1740</t>
  </si>
  <si>
    <t>남안동농협(i좋은)</t>
  </si>
  <si>
    <t>참깨돈까스소스</t>
  </si>
  <si>
    <t>업소용(오뚜기)</t>
  </si>
  <si>
    <t>800g-4800</t>
  </si>
  <si>
    <t>1000아일랜드드레싱,500g-3950</t>
  </si>
  <si>
    <t>업소용(청은)</t>
  </si>
  <si>
    <t>1150g-4480</t>
  </si>
  <si>
    <t>700g-7580</t>
  </si>
  <si>
    <t>700g-6980</t>
  </si>
  <si>
    <t>700g-9880</t>
  </si>
  <si>
    <t>360g-4980</t>
  </si>
  <si>
    <t>업소용(식자재왕),2000g-12200</t>
  </si>
  <si>
    <t>업소용(하림)</t>
  </si>
  <si>
    <t>업소용(중화당면),2000g-6820</t>
  </si>
  <si>
    <t>업소용(대림실곤약)</t>
  </si>
  <si>
    <t>10000g-24500</t>
  </si>
  <si>
    <t>10000g-34000</t>
  </si>
  <si>
    <t>500g-4950</t>
  </si>
  <si>
    <t>4000g-16400</t>
  </si>
  <si>
    <t>10000g-25000</t>
  </si>
  <si>
    <t>10000g-21000</t>
  </si>
  <si>
    <t>500g-7600</t>
  </si>
  <si>
    <t>10000g-28000</t>
  </si>
  <si>
    <t>800g-5500</t>
  </si>
  <si>
    <t>1000g-5500</t>
  </si>
  <si>
    <t>1000g-2000</t>
  </si>
  <si>
    <t>1000g-3000</t>
  </si>
  <si>
    <t>1000g-5000</t>
  </si>
  <si>
    <t>1000g-4000</t>
  </si>
  <si>
    <t>1000g-3500</t>
  </si>
  <si>
    <t>1000g-2500</t>
  </si>
  <si>
    <t>1000g-1500</t>
  </si>
  <si>
    <t>1000g-6000</t>
  </si>
  <si>
    <t>1000g-16000</t>
  </si>
  <si>
    <t>1000g-12000</t>
  </si>
  <si>
    <t>1000g-8000</t>
  </si>
  <si>
    <t>1000g-17000</t>
  </si>
  <si>
    <t>1000g-18000</t>
  </si>
  <si>
    <t>1000g-7000</t>
  </si>
  <si>
    <t>4000g-60000</t>
  </si>
  <si>
    <t>4000g-14000</t>
  </si>
  <si>
    <t>4000g-6000</t>
  </si>
  <si>
    <t>10000g-15000</t>
  </si>
  <si>
    <t>4000g-3500</t>
  </si>
  <si>
    <t>500g-4000</t>
  </si>
  <si>
    <t>(소매가격),1800g-6900</t>
  </si>
  <si>
    <t>수입중단</t>
  </si>
  <si>
    <t>2절단기준</t>
  </si>
  <si>
    <t>중국,130g-3700</t>
  </si>
  <si>
    <t>500g-2300</t>
  </si>
  <si>
    <r>
      <t xml:space="preserve">◦ 식재료 공급업체 가격에는 HACCP 시설 관리비, 작업비,인건비, 물류비 등이 포함되어 있으나,도매시장 및 마트의 가격은 미포함
◦ 하나로마트의 업소용 매장 제품은 식재료 공급업체의 품질 및 규격과 상이할 수 있으며, 가격 또한 대량 납품처의 특성상 다소 낮게 조사될 수 있음
◦ 마장동 축산시장의 경우 친환경 제품 및 일반제품 중 국내산 가금류 취급을 거의 하지 앟거나 대부분 수입산을 취급
◦ 조사품목 중 소포장 제품의 경우 Kg단위로 가격 환산시 가격차가 발생할 수 있음
◦ 시장조사가격은 구입시기 및 장소에 따라 가격 편차가 발생할 수 있음
◦ 식재료 납품업체의 닭고기 가격은 HACCP인증 제품 및 1등급 기준임.
◦ 이마트와 하나로마트의 축산물 및 가금류는 HACCP인증 제품임.
◦ 시장조사시 축산물등급판정 확인서에 표기된 육질등급을 확인하여 조사함.
◦ 상세식품 외 축산물 등급은 가격 옆 괄호 안에 (등급숫자)로 표기함.
</t>
    </r>
    <r>
      <rPr>
        <b/>
        <u/>
        <sz val="11"/>
        <color indexed="10"/>
        <rFont val="굴림"/>
        <family val="3"/>
        <charset val="129"/>
      </rPr>
      <t>◦ 식재료 공급업체에서 제시한 품질 및 가격은 납품 예측가이며, 기준 가격이 아니므로 반드시 참고 자료로만 사용할 것</t>
    </r>
    <phoneticPr fontId="19" type="noConversion"/>
  </si>
  <si>
    <t xml:space="preserve">  10</t>
  </si>
  <si>
    <t xml:space="preserve">  20</t>
  </si>
  <si>
    <t xml:space="preserve">   4</t>
  </si>
  <si>
    <t xml:space="preserve"> 1.5</t>
  </si>
  <si>
    <t xml:space="preserve">   8</t>
  </si>
  <si>
    <t xml:space="preserve">  16</t>
  </si>
  <si>
    <t xml:space="preserve"> 400</t>
  </si>
  <si>
    <t xml:space="preserve"> 100</t>
  </si>
  <si>
    <t xml:space="preserve"> 500</t>
  </si>
  <si>
    <t xml:space="preserve"> 150</t>
  </si>
  <si>
    <t xml:space="preserve">  15</t>
  </si>
  <si>
    <t xml:space="preserve">   1</t>
  </si>
  <si>
    <t xml:space="preserve">   6</t>
  </si>
  <si>
    <t>kg개</t>
  </si>
  <si>
    <t xml:space="preserve">   5</t>
  </si>
  <si>
    <t xml:space="preserve">  50</t>
  </si>
  <si>
    <t xml:space="preserve">   3</t>
  </si>
  <si>
    <t xml:space="preserve">  18</t>
  </si>
  <si>
    <t xml:space="preserve">   2</t>
  </si>
  <si>
    <t xml:space="preserve"> 750</t>
  </si>
  <si>
    <t xml:space="preserve"> 600</t>
  </si>
  <si>
    <t xml:space="preserve"> 3.6</t>
  </si>
  <si>
    <t>감귤 하우스</t>
  </si>
  <si>
    <t xml:space="preserve">  40</t>
  </si>
  <si>
    <t xml:space="preserve">  14</t>
  </si>
  <si>
    <t xml:space="preserve">  13</t>
  </si>
  <si>
    <t>오렌지 발렌샤 수입</t>
  </si>
  <si>
    <t>냉태 원양</t>
  </si>
  <si>
    <t xml:space="preserve">   7</t>
  </si>
  <si>
    <t xml:space="preserve">  24</t>
  </si>
  <si>
    <t xml:space="preserve">  17</t>
  </si>
  <si>
    <t xml:space="preserve">  30</t>
  </si>
  <si>
    <t>봉지 미역</t>
  </si>
  <si>
    <t>건오징어 원양</t>
  </si>
  <si>
    <t>업소용,2000g-14630</t>
  </si>
  <si>
    <t>100g-3450</t>
  </si>
  <si>
    <t>업소용,2400g-8780</t>
  </si>
  <si>
    <t>업소용,1000g-24000</t>
  </si>
  <si>
    <t>1000g-13500</t>
  </si>
  <si>
    <t>업소용,2000g-15200</t>
  </si>
  <si>
    <t>1000g-9870</t>
  </si>
  <si>
    <t>1000g-36180</t>
  </si>
  <si>
    <t>해말린오징어채,180g-8500</t>
  </si>
  <si>
    <t>반건오징어(통),650g-17300</t>
  </si>
  <si>
    <t>주문진농협,300g-13160</t>
  </si>
  <si>
    <t>500g-25000</t>
  </si>
  <si>
    <t>500g-11700</t>
  </si>
  <si>
    <t>100매,270g-6970</t>
  </si>
  <si>
    <t>완도산,200g-4480</t>
  </si>
  <si>
    <t>완도산,300g-5260</t>
  </si>
  <si>
    <t>기장산,160g-7570</t>
  </si>
  <si>
    <t>화성,10000g-34500</t>
  </si>
  <si>
    <t>홍성,9000g-47500</t>
  </si>
  <si>
    <t>양평,1000g-4200</t>
  </si>
  <si>
    <t>양평,300g-2140</t>
  </si>
  <si>
    <t>100g-1300</t>
  </si>
  <si>
    <t>480g-12500</t>
  </si>
  <si>
    <t>원주,1000g-7380</t>
  </si>
  <si>
    <t>원주,1000g-7900</t>
  </si>
  <si>
    <t>500g-4200</t>
  </si>
  <si>
    <t>업소용(230g*5),1150g-2250</t>
  </si>
  <si>
    <t>업소용(230g*5),1150g-2100</t>
  </si>
  <si>
    <t>550g-3880</t>
  </si>
  <si>
    <t>업소용(대상)</t>
  </si>
  <si>
    <t>냉장,320g-3950</t>
  </si>
  <si>
    <t>250g-10700</t>
  </si>
  <si>
    <t>500g-9100</t>
  </si>
  <si>
    <t>업소용(삼광)</t>
  </si>
  <si>
    <t>업소용(우림)</t>
  </si>
  <si>
    <t>DOLE</t>
  </si>
  <si>
    <t>450g-6980</t>
  </si>
  <si>
    <t>340g*3,1020g-14680</t>
  </si>
  <si>
    <t>340g*3,1020g-9500</t>
  </si>
  <si>
    <t>지보농협</t>
  </si>
  <si>
    <t>남면농협</t>
  </si>
  <si>
    <t>700g-4760</t>
  </si>
  <si>
    <t>2800g-30500</t>
  </si>
  <si>
    <t>290g-950</t>
  </si>
  <si>
    <t>청은</t>
  </si>
  <si>
    <t>1200g-8980</t>
  </si>
  <si>
    <t>업소용(CJ)</t>
  </si>
  <si>
    <t>350g-2650</t>
  </si>
  <si>
    <t>델몬트,836g-3780</t>
  </si>
  <si>
    <t>1000g-7980</t>
  </si>
  <si>
    <t>340g-4960</t>
  </si>
  <si>
    <t>900g-6350</t>
  </si>
  <si>
    <t>1050g-4180</t>
  </si>
  <si>
    <t>500g-7100</t>
  </si>
  <si>
    <t>300g-3600</t>
  </si>
  <si>
    <t>400g-1450</t>
  </si>
  <si>
    <t>3000g-15100</t>
  </si>
  <si>
    <t>3300g-4800</t>
  </si>
  <si>
    <t>SRS,2000g-7980</t>
  </si>
  <si>
    <t>미니멜츠,980g-30000</t>
  </si>
  <si>
    <t>500g-7500</t>
  </si>
  <si>
    <t>100g-3980</t>
  </si>
  <si>
    <t>500g-5950</t>
  </si>
  <si>
    <t>4000g-11500</t>
  </si>
  <si>
    <t>파주,20000g-51900</t>
  </si>
  <si>
    <t>500g-5200</t>
  </si>
  <si>
    <t>500g-4800</t>
  </si>
  <si>
    <t>1000g-5600</t>
  </si>
  <si>
    <t>10000g-60000</t>
  </si>
  <si>
    <t>10000g-18000</t>
  </si>
  <si>
    <t>국산,200g-6000</t>
  </si>
  <si>
    <t>국산,170g-15400</t>
  </si>
  <si>
    <t>국산,170g-16500</t>
  </si>
  <si>
    <t>국산,130g-16880</t>
  </si>
  <si>
    <t>국산,80g-2980</t>
  </si>
  <si>
    <t>국산,100g-1580</t>
  </si>
  <si>
    <t>국산,230g-1800</t>
  </si>
  <si>
    <t>국산,100g-1480</t>
  </si>
  <si>
    <t>국산,100g-3480</t>
  </si>
  <si>
    <t>국산,100g-7580</t>
  </si>
  <si>
    <t>필리핀,100g-698</t>
  </si>
  <si>
    <t>1000g-1800</t>
  </si>
  <si>
    <t>연근 수입</t>
  </si>
  <si>
    <t>우엉 수입</t>
  </si>
  <si>
    <t>갈치 수입</t>
  </si>
  <si>
    <t>목우촌순진무가,100g-1650</t>
  </si>
  <si>
    <t>100g-590</t>
  </si>
  <si>
    <t>100g-780</t>
  </si>
  <si>
    <t>1등급(냉장),100g-2180</t>
  </si>
  <si>
    <t>냉장,100g-2680</t>
  </si>
  <si>
    <t>업소용,2000g-8610</t>
  </si>
  <si>
    <t>800g-11900</t>
  </si>
  <si>
    <t>업소용,3000g-21800</t>
  </si>
  <si>
    <t>업소용,1000g-4750</t>
  </si>
  <si>
    <t>염장쌈다시마,100g-530</t>
  </si>
  <si>
    <t>1000g-32240</t>
  </si>
  <si>
    <t>140g-6090</t>
  </si>
  <si>
    <t>500g-27030</t>
  </si>
  <si>
    <t>500g-13220</t>
  </si>
  <si>
    <t>파래돌김(100매),300g-8290</t>
  </si>
  <si>
    <t>칠곡,200g-3350</t>
  </si>
  <si>
    <t>칠곡(맛타리),200g-1580</t>
  </si>
  <si>
    <t>칠곡,250g-2600</t>
  </si>
  <si>
    <t>서원농협,300g-12900</t>
  </si>
  <si>
    <t>하조대농협,250g-8200</t>
  </si>
  <si>
    <t>서광농협,100g-8550</t>
  </si>
  <si>
    <t>서광농협,100g-8722</t>
  </si>
  <si>
    <t>서광농협,100g-5400</t>
  </si>
  <si>
    <t>보은,1000g-4200</t>
  </si>
  <si>
    <t>예천,1000g-11880</t>
  </si>
  <si>
    <t>업소용,1500g-9750</t>
  </si>
  <si>
    <t>업소용(알찬고추장)</t>
  </si>
  <si>
    <t>업소용,1000g-12000</t>
  </si>
  <si>
    <t>업소용(일가집),1000g-4080</t>
  </si>
  <si>
    <t>업소용(일가집),2950g-4970</t>
  </si>
  <si>
    <t>2절단기준(등급조정)</t>
  </si>
  <si>
    <t>2절단기준(생산량증가)</t>
  </si>
  <si>
    <t>10000g-22000</t>
  </si>
  <si>
    <t>13000g-21000</t>
  </si>
  <si>
    <t>15000g-50000</t>
  </si>
  <si>
    <t>4000g-8000</t>
  </si>
  <si>
    <t>정남농협,500g-3750</t>
  </si>
  <si>
    <t>160g-2380</t>
  </si>
  <si>
    <t>250g-1800</t>
  </si>
  <si>
    <t>360g-1780</t>
  </si>
  <si>
    <t>260g-3380</t>
  </si>
  <si>
    <t>500g-3930</t>
  </si>
  <si>
    <t>3000g-18300</t>
  </si>
  <si>
    <t>265g-2000</t>
  </si>
  <si>
    <t>226g-2680</t>
  </si>
  <si>
    <t>226g-3430</t>
  </si>
  <si>
    <t>500g-3600</t>
  </si>
  <si>
    <t>500g-1650</t>
  </si>
  <si>
    <t>800g-7980</t>
  </si>
  <si>
    <t>300*3,900g-6720</t>
  </si>
  <si>
    <t>유가농업협동조합,1000g-5600</t>
  </si>
  <si>
    <t>400g-9800</t>
  </si>
  <si>
    <t>500g-10500</t>
  </si>
  <si>
    <t>700g-10800</t>
  </si>
  <si>
    <t>200g-3480</t>
  </si>
  <si>
    <t>750g-28800</t>
  </si>
  <si>
    <t>400g-14900</t>
  </si>
  <si>
    <t>180g-6900</t>
  </si>
  <si>
    <t>국산,250g-13800</t>
  </si>
  <si>
    <t>국산,80g-2680</t>
  </si>
  <si>
    <t>국산,100g-890</t>
  </si>
  <si>
    <t>중국,60g-2480</t>
  </si>
  <si>
    <t>국산,100g-15800</t>
  </si>
  <si>
    <t>청양,3000g-16980</t>
  </si>
  <si>
    <t>이천,500g-2980</t>
  </si>
  <si>
    <t>비고</t>
    <phoneticPr fontId="19" type="noConversion"/>
  </si>
  <si>
    <t>닭고기</t>
    <phoneticPr fontId="19" type="noConversion"/>
  </si>
  <si>
    <t>&lt;경매단가&gt;</t>
    <phoneticPr fontId="19" type="noConversion"/>
  </si>
  <si>
    <t>1등급,100g-7980</t>
  </si>
  <si>
    <t>업소용,2000g-8410</t>
  </si>
  <si>
    <t>업소용,3000g-15850</t>
  </si>
  <si>
    <t>500g-3900</t>
  </si>
  <si>
    <t>100g-265</t>
  </si>
  <si>
    <t>업소용,1000g-17030</t>
  </si>
  <si>
    <t>470g-10700</t>
  </si>
  <si>
    <t>업소용,2000g-12440</t>
  </si>
  <si>
    <t>업소용,2000g-17190</t>
  </si>
  <si>
    <t>10미기준,850g-48680</t>
  </si>
  <si>
    <t>100g-1000</t>
  </si>
  <si>
    <t>해남,1000g-4500</t>
  </si>
  <si>
    <t>100g-2650</t>
  </si>
  <si>
    <t>100g-4200</t>
  </si>
  <si>
    <t>100g-2780</t>
  </si>
  <si>
    <t>진공포장,500g-4980</t>
  </si>
  <si>
    <t>진공포장,250g-2380</t>
  </si>
  <si>
    <t>100g-4400</t>
  </si>
  <si>
    <t>100g-1680</t>
  </si>
  <si>
    <t>100g-1380</t>
  </si>
  <si>
    <t>삼양,500g-3800</t>
  </si>
  <si>
    <t>2500g-3860</t>
  </si>
  <si>
    <t>하나가득,800g-7000</t>
  </si>
  <si>
    <t>330g-5480</t>
  </si>
  <si>
    <t>270g-2000</t>
  </si>
  <si>
    <t>업소용,2500g-13500</t>
  </si>
  <si>
    <t>500g-1890</t>
  </si>
  <si>
    <t>950g-6980</t>
  </si>
  <si>
    <t>업소용(사조)</t>
  </si>
  <si>
    <t>150g-2000</t>
  </si>
  <si>
    <t>4000g-12000</t>
  </si>
  <si>
    <t>8000g-25000</t>
  </si>
  <si>
    <t>4000g-10000</t>
  </si>
  <si>
    <t>10000g-11000</t>
  </si>
  <si>
    <t>10000g-20000</t>
  </si>
  <si>
    <t>2500g-4470</t>
  </si>
  <si>
    <t>3000g-4100</t>
  </si>
  <si>
    <t>삼오,1000g-2200</t>
  </si>
  <si>
    <t>1650g-4000</t>
  </si>
  <si>
    <t>삼립(PB),750g-1850</t>
  </si>
  <si>
    <t>1000g-6300</t>
  </si>
  <si>
    <t>190*8,1520g-28000</t>
  </si>
  <si>
    <t>650g-3550</t>
  </si>
  <si>
    <t>1000g-2520</t>
  </si>
  <si>
    <t>180g-4950</t>
  </si>
  <si>
    <t>18000g-40750</t>
  </si>
  <si>
    <t>풀무원(PB),2500g-2600</t>
  </si>
  <si>
    <t>315g-2600</t>
  </si>
  <si>
    <t>490g-8100</t>
  </si>
  <si>
    <t>350g-6900</t>
  </si>
  <si>
    <t>900g-1490</t>
  </si>
  <si>
    <t>900g-2750</t>
  </si>
  <si>
    <t>500g-4600</t>
  </si>
  <si>
    <t>350g-3350</t>
  </si>
  <si>
    <t>930g-5150</t>
  </si>
  <si>
    <t>400g-5400</t>
  </si>
  <si>
    <t>600g-7300</t>
  </si>
  <si>
    <t>PB,150g-3380</t>
  </si>
  <si>
    <t>440g-4980</t>
  </si>
  <si>
    <t>싱그람,3000g-4570</t>
  </si>
  <si>
    <t>싱그람,3000g-4650</t>
  </si>
  <si>
    <t>정남농협,1000g-3400</t>
  </si>
  <si>
    <t>PB(두보),2000g-7800</t>
  </si>
  <si>
    <t>월드그린,1000g-4000</t>
  </si>
  <si>
    <t>정남농협,500g-3900</t>
  </si>
  <si>
    <t>정남농협,1000g-8150</t>
  </si>
  <si>
    <t>정남농협,1000g-10650</t>
  </si>
  <si>
    <t>정남농협,500g-11300</t>
  </si>
  <si>
    <t>당진,10000g-26500</t>
  </si>
  <si>
    <t>양곡유통센터,1000g-7000</t>
  </si>
  <si>
    <t>230g-4480</t>
  </si>
  <si>
    <t>400g-2780</t>
  </si>
  <si>
    <t>300g-12500</t>
  </si>
  <si>
    <t>국산,230g-1280</t>
  </si>
  <si>
    <t>국산,250g-990</t>
  </si>
  <si>
    <t>국산,70g-5980</t>
  </si>
  <si>
    <t>800g-3500</t>
  </si>
  <si>
    <t>800g-2600</t>
  </si>
  <si>
    <t>찰수수,500g-5600</t>
  </si>
  <si>
    <t>10000g-23800</t>
  </si>
  <si>
    <t>800g-2500</t>
  </si>
  <si>
    <t>1000g-3200</t>
  </si>
  <si>
    <t>1000g-16300</t>
  </si>
  <si>
    <t>1000g-13000</t>
  </si>
  <si>
    <t>1000g-9500</t>
  </si>
  <si>
    <t>1000g-11000</t>
  </si>
  <si>
    <t>15000g-30000</t>
  </si>
  <si>
    <t>5000g-18000</t>
  </si>
  <si>
    <t>등급조정(80~100g기준)</t>
  </si>
  <si>
    <t>등급조정(60~80g기준)</t>
  </si>
  <si>
    <t>필리핀수입</t>
  </si>
  <si>
    <t>◦ 국립수산과학원(http://www.nfrdi.re.kr/): 해어항예보</t>
    <phoneticPr fontId="19" type="noConversion"/>
  </si>
  <si>
    <t>15종 109품목</t>
    <phoneticPr fontId="19" type="noConversion"/>
  </si>
  <si>
    <t>15종 58품목</t>
    <phoneticPr fontId="19" type="noConversion"/>
  </si>
  <si>
    <t>3000g-4670</t>
  </si>
  <si>
    <t>돌산갓</t>
  </si>
  <si>
    <t>콜라비</t>
  </si>
  <si>
    <t>파래(청과)</t>
  </si>
  <si>
    <t>감귤</t>
  </si>
  <si>
    <t>단감부유</t>
  </si>
  <si>
    <t>냉동 고등어</t>
  </si>
  <si>
    <t>PAN</t>
  </si>
  <si>
    <t>500g-6200</t>
  </si>
  <si>
    <t>1600g-11500</t>
  </si>
  <si>
    <t>500g-8600</t>
  </si>
  <si>
    <t>100g-1150</t>
  </si>
  <si>
    <t>100g-1250</t>
  </si>
  <si>
    <t>2등급,100g-3150</t>
  </si>
  <si>
    <t>100g-380</t>
  </si>
  <si>
    <t>600g-3590</t>
  </si>
  <si>
    <t>냉동(4미),510g-2980</t>
  </si>
  <si>
    <t>업소용(2L),9500g-27220</t>
  </si>
  <si>
    <t>업소용,3000g-14570</t>
  </si>
  <si>
    <t>업소용,2000g-10360</t>
  </si>
  <si>
    <t>업소용,10000g-35730</t>
  </si>
  <si>
    <t>800g-10400</t>
  </si>
  <si>
    <t>업소용(2절단),1100g-6460</t>
  </si>
  <si>
    <t>100g-7900</t>
  </si>
  <si>
    <t>업소용(200~300g),900g-7920</t>
  </si>
  <si>
    <t>100g-1590</t>
  </si>
  <si>
    <t>자숙냉동,100g-4800</t>
  </si>
  <si>
    <t>2미 기준,450g-2950</t>
  </si>
  <si>
    <t>필리핀산,100g-5000</t>
  </si>
  <si>
    <t>300g-6970</t>
  </si>
  <si>
    <t>명태알포,500g-13950</t>
  </si>
  <si>
    <t>500g-13550</t>
  </si>
  <si>
    <t>기장산,200g-5050</t>
  </si>
  <si>
    <t>보령,1000g-4500</t>
  </si>
  <si>
    <t>영월,500g-17600</t>
  </si>
  <si>
    <t>공주,600g-6100</t>
  </si>
  <si>
    <t>남해,200g-2650</t>
  </si>
  <si>
    <t>남양주(유기농),200g-3200</t>
  </si>
  <si>
    <t>봉화,2500g-15000</t>
  </si>
  <si>
    <t>100g-1780</t>
  </si>
  <si>
    <t>700g-5500</t>
  </si>
  <si>
    <t>업소용,1000g-12950</t>
  </si>
  <si>
    <t>본마늘,1000g-6500</t>
  </si>
  <si>
    <t>200g-3590</t>
  </si>
  <si>
    <t>100g-790</t>
  </si>
  <si>
    <t>100g-770</t>
  </si>
  <si>
    <t>양곡유통센터,1000g-5280</t>
  </si>
  <si>
    <t>나주,1000g-3500</t>
  </si>
  <si>
    <t>용인,1000g-4150</t>
  </si>
  <si>
    <t>파주,10000g-29000</t>
  </si>
  <si>
    <t>이천,10000g-34000</t>
  </si>
  <si>
    <t>양구,10000g-29500</t>
  </si>
  <si>
    <t>철원,10000g-32500</t>
  </si>
  <si>
    <t>용인,1000g-4750</t>
  </si>
  <si>
    <t>업소용(230g*5),1150g-2280</t>
  </si>
  <si>
    <t>업소용,3000g-4770</t>
  </si>
  <si>
    <t>360g-2200</t>
  </si>
  <si>
    <t>480g-6980</t>
  </si>
  <si>
    <t>400g-5980</t>
  </si>
  <si>
    <t>업소용,320g-4300</t>
  </si>
  <si>
    <t>90ml*4,360g-2700</t>
  </si>
  <si>
    <t>245g-2400</t>
  </si>
  <si>
    <t>업소용(안젤라미아),2890g-7490</t>
  </si>
  <si>
    <t>오뚜기,800g-6740</t>
  </si>
  <si>
    <t>업소용,1500g-7540</t>
  </si>
  <si>
    <t>750g-9880</t>
  </si>
  <si>
    <t>업소용(동원)</t>
  </si>
  <si>
    <t>900g-8980</t>
  </si>
  <si>
    <t>750g-7290</t>
  </si>
  <si>
    <t>600g-3480</t>
  </si>
  <si>
    <t>500g-1850</t>
  </si>
  <si>
    <t>500g-4400</t>
  </si>
  <si>
    <t>오뚜기,800g-2970</t>
  </si>
  <si>
    <t>늘푸른(PB),350g-2500</t>
  </si>
  <si>
    <t>600g-2100</t>
  </si>
  <si>
    <t>400g-1900</t>
  </si>
  <si>
    <t>3000g-5950</t>
  </si>
  <si>
    <t>1000g-1630</t>
  </si>
  <si>
    <t>1000g-2060</t>
  </si>
  <si>
    <t>330g-4480</t>
  </si>
  <si>
    <t>320g-3880</t>
  </si>
  <si>
    <t>동원,500g-4970</t>
  </si>
  <si>
    <t>500g-4160</t>
  </si>
  <si>
    <t>1500g-3480</t>
  </si>
  <si>
    <t>1200g-3380</t>
  </si>
  <si>
    <t>836g-3780</t>
  </si>
  <si>
    <t>450*2,900g-6980</t>
  </si>
  <si>
    <t>600g-3250</t>
  </si>
  <si>
    <t>500g-2980</t>
  </si>
  <si>
    <t>340g-3150</t>
  </si>
  <si>
    <t>400g-2180</t>
  </si>
  <si>
    <t>200g-1900</t>
  </si>
  <si>
    <t>700g-4750</t>
  </si>
  <si>
    <t>1800g-2390</t>
  </si>
  <si>
    <t>35g-1260</t>
  </si>
  <si>
    <t>2100g-4900</t>
  </si>
  <si>
    <t>245g-3300</t>
  </si>
  <si>
    <t>500g-3000</t>
  </si>
  <si>
    <t>55g-2750</t>
  </si>
  <si>
    <t>900g-1090</t>
  </si>
  <si>
    <t>1300g-9800</t>
  </si>
  <si>
    <t>415g-1500</t>
  </si>
  <si>
    <t>940g-5900</t>
  </si>
  <si>
    <t>4500g-15700</t>
  </si>
  <si>
    <t>265g-1540</t>
  </si>
  <si>
    <t>2000g-8800</t>
  </si>
  <si>
    <t>1000g-5960</t>
  </si>
  <si>
    <t>840g-7580</t>
  </si>
  <si>
    <t>CJ,700g-7480</t>
  </si>
  <si>
    <t>980g-8980</t>
  </si>
  <si>
    <t>이천,10000g-34800</t>
  </si>
  <si>
    <t>흥양농협,10000g-29900</t>
  </si>
  <si>
    <t>100g-3380</t>
  </si>
  <si>
    <t>태국,500g-6500</t>
  </si>
  <si>
    <t>100g-880</t>
  </si>
  <si>
    <t>국산,140g-1100</t>
  </si>
  <si>
    <t>중국,240g-1780</t>
  </si>
  <si>
    <t>국산,100g-228</t>
  </si>
  <si>
    <t>국산,250g-2980</t>
  </si>
  <si>
    <t>국산,150g-1100</t>
  </si>
  <si>
    <t>국산,4입,850g-4580</t>
  </si>
  <si>
    <t>국산,7입,280g-7980</t>
  </si>
  <si>
    <t>국산,4-6입,780g-2980</t>
  </si>
  <si>
    <t>국산,100g-7740</t>
  </si>
  <si>
    <t>장수,10000g-28800</t>
  </si>
  <si>
    <t>익산,8000g-37800</t>
  </si>
  <si>
    <t>영월,1000g-21500</t>
  </si>
  <si>
    <t>광주,300g-2780</t>
  </si>
  <si>
    <t>장성,1000g-3680</t>
  </si>
  <si>
    <t>원주,300g-1580</t>
  </si>
  <si>
    <t>4000g-11000</t>
  </si>
  <si>
    <t>500g-9500</t>
  </si>
  <si>
    <t>1000g-7050</t>
  </si>
  <si>
    <t>500g-13500</t>
  </si>
  <si>
    <t>여주,20000g-61000</t>
  </si>
  <si>
    <t>이천,20000g-62000</t>
  </si>
  <si>
    <t>철원,20000g-60000</t>
  </si>
  <si>
    <t>500g-6000</t>
  </si>
  <si>
    <t>20000g-28000</t>
  </si>
  <si>
    <t>1000g-10000</t>
  </si>
  <si>
    <t>(소매가격),1000g-11200</t>
  </si>
  <si>
    <t>1000g-20000</t>
  </si>
  <si>
    <t>4000g-7000</t>
  </si>
  <si>
    <t>채 아닌 통,1000g-25000</t>
  </si>
  <si>
    <t>1000g-15000</t>
  </si>
  <si>
    <t>2000g-2500</t>
  </si>
  <si>
    <t>10000g-8000</t>
  </si>
  <si>
    <t>8000g-34000</t>
  </si>
  <si>
    <t>8000g-7000</t>
  </si>
  <si>
    <t>1000g-22000</t>
  </si>
  <si>
    <t>1000g-1300</t>
  </si>
  <si>
    <t>5000g-27000</t>
  </si>
  <si>
    <t>2000g-15000</t>
  </si>
  <si>
    <t>300g-500</t>
  </si>
  <si>
    <t>10000g-26000</t>
  </si>
  <si>
    <t>15000g-28000</t>
  </si>
  <si>
    <t>5000g-16000</t>
  </si>
  <si>
    <t>(소매가격),1800g-4500</t>
  </si>
  <si>
    <t>(소매가격),1500g-4230</t>
  </si>
  <si>
    <t>친환경,1000g-24000</t>
  </si>
  <si>
    <t>1000g-38000</t>
  </si>
  <si>
    <t>1000g-55000</t>
  </si>
  <si>
    <t>1000g-8100</t>
  </si>
  <si>
    <t>200g-3200</t>
  </si>
  <si>
    <t>1000g-13900</t>
  </si>
  <si>
    <t>500g-11000</t>
  </si>
  <si>
    <t>1000g-2600</t>
  </si>
  <si>
    <t>15000g-35000</t>
  </si>
  <si>
    <t>괴산,1000g-4100</t>
  </si>
  <si>
    <t>유기농,해남,1000g-4100</t>
  </si>
  <si>
    <t>원주,8000g-31900</t>
  </si>
  <si>
    <t>원주,2000g-7700</t>
  </si>
  <si>
    <t>유기농,800g-8200</t>
  </si>
  <si>
    <t>원주,1000g-4300</t>
  </si>
  <si>
    <t>원주,1000g-4200</t>
  </si>
  <si>
    <t>흑향미,800g-6000</t>
  </si>
  <si>
    <t>유기농,800g-10400</t>
  </si>
  <si>
    <t>8곡혼합,괴산,1000g-15200</t>
  </si>
  <si>
    <t>혼합15곡,1000g-9400</t>
  </si>
  <si>
    <t>500g-13200</t>
  </si>
  <si>
    <t>여주,2000g-7500</t>
  </si>
  <si>
    <t>원주,500g-7300</t>
  </si>
  <si>
    <t>광양,1000g-5500</t>
  </si>
  <si>
    <t>팔당,300g-1400</t>
  </si>
  <si>
    <t>팔당,40g-1000</t>
  </si>
  <si>
    <t>팔당,150g-1200</t>
  </si>
  <si>
    <t>팔당,200g-1900</t>
  </si>
  <si>
    <t>팔당,200g-1600</t>
  </si>
  <si>
    <t>팔당,150g-1100</t>
  </si>
  <si>
    <t>팔당,300g-1600</t>
  </si>
  <si>
    <t>팔당,200g-1300</t>
  </si>
  <si>
    <t>300g-1500</t>
  </si>
  <si>
    <t>팔당,300g-2900</t>
  </si>
  <si>
    <t>해남,300g-3100</t>
  </si>
  <si>
    <t>무농약,가교,150g-4000</t>
  </si>
  <si>
    <t>해남,150g-700</t>
  </si>
  <si>
    <t>가교,150g-4300</t>
  </si>
  <si>
    <t>의성,200g-4000</t>
  </si>
  <si>
    <t>의성,3000g-12600</t>
  </si>
  <si>
    <t>산안,특란,10알,600g-4500</t>
  </si>
  <si>
    <t>삼양사,500g-3550</t>
  </si>
  <si>
    <t>삼양사,500g-3450</t>
  </si>
  <si>
    <t>뚜레반</t>
  </si>
  <si>
    <t>900g-7680</t>
  </si>
  <si>
    <t>송학, 감자수제비</t>
  </si>
  <si>
    <t>500g-2450</t>
  </si>
  <si>
    <t>아이러브샌드위치</t>
  </si>
  <si>
    <t>부드러운담백미</t>
  </si>
  <si>
    <t>2126g-5800</t>
  </si>
  <si>
    <t>삼아키드니빈스</t>
  </si>
  <si>
    <t>1000g-9800</t>
  </si>
  <si>
    <t>500g-4680</t>
  </si>
  <si>
    <t>2000g-5200</t>
  </si>
  <si>
    <t>730g-7690</t>
  </si>
  <si>
    <t>마늘햄,540g-8030</t>
  </si>
  <si>
    <t>800g-3300</t>
  </si>
  <si>
    <t>800g-3400</t>
  </si>
  <si>
    <t>부산사각</t>
  </si>
  <si>
    <t>아롱이</t>
  </si>
  <si>
    <t>재롱이</t>
  </si>
  <si>
    <t>풍미사각</t>
  </si>
  <si>
    <t>달마당</t>
  </si>
  <si>
    <t>마당놀이</t>
  </si>
  <si>
    <t>맛대장</t>
  </si>
  <si>
    <t>357g-1750</t>
  </si>
  <si>
    <t>국탕종합</t>
  </si>
  <si>
    <t>자연산</t>
  </si>
  <si>
    <t>800g-4100</t>
  </si>
  <si>
    <t>240g-1750</t>
  </si>
  <si>
    <t>325g-440</t>
  </si>
  <si>
    <t>5개,400g-2180</t>
  </si>
  <si>
    <t>고소한</t>
  </si>
  <si>
    <t>200g-2900</t>
  </si>
  <si>
    <t>연와사비분</t>
  </si>
  <si>
    <t>3500g-9900</t>
  </si>
  <si>
    <t>900g-6900</t>
  </si>
  <si>
    <t>꽃소금</t>
  </si>
  <si>
    <t>840g-4980</t>
  </si>
  <si>
    <t>죽품</t>
  </si>
  <si>
    <t>금S</t>
  </si>
  <si>
    <t>리뉴얼</t>
  </si>
  <si>
    <t>200g-6900</t>
  </si>
  <si>
    <t>70g-4800</t>
  </si>
  <si>
    <t>300g-6400</t>
  </si>
  <si>
    <t>250g-7700</t>
  </si>
  <si>
    <t>600g-7500</t>
  </si>
  <si>
    <t>1000g-6050</t>
  </si>
  <si>
    <t>1600g-4500</t>
  </si>
  <si>
    <t>650g-8900</t>
  </si>
  <si>
    <t>950g-6400</t>
  </si>
  <si>
    <t>840g-8000</t>
  </si>
  <si>
    <t>개성손만두,1200g-6980</t>
  </si>
  <si>
    <t>640g-5700</t>
  </si>
  <si>
    <t>2880g-5700</t>
  </si>
  <si>
    <t>솔표,300g-2000</t>
  </si>
  <si>
    <t>500g-1500</t>
  </si>
  <si>
    <t>송학,600g-2000</t>
  </si>
  <si>
    <t>1500g-4500</t>
  </si>
  <si>
    <t>상도,500g-2500</t>
  </si>
  <si>
    <t>500g-2800</t>
  </si>
  <si>
    <t>340g-1150</t>
  </si>
  <si>
    <t>영흥</t>
  </si>
  <si>
    <t>500g-1200</t>
  </si>
  <si>
    <t>850g-3300</t>
  </si>
  <si>
    <t>델몬트,234g-1200</t>
  </si>
  <si>
    <t>411ml</t>
  </si>
  <si>
    <t>823ml</t>
  </si>
  <si>
    <t>600g-3000</t>
  </si>
  <si>
    <t>펭귄</t>
  </si>
  <si>
    <t>400g-1800</t>
  </si>
  <si>
    <t>200g-2500</t>
  </si>
  <si>
    <t>솔표,200g-1600</t>
  </si>
  <si>
    <t>태양초고추장골드</t>
  </si>
  <si>
    <t>195g-2500</t>
  </si>
  <si>
    <t>205g-2400</t>
  </si>
  <si>
    <t>파우치,3000g-9500</t>
  </si>
  <si>
    <t>모아하우스,820g-7500</t>
  </si>
  <si>
    <t>델리</t>
  </si>
  <si>
    <t>우리승진,60g-900</t>
  </si>
  <si>
    <t>350g-2050</t>
  </si>
  <si>
    <t>일가</t>
  </si>
  <si>
    <t xml:space="preserve"> ∙ 본조사: 2014년 1월 23~27일</t>
    <phoneticPr fontId="19" type="noConversion"/>
  </si>
  <si>
    <t xml:space="preserve"> ∙ 예비조사 1차: 2014년 1월 2일, 2차: 2014년 1월 15일</t>
    <phoneticPr fontId="19" type="noConversion"/>
  </si>
  <si>
    <t>학교급식 식재료 시장조사 가격 현황(1차)</t>
    <phoneticPr fontId="19" type="noConversion"/>
  </si>
  <si>
    <t>2014. 2</t>
    <phoneticPr fontId="19" type="noConversion"/>
  </si>
  <si>
    <t>■ 2014 양곡연도 쌀 수급 및 가격 전망
  ◎ 쌀 총 공급량: 2014양곡연도 전년 이월 물량이 감소할 것으로 추정되지만, 쌀 생산량이 늘어남에 따라 전체 쌀 공급량은 전년대비 11만 5천 톤 증가한 539만 8천 톤으로 전망
  ◎ 쌀 총수요량: 전년대비 10만 7천 톤 증가한 461만 톤으로 전망
  ◎ 1인당 연간 쌀 소비량: 67.4kg으로 전년보다 1.8% 감소할 전망, 이는 작년 소비 감소율과 비슷하며, 최근 5년간 평균 소비 감소율(2.0%)보다 줄어든 수준
■ 2014 콩 수급 동향 및 전망
  ◎ 생산동향: 2013년 콩 생산량은 15만 4,067톤으로 전년대비 25.7% 증가, 콩재배면적이 전년대비 1.0% 감소하였으나, 단위면적당 생산량이 큰 폭으로 증가
  ◎ 소비동향: 콩 소비량은 2000년대 후반까지 감소 추세였으나, 가공소비량 증가로 2007년 이후 증가세로 전환
  ◎ 가격동향: 2013양곡연도 평균 국산콩(2012년산 상품기준) 도매가격은 6,228원/kg으로 전년대비 14% 상승</t>
    <phoneticPr fontId="19" type="noConversion"/>
  </si>
  <si>
    <r>
      <t>■ 채소류 수급동향 및 전망
  ◎ 양념채소류
   □ 양념채소의 가격 변동에 의해 재배면적이 단기적인 등락을 반복하고 있으며 최근 2년 동안 건고추</t>
    </r>
    <r>
      <rPr>
        <sz val="11"/>
        <rFont val="MS Gothic"/>
        <family val="3"/>
        <charset val="128"/>
      </rPr>
      <t>･</t>
    </r>
    <r>
      <rPr>
        <sz val="11"/>
        <rFont val="돋움"/>
        <family val="3"/>
        <charset val="129"/>
      </rPr>
      <t>마늘</t>
    </r>
    <r>
      <rPr>
        <sz val="11"/>
        <rFont val="MS Gothic"/>
        <family val="3"/>
        <charset val="128"/>
      </rPr>
      <t>･</t>
    </r>
    <r>
      <rPr>
        <sz val="11"/>
        <rFont val="돋움"/>
        <family val="3"/>
        <charset val="129"/>
      </rPr>
      <t>대파의 재배면적은 증가, 양파의 재배면적은 감소, 2013년은 기상여건이 양호하여 양념채소의 생산량이 전반적으로 증가하였으며, 건고추</t>
    </r>
    <r>
      <rPr>
        <sz val="11"/>
        <rFont val="MS Gothic"/>
        <family val="3"/>
        <charset val="128"/>
      </rPr>
      <t>･</t>
    </r>
    <r>
      <rPr>
        <sz val="11"/>
        <rFont val="돋움"/>
        <family val="3"/>
        <charset val="129"/>
      </rPr>
      <t>마늘</t>
    </r>
    <r>
      <rPr>
        <sz val="11"/>
        <rFont val="MS Gothic"/>
        <family val="3"/>
        <charset val="128"/>
      </rPr>
      <t>･</t>
    </r>
    <r>
      <rPr>
        <sz val="11"/>
        <rFont val="돋움"/>
        <family val="3"/>
        <charset val="129"/>
      </rPr>
      <t>양파의 생산량은
       전년 대비 각각 13%, 22%,8% 증가하였고, 대파 생산량은 약 25% 증가한 것으로 추정
   □ 건고추는 수입산 소비 비중 확대로 국내산 수요가 감소하고 있는 상황에서 2013년산 건고추 생산량이 전년 대비 큰 폭으로 증가하면서 재고 물량이 늘어나 산지가격은 2009년 이후 가장 낮은 수준에서 형성, 2013년산 마늘과 양파는 생산량이 증가하여 수확기 가격은
       하락하고 저장업체 입고량은 증가, 저장양파의 재고량이 많아 수확기 이후에도 가격 약세가 지속, 2013년 1월을 전후한 한파의 영향으로 대파의 생산이 원활치 않아 1∼5월 가격은 전년과 평년보다 높았음, 6월 이후 재배면적이 증가하고 작황도양호하여 생산량이
       증가하여 연말까지 가격 약세가 지속됨
   □ 향후 10년간 양파는 2014년 재배면적을 유지할 것으로 전망, 농촌 노동력 부족 등으로 인해 건고추</t>
    </r>
    <r>
      <rPr>
        <sz val="11"/>
        <rFont val="MS Gothic"/>
        <family val="3"/>
        <charset val="128"/>
      </rPr>
      <t>･</t>
    </r>
    <r>
      <rPr>
        <sz val="11"/>
        <rFont val="돋움"/>
        <family val="3"/>
        <charset val="129"/>
      </rPr>
      <t>마늘</t>
    </r>
    <r>
      <rPr>
        <sz val="11"/>
        <rFont val="MS Gothic"/>
        <family val="3"/>
        <charset val="128"/>
      </rPr>
      <t>･</t>
    </r>
    <r>
      <rPr>
        <sz val="11"/>
        <rFont val="돋움"/>
        <family val="3"/>
        <charset val="129"/>
      </rPr>
      <t>대파의 재배면적은 감소할 것이나 생산성 향상으로 생산량은 2014년 수준을 유지할 것으로 전망
  ◎ 엽근채소류
   □ 2013년 엽근채소 생산량은 생산량이 적었던 2012년보다 19% 증가한 434만톤으로 추정, 재배면적은 2012년 60,442ha보다 7% 증가한 64,566ha로 추정, 주요 엽근채소작물의 모든 재배면적이 증가한 것으로 나타남
      배추, 무, 양배추, 당근 재배면적은 전년보다 각각 9%, 4%, 3%, 15% 증가함, 2013년 전반적으로 기상 여건이 좋아 단수는 2012년보다 11% 증가한 것으로 추정
   □ 2013년 겨울작형 재배면적과 작황이 좋아 2014년 상반기 출하될 겨울작형 생산량이 전년과 평년보다 크게 증가하여 가격은 낮을 전망, 2013년 겨울배추 생산량은 재배면적 및 단수 증가로 전년과 평년보다 각각 22%, 12% 증가할 것으로 전망되어, 겨울배추
      출하기(1∼4월)가격은 전년보다 낮을 전망, 월동무 생산량은 단수가 크게 증가하여 전년과 평년보다 각각 9%, 34%증가할 것으로 전망되어, 출하기(1∼5월) 가격은 전년보다 낮을 전망
   □ 감자는 재배면적과 단수 감소 추세가 지속되어 2023년 생산량은 49만 3천 톤이나, 수입량이 지속적으로 증가, 총 공급량은 2023년 72만 톤이 될 것으로 전망, 농산버섯 생산량은 생산 기술 향상으로 2014년 이후 연간 1%씩 증가하여 2023년에는 18만 7천 톤이 될 것으로 전망
  ◎ 과일류
   □ 2013년 6대(사과, 배, 감귤, 단감, 포도, 복숭아) 과일의 재배면적은 전년보다 2% 줄어든 11만 ha이었지만, 생산량은 전년보다 5% 많은 200만 톤 수준으로 추정, 사과와 배는 작황이 양호해 생산량이 전년보다 각각 25%, 64% 증가했지만, 감귤</t>
    </r>
    <r>
      <rPr>
        <sz val="11"/>
        <rFont val="MS Gothic"/>
        <family val="3"/>
        <charset val="128"/>
      </rPr>
      <t>･</t>
    </r>
    <r>
      <rPr>
        <sz val="11"/>
        <rFont val="돋움"/>
        <family val="3"/>
        <charset val="129"/>
      </rPr>
      <t>단감</t>
    </r>
    <r>
      <rPr>
        <sz val="11"/>
        <rFont val="MS Gothic"/>
        <family val="3"/>
        <charset val="128"/>
      </rPr>
      <t>･</t>
    </r>
    <r>
      <rPr>
        <sz val="11"/>
        <rFont val="돋움"/>
        <family val="3"/>
        <charset val="129"/>
      </rPr>
      <t>포도</t>
    </r>
    <r>
      <rPr>
        <sz val="11"/>
        <rFont val="MS Gothic"/>
        <family val="3"/>
        <charset val="128"/>
      </rPr>
      <t>･</t>
    </r>
    <r>
      <rPr>
        <sz val="11"/>
        <rFont val="돋움"/>
        <family val="3"/>
        <charset val="129"/>
      </rPr>
      <t>복숭아는
      생산량이 4~21% 감소한 것으로 추정
   □ 2009년 이후 지난 5년간 6대 과일의 생산량은 연평균 2% 감소했다. 재배면적이 연 1%로 감소하였으나 평균단수는 4%씩 감소하였기 때문, 2000년대 중반에 비해 재배면적은 감소세가 4%에서 완화됨, 한편 과수의 단위면적당 수확량은 2000년대 중반까지 5%의 빠른
      증가세에서 최근 겨울 동해, 봄철개화기의 저온 피해, 여름철 병충해, 가을 태풍 등 급격한 기상 변동으로 인해 감소경향을 나타냄
   □ 2014년 과일 생산량은 평년 수준의 기상을 가정할 때 전년과 비슷할 것으로 전망, 사과</t>
    </r>
    <r>
      <rPr>
        <sz val="11"/>
        <rFont val="MS Gothic"/>
        <family val="3"/>
        <charset val="128"/>
      </rPr>
      <t>･</t>
    </r>
    <r>
      <rPr>
        <sz val="11"/>
        <rFont val="돋움"/>
        <family val="3"/>
        <charset val="129"/>
      </rPr>
      <t>배는 생산량이 감소하지만, 감귤</t>
    </r>
    <r>
      <rPr>
        <sz val="11"/>
        <rFont val="MS Gothic"/>
        <family val="3"/>
        <charset val="128"/>
      </rPr>
      <t>･</t>
    </r>
    <r>
      <rPr>
        <sz val="11"/>
        <rFont val="돋움"/>
        <family val="3"/>
        <charset val="129"/>
      </rPr>
      <t>단감</t>
    </r>
    <r>
      <rPr>
        <sz val="11"/>
        <rFont val="MS Gothic"/>
        <family val="3"/>
        <charset val="128"/>
      </rPr>
      <t>･</t>
    </r>
    <r>
      <rPr>
        <sz val="11"/>
        <rFont val="돋움"/>
        <family val="3"/>
        <charset val="129"/>
      </rPr>
      <t>포도</t>
    </r>
    <r>
      <rPr>
        <sz val="11"/>
        <rFont val="MS Gothic"/>
        <family val="3"/>
        <charset val="128"/>
      </rPr>
      <t>･</t>
    </r>
    <r>
      <rPr>
        <sz val="11"/>
        <rFont val="돋움"/>
        <family val="3"/>
        <charset val="129"/>
      </rPr>
      <t>복숭아는 증가 예상, 2014년에는 추석이 9월 8일로 평년(9월 30일)보다 일러서 사과</t>
    </r>
    <r>
      <rPr>
        <sz val="11"/>
        <rFont val="MS Gothic"/>
        <family val="3"/>
        <charset val="128"/>
      </rPr>
      <t>･</t>
    </r>
    <r>
      <rPr>
        <sz val="11"/>
        <rFont val="돋움"/>
        <family val="3"/>
        <charset val="129"/>
      </rPr>
      <t>배 등 제수용 과일의 공급이 부족할 가능성이 있음
  ◎ 과채류
   □ 2014년 채소과채 생산량은 오이와 풋고추가 감소하고 호박은 증가할 것으로 전망, 오이와 풋고추는 단수가 감소하여 생산량은 전년보다 각각 11%, 6% 감소할 전망, 호박은 재배면적과 단수가 모두 소폭 늘어나 생산량이 2% 증가할 전망
   □ 2014년 과일과채 생산량은 참외와 토마토가 감소하고, 수박은 소폭 증가할 것으로 전망, 참외와 토마토는 면적이 증가하지만 단수가 감소하여 생산량은 전년대비 각각 5%, 3% 감소 예상, 수박은 면적이 늘어 생산량은 전년보다 2% 증가, 딸기 생산량은 전년과 비슷할 전망</t>
    </r>
    <phoneticPr fontId="19" type="noConversion"/>
  </si>
  <si>
    <t>◦ 한국농촌경제연구원(http://www.krei.re.kr/): 관측정보, 2014년 농업전망</t>
    <phoneticPr fontId="19" type="noConversion"/>
  </si>
  <si>
    <t>■ 1월 주요 어종별 어황: 살오징어, 멸치, 꽁치, 참다랑어는 평년비 순조로웠으며, 갈치는 평년수준이었으나 고등어, 참조기, 전갱이는 평년비 부진
■ 2월 주요 어종별 전망
   □ 고등어: 남하회유한 어군을 대상으로 제주도 주변해역에서 중심어장이 형성, 동해남부해역에서도 부분적인 어장이 형성될 전망, 전체적인 어황은 남하하는 어군의 밀도가 점차 낮아져 평년비 부진할 것으로 전망
   □ 전갱이: 제주도 주변해역 및 제주도~대마도간 해역에서 어장이 형성, 전체적인 어황은 평년비 부진할 것으로 전망
   □ 살오징어: 월동을 위한 남하회유가 활발하게 진행됨에 따라 동해남부 및 남해동부해역을 중심으로 어장이 형성될 것으로 예상, 어군의 분산분포와 어군 밀도의 감소가 예상되나, 살오징어를 어획하는 업종(오징어채낚기, 대형선망, 대형트롤어업)의 증가로 전체적인
       어황은 평년수준을 유지할 것으로 전망
   □ 멸치: 남해도와 거제도 주변해역에 걸쳐서 중심어장이 형성, 후반기에는 외해로 남하하는 어군으로 인해 어군밀도가 낮아져 전체적인 어황은 평년수준을 유지할 것으로 전망
   □ 갈치: 월동을 위해 남하한 어군을 대상으로 저인망어업, 안강망어업 및 유자망어업에서 어획이 활발할 것으로 보이며, 서해남부해역과 제주도 서쪽해역에서 조업이 진행될 전망, 전체적인 어황은 평년수준 또는 평년비 순조로울 것으로 전망
   □ 참조기: 남해중서부해역과 제주도 서쪽해역에서 중심어장이 형성될 것으로 전망되며, 전체적인 어황은 어군의 남하회유로 인해 평년비 다소 부진할 것으로 예상
   □ 그 외, 꽁치는 수온하강과 함께 남하 회유하는 어군에 의해 동해남부해역에서 어장이 형성, 명태, 갑오징어의 자원량은 여전히 낮아 어황은 저조할 것으로 전망</t>
    <phoneticPr fontId="19" type="noConversion"/>
  </si>
  <si>
    <t>농산물</t>
    <phoneticPr fontId="19" type="noConversion"/>
  </si>
  <si>
    <t>감자 대지마</t>
  </si>
  <si>
    <t>감자 수미</t>
  </si>
  <si>
    <t>봄동배추</t>
  </si>
  <si>
    <t>적상추(적치마)</t>
  </si>
  <si>
    <t>청상추(청치마)</t>
  </si>
  <si>
    <t>부추(일반)</t>
  </si>
  <si>
    <t>참외(일반)</t>
  </si>
  <si>
    <t>단호박(일반)</t>
  </si>
  <si>
    <t>딸기 장희</t>
  </si>
  <si>
    <t>딸기 육보</t>
  </si>
  <si>
    <t>딸기 설향</t>
  </si>
  <si>
    <t>적환무(일반)</t>
  </si>
  <si>
    <t>풋고추(일반)</t>
  </si>
  <si>
    <t>저장마늘 한지</t>
  </si>
  <si>
    <t>저장마늘 난지</t>
  </si>
  <si>
    <t>잎마늘</t>
  </si>
  <si>
    <t>대파(일반)</t>
  </si>
  <si>
    <t>쪽파(일반)</t>
  </si>
  <si>
    <t>씀바귀</t>
  </si>
  <si>
    <t>치커리(일반)</t>
  </si>
  <si>
    <t>레드(적) 치커리</t>
  </si>
  <si>
    <t>방풍나물</t>
  </si>
  <si>
    <t>세발나물</t>
  </si>
  <si>
    <t>건호박(호박꼬지)</t>
  </si>
  <si>
    <t>물미역(청과)</t>
  </si>
  <si>
    <t xml:space="preserve"> 7.5</t>
  </si>
  <si>
    <t>감귤 온주</t>
  </si>
  <si>
    <t>감귤 금귤</t>
  </si>
  <si>
    <t>만감 한라봉</t>
  </si>
  <si>
    <t>만감 천혜향</t>
  </si>
  <si>
    <t>곶감 국산</t>
  </si>
  <si>
    <t>참다래(그린)</t>
  </si>
  <si>
    <t>수산물</t>
    <phoneticPr fontId="19" type="noConversion"/>
  </si>
  <si>
    <t>생새우</t>
  </si>
  <si>
    <t>쭈꾸미</t>
  </si>
  <si>
    <t>1월 23일</t>
    <phoneticPr fontId="19" type="noConversion"/>
  </si>
  <si>
    <t>1월 24일</t>
    <phoneticPr fontId="19" type="noConversion"/>
  </si>
  <si>
    <t>1월 27일</t>
    <phoneticPr fontId="19" type="noConversion"/>
  </si>
  <si>
    <t>■ 소비자물가 평가 및 향후 전망
  ◎ 1월 소비자물가는 계절적 요인으로 인한 농산물 가격 상승, 연초 서비스요금 상승효과 등에도 불구하고  1%대의 안정세 지속
   □ 농축수산물은 동절기 기온하락으로 일부 시설작물 등의 가격이 상승하였으나 상승률은 예년에 비해 작은 수준
      ㅇ 농축수산물 1월 가격상승률(전월비, %): (‘04~’13)3.5 (‘09~’13)3.7 (‘13)3.5 (‘14)2.0
         - 이는 작년 가을 작황호조로 사과․배 등 설 주요 성수품에 대한 공급이 충분하여 가격이 안정된데 기인
   □ 향후 물가는 당분간 현재의 안정세를 유지할 것으로 전망되나, 
      ㅇ 한파․폭설 등 기상여건 변화에 따른 농축수산물 수급불안 및 국제유가 등 변동성 확대 등 물가 불안요인은 여전히 잠재 
   □ 정부는 앞으로도 물가안정세가 지속될 수 있도록 물가 불안요인에 대한 선제적 대응 및 구조개선 노력 등을 지속 추진해 나갈 계획
      ㅇ 농산물․교육비 등 체감물가 안정을 위해 적극 노력하고, 원가검증 등을 통해 공공요금을 철저하게 안정적으로 관리할 계획
      ㅇ 또한 농산물 등 유통구조 개선대책을 보완․발전시켜 구조적 물가안정 기반을 확대해 나가는 등 물가안정 대책을 차질없이 추진할 계획</t>
    <phoneticPr fontId="19" type="noConversion"/>
  </si>
  <si>
    <t>■ 한육우
  ◎ 2013년 한육우 사육 마릿수는 2012년 306만 마리보다 4.6% 감소한 292만 마리, 송아지 가격 약세로 2013년 정액 판매량이 감소한 것으로 보아, 2014년 한육우 사육 마릿수는 2013년보다 4.9% 감소한 277만 마리로 전망
   □ 도축 마릿수 감소로 2014년 국내 쇠고기 생산량은 2013년보다 7.4% 감소한 23만 8천 톤으로 전망, 한우고기 공급량 감소로 한우 도매가격은 2013년 12,742원/kg보다 5.3% 상승한 13,420원으로 전망
   □ 2014년부터 송아지 가격 상승이 예상, 번식의향이 높아져 2017년을 저점으로 한육우 사육 마릿수는 다시 증가세로 전환될 가능성이 높으며 사육 마릿수가 증가할 경우 한우 도매가격 상승 폭은 둔화될 전망
■ 돼지
  ◎ 모돈 생산성 향상으로 2013년 연평균 돼지 사육 마릿수는 전년보다 5.9% 증가한 1,009만 마리, 그러나 공급 과잉 우려에 따른 모돈수 감축으로 2013년 12월 모돈수는 89만 5천 마리, 돼지 사육 마릿수는 991만 마리까지 감소, 모돈수 감축의 영향이 본격적으로 나타나는
      2014년의 연평균 돼지 사육마릿수는 전년보다 7.3% 감소한 935만 마리가 될 것으로 전망
   □ 사육 마릿수 감소로 2014년 돼지고기 생산량은 전년보다 5.5% 감소한 81만톤으로 전망, 2014년 지육가격(탕박기준)은 전년보다 7.9% 상승한 1kg에 3,883원이 될 것으로 전망
■ 육계
  ◎ 종계 입식 마릿수 증가로 2014년 육계 사육 마릿수는 전년 대비 5.9% 증가한 8,140만 마리로 전망, 장기적으로 사육 마릿수가 지속적으로 증가하지만, 그 증가율은 점차 둔화될 전망
■ 계란
  ◎ 계란 생산량 증가로 2014년 계란 산지가격은 전년보다 7.5% 하락한 1,205원(특란 10개)으로 전망
■ 오리
  ◎ 2014년 오리 연평균 사육 마릿수는 전년보다 6.8% 감소한 1,110만 마리로 전망되며, 산지가격은 공급량 감소에 따라 전년보다 6.8% 상승한 6,744원으로 전망</t>
    <phoneticPr fontId="19" type="noConversion"/>
  </si>
  <si>
    <r>
      <t>■ 2014년 1월중 소비자물가지수(통계청, 2010년 100 기준)는 전월대비 0.5% 상승 (107.92→108.5), 전년동월대비 1.1%(107.34→108.5) 상승</t>
    </r>
    <r>
      <rPr>
        <b/>
        <sz val="11"/>
        <color indexed="8"/>
        <rFont val="돋움"/>
        <family val="3"/>
        <charset val="129"/>
      </rPr>
      <t xml:space="preserve">
</t>
    </r>
    <r>
      <rPr>
        <sz val="11"/>
        <color indexed="8"/>
        <rFont val="돋움"/>
        <family val="3"/>
        <charset val="129"/>
      </rPr>
      <t xml:space="preserve">  ◎ 계절적 요인 등 연초 물가상승 효과로 전월대비 상승률이 다소 확대되었으나, 전년 동월대비 상승률은 1% 초반대를 지속</t>
    </r>
    <r>
      <rPr>
        <b/>
        <sz val="11"/>
        <color indexed="8"/>
        <rFont val="돋움"/>
        <family val="3"/>
        <charset val="129"/>
      </rPr>
      <t xml:space="preserve">
</t>
    </r>
    <r>
      <rPr>
        <sz val="11"/>
        <color indexed="8"/>
        <rFont val="돋움"/>
        <family val="3"/>
        <charset val="129"/>
      </rPr>
      <t xml:space="preserve">   □ 품목별로는 농축수산물(전월대비 2.0%) 및 전기수도가스(2.3%), 개인서비스(0.4%) 요금 등이 상승
      ㅇ (농축수산물) 주요 설 성수품 가격은 대체로 안정*된 가운데, 일부 시설작물 등의 가격상승**으로 전월대비 2.0% 상승
        * 주요 성수품(전월비, %): 사과(2.9), 배(2.7), 쇠고기(국산 1.8, 수입 3.0), 돼지고기(△3.9) 
        ** 주요 상승품목(전월비, %): 호박(42.2), 풋고추(39.5), 생화(15.2), 토마토(13.2) </t>
    </r>
    <r>
      <rPr>
        <b/>
        <sz val="11"/>
        <color indexed="8"/>
        <rFont val="돋움"/>
        <family val="3"/>
        <charset val="129"/>
      </rPr>
      <t xml:space="preserve">
</t>
    </r>
    <r>
      <rPr>
        <sz val="11"/>
        <color indexed="8"/>
        <rFont val="돋움"/>
        <family val="3"/>
        <charset val="129"/>
      </rPr>
      <t xml:space="preserve">      ㅇ 구입빈도와 지출비중이 높아 서민생활과 밀접한 생활물가는 전년동월대비 0.6% 상승하여 0%대 지속(전월대비 0.9% 상승) 
        * 생활물가(전년동월비, %): (‘13.7)1.1 (8)1.1 (9)0.2 (10)0.0 (11)0.5 (12)0.5 (‘14.1)0.6 
      ㅇ 신선식품물가는 신선채소(전년동월대비 △25.7%) 등이 하락하면서, 전년동월대비 12.9% 하락(전월대비 4.5% 상승)
        * 신선식품(전년동월비, %): (’13.7)0.9 (8)3.9 (9)△7.9 (10)△11.7 (11)△9.1 (12)△11.1 (‘14.1)△12.9  </t>
    </r>
    <phoneticPr fontId="19" type="noConversion"/>
  </si>
  <si>
    <t>■ 간편요리(컵라면, 컵밥)시장 전망
  ◎ 컵라면: 2009년 5000억원에서 지난해엔 6600억원, 올해는 7000억원 시장규모 예상
   □ 지난해 컵라면은 전체 라면시장(2조원)의 33%를 점유, 30%를 기록한 지난 2010년보다 3%포인트 올라간 비율
   □ 라면시장이 수년간 제자리를 맴돌고 있는 점을 감안하면 뚜렷한 상승세라는 게 라면업계의 설명
      ㅇ 이처럼 컵라면의 인기가 꾸준한 비결은 간편식을 선호하는 싱글족이나 나들이족이 늘어난 데다 컵라면의 맛과 종류가 한층 다양해졌기 때문
   □ 컵라면시장은 농심과 오뚜기, 삼양식품, 팔도 등 4대 라면업체 간 주도권 다툼이 한창
  ◎ 컵밥: 컵밥은 조리가 간편할 뿐 아니라 반찬을 따로 준비할 필요가 없는 간편성 때문에 식사대용으로 인기 상한가, 지난해부턴 컵라면처럼 뜨거운 물만 부으면 바로 먹을 수 있는 새로운 형태의 컵밥이 등장하며 블루칩으로 주목받고 있음
   □ 지난 2012년 100억원이던 컵밥시장은 지난해 300억원으로 3배 성장, 올해는 500억원 예상
   □ 현재 컵밥시장은 대상과 CJ제일제당, 삼양사, 비락 등이 주도
   □ 가격이 저렴하면서 스타일리시한 간편식을 즐기는 젊은층이 늘어나고 있으며 시간과 장소에 구애받지 않고 간편하게 즐길 수 있는 컵밥은 큰 인기를 끌며 새로운 트렌드로 자리매김할 것으로 보임</t>
    <phoneticPr fontId="19" type="noConversion"/>
  </si>
  <si>
    <t>◦ 통계청(http://kostat.go.kr/): 2014년 1월 소비자물가 동향 보도자료(2014년 2월 4일)</t>
    <phoneticPr fontId="19" type="noConversion"/>
  </si>
  <si>
    <t>◦ 기획재정부(http://www.mosf.go.kr/): 2014년 1월 소비자물가동향 분석 보도자료 (2014년 2월 4일)</t>
    <phoneticPr fontId="19" type="noConversion"/>
  </si>
  <si>
    <t>당월</t>
    <phoneticPr fontId="19" type="noConversion"/>
  </si>
  <si>
    <t>전월
(`13.11)</t>
    <phoneticPr fontId="19" type="noConversion"/>
  </si>
  <si>
    <t xml:space="preserve">- </t>
  </si>
  <si>
    <t>.</t>
  </si>
  <si>
    <t>400g-1920</t>
  </si>
  <si>
    <t>바삭부침가루</t>
  </si>
  <si>
    <t>자연재료부침가루</t>
  </si>
  <si>
    <t>우리밀튀김가루,500g-3100</t>
  </si>
  <si>
    <t>면사랑,600g-3260</t>
  </si>
  <si>
    <t>600g-3260</t>
  </si>
  <si>
    <t>세일</t>
  </si>
  <si>
    <t>강원양봉</t>
  </si>
  <si>
    <t>3000g-5420</t>
  </si>
  <si>
    <t>주부유부왕</t>
  </si>
  <si>
    <t>280g-1580</t>
  </si>
  <si>
    <t>용호상사</t>
  </si>
  <si>
    <t>3062</t>
  </si>
  <si>
    <t>310g-4900</t>
  </si>
  <si>
    <t>400g-9300</t>
  </si>
  <si>
    <t>800g-6150</t>
  </si>
  <si>
    <t>델립비엔나</t>
  </si>
  <si>
    <t>960g-7200</t>
  </si>
  <si>
    <t>136g-3580</t>
  </si>
  <si>
    <t>680g-6980</t>
  </si>
  <si>
    <t>더 건강한 햄</t>
  </si>
  <si>
    <t>빅스모크햄</t>
  </si>
  <si>
    <t>남해안명품</t>
  </si>
  <si>
    <t>알알이</t>
  </si>
  <si>
    <t>달부들</t>
  </si>
  <si>
    <t>400g-2700</t>
  </si>
  <si>
    <t>후레쉬</t>
  </si>
  <si>
    <t>월드스파이스,400g-8600</t>
  </si>
  <si>
    <t>1200g-6450</t>
  </si>
  <si>
    <t>700g-6600</t>
  </si>
  <si>
    <t>하선정,400g-2250</t>
  </si>
  <si>
    <t>2500g-9600</t>
  </si>
  <si>
    <t>신송,재래식된장</t>
  </si>
  <si>
    <t>1000g-9000</t>
  </si>
  <si>
    <t>1000g-8500</t>
  </si>
  <si>
    <t>1000g-3600</t>
  </si>
  <si>
    <t>1000g-47000</t>
  </si>
  <si>
    <t>1000g-45000</t>
  </si>
  <si>
    <t>1000g-24000</t>
  </si>
  <si>
    <t>1000g-43000</t>
  </si>
  <si>
    <t>1000g-26000</t>
  </si>
  <si>
    <t>1000g-14500</t>
  </si>
  <si>
    <t>1000g-14000</t>
  </si>
  <si>
    <t>1000g-29000</t>
  </si>
  <si>
    <t>1000g-23000</t>
  </si>
  <si>
    <t>1000g-30000</t>
  </si>
  <si>
    <t>1000g-21000</t>
  </si>
  <si>
    <t>1000g-28000</t>
  </si>
  <si>
    <t>1000g-6500</t>
  </si>
  <si>
    <t>1000g-7200</t>
  </si>
  <si>
    <t>1000g-9900</t>
  </si>
  <si>
    <t>1000g-8300</t>
  </si>
  <si>
    <t>1000g-9200</t>
  </si>
  <si>
    <t>1000g-7300</t>
  </si>
  <si>
    <t>1000g-41000</t>
  </si>
  <si>
    <t>1000g-34000</t>
  </si>
  <si>
    <t>1000g-27000</t>
  </si>
  <si>
    <t>1000g-7600</t>
  </si>
  <si>
    <t>400g-5600</t>
  </si>
  <si>
    <t>400g-7600</t>
  </si>
  <si>
    <t>불고기용,500g-4700</t>
  </si>
  <si>
    <t>로스용,500g-11400</t>
  </si>
  <si>
    <t>구이용,500g-11500</t>
  </si>
  <si>
    <t>보쌈용,500g-6500</t>
  </si>
  <si>
    <t>할인(51,250), 찜갈비,800g-47500</t>
  </si>
  <si>
    <t>500g-19500</t>
  </si>
  <si>
    <t>2500g-3500</t>
  </si>
  <si>
    <t>500g-6500</t>
  </si>
  <si>
    <t>샘표,900g-2400</t>
  </si>
  <si>
    <t>곰표,500g-1450</t>
  </si>
  <si>
    <t>500g-2600</t>
  </si>
  <si>
    <t>700g-1700</t>
  </si>
  <si>
    <t>425g-750</t>
  </si>
  <si>
    <t>500g-1700</t>
  </si>
  <si>
    <t>600g-11800</t>
  </si>
  <si>
    <t>900g-21500</t>
  </si>
  <si>
    <t>큐원,3000g-5500</t>
  </si>
  <si>
    <t>3000g-5600</t>
  </si>
  <si>
    <t>중국,우리승진식품</t>
  </si>
  <si>
    <t>600g-11000</t>
  </si>
  <si>
    <t>미국,600g-4500</t>
  </si>
  <si>
    <t>늘풀른,500g-7000</t>
  </si>
  <si>
    <t>대림,1000g-4200</t>
  </si>
  <si>
    <t>200g-3000</t>
  </si>
  <si>
    <t>325g-1300</t>
  </si>
  <si>
    <t>400g-2800</t>
  </si>
  <si>
    <t>강화,10000g-34900</t>
  </si>
  <si>
    <t>원주,500g-10900</t>
  </si>
  <si>
    <t>유기농,강원,500g-8300</t>
  </si>
  <si>
    <t>유기농,해남,500g-6600</t>
  </si>
  <si>
    <t>원주,2000g-3400</t>
  </si>
  <si>
    <t>원주,1000g-2300</t>
  </si>
  <si>
    <t>유기농,괴산,500g-12900</t>
  </si>
  <si>
    <t>원주,500g-7700</t>
  </si>
  <si>
    <t>괴산,500g-5900</t>
  </si>
  <si>
    <t>해남,100g-1800</t>
  </si>
  <si>
    <t>해남,150g-2400</t>
  </si>
  <si>
    <t>팔당,150g-2350</t>
  </si>
  <si>
    <t>홍성,500g-2300</t>
  </si>
  <si>
    <t>홍성,200g-3500</t>
  </si>
  <si>
    <t>제주,1500g-1450</t>
  </si>
  <si>
    <t>대기,200g-2850</t>
  </si>
  <si>
    <t>3포기,5400g-6400</t>
  </si>
  <si>
    <t>팔당,400g-1650</t>
  </si>
  <si>
    <t>거창,200g-2200</t>
  </si>
  <si>
    <t>강원,250g-2200</t>
  </si>
  <si>
    <t>팔당,150g-1400</t>
  </si>
  <si>
    <t>원주,300g-2200</t>
  </si>
  <si>
    <t>강원,800g-2250</t>
  </si>
  <si>
    <t>강원,300g-2050</t>
  </si>
  <si>
    <t>진주,300g-2600</t>
  </si>
  <si>
    <t>홍성,1000g-2100</t>
  </si>
  <si>
    <t>해남,380g-2300</t>
  </si>
  <si>
    <t>여주,250g-4700</t>
  </si>
  <si>
    <t>팔당,200g-1500</t>
  </si>
  <si>
    <t>담양,2000g-11900</t>
  </si>
  <si>
    <t>담양,500g-4050</t>
  </si>
  <si>
    <t>팔당,300g-1650</t>
  </si>
  <si>
    <t>해남,200g-2700</t>
  </si>
  <si>
    <t>해남,250g-2500</t>
  </si>
  <si>
    <t>대기,250g-2500</t>
  </si>
  <si>
    <t>경산,100g-5100</t>
  </si>
  <si>
    <t>하동,1150g-5200</t>
  </si>
  <si>
    <t>비가림,제주,3000g-18600</t>
  </si>
  <si>
    <t>제주,1000g-7000</t>
  </si>
  <si>
    <t>부여,500g-8700</t>
  </si>
  <si>
    <t>의성,2500g-9900</t>
  </si>
  <si>
    <t>제주,2000g-19900</t>
  </si>
  <si>
    <t>제주,2000g-17400</t>
  </si>
  <si>
    <t>유기농,안면도,500g-25000</t>
  </si>
  <si>
    <t>1000g-4200</t>
  </si>
  <si>
    <t>400g-1730</t>
  </si>
  <si>
    <t>1000g-1050</t>
  </si>
  <si>
    <t>1000g-1670</t>
  </si>
  <si>
    <t>1000g-4130</t>
  </si>
  <si>
    <t>800g-4750</t>
  </si>
  <si>
    <t>1000g-1970</t>
  </si>
  <si>
    <t>1000g-1730</t>
  </si>
  <si>
    <t>500g-2550</t>
  </si>
  <si>
    <t>10000g-31350</t>
  </si>
  <si>
    <t>500g-3430</t>
  </si>
  <si>
    <t>삼오,500g-2460</t>
  </si>
  <si>
    <t>1000g-3380</t>
  </si>
  <si>
    <t>750g-1980</t>
  </si>
  <si>
    <t>농협양곡유통센터,2000g-20500</t>
  </si>
  <si>
    <t>750g-5650</t>
  </si>
  <si>
    <t>400g-4000</t>
  </si>
  <si>
    <t>PB(움트리),400g-1200</t>
  </si>
  <si>
    <t>동아양봉원(PB),1000g-17300</t>
  </si>
  <si>
    <t>종근당,800g-14900</t>
  </si>
  <si>
    <t>1200g-3100</t>
  </si>
  <si>
    <t>1200g-3600</t>
  </si>
  <si>
    <t>1200g-3960</t>
  </si>
  <si>
    <t>1200g-2600</t>
  </si>
  <si>
    <t>1000g-1610</t>
  </si>
  <si>
    <t>1000g-2040</t>
  </si>
  <si>
    <t>350g-1510</t>
  </si>
  <si>
    <t>CJ</t>
  </si>
  <si>
    <t>250g-1460</t>
  </si>
  <si>
    <t>380g-1970</t>
  </si>
  <si>
    <t>270g-1750</t>
  </si>
  <si>
    <t>500g-11680</t>
  </si>
  <si>
    <t>300g-7680</t>
  </si>
  <si>
    <t>500g-4980</t>
  </si>
  <si>
    <t>850g-6970</t>
  </si>
  <si>
    <t>400g-1780</t>
  </si>
  <si>
    <t>750g-3300</t>
  </si>
  <si>
    <t>520g-2980</t>
  </si>
  <si>
    <t>300g-1780</t>
  </si>
  <si>
    <t>480g-2900</t>
  </si>
  <si>
    <t>240g-1980</t>
  </si>
  <si>
    <t>376g-3200</t>
  </si>
  <si>
    <t>400g-1990</t>
  </si>
  <si>
    <t>1880g-9980</t>
  </si>
  <si>
    <t>400g-3280</t>
  </si>
  <si>
    <t>900g-6250</t>
  </si>
  <si>
    <t>행복담기,500g-4580</t>
  </si>
  <si>
    <t>매일,1000g-15200</t>
  </si>
  <si>
    <t>매일,1000g-15900</t>
  </si>
  <si>
    <t>975g-1980</t>
  </si>
  <si>
    <t>1300g-2120</t>
  </si>
  <si>
    <t>400g-1980</t>
  </si>
  <si>
    <t>800g-2950</t>
  </si>
  <si>
    <t>600g-2040</t>
  </si>
  <si>
    <t>1000g-2460</t>
  </si>
  <si>
    <t>450g-8700</t>
  </si>
  <si>
    <t>320g-6340</t>
  </si>
  <si>
    <t>450g-9000</t>
  </si>
  <si>
    <t>500g-9980</t>
  </si>
  <si>
    <t>1800g-3980</t>
  </si>
  <si>
    <t>1800g-4850</t>
  </si>
  <si>
    <t>동서,300g-1800</t>
  </si>
  <si>
    <t>35g-1190</t>
  </si>
  <si>
    <t>3000g-21900</t>
  </si>
  <si>
    <t>2500g-16500</t>
  </si>
  <si>
    <t>6500g-26900</t>
  </si>
  <si>
    <t>900g-7300</t>
  </si>
  <si>
    <t>300g-2450</t>
  </si>
  <si>
    <t>1000g-4190</t>
  </si>
  <si>
    <t>900g-2620</t>
  </si>
  <si>
    <t>1000g-1120</t>
  </si>
  <si>
    <t>500g-1440</t>
  </si>
  <si>
    <t>1000g-4080</t>
  </si>
  <si>
    <t>1800g-1700</t>
  </si>
  <si>
    <t>1800g-2950</t>
  </si>
  <si>
    <t>900g-2500</t>
  </si>
  <si>
    <t>500g-2350</t>
  </si>
  <si>
    <t>500g-2880</t>
  </si>
  <si>
    <t>1800g-9700</t>
  </si>
  <si>
    <t>1800g-9900</t>
  </si>
  <si>
    <t>900g-5250</t>
  </si>
  <si>
    <t>930g-6400</t>
  </si>
  <si>
    <t>750g-6500</t>
  </si>
  <si>
    <t>1700g-4680</t>
  </si>
  <si>
    <t>1800g-6750</t>
  </si>
  <si>
    <t>245g-2150</t>
  </si>
  <si>
    <t>300g-1090</t>
  </si>
  <si>
    <t>800g-3000</t>
  </si>
  <si>
    <t>600g-6980</t>
  </si>
  <si>
    <t>1000g-5980</t>
  </si>
  <si>
    <t>700*2,1400g-6990</t>
  </si>
  <si>
    <t>750g-5820</t>
  </si>
  <si>
    <t>200g-1770</t>
  </si>
  <si>
    <t>310g-2800</t>
  </si>
  <si>
    <t>CJ,14000g-39600</t>
  </si>
  <si>
    <t>월드그린,1000g-8800</t>
  </si>
  <si>
    <t>정남농협,1000g-6250</t>
  </si>
  <si>
    <t>정남농협,1000g-3650</t>
  </si>
  <si>
    <t>PB(두보),2000g-8500</t>
  </si>
  <si>
    <t>PB(두보),800g-3870</t>
  </si>
  <si>
    <t>용두농협,2000g-7800</t>
  </si>
  <si>
    <t>여주,10000g-31500</t>
  </si>
  <si>
    <t>철원,10000g-30800</t>
  </si>
  <si>
    <t>PB(용두농협),500g-7200</t>
  </si>
  <si>
    <t>PB(두보),1000g-4800</t>
  </si>
  <si>
    <t>PB(천보),500g-7500</t>
  </si>
  <si>
    <t>정남농협,500g-5650</t>
  </si>
  <si>
    <t>두보,1000g-6260</t>
  </si>
  <si>
    <t>두보,800g-5590</t>
  </si>
  <si>
    <t>정남농협,1000g-7800</t>
  </si>
  <si>
    <t>PB(팜스코리아),2000g-12900</t>
  </si>
  <si>
    <t>PB(올가니카),500g-9500</t>
  </si>
  <si>
    <t>월드그린,500g-10200</t>
  </si>
  <si>
    <t>월드그린,500g-5900</t>
  </si>
  <si>
    <t>중국산(광복농산),1000g-10900</t>
  </si>
  <si>
    <t>PB(용두농협),500g-7900</t>
  </si>
  <si>
    <t>청오,400g-9900</t>
  </si>
  <si>
    <t>220g-4980</t>
  </si>
  <si>
    <t>500g-3360</t>
  </si>
  <si>
    <t>세네갈,1000g-10000</t>
  </si>
  <si>
    <t>380g-3980</t>
  </si>
  <si>
    <t>940g-14700</t>
  </si>
  <si>
    <t>1110g-7160</t>
  </si>
  <si>
    <t>670g-4880</t>
  </si>
  <si>
    <t>대만,570g-3400</t>
  </si>
  <si>
    <t>원양산,400g-8900</t>
  </si>
  <si>
    <t>850g-9980</t>
  </si>
  <si>
    <t>700g-30250</t>
  </si>
  <si>
    <t>180g-7980</t>
  </si>
  <si>
    <t>200g-3980</t>
  </si>
  <si>
    <t>520g-5480</t>
  </si>
  <si>
    <t>420g-4980</t>
  </si>
  <si>
    <t>100g-2980</t>
  </si>
  <si>
    <t>180g-9800</t>
  </si>
  <si>
    <t>100g-1280</t>
  </si>
  <si>
    <t>100g-2280</t>
  </si>
  <si>
    <t>100g-2480</t>
  </si>
  <si>
    <t>540g-9900</t>
  </si>
  <si>
    <t>600g-2800</t>
  </si>
  <si>
    <t>100g-990</t>
  </si>
  <si>
    <t>360g-4280</t>
  </si>
  <si>
    <t>100g-680</t>
  </si>
  <si>
    <t>160g-1500</t>
  </si>
  <si>
    <t>320g-11600</t>
  </si>
  <si>
    <t>180g-7600</t>
  </si>
  <si>
    <t>200g-4900</t>
  </si>
  <si>
    <t>140g-6800</t>
  </si>
  <si>
    <t>500g-14500</t>
  </si>
  <si>
    <t>220g-7700</t>
  </si>
  <si>
    <t>100g-8000</t>
  </si>
  <si>
    <t>중국산,1000g-26400</t>
  </si>
  <si>
    <t>자연산에서 산양식으로변경됨</t>
  </si>
  <si>
    <t>마리당:300g 기준</t>
  </si>
  <si>
    <t>등급조정 80~100g기준</t>
  </si>
  <si>
    <t>등급조정 60~80g기준</t>
  </si>
  <si>
    <t>그램변경(1kg→500g)</t>
  </si>
  <si>
    <t xml:space="preserve">산지면경(중국수입→ 국산으로) </t>
  </si>
  <si>
    <t xml:space="preserve">국내수입금지품목으로수입중단(재고판매 중) </t>
  </si>
  <si>
    <t>그램변경(300g→250g)</t>
  </si>
  <si>
    <t>g수변경(900g→800g으로)</t>
  </si>
  <si>
    <t>국내산양식으로변경</t>
  </si>
  <si>
    <t>국내수입금지품목으로수입중단</t>
  </si>
  <si>
    <t>생산지:목포, 강화</t>
  </si>
  <si>
    <t xml:space="preserve">(등급변경S→L)산지:불가리아 </t>
  </si>
  <si>
    <t>500g-11500</t>
  </si>
  <si>
    <t>230g-1000</t>
  </si>
  <si>
    <t>90g-1400</t>
  </si>
  <si>
    <t>1000g-2200</t>
  </si>
  <si>
    <t>170g-500</t>
  </si>
  <si>
    <t>1000g-7500</t>
  </si>
  <si>
    <t>1000g-400</t>
  </si>
  <si>
    <t>9000g-8500</t>
  </si>
  <si>
    <t>850g-1700</t>
  </si>
  <si>
    <t>600g-2500</t>
  </si>
  <si>
    <t>245g-1200</t>
  </si>
  <si>
    <t>630g-1900</t>
  </si>
  <si>
    <t>460g-1000</t>
  </si>
  <si>
    <t>180g-900</t>
  </si>
  <si>
    <t>65g-600</t>
  </si>
  <si>
    <t>2100g-2000</t>
  </si>
  <si>
    <t>15000g-17000</t>
  </si>
  <si>
    <t>290g-2000</t>
  </si>
  <si>
    <t>700g-2700</t>
  </si>
  <si>
    <t>210g-1000</t>
  </si>
  <si>
    <t>180g-1000</t>
  </si>
  <si>
    <t>730g-1400</t>
  </si>
  <si>
    <t>900g-1900</t>
  </si>
  <si>
    <t>450g-2000</t>
  </si>
  <si>
    <t>340g-2000</t>
  </si>
  <si>
    <t>240g-3200</t>
  </si>
  <si>
    <t>300g-2300</t>
  </si>
  <si>
    <t>1420g-4500</t>
  </si>
  <si>
    <t>1310g-6500</t>
  </si>
  <si>
    <t>780g-2400</t>
  </si>
  <si>
    <t>별초</t>
  </si>
  <si>
    <t>560g-6500</t>
  </si>
  <si>
    <t>642g-3500</t>
  </si>
  <si>
    <t>1290g-5000</t>
  </si>
  <si>
    <t>1370g-4500</t>
  </si>
  <si>
    <t>850g-5900</t>
  </si>
  <si>
    <t>1170g-5000</t>
  </si>
  <si>
    <t>390g-2100</t>
  </si>
  <si>
    <t>1850g-5000</t>
  </si>
  <si>
    <t>1000g-3800</t>
  </si>
  <si>
    <t>4000g-10300</t>
  </si>
  <si>
    <t>이천,10000g-51900</t>
  </si>
  <si>
    <t>보령,20000g-46500</t>
  </si>
  <si>
    <t>철원,20000g-63900</t>
  </si>
  <si>
    <t>4000g-14500</t>
  </si>
  <si>
    <t>4000g-13500</t>
  </si>
  <si>
    <t>10000g-28600</t>
  </si>
  <si>
    <t>보은,20000g-45000</t>
  </si>
  <si>
    <t>군산,20000g-45000</t>
  </si>
  <si>
    <t>철원,20000g-56000</t>
  </si>
  <si>
    <t>20000g-60000</t>
  </si>
  <si>
    <t>찰수수,500g-3300</t>
  </si>
  <si>
    <t>500g-5300</t>
  </si>
  <si>
    <t>10000g-112500</t>
  </si>
  <si>
    <t>10000g-52000</t>
  </si>
  <si>
    <t>10000g-85000</t>
  </si>
  <si>
    <t>10000g-45000</t>
  </si>
  <si>
    <t>1000g-14800</t>
  </si>
  <si>
    <t>1000g-11600</t>
  </si>
  <si>
    <t>1000g-12500</t>
  </si>
  <si>
    <t>400g-21000</t>
  </si>
  <si>
    <t>1000g-39000</t>
  </si>
  <si>
    <t>(소매가격),500g-20000</t>
  </si>
  <si>
    <t>(소매가격),600g-6800</t>
  </si>
  <si>
    <t>(소매가격),500g-14800</t>
  </si>
  <si>
    <t>1200g-9800</t>
  </si>
  <si>
    <t>300g-5600</t>
  </si>
  <si>
    <t>8000g-28000</t>
  </si>
  <si>
    <t>100g-3300</t>
  </si>
  <si>
    <t>4000g-42000</t>
  </si>
  <si>
    <t>10000g-99000</t>
  </si>
  <si>
    <t>10000g-58000</t>
  </si>
  <si>
    <t>친환경,2000g-29000</t>
  </si>
  <si>
    <t>20000g-9000</t>
  </si>
  <si>
    <t>800g-2000</t>
  </si>
  <si>
    <t>15000g-16000</t>
  </si>
  <si>
    <t>4000g-4000</t>
  </si>
  <si>
    <t>16000g-23000</t>
  </si>
  <si>
    <t>12000g-12000</t>
  </si>
  <si>
    <t>15000g-75000</t>
  </si>
  <si>
    <t>10000g-39000</t>
  </si>
  <si>
    <t>25000g-26000</t>
  </si>
  <si>
    <t>5000g-30000</t>
  </si>
  <si>
    <t>5000g-12000</t>
  </si>
  <si>
    <t>1000g-1700</t>
  </si>
  <si>
    <t>4000g-30000</t>
  </si>
  <si>
    <t>5000g-38000</t>
  </si>
  <si>
    <t>8000g-17000</t>
  </si>
  <si>
    <t>6600g-36000</t>
  </si>
  <si>
    <t>1000g-19000</t>
  </si>
  <si>
    <t>2000g-9000</t>
  </si>
  <si>
    <t>2000g-20000</t>
  </si>
  <si>
    <t>5000g-14000</t>
  </si>
  <si>
    <t>10000g-12000</t>
  </si>
  <si>
    <t>10000g-33000</t>
  </si>
  <si>
    <t>2000g-25000</t>
  </si>
  <si>
    <t>2000g-21000</t>
  </si>
  <si>
    <t>2000g-17000</t>
  </si>
  <si>
    <t>3수</t>
  </si>
  <si>
    <t>8000g-45000</t>
  </si>
  <si>
    <t>3수,5000g-45000</t>
  </si>
  <si>
    <t>13000g-23000</t>
  </si>
  <si>
    <t>15000g-55000</t>
  </si>
  <si>
    <t>15000g-58000</t>
  </si>
  <si>
    <t>15000g-46000</t>
  </si>
  <si>
    <t>7000g-21000</t>
  </si>
  <si>
    <t>10000g-46000</t>
  </si>
  <si>
    <t>3000g-18000</t>
  </si>
  <si>
    <t>12000g-21000</t>
  </si>
  <si>
    <t>5000g-21000</t>
  </si>
  <si>
    <t>(소매가격),150g-1750</t>
  </si>
  <si>
    <t>참가자미,100g-2590</t>
  </si>
  <si>
    <t>업소용,2000g-10050</t>
  </si>
  <si>
    <t>업소용,720g-10000</t>
  </si>
  <si>
    <t>570g-3800</t>
  </si>
  <si>
    <t>300g-1900</t>
  </si>
  <si>
    <t>업소용,10000g-19330</t>
  </si>
  <si>
    <t>500g-6900</t>
  </si>
  <si>
    <t>260g-12900</t>
  </si>
  <si>
    <t>400g-2900</t>
  </si>
  <si>
    <t>650g-2900</t>
  </si>
  <si>
    <t>업소용,4500g-31220</t>
  </si>
  <si>
    <t>업소용(캐나다산),2000g-12920</t>
  </si>
  <si>
    <t>업소용(80~100),4000g-22140</t>
  </si>
  <si>
    <t>업소용(70~75g),4000g-18780</t>
  </si>
  <si>
    <t>업소용(55~60g),4000g-14140</t>
  </si>
  <si>
    <t>100g-2990</t>
  </si>
  <si>
    <t>해동,740g-7980</t>
  </si>
  <si>
    <t>350g-5530</t>
  </si>
  <si>
    <t>350g-11000</t>
  </si>
  <si>
    <t>1000g-18900</t>
  </si>
  <si>
    <t>1000g-35900</t>
  </si>
  <si>
    <t>100g-6000</t>
  </si>
  <si>
    <t>100g-2100</t>
  </si>
  <si>
    <t>업소용,700g-5810</t>
  </si>
  <si>
    <t>업소용(냉동),2000g-46340</t>
  </si>
  <si>
    <t>업소용(71/90),2000g-38830</t>
  </si>
  <si>
    <t>업소용,2000g-23040</t>
  </si>
  <si>
    <t>업소용,500g-15970</t>
  </si>
  <si>
    <t>업소용,500g-11770</t>
  </si>
  <si>
    <t>2미기준,400g-5980</t>
  </si>
  <si>
    <t>업소용(육동),8000g-32500</t>
  </si>
  <si>
    <t>880g-14900</t>
  </si>
  <si>
    <t>업소용,700g-4810</t>
  </si>
  <si>
    <t>업소용,2000g-41740</t>
  </si>
  <si>
    <t>업소용(40/60),2000g-50440</t>
  </si>
  <si>
    <t>업소용,2000g-44510</t>
  </si>
  <si>
    <t>400g-9900</t>
  </si>
  <si>
    <t>염장미역,100g-900</t>
  </si>
  <si>
    <t>생곰피,100g-950</t>
  </si>
  <si>
    <t>250g-1500</t>
  </si>
  <si>
    <t>1250g-7150</t>
  </si>
  <si>
    <t>800g-6250</t>
  </si>
  <si>
    <t>300g-4300</t>
  </si>
  <si>
    <t>300g-4650</t>
  </si>
  <si>
    <t>300g-4150</t>
  </si>
  <si>
    <t>목우촌순진무가,100g-3650</t>
  </si>
  <si>
    <t>목우촌순진무가,100g-3750</t>
  </si>
  <si>
    <t>목우촌순진무가,100g-2190</t>
  </si>
  <si>
    <t>목우촌순진무가,100g-2750</t>
  </si>
  <si>
    <t>산청유기농한우, 1+,300g-43800</t>
  </si>
  <si>
    <t>산청유기농한우, 1,300g-16500</t>
  </si>
  <si>
    <t>산청유기농한우, 1+,400g-25000</t>
  </si>
  <si>
    <t>산청유기농한우, 1,300g-38500</t>
  </si>
  <si>
    <t>산청유기농한우, 1,300g-23900</t>
  </si>
  <si>
    <t>대란,780g-6320</t>
  </si>
  <si>
    <t>특란,1800g-8780</t>
  </si>
  <si>
    <t>업소용(일본),150g-11150</t>
  </si>
  <si>
    <t>1000g-13700</t>
  </si>
  <si>
    <t>업소용,2000g-9040</t>
  </si>
  <si>
    <t>원단쥐포,100g-4605</t>
  </si>
  <si>
    <t>동해안건오징어(5미 기준),450g-16400</t>
  </si>
  <si>
    <t>200g-18960</t>
  </si>
  <si>
    <t>200g-18400</t>
  </si>
  <si>
    <t>12호,1151g-7300</t>
  </si>
  <si>
    <t>6호,551g-4300</t>
  </si>
  <si>
    <t>500g-4380</t>
  </si>
  <si>
    <t>500g-6150</t>
  </si>
  <si>
    <t>8호,800g-4360</t>
  </si>
  <si>
    <t>냉장,100g-1850</t>
  </si>
  <si>
    <t>냉장,100g-2380</t>
  </si>
  <si>
    <t>다짐육,100g-790</t>
  </si>
  <si>
    <t>100g-1340</t>
  </si>
  <si>
    <t>업소용,100g-590</t>
  </si>
  <si>
    <t>100g-1720</t>
  </si>
  <si>
    <t>업소용,100g-2350</t>
  </si>
  <si>
    <t>100g-1600</t>
  </si>
  <si>
    <t>100g-1050</t>
  </si>
  <si>
    <t>100g-690</t>
  </si>
  <si>
    <t>1+등급,100g-3380</t>
  </si>
  <si>
    <t>1등급,100g-3580</t>
  </si>
  <si>
    <t>1등급,100g-8480</t>
  </si>
  <si>
    <t>1등급,100g-4880</t>
  </si>
  <si>
    <t>1등급,100g-4100</t>
  </si>
  <si>
    <t>2등급,100g-6780</t>
  </si>
  <si>
    <t>2등급,100g-3590</t>
  </si>
  <si>
    <t>2등급,100g-3180</t>
  </si>
  <si>
    <t>2등급,100g-2980</t>
  </si>
  <si>
    <t>2등급,100g-4550</t>
  </si>
  <si>
    <t>2등급,100g-6980</t>
  </si>
  <si>
    <t>2등급(업소용),100g-850</t>
  </si>
  <si>
    <t>원주,1000g-11200</t>
  </si>
  <si>
    <t>논산,1000g-4500</t>
  </si>
  <si>
    <t>장흥,1000g-4500</t>
  </si>
  <si>
    <t>안성,10000g-30000</t>
  </si>
  <si>
    <t>나주,10000g-28500</t>
  </si>
  <si>
    <t>장흥,1000g-18200</t>
  </si>
  <si>
    <t>예천,1000g-4880</t>
  </si>
  <si>
    <t>충주,1000g-4700</t>
  </si>
  <si>
    <t>예천,1000g-9400</t>
  </si>
  <si>
    <t>보은,1000g-9400</t>
  </si>
  <si>
    <t>파주,1000g-8700</t>
  </si>
  <si>
    <t>함양(7곡),2000g-14400</t>
  </si>
  <si>
    <t>양양,1000g-6300</t>
  </si>
  <si>
    <t>양양,1000g-13200</t>
  </si>
  <si>
    <t>논산,1000g-24400</t>
  </si>
  <si>
    <t>보은,1000g-11300</t>
  </si>
  <si>
    <t>안동,1000g-15700</t>
  </si>
  <si>
    <t>양양,1000g-8800</t>
  </si>
  <si>
    <t>거창,1000g-9400</t>
  </si>
  <si>
    <t>고흥,800g-16600</t>
  </si>
  <si>
    <t>예천,10000g-32800</t>
  </si>
  <si>
    <t>용인,8000g-45500</t>
  </si>
  <si>
    <t>괴산,1000g-3250</t>
  </si>
  <si>
    <t>영월,1000g-5400</t>
  </si>
  <si>
    <t>용인(유기농),1000g-10750</t>
  </si>
  <si>
    <t>양평,1000g-5800</t>
  </si>
  <si>
    <t>괴산,1000g-4380</t>
  </si>
  <si>
    <t>양평,1000g-5400</t>
  </si>
  <si>
    <t>진도,1000g-6850</t>
  </si>
  <si>
    <t>용인(7곡),800g-10000</t>
  </si>
  <si>
    <t>안성,1000g-1650</t>
  </si>
  <si>
    <t>안성,150g-2290</t>
  </si>
  <si>
    <t>안성,100g-1800</t>
  </si>
  <si>
    <t>진주,150g-1550</t>
  </si>
  <si>
    <t>안성,150g-2980</t>
  </si>
  <si>
    <t>양평,300g-2980</t>
  </si>
  <si>
    <t>제주,1000g-2150</t>
  </si>
  <si>
    <t>제주,1500g-1500</t>
  </si>
  <si>
    <t>청도,200g-3900</t>
  </si>
  <si>
    <t>제주,800g-1950</t>
  </si>
  <si>
    <t>여주,400g-2800</t>
  </si>
  <si>
    <t>제주,255g-2100</t>
  </si>
  <si>
    <t>양평(유기농),150g-2900</t>
  </si>
  <si>
    <t>양평(유기농),200g-3200</t>
  </si>
  <si>
    <t>광주,120g-2600</t>
  </si>
  <si>
    <t>양평(유기농),150g-2650</t>
  </si>
  <si>
    <t>양평,300g-2800</t>
  </si>
  <si>
    <t>양평(유기농),300g-3900</t>
  </si>
  <si>
    <t>안성,1150g-2500</t>
  </si>
  <si>
    <t>제주,970g-2900</t>
  </si>
  <si>
    <t>무안,1500g-5900</t>
  </si>
  <si>
    <t>남양주(유기농),400g-2800</t>
  </si>
  <si>
    <t>안성(3입),368g-2100</t>
  </si>
  <si>
    <t>충주(유기농),200g-2500</t>
  </si>
  <si>
    <t>양평(유기농),150g-2500</t>
  </si>
  <si>
    <t>논산,2000g-15800</t>
  </si>
  <si>
    <t>담양,500g-3900</t>
  </si>
  <si>
    <t>양평,300g-2400</t>
  </si>
  <si>
    <t>남양주(유기농),200g-2650</t>
  </si>
  <si>
    <t>안성,145g-1730</t>
  </si>
  <si>
    <t>안성,900g-3900</t>
  </si>
  <si>
    <t>광양,265g-2600</t>
  </si>
  <si>
    <t>부여,150g-4750</t>
  </si>
  <si>
    <t>영암,3000g-12900</t>
  </si>
  <si>
    <t>천안,1750g-8900</t>
  </si>
  <si>
    <t>제주(8내),3000g-45000</t>
  </si>
  <si>
    <t>대란(15구),780g-6320</t>
  </si>
  <si>
    <t>1800g-8780</t>
  </si>
  <si>
    <t>100g-298</t>
  </si>
  <si>
    <t>100g-425</t>
  </si>
  <si>
    <t>2000g-6800</t>
  </si>
  <si>
    <t>100g-350</t>
  </si>
  <si>
    <t>업소용,1000g-12450</t>
  </si>
  <si>
    <t>100g-8480</t>
  </si>
  <si>
    <t>하나가득,500g-21300</t>
  </si>
  <si>
    <t>햇살미인(용인),500g-14400</t>
  </si>
  <si>
    <t>100g-15800</t>
  </si>
  <si>
    <t>100g-11800</t>
  </si>
  <si>
    <t>3입,370g-2580</t>
  </si>
  <si>
    <t>100g-2250</t>
  </si>
  <si>
    <t>150g-2450</t>
  </si>
  <si>
    <t>150g-2300</t>
  </si>
  <si>
    <t>150g-2150</t>
  </si>
  <si>
    <t>150g-1350</t>
  </si>
  <si>
    <t>175g-1250</t>
  </si>
  <si>
    <t>100g-2180</t>
  </si>
  <si>
    <t>100g-198</t>
  </si>
  <si>
    <t>100g-6750</t>
  </si>
  <si>
    <t>100g-1420</t>
  </si>
  <si>
    <t>1700g-950</t>
  </si>
  <si>
    <t>100g-210</t>
  </si>
  <si>
    <t>100g-950</t>
  </si>
  <si>
    <t>370g-3550</t>
  </si>
  <si>
    <t>3포기,11000g-5100</t>
  </si>
  <si>
    <t>2800g-1850</t>
  </si>
  <si>
    <t>100g-290</t>
  </si>
  <si>
    <t>1200g-1180</t>
  </si>
  <si>
    <t>580g-3150</t>
  </si>
  <si>
    <t>400g-9180</t>
  </si>
  <si>
    <t>350g-1450</t>
  </si>
  <si>
    <t>알비트,600g-2100</t>
  </si>
  <si>
    <t>180g-1480</t>
  </si>
  <si>
    <t>세척,100g-550</t>
  </si>
  <si>
    <t>800g-2580</t>
  </si>
  <si>
    <t>240g-1250</t>
  </si>
  <si>
    <t>245g-1250</t>
  </si>
  <si>
    <t>2000g-2000</t>
  </si>
  <si>
    <t>1550g-3200</t>
  </si>
  <si>
    <t>570g-1750</t>
  </si>
  <si>
    <t>3000g-4500</t>
  </si>
  <si>
    <t>진공포장,520g-1680</t>
  </si>
  <si>
    <t>100g-900</t>
  </si>
  <si>
    <t>3입,520g-3250</t>
  </si>
  <si>
    <t>3입,680g-3300</t>
  </si>
  <si>
    <t>230g-1480</t>
  </si>
  <si>
    <t>155g-1100</t>
  </si>
  <si>
    <t>310g-1480</t>
  </si>
  <si>
    <t>850g-1650</t>
  </si>
  <si>
    <t>700g-2150</t>
  </si>
  <si>
    <t>580g-3480</t>
  </si>
  <si>
    <t>295g-3680</t>
  </si>
  <si>
    <t>200g-2980</t>
  </si>
  <si>
    <t>170g-2180</t>
  </si>
  <si>
    <t>2입,290g-2450</t>
  </si>
  <si>
    <t>반통,3200g-9000</t>
  </si>
  <si>
    <t>680g-2550</t>
  </si>
  <si>
    <t>255g-2400</t>
  </si>
  <si>
    <t>480g-1180</t>
  </si>
  <si>
    <t>100g-1650</t>
  </si>
  <si>
    <t>150g-580</t>
  </si>
  <si>
    <t>25개,5000g-17900</t>
  </si>
  <si>
    <t>3~6번과,5000g-16900</t>
  </si>
  <si>
    <t>육보,설향,500g-8900</t>
  </si>
  <si>
    <t>육보,설향,1000g-12900</t>
  </si>
  <si>
    <t>12내,10000g-75000</t>
  </si>
  <si>
    <t>12내,7500g-42000</t>
  </si>
  <si>
    <t>부지, 16내,5000g-46000</t>
  </si>
  <si>
    <t>후지, 9내,2500g-12900</t>
  </si>
  <si>
    <t>5000g-22900</t>
  </si>
  <si>
    <t>15내,5000g-55000</t>
  </si>
  <si>
    <t>제주,900g-4900</t>
  </si>
  <si>
    <t>2000g-14900</t>
  </si>
  <si>
    <t>1800g-7600</t>
  </si>
  <si>
    <t>1560g-7200</t>
  </si>
  <si>
    <t>영광농협(보통맛)</t>
  </si>
  <si>
    <t>100g-5500</t>
  </si>
  <si>
    <t>100g-15900</t>
  </si>
  <si>
    <t>안동와룡농협,1000g-7800</t>
  </si>
  <si>
    <t>200g-5300</t>
  </si>
  <si>
    <t>540g-8580</t>
  </si>
  <si>
    <t>건강생각</t>
  </si>
  <si>
    <t>업소용(한마당)</t>
  </si>
  <si>
    <t>65ml*15,975ml-1550</t>
  </si>
  <si>
    <t>65ml*20,1300ml-2300</t>
  </si>
  <si>
    <t>65ml*20,1300ml-2400</t>
  </si>
  <si>
    <t>80ml*5,400ml-1980</t>
  </si>
  <si>
    <t>80ml*5,400ml-2180</t>
  </si>
  <si>
    <t>80ml*5,400ml-1750</t>
  </si>
  <si>
    <t>3개 묶음,600ml-2190</t>
  </si>
  <si>
    <t>350ml-7300</t>
  </si>
  <si>
    <t>업소용,3500g-9970</t>
  </si>
  <si>
    <t>업소용(오뚜기),3000g-8850</t>
  </si>
  <si>
    <t>840g-4000</t>
  </si>
  <si>
    <t>업소용,350g-9490</t>
  </si>
  <si>
    <t>640g-7980</t>
  </si>
  <si>
    <t>통살동그랑땡,616g-8930</t>
  </si>
  <si>
    <t>1200g-6980</t>
  </si>
  <si>
    <t>우리밀물만두,800g-7980</t>
  </si>
  <si>
    <t>도톰해물완자,580g-7980</t>
  </si>
  <si>
    <t>750g-8800</t>
  </si>
  <si>
    <t>1000g-9700</t>
  </si>
  <si>
    <t>100g-1286</t>
  </si>
  <si>
    <t>100g-1586</t>
  </si>
  <si>
    <t>100g-1379</t>
  </si>
  <si>
    <t>100g-1860</t>
  </si>
  <si>
    <t>100g-2760</t>
  </si>
  <si>
    <t>100g-3060</t>
  </si>
  <si>
    <t>100g-1960</t>
  </si>
  <si>
    <t>100g-1760</t>
  </si>
  <si>
    <t>100g-1660</t>
  </si>
  <si>
    <t>400g-4180</t>
  </si>
  <si>
    <t>350g-4180</t>
  </si>
  <si>
    <t>1600g-11150</t>
  </si>
  <si>
    <t>1000g-13800</t>
  </si>
  <si>
    <t>100g-1460</t>
  </si>
  <si>
    <t>100g-2130</t>
  </si>
  <si>
    <t>100g-550</t>
  </si>
  <si>
    <t>100g-1060</t>
  </si>
  <si>
    <t>100g-1610</t>
  </si>
  <si>
    <t>100g-1070</t>
  </si>
  <si>
    <t>100g-7800</t>
  </si>
  <si>
    <t>100g-3200</t>
  </si>
  <si>
    <t>100g-3800</t>
  </si>
  <si>
    <t>100g-5400</t>
  </si>
  <si>
    <t>100g-3990</t>
  </si>
  <si>
    <t>1500g-21000</t>
  </si>
  <si>
    <t>1300g-9100</t>
  </si>
  <si>
    <t>1300g-18200</t>
  </si>
  <si>
    <t>호주산,100g-2980</t>
  </si>
  <si>
    <t>호주산,100g-2780</t>
  </si>
  <si>
    <t>호주산,100g-4280</t>
  </si>
  <si>
    <t>호주산,100g-1780</t>
  </si>
  <si>
    <t>호주산,100g-2280</t>
  </si>
  <si>
    <t>국산,100g-358</t>
  </si>
  <si>
    <t>국산,1000g-1980</t>
  </si>
  <si>
    <t>국산,3000g-5980</t>
  </si>
  <si>
    <t>국산,200g-9500</t>
  </si>
  <si>
    <t>국산,500g-11800</t>
  </si>
  <si>
    <t>국산,160g-3980</t>
  </si>
  <si>
    <t>국산,100g-2980</t>
  </si>
  <si>
    <t>국산,200g-17280</t>
  </si>
  <si>
    <t>국산,110g-18800</t>
  </si>
  <si>
    <t>미국,400g-9380</t>
  </si>
  <si>
    <t>국산,100g-2480</t>
  </si>
  <si>
    <t>국산,150g-2880</t>
  </si>
  <si>
    <t>국산,150g-2980</t>
  </si>
  <si>
    <t>국산,140g-990</t>
  </si>
  <si>
    <t>국산,40g-950</t>
  </si>
  <si>
    <t>국산,100g-1180</t>
  </si>
  <si>
    <t>국산,100g-1400</t>
  </si>
  <si>
    <t>국산,쥬스용,1020g-2380</t>
  </si>
  <si>
    <t>국산,160g-950</t>
  </si>
  <si>
    <t>국산,1000g-6500</t>
  </si>
  <si>
    <t>국산,1000g-11800</t>
  </si>
  <si>
    <t>국산,1326g-780</t>
  </si>
  <si>
    <t>국산,40g-530</t>
  </si>
  <si>
    <t>국산,3통,11000g-4500</t>
  </si>
  <si>
    <t>국산,1통,510g-1580</t>
  </si>
  <si>
    <t>국산,780g-1980</t>
  </si>
  <si>
    <t>국산,515g-2580</t>
  </si>
  <si>
    <t>국산,135g-2000</t>
  </si>
  <si>
    <t>국산(2입),660g-3160</t>
  </si>
  <si>
    <t>국산,100g-210</t>
  </si>
  <si>
    <t>국산,200g-1200</t>
  </si>
  <si>
    <t>국산,210g-1100</t>
  </si>
  <si>
    <t>국산,155g-1250</t>
  </si>
  <si>
    <t>국산,530g-1480</t>
  </si>
  <si>
    <t>중국산,400g-1480</t>
  </si>
  <si>
    <t>국산,2단,790g-3750</t>
  </si>
  <si>
    <t>국산,1770g-2100</t>
  </si>
  <si>
    <t>국산,행사,575g-1980</t>
  </si>
  <si>
    <t>국산,행사,1800g-3480</t>
  </si>
  <si>
    <t>국산,3입,500g-2380</t>
  </si>
  <si>
    <t>국산,100g-798</t>
  </si>
  <si>
    <t>국산,300g-3480</t>
  </si>
  <si>
    <t>국산,1090g-1540</t>
  </si>
  <si>
    <t>국산,5개,700g-5080</t>
  </si>
  <si>
    <t>국산,2입,405g-2580</t>
  </si>
  <si>
    <t>국산,100g-1660</t>
  </si>
  <si>
    <t>국산,150g-1000</t>
  </si>
  <si>
    <t>국산,250g-1580</t>
  </si>
  <si>
    <t>국산,150g-1300</t>
  </si>
  <si>
    <t>국산,330g-1500</t>
  </si>
  <si>
    <t>국산,160g-880</t>
  </si>
  <si>
    <t>중국,500g-1150</t>
  </si>
  <si>
    <t>국산,2000g-15800</t>
  </si>
  <si>
    <t>국산,1000g-7900</t>
  </si>
  <si>
    <t>국산,750g-1780</t>
  </si>
  <si>
    <t>국산,500g-2780</t>
  </si>
  <si>
    <t>국산,200g-2280</t>
  </si>
  <si>
    <t>국산,3입,520g-5880</t>
  </si>
  <si>
    <t>국산,2입,220g-2100</t>
  </si>
  <si>
    <t>국산,2입,240g-2780</t>
  </si>
  <si>
    <t>국산,1/4,915g-3700</t>
  </si>
  <si>
    <t>국산,690g-2800</t>
  </si>
  <si>
    <t>국산,330g-2490</t>
  </si>
  <si>
    <t>국산,440g-1280</t>
  </si>
  <si>
    <t>국산,600g-3280</t>
  </si>
  <si>
    <t>국산,350g-2180</t>
  </si>
  <si>
    <t>국산,200g-3280</t>
  </si>
  <si>
    <t>국산,120g-3780</t>
  </si>
  <si>
    <t>국산,100g-6870</t>
  </si>
  <si>
    <t>국산,5입,1020g-4980</t>
  </si>
  <si>
    <t>국산,6입,1000g-2980</t>
  </si>
  <si>
    <t>국산,4000g-10900</t>
  </si>
  <si>
    <t>국산,1070g-7980</t>
  </si>
  <si>
    <t>국산,900g-13800</t>
  </si>
  <si>
    <t>미국,3입,455g-2980</t>
  </si>
  <si>
    <t>국산,1650g-15800</t>
  </si>
  <si>
    <t>국산,1253g-15800</t>
  </si>
  <si>
    <t>필리핀,1506g-4900</t>
  </si>
  <si>
    <t>필리핀,1238g-2900</t>
  </si>
  <si>
    <t>국산,3입,2450g-12800</t>
  </si>
  <si>
    <t>국산,5입,1360g-5900</t>
  </si>
  <si>
    <t>국산,6입,1320g-4900</t>
  </si>
  <si>
    <t>국산,6000g-27800</t>
  </si>
  <si>
    <t>미국,1250g-5480</t>
  </si>
  <si>
    <t>국산,1500g-12900</t>
  </si>
  <si>
    <t>필리핀,1700g-3980</t>
  </si>
  <si>
    <t>필리핀,540g-6500</t>
  </si>
  <si>
    <t>국산,15구,900g-4580</t>
  </si>
  <si>
    <t>국산,15구,900g-6250</t>
  </si>
  <si>
    <t>국산,30구,1800g-7650</t>
  </si>
  <si>
    <t>국산,30구,1560g-5780</t>
  </si>
  <si>
    <t>봉화,500g-11900</t>
  </si>
  <si>
    <t>괴산,4000g-15000</t>
  </si>
  <si>
    <t>군산,3000g-12800</t>
  </si>
  <si>
    <t>영광,10000g-37800</t>
  </si>
  <si>
    <t>청원,10000g-43800</t>
  </si>
  <si>
    <t>울진,10000g-41800</t>
  </si>
  <si>
    <t>이천,3000g-16800</t>
  </si>
  <si>
    <t>순창,4000g-16500</t>
  </si>
  <si>
    <t>김제,행사,1000g-4280</t>
  </si>
  <si>
    <t>울진,4000g-22800</t>
  </si>
  <si>
    <t>안성,3000g-15800</t>
  </si>
  <si>
    <t>신안,4000g-25800</t>
  </si>
  <si>
    <t>예천,4000g-25800</t>
  </si>
  <si>
    <t>함평,1000g-8000</t>
  </si>
  <si>
    <t>청원,1000g-7800</t>
  </si>
  <si>
    <t>청원,4000g-22800</t>
  </si>
  <si>
    <t>장수,800g-21800</t>
  </si>
  <si>
    <t>영월,800g-11800</t>
  </si>
  <si>
    <t>청송,500g-11800</t>
  </si>
  <si>
    <t>충주,3000g-18800</t>
  </si>
  <si>
    <t>여주,2000g-15800</t>
  </si>
  <si>
    <t>진천,1500g-12980</t>
  </si>
  <si>
    <t>장성,1000g-3980</t>
  </si>
  <si>
    <t>무안,800g-4580</t>
  </si>
  <si>
    <t>함평,500g-12800</t>
  </si>
  <si>
    <t>나주,500g-10800</t>
  </si>
  <si>
    <t>양구,500g-7800</t>
  </si>
  <si>
    <t>공주,행사,500g-5480</t>
  </si>
  <si>
    <t>진주,150g-2980</t>
  </si>
  <si>
    <t>창녕,100g-2350</t>
  </si>
  <si>
    <t>창녕,150g-2980</t>
  </si>
  <si>
    <t>합천,35g-990</t>
  </si>
  <si>
    <t>화순,530g-2650</t>
  </si>
  <si>
    <t>이천,100g-1450</t>
  </si>
  <si>
    <t>밀양,360g-3980</t>
  </si>
  <si>
    <t>무안,1300g-1850</t>
  </si>
  <si>
    <t>제주,1770g-1850</t>
  </si>
  <si>
    <t>밀양,200g-3450</t>
  </si>
  <si>
    <t>제주,200g-2980</t>
  </si>
  <si>
    <t>충주,100g-1450</t>
  </si>
  <si>
    <t>평택,50g-1580</t>
  </si>
  <si>
    <t>남해,400g-2980</t>
  </si>
  <si>
    <t>충주,1500g-3250</t>
  </si>
  <si>
    <t>무안,300g-2850</t>
  </si>
  <si>
    <t>충주,3입,360g-3980</t>
  </si>
  <si>
    <t>양평,100g-1450</t>
  </si>
  <si>
    <t>경산,2000g-13000</t>
  </si>
  <si>
    <t>충주,900g-6980</t>
  </si>
  <si>
    <t>장성,300g-2580</t>
  </si>
  <si>
    <t>장성,150g-2370</t>
  </si>
  <si>
    <t>진주,210g-2980</t>
  </si>
  <si>
    <t>제주,2000g-12500</t>
  </si>
  <si>
    <t>고령,750g-9980</t>
  </si>
  <si>
    <t>경산,행사,1430g-8900</t>
  </si>
  <si>
    <t>옥천,4입,930g-12000</t>
  </si>
  <si>
    <t>의성,10구,520g-5980</t>
  </si>
  <si>
    <t>칠곡,500g-24000</t>
  </si>
  <si>
    <t>2월 참고</t>
    <phoneticPr fontId="19" type="noConversion"/>
  </si>
  <si>
    <r>
      <t xml:space="preserve">【친환경축산물】
◦ 지속가능한 친환경 축산 종합대책(농림축산식품부, 1월 16일 발표)
  - 가축분뇨 및 악취를 잘 관리하여 환경 부담을 최소화
  - 친환경인증 축산물 공급을 확대
    * 친환경 수준에 따라 현행 5가지 종류의 인증을 4단계로 체계화하고(HACCP → 무항생제 → 동물복지 → 유기) 실천기준을 정비할 계획
    * 농가는 제값 받고 팔고 소비자는 안정적으로 구매할 수 있도록 친환경축산물 유통채널을 구축한다는 방침(유통정보 제공 및 정부생산자판매자간 협의체 운영을 통한 애로사항 발굴보완, 전용 판매장 확충 등)
  - 환경친화적인 생산 기반을 조성
  - 축산물 유통소비기반을 확립
    * 직거래형 유통구조를 확립하기 위해 도축가공판매 일관유통체제의 전국단위 협동조합형 패커와 지역단위 거점도축장(‘13 : 13개소 → ’15 : 20)을 지속 육성해 나갈 계획
  - 안전한 사료 및 축산자재의 안정적인 공급
</t>
    </r>
    <r>
      <rPr>
        <sz val="11"/>
        <color indexed="10"/>
        <rFont val="굴림"/>
        <family val="3"/>
        <charset val="129"/>
      </rPr>
      <t>◦ 하나로마트 1등급 한우 가격은 유기농한우(1++) 가격으로 타 조사처와 비교, 가격이 높을 수 있으니 참고사항으로만 활용하시길 바랍니다.</t>
    </r>
    <phoneticPr fontId="19" type="noConversion"/>
  </si>
  <si>
    <t>1000g-9701</t>
  </si>
  <si>
    <t>1000g-9702</t>
  </si>
  <si>
    <t>1000g-9703</t>
  </si>
  <si>
    <t>500g-31000</t>
    <phoneticPr fontId="19" type="noConversion"/>
  </si>
  <si>
    <t>찜, 국거리용,500g-19500</t>
    <phoneticPr fontId="19" type="noConversion"/>
  </si>
  <si>
    <t>불고기용,500g-19900</t>
    <phoneticPr fontId="19" type="noConversion"/>
  </si>
  <si>
    <t>500g-40000</t>
    <phoneticPr fontId="19" type="noConversion"/>
  </si>
  <si>
    <t>국거리용,500g-19500</t>
    <phoneticPr fontId="19" type="noConversion"/>
  </si>
  <si>
    <t>특란,1800g-7650</t>
    <phoneticPr fontId="19" type="noConversion"/>
  </si>
  <si>
    <t>동물복지인증유정란</t>
    <phoneticPr fontId="19" type="noConversion"/>
  </si>
  <si>
    <t>1800g-16000</t>
    <phoneticPr fontId="19" type="noConversion"/>
  </si>
  <si>
    <t>2000g-23000</t>
    <phoneticPr fontId="19" type="noConversion"/>
  </si>
  <si>
    <t>2000g-12300</t>
    <phoneticPr fontId="19" type="noConversion"/>
  </si>
  <si>
    <t>1000g-5500</t>
    <phoneticPr fontId="19" type="noConversion"/>
  </si>
  <si>
    <t>100g-3000</t>
    <phoneticPr fontId="19" type="noConversion"/>
  </si>
  <si>
    <r>
      <t xml:space="preserve">【축산물】
◦ 조류인플루엔자(AI) 사태 관련
  - 조류인플루엔자(AI) 사태 장기화 조짐속에 닭과 오리고기 매출 부진이 갈수록 심해지고 있음, 지난달 17일 전북 고창의 종오리 농장에서 고병원성 AI가 발병한 이후 대형마트 등에서 가금류 지속적으로 감소세를
     보이는 것으로 나타남
  - 대형마트는 일단 의심지역 농가의 닭과 오리고기 공급을 끊고 있으며 전체 공급량도 줄일 방침, 수급이 줄자 닭고기 판매가는 AI발병 이전보다 10%나 올랐으며 소비자들의 우려가 확산되고 있는 가운데 가격까지
     오르면서 닭·오리고기 판매는 더욱 감소할 전망
  - 계란의 경우 닭·오리고기는 돼지고기나 생선 등으로 대체할 수 있지만, 생필품으로 간주 될 만큼 수요가 큰 측면에서 문제
  - 산란계(산란기에 있는 닭)의 대량 살처분으로 계란 공급이 감소할 경우 병아리가 알을 낳을 수 있는 닭으로 크기까지 기간인 5개월 정도 걸려 계란 가격 상승은 불가피하다는 것이 업계의 관측이며, 계란의 소비가
     줄거나 가격이 오를 경우 대형마트는 물론 가계와 자영업자들에게도 부담이 될 것으로 보임
</t>
    </r>
    <r>
      <rPr>
        <sz val="11"/>
        <color indexed="10"/>
        <rFont val="굴림"/>
        <family val="3"/>
        <charset val="129"/>
      </rPr>
      <t>◦ 쇠고기(한우) 3등급, 냉장의 경우 이마트, 하나로마트 가격은 2등급 제품의 가격이오니 참조하시기 바랍니다.</t>
    </r>
    <phoneticPr fontId="19" type="noConversion"/>
  </si>
  <si>
    <t>2등급,100g-5500</t>
    <phoneticPr fontId="19" type="noConversion"/>
  </si>
  <si>
    <t>2등급,100g-4800</t>
    <phoneticPr fontId="19" type="noConversion"/>
  </si>
  <si>
    <t>【곡 류】
◦ 2013년 양곡년도(2012년 11월 1일~2013년 10월 31일)양곡소비량조사 결과
  - 연간 1인당 양곡(쌀+기타양곡) 소비량은 75.3kg으로 전년 77.1kg 대비 1.8kg 감소 (△2.3%)
  - 가구부문 연간 1인당 양곡 소비량은 1981년 이후 지속적으로 감소하는 추세이며, 통계작성 이래 가장 많은 소비량을 기록한 1967년 196.8kg의 38.3% 수준
  - 연간 1인당 쌀 소비량은 67.2kg으로 전년 69.8kg 대비 2.6kg 감소 (△3.7%)
  - 연간 1인당 기타 양곡 소비량은 8.1kg으로 전년 7.3kg 대비 0.8kg 증가 (11.0%)
  - 1인당 1일 쌀 소비량은 184.0g으로 전년 191.3g 대비 7.3g 감소 (△3.8%)</t>
    <phoneticPr fontId="19" type="noConversion"/>
  </si>
  <si>
    <t>둔포농협,20000g-55500</t>
    <phoneticPr fontId="19" type="noConversion"/>
  </si>
  <si>
    <t>정남농협,500g-11400</t>
    <phoneticPr fontId="19" type="noConversion"/>
  </si>
  <si>
    <t>정남농협, 500g-6900</t>
    <phoneticPr fontId="19" type="noConversion"/>
  </si>
  <si>
    <t>정남농협, 500g-8650</t>
    <phoneticPr fontId="19" type="noConversion"/>
  </si>
  <si>
    <t>700g-7900</t>
    <phoneticPr fontId="19" type="noConversion"/>
  </si>
  <si>
    <t>250g-14900</t>
    <phoneticPr fontId="19" type="noConversion"/>
  </si>
  <si>
    <t>200g-8500</t>
    <phoneticPr fontId="19" type="noConversion"/>
  </si>
  <si>
    <t>40g-3100</t>
  </si>
  <si>
    <t>60g-3400</t>
  </si>
  <si>
    <t>200g-4800</t>
  </si>
  <si>
    <t>150g-3950</t>
  </si>
  <si>
    <t>200g-4500</t>
  </si>
  <si>
    <t>40g-3900</t>
  </si>
  <si>
    <t>150g-6900</t>
  </si>
  <si>
    <t>80g-2900</t>
  </si>
  <si>
    <t>30g-990</t>
    <phoneticPr fontId="19" type="noConversion"/>
  </si>
  <si>
    <t>480g-16400</t>
    <phoneticPr fontId="19" type="noConversion"/>
  </si>
  <si>
    <r>
      <rPr>
        <b/>
        <sz val="11"/>
        <color indexed="30"/>
        <rFont val="굴림"/>
        <family val="3"/>
        <charset val="129"/>
      </rPr>
      <t>【건어물】</t>
    </r>
    <r>
      <rPr>
        <sz val="11"/>
        <rFont val="굴림"/>
        <family val="3"/>
        <charset val="129"/>
      </rPr>
      <t xml:space="preserve">
◦ 황태 가격 인상 우려 
  - 보통 황태는 9~11월에 원재료인 명태를 수입해 강원도 등지에서 한겨울 찬바람에 말려 출시, 따라서 9~11월 명태 수입량은 다른 달보다 늘어나지만 지난해 일본 방사능 오염 우려로 국내 수산물
    소비가 직격탄을 맞자 명태 수입량이 감소 추세를 나타냄
  - 냉동명태의 수입가격도 `13.9(1,356원/kg/전년동월대비 10.6%),  `13.10(1,298원/kg/전년동월대비 4.8%),  `13.11(1,239원/kg/전년동월대비 10.3%),  `13.12(1,290원/kg/전년동월대비 12.5%)
    지속적으로 상승 추세에 있음</t>
    </r>
    <phoneticPr fontId="19" type="noConversion"/>
  </si>
  <si>
    <t>500g-7600</t>
    <phoneticPr fontId="19" type="noConversion"/>
  </si>
  <si>
    <t>400g-16900</t>
    <phoneticPr fontId="19" type="noConversion"/>
  </si>
  <si>
    <t>300g-9900</t>
    <phoneticPr fontId="19" type="noConversion"/>
  </si>
  <si>
    <t>700g-3300</t>
    <phoneticPr fontId="19" type="noConversion"/>
  </si>
  <si>
    <t>900g-33800</t>
    <phoneticPr fontId="19" type="noConversion"/>
  </si>
  <si>
    <t>250g-4280</t>
    <phoneticPr fontId="19" type="noConversion"/>
  </si>
  <si>
    <t>1000g-15000</t>
    <phoneticPr fontId="19" type="noConversion"/>
  </si>
  <si>
    <t>200g-3300</t>
    <phoneticPr fontId="19" type="noConversion"/>
  </si>
  <si>
    <r>
      <rPr>
        <b/>
        <sz val="11"/>
        <color indexed="30"/>
        <rFont val="굴림"/>
        <family val="3"/>
        <charset val="129"/>
      </rPr>
      <t>【수산물】</t>
    </r>
    <r>
      <rPr>
        <sz val="11"/>
        <rFont val="굴림"/>
        <family val="3"/>
        <charset val="129"/>
      </rPr>
      <t xml:space="preserve">
[2014년 설 성수품 수입가격 동향 및 가격] 
◦ 수산물 수입가격 모두 상승한 반면 수입량은 대부분 감소, 노르웨이産고등어 수입 크게 증가
◦ 수입가격 상승(+44.6%)에도 불구하고 고등어 수입량 136% 크게 증가, 전년동기대비 노르웨이産비중(38.5%→94.7%) 대폭 확대
  - ‘13년: 노르웨이産543톤(38.5%), 2,314원/kg, 영국産381톤(27.0%), 2,121원/kg
  - ‘14년: 노르웨이産3,149톤(94.7%), 2,955원/kg, 중국産103톤(3.1%), 2,235원/kg
◦ 명태는 냉동명태(74.6%)가 대부분을 차지하며 주 수입국은 러시아(97.6%)로, 전체 수입량은 전년동기대비 28.2% 감소
  - 냉동(74.6%), 피레트냉동(21.4%), 북어(2.7%), 신선냉장(1.3%) 順
◦ 중국産(20.1%→15.4%)보다 가격이 저렴한 아프리카産(64.0%→77.5%)의 민어 수입 비중 확대, 수입가격은 아프리카産3,378원/kg, 중국産은 5,678원/kg
◦ 오징어는 전년동기대비 수입량 13.5% 감소, 수입가격 12.5% 증가, 칠레産(1,308원/kg)이 페루産(1,576원/kg)을 제치고 주요수입국가
  - 칠레産: 지난해 1,271톤(44.2%) → 올해 1,756톤(70.7%)
  - 페루産: 지난해 1,437톤(50.0%) → 올해 621톤(25.0%)
◦ 조기는 중국産(100%)에서 모두 수입, 전년동기대비 수입가격은 1.9% 상승, 수입량은 32.4% 감소</t>
    </r>
    <phoneticPr fontId="19" type="noConversion"/>
  </si>
  <si>
    <t>2000g-16200</t>
    <phoneticPr fontId="19" type="noConversion"/>
  </si>
  <si>
    <t>남양주(유기농),45g-2500</t>
    <phoneticPr fontId="19" type="noConversion"/>
  </si>
  <si>
    <t>530g-2750</t>
    <phoneticPr fontId="19" type="noConversion"/>
  </si>
  <si>
    <t>150g-2850</t>
    <phoneticPr fontId="19" type="noConversion"/>
  </si>
  <si>
    <t>200g-2980</t>
    <phoneticPr fontId="19" type="noConversion"/>
  </si>
  <si>
    <t>충주,350g-3280</t>
    <phoneticPr fontId="19" type="noConversion"/>
  </si>
  <si>
    <t>횡성,480g-2650</t>
    <phoneticPr fontId="19" type="noConversion"/>
  </si>
  <si>
    <t>진주,260g-3580</t>
    <phoneticPr fontId="19" type="noConversion"/>
  </si>
  <si>
    <t>700g-3380</t>
    <phoneticPr fontId="19" type="noConversion"/>
  </si>
  <si>
    <t>1300g-4880</t>
    <phoneticPr fontId="19" type="noConversion"/>
  </si>
  <si>
    <t>국산,700g-4980</t>
    <phoneticPr fontId="19" type="noConversion"/>
  </si>
  <si>
    <t>국산,200g-10850</t>
    <phoneticPr fontId="19" type="noConversion"/>
  </si>
  <si>
    <t>국산(2입),310g-2680</t>
    <phoneticPr fontId="19" type="noConversion"/>
  </si>
  <si>
    <t>국산,70g-2480</t>
    <phoneticPr fontId="19" type="noConversion"/>
  </si>
  <si>
    <t>국산160g-1680</t>
    <phoneticPr fontId="19" type="noConversion"/>
  </si>
  <si>
    <t>국산,150g-2650</t>
    <phoneticPr fontId="19" type="noConversion"/>
  </si>
  <si>
    <t>200g-3280</t>
    <phoneticPr fontId="19" type="noConversion"/>
  </si>
  <si>
    <t>국산,100g-980</t>
    <phoneticPr fontId="19" type="noConversion"/>
  </si>
  <si>
    <t>국산,220g-2750</t>
    <phoneticPr fontId="19" type="noConversion"/>
  </si>
  <si>
    <t>국산,1000g-1540</t>
    <phoneticPr fontId="19" type="noConversion"/>
  </si>
  <si>
    <t>국산,150g-1280</t>
    <phoneticPr fontId="19" type="noConversion"/>
  </si>
  <si>
    <t>국산,990g-1850</t>
    <phoneticPr fontId="19" type="noConversion"/>
  </si>
  <si>
    <t>1200g-1250</t>
    <phoneticPr fontId="19" type="noConversion"/>
  </si>
  <si>
    <t>4000g-14800</t>
    <phoneticPr fontId="19" type="noConversion"/>
  </si>
  <si>
    <t>국산,350g-1980</t>
    <phoneticPr fontId="19" type="noConversion"/>
  </si>
  <si>
    <t>250g-2980</t>
    <phoneticPr fontId="19" type="noConversion"/>
  </si>
  <si>
    <t>미국,500g-4980</t>
    <phoneticPr fontId="19" type="noConversion"/>
  </si>
  <si>
    <t>100g-1780</t>
    <phoneticPr fontId="19" type="noConversion"/>
  </si>
  <si>
    <r>
      <t>【농산물】</t>
    </r>
    <r>
      <rPr>
        <sz val="11"/>
        <rFont val="굴림"/>
        <family val="3"/>
        <charset val="129"/>
      </rPr>
      <t xml:space="preserve">
◦ 월동무에 이어 양배추, 당근 등 제주의 대표적인 월동채소값이 크게 떨어지면서 제주산 월동무는 산지폐기를 시작했으며, 특히 양배추는 가격이 낮아 산지에서 밭떼기 거래조차
  이뤄지지 않고 있는 실정
◦ 전국 생산량의 20.5%를 차지하는 진도 겨울 대파의 경우에도 올해 5만4천480t(재배면적: 1384ha)이 생산됐으나, 생산량 증가, 소비 부진 등으로 산지에서 일부 폐기됨
  - 긴급수입제한품목(safe guard)이 아닌 대파는 수입제한이나 쿼터량(수입량) 배정을 할 수 없어 국내산이 폭락해도 수입되고 있으며, 건파나 냉동파로 가공돼 사시사철 수입되는
     대파는 진도 대파 생산량보다 많은 6만∼7만t에 이르는 것으로 알려짐
◦ 반면, 오이, 고추, 피망, 파프리카 등 일부 품목은 최근 계속되는 한파에 따른 물량 감소로 큰폭의 오름세를 나타내기도 함</t>
    </r>
    <phoneticPr fontId="19" type="noConversion"/>
  </si>
  <si>
    <r>
      <t>3</t>
    </r>
    <r>
      <rPr>
        <sz val="11"/>
        <rFont val="돋움"/>
        <family val="3"/>
        <charset val="129"/>
      </rPr>
      <t>90g-3600</t>
    </r>
    <phoneticPr fontId="19" type="noConversion"/>
  </si>
  <si>
    <t>1800g-17900</t>
    <phoneticPr fontId="19" type="noConversion"/>
  </si>
  <si>
    <r>
      <rPr>
        <b/>
        <sz val="11"/>
        <rFont val="굴림"/>
        <family val="3"/>
        <charset val="129"/>
      </rPr>
      <t>【공산품】</t>
    </r>
    <r>
      <rPr>
        <sz val="11"/>
        <rFont val="굴림"/>
        <family val="3"/>
        <charset val="129"/>
      </rPr>
      <t xml:space="preserve">
◦ 음료 가격 인상 관련
  - 롯데칠성음료: 사이다와 콜라, 밀키스 등 음료 14개 제품, 29개 품목의 가격을 2월 10일 기준 최대 10.3% 인상
  - 칠성사이다 190ml캔 9.3%, 펩시콜라 190ml캔 7%, 마운틴듀 500ml페트 9.1%, 밀키스 250ml캔 10.3%, 게토레이 1.5리터페트 6.3%, 실론티 240ml캔 7.7%, 초코라떼 175ml캔10%,
    에너지음료 핫식스는 6.1% 등
  - 코카콜라: 1월 1일 기준, 9개 제품 31개 품목의 가격을 최대 9.5% 인상(코카콜라 250ml캔 7.8%, 스프라이트 250ml캔 6.1%, 킨사이다 250ml캔 9.5%, 조지아 240ml캔 6.3% 등)</t>
    </r>
    <phoneticPr fontId="19" type="noConversion"/>
  </si>
  <si>
    <r>
      <t>7</t>
    </r>
    <r>
      <rPr>
        <sz val="11"/>
        <rFont val="돋움"/>
        <family val="3"/>
        <charset val="129"/>
      </rPr>
      <t>50g-3300</t>
    </r>
    <phoneticPr fontId="19" type="noConversion"/>
  </si>
  <si>
    <r>
      <t>3</t>
    </r>
    <r>
      <rPr>
        <sz val="11"/>
        <rFont val="돋움"/>
        <family val="3"/>
        <charset val="129"/>
      </rPr>
      <t>6</t>
    </r>
    <r>
      <rPr>
        <sz val="11"/>
        <rFont val="돋움"/>
        <family val="3"/>
        <charset val="129"/>
      </rPr>
      <t>0g-1890</t>
    </r>
    <phoneticPr fontId="19" type="noConversion"/>
  </si>
  <si>
    <t>3000g-31300</t>
    <phoneticPr fontId="19" type="noConversion"/>
  </si>
  <si>
    <r>
      <t>8</t>
    </r>
    <r>
      <rPr>
        <sz val="11"/>
        <rFont val="돋움"/>
        <family val="3"/>
        <charset val="129"/>
      </rPr>
      <t>4</t>
    </r>
    <r>
      <rPr>
        <sz val="11"/>
        <rFont val="돋움"/>
        <family val="3"/>
        <charset val="129"/>
      </rPr>
      <t>0g-7970</t>
    </r>
    <phoneticPr fontId="19" type="noConversion"/>
  </si>
  <si>
    <r>
      <t>1</t>
    </r>
    <r>
      <rPr>
        <sz val="11"/>
        <rFont val="돋움"/>
        <family val="3"/>
        <charset val="129"/>
      </rPr>
      <t>500g-4480</t>
    </r>
    <phoneticPr fontId="19" type="noConversion"/>
  </si>
  <si>
    <t>-</t>
    <phoneticPr fontId="19" type="noConversion"/>
  </si>
  <si>
    <t>100g-320</t>
    <phoneticPr fontId="19" type="noConversion"/>
  </si>
  <si>
    <t>10000g-23000</t>
    <phoneticPr fontId="19" type="noConversion"/>
  </si>
  <si>
    <t>10000g-18000</t>
    <phoneticPr fontId="19" type="noConversion"/>
  </si>
  <si>
    <t>10000g-30000</t>
    <phoneticPr fontId="19" type="noConversion"/>
  </si>
  <si>
    <t>1000g-14900</t>
    <phoneticPr fontId="19" type="noConversion"/>
  </si>
  <si>
    <t>200g-3600</t>
    <phoneticPr fontId="19" type="noConversion"/>
  </si>
  <si>
    <t>5속,70g-1200</t>
    <phoneticPr fontId="19" type="noConversion"/>
  </si>
  <si>
    <t>국산,220g-2600</t>
    <phoneticPr fontId="19" type="noConversion"/>
  </si>
  <si>
    <t>1000g-11500</t>
    <phoneticPr fontId="19" type="noConversion"/>
  </si>
  <si>
    <t>2000g-19000</t>
    <phoneticPr fontId="19" type="noConversion"/>
  </si>
  <si>
    <t>1000g-3000</t>
    <phoneticPr fontId="19" type="noConversion"/>
  </si>
  <si>
    <r>
      <rPr>
        <b/>
        <sz val="11"/>
        <color indexed="30"/>
        <rFont val="굴림"/>
        <family val="3"/>
        <charset val="129"/>
      </rPr>
      <t>【친환경농산물】</t>
    </r>
    <r>
      <rPr>
        <sz val="11"/>
        <rFont val="굴림"/>
        <family val="3"/>
        <charset val="129"/>
      </rPr>
      <t xml:space="preserve">
◦ 2014년 학교급식 기본방향(친환경농산물 관련)
  - 친환경 및 우수관리인증(GAP) 농산물 사용 권장: 학교급식 식재료 구매시 질적 우수성과 안전성이 보장된 식품을 사용하되 친환경농산물 사용 비율은 구입가격 기준
     50% 이상(2013년 : 공립초 70%, 중학교 60% 이상) 사용하고, 그 나머지에 대해서는 우수관리인증(GAP)을 받은 농산물 사용 권장
  - 친환경쌀 사용 권장</t>
    </r>
    <phoneticPr fontId="19" type="noConversion"/>
  </si>
  <si>
    <r>
      <rPr>
        <b/>
        <sz val="11"/>
        <color indexed="10"/>
        <rFont val="굴림"/>
        <family val="3"/>
        <charset val="129"/>
      </rPr>
      <t xml:space="preserve">
◦ 식재료 공급업체 가격에는 작업비,인건비, 물류비 등이 포함되어 있으나, 도매시장 및 마트의 가격은 미포함</t>
    </r>
    <r>
      <rPr>
        <sz val="11"/>
        <color indexed="8"/>
        <rFont val="굴림"/>
        <family val="3"/>
        <charset val="129"/>
      </rPr>
      <t xml:space="preserve">
◦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있음
◦ 식재료 공급업체마다 품질(브랜드)및 규격이 상이할 수 있으며, 가격 또한 차이가 있을수 있음 
</t>
    </r>
    <r>
      <rPr>
        <b/>
        <sz val="11"/>
        <color rgb="FFFF0000"/>
        <rFont val="굴림"/>
        <family val="3"/>
        <charset val="129"/>
      </rPr>
      <t>◦ 식재료 공급업체에서 제시한 품질 및 가격은 납품 예측가이며, 기준 가격이 아니므로 반드시 참고 자료로만 사용할 것</t>
    </r>
    <r>
      <rPr>
        <sz val="11"/>
        <color indexed="8"/>
        <rFont val="굴림"/>
        <family val="3"/>
        <charset val="129"/>
      </rPr>
      <t xml:space="preserve">
</t>
    </r>
    <phoneticPr fontId="19" type="noConversion"/>
  </si>
  <si>
    <t>참고사항</t>
    <phoneticPr fontId="19" type="noConversion"/>
  </si>
  <si>
    <t>순</t>
    <phoneticPr fontId="19" type="noConversion"/>
  </si>
  <si>
    <t>품목현황</t>
    <phoneticPr fontId="19" type="noConversion"/>
  </si>
  <si>
    <t>식재료 공급업체 가격현황
(단위 : 원)</t>
    <phoneticPr fontId="19" type="noConversion"/>
  </si>
  <si>
    <t>비 고</t>
    <phoneticPr fontId="19" type="noConversion"/>
  </si>
  <si>
    <t>상세식품</t>
    <phoneticPr fontId="19" type="noConversion"/>
  </si>
  <si>
    <t>규격</t>
    <phoneticPr fontId="19" type="noConversion"/>
  </si>
  <si>
    <t>적요
(식품설명)</t>
    <phoneticPr fontId="19" type="noConversion"/>
  </si>
  <si>
    <t>원산지</t>
    <phoneticPr fontId="19" type="noConversion"/>
  </si>
  <si>
    <t>최저가</t>
    <phoneticPr fontId="19" type="noConversion"/>
  </si>
  <si>
    <t>최빈가</t>
    <phoneticPr fontId="19" type="noConversion"/>
  </si>
  <si>
    <t>평균가</t>
    <phoneticPr fontId="19" type="noConversion"/>
  </si>
  <si>
    <t>김치</t>
    <phoneticPr fontId="19" type="noConversion"/>
  </si>
  <si>
    <t>갓김치</t>
    <phoneticPr fontId="19" type="noConversion"/>
  </si>
  <si>
    <t>국산</t>
    <phoneticPr fontId="19" type="noConversion"/>
  </si>
  <si>
    <t>깻잎김치</t>
    <phoneticPr fontId="19" type="noConversion"/>
  </si>
  <si>
    <t>무김치</t>
    <phoneticPr fontId="19" type="noConversion"/>
  </si>
  <si>
    <t>깍두기</t>
    <phoneticPr fontId="19" type="noConversion"/>
  </si>
  <si>
    <t>나박김치</t>
    <phoneticPr fontId="19" type="noConversion"/>
  </si>
  <si>
    <t>동치미</t>
    <phoneticPr fontId="19" type="noConversion"/>
  </si>
  <si>
    <t>석박지</t>
    <phoneticPr fontId="19" type="noConversion"/>
  </si>
  <si>
    <t>열무김치</t>
    <phoneticPr fontId="19" type="noConversion"/>
  </si>
  <si>
    <t xml:space="preserve">열무,얼갈이 </t>
    <phoneticPr fontId="19" type="noConversion"/>
  </si>
  <si>
    <t>총각김치</t>
    <phoneticPr fontId="19" type="noConversion"/>
  </si>
  <si>
    <t>무말랭이김치</t>
    <phoneticPr fontId="19" type="noConversion"/>
  </si>
  <si>
    <t>배추김치</t>
    <phoneticPr fontId="19" type="noConversion"/>
  </si>
  <si>
    <t>겉절이</t>
    <phoneticPr fontId="19" type="noConversion"/>
  </si>
  <si>
    <t>배추</t>
    <phoneticPr fontId="19" type="noConversion"/>
  </si>
  <si>
    <t>맛김치</t>
    <phoneticPr fontId="19" type="noConversion"/>
  </si>
  <si>
    <t>포기김치</t>
    <phoneticPr fontId="19" type="noConversion"/>
  </si>
  <si>
    <t>백김치</t>
    <phoneticPr fontId="19" type="noConversion"/>
  </si>
  <si>
    <t>보쌈김치</t>
    <phoneticPr fontId="19" type="noConversion"/>
  </si>
  <si>
    <t>부추김치</t>
    <phoneticPr fontId="19" type="noConversion"/>
  </si>
  <si>
    <t>오이김치</t>
    <phoneticPr fontId="19" type="noConversion"/>
  </si>
  <si>
    <t>오이,부추</t>
    <phoneticPr fontId="19" type="noConversion"/>
  </si>
  <si>
    <t>오이소박이</t>
    <phoneticPr fontId="19" type="noConversion"/>
  </si>
  <si>
    <t>7종 17품목</t>
    <phoneticPr fontId="19" type="noConversion"/>
  </si>
  <si>
    <t>비고</t>
    <phoneticPr fontId="19" type="noConversion"/>
  </si>
  <si>
    <t>상세식품
(주재료)</t>
    <phoneticPr fontId="19" type="noConversion"/>
  </si>
  <si>
    <t>가루</t>
    <phoneticPr fontId="19" type="noConversion"/>
  </si>
  <si>
    <t>쌀가루</t>
    <phoneticPr fontId="19" type="noConversion"/>
  </si>
  <si>
    <t>국산멥쌀</t>
    <phoneticPr fontId="19" type="noConversion"/>
  </si>
  <si>
    <t>kg</t>
    <phoneticPr fontId="19" type="noConversion"/>
  </si>
  <si>
    <t>생것</t>
    <phoneticPr fontId="19" type="noConversion"/>
  </si>
  <si>
    <t>국산찹쌀</t>
    <phoneticPr fontId="19" type="noConversion"/>
  </si>
  <si>
    <t>한과</t>
    <phoneticPr fontId="19" type="noConversion"/>
  </si>
  <si>
    <t>약과</t>
    <phoneticPr fontId="19" type="noConversion"/>
  </si>
  <si>
    <t>30g,40g</t>
    <phoneticPr fontId="19" type="noConversion"/>
  </si>
  <si>
    <t>유과</t>
    <phoneticPr fontId="19" type="noConversion"/>
  </si>
  <si>
    <t>8g</t>
    <phoneticPr fontId="19" type="noConversion"/>
  </si>
  <si>
    <t>메떡</t>
    <phoneticPr fontId="19" type="noConversion"/>
  </si>
  <si>
    <t>꿀떡</t>
    <phoneticPr fontId="19" type="noConversion"/>
  </si>
  <si>
    <t>20g,25g</t>
    <phoneticPr fontId="19" type="noConversion"/>
  </si>
  <si>
    <t>떡케잌</t>
    <phoneticPr fontId="19" type="noConversion"/>
  </si>
  <si>
    <t>50g</t>
    <phoneticPr fontId="19" type="noConversion"/>
  </si>
  <si>
    <t>무지개떡</t>
    <phoneticPr fontId="19" type="noConversion"/>
  </si>
  <si>
    <t>40g,50g</t>
    <phoneticPr fontId="19" type="noConversion"/>
  </si>
  <si>
    <t>바람떡</t>
    <phoneticPr fontId="19" type="noConversion"/>
  </si>
  <si>
    <t>25g,30g,계피떡</t>
    <phoneticPr fontId="19" type="noConversion"/>
  </si>
  <si>
    <t>국산멥쌀,팥</t>
    <phoneticPr fontId="19" type="noConversion"/>
  </si>
  <si>
    <t>20g,25g,흰팥/붉은팥소,캔디떡</t>
    <phoneticPr fontId="19" type="noConversion"/>
  </si>
  <si>
    <t>설기</t>
    <phoneticPr fontId="19" type="noConversion"/>
  </si>
  <si>
    <t>40g,50g,백설기</t>
    <phoneticPr fontId="19" type="noConversion"/>
  </si>
  <si>
    <t>40g,50g,콩/건포도</t>
    <phoneticPr fontId="19" type="noConversion"/>
  </si>
  <si>
    <t>40g,50g,쵸코/호박</t>
    <phoneticPr fontId="19" type="noConversion"/>
  </si>
  <si>
    <t>국산흑미멥쌀</t>
    <phoneticPr fontId="19" type="noConversion"/>
  </si>
  <si>
    <t>40g,50g,흑미녹두설기</t>
    <phoneticPr fontId="19" type="noConversion"/>
  </si>
  <si>
    <t>40g,50g,딸기/쑥/요구르트</t>
    <phoneticPr fontId="19" type="noConversion"/>
  </si>
  <si>
    <t>멥쌀</t>
    <phoneticPr fontId="19" type="noConversion"/>
  </si>
  <si>
    <t>단호박,밤</t>
    <phoneticPr fontId="19" type="noConversion"/>
  </si>
  <si>
    <t>40g,50g,60g,밤호박설기</t>
    <phoneticPr fontId="19" type="noConversion"/>
  </si>
  <si>
    <t>송편</t>
    <phoneticPr fontId="19" type="noConversion"/>
  </si>
  <si>
    <t>국산멥쌀60</t>
    <phoneticPr fontId="19" type="noConversion"/>
  </si>
  <si>
    <t>20g,호두떡</t>
    <phoneticPr fontId="19" type="noConversion"/>
  </si>
  <si>
    <t>25g,오색(백,호박,쑥,백년초,흑임자)</t>
    <phoneticPr fontId="19" type="noConversion"/>
  </si>
  <si>
    <t>시루떡</t>
    <phoneticPr fontId="19" type="noConversion"/>
  </si>
  <si>
    <t>절편</t>
    <phoneticPr fontId="19" type="noConversion"/>
  </si>
  <si>
    <t>20g,25g,30g,40g</t>
    <phoneticPr fontId="19" type="noConversion"/>
  </si>
  <si>
    <t>25g,30g,40g,수리취절편</t>
    <phoneticPr fontId="19" type="noConversion"/>
  </si>
  <si>
    <t>증편</t>
    <phoneticPr fontId="19" type="noConversion"/>
  </si>
  <si>
    <t>30g,40g,사각증편</t>
    <phoneticPr fontId="19" type="noConversion"/>
  </si>
  <si>
    <t>30g,35g,방울증편</t>
    <phoneticPr fontId="19" type="noConversion"/>
  </si>
  <si>
    <t>35g,앙금방울증편,흰색</t>
    <phoneticPr fontId="19" type="noConversion"/>
  </si>
  <si>
    <t>35g,앙금방울증편,메론/오렌지/포도</t>
    <phoneticPr fontId="19" type="noConversion"/>
  </si>
  <si>
    <t>30g,35g,흑미증편</t>
    <phoneticPr fontId="19" type="noConversion"/>
  </si>
  <si>
    <t>카스테라케익떡</t>
    <phoneticPr fontId="19" type="noConversion"/>
  </si>
  <si>
    <t>40g,50g,흑미/단호박</t>
    <phoneticPr fontId="19" type="noConversion"/>
  </si>
  <si>
    <t>쑥떡</t>
    <phoneticPr fontId="19" type="noConversion"/>
  </si>
  <si>
    <t>쑥개떡</t>
    <phoneticPr fontId="19" type="noConversion"/>
  </si>
  <si>
    <t>국산멥쌀,쑥</t>
    <phoneticPr fontId="19" type="noConversion"/>
  </si>
  <si>
    <t>25g,30g,35g,40g</t>
    <phoneticPr fontId="19" type="noConversion"/>
  </si>
  <si>
    <t>25g,30g,앙금쑥개떡</t>
    <phoneticPr fontId="19" type="noConversion"/>
  </si>
  <si>
    <t>쑥버무리</t>
    <phoneticPr fontId="19" type="noConversion"/>
  </si>
  <si>
    <t xml:space="preserve"> </t>
    <phoneticPr fontId="19" type="noConversion"/>
  </si>
  <si>
    <t>30g,40g,50g,쑥버무리찰떡</t>
    <phoneticPr fontId="19" type="noConversion"/>
  </si>
  <si>
    <t>조리용</t>
    <phoneticPr fontId="19" type="noConversion"/>
  </si>
  <si>
    <t>가래떡,냉장</t>
    <phoneticPr fontId="19" type="noConversion"/>
  </si>
  <si>
    <t>4~6g,너비2.4cm,떡국떡</t>
    <phoneticPr fontId="19" type="noConversion"/>
  </si>
  <si>
    <t>국산멥쌀,친환경쌀</t>
    <phoneticPr fontId="19" type="noConversion"/>
  </si>
  <si>
    <t>6g,무농약떡국떡</t>
    <phoneticPr fontId="19" type="noConversion"/>
  </si>
  <si>
    <t>10~12g,2cm,찜용</t>
    <phoneticPr fontId="19" type="noConversion"/>
  </si>
  <si>
    <t>25g/4cm,50g/8cm,베이컨가래떡</t>
    <phoneticPr fontId="19" type="noConversion"/>
  </si>
  <si>
    <t>떡꼬치</t>
    <phoneticPr fontId="19" type="noConversion"/>
  </si>
  <si>
    <t>40,50g,냉동,핫도그떡</t>
    <phoneticPr fontId="19" type="noConversion"/>
  </si>
  <si>
    <t>40g,50g,60g,냉동</t>
    <phoneticPr fontId="19" type="noConversion"/>
  </si>
  <si>
    <t>30,40,50g,냉장</t>
    <phoneticPr fontId="19" type="noConversion"/>
  </si>
  <si>
    <t>떡볶이떡</t>
    <phoneticPr fontId="19" type="noConversion"/>
  </si>
  <si>
    <t>8g,5/3/2cm</t>
    <phoneticPr fontId="19" type="noConversion"/>
  </si>
  <si>
    <t>5/3/2cm,무농약</t>
    <phoneticPr fontId="19" type="noConversion"/>
  </si>
  <si>
    <t>8g,5cm,강정튀김용</t>
    <phoneticPr fontId="19" type="noConversion"/>
  </si>
  <si>
    <t>지름0.7cm,6g/5cm,잡채용</t>
    <phoneticPr fontId="19" type="noConversion"/>
  </si>
  <si>
    <t>15g,4cm,치즈떡볶이</t>
    <phoneticPr fontId="19" type="noConversion"/>
  </si>
  <si>
    <t>5/3/2cm,흑미/구멍떡볶이</t>
    <phoneticPr fontId="19" type="noConversion"/>
  </si>
  <si>
    <t>5/3/2cm,당근/시금치/비트</t>
    <phoneticPr fontId="19" type="noConversion"/>
  </si>
  <si>
    <t>12g,2.5~3cm,비엔나떡볶이</t>
    <phoneticPr fontId="19" type="noConversion"/>
  </si>
  <si>
    <t>삼색샐러드</t>
    <phoneticPr fontId="19" type="noConversion"/>
  </si>
  <si>
    <t>6~7g</t>
    <phoneticPr fontId="19" type="noConversion"/>
  </si>
  <si>
    <t>새알심</t>
    <phoneticPr fontId="19" type="noConversion"/>
  </si>
  <si>
    <t>10g,떡새알심</t>
    <phoneticPr fontId="19" type="noConversion"/>
  </si>
  <si>
    <t>5~10g</t>
    <phoneticPr fontId="19" type="noConversion"/>
  </si>
  <si>
    <t>10g,3cm,조림용</t>
    <phoneticPr fontId="19" type="noConversion"/>
  </si>
  <si>
    <t>조랭이떡</t>
    <phoneticPr fontId="19" type="noConversion"/>
  </si>
  <si>
    <t>5~8g</t>
    <phoneticPr fontId="19" type="noConversion"/>
  </si>
  <si>
    <t>6~8g,흑미/색동</t>
    <phoneticPr fontId="19" type="noConversion"/>
  </si>
  <si>
    <t>6~8g,야채</t>
    <phoneticPr fontId="19" type="noConversion"/>
  </si>
  <si>
    <t>찰떡</t>
    <phoneticPr fontId="19" type="noConversion"/>
  </si>
  <si>
    <t>경단</t>
    <phoneticPr fontId="19" type="noConversion"/>
  </si>
  <si>
    <t>20g,25g,카스텔라</t>
    <phoneticPr fontId="19" type="noConversion"/>
  </si>
  <si>
    <t>20g,흑미/호박/쑥,두텁경단</t>
    <phoneticPr fontId="19" type="noConversion"/>
  </si>
  <si>
    <t>20g,참깨/흑미/딸기</t>
    <phoneticPr fontId="19" type="noConversion"/>
  </si>
  <si>
    <t>국산찹쌀,국산팥앙금</t>
    <phoneticPr fontId="19" type="noConversion"/>
  </si>
  <si>
    <t>20g,빵가루/팥가루</t>
    <phoneticPr fontId="19" type="noConversion"/>
  </si>
  <si>
    <t>구름떡</t>
    <phoneticPr fontId="19" type="noConversion"/>
  </si>
  <si>
    <t>두텁떡</t>
    <phoneticPr fontId="19" type="noConversion"/>
  </si>
  <si>
    <t>35g,40g</t>
    <phoneticPr fontId="19" type="noConversion"/>
  </si>
  <si>
    <t>50g,흑미/호박/쑥</t>
    <phoneticPr fontId="19" type="noConversion"/>
  </si>
  <si>
    <t>40g,두텁봉우리떡</t>
    <phoneticPr fontId="19" type="noConversion"/>
  </si>
  <si>
    <t>40g,50g,두텁떡편</t>
    <phoneticPr fontId="19" type="noConversion"/>
  </si>
  <si>
    <t>모듬떡</t>
    <phoneticPr fontId="19" type="noConversion"/>
  </si>
  <si>
    <t>40g,50g,흑미모듬떡</t>
    <phoneticPr fontId="19" type="noConversion"/>
  </si>
  <si>
    <t>부편</t>
    <phoneticPr fontId="19" type="noConversion"/>
  </si>
  <si>
    <t>30g,35g</t>
    <phoneticPr fontId="19" type="noConversion"/>
  </si>
  <si>
    <t>국산찹쌀,멥쌀</t>
    <phoneticPr fontId="19" type="noConversion"/>
  </si>
  <si>
    <t>40g,50g,반찰시루떡</t>
    <phoneticPr fontId="19" type="noConversion"/>
  </si>
  <si>
    <t>40g,50g,단호박시루떡</t>
    <phoneticPr fontId="19" type="noConversion"/>
  </si>
  <si>
    <t>40g,50g,콩가루시루떡</t>
    <phoneticPr fontId="19" type="noConversion"/>
  </si>
  <si>
    <t>40g,50g,검정깨시루떡</t>
    <phoneticPr fontId="19" type="noConversion"/>
  </si>
  <si>
    <t>약식</t>
    <phoneticPr fontId="19" type="noConversion"/>
  </si>
  <si>
    <t>40g,50g,60g</t>
    <phoneticPr fontId="19" type="noConversion"/>
  </si>
  <si>
    <t>인절미</t>
    <phoneticPr fontId="19" type="noConversion"/>
  </si>
  <si>
    <t>30g,궁중인절미</t>
    <phoneticPr fontId="19" type="noConversion"/>
  </si>
  <si>
    <t>20g,25g,카스테라인절미</t>
    <phoneticPr fontId="19" type="noConversion"/>
  </si>
  <si>
    <t>20g,25g,콩고물</t>
    <phoneticPr fontId="19" type="noConversion"/>
  </si>
  <si>
    <t>20g,25g,팥고물</t>
    <phoneticPr fontId="19" type="noConversion"/>
  </si>
  <si>
    <t>국산찹쌀,쑥</t>
    <phoneticPr fontId="19" type="noConversion"/>
  </si>
  <si>
    <t>20g,25g,쑥인절미</t>
    <phoneticPr fontId="19" type="noConversion"/>
  </si>
  <si>
    <t>20g,25g,거피녹두</t>
    <phoneticPr fontId="19" type="noConversion"/>
  </si>
  <si>
    <t>쑥굴레</t>
    <phoneticPr fontId="19" type="noConversion"/>
  </si>
  <si>
    <t>찹쌀떡</t>
    <phoneticPr fontId="19" type="noConversion"/>
  </si>
  <si>
    <t>40g,모찌</t>
    <phoneticPr fontId="19" type="noConversion"/>
  </si>
  <si>
    <t>40g,50g,콩찰떡</t>
    <phoneticPr fontId="19" type="noConversion"/>
  </si>
  <si>
    <t>40g,50g,단호박찰떡</t>
    <phoneticPr fontId="19" type="noConversion"/>
  </si>
  <si>
    <t>40g,흑미찹쌀떡</t>
    <phoneticPr fontId="19" type="noConversion"/>
  </si>
  <si>
    <t>40g,흑미/호박/쑥</t>
    <phoneticPr fontId="19" type="noConversion"/>
  </si>
  <si>
    <t>콩깨떡</t>
    <phoneticPr fontId="19" type="noConversion"/>
  </si>
  <si>
    <t>국산찹쌀,흑임자</t>
    <phoneticPr fontId="19" type="noConversion"/>
  </si>
  <si>
    <t>40g,50g,콩가루</t>
    <phoneticPr fontId="19" type="noConversion"/>
  </si>
  <si>
    <t>40g,50g,콩깨편</t>
    <phoneticPr fontId="19" type="noConversion"/>
  </si>
  <si>
    <t>취떡</t>
    <phoneticPr fontId="19" type="noConversion"/>
  </si>
  <si>
    <t>수리취떡</t>
    <phoneticPr fontId="19" type="noConversion"/>
  </si>
  <si>
    <t>국산멥쌀,수리취</t>
    <phoneticPr fontId="19" type="noConversion"/>
  </si>
  <si>
    <t>30g,차륜병</t>
    <phoneticPr fontId="19" type="noConversion"/>
  </si>
  <si>
    <t>기타</t>
    <phoneticPr fontId="19" type="noConversion"/>
  </si>
  <si>
    <t>감자떡</t>
    <phoneticPr fontId="19" type="noConversion"/>
  </si>
  <si>
    <t>40g</t>
    <phoneticPr fontId="19" type="noConversion"/>
  </si>
  <si>
    <t>35종 90품목</t>
    <phoneticPr fontId="19" type="noConversion"/>
  </si>
  <si>
    <t>가격현황
(단위:원)</t>
    <phoneticPr fontId="19" type="noConversion"/>
  </si>
  <si>
    <t>HACCP
인증여부</t>
    <phoneticPr fontId="19" type="noConversion"/>
  </si>
  <si>
    <t>판매업체</t>
    <phoneticPr fontId="19" type="noConversion"/>
  </si>
  <si>
    <t>감자,전분</t>
    <phoneticPr fontId="19" type="noConversion"/>
  </si>
  <si>
    <t>감자전분 97%, 식이섬유 3%</t>
  </si>
  <si>
    <t>안동감자전분(식이섬유포함/500g</t>
  </si>
  <si>
    <t>크로바</t>
    <phoneticPr fontId="19" type="noConversion"/>
  </si>
  <si>
    <t>안동감자전분(식이섬유포함)kg</t>
  </si>
  <si>
    <t>감자전분</t>
    <phoneticPr fontId="19" type="noConversion"/>
  </si>
  <si>
    <t>국산/함양농협</t>
    <phoneticPr fontId="19" type="noConversion"/>
  </si>
  <si>
    <t>500g</t>
    <phoneticPr fontId="19" type="noConversion"/>
  </si>
  <si>
    <t>미래상사</t>
    <phoneticPr fontId="19" type="noConversion"/>
  </si>
  <si>
    <t>국산100%</t>
    <phoneticPr fontId="19" type="noConversion"/>
  </si>
  <si>
    <t>{상온}감자전분500g</t>
  </si>
  <si>
    <t>농협중앙회/천년풍미</t>
    <phoneticPr fontId="19" type="noConversion"/>
  </si>
  <si>
    <t>{상온}감자전분kg</t>
  </si>
  <si>
    <t>[국내산]감자전분</t>
    <phoneticPr fontId="90" type="noConversion"/>
  </si>
  <si>
    <t>해밀원/베스트푸드</t>
    <phoneticPr fontId="19" type="noConversion"/>
  </si>
  <si>
    <t>국산100%(상온2년)/새롬식품</t>
  </si>
  <si>
    <t>더불어사는마을</t>
  </si>
  <si>
    <t>국산100%,해조칼슘</t>
  </si>
  <si>
    <t>뜰안애 칼슘in 감자전분</t>
  </si>
  <si>
    <t>뜰안애</t>
    <phoneticPr fontId="19" type="noConversion"/>
  </si>
  <si>
    <t>국산100%/풀무원</t>
  </si>
  <si>
    <t>바른선감자전분</t>
  </si>
  <si>
    <t>푸드머스</t>
  </si>
  <si>
    <t>국산100/서안농협</t>
    <phoneticPr fontId="19" type="noConversion"/>
  </si>
  <si>
    <t>샘표식품</t>
    <phoneticPr fontId="19" type="noConversion"/>
  </si>
  <si>
    <t>국산감자100/기린농협</t>
    <phoneticPr fontId="19" type="noConversion"/>
  </si>
  <si>
    <t>500g</t>
    <phoneticPr fontId="90" type="noConversion"/>
  </si>
  <si>
    <t>국산감자95,국산찹쌀5</t>
    <phoneticPr fontId="19" type="noConversion"/>
  </si>
  <si>
    <t>샘초롱</t>
    <phoneticPr fontId="19" type="noConversion"/>
  </si>
  <si>
    <t>국산생감자100%</t>
    <phoneticPr fontId="19" type="noConversion"/>
  </si>
  <si>
    <t>코주부</t>
    <phoneticPr fontId="19" type="noConversion"/>
  </si>
  <si>
    <t>움트리 감자맛전분3KG</t>
  </si>
  <si>
    <t>움트리 감자전분(칼슘강화)3KG</t>
  </si>
  <si>
    <t>움트리 감자맛전분KG</t>
  </si>
  <si>
    <t>움트리 감자전분(칼슘강화)KG</t>
  </si>
  <si>
    <t>국내산감자전분100%</t>
    <phoneticPr fontId="19" type="noConversion"/>
  </si>
  <si>
    <t>해우푸드</t>
  </si>
  <si>
    <t>고구마(국내산)85%,자색고구마(국내산)1.98%13g</t>
    <phoneticPr fontId="19" type="noConversion"/>
  </si>
  <si>
    <t>2kg</t>
    <phoneticPr fontId="19" type="noConversion"/>
  </si>
  <si>
    <t>숀리자색고구마</t>
    <phoneticPr fontId="19" type="noConversion"/>
  </si>
  <si>
    <t>그린웰</t>
    <phoneticPr fontId="19" type="noConversion"/>
  </si>
  <si>
    <t>깐고구마</t>
  </si>
  <si>
    <t>푸르원</t>
  </si>
  <si>
    <t>깐고구마-깍뚝</t>
  </si>
  <si>
    <t>깐고구마-맛탕용</t>
  </si>
  <si>
    <t>깐고구마-스틱</t>
  </si>
  <si>
    <t>깐고구마-슬라이스</t>
  </si>
  <si>
    <t>고구마(국내산)88.11, 계란(국산)3.78%, 고구마분2%, 연유(우유)1.83%</t>
  </si>
  <si>
    <t>바른선미니밤고구마, 10g*100ea</t>
  </si>
  <si>
    <t>H</t>
  </si>
  <si>
    <t>고구마49.67%(국내산),카사바49.67%,연유0.26%,계란0.4%</t>
  </si>
  <si>
    <t>바른선카사바고구마, 10g*100ea</t>
  </si>
  <si>
    <t>고구마</t>
    <phoneticPr fontId="19" type="noConversion"/>
  </si>
  <si>
    <t>고구마100%/튀김175도 3~4분/한입크기절단</t>
    <phoneticPr fontId="19" type="noConversion"/>
  </si>
  <si>
    <t>유탕고구마/1kg약55개</t>
    <phoneticPr fontId="19" type="noConversion"/>
  </si>
  <si>
    <t>고구마전분</t>
    <phoneticPr fontId="19" type="noConversion"/>
  </si>
  <si>
    <t>고구마(국내산)100%</t>
    <phoneticPr fontId="19" type="noConversion"/>
  </si>
  <si>
    <t>고구마전분 97%, 식이섬유 3%</t>
  </si>
  <si>
    <t>안동고구마전분(식이섬유포함/500g</t>
  </si>
  <si>
    <t>안동고구마전분(식이섬유포함)kg</t>
  </si>
  <si>
    <t>[국내산]고구마전분</t>
    <phoneticPr fontId="90" type="noConversion"/>
  </si>
  <si>
    <t>국산100%(고구마전분95%(국산), 우리밀(국산)5%</t>
    <phoneticPr fontId="19" type="noConversion"/>
  </si>
  <si>
    <t>{상온}우리 고구마맛전분 kg</t>
  </si>
  <si>
    <t>실곤약,200g</t>
  </si>
  <si>
    <t>곤약</t>
    <phoneticPr fontId="19" type="noConversion"/>
  </si>
  <si>
    <t>곤약 99.38%</t>
  </si>
  <si>
    <t xml:space="preserve"> 실곤약 </t>
  </si>
  <si>
    <t>구약분84.83%,순두부15%/풀무원</t>
  </si>
  <si>
    <t>바른선저칼로리두부곤약면</t>
  </si>
  <si>
    <t>곤약면</t>
    <phoneticPr fontId="19" type="noConversion"/>
  </si>
  <si>
    <t>면사랑</t>
    <phoneticPr fontId="19" type="noConversion"/>
  </si>
  <si>
    <t>고구마전분(국내산)100%</t>
    <phoneticPr fontId="90" type="noConversion"/>
  </si>
  <si>
    <t>kg</t>
    <phoneticPr fontId="90" type="noConversion"/>
  </si>
  <si>
    <t>일반당면</t>
    <phoneticPr fontId="90" type="noConversion"/>
  </si>
  <si>
    <t>자른당면</t>
    <phoneticPr fontId="90" type="noConversion"/>
  </si>
  <si>
    <t>고구마전분,알긴산나트륨,비타민C</t>
  </si>
  <si>
    <t>찰당면</t>
  </si>
  <si>
    <t>고구마전분/중국산</t>
  </si>
  <si>
    <t>직당면</t>
  </si>
  <si>
    <t>고구마전분100%(국내산),키토산함유,무명반</t>
  </si>
  <si>
    <t>자른 건당면/국산</t>
  </si>
  <si>
    <t>고구마전분100%,국산/생협</t>
  </si>
  <si>
    <t>고구마전분100/우정식품</t>
    <phoneticPr fontId="19" type="noConversion"/>
  </si>
  <si>
    <t>오뚜기</t>
    <phoneticPr fontId="19" type="noConversion"/>
  </si>
  <si>
    <t>국산 고구마전분 100%/풀무원</t>
  </si>
  <si>
    <t xml:space="preserve">바른선손수당면 </t>
  </si>
  <si>
    <t>당면</t>
    <phoneticPr fontId="19" type="noConversion"/>
  </si>
  <si>
    <t>국산100%,무명반</t>
    <phoneticPr fontId="19" type="noConversion"/>
  </si>
  <si>
    <t>[무명반]고구마찰당면(비절단)</t>
    <phoneticPr fontId="90" type="noConversion"/>
  </si>
  <si>
    <t>[무명반]고구마찰당면(절단)</t>
    <phoneticPr fontId="90" type="noConversion"/>
  </si>
  <si>
    <t>국산고구마95,국산찹쌀5</t>
    <phoneticPr fontId="19" type="noConversion"/>
  </si>
  <si>
    <t>국산고구마전분100/이가식품</t>
    <phoneticPr fontId="19" type="noConversion"/>
  </si>
  <si>
    <t>이가당면</t>
    <phoneticPr fontId="19" type="noConversion"/>
  </si>
  <si>
    <t>이가당면,절단</t>
    <phoneticPr fontId="19" type="noConversion"/>
  </si>
  <si>
    <t>국산고구마전분50%, 중국산 고구마전분 50%/풀무원</t>
  </si>
  <si>
    <t>바른선당면U자형</t>
  </si>
  <si>
    <t>국산고구마전분99.8</t>
  </si>
  <si>
    <t>친환경우리밀</t>
  </si>
  <si>
    <t>제이푸드서비스</t>
  </si>
  <si>
    <t>참조은 자른당면(15cm) -수입산</t>
  </si>
  <si>
    <t>참조은서울푸드</t>
  </si>
  <si>
    <t>참조은 자른당면(16cm) -국내산</t>
  </si>
  <si>
    <t>중국고구마전분100</t>
  </si>
  <si>
    <t>중화당면</t>
  </si>
  <si>
    <t>중국고구마전분100%/풀무원</t>
  </si>
  <si>
    <t>바른선24cm,자른당면</t>
  </si>
  <si>
    <t>바른선자른당면14cm</t>
  </si>
  <si>
    <t>중국고구마전분100/강서태동식품</t>
    <phoneticPr fontId="19" type="noConversion"/>
  </si>
  <si>
    <t>당면70%(고구마전분, 중국산), 잡채용소스14%, 소맥(밀), 당근, 피망, 양파(국산), 당근(국산), 피망(국산), 대두유(대두)</t>
  </si>
  <si>
    <t>바른선바로잡채</t>
  </si>
  <si>
    <t>고구마전분(중국산,국산),키토올리고당분말(게),알긴산나트륨</t>
  </si>
  <si>
    <t>민속당면</t>
  </si>
  <si>
    <t>청정원</t>
    <phoneticPr fontId="19" type="noConversion"/>
  </si>
  <si>
    <t>규격 가격</t>
    <phoneticPr fontId="19" type="noConversion"/>
  </si>
  <si>
    <t>1kg</t>
    <phoneticPr fontId="19" type="noConversion"/>
  </si>
  <si>
    <t>고구마전분(중국산,국산)</t>
  </si>
  <si>
    <t>300g</t>
    <phoneticPr fontId="19" type="noConversion"/>
  </si>
  <si>
    <t>청정원 민속자른당면</t>
  </si>
  <si>
    <t>유기농 고구마전분99.9475%(고구마 중국산),키토올리고당분말(게),알긴산나트륨</t>
  </si>
  <si>
    <t>400g</t>
    <phoneticPr fontId="19" type="noConversion"/>
  </si>
  <si>
    <t>움트리 옥수수전분3kg</t>
  </si>
  <si>
    <t>움트리 옥수수전분400g</t>
  </si>
  <si>
    <t>움트리 옥수수전분800g</t>
  </si>
  <si>
    <t>옥수수전분</t>
    <phoneticPr fontId="19" type="noConversion"/>
  </si>
  <si>
    <t>20</t>
    <phoneticPr fontId="19" type="noConversion"/>
  </si>
  <si>
    <t>쉐프원 옥수수전분 골드(N)</t>
  </si>
  <si>
    <t>쉐프원 옥수수전분</t>
  </si>
  <si>
    <t>옥수수전분(NON-GMO)</t>
    <phoneticPr fontId="19" type="noConversion"/>
  </si>
  <si>
    <t>20kg</t>
    <phoneticPr fontId="19" type="noConversion"/>
  </si>
  <si>
    <t>신제품</t>
    <phoneticPr fontId="19" type="noConversion"/>
  </si>
  <si>
    <t>옥수수전분(GMO)</t>
    <phoneticPr fontId="19" type="noConversion"/>
  </si>
  <si>
    <t xml:space="preserve">옥수수전분(GMO) </t>
    <phoneticPr fontId="19" type="noConversion"/>
  </si>
  <si>
    <t>견과종실류</t>
    <phoneticPr fontId="19" type="noConversion"/>
  </si>
  <si>
    <t>거피들깨</t>
  </si>
  <si>
    <t>해뜰원 거피들깨가루(국산)</t>
  </si>
  <si>
    <t>H</t>
    <phoneticPr fontId="19" type="noConversion"/>
  </si>
  <si>
    <t>해뜰원 거피들깨가루(수입)</t>
  </si>
  <si>
    <t>들깨100%,중국산,PET</t>
  </si>
  <si>
    <t>바른선껍질벗긴순볶음들깨가루</t>
  </si>
  <si>
    <t>거피참깨</t>
    <phoneticPr fontId="19" type="noConversion"/>
  </si>
  <si>
    <t>100g</t>
    <phoneticPr fontId="19" type="noConversion"/>
  </si>
  <si>
    <t>국산깨,비닐,껍질ⅹ</t>
    <phoneticPr fontId="35" type="noConversion"/>
  </si>
  <si>
    <t>새싹종합식품</t>
    <phoneticPr fontId="19" type="noConversion"/>
  </si>
  <si>
    <t>국산깨,PET,껍질ⅹ</t>
    <phoneticPr fontId="35" type="noConversion"/>
  </si>
  <si>
    <t>200g</t>
    <phoneticPr fontId="19" type="noConversion"/>
  </si>
  <si>
    <t>쌍둥이기름</t>
    <phoneticPr fontId="19" type="noConversion"/>
  </si>
  <si>
    <t>거피참깨</t>
  </si>
  <si>
    <t>수입산/풀무원</t>
  </si>
  <si>
    <t>바른선V순볶음참깨</t>
  </si>
  <si>
    <t>중국</t>
    <phoneticPr fontId="19" type="noConversion"/>
  </si>
  <si>
    <t>중국산</t>
    <phoneticPr fontId="19" type="noConversion"/>
  </si>
  <si>
    <t>수입깨,비닐,껍질x</t>
    <phoneticPr fontId="90" type="noConversion"/>
  </si>
  <si>
    <t>수입깨pet,껍질x</t>
    <phoneticPr fontId="90" type="noConversion"/>
  </si>
  <si>
    <t>해뜰원 거피참깨(국산)</t>
  </si>
  <si>
    <t>해뜰원 거피참깨(수입)</t>
  </si>
  <si>
    <t>해뜰원 거피참깨(중국)</t>
  </si>
  <si>
    <t>참깨100%,중국산,PET</t>
  </si>
  <si>
    <t>바른선순볶음참깨</t>
  </si>
  <si>
    <t>쉐프원 중국산 볶음참깨</t>
  </si>
  <si>
    <t>쉐프원 중국산 거피볶음참깨</t>
  </si>
  <si>
    <t>견과믹스</t>
  </si>
  <si>
    <t>땅콩(반태)20%,아몬드20%,해바리기씨10%,호박씨10%,깐호두20%,건포도10%,캐쉬넛10%</t>
  </si>
  <si>
    <t>크로바 믹스7종(강정제과용)</t>
  </si>
  <si>
    <t>땅콩(반태)30%,아몬드20%,해바라기씨10%,호박씨10%,깐호두20%,캐쉬넛10%</t>
  </si>
  <si>
    <t>크로바 믹스6종(샐러드용)</t>
  </si>
  <si>
    <t>땅콩(반태)30%,아몬드30%,해바라기씨10%,호박씨10%,깐호두20%</t>
  </si>
  <si>
    <t>크로바 믹스5종(볶음/조림용)</t>
  </si>
  <si>
    <t>땅콩,아몬드,호두,해바라기씨,호박씨</t>
  </si>
  <si>
    <t>믹스(조림용)</t>
  </si>
  <si>
    <t>싱싱플러스</t>
    <phoneticPr fontId="19" type="noConversion"/>
  </si>
  <si>
    <t>땅콩,아몬드,호두,해바라기씨,호박씨.건포도</t>
  </si>
  <si>
    <t>믹스(샐러드용)</t>
  </si>
  <si>
    <t>아몬드,호두,건크린베리,케쉬넛</t>
  </si>
  <si>
    <t>IQ ON - 15</t>
  </si>
  <si>
    <t>20g</t>
  </si>
  <si>
    <t>IQ ON - 20</t>
  </si>
  <si>
    <t>IQ ON - 30</t>
  </si>
  <si>
    <t>아몬드S/L25%,,땅콩30%,해바라기</t>
  </si>
  <si>
    <t>견과류 믹스6종</t>
  </si>
  <si>
    <t>통아몬드30%,땅콩30%,호두20%,해바라기10%</t>
  </si>
  <si>
    <t>견과류 믹스5종</t>
  </si>
  <si>
    <t>호두17%,아몬드33%,캐슈넛17%,크랜베리33%</t>
  </si>
  <si>
    <t>하루견과12g</t>
  </si>
  <si>
    <t>[수입산]해바라기씨(생)</t>
    <phoneticPr fontId="90" type="noConversion"/>
  </si>
  <si>
    <t>[수입산]호박씨(생)</t>
    <phoneticPr fontId="90" type="noConversion"/>
  </si>
  <si>
    <t>견과류믹서(5종)</t>
    <phoneticPr fontId="90" type="noConversion"/>
  </si>
  <si>
    <t>견과류믹서(6종)</t>
    <phoneticPr fontId="90" type="noConversion"/>
  </si>
  <si>
    <t>견과류믹서(7종)</t>
    <phoneticPr fontId="90" type="noConversion"/>
  </si>
  <si>
    <t>크로바 계피(수입)</t>
  </si>
  <si>
    <t>깐은행</t>
  </si>
  <si>
    <t xml:space="preserve">껍질제거 </t>
  </si>
  <si>
    <t>크로바 깐은행</t>
  </si>
  <si>
    <t>깐잣</t>
  </si>
  <si>
    <t>가평.홍천/산림조합</t>
  </si>
  <si>
    <t>황잣</t>
  </si>
  <si>
    <t>가평/산림조합</t>
  </si>
  <si>
    <t>[국산]깐잣</t>
    <phoneticPr fontId="90" type="noConversion"/>
  </si>
  <si>
    <t>크로바 깐잣(국산)</t>
  </si>
  <si>
    <t>깐호두</t>
  </si>
  <si>
    <t>크로바 깐호두(1/4태)</t>
  </si>
  <si>
    <t>깨소금</t>
  </si>
  <si>
    <t>유씨네</t>
  </si>
  <si>
    <t>깨소금</t>
    <phoneticPr fontId="19" type="noConversion"/>
  </si>
  <si>
    <t>국산,비닐</t>
    <phoneticPr fontId="19" type="noConversion"/>
  </si>
  <si>
    <t>국산,PET</t>
    <phoneticPr fontId="19" type="noConversion"/>
  </si>
  <si>
    <t>{상온}볶음참깨500g</t>
  </si>
  <si>
    <t>{상온}우리볶음검정깨 500g</t>
  </si>
  <si>
    <t>{상온}볶음참깨kg</t>
  </si>
  <si>
    <t>국산100%, 거피</t>
    <phoneticPr fontId="19" type="noConversion"/>
  </si>
  <si>
    <t>{상온}껍질벗긴참깨500g</t>
  </si>
  <si>
    <t>중국</t>
  </si>
  <si>
    <t>중국산,PET</t>
    <phoneticPr fontId="19" type="noConversion"/>
  </si>
  <si>
    <t>검은깨100%,중국산,PET</t>
  </si>
  <si>
    <t>바른선순볶음검은깨</t>
  </si>
  <si>
    <t>참깨(국산) 100</t>
    <phoneticPr fontId="19" type="noConversion"/>
  </si>
  <si>
    <t>푸르나이</t>
    <phoneticPr fontId="19" type="noConversion"/>
  </si>
  <si>
    <t xml:space="preserve">씨제거 </t>
  </si>
  <si>
    <t>크로바 대추채(슬라이스)</t>
  </si>
  <si>
    <t>씨제거 특초</t>
  </si>
  <si>
    <t>크로바 대추(씨제거)</t>
  </si>
  <si>
    <t>특초</t>
  </si>
  <si>
    <t>크로바 건대추(특초)</t>
  </si>
  <si>
    <t>들깨</t>
  </si>
  <si>
    <t>국산 들깨 100%</t>
  </si>
  <si>
    <t xml:space="preserve"> 거피들깨가루 (국산)</t>
  </si>
  <si>
    <t xml:space="preserve"> 생 들깨가루(국산)</t>
  </si>
  <si>
    <t xml:space="preserve">1L </t>
  </si>
  <si>
    <t xml:space="preserve"> 들기름(국산)</t>
  </si>
  <si>
    <t>들깨100% (중국산)</t>
  </si>
  <si>
    <t>바른선향이좋은들기름</t>
  </si>
  <si>
    <t>들깨</t>
    <phoneticPr fontId="19" type="noConversion"/>
  </si>
  <si>
    <t>국내산들깨100%</t>
    <phoneticPr fontId="19" type="noConversion"/>
  </si>
  <si>
    <t>들깨가루500g</t>
    <phoneticPr fontId="19" type="noConversion"/>
  </si>
  <si>
    <t>들깨가루1kg</t>
    <phoneticPr fontId="19" type="noConversion"/>
  </si>
  <si>
    <t>국내산들깨100%/거피</t>
    <phoneticPr fontId="19" type="noConversion"/>
  </si>
  <si>
    <t>들깨가루500g/거피</t>
    <phoneticPr fontId="19" type="noConversion"/>
  </si>
  <si>
    <t>들깨가루1kg/거피</t>
    <phoneticPr fontId="19" type="noConversion"/>
  </si>
  <si>
    <t>들깨100%(중국산)</t>
    <phoneticPr fontId="19" type="noConversion"/>
  </si>
  <si>
    <t>들깨100%(중국산)/거피</t>
    <phoneticPr fontId="19" type="noConversion"/>
  </si>
  <si>
    <t>들깨가루</t>
    <phoneticPr fontId="19" type="noConversion"/>
  </si>
  <si>
    <t>국내산들깨100</t>
    <phoneticPr fontId="19" type="noConversion"/>
  </si>
  <si>
    <t>거피</t>
    <phoneticPr fontId="19" type="noConversion"/>
  </si>
  <si>
    <t>거피</t>
  </si>
  <si>
    <t>산내마을</t>
  </si>
  <si>
    <t>거피,지퍼팩,500g</t>
  </si>
  <si>
    <t>거피,지퍼팩,kg</t>
  </si>
  <si>
    <t>국산 100% 우리농산물,원재료 저온관리,국립농산물품질관리원 인증 원산지관리 우수업체</t>
  </si>
  <si>
    <t>안동농협 들깨가루(거피)500g</t>
  </si>
  <si>
    <t>안동농협 들깨가루(거피)kg</t>
  </si>
  <si>
    <t>국산 100%/풀무원</t>
  </si>
  <si>
    <t>바른선껍질을 벗긴 들깨가루</t>
  </si>
  <si>
    <t>국산/기린농협</t>
    <phoneticPr fontId="19" type="noConversion"/>
  </si>
  <si>
    <t>들깨가루,250g</t>
    <phoneticPr fontId="19" type="noConversion"/>
  </si>
  <si>
    <t>{상온}깐들깨가루500g</t>
  </si>
  <si>
    <t>국산100%,거피</t>
    <phoneticPr fontId="19" type="noConversion"/>
  </si>
  <si>
    <t>[국내산]들깨가루100%</t>
    <phoneticPr fontId="90" type="noConversion"/>
  </si>
  <si>
    <t>국산들깨/함양농협</t>
    <phoneticPr fontId="19" type="noConversion"/>
  </si>
  <si>
    <t>250g</t>
    <phoneticPr fontId="19" type="noConversion"/>
  </si>
  <si>
    <t>거피들깨가루</t>
    <phoneticPr fontId="19" type="noConversion"/>
  </si>
  <si>
    <t>거피안된들깨가루</t>
    <phoneticPr fontId="19" type="noConversion"/>
  </si>
  <si>
    <t>거피,지퍼백</t>
  </si>
  <si>
    <t>해뜰원 통들깨가루(국산)</t>
  </si>
  <si>
    <t>해뜰원 통들깨가루(수입)</t>
  </si>
  <si>
    <t>들깨(국산) 100</t>
    <phoneticPr fontId="19" type="noConversion"/>
  </si>
  <si>
    <t>거피(반태)</t>
  </si>
  <si>
    <t>크로바 반알땅콩(반태)</t>
  </si>
  <si>
    <t>땅콩</t>
    <phoneticPr fontId="19" type="noConversion"/>
  </si>
  <si>
    <t>국내산땅콩</t>
    <phoneticPr fontId="19" type="noConversion"/>
  </si>
  <si>
    <t>땅콩조각</t>
    <phoneticPr fontId="19" type="noConversion"/>
  </si>
  <si>
    <t>볶은땅콩알</t>
    <phoneticPr fontId="19" type="noConversion"/>
  </si>
  <si>
    <t>생땅콩</t>
    <phoneticPr fontId="19" type="noConversion"/>
  </si>
  <si>
    <t>땅콩분태(조각)</t>
  </si>
  <si>
    <t>생땅콩</t>
  </si>
  <si>
    <t>국산/청아띠</t>
  </si>
  <si>
    <t>알땅콩</t>
  </si>
  <si>
    <t>땅콩조각</t>
  </si>
  <si>
    <t>생피땅콩알</t>
  </si>
  <si>
    <t>[국산]땅콩조각(굵은조각)</t>
    <phoneticPr fontId="90" type="noConversion"/>
  </si>
  <si>
    <t>[국산]반알땅콩</t>
    <phoneticPr fontId="90" type="noConversion"/>
  </si>
  <si>
    <t>[국산]생땅콩</t>
    <phoneticPr fontId="90" type="noConversion"/>
  </si>
  <si>
    <t>논산/산림조합</t>
  </si>
  <si>
    <t>볶은깐땅콩,반알</t>
  </si>
  <si>
    <t>볶은깐땅콩,분쇄</t>
  </si>
  <si>
    <t>볶지않은생땅콩</t>
  </si>
  <si>
    <t>땅콩100%,국내산</t>
  </si>
  <si>
    <t>볶은땅콩(반알)</t>
  </si>
  <si>
    <t>볶은땅콩(분태)</t>
  </si>
  <si>
    <t>땅콩100%,중국산</t>
  </si>
  <si>
    <t>볶은땅콩(분태0</t>
  </si>
  <si>
    <t>땅콩가루</t>
  </si>
  <si>
    <t>거피분쇄(고운가루)</t>
  </si>
  <si>
    <t>크로바 땅콩가루(고운가루)</t>
  </si>
  <si>
    <t>거피분쇄(굵은조각)</t>
  </si>
  <si>
    <t>크로바 땅콩조각(굵은조각)1/16태</t>
  </si>
  <si>
    <t>1/2~1/4 조각</t>
  </si>
  <si>
    <t>김사랑 깐밤조각(밤밥용)</t>
  </si>
  <si>
    <t>공주,진주/산림조합</t>
  </si>
  <si>
    <t>깐밤</t>
  </si>
  <si>
    <t>공주,친환경무농약인증/산림조합</t>
  </si>
  <si>
    <t>깐밤(상)</t>
  </si>
  <si>
    <t>밤</t>
    <phoneticPr fontId="19" type="noConversion"/>
  </si>
  <si>
    <t>{냉장}친환경 조각밤 1kg</t>
  </si>
  <si>
    <t>{냉장}친환경 중간밤 1kg</t>
  </si>
  <si>
    <t>{냉장}친환경 큰밤 1kg</t>
  </si>
  <si>
    <t>무농약</t>
  </si>
  <si>
    <t>생율조각</t>
  </si>
  <si>
    <t>중간밤(크기균일)</t>
  </si>
  <si>
    <t>김사랑 깐밤</t>
  </si>
  <si>
    <t>공주산 깐밤/위생가공</t>
    <phoneticPr fontId="19" type="noConversion"/>
  </si>
  <si>
    <t>친환경 깐밤</t>
    <phoneticPr fontId="19" type="noConversion"/>
  </si>
  <si>
    <t>잡곡밥용,떡,탕용으로 조각/세척,가공후/세척후포장</t>
    <phoneticPr fontId="19" type="noConversion"/>
  </si>
  <si>
    <t>친환경 깐밤(밥용-조각밤)</t>
    <phoneticPr fontId="19" type="noConversion"/>
  </si>
  <si>
    <t>깐밤</t>
    <phoneticPr fontId="19" type="noConversion"/>
  </si>
  <si>
    <t>깐밤(밥용-조각밤)</t>
    <phoneticPr fontId="19" type="noConversion"/>
  </si>
  <si>
    <t>조림용</t>
  </si>
  <si>
    <t>크로바 생땅콩</t>
  </si>
  <si>
    <t>안동농협 생콩가루 500g</t>
  </si>
  <si>
    <t>안동농협 생콩가루</t>
  </si>
  <si>
    <t>미국아몬드84.49,국산벌꿀1.5</t>
  </si>
  <si>
    <t>10g,허니로스티드아몬드(영양간식)</t>
  </si>
  <si>
    <t>볶음용</t>
  </si>
  <si>
    <t>크로바 통아몬드(수입)</t>
  </si>
  <si>
    <t>아몬드</t>
    <phoneticPr fontId="19" type="noConversion"/>
  </si>
  <si>
    <t>캘리포니아산</t>
    <phoneticPr fontId="19" type="noConversion"/>
  </si>
  <si>
    <t>통아몬드</t>
    <phoneticPr fontId="19" type="noConversion"/>
  </si>
  <si>
    <t>S/L</t>
  </si>
  <si>
    <t>크로바 아몬드채(슬라이스/수입)</t>
  </si>
  <si>
    <t>[수입산]아몬드(슬라이스)</t>
    <phoneticPr fontId="90" type="noConversion"/>
  </si>
  <si>
    <t>[수입산]통아몬드(볶은것)</t>
    <phoneticPr fontId="90" type="noConversion"/>
  </si>
  <si>
    <t>통아몬드100%,미국,캘리포니아</t>
  </si>
  <si>
    <t>예산/산림조합</t>
  </si>
  <si>
    <t>참깨</t>
    <phoneticPr fontId="19" type="noConversion"/>
  </si>
  <si>
    <t>국내산</t>
    <phoneticPr fontId="19" type="noConversion"/>
  </si>
  <si>
    <t>가을애거피통깨</t>
    <phoneticPr fontId="19" type="noConversion"/>
  </si>
  <si>
    <t>가을애볶음통깨</t>
    <phoneticPr fontId="19" type="noConversion"/>
  </si>
  <si>
    <t>참깨</t>
  </si>
  <si>
    <t>껍질제거</t>
  </si>
  <si>
    <t xml:space="preserve">국산 </t>
    <phoneticPr fontId="19" type="noConversion"/>
  </si>
  <si>
    <t>국산 PET</t>
    <phoneticPr fontId="19" type="noConversion"/>
  </si>
  <si>
    <t xml:space="preserve">국산 발아참깨 100 </t>
  </si>
  <si>
    <t>국산 볶음참깨</t>
    <phoneticPr fontId="19" type="noConversion"/>
  </si>
  <si>
    <t>국산 참깨 100%</t>
  </si>
  <si>
    <t xml:space="preserve"> 거피참깨</t>
  </si>
  <si>
    <t xml:space="preserve">  볶음참깨</t>
  </si>
  <si>
    <t xml:space="preserve"> 참기름(국산)</t>
  </si>
  <si>
    <t xml:space="preserve"> 볶음참깨</t>
  </si>
  <si>
    <t>국산깨,pet,껍질0</t>
  </si>
  <si>
    <t>국산깨,PET,껍질ⅹ</t>
  </si>
  <si>
    <t>국산깨pet,껍질O</t>
  </si>
  <si>
    <t>국산깨,PET,껍질O</t>
  </si>
  <si>
    <t>볶음참깨</t>
    <phoneticPr fontId="19" type="noConversion"/>
  </si>
  <si>
    <t>국산참깨 100%</t>
  </si>
  <si>
    <t>농협 볶음 참깨</t>
  </si>
  <si>
    <t>수입산 참깨 100%</t>
  </si>
  <si>
    <t xml:space="preserve"> 거피참깨(수입산)</t>
  </si>
  <si>
    <t xml:space="preserve"> 볶음참깨(수입산)</t>
  </si>
  <si>
    <t xml:space="preserve"> 참기름(수입산)</t>
  </si>
  <si>
    <t>수입산참깨 100%</t>
    <phoneticPr fontId="19" type="noConversion"/>
  </si>
  <si>
    <t>중국산 참깨 100%</t>
  </si>
  <si>
    <t xml:space="preserve"> 거피 참깨(중국산)</t>
  </si>
  <si>
    <t xml:space="preserve">1kg </t>
  </si>
  <si>
    <t xml:space="preserve"> 볶음 참깨(중국산)</t>
  </si>
  <si>
    <t xml:space="preserve"> 참기름(중국산)</t>
  </si>
  <si>
    <t xml:space="preserve"> 참기름(중국산) </t>
  </si>
  <si>
    <t xml:space="preserve">500g </t>
  </si>
  <si>
    <t>중국산/청아띠</t>
  </si>
  <si>
    <t>수입깨,PET,껍질ⅹ</t>
  </si>
  <si>
    <t>수입깨,pet,껍질O</t>
  </si>
  <si>
    <t>수입깨,pet,껍질0</t>
  </si>
  <si>
    <t>수입깨,PET,껍질O</t>
  </si>
  <si>
    <t>해뜰원 참깨(국산)</t>
  </si>
  <si>
    <t>해뜰원 참깨(수입)</t>
  </si>
  <si>
    <t>볶음참깨</t>
  </si>
  <si>
    <t>참깨100% (중국산)</t>
  </si>
  <si>
    <t>바른선향이좋은참기름</t>
  </si>
  <si>
    <t>국내산참깨100%</t>
    <phoneticPr fontId="19" type="noConversion"/>
  </si>
  <si>
    <t>볶은참깨500g</t>
    <phoneticPr fontId="19" type="noConversion"/>
  </si>
  <si>
    <t>볶은참깨1kg</t>
    <phoneticPr fontId="19" type="noConversion"/>
  </si>
  <si>
    <t>국내산참깨100%/거피</t>
    <phoneticPr fontId="19" type="noConversion"/>
  </si>
  <si>
    <t>볶은참깨500g/거피</t>
    <phoneticPr fontId="19" type="noConversion"/>
  </si>
  <si>
    <t>볶은참깨1kg/거피</t>
    <phoneticPr fontId="19" type="noConversion"/>
  </si>
  <si>
    <t>참깨100%(수입산)</t>
    <phoneticPr fontId="19" type="noConversion"/>
  </si>
  <si>
    <t>참깨100%(수입산)/거피</t>
    <phoneticPr fontId="19" type="noConversion"/>
  </si>
  <si>
    <t>거피볶음참깨</t>
    <phoneticPr fontId="19" type="noConversion"/>
  </si>
  <si>
    <t>캐쉬넛</t>
  </si>
  <si>
    <t>크로바 캐쉬넛</t>
  </si>
  <si>
    <t>캐슈넛</t>
    <phoneticPr fontId="19" type="noConversion"/>
  </si>
  <si>
    <t>캐슈넛100%,인도</t>
    <phoneticPr fontId="19" type="noConversion"/>
  </si>
  <si>
    <t>통깨</t>
    <phoneticPr fontId="19" type="noConversion"/>
  </si>
  <si>
    <t>국산깨,PET, 껍질O</t>
    <phoneticPr fontId="35" type="noConversion"/>
  </si>
  <si>
    <t>국산깨,비닐,껍질O</t>
    <phoneticPr fontId="35" type="noConversion"/>
  </si>
  <si>
    <t>통아몬드(볶은것)</t>
  </si>
  <si>
    <t>해바라기씨</t>
  </si>
  <si>
    <t>해바라기씨100%,중국</t>
  </si>
  <si>
    <t>크로바 해바라기씨</t>
  </si>
  <si>
    <t>호두(2/1)</t>
  </si>
  <si>
    <t>미국캘리포니아/분태</t>
  </si>
  <si>
    <t>순수자연산호두100%(키르기즈스탄),국산호두맛과 비슷</t>
  </si>
  <si>
    <t>10g</t>
  </si>
  <si>
    <t>크로바 자연호두(개별포장)10g</t>
  </si>
  <si>
    <t>크로바 자연호두(벌크포장)kg</t>
  </si>
  <si>
    <t>영동/산림조합</t>
  </si>
  <si>
    <t>깐호두,동자</t>
  </si>
  <si>
    <t>조각호두</t>
  </si>
  <si>
    <t>호두</t>
    <phoneticPr fontId="19" type="noConversion"/>
  </si>
  <si>
    <t>호두살100%,미국,캘리포니아</t>
  </si>
  <si>
    <t>호두살1/16</t>
  </si>
  <si>
    <t>호두살1/4태</t>
  </si>
  <si>
    <t>[수입산]호두살</t>
    <phoneticPr fontId="90" type="noConversion"/>
  </si>
  <si>
    <t>호박씨</t>
  </si>
  <si>
    <t>김사랑 볶음호박씨(수입)</t>
  </si>
  <si>
    <t>크로바 호박씨</t>
  </si>
  <si>
    <t>황금깨</t>
    <phoneticPr fontId="19" type="noConversion"/>
  </si>
  <si>
    <t>국산 (황금실)</t>
    <phoneticPr fontId="19" type="noConversion"/>
  </si>
  <si>
    <t>흑임자</t>
    <phoneticPr fontId="19" type="noConversion"/>
  </si>
  <si>
    <t>가을애흑통깨</t>
    <phoneticPr fontId="19" type="noConversion"/>
  </si>
  <si>
    <t>흑임자</t>
  </si>
  <si>
    <t>국산 흑임자 100%</t>
  </si>
  <si>
    <t xml:space="preserve"> 흑임자</t>
  </si>
  <si>
    <t>중국산 흑임자 100%</t>
  </si>
  <si>
    <t xml:space="preserve"> 흑통깨(중국산)</t>
  </si>
  <si>
    <t>해뜰원 검정깨흑임자(국산)200g</t>
  </si>
  <si>
    <t>해뜰원 검정깨흑임자(수입)200g</t>
  </si>
  <si>
    <t>해뜰원 검정깨흑임자(국산)500g</t>
  </si>
  <si>
    <t>해뜰원 검정깨흑임자(수입)500g</t>
  </si>
  <si>
    <t>검은깨100%(중국산)</t>
    <phoneticPr fontId="19" type="noConversion"/>
  </si>
  <si>
    <t>검은깨/흑임자500g</t>
    <phoneticPr fontId="19" type="noConversion"/>
  </si>
  <si>
    <t>검은깨/흑임자1kg</t>
    <phoneticPr fontId="19" type="noConversion"/>
  </si>
  <si>
    <t>녹두가루</t>
  </si>
  <si>
    <t>국산100</t>
  </si>
  <si>
    <t>간녹두,부침용</t>
  </si>
  <si>
    <t>콩기원식품</t>
  </si>
  <si>
    <t>쌀10%첨가가능</t>
  </si>
  <si>
    <t>곡류(가루)</t>
    <phoneticPr fontId="19" type="noConversion"/>
  </si>
  <si>
    <t>녹두가루</t>
    <phoneticPr fontId="19" type="noConversion"/>
  </si>
  <si>
    <t>국산녹두100/햠양농협</t>
    <phoneticPr fontId="19" type="noConversion"/>
  </si>
  <si>
    <t>중국산100</t>
  </si>
  <si>
    <t>도넛믹스가루</t>
  </si>
  <si>
    <t>미국소맥분65.8/오뚜기</t>
    <phoneticPr fontId="19" type="noConversion"/>
  </si>
  <si>
    <t>메밀가루</t>
    <phoneticPr fontId="19" type="noConversion"/>
  </si>
  <si>
    <t>국산메밀70,국산토종밀30/함양농협</t>
    <phoneticPr fontId="19" type="noConversion"/>
  </si>
  <si>
    <t>800g</t>
    <phoneticPr fontId="19" type="noConversion"/>
  </si>
  <si>
    <t>메밀부침가루</t>
    <phoneticPr fontId="19" type="noConversion"/>
  </si>
  <si>
    <t>미숫가루</t>
    <phoneticPr fontId="19" type="noConversion"/>
  </si>
  <si>
    <t>유기현미,유기발아현미,유기옥수수,유기발아흑미등 10곡</t>
    <phoneticPr fontId="19" type="noConversion"/>
  </si>
  <si>
    <t>무농약미숫가루</t>
    <phoneticPr fontId="19" type="noConversion"/>
  </si>
  <si>
    <t>쌀보리40%,현미30%,다시마5%외</t>
    <phoneticPr fontId="19" type="noConversion"/>
  </si>
  <si>
    <t>20g</t>
    <phoneticPr fontId="19" type="noConversion"/>
  </si>
  <si>
    <t>구운소금에 볶음 선식(개별컵)</t>
    <phoneticPr fontId="19" type="noConversion"/>
  </si>
  <si>
    <t>구운소금에 볶음 선식(벌크)</t>
    <phoneticPr fontId="19" type="noConversion"/>
  </si>
  <si>
    <t>미숫가루</t>
  </si>
  <si>
    <t>국산7곡, 호주산귀리,바티민, 미네랄, 식이섬유지퍼백</t>
  </si>
  <si>
    <t>바른선네이처한그릇(오트밀)</t>
  </si>
  <si>
    <t>국산8곡, 바티민, 미네랄, 식이섬유지퍼백</t>
  </si>
  <si>
    <t>바른선네이처한그릇(검은콩)</t>
  </si>
  <si>
    <t>동결건조키위&amp;딸기, 국산8곡 54.7%, 비타민, 미네랄, 식이섬유/지퍼백</t>
  </si>
  <si>
    <t>바른선네이처한그릇(곡물과일)</t>
  </si>
  <si>
    <t>각10%씩/국내산10곡(찐찹쌀,찐현미,찐맵쌀,찐보리쌀,찐쌀보리,찐옥수수,찐수수,찐흑미,검은콩(속청),흰콩)</t>
    <phoneticPr fontId="19" type="noConversion"/>
  </si>
  <si>
    <t>미숫가루 10곡</t>
    <phoneticPr fontId="19" type="noConversion"/>
  </si>
  <si>
    <t>국내산13곡(10곡+땅콩,흰깨,검은깨)</t>
    <phoneticPr fontId="19" type="noConversion"/>
  </si>
  <si>
    <t>미숫가루 13곡</t>
    <phoneticPr fontId="19" type="noConversion"/>
  </si>
  <si>
    <t>녹두가루76.3,멥쌀가루,찹쌀가루</t>
  </si>
  <si>
    <t>녹두빈대떡가루</t>
  </si>
  <si>
    <t>밀가루(밀:미국산),백설탕,쇼트닝(말레이시아산,팜유,토코페롤),치즈분말,정제소금,유</t>
  </si>
  <si>
    <t>머핀믹스(오븐용)</t>
  </si>
  <si>
    <t>밀가루(밀:미국산),백설탕,식물성크림(팜유,전분당,카제인나트륨(우유),제이인산칼륨,레시틴(대두),정제소금,글리세린지방산에스테르),코코아분말3.2%(싱가포르산),쇼트닝[팜유,정제가공유지(대두부분경화유)],탈지분유,베이킹파우다(산도조절제,전분</t>
  </si>
  <si>
    <t>290g</t>
  </si>
  <si>
    <t>오트밀쿠키믹스(오븐용)</t>
  </si>
  <si>
    <t>밀가루(밀:미국산),백설탕,초코칩8 %{캐나다산,백설탕,부분경화팜핵유,코코아,덱스트로스,레시틴(대두)},전분혼합분(전분,정제소금,백설탕),쇼트닝(팜유,정제가공유지),코코아분말4 %(싱가포르산),유청분말(우유),포도당,베이킹파우더</t>
  </si>
  <si>
    <t>초코칩 핫케익믹스</t>
  </si>
  <si>
    <t>밀가루(밀:미국산),백설탕,치즈분말6%(치즈파우다(덴마크산,우유),산도조절제),쇼트닝[팜유,정제가공유지(대두부분경화유)],식물성크림(대두),탈지분유,황치즈맛분말,베이킹파우다(산도조절제,전분,스테아린산칼슘),합성착향료(바닐라향)</t>
  </si>
  <si>
    <t>쵸코칩쿠키믹스(오븐용)</t>
  </si>
  <si>
    <t>밀가루,찹쌀가루(국산)5</t>
  </si>
  <si>
    <t>바로조리찹쌀호떡믹스</t>
  </si>
  <si>
    <t>이조산업</t>
  </si>
  <si>
    <t>단호박분말</t>
  </si>
  <si>
    <t>프리믹스 : 밀가루(밀:미국, 캐나다, 호주산), 타피오카변성전분조제품(타피오카전분, 백설탕, 탈지분유), 찹쌀가루 5%(국내산), 대두유, 찰옥수수변성전분, 백설탕, 탈지분유(우유), 정제소금, 녹차분말 1%(국내산), 베이킹파우더(산도조절제), 포도당, 비활성건조효모 호떡용잼믹스 : 갈색설탕, 백설탕, 볶음땅콩분</t>
  </si>
  <si>
    <t>프리믹스:밀가루(밀:미국,호주,캐나다산),타피오카변성전분조제품,찹쌀가루(국내산),대두유,전분가</t>
  </si>
  <si>
    <t>무발효찹쌀호떡믹스</t>
  </si>
  <si>
    <t>믹스</t>
    <phoneticPr fontId="19" type="noConversion"/>
  </si>
  <si>
    <t>녹두빈대떡가루</t>
    <phoneticPr fontId="19" type="noConversion"/>
  </si>
  <si>
    <t>밀가루</t>
    <phoneticPr fontId="19" type="noConversion"/>
  </si>
  <si>
    <t>{상온}우리밀밀가루1kg</t>
    <phoneticPr fontId="19" type="noConversion"/>
  </si>
  <si>
    <t>[우리밀]백밀가루</t>
    <phoneticPr fontId="90" type="noConversion"/>
  </si>
  <si>
    <t>국산밀100</t>
  </si>
  <si>
    <t>백밀가루,무색소무표백</t>
  </si>
  <si>
    <t>통밀가루,무색소무표백</t>
  </si>
  <si>
    <t>국산밀100/함양농협</t>
    <phoneticPr fontId="19" type="noConversion"/>
  </si>
  <si>
    <t>밀가루,무색소무표백</t>
    <phoneticPr fontId="19" type="noConversion"/>
  </si>
  <si>
    <t>밀100%(호주산,미국산)</t>
  </si>
  <si>
    <t>3kg</t>
    <phoneticPr fontId="19" type="noConversion"/>
  </si>
  <si>
    <t>3kg단량변경</t>
    <phoneticPr fontId="19" type="noConversion"/>
  </si>
  <si>
    <t>우리밀(국산100)/생협</t>
  </si>
  <si>
    <t>백밀가루</t>
  </si>
  <si>
    <t>통밀가루</t>
  </si>
  <si>
    <t>우리밀밀가루100</t>
  </si>
  <si>
    <t>백밀가루</t>
    <phoneticPr fontId="19" type="noConversion"/>
  </si>
  <si>
    <t>우리밀통밀가루100</t>
  </si>
  <si>
    <t>통밀가루</t>
    <phoneticPr fontId="19" type="noConversion"/>
  </si>
  <si>
    <t xml:space="preserve">우리밀 밀가루 </t>
  </si>
  <si>
    <t>밀가루(강력)</t>
  </si>
  <si>
    <t>밀 100%(호주산)</t>
  </si>
  <si>
    <t>바른선순수밀가루</t>
  </si>
  <si>
    <t>우리밀100%</t>
    <phoneticPr fontId="19" type="noConversion"/>
  </si>
  <si>
    <t>우리밀 밀가루</t>
    <phoneticPr fontId="19" type="noConversion"/>
  </si>
  <si>
    <t>유기농밀 100%(호주산)</t>
  </si>
  <si>
    <t>380g</t>
    <phoneticPr fontId="19" type="noConversion"/>
  </si>
  <si>
    <t>밀 100%(미국산)</t>
  </si>
  <si>
    <t>쉐프원 중력1등 (면세)</t>
  </si>
  <si>
    <t>밀 100%(미국산,호주산)</t>
  </si>
  <si>
    <t>무농약 국산밀 100</t>
    <phoneticPr fontId="19" type="noConversion"/>
  </si>
  <si>
    <t>무농약백밀가루</t>
    <phoneticPr fontId="19" type="noConversion"/>
  </si>
  <si>
    <t>/친환경네트</t>
  </si>
  <si>
    <t>발아부침가루</t>
  </si>
  <si>
    <t>국산,밀가루 55.3%옥수수가루20.37%,감자전분11.64%/새롬식품</t>
  </si>
  <si>
    <t>부침가루</t>
    <phoneticPr fontId="19" type="noConversion"/>
  </si>
  <si>
    <t>[우리밀] 부침가루</t>
    <phoneticPr fontId="90" type="noConversion"/>
  </si>
  <si>
    <t>미국소맥분95/오뚜기</t>
    <phoneticPr fontId="19" type="noConversion"/>
  </si>
  <si>
    <t>밀가루(밀:국내산)92.913%,전분(국내산),부침양념믹스2.105%</t>
  </si>
  <si>
    <t>밀가루(밀:호주,미국산),소맥전분(수입산),알파옥수수가루,부침양념믹스1.372%(정제소금,전분,마늘가루,양파가루,후추가루)</t>
  </si>
  <si>
    <t>통감자를 갈아넣은 바삭부침가루</t>
  </si>
  <si>
    <t>쌀가루(국산)30%,우리밀(국산)50%,감자전분,정제염</t>
    <phoneticPr fontId="19" type="noConversion"/>
  </si>
  <si>
    <t>{상온}우리밀우리쌀로만든부침가루 kg</t>
  </si>
  <si>
    <t>무농약밀(국산)87.2,무농약쌀가루(국산),옥수수분(국산),죽염(국산)</t>
    <phoneticPr fontId="19" type="noConversion"/>
  </si>
  <si>
    <t>무농약부침가루</t>
    <phoneticPr fontId="19" type="noConversion"/>
  </si>
  <si>
    <t>유기농밀가루91.08%(밀:터키산),유기쌀가루5.0%(국내산),
유기농갈색설탕1.0%,</t>
  </si>
  <si>
    <t>단종</t>
    <phoneticPr fontId="19" type="noConversion"/>
  </si>
  <si>
    <t>바삭고소한튀김가루</t>
    <phoneticPr fontId="19" type="noConversion"/>
  </si>
  <si>
    <t>움트리 부침가루</t>
  </si>
  <si>
    <t>밀가루,전분가공품{타피오카전분), 정제염,베이킹파우더, 찹쌀가루(국내산)</t>
  </si>
  <si>
    <t>바사삭순수부침가루/풀무원</t>
  </si>
  <si>
    <t>밀가루,산화전분,정제소금(국내산),옥수수전분, 베이킹파우더,곡류가공품,찹쌀가루(국내산)-지퍼백</t>
  </si>
  <si>
    <t>바른선바사삭순수튀김가루</t>
  </si>
  <si>
    <t>우리밀92%,감자전분,정제염,찹쌀가루,옥수수가루,양파가루</t>
    <phoneticPr fontId="19" type="noConversion"/>
  </si>
  <si>
    <t>우리밀 부침가루</t>
    <phoneticPr fontId="19" type="noConversion"/>
  </si>
  <si>
    <t>유기농 밀가루 87.4%(밀:호주산), 유기농 찹쌀가루 5%(국산), 유기농 옥수수가루 3%, 양파즙분말, 정제염, 콩단백발효물(대두), 효모액기스,클로렐라원말 0.01%, 비타민B2 0.003%</t>
  </si>
  <si>
    <t>유기농 부침가루</t>
  </si>
  <si>
    <t xml:space="preserve">우리밀 75%, 타피오카전분, 구운소금, 마늘, 후추 </t>
  </si>
  <si>
    <t>450g</t>
    <phoneticPr fontId="19" type="noConversion"/>
  </si>
  <si>
    <t>우리밀 부침가루</t>
  </si>
  <si>
    <t>맥선 부침가루 1KG</t>
  </si>
  <si>
    <t>맥선 튀김가루 1KG</t>
  </si>
  <si>
    <t>빵가루</t>
    <phoneticPr fontId="19" type="noConversion"/>
  </si>
  <si>
    <t>[우리밀]빵가루(습식)</t>
    <phoneticPr fontId="90" type="noConversion"/>
  </si>
  <si>
    <t>바삭한 빵가루</t>
  </si>
  <si>
    <t>미국소맥분94.9/삼립식품</t>
    <phoneticPr fontId="19" type="noConversion"/>
  </si>
  <si>
    <t xml:space="preserve">밀가루 92.82%(밀:미국산, 호주산), 쇼트닝 1.93%, </t>
  </si>
  <si>
    <t>건식 빵가루</t>
  </si>
  <si>
    <t>(강력분(1등급) 62.88%,중력분(1.5등급) 30.94%,포도당,이스트, 정제염</t>
  </si>
  <si>
    <t>바른선바사삭순수빵가루</t>
  </si>
  <si>
    <t>움트리 빵가루(1급)</t>
  </si>
  <si>
    <t>1</t>
    <phoneticPr fontId="19" type="noConversion"/>
  </si>
  <si>
    <t>쉐프원 오메가3 빵가루</t>
  </si>
  <si>
    <t>무농약밀(국산)93.1,천연버터(국산),유기설탕,생이스트(국산)</t>
    <phoneticPr fontId="19" type="noConversion"/>
  </si>
  <si>
    <t>무농약밀습식빵가루</t>
    <phoneticPr fontId="19" type="noConversion"/>
  </si>
  <si>
    <t>국내산쌀100</t>
    <phoneticPr fontId="19" type="noConversion"/>
  </si>
  <si>
    <t>안동농협 쌀가루(건식) 500g</t>
  </si>
  <si>
    <t>안동농협 쌀가루(건식)kg</t>
  </si>
  <si>
    <t>국산멥쌀100/기린농협</t>
    <phoneticPr fontId="19" type="noConversion"/>
  </si>
  <si>
    <t>국산쌀100</t>
  </si>
  <si>
    <t>하얀햇살 쌀가루(습식/국산)</t>
  </si>
  <si>
    <t>국내산찹쌀100</t>
    <phoneticPr fontId="19" type="noConversion"/>
  </si>
  <si>
    <t>안동농협 찹쌀가루(건식) 500g</t>
  </si>
  <si>
    <t>안동농협 찹쌀가루(건식)kg</t>
  </si>
  <si>
    <t>찹쌀가루</t>
    <phoneticPr fontId="19" type="noConversion"/>
  </si>
  <si>
    <t>{상온}찹쌀가루500g</t>
  </si>
  <si>
    <t>[국내산]찹쌀가루</t>
    <phoneticPr fontId="90" type="noConversion"/>
  </si>
  <si>
    <t>국산100/기린농협</t>
    <phoneticPr fontId="19" type="noConversion"/>
  </si>
  <si>
    <t>국산찹쌀100</t>
  </si>
  <si>
    <t>국산찹쌀100/함양농협</t>
    <phoneticPr fontId="19" type="noConversion"/>
  </si>
  <si>
    <t>찹쌀가루 370g</t>
  </si>
  <si>
    <t>찹쌀 생가루 kg</t>
  </si>
  <si>
    <t>국내산찹쌀99%,식염</t>
    <phoneticPr fontId="19" type="noConversion"/>
  </si>
  <si>
    <t>찹쌀가루(건식)</t>
    <phoneticPr fontId="19" type="noConversion"/>
  </si>
  <si>
    <t>국내산찹쌀100%</t>
    <phoneticPr fontId="19" type="noConversion"/>
  </si>
  <si>
    <t>금양식품</t>
  </si>
  <si>
    <t>치킨파우더 (무MSG)</t>
  </si>
  <si>
    <t>미국소맥분72.2/오뚜기</t>
    <phoneticPr fontId="19" type="noConversion"/>
  </si>
  <si>
    <t>치킨튀김가루</t>
    <phoneticPr fontId="19" type="noConversion"/>
  </si>
  <si>
    <t>움트리 치킨가루</t>
  </si>
  <si>
    <t>국내산우리밀100</t>
  </si>
  <si>
    <t>우리밀튀김가루</t>
  </si>
  <si>
    <t>국산,밀가루45.71%쌀가루17.14%,감자전분34.29%/새롬식품</t>
  </si>
  <si>
    <t>튀김가루</t>
    <phoneticPr fontId="19" type="noConversion"/>
  </si>
  <si>
    <t>[우리밀] 튀김가루</t>
    <phoneticPr fontId="90" type="noConversion"/>
  </si>
  <si>
    <t>미국소맥분80.8/오뚜기</t>
    <phoneticPr fontId="19" type="noConversion"/>
  </si>
  <si>
    <t xml:space="preserve">밀가루(밀:미국산), 부침양념믹스, </t>
  </si>
  <si>
    <t>맛있는 부침가루</t>
  </si>
  <si>
    <t>밀가루(밀:미국산),옥수수전분(수입산),쌀가루5.0%,</t>
  </si>
  <si>
    <t>우리쌀로 만든 바삭튀김가루</t>
  </si>
  <si>
    <t>밀가루(밀:미국산),전분(수입산),옥수수가루,베이킹파우더</t>
  </si>
  <si>
    <t>바삭튀김가루</t>
  </si>
  <si>
    <t>밀가루(밀:미국산),튀김양념믹스8.71%</t>
  </si>
  <si>
    <t>쌀가루(국산)30%,우리밀(국산)40%,옥수수전분,정제염</t>
    <phoneticPr fontId="19" type="noConversion"/>
  </si>
  <si>
    <t>{상온}우리밀우리쌀로만든튀김가루kg</t>
  </si>
  <si>
    <t>무농약밀가루(국산)91%,무농약쌀가루(국산),유기설탕,죽염(국산)</t>
    <phoneticPr fontId="19" type="noConversion"/>
  </si>
  <si>
    <t>무농약튀김가루</t>
    <phoneticPr fontId="19" type="noConversion"/>
  </si>
  <si>
    <t>유기농밀가루67.8%(밀:터키산),유기농쌀가루24.0%(국내산),유기농알파옥수수가루6.0%(호주산)</t>
  </si>
  <si>
    <t>발아튀김가루</t>
  </si>
  <si>
    <t>움트리 튀김가루</t>
  </si>
  <si>
    <t>우리밀91.65,옥수수가루,감자전분,정제염,양파가루</t>
    <phoneticPr fontId="19" type="noConversion"/>
  </si>
  <si>
    <t>우리밀 튀김가루</t>
    <phoneticPr fontId="19" type="noConversion"/>
  </si>
  <si>
    <t>유기농 튀김가루</t>
  </si>
  <si>
    <t xml:space="preserve">우리밀 67.5%, 찰옥수수전분, 쌀가루 </t>
  </si>
  <si>
    <t>우리밀 튀김가루</t>
  </si>
  <si>
    <t>움트리 핫도그파우더2kg</t>
  </si>
  <si>
    <t>움트리 핫도그파우더3kg</t>
  </si>
  <si>
    <t>핫케익가루</t>
    <phoneticPr fontId="19" type="noConversion"/>
  </si>
  <si>
    <t>[우리밀]핫케이크가루</t>
    <phoneticPr fontId="90" type="noConversion"/>
  </si>
  <si>
    <t>미국소맥분65.6/오뚜기</t>
    <phoneticPr fontId="19" type="noConversion"/>
  </si>
  <si>
    <t>밀가루(밀:미국산),</t>
  </si>
  <si>
    <t>우리밀,전분 국산(100%),밀가루65.55%,설탕27.98%/새롬식품</t>
  </si>
  <si>
    <t>곡류(과자)</t>
    <phoneticPr fontId="19" type="noConversion"/>
  </si>
  <si>
    <t>냉동과자</t>
    <phoneticPr fontId="19" type="noConversion"/>
  </si>
  <si>
    <t>가당팥앙금50.83(적두:중국,강낭콩:미얀마),만예가믹스23.78,전란14.27,미국호두8.03</t>
    <phoneticPr fontId="19" type="noConversion"/>
  </si>
  <si>
    <t>팥앙금쌀호두과자</t>
    <phoneticPr fontId="19" type="noConversion"/>
  </si>
  <si>
    <t>천일식품</t>
    <phoneticPr fontId="19" type="noConversion"/>
  </si>
  <si>
    <t>쌀(국내산)20,백앙금,벌꿀</t>
    <phoneticPr fontId="19" type="noConversion"/>
  </si>
  <si>
    <t>라이스밤만주</t>
    <phoneticPr fontId="19" type="noConversion"/>
  </si>
  <si>
    <t>푸름</t>
    <phoneticPr fontId="19" type="noConversion"/>
  </si>
  <si>
    <t>쌀(국내산)27,백앙금,자색고구마,벌꿀</t>
    <phoneticPr fontId="19" type="noConversion"/>
  </si>
  <si>
    <t>라이스고구마만주</t>
    <phoneticPr fontId="19" type="noConversion"/>
  </si>
  <si>
    <t>우리밀33,보리8.3,우유34</t>
  </si>
  <si>
    <t>우리밀아이스호두과자</t>
    <phoneticPr fontId="19" type="noConversion"/>
  </si>
  <si>
    <t>한아름FS</t>
    <phoneticPr fontId="19" type="noConversion"/>
  </si>
  <si>
    <t>곡류(과자)</t>
  </si>
  <si>
    <t>약과</t>
  </si>
  <si>
    <t>소맥분48.8%,물엿15%,꿀(국내산)1.1%채종유7.2%,계란5.8%,분유,옥수수가루 등 G마크인증</t>
  </si>
  <si>
    <t>500g(10g*50장)</t>
  </si>
  <si>
    <t xml:space="preserve"> 명인 꿀약과</t>
  </si>
  <si>
    <t>신궁전통한과</t>
  </si>
  <si>
    <t>우리밀찹쌀약과30g</t>
  </si>
  <si>
    <t>완제품/찹쌀(국산)5%,소맥분(밀,국산)75%,맥아엿,유기농대두유</t>
    <phoneticPr fontId="19" type="noConversion"/>
  </si>
  <si>
    <t>26g</t>
    <phoneticPr fontId="90" type="noConversion"/>
  </si>
  <si>
    <t>[우리밀]국화약과</t>
    <phoneticPr fontId="90" type="noConversion"/>
  </si>
  <si>
    <t>우리밀36.2%,설탕,계피,옥배유,물엿,이스트</t>
    <phoneticPr fontId="19" type="noConversion"/>
  </si>
  <si>
    <t>우리밀 국화약과26g</t>
    <phoneticPr fontId="19" type="noConversion"/>
  </si>
  <si>
    <t>유과</t>
  </si>
  <si>
    <t>무농약우리밀19.7%,무항생제계란(국내산)41.3%,버터4.4%,칼슘2%,고구마2.2%(無트랜스지방,무방부제,무색소)</t>
  </si>
  <si>
    <t>[무농약] 우리밀 고구마 칼슘 조각케익</t>
  </si>
  <si>
    <t>완제품/찹쌀(국산)70%,맥아엿15%,쌀튀밥(국산)10%,유기농대두유4%</t>
    <phoneticPr fontId="19" type="noConversion"/>
  </si>
  <si>
    <t>8g</t>
    <phoneticPr fontId="90" type="noConversion"/>
  </si>
  <si>
    <t>[우리밀]찹쌀조청유과</t>
    <phoneticPr fontId="90" type="noConversion"/>
  </si>
  <si>
    <t>완제품/찹쌀(국산)70%,맥아엿15%,쌀튀밥(국산)8%,백년초분말(국산)2%유기농대두유</t>
    <phoneticPr fontId="19" type="noConversion"/>
  </si>
  <si>
    <t>[우리밀]백년초찹쌀유과</t>
    <phoneticPr fontId="90" type="noConversion"/>
  </si>
  <si>
    <t>찹쌀(국내산)62%,백년초3%,조청17%,채종유10%,생강1%,소주2%,대두2%,쌀가루2%,정제수1% G마크인증</t>
  </si>
  <si>
    <t>[국내산] 명인 백년초 조청 유과</t>
  </si>
  <si>
    <t>찹쌀(국내산)65%,조청18%,채종유10%,생강1%,소주2%,대두1%,쌀가루2%,정제수1% G마크인증</t>
  </si>
  <si>
    <t>[국내산] 명인 찹쌀 조청 유과</t>
  </si>
  <si>
    <t>쿠키</t>
  </si>
  <si>
    <t>/동화속의간식상자</t>
  </si>
  <si>
    <t>정답쿠키 / 1개벌크포장</t>
  </si>
  <si>
    <t>동화속의간식상자</t>
  </si>
  <si>
    <t>완제품</t>
  </si>
  <si>
    <t>정답쿠키 / 2개개별포장</t>
  </si>
  <si>
    <t>42g</t>
  </si>
  <si>
    <t>동물농장SET</t>
  </si>
  <si>
    <t>쿠키</t>
    <phoneticPr fontId="19" type="noConversion"/>
  </si>
  <si>
    <t>고구마61,나이스볼(백미)</t>
    <phoneticPr fontId="19" type="noConversion"/>
  </si>
  <si>
    <t>고구마라이스볼칩스</t>
    <phoneticPr fontId="19" type="noConversion"/>
  </si>
  <si>
    <t>단호박61,나이스볼(백미)</t>
    <phoneticPr fontId="19" type="noConversion"/>
  </si>
  <si>
    <t>단호박라이스볼칩스</t>
    <phoneticPr fontId="19" type="noConversion"/>
  </si>
  <si>
    <t>대아상교(주)</t>
  </si>
  <si>
    <t>아몬드크런치쿠키(완제)</t>
  </si>
  <si>
    <t>브라우니쿠키(완제)</t>
  </si>
  <si>
    <t>메밀가루(국산)25.9%,소맥분(수입)25.9%,정백당(수입)12.9%,버터(수입)25.9%,계란(국산)4.25%外</t>
  </si>
  <si>
    <t>크로바 메밀쿠키</t>
  </si>
  <si>
    <t>무농약 우리밀41.7%,무항생제계란(국내산)6.9%,버터25.6%,초코렛,초코칩,칼슘2%(無트랜스지방,무첨가,무방부제,무색소)</t>
  </si>
  <si>
    <t>25g</t>
  </si>
  <si>
    <t>[무농약] 우리밀 칼슘 초코칩쿠키(수제)</t>
  </si>
  <si>
    <t>무농약우리밀53.5%,무농약마늘(국내산)6%,버터26%,칼슘2%(無트랜스지방,무첨가,무방부제,무색소)</t>
  </si>
  <si>
    <t>[무농약] 우리밀 칼슘 마늘빵</t>
  </si>
  <si>
    <t>미국박력분43국산계란18</t>
  </si>
  <si>
    <t>초코/피넛,20g</t>
  </si>
  <si>
    <t>미국박력분47.2미국아몬드10.3</t>
  </si>
  <si>
    <t>곰돌이,24g</t>
  </si>
  <si>
    <t>병아리,18g</t>
  </si>
  <si>
    <t>밀41,초코칩</t>
    <phoneticPr fontId="19" type="noConversion"/>
  </si>
  <si>
    <t>수제초코칩쿠키,20g</t>
    <phoneticPr fontId="19" type="noConversion"/>
  </si>
  <si>
    <t>생지</t>
    <phoneticPr fontId="19" type="noConversion"/>
  </si>
  <si>
    <t>밀42,코코넛</t>
    <phoneticPr fontId="19" type="noConversion"/>
  </si>
  <si>
    <t>수제코코넛쿠키,20g</t>
    <phoneticPr fontId="19" type="noConversion"/>
  </si>
  <si>
    <t>소백분,아몬드슬라이스,초코칩,전란,정백당</t>
  </si>
  <si>
    <t>초코칩,아몬드</t>
  </si>
  <si>
    <t>(반제품)</t>
  </si>
  <si>
    <t>아마존눈물에나온천상의식품칼슘,비타민C풍부</t>
    <phoneticPr fontId="19" type="noConversion"/>
  </si>
  <si>
    <t>1.2KG</t>
    <phoneticPr fontId="19" type="noConversion"/>
  </si>
  <si>
    <t>섬유질가득카사바칩</t>
    <phoneticPr fontId="19" type="noConversion"/>
  </si>
  <si>
    <t>오트밀6,코코아,초코렛</t>
    <phoneticPr fontId="19" type="noConversion"/>
  </si>
  <si>
    <t>수제오트밀쿠키,20g</t>
    <phoneticPr fontId="19" type="noConversion"/>
  </si>
  <si>
    <t>완제품/우리밀23%,쌀(국산)12%,버터,땅콩,계란(무항생제),칼슘</t>
    <phoneticPr fontId="19" type="noConversion"/>
  </si>
  <si>
    <t>25g</t>
    <phoneticPr fontId="90" type="noConversion"/>
  </si>
  <si>
    <t>[우리쌀]흑미쿠키</t>
    <phoneticPr fontId="90" type="noConversion"/>
  </si>
  <si>
    <t>완제품/우리밀23%,쌀(국산)12%,버터,코코넛,계란(무항생제),칼슘</t>
    <phoneticPr fontId="19" type="noConversion"/>
  </si>
  <si>
    <t>[우리쌀]코코넛쿠키</t>
    <phoneticPr fontId="90" type="noConversion"/>
  </si>
  <si>
    <t>완제품/우리밀40.7%,버터25.6%,계란(무항생제)</t>
    <phoneticPr fontId="19" type="noConversion"/>
  </si>
  <si>
    <t>[우리밀]땅콩쵸코칩쿠키</t>
    <phoneticPr fontId="90" type="noConversion"/>
  </si>
  <si>
    <t>완제품/우리밀41.7%,버터(우유)25.6%,계란(무항생제)</t>
    <phoneticPr fontId="19" type="noConversion"/>
  </si>
  <si>
    <t>[우리밀]칼슘쵸코칩쿠키</t>
    <phoneticPr fontId="90" type="noConversion"/>
  </si>
  <si>
    <t>완제품/우리밀9.1%,초코렛12.8%,초코칩,설탕,계란,생크림,연유</t>
    <phoneticPr fontId="19" type="noConversion"/>
  </si>
  <si>
    <t>[우리밀]초코브라우니</t>
    <phoneticPr fontId="90" type="noConversion"/>
  </si>
  <si>
    <t>우리밀(국산)37.94%, 계란(국산)16.51%, 초코칩4.23%, 코코아분말</t>
    <phoneticPr fontId="19" type="noConversion"/>
  </si>
  <si>
    <t>{상온}(완제)우리밀초코칩쿠키(25g*40ea)</t>
  </si>
  <si>
    <t>우리밀(국산)41.14%, 크렌베리6.17%, 게란 4.11%</t>
    <phoneticPr fontId="19" type="noConversion"/>
  </si>
  <si>
    <t>{상온}(완제)우리밀크랜베리쿠키(25g*40ea)</t>
  </si>
  <si>
    <t>우리밀밀가루34.75,국산땅콩4.85,유정란</t>
  </si>
  <si>
    <t>우리밀땅콩초코쿠키,25g</t>
    <phoneticPr fontId="19" type="noConversion"/>
  </si>
  <si>
    <t>우리밀통밀가루41.34,버터, 현미유, 설탕</t>
    <phoneticPr fontId="19" type="noConversion"/>
  </si>
  <si>
    <t>우리밀초코칩쿠키,20g</t>
    <phoneticPr fontId="19" type="noConversion"/>
  </si>
  <si>
    <t>완제품</t>
    <phoneticPr fontId="19" type="noConversion"/>
  </si>
  <si>
    <t>코코넛팬시8.93,바닐라엣센스2.67</t>
    <phoneticPr fontId="19" type="noConversion"/>
  </si>
  <si>
    <t>수제바닐라코코넛쿠키,30g</t>
    <phoneticPr fontId="19" type="noConversion"/>
  </si>
  <si>
    <t>코코아1.5,아몬드,초코렛</t>
    <phoneticPr fontId="19" type="noConversion"/>
  </si>
  <si>
    <t>수제아몬드쿠키,20g</t>
    <phoneticPr fontId="19" type="noConversion"/>
  </si>
  <si>
    <t>코코아분말2.67,슬라이스아몬드11.89</t>
    <phoneticPr fontId="19" type="noConversion"/>
  </si>
  <si>
    <t>수제코코아아몬드쿠키,30g</t>
    <phoneticPr fontId="19" type="noConversion"/>
  </si>
  <si>
    <t>통밀가루(국내산100%)44.7%,버터10%,유정란(국내산)13%,유기농설탕19.9%(無트랜스지방,무첨가,무방부제,무색소)</t>
  </si>
  <si>
    <t xml:space="preserve">[우리밀] 동물모양 쿠키(미키마우스) </t>
  </si>
  <si>
    <t>17g</t>
  </si>
  <si>
    <t>[우리밀] 동물모양 쿠키(병아리)</t>
  </si>
  <si>
    <t>곡류(기타)</t>
  </si>
  <si>
    <t>누룽지</t>
  </si>
  <si>
    <t>1등급 일반미 100(국산)</t>
  </si>
  <si>
    <t>전통일반누룽지</t>
  </si>
  <si>
    <t>국내산 쌀 100% 사용(끊임용)-누룽지 업계 최초 HACCP 인증 획득,한국전통식품지정업체</t>
  </si>
  <si>
    <t>[우리쌀] 전통 끊임 누룽지(조각)</t>
  </si>
  <si>
    <t>국내산 쌀 100% 사용(탕수용)-누룽지 업계 최초 HACCP 인증 획득,한국전통식품지정업체</t>
  </si>
  <si>
    <t>[우리쌀] 전통 탕수 누룽지(직사각)</t>
  </si>
  <si>
    <t>국산 일반미20,1등급찹쌀80</t>
  </si>
  <si>
    <t>전통찹쌀누룽지백숙용</t>
  </si>
  <si>
    <t>탕수누룽지</t>
  </si>
  <si>
    <t>누룽지탕,튀각,숭융등</t>
  </si>
  <si>
    <t>청구농원</t>
  </si>
  <si>
    <t>곡류(기타)</t>
    <phoneticPr fontId="19" type="noConversion"/>
  </si>
  <si>
    <t>누룽지</t>
    <phoneticPr fontId="19" type="noConversion"/>
  </si>
  <si>
    <t>쌀(국내산,100%)</t>
    <phoneticPr fontId="19" type="noConversion"/>
  </si>
  <si>
    <t>[우리쌀]탕수누룽지(사각/6g)</t>
    <phoneticPr fontId="90" type="noConversion"/>
  </si>
  <si>
    <t>영주/산림조합</t>
  </si>
  <si>
    <t>결명자</t>
  </si>
  <si>
    <t>현미 누룽지(국산쌀)2kg</t>
  </si>
  <si>
    <t>구수한 누룽지(국산쌀)500g</t>
  </si>
  <si>
    <t>구수한 누룽지(국산쌀)kg</t>
  </si>
  <si>
    <t>곡류(차)</t>
    <phoneticPr fontId="19" type="noConversion"/>
  </si>
  <si>
    <t>보리차</t>
    <phoneticPr fontId="19" type="noConversion"/>
  </si>
  <si>
    <t>유기농 보리 100%</t>
  </si>
  <si>
    <t>유기농보리차</t>
  </si>
  <si>
    <t>유기농 옥수수 100%</t>
  </si>
  <si>
    <t>유기농옥수수차</t>
  </si>
  <si>
    <t>곡류(냉동)</t>
    <phoneticPr fontId="19" type="noConversion"/>
  </si>
  <si>
    <t>꽃빵</t>
    <phoneticPr fontId="19" type="noConversion"/>
  </si>
  <si>
    <t>무농약통밀(국산)86.91,현미유(국산), 정제염(국산)</t>
    <phoneticPr fontId="19" type="noConversion"/>
  </si>
  <si>
    <t>우리밀통밀꽃빵</t>
    <phoneticPr fontId="19" type="noConversion"/>
  </si>
  <si>
    <t>밀55,건조야채</t>
    <phoneticPr fontId="19" type="noConversion"/>
  </si>
  <si>
    <t>장미야채꽃빵, 30g</t>
    <phoneticPr fontId="19" type="noConversion"/>
  </si>
  <si>
    <t>밀55,백련초5</t>
    <phoneticPr fontId="19" type="noConversion"/>
  </si>
  <si>
    <t>장미백련초꽃빵, 30g</t>
    <phoneticPr fontId="19" type="noConversion"/>
  </si>
  <si>
    <t>밀가루(우리밀통밀가루)97.5%</t>
    <phoneticPr fontId="19" type="noConversion"/>
  </si>
  <si>
    <t>[우리밀]통밀꽃빵 30g*34개</t>
    <phoneticPr fontId="90" type="noConversion"/>
  </si>
  <si>
    <t>세미식품</t>
  </si>
  <si>
    <t>백련초장미꽃빵</t>
  </si>
  <si>
    <t>삼색꽃빵</t>
  </si>
  <si>
    <t>참조은정통꽃빵</t>
  </si>
  <si>
    <t>소맥분(수입)57.8</t>
  </si>
  <si>
    <t>꽃빵,30g</t>
    <phoneticPr fontId="19" type="noConversion"/>
  </si>
  <si>
    <t>소맥분(수입)57.8,치즈2.9</t>
  </si>
  <si>
    <t>치즈꽃빵,30g</t>
    <phoneticPr fontId="19" type="noConversion"/>
  </si>
  <si>
    <t>우리밀 70.7%</t>
  </si>
  <si>
    <t>{냉동}우리밀야채꽃빵 30g*30ea</t>
  </si>
  <si>
    <t>농협중앙회/천년가득</t>
    <phoneticPr fontId="19" type="noConversion"/>
  </si>
  <si>
    <t>우리밀82.76%,당근,양파,,피망(이상국내산),정백당</t>
    <phoneticPr fontId="19" type="noConversion"/>
  </si>
  <si>
    <t>[우리밀]야채꽃빵 30g*34개</t>
    <phoneticPr fontId="90" type="noConversion"/>
  </si>
  <si>
    <t>30g</t>
    <phoneticPr fontId="19" type="noConversion"/>
  </si>
  <si>
    <t>랜시푸드(푸드코아)</t>
    <phoneticPr fontId="19" type="noConversion"/>
  </si>
  <si>
    <t>무농약밀(국산)73.54,야채(국산)15,현미유,젖산칼슘2.25</t>
    <phoneticPr fontId="19" type="noConversion"/>
  </si>
  <si>
    <t>무농약밀 야채꽃빵</t>
    <phoneticPr fontId="19" type="noConversion"/>
  </si>
  <si>
    <t>도우넛</t>
    <phoneticPr fontId="19" type="noConversion"/>
  </si>
  <si>
    <t>대두16(국산),대두식이섬유14(국산)</t>
    <phoneticPr fontId="19" type="noConversion"/>
  </si>
  <si>
    <t>우리콩도너츠,30g</t>
    <phoneticPr fontId="19" type="noConversion"/>
  </si>
  <si>
    <t>사옹원</t>
    <phoneticPr fontId="19" type="noConversion"/>
  </si>
  <si>
    <t>딸기필링(딸기80 국산)생효모</t>
  </si>
  <si>
    <t>딸기도넛,50g</t>
  </si>
  <si>
    <t>밀(캐나다산)블랙라스베리필링,생효모</t>
  </si>
  <si>
    <t>블랙라스베리도넛70g</t>
  </si>
  <si>
    <t>밀30%,곡물믹스3.7%,생효모0.9%</t>
  </si>
  <si>
    <t>곡물링도넛45g</t>
  </si>
  <si>
    <t>소맥분,이스트도넛,생효모,계란</t>
  </si>
  <si>
    <t>링에스도넛,35g</t>
  </si>
  <si>
    <t>완제품/프리믹스48%(우리밀,버터,계란,정제염,정백당,우유,탈지분유)</t>
    <phoneticPr fontId="19" type="noConversion"/>
  </si>
  <si>
    <t>40g</t>
    <phoneticPr fontId="90" type="noConversion"/>
  </si>
  <si>
    <t>[우리밀]딸기맛도넛</t>
    <phoneticPr fontId="90" type="noConversion"/>
  </si>
  <si>
    <t>[우리밀]메론맛도넛</t>
    <phoneticPr fontId="90" type="noConversion"/>
  </si>
  <si>
    <t>[우리밀]바바리안도넛</t>
    <phoneticPr fontId="90" type="noConversion"/>
  </si>
  <si>
    <t>[우리밀]초코맛링도넛</t>
    <phoneticPr fontId="90" type="noConversion"/>
  </si>
  <si>
    <t>[우리밀]화이트맛링도넛</t>
    <phoneticPr fontId="90" type="noConversion"/>
  </si>
  <si>
    <t>우리밀우리찹쌀도넛믹스 49.5%, 고구마앙금24.75%(고구마/국산 89.8%)</t>
    <phoneticPr fontId="19" type="noConversion"/>
  </si>
  <si>
    <t>1.2kg</t>
    <phoneticPr fontId="19" type="noConversion"/>
  </si>
  <si>
    <t>{냉동}우리밀 고구마도넛(30g*40ea)</t>
  </si>
  <si>
    <t>우리밀우리찹쌀도넛믹스 49.5%, 팥앙금24.75%(팥/국산 89.8%)</t>
    <phoneticPr fontId="19" type="noConversion"/>
  </si>
  <si>
    <t>{냉동}우리밀 찹쌀도넛(30g*40ea)</t>
  </si>
  <si>
    <t>곡류(냉동)</t>
    <phoneticPr fontId="90" type="noConversion"/>
  </si>
  <si>
    <t>찹쌀(국내산)62,타피오카,팥앙금</t>
    <phoneticPr fontId="19" type="noConversion"/>
  </si>
  <si>
    <t>참찹쌀도넛츠,30g</t>
    <phoneticPr fontId="19" type="noConversion"/>
  </si>
  <si>
    <t>푸름</t>
    <phoneticPr fontId="90" type="noConversion"/>
  </si>
  <si>
    <t>찹쌀도넛믹스52,팥앙금34</t>
    <phoneticPr fontId="19" type="noConversion"/>
  </si>
  <si>
    <t>참찹쌀도넛츠,50g</t>
    <phoneticPr fontId="19" type="noConversion"/>
  </si>
  <si>
    <t>떡도그</t>
  </si>
  <si>
    <t>지앤지</t>
  </si>
  <si>
    <t>우리쌀떡도그</t>
  </si>
  <si>
    <t>우리쌀자색고구마떡도그</t>
  </si>
  <si>
    <t>빵류</t>
    <phoneticPr fontId="19" type="noConversion"/>
  </si>
  <si>
    <t>계란(국산),소맥분(밀),코코아분말 7.97%(싱가포르산)</t>
    <phoneticPr fontId="19" type="noConversion"/>
  </si>
  <si>
    <t>쵸코 브라우니,(25g*10개)</t>
    <phoneticPr fontId="19" type="noConversion"/>
  </si>
  <si>
    <t>빵류</t>
  </si>
  <si>
    <t>국산,팥앙금41.67%(국산)쌀엿조청97.4%실온보관15일/새롬식품</t>
  </si>
  <si>
    <t>호두과자,17.5g</t>
  </si>
  <si>
    <t>무마가린, 프리믹스(미국,호주산) 57%/풀무원</t>
  </si>
  <si>
    <t>35g</t>
  </si>
  <si>
    <t>오븐에구운마들렌도넛, 35g</t>
  </si>
  <si>
    <t>오븐에구운마들렌도넛 35g*20ea</t>
  </si>
  <si>
    <t>소맥분,마가린,백설탕,계란(국산)</t>
    <phoneticPr fontId="19" type="noConversion"/>
  </si>
  <si>
    <t>160g</t>
    <phoneticPr fontId="19" type="noConversion"/>
  </si>
  <si>
    <t>정통와플미니,(30g*20개)</t>
    <phoneticPr fontId="19" type="noConversion"/>
  </si>
  <si>
    <t>카스타드36%,식물성크림36% / 샤니</t>
    <phoneticPr fontId="19" type="noConversion"/>
  </si>
  <si>
    <t>화이트슈,(20g*8개)</t>
    <phoneticPr fontId="19" type="noConversion"/>
  </si>
  <si>
    <t>국내산 냉동옥수숭라맹이 100%(대학찰옥수수)</t>
  </si>
  <si>
    <t>농협 옥수수알(냉동)</t>
  </si>
  <si>
    <t>와플</t>
  </si>
  <si>
    <t>무농약밀38.84%,백설탕15.19%,버터13.29%/생협</t>
  </si>
  <si>
    <t>현미와플</t>
  </si>
  <si>
    <t>와플</t>
    <phoneticPr fontId="19" type="noConversion"/>
  </si>
  <si>
    <t>소맥분(미국산)계란(국내산)</t>
    <phoneticPr fontId="19" type="noConversion"/>
  </si>
  <si>
    <t>600g</t>
    <phoneticPr fontId="19" type="noConversion"/>
  </si>
  <si>
    <t>브렌치n와플30g</t>
    <phoneticPr fontId="19" type="noConversion"/>
  </si>
  <si>
    <t>우리쌀(국내산)38.4,계란(국내산)19.2,마아가린</t>
  </si>
  <si>
    <t>수제우리쌀와플20g/30g</t>
  </si>
  <si>
    <t>원플러스원</t>
  </si>
  <si>
    <t>국내산 완두콩 100%(급속냉동)</t>
  </si>
  <si>
    <t>농협 완두콩(냉동)</t>
  </si>
  <si>
    <t>완두콩</t>
    <phoneticPr fontId="19" type="noConversion"/>
  </si>
  <si>
    <t>2012년산/새벽수확 즉시 급속동결후 가공</t>
    <phoneticPr fontId="19" type="noConversion"/>
  </si>
  <si>
    <t>완두콩(알)</t>
    <phoneticPr fontId="19" type="noConversion"/>
  </si>
  <si>
    <t>가당통팥(41,중국산)</t>
  </si>
  <si>
    <t>왕찐빵,55g</t>
  </si>
  <si>
    <t>찐빵</t>
    <phoneticPr fontId="19" type="noConversion"/>
  </si>
  <si>
    <t>국내산팥26,국내산단호박10</t>
  </si>
  <si>
    <t>단호박찐빵,50g</t>
    <phoneticPr fontId="19" type="noConversion"/>
  </si>
  <si>
    <t>국산밀50.8우리쌀(무농약)12.7국산팥앙금40</t>
  </si>
  <si>
    <t>팥찐빵,30g</t>
  </si>
  <si>
    <t>팥찐빵,50g</t>
  </si>
  <si>
    <t>국산쌀100/풀무원</t>
  </si>
  <si>
    <t>바른선한입쌀찐빵40g*25ea</t>
  </si>
  <si>
    <t>공급중단</t>
    <phoneticPr fontId="19" type="noConversion"/>
  </si>
  <si>
    <t>미국호주소맥분38국산팥28.5/한아름</t>
    <phoneticPr fontId="19" type="noConversion"/>
  </si>
  <si>
    <t>밀가루,미국산,흰강남콩,백설탕,생효모,대두,완두2%,검은강남콩2%,팥2%</t>
  </si>
  <si>
    <t>콩떡찐빵55g</t>
  </si>
  <si>
    <t>서울식품</t>
  </si>
  <si>
    <t>우리밀우리팥찐빵30g</t>
  </si>
  <si>
    <t>우리밀우리팥찐빵50g</t>
  </si>
  <si>
    <t>소맥분(호주,미국)48.9,국내단팥34.2,밤(공주)</t>
    <phoneticPr fontId="19" type="noConversion"/>
  </si>
  <si>
    <t>밤찐빵,50g</t>
    <phoneticPr fontId="19" type="noConversion"/>
  </si>
  <si>
    <t>아침햇살</t>
    <phoneticPr fontId="19" type="noConversion"/>
  </si>
  <si>
    <t>소맥분(호주,미국)50.1,국내단팥35,오디(공주)</t>
    <phoneticPr fontId="19" type="noConversion"/>
  </si>
  <si>
    <t>오디찐빵,50g</t>
    <phoneticPr fontId="19" type="noConversion"/>
  </si>
  <si>
    <t>소맥분(호주,미국)51.3,국내단팥36</t>
    <phoneticPr fontId="19" type="noConversion"/>
  </si>
  <si>
    <t>찐빵,50g</t>
    <phoneticPr fontId="19" type="noConversion"/>
  </si>
  <si>
    <t>우리밀(국산) 40.4%, 팥(국산)28.8%, 흑미(국산)4.0%</t>
    <phoneticPr fontId="19" type="noConversion"/>
  </si>
  <si>
    <t>700g</t>
    <phoneticPr fontId="19" type="noConversion"/>
  </si>
  <si>
    <t>{냉동}우리밀 안흥 찐빵(흑미)(35g*20ea)</t>
    <phoneticPr fontId="19" type="noConversion"/>
  </si>
  <si>
    <t>우리밀(국산) 41.4%, 팥(국산)28.8%</t>
    <phoneticPr fontId="19" type="noConversion"/>
  </si>
  <si>
    <t>{냉동}우리밀 안흥 찐빵(35g*30ea)</t>
    <phoneticPr fontId="19" type="noConversion"/>
  </si>
  <si>
    <t>우리밀11%,보리찹쌀11%국산</t>
  </si>
  <si>
    <t>우리밀곡물찐빵55g</t>
  </si>
  <si>
    <t>우리밀30,흑미쌀20,팥25</t>
    <phoneticPr fontId="19" type="noConversion"/>
  </si>
  <si>
    <t>우리밀흑미찐빵,50g</t>
    <phoneticPr fontId="19" type="noConversion"/>
  </si>
  <si>
    <t>우리밀40.4%국산팥28.8%국산쌀 4.0%</t>
    <phoneticPr fontId="19" type="noConversion"/>
  </si>
  <si>
    <t>{냉동}우리밀우리쌀찐빵(50g*20ea)</t>
    <phoneticPr fontId="19" type="noConversion"/>
  </si>
  <si>
    <t>우리밀45,백련초5,팥</t>
    <phoneticPr fontId="19" type="noConversion"/>
  </si>
  <si>
    <t>우리밀백련초찐빵,50g</t>
    <phoneticPr fontId="19" type="noConversion"/>
  </si>
  <si>
    <t>우리밀밀가루,12가지국내산속재료</t>
    <phoneticPr fontId="19" type="noConversion"/>
  </si>
  <si>
    <t>우리밀야채찐빵,30g</t>
    <phoneticPr fontId="19" type="noConversion"/>
  </si>
  <si>
    <t>우리밀야채찐빵,50g</t>
    <phoneticPr fontId="19" type="noConversion"/>
  </si>
  <si>
    <t>무농약밀(국산),국산단호박퓨레,국산통팥앙금46</t>
    <phoneticPr fontId="19" type="noConversion"/>
  </si>
  <si>
    <t>우리밀단호박찐빵,30g</t>
    <phoneticPr fontId="19" type="noConversion"/>
  </si>
  <si>
    <t>우리밀단호박찐빵,50g</t>
    <phoneticPr fontId="19" type="noConversion"/>
  </si>
  <si>
    <t>무농약밀(국산),국산통팥앙금46</t>
    <phoneticPr fontId="19" type="noConversion"/>
  </si>
  <si>
    <t>우리밀통팥찐빵,30g</t>
    <phoneticPr fontId="19" type="noConversion"/>
  </si>
  <si>
    <t>우리밀통팥찐빵,50g</t>
    <phoneticPr fontId="19" type="noConversion"/>
  </si>
  <si>
    <t>무농약밀(국산),국산흑미분,국산통팥앙금46</t>
    <phoneticPr fontId="19" type="noConversion"/>
  </si>
  <si>
    <t>우리밀흑미찐빵,30g</t>
    <phoneticPr fontId="19" type="noConversion"/>
  </si>
  <si>
    <t>우리밀밀가루,코코아분말2.4</t>
    <phoneticPr fontId="19" type="noConversion"/>
  </si>
  <si>
    <t>우리밀초코찐빵,50g</t>
    <phoneticPr fontId="19" type="noConversion"/>
  </si>
  <si>
    <t>우리밀밀가루,코코아분말2.5</t>
    <phoneticPr fontId="19" type="noConversion"/>
  </si>
  <si>
    <t>우리밀초코찐빵,30g</t>
    <phoneticPr fontId="19" type="noConversion"/>
  </si>
  <si>
    <t>주식회사 밀원</t>
  </si>
  <si>
    <t>참조은 옛날왕찐빵 (90g)</t>
  </si>
  <si>
    <t>찐빵믹스42%,통팥앙금35%,쌀가루20%</t>
    <phoneticPr fontId="19" type="noConversion"/>
  </si>
  <si>
    <t>소문난 우리쌀 찐빵,60g</t>
    <phoneticPr fontId="19" type="noConversion"/>
  </si>
  <si>
    <t>소문난 우리쌀 찐빵,100g</t>
    <phoneticPr fontId="19" type="noConversion"/>
  </si>
  <si>
    <t>통팥앙금(팥45.3%중국산),설탕,물엿,밀가루,설탕,동물성유지,알파미분,오곡분말0.72%(현미,백태,육무,메밀/중국산,호밀(케나다산)</t>
  </si>
  <si>
    <t>오곡쌀찐빵</t>
  </si>
  <si>
    <t>50g*20ea</t>
  </si>
  <si>
    <t>피자</t>
  </si>
  <si>
    <t>(주)지지푸드</t>
  </si>
  <si>
    <t>참조은 통4각고구마피자</t>
  </si>
  <si>
    <t>참조은 통4각매콤불고기피자</t>
  </si>
  <si>
    <t>참조은 슈퍼슈프림조각피자</t>
  </si>
  <si>
    <t>100자연산치즈23.6국산돈육97.5,새송이</t>
  </si>
  <si>
    <t>수제조각피자 60g</t>
  </si>
  <si>
    <t>100자연산치즈23.6국산돈육97.6,새송이</t>
  </si>
  <si>
    <t>수제조각피자 80g</t>
  </si>
  <si>
    <t>100자연치즈20,호주소불고기12.2국내돈육97.5</t>
  </si>
  <si>
    <t>수제롤피자,78g</t>
  </si>
  <si>
    <t>100자연치즈24,토마토소스,국내돈육97.5</t>
  </si>
  <si>
    <t>수제사각피자,1.4kg</t>
  </si>
  <si>
    <t>피자</t>
    <phoneticPr fontId="19" type="noConversion"/>
  </si>
  <si>
    <t>국내산 돈육, 국내산 야채</t>
    <phoneticPr fontId="19" type="noConversion"/>
  </si>
  <si>
    <t>1판</t>
    <phoneticPr fontId="19" type="noConversion"/>
  </si>
  <si>
    <t xml:space="preserve"> 사각콤비네이션1400g</t>
    <phoneticPr fontId="19" type="noConversion"/>
  </si>
  <si>
    <t xml:space="preserve"> 자연치즈피자640g(출장용)</t>
    <phoneticPr fontId="19" type="noConversion"/>
  </si>
  <si>
    <t>우리밀23.64,임실치즈23.36</t>
    <phoneticPr fontId="19" type="noConversion"/>
  </si>
  <si>
    <t>우리밀무농약토마토무항생제돈육피자,60g</t>
    <phoneticPr fontId="19" type="noConversion"/>
  </si>
  <si>
    <t>무농약밀(국산)25.31,임실치즈20.66,국산고구마</t>
    <phoneticPr fontId="19" type="noConversion"/>
  </si>
  <si>
    <t>우리밀무농약토마토고구마피자,40g</t>
    <phoneticPr fontId="19" type="noConversion"/>
  </si>
  <si>
    <t>돼지고기 20.8% 와  갈비맛베이스 양념,미니 가래떡</t>
  </si>
  <si>
    <t>바른선떡갈비빠네 60g*10ea</t>
  </si>
  <si>
    <t xml:space="preserve">옥수수콘 7 4% 에 모짜렐라 피자치즈토핑 체다치즈 토핑 </t>
  </si>
  <si>
    <t>바른선옥수수치즈빠네 60g*10ea</t>
  </si>
  <si>
    <t>달콤한 파인애플 9.4%에 모짜렐라 피자치즈 토핑</t>
  </si>
  <si>
    <t>바른선파인애플치즈빠네 60g*10ea</t>
  </si>
  <si>
    <t>(주)우양냉동</t>
  </si>
  <si>
    <t>우리밀콘치즈핫도그</t>
  </si>
  <si>
    <t>콘치즈핫도그</t>
  </si>
  <si>
    <t>고구마치즈미니핫도그</t>
  </si>
  <si>
    <t xml:space="preserve">고구마치즈핫도그 </t>
  </si>
  <si>
    <t>우리밀
고구마치즈미니핫도그</t>
  </si>
  <si>
    <t>우리밀고구마치즈핫도그</t>
  </si>
  <si>
    <t>참조은 왕도그</t>
  </si>
  <si>
    <t>국산돈육67.8/롯데</t>
    <phoneticPr fontId="19" type="noConversion"/>
  </si>
  <si>
    <t>롯데햄</t>
    <phoneticPr fontId="19" type="noConversion"/>
  </si>
  <si>
    <t>무농약밀(국산)32.82,무항생제돈육(국산)32.82,계란, 현미유</t>
    <phoneticPr fontId="19" type="noConversion"/>
  </si>
  <si>
    <t>우리밀 핫도그,50g</t>
    <phoneticPr fontId="19" type="noConversion"/>
  </si>
  <si>
    <t>국내최초 유화제無</t>
  </si>
  <si>
    <t>무농약밀(국산)32.82,무항생제돈육(국산)32.82,계란, 현미유,국산생야채</t>
    <phoneticPr fontId="19" type="noConversion"/>
  </si>
  <si>
    <t>우리밀야채핫도그,30g</t>
    <phoneticPr fontId="19" type="noConversion"/>
  </si>
  <si>
    <t>국산돈육소시지32.8</t>
    <phoneticPr fontId="19" type="noConversion"/>
  </si>
  <si>
    <t>우리밀야채핫도그,50g</t>
    <phoneticPr fontId="19" type="noConversion"/>
  </si>
  <si>
    <t>무농약밀(국산)32.82,무항생제돈육(국산)32.82,계란(국산), 현미유</t>
    <phoneticPr fontId="19" type="noConversion"/>
  </si>
  <si>
    <t>우리밀핫도그,30g</t>
    <phoneticPr fontId="19" type="noConversion"/>
  </si>
  <si>
    <t>국산밀30.1</t>
  </si>
  <si>
    <t>닭고기(국내산 61.73%) 돈육(국산)</t>
  </si>
  <si>
    <t>(방부제,발색제無)웰핫도그-스위트 50g</t>
  </si>
  <si>
    <t xml:space="preserve">H </t>
  </si>
  <si>
    <t>하림</t>
  </si>
  <si>
    <t>(방부제,발색제無)웰핫도그-스위트 70g</t>
  </si>
  <si>
    <t>닭고기(국내산 61.73%) 돈육(국산)
흑미분말(국내산 10%),대추추출물색소)</t>
  </si>
  <si>
    <t>(방부제,발색제無)웰핫도그-흑미 70g</t>
  </si>
  <si>
    <t>두부후랑크[두부 30.6%(수입), 국산돈육]</t>
  </si>
  <si>
    <t>바른선고구마핫도그50g</t>
  </si>
  <si>
    <t>바른선콘프레이크핫도그50g</t>
  </si>
  <si>
    <t>바른선크런치고구마핫도그50g</t>
  </si>
  <si>
    <t>바른선고구마핫도그30g</t>
  </si>
  <si>
    <t>바른선콘프레이크핫도그30g</t>
  </si>
  <si>
    <t>바른선크런치고구마핫도그30g</t>
  </si>
  <si>
    <t>소시지(국산)42%, 밀(수입)23.5%,,찰보리(국산)7.7%</t>
  </si>
  <si>
    <t>찰보리핫도그(50g)</t>
  </si>
  <si>
    <t>소시지40.1%(국산돼지고기48.27%.국산닭고기24.75%), 우리밀 파우다 47.7%(국산우리밀73.45%)</t>
    <phoneticPr fontId="19" type="noConversion"/>
  </si>
  <si>
    <t>{냉동}우리밀미니핫도그(30g*20ea)</t>
    <phoneticPr fontId="19" type="noConversion"/>
  </si>
  <si>
    <t>핫도그</t>
    <phoneticPr fontId="19" type="noConversion"/>
  </si>
  <si>
    <t>소시지43.2,핫도그가루48.2,대두유,난백</t>
    <phoneticPr fontId="19" type="noConversion"/>
  </si>
  <si>
    <t>1.25kg</t>
  </si>
  <si>
    <t>천일핫도그</t>
    <phoneticPr fontId="19" type="noConversion"/>
  </si>
  <si>
    <t>소시지44.4,핫도그가루44.1,멀티그레인토핑p3.74</t>
    <phoneticPr fontId="19" type="noConversion"/>
  </si>
  <si>
    <t>영양잡곡핫도그</t>
    <phoneticPr fontId="19" type="noConversion"/>
  </si>
  <si>
    <t>소시지47.1%(국산돼지고기48.27%.국산닭고기24.75%), 우리밀 파우다 41.6%(국산우리밀73.45%)</t>
    <phoneticPr fontId="19" type="noConversion"/>
  </si>
  <si>
    <t>{냉동}우리밀핫도그(50g*10ea)</t>
    <phoneticPr fontId="19" type="noConversion"/>
  </si>
  <si>
    <t>소시지돈육(국내산)66,계육,단호박가루</t>
    <phoneticPr fontId="19" type="noConversion"/>
  </si>
  <si>
    <t>단호박핫도그,50g</t>
    <phoneticPr fontId="19" type="noConversion"/>
  </si>
  <si>
    <t>수입밀43.63국산소시지/한아름</t>
    <phoneticPr fontId="19" type="noConversion"/>
  </si>
  <si>
    <t>30g,오곡핫도그</t>
    <phoneticPr fontId="19" type="noConversion"/>
  </si>
  <si>
    <t>50g,오곡핫도그</t>
    <phoneticPr fontId="19" type="noConversion"/>
  </si>
  <si>
    <t>쌀떡(국내산)73%,카레가루</t>
  </si>
  <si>
    <t>라이스틱50g</t>
  </si>
  <si>
    <t>라이스틱70g</t>
  </si>
  <si>
    <t>쌀떡(국내산)73%,카레가루,계란18%</t>
  </si>
  <si>
    <t>라이스볼 20g</t>
  </si>
  <si>
    <t>켄터키소시지 42.43%(국산),핫도그가루 45.46%/이츠웰</t>
  </si>
  <si>
    <t>30g,핫도그레귤러</t>
  </si>
  <si>
    <t>켄터키소시지 42.51%(국산), 핫도그가루 44.43%, 단호박가루  /이츠웰</t>
  </si>
  <si>
    <t>단호박핫도그,30g</t>
  </si>
  <si>
    <t>켄터키소시지 49.25%(국산), 우리밀핫도그파우더 37.60%/이츠웰</t>
  </si>
  <si>
    <t>우리밀핫도그,50g</t>
  </si>
  <si>
    <t>핫도그파우다42.25%,두부소시지38.09%/풀무원</t>
  </si>
  <si>
    <t>바른선두부핫도그,50g</t>
  </si>
  <si>
    <t>바른선두부핫도그,30g</t>
  </si>
  <si>
    <t>핫도그파우다42.25,두부소시지38.09/풀무원</t>
  </si>
  <si>
    <t>두부야채핫도그,50g</t>
  </si>
  <si>
    <t>두부야채핫도그,30g</t>
  </si>
  <si>
    <t>후랑크(국내산)29.89%</t>
    <phoneticPr fontId="19" type="noConversion"/>
  </si>
  <si>
    <t>500G</t>
    <phoneticPr fontId="19" type="noConversion"/>
  </si>
  <si>
    <t>핫  도  그50g</t>
    <phoneticPr fontId="19" type="noConversion"/>
  </si>
  <si>
    <t>꼬마핫도그,50g벌크</t>
  </si>
  <si>
    <t>단호박핫도그,50g</t>
  </si>
  <si>
    <t>무항생제돈육35.48,무농약밀(국산),유기설탕,유정란(국산)</t>
    <phoneticPr fontId="19" type="noConversion"/>
  </si>
  <si>
    <t>한입핫도그 20g</t>
    <phoneticPr fontId="19" type="noConversion"/>
  </si>
  <si>
    <t>호떡</t>
  </si>
  <si>
    <t>(주)정성식품</t>
  </si>
  <si>
    <t>우리밀 찰호떡</t>
  </si>
  <si>
    <t>호떡</t>
    <phoneticPr fontId="19" type="noConversion"/>
  </si>
  <si>
    <t>우리밀(국산 42.6%) 찹쌀가루(국산 6.5%)</t>
    <phoneticPr fontId="19" type="noConversion"/>
  </si>
  <si>
    <t>{냉동}우리밀전통찹쌀호떡35g*30ea</t>
  </si>
  <si>
    <t>우리밀(국산)41.0%, 흑미(국산) 15.1%, 찹쌀가루(국산) 7.7%</t>
    <phoneticPr fontId="19" type="noConversion"/>
  </si>
  <si>
    <t>{냉동}우리밀흑미호떡(35g*30ea)</t>
  </si>
  <si>
    <t>정성식품</t>
  </si>
  <si>
    <t>우리밀씨앗찰호떡</t>
  </si>
  <si>
    <t>호떡</t>
    <phoneticPr fontId="90" type="noConversion"/>
  </si>
  <si>
    <t>타피오카27,옥수수전분17.알파미분,코코넛,흑임자</t>
    <phoneticPr fontId="19" type="noConversion"/>
  </si>
  <si>
    <t>참깨찰호떡,30g</t>
    <phoneticPr fontId="19" type="noConversion"/>
  </si>
  <si>
    <t>참깨찰호떡,50g</t>
    <phoneticPr fontId="19" type="noConversion"/>
  </si>
  <si>
    <t>호떡믹스 우리밀 20%, 수입밀 20.9%, 흑임자/풀무원</t>
  </si>
  <si>
    <t>바른선팬떡</t>
  </si>
  <si>
    <t>호빵</t>
  </si>
  <si>
    <t>단호박앙금33.75%, 햇방아빵용쌀가루100(쌀/국산)27.41%,활성글루텐(밀/수입산),밤다이스,정백당,단호박분말(뉴질랜드)1.67%</t>
  </si>
  <si>
    <t>바른선단호박호빵,40g*25ea</t>
  </si>
  <si>
    <t>운팥앙금33.75%,햇방아빵용쌀가루100(쌀/국산)27.91%,활성글루텐(밀), 밤다이스,정백당,백련초분말(국산)1.13%</t>
  </si>
  <si>
    <t>바른선백련초호빵,40g*25ea</t>
  </si>
  <si>
    <t>곡류(냉장)</t>
  </si>
  <si>
    <t>국산팥 우리밀(국산100),팥앙금50.74%,밀가루42.28%/새롬식품</t>
  </si>
  <si>
    <t>30g,팥찐빵</t>
  </si>
  <si>
    <t>50g,팥찐빵</t>
  </si>
  <si>
    <t>곡류(냉장)</t>
    <phoneticPr fontId="19" type="noConversion"/>
  </si>
  <si>
    <t>우리밀(국내산100%)27%,무농약흑미찹쌀(국산)25%,무농약쌀(국산)2%,통팥앙금(국산)25%,칼슘2%</t>
    <phoneticPr fontId="19" type="noConversion"/>
  </si>
  <si>
    <t>30g</t>
    <phoneticPr fontId="90" type="noConversion"/>
  </si>
  <si>
    <t>[무농약]흑미찹쌀칼슘찐빵</t>
    <phoneticPr fontId="90" type="noConversion"/>
  </si>
  <si>
    <t>50g</t>
    <phoneticPr fontId="90" type="noConversion"/>
  </si>
  <si>
    <t>우리밀44%,통팥앙금(국산)35%</t>
    <phoneticPr fontId="19" type="noConversion"/>
  </si>
  <si>
    <t>[우리밀]통팥칼슘찐빵</t>
    <phoneticPr fontId="90" type="noConversion"/>
  </si>
  <si>
    <t>우리밀54%,통팥앙금(국산)35%,우유밀,생이스트,단호박가루(국내산)</t>
    <phoneticPr fontId="19" type="noConversion"/>
  </si>
  <si>
    <t>[우리밀]단호박칼슘찐빵</t>
    <phoneticPr fontId="90" type="noConversion"/>
  </si>
  <si>
    <t>국산,우리밀(100%사용),쏘세지38.16%,밀가루33.11%/새롬식품</t>
  </si>
  <si>
    <t>미니핫도그,냉장,30g</t>
  </si>
  <si>
    <t>국산,우리밀(100%사용),쏘세지42.53%,밀가루30.93%/새롬식품</t>
  </si>
  <si>
    <t>핫도그,냉장,50g</t>
  </si>
  <si>
    <t>국산,우리밀,무농약쌀20%,쏘세지38%,밀가루26.38%/새롬식품</t>
  </si>
  <si>
    <t>미니쌀핫도그,냉장,30g</t>
  </si>
  <si>
    <t>국산,우리밀,무농약쌀20%,쏘세지44.38%,밀가루26.67%/새롬식품</t>
  </si>
  <si>
    <t>쌀핫도그,냉장,50g</t>
  </si>
  <si>
    <t>우리밀47.7%,소시지[돼지/닭고기(국내산)]40.1%</t>
    <phoneticPr fontId="19" type="noConversion"/>
  </si>
  <si>
    <t>[우리밀]핫도그</t>
    <phoneticPr fontId="90" type="noConversion"/>
  </si>
  <si>
    <t>가래떡</t>
  </si>
  <si>
    <t>쌀(국내산)99.8 소금2</t>
  </si>
  <si>
    <t>우리쌀찜용떡</t>
  </si>
  <si>
    <t>곡류(떡)</t>
    <phoneticPr fontId="19" type="noConversion"/>
  </si>
  <si>
    <t>가래떡</t>
    <phoneticPr fontId="90" type="noConversion"/>
  </si>
  <si>
    <t>쌀99</t>
    <phoneticPr fontId="19" type="noConversion"/>
  </si>
  <si>
    <t>참가래떡</t>
    <phoneticPr fontId="19" type="noConversion"/>
  </si>
  <si>
    <t>5무제품</t>
    <phoneticPr fontId="19" type="noConversion"/>
  </si>
  <si>
    <t>가래떡</t>
    <phoneticPr fontId="19" type="noConversion"/>
  </si>
  <si>
    <t>무농약멥쌀(국산)99,천일염</t>
    <phoneticPr fontId="19" type="noConversion"/>
  </si>
  <si>
    <t>무농약가래떡</t>
    <phoneticPr fontId="19" type="noConversion"/>
  </si>
  <si>
    <t>감자떡</t>
  </si>
  <si>
    <t>타피오카전분(수입산)45%, 소맥4%감자전분(수입산)11%알파미분1.3%, 백년초,호박(각2%)동부콩11%, 백앙금11%, 정백당1.9%정제염1.8%</t>
  </si>
  <si>
    <t>오색감자떡</t>
  </si>
  <si>
    <t>냉동떡</t>
    <phoneticPr fontId="19" type="noConversion"/>
  </si>
  <si>
    <t>쌀(국산)60%, 만두소39.98%</t>
  </si>
  <si>
    <t>{냉동}만두떡 1kg</t>
  </si>
  <si>
    <t>우리쌀(국산) 68%, 고구마앙금30%(모짜렐라치즈10%,고구마(국산)87%설탕)</t>
    <phoneticPr fontId="19" type="noConversion"/>
  </si>
  <si>
    <t>{냉동}찰고구마떡kg</t>
  </si>
  <si>
    <t>찹쌀35(국산)/사옹원</t>
  </si>
  <si>
    <t>고구마아이스경단,20g</t>
    <phoneticPr fontId="19" type="noConversion"/>
  </si>
  <si>
    <t>생크림아이스경단,20g</t>
    <phoneticPr fontId="19" type="noConversion"/>
  </si>
  <si>
    <t>찹쌀55(국산)/사옹원</t>
  </si>
  <si>
    <t>딸기요구르트아이스경단,20g</t>
    <phoneticPr fontId="19" type="noConversion"/>
  </si>
  <si>
    <t>국내산찹쌀27.2%,국내산멥쌀가루,찰전분18.7%(수입),팥앙금16.6%(팥39.9%중국),설탕10.2%,콩가루등</t>
    <phoneticPr fontId="19" type="noConversion"/>
  </si>
  <si>
    <t>콩쑥떡/냉동</t>
    <phoneticPr fontId="19" type="noConversion"/>
  </si>
  <si>
    <t>떡</t>
  </si>
  <si>
    <t xml:space="preserve"> ★여름(5월-9월)한정떡 아이스 냉동떡 아이스 냉동떡, 해동:식사시간동안 10분(손에쥐고있으면)  충분히 해동됩니다. (시원한 쿨팩대용) 여름철에 시원하게 드실수 있는떡</t>
  </si>
  <si>
    <t>(약36g*2개)</t>
  </si>
  <si>
    <t>아이스꿀떡</t>
  </si>
  <si>
    <t>아이스복팥앙금떡</t>
  </si>
  <si>
    <t>아주가는떡,두께0.8cm,길이8cm(6cm,8cm길이조절가능)
떡잡채,산적,샐러드,떡볶이용</t>
  </si>
  <si>
    <t>하얀햇살 신당동떡볶이(국산)</t>
  </si>
  <si>
    <t>떡</t>
    <phoneticPr fontId="19" type="noConversion"/>
  </si>
  <si>
    <t>국산쌀985,정제염2%</t>
    <phoneticPr fontId="19" type="noConversion"/>
  </si>
  <si>
    <t>우리쌀 꼬치떡40g</t>
    <phoneticPr fontId="19" type="noConversion"/>
  </si>
  <si>
    <t>감자전분70%(중국산),타피오카전분30%(태국산)</t>
    <phoneticPr fontId="19" type="noConversion"/>
  </si>
  <si>
    <t>검은깨 감자옹심이</t>
    <phoneticPr fontId="19" type="noConversion"/>
  </si>
  <si>
    <t>국내산찹쌀10%,찰전분,백옥앙금,설탕15%,국내산흑미찹쌀가루8%,코코넛가루,딸기레진,바나나레진,블루베리레진,쑥분말,녹차분말,호박분말등</t>
    <phoneticPr fontId="19" type="noConversion"/>
  </si>
  <si>
    <t>과일경단20g</t>
    <phoneticPr fontId="19" type="noConversion"/>
  </si>
  <si>
    <t>무농약쌀(국산)87.2,참깨(국산)5,천일염,유기설탕</t>
    <phoneticPr fontId="19" type="noConversion"/>
  </si>
  <si>
    <t>무농약삼색꿀떡</t>
    <phoneticPr fontId="19" type="noConversion"/>
  </si>
  <si>
    <t xml:space="preserve">국내산100% 3無  전통방식 떡국떡 </t>
  </si>
  <si>
    <t xml:space="preserve"> 우리쌀 떡국떡 3無</t>
  </si>
  <si>
    <t>국산/이츠웰</t>
  </si>
  <si>
    <t>국산/풀무원</t>
  </si>
  <si>
    <t>바른선우리쌀떡국</t>
  </si>
  <si>
    <t>떡국떡</t>
    <phoneticPr fontId="19" type="noConversion"/>
  </si>
  <si>
    <t>무농약우리쌀(국내산)</t>
    <phoneticPr fontId="19" type="noConversion"/>
  </si>
  <si>
    <t>1KG</t>
    <phoneticPr fontId="19" type="noConversion"/>
  </si>
  <si>
    <t>쌀떡국떡</t>
    <phoneticPr fontId="19" type="noConversion"/>
  </si>
  <si>
    <t>수입/풀무원</t>
  </si>
  <si>
    <t>찬마루떡국</t>
  </si>
  <si>
    <t>수입산100% 떡국떡</t>
  </si>
  <si>
    <t>수입산떡국떡</t>
  </si>
  <si>
    <t>우리쌀떡국떡</t>
  </si>
  <si>
    <t>참쌀떡국떡</t>
    <phoneticPr fontId="19" type="noConversion"/>
  </si>
  <si>
    <t>무농약 떡국떡</t>
    <phoneticPr fontId="19" type="noConversion"/>
  </si>
  <si>
    <t>유기농멥쌀99,소금1</t>
    <phoneticPr fontId="19" type="noConversion"/>
  </si>
  <si>
    <t>유기농 떡국떡</t>
    <phoneticPr fontId="19" type="noConversion"/>
  </si>
  <si>
    <t>진공</t>
  </si>
  <si>
    <t>하얀햇살 쌀떡국(수입)</t>
  </si>
  <si>
    <t>하얀햇살 자연삼색떡국떡(국산)</t>
  </si>
  <si>
    <t>국산쌀 99%, 정제염 , 주정</t>
  </si>
  <si>
    <t>쉐프원 우리쌀 떡국떡</t>
  </si>
  <si>
    <t>수입쌀 99%, 정제염 , 주정</t>
  </si>
  <si>
    <t>쉐프원 떡국떡</t>
  </si>
  <si>
    <t>무농약쌀(국산)99%외50g</t>
    <phoneticPr fontId="19" type="noConversion"/>
  </si>
  <si>
    <t xml:space="preserve"> 방울 떡꼬치</t>
    <phoneticPr fontId="19" type="noConversion"/>
  </si>
  <si>
    <t>쌀(국내산),소시지20%외60g</t>
    <phoneticPr fontId="19" type="noConversion"/>
  </si>
  <si>
    <t>떡도그</t>
    <phoneticPr fontId="19" type="noConversion"/>
  </si>
  <si>
    <t>떡꼬치</t>
  </si>
  <si>
    <t>찰떡꼬치떡</t>
  </si>
  <si>
    <t>떡류</t>
  </si>
  <si>
    <t>우리쌀 떡국떡</t>
  </si>
  <si>
    <t>우리쌀 조랭이떡</t>
  </si>
  <si>
    <t>kg(11g)</t>
  </si>
  <si>
    <t>우리쌀 떡볶이</t>
  </si>
  <si>
    <t>우리쌀 치즈떡볶이(퐁듀)</t>
  </si>
  <si>
    <t>우리쌀 칼라 떡꼬치(색선택)</t>
  </si>
  <si>
    <t>kg(40g*약20개)</t>
  </si>
  <si>
    <t>우리쌀 떡꼬치떡 40g</t>
  </si>
  <si>
    <t>우리쌀 칼라 떡국떡(색선택)</t>
  </si>
  <si>
    <t>우리쌀 가래떡 2cm</t>
  </si>
  <si>
    <t>우리쌀 칼라 떡볶이(색선택)</t>
  </si>
  <si>
    <t>길이 3-4cm ,잡채떡볶이,궁중떡볶이 ,일반떡볶이 1/2정도굵기,성분:맵쌀(국산)999%외</t>
  </si>
  <si>
    <t>우리쌀 날씬이떡(잡채용떡)</t>
  </si>
  <si>
    <t>떡류</t>
    <phoneticPr fontId="19" type="noConversion"/>
  </si>
  <si>
    <t>무농약쌀(국산)84.8,천일염,유기설탕,무농약빵가루</t>
    <phoneticPr fontId="19" type="noConversion"/>
  </si>
  <si>
    <t>우리쌀떡스틱(130개 내외)</t>
    <phoneticPr fontId="19" type="noConversion"/>
  </si>
  <si>
    <t>무농약쌀(국산)64.5,감자(국산)21.유기설탕,무농약빵가루</t>
    <phoneticPr fontId="19" type="noConversion"/>
  </si>
  <si>
    <t>감자랑쌀스틱(150개 내외)</t>
    <phoneticPr fontId="19" type="noConversion"/>
  </si>
  <si>
    <t>떡면</t>
  </si>
  <si>
    <t>수입쌀99%/풀무원</t>
  </si>
  <si>
    <t>바른선가래떡면</t>
  </si>
  <si>
    <t>우리쌀 99%/풀무원</t>
  </si>
  <si>
    <t>바른선우리쌀가래떡면</t>
  </si>
  <si>
    <t>하얀햇살 별속떡국떡(국산)</t>
  </si>
  <si>
    <t>(주)동성식품</t>
  </si>
  <si>
    <t xml:space="preserve"> (우리쌀) 치즈떡볶이 (냉장)</t>
  </si>
  <si>
    <t xml:space="preserve"> 치즈떡볶이 (냉장)</t>
  </si>
  <si>
    <t>(우리쌀)고래밥이야기 (냉장)</t>
  </si>
  <si>
    <t>건조</t>
  </si>
  <si>
    <t>하얀햇살 건조떡볶이(수입)</t>
  </si>
  <si>
    <t>국내산100% 3無  전통방식 떡볶이떡</t>
  </si>
  <si>
    <t xml:space="preserve"> 우리쌀 떡볶이떡 3無</t>
  </si>
  <si>
    <t xml:space="preserve">국내산쌀 99%, 옥배유,주정처리고래, 오징어, 상어, 불가사리 </t>
  </si>
  <si>
    <t>바른선우리쌀해물모양떡볶이</t>
  </si>
  <si>
    <t>바른선우리쌀치즈떡볶이</t>
  </si>
  <si>
    <t>바른선우리쌀한입떡볶이</t>
  </si>
  <si>
    <t>국산쌀 100%</t>
  </si>
  <si>
    <t>모듬떡볶이</t>
  </si>
  <si>
    <t>국산찹쌀85%,쌀(국산),찰옥수수전분,식염</t>
  </si>
  <si>
    <t>하얀햇살 찹쌀새알심(국산)</t>
  </si>
  <si>
    <t>굵은떡볶이,두께2cm*길이4cm(2cm,4cm,6cm,10cm가능)
떡볶이,떡튀김,찜용으로조리</t>
  </si>
  <si>
    <t>하얀햇살 가래떡떡볶이(국산)</t>
  </si>
  <si>
    <t>돼지 모양, 쌀(국산)99%,식염</t>
  </si>
  <si>
    <t>하얀햇살 돼지떡볶이(국산)</t>
  </si>
  <si>
    <t>떡볶이 (수입)</t>
  </si>
  <si>
    <t>떡볶이(수입)</t>
  </si>
  <si>
    <t>말랑이</t>
  </si>
  <si>
    <t>하얀햇살 모양떡볶이(수입)</t>
  </si>
  <si>
    <t>하얀햇살 쌀떡볶이(수입)</t>
  </si>
  <si>
    <t>맵쌀(국내산)99%</t>
    <phoneticPr fontId="19" type="noConversion"/>
  </si>
  <si>
    <t>쌀떡볶이떡</t>
    <phoneticPr fontId="19" type="noConversion"/>
  </si>
  <si>
    <t>사각 떡볶이,
봉/4cm약7g약145개,
    8cm약13.5g약75개</t>
  </si>
  <si>
    <t>하얀햇살 사각떡볶이</t>
  </si>
  <si>
    <t>바른선치즈떡볶이</t>
  </si>
  <si>
    <t>찬마루한입떡볶이</t>
  </si>
  <si>
    <t>수입산 100% 떡볶이떡</t>
  </si>
  <si>
    <t>수입산떡볶이떡</t>
  </si>
  <si>
    <t>쌀(국내산)59, 모짜렐라치즈20</t>
  </si>
  <si>
    <t>치즈현미떡복이,16g</t>
  </si>
  <si>
    <t>쌀(국내산)60%,만두소돈육8.1%</t>
  </si>
  <si>
    <t>우리쌀 만두떡</t>
  </si>
  <si>
    <t>우리쌀떡볶이</t>
  </si>
  <si>
    <t>쌀(국내산)모짜렐라30%14g</t>
    <phoneticPr fontId="19" type="noConversion"/>
  </si>
  <si>
    <t>우리쌀 치즈떡</t>
    <phoneticPr fontId="19" type="noConversion"/>
  </si>
  <si>
    <t>쌀(국산) 98.1% 식염</t>
  </si>
  <si>
    <t>{냉장}우리쌀펜네식떡볶이1kg</t>
  </si>
  <si>
    <t>쌀(국산)88%, 소프트치즈11%</t>
  </si>
  <si>
    <t>치즈떡볶이</t>
  </si>
  <si>
    <t>쌀(국산)95%,자색고구마4%,백연잎분말0.4%,정제소금0.5%,주정0.1%</t>
  </si>
  <si>
    <t>하얀햇살 삼색조랭이떡(국산)</t>
  </si>
  <si>
    <t>쌀(국산)99%.식염(길이조절가능)</t>
  </si>
  <si>
    <t>하얀햇살 말랑떡볶이(국산)</t>
  </si>
  <si>
    <t>쌀98.3,백련초,단호박</t>
    <phoneticPr fontId="19" type="noConversion"/>
  </si>
  <si>
    <t>참삼색꽈배기떡복이떡</t>
    <phoneticPr fontId="19" type="noConversion"/>
  </si>
  <si>
    <t>참신당동쌀떡볶이떡</t>
    <phoneticPr fontId="19" type="noConversion"/>
  </si>
  <si>
    <t>참쌀떡볶이떡</t>
    <phoneticPr fontId="19" type="noConversion"/>
  </si>
  <si>
    <t xml:space="preserve">우리쌀 68.1%, 치즈 30% </t>
    <phoneticPr fontId="19" type="noConversion"/>
  </si>
  <si>
    <t>{냉동}우리쌀치즈떡볶이kg</t>
  </si>
  <si>
    <t>우리쌀(국산) 99%</t>
    <phoneticPr fontId="19" type="noConversion"/>
  </si>
  <si>
    <t>{냉장}우리쌀떡볶이(캐릭터)</t>
    <phoneticPr fontId="19" type="noConversion"/>
  </si>
  <si>
    <t>무농약 구멍난ㄸ꺼볶이</t>
    <phoneticPr fontId="19" type="noConversion"/>
  </si>
  <si>
    <t>무농약 모양떡볶이</t>
    <phoneticPr fontId="19" type="noConversion"/>
  </si>
  <si>
    <t>유기농멥쌀99,소금1</t>
  </si>
  <si>
    <t>유기농 구멍난떡볶이</t>
    <phoneticPr fontId="19" type="noConversion"/>
  </si>
  <si>
    <t>유기농 모양떡볶이</t>
    <phoneticPr fontId="19" type="noConversion"/>
  </si>
  <si>
    <t>자연치즈10,쌀국산68</t>
  </si>
  <si>
    <t>우리쌀고구마떡볶이</t>
  </si>
  <si>
    <t>자연치즈15,쌀국산68</t>
  </si>
  <si>
    <t>우리쌀단호박떡볶이</t>
  </si>
  <si>
    <t>자연치즈30,쌀국산69</t>
  </si>
  <si>
    <t>우리쌀치즈떡볶이</t>
  </si>
  <si>
    <t>1k</t>
  </si>
  <si>
    <t>하얀햇살 무농약주사위떡볶이(국산)</t>
  </si>
  <si>
    <t>하얀햇살 구멍떡볶이(국산)</t>
  </si>
  <si>
    <t>Kg</t>
  </si>
  <si>
    <t>하얀햇살 꽈배기떡볶이</t>
  </si>
  <si>
    <t>하얀햇살 떡국떡(국산)</t>
  </si>
  <si>
    <t>하얀햇살 떡꼬치</t>
  </si>
  <si>
    <t>하얀햇살 모듬떡볶이(국산)</t>
  </si>
  <si>
    <t>하얀햇살 무농약 가래떡(국산)</t>
  </si>
  <si>
    <t>하얀햇살 무농약 구멍떡볶이(국산)</t>
  </si>
  <si>
    <t>하얀햇살 무농약 돼지떡볶이(국산)</t>
  </si>
  <si>
    <t>하얀햇살 무농약 떡국떡(국산)</t>
  </si>
  <si>
    <t>하얀햇살 무농약 떡꼬치(국산)</t>
  </si>
  <si>
    <t>하얀햇살 무농약 말랑떡볶이(국산)</t>
  </si>
  <si>
    <t>하얀햇살 무농약 모듬떡볶이(국산)</t>
  </si>
  <si>
    <t>하얀햇살 무농약 바다떡볶이(국산)</t>
  </si>
  <si>
    <t>하얀햇살 무농약 별떡볶이(국산)</t>
  </si>
  <si>
    <t>하얀햇살 무농약 비엔나떡볶이(국산)</t>
  </si>
  <si>
    <t>하얀햇살 무농약 신당동떡볶이(국산)</t>
  </si>
  <si>
    <t>하얀햇살 무농약 조랭이떡(국산)</t>
  </si>
  <si>
    <t>하얀햇살 무농약 찜용떡볶이(국산)</t>
  </si>
  <si>
    <t>하얀햇살 무농약 클로버떡볶이(국산)</t>
  </si>
  <si>
    <t>하얀햇살 무농약 하트떡볶이(국산)</t>
  </si>
  <si>
    <t>하얀햇살 무농약사각떡볶이</t>
  </si>
  <si>
    <t>하얀햇살 바다떡볶이(국산)</t>
  </si>
  <si>
    <t>하얀햇살 별떡볶이(국산)</t>
  </si>
  <si>
    <t>하얀햇살 비엔나떡볶이(국산)</t>
  </si>
  <si>
    <t>하얀햇살 조랭이떡(국산)</t>
  </si>
  <si>
    <t>하얀햇살 주사위떡볶이</t>
  </si>
  <si>
    <t>하얀햇살 찜용떡볶이(국산)</t>
  </si>
  <si>
    <t>하얀햇살 찹쌀가루(습식/국산)</t>
  </si>
  <si>
    <t>하얀햇살 치즈떡볶이</t>
  </si>
  <si>
    <t>하얀햇살 클로렐라생칼국수(수입</t>
  </si>
  <si>
    <t>하얀햇살 클로버떡볶이(국산)</t>
  </si>
  <si>
    <t>하얀햇살 하트떡볶이(국산)</t>
  </si>
  <si>
    <t>쉐프원 우리쌀 떡볶이떡</t>
  </si>
  <si>
    <t>쉐프원 떡볶이떡</t>
  </si>
  <si>
    <t>새알심</t>
  </si>
  <si>
    <t>단순매입</t>
  </si>
  <si>
    <t>무농약찹쌀(국산)63.6,흑찰미20.4,콩가루(국산),유기설탕</t>
    <phoneticPr fontId="19" type="noConversion"/>
  </si>
  <si>
    <t>무농약 흑미인절미</t>
    <phoneticPr fontId="19" type="noConversion"/>
  </si>
  <si>
    <t>無-방부제,유화제,색소</t>
    <phoneticPr fontId="19" type="noConversion"/>
  </si>
  <si>
    <t>무농약찹쌀(국산)69.68,단호박(국산)14.5,유기설탕, 천일염</t>
    <phoneticPr fontId="19" type="noConversion"/>
  </si>
  <si>
    <t>무농약 단호박인절미</t>
    <phoneticPr fontId="19" type="noConversion"/>
  </si>
  <si>
    <t>찹쌀82,흰콩10</t>
    <phoneticPr fontId="19" type="noConversion"/>
  </si>
  <si>
    <t>무농약 인절미</t>
    <phoneticPr fontId="19" type="noConversion"/>
  </si>
  <si>
    <t>무농약쌀(국산)93.5,유기설탕,천일염</t>
    <phoneticPr fontId="19" type="noConversion"/>
  </si>
  <si>
    <t>무농약절편</t>
    <phoneticPr fontId="19" type="noConversion"/>
  </si>
  <si>
    <t>무농약쌀(국산)93.5,쑥가루(국산),유기설탕,천일염</t>
    <phoneticPr fontId="19" type="noConversion"/>
  </si>
  <si>
    <t>무농약쑥절편</t>
    <phoneticPr fontId="19" type="noConversion"/>
  </si>
  <si>
    <t>조랭이떡</t>
  </si>
  <si>
    <t>바른선우리쌀조랭이떡</t>
  </si>
  <si>
    <t>수입/송학</t>
  </si>
  <si>
    <t>바른선조랭이떡</t>
  </si>
  <si>
    <t>우리쌀조랭이떡</t>
  </si>
  <si>
    <t>참쌀조랭이떡</t>
    <phoneticPr fontId="19" type="noConversion"/>
  </si>
  <si>
    <t>무농약 조랭이떡</t>
    <phoneticPr fontId="19" type="noConversion"/>
  </si>
  <si>
    <t>유기농 조랭이떡</t>
    <phoneticPr fontId="19" type="noConversion"/>
  </si>
  <si>
    <t>쉐프원 우리쌀 조랭이떡</t>
  </si>
  <si>
    <t>쉐프원 조랭이떡</t>
  </si>
  <si>
    <t>국내산 찹쌀 사용40g</t>
    <phoneticPr fontId="19" type="noConversion"/>
  </si>
  <si>
    <t>찹쌀떡/낱개포장</t>
    <phoneticPr fontId="19" type="noConversion"/>
  </si>
  <si>
    <t>찹쌀41.6%(국산), 흑미찹쌀11.2%(국산), 정백당,앙금[팥(중국산), 적강낭콩(수입산)]</t>
  </si>
  <si>
    <t>흑미찹쌀떡</t>
  </si>
  <si>
    <t>찹쌀52%(국산), 호박분말0.8%(뉴질랜드산), 정백당,앙금[팥(중국산),적강낭콩(수입산)]</t>
  </si>
  <si>
    <t>호박찹쌀떡</t>
  </si>
  <si>
    <t>찹쌀53.8%(국내산), 생쑥2.9%(국내산), 분말 쑥0.7%(쑥:국내산), 정백당, 동부(수입산)
기피(수입산), 물엿, 땅콩(중국산), 대추(국내산), 아몬드(미국산), 호두(미국산)</t>
  </si>
  <si>
    <t>쑥두텁떡</t>
  </si>
  <si>
    <t>찹쌀55, 거피팥13.6</t>
    <phoneticPr fontId="19" type="noConversion"/>
  </si>
  <si>
    <t>무농약 두텁떡</t>
    <phoneticPr fontId="19" type="noConversion"/>
  </si>
  <si>
    <t>찹쌀58, 흑찰미13.9,국산9잡곡</t>
    <phoneticPr fontId="19" type="noConversion"/>
  </si>
  <si>
    <t>무농약 흑미영양찰떡</t>
    <phoneticPr fontId="19" type="noConversion"/>
  </si>
  <si>
    <t>찹쌀58.4, 단호박17.5,국산9잡곡</t>
    <phoneticPr fontId="19" type="noConversion"/>
  </si>
  <si>
    <t>무농약 콩영양찰떡</t>
    <phoneticPr fontId="19" type="noConversion"/>
  </si>
  <si>
    <t>찹쌀58.4,,국산9잡곡</t>
    <phoneticPr fontId="19" type="noConversion"/>
  </si>
  <si>
    <t>무농약단호박영양찰떡</t>
    <phoneticPr fontId="19" type="noConversion"/>
  </si>
  <si>
    <t>찹쌀66.8, 팥14.5</t>
    <phoneticPr fontId="19" type="noConversion"/>
  </si>
  <si>
    <t>무농약 찹쌀떡</t>
    <phoneticPr fontId="19" type="noConversion"/>
  </si>
  <si>
    <t>찹쌀67, 팥14,국산카스테라</t>
    <phoneticPr fontId="19" type="noConversion"/>
  </si>
  <si>
    <t>무농약 경단</t>
    <phoneticPr fontId="19" type="noConversion"/>
  </si>
  <si>
    <t>무농약찹쌀(국산)66.3,자색고구마(국산),팥앙금(국산)</t>
    <phoneticPr fontId="19" type="noConversion"/>
  </si>
  <si>
    <t>무농약꼬마찹쌀떡</t>
    <phoneticPr fontId="19" type="noConversion"/>
  </si>
  <si>
    <t>무농약찹쌀(국산)66.3,딸기가루(국산),팥앙금(국산)</t>
    <phoneticPr fontId="19" type="noConversion"/>
  </si>
  <si>
    <t>무농약딸기찹쌀떡</t>
    <phoneticPr fontId="19" type="noConversion"/>
  </si>
  <si>
    <t>국수</t>
  </si>
  <si>
    <t>국산 감자(전분50%)로 만든 라면사리/새롬식품</t>
  </si>
  <si>
    <t>감자사리면</t>
  </si>
  <si>
    <t>냉동생면</t>
  </si>
  <si>
    <t>이가 수타식 생중화면</t>
  </si>
  <si>
    <t>이가 수타식 생칼국수</t>
  </si>
  <si>
    <t>소맥분62%(밀:호주산,미국산)초산전분,글루텐.주정,정제염,vitB2포도씨유칼슘,난백분증점제,알긴산,증숙면</t>
  </si>
  <si>
    <t>이가 증숙면(짜장면,스파게티)</t>
  </si>
  <si>
    <t>소맥분96%(밀:호주산,미국산)초산전분정제염,냉소다(탄산나트륨,탄산칼륨)시금치가루,파프리카,증숙면</t>
  </si>
  <si>
    <t>이가 삼색수제비</t>
  </si>
  <si>
    <t>우리밀함량 47%</t>
  </si>
  <si>
    <t>이가 우리밀 라우동</t>
  </si>
  <si>
    <t>우리밀함량 60%</t>
  </si>
  <si>
    <t>이가 우리밀 라파게티면</t>
  </si>
  <si>
    <t>우리밀함량 64%</t>
  </si>
  <si>
    <t>이가 우리밀 라중화면</t>
  </si>
  <si>
    <t>증숙면</t>
  </si>
  <si>
    <t>이가 증숙우동면</t>
  </si>
  <si>
    <t>희석용</t>
  </si>
  <si>
    <t>이가 우동장국</t>
  </si>
  <si>
    <t>소맥분,변성전분,감자전분,정제소금,미림,정제수</t>
  </si>
  <si>
    <t>1.15kg</t>
    <phoneticPr fontId="19" type="noConversion"/>
  </si>
  <si>
    <t>쉐프원 우동면 1.15kg (230g*5ea)</t>
  </si>
  <si>
    <t>쉐프원국수</t>
  </si>
  <si>
    <t>쉐프원 진공반죽국수</t>
  </si>
  <si>
    <t>삼양사리면</t>
  </si>
  <si>
    <t>곡류(면)</t>
    <phoneticPr fontId="19" type="noConversion"/>
  </si>
  <si>
    <t>국수</t>
    <phoneticPr fontId="19" type="noConversion"/>
  </si>
  <si>
    <t>무농약쌀(전남 해남 고아미)90,감자전분</t>
    <phoneticPr fontId="19" type="noConversion"/>
  </si>
  <si>
    <t>무농약쌀국수</t>
    <phoneticPr fontId="19" type="noConversion"/>
  </si>
  <si>
    <t>국수,생소면</t>
    <phoneticPr fontId="19" type="noConversion"/>
  </si>
  <si>
    <t>수입/면사랑</t>
    <phoneticPr fontId="19" type="noConversion"/>
  </si>
  <si>
    <t>생소면</t>
    <phoneticPr fontId="19" type="noConversion"/>
  </si>
  <si>
    <t>바른선생소면</t>
  </si>
  <si>
    <t>생메밀면</t>
    <phoneticPr fontId="19" type="noConversion"/>
  </si>
  <si>
    <t>소맥분 46%(밀:호주산,미국산),변성전분,글루텐(밀 : 수입산),정제소금</t>
  </si>
  <si>
    <t>바른선납작증숙칼국수</t>
  </si>
  <si>
    <t>소맥분 57%(밀:호주산,미국산),변성전분,글루텐(밀 : 수입산),정제소금,포도씨유,난백분(계란:국산)</t>
  </si>
  <si>
    <t>바른선납작증숙짜장면</t>
  </si>
  <si>
    <t>국수,소면</t>
    <phoneticPr fontId="19" type="noConversion"/>
  </si>
  <si>
    <t>국내산 쌀 30,우리밀 70</t>
  </si>
  <si>
    <t>우리쌀우리밀소면</t>
    <phoneticPr fontId="19" type="noConversion"/>
  </si>
  <si>
    <t>[우리밀]백밀국수(소면)</t>
    <phoneticPr fontId="90" type="noConversion"/>
  </si>
  <si>
    <t>[우리쌀]아침에쌀국수(건면)</t>
    <phoneticPr fontId="90" type="noConversion"/>
  </si>
  <si>
    <t>무농약밀(국산) 100(소금무첨가)</t>
    <phoneticPr fontId="19" type="noConversion"/>
  </si>
  <si>
    <t>무농약우리백밀국수</t>
    <phoneticPr fontId="19" type="noConversion"/>
  </si>
  <si>
    <t>소맥분87%(호주산)</t>
    <phoneticPr fontId="19" type="noConversion"/>
  </si>
  <si>
    <t>소면(냉동)</t>
    <phoneticPr fontId="19" type="noConversion"/>
  </si>
  <si>
    <t>소맥분98(호주산)</t>
  </si>
  <si>
    <t>국수(소면쫄깃한)</t>
  </si>
  <si>
    <t>건소면수타</t>
    <phoneticPr fontId="19" type="noConversion"/>
  </si>
  <si>
    <t>수타</t>
    <phoneticPr fontId="19" type="noConversion"/>
  </si>
  <si>
    <t>수입소맥분/샘표</t>
    <phoneticPr fontId="19" type="noConversion"/>
  </si>
  <si>
    <t>진공숙성소면</t>
    <phoneticPr fontId="19" type="noConversion"/>
  </si>
  <si>
    <t>우리밀(국산100)로만든소면,백밀가루99.7%,소금0.3%/생협</t>
  </si>
  <si>
    <t>소면국수</t>
  </si>
  <si>
    <t>호주밀61.8,태국타피오카변성전분19.30,메밀가루10</t>
    <phoneticPr fontId="19" type="noConversion"/>
  </si>
  <si>
    <t>사누끼냉동메밀맛면</t>
    <phoneticPr fontId="19" type="noConversion"/>
  </si>
  <si>
    <t>호주소맥분97/면사랑,태화식품</t>
    <phoneticPr fontId="19" type="noConversion"/>
  </si>
  <si>
    <t>무표백소맥분,다가수숙성면</t>
    <phoneticPr fontId="19" type="noConversion"/>
  </si>
  <si>
    <t>계란국수</t>
    <phoneticPr fontId="19" type="noConversion"/>
  </si>
  <si>
    <t>소면</t>
    <phoneticPr fontId="19" type="noConversion"/>
  </si>
  <si>
    <t>냉동메밀맛면,250g</t>
    <phoneticPr fontId="19" type="noConversion"/>
  </si>
  <si>
    <t>냉동소면</t>
    <phoneticPr fontId="19" type="noConversion"/>
  </si>
  <si>
    <t>유기농밀가루97%(키르키즈스탄,캐나다),남극해소금3%</t>
  </si>
  <si>
    <t>유기농소면</t>
  </si>
  <si>
    <t>유기농밀가루94%(키르키즈스탄,캐나다),남극해소금, 보성산녹차가루2%,시금치분말1%</t>
  </si>
  <si>
    <t>유기농녹차소면</t>
  </si>
  <si>
    <t>냉동면</t>
  </si>
  <si>
    <t xml:space="preserve"> 
참조은 사누끼우동면-230g</t>
  </si>
  <si>
    <t>참조은 냉동칼국수</t>
  </si>
  <si>
    <t>참조은 우리밀우동면</t>
  </si>
  <si>
    <t xml:space="preserve"> 
참조은 사누끼우동면-250g</t>
  </si>
  <si>
    <t>참조은 냉동중화면</t>
  </si>
  <si>
    <t>쉐프원 중화면 1.15kg (230g*5ea)</t>
  </si>
  <si>
    <t>바른선쫄깃한평양냉면</t>
  </si>
  <si>
    <t>냉면</t>
    <phoneticPr fontId="19" type="noConversion"/>
  </si>
  <si>
    <t>밀가루 82.6%(밀: 미국산/호주산), 쌀가루 8%(국산</t>
  </si>
  <si>
    <t>{냉동}천년가득 냉면2kg</t>
  </si>
  <si>
    <t>밀가루(수입산),고구마전분</t>
    <phoneticPr fontId="19" type="noConversion"/>
  </si>
  <si>
    <t>칡냉면</t>
    <phoneticPr fontId="19" type="noConversion"/>
  </si>
  <si>
    <t>함흥냉면</t>
    <phoneticPr fontId="19" type="noConversion"/>
  </si>
  <si>
    <t>밀가루(수입산),코코아파우더</t>
    <phoneticPr fontId="19" type="noConversion"/>
  </si>
  <si>
    <t>평양냉면</t>
    <phoneticPr fontId="19" type="noConversion"/>
  </si>
  <si>
    <t xml:space="preserve"> 참조은 평양냉면</t>
  </si>
  <si>
    <t xml:space="preserve"> 참조은 함흥냉면</t>
  </si>
  <si>
    <t>하얀햇살 냉면</t>
  </si>
  <si>
    <t>메밀</t>
  </si>
  <si>
    <t>하얀햇살 모밀국수(수입)</t>
  </si>
  <si>
    <t>밀면</t>
  </si>
  <si>
    <t>하얀햇살 밀면</t>
  </si>
  <si>
    <t>생면</t>
  </si>
  <si>
    <t>바른선메밀생면</t>
  </si>
  <si>
    <t>하얀햇살 생소면(수입)</t>
  </si>
  <si>
    <t>감자전분14.9/이조산업</t>
  </si>
  <si>
    <t>감자수제비</t>
  </si>
  <si>
    <t>아이들</t>
  </si>
  <si>
    <t>수제비</t>
    <phoneticPr fontId="19" type="noConversion"/>
  </si>
  <si>
    <t>우리쌀우리밀수제비</t>
    <phoneticPr fontId="19" type="noConversion"/>
  </si>
  <si>
    <t>국산소맥분89/풀무원</t>
  </si>
  <si>
    <t>바른선우리밀감자수제비</t>
  </si>
  <si>
    <t>도토리(북한산)</t>
  </si>
  <si>
    <t>도토리수제비</t>
  </si>
  <si>
    <t>밀97.29</t>
  </si>
  <si>
    <t>밀가루(수입산)</t>
    <phoneticPr fontId="19" type="noConversion"/>
  </si>
  <si>
    <t>밀가루(수입산), 감자전분4%(중국산), 주정</t>
  </si>
  <si>
    <t>광진수제비(감자)</t>
  </si>
  <si>
    <t>밀가루,감자전분</t>
    <phoneticPr fontId="19" type="noConversion"/>
  </si>
  <si>
    <t>참감자수제비</t>
    <phoneticPr fontId="19" type="noConversion"/>
  </si>
  <si>
    <t>삼색수제비</t>
    <phoneticPr fontId="19" type="noConversion"/>
  </si>
  <si>
    <t>시금치/당근/호박수제비</t>
    <phoneticPr fontId="19" type="noConversion"/>
  </si>
  <si>
    <t>소맥분(수입) 74.7%,감자가루(국산) 1.9%</t>
    <phoneticPr fontId="19" type="noConversion"/>
  </si>
  <si>
    <t>{냉동}감자수제비</t>
    <phoneticPr fontId="19" type="noConversion"/>
  </si>
  <si>
    <t>쌀가루10,호박,녹차분말/풀무원</t>
  </si>
  <si>
    <t>바른선삼색쌀수제비</t>
  </si>
  <si>
    <t>쌀가루15/풀무원</t>
  </si>
  <si>
    <t>바른선우리쌀수제비</t>
  </si>
  <si>
    <t>우리밀75.8,감자전분23.7</t>
  </si>
  <si>
    <t>우리밀감자수제비</t>
  </si>
  <si>
    <t>우리밀81.9%(국산밀)쌀가루8%(국산)</t>
    <phoneticPr fontId="19" type="noConversion"/>
  </si>
  <si>
    <t>{냉동}(2)우리밀우리쌀삼색수제비</t>
    <phoneticPr fontId="19" type="noConversion"/>
  </si>
  <si>
    <t>우리밀82.2%(국산)쌀가루8%(국산)</t>
    <phoneticPr fontId="19" type="noConversion"/>
  </si>
  <si>
    <t>{냉동}(2)우리밀우리쌀수제비</t>
    <phoneticPr fontId="19" type="noConversion"/>
  </si>
  <si>
    <t>우리밀94%, 감자전분(국산)5%,정제염(국산)1%</t>
    <phoneticPr fontId="19" type="noConversion"/>
  </si>
  <si>
    <t>[우리밀]감자수제비</t>
    <phoneticPr fontId="90" type="noConversion"/>
  </si>
  <si>
    <t>우리밀98.4%,백년초분말1%,시금치분말0.1%,식염0.5%</t>
    <phoneticPr fontId="19" type="noConversion"/>
  </si>
  <si>
    <t>[우리밀]삼색수제비</t>
    <phoneticPr fontId="90" type="noConversion"/>
  </si>
  <si>
    <t>우리밀98.9%, 냉소다0.6%, 식염0.5%</t>
    <phoneticPr fontId="19" type="noConversion"/>
  </si>
  <si>
    <t>[우리밀]수제비</t>
    <phoneticPr fontId="90" type="noConversion"/>
  </si>
  <si>
    <t>우리밀가루96.2%,감자전분3.21%,정제소금/금산식품</t>
  </si>
  <si>
    <t>우리밀밀가루94,국산감자전분5</t>
  </si>
  <si>
    <t>우리밀감자수제비</t>
    <phoneticPr fontId="19" type="noConversion"/>
  </si>
  <si>
    <t>무농약밀(국산)88,자색고구마가루/브로콜리/감자전분</t>
    <phoneticPr fontId="19" type="noConversion"/>
  </si>
  <si>
    <t>우리밀삼색수제비</t>
    <phoneticPr fontId="19" type="noConversion"/>
  </si>
  <si>
    <t>무농약밀(국산)99,식염1</t>
    <phoneticPr fontId="19" type="noConversion"/>
  </si>
  <si>
    <t>우리밀수제비</t>
    <phoneticPr fontId="19" type="noConversion"/>
  </si>
  <si>
    <t>삼색수제비</t>
  </si>
  <si>
    <t>바른선손수제비</t>
  </si>
  <si>
    <t>생수타수제비</t>
    <phoneticPr fontId="19" type="noConversion"/>
  </si>
  <si>
    <t>하얀햇살 감자수제비(냉동/수입)</t>
  </si>
  <si>
    <t>호박수제비(밀94.3%,호박분말5%),크로렐라수제비(밀98.8%,국산크로렐라분말0.5%),백련초수제비(밀98.8%,제주백련초분말0.5%)</t>
    <phoneticPr fontId="19" type="noConversion"/>
  </si>
  <si>
    <t>우리밀,크로렐라,호박,백련초(국내산)</t>
    <phoneticPr fontId="19" type="noConversion"/>
  </si>
  <si>
    <t>우리밀 삼색수제비</t>
    <phoneticPr fontId="19" type="noConversion"/>
  </si>
  <si>
    <t>소맥분,옥수수전분,감자전분,정제소금,탄산수소나트륨,치자황색소,정제수</t>
  </si>
  <si>
    <t>쉐프원 감자수제비 1kg</t>
  </si>
  <si>
    <t>바른선가로팔로 스파게티</t>
  </si>
  <si>
    <t>갈로팔로(이태리)</t>
  </si>
  <si>
    <t xml:space="preserve"> 아벨라 스파게티</t>
  </si>
  <si>
    <t>스파게티면</t>
    <phoneticPr fontId="19" type="noConversion"/>
  </si>
  <si>
    <t>[우리밀]생스파게티면</t>
    <phoneticPr fontId="90" type="noConversion"/>
  </si>
  <si>
    <t>듀럼밀100(이태리)</t>
    <phoneticPr fontId="19" type="noConversion"/>
  </si>
  <si>
    <t>참스파게티(건면)</t>
    <phoneticPr fontId="19" type="noConversion"/>
  </si>
  <si>
    <t>참파르팔네(건면)</t>
    <phoneticPr fontId="19" type="noConversion"/>
  </si>
  <si>
    <t>참팬네(건면)</t>
    <phoneticPr fontId="19" type="noConversion"/>
  </si>
  <si>
    <t>듀럼밀100(이태리),시금치,토마토</t>
    <phoneticPr fontId="19" type="noConversion"/>
  </si>
  <si>
    <t>참삼색푸실리(건면)</t>
    <phoneticPr fontId="19" type="noConversion"/>
  </si>
  <si>
    <t>듀럼세몰리나소맥분/풀무원</t>
  </si>
  <si>
    <t>3.84kg</t>
  </si>
  <si>
    <t>바른선생스파게티,160g*24</t>
  </si>
  <si>
    <t>듀럼휘트세몰리나100%(이태리산)</t>
    <phoneticPr fontId="19" type="noConversion"/>
  </si>
  <si>
    <t>냉동스파게티면,200g</t>
    <phoneticPr fontId="19" type="noConversion"/>
  </si>
  <si>
    <t>냉동스파게티</t>
    <phoneticPr fontId="19" type="noConversion"/>
  </si>
  <si>
    <t>스파게티</t>
    <phoneticPr fontId="19" type="noConversion"/>
  </si>
  <si>
    <t>라몰리자나</t>
    <phoneticPr fontId="19" type="noConversion"/>
  </si>
  <si>
    <t>우리밀 60%(국산),칼슘,비타민 함유</t>
    <phoneticPr fontId="19" type="noConversion"/>
  </si>
  <si>
    <t>{냉장}우리밀라파게티</t>
    <phoneticPr fontId="19" type="noConversion"/>
  </si>
  <si>
    <t>우리밀/풀무원</t>
  </si>
  <si>
    <t>바른선우리밀스파게티,냉동</t>
  </si>
  <si>
    <t>이탈리아두름휘트세몰리나100/스피가푸드</t>
    <phoneticPr fontId="19" type="noConversion"/>
  </si>
  <si>
    <t>화채촌농업발전공사(중국)</t>
  </si>
  <si>
    <t xml:space="preserve"> 산타마리아스파게티</t>
  </si>
  <si>
    <t>터키산</t>
    <phoneticPr fontId="19" type="noConversion"/>
  </si>
  <si>
    <t>바하스파게티</t>
    <phoneticPr fontId="19" type="noConversion"/>
  </si>
  <si>
    <t>바하마카로니</t>
    <phoneticPr fontId="19" type="noConversion"/>
  </si>
  <si>
    <t>듀럼 세몰리나 100%(밀)</t>
  </si>
  <si>
    <t>청정원스파게티면</t>
  </si>
  <si>
    <t>황색-듀럼 휘트 세모리나(밀) 100%, 적색-듀럼 휘트 세모리나(밀) 98.5%, 토마토가루 1.5%, 녹색-듀럼 휘트 세모리나(밀) 97%,시금치가루 3%</t>
  </si>
  <si>
    <t>500</t>
    <phoneticPr fontId="19" type="noConversion"/>
  </si>
  <si>
    <t>파다나 삼색 푸실리파스타</t>
  </si>
  <si>
    <t xml:space="preserve">듀럼 세몰리나  (밀) 100% </t>
  </si>
  <si>
    <t>굴 스파게티면 gul 500g</t>
  </si>
  <si>
    <t>고급 이태리산 스파게티 면</t>
  </si>
  <si>
    <t>오바 클레식 스파게티 500g</t>
  </si>
  <si>
    <t>터키산 마카로니</t>
  </si>
  <si>
    <t>오바 클레식 마카로니 500g</t>
  </si>
  <si>
    <t>쌀면</t>
  </si>
  <si>
    <t>국내산쌀 89.7%/풀무원</t>
  </si>
  <si>
    <t>바른선우리쌀쌀면</t>
  </si>
  <si>
    <t>짜장,우동,쫄면,잔치국수외</t>
  </si>
  <si>
    <t>우리쌀로 만든면</t>
  </si>
  <si>
    <t>/이츠웰</t>
  </si>
  <si>
    <t>냉동쫄면</t>
  </si>
  <si>
    <t>우동</t>
    <phoneticPr fontId="19" type="noConversion"/>
  </si>
  <si>
    <t>[우리밀]생우동면</t>
    <phoneticPr fontId="90" type="noConversion"/>
  </si>
  <si>
    <t>국산밀소맥분65.59</t>
    <phoneticPr fontId="19" type="noConversion"/>
  </si>
  <si>
    <t>1150g</t>
    <phoneticPr fontId="19" type="noConversion"/>
  </si>
  <si>
    <t>우리밀쌀우동면</t>
    <phoneticPr fontId="19" type="noConversion"/>
  </si>
  <si>
    <t>밀가루50.82(미국호주산밀)</t>
    <phoneticPr fontId="19" type="noConversion"/>
  </si>
  <si>
    <t>240*5g</t>
    <phoneticPr fontId="19" type="noConversion"/>
  </si>
  <si>
    <t>오쉐프 우동면</t>
    <phoneticPr fontId="19" type="noConversion"/>
  </si>
  <si>
    <t xml:space="preserve">H </t>
    <phoneticPr fontId="19" type="noConversion"/>
  </si>
  <si>
    <t xml:space="preserve">오뚜기 </t>
    <phoneticPr fontId="19" type="noConversion"/>
  </si>
  <si>
    <t>밀가루67.75(미국호주산밀)</t>
    <phoneticPr fontId="19" type="noConversion"/>
  </si>
  <si>
    <t>230*5g</t>
    <phoneticPr fontId="19" type="noConversion"/>
  </si>
  <si>
    <t>오쉐프 사누끼우동면</t>
    <phoneticPr fontId="19" type="noConversion"/>
  </si>
  <si>
    <t>냉동우동</t>
    <phoneticPr fontId="19" type="noConversion"/>
  </si>
  <si>
    <t>냉동사누끼우동8번</t>
    <phoneticPr fontId="19" type="noConversion"/>
  </si>
  <si>
    <t>우리밀 46%(국산),칼슘 함유</t>
    <phoneticPr fontId="19" type="noConversion"/>
  </si>
  <si>
    <t>{냉장}우리밀라우동</t>
    <phoneticPr fontId="19" type="noConversion"/>
  </si>
  <si>
    <t>무농약밀(국산)99,정제염1</t>
    <phoneticPr fontId="19" type="noConversion"/>
  </si>
  <si>
    <t>우리밀냉동우동면</t>
    <phoneticPr fontId="19" type="noConversion"/>
  </si>
  <si>
    <t>냉동우동,230g</t>
  </si>
  <si>
    <t>바른선사누끼냉동우동 250g</t>
  </si>
  <si>
    <t>바른선나고야납작우동면</t>
  </si>
  <si>
    <t xml:space="preserve">바른선나고야키시면 </t>
  </si>
  <si>
    <t>바른선냉동우동,230g,호박/녹차</t>
  </si>
  <si>
    <t>호주밀76.5,아일랜드해조칼슘0.08</t>
    <phoneticPr fontId="19" type="noConversion"/>
  </si>
  <si>
    <t>해조칼슘사누끼냉동우동면</t>
    <phoneticPr fontId="19" type="noConversion"/>
  </si>
  <si>
    <t>호주밀76.83,태국타피오카변성전분19.22</t>
    <phoneticPr fontId="19" type="noConversion"/>
  </si>
  <si>
    <t>나고야기시멘</t>
    <phoneticPr fontId="19" type="noConversion"/>
  </si>
  <si>
    <t>호주밀76.9,태국타피오카변성전분19.22</t>
    <phoneticPr fontId="19" type="noConversion"/>
  </si>
  <si>
    <t>사누끼냉동우동면</t>
    <phoneticPr fontId="19" type="noConversion"/>
  </si>
  <si>
    <t>호주밀77.3,태국타피오카변성전분19.32,국산녹차분말0.4</t>
    <phoneticPr fontId="19" type="noConversion"/>
  </si>
  <si>
    <t>230g</t>
    <phoneticPr fontId="19" type="noConversion"/>
  </si>
  <si>
    <t>사누끼녹차우동면</t>
    <phoneticPr fontId="19" type="noConversion"/>
  </si>
  <si>
    <t>생우동</t>
    <phoneticPr fontId="19" type="noConversion"/>
  </si>
  <si>
    <t>하얀햇살 생우동면(수입)</t>
  </si>
  <si>
    <t>바른선냉동쌀우동,250g</t>
  </si>
  <si>
    <t>중면</t>
    <phoneticPr fontId="19" type="noConversion"/>
  </si>
  <si>
    <t>[우리밀]생짜장면</t>
    <phoneticPr fontId="90" type="noConversion"/>
  </si>
  <si>
    <t>밀 60.34%, 쌀(국산) 5.03%</t>
    <phoneticPr fontId="19" type="noConversion"/>
  </si>
  <si>
    <t>{냉장}생짜장면</t>
    <phoneticPr fontId="19" type="noConversion"/>
  </si>
  <si>
    <t>밀가루50.53(미국호주산밀)</t>
    <phoneticPr fontId="19" type="noConversion"/>
  </si>
  <si>
    <t>오쉐프 중화면</t>
    <phoneticPr fontId="19" type="noConversion"/>
  </si>
  <si>
    <t>냉동중화면</t>
    <phoneticPr fontId="19" type="noConversion"/>
  </si>
  <si>
    <t>생중화면</t>
    <phoneticPr fontId="19" type="noConversion"/>
  </si>
  <si>
    <t>우리밀 63%(국산),칼슘,비타민 함유</t>
    <phoneticPr fontId="19" type="noConversion"/>
  </si>
  <si>
    <t>{냉장}우리밀라중화면</t>
    <phoneticPr fontId="19" type="noConversion"/>
  </si>
  <si>
    <t>우리밀냉동자장면</t>
    <phoneticPr fontId="19" type="noConversion"/>
  </si>
  <si>
    <t>풀무원증숙우동면</t>
  </si>
  <si>
    <t>바른선증숙우동면</t>
  </si>
  <si>
    <t>풀무원증숙자장면</t>
  </si>
  <si>
    <t>바른선증숙자장면</t>
  </si>
  <si>
    <t>호주밀81.5,태국타피오카변성전분12.22</t>
    <phoneticPr fontId="19" type="noConversion"/>
  </si>
  <si>
    <t>수타식중화면</t>
    <phoneticPr fontId="19" type="noConversion"/>
  </si>
  <si>
    <t>바른선냉동짜장면230g</t>
  </si>
  <si>
    <t>냉동중화면</t>
  </si>
  <si>
    <t>하얀햇살 생자장면(수입)</t>
  </si>
  <si>
    <t>쫄면</t>
    <phoneticPr fontId="19" type="noConversion"/>
  </si>
  <si>
    <t>국내산쌀30,우리밀70</t>
    <phoneticPr fontId="19" type="noConversion"/>
  </si>
  <si>
    <t>우리쌀우리밀쫄면</t>
    <phoneticPr fontId="19" type="noConversion"/>
  </si>
  <si>
    <t>국산밀79.12우리쌀(무농약)19.78</t>
  </si>
  <si>
    <t>우리밀쫄면,냉동</t>
  </si>
  <si>
    <t>밀99.5%,식염소다0.5%</t>
  </si>
  <si>
    <t>밀가루77.5%(밀:미국산,호주산),쌀가루15%(국내산)</t>
  </si>
  <si>
    <t>{냉동}쫄면</t>
    <phoneticPr fontId="19" type="noConversion"/>
  </si>
  <si>
    <t>곡류(면)</t>
    <phoneticPr fontId="90" type="noConversion"/>
  </si>
  <si>
    <t>소맥분77%(호주산)</t>
    <phoneticPr fontId="19" type="noConversion"/>
  </si>
  <si>
    <t>쫄면(업소용)</t>
    <phoneticPr fontId="19" type="noConversion"/>
  </si>
  <si>
    <t xml:space="preserve">스팀가공처리 숙면제품/이조산업 </t>
  </si>
  <si>
    <t>우리밀 83.9%(국산밀),쌀가루 8%(국산)</t>
    <phoneticPr fontId="19" type="noConversion"/>
  </si>
  <si>
    <t>{냉동}(2)우리밀우리쌀쫄면</t>
    <phoneticPr fontId="19" type="noConversion"/>
  </si>
  <si>
    <t>우리밀99.5%,식염0.5%</t>
    <phoneticPr fontId="19" type="noConversion"/>
  </si>
  <si>
    <t>[우리밀]쫄면</t>
    <phoneticPr fontId="90" type="noConversion"/>
  </si>
  <si>
    <t>무농약밀(국산)98,정제염1,면소다1</t>
    <phoneticPr fontId="19" type="noConversion"/>
  </si>
  <si>
    <t>우리밀쫄면</t>
    <phoneticPr fontId="19" type="noConversion"/>
  </si>
  <si>
    <t>15cm절단</t>
    <phoneticPr fontId="19" type="noConversion"/>
  </si>
  <si>
    <t>우리밀백밀가루98%,분말소다,정제소금/금산식품</t>
  </si>
  <si>
    <t>우리밀쫄면</t>
  </si>
  <si>
    <t>우리쌀/풀무원</t>
  </si>
  <si>
    <t>바른선우리쌀냉동쫄면</t>
  </si>
  <si>
    <t xml:space="preserve"> 쫄깃한 쫄쫄면</t>
  </si>
  <si>
    <t>해남산유색고구마/이조산업</t>
  </si>
  <si>
    <t>짜장쫄면</t>
  </si>
  <si>
    <t>바른선냉동쫄면</t>
  </si>
  <si>
    <t>바른선우리밀쫄면</t>
  </si>
  <si>
    <t>바른선쫄깃한쫄면</t>
  </si>
  <si>
    <t>하얀햇살 쫄면(수입산)</t>
  </si>
  <si>
    <t>소맥분,옥수수전분,정제소금,알카린-400,치자황색소,정제수</t>
  </si>
  <si>
    <t>쉐프원쫄면 1kg</t>
  </si>
  <si>
    <t>칼국수(냉동)</t>
    <phoneticPr fontId="19" type="noConversion"/>
  </si>
  <si>
    <t>H</t>
    <phoneticPr fontId="90" type="noConversion"/>
  </si>
  <si>
    <t>칼국수</t>
    <phoneticPr fontId="19" type="noConversion"/>
  </si>
  <si>
    <t>냉동칼국수</t>
    <phoneticPr fontId="19" type="noConversion"/>
  </si>
  <si>
    <t>생칼국수</t>
    <phoneticPr fontId="19" type="noConversion"/>
  </si>
  <si>
    <t>바른선통밀로만든우리밀생칼국수</t>
  </si>
  <si>
    <t>바른선생칼국수</t>
  </si>
  <si>
    <t>하얀햇살 생칼국수(수입)</t>
  </si>
  <si>
    <t>파스타</t>
    <phoneticPr fontId="19" type="noConversion"/>
  </si>
  <si>
    <t>펜네</t>
    <phoneticPr fontId="19" type="noConversion"/>
  </si>
  <si>
    <t>마카로니,광천수로 반죽</t>
    <phoneticPr fontId="19" type="noConversion"/>
  </si>
  <si>
    <t>푸실리</t>
    <phoneticPr fontId="19" type="noConversion"/>
  </si>
  <si>
    <t>삼색푸실리</t>
    <phoneticPr fontId="19" type="noConversion"/>
  </si>
  <si>
    <t>파팔레,나비모양</t>
    <phoneticPr fontId="19" type="noConversion"/>
  </si>
  <si>
    <t>500g포장</t>
    <phoneticPr fontId="19" type="noConversion"/>
  </si>
  <si>
    <t>펜네,구멍뚫린원통형</t>
    <phoneticPr fontId="19" type="noConversion"/>
  </si>
  <si>
    <t>푸실리,나선모양</t>
    <phoneticPr fontId="19" type="noConversion"/>
  </si>
  <si>
    <t>가루</t>
  </si>
  <si>
    <t xml:space="preserve">&lt;無식염, 無방부제&gt; 국내산 밤 100% 내 손으로 직접 쑨 쫄깃한 햇밤묵. </t>
  </si>
  <si>
    <t>웅부 햇밤묵가루(국산)</t>
  </si>
  <si>
    <t>&lt;無식염, 無방부제&gt; 북한산 도토리 100%, 쌉싸래한 맛이 일품! 도토리묵, 도토리가루부침의 재료</t>
  </si>
  <si>
    <t>일월 도토리묵가루 500g(북한산)</t>
  </si>
  <si>
    <t>건조묵</t>
  </si>
  <si>
    <t>10kg(봉)</t>
  </si>
  <si>
    <t>웅부 햇밤묵말랭이(국산)</t>
  </si>
  <si>
    <t>웅부 햇밤묵말랭이(국산)250g</t>
  </si>
  <si>
    <t>곡류(묵류)</t>
    <phoneticPr fontId="19" type="noConversion"/>
  </si>
  <si>
    <t>검정깨묵</t>
    <phoneticPr fontId="19" type="noConversion"/>
  </si>
  <si>
    <t>동부앙금(미얀마산)98.1,검은깨(중국산)1.6%</t>
    <phoneticPr fontId="19" type="noConversion"/>
  </si>
  <si>
    <t>비절단, 2kg포장</t>
    <phoneticPr fontId="19" type="noConversion"/>
  </si>
  <si>
    <t>절단, 2kg포장</t>
    <phoneticPr fontId="19" type="noConversion"/>
  </si>
  <si>
    <t>도토리묵</t>
  </si>
  <si>
    <t>바른선국산알도토리묵</t>
  </si>
  <si>
    <t>국산 HACCP인증제품,도토리앙금(국산)99.8%/맑은해오름</t>
  </si>
  <si>
    <t>도토리묵</t>
    <phoneticPr fontId="19" type="noConversion"/>
  </si>
  <si>
    <t>[국내산]도토리묵(/채)</t>
    <phoneticPr fontId="90" type="noConversion"/>
  </si>
  <si>
    <t>[국내산]도토리묵(비절단)</t>
    <phoneticPr fontId="90" type="noConversion"/>
  </si>
  <si>
    <t>[국내산]도토리묵(절단)</t>
    <phoneticPr fontId="90" type="noConversion"/>
  </si>
  <si>
    <t>{상온}통도토리묵3kg</t>
  </si>
  <si>
    <t>{상온}통도토리묵500g</t>
  </si>
  <si>
    <t>국산도토리</t>
  </si>
  <si>
    <t>[국내산]도토리묵 말랭이</t>
  </si>
  <si>
    <t>국산도토리100</t>
  </si>
  <si>
    <t>절단</t>
    <phoneticPr fontId="19" type="noConversion"/>
  </si>
  <si>
    <t>도토리묵-소포장</t>
    <phoneticPr fontId="19" type="noConversion"/>
  </si>
  <si>
    <t>국산도토리전분99.8%/풀무원</t>
  </si>
  <si>
    <t>바른선알도토리묵,절단,165조각</t>
  </si>
  <si>
    <t>도토리앙금(국산)99.8%,식염0.2%/맑은해오름</t>
  </si>
  <si>
    <t>(국산)도토리묵탕평채용(S/L)</t>
  </si>
  <si>
    <t>도토리앙금(북한산)99.8%,식염0.2%/맑은해오름</t>
  </si>
  <si>
    <t>(북한산)도토리묵탕평채용(S/L)</t>
  </si>
  <si>
    <t>도토리전분(중국산)99.7%</t>
    <phoneticPr fontId="19" type="noConversion"/>
  </si>
  <si>
    <t>묵채,5kg포장</t>
    <phoneticPr fontId="90" type="noConversion"/>
  </si>
  <si>
    <t>북한산 HACCP인증제품,도토리앙금(북한산산)99.8%/맑은해오름</t>
  </si>
  <si>
    <t>북한산/풀무원</t>
  </si>
  <si>
    <t>바른선북한산도토리묵비절단</t>
  </si>
  <si>
    <t>바른선북한산도토리묵절단,161조각</t>
  </si>
  <si>
    <t>북한산100%</t>
    <phoneticPr fontId="19" type="noConversion"/>
  </si>
  <si>
    <t>[북한산]도토리묵(비절단)</t>
    <phoneticPr fontId="90" type="noConversion"/>
  </si>
  <si>
    <t>[북한산]도토리묵(절단)</t>
    <phoneticPr fontId="90" type="noConversion"/>
  </si>
  <si>
    <t>[북한산]도토리묵(채)</t>
    <phoneticPr fontId="90" type="noConversion"/>
  </si>
  <si>
    <t>수입건조도토리묵/단순매입</t>
  </si>
  <si>
    <t>건조도토리묵,100g포장</t>
  </si>
  <si>
    <t>수입산</t>
    <phoneticPr fontId="19" type="noConversion"/>
  </si>
  <si>
    <t>[수입산]도토리묵(비절단)</t>
    <phoneticPr fontId="90" type="noConversion"/>
  </si>
  <si>
    <t>[수입산]도토리묵(절단)</t>
    <phoneticPr fontId="90" type="noConversion"/>
  </si>
  <si>
    <t>[수입산]도토리묵(채)</t>
    <phoneticPr fontId="90" type="noConversion"/>
  </si>
  <si>
    <t>도토리올챙이묵</t>
  </si>
  <si>
    <t>국수,무침용,10kg포장</t>
  </si>
  <si>
    <t>비절단,1.5kg</t>
  </si>
  <si>
    <t>중국도토리100</t>
  </si>
  <si>
    <t>[수입산]도토리 묵말랭이</t>
  </si>
  <si>
    <t>중국도토리앙금97.94/이츠웰</t>
  </si>
  <si>
    <t>절단</t>
  </si>
  <si>
    <t>중국도토리전분99.8%/풀무원</t>
  </si>
  <si>
    <t>바른선도토리묵비절단</t>
  </si>
  <si>
    <t>바른선도토리묵절단</t>
  </si>
  <si>
    <t>절단,무침용/쟁반용</t>
  </si>
  <si>
    <t>3*1.5*1/4*3*1.5cm</t>
  </si>
  <si>
    <t>절단,탕평채용</t>
  </si>
  <si>
    <t>7*0.5*0.5cm</t>
  </si>
  <si>
    <t>도토리앙금 99.8%(중국산)</t>
  </si>
  <si>
    <t>도토리묵(통)</t>
  </si>
  <si>
    <t>도토리묵(슬라이스)</t>
  </si>
  <si>
    <t>국내산 도토리 100</t>
    <phoneticPr fontId="19" type="noConversion"/>
  </si>
  <si>
    <t>도토리묵(소)</t>
    <phoneticPr fontId="19" type="noConversion"/>
  </si>
  <si>
    <t>도토리묵/비절단</t>
    <phoneticPr fontId="19" type="noConversion"/>
  </si>
  <si>
    <t>동부/이츠웰</t>
  </si>
  <si>
    <t>동부묵</t>
    <phoneticPr fontId="19" type="noConversion"/>
  </si>
  <si>
    <t>동부앙금(미얀마산)99.7%</t>
    <phoneticPr fontId="19" type="noConversion"/>
  </si>
  <si>
    <t>탕평채, 5kg포장</t>
    <phoneticPr fontId="19" type="noConversion"/>
  </si>
  <si>
    <t>동부전분94%/풀무원</t>
  </si>
  <si>
    <t>바른선클로렐라묵,비절단</t>
  </si>
  <si>
    <t>미얀마산/풀무원</t>
  </si>
  <si>
    <t>바른선잔치묵,비절단</t>
  </si>
  <si>
    <t>바른선잔치묵,절단</t>
  </si>
  <si>
    <t>[수입산]동부묵(비절단)</t>
    <phoneticPr fontId="90" type="noConversion"/>
  </si>
  <si>
    <t>[수입산]동부묵(절단)</t>
    <phoneticPr fontId="90" type="noConversion"/>
  </si>
  <si>
    <t>[수입산]동부묵(채)</t>
    <phoneticPr fontId="90" type="noConversion"/>
  </si>
  <si>
    <t>절단,동부묵채</t>
  </si>
  <si>
    <t>잔치묵,올방개묵1:1혼합,아몬드분태</t>
  </si>
  <si>
    <t>바른선아몬드묵</t>
  </si>
  <si>
    <t>중국동부</t>
  </si>
  <si>
    <t>중국동부70,국산들깨30</t>
  </si>
  <si>
    <t>들깨묵,비절단,1.5kg</t>
  </si>
  <si>
    <t>들깨묵,절단,무침/쟁반용</t>
  </si>
  <si>
    <t>중국동부70,중국들깨30</t>
  </si>
  <si>
    <t>중국동부93.2,국산쑥5,알긴산1.8</t>
  </si>
  <si>
    <t>쑥올챙이묵</t>
  </si>
  <si>
    <t>중국동부95,국산쑥5</t>
  </si>
  <si>
    <t>쑥묵,비절단,1.5kg</t>
  </si>
  <si>
    <t>쑥묵,절단,무침용/쟁반용</t>
  </si>
  <si>
    <t>중국동부98.2,알긴산1.8</t>
  </si>
  <si>
    <t>동부올챙이묵</t>
  </si>
  <si>
    <t>동부앙금 99.8%(미얀마산)</t>
  </si>
  <si>
    <t>동부묵(통)</t>
  </si>
  <si>
    <t>동부묵(슬라이스)</t>
  </si>
  <si>
    <t>메밀묵</t>
  </si>
  <si>
    <t>국내메밀70,동부전분30</t>
  </si>
  <si>
    <t>메밀올챙이묵</t>
  </si>
  <si>
    <t>국산메밀70,동부전분30</t>
  </si>
  <si>
    <t>메밀묵</t>
    <phoneticPr fontId="19" type="noConversion"/>
  </si>
  <si>
    <t>메밀(국내산)80%, 동부앙금(미얀마산)18%</t>
    <phoneticPr fontId="19" type="noConversion"/>
  </si>
  <si>
    <t>[수입산]메밀묵</t>
    <phoneticPr fontId="90" type="noConversion"/>
  </si>
  <si>
    <t>중국메밀70,동부전분30</t>
  </si>
  <si>
    <t>3*1.5*1cm</t>
  </si>
  <si>
    <t>HACCP인증제품,국산51%,미얀마산48.8%/맑은해오름</t>
  </si>
  <si>
    <t>묵류</t>
  </si>
  <si>
    <t>웅부 녹두묵말랭이(국산)</t>
  </si>
  <si>
    <t>웅부 도토리묵말랭이(국산)</t>
  </si>
  <si>
    <t>웅부 도토리묵말랭이(국산)250g</t>
  </si>
  <si>
    <t>일월 도토리묵말랭이(중국)</t>
  </si>
  <si>
    <t>일월 도토리묵말랭이(중국산)250g</t>
  </si>
  <si>
    <t>일월 올방개묵말랭이(중국산)</t>
  </si>
  <si>
    <t>일월 무지개묵말랭이(수입)</t>
  </si>
  <si>
    <t>일월 무지개묵말랭이(수입)250g</t>
  </si>
  <si>
    <t>웅부 녹두묵(탕평채용/국산)</t>
  </si>
  <si>
    <t>웅부 도토리묵(탕평채용/국산)</t>
  </si>
  <si>
    <t>웅부 우무묵(탕평채용/국산)</t>
  </si>
  <si>
    <t>웅부 햇밤묵(탕평채용/국산)</t>
  </si>
  <si>
    <t>일월 녹두묵(탕평채용/중국산)</t>
  </si>
  <si>
    <t>일월 도토리묵(탕평채용/북한산)</t>
  </si>
  <si>
    <t>일월 도토리묵(탕평채용/중국산)</t>
  </si>
  <si>
    <t>일월 동부콩묵(탕평채용/미얀마산)</t>
  </si>
  <si>
    <t>일월 올방개묵(탕평채용/중국산)</t>
  </si>
  <si>
    <t>일월 호박묵(탕평채용/중국산)</t>
  </si>
  <si>
    <t>웅부 녹두묵(국산)</t>
  </si>
  <si>
    <t>일월 녹두묵(중국산)</t>
  </si>
  <si>
    <t>웅부 도토리묵(국산)</t>
  </si>
  <si>
    <t>일월 도토리묵(북한산)</t>
  </si>
  <si>
    <t>일월 동부콩묵(미얀마산)</t>
  </si>
  <si>
    <t>웅부 메밀묵(국산)</t>
  </si>
  <si>
    <t>웅부 무농약 메밀묵(국산)</t>
  </si>
  <si>
    <t>웅부 햇밤묵(국산)</t>
  </si>
  <si>
    <t>일월 올방개묵(중국산)</t>
  </si>
  <si>
    <t>웅부 우무묵(국산)</t>
  </si>
  <si>
    <t>&lt;無식염, 無방부제&gt; 국내산 녹두 100%, 식이섬유가 풍부한 웅부녹두묵가루로 최고의  건강식단을 만들어보세요.</t>
  </si>
  <si>
    <t>웅부 녹두묵가루(국산)</t>
  </si>
  <si>
    <t xml:space="preserve">&lt;無식염, 無방부제&gt; 국내산 도토리 100% 식이섬유가 풍부한 도토리묵가루로 묵, 국수, 부침으로 최고의  건강식단을 만들어보세요. </t>
  </si>
  <si>
    <t>웅부 도토리묵가루(국산)</t>
  </si>
  <si>
    <t>&lt;無식염, 無방부제&gt; 국내산 우뭇가사리 100%, 남해바다 품질좋은 우뭇가사리로 만들어  깔끔하고 시원한 맛 그대로</t>
  </si>
  <si>
    <t>웅부 우무묵가루(국산)</t>
  </si>
  <si>
    <t>&lt;無식염, 無방부제&gt; 미얀마산 동부콩 100% 정성을 가득담아 내손으로 직접만든 동부콩묵</t>
  </si>
  <si>
    <t>일월 동부콩묵가루</t>
  </si>
  <si>
    <t>&lt;無식염, 無방부제&gt; 중국산 도토리 100% 쌉싸래한 맛이 일품! 도토리묵, 도토리가루부침의 재료</t>
  </si>
  <si>
    <t>일월 도토리묵가루 500g(중국)</t>
  </si>
  <si>
    <t>&lt;無식염, 無방부제&gt; 중국산 올방개 100%, 정성을 가득담아 내손으로 직접만든 쫄깃한 올방개묵</t>
  </si>
  <si>
    <t>일월 올방개묵가루</t>
  </si>
  <si>
    <t>184조각 물결무늬 사각 슬라이스(1.4*2.7*2.7cm), 크기가 입안의 안성맞춤</t>
  </si>
  <si>
    <t>웅부 도토리묵(슬라이스/국산)</t>
  </si>
  <si>
    <t>웅부 햇밤묵(슬라이스/국산)</t>
  </si>
  <si>
    <t>일월 녹두묵(슬라이스/중국산)</t>
  </si>
  <si>
    <t>일월 도토리묵(슬라이스/북한산)</t>
  </si>
  <si>
    <t>일월 도토리묵(슬라이스/중국산)</t>
  </si>
  <si>
    <t>일월 동부콩묵(슬라이스/미얀마산)</t>
  </si>
  <si>
    <t>일월 올방개묵(슬라이스/중국산)</t>
  </si>
  <si>
    <t>일월 호박묵(슬라이스/중국산)</t>
  </si>
  <si>
    <t xml:space="preserve">184조각 물결무늬 사각 슬라이스(1.4*2.7*2.7cm), 크기가 입안의 안성맞춤, </t>
  </si>
  <si>
    <t>웅부 녹두묵(슬라이스/국산)</t>
  </si>
  <si>
    <t>도토리(중국산) 99.8%, 재제염(국내산) 0.2%, 도토리원두 수입 / 수전분 국내 가공</t>
  </si>
  <si>
    <t>일월 도토리묵(중국산)</t>
  </si>
  <si>
    <t>올방개(중국산) 70.7%, 호박 전분(중국산) 28.3%, 단호박전분(중국산) 0.8%,  재제염(국내산) 0.2%향긋한 호박과 올방개묵의 쫄깃함 식감이 뛰어남</t>
  </si>
  <si>
    <t>일월 호박묵(중국산)</t>
  </si>
  <si>
    <t>검은깨올방개묵</t>
  </si>
  <si>
    <t>물밤묵</t>
    <phoneticPr fontId="19" type="noConversion"/>
  </si>
  <si>
    <t>[수입산]올방개묵(비절단)</t>
    <phoneticPr fontId="90" type="noConversion"/>
  </si>
  <si>
    <t>[수입산]올방개묵(절단)</t>
    <phoneticPr fontId="90" type="noConversion"/>
  </si>
  <si>
    <t>[수입산]]올방개묵(비절단)</t>
    <phoneticPr fontId="90" type="noConversion"/>
  </si>
  <si>
    <t>올방개전분95.7%/풀무원</t>
  </si>
  <si>
    <t>바른선올방개묵,비절단</t>
  </si>
  <si>
    <t>옥수수묵</t>
  </si>
  <si>
    <t>국산옥수수98.2,알긴산1.8</t>
  </si>
  <si>
    <t>옥수수올챙이묵</t>
  </si>
  <si>
    <t>올방개묵</t>
    <phoneticPr fontId="19" type="noConversion"/>
  </si>
  <si>
    <t>올방개(중국산)99.8%</t>
    <phoneticPr fontId="19" type="noConversion"/>
  </si>
  <si>
    <t>묵채, 5kg포장</t>
    <phoneticPr fontId="19" type="noConversion"/>
  </si>
  <si>
    <t>올방개전분86.5%(중국산), 검은참깨6.6%(중국산), 유청칼슘2.7%(뉴질랜드/우유)</t>
  </si>
  <si>
    <t>바른선칼슘검은참깨올방개묵</t>
  </si>
  <si>
    <t>올방개전분 93.6%(올방개:중국산)
검은깨 6.1%(중국산)</t>
  </si>
  <si>
    <t>검은깨 올방개묵</t>
  </si>
  <si>
    <t>우무묵</t>
    <phoneticPr fontId="19" type="noConversion"/>
  </si>
  <si>
    <t>[국내산]우뭇가사리묵(채)</t>
    <phoneticPr fontId="90" type="noConversion"/>
  </si>
  <si>
    <t>[국내산]우뭇가사리묵(비절단)</t>
    <phoneticPr fontId="90" type="noConversion"/>
  </si>
  <si>
    <t>우무묵</t>
  </si>
  <si>
    <t>분말한천 100% 수입산메밀묵 중국산 100%/단순매입</t>
  </si>
  <si>
    <t>국산우뭇가사리100</t>
  </si>
  <si>
    <t>베트남우뭇가사리100</t>
  </si>
  <si>
    <t>한천100</t>
  </si>
  <si>
    <t>국내산우뭇가사리묵</t>
    <phoneticPr fontId="19" type="noConversion"/>
  </si>
  <si>
    <t>청포묵</t>
    <phoneticPr fontId="19" type="noConversion"/>
  </si>
  <si>
    <t>녹두전부99.8, 정제염0.2</t>
  </si>
  <si>
    <t>비절단</t>
    <phoneticPr fontId="19" type="noConversion"/>
  </si>
  <si>
    <t>소포장</t>
    <phoneticPr fontId="19" type="noConversion"/>
  </si>
  <si>
    <t>중포장</t>
    <phoneticPr fontId="19" type="noConversion"/>
  </si>
  <si>
    <t>청포묵</t>
  </si>
  <si>
    <t>녹두전분(중국)99.8%/풀무원</t>
  </si>
  <si>
    <t>바른선청포묵,비절단</t>
  </si>
  <si>
    <t>바른선청포묵,절단</t>
  </si>
  <si>
    <t>중국녹두</t>
  </si>
  <si>
    <t>중국녹두전분99.8</t>
  </si>
  <si>
    <t>강정</t>
  </si>
  <si>
    <t>메밀쌀(국산)13%,현미(국산)16%,백미(국산)16%,조청(수입)41.7%기타</t>
  </si>
  <si>
    <t>크로바 메밀쌀강정</t>
  </si>
  <si>
    <t>과자</t>
  </si>
  <si>
    <t>우리밀14.78%,계란15.77%,우유,호두4.92%,홍삼,앙금 등(無트랜스지방,무첨가,무방부제,무색소)</t>
  </si>
  <si>
    <t>[우리밀] 천안 호두과자(100개부터가능)</t>
  </si>
  <si>
    <t>수입밀가루</t>
  </si>
  <si>
    <t>Kg(30g*34개)</t>
  </si>
  <si>
    <t>크로바 꽃빵</t>
  </si>
  <si>
    <t>수입밀가루80%,야채20%</t>
  </si>
  <si>
    <t>크로바 야채꽃빵</t>
  </si>
  <si>
    <t>우리밀 70%,야채20%</t>
  </si>
  <si>
    <t>크로바 우리밀 야채꽃빵</t>
  </si>
  <si>
    <t>우리밀 90%</t>
  </si>
  <si>
    <t>크로바 우리밀(통밀)꽃빵</t>
  </si>
  <si>
    <t>kg(30g*34개)</t>
  </si>
  <si>
    <t>삼색꽃빵 30g</t>
  </si>
  <si>
    <t>우리밀치즈꽃빵 30g</t>
  </si>
  <si>
    <t>곡류(빵)</t>
    <phoneticPr fontId="19" type="noConversion"/>
  </si>
  <si>
    <t>우리밀61%,대두유29%,정제당7%,이스트,베이킹파우더</t>
    <phoneticPr fontId="19" type="noConversion"/>
  </si>
  <si>
    <t>우리밀 꽃빵30g</t>
    <phoneticPr fontId="19" type="noConversion"/>
  </si>
  <si>
    <t>우리밀56.6%,대두유28%,정제당9%,이스트</t>
    <phoneticPr fontId="19" type="noConversion"/>
  </si>
  <si>
    <t>우리밀 야채꽃빵30g</t>
    <phoneticPr fontId="19" type="noConversion"/>
  </si>
  <si>
    <t>우리밀55.1%,대두유28%,정제당9%,이스트</t>
    <phoneticPr fontId="19" type="noConversion"/>
  </si>
  <si>
    <t>우리밀73%,대두유14%,정제당9%</t>
    <phoneticPr fontId="19" type="noConversion"/>
  </si>
  <si>
    <t>꽈배기</t>
  </si>
  <si>
    <t>밀가루(수입)68.5%,찹쌀(국산)13.7%,설탕10.27%</t>
  </si>
  <si>
    <t>착한 찹쌀꽈배기(증숙)50g</t>
  </si>
  <si>
    <t>900g(30g*30ea)</t>
  </si>
  <si>
    <t>착한 찹쌀꽈배기(증숙)30g</t>
  </si>
  <si>
    <t>도넛츠가루70.59%,쇼트닝14.71%,화이트초콜렛11.76% 등 (無트랜스지방)</t>
  </si>
  <si>
    <t>[일반] 화이트링 도넛</t>
  </si>
  <si>
    <t>㈜온누리에프엔디</t>
  </si>
  <si>
    <t>딸기미니쉘 (냉동완제)</t>
  </si>
  <si>
    <t>미니 비스마르크 (냉동완제)</t>
  </si>
  <si>
    <t>초코미니링 (냉동완제)</t>
  </si>
  <si>
    <t>또띠아</t>
  </si>
  <si>
    <t>또띠아전용분,식물성크림,전분,효모 등(무방부제,무표백,무합성보존료,무첨가)</t>
  </si>
  <si>
    <t>[일반] 프리미엄 또띠아 6"</t>
  </si>
  <si>
    <t>무농약우리밀(국내산100%)69.65%,전분 등(무방부제,무표백,무합성보존료,무첨가)</t>
  </si>
  <si>
    <t>[무농약] 우리밀 또띠아 6"</t>
  </si>
  <si>
    <t>또띠아</t>
    <phoneticPr fontId="19" type="noConversion"/>
  </si>
  <si>
    <t>영양강화밀가루58.3%,정제수29.2%,팜유7.2%,설탕2.3%</t>
    <phoneticPr fontId="19" type="noConversion"/>
  </si>
  <si>
    <t>콘또띠아 6인치</t>
    <phoneticPr fontId="19" type="noConversion"/>
  </si>
  <si>
    <t>화이트콘또띠아 6인치</t>
    <phoneticPr fontId="19" type="noConversion"/>
  </si>
  <si>
    <t>또띠아전용분81.52%,합성보존료,표백제가 무첨가</t>
    <phoneticPr fontId="19" type="noConversion"/>
  </si>
  <si>
    <t>240g</t>
    <phoneticPr fontId="19" type="noConversion"/>
  </si>
  <si>
    <t>밀 또띠아 240g</t>
  </si>
  <si>
    <t>504g</t>
    <phoneticPr fontId="19" type="noConversion"/>
  </si>
  <si>
    <t>밀 또띠아 504g</t>
  </si>
  <si>
    <t>780g</t>
    <phoneticPr fontId="19" type="noConversion"/>
  </si>
  <si>
    <t>밀 또띠아 780g</t>
  </si>
  <si>
    <t>클로렐라함량0.51%,또띠아전용분 81.1%, 합성보존료,표백제가무첨가</t>
    <phoneticPr fontId="19" type="noConversion"/>
  </si>
  <si>
    <t>클로렐라 또띠아 240g</t>
  </si>
  <si>
    <t>클로렐라 또띠아 504g</t>
  </si>
  <si>
    <t>클로렐라 또띠아 780g</t>
  </si>
  <si>
    <t>무농약밀(국산)72.15,버터,생이스트</t>
    <phoneticPr fontId="19" type="noConversion"/>
  </si>
  <si>
    <t>무농약밀또띠아(20g*5씩)</t>
    <phoneticPr fontId="19" type="noConversion"/>
  </si>
  <si>
    <t>마늘빵</t>
  </si>
  <si>
    <t>강력분60이스트1.2마늘,파슬리</t>
  </si>
  <si>
    <t>마늘바게트,약20g</t>
  </si>
  <si>
    <t>반제품오븐용</t>
  </si>
  <si>
    <t>강력분60이스트1.3마늘,파슬리</t>
  </si>
  <si>
    <t>마늘바게트,약16g</t>
  </si>
  <si>
    <t>국산밀53.52마늘6마가린26.08</t>
  </si>
  <si>
    <t>10g,마늘토스트</t>
  </si>
  <si>
    <t>미국강력분48국산마늘3국산버터9.8</t>
  </si>
  <si>
    <t>마늘러스크,18g</t>
  </si>
  <si>
    <t>마늘스틱,15g</t>
  </si>
  <si>
    <t>마늘스틱,25g</t>
  </si>
  <si>
    <t>밀56.8,마늘3.2,파슬리</t>
    <phoneticPr fontId="19" type="noConversion"/>
  </si>
  <si>
    <t>참수제바게트(반제)</t>
    <phoneticPr fontId="19" type="noConversion"/>
  </si>
  <si>
    <t>반제품오븐용</t>
    <phoneticPr fontId="19" type="noConversion"/>
  </si>
  <si>
    <t>참작은마늘빵(완제)</t>
    <phoneticPr fontId="19" type="noConversion"/>
  </si>
  <si>
    <t>밀96,천일염</t>
    <phoneticPr fontId="19" type="noConversion"/>
  </si>
  <si>
    <t>참수제바게트(슬)</t>
    <phoneticPr fontId="19" type="noConversion"/>
  </si>
  <si>
    <t>소맥분, 버터(우유), 효모, 정제염, 마늘, 대두유</t>
    <phoneticPr fontId="19" type="noConversion"/>
  </si>
  <si>
    <t>갈릭미니롤(마늘바게트)</t>
    <phoneticPr fontId="19" type="noConversion"/>
  </si>
  <si>
    <t>완제품/우리밀53.52%,무농약마늘(국내산)</t>
    <phoneticPr fontId="19" type="noConversion"/>
  </si>
  <si>
    <t>10g</t>
    <phoneticPr fontId="90" type="noConversion"/>
  </si>
  <si>
    <t>[무농약]우리밀칼슘마늘빵</t>
    <phoneticPr fontId="90" type="noConversion"/>
  </si>
  <si>
    <t>우리밀밀가루38.3,국산생마늘즙,파세리</t>
    <phoneticPr fontId="19" type="noConversion"/>
  </si>
  <si>
    <t>우리밀마늘토스트,10g</t>
    <phoneticPr fontId="19" type="noConversion"/>
  </si>
  <si>
    <t>무농약국산밀40.42,생마늘즙(국산),파세리(국산),천연버터(완제)</t>
    <phoneticPr fontId="19" type="noConversion"/>
  </si>
  <si>
    <t>머핀</t>
  </si>
  <si>
    <t>(주)푸른찬</t>
  </si>
  <si>
    <t>참조은 우리밀 바나나머핀     (냉동완제)</t>
  </si>
  <si>
    <t>참조은 우리밀 초코머핀         (냉동완제)</t>
  </si>
  <si>
    <t>초코/아몬드/치즈,25g,50g</t>
  </si>
  <si>
    <t>강력분,블루베리,초코칩</t>
  </si>
  <si>
    <t>블루베리/초코칩50g</t>
  </si>
  <si>
    <t>30/50g으로변경</t>
  </si>
  <si>
    <t>메밀가루(국산)10%,아몬드가루(수입)5%,소맥분(수입)5%,계란(국산)30%,버터(수입)20%,물엿,호두外</t>
  </si>
  <si>
    <t>크로바 메밀아망드머핀20g</t>
  </si>
  <si>
    <t>크로바 메밀아망드머핀40g</t>
  </si>
  <si>
    <t xml:space="preserve">무농약 우리밀35.5%,무항생제계란(국내산)2%,밀감분말,칼슘2%,버터27.1%(無트랜스지방,무첨가,무방부제,무색소) </t>
  </si>
  <si>
    <t>[무농약] 우리밀 칼슘 밀감머핀</t>
  </si>
  <si>
    <t xml:space="preserve">무농약 우리밀35.5%,무항생제계란(국내산)2%,버터27.1%,칼슘2%,코코아분말(無트랜스지방,무첨가,무방부제,무색소) </t>
  </si>
  <si>
    <t>[무농약] 우리밀 칼슘 초코머핀</t>
  </si>
  <si>
    <t>머핀</t>
    <phoneticPr fontId="19" type="noConversion"/>
  </si>
  <si>
    <t>완제품/우리밀35.5%,계란(무항생제)2%,버터27.1%,코코아</t>
    <phoneticPr fontId="19" type="noConversion"/>
  </si>
  <si>
    <t>[우리밀]칼슘쵸코머핀</t>
    <phoneticPr fontId="90" type="noConversion"/>
  </si>
  <si>
    <t>완제품/우리밀35.5%,계란(무항생제)24.82%,버터27.1%,밀감분말</t>
    <phoneticPr fontId="19" type="noConversion"/>
  </si>
  <si>
    <t>[우리밀]칼슘밀감머핀</t>
    <phoneticPr fontId="90" type="noConversion"/>
  </si>
  <si>
    <t>우리밀통밀24.2,유정란23.1,국산유자청</t>
  </si>
  <si>
    <t>40g,우리밀유자머핀</t>
    <phoneticPr fontId="19" type="noConversion"/>
  </si>
  <si>
    <t>유기농국산밀가루29.9%,자연드림네이쳐23.4%/생협</t>
  </si>
  <si>
    <t>블루베리머핀</t>
  </si>
  <si>
    <t>유로베이커리</t>
  </si>
  <si>
    <t>우리밀블루베리머핀</t>
  </si>
  <si>
    <t>초코칩2.23%(카카오첨가),계란33.95%</t>
    <phoneticPr fontId="19" type="noConversion"/>
  </si>
  <si>
    <t>코코머핀(초코색)40g</t>
    <phoneticPr fontId="19" type="noConversion"/>
  </si>
  <si>
    <t>초코칩3.52%(카카오첨가),계란21.52%</t>
    <phoneticPr fontId="19" type="noConversion"/>
  </si>
  <si>
    <t>초코칩머핀(노란색)40g</t>
    <phoneticPr fontId="19" type="noConversion"/>
  </si>
  <si>
    <t>크림케잌베이스48.7,블루베리2.2</t>
    <phoneticPr fontId="19" type="noConversion"/>
  </si>
  <si>
    <t>수제블루베리머핀,30g</t>
    <phoneticPr fontId="19" type="noConversion"/>
  </si>
  <si>
    <t>크림케잌베이스49.4,코코아분말3.3</t>
    <phoneticPr fontId="19" type="noConversion"/>
  </si>
  <si>
    <t>수제다크머핀,30g</t>
    <phoneticPr fontId="19" type="noConversion"/>
  </si>
  <si>
    <t>크림케잌베이스49.6,초코칩4.4</t>
    <phoneticPr fontId="19" type="noConversion"/>
  </si>
  <si>
    <t>수제초코칩머핀,30g</t>
    <phoneticPr fontId="19" type="noConversion"/>
  </si>
  <si>
    <t>무농약밀(국산)24.2,무항생제유정란(국산),유기원당,올리브유</t>
    <phoneticPr fontId="19" type="noConversion"/>
  </si>
  <si>
    <t>우리밀초코머핀 30g</t>
    <phoneticPr fontId="19" type="noConversion"/>
  </si>
  <si>
    <t>무농약밀(국산)24.2,무항생제유정란,유기원당,유자청(무농약:국산)</t>
    <phoneticPr fontId="19" type="noConversion"/>
  </si>
  <si>
    <t>우리밀유자머핀 30g</t>
    <phoneticPr fontId="19" type="noConversion"/>
  </si>
  <si>
    <t>모닝빵</t>
  </si>
  <si>
    <t>모닝빵25g</t>
  </si>
  <si>
    <t>모닝빵25gS/L</t>
  </si>
  <si>
    <t>야채모닝빵25g</t>
  </si>
  <si>
    <t>야채모닝빵25gS/L</t>
  </si>
  <si>
    <t>국산,우리밀,밀가루59.1%,우유11.82%/새롬식품</t>
  </si>
  <si>
    <t>우리밀아침빵,25g</t>
  </si>
  <si>
    <t>국산,우리밀,현미프리믹스69.44%,설탕11.81%/새롬식품</t>
  </si>
  <si>
    <t>미니쌀아침빵,25g</t>
  </si>
  <si>
    <t>쌀아침빵,35g</t>
  </si>
  <si>
    <t>모닝빵</t>
    <phoneticPr fontId="19" type="noConversion"/>
  </si>
  <si>
    <t>완제품/우리밀45.2%,계란(무항생제)10.1%</t>
    <phoneticPr fontId="19" type="noConversion"/>
  </si>
  <si>
    <t>[우리밀]칼슘야채모닝빵</t>
    <phoneticPr fontId="90" type="noConversion"/>
  </si>
  <si>
    <t>[우리밀]칼슘야채모닝빵(S/L)</t>
    <phoneticPr fontId="90" type="noConversion"/>
  </si>
  <si>
    <t>완제품/우리밀48.7%,계란(무항생제)10.1%</t>
    <phoneticPr fontId="19" type="noConversion"/>
  </si>
  <si>
    <t>[우리밀]칼슘모닝빵</t>
    <phoneticPr fontId="90" type="noConversion"/>
  </si>
  <si>
    <t>[우리밀]칼슘모닝빵(S/L)</t>
    <phoneticPr fontId="90" type="noConversion"/>
  </si>
  <si>
    <t>완제품/우리밀53.5%,설탕,버터,계란(무항생제),보리분(국산),호밀분(수입)</t>
    <phoneticPr fontId="19" type="noConversion"/>
  </si>
  <si>
    <t>[우리밀]칼슘호밀모닝빵</t>
    <phoneticPr fontId="90" type="noConversion"/>
  </si>
  <si>
    <t>[우리밀]칼슘호밀모닝빵(S/L)</t>
    <phoneticPr fontId="90" type="noConversion"/>
  </si>
  <si>
    <t>우리밀63.74무농약국산밀15.94</t>
  </si>
  <si>
    <t>30g,개량제x유화제x</t>
  </si>
  <si>
    <t>무농약밀(국산)58.6,유기농설탕,무항생제유정란(국산)</t>
    <phoneticPr fontId="19" type="noConversion"/>
  </si>
  <si>
    <t>30g,우리밀야채모닝빵</t>
    <phoneticPr fontId="19" type="noConversion"/>
  </si>
  <si>
    <t>무농약밀(국산)60.4,유기농설탕,무항생제유정란(국산)</t>
    <phoneticPr fontId="19" type="noConversion"/>
  </si>
  <si>
    <t>30g,우리밀모닝빵</t>
    <phoneticPr fontId="19" type="noConversion"/>
  </si>
  <si>
    <t>무농약밀(국산),유기농설탕, 무항생제우정란,버터</t>
    <phoneticPr fontId="19" type="noConversion"/>
  </si>
  <si>
    <t>우리밀모닝빵(슬)30g</t>
    <phoneticPr fontId="19" type="noConversion"/>
  </si>
  <si>
    <t>우리밀야채모닝빵(슬) 30g</t>
    <phoneticPr fontId="19" type="noConversion"/>
  </si>
  <si>
    <t>바게트</t>
  </si>
  <si>
    <t>무농약 우리밀53.5%,칼슘2% 등(無트랜스지방,무첨가,무방부제,무색소)</t>
  </si>
  <si>
    <t xml:space="preserve"> [무농약] 우리밀 칼슘 바게트빵(슬라이스)</t>
  </si>
  <si>
    <t>붕어빵</t>
  </si>
  <si>
    <t>무농약 우리밀31%,밤앙금(밤:국내산)29%,쌀가루(국내산)8%,칼슘1% 등(무방부제,무색소,무첨가)</t>
  </si>
  <si>
    <t>[무농약] 우리밀 미니 칼슘 붕어빵(반제품)</t>
  </si>
  <si>
    <t>무농약우리밀31%,밤앙금(밤:국내산)29%,쌀가루(국내산)8%,칼슘1% 등(무방부제,무색소,무첨가)</t>
  </si>
  <si>
    <t>kg(25g*40개)</t>
  </si>
  <si>
    <t>[무농약] 우리밀 아이스 칼슘 붕어빵(완제품)</t>
  </si>
  <si>
    <t>밀가루(수입)33.4%,팥앙금(수입,국내가공)21%,아몬드8%,계란19.1%,정백당10.1%,마가린6.5%</t>
  </si>
  <si>
    <t>아몬드 깜찍이붕어빵</t>
  </si>
  <si>
    <t>밀가루86%(밀/수입),치즈11%,정백당1%,생이스트1%</t>
  </si>
  <si>
    <t>크로바 치즈꽃빵</t>
  </si>
  <si>
    <t>우리밀33.4%,팥앙금29%,계란19.1%,정백당10.1%마가린6.5%등</t>
  </si>
  <si>
    <t>우리밀 깜찍이붕어빵(팥)</t>
  </si>
  <si>
    <t>깜찍이붕어빵(팥)</t>
  </si>
  <si>
    <t>브라우니</t>
  </si>
  <si>
    <t>단호박브라우니-과일(사과)고구마 응용,성분:소맥분(우리밀100%국산)20%,계란30%,단호박분말9.8%외</t>
  </si>
  <si>
    <t>브라우니반죽(단호박)</t>
  </si>
  <si>
    <t>초코브라우니-생크림용,성분:소맥분(우리밀100%국산)20%,계란30%,코코아분말9.8%외</t>
  </si>
  <si>
    <t>브라우니반죽(초코)</t>
  </si>
  <si>
    <t>브라우니</t>
    <phoneticPr fontId="19" type="noConversion"/>
  </si>
  <si>
    <t>무농약밀(국산)20.37,다크초콜릿,천연버터(국산)계란,생크림</t>
    <phoneticPr fontId="19" type="noConversion"/>
  </si>
  <si>
    <t>우리밀브라우니 25g</t>
    <phoneticPr fontId="19" type="noConversion"/>
  </si>
  <si>
    <t xml:space="preserve"> 무농약 우리밀 18.2%,팥앙금60.1% 외</t>
  </si>
  <si>
    <t>[무농약] 우리밀 칼슘 경주빵</t>
  </si>
  <si>
    <t xml:space="preserve"> 성분:찰보리빵믹스(국산)43.1%,전란21.6%,코코아분말1.3%외 </t>
  </si>
  <si>
    <t>찰보리빵반죽(초코)</t>
  </si>
  <si>
    <t>카스텔라,70g</t>
  </si>
  <si>
    <t>빵류</t>
    <phoneticPr fontId="90" type="noConversion"/>
  </si>
  <si>
    <t>50g/개당420원</t>
    <phoneticPr fontId="19" type="noConversion"/>
  </si>
  <si>
    <t>핫도그빵/반슬라이스</t>
    <phoneticPr fontId="19" type="noConversion"/>
  </si>
  <si>
    <t>햄버거빵</t>
    <phoneticPr fontId="19" type="noConversion"/>
  </si>
  <si>
    <t>강력분51,계란10,설탕8.9</t>
  </si>
  <si>
    <t>모닝빵(S/L),약35g</t>
  </si>
  <si>
    <t>국산,우리밀44.9%,백설탕,버터/생협</t>
  </si>
  <si>
    <t>와플,21g</t>
  </si>
  <si>
    <t>국산밀가루,무농약쌀(현미,백미),밀가루27.61%,호떡앙금속27.61%/새롬식품</t>
  </si>
  <si>
    <t>미니쌀호떡,30g</t>
  </si>
  <si>
    <t>대영식품</t>
  </si>
  <si>
    <t>참조은 미니찐빵 (튀김전용)</t>
  </si>
  <si>
    <t>도너츠믹스, 두부 15%, 전란, 생이스트</t>
  </si>
  <si>
    <t>바른선글레이즈두부도너츠, 50g*20ea</t>
  </si>
  <si>
    <t>도너츠믹스, 두부 17%, 전란, 생이스트</t>
  </si>
  <si>
    <t>바른선슈가두부도너츠, 45g*20ea</t>
  </si>
  <si>
    <t>도넛, 딸기맛,블랙라스베리,메론, 바바리안</t>
  </si>
  <si>
    <t>도넛 40g</t>
  </si>
  <si>
    <t>도넛 60g</t>
  </si>
  <si>
    <t>도넛츠가루53.33%,딸기맛필링16.67%,쇼트닝16.67%,슈가파우더11.11% 등 (無트랜스지방)</t>
  </si>
  <si>
    <t>[일반] 딸기맛 도넛</t>
  </si>
  <si>
    <t>도넛츠가루53.33%,블랙라스베리향필링16.67%,쇼트닝16.67%,슈가파우더11.11% 등 (無트랜스지방)</t>
  </si>
  <si>
    <t>[일반] 블랙라스 베리 도넛</t>
  </si>
  <si>
    <t>도넛츠가루70.59%,쇼트닝14.71%,다크초콜렛11.76% 등 (無트랜스지방)</t>
  </si>
  <si>
    <t>[일반] 초코링 도넛</t>
  </si>
  <si>
    <t>딸기푸레25%</t>
    <phoneticPr fontId="19" type="noConversion"/>
  </si>
  <si>
    <t>720g</t>
    <phoneticPr fontId="19" type="noConversion"/>
  </si>
  <si>
    <t>딸기필링데니쉬(생지)18g</t>
    <phoneticPr fontId="19" type="noConversion"/>
  </si>
  <si>
    <t>무농약 우리밀,설탕,계란,마아가린,씨즈닝,소금,칼슘</t>
  </si>
  <si>
    <t>[무농약] 우리밀 칼슘 와플</t>
  </si>
  <si>
    <t>무농약 우리밀,찰보리(국산),쵸코,,설탕,계란,마아가린,씨즈닝,소금,칼슘</t>
  </si>
  <si>
    <t>[무농약] 우리밀 칼슘 찰보리 초코와플</t>
  </si>
  <si>
    <t>무농약 우리밀30.5%,팥앙금28.86%,설탕,전분,식염,계란,칼슘 등</t>
  </si>
  <si>
    <t>[무농약] 우리밀 칼슘 붕어빵(반제품)</t>
  </si>
  <si>
    <t>무농약 우리밀40.7%,무항생제계란(국내산)7.3%,버터25.6%,땅콩3.28%,칼슘2%(無트랜스지방,무첨가,무방부제,무색소)</t>
  </si>
  <si>
    <t>[무농약] 우리밀 칼슘 땅콩초코쿠키(수제)</t>
  </si>
  <si>
    <t>무농약 우리밀51.5%,무항생제계란(국내산)3.2%,버터4.3%,칼슘2%(無트랜스지방,무첨가,무방부제,무색소)</t>
  </si>
  <si>
    <t>[무농약] 우리밀 칼슘 우유식빵</t>
  </si>
  <si>
    <t>무농약 우리밀52.6%,계란18.9%,코코아분말4.3%,칼슘 외</t>
  </si>
  <si>
    <t>900g(30g*30개)</t>
  </si>
  <si>
    <t>[무농약] 우리밀 초코 칼슘 브라우니</t>
  </si>
  <si>
    <t>무농약 우리밀69.6%,마아가린(국내산)15.7%,계란(국내산)8.9%,연유(국내산)2%(無트랜스지방,무방부제,무색소)</t>
  </si>
  <si>
    <t>600g(30g/15cm*20ea)</t>
  </si>
  <si>
    <t>[무농약] 우리밀 츄러스</t>
  </si>
  <si>
    <t>무농약 우리밀8.95%,타피오카전분53.25%,흑임자,고구마앙금,소금 등</t>
  </si>
  <si>
    <t>[무농약] 우리밀 깨찰빵(생지)-오븐튀김겸용</t>
  </si>
  <si>
    <t>무농약 찰보리 23.3%,계란16.31%,팥앙금8.53% 외</t>
  </si>
  <si>
    <t>[무농약] 찰보리빵(개별포장)</t>
  </si>
  <si>
    <t>무농약우리밀27%,무농약흑미찹쌀25%,통팥앙금(국내산)25%,무농약쌀2%,칼슘(無트랜스지방,무농약,무방부제,무첨가,무색소)</t>
  </si>
  <si>
    <t>600g(30g*20ea)</t>
  </si>
  <si>
    <t>[무농약] 우리밀 흑미찹쌀 칼슘 찐빵(미니)</t>
  </si>
  <si>
    <t>600g(50g*12ea)</t>
  </si>
  <si>
    <t>[무농약] 우리밀 흑미찹쌀 칼슘 찐빵</t>
  </si>
  <si>
    <t>무농약우리밀44%,통팥앙금(국내산)34%,생이스트0.35%,칼슘(無트랜스지방,무첨가,무방부제,무색소)</t>
  </si>
  <si>
    <t>[무농약] 우리밀 통팥 칼슘 찐빵</t>
  </si>
  <si>
    <t>무농약우리밀44%,통팥앙금(국내산)34%,생이스트0.35%칼슘(無트랜스지방,무첨가,무방부제,무색소)</t>
  </si>
  <si>
    <t xml:space="preserve">[무농약] 우리밀 통팥 칼슘 찐빵(미니) </t>
  </si>
  <si>
    <t xml:space="preserve">무농약우리밀45.2%,무항생제계란(국내산)10.1%,야채,버터9%,칼슘2%(無트랜스지방,무첨가,무방부제,무색소) </t>
  </si>
  <si>
    <t>[무농약] 우리밀 야채 칼슘 모닝빵</t>
  </si>
  <si>
    <t>[무농약] 우리밀 야채 칼슘 모닝빵(S/L)</t>
  </si>
  <si>
    <t>미니크로와상[밀가루(미국산,캐나다산), 마늘 4.54%(국산), 파슬리후레이크</t>
  </si>
  <si>
    <t>[단순매입]갈릭크로와상, 16g*50ea</t>
  </si>
  <si>
    <t>밀가루(수입)42.19%,세블락소시지(돈육(수입)95.39%)</t>
  </si>
  <si>
    <t>㎏</t>
  </si>
  <si>
    <t>미니플레인핫도그,40g</t>
  </si>
  <si>
    <t>선진FS</t>
  </si>
  <si>
    <t>플레인핫도그,80g</t>
  </si>
  <si>
    <t>밀가루(수입)40.2%, 햄 9.2%</t>
    <phoneticPr fontId="19" type="noConversion"/>
  </si>
  <si>
    <t>햄밀크팡</t>
    <phoneticPr fontId="19" type="noConversion"/>
  </si>
  <si>
    <t>밀가루(수입)99%,,우유밀0.7%소금0.1%,설탕0.1%, 생이스트0.1%</t>
  </si>
  <si>
    <t>수제 빠네파스타(하드롤) 30g</t>
  </si>
  <si>
    <t>수제 빠네파스타(하드롤) 50g</t>
  </si>
  <si>
    <t>박력분21.2%,계란32.4%</t>
  </si>
  <si>
    <t>바나나아이스슈</t>
  </si>
  <si>
    <t>백옥앙금24.96%(흰강남콩수입),계란,중력분,호두11,02%</t>
  </si>
  <si>
    <t>천안호두과자20g</t>
  </si>
  <si>
    <t>블루베리도넛믹스53%</t>
  </si>
  <si>
    <t xml:space="preserve">블루베리케 잌홀 </t>
  </si>
  <si>
    <t>서울식품공업(주)</t>
  </si>
  <si>
    <t>우리밀 미니버터크로와상 (냉동완제)</t>
  </si>
  <si>
    <t>소맥분(미국산)</t>
    <phoneticPr fontId="19" type="noConversion"/>
  </si>
  <si>
    <t>540g</t>
    <phoneticPr fontId="19" type="noConversion"/>
  </si>
  <si>
    <t>미니크로와상(생지)18g</t>
    <phoneticPr fontId="19" type="noConversion"/>
  </si>
  <si>
    <t>아이스 슈20g/개당380원</t>
    <phoneticPr fontId="19" type="noConversion"/>
  </si>
  <si>
    <t>소맥분(밀:수입산), 하겔슈가(우박설탕)4.5%, 마가린/인도네시아산 * 하겔슈가('펄 슈가' 중 입자 큰 설탕)와 효모(이스트)가 함유되어 더 달콤하고 맛있는 정통 벨기에 스타일 와플</t>
  </si>
  <si>
    <t>정통와플미니</t>
  </si>
  <si>
    <t>소맥분37%,단팥앙금20%,설탕16.5%,팜유8.6%,벌꿀1.1%,효모,홍피망추출물 등</t>
  </si>
  <si>
    <t>375g(25g*15ea)</t>
  </si>
  <si>
    <t>[일반] 복숭아 모양 찐빵(수도)-(1+1 증정 행사)</t>
  </si>
  <si>
    <t>[일반] 토끼 모양 찐빵(도교)-(1+1 증정 행사)</t>
  </si>
  <si>
    <t>소맥분46.2%,단팥앙금21.6%,설탕8.5%,팜유,효모 등</t>
  </si>
  <si>
    <t>480g(80g*6ea)</t>
  </si>
  <si>
    <t>[일반] 복돼지 모양 찐빵</t>
  </si>
  <si>
    <t>소맥분50%,소맥전분21.4%마아가린11%,계란(국내산)8.8%,계피가루-오븐에190도에서 5~7분조리후 계피설탕에 굴림</t>
  </si>
  <si>
    <t>[일반] 스타츄(추러스)</t>
  </si>
  <si>
    <t>수입타피오카45.8미국강력분28</t>
  </si>
  <si>
    <t>소보루빵,40g</t>
  </si>
  <si>
    <t>여주/팜드림</t>
  </si>
  <si>
    <t>ea</t>
  </si>
  <si>
    <t>고구마앙꼬볼29g</t>
  </si>
  <si>
    <t>완제품/우리밀32.7%,딸기필링(딸기,국내산)25%,버터,계란,설탕,정제수</t>
    <phoneticPr fontId="19" type="noConversion"/>
  </si>
  <si>
    <t>[우리밀]딸기와플</t>
    <phoneticPr fontId="90" type="noConversion"/>
  </si>
  <si>
    <t>완제품/우리밀4.4%,복분자밀</t>
    <phoneticPr fontId="19" type="noConversion"/>
  </si>
  <si>
    <t>15g</t>
    <phoneticPr fontId="90" type="noConversion"/>
  </si>
  <si>
    <t>[우리밀]산딸기맛 아이스슈</t>
    <phoneticPr fontId="90" type="noConversion"/>
  </si>
  <si>
    <t>완제품/우리밀4.4%,식물성크림(우유),연유</t>
    <phoneticPr fontId="19" type="noConversion"/>
  </si>
  <si>
    <t>[우리밀]카스타드 아이스슈</t>
    <phoneticPr fontId="90" type="noConversion"/>
  </si>
  <si>
    <t>완제품/우리밀4.4%,코코아분말,연유</t>
    <phoneticPr fontId="19" type="noConversion"/>
  </si>
  <si>
    <t>[우리밀]쵸코 아이스슈</t>
    <phoneticPr fontId="90" type="noConversion"/>
  </si>
  <si>
    <t>완제품/우리밀40.2%,버터,계란,설탕,정제수,초코렛,코코아</t>
    <phoneticPr fontId="19" type="noConversion"/>
  </si>
  <si>
    <t>[우리밀]초코와플</t>
    <phoneticPr fontId="90" type="noConversion"/>
  </si>
  <si>
    <t>완제품/우리밀43.6%,버터,계란,섩탕,정제수</t>
    <phoneticPr fontId="19" type="noConversion"/>
  </si>
  <si>
    <t>[우리밀]와플</t>
    <phoneticPr fontId="90" type="noConversion"/>
  </si>
  <si>
    <t>우리밀 53.11%, 우리쌀 5.9%, 효모발효종 8.86%</t>
  </si>
  <si>
    <t>750g</t>
    <phoneticPr fontId="19" type="noConversion"/>
  </si>
  <si>
    <t>{상온}(S)우리밀우리쌀모닝빵(25g*30ea)</t>
    <phoneticPr fontId="19" type="noConversion"/>
  </si>
  <si>
    <t>{상온}우리밀우리쌀모닝빵(25g*30ea)</t>
  </si>
  <si>
    <t>우리밀(국산)33.4%, 생크림31.6%, 산딸기(국산)5%</t>
    <phoneticPr fontId="19" type="noConversion"/>
  </si>
  <si>
    <t>875g</t>
    <phoneticPr fontId="19" type="noConversion"/>
  </si>
  <si>
    <t>{냉동}산딸기 비스킷 슈(25g*35ea)</t>
    <phoneticPr fontId="19" type="noConversion"/>
  </si>
  <si>
    <t>우리밀(국산)33.4%, 생크림36.6%</t>
    <phoneticPr fontId="19" type="noConversion"/>
  </si>
  <si>
    <t>{냉동}생크림 비스킷 슈(25g*35ea)</t>
  </si>
  <si>
    <t>우리밀100%,유기농설탕,밀가루40.3%,우유8.03%/새롬식품</t>
  </si>
  <si>
    <t>소보루빵,70g</t>
  </si>
  <si>
    <t>우리밀100%,크림(국산100%),밀가루35.12%,버터크림30.73%/새롬식품</t>
  </si>
  <si>
    <t>크림빵,70g</t>
  </si>
  <si>
    <t>우리밀100%,팥(국산100%),밀가루37.15%,우유7.43%/새롬식품</t>
  </si>
  <si>
    <t>단팥빵,80g</t>
  </si>
  <si>
    <t>우리밀53.2%,무항생제유정란(국내산)10.6%,버터(국내산)6.9%,칼슘(無트랜스지방,무첨가,무방부제,무색소)</t>
  </si>
  <si>
    <t>[우리밀] 칼슘 모닝빵</t>
  </si>
  <si>
    <t>[우리밀] 칼슘 모닝빵(S/L)</t>
  </si>
  <si>
    <t>우리밀53.54%,버터(우유)24.58%,계란(국내산)4.82%,냉동효모4.68%(無트랜스지방,무방부제)</t>
  </si>
  <si>
    <t>22g</t>
  </si>
  <si>
    <t>[우리밀] 미니 버터 크라와상</t>
  </si>
  <si>
    <t>우리밀밀가루23.1,유정란,국산통팥앙금</t>
  </si>
  <si>
    <t>황남빵,25g</t>
    <phoneticPr fontId="19" type="noConversion"/>
  </si>
  <si>
    <t>무농약밀(국산)25.6,무항생제유정란(국산),국산유자청, 유기설탕</t>
    <phoneticPr fontId="19" type="noConversion"/>
  </si>
  <si>
    <t>우리밀유자마들렌 20g</t>
    <phoneticPr fontId="19" type="noConversion"/>
  </si>
  <si>
    <t>저지방연성치즈.식물성유지</t>
  </si>
  <si>
    <t>미니크로와상,17g</t>
  </si>
  <si>
    <t>제빵용밀가루(수입),인스탄트이스트,s-500, 설탕,소금,발효버터(뉴질랜드),파슬리</t>
  </si>
  <si>
    <t>500g(약1g*500개)</t>
  </si>
  <si>
    <t>파슬리 크루통(1.4cm*1.4cm)</t>
  </si>
  <si>
    <t>중력분31.59,정백당 우유,계란,호박씨</t>
  </si>
  <si>
    <t>씨와플40g</t>
  </si>
  <si>
    <t>중력분47.56%,황설탕26.41%,타피오카</t>
  </si>
  <si>
    <t>수제전통찰호떡40g</t>
  </si>
  <si>
    <t>수제전통찰호떡60g</t>
  </si>
  <si>
    <t>초코렛도넛가루56.14</t>
  </si>
  <si>
    <t>초코볼</t>
  </si>
  <si>
    <t>초코링도넛, 화이트링도넛</t>
  </si>
  <si>
    <t>코코아분말7.97%(싱가포르), 우유칼슘 0.16%</t>
  </si>
  <si>
    <t>바른선칼슘브라우니</t>
  </si>
  <si>
    <t>냉동생지도넛믹스,딸기필링 17.78%,두부 13.65%, 식물성오일, 슈거코트, 전란액</t>
  </si>
  <si>
    <t>바른선,두부도너츠딸기mini,350g(35g*10ea),냉동</t>
  </si>
  <si>
    <t>냉동생지도넛믹스,바바리안필링 17.78%,두부 13.65%, 식물성오일, 슈거코트, 전란액</t>
  </si>
  <si>
    <t>바른선,두부도너츠바바리안mini,350g(35g*10ea),냉동</t>
  </si>
  <si>
    <t>강력쌀가루 42.02%[쌀 74.3%(국산), 글루텐(프랑스), 호화쌀가루(국산),계란(국산),마가린(식물성유지), 밀 0%</t>
  </si>
  <si>
    <t>바른선우리쌀와플 30g*30ea</t>
  </si>
  <si>
    <t>바른선우리쌀와플 50g*20ea</t>
  </si>
  <si>
    <t>카스타드 크림, 가공유크림,쿠키 함유</t>
  </si>
  <si>
    <t>바른선슈퍼볼쿠키앤크림 25g*6ea</t>
  </si>
  <si>
    <t>바른선슈퍼볼쿠키앤초코 25g*6ea</t>
  </si>
  <si>
    <t>타피오카전분(태국산)28.98%,통팥앙금(중국산)25%,전란,소맥분,검정깨,클로렐라 등</t>
  </si>
  <si>
    <t>2kg(40g*50ea)</t>
  </si>
  <si>
    <t>클로렐라 통팥 깨찰 도넛</t>
  </si>
  <si>
    <t>팥앙금(중국산)41.16%25g</t>
    <phoneticPr fontId="19" type="noConversion"/>
  </si>
  <si>
    <t>미니 붕어빵</t>
    <phoneticPr fontId="19" type="noConversion"/>
  </si>
  <si>
    <t>팥앙금35.9%(국산),쌀엿조청97.4%(국산)/새롬식품</t>
  </si>
  <si>
    <t>만쥬,25g</t>
  </si>
  <si>
    <t xml:space="preserve">밀가루 27.1%, 계란25.1%(국산),파파야다이스2%(태국) 
</t>
    <phoneticPr fontId="19" type="noConversion"/>
  </si>
  <si>
    <t>1.4kg</t>
    <phoneticPr fontId="19" type="noConversion"/>
  </si>
  <si>
    <t>파파야 쉬폰케익 (35g*40ea)</t>
  </si>
  <si>
    <t>35g*40g
완제품</t>
    <phoneticPr fontId="19" type="noConversion"/>
  </si>
  <si>
    <t>밀가루, 초코칩14.81%, 콘아몬드크림</t>
  </si>
  <si>
    <t>쉐프원 초코칩 트위스트</t>
  </si>
  <si>
    <t>40g*25ea
생지(오븐용)</t>
    <phoneticPr fontId="19" type="noConversion"/>
  </si>
  <si>
    <t>밀가루36.4% 설탕 21.8%, 계란16.8%, 통옥수수(미국)</t>
    <phoneticPr fontId="19" type="noConversion"/>
  </si>
  <si>
    <t>900g</t>
    <phoneticPr fontId="19" type="noConversion"/>
  </si>
  <si>
    <t>쉐프원 옥수수마들렌</t>
  </si>
  <si>
    <t>30g*30ea
생지(오븐용)</t>
    <phoneticPr fontId="19" type="noConversion"/>
  </si>
  <si>
    <t>밀가루55.8%(밀/미국,캐나다산), 계란:7.8%, 정제소금(국산)</t>
    <phoneticPr fontId="19" type="noConversion"/>
  </si>
  <si>
    <t>쉐프원 그대로꽈배기</t>
  </si>
  <si>
    <t>45g*20ea
생지(튀김용)</t>
    <phoneticPr fontId="19" type="noConversion"/>
  </si>
  <si>
    <t>찹쌀59%(국내산), 검은깨1.5%(중국산), 소맥분8.8%(밀/미국,캐나다산),</t>
    <phoneticPr fontId="19" type="noConversion"/>
  </si>
  <si>
    <t>쉐프원 검은깨 미니볼</t>
  </si>
  <si>
    <t>20g*50ea
생지(튀김용)</t>
    <phoneticPr fontId="19" type="noConversion"/>
  </si>
  <si>
    <t>라즈베리(미국산)25.0%,</t>
  </si>
  <si>
    <t>라스베리바이츠</t>
  </si>
  <si>
    <t>15g*60ea
완제품</t>
    <phoneticPr fontId="19" type="noConversion"/>
  </si>
  <si>
    <t>사과파이필링22.22%[사과(국내산)39.50%)</t>
  </si>
  <si>
    <t>애플미니턴오버</t>
  </si>
  <si>
    <t>34g*30ea
완제품</t>
    <phoneticPr fontId="19" type="noConversion"/>
  </si>
  <si>
    <t>밀가루53.54%(미국/캐나다),마가린24.58%(호주산),정백당,계란,냉동효모,활성글루텐,정제염</t>
  </si>
  <si>
    <t>미니크로와상</t>
  </si>
  <si>
    <t>20g*50ea
완제품</t>
    <phoneticPr fontId="19" type="noConversion"/>
  </si>
  <si>
    <t>초코카스타드 36%,가공유크림36%, 다크초코3.6%</t>
    <phoneticPr fontId="19" type="noConversion"/>
  </si>
  <si>
    <t>640g</t>
    <phoneticPr fontId="19" type="noConversion"/>
  </si>
  <si>
    <t>쵸코 아이스슈</t>
  </si>
  <si>
    <t>20g*32ea
완제품</t>
    <phoneticPr fontId="19" type="noConversion"/>
  </si>
  <si>
    <t>카스타드 36%,가공유크림 36%</t>
  </si>
  <si>
    <t>화이트 아이스슈 (카스타드)</t>
  </si>
  <si>
    <t>소맥분(밀/수입산), 백설탕, 계란(국산), 식물성유지,크림치즈2.98%(우유/미국산)</t>
    <phoneticPr fontId="19" type="noConversion"/>
  </si>
  <si>
    <t>쉐프원 소프트 미니치즈케익(40g*20ea)</t>
    <phoneticPr fontId="19" type="noConversion"/>
  </si>
  <si>
    <t>코코아분말 7.97%, 물엿, 정제소금, 계피분말, 백설탕, 계란(국산), 마가린, 소맥분(밀)</t>
    <phoneticPr fontId="19" type="noConversion"/>
  </si>
  <si>
    <t>쉐프원 오리지널 브라우니 750g(25g*30ea)</t>
  </si>
  <si>
    <t>펄슈가4.55%(벨기에산), 효모, 탈지분유(우유), 소맥분(밀/수입산), 마가린, 백설탕, 계란(국산)</t>
    <phoneticPr fontId="19" type="noConversion"/>
  </si>
  <si>
    <t>670g</t>
    <phoneticPr fontId="19" type="noConversion"/>
  </si>
  <si>
    <t>쉐프원 정통벨기에 와플 670g(30g*22ea)</t>
  </si>
  <si>
    <t>바나나 카스타드 크림을 듬뿍 담은 고급 완제빵</t>
  </si>
  <si>
    <t>1.6kg</t>
    <phoneticPr fontId="19" type="noConversion"/>
  </si>
  <si>
    <t>촉촉한 문케익 1.6kg (40g*40ea)</t>
  </si>
  <si>
    <t>① 오트밀쿠키 : 밀가루, 오트밀, 건포도</t>
  </si>
  <si>
    <t>오트밀쿠키 생지류 1kg(50ea)</t>
  </si>
  <si>
    <t>20g*50ea
생지(오븐용)</t>
    <phoneticPr fontId="19" type="noConversion"/>
  </si>
  <si>
    <t>② 땅콩쿠키 : 밀가루, 땅콩분태</t>
  </si>
  <si>
    <t>땅콩쿠키 생지류 1kg(50ea)</t>
  </si>
  <si>
    <t>③ 아몬드쿠키 : 밀가루, 아몬드슬라이스, 호두분태</t>
  </si>
  <si>
    <t>아몬드쿠키 생지류 1kg(50ea)</t>
  </si>
  <si>
    <t>④ 쵸코쿠키 : 밀가루, 쵸코칩, 쵸코분말, 아몬드</t>
  </si>
  <si>
    <t>쵸코쿠키 생지류 1kg(50ea)</t>
  </si>
  <si>
    <t>촉촉하고 부드러운 맛, 아몬드가 토핑된 머핀</t>
  </si>
  <si>
    <t>정통아몬드머핀 (60g*4ea)</t>
  </si>
  <si>
    <t>코코아와 다크초코칩 첨가, 깊은 초코맛의 머핀</t>
  </si>
  <si>
    <t>정통카카오머핀 (60g*4ea)</t>
  </si>
  <si>
    <t>소맥분, 액상과당, 계란(국산), 가공버터, 백설탕, 혼합분유(우유)</t>
    <phoneticPr fontId="19" type="noConversion"/>
  </si>
  <si>
    <t>280g</t>
    <phoneticPr fontId="19" type="noConversion"/>
  </si>
  <si>
    <t>정통모닝빵 (28g*10ea)</t>
  </si>
  <si>
    <t>밀가루, 계란, 마가린, 효모, 속은 부드럽고, 겉은 바삭바삭</t>
    <phoneticPr fontId="19" type="noConversion"/>
  </si>
  <si>
    <t>미니크로와상-에스(생지)</t>
  </si>
  <si>
    <t>18g*30ea
생지(오븐용)</t>
    <phoneticPr fontId="19" type="noConversion"/>
  </si>
  <si>
    <t>밀가루, 슈크림 27.27%, 부드럽고 바삭한 데니쉬에 맛있는 슈크림</t>
    <phoneticPr fontId="19" type="noConversion"/>
  </si>
  <si>
    <t>슈크림 데니쉬(생지)</t>
  </si>
  <si>
    <t>18g*40ea
생지(오븐용)</t>
    <phoneticPr fontId="19" type="noConversion"/>
  </si>
  <si>
    <t>밀가루, 딸기필링[딸기퓨레(국산)25%], 국산 딸기 퓨레 사용</t>
    <phoneticPr fontId="19" type="noConversion"/>
  </si>
  <si>
    <t>딸기필링 데니쉬(생지)</t>
  </si>
  <si>
    <t>밀가루, 찹쌀가루 11.33%(국산), 국산 찹쌀을 섞어 쫄깃한 맛을 더한 정통꽈배기</t>
    <phoneticPr fontId="19" type="noConversion"/>
  </si>
  <si>
    <t>찹쌀 꽈배기도너츠(생지)</t>
  </si>
  <si>
    <t>45g*10ea
생지(튀김용)</t>
    <phoneticPr fontId="19" type="noConversion"/>
  </si>
  <si>
    <t>깨찰호떡 1.2kg(생지)</t>
  </si>
  <si>
    <t>40g*30ea
생지(오븐용)</t>
    <phoneticPr fontId="19" type="noConversion"/>
  </si>
  <si>
    <t>정통호떡, 호떡안에 땅콩쨈이 듬뿍</t>
    <phoneticPr fontId="19" type="noConversion"/>
  </si>
  <si>
    <t>1.56kg</t>
    <phoneticPr fontId="19" type="noConversion"/>
  </si>
  <si>
    <t>고소한 땅콩호떡 1.56kg(52g*30ea)</t>
  </si>
  <si>
    <t>무농약밀(국산)40.38,버터(국산),우박설탕,생이스트(국산)</t>
    <phoneticPr fontId="19" type="noConversion"/>
  </si>
  <si>
    <t>무농약밀정통와플 25g</t>
    <phoneticPr fontId="19" type="noConversion"/>
  </si>
  <si>
    <t>미니식빵14g</t>
  </si>
  <si>
    <t>샌드위치용48g</t>
  </si>
  <si>
    <t>국산,우리밀100%,밀가루67.25%,우유11.43%/새롬식품</t>
  </si>
  <si>
    <t>우리밀통밀식빵,300g</t>
  </si>
  <si>
    <t>국산,우리밀100%,밀가루67.7%,계란6.77%/새롬식품</t>
  </si>
  <si>
    <t>오곡식빵,400g</t>
  </si>
  <si>
    <t>무농약국산밀64.22</t>
  </si>
  <si>
    <t>750g(약54조각),미니식빵</t>
  </si>
  <si>
    <t>무농약국산밀80.32</t>
  </si>
  <si>
    <t>350g(10조각),우유식빵</t>
    <phoneticPr fontId="19" type="noConversion"/>
  </si>
  <si>
    <t>식빵</t>
    <phoneticPr fontId="19" type="noConversion"/>
  </si>
  <si>
    <t>완제품/우리밀51.5%,계란(무항생제)3.2%</t>
    <phoneticPr fontId="19" type="noConversion"/>
  </si>
  <si>
    <t>20g</t>
    <phoneticPr fontId="90" type="noConversion"/>
  </si>
  <si>
    <t>[우리밀]미니우유식빵</t>
    <phoneticPr fontId="90" type="noConversion"/>
  </si>
  <si>
    <t>35g</t>
    <phoneticPr fontId="90" type="noConversion"/>
  </si>
  <si>
    <t>[우리밀]우유식빵</t>
    <phoneticPr fontId="90" type="noConversion"/>
  </si>
  <si>
    <t>우리밀통밀57.7,유정란8.5</t>
  </si>
  <si>
    <t>350g</t>
    <phoneticPr fontId="19" type="noConversion"/>
  </si>
  <si>
    <t>우리밀녹차식빵</t>
    <phoneticPr fontId="19" type="noConversion"/>
  </si>
  <si>
    <t>우리밀통밀58.7,유정란8.65</t>
  </si>
  <si>
    <t>우리밀흑미식빵</t>
    <phoneticPr fontId="19" type="noConversion"/>
  </si>
  <si>
    <t>무농약통밀(국산)60.4,유기농설탕,무항생제유정란(국산)</t>
    <phoneticPr fontId="19" type="noConversion"/>
  </si>
  <si>
    <t>우리밀통밀식빵</t>
    <phoneticPr fontId="19" type="noConversion"/>
  </si>
  <si>
    <t>우리밀통밀65.4,유정란9.53</t>
  </si>
  <si>
    <t>우리밀통밀식빵(샌드위치용)</t>
    <phoneticPr fontId="19" type="noConversion"/>
  </si>
  <si>
    <t>무농약밀식빵</t>
    <phoneticPr fontId="19" type="noConversion"/>
  </si>
  <si>
    <t xml:space="preserve">우리밀36.2%,물엿49%,옥배유9%,설탕5% 등(무트랜스지방,무방부제,무색소,무첨가) </t>
  </si>
  <si>
    <t>26g</t>
  </si>
  <si>
    <t>[우리밀] 전통 손약과(국화모양)</t>
  </si>
  <si>
    <t>우리밀 45.45%, 초코칩 4.86%, 코코아분말 1.15%</t>
  </si>
  <si>
    <t>{냉동}우리밀초코와플1kg(25g*40EA)</t>
  </si>
  <si>
    <t>자미원</t>
  </si>
  <si>
    <t>우리밀수제와플</t>
  </si>
  <si>
    <t>우리밀초코와플</t>
  </si>
  <si>
    <t>무농약 우리밀,찰보리(국산),설탕,계란,마아가린,씨즈닝,소금,칼슘</t>
  </si>
  <si>
    <t>[무농약] 우리밀 칼슘 찰보리 와플</t>
  </si>
  <si>
    <t>무농약우리밀40.5%,통팥앙금(국내산)34%,백년초가루(국내산)4.9%,칼슘(無트랜스지방,무첨가,무방부제,무색소)</t>
  </si>
  <si>
    <t>[무농약] 우리밀 백년초 칼슘 찐빵</t>
  </si>
  <si>
    <t>무농약우리밀40.6%,단팥38%,설탕5.1%,이스트,칼슘 등</t>
  </si>
  <si>
    <t>[무농약] 우리밀 칼슘 찐빵</t>
  </si>
  <si>
    <t>무농약우리밀49.4%,단팥37%,오디(국산)2.5%,설탕5.1%,이스트,칼슘 등</t>
  </si>
  <si>
    <t>[무농약] 우리밀 칼슘 오디찐빵</t>
  </si>
  <si>
    <t>무농약우리밀49.4%,단팥37%,흑미(국산)2.5%,설탕5.1%,이스트,칼슘 등</t>
  </si>
  <si>
    <t>[무농약] 우리밀 칼슘 흑미찐빵</t>
  </si>
  <si>
    <t>소맥분(호주산)35%,단호박(국산)5%,팥(중국산)30%,백설탕5%,소금(국산)0.8%,계란(난백)2%,포도당0.5%,이스트1%,파우다0.5%,정제수17.7%</t>
  </si>
  <si>
    <t>단호박찐빵(할매)</t>
  </si>
  <si>
    <t xml:space="preserve">소맥분(호주산)35%,쌀(국산)5%,팥(중국산)30%,백설탕5%,소금(국산)0.8%,계란(난백)2%,포도당3%,이스트1%,파우다0.5%,정제수17.7%
</t>
  </si>
  <si>
    <t>안흥찐빵(할매)</t>
  </si>
  <si>
    <t>소맥분(호주산)35%,흑미(국산)5%,팥(중국산)30%,백설탕5%,소금(국산)0.8%,계란(난백)2%,포도당3%,이스트1%,파우다0.5%,정제수17.7%</t>
  </si>
  <si>
    <t>흑미찐빵(할매)</t>
  </si>
  <si>
    <t>소맥분(호주산)63.69%,팥앙금24.16%,젖산칼슘1.16%,생이스트 등</t>
  </si>
  <si>
    <t>[일반] 칼슘 찐빵(미니)</t>
  </si>
  <si>
    <t>[일반] 칼슘 찐빵</t>
  </si>
  <si>
    <t>우리밀(45%) 우리쌀(15%)  50g</t>
  </si>
  <si>
    <t>우리밀우리쌀 흰찐빵</t>
  </si>
  <si>
    <t>우리밀우리쌀 쑥찐빵</t>
  </si>
  <si>
    <t>우리밀우리쌀 흑미찐빵</t>
  </si>
  <si>
    <t>우리밀우리쌀 단호빡찐빵</t>
  </si>
  <si>
    <t>우리밀우리쌀 자색고구마찐빵</t>
  </si>
  <si>
    <t>우리쌀(15%) 50g</t>
  </si>
  <si>
    <t>우리쌀 흰찐빵</t>
  </si>
  <si>
    <t>우리쌀 쑥찐빵</t>
  </si>
  <si>
    <t>우리쌀 흑미찐빵</t>
  </si>
  <si>
    <t>우리쌀 단호박찐빵</t>
  </si>
  <si>
    <t>우리쌀 자색고구마찐빵</t>
  </si>
  <si>
    <t>중력밀가루(수입산)55%,우리쌀5%, 팥앙금(중국산)35%,정백당1.8%식물성마아가린0.45%, 정제염0.15%생이스트0.35%, 단호박2%베이킹파우더0.25%,</t>
  </si>
  <si>
    <t>오색쌀찐빵(단호박)</t>
  </si>
  <si>
    <t>중력밀가루(수입산)55%,우리쌀5%, 팥앙금(중국산)35%,정백당1.8%식물성마아가린0.45%, 정제염0.15%생이스트0.35%, 적고구마2%베이킹파우더0.25%,</t>
  </si>
  <si>
    <t>오색쌀찐빵(적고구마)</t>
  </si>
  <si>
    <t>국내산밀가루,정백당,식물성마아가린,이스트통팥앙금/무트랜스지방,무첨가,무방부제,무색소</t>
    <phoneticPr fontId="19" type="noConversion"/>
  </si>
  <si>
    <t>우리밀찐빵35g</t>
    <phoneticPr fontId="19" type="noConversion"/>
  </si>
  <si>
    <t>우리밀찐빵50g</t>
    <phoneticPr fontId="19" type="noConversion"/>
  </si>
  <si>
    <t>우리밀 흑미찐빵35g</t>
    <phoneticPr fontId="19" type="noConversion"/>
  </si>
  <si>
    <t>우리밀 흑미찐빵50g</t>
    <phoneticPr fontId="19" type="noConversion"/>
  </si>
  <si>
    <t>우리밀 단호박찐빵35g</t>
    <phoneticPr fontId="19" type="noConversion"/>
  </si>
  <si>
    <t>우리밀 단호박찐빵50g</t>
    <phoneticPr fontId="19" type="noConversion"/>
  </si>
  <si>
    <t>밀87%(수입),정제당8.7%,이스트,팥앙금(중국)</t>
    <phoneticPr fontId="19" type="noConversion"/>
  </si>
  <si>
    <t>안흥찐빵50g</t>
    <phoneticPr fontId="19" type="noConversion"/>
  </si>
  <si>
    <t>밀83%,정제당8.3%,흑미1.4%(국내산),통팥앙금(중국)</t>
    <phoneticPr fontId="19" type="noConversion"/>
  </si>
  <si>
    <t>안흥 흑미찐빵50g</t>
    <phoneticPr fontId="19" type="noConversion"/>
  </si>
  <si>
    <t>밀83%,정제당8.3%,단호박1.4%(국내산),통팥앙금(중국)</t>
    <phoneticPr fontId="19" type="noConversion"/>
  </si>
  <si>
    <t>안흥 단호박찐빵50g</t>
    <phoneticPr fontId="19" type="noConversion"/>
  </si>
  <si>
    <t>츄러스</t>
  </si>
  <si>
    <t>우리쌀츄러스</t>
  </si>
  <si>
    <t>지앤지(G&amp;G)</t>
  </si>
  <si>
    <t>빼빼츄</t>
  </si>
  <si>
    <t>쵸코빼빼츄</t>
  </si>
  <si>
    <t>스타츄 (츄러스)</t>
  </si>
  <si>
    <t>우리밀프리미엄스타츄(츄러스)</t>
  </si>
  <si>
    <t>쵸코츄러스</t>
  </si>
  <si>
    <t>케이크</t>
    <phoneticPr fontId="19" type="noConversion"/>
  </si>
  <si>
    <t>우리밀 쵸코조각케익    (냉동완제)</t>
  </si>
  <si>
    <t>우리밀 화이트쵸코조각케익   (냉동완제)</t>
  </si>
  <si>
    <t>1.44kg</t>
  </si>
  <si>
    <t>과일케익</t>
  </si>
  <si>
    <t>마술케익</t>
  </si>
  <si>
    <t>초코케익</t>
  </si>
  <si>
    <t>고구마롤,30g</t>
  </si>
  <si>
    <t>꼬마컵케익,60g</t>
  </si>
  <si>
    <t>마블케익,30g</t>
  </si>
  <si>
    <t>아이스롤,40g</t>
  </si>
  <si>
    <t>초코케익롤,30g</t>
  </si>
  <si>
    <t>/CJ</t>
  </si>
  <si>
    <t>70g,치즈케익,클레식</t>
  </si>
  <si>
    <t xml:space="preserve">80g,고구마케익 </t>
  </si>
  <si>
    <t>가공유크림/블루베리</t>
  </si>
  <si>
    <t>블루베리케익,8.75g</t>
  </si>
  <si>
    <t>계란,대두유</t>
  </si>
  <si>
    <t>24g,이츠웰 촉촉한슈슈케익</t>
  </si>
  <si>
    <t>계란,크림치즈</t>
  </si>
  <si>
    <t>35g,이츠웰미니딸기치즈케익</t>
  </si>
  <si>
    <t>35g,이츠웰미니치즈케익</t>
  </si>
  <si>
    <t>고구마,녹차,산딸기,가나슈,초코무스</t>
  </si>
  <si>
    <t>조각케익,20g</t>
  </si>
  <si>
    <t>조각케익,40g</t>
  </si>
  <si>
    <t>국산계란32.32, 우리밀17.95, 국산버터11.59, 국산우유사용</t>
  </si>
  <si>
    <t>우리밀초코케잌,30g</t>
    <phoneticPr fontId="19" type="noConversion"/>
  </si>
  <si>
    <t>케이크</t>
  </si>
  <si>
    <t>국산계란39.1국산밀19.16</t>
  </si>
  <si>
    <t>조각,모카,35g</t>
  </si>
  <si>
    <t>국산무농약쌀22.33%/풀무원</t>
  </si>
  <si>
    <t>바른선카카오쌀케익,40g*25ea</t>
  </si>
  <si>
    <t>국산쌀23.1%/풀무원</t>
  </si>
  <si>
    <t>바른선치즈쌀케익,40g*25ea</t>
  </si>
  <si>
    <t>국산찰보리가루23.9,유정란,국산통팥앙금</t>
  </si>
  <si>
    <t>찰보리팬케잌,30g</t>
    <phoneticPr fontId="19" type="noConversion"/>
  </si>
  <si>
    <t>다크초코렛7.67</t>
    <phoneticPr fontId="19" type="noConversion"/>
  </si>
  <si>
    <t>수제초코무스케이크</t>
    <phoneticPr fontId="19" type="noConversion"/>
  </si>
  <si>
    <t>다크쵸콜렛</t>
  </si>
  <si>
    <t>브라우니케익,26g</t>
  </si>
  <si>
    <t>딸기맛, 치즈맛</t>
  </si>
  <si>
    <t>떡샌드케익 35g 개별포장</t>
  </si>
  <si>
    <t>마가린51.7국산밀8.8</t>
  </si>
  <si>
    <t>가나슈,초코/화이트,35g</t>
  </si>
  <si>
    <t xml:space="preserve">무농약우리밀,무항생제계란(국내산),버터,칼슘2%(無트랜스지방,무첨가,무방부제,무색소) </t>
  </si>
  <si>
    <t>[무농약] 우리밀 칼슘 생크림롤케익</t>
  </si>
  <si>
    <t>무농약우리밀,무항생제계란(국내산),버터,칼슘2%,코코아,초코렛(無트랜스지방,무방부제,무색소)</t>
  </si>
  <si>
    <t>800g(20g*40ea)</t>
  </si>
  <si>
    <t>[무농약] 우리밀 초코 칼슘 조각케익20g</t>
  </si>
  <si>
    <t>무농약우리밀15.5%,무항생제계란(국내산),버터,생크림31%,칼슘(無트랜스지방,무방부제,무색소)</t>
  </si>
  <si>
    <t>[무농약] 우리밀 우유생크림 칼슘 케익</t>
  </si>
  <si>
    <t>무농약우리밀19.7%,무항생제계란(국내산)40.1%,버터4.4%,칼슘2%,코코아,초코렛(無트랜스지방,무방부제,무색소)</t>
  </si>
  <si>
    <t>[무농약] 우리밀 초코 칼슘 조각케익35g</t>
  </si>
  <si>
    <t xml:space="preserve">무농약우리밀20.4%,무항생제계란(국내산)41.5%,버터7.3%,코코아,칼슘2%(無트랜스지방,무첨가,무방부제,무색소) </t>
  </si>
  <si>
    <t>[무농약] 우리밀 초코 칼슘 롤케익</t>
  </si>
  <si>
    <t>무농약우리밀6.9%,전란액(국내산)18.04%,산딸기퓨레11.78% 등(무농약,무방부제,무색소,무첨가)</t>
  </si>
  <si>
    <t>[무농약] 우리밀 산딸기 무스케익</t>
  </si>
  <si>
    <t>무농약우리밀8.2%,무항생제계란(국내산)15.6%,버터1.6%,딸기퓨레11.7%,칼슘(無트랜스지방,무방부제,무색소)</t>
  </si>
  <si>
    <t>[무농약] 우리밀 딸기 무스(칼슘)조각케익</t>
  </si>
  <si>
    <t>무농약우리밀8.4%,무항생제계란(국내산)15.7%,버터1.7%,망고퓨레11%,칼슘(無트랜스지방,무방부제,무색소)</t>
  </si>
  <si>
    <t>[무농약] 우리밀 망고 무스(칼슘)조각케익</t>
  </si>
  <si>
    <t>무농약우리밀9.11%,전란액(국내산)21.77%,다크쵸콜렛19.05% 등(무농약,무방부제,무색소,무첨가)</t>
  </si>
  <si>
    <t>[무농약] 우리밀 초코 무스케익20g</t>
  </si>
  <si>
    <t>생크림/크림치즈</t>
  </si>
  <si>
    <t>사각치즈케익,8.75g</t>
  </si>
  <si>
    <t>치즈케익,32,5g, 원형</t>
  </si>
  <si>
    <t>소맥분(밀/수입산),크림치즈,바나나농축과즙</t>
    <phoneticPr fontId="19" type="noConversion"/>
  </si>
  <si>
    <t>바나나크림치즈케익</t>
    <phoneticPr fontId="19" type="noConversion"/>
  </si>
  <si>
    <t>완제품/우리밀(무농약)6.9%</t>
    <phoneticPr fontId="19" type="noConversion"/>
  </si>
  <si>
    <t>[무농약]녹차무스케익</t>
    <phoneticPr fontId="90" type="noConversion"/>
  </si>
  <si>
    <t>[무농약]블루베리무스케익</t>
    <phoneticPr fontId="90" type="noConversion"/>
  </si>
  <si>
    <t>[무농약]산딸기무스케익</t>
    <phoneticPr fontId="90" type="noConversion"/>
  </si>
  <si>
    <t>완제품/우리밀(무농약)7.11%</t>
    <phoneticPr fontId="19" type="noConversion"/>
  </si>
  <si>
    <t>[무농약]초코무스케익</t>
    <phoneticPr fontId="90" type="noConversion"/>
  </si>
  <si>
    <t>완제품/우리밀(무농약)7.45%</t>
    <phoneticPr fontId="19" type="noConversion"/>
  </si>
  <si>
    <t>[무농약]티라미스케익</t>
    <phoneticPr fontId="90" type="noConversion"/>
  </si>
  <si>
    <t>완제품/우리밀(무농약)7.5%</t>
    <phoneticPr fontId="19" type="noConversion"/>
  </si>
  <si>
    <t>[무농약]고구마무스케익</t>
    <phoneticPr fontId="90" type="noConversion"/>
  </si>
  <si>
    <t>완제품/우리밀(무농약)9.1%</t>
    <phoneticPr fontId="19" type="noConversion"/>
  </si>
  <si>
    <t>[무농약]가나슈무스케익</t>
    <phoneticPr fontId="90" type="noConversion"/>
  </si>
  <si>
    <t>완제품/우리밀11.53%,계란20.75%,설탕11.53%,우유,고구마크림48.94%</t>
    <phoneticPr fontId="19" type="noConversion"/>
  </si>
  <si>
    <t>[우리밀]고구마조각케잌</t>
    <phoneticPr fontId="90" type="noConversion"/>
  </si>
  <si>
    <t>완제품/우리밀15.5%,생크림31%,계란(무항생제),설탕</t>
    <phoneticPr fontId="19" type="noConversion"/>
  </si>
  <si>
    <t>[우리밀]생크림조각케익</t>
    <phoneticPr fontId="90" type="noConversion"/>
  </si>
  <si>
    <t>완제품/우리밀16.5%,무농약쌀(국산)16.5%,단호박분말(국내산),칼슘</t>
    <phoneticPr fontId="19" type="noConversion"/>
  </si>
  <si>
    <t>[무농약]단호박찜케익</t>
    <phoneticPr fontId="90" type="noConversion"/>
  </si>
  <si>
    <t>완제품/우리밀16.5%,무농약쌀(국산)16.5%,코코아분말,화이트초코렛,칼슘</t>
    <phoneticPr fontId="19" type="noConversion"/>
  </si>
  <si>
    <t>[무농약]초코찜케익</t>
    <phoneticPr fontId="90" type="noConversion"/>
  </si>
  <si>
    <t>완제품/우리밀19.16%,코코아1.22%,설탕20.37%,계란39.1%,우유,버터크림</t>
    <phoneticPr fontId="19" type="noConversion"/>
  </si>
  <si>
    <t>[우리밀]쵸코조각케잌</t>
    <phoneticPr fontId="90" type="noConversion"/>
  </si>
  <si>
    <t>완제품/우리밀20.4%,설탕17.39%,계란(무항생제)41.5%,버터크림,칼슘</t>
    <phoneticPr fontId="19" type="noConversion"/>
  </si>
  <si>
    <t>[우리밀]칼슘롤케잌</t>
    <phoneticPr fontId="90" type="noConversion"/>
  </si>
  <si>
    <t>완제품/우리밀20.4%,설탕21.9%,계란(무항생제)41.5%,코코아분말,칼슘</t>
    <phoneticPr fontId="19" type="noConversion"/>
  </si>
  <si>
    <t>[우리밀]칼슘쵸코롤케잌</t>
    <phoneticPr fontId="90" type="noConversion"/>
  </si>
  <si>
    <t>완제품/프리믹스52%(우리밀,버터,계란,정제염,우유)</t>
    <phoneticPr fontId="19" type="noConversion"/>
  </si>
  <si>
    <t>[우리밀]케익먼치킨</t>
    <phoneticPr fontId="90" type="noConversion"/>
  </si>
  <si>
    <t>완제품/프리믹스52%(우리밀,버터,계란,정제염,우유),코코아가루</t>
    <phoneticPr fontId="19" type="noConversion"/>
  </si>
  <si>
    <t>[우리밀]쵸코케익먼치킨</t>
    <phoneticPr fontId="90" type="noConversion"/>
  </si>
  <si>
    <t>우리밀(국산)17.46%, 계란(국산)34.91%, 코코아</t>
    <phoneticPr fontId="19" type="noConversion"/>
  </si>
  <si>
    <t>375g</t>
    <phoneticPr fontId="19" type="noConversion"/>
  </si>
  <si>
    <t>{냉동}우리밀 쵸코케익(25g*15ea)</t>
    <phoneticPr fontId="19" type="noConversion"/>
  </si>
  <si>
    <t>{냉동}우리밀 쵸코케익(25g*20ea)</t>
    <phoneticPr fontId="19" type="noConversion"/>
  </si>
  <si>
    <t>무농약우리밀24, 현미(국산) 유기설탕,무항생제유정란, 국산버터 사용</t>
    <phoneticPr fontId="19" type="noConversion"/>
  </si>
  <si>
    <t>현미파운드케잌30g</t>
    <phoneticPr fontId="19" type="noConversion"/>
  </si>
  <si>
    <t>우리밀26%,계란18%,대두유18%,호박씨,아몬드,호두 외</t>
  </si>
  <si>
    <t>700g(35g*20개)</t>
  </si>
  <si>
    <t>[우리밀] 생크림 파운드 케익</t>
  </si>
  <si>
    <t>우리밀가루25.53%,계란26.95%,버터25.53%/새롬식품</t>
  </si>
  <si>
    <t>와플케잌</t>
  </si>
  <si>
    <t>우리밀밀가루,유정란,국산유자청</t>
    <phoneticPr fontId="19" type="noConversion"/>
  </si>
  <si>
    <t>30g,우리밀유자찜케잌,냉동</t>
    <phoneticPr fontId="19" type="noConversion"/>
  </si>
  <si>
    <t>우리밀밀가루,유정란,말레이시아코코아</t>
    <phoneticPr fontId="19" type="noConversion"/>
  </si>
  <si>
    <t>30g,우리밀초코찜케잌,냉동</t>
    <phoneticPr fontId="19" type="noConversion"/>
  </si>
  <si>
    <t>뮤농약밀(국산)13.9,계란(국산)30.77,초코렛,현미유, 천연버터,무가당요구르트</t>
    <phoneticPr fontId="19" type="noConversion"/>
  </si>
  <si>
    <t>우리밀요구르트케잌,30g</t>
    <phoneticPr fontId="19" type="noConversion"/>
  </si>
  <si>
    <t>뮤농약밀(국산)38.5,계란(국산)38.5,초코렛,현미유, 천연버터</t>
    <phoneticPr fontId="19" type="noConversion"/>
  </si>
  <si>
    <t>우리밀가나슈케잌,30g</t>
    <phoneticPr fontId="19" type="noConversion"/>
  </si>
  <si>
    <t>우리밀밀가루21.4,유정란,국산유기농딸기잼</t>
  </si>
  <si>
    <t>35g,우리밀롤케잌</t>
    <phoneticPr fontId="19" type="noConversion"/>
  </si>
  <si>
    <t>우리밀밀가루22.1,유정란,국산통팥앙금</t>
  </si>
  <si>
    <t>유자팬케잌,30g</t>
    <phoneticPr fontId="19" type="noConversion"/>
  </si>
  <si>
    <t>우리밀블루베리생크림케익</t>
  </si>
  <si>
    <t>전란,매직토핑,다크초코렛</t>
    <phoneticPr fontId="19" type="noConversion"/>
  </si>
  <si>
    <t>수제키리쉬케잌</t>
    <phoneticPr fontId="19" type="noConversion"/>
  </si>
  <si>
    <t>주원료 : 우리밀11.39%, 계란(국산)22.78%, 블루베리레진(블루베리/미국, 프랑스산)</t>
    <phoneticPr fontId="19" type="noConversion"/>
  </si>
  <si>
    <t>{냉동}우리밀블루베리케익400g(20g*20EA)</t>
  </si>
  <si>
    <t>주원료 : 우리밀11.39%, 계란(국산)22.78%, 청사과레진(사과농축과즙액/국산)</t>
    <phoneticPr fontId="19" type="noConversion"/>
  </si>
  <si>
    <t>{냉동}우리밀사과케익400g(20g*20EA)</t>
  </si>
  <si>
    <t>크림치즈/계란</t>
  </si>
  <si>
    <t>티라미스케익,8.75g</t>
  </si>
  <si>
    <t>[무농약] 우리밀 초코 무스케익40g</t>
  </si>
  <si>
    <t>밀가루,정제수,계란,설탕,우유,해바라기시유,정제수-자연해동</t>
    <phoneticPr fontId="19" type="noConversion"/>
  </si>
  <si>
    <t>프랑스 팬케이크8cm</t>
    <phoneticPr fontId="19" type="noConversion"/>
  </si>
  <si>
    <t>대아상교</t>
  </si>
  <si>
    <t>480g</t>
  </si>
  <si>
    <t>초코칩쿠키</t>
  </si>
  <si>
    <t>우리밀23%,현미(국산)12%,버터,호두5% 외</t>
  </si>
  <si>
    <t>28g</t>
  </si>
  <si>
    <t>[우리밀] 칼슘 호두쿠키(수제)</t>
  </si>
  <si>
    <t>우리밀프룬쿠키-냉동생지</t>
  </si>
  <si>
    <t>우리밀오렌지쿠키</t>
  </si>
  <si>
    <t>우리밀오렌지쿠키-냉동생지</t>
  </si>
  <si>
    <t>우리밀프룬쿠키</t>
  </si>
  <si>
    <t>푸드코아</t>
  </si>
  <si>
    <t>오렌지데니쉬</t>
  </si>
  <si>
    <t>크루통</t>
  </si>
  <si>
    <t>kg(약4g*250개)</t>
  </si>
  <si>
    <t>파이</t>
  </si>
  <si>
    <t>(냉동생지)고구마57.81%,식염0.37%,백옥앙금4.81%,완두앙금4.81%,강력밀가루10.73%,중력밀가루4.6%,마가린류16.87%</t>
  </si>
  <si>
    <t>38g</t>
  </si>
  <si>
    <t>선비촌 고구마파이(냉동생지)</t>
  </si>
  <si>
    <t>파이</t>
    <phoneticPr fontId="19" type="noConversion"/>
  </si>
  <si>
    <t>고구마스트링치즈(국내산)49,우유</t>
    <phoneticPr fontId="19" type="noConversion"/>
  </si>
  <si>
    <t>치즈바이트파이</t>
    <phoneticPr fontId="90" type="noConversion"/>
  </si>
  <si>
    <t>미국밀가루38국산파이버터34</t>
  </si>
  <si>
    <t>비틀이파이,25g</t>
  </si>
  <si>
    <t>플라워파이,20g</t>
  </si>
  <si>
    <t>미국밀가루38국산파이버터34중국산사과다이스20</t>
  </si>
  <si>
    <t>애플파이,30g이상</t>
  </si>
  <si>
    <t>밀가루35.42%,사과파이필링30.59%,마아가린21.33% 등</t>
  </si>
  <si>
    <t>미니 애플 파이(냉동생지)</t>
  </si>
  <si>
    <t>미니고구마파이 (냉동완제)</t>
  </si>
  <si>
    <t>미니딸기쨈파이 (냉동완제)</t>
  </si>
  <si>
    <t>소맥분46,계란2.3,유청분말</t>
    <phoneticPr fontId="19" type="noConversion"/>
  </si>
  <si>
    <t>참와플파이</t>
    <phoneticPr fontId="90" type="noConversion"/>
  </si>
  <si>
    <t>완제품/우리밀14.2%,쌀가루(국내산)4.4%,호두(미국),계란(무항생제)34.2%</t>
    <phoneticPr fontId="19" type="noConversion"/>
  </si>
  <si>
    <t>[우리쌀]우리밀호두파이</t>
    <phoneticPr fontId="90" type="noConversion"/>
  </si>
  <si>
    <t>완제품/우리밀33.8%,생찹쌀가루(국내산),마가린,슈가파우더,정제수,딸기필링(딸기,국내산)</t>
    <phoneticPr fontId="19" type="noConversion"/>
  </si>
  <si>
    <t>[우리밀]딸기잼파이스틱</t>
    <phoneticPr fontId="90" type="noConversion"/>
  </si>
  <si>
    <t>완제품/우리밀45.17%,가공버터4.11%,고구마양금(국내산)13.54%</t>
    <phoneticPr fontId="19" type="noConversion"/>
  </si>
  <si>
    <t>[우리밀]미니버터고구마파이</t>
    <phoneticPr fontId="90" type="noConversion"/>
  </si>
  <si>
    <t>완제품/우리밀45.17%,버터(우유,국내산)4.11%,딸기잼(국내산)20%</t>
    <phoneticPr fontId="19" type="noConversion"/>
  </si>
  <si>
    <t>[우리밀]미니버터딸기잼파이</t>
    <phoneticPr fontId="90" type="noConversion"/>
  </si>
  <si>
    <t>완제품/우리밀53.54%,버터(우유,국내산)27.26%,계란(무항생제)4.82%</t>
    <phoneticPr fontId="19" type="noConversion"/>
  </si>
  <si>
    <t>23g</t>
    <phoneticPr fontId="90" type="noConversion"/>
  </si>
  <si>
    <t>[우리밀]미니버터크로와상</t>
    <phoneticPr fontId="90" type="noConversion"/>
  </si>
  <si>
    <t>우리밀27.3%,유정란(국내산)26.4%,호두24.6%,마아가린(국내산)6.8%,설탕11.6% 등</t>
  </si>
  <si>
    <t>300g(50g*6개)</t>
  </si>
  <si>
    <t>[우리밀] 미니 호두파이(원형)</t>
  </si>
  <si>
    <t xml:space="preserve">우리밀37.64%,버터(우유)3.42%,고구마앙금(국내산)22.56%,(無트랜스지방,무방부제) </t>
  </si>
  <si>
    <t>[우리밀] 미니 버터 파이(고구마)</t>
  </si>
  <si>
    <t>우리밀37.64%,버터3.42%,고구마앙금22.56%,계란1.71%(無트랜스지방)</t>
  </si>
  <si>
    <t>[우리밀] 미니 버터 파이(고구마)(생지)</t>
  </si>
  <si>
    <t>우리밀45.17%,버터4.11%,딸기잼20%,계란2.05%(無트랜스지방)</t>
  </si>
  <si>
    <t>[우리밀] 미니 버터 파이(딸기쨈)(생지)</t>
  </si>
  <si>
    <t>우리밀16.3%,버터,피망,당근,양파,피자치즈1.5% 등-다른 피자도우보다 얇고 바삭한 페스츄리 도우사용</t>
  </si>
  <si>
    <t>300g(50g*6ea)</t>
  </si>
  <si>
    <t>[우리밀] 미니 피자(원형)-오븐용</t>
  </si>
  <si>
    <t>크러스트48%,자연치즈20%,양파,포크4%,페파로니햄2%,햄5%,스위트콘,새송이,피망 외</t>
  </si>
  <si>
    <t>수제 통4각 콤비네이션 피자(오븐용)</t>
  </si>
  <si>
    <t>수제 콤비네이션 피자(오븐용)</t>
  </si>
  <si>
    <t>크러스트49.5%,자연치즈19.8%,양파,포크5.9%,다진불고기2.6%,새송이,피망 외</t>
  </si>
  <si>
    <t>수제 불고기 피자(오븐용)</t>
  </si>
  <si>
    <t>피자</t>
    <phoneticPr fontId="90" type="noConversion"/>
  </si>
  <si>
    <t>자연산치즈 100%, 페퍼로니(국산), 스모크햄(국산), 블랙올리브</t>
    <phoneticPr fontId="19" type="noConversion"/>
  </si>
  <si>
    <t>530g</t>
    <phoneticPr fontId="19" type="noConversion"/>
  </si>
  <si>
    <t>콤비네이션조각피자</t>
  </si>
  <si>
    <t>생지(오븐용)</t>
    <phoneticPr fontId="19" type="noConversion"/>
  </si>
  <si>
    <t>자연산치즈 100%, 쇠고기함량(호주산) 4.3%, 양파, 피망, 블랙올리브</t>
    <phoneticPr fontId="19" type="noConversion"/>
  </si>
  <si>
    <t>510g</t>
    <phoneticPr fontId="19" type="noConversion"/>
  </si>
  <si>
    <t>불고기조각피자</t>
  </si>
  <si>
    <t>자연산치즈 100%, 치즈함량15.52%, 새우, 후르츠칵테일토핑, 스위트피자소스 13.79%</t>
    <phoneticPr fontId="19" type="noConversion"/>
  </si>
  <si>
    <t>스위티치즈조각피자</t>
  </si>
  <si>
    <t>양배추52.36%, 계란17.32%, 밀가루(밀)9.89%, 오징어4.46%, 파2.68%,가다랑어추출물, 간장</t>
  </si>
  <si>
    <t>미니오꼬노미야끼 1kg(20g*50ea)</t>
  </si>
  <si>
    <t>피자도우</t>
  </si>
  <si>
    <t>소맥분85%,설탕2%,소금1%,이스트4% 외</t>
  </si>
  <si>
    <t xml:space="preserve"> [일반] 피자도우(타르트쉘)(반제품)</t>
  </si>
  <si>
    <t>우리밀59%,설탕4.7%,파이마가린14.7% 등 (無트랜스지방,무첨가,무방부제,무색소)</t>
  </si>
  <si>
    <t xml:space="preserve"> [우리밀] 미니 피자 도우(반제품)</t>
  </si>
  <si>
    <t>무농약우리밀23.5%,소시지45.16%,전란액16.45%,칼슘0.7% 등</t>
  </si>
  <si>
    <t>[무농약] 우리밀 3無 칼슘 핫도그30g</t>
  </si>
  <si>
    <t>[무농약] 우리밀 3無 칼슘 핫도그50g</t>
  </si>
  <si>
    <t>우리밀41.6%,소시지[돼지/닭고기(국내산)]47.1%,(無아질산나트륨,無발색제,無트랜스지방,무색소,무첨가)</t>
  </si>
  <si>
    <t>500g(50g*10ea)</t>
  </si>
  <si>
    <t>[우리밀] 5無 핫도그</t>
  </si>
  <si>
    <t>우리밀47.7%,소시지[돼지/닭고기(국내산)]40.1%,(無아질산나트륨,無발색제,無트랜스지방,무색소,무첨가)</t>
  </si>
  <si>
    <t>[우리밀] 5無 핫도그(미니)</t>
  </si>
  <si>
    <t>우리쌀치즈떡50%(우리쌀70%,치즈30%),우리밀27.3%,계란9%</t>
  </si>
  <si>
    <t>크로바 우리쌀치즈떡핫도그50g</t>
  </si>
  <si>
    <t>크로바 우리쌀치즈떡핫도그30g</t>
  </si>
  <si>
    <t>핫도그빵</t>
  </si>
  <si>
    <t>무농약 우리밀48.7%,무항생제계란(국내산)10.1%,버터9%,칼슘2%(無트랜스지방,무첨가,무방부제,무색소)</t>
  </si>
  <si>
    <t xml:space="preserve"> [무농약] 우리밀 칼슘 핫도그빵(슬라이스)35g</t>
  </si>
  <si>
    <t xml:space="preserve"> [무농약] 우리밀 칼슘 핫도그빵(슬라이스)50</t>
  </si>
  <si>
    <t>무농약국산밀79.68</t>
  </si>
  <si>
    <t>50g,개량제x유화제x</t>
  </si>
  <si>
    <t>완제품/우리밀50%,계란(무항생제)</t>
    <phoneticPr fontId="19" type="noConversion"/>
  </si>
  <si>
    <t>[우리밀]미니핫도그빵(S/L)</t>
    <phoneticPr fontId="90" type="noConversion"/>
  </si>
  <si>
    <t>핫도그빵</t>
    <phoneticPr fontId="19" type="noConversion"/>
  </si>
  <si>
    <t>[우리밀]핫도그빵(S/L)</t>
    <phoneticPr fontId="90" type="noConversion"/>
  </si>
  <si>
    <t xml:space="preserve"> [무농약] 우리밀 칼슘 햄버거빵(슬라이스)</t>
  </si>
  <si>
    <t>햄버거빵</t>
  </si>
  <si>
    <t>완제품/우리밀48.7%,계란(무항생제)</t>
    <phoneticPr fontId="19" type="noConversion"/>
  </si>
  <si>
    <t>[우리밀]햄버거빵(S/L)</t>
    <phoneticPr fontId="90" type="noConversion"/>
  </si>
  <si>
    <t>우리밀 찹쌀꽈배기  (튀김전용냉동생지)</t>
  </si>
  <si>
    <t>/뚜레쥬르</t>
  </si>
  <si>
    <t>꼬마꽈베기,31.5g</t>
    <phoneticPr fontId="19" type="noConversion"/>
  </si>
  <si>
    <t>단량변경31.5</t>
    <phoneticPr fontId="19" type="noConversion"/>
  </si>
  <si>
    <t>국산밀가루37.5국산찹쌀21.88국산유기농쌀가루3.13/중부우리밀제과</t>
  </si>
  <si>
    <t>찹쌀꽈배기,30g</t>
  </si>
  <si>
    <t>곡류(생지)</t>
    <phoneticPr fontId="19" type="noConversion"/>
  </si>
  <si>
    <t>꽈배기</t>
    <phoneticPr fontId="19" type="noConversion"/>
  </si>
  <si>
    <t>무농약밀(국산)40.23,찹쌀분(국산)32.7 땅콩분태(국산), 버터</t>
    <phoneticPr fontId="19" type="noConversion"/>
  </si>
  <si>
    <t>우리밀꽈배기 30g</t>
    <phoneticPr fontId="19" type="noConversion"/>
  </si>
  <si>
    <t>국산찹쌀가루40.26,국산밀</t>
  </si>
  <si>
    <t>우리밀(국산)39.3%, 효모발효종, 계란(국산)6.1%</t>
    <phoneticPr fontId="19" type="noConversion"/>
  </si>
  <si>
    <t>{냉동}우리밀수제꽈베기데니쉬(생지)(30g*40ea)</t>
  </si>
  <si>
    <t>우리밀16.53%,밀38.57%,생이스트</t>
  </si>
  <si>
    <t>수제우리밀꽈베기30g</t>
  </si>
  <si>
    <t>정재가공유지(팜유,채종유,생효모)</t>
  </si>
  <si>
    <t>페스트리꽈베기,40g</t>
  </si>
  <si>
    <t>찹쌀(국내산)15,모시가루(국내산)</t>
    <phoneticPr fontId="19" type="noConversion"/>
  </si>
  <si>
    <t>모시찹쌀꽈배기,30g</t>
    <phoneticPr fontId="19" type="noConversion"/>
  </si>
  <si>
    <t>타피오카변성전분(밀.태국)53.86,전란,국산고구마페이스트11,흑임자</t>
    <phoneticPr fontId="19" type="noConversion"/>
  </si>
  <si>
    <t>깨찰고구마,튀김용</t>
    <phoneticPr fontId="19" type="noConversion"/>
  </si>
  <si>
    <t>튀김용/찹쌀(무농약,국내산)51.82%,우리밀5%,설탕,땅콩,버터,칼슘</t>
    <phoneticPr fontId="19" type="noConversion"/>
  </si>
  <si>
    <t>[무농약]칼슘찹쌀꽈배기</t>
    <phoneticPr fontId="90" type="noConversion"/>
  </si>
  <si>
    <t>튀김용/찹쌀(무농약,국내산)51.82%,우리밀5%,설탕,초코칩,칼슘</t>
    <phoneticPr fontId="19" type="noConversion"/>
  </si>
  <si>
    <t>[무농약]칼슘쵸코찹쌀꽈배기</t>
    <phoneticPr fontId="90" type="noConversion"/>
  </si>
  <si>
    <t>미니찹쌀도넛,40,5g</t>
  </si>
  <si>
    <t>패스츄리도넛,45g</t>
  </si>
  <si>
    <t>국산 팥앙금24.3,국산찹쌀40.9,무농약밀가루(국산)</t>
    <phoneticPr fontId="19" type="noConversion"/>
  </si>
  <si>
    <t>우리밀팥찹쌀도넛 30g</t>
    <phoneticPr fontId="19" type="noConversion"/>
  </si>
  <si>
    <t>무농약밀(국산)49.9,천연버터,계란(국산)</t>
    <phoneticPr fontId="19" type="noConversion"/>
  </si>
  <si>
    <t>우리밀링도넛 30g</t>
    <phoneticPr fontId="19" type="noConversion"/>
  </si>
  <si>
    <t>무농약국산찹쌀56.78,국산팥</t>
  </si>
  <si>
    <t>팥찹쌀도넛,30g</t>
  </si>
  <si>
    <t>찹쌀(국산)2.8,보리가루(국산)</t>
  </si>
  <si>
    <t>보리호떡,30g</t>
  </si>
  <si>
    <t>찹쌀(국산)2.9,보리가루(국산)</t>
  </si>
  <si>
    <t>보리호떡,50g</t>
  </si>
  <si>
    <t>찹쌀36.3,슈크림31.1</t>
  </si>
  <si>
    <t>슈크림찹쌀도넛,30g</t>
    <phoneticPr fontId="19" type="noConversion"/>
  </si>
  <si>
    <t>튀김용/무농약찹쌀51.82%,우리밀5%,팥앙금(국산)25%,젖산칼슘</t>
    <phoneticPr fontId="19" type="noConversion"/>
  </si>
  <si>
    <t>[무농약]팥찹쌀도너츠</t>
    <phoneticPr fontId="90" type="noConversion"/>
  </si>
  <si>
    <t>튀김용/무농약찹쌀61.12%,정백당,고구마앙금</t>
    <phoneticPr fontId="19" type="noConversion"/>
  </si>
  <si>
    <t>[무농약]고구마찹쌀도너츠</t>
    <phoneticPr fontId="90" type="noConversion"/>
  </si>
  <si>
    <t>튀김용/우리밀48.4%,설탕21.8%,계란21.3%</t>
    <phoneticPr fontId="19" type="noConversion"/>
  </si>
  <si>
    <t>[우리밀]칼슘링도넛</t>
    <phoneticPr fontId="90" type="noConversion"/>
  </si>
  <si>
    <t>튀김용/찹쌀61.12%(무농약,국산)</t>
    <phoneticPr fontId="19" type="noConversion"/>
  </si>
  <si>
    <t>20g,참깨볼(지마구)</t>
    <phoneticPr fontId="19" type="noConversion"/>
  </si>
  <si>
    <t>밀또띠아,10인치</t>
  </si>
  <si>
    <t>밀또띠아,8인치</t>
  </si>
  <si>
    <t>쌀또띠아,10인치</t>
  </si>
  <si>
    <t>쌀또띠아,6인치</t>
  </si>
  <si>
    <t>쌀또띠아,8인치</t>
  </si>
  <si>
    <t>소맥분94.2(수입밀),두번구운제품</t>
  </si>
  <si>
    <t>수제밀또띠아7인치,37g</t>
  </si>
  <si>
    <t>소맥분94.3(수입밀),두번구운제품</t>
  </si>
  <si>
    <t>파프리카또띠아8인치,42g</t>
  </si>
  <si>
    <t>소맥분94.4(수입밀),두번구운제품</t>
  </si>
  <si>
    <t>수제밀또띠아6인치,17g</t>
  </si>
  <si>
    <t>밀또띠아,6인치</t>
  </si>
  <si>
    <t>생지</t>
  </si>
  <si>
    <t>마늘러스크,20g</t>
  </si>
  <si>
    <t>밀가루39.97%,유기농원당5.56%/생협</t>
  </si>
  <si>
    <t>오븐용마늘빵(토핑),16g</t>
  </si>
  <si>
    <t>오븐용/우리밀53.5%,버터26%,설탕,소금,칼슘,무농약마늘(국내산),파세리</t>
    <phoneticPr fontId="19" type="noConversion"/>
  </si>
  <si>
    <t>[우리밀]무농약마늘빵</t>
    <phoneticPr fontId="90" type="noConversion"/>
  </si>
  <si>
    <t>우리밀(국산)52.0%, 마늘(국산)3.7%, 효모발효종. 국산 생마늘 사용</t>
    <phoneticPr fontId="19" type="noConversion"/>
  </si>
  <si>
    <t>{냉동}우리밀수제마늘빵(생지)400g(10g*40ea)</t>
  </si>
  <si>
    <t>무농약국산밀가루40.52,버터,생마늘,생이스트,파슬리</t>
    <phoneticPr fontId="19" type="noConversion"/>
  </si>
  <si>
    <t>18g,마늘토스트,오븐용</t>
    <phoneticPr fontId="19" type="noConversion"/>
  </si>
  <si>
    <t>미니메이플피칸,41.5g</t>
    <phoneticPr fontId="19" type="noConversion"/>
  </si>
  <si>
    <t>단량변경41.5</t>
    <phoneticPr fontId="19" type="noConversion"/>
  </si>
  <si>
    <t>/뜨레주르</t>
  </si>
  <si>
    <t>미니스콘초콜렛,30g</t>
  </si>
  <si>
    <t>/케익모아</t>
  </si>
  <si>
    <t>마늘스틱,20g/60g</t>
  </si>
  <si>
    <t>단호박부꾸미,43g</t>
  </si>
  <si>
    <t>계란38.87%,박력분22.87%,마가린22.87%</t>
    <phoneticPr fontId="19" type="noConversion"/>
  </si>
  <si>
    <t>베이비슈</t>
    <phoneticPr fontId="19" type="noConversion"/>
  </si>
  <si>
    <t>국내녹차가루2.9,앙금58(콩앙금:캐나다)</t>
    <phoneticPr fontId="19" type="noConversion"/>
  </si>
  <si>
    <t>녹차만주,25g</t>
    <phoneticPr fontId="19" type="noConversion"/>
  </si>
  <si>
    <t>우리밀아침빵(S/L)</t>
  </si>
  <si>
    <t>미니쌀아침빵(S/L)</t>
  </si>
  <si>
    <t>쌀아침빵(S/L)</t>
  </si>
  <si>
    <t>녹차호떡반죽89(소맥분59,미국/호주/캐나다),보성녹차가루</t>
    <phoneticPr fontId="19" type="noConversion"/>
  </si>
  <si>
    <t>보성녹차호떡,60g</t>
    <phoneticPr fontId="19" type="noConversion"/>
  </si>
  <si>
    <t>단호박 10.86/CJ</t>
  </si>
  <si>
    <t>수수부꾸미,43g</t>
  </si>
  <si>
    <t xml:space="preserve">덴마트소맥분29.9,정제수21.3,부분경화식물성오일22.2 </t>
    <phoneticPr fontId="19" type="noConversion"/>
  </si>
  <si>
    <t>984g</t>
    <phoneticPr fontId="19" type="noConversion"/>
  </si>
  <si>
    <t>미니메이플피칸</t>
    <phoneticPr fontId="19" type="noConversion"/>
  </si>
  <si>
    <t>뚜레쥬르</t>
  </si>
  <si>
    <t>깨찰빵,31.5g</t>
    <phoneticPr fontId="19" type="noConversion"/>
  </si>
  <si>
    <t>미국호두10.7,앙금58(콩앙금:캐나다)</t>
    <phoneticPr fontId="19" type="noConversion"/>
  </si>
  <si>
    <t>호두만주,25g</t>
    <phoneticPr fontId="19" type="noConversion"/>
  </si>
  <si>
    <t>밀가루(수입)43,속버터(수입)40%,오렌지필1.5</t>
  </si>
  <si>
    <t>수제오렌지파이생지18g</t>
  </si>
  <si>
    <t>밀가루(수입)44,속버터(수입)34,초코칩1</t>
  </si>
  <si>
    <t>수제초코칩파이생지20g</t>
  </si>
  <si>
    <t>밀가루22.8%,유정란28.1%/생협</t>
  </si>
  <si>
    <t>미니쵸코머핀,냉장,25g</t>
  </si>
  <si>
    <t>밀가루27.7%,유기농원당25.2%/생협</t>
  </si>
  <si>
    <t>미니머핀,냉장,25g</t>
  </si>
  <si>
    <t>밀가루60.61%,유기농설탕1.21%/생협</t>
  </si>
  <si>
    <t>오븐용바게트S/L,10g</t>
  </si>
  <si>
    <t>바닐라크라운</t>
  </si>
  <si>
    <t>미니바닐라생지,41.5g</t>
    <phoneticPr fontId="19" type="noConversion"/>
  </si>
  <si>
    <t>붕어빵반죽(소맥분30.6,미국/호주/캐나다),중국통팥앙금20</t>
    <phoneticPr fontId="19" type="noConversion"/>
  </si>
  <si>
    <t>붕어빵,60g</t>
    <phoneticPr fontId="19" type="noConversion"/>
  </si>
  <si>
    <t>생바나나 7.38/CJ</t>
  </si>
  <si>
    <t>바나나찹쌀스낵,40g</t>
  </si>
  <si>
    <t>소맥분(밀:미국/캐나다)</t>
    <phoneticPr fontId="19" type="noConversion"/>
  </si>
  <si>
    <t>깨찰빵,30g</t>
    <phoneticPr fontId="19" type="noConversion"/>
  </si>
  <si>
    <t>깨찰빵,25g</t>
  </si>
  <si>
    <t>시나몬0.7%,밀가루,유청분말,비타민C,분말비타민A</t>
    <phoneticPr fontId="19" type="noConversion"/>
  </si>
  <si>
    <t>미니시나몬스윌</t>
    <phoneticPr fontId="19" type="noConversion"/>
  </si>
  <si>
    <t>쌀가루(국산)15.13%,고구마앙금33.33%</t>
    <phoneticPr fontId="19" type="noConversion"/>
  </si>
  <si>
    <t>1.5kg</t>
    <phoneticPr fontId="19" type="noConversion"/>
  </si>
  <si>
    <t>고구마쌀파이</t>
    <phoneticPr fontId="19" type="noConversion"/>
  </si>
  <si>
    <t>쌀가루(국산)15.13%,블루베리필링33.33%</t>
    <phoneticPr fontId="19" type="noConversion"/>
  </si>
  <si>
    <t>블루베리쌀파이</t>
    <phoneticPr fontId="19" type="noConversion"/>
  </si>
  <si>
    <t>오븐,튀김겸용/깨찰믹스45.94%(매직T,알파,우리밀,흑임자,소금,설탕)</t>
    <phoneticPr fontId="19" type="noConversion"/>
  </si>
  <si>
    <t>[우리밀]고구마깨찰빵</t>
    <phoneticPr fontId="90" type="noConversion"/>
  </si>
  <si>
    <t>오븐,튀김겸용/깨찰믹스57.41%(매직T,알파,우리밀,흑임자,소금,설탕)</t>
    <phoneticPr fontId="19" type="noConversion"/>
  </si>
  <si>
    <t>[우리밀]야채깨찰빵</t>
    <phoneticPr fontId="90" type="noConversion"/>
  </si>
  <si>
    <t>오븐,튀김겸용/파인소프트(변성전분,설탕,밀글루텐),계란,마가린</t>
    <phoneticPr fontId="19" type="noConversion"/>
  </si>
  <si>
    <t>60g</t>
    <phoneticPr fontId="90" type="noConversion"/>
  </si>
  <si>
    <t>깨찰빵(60g)</t>
    <phoneticPr fontId="90" type="noConversion"/>
  </si>
  <si>
    <t>오븐용/소맥분(유기농,수입산),우유,계란,코코넛유</t>
    <phoneticPr fontId="19" type="noConversion"/>
  </si>
  <si>
    <t>28g</t>
    <phoneticPr fontId="90" type="noConversion"/>
  </si>
  <si>
    <t>[유기농]크레페(9")</t>
    <phoneticPr fontId="90" type="noConversion"/>
  </si>
  <si>
    <t>오븐용/소맥분(유기농,수입산),우유,계란,피자치즈,햄,페퍼로니,피망,양파</t>
    <phoneticPr fontId="19" type="noConversion"/>
  </si>
  <si>
    <t>[유기농]피자크레페</t>
    <phoneticPr fontId="90" type="noConversion"/>
  </si>
  <si>
    <t>오븐용/우리밀19.3%,흑미분(국산)5%,앙금48.2%,아몬드채,칼슘</t>
    <phoneticPr fontId="19" type="noConversion"/>
  </si>
  <si>
    <t>[우리밀]흑미아몬드만쥬</t>
    <phoneticPr fontId="90" type="noConversion"/>
  </si>
  <si>
    <t>오븐용/우리밀19.3%,흑미분(국산)5%,앙금48.2%,코코넛,칼슘</t>
    <phoneticPr fontId="19" type="noConversion"/>
  </si>
  <si>
    <t>[우리밀]흑미코코넛만쥬</t>
    <phoneticPr fontId="90" type="noConversion"/>
  </si>
  <si>
    <t>오븐용/우리밀53.5%,버터26%,설탕,소금,칼슘,피자소스</t>
    <phoneticPr fontId="19" type="noConversion"/>
  </si>
  <si>
    <t>[우리밀]피자바게트</t>
    <phoneticPr fontId="90" type="noConversion"/>
  </si>
  <si>
    <t>오븐용/우리밀9.3%,타피오카전분22.8%,내열성딸기필링20%,치즈17.5%</t>
    <phoneticPr fontId="19" type="noConversion"/>
  </si>
  <si>
    <t>22g</t>
    <phoneticPr fontId="90" type="noConversion"/>
  </si>
  <si>
    <t>[우리밀]딸기치즈볼</t>
    <phoneticPr fontId="90" type="noConversion"/>
  </si>
  <si>
    <t>오븐용/우리밀9.3%,타피오카전분22.8%,초코렛20%,코코아분말</t>
    <phoneticPr fontId="19" type="noConversion"/>
  </si>
  <si>
    <t>[우리밀]초코치즈볼</t>
    <phoneticPr fontId="90" type="noConversion"/>
  </si>
  <si>
    <t>우리밀47.62, 국산버터21.43, 국산우유</t>
  </si>
  <si>
    <t>30g,우리밀스콘,오븐용</t>
    <phoneticPr fontId="19" type="noConversion"/>
  </si>
  <si>
    <t xml:space="preserve">무농약밀(국산)90.6,현미유,천일염(국산),생이스트(국산) </t>
    <phoneticPr fontId="19" type="noConversion"/>
  </si>
  <si>
    <t>14g,바게트,오븐용</t>
    <phoneticPr fontId="19" type="noConversion"/>
  </si>
  <si>
    <t>무농약밀(국산)45,버터24,생양파(국산),생이스트(국산)</t>
    <phoneticPr fontId="19" type="noConversion"/>
  </si>
  <si>
    <t>18g,양파토스트,오븐용</t>
    <phoneticPr fontId="19" type="noConversion"/>
  </si>
  <si>
    <t>우리밀통밀54.8,유정란8.2,국산채소</t>
  </si>
  <si>
    <t>30g,야채모닝빵,오븐용</t>
    <phoneticPr fontId="19" type="noConversion"/>
  </si>
  <si>
    <t>30g,모닝빵,오븐용</t>
    <phoneticPr fontId="19" type="noConversion"/>
  </si>
  <si>
    <t>찹쌀깨찰빵믹스54,참깨,흑임자</t>
    <phoneticPr fontId="19" type="noConversion"/>
  </si>
  <si>
    <t>찹쌀깨찰빵,50g</t>
    <phoneticPr fontId="19" type="noConversion"/>
  </si>
  <si>
    <t>찹쌀호떡반죽89(소맥분59,미국/호주/캐나다)</t>
    <phoneticPr fontId="19" type="noConversion"/>
  </si>
  <si>
    <t>찹쌀호떡,60g</t>
    <phoneticPr fontId="19" type="noConversion"/>
  </si>
  <si>
    <t>타피오카54,고구마과당11</t>
    <phoneticPr fontId="19" type="noConversion"/>
  </si>
  <si>
    <t>참깨찰빵,30g</t>
    <phoneticPr fontId="19" type="noConversion"/>
  </si>
  <si>
    <t>태국타피오카변성전분42.28,소맥분14.65</t>
    <phoneticPr fontId="19" type="noConversion"/>
  </si>
  <si>
    <t>통통볼,30g</t>
    <phoneticPr fontId="19" type="noConversion"/>
  </si>
  <si>
    <t>토마토소스,또띠아</t>
  </si>
  <si>
    <t>미트크니쉬80g</t>
  </si>
  <si>
    <t>치킨브리또50g</t>
  </si>
  <si>
    <t>튀김용/춘권피(수입,싱가폴산)25.7%,양파13.4%,</t>
    <phoneticPr fontId="19" type="noConversion"/>
  </si>
  <si>
    <t>롤피자</t>
    <phoneticPr fontId="90" type="noConversion"/>
  </si>
  <si>
    <t>고구마롤,20g</t>
    <phoneticPr fontId="19" type="noConversion"/>
  </si>
  <si>
    <t>호박롤,20g</t>
    <phoneticPr fontId="19" type="noConversion"/>
  </si>
  <si>
    <t>츄러스,30g</t>
    <phoneticPr fontId="19" type="noConversion"/>
  </si>
  <si>
    <t>미니라스베리,43g</t>
  </si>
  <si>
    <t>미니시나몬,42g</t>
  </si>
  <si>
    <t>흑미칼조네</t>
  </si>
  <si>
    <t>찰보리브라우니 쌀가루,찰보리</t>
    <phoneticPr fontId="19" type="noConversion"/>
  </si>
  <si>
    <t>찰보리브라우니25g</t>
    <phoneticPr fontId="19" type="noConversion"/>
  </si>
  <si>
    <t>찰보리구운도넛 쌀가루,찰보리</t>
    <phoneticPr fontId="19" type="noConversion"/>
  </si>
  <si>
    <t>찰보리구운도넛12g</t>
    <phoneticPr fontId="19" type="noConversion"/>
  </si>
  <si>
    <t>찰보리 초코구운도넛 쌀가루,찰보리</t>
    <phoneticPr fontId="19" type="noConversion"/>
  </si>
  <si>
    <t>찰보리 초코구운도넛15g</t>
    <phoneticPr fontId="19" type="noConversion"/>
  </si>
  <si>
    <t>찰보리빵믹스45.31%(찰보리54.3%-국산),계란(국산),팥앙금(국산)</t>
    <phoneticPr fontId="19" type="noConversion"/>
  </si>
  <si>
    <t>찰보리빵(아이스)30g</t>
    <phoneticPr fontId="19" type="noConversion"/>
  </si>
  <si>
    <t>촉촉마들렌17g</t>
    <phoneticPr fontId="19" type="noConversion"/>
  </si>
  <si>
    <t>밀61.5%,정제수35.7%,정제소금1.2%,효모1.6%</t>
    <phoneticPr fontId="19" type="noConversion"/>
  </si>
  <si>
    <t>주머니빵</t>
    <phoneticPr fontId="19" type="noConversion"/>
  </si>
  <si>
    <t>국내제조크레페47%,소53%(양파,자연치즈,토마토페이스트,피망,오이ㅣ클,햄,페파로니,월계수잎분말)</t>
    <phoneticPr fontId="19" type="noConversion"/>
  </si>
  <si>
    <t>피자크레페40g</t>
    <phoneticPr fontId="19" type="noConversion"/>
  </si>
  <si>
    <t>피자크레페60g</t>
    <phoneticPr fontId="19" type="noConversion"/>
  </si>
  <si>
    <t>츄러스</t>
    <phoneticPr fontId="90" type="noConversion"/>
  </si>
  <si>
    <t>오븐,튀김겸용/우리밀69.5%,딸기분말(국산),마아가린,설탕</t>
    <phoneticPr fontId="19" type="noConversion"/>
  </si>
  <si>
    <t>[우리밀]딸기스타츄(츄러스)</t>
    <phoneticPr fontId="90" type="noConversion"/>
  </si>
  <si>
    <t>오븐,튀김겸용/우리밀69.5%,마가린,설탕,탈지분유,계란,연유,칼슘</t>
    <phoneticPr fontId="19" type="noConversion"/>
  </si>
  <si>
    <t>[우리밀]칼슘스타츄(츄러스)</t>
    <phoneticPr fontId="90" type="noConversion"/>
  </si>
  <si>
    <t>/서울식품</t>
  </si>
  <si>
    <t>미니녹차쿠키,18g</t>
  </si>
  <si>
    <t>미니아몬드쿠키,18g</t>
  </si>
  <si>
    <t>미니초코칩쿠키,18g</t>
  </si>
  <si>
    <t>초코/피넛,25g</t>
  </si>
  <si>
    <t>곰돌이,28g</t>
  </si>
  <si>
    <t>병아리,20g</t>
  </si>
  <si>
    <t>박력분(밀:미국산),마가린{식물성유지[대두유(수입산),팜올레인유(말레이시아산),팜스테아린유(말레이시아산)].가공유지[팜스테아린유(말레이시아산),야자유],정제수, 유화제, d-토코페롤,합성착향료(밀크향:우유)},흑설탕., 쵸코칩6.84%,[설탕,경화팜스테아린유,코코아파우다,쏘야레시친,합성착향료(바닐린)/싱가폴산],전화당시럽,전란액(계란),코코아분말,버이킹파우다[탄산수소나트륨,산성피로인산나트륨,전분,제일인산칼슘,젖산칼슘],정제수,정제염,중탄산나트륨</t>
  </si>
  <si>
    <t>쵸코칩쿠키(생지/수입밀)</t>
  </si>
  <si>
    <t>박력분(밀:미국산),마가린마가린{식물성유지[대두유(수입산),팜올레인유(말레이시아산),팜스테아린유(말레이시아산)].가공유지[팜스테아린유(말레이시아산),야자유],정제수, 유화제, d-토코페롤,합성착향료(밀크향:우유)},흑설탕,전화당시럽,전란액(계란),베이킹파우다[탄산수소나트륨,산성피로인산나트륨,전분,제일인산칼슘,젖산칼슘],건포도(미국산)13.9%,정제수,정제염,계피가루,중탄산나트륨</t>
  </si>
  <si>
    <t>건포도쿠키(생지/수입밀)</t>
  </si>
  <si>
    <t>박력분(밀:미국산),정백당,마가린{식물성유지[대두유(수입산),팜올레인유(말레이시아산),팜스테아린유(말레이시아산)].가공유지[팜스테아린유(말레이시아산),야자유],정제수, 유화제, d-토코페롤,합성착향료(밀크향:우유)},전화당시럽,전란액(계란),황치즈분말1.97%,치자황색소삼백피디,코치닐색소-엔,베이킹파우다[탄산수로나트륨,산성피로인산나트륨,전분,제일인산칼슘,젖산칼슘],정제염,천연효모(버텍스)</t>
  </si>
  <si>
    <t>치즈쿠키(생지/수입밀)</t>
  </si>
  <si>
    <t>박력분(밀:미국산),흑설탕,마가린{식물성유지[대두유(수입산),팜올레인유(말레이시아산),팜스테아린유(말레이시아산)].가공유지[팜스테아린유(말레이시아산),야자유],정제수, 유화제, d-토코페롤,합성착향료(밀크향:우유)},땅콩분태10.46%(중국산),피넛버터6.34%[땅콩,덱스트린,정제가공유지,유화제,정제염],전화당시럽,전란액(계란),베이킹파우다[탄산수소나트륨,산성피로인산나트륨,전분,제일인산칼슘,젖산칼슘],정제수,정제염,중탄산나트륨</t>
  </si>
  <si>
    <t>피넛쿠키(생지/수입밀)</t>
  </si>
  <si>
    <t>박력분(우리밀:국산),마가린{식물성유지[대두유(수입산),팜올레인유(말레이시아산),팜스테아린유(말레이시아산)].가공유지[팜스테아린유(말레이시아산),야자유],정제수, 유화제, d-토코페롤,합성착향료(밀크향:우유)},흑설탕., 쵸코칩6.84%,[설탕,경화팜스테아린유,코코아파우다,쏘야레시친,합성착향료(바닐린)/싱가폴산],전화당시럽,전란액(계란),코코아분말,버이킹파우다[탄산수소나트륨,산성피로인산나트륨,전분,제일인산칼슘,젖산칼슘],정제수,정제염,중탄산나트륨</t>
  </si>
  <si>
    <t>우리밀 쵸코칩쿠키(생지)</t>
  </si>
  <si>
    <t>박력분(우리밀:국산),마가린마가린{식물성유지[대두유(수입산),팜올레인유(말레이시아산),팜스테아린유(말레이시아산)].가공유지[팜스테아린유(말레이시아산),야자유],정제수, 유화제, d-토코페롤,합성착향료(밀크향:우유)},흑설탕,전화당시럽,전란액(계란),베이킹파우다[탄산수소나트륨,산성피로인산나트륨,전분,제일인산칼슘,젖산칼슘],건포도(미국산)13.9%,정제수,정제염,계피가루,중탄산나트륨</t>
  </si>
  <si>
    <t>우리밀 건포도쿠키(생지)</t>
  </si>
  <si>
    <t>박력분(우리밀:국산),정백당,마가린{식물성유지[대두유(수입산),팜올레인유(말레이시아산),팜스테아린유(말레이시아산)].가공유지[팜스테아린유(말레이시아산),야자유],정제수, 유화제, d-토코페롤,합성착향료(밀크향:우유)},전화당시럽,전란액(계란),황치즈분말1.97%,치자황색소삼백피디,코치닐색소-엔,베이킹파우다[탄산수로나트륨,산성피로인산나트륨,전분,제일인산칼슘,젖산칼슘],정제염,천연효모(버텍스)</t>
  </si>
  <si>
    <t>우리밀 치즈쿠키(생지)</t>
  </si>
  <si>
    <t>박력분(우리밀:국산),흑설탕,마가린{식물성유지[대두유(수입산),팜올레인유(말레이시아산),팜스테아린유(말레이시아산)].가공유지[팜스테아린유(말레이시아산),야자유],정제수, 유화제, d-토코페롤,합성착향료(밀크향:우유)},땅콩분태10.46%(중국산),피넛버터6.34%[땅콩,덱스트린,정제가공유지,유화제,정제염],전화당시럽,전란액(계란),베이킹파우다[탄산수소나트륨,산성피로인산나트륨,전분,제일인산칼슘,젖산칼슘],정제수,정제염,중탄산나트륨</t>
  </si>
  <si>
    <t>우리밀 피넛쿠키(생지)</t>
  </si>
  <si>
    <t>박력분27.71%,전란3.99%,아몬드3.69%,초코칩7.39%</t>
    <phoneticPr fontId="19" type="noConversion"/>
  </si>
  <si>
    <t>샤브레몬드26g</t>
    <phoneticPr fontId="19" type="noConversion"/>
  </si>
  <si>
    <t>오븐용/우리밀23%,쌀(국산)12%,버터,땅콩,계란(무항생제),칼슘</t>
    <phoneticPr fontId="19" type="noConversion"/>
  </si>
  <si>
    <t>[무농약]우리쌀흑미쿠키</t>
    <phoneticPr fontId="90" type="noConversion"/>
  </si>
  <si>
    <t>오븐용/우리밀23%,쌀(국산)12%,버터,코코넛,계란(무항생제),칼슘</t>
    <phoneticPr fontId="19" type="noConversion"/>
  </si>
  <si>
    <t>[무농약]우리쌀코코넛쿠키</t>
    <phoneticPr fontId="90" type="noConversion"/>
  </si>
  <si>
    <t>오븐용/우리밀40.7%,버터25.6%,계란(무항생제)</t>
    <phoneticPr fontId="19" type="noConversion"/>
  </si>
  <si>
    <t>오븐용/우리밀41.7%,버터(우유)25.6%,계란(무항생제)</t>
    <phoneticPr fontId="19" type="noConversion"/>
  </si>
  <si>
    <t>{냉동}우리밀수제초코칩쿠키1.8kg(30g*60ea)</t>
  </si>
  <si>
    <t>{냉동}우리밀초코칩쿠키600g(30g*20ea)</t>
  </si>
  <si>
    <t>{냉동}(생지)우리밀크랜베리쿠키(30g*60ea)</t>
  </si>
  <si>
    <t>{냉동}(생지)우리밀크랜베리쿠키(30g*20ea)</t>
  </si>
  <si>
    <t>통밀가루40.0,유정란,국산땅콩4.0</t>
  </si>
  <si>
    <t>35g,땅콩초코쿠키,오븐용</t>
    <phoneticPr fontId="19" type="noConversion"/>
  </si>
  <si>
    <t>무농약통밀가루41, 천연버터,초코칩,현미유</t>
    <phoneticPr fontId="19" type="noConversion"/>
  </si>
  <si>
    <t>생지초코칩쿠키 30g</t>
    <phoneticPr fontId="19" type="noConversion"/>
  </si>
  <si>
    <t>크루통</t>
    <phoneticPr fontId="19" type="noConversion"/>
  </si>
  <si>
    <t>(우리밀기준100) 전란액</t>
  </si>
  <si>
    <t>우리밀미니팔미어,25g</t>
  </si>
  <si>
    <t>미니딸기파이,23g</t>
  </si>
  <si>
    <t>버터크로와상,23g</t>
  </si>
  <si>
    <t>고구마,소맥분,버터/CJ푸드빌</t>
  </si>
  <si>
    <t>고구마파이,30g</t>
  </si>
  <si>
    <t>고구마20,딸기잼20</t>
  </si>
  <si>
    <t>미니파이,23g,고구마/딸기잼</t>
  </si>
  <si>
    <t>고구마7(국산),천연토코페롤</t>
  </si>
  <si>
    <t>고구마파이,23g</t>
  </si>
  <si>
    <t>고구마8(국산),천연토코페롤</t>
  </si>
  <si>
    <t>고구마파이,70g</t>
  </si>
  <si>
    <t>딸기잼(국산딸기14.4</t>
  </si>
  <si>
    <t>맛있는딸기파이35g</t>
  </si>
  <si>
    <t>딸기잼(국산딸기40)</t>
  </si>
  <si>
    <t>딸기쨈파이,30g</t>
  </si>
  <si>
    <t>로띠파라타80</t>
    <phoneticPr fontId="19" type="noConversion"/>
  </si>
  <si>
    <t>호떡파이,30g</t>
    <phoneticPr fontId="19" type="noConversion"/>
  </si>
  <si>
    <t>마늘1.19,전란액,양파국산</t>
  </si>
  <si>
    <t>갈릭파이</t>
  </si>
  <si>
    <t>無마가린,롯데브랑제리생산/단순매입</t>
  </si>
  <si>
    <t>1.6kg</t>
  </si>
  <si>
    <t>플라워파이,25g</t>
  </si>
  <si>
    <t>하트파이,25g</t>
  </si>
  <si>
    <t>애플파이,30g</t>
  </si>
  <si>
    <t>애플파이,55g</t>
  </si>
  <si>
    <t>미국소맥분36,프랑스이스트</t>
    <phoneticPr fontId="19" type="noConversion"/>
  </si>
  <si>
    <t>와플,30g</t>
    <phoneticPr fontId="19" type="noConversion"/>
  </si>
  <si>
    <t>밀(미국),가공유지검은강남콩1,4%완두1.4%,팓1.4%</t>
  </si>
  <si>
    <t>콩떡파이50g</t>
  </si>
  <si>
    <t>밀(미국),가공유지자연성치즈8%,캔디레몬필1%,레몬농축액0.009%</t>
  </si>
  <si>
    <t>레몬크림치트파이30g</t>
  </si>
  <si>
    <t>밀(미국),가공유지전란액,식물성유지메이플후레바0.06%</t>
  </si>
  <si>
    <t>메이플소프트레이어40g</t>
  </si>
  <si>
    <t>밀(미국)사과다이스40.01%내열성애플필링20%</t>
  </si>
  <si>
    <t>미니포켓애플파이40g</t>
  </si>
  <si>
    <t>밀(미굴)가공유지식물성유지,전란액카라멜크림8%</t>
  </si>
  <si>
    <t>카라멜소프트레이어40G</t>
  </si>
  <si>
    <t>밀/하인즈피자소스(미국)3%</t>
  </si>
  <si>
    <t>피자파이50g</t>
  </si>
  <si>
    <t>블루베리24,(블루베리10캐나다</t>
  </si>
  <si>
    <t>블루베리파이,25g</t>
  </si>
  <si>
    <t>블루베리4.3,(미국산블루베리농축액0</t>
  </si>
  <si>
    <t>내츄럴블루베리35g</t>
  </si>
  <si>
    <t>사과잼10.72,백양금</t>
  </si>
  <si>
    <t>화이트애플파이25g</t>
  </si>
  <si>
    <t>사과파이필링30.5</t>
  </si>
  <si>
    <t>미니애플파이,35g</t>
  </si>
  <si>
    <t>살구잼40(살구40중국산)국내서가공</t>
  </si>
  <si>
    <t>살구쨈파이,25g</t>
  </si>
  <si>
    <t>1.75kg</t>
  </si>
  <si>
    <t>미니슈크림파이(오븐전용) (냉동생지)</t>
  </si>
  <si>
    <t>아몬드10/필리핀파인애플20/중국귤20</t>
  </si>
  <si>
    <t>아몬드/파인애플30g</t>
  </si>
  <si>
    <t>오븐/우리밀45.17%,가공버터4.11%,딸기잼(국내산)20%</t>
    <phoneticPr fontId="19" type="noConversion"/>
  </si>
  <si>
    <t>오븐용/소맥분(수입산),가공버터,계란,사과필링</t>
    <phoneticPr fontId="19" type="noConversion"/>
  </si>
  <si>
    <t>파인애플파이</t>
    <phoneticPr fontId="90" type="noConversion"/>
  </si>
  <si>
    <t>오븐용/우리밀45.17%,가공버터4.11%,고구마양금(국내산)13.54%</t>
    <phoneticPr fontId="19" type="noConversion"/>
  </si>
  <si>
    <t>오븐용/우리밀53.54%,버터(우유,국내산)27.26%,계란(국내산)4.82%</t>
    <phoneticPr fontId="19" type="noConversion"/>
  </si>
  <si>
    <t>[우리밀]미니버터크라와상</t>
    <phoneticPr fontId="90" type="noConversion"/>
  </si>
  <si>
    <t>우리밀(국산)19.7%, 사과다이스(국산)20.0%, 건포도7.5%, 효모발효종</t>
    <phoneticPr fontId="19" type="noConversion"/>
  </si>
  <si>
    <t>{냉동}우리밀수제사과파이(생지)(30g*40ea)</t>
  </si>
  <si>
    <t>우리밀45.17%,버터(우유)4.11%,딸기잼,계란(국내산)2.05%(無트랜스지방,무방부제)</t>
  </si>
  <si>
    <t>[우리밀] 미니 버터 파이(딸기쨈)</t>
  </si>
  <si>
    <t>우리밀기준100,고구마앙금26.4국산</t>
  </si>
  <si>
    <t>우리밀미니고구마파이,25g</t>
  </si>
  <si>
    <t>우리밀칼슘믹스/조선호텔베이커리</t>
  </si>
  <si>
    <t>우리밀블루베리,35g</t>
  </si>
  <si>
    <t>우리밀애플파이,35g</t>
  </si>
  <si>
    <t>우리밀커스타드,35g</t>
  </si>
  <si>
    <t>자색고구마30(국산),올리고당</t>
  </si>
  <si>
    <t>적고구마파이,35g</t>
  </si>
  <si>
    <t>미니크로와상,18g</t>
  </si>
  <si>
    <t>정재가공유지(팜유,채종유)</t>
  </si>
  <si>
    <t>팔미어파이,27g</t>
  </si>
  <si>
    <t>팔미어파이,50g</t>
  </si>
  <si>
    <t>커리소스19%,애플파이필링2.9%,전란액3.2%</t>
  </si>
  <si>
    <t>미니포켓커리파이40g</t>
  </si>
  <si>
    <t>크림치즈13.3(뉴질랜드)</t>
  </si>
  <si>
    <t>미니크림치즈파이,23g</t>
  </si>
  <si>
    <t>크림치즈23</t>
  </si>
  <si>
    <t>크림치즈파이,35g</t>
  </si>
  <si>
    <t>타피오카전분,흑임자,국산야채</t>
  </si>
  <si>
    <t>깨찰빵30g</t>
  </si>
  <si>
    <t>무농약밀(국산)37.68,버터(국산),사과(국산)</t>
    <phoneticPr fontId="19" type="noConversion"/>
  </si>
  <si>
    <t>무농약밀애플파이 25g</t>
    <phoneticPr fontId="19" type="noConversion"/>
  </si>
  <si>
    <t>무농약밀(국산)33.33,버터(국산),호박고구마(국산)</t>
    <phoneticPr fontId="19" type="noConversion"/>
  </si>
  <si>
    <t>무농약밀고구마파이 30g</t>
    <phoneticPr fontId="19" type="noConversion"/>
  </si>
  <si>
    <t>클로렐라녹차땅콩호떡70g</t>
  </si>
  <si>
    <t>클로렐라녹차땅콩호떡</t>
  </si>
  <si>
    <t>노랑찹쌀땅콩 호떡40g</t>
  </si>
  <si>
    <t>노랑찹쌀땅콩호떡</t>
  </si>
  <si>
    <t>노랑찹쌀땅콩 호떡70g</t>
  </si>
  <si>
    <t>무농약우리밀(국내산)31.4%,황설탕14.3%,흑설탕4.2%,백년초분말4%,포도당,식염,찹쌀가루,마아가린 등</t>
  </si>
  <si>
    <t>[무농약] 우리밀 수제 백년초 호떡(반제품)</t>
  </si>
  <si>
    <t>무농약우리밀(국내산)32.4%,황설탕13.3%,흑설탕4.2%,단호박분말8%,찰옥수수전분6%,찹쌀가루 등</t>
  </si>
  <si>
    <t>[무농약] 우리밀 수제 단호박 호떡(반제품)</t>
  </si>
  <si>
    <t>무농약우리밀(국내산)32.6%,황설탕13.3%,흑설탕4.2%,흑미(국내산)8%,포도당,식염,찹쌀가루,마아가린 등</t>
  </si>
  <si>
    <t>[무농약] 우리밀 수제 흑미 호떡(반제품)</t>
  </si>
  <si>
    <t>무농약우리밀(국내산)42.6%,황설탕14.3%,흑설탕4.2%,포도당,식염,양파,당근,부추,찹쌀가루,마아가린 등</t>
  </si>
  <si>
    <t>[무농약] 우리밀 수제 야채 호떡(반제품)</t>
  </si>
  <si>
    <t xml:space="preserve">밀가루46.6%(밀:수입산),황설탕,흑설탕,빵가루[밀가루(밀:수입산),
이스트,식물성유지,포도당,옥수수전분)],옥수수가루(수입:브라질산),
땅콩분태(수입:중국산),대두유,계피가루,해바라기씨,호박씨,
함수결정포도당,정제염,정백당,아세틸아디핀산이전분,
녹차가루,클로렐라원말 </t>
  </si>
  <si>
    <t>크로바 녹차호떡</t>
  </si>
  <si>
    <t>밀가루46.6%(밀:수입산),황설탕,흑설탕,빵가루[밀가루(밀:수입산),
이스트,식물성유지,포도당,옥수수전분],옥수수가루(수입:브라질산),
땅콩분태(수입:중국산),대두유,계피가루,해바라기씨,호박씨,함수결정포도당,
정제염,정백당,아세틸아디핀산이전분,찹쌀가루,강황가루</t>
  </si>
  <si>
    <t>크로바 찹쌀호떡</t>
  </si>
  <si>
    <t>소맥분(미국,호주산)38.1%,정제수19%,조미혼합야채14.8%,황설탕10.2%,흑설탕3.3%,정제염2.4%,마아가린1.5%,포도당3.1%,찹쌀가루6.3%,베이킹파우다0.5%,이스트0.8%</t>
  </si>
  <si>
    <t>크로바 야채호떡(반제품)</t>
  </si>
  <si>
    <t>클로렐라녹차땅콩호떡40g</t>
  </si>
  <si>
    <t>국산찹쌀36.6,국산흑미,국산현미유</t>
  </si>
  <si>
    <t>30g,우리밀미니흑미호떡</t>
    <phoneticPr fontId="19" type="noConversion"/>
  </si>
  <si>
    <t>50g,우리밀흑미호떡</t>
    <phoneticPr fontId="19" type="noConversion"/>
  </si>
  <si>
    <t>국산찹쌀37.6,국산녹차가루,국산현미유</t>
  </si>
  <si>
    <t>30g,우리밀미니녹차호떡</t>
    <phoneticPr fontId="19" type="noConversion"/>
  </si>
  <si>
    <t>50g,우리밀녹차호떡</t>
    <phoneticPr fontId="19" type="noConversion"/>
  </si>
  <si>
    <t>부침,오븐겸용/무농약찹쌀23.72%,타피오카변성전분28.11%</t>
    <phoneticPr fontId="19" type="noConversion"/>
  </si>
  <si>
    <t>[무농약]녹차호떡</t>
    <phoneticPr fontId="90" type="noConversion"/>
  </si>
  <si>
    <t>부침,오븐겸용/무농약찹쌀23.72%,타피오카변성전분28.11%,,계란,백련초분말(국산)</t>
    <phoneticPr fontId="19" type="noConversion"/>
  </si>
  <si>
    <t>[무농약]백년초호떡</t>
    <phoneticPr fontId="90" type="noConversion"/>
  </si>
  <si>
    <t>부침,오븐겸용/무농약찹쌀23.82%,타피오카변성전분28.23%,쵸코코코넛</t>
    <phoneticPr fontId="19" type="noConversion"/>
  </si>
  <si>
    <t>[무농약]찰호떡</t>
    <phoneticPr fontId="90" type="noConversion"/>
  </si>
  <si>
    <t>부침용/우리밀33.5%,무농약찹쌀(국내산)34.5%,흑설탕,단호박가루(국내산),칼슘</t>
    <phoneticPr fontId="19" type="noConversion"/>
  </si>
  <si>
    <t>[무농약]단호박찹쌀호떡</t>
    <phoneticPr fontId="90" type="noConversion"/>
  </si>
  <si>
    <t>부침용/우리밀33.5%,무농약흑미찹쌀(국내산)34.5%,흑설탕,칼슘</t>
    <phoneticPr fontId="19" type="noConversion"/>
  </si>
  <si>
    <t>[무농약]흑미찹쌀칼슘호떡</t>
    <phoneticPr fontId="90" type="noConversion"/>
  </si>
  <si>
    <t>곡류(잡곡)</t>
    <phoneticPr fontId="19" type="noConversion"/>
  </si>
  <si>
    <t>곡물가루</t>
    <phoneticPr fontId="19" type="noConversion"/>
  </si>
  <si>
    <t>{상온}영양밥혼합곡14곡(1kg)</t>
  </si>
  <si>
    <t>기능성쌀</t>
  </si>
  <si>
    <t xml:space="preserve"> 국내산칼슘찹쌀(칼슘함유랑3%)</t>
  </si>
  <si>
    <t>칼슘찹쌀</t>
  </si>
  <si>
    <t>기능성쌀</t>
    <phoneticPr fontId="19" type="noConversion"/>
  </si>
  <si>
    <t>국산친환경백미/대덕바이오</t>
    <phoneticPr fontId="19" type="noConversion"/>
  </si>
  <si>
    <t>시금치왕(라이스업)</t>
    <phoneticPr fontId="90" type="noConversion"/>
  </si>
  <si>
    <t>미래상사</t>
    <phoneticPr fontId="90" type="noConversion"/>
  </si>
  <si>
    <t>곡류(잡곡)</t>
    <phoneticPr fontId="90" type="noConversion"/>
  </si>
  <si>
    <t>기능성쌀</t>
    <phoneticPr fontId="90" type="noConversion"/>
  </si>
  <si>
    <t>국산친환경쌀/강황(카레 주성분)/대덕바이오</t>
    <phoneticPr fontId="90" type="noConversion"/>
  </si>
  <si>
    <t>강황카레(라이스업) 맑은노란빛</t>
    <phoneticPr fontId="90" type="noConversion"/>
  </si>
  <si>
    <t>국산친환경쌀/녹차카테킨/대덕바이오</t>
    <phoneticPr fontId="90" type="noConversion"/>
  </si>
  <si>
    <t>녹차카테킨(라이스업) 초록빛</t>
    <phoneticPr fontId="90" type="noConversion"/>
  </si>
  <si>
    <t>국산친환경쌀/라이코펜,홍국/대덕바이오</t>
    <phoneticPr fontId="90" type="noConversion"/>
  </si>
  <si>
    <t>토마코펜(라이스업) 붉은빛</t>
    <phoneticPr fontId="90" type="noConversion"/>
  </si>
  <si>
    <t>국산친환경쌀/블루베리/대덕바이오</t>
  </si>
  <si>
    <t>블루베리(라이스업) 블루베리색</t>
  </si>
  <si>
    <t>미래상사</t>
  </si>
  <si>
    <t>국산친환경쌀/유용버섯5종 추출물/대덕바이오</t>
    <phoneticPr fontId="90" type="noConversion"/>
  </si>
  <si>
    <t>버섯카로틴(라이스업) 주황빛</t>
    <phoneticPr fontId="90" type="noConversion"/>
  </si>
  <si>
    <t>국산친환경쌀/클로렐라/대덕바이오</t>
    <phoneticPr fontId="90" type="noConversion"/>
  </si>
  <si>
    <t>클로렐라(라이스업) 맑은초록빛</t>
    <phoneticPr fontId="90" type="noConversion"/>
  </si>
  <si>
    <t>국산친환경찹쌀,멥쌀혼합/칼슘,철분,베타카로틴/대덕바이오</t>
    <phoneticPr fontId="90" type="noConversion"/>
  </si>
  <si>
    <t>밸런스(라이스업) 多색</t>
    <phoneticPr fontId="90" type="noConversion"/>
  </si>
  <si>
    <t>국산친환경찹쌀/시금치생물/대덕바이오</t>
    <phoneticPr fontId="90" type="noConversion"/>
  </si>
  <si>
    <t>국산친환경찹쌀/아미노산 라이신,아르기닌/대덕바이오</t>
    <phoneticPr fontId="90" type="noConversion"/>
  </si>
  <si>
    <t>아미노(라이스업) 엷은노란빛</t>
    <phoneticPr fontId="90" type="noConversion"/>
  </si>
  <si>
    <t>국산친환경찹쌀/칼슘,비타민D/대덕바이오</t>
    <phoneticPr fontId="90" type="noConversion"/>
  </si>
  <si>
    <t>칼슘브이디(라이스업) 우유빛</t>
    <phoneticPr fontId="90" type="noConversion"/>
  </si>
  <si>
    <t>무농약 가바쌀(현미)</t>
  </si>
  <si>
    <t>무농약 버섯카로틴 라이스</t>
  </si>
  <si>
    <t>무농약 토마코펜 라이스</t>
  </si>
  <si>
    <t>무농약 토마코펜</t>
  </si>
  <si>
    <t>버섯카로틴 라이스</t>
  </si>
  <si>
    <t>베아미카로틴.베아미클로렐라</t>
  </si>
  <si>
    <t>뉴트리기능성쌀</t>
  </si>
  <si>
    <t>칼슘디찹쌀,아미노씻은찹쌀,홍국,버섯카로틴</t>
  </si>
  <si>
    <t>클로렐라,브로클리,강황,토마코펜,녹차칼슘</t>
  </si>
  <si>
    <t>토마코펜 라이스</t>
  </si>
  <si>
    <t>토마코펜</t>
  </si>
  <si>
    <t>칼슘강화찹쌀(전체)</t>
  </si>
  <si>
    <t>대나무통밥,30g</t>
    <phoneticPr fontId="19" type="noConversion"/>
  </si>
  <si>
    <t>현미(국내산)64.8%,피망(국내산)9.3%외</t>
    <phoneticPr fontId="19" type="noConversion"/>
  </si>
  <si>
    <t>숀리야채현미밥</t>
    <phoneticPr fontId="19" type="noConversion"/>
  </si>
  <si>
    <t>볶음밥</t>
    <phoneticPr fontId="19" type="noConversion"/>
  </si>
  <si>
    <t>닭가슴살 9.8%(국내산)인도풍 레드커리 요리밥으로 탄두리스타일</t>
    <phoneticPr fontId="19" type="noConversion"/>
  </si>
  <si>
    <t>치킨커리요리밥</t>
    <phoneticPr fontId="19" type="noConversion"/>
  </si>
  <si>
    <t>쌀42%(국산),돈육12.9%(국산)</t>
    <phoneticPr fontId="19" type="noConversion"/>
  </si>
  <si>
    <t>바베큐볶음밥</t>
    <phoneticPr fontId="90" type="noConversion"/>
  </si>
  <si>
    <t>쌀42.7%(국산),낙지21.3%</t>
    <phoneticPr fontId="19" type="noConversion"/>
  </si>
  <si>
    <t>낙지볶음밥</t>
    <phoneticPr fontId="90" type="noConversion"/>
  </si>
  <si>
    <t>쌀46.5%(국산),닭가슴살17.4%(국산)</t>
    <phoneticPr fontId="19" type="noConversion"/>
  </si>
  <si>
    <t>닭가슴살볶음밥</t>
    <phoneticPr fontId="90" type="noConversion"/>
  </si>
  <si>
    <t>쌀47%,닭가슴살12.7%(국내산)</t>
    <phoneticPr fontId="19" type="noConversion"/>
  </si>
  <si>
    <t>매운치킨볶음밥</t>
    <phoneticPr fontId="19" type="noConversion"/>
  </si>
  <si>
    <t>쌀47.2%(국내산),양송이버섯13%,돼지고기6.6%(국내산),우엉,완두콩,표고버섯</t>
    <phoneticPr fontId="19" type="noConversion"/>
  </si>
  <si>
    <t>양송이버섯볶음밥</t>
    <phoneticPr fontId="19" type="noConversion"/>
  </si>
  <si>
    <t>쌀49%(국내산),오징어6.1%,새우4.9%,베이컨4.3%,고추씨맛기름</t>
    <phoneticPr fontId="19" type="noConversion"/>
  </si>
  <si>
    <t>사천중화볶음밥</t>
    <phoneticPr fontId="19" type="noConversion"/>
  </si>
  <si>
    <t>쌀49.5%,오징어,쭈꾸미,새우</t>
    <phoneticPr fontId="19" type="noConversion"/>
  </si>
  <si>
    <t>해물볶음밥</t>
    <phoneticPr fontId="90" type="noConversion"/>
  </si>
  <si>
    <t>쌀50.15%(국산),김치18.81%(국산),참치통조림9.40%</t>
    <phoneticPr fontId="19" type="noConversion"/>
  </si>
  <si>
    <t>참치김치볶음밥</t>
    <phoneticPr fontId="90" type="noConversion"/>
  </si>
  <si>
    <t>쌀51.9%(국산),닭고기8.5%(국산)</t>
    <phoneticPr fontId="19" type="noConversion"/>
  </si>
  <si>
    <t>치킨데리야끼볶음밥</t>
    <phoneticPr fontId="90" type="noConversion"/>
  </si>
  <si>
    <t>쌀54%(국산),햄6.8%,완두공</t>
    <phoneticPr fontId="19" type="noConversion"/>
  </si>
  <si>
    <t>햄야채볶음밥</t>
    <phoneticPr fontId="90" type="noConversion"/>
  </si>
  <si>
    <t>쌀55.8%(국산),새우8.1%</t>
    <phoneticPr fontId="19" type="noConversion"/>
  </si>
  <si>
    <t>새우볶음밥</t>
    <phoneticPr fontId="90" type="noConversion"/>
  </si>
  <si>
    <t>선식</t>
    <phoneticPr fontId="19" type="noConversion"/>
  </si>
  <si>
    <t>MSG무첨가,쌀보리40%,현미30%,콩10%,찹쌀5%,검정쌀5%,다시마5%(국내산)</t>
    <phoneticPr fontId="19" type="noConversion"/>
  </si>
  <si>
    <t>구운소금에볶은영양선식1인15g</t>
    <phoneticPr fontId="19" type="noConversion"/>
  </si>
  <si>
    <t>옥수수</t>
  </si>
  <si>
    <t>[무농약]찰옥수수 100%-(2012년 옥수수 원물소진시 까지 출고 햇옥수수 6월중 출시 예정)</t>
  </si>
  <si>
    <t>[무농약] 햇 찰옥수수 알(찐것)-재고소진시까지</t>
  </si>
  <si>
    <t>옥수수</t>
    <phoneticPr fontId="19" type="noConversion"/>
  </si>
  <si>
    <t>무농약인증</t>
    <phoneticPr fontId="19" type="noConversion"/>
  </si>
  <si>
    <t>옥수수쌀</t>
    <phoneticPr fontId="19" type="noConversion"/>
  </si>
  <si>
    <t>건찰옥수수알</t>
    <phoneticPr fontId="19" type="noConversion"/>
  </si>
  <si>
    <t>건찰옥수수조각</t>
    <phoneticPr fontId="19" type="noConversion"/>
  </si>
  <si>
    <t>{냉동}우리찰옥수수알(미백)kg</t>
  </si>
  <si>
    <t>{냉동}우리찰옥수수알(미흑)kg</t>
  </si>
  <si>
    <t>국산100%/냉동</t>
    <phoneticPr fontId="90" type="noConversion"/>
  </si>
  <si>
    <t>{냉동}디저트용 찰옥수수(50g*20ea)</t>
    <phoneticPr fontId="19" type="noConversion"/>
  </si>
  <si>
    <t>국산100%/냉동</t>
    <phoneticPr fontId="19" type="noConversion"/>
  </si>
  <si>
    <t>{냉동}디저트용 찰옥수수(미흑)(50g*20ea)</t>
    <phoneticPr fontId="19" type="noConversion"/>
  </si>
  <si>
    <t>국산옥수수99,감초,구기자,산약,백출,식염,효소처리스테비아,이상국산/황토마루</t>
  </si>
  <si>
    <t>무농약옥수수바,30g</t>
  </si>
  <si>
    <t>무농약옥수수바,50g</t>
  </si>
  <si>
    <t>무농약옥수수알,kg</t>
  </si>
  <si>
    <t>무농약 초당옥수수60.8%,유기농설탕 등(레토르트 살균처리)-(2012년 옥수수 원물소진시 까지 출고 햇옥수수 6월중 출시 예정)</t>
  </si>
  <si>
    <t>[무농약] 햇 스위트콘-재고소진시까지</t>
  </si>
  <si>
    <t>정선/여량농협</t>
  </si>
  <si>
    <t>냉동찰옥수수,50g/75g,손질</t>
  </si>
  <si>
    <t>냉동찰옥수수알</t>
  </si>
  <si>
    <t>찰옥수수 100%-(2012년 옥수수 원물소진시 까지 출고 햇옥수수 6월중 출시 예정)</t>
  </si>
  <si>
    <t>[국내산] 햇 찰옥수수 바(찐것)-재고소진시까지</t>
  </si>
  <si>
    <t>[국내산] 햇 찰옥수수 알(찐것)-재고소진시까지</t>
  </si>
  <si>
    <t>초당옥수수(국산,무농약),유기농원당,정제수,정제염(마하탑)</t>
    <phoneticPr fontId="19" type="noConversion"/>
  </si>
  <si>
    <t>[친환경]스위트콘(파우치)</t>
    <phoneticPr fontId="90" type="noConversion"/>
  </si>
  <si>
    <t>옥수수(국산/고창)100%</t>
    <phoneticPr fontId="19" type="noConversion"/>
  </si>
  <si>
    <t>황토배기옥수수바50g,70g</t>
    <phoneticPr fontId="19" type="noConversion"/>
  </si>
  <si>
    <t>산내마을</t>
    <phoneticPr fontId="19" type="noConversion"/>
  </si>
  <si>
    <t>2013년산/새벽수확 즉시 급속동결후 가공(무첨가)</t>
    <phoneticPr fontId="19" type="noConversion"/>
  </si>
  <si>
    <t>옥수수바40g</t>
    <phoneticPr fontId="19" type="noConversion"/>
  </si>
  <si>
    <t>옥수수바50g</t>
    <phoneticPr fontId="19" type="noConversion"/>
  </si>
  <si>
    <t>무농약 초당옥수수,유기농원당,정제수</t>
    <phoneticPr fontId="19" type="noConversion"/>
  </si>
  <si>
    <t>친환경 스위트콘(옥수수)</t>
    <phoneticPr fontId="19" type="noConversion"/>
  </si>
  <si>
    <t>쉐프원 스위트콘</t>
  </si>
  <si>
    <t>옥수수알</t>
    <phoneticPr fontId="19" type="noConversion"/>
  </si>
  <si>
    <t>황토배기옥수수알</t>
    <phoneticPr fontId="19" type="noConversion"/>
  </si>
  <si>
    <t>무농약 초당옥수수</t>
    <phoneticPr fontId="19" type="noConversion"/>
  </si>
  <si>
    <t>친환경 옥수수(알)</t>
    <phoneticPr fontId="19" type="noConversion"/>
  </si>
  <si>
    <t>초당옥수수</t>
    <phoneticPr fontId="19" type="noConversion"/>
  </si>
  <si>
    <t>옥수수(알)</t>
    <phoneticPr fontId="19" type="noConversion"/>
  </si>
  <si>
    <t>강낭콩/양대</t>
  </si>
  <si>
    <t>강낭콩/홍대</t>
  </si>
  <si>
    <t>국내산 찹쌀/백미</t>
  </si>
  <si>
    <t>찹쌀/백미</t>
  </si>
  <si>
    <t>국내산 찹쌀/현미</t>
  </si>
  <si>
    <t>찹쌀/현미</t>
  </si>
  <si>
    <t>잡곡</t>
    <phoneticPr fontId="19" type="noConversion"/>
  </si>
  <si>
    <t>국내산통밀100</t>
    <phoneticPr fontId="19" type="noConversion"/>
  </si>
  <si>
    <t>850g</t>
    <phoneticPr fontId="19" type="noConversion"/>
  </si>
  <si>
    <t>이분도 통밀쌀</t>
    <phoneticPr fontId="19" type="noConversion"/>
  </si>
  <si>
    <t>{냉동}우리완두콩kg</t>
  </si>
  <si>
    <t>국산100%/친환경잡곡</t>
    <phoneticPr fontId="19" type="noConversion"/>
  </si>
  <si>
    <t>{상온}친환경무농약기장1kg(주천농협)</t>
  </si>
  <si>
    <t>{상온}친환경무농약발아현미1kg(주천농협)</t>
  </si>
  <si>
    <t>{상온}친환경무농약서리태1kg(주천농협)</t>
  </si>
  <si>
    <t>{상온}친환경무농약수수1kg(주천농협)</t>
  </si>
  <si>
    <t>{상온}친환경무농약적두1kg(주천농협)</t>
  </si>
  <si>
    <t>{상온}친환경무농약찰보리1kg(주천농협)</t>
    <phoneticPr fontId="19" type="noConversion"/>
  </si>
  <si>
    <t>{상온}친환경무농약찰흑미1kg(주천농협)</t>
    <phoneticPr fontId="19" type="noConversion"/>
  </si>
  <si>
    <t>{상온}친환경무농약청차조1kg(주천농협)</t>
  </si>
  <si>
    <t>{상온}친환경무농약현미1kg(주천농협)</t>
  </si>
  <si>
    <t>깐녹두</t>
  </si>
  <si>
    <t>무농약 강낭콩/홍대</t>
  </si>
  <si>
    <t>무농약 기장</t>
  </si>
  <si>
    <t>무농약기장</t>
  </si>
  <si>
    <t>무농약 깐녹두</t>
  </si>
  <si>
    <t>무농약 백태</t>
  </si>
  <si>
    <t>무농약 서리태</t>
  </si>
  <si>
    <t>무농약 쌀보리</t>
  </si>
  <si>
    <t>무농약 율무</t>
  </si>
  <si>
    <t>무농약 적두</t>
  </si>
  <si>
    <t>무농약 찰보리</t>
  </si>
  <si>
    <t>무농약 찰수수</t>
  </si>
  <si>
    <t>무농약 찰옥수수쌀</t>
  </si>
  <si>
    <t>무농약 찰흑미</t>
  </si>
  <si>
    <t>무농약 청차조</t>
  </si>
  <si>
    <t>무농약 통밀쌀</t>
  </si>
  <si>
    <t>무농약 혼합15곡</t>
  </si>
  <si>
    <t>무농약 혼합 15곡</t>
  </si>
  <si>
    <t>무농약 기장</t>
    <phoneticPr fontId="19" type="noConversion"/>
  </si>
  <si>
    <t>무농약 서리태</t>
    <phoneticPr fontId="19" type="noConversion"/>
  </si>
  <si>
    <t>무농약 서리태 분쇄</t>
    <phoneticPr fontId="19" type="noConversion"/>
  </si>
  <si>
    <t>무농약 적두</t>
    <phoneticPr fontId="19" type="noConversion"/>
  </si>
  <si>
    <t>무농약 적두분쇄</t>
    <phoneticPr fontId="19" type="noConversion"/>
  </si>
  <si>
    <t>무농약 차조</t>
    <phoneticPr fontId="19" type="noConversion"/>
  </si>
  <si>
    <t>무농약 찰보리</t>
    <phoneticPr fontId="19" type="noConversion"/>
  </si>
  <si>
    <t>무농약 찰수수</t>
    <phoneticPr fontId="19" type="noConversion"/>
  </si>
  <si>
    <t>무농약 찰흑미</t>
    <phoneticPr fontId="19" type="noConversion"/>
  </si>
  <si>
    <t>무농약 현미</t>
    <phoneticPr fontId="19" type="noConversion"/>
  </si>
  <si>
    <t>발아 찰현미</t>
  </si>
  <si>
    <t>발아 현미</t>
  </si>
  <si>
    <t>발아현미</t>
  </si>
  <si>
    <t>발아 흑미</t>
  </si>
  <si>
    <t>백태</t>
  </si>
  <si>
    <t>서리태</t>
  </si>
  <si>
    <t>쌀/현미</t>
  </si>
  <si>
    <t>쌀보리</t>
  </si>
  <si>
    <t>압맥</t>
  </si>
  <si>
    <t>유기농인증</t>
    <phoneticPr fontId="19" type="noConversion"/>
  </si>
  <si>
    <t>유기농 발아 흑미</t>
    <phoneticPr fontId="19" type="noConversion"/>
  </si>
  <si>
    <t>유기농 발아현미</t>
    <phoneticPr fontId="19" type="noConversion"/>
  </si>
  <si>
    <t>적두</t>
  </si>
  <si>
    <t>찰보리</t>
  </si>
  <si>
    <t>찰수수</t>
  </si>
  <si>
    <t>찰옥수수쌀</t>
  </si>
  <si>
    <t>찰흑미</t>
  </si>
  <si>
    <t>청자조</t>
  </si>
  <si>
    <t>통밀쌀</t>
  </si>
  <si>
    <t>혼합15곡</t>
  </si>
  <si>
    <t>기능성잡곡/칼슘강화성분함량</t>
    <phoneticPr fontId="19" type="noConversion"/>
  </si>
  <si>
    <t>무농약 칼슘 기장</t>
    <phoneticPr fontId="19" type="noConversion"/>
  </si>
  <si>
    <t>칼슘 기장</t>
    <phoneticPr fontId="19" type="noConversion"/>
  </si>
  <si>
    <t>무농약 칼슘 찹쌀</t>
    <phoneticPr fontId="19" type="noConversion"/>
  </si>
  <si>
    <t>기능성곡류</t>
    <phoneticPr fontId="19" type="noConversion"/>
  </si>
  <si>
    <t>무농약 클로렐라 찹쌀</t>
    <phoneticPr fontId="19" type="noConversion"/>
  </si>
  <si>
    <t>클로렐라 쌀</t>
    <phoneticPr fontId="19" type="noConversion"/>
  </si>
  <si>
    <t>무농약 녹차 칼슘 쌀</t>
    <phoneticPr fontId="19" type="noConversion"/>
  </si>
  <si>
    <t>무농약 아미노라이스업</t>
    <phoneticPr fontId="19" type="noConversion"/>
  </si>
  <si>
    <t>찹쌀</t>
    <phoneticPr fontId="19" type="noConversion"/>
  </si>
  <si>
    <t>{상온}천년풍미무농약찹쌀1kg(주천농협)</t>
  </si>
  <si>
    <t>{상온}친환경무농약현미찹쌀1kg(주천농협)</t>
  </si>
  <si>
    <t>무농약찹쌀</t>
    <phoneticPr fontId="19" type="noConversion"/>
  </si>
  <si>
    <t>무농약현미찹쌀</t>
    <phoneticPr fontId="19" type="noConversion"/>
  </si>
  <si>
    <t>혼합잡곡</t>
    <phoneticPr fontId="19" type="noConversion"/>
  </si>
  <si>
    <t>무농약 혼합 15곡</t>
    <phoneticPr fontId="19" type="noConversion"/>
  </si>
  <si>
    <t>우리밀국산100%/생협</t>
  </si>
  <si>
    <t>이분도통밀쌀,850g</t>
  </si>
  <si>
    <t>유기농 발아10곡혼합잡곡</t>
    <phoneticPr fontId="19" type="noConversion"/>
  </si>
  <si>
    <t>찹쌀28%,발아현미85,쌀보리쌀14%,찰보리쌀14%,흑미85,두류(서리태,백태,강낭콩,팥,약콩),현미,찰현미,압맥,잡곡류(황차조,수수),기능곡6%(흥국찰보리),L아르기닌찹쌀,클로렐라찹쌀</t>
    <phoneticPr fontId="19" type="noConversion"/>
  </si>
  <si>
    <t>혼합15곡</t>
    <phoneticPr fontId="19" type="noConversion"/>
  </si>
  <si>
    <t>미국옥수수</t>
  </si>
  <si>
    <t>스위트콘(그린자이언트)</t>
  </si>
  <si>
    <t>미국옥수수81.33</t>
  </si>
  <si>
    <t>스위트콘(미국산)</t>
  </si>
  <si>
    <t>곡류(캔)</t>
    <phoneticPr fontId="19" type="noConversion"/>
  </si>
  <si>
    <t>옥수수통조림</t>
    <phoneticPr fontId="19" type="noConversion"/>
  </si>
  <si>
    <t>미국옥수수82.3/세네카</t>
    <phoneticPr fontId="19" type="noConversion"/>
  </si>
  <si>
    <t>초당옥수수(국산)60.8%,유기농원당/황토마루</t>
  </si>
  <si>
    <t>무농약 옥수수콘</t>
  </si>
  <si>
    <t>태국옥수수61.00</t>
  </si>
  <si>
    <t>스위트콘(태국산)</t>
  </si>
  <si>
    <t>340g</t>
    <phoneticPr fontId="19" type="noConversion"/>
  </si>
  <si>
    <t>스위트콘</t>
    <phoneticPr fontId="19" type="noConversion"/>
  </si>
  <si>
    <t>과실류</t>
    <phoneticPr fontId="19" type="noConversion"/>
  </si>
  <si>
    <t>감</t>
    <phoneticPr fontId="19" type="noConversion"/>
  </si>
  <si>
    <t>국내산감100</t>
  </si>
  <si>
    <t>아이스홍시</t>
    <phoneticPr fontId="19" type="noConversion"/>
  </si>
  <si>
    <t>60g</t>
    <phoneticPr fontId="19" type="noConversion"/>
  </si>
  <si>
    <t>{냉동}떠먹는아이스홍시60g</t>
  </si>
  <si>
    <t>국산100%, 반건시</t>
    <phoneticPr fontId="19" type="noConversion"/>
  </si>
  <si>
    <t>{냉동}아이스 곶감(40g*10EA)(청도)</t>
    <phoneticPr fontId="19" type="noConversion"/>
  </si>
  <si>
    <t>청도아이스홍시(반건시)40g</t>
    <phoneticPr fontId="90" type="noConversion"/>
  </si>
  <si>
    <t>감</t>
  </si>
  <si>
    <t>단감 100%</t>
  </si>
  <si>
    <t>[싱싱]조각단감40g</t>
  </si>
  <si>
    <t>씨없는 청도 홍시 (적당한크기로 조각)</t>
  </si>
  <si>
    <t>[싱싱]조각아이스홍시40g</t>
  </si>
  <si>
    <t>[싱싱]조각아이스홍시60g</t>
  </si>
  <si>
    <t>청경영농조합/단순매입</t>
  </si>
  <si>
    <t>아이스홍시,60g</t>
  </si>
  <si>
    <t>청도왕홍시100</t>
    <phoneticPr fontId="19" type="noConversion"/>
  </si>
  <si>
    <t>참아이스홍시</t>
    <phoneticPr fontId="19" type="noConversion"/>
  </si>
  <si>
    <t>블루베리 100% (미국산)</t>
  </si>
  <si>
    <t>바른선냉동블루베리</t>
  </si>
  <si>
    <t>감(곷감)</t>
  </si>
  <si>
    <t>감100%(국내산:청도)</t>
  </si>
  <si>
    <t>청도곶감약48g</t>
  </si>
  <si>
    <t>청도곶감약58g</t>
  </si>
  <si>
    <t>감(조각감)</t>
  </si>
  <si>
    <t>감100%(국내산,청도)</t>
  </si>
  <si>
    <t>감말랭이</t>
  </si>
  <si>
    <t>걵포도100%,미국,캘리포니아</t>
  </si>
  <si>
    <t>크로바 건포도</t>
  </si>
  <si>
    <t>경산/산림조합</t>
  </si>
  <si>
    <t>건대추(통),별초</t>
  </si>
  <si>
    <t>건대추(통),상초</t>
  </si>
  <si>
    <t>건대추(통),특초</t>
  </si>
  <si>
    <t>대추S/L,건조</t>
  </si>
  <si>
    <t>대추S/L,불리지않고사용</t>
  </si>
  <si>
    <t>통대추,씨제거</t>
  </si>
  <si>
    <t>대추</t>
    <phoneticPr fontId="19" type="noConversion"/>
  </si>
  <si>
    <t>[국산]슬라이스대추</t>
    <phoneticPr fontId="90" type="noConversion"/>
  </si>
  <si>
    <t>[국산]씨제거대추</t>
    <phoneticPr fontId="90" type="noConversion"/>
  </si>
  <si>
    <t>[국산]통대추(건대추)</t>
    <phoneticPr fontId="90" type="noConversion"/>
  </si>
  <si>
    <t>망고</t>
  </si>
  <si>
    <t>바모양의 한조각, 냉동</t>
  </si>
  <si>
    <t>[싱싱]각아이스망고미트 40g</t>
  </si>
  <si>
    <t>블루베리 (미국,칠레)</t>
  </si>
  <si>
    <t>[싱싱]냉동블루베리</t>
  </si>
  <si>
    <t>적당한 크기로 조각, 냉동</t>
  </si>
  <si>
    <t>[싱싱]조각아이스망고 40g</t>
  </si>
  <si>
    <t>반건시</t>
  </si>
  <si>
    <t xml:space="preserve"> 국내산 감 100%</t>
  </si>
  <si>
    <t xml:space="preserve"> [국내산] 반건시(35g~45g)</t>
  </si>
  <si>
    <t>3번140개,제주산무농약감귤/자연농장</t>
  </si>
  <si>
    <t>감귤(3번크기)</t>
  </si>
  <si>
    <t>4번125개,제주산무농약감귤/자연농장</t>
  </si>
  <si>
    <t>감귤(4번크기)</t>
  </si>
  <si>
    <t>5번107개,제주산무농약감귤/자연농장</t>
  </si>
  <si>
    <t>감귤(5번크기)</t>
  </si>
  <si>
    <t>5번크기(34개이상),친환경 저농약제품/옥산농민회</t>
  </si>
  <si>
    <t>5번크기,친환경</t>
  </si>
  <si>
    <t>아이사랑영농조합</t>
  </si>
  <si>
    <t>6번94개,제주산무농약감귤/자연농장</t>
  </si>
  <si>
    <t>감귤(6번크기)</t>
  </si>
  <si>
    <t>6번크기(41개이상),친환경 저농약제품/옥산농민회</t>
  </si>
  <si>
    <t>6번크기,친환경</t>
  </si>
  <si>
    <t xml:space="preserve">골드 조각 파인애플 30g </t>
  </si>
  <si>
    <t>골드조각파인애플 30g</t>
  </si>
  <si>
    <t>골드 조각 파인애플 40g</t>
  </si>
  <si>
    <t>골드조각파인애플 40g</t>
  </si>
  <si>
    <t>골드 조각 파인애플 50g</t>
  </si>
  <si>
    <t>골드조각 파인애플 50g</t>
  </si>
  <si>
    <t>골드키위</t>
  </si>
  <si>
    <t>[싱싱],20g,40g</t>
  </si>
  <si>
    <t>골드파인애플바(스틱)</t>
  </si>
  <si>
    <t>골드파인애플바 40g</t>
  </si>
  <si>
    <t>골드파인애플바 50g</t>
  </si>
  <si>
    <t>국내산 배 100%, (無향,無설탕,無방부제,無색소,無합성첨가물)</t>
  </si>
  <si>
    <t>[국내산] 프리미엄 배(벌크포장)</t>
  </si>
  <si>
    <t>국내산 사과 100%, (無향,無설탕,無방부제,無색소,無합성첨가물)</t>
  </si>
  <si>
    <t>[국내산] 프리미엄 사과(벌크포장)</t>
  </si>
  <si>
    <t>생과</t>
    <phoneticPr fontId="19" type="noConversion"/>
  </si>
  <si>
    <t>국산 메론 100% 無색소, 無방부제, 無첨가물</t>
    <phoneticPr fontId="19" type="noConversion"/>
  </si>
  <si>
    <t>약2kg</t>
    <phoneticPr fontId="19" type="noConversion"/>
  </si>
  <si>
    <t>{냉장}천년풍미 메론 48g*42EA</t>
  </si>
  <si>
    <t>국산,수입산 병행</t>
    <phoneticPr fontId="19" type="noConversion"/>
  </si>
  <si>
    <t>조각키위</t>
    <phoneticPr fontId="90" type="noConversion"/>
  </si>
  <si>
    <t>국산,조각메론</t>
  </si>
  <si>
    <t>[싱싱],40g</t>
  </si>
  <si>
    <t>6~10월</t>
  </si>
  <si>
    <t>3~5월 공급</t>
  </si>
  <si>
    <t>친환경조각배(국산,친환경)</t>
    <phoneticPr fontId="90" type="noConversion"/>
  </si>
  <si>
    <t>조각메론(국산)</t>
    <phoneticPr fontId="90" type="noConversion"/>
  </si>
  <si>
    <t>조각참외(국산)</t>
    <phoneticPr fontId="90" type="noConversion"/>
  </si>
  <si>
    <t>국산메론</t>
  </si>
  <si>
    <t>1.9kg</t>
  </si>
  <si>
    <t>이츠웰후레쉬메론S/L,24g*79개</t>
  </si>
  <si>
    <t>이츠웰후레쉬메론S/L,48g*40개</t>
  </si>
  <si>
    <t>24g</t>
  </si>
  <si>
    <t>이츠웰후레쉬메론 반별용</t>
  </si>
  <si>
    <t>560g</t>
  </si>
  <si>
    <t>이츠웰후레쉬메론S/L,48g*12개</t>
  </si>
  <si>
    <t>국산방울토마토,필리핀파인애플,수입산포도</t>
  </si>
  <si>
    <t>삼색과일(파인+방울+포도)</t>
    <phoneticPr fontId="19" type="noConversion"/>
  </si>
  <si>
    <t>국산방울토마토,필리핀파인애플,키위(국내산/수입)</t>
  </si>
  <si>
    <t>삼색과일(파인+방울+키위)</t>
    <phoneticPr fontId="19" type="noConversion"/>
  </si>
  <si>
    <t>이츠웰삼색과일</t>
  </si>
  <si>
    <t>국산사과99.9,탄산칼슘(산화갈변방지제)</t>
  </si>
  <si>
    <t>이츠웰사과S/L,45g*40개</t>
  </si>
  <si>
    <t>이츠웰사과S/L,45g</t>
  </si>
  <si>
    <t>메론</t>
  </si>
  <si>
    <t>48g,껍질제거</t>
  </si>
  <si>
    <t>메론(세지메론/국내산),8~9월(세지X)</t>
    <phoneticPr fontId="19" type="noConversion"/>
  </si>
  <si>
    <t>메론(조각)</t>
    <phoneticPr fontId="19" type="noConversion"/>
  </si>
  <si>
    <t>모듬과일 (파인,방울,포도)</t>
  </si>
  <si>
    <t>개별포장</t>
  </si>
  <si>
    <t>무가당골드키위/풀무원</t>
  </si>
  <si>
    <t xml:space="preserve">바른선칼슘이함유한골드키위후레쉬 </t>
  </si>
  <si>
    <t>바나나75%,다크쵸코렛25%</t>
  </si>
  <si>
    <t>바나나디퍼10.5g</t>
  </si>
  <si>
    <t>생파인애플100%/풀무원</t>
  </si>
  <si>
    <t>바른선파인애플 슬라이스</t>
  </si>
  <si>
    <t>바른선파인애플,38g</t>
  </si>
  <si>
    <t>조각파인애플(트레이)</t>
    <phoneticPr fontId="90" type="noConversion"/>
  </si>
  <si>
    <t>파인애플(링)</t>
    <phoneticPr fontId="90" type="noConversion"/>
  </si>
  <si>
    <t>600g</t>
    <phoneticPr fontId="90" type="noConversion"/>
  </si>
  <si>
    <t>파인애플(통)</t>
    <phoneticPr fontId="90" type="noConversion"/>
  </si>
  <si>
    <t>수입산,개별포장</t>
    <phoneticPr fontId="19" type="noConversion"/>
  </si>
  <si>
    <t>조각파인애플(개별)</t>
    <phoneticPr fontId="90" type="noConversion"/>
  </si>
  <si>
    <t>신호등과일 (파인,방울,키위)</t>
  </si>
  <si>
    <t xml:space="preserve">오렌지 알 </t>
  </si>
  <si>
    <t>[싱싱]오렌지알30g</t>
  </si>
  <si>
    <t>유기농 키위(수입산) 100%(無향,無설탕,無방부제,無색소,無합성첨가물)- 키위 원물 부족시 참다래로 대체 가능</t>
  </si>
  <si>
    <t>[유기농] 그린키위(벌크포장)(12월~4월까지)</t>
  </si>
  <si>
    <t>[유기농] 그린키위(벌크포장)(12월~5월까지)</t>
  </si>
  <si>
    <t>[유기농] 그린키위(벌크포장)(12월~6월까지)</t>
  </si>
  <si>
    <t>조각그린키위</t>
  </si>
  <si>
    <t>조각수박</t>
  </si>
  <si>
    <t>6월부터 공급</t>
  </si>
  <si>
    <t>참외 100%</t>
  </si>
  <si>
    <t>[싱싱]조각참외40g</t>
  </si>
  <si>
    <t>4~7월 공급</t>
  </si>
  <si>
    <t>친환경 국내산 메론 100%(無향,無설탕,無방부제,無색소,無합성첨가물)</t>
  </si>
  <si>
    <t>[친환경] 메론(벌크포장)(5월부터가능)</t>
  </si>
  <si>
    <t>[친환경] 메론(벌크포장)(6월부터가능)</t>
  </si>
  <si>
    <t>[친환경] 메론(벌크포장)(7월부터가능)</t>
  </si>
  <si>
    <t>친환경 국내산 방울토마토 100%, (無향,無설탕,無방부제,無색소,無합성첨가물)</t>
  </si>
  <si>
    <t>[친환경] 방울 토마토(벌크포장)</t>
  </si>
  <si>
    <t>친환경 국내산 배 100%, (無향,無설탕,無방부제,無색소,無합성첨가물)</t>
  </si>
  <si>
    <t>[친환경] 프리미엄 배(벌크포장)</t>
  </si>
  <si>
    <t>친환경 국내산 사과 100%, (無향,無설탕,無방부제,無색소,無합성첨가물)</t>
  </si>
  <si>
    <t>[친환경] 프리미엄 사과(벌크포장)</t>
  </si>
  <si>
    <t>친환경 저농약제품/옥산농민회</t>
  </si>
  <si>
    <t>한입사과,친환경</t>
  </si>
  <si>
    <t>친환경조각배</t>
  </si>
  <si>
    <t>[싱싱]20g,25g,40g,45g</t>
  </si>
  <si>
    <t>키위(수입산/국내산) 출하시기에따라다름</t>
    <phoneticPr fontId="19" type="noConversion"/>
  </si>
  <si>
    <t>키위(조각)</t>
    <phoneticPr fontId="19" type="noConversion"/>
  </si>
  <si>
    <t>파인애플 생과일,  필리핀</t>
  </si>
  <si>
    <t>크로바 골드파인애플 꼬치(40g,50g,80g)</t>
  </si>
  <si>
    <t>크로바골드파인애플(통)</t>
  </si>
  <si>
    <t>크로바골드파인애플스틱(20g,30g,40g,50g,60g,80g)</t>
  </si>
  <si>
    <t>파인애플(수입산)+방울토마토(국내산)+키위(국내산또는수입산)(無향,無설탕,無방부제,無색소,無합성첨가물)</t>
  </si>
  <si>
    <t>[국산+수입] 삼색과일(파인+방울+키위)(벌크포장)</t>
  </si>
  <si>
    <t>파인애플(수입산)+방울토마토(국내산)+포도(수입산)(無향,無설탕,無방부제,無색소,無합성첨가물)</t>
  </si>
  <si>
    <t>[국산+수입] 삼색과일(파인+방울+포도)(벌크포장)</t>
  </si>
  <si>
    <t>파인애플(수입산)+포도(수입산)+키위(국내산또는수입산)(無향,無설탕,無방부제,無색소,無합성첨가물)</t>
  </si>
  <si>
    <t>[국산+수입] 삼색과일(파인+포도+키위)(벌크포장)</t>
  </si>
  <si>
    <t>파인애플(필리핀)100%바(스틱꼬지형)</t>
  </si>
  <si>
    <t>뜰안애골드파인애플</t>
  </si>
  <si>
    <t>파인애플(필리핀)100%조각(30,40,50)</t>
  </si>
  <si>
    <t>파인애플(필리핀산) 100%</t>
    <phoneticPr fontId="19" type="noConversion"/>
  </si>
  <si>
    <t>파인애플(스틱X)</t>
    <phoneticPr fontId="19" type="noConversion"/>
  </si>
  <si>
    <t>링 파인애플</t>
    <phoneticPr fontId="19" type="noConversion"/>
  </si>
  <si>
    <t>파인애플 원형통(kg)</t>
    <phoneticPr fontId="19" type="noConversion"/>
  </si>
  <si>
    <t>파인애플100%천연그대로.</t>
  </si>
  <si>
    <t>[싱싱]파인애플(통)</t>
  </si>
  <si>
    <t>[싱싱]파인애플/개별50g</t>
  </si>
  <si>
    <t>파인애플링,40g</t>
  </si>
  <si>
    <t xml:space="preserve">파인애플100%천연그대로. </t>
  </si>
  <si>
    <t>[싱싱]파인애플/개별40g</t>
  </si>
  <si>
    <t xml:space="preserve">파인애플100%천연그대로. 15g~ </t>
  </si>
  <si>
    <t>[싱싱]파인애플(벌크)</t>
  </si>
  <si>
    <t>파인애플100%천연그대로.(1.5*1.5cm)</t>
  </si>
  <si>
    <t>[싱싱]파인애플/샐러드용</t>
  </si>
  <si>
    <t>필리핀골드파인애플</t>
  </si>
  <si>
    <t>이츠웰파인애플S/L,40g*40개</t>
  </si>
  <si>
    <t>이츠웰파인애플 반별용</t>
  </si>
  <si>
    <t>이츠웰파인애플S/L,40g*12개</t>
  </si>
  <si>
    <t>골드파인애플40g,90g</t>
  </si>
  <si>
    <t>필리핀파인애플,수입산포도,키위(국내산/수입산)</t>
  </si>
  <si>
    <t>삼색과일(파인+포도+키위)</t>
    <phoneticPr fontId="19" type="noConversion"/>
  </si>
  <si>
    <t>합천/합천농협</t>
  </si>
  <si>
    <t>친환경-아이스딸기</t>
  </si>
  <si>
    <t>후레쉬 메론 조각 30g</t>
  </si>
  <si>
    <t>후레쉬 메론 조각 40g</t>
  </si>
  <si>
    <t>후레쉬메론조각(30g,40g)</t>
  </si>
  <si>
    <t>뜰안애후레쉬메론</t>
  </si>
  <si>
    <t>골드키위 (40g,50g)</t>
  </si>
  <si>
    <t>그린키위 (40g,50g)</t>
  </si>
  <si>
    <t>메론슬라이스( 6월~11월까지)20g,30g,40g,50g</t>
  </si>
  <si>
    <t>메론슬라이스(11월~5월까지)20g,30g,40g,50g</t>
  </si>
  <si>
    <t>필리핀산/반별가능/주문생산(상수도,염소소독3회)</t>
    <phoneticPr fontId="19" type="noConversion"/>
  </si>
  <si>
    <t>골드파인애플바20g</t>
    <phoneticPr fontId="19" type="noConversion"/>
  </si>
  <si>
    <t>골드파인애플바25g</t>
    <phoneticPr fontId="19" type="noConversion"/>
  </si>
  <si>
    <t>골드파인애플바40g</t>
    <phoneticPr fontId="19" type="noConversion"/>
  </si>
  <si>
    <t>골드파인애플바50g</t>
    <phoneticPr fontId="19" type="noConversion"/>
  </si>
  <si>
    <t>통/골드파인애플</t>
    <phoneticPr fontId="19" type="noConversion"/>
  </si>
  <si>
    <t>골드파인애플링40g</t>
    <phoneticPr fontId="19" type="noConversion"/>
  </si>
  <si>
    <t>국산/수입</t>
    <phoneticPr fontId="19" type="noConversion"/>
  </si>
  <si>
    <t>참다래(키위)S/L20g</t>
    <phoneticPr fontId="19" type="noConversion"/>
  </si>
  <si>
    <t>참다래(키위)S/L40g</t>
    <phoneticPr fontId="19" type="noConversion"/>
  </si>
  <si>
    <t>메론S/L</t>
    <phoneticPr fontId="19" type="noConversion"/>
  </si>
  <si>
    <t>국산/수입/반별가능</t>
    <phoneticPr fontId="19" type="noConversion"/>
  </si>
  <si>
    <t>삼색과일(파인,방울,포도)</t>
    <phoneticPr fontId="19" type="noConversion"/>
  </si>
  <si>
    <t>삼색과일(파인,방울,키위)</t>
    <phoneticPr fontId="19" type="noConversion"/>
  </si>
  <si>
    <t>삼색과일(파인,방울,메론)</t>
    <phoneticPr fontId="19" type="noConversion"/>
  </si>
  <si>
    <t>베트남/냉동</t>
    <phoneticPr fontId="19" type="noConversion"/>
  </si>
  <si>
    <t>아이스망고</t>
    <phoneticPr fontId="19" type="noConversion"/>
  </si>
  <si>
    <t>아이스홍시약75g</t>
  </si>
  <si>
    <t>약70g</t>
    <phoneticPr fontId="19" type="noConversion"/>
  </si>
  <si>
    <t>잼</t>
  </si>
  <si>
    <t>사과쨈</t>
  </si>
  <si>
    <t>잼</t>
    <phoneticPr fontId="19" type="noConversion"/>
  </si>
  <si>
    <t>유기농딸기(국산)70,유기농설탕30</t>
    <phoneticPr fontId="19" type="noConversion"/>
  </si>
  <si>
    <t>유기농딸기쨈</t>
    <phoneticPr fontId="19" type="noConversion"/>
  </si>
  <si>
    <t>딸기60%,설탕40%/생협</t>
  </si>
  <si>
    <t>딸기잼</t>
  </si>
  <si>
    <t>사과70,정백당30/생협</t>
  </si>
  <si>
    <t>딸기잼</t>
    <phoneticPr fontId="19" type="noConversion"/>
  </si>
  <si>
    <t>12g</t>
    <phoneticPr fontId="19" type="noConversion"/>
  </si>
  <si>
    <t>디스펜펙,딸기잼</t>
    <phoneticPr fontId="19" type="noConversion"/>
  </si>
  <si>
    <t>비닐,딸기잼</t>
    <phoneticPr fontId="19" type="noConversion"/>
  </si>
  <si>
    <t>사과쨈</t>
    <phoneticPr fontId="19" type="noConversion"/>
  </si>
  <si>
    <t>딸기잼 사각용기</t>
    <phoneticPr fontId="19" type="noConversion"/>
  </si>
  <si>
    <t>주스</t>
  </si>
  <si>
    <t>4무 친환경흑미와, 친환경쌀로 만든 식혜</t>
  </si>
  <si>
    <t>120ml</t>
  </si>
  <si>
    <t>아침에 식혜 120ml</t>
  </si>
  <si>
    <t>5무, 저농약 사과만 사용 사과 100%</t>
  </si>
  <si>
    <t>아침에 사과 120ml</t>
  </si>
  <si>
    <t>7가지블루베리혼합음료</t>
  </si>
  <si>
    <t>바른선세븐블루베리,100ml</t>
  </si>
  <si>
    <t>골드키위농축액 1.20%(65 brix, 뉴질랜드산), 골드키위 퓨레 10.00%(국산), 키위농축액 2.40%(50 brix, 국산), 사과농축액 1.00%(68 brix, 국산),합성착향료(골드키위향), 백설탕, 구연산, 구연산나트륨, 정제수</t>
  </si>
  <si>
    <t>골드플러스키위랑</t>
  </si>
  <si>
    <t>국내산 감귤 추출물(고형분 1.9% 무농약 감귤) 90%,백설탕, 감귤농축액, 구연산, 합성 착향료(감귤향)</t>
  </si>
  <si>
    <t>학교로간 감귤</t>
  </si>
  <si>
    <t>국내산 감귤과즙 사용,감귤과즙50%(제주산)칼슘첨가</t>
  </si>
  <si>
    <t>125ml</t>
  </si>
  <si>
    <t>우리 감귤주스골드</t>
  </si>
  <si>
    <t>국내산 감귤과즙과 한라봉과즙 사용,감귤과즙45%(제주산),한라봉과즙 5%(제주산)</t>
  </si>
  <si>
    <t>우리 한라봉 제주감귤주스</t>
  </si>
  <si>
    <t>국내산 딸기 추출물(고형분 1.5% 유기농 딸기) 89%,백설탕, 딸기농축액, 합성 착향료(딸기향), 구연산</t>
  </si>
  <si>
    <t>학교로간 딸기</t>
  </si>
  <si>
    <t>국내산 딸기과즙과 사과과즙사용,딸기퓨레20%(국내산),사과과즙5%(국내산)</t>
  </si>
  <si>
    <t>우리 딸기쥬스</t>
  </si>
  <si>
    <t>국내산 딸기추출물(고형분함량 1.7% 유기농딸기) 86%, 유기원당, 딸기농축액, 사과농축액, 구연산, 비타민C</t>
  </si>
  <si>
    <t>아람드리 딸기</t>
  </si>
  <si>
    <t>국내산 사과 추출물(고형분 1.6% 저농약 사과) 90%,백설탕, 사과농축액, 합성 착향료(사과향), 구연산, 구연산나트륨</t>
  </si>
  <si>
    <t>학교로간 사과</t>
  </si>
  <si>
    <t>국내산 사과추출물(고형분함량 2.8% 저농약사과) 90%, 유기원당, 사과농축액(국산), 비타민C</t>
  </si>
  <si>
    <t>아람드리 사과</t>
  </si>
  <si>
    <t>국내산 유자추출물(고형분 0.65% 유기농 유자) 86%, 백설탕, 유자농축액(국산), 구연산, 구연산나트륨</t>
  </si>
  <si>
    <t>아람드리 유자</t>
  </si>
  <si>
    <t>국내산 천도 복숭아 추출물(고형분 1.6% 저농약 복숭아) 89%,백설탕, 구연산, 합성 착향료(복숭아향)</t>
  </si>
  <si>
    <t>학교로간 천도복숭아</t>
  </si>
  <si>
    <t>국내산 천도복숭아 추출물(고형분함량 3.5% 저농약 천도복숭아) 90%,유기원당, 복숭아농축액</t>
  </si>
  <si>
    <t>아람드리 천도복숭아</t>
  </si>
  <si>
    <t>국내산 키위과즙과 사과과즙사용,키위퓨레40%(국내산),사과과즙10%(국내산)</t>
  </si>
  <si>
    <t>우리 키위쥬스</t>
  </si>
  <si>
    <t>국내산 토마토추출물(고형분함량 3.5% 유기농토마토) 90%, 유기원당, 사과농축액, 배농축액, 비타민C, 구연산, 산탄검, 염화나트륨</t>
  </si>
  <si>
    <t>아람드리 토마토</t>
  </si>
  <si>
    <t>국내산 포도 추출물(고형분 3.2% 저농약 포도) 89%,백설탕, 구연산, 합성 착향료(포도향)</t>
  </si>
  <si>
    <t>학교로간 포도</t>
  </si>
  <si>
    <t>국내산 포도과즙 사용,포도과즙20%(국산)</t>
  </si>
  <si>
    <t>우리 포도주스</t>
  </si>
  <si>
    <t>국내산 포도추출물 90%(고형분함량 5.8% 저농약포도), 유기원당, 포도농축액(국산)</t>
  </si>
  <si>
    <t>아람드리 포도</t>
  </si>
  <si>
    <t>국내산(제주도) 무농약 감귤추출물(고형분함량3.3%, 무농약감귤) 89.3%, 유기원당, 감귤농축액, 비타민C, 구연산, 산탄검</t>
  </si>
  <si>
    <t>아람드리 감귤</t>
  </si>
  <si>
    <t>국산감귤농축액66.6%/풀무원</t>
  </si>
  <si>
    <t>바른선감귤,100ml</t>
  </si>
  <si>
    <t>국산감귤농축액80%//풀무원</t>
  </si>
  <si>
    <t>바른선텐저린톡톡감귤주스,100ml</t>
  </si>
  <si>
    <t>국산능금30이상/이츠웰</t>
  </si>
  <si>
    <t>140ml</t>
  </si>
  <si>
    <t>사과농축액4.16</t>
  </si>
  <si>
    <t>국산매실</t>
  </si>
  <si>
    <t>착한매실</t>
  </si>
  <si>
    <t>150ml</t>
  </si>
  <si>
    <t>농축복숭아과즙,복숭아퓨레/CJ</t>
  </si>
  <si>
    <t>130ml,쁘띠첼워터젤리복숭아</t>
  </si>
  <si>
    <t>농축오렌지과즙,밀감과립/CJ</t>
  </si>
  <si>
    <t>130ml,쁘띠첼워터젤리오렌지</t>
  </si>
  <si>
    <t>150ml,쁘띠첼주니어과일하나오렌지</t>
  </si>
  <si>
    <t>농축포도액,밀감과립/CJ</t>
  </si>
  <si>
    <t>130ml,쁘띠첼워터젤리포도</t>
  </si>
  <si>
    <t>대구경북능금농협 조합원이 직접 재배한 부사만 사용 ,사과과즙24.5%(국산)사과펄프5.5%(국산)칼슘첨가</t>
  </si>
  <si>
    <t>우리 능금주스골드</t>
  </si>
  <si>
    <t>딸기퓨레과즙(국내산)25%,정백당,구연산,비타민C 딸기향 등(무MSG,무방부제,무색소)</t>
  </si>
  <si>
    <t>[국내산] 3無 딸기퓨레주스</t>
  </si>
  <si>
    <t>레드자몽에이드과즙19.3% 비타민C</t>
  </si>
  <si>
    <t>뜰안애레드자몽에이드</t>
  </si>
  <si>
    <t>레몬과즙13%/풀무원</t>
  </si>
  <si>
    <t>바른선레몬에이드,100ml</t>
  </si>
  <si>
    <t>망고감귤젤리</t>
  </si>
  <si>
    <t>75g</t>
  </si>
  <si>
    <t>뜰안애망고감귤젤리</t>
  </si>
  <si>
    <t>매실(국산)</t>
  </si>
  <si>
    <t>뜰안애매실</t>
  </si>
  <si>
    <t>매실농축액(brix 65) 2.2%, 사과농축액(brix 72) 1%, 옥수수전분, 백설탕, 액상과당, 비타민 C , 구연산나트륨, 정제수</t>
  </si>
  <si>
    <t>매실이랑</t>
  </si>
  <si>
    <t>메밀쌀 2.1%(국산),메밀추출액86.4%(국산),엿기름4.3%(국산),백설탕7.2%</t>
  </si>
  <si>
    <t>메밀냉식혜100ml</t>
  </si>
  <si>
    <t>메밀냉식혜150ml</t>
  </si>
  <si>
    <t>주스</t>
    <phoneticPr fontId="19" type="noConversion"/>
  </si>
  <si>
    <t>무농약인증한라봉즙5,무농약감귤과즙60,유기농설탕</t>
    <phoneticPr fontId="19" type="noConversion"/>
  </si>
  <si>
    <t>L</t>
    <phoneticPr fontId="19" type="noConversion"/>
  </si>
  <si>
    <t>125ml,무농약한라봉 감귤다솜</t>
    <phoneticPr fontId="19" type="noConversion"/>
  </si>
  <si>
    <t>무농약제주감귤과즙45%,무농약파인애플과즙5%</t>
    <phoneticPr fontId="19" type="noConversion"/>
  </si>
  <si>
    <t>125ml</t>
    <phoneticPr fontId="90" type="noConversion"/>
  </si>
  <si>
    <t>[무농약]제주파인감귤쥬스</t>
    <phoneticPr fontId="90" type="noConversion"/>
  </si>
  <si>
    <t>무농약제주감귤과즙45%,무농약한라봉과즙5%</t>
    <phoneticPr fontId="19" type="noConversion"/>
  </si>
  <si>
    <t>[무농약]제주한라봉감귤쥬스</t>
    <phoneticPr fontId="90" type="noConversion"/>
  </si>
  <si>
    <t>무농약제주감귤과즙50%</t>
    <phoneticPr fontId="19" type="noConversion"/>
  </si>
  <si>
    <t>[무농약]제주감귤쥬스</t>
    <phoneticPr fontId="90" type="noConversion"/>
  </si>
  <si>
    <t>미국포도95%/,브라질유기농설탕3%//풀무원</t>
  </si>
  <si>
    <t>바른선유기농포도주스</t>
  </si>
  <si>
    <t>백년초엑기스 국산 70%/풀무원</t>
  </si>
  <si>
    <t>바른선신데랠라핑크레몬믹스,100ml</t>
  </si>
  <si>
    <t>백포도과즙10%//풀무원</t>
  </si>
  <si>
    <t>바른선머스캣에이드,100ml</t>
  </si>
  <si>
    <t>백포도과즙50%/,코코넛/풀무원</t>
  </si>
  <si>
    <t>바른선머스캣코코,100ml</t>
  </si>
  <si>
    <t>베리혼합과즙20%[아사이베리18%,블랙초코베리13.25%,빌베리13%,블루베리12.95%,스트로베리12.5%,멀베리12.5%,얌베리8%,고지베리6.6%,라즈베리1.2%,크랜베리1%,블랙베리0.5%,블랙커런트0.5%],정백당,비타민c,블루베리향 등(무MSG,무방부제,무색소)</t>
  </si>
  <si>
    <t>[국내산] 3無 베리믹스(12가지베리) 주스</t>
  </si>
  <si>
    <t>복숭아62%,백포도쥬스농축액8%,정제수</t>
  </si>
  <si>
    <t>후룻볼복숭아113ml</t>
  </si>
  <si>
    <t>블루베리퓨레97.5%</t>
  </si>
  <si>
    <t>블루베리쥬스100ml</t>
  </si>
  <si>
    <t>비타민c,c.g.f(클로렐라추추물첨가</t>
  </si>
  <si>
    <t>쿨피스복숭아,파인애플180ml</t>
  </si>
  <si>
    <t>사과과즙</t>
  </si>
  <si>
    <t>75ml,이츠웰 사과말랑</t>
  </si>
  <si>
    <t>사과과즙(국내산)43%,당근과즙(국내산)20%,정백당,구연산,비타민C 등(무MSG,무방부제,무색소)</t>
  </si>
  <si>
    <t>[국내산] 3無 사과당근 주스(캐플주스)</t>
  </si>
  <si>
    <t>사과과즙25.1%/풀무원</t>
  </si>
  <si>
    <t>바른선캐플,100ml</t>
  </si>
  <si>
    <t>사과농축과즙,사과퓨레,비타민C/CJ</t>
  </si>
  <si>
    <t>130ml,쁘띠첼워터젤리사과</t>
  </si>
  <si>
    <t>150ml,쁘띠첼주니어과일하나사과</t>
  </si>
  <si>
    <t>사과농축액(국산)5.5%,당근농축액(국산)4.8%</t>
    <phoneticPr fontId="19" type="noConversion"/>
  </si>
  <si>
    <t>4000ml</t>
    <phoneticPr fontId="19" type="noConversion"/>
  </si>
  <si>
    <t>{냉장}자연의맛 사과랑당근 100ml*40ea</t>
  </si>
  <si>
    <t>스위트코리아</t>
  </si>
  <si>
    <t>골드키위쥬스</t>
  </si>
  <si>
    <t>딸기비타쥬스</t>
  </si>
  <si>
    <t>참조은 한라봉감귤쥬스</t>
  </si>
  <si>
    <t>캐플비타쥬스</t>
  </si>
  <si>
    <t>오디농축액 1.00%(50 brix, 국산), 오디과즙 3.00%(국산), 매실농축액(brix 65)0.1%,사과농축액(brix 72) 0.6%, 합성착향료(오디향), 백설탕, 
액상과당, 비타민 C, 구연산, 구연산나트륨, 정제수</t>
  </si>
  <si>
    <t>오디랑</t>
  </si>
  <si>
    <t>오렌지과즙36% 자몽과즙14%비타민C</t>
  </si>
  <si>
    <t>뜰안애오렌지자몽에이드</t>
  </si>
  <si>
    <t>오미자농축액 2.1%(60 brix, 국산), 사과농축액 0.4%(72 brix, 국산), 합성착색료(레드칼라11417), 합성착향료(오미자향), 백설탕, 액상과당, 비타민 C, 구연산나트륨, 정제수</t>
  </si>
  <si>
    <t>오미자랑</t>
  </si>
  <si>
    <t>유기농쌀(국내산)2.5%,엿기름(국내산)30%,칼슘 등(무농약,무첨가,무방부제,무색소)</t>
  </si>
  <si>
    <t>[유기농]쌀 전통 칼슘 식혜</t>
  </si>
  <si>
    <t>유기농쌀(국산)엿기름(국산)</t>
  </si>
  <si>
    <t>뜰안애유기농쌀식혜</t>
  </si>
  <si>
    <t>유기농쌀,엿기름</t>
  </si>
  <si>
    <t>유기농쌀식혜</t>
  </si>
  <si>
    <t>유기농유자86%</t>
  </si>
  <si>
    <t>유기농유자주스</t>
  </si>
  <si>
    <t>유자과즙</t>
  </si>
  <si>
    <t>100ml,이츠웰유자주스</t>
  </si>
  <si>
    <t>적포도과즙59% 비타민C</t>
  </si>
  <si>
    <t>뜰안애포도주스</t>
  </si>
  <si>
    <t>전통적인 방식으로 제조한 유기농 식혜,유기농쌀2%(국산),유기농설탕8.7%,엿기름4%(국산),정제수83.7%</t>
  </si>
  <si>
    <t>우리 궁중가평식혜F</t>
  </si>
  <si>
    <t>정제수, 감귤농축액8.75% 감귤과즙 58.3%,
   국산), 비타민C</t>
    <phoneticPr fontId="19" type="noConversion"/>
  </si>
  <si>
    <t>{냉장}자연의맛제주감귤 100ml*40ea</t>
  </si>
  <si>
    <t>정제수, 사과농축액10%</t>
  </si>
  <si>
    <t>{냉장}천년풍미 사과 100ml*40ea</t>
  </si>
  <si>
    <t>제주감귤50이상,감귤농축주스7.5</t>
  </si>
  <si>
    <t>140ml,이츠웰제주감귤주스</t>
  </si>
  <si>
    <t>제주파인애플과즙5,무농약감귤과즙60,유기농설탕</t>
    <phoneticPr fontId="19" type="noConversion"/>
  </si>
  <si>
    <t>125ml,제주파앤애플 감귤다솜</t>
    <phoneticPr fontId="19" type="noConversion"/>
  </si>
  <si>
    <t>참다래과즙(국내산)70%,사과과즙10%,골드키위퓨레(국내산)10% 등(무MSG,무방부제,무색소)</t>
  </si>
  <si>
    <t>[국내산] 3無 참다래주스</t>
  </si>
  <si>
    <t>참다래농축액99%</t>
  </si>
  <si>
    <t>참다래쥬스</t>
  </si>
  <si>
    <t>친환경감귤90%</t>
  </si>
  <si>
    <t>친환경감귤주스</t>
  </si>
  <si>
    <t>친환경사과90%</t>
  </si>
  <si>
    <t>친환경사과주스</t>
  </si>
  <si>
    <t>친환경사과주스90%</t>
  </si>
  <si>
    <t>친환경포도89%</t>
  </si>
  <si>
    <t>친환경포도주스</t>
  </si>
  <si>
    <t>친환경포도90%</t>
  </si>
  <si>
    <t>파인애플과즙 30%/풀무원</t>
  </si>
  <si>
    <t>바른선신데랠라파인믹스,100ml</t>
  </si>
  <si>
    <t>포도주스</t>
    <phoneticPr fontId="19" type="noConversion"/>
  </si>
  <si>
    <t>머스캣코코</t>
    <phoneticPr fontId="19" type="noConversion"/>
  </si>
  <si>
    <t>파인애플농축과즙100(필리핀)정제수,비타민c</t>
  </si>
  <si>
    <t>돌-스쉬위티오파인애플쥬스</t>
  </si>
  <si>
    <t>파인애플젤리</t>
  </si>
  <si>
    <t>뜰안애파인애플젤리</t>
  </si>
  <si>
    <t>플로리다오렌지농축과즙100/매일유업</t>
  </si>
  <si>
    <t>90ml,오렌지주스,썬업매일유업</t>
  </si>
  <si>
    <t>우리 애플시아 능금쥬스(Pet)</t>
  </si>
  <si>
    <t>제주삼다수감귤쥬스(100%)</t>
  </si>
  <si>
    <t>제주삼다수감귤쥬스(50%)</t>
  </si>
  <si>
    <t>오렌지농축액(과즙 27.4%,미국산),당근농축액(야채즙7.5%,국산),바나나퓨레(과즙1.7%,코스타리카산),감귤농축액(과즙11.0%,국산),채소혼합농축액(1.0%,국산)/어린이기호식품인증</t>
  </si>
  <si>
    <t>사과과즙10%,유크림2.28%,비타민C/멸균팩</t>
    <phoneticPr fontId="19" type="noConversion"/>
  </si>
  <si>
    <t>애플쿨과채주스</t>
    <phoneticPr fontId="19" type="noConversion"/>
  </si>
  <si>
    <t>참다래과즙30%(국내산),골드키위퓨레10%(국내산),사과과즙10%(국내산)</t>
    <phoneticPr fontId="19" type="noConversion"/>
  </si>
  <si>
    <t>엘로우 참다래주스</t>
    <phoneticPr fontId="19" type="noConversion"/>
  </si>
  <si>
    <t>한라봉과즙5%(국내산),파인애플과즙45%(태국산),정제수,비타민C</t>
    <phoneticPr fontId="19" type="noConversion"/>
  </si>
  <si>
    <t>한라봉파인주스</t>
    <phoneticPr fontId="19" type="noConversion"/>
  </si>
  <si>
    <t>망고퓨레32%(필리핀산),정제수58.17%</t>
    <phoneticPr fontId="19" type="noConversion"/>
  </si>
  <si>
    <t>스위트망고주스</t>
    <phoneticPr fontId="19" type="noConversion"/>
  </si>
  <si>
    <t>베리혼합과즙20%,정제수69.23%</t>
    <phoneticPr fontId="19" type="noConversion"/>
  </si>
  <si>
    <t>블루베리혼합주스</t>
    <phoneticPr fontId="19" type="noConversion"/>
  </si>
  <si>
    <t>감귤과즙50%(국내산),구연산,비타민C</t>
    <phoneticPr fontId="19" type="noConversion"/>
  </si>
  <si>
    <t>스위트감귤주스</t>
    <phoneticPr fontId="19" type="noConversion"/>
  </si>
  <si>
    <t>사과과즙50%(국내산),사과퓨레10%(국내산)</t>
    <phoneticPr fontId="19" type="noConversion"/>
  </si>
  <si>
    <t>스위트사과주스</t>
    <phoneticPr fontId="19" type="noConversion"/>
  </si>
  <si>
    <t>포도농축액16%(국내산),액상과당15%</t>
    <phoneticPr fontId="19" type="noConversion"/>
  </si>
  <si>
    <t>포도사랑</t>
    <phoneticPr fontId="19" type="noConversion"/>
  </si>
  <si>
    <t>사과농축액14%(국내산),당근농축액5.33%(국내산),정백당,구연산</t>
    <phoneticPr fontId="19" type="noConversion"/>
  </si>
  <si>
    <t>캐플사랑</t>
    <phoneticPr fontId="19" type="noConversion"/>
  </si>
  <si>
    <t>정제수85%,무농약유자과즙1.07%,비타민</t>
    <phoneticPr fontId="19" type="noConversion"/>
  </si>
  <si>
    <t>우리땅 유자주스&amp;티</t>
    <phoneticPr fontId="19" type="noConversion"/>
  </si>
  <si>
    <t>친환경쌀3%,엿기름6.9%(국내산),생강</t>
    <phoneticPr fontId="19" type="noConversion"/>
  </si>
  <si>
    <t>식혜사랑</t>
    <phoneticPr fontId="19" type="noConversion"/>
  </si>
  <si>
    <t>유기농맵쌀2%(국내산),겉보리엿기름5.5%(국내산),유기농설탕8.7%,정제수</t>
    <phoneticPr fontId="19" type="noConversion"/>
  </si>
  <si>
    <t>유기농 궁중전통식혜</t>
    <phoneticPr fontId="19" type="noConversion"/>
  </si>
  <si>
    <t>무설탕,무액상과당,무색소</t>
    <phoneticPr fontId="19" type="noConversion"/>
  </si>
  <si>
    <t>돌-오렌지쥬스</t>
    <phoneticPr fontId="19" type="noConversion"/>
  </si>
  <si>
    <t>돌-포도쥬스</t>
    <phoneticPr fontId="19" type="noConversion"/>
  </si>
  <si>
    <t>트로피칼후르츠농축액5%, (오렌지79%,망고9%,패션후르츠6%,구아바3%,바나나3%)</t>
  </si>
  <si>
    <t>100ml</t>
    <phoneticPr fontId="19" type="noConversion"/>
  </si>
  <si>
    <t>쉐프원 트로피칼후르츠 컵주스</t>
  </si>
  <si>
    <t>살구농축액(국산)4%</t>
  </si>
  <si>
    <t>쉐프원 살구에이드 컵주스</t>
  </si>
  <si>
    <t>레드자몽농축액3%
(자몽농과즙으로 19.3%,이스라엘산)</t>
  </si>
  <si>
    <t>쉐프원 레드자몽에이드 컵주스</t>
  </si>
  <si>
    <t>대상웰라이프오렌지농축핵,클로렐라추출물, 배농축액(국산),감귤농축액</t>
  </si>
  <si>
    <t>엄마가선택한 클로렐라
100ml(오렌지)</t>
  </si>
  <si>
    <t>무농약유자즙(국산), 저농약사과즙(국산),유기설탕</t>
    <phoneticPr fontId="19" type="noConversion"/>
  </si>
  <si>
    <t>상큼하군</t>
    <phoneticPr fontId="19" type="noConversion"/>
  </si>
  <si>
    <t>크랜베리</t>
    <phoneticPr fontId="19" type="noConversion"/>
  </si>
  <si>
    <t>크랜베리100%,미국</t>
    <phoneticPr fontId="19" type="noConversion"/>
  </si>
  <si>
    <t>해우푸드</t>
    <phoneticPr fontId="19" type="noConversion"/>
  </si>
  <si>
    <t>포도</t>
    <phoneticPr fontId="19" type="noConversion"/>
  </si>
  <si>
    <t>캘리포니아산100</t>
    <phoneticPr fontId="19" type="noConversion"/>
  </si>
  <si>
    <t>건포도</t>
    <phoneticPr fontId="19" type="noConversion"/>
  </si>
  <si>
    <t>[수입산]건포도</t>
    <phoneticPr fontId="90" type="noConversion"/>
  </si>
  <si>
    <t>푸딩</t>
  </si>
  <si>
    <t>/풀무원</t>
  </si>
  <si>
    <t>바른선밀감/요거트블루베리푸딩</t>
  </si>
  <si>
    <t>국산과일/풀무원</t>
    <phoneticPr fontId="19" type="noConversion"/>
  </si>
  <si>
    <t>바른선밀감퓨레뜨75g</t>
  </si>
  <si>
    <t>국산과일/풀무원</t>
  </si>
  <si>
    <t>바른선밀감/포도/사과/파인애플푸딩,55g</t>
  </si>
  <si>
    <t>밀감쌕30%[밀감(국산)58.33%, 감귤농축액 0.8%(국산)</t>
  </si>
  <si>
    <t>바른선퓨레뜨 밀감(절단벌크), 50g*20ea</t>
  </si>
  <si>
    <t>백설탕,초콜릿8.05(프랑스) /CJ</t>
  </si>
  <si>
    <t>90g,쁘띠첼,초코</t>
  </si>
  <si>
    <t>복숭아15/밀감15,오렌지과즙6.14/깐포도15,포도과즙25/CJ</t>
  </si>
  <si>
    <t>110g</t>
  </si>
  <si>
    <t>쁘띠첼,복숭아/밀감/포도</t>
  </si>
  <si>
    <t>쁘띠첼,복숭아/밀감/포도(75g)</t>
  </si>
  <si>
    <t>쁘띠첼,복숭아/밀감/포도(90g)</t>
  </si>
  <si>
    <t>생크림(우유:국산),카라멜시럽,프락토올리고당/CJ</t>
  </si>
  <si>
    <t>90g,쁘띠첼,커스타드</t>
  </si>
  <si>
    <t>파인애플(36.8%), 오렌지농축액 2.6%(브라질산)</t>
  </si>
  <si>
    <t>1.56kg</t>
  </si>
  <si>
    <t>바른선 V 파인애플(절단), 65g*24ea</t>
  </si>
  <si>
    <t>푸딩</t>
    <phoneticPr fontId="19" type="noConversion"/>
  </si>
  <si>
    <t>무농약감귤,유기설탕,무농약유자원액,한천(국산)</t>
    <phoneticPr fontId="19" type="noConversion"/>
  </si>
  <si>
    <t>80g</t>
    <phoneticPr fontId="19" type="noConversion"/>
  </si>
  <si>
    <t>감귤푸딩</t>
    <phoneticPr fontId="19" type="noConversion"/>
  </si>
  <si>
    <t>저농약포도즙,포도농축액(국산),한천,유기설탕</t>
    <phoneticPr fontId="19" type="noConversion"/>
  </si>
  <si>
    <t>포도푸딩</t>
    <phoneticPr fontId="19" type="noConversion"/>
  </si>
  <si>
    <t>홍시</t>
  </si>
  <si>
    <t>자연 홍시(상주)100%(무첨가,무방부제,무색소)</t>
  </si>
  <si>
    <t>[국내산] 아이스 홍시(반쪽)</t>
  </si>
  <si>
    <t>파인애플32.28%,레드파파야20.8%</t>
  </si>
  <si>
    <t>후룻샐러드2.3kg</t>
  </si>
  <si>
    <t>파인애플82.61%,정제수16%,설탕,비타민C</t>
  </si>
  <si>
    <t>컷파인애플샐러드2.3kg</t>
  </si>
  <si>
    <t>과실류(캔)</t>
    <phoneticPr fontId="19" type="noConversion"/>
  </si>
  <si>
    <t>복숭아통조림</t>
    <phoneticPr fontId="19" type="noConversion"/>
  </si>
  <si>
    <t>남아공황도55/오뚜기SF</t>
    <phoneticPr fontId="19" type="noConversion"/>
  </si>
  <si>
    <t>825g</t>
  </si>
  <si>
    <t>2절,9~10쪽입,복숭아통조림</t>
    <phoneticPr fontId="19" type="noConversion"/>
  </si>
  <si>
    <t>황도55%(복숭아:중국산)</t>
    <phoneticPr fontId="19" type="noConversion"/>
  </si>
  <si>
    <t>과육 4~5개</t>
    <phoneticPr fontId="19" type="noConversion"/>
  </si>
  <si>
    <t>황도55%(복숭아:중국산)</t>
  </si>
  <si>
    <t>과육 8~9개</t>
    <phoneticPr fontId="19" type="noConversion"/>
  </si>
  <si>
    <t>파일애플통조림</t>
    <phoneticPr fontId="19" type="noConversion"/>
  </si>
  <si>
    <t>66개내외,파인애플통조림</t>
  </si>
  <si>
    <t>8개,파인애플통조림</t>
  </si>
  <si>
    <t>270개내외,파인애플통조림</t>
  </si>
  <si>
    <t>파인애플통조림</t>
    <phoneticPr fontId="19" type="noConversion"/>
  </si>
  <si>
    <t>3060g</t>
    <phoneticPr fontId="19" type="noConversion"/>
  </si>
  <si>
    <t>파인애플슬라이스</t>
    <phoneticPr fontId="19" type="noConversion"/>
  </si>
  <si>
    <t>파인애프 청크</t>
    <phoneticPr fontId="19" type="noConversion"/>
  </si>
  <si>
    <t>필리핀파인애플35.24/이츠웰</t>
  </si>
  <si>
    <t>크로바 세척수삼</t>
  </si>
  <si>
    <t>약재</t>
  </si>
  <si>
    <t>영원/산림조합</t>
  </si>
  <si>
    <t>당귀,말린것</t>
  </si>
  <si>
    <t>음성,풍기/산림조합</t>
  </si>
  <si>
    <t>제천/산림조합</t>
  </si>
  <si>
    <t>황기,말린것</t>
  </si>
  <si>
    <t>수삼,3년근</t>
  </si>
  <si>
    <t>황기</t>
  </si>
  <si>
    <t>크로바 황기</t>
  </si>
  <si>
    <t>구운달걀</t>
    <phoneticPr fontId="19" type="noConversion"/>
  </si>
  <si>
    <t xml:space="preserve">약50g*30구/판 </t>
  </si>
  <si>
    <t>구운계란(대란)</t>
  </si>
  <si>
    <t>깐달걀</t>
    <phoneticPr fontId="19" type="noConversion"/>
  </si>
  <si>
    <t>뜰안애친환경깐계란</t>
  </si>
  <si>
    <t>난각공류</t>
  </si>
  <si>
    <t>쌀가루, 파슬리, 깐메추리알 100%/풀무원</t>
  </si>
  <si>
    <t>바른선파슬리알크런치,16g*62ea</t>
  </si>
  <si>
    <t>난류</t>
    <phoneticPr fontId="19" type="noConversion"/>
  </si>
  <si>
    <t>달걀</t>
    <phoneticPr fontId="19" type="noConversion"/>
  </si>
  <si>
    <t>1등급친환경 무항생란</t>
    <phoneticPr fontId="19" type="noConversion"/>
  </si>
  <si>
    <t>1등급금계란</t>
    <phoneticPr fontId="19" type="noConversion"/>
  </si>
  <si>
    <t>가농바이오</t>
    <phoneticPr fontId="19" type="noConversion"/>
  </si>
  <si>
    <t>1등급친환경살균목초란</t>
  </si>
  <si>
    <t>뜰안애1등급친환경목초란(특란)</t>
  </si>
  <si>
    <t>1등급친환경살균유황기능성란</t>
  </si>
  <si>
    <t>1등급친환경유황란(특란)</t>
  </si>
  <si>
    <t>1등급판란</t>
    <phoneticPr fontId="19" type="noConversion"/>
  </si>
  <si>
    <t>1등급특란</t>
  </si>
  <si>
    <t>바른선깐계란</t>
  </si>
  <si>
    <t>국산,무항생제</t>
  </si>
  <si>
    <t>친환경1등급란</t>
  </si>
  <si>
    <t>국산,친환경</t>
    <phoneticPr fontId="19" type="noConversion"/>
  </si>
  <si>
    <t>삶은것,깐것</t>
    <phoneticPr fontId="19" type="noConversion"/>
  </si>
  <si>
    <t>국산,친환경인증/풀무원</t>
  </si>
  <si>
    <t>바른선김치유산등급란</t>
  </si>
  <si>
    <t>바른선목초등급란</t>
  </si>
  <si>
    <t>바른선싱싱란</t>
  </si>
  <si>
    <t>바른선DHA란</t>
  </si>
  <si>
    <t>[무항생제]1등급란(특란)(30알)</t>
    <phoneticPr fontId="90" type="noConversion"/>
  </si>
  <si>
    <t>[무항생제]판유정란(30알)-특란</t>
    <phoneticPr fontId="90" type="noConversion"/>
  </si>
  <si>
    <t>{냉장}깐계란kg(행복담기)</t>
  </si>
  <si>
    <t>[무항생제]유정란삶은계란-특란</t>
    <phoneticPr fontId="90" type="noConversion"/>
  </si>
  <si>
    <t>국산100%, 무항생제, 1등급, 3無(항생제, 착색제, 산란촉진제)</t>
    <phoneticPr fontId="19" type="noConversion"/>
  </si>
  <si>
    <t>{냉장}친환경 1등급계란(HACCP)</t>
  </si>
  <si>
    <t>{냉장}친환경 1등급계란10구(HACCP)</t>
  </si>
  <si>
    <t>국산100%, 무항생제, 1등급, 3無(항생제, 착색제, 산란촉진제), 친환경화축산농장(농림부 지정)</t>
    <phoneticPr fontId="19" type="noConversion"/>
  </si>
  <si>
    <t>{냉장}친환경안심란HACCP</t>
  </si>
  <si>
    <t>{냉장}친환경안심목초란(HACCP)</t>
  </si>
  <si>
    <t>국산100%, 청국장 첨가 사료, 무항생제, 1등급, 3無(항생제, 착색제, 산란촉진제)</t>
    <phoneticPr fontId="19" type="noConversion"/>
  </si>
  <si>
    <t>{냉장}친환경 1등급 청국장란 30입</t>
  </si>
  <si>
    <t>{냉장}친환경 1등급 청국장란 10입</t>
  </si>
  <si>
    <t>무항생제인증유정란,만편대지방목유정란</t>
    <phoneticPr fontId="19" type="noConversion"/>
  </si>
  <si>
    <t>판</t>
    <phoneticPr fontId="19" type="noConversion"/>
  </si>
  <si>
    <t>무항생제 방목 유정란</t>
    <phoneticPr fontId="19" type="noConversion"/>
  </si>
  <si>
    <t>30알</t>
    <phoneticPr fontId="19" type="noConversion"/>
  </si>
  <si>
    <t>신선한계란</t>
  </si>
  <si>
    <t>친환경살균유정란</t>
  </si>
  <si>
    <t>뜰안애친환경유정란</t>
  </si>
  <si>
    <t>친환경인증</t>
    <phoneticPr fontId="19" type="noConversion"/>
  </si>
  <si>
    <t>위생란</t>
    <phoneticPr fontId="19" type="noConversion"/>
  </si>
  <si>
    <t>1등급특란(친환경,haccp,무항)</t>
  </si>
  <si>
    <t>착한 깐계란(20알)haccp</t>
  </si>
  <si>
    <t>계란99%(국내산),식염0.98%</t>
    <phoneticPr fontId="19" type="noConversion"/>
  </si>
  <si>
    <t>동의훈제란50g</t>
    <phoneticPr fontId="19" type="noConversion"/>
  </si>
  <si>
    <t>계란99%(국내산),식염0.98%,녹차추출물0.01%(국내산)</t>
    <phoneticPr fontId="19" type="noConversion"/>
  </si>
  <si>
    <t>녹차훈제란50g</t>
    <phoneticPr fontId="19" type="noConversion"/>
  </si>
  <si>
    <t>참나무훈제훈연</t>
    <phoneticPr fontId="19" type="noConversion"/>
  </si>
  <si>
    <t>구운란50g</t>
    <phoneticPr fontId="19" type="noConversion"/>
  </si>
  <si>
    <t>완전자동화기기(위생적),친환경인증(LOHAS)/유통기한25일</t>
    <phoneticPr fontId="19" type="noConversion"/>
  </si>
  <si>
    <t>30구/1판</t>
    <phoneticPr fontId="19" type="noConversion"/>
  </si>
  <si>
    <t>친환경1등급 특란/백색란</t>
    <phoneticPr fontId="19" type="noConversion"/>
  </si>
  <si>
    <t>10구/1줄</t>
    <phoneticPr fontId="19" type="noConversion"/>
  </si>
  <si>
    <t>친환경1등급 특란/풍요한아침</t>
    <phoneticPr fontId="19" type="noConversion"/>
  </si>
  <si>
    <t>탱글한 계란의 신선함이 살아잇는제품(90일냉장/20알)</t>
    <phoneticPr fontId="19" type="noConversion"/>
  </si>
  <si>
    <t>로하스 삶은계란</t>
    <phoneticPr fontId="19" type="noConversion"/>
  </si>
  <si>
    <t>국산 메추리알 100%
無(항생제,합성착색제,산란촉진제)</t>
  </si>
  <si>
    <t>쉐프원 깐메추리알 1kg</t>
  </si>
  <si>
    <t>국산 계란 100%
無(항생제,합성착색제,산란촉진제)</t>
  </si>
  <si>
    <t>쉐프원 깐계란 1kg</t>
  </si>
  <si>
    <t>1.8kg</t>
    <phoneticPr fontId="19" type="noConversion"/>
  </si>
  <si>
    <t>쉐프원 1등급 계란 30알 (특란)</t>
  </si>
  <si>
    <t>쉐프원 1플러스등급 계란 30알(특란)</t>
  </si>
  <si>
    <t>목계촌 1등급 특란 30개입/판</t>
  </si>
  <si>
    <t>자연애찬 깐메추리알 1KG</t>
  </si>
  <si>
    <t>달걀(액상란)</t>
  </si>
  <si>
    <t>1등급무항생제친환경살균전란</t>
  </si>
  <si>
    <t>뜰안애1등급살균전란</t>
  </si>
  <si>
    <t>달걀(액상란)</t>
    <phoneticPr fontId="19" type="noConversion"/>
  </si>
  <si>
    <t>1등급액란,친환경인증</t>
    <phoneticPr fontId="19" type="noConversion"/>
  </si>
  <si>
    <t>난백</t>
    <phoneticPr fontId="19" type="noConversion"/>
  </si>
  <si>
    <t>난황</t>
    <phoneticPr fontId="19" type="noConversion"/>
  </si>
  <si>
    <t>전란</t>
    <phoneticPr fontId="19" type="noConversion"/>
  </si>
  <si>
    <t>{냉장}난백액2kg</t>
    <phoneticPr fontId="19" type="noConversion"/>
  </si>
  <si>
    <t>{냉장}난황액2kg</t>
    <phoneticPr fontId="19" type="noConversion"/>
  </si>
  <si>
    <t>{냉장}난백액kg</t>
  </si>
  <si>
    <t>{냉장}난황액kg</t>
  </si>
  <si>
    <t>[무항생제]유정란난백액</t>
    <phoneticPr fontId="90" type="noConversion"/>
  </si>
  <si>
    <t>[무항생제]유정란난황액</t>
    <phoneticPr fontId="90" type="noConversion"/>
  </si>
  <si>
    <t>[무항생제]유정란전란액</t>
    <phoneticPr fontId="90" type="noConversion"/>
  </si>
  <si>
    <t>국산100%, 1등급란</t>
    <phoneticPr fontId="19" type="noConversion"/>
  </si>
  <si>
    <t>{냉장}전란액2kg</t>
    <phoneticPr fontId="19" type="noConversion"/>
  </si>
  <si>
    <t>{냉장}전란액kg</t>
  </si>
  <si>
    <t>국산계란100</t>
  </si>
  <si>
    <t>액상전란</t>
  </si>
  <si>
    <t>면세.주의-"국"에는적합치않습니다</t>
  </si>
  <si>
    <t>전란액(파우치)</t>
  </si>
  <si>
    <t>난백액</t>
  </si>
  <si>
    <t>난황액</t>
  </si>
  <si>
    <t>전란액(1등급란)</t>
  </si>
  <si>
    <t>전란액(액상란)</t>
  </si>
  <si>
    <t>무항생제친환경살균난백(계란30알사용)</t>
  </si>
  <si>
    <t>뜰안애친환경살균난백</t>
  </si>
  <si>
    <t>무항생제친환경살균난황(계란60알사용)</t>
  </si>
  <si>
    <t>뜰안애친환경살균난황</t>
  </si>
  <si>
    <t>삼영후레쉬,충북 충주, 목초란 100%/풀무원</t>
  </si>
  <si>
    <t>바른선1등급액상전란</t>
  </si>
  <si>
    <t>삼영후레쉬,충북 충주/풀무원</t>
  </si>
  <si>
    <t>바른선액상난백</t>
  </si>
  <si>
    <t>바른선액상난황</t>
  </si>
  <si>
    <t>바른선액상전란</t>
  </si>
  <si>
    <t>액상난백</t>
    <phoneticPr fontId="19" type="noConversion"/>
  </si>
  <si>
    <t>액상전란</t>
    <phoneticPr fontId="19" type="noConversion"/>
  </si>
  <si>
    <t>액상난백</t>
  </si>
  <si>
    <t>액상난황</t>
  </si>
  <si>
    <t>친환경,무항생제등급판정 계란/유통기한7일</t>
    <phoneticPr fontId="19" type="noConversion"/>
  </si>
  <si>
    <t>일반전란</t>
    <phoneticPr fontId="19" type="noConversion"/>
  </si>
  <si>
    <t>신선한계란사용,위생적생산,난황액,각종게란요리</t>
    <phoneticPr fontId="19" type="noConversion"/>
  </si>
  <si>
    <t>계란의노른자제거,제품열량이낮아(전란의275)다이어트식품으로적합</t>
    <phoneticPr fontId="19" type="noConversion"/>
  </si>
  <si>
    <t>일반계란보다 저칼로리,저콜레스트롤(약30%)제품</t>
    <phoneticPr fontId="19" type="noConversion"/>
  </si>
  <si>
    <t>전란(1등급액란/친환경,무항생제)</t>
    <phoneticPr fontId="19" type="noConversion"/>
  </si>
  <si>
    <t xml:space="preserve">국산계란100%, 친환경(無항생제,산란촉진제,합성착색제)인증G마크(경기도지사인증),D-2발주
친환경농가에서 나온 1등급란으로 만든 액상계란 산란한지 48시간 내에 상품화 점도가 높아                                                  국용,계란말이,지단,튀김용으로 좋음
</t>
  </si>
  <si>
    <t>쉐프원 액상계란 전란 (1등급) 1kg</t>
  </si>
  <si>
    <t>쉐프원 액상계란 난백 (1등급) 1kg</t>
  </si>
  <si>
    <t>쉐프원 액상계란 난황 (1등급) 1kg</t>
  </si>
  <si>
    <t>목계촌 액상계란(전란) 1KG</t>
  </si>
  <si>
    <t>목계촌 액상계란(전란) 2KG</t>
  </si>
  <si>
    <t>목계촌 액상계란(난백) 1KG</t>
  </si>
  <si>
    <t>목계촌 액상계란(난황) 1KG</t>
  </si>
  <si>
    <t>삼영 프리미엄 액상계란(전란)</t>
  </si>
  <si>
    <t xml:space="preserve">삼영 프리미엄 액상계란(전란) </t>
  </si>
  <si>
    <t xml:space="preserve">삼영 액상계란(난백) </t>
  </si>
  <si>
    <t xml:space="preserve">삼영 액상계란(난황) </t>
  </si>
  <si>
    <t>달걀조리식품</t>
    <phoneticPr fontId="19" type="noConversion"/>
  </si>
  <si>
    <t>계란(국산)84.55% 떡갈비(돼지고기)4% 옥수수전분2% 정제염0.6% 양파0.5% 당근0.5% 등등</t>
  </si>
  <si>
    <t>계란(국산)86.55% 옥수수전분2% 치즈2% 정제염0.6% 미림0.7% 양파0.5% 당근0.5% 등등</t>
  </si>
  <si>
    <t>치즈야채오믈렛</t>
  </si>
  <si>
    <t>계란60% 옥수수전분5.8% 양파5.5% 햄4.5% 당근4.5% 전지분유4.4% 물엿1.7% 우유1.7% 등등</t>
  </si>
  <si>
    <t>*크로바 피자오믈렛</t>
  </si>
  <si>
    <t>계란61% 참치4.5%양파5.4% 당근4.5% 전지분유4.4% 옥수수전분3.8% 우유1.7% 물엿1.7% 등등</t>
  </si>
  <si>
    <t>*크로바 참치오믈렛</t>
  </si>
  <si>
    <t>계란76.5% 양파5.5% 당근4.5% 대파4.5% 전지분유3% 정제염1.2% 멸치분말1% 옥수수전분0.8%등등</t>
  </si>
  <si>
    <t>야채 계란구이</t>
  </si>
  <si>
    <t>계란91% 옥수수전분3.4% 정제염1.2% 전지분유0.9% 정백당0.5% 식물성유지0.5% 구아검0.5%등등</t>
  </si>
  <si>
    <t>김밥용 지단</t>
  </si>
  <si>
    <t>계란91% 전지분유3% 정제염1.2% 멸치분말1% 옥수수전분0.8% 물엿0.7% 정백당0.5% 등등</t>
  </si>
  <si>
    <t>계란구이</t>
  </si>
  <si>
    <t>계란찜</t>
  </si>
  <si>
    <t>계란고명</t>
  </si>
  <si>
    <t>치즈오믈렛</t>
  </si>
  <si>
    <t>김밥속구이</t>
  </si>
  <si>
    <t>삼영 알찬치즈오믈렛(45g*20ea)</t>
  </si>
  <si>
    <t>삼영 알찬참치오믈렛(45g*20ea)</t>
  </si>
  <si>
    <t>삼영 알찬피자오믈렛(45g*20ea)</t>
  </si>
  <si>
    <t>메추라기알</t>
  </si>
  <si>
    <t>국산 깐메추리알 100%/풀무원</t>
  </si>
  <si>
    <t>바른선깐메추리알</t>
  </si>
  <si>
    <t>메추라기알</t>
    <phoneticPr fontId="19" type="noConversion"/>
  </si>
  <si>
    <t>바른선무항생제깐메추리알삶은것,깐것</t>
  </si>
  <si>
    <t>삶은깐메추리알</t>
    <phoneticPr fontId="90" type="noConversion"/>
  </si>
  <si>
    <t>국산100%, 무항생제 메추리알</t>
    <phoneticPr fontId="19" type="noConversion"/>
  </si>
  <si>
    <t>{냉장}깐메추리알kg(행복담기)</t>
  </si>
  <si>
    <t>뜰안애국내산친환경깐메추리알</t>
  </si>
  <si>
    <t>100알</t>
  </si>
  <si>
    <t>착한 깐메추리알(100알)</t>
  </si>
  <si>
    <t>깐메추리알</t>
    <phoneticPr fontId="19" type="noConversion"/>
  </si>
  <si>
    <t>탱글한 메추리알의 신선함이 살아있는제품(90일냉장/100알)</t>
    <phoneticPr fontId="19" type="noConversion"/>
  </si>
  <si>
    <t>로하스 깐메추리알</t>
    <phoneticPr fontId="19" type="noConversion"/>
  </si>
  <si>
    <t>당류</t>
    <phoneticPr fontId="19" type="noConversion"/>
  </si>
  <si>
    <t>꿀</t>
    <phoneticPr fontId="19" type="noConversion"/>
  </si>
  <si>
    <t>{상온}아카시아꿀kg</t>
  </si>
  <si>
    <t>{상온}잡화꿀kg</t>
  </si>
  <si>
    <t>국산100% 벌굴 한국양봉협회인증</t>
  </si>
  <si>
    <t>잡화 벌꿀</t>
  </si>
  <si>
    <t>국산100% 아카시아 한국양봉협회인증</t>
  </si>
  <si>
    <t>아카시아 벌꿀</t>
  </si>
  <si>
    <t>국산꿀 100% 2012년산</t>
  </si>
  <si>
    <t>농협 꿀(잡화)</t>
  </si>
  <si>
    <t>국산아카시아꿀 100%, 2012년산</t>
  </si>
  <si>
    <t>농협 꿀(아카시아)</t>
  </si>
  <si>
    <t>아카시아꿀100(국산), 영월농협</t>
  </si>
  <si>
    <t>아카시아꿀kg</t>
  </si>
  <si>
    <t>유기농아가베시럽(멕시코산)100%</t>
  </si>
  <si>
    <t>유기농아가베시럽</t>
  </si>
  <si>
    <t>아카시아꿀</t>
    <phoneticPr fontId="19" type="noConversion"/>
  </si>
  <si>
    <t>잡화꿀/2.4kg</t>
    <phoneticPr fontId="19" type="noConversion"/>
  </si>
  <si>
    <t>국내산쌀80</t>
  </si>
  <si>
    <t>우리쌀조청</t>
  </si>
  <si>
    <t>맑은빛백물엿</t>
  </si>
  <si>
    <t>바른선올리고당물엿(백색)</t>
  </si>
  <si>
    <t>맑은빛황물엿</t>
  </si>
  <si>
    <t>바른선올리고맥아조청(황색)</t>
  </si>
  <si>
    <t>국내산 쌀100/바른선</t>
  </si>
  <si>
    <t>바른선고운빛진한우리쌀엿</t>
  </si>
  <si>
    <t>바른선맑은빛부드러운물엿</t>
  </si>
  <si>
    <t>미국옥수수전분100/콘프로픽츠코리아</t>
    <phoneticPr fontId="19" type="noConversion"/>
  </si>
  <si>
    <t>흰물엿,맥아당함량 55</t>
  </si>
  <si>
    <t>쌀(국내산)97.4%,맥아1.9%,효소(무설탕,무색소,무방부제)</t>
  </si>
  <si>
    <t>[국내산] 명인이 만든 구수한 쌀조청</t>
  </si>
  <si>
    <t>옥수수전분100</t>
  </si>
  <si>
    <t>맥아물엿</t>
  </si>
  <si>
    <t>9kg</t>
  </si>
  <si>
    <t>유기농쌀(국산),질금/두리촌</t>
  </si>
  <si>
    <t>유기농쌀엿</t>
  </si>
  <si>
    <t>태국쌀100/남영식품</t>
    <phoneticPr fontId="19" type="noConversion"/>
  </si>
  <si>
    <t xml:space="preserve"> 프락토 올리고당</t>
  </si>
  <si>
    <t>물엿</t>
    <phoneticPr fontId="19" type="noConversion"/>
  </si>
  <si>
    <t>옥수수 100%, 無설탕, 
이소말토올리고당</t>
    <phoneticPr fontId="19" type="noConversion"/>
  </si>
  <si>
    <t>청정원 올리고당</t>
    <phoneticPr fontId="19" type="noConversion"/>
  </si>
  <si>
    <t>옥수수 99.5%, 쌀 0.5%, 無설탕
이소말토올리고당</t>
    <phoneticPr fontId="19" type="noConversion"/>
  </si>
  <si>
    <t>청정원 요리하는 올리고당</t>
    <phoneticPr fontId="19" type="noConversion"/>
  </si>
  <si>
    <t>쌀100%(국내산), 無설탕, 진한 조청맛</t>
    <phoneticPr fontId="19" type="noConversion"/>
  </si>
  <si>
    <t>청정원 요리하는 쌀올리고당</t>
    <phoneticPr fontId="19" type="noConversion"/>
  </si>
  <si>
    <t>올리고당72.75%, 사과과즙(국산100%)21.6%, 無설탕</t>
    <phoneticPr fontId="19" type="noConversion"/>
  </si>
  <si>
    <t>청정원 사과 올리고당</t>
    <phoneticPr fontId="19" type="noConversion"/>
  </si>
  <si>
    <t>옥수수 전분 100%, 맥아당함량 55%이상,촉촉한윤기</t>
    <phoneticPr fontId="19" type="noConversion"/>
  </si>
  <si>
    <t>2.5kg</t>
    <phoneticPr fontId="19" type="noConversion"/>
  </si>
  <si>
    <t>5kg</t>
    <phoneticPr fontId="19" type="noConversion"/>
  </si>
  <si>
    <t>9kg</t>
    <phoneticPr fontId="19" type="noConversion"/>
  </si>
  <si>
    <t>10kg</t>
    <phoneticPr fontId="19" type="noConversion"/>
  </si>
  <si>
    <t>18kg</t>
    <phoneticPr fontId="19" type="noConversion"/>
  </si>
  <si>
    <t>옥수수전분 100%</t>
    <phoneticPr fontId="19" type="noConversion"/>
  </si>
  <si>
    <t>15kg</t>
    <phoneticPr fontId="19" type="noConversion"/>
  </si>
  <si>
    <t>이온물엿(14.1kg)</t>
    <phoneticPr fontId="19" type="noConversion"/>
  </si>
  <si>
    <t>황물엿</t>
    <phoneticPr fontId="19" type="noConversion"/>
  </si>
  <si>
    <t>16kg</t>
    <phoneticPr fontId="19" type="noConversion"/>
  </si>
  <si>
    <t>요리당</t>
    <phoneticPr fontId="19" type="noConversion"/>
  </si>
  <si>
    <t>쌀엿</t>
    <phoneticPr fontId="19" type="noConversion"/>
  </si>
  <si>
    <t>설탕</t>
    <phoneticPr fontId="19" type="noConversion"/>
  </si>
  <si>
    <t>[유기농]갈색설탕</t>
    <phoneticPr fontId="90" type="noConversion"/>
  </si>
  <si>
    <t>유기농 원당(브라질산)100%, iFOAM회원사 유기농 인증</t>
  </si>
  <si>
    <t>[유기농] 프리미엄 갈색설탕(브라질)</t>
  </si>
  <si>
    <t>파라과이,브라질,유통기한5년/황토마루</t>
  </si>
  <si>
    <t>유기농갈색설탕</t>
  </si>
  <si>
    <t>유통기한3년</t>
  </si>
  <si>
    <t>454kg</t>
    <phoneticPr fontId="19" type="noConversion"/>
  </si>
  <si>
    <t>유기농 황설탕</t>
    <phoneticPr fontId="19" type="noConversion"/>
  </si>
  <si>
    <t>유기농 흑설탕</t>
    <phoneticPr fontId="19" type="noConversion"/>
  </si>
  <si>
    <t>유자 40%(국산), 정백당 55%, 배 5%(국산)</t>
  </si>
  <si>
    <t>1.05kg</t>
    <phoneticPr fontId="19" type="noConversion"/>
  </si>
  <si>
    <t>복음자리유자차</t>
  </si>
  <si>
    <t>620g</t>
    <phoneticPr fontId="19" type="noConversion"/>
  </si>
  <si>
    <t xml:space="preserve">복음자리유자차 </t>
  </si>
  <si>
    <t>모과 41%(국산), 생강 4%(국산), 정백당</t>
  </si>
  <si>
    <t>복음자리모과차</t>
  </si>
  <si>
    <t>대추 57%(국산), 대추채 2%(국산), 호두1%(국산), 정백당</t>
  </si>
  <si>
    <t>590g</t>
    <phoneticPr fontId="19" type="noConversion"/>
  </si>
  <si>
    <t>복음자리대추차</t>
  </si>
  <si>
    <t>생각농축액30%(국산), 생강12%(국산), 대추농축액4%(국산), 꿀 10%(국산), 이소말토올리고당20%, 정백당</t>
  </si>
  <si>
    <t>복음자리생강차</t>
  </si>
  <si>
    <t>유기농딸기65%(국산),유기농설탕34.55%,펙틴[유기농총함량99.5%(물제외)]</t>
  </si>
  <si>
    <t>유기농딸기쨈</t>
  </si>
  <si>
    <t>유기농블루베리36%(캐나다산),유기농설탕35.45%,유기농포도당27.05%,팩틴,[유기농총함량98.1%(물제외)]</t>
  </si>
  <si>
    <t>유기농블루베리쨈</t>
  </si>
  <si>
    <t>470g</t>
    <phoneticPr fontId="19" type="noConversion"/>
  </si>
  <si>
    <t>포도쨈</t>
  </si>
  <si>
    <t>딸기12%,포도15%,사과10%,귤10%,올리고당46.3%,올리고당6%</t>
  </si>
  <si>
    <t>후르츠쨈</t>
  </si>
  <si>
    <t>딸기57%</t>
  </si>
  <si>
    <t>복음자리딸기쨈</t>
  </si>
  <si>
    <t>포도57%</t>
  </si>
  <si>
    <t>370g</t>
    <phoneticPr fontId="19" type="noConversion"/>
  </si>
  <si>
    <t>복음자리포도쨈</t>
  </si>
  <si>
    <t>사과57%</t>
  </si>
  <si>
    <t>복음자리사과쨈</t>
  </si>
  <si>
    <t>유기농딸기57%</t>
  </si>
  <si>
    <t>360g</t>
    <phoneticPr fontId="19" type="noConversion"/>
  </si>
  <si>
    <t>복음자리 유기농블루베리쨈</t>
  </si>
  <si>
    <t>무농약딸기57%</t>
  </si>
  <si>
    <t>복음자리 유기농딸기쨈</t>
  </si>
  <si>
    <t>딸기50%</t>
  </si>
  <si>
    <t>청정원 아이사랑 딸기잼(병)</t>
  </si>
  <si>
    <t>정백당15kg</t>
  </si>
  <si>
    <t>하얀설탕3kg</t>
  </si>
  <si>
    <t>황백당15kg</t>
  </si>
  <si>
    <t>갈색설탕3kg</t>
  </si>
  <si>
    <t>조청</t>
    <phoneticPr fontId="19" type="noConversion"/>
  </si>
  <si>
    <t>{상온}우리쌀조청3kg</t>
  </si>
  <si>
    <t>무농약현미(국산),엿기름,무농약백미(국산)</t>
    <phoneticPr fontId="19" type="noConversion"/>
  </si>
  <si>
    <t>무농약쌀조청</t>
    <phoneticPr fontId="19" type="noConversion"/>
  </si>
  <si>
    <t>검은깨두부수입산콩Non-Gmo</t>
  </si>
  <si>
    <t>뜰안애검은깨두부부침/찌개</t>
  </si>
  <si>
    <t>두류</t>
    <phoneticPr fontId="19" type="noConversion"/>
  </si>
  <si>
    <t>두부</t>
    <phoneticPr fontId="19" type="noConversion"/>
  </si>
  <si>
    <t>{냉장}우리콩학교두부부침용3kg</t>
  </si>
  <si>
    <t>275g</t>
    <phoneticPr fontId="19" type="noConversion"/>
  </si>
  <si>
    <t>{냉장}우리콩두부부침용275g</t>
  </si>
  <si>
    <t>{냉장}우리콩두부찌개용275g</t>
  </si>
  <si>
    <t>{냉장}우리콩두부부침용3kg</t>
  </si>
  <si>
    <t>{냉장}우리콩두부찌개용3kg</t>
  </si>
  <si>
    <t>{냉장}우리콩학교두부찌개용3kg</t>
  </si>
  <si>
    <t>{냉장}F2우리콩두부부침용3kg마파용</t>
  </si>
  <si>
    <t>{냉장}F2우리콩두부부침용3kg슬라이스</t>
  </si>
  <si>
    <t>{냉장}F2우리콩칼슘두부부침용3kg</t>
  </si>
  <si>
    <t>420g</t>
    <phoneticPr fontId="19" type="noConversion"/>
  </si>
  <si>
    <t>{냉장}F2우리콩두부부침찌개용420g</t>
  </si>
  <si>
    <t>국산100%</t>
  </si>
  <si>
    <t>국산100%슬라이스(36조각)</t>
  </si>
  <si>
    <t>뜰안애국산부침두부</t>
  </si>
  <si>
    <t>뜰안애국산찌개두부</t>
  </si>
  <si>
    <t>국산100%콩</t>
  </si>
  <si>
    <t>국산무농약인증콩100%</t>
  </si>
  <si>
    <t>뜰안애무농약부침두부</t>
  </si>
  <si>
    <t>뜰안애무농약찌개두부</t>
  </si>
  <si>
    <t>국산콩(안동생명콩)100%,원재료 저온관리,무소포제,무유화제,천연응고제 사용</t>
  </si>
  <si>
    <t>안동농협 부침두부 340g</t>
  </si>
  <si>
    <t>국산콩100%</t>
  </si>
  <si>
    <t>국산콩100% 마파</t>
  </si>
  <si>
    <t>뜰안애마파두부</t>
  </si>
  <si>
    <t>국산콩100% 연두부</t>
  </si>
  <si>
    <t>뜰안애연두부</t>
  </si>
  <si>
    <t>국산콩100%슬라이스(42/84조각)</t>
  </si>
  <si>
    <t>뜰안애슬라이스두부</t>
  </si>
  <si>
    <t>국산콩칼슘두부</t>
  </si>
  <si>
    <t>뜰안애국산칼슘두부</t>
  </si>
  <si>
    <t>국산흑임자두부</t>
  </si>
  <si>
    <t>뜰안애국산흑임자두부부침,찌개</t>
  </si>
  <si>
    <t>수입산100% Non-Gmo콩</t>
  </si>
  <si>
    <t>뜰안애수입산부침두부</t>
  </si>
  <si>
    <t>뜰안애수입산슬라이스두부</t>
  </si>
  <si>
    <t>뜰안애수입산찌개두부</t>
  </si>
  <si>
    <t>수입산콩Non-Gmo</t>
  </si>
  <si>
    <t>뜰안애수입산마파두부</t>
  </si>
  <si>
    <t>칼슘두부수입산콩Non-Gmo</t>
  </si>
  <si>
    <t>뜰안애칼슘두부부침/찌개</t>
  </si>
  <si>
    <t>국산 대두100%
2無: 소포제, 유화제
천연응고제 사용
TCS 시스템 운영
자사 식품안전센터의 품질 관리</t>
  </si>
  <si>
    <t>국산콩두부 찌개용</t>
  </si>
  <si>
    <t>국산콩두부 부침용</t>
  </si>
  <si>
    <t>국산순두부</t>
  </si>
  <si>
    <t>수입 대두100%, 2無: 소포제, 유화제
non-gmo 콩, 천연응고제 사용
TCS 시스템 운영
자사 식품안전센터의 품질 관리</t>
  </si>
  <si>
    <t>콩이가득두부(수입 찌개용)</t>
  </si>
  <si>
    <t>콩이가득두부(수입 부침용)</t>
  </si>
  <si>
    <t>국산 대두100%, 2無: 소포제, 유화제
천연응고제 사용, TCS 시스템 운영</t>
  </si>
  <si>
    <t>국산콩 연두부(국산)</t>
  </si>
  <si>
    <t>수입 대두100%, 2無: 소포제, 유화제
천연응고제 사용, TCS 시스템 운영
non-gmo 콩</t>
  </si>
  <si>
    <t>수입콩 연두부(수입)</t>
  </si>
  <si>
    <t>마파용두부</t>
    <phoneticPr fontId="19" type="noConversion"/>
  </si>
  <si>
    <t>안동농협 마파용두부(2장)</t>
  </si>
  <si>
    <t>해수마파용(수입)2장절단</t>
  </si>
  <si>
    <t>프리미엄해수마파용두부(2장)</t>
  </si>
  <si>
    <t>모두부</t>
  </si>
  <si>
    <t>국산대두97.8/조은식품</t>
  </si>
  <si>
    <t>우리콩모두부</t>
  </si>
  <si>
    <t>모두부</t>
    <phoneticPr fontId="19" type="noConversion"/>
  </si>
  <si>
    <t>무농약인증대두100</t>
  </si>
  <si>
    <t>무농약콩 모두부</t>
    <phoneticPr fontId="19" type="noConversion"/>
  </si>
  <si>
    <t>부침두부</t>
  </si>
  <si>
    <t>안동농협 부침두부 210g</t>
  </si>
  <si>
    <t>부침두부</t>
    <phoneticPr fontId="19" type="noConversion"/>
  </si>
  <si>
    <t>안동농협 51조각 부침용두부</t>
  </si>
  <si>
    <t>안동농협 부침두부(국산)</t>
  </si>
  <si>
    <t>대두(수입)100%사용 ,non-gmo콩 사용</t>
  </si>
  <si>
    <t>오성부침두부(수입)</t>
  </si>
  <si>
    <t>무농약국산콩100%(인증번호제15-16-3-70호),원재료 저온관리,무소포제,무유화제,천연응고제사용</t>
  </si>
  <si>
    <t>안동농협 무농약콩 부침두부</t>
  </si>
  <si>
    <t>프리미엄 해수부침두부</t>
  </si>
  <si>
    <t>해수부침두부(수입)</t>
  </si>
  <si>
    <t>해수S/L(수입)부침전용3장</t>
  </si>
  <si>
    <t>프리미엄해수(S/L)부침전용두부</t>
  </si>
  <si>
    <t>숙주나물</t>
    <phoneticPr fontId="19" type="noConversion"/>
  </si>
  <si>
    <t>{냉장}무농약숙주나물5kg</t>
  </si>
  <si>
    <t>{냉장}무농약숙주나물kg</t>
  </si>
  <si>
    <t>[무농약]칼슘국산숙주나물</t>
    <phoneticPr fontId="90" type="noConversion"/>
  </si>
  <si>
    <t>국산녹두 100%/풀무원</t>
  </si>
  <si>
    <t>풀무원국산숙주나물</t>
  </si>
  <si>
    <t>무농약칼슘 알카리수로 제배</t>
  </si>
  <si>
    <t>무농약 칼슘 숙주나물</t>
  </si>
  <si>
    <t>수입녹두</t>
  </si>
  <si>
    <t>고칼슘-숙주나물</t>
  </si>
  <si>
    <t>[수입산]생수 숙주나물</t>
    <phoneticPr fontId="90" type="noConversion"/>
  </si>
  <si>
    <t>수입산 칼슘 숙주나물</t>
  </si>
  <si>
    <t>수입산칼슘숙주나물</t>
  </si>
  <si>
    <t>수입콩 상품</t>
  </si>
  <si>
    <t>수입 숙주나물</t>
  </si>
  <si>
    <t>제주,친환경/산림조합</t>
  </si>
  <si>
    <t>친환경-숙주나물,무농약이상</t>
  </si>
  <si>
    <t>국내산 대두99.7%, 무소포제,무유화제,전통식품인증 제294호</t>
  </si>
  <si>
    <t>바른선용기담은순두부</t>
  </si>
  <si>
    <t>순두부</t>
    <phoneticPr fontId="19" type="noConversion"/>
  </si>
  <si>
    <t>{냉장}우리콩순두부400g</t>
  </si>
  <si>
    <t>{냉장}우리콩순두부1kg</t>
  </si>
  <si>
    <t>{냉장}우리콩순두부kg</t>
  </si>
  <si>
    <t>{냉장}F2우리콩순두부1kg</t>
  </si>
  <si>
    <t>[무농약]우리콩순두부</t>
    <phoneticPr fontId="90" type="noConversion"/>
  </si>
  <si>
    <t>[우리콩]순두부</t>
    <phoneticPr fontId="90" type="noConversion"/>
  </si>
  <si>
    <t>국산100%  국.찌개</t>
  </si>
  <si>
    <t>뜰안애국산순두부</t>
  </si>
  <si>
    <t>순두부/연두부</t>
  </si>
  <si>
    <t>국산콩 99.9%,無소포제,無유화제/풀무원</t>
  </si>
  <si>
    <t>풀무원순두부</t>
  </si>
  <si>
    <t>국산콩(안동생명콩)100%,원재료 저온관리,무소포제,무유화제,천연응고제 사용(몽글몽글)</t>
  </si>
  <si>
    <t>안동농협 전통순두부 2kg</t>
  </si>
  <si>
    <t>국산콩(안동생명콩)100%,원재료 저온관리/튜브형</t>
  </si>
  <si>
    <t>안동농협 순두부 400g</t>
  </si>
  <si>
    <t>안동농협 순두부 1kg</t>
  </si>
  <si>
    <t>국산콩100%,유화제,소포제無사용/우리콩식품</t>
  </si>
  <si>
    <t>오성 순두부(수입)</t>
  </si>
  <si>
    <t>무농약국산콩100%(인증번호제15-16-3-70호),원재료 저온관리</t>
  </si>
  <si>
    <t>안동농협 무농약순두부</t>
  </si>
  <si>
    <t>무농약콩 순두부</t>
    <phoneticPr fontId="19" type="noConversion"/>
  </si>
  <si>
    <t>무농약콩無소포제,無유화제/풀무원</t>
  </si>
  <si>
    <t>바른선무농약순두부</t>
  </si>
  <si>
    <t>미국산콩無소포제,無유화제/풀무원</t>
  </si>
  <si>
    <t>소가순두부</t>
  </si>
  <si>
    <t>사회적기업,가마솥제조 국산콩두부</t>
    <phoneticPr fontId="19" type="noConversion"/>
  </si>
  <si>
    <t>소포제없는 수제가마솥순두부</t>
    <phoneticPr fontId="19" type="noConversion"/>
  </si>
  <si>
    <t>[수입산]순두부</t>
    <phoneticPr fontId="90" type="noConversion"/>
  </si>
  <si>
    <t>유기농콩 100%,無소포제,無유화제/풀무원</t>
  </si>
  <si>
    <t>풀무원몽글몽글순두부</t>
  </si>
  <si>
    <t>프리미엄 해수전통순두부</t>
  </si>
  <si>
    <t>해수 전통순두부(수입)</t>
  </si>
  <si>
    <t>125g</t>
  </si>
  <si>
    <t>소가S라인 연두부,125g</t>
  </si>
  <si>
    <t>국산 100%.無소포제,無유화제/풀무원</t>
  </si>
  <si>
    <t>풀무원연두부,2kg</t>
  </si>
  <si>
    <t>연두부</t>
    <phoneticPr fontId="19" type="noConversion"/>
  </si>
  <si>
    <t>{냉장}F2우리콩연두부100g</t>
  </si>
  <si>
    <t>100g</t>
    <phoneticPr fontId="90" type="noConversion"/>
  </si>
  <si>
    <t>[우리콩]꼬마연두부</t>
    <phoneticPr fontId="90" type="noConversion"/>
  </si>
  <si>
    <t>{냉장}우리콩연두부300g</t>
  </si>
  <si>
    <t>[무농약]우리콩연두부</t>
    <phoneticPr fontId="90" type="noConversion"/>
  </si>
  <si>
    <t>[우리콩]연두부</t>
    <phoneticPr fontId="90" type="noConversion"/>
  </si>
  <si>
    <t>꼬마연두부</t>
  </si>
  <si>
    <t>국산콩(안동생명콩)100%,원재료 저온관리</t>
  </si>
  <si>
    <t>안동농협 연두부 300g</t>
  </si>
  <si>
    <t>안동농협 연두부 1kg</t>
  </si>
  <si>
    <t>국산콩(안동생명콩)97%,국산현미추출액 3%,원재료 저온관리</t>
  </si>
  <si>
    <t>안동농협 연두부100g</t>
  </si>
  <si>
    <t>80g</t>
  </si>
  <si>
    <t>안동농협 연두부(꼬마)현미80g</t>
  </si>
  <si>
    <t>국산콩100%, 無소포제,無유화제/풀무원</t>
  </si>
  <si>
    <t>풀무원연두부,125g</t>
  </si>
  <si>
    <t>풀무원연두부, 80g</t>
  </si>
  <si>
    <t>국산콩100%,응고제(조제해수염화마그네슘)사용/우리콩식품</t>
  </si>
  <si>
    <t>소,100g</t>
  </si>
  <si>
    <t>국산흑임자연두부</t>
  </si>
  <si>
    <t>뜰안애흑임자연두부</t>
  </si>
  <si>
    <t>안동농협 무농약연두부</t>
  </si>
  <si>
    <t>무농약콩 연두부</t>
    <phoneticPr fontId="19" type="noConversion"/>
  </si>
  <si>
    <t>무농약콩100%, 無소포제,無유화제/풀무원</t>
  </si>
  <si>
    <t>바른선무농약연두부,80g</t>
  </si>
  <si>
    <t>미국산콩100%, 無소포제,無유화제/풀무원</t>
  </si>
  <si>
    <t>소가연두부,125g</t>
  </si>
  <si>
    <t>소가연두부,80g</t>
  </si>
  <si>
    <t>뜰안애수입산연두부</t>
  </si>
  <si>
    <t>HACCP,국산콩100%,유화제,소포제無사용/우리콩식품</t>
  </si>
  <si>
    <t>/심플로트</t>
  </si>
  <si>
    <t>1.kg</t>
  </si>
  <si>
    <t>냉동완두콩</t>
  </si>
  <si>
    <t>국내산 완두콩 100%(이물,기타잡균의 혼입이나 번식을 예방하기 위해 살균 세척함)</t>
  </si>
  <si>
    <t>[국내산] 씻어나온 햇 완두콩</t>
  </si>
  <si>
    <t>순천</t>
  </si>
  <si>
    <t>유부(튀긴두부)</t>
  </si>
  <si>
    <t xml:space="preserve"> 국산콩 100%/풀무원</t>
  </si>
  <si>
    <t>바른선우리콩유부(슬)</t>
  </si>
  <si>
    <t>유부(튀긴두부)</t>
    <phoneticPr fontId="19" type="noConversion"/>
  </si>
  <si>
    <t>대두(수입산) 92%</t>
    <phoneticPr fontId="19" type="noConversion"/>
  </si>
  <si>
    <t>슬라이스 유부, 500g포장</t>
    <phoneticPr fontId="19" type="noConversion"/>
  </si>
  <si>
    <t>통유부, 500g포장</t>
    <phoneticPr fontId="19" type="noConversion"/>
  </si>
  <si>
    <t>두부34.24%,간장5.58%,양조식초,정재소</t>
  </si>
  <si>
    <t>일본/나가노정통유부(초밥용)</t>
  </si>
  <si>
    <t>수입대두94%/soga</t>
  </si>
  <si>
    <t>찬마루유부,냉장</t>
  </si>
  <si>
    <t>수입콩,현미유유탕/soga</t>
  </si>
  <si>
    <t>1.3kg</t>
  </si>
  <si>
    <t>바른선조미유부/140매</t>
  </si>
  <si>
    <t>유부(냉동)수입콩Non-Gmo</t>
  </si>
  <si>
    <t>뜰안애유부</t>
  </si>
  <si>
    <t>콩기름100%사용</t>
    <phoneticPr fontId="19" type="noConversion"/>
  </si>
  <si>
    <t>유부사랑,사각</t>
    <phoneticPr fontId="19" type="noConversion"/>
  </si>
  <si>
    <t>유부사랑,슬라이스</t>
    <phoneticPr fontId="19" type="noConversion"/>
  </si>
  <si>
    <t>유부사랑,초밥용</t>
    <phoneticPr fontId="19" type="noConversion"/>
  </si>
  <si>
    <t>유부류</t>
    <phoneticPr fontId="19" type="noConversion"/>
  </si>
  <si>
    <t>쉐프원 맛있는 유부(슬라이스) 1kg</t>
  </si>
  <si>
    <t>쉐프원 맛있는 유부(통) 500g</t>
  </si>
  <si>
    <t>전두부</t>
    <phoneticPr fontId="19" type="noConversion"/>
  </si>
  <si>
    <t>{냉장}전두부1.5kg</t>
  </si>
  <si>
    <t>{냉장}전두부1.5kg(S)</t>
  </si>
  <si>
    <t>전순두부</t>
    <phoneticPr fontId="19" type="noConversion"/>
  </si>
  <si>
    <t>{냉장}전순두부1.5.kg</t>
  </si>
  <si>
    <t>안동농협 찌개두부 210g</t>
  </si>
  <si>
    <t>안동농협 찌개두부 340g</t>
  </si>
  <si>
    <t>찌개두부</t>
    <phoneticPr fontId="19" type="noConversion"/>
  </si>
  <si>
    <t>안동농협 찌개두부(국산)</t>
  </si>
  <si>
    <t>오성찌개두부(수입)</t>
  </si>
  <si>
    <t>안동농협 무농약콩 찌개두부</t>
  </si>
  <si>
    <t>프리미엄 해수찌개두부</t>
  </si>
  <si>
    <t>해수찌개두부(수입)</t>
  </si>
  <si>
    <t>콩가루</t>
    <phoneticPr fontId="19" type="noConversion"/>
  </si>
  <si>
    <t>/기린농협</t>
    <phoneticPr fontId="19" type="noConversion"/>
  </si>
  <si>
    <t>볶음콩가루,500g</t>
    <phoneticPr fontId="19" type="noConversion"/>
  </si>
  <si>
    <t>생콩가루,500g</t>
    <phoneticPr fontId="19" type="noConversion"/>
  </si>
  <si>
    <t>볶은콩가루</t>
  </si>
  <si>
    <t>국산100</t>
    <phoneticPr fontId="19" type="noConversion"/>
  </si>
  <si>
    <t>볶은콩가루</t>
    <phoneticPr fontId="19" type="noConversion"/>
  </si>
  <si>
    <t>생콩가루</t>
    <phoneticPr fontId="19" type="noConversion"/>
  </si>
  <si>
    <t>국산콩/함양농협</t>
    <phoneticPr fontId="19" type="noConversion"/>
  </si>
  <si>
    <t>볶음콩가루</t>
    <phoneticPr fontId="19" type="noConversion"/>
  </si>
  <si>
    <t>국산콩100</t>
    <phoneticPr fontId="19" type="noConversion"/>
  </si>
  <si>
    <t>국내산생콩가루100%</t>
    <phoneticPr fontId="19" type="noConversion"/>
  </si>
  <si>
    <t>친환경 국산 숙주나물</t>
  </si>
  <si>
    <t>콩나물</t>
    <phoneticPr fontId="19" type="noConversion"/>
  </si>
  <si>
    <t>{냉장}우리콩무농약콩나물5kg</t>
  </si>
  <si>
    <t>{냉장}우리콩무농약콩나물1kg</t>
  </si>
  <si>
    <t>[무농약]두절국산콩나물</t>
    <phoneticPr fontId="90" type="noConversion"/>
  </si>
  <si>
    <t>[무농약]칼슘국산콩나물</t>
    <phoneticPr fontId="90" type="noConversion"/>
  </si>
  <si>
    <t>국산무농약콩/풀무원</t>
  </si>
  <si>
    <t>풀무원어린콩나물3.5재배</t>
  </si>
  <si>
    <t>풀무원참숯정제칼슘콩나물</t>
  </si>
  <si>
    <t>국산콩 상품</t>
  </si>
  <si>
    <t>친환경 국산 두절콩나물</t>
  </si>
  <si>
    <t>친환경 국산 유황콩나물(무농약)</t>
  </si>
  <si>
    <t>무농약 칼슘 알카리수로 제배</t>
  </si>
  <si>
    <t>무농약칼슘콩나물</t>
  </si>
  <si>
    <t>무농약100%자수정공법특허식품안정성검사통과</t>
  </si>
  <si>
    <t xml:space="preserve"> 무농약자수정칼슘콩나물</t>
  </si>
  <si>
    <t>무항생제인증</t>
    <phoneticPr fontId="19" type="noConversion"/>
  </si>
  <si>
    <t>무농약 콩나물</t>
    <phoneticPr fontId="19" type="noConversion"/>
  </si>
  <si>
    <t>[수입산]생수 콩나물</t>
    <phoneticPr fontId="90" type="noConversion"/>
  </si>
  <si>
    <t>수입산두절공나물 알카리수로제배</t>
  </si>
  <si>
    <t>수입산칼슘두절콩나물</t>
  </si>
  <si>
    <t>수입콩</t>
  </si>
  <si>
    <t>두절콩나물</t>
  </si>
  <si>
    <t>수입콩나물</t>
  </si>
  <si>
    <t>수입 두절콩나물</t>
  </si>
  <si>
    <t>수입 콩나물</t>
  </si>
  <si>
    <t>수입콩/풀무원</t>
  </si>
  <si>
    <t>찬마루콩나물</t>
  </si>
  <si>
    <t>친환경(국산)무농약인증(제04-00-3-19호)/두리원</t>
  </si>
  <si>
    <t>강화우리마을콩나물</t>
  </si>
  <si>
    <t>파주장단콩,무농약</t>
  </si>
  <si>
    <t>친환경콩나물</t>
  </si>
  <si>
    <t>파주장단콩,제10-19-3-24호</t>
  </si>
  <si>
    <t>친환경,고칼슘콩나물</t>
  </si>
  <si>
    <t>콩비지</t>
  </si>
  <si>
    <t>국산,무소포제,무유화제/풀무원</t>
  </si>
  <si>
    <t>풀무원국산콩비지</t>
  </si>
  <si>
    <t>간콩,콩비지용</t>
  </si>
  <si>
    <t>콩비지</t>
    <phoneticPr fontId="19" type="noConversion"/>
  </si>
  <si>
    <t>안동농협 콩비지(국산)</t>
  </si>
  <si>
    <t>익힌 콩비지,400g</t>
  </si>
  <si>
    <t>판두부</t>
  </si>
  <si>
    <t>2無[소포제,유화제]국산대두100%, 천일염천연응고제
22*22*22mm카톤(carton)박스포장</t>
  </si>
  <si>
    <t>바른선국산 조각두부(마파용)</t>
  </si>
  <si>
    <t>행복한콩부침두부(참맛두부리뉴얼)</t>
  </si>
  <si>
    <t>행복한콩찌개두부(참맛두부 리뉴얼)</t>
  </si>
  <si>
    <t>국산,천연응고제, 칼슘 551mg/100g/풀무원</t>
  </si>
  <si>
    <t>풀무원칼슘부침두부</t>
  </si>
  <si>
    <t>판두부</t>
    <phoneticPr fontId="19" type="noConversion"/>
  </si>
  <si>
    <t>[무농약]우리콩판두부(부침)</t>
    <phoneticPr fontId="90" type="noConversion"/>
  </si>
  <si>
    <t>[무농약]우리콩판두부(부침)-슬라이스</t>
    <phoneticPr fontId="90" type="noConversion"/>
  </si>
  <si>
    <t>[무농약]우리콩판두부(찌게)</t>
    <phoneticPr fontId="90" type="noConversion"/>
  </si>
  <si>
    <t>[우리콩]마파두부</t>
    <phoneticPr fontId="90" type="noConversion"/>
  </si>
  <si>
    <t>[우리콩]판두부(부침)</t>
    <phoneticPr fontId="90" type="noConversion"/>
  </si>
  <si>
    <t>[우리콩]판두부(부침)-슬라이스</t>
    <phoneticPr fontId="90" type="noConversion"/>
  </si>
  <si>
    <t>[우리콩]판두부(찌게)</t>
    <phoneticPr fontId="90" type="noConversion"/>
  </si>
  <si>
    <t>국산대두100%, 천일염천연응고제, 고온/고압NC공법,55*44*13mm
카톤(carton)박스포장</t>
  </si>
  <si>
    <t>바른선리얼탱탱조각두부(부침용)</t>
  </si>
  <si>
    <t>부침용</t>
  </si>
  <si>
    <t>부침용,우리통판두부</t>
  </si>
  <si>
    <t>부침용/마파용,S/L</t>
  </si>
  <si>
    <t>찌개용</t>
  </si>
  <si>
    <t>찌개용,우리콩판두부</t>
  </si>
  <si>
    <t>국산대두98,9/이츠웰</t>
  </si>
  <si>
    <t>부침용판두부</t>
  </si>
  <si>
    <t>찌개용판두부</t>
  </si>
  <si>
    <t>국산무농약콩,천연응고제/풀무원</t>
  </si>
  <si>
    <t>풀무원국산무농약부침두부</t>
  </si>
  <si>
    <t>풀무원국산무농약찌게두부</t>
    <phoneticPr fontId="19" type="noConversion"/>
  </si>
  <si>
    <t>국산콩, 검은깨,천연응고제/풀무원</t>
  </si>
  <si>
    <t>바른선국산검은깨두부</t>
  </si>
  <si>
    <t>국산콩,천연응고제,NC공법/풀무원</t>
  </si>
  <si>
    <t>바른선리얼탱탱두부레드</t>
  </si>
  <si>
    <t>바른선리얼탱탱두부옐로우</t>
  </si>
  <si>
    <t>바른선리얼탱탱두부플레인</t>
  </si>
  <si>
    <t>풀무원국산찌개전용</t>
  </si>
  <si>
    <t>국산콩,천연응고제/풀무원</t>
  </si>
  <si>
    <t>바른선리얼탱탱부침전용</t>
  </si>
  <si>
    <t>풀무원국산국전용두부</t>
  </si>
  <si>
    <t>풀무원전통두부</t>
  </si>
  <si>
    <t>국산콩/마파용/풀무원</t>
  </si>
  <si>
    <t>풀무원국산슬라이스두부</t>
  </si>
  <si>
    <t>국산콩/부침용/풀무원</t>
  </si>
  <si>
    <t>풀무원국산슬라이스부침두부</t>
  </si>
  <si>
    <t>국산콩100%,경기도지사 인증/우리콩식품</t>
  </si>
  <si>
    <t>2단슬라이스,마파용</t>
  </si>
  <si>
    <t>무농약콩 부침두부</t>
    <phoneticPr fontId="19" type="noConversion"/>
  </si>
  <si>
    <t>무농약콩 부침마파용두부</t>
    <phoneticPr fontId="19" type="noConversion"/>
  </si>
  <si>
    <t>무농약콩 찌개두부</t>
    <phoneticPr fontId="19" type="noConversion"/>
  </si>
  <si>
    <t>소포제없는 수제가마솥부침두부</t>
    <phoneticPr fontId="19" type="noConversion"/>
  </si>
  <si>
    <t>소포제없는 수제가마솥찌개두부</t>
    <phoneticPr fontId="19" type="noConversion"/>
  </si>
  <si>
    <t>수입,천연응고제, 칼슘 551mg/100g/풀무원</t>
  </si>
  <si>
    <t>소가칼슘두부</t>
  </si>
  <si>
    <t>수입대두98,9/이츠웰</t>
  </si>
  <si>
    <t>[수입산]두부(부침)</t>
    <phoneticPr fontId="90" type="noConversion"/>
  </si>
  <si>
    <t>[수입산]두부(부침)-슬라이스</t>
    <phoneticPr fontId="90" type="noConversion"/>
  </si>
  <si>
    <t>[수입산]두부(찌게)</t>
    <phoneticPr fontId="90" type="noConversion"/>
  </si>
  <si>
    <t>수입콩,천연응고제/풀무원</t>
  </si>
  <si>
    <t>소가수입부침두부</t>
  </si>
  <si>
    <t>소가수입찌개두부</t>
  </si>
  <si>
    <t>수입콩/부침,마파용/소가</t>
  </si>
  <si>
    <t>풀무원수입슬라이스두부</t>
  </si>
  <si>
    <t>HACCP,국산콩100%,유화제,소포제無사용/푸른들</t>
  </si>
  <si>
    <t>무농약부침두부</t>
  </si>
  <si>
    <t>무농약연두부(판)</t>
  </si>
  <si>
    <t>무농약찌개두부</t>
  </si>
  <si>
    <t>HACCP,국산콩100%/우리콩식품</t>
  </si>
  <si>
    <t>무농약콩마파두부</t>
    <phoneticPr fontId="19" type="noConversion"/>
  </si>
  <si>
    <t>무농약인증대두100</t>
    <phoneticPr fontId="19" type="noConversion"/>
  </si>
  <si>
    <t>무농약콩두부(슬)</t>
    <phoneticPr fontId="19" type="noConversion"/>
  </si>
  <si>
    <t>국산대두 100</t>
    <phoneticPr fontId="19" type="noConversion"/>
  </si>
  <si>
    <t>국산콩부침두부</t>
    <phoneticPr fontId="19" type="noConversion"/>
  </si>
  <si>
    <t>국산콩찌게두부</t>
    <phoneticPr fontId="19" type="noConversion"/>
  </si>
  <si>
    <t>국산콩마파두부</t>
    <phoneticPr fontId="19" type="noConversion"/>
  </si>
  <si>
    <t>국산콩두부(슬)</t>
    <phoneticPr fontId="19" type="noConversion"/>
  </si>
  <si>
    <t xml:space="preserve">두류 </t>
  </si>
  <si>
    <t>수입산칼슘콩나물 알카리수로제배</t>
  </si>
  <si>
    <t>수입산칼슘콩나물</t>
  </si>
  <si>
    <t>건조버섯</t>
  </si>
  <si>
    <t>부여/산림조합</t>
  </si>
  <si>
    <t>건표고(채)</t>
  </si>
  <si>
    <t>건표고칩,깍두기모양</t>
  </si>
  <si>
    <t>여주,부여/산림조합</t>
  </si>
  <si>
    <t>건표고-향고,조리용</t>
  </si>
  <si>
    <t>건표고-향신,다시용</t>
  </si>
  <si>
    <t>버섯</t>
  </si>
  <si>
    <t>만가닥버섯종자추출/풀무원</t>
  </si>
  <si>
    <t>바른선흰백일송이버섯</t>
  </si>
  <si>
    <t>2.77kg</t>
  </si>
  <si>
    <t>건멸치류</t>
  </si>
  <si>
    <t>1cm~2cm, 볶음멸치,국내산</t>
  </si>
  <si>
    <t>지리멸치</t>
  </si>
  <si>
    <t>2cm~3cm, 볶음,조림용멸치/국내산</t>
  </si>
  <si>
    <t>가이리멸치</t>
  </si>
  <si>
    <t>국물용 대멸치, 2kg규격출고시위생망1장(2kg용량)제공,국내산</t>
  </si>
  <si>
    <t>다시멸치</t>
  </si>
  <si>
    <t>다시멸치[상품] 를 두절 및 내장제거, 국내산</t>
  </si>
  <si>
    <t>깐멸치(상품)</t>
  </si>
  <si>
    <t>다시멸치70%,띠포리10%,다시마5%,홍새우5%,북어채5%,표고버섯5%,국산,수입</t>
  </si>
  <si>
    <t>혼합다시</t>
  </si>
  <si>
    <t>주바멸치 2kg규격출고시위생망1장(2kg용량)제공,국내산</t>
  </si>
  <si>
    <t>다시멸치(상)</t>
  </si>
  <si>
    <t>지리멸30%,아몬드슬라이스20%,두절건새우20%,해바라기씨20%,캐슈넛10%,국산,수입</t>
  </si>
  <si>
    <t>캐슈넛혼합멸치</t>
  </si>
  <si>
    <t>지리멸30%,아몬드슬라이스20%,두절건새우20%,해바라기씨20%,호두10%,국산,수입</t>
  </si>
  <si>
    <t>건강혼합멸치(B)</t>
  </si>
  <si>
    <t>지리멸40%,아몬드40%,건새우20% 국산,수입</t>
  </si>
  <si>
    <t>건강혼합멸치(A)</t>
  </si>
  <si>
    <t>지리멸45%,호두35%,건새우20%,국산,수입</t>
  </si>
  <si>
    <t>건강호두멸치</t>
  </si>
  <si>
    <t>찍어먹는멸치,안주용 4~5cm,국내산</t>
  </si>
  <si>
    <t>고바멸치</t>
  </si>
  <si>
    <t>건새우류</t>
  </si>
  <si>
    <t>1cm, 잔새우,수입산(일본산)]</t>
  </si>
  <si>
    <t>밥새우(일본산)</t>
  </si>
  <si>
    <t>분홍새우,국물용,위생망제공(1kg 규격박스출고시),수입(중국산)</t>
  </si>
  <si>
    <t>홍새우(수입)</t>
  </si>
  <si>
    <t>약2~3cm'소'크기 꽃새우 머리제거,수입산(중국)</t>
  </si>
  <si>
    <t>두절건새우(수입)</t>
  </si>
  <si>
    <t>약3~4cm 크기 상급 꽃두절건새우,국내산</t>
  </si>
  <si>
    <t>두절건새우(국산)</t>
  </si>
  <si>
    <t>흑새우, (국물용),위생망제공(1kg 규격박스출고시),국내산</t>
  </si>
  <si>
    <t>보리새우/흑새우(국산)</t>
  </si>
  <si>
    <t>건어물</t>
  </si>
  <si>
    <t>(홍)진미채</t>
  </si>
  <si>
    <t>가쓰오부시(고명용),가다랭이100% ,원양산(국내가공)</t>
  </si>
  <si>
    <t>가쓰오부시(고명용)</t>
  </si>
  <si>
    <t>가쓰오부시(다시,다용도)  가다랭이100% ,원양산(국내가공)</t>
  </si>
  <si>
    <t>가쓰오부시(다시용)</t>
  </si>
  <si>
    <t>가이리</t>
  </si>
  <si>
    <t>남해안 오,중사리 사용, 연중 같은품질</t>
  </si>
  <si>
    <t>건홍합</t>
  </si>
  <si>
    <t>건홍합100%,국내산</t>
  </si>
  <si>
    <t>건 꼴뚜기</t>
  </si>
  <si>
    <t>어우리</t>
  </si>
  <si>
    <t>건 톳</t>
  </si>
  <si>
    <t>건 홍 합</t>
  </si>
  <si>
    <t>국멸치</t>
  </si>
  <si>
    <t>두절새우</t>
  </si>
  <si>
    <t>뱅 어 포</t>
  </si>
  <si>
    <t>적 새 우</t>
  </si>
  <si>
    <t>진미채/맛진미</t>
  </si>
  <si>
    <t>국내가공,수입산(페루)</t>
  </si>
  <si>
    <t>맛진미채(수입산))</t>
  </si>
  <si>
    <t>다시용,국산(경남 한산 연근해안)/황토마루</t>
  </si>
  <si>
    <t>먹새우</t>
  </si>
  <si>
    <t>러시아산</t>
  </si>
  <si>
    <t>북어채(국내가공)</t>
  </si>
  <si>
    <t>북어채(중국가공)</t>
  </si>
  <si>
    <t>명엽채, 쥐K채</t>
  </si>
  <si>
    <t>명태100%</t>
  </si>
  <si>
    <t>반건오징어</t>
  </si>
  <si>
    <t>1*2-3cm</t>
  </si>
  <si>
    <t>밥새우</t>
  </si>
  <si>
    <t>3*3작업, 초사리작업</t>
  </si>
  <si>
    <t>국내산 500g 포장</t>
  </si>
  <si>
    <t>북어머리</t>
  </si>
  <si>
    <t>국내건조가공</t>
  </si>
  <si>
    <t>북어실채</t>
  </si>
  <si>
    <t>볶음용, 골뱅이무침 등</t>
  </si>
  <si>
    <t>국내건조가공-보기 좋게 세절하여 보기도 좋고 맛도 탁월함</t>
  </si>
  <si>
    <t>북어포(찜용)</t>
  </si>
  <si>
    <t>국내건조가공-찜용절단</t>
  </si>
  <si>
    <t>손질깔끔멸치</t>
  </si>
  <si>
    <t>머리, 내장제거, 고추장볶음용,(묵은지,시래기)찜또는 볶음, 깔끔한 국물내기등에 사용</t>
  </si>
  <si>
    <t>옛맛원조코다리</t>
  </si>
  <si>
    <t>옛날 맛 그대로재연 절단작업(주문단량작업)</t>
  </si>
  <si>
    <t>옛맛원조코다리살</t>
  </si>
  <si>
    <t>옛날 맛 그대로 순살작업</t>
  </si>
  <si>
    <t>오징어 사각 조림용</t>
  </si>
  <si>
    <t>국내산 오징어 귀 사용</t>
  </si>
  <si>
    <t>오징어를 조미하여 굵게 찢음,국내산</t>
  </si>
  <si>
    <t>맛진미채(국내산)</t>
  </si>
  <si>
    <t>쥐포</t>
  </si>
  <si>
    <t>국내산 1*2cm 절단작업</t>
  </si>
  <si>
    <t>지리</t>
  </si>
  <si>
    <t>진미채</t>
  </si>
  <si>
    <t>홍(적)새우"국물용"</t>
  </si>
  <si>
    <t>국내산, 국물용</t>
  </si>
  <si>
    <t>다시멸치72%,디포리8%,분홍새우5%,표고버섯5%,북어채5%,다시마5%</t>
    <phoneticPr fontId="19" type="noConversion"/>
  </si>
  <si>
    <t>혼합다시(삼베주머니포장)</t>
    <phoneticPr fontId="19" type="noConversion"/>
  </si>
  <si>
    <t>새우100%(중국산)</t>
    <phoneticPr fontId="19" type="noConversion"/>
  </si>
  <si>
    <t>두절새우(다시용)</t>
    <phoneticPr fontId="19" type="noConversion"/>
  </si>
  <si>
    <t>국멸치&amp;디포리</t>
    <phoneticPr fontId="19" type="noConversion"/>
  </si>
  <si>
    <t>남해안 (7:3)</t>
    <phoneticPr fontId="19" type="noConversion"/>
  </si>
  <si>
    <t>디포리</t>
    <phoneticPr fontId="19" type="noConversion"/>
  </si>
  <si>
    <t>국멸치&amp;홍새우</t>
    <phoneticPr fontId="19" type="noConversion"/>
  </si>
  <si>
    <t>남해안(8:2)</t>
    <phoneticPr fontId="19" type="noConversion"/>
  </si>
  <si>
    <t>홍새우</t>
    <phoneticPr fontId="19" type="noConversion"/>
  </si>
  <si>
    <t>국내산,국물용</t>
    <phoneticPr fontId="19" type="noConversion"/>
  </si>
  <si>
    <t>건포류</t>
  </si>
  <si>
    <t>20cm * 28cm (볶음,조림,구이용),국내산</t>
  </si>
  <si>
    <t>뱅어포(국산)</t>
  </si>
  <si>
    <t>20cm * 28cm 10장 1속(볶음,조림,구이용)</t>
  </si>
  <si>
    <t>10장</t>
  </si>
  <si>
    <t>뱅어포(국산)10장</t>
  </si>
  <si>
    <t>4~5cm * 5cm  1000~1400조각(볶음,조림,구이용),국내산</t>
  </si>
  <si>
    <t>뱅어포 사각(국산)</t>
  </si>
  <si>
    <t>국내가공 (=일미채),수입산(페루)</t>
  </si>
  <si>
    <t>진미채(수입)</t>
  </si>
  <si>
    <t>홍진미채(수입)</t>
  </si>
  <si>
    <t>동전크기의 쥐포 , 쥐치87%,소금10%,(볶음,조림,튀김),베트남산</t>
  </si>
  <si>
    <t>동전쥐포</t>
  </si>
  <si>
    <t>명태를 찢어 놓은 제품, 상품,수입산(러시아,중국)</t>
  </si>
  <si>
    <t>북어채/황태채(수입)</t>
  </si>
  <si>
    <t>연육80%,전분10%,설탕6% (0.3cm x 12cm 넓은채),수입산(러시아,베트남)</t>
  </si>
  <si>
    <t>명엽채</t>
  </si>
  <si>
    <t>연육포 0.3cm * 7cm 절단(연육 80%,전분10%,…),수입산(러시아,베트남)</t>
  </si>
  <si>
    <t>쥐어채(수입)</t>
  </si>
  <si>
    <t>연육포 사각절단  2cm * 2cm (연육80%,설탕16%...),수입산(러시아,베트남)</t>
  </si>
  <si>
    <t>쥐포사각(살사각)</t>
  </si>
  <si>
    <t>오징어 껍질을 벗기지않고 조미 찢음 (=참진미채),국내산</t>
  </si>
  <si>
    <t>홍진미채(국산)</t>
  </si>
  <si>
    <t>오징어를 조미하여 찢음(=일미채),국내산</t>
  </si>
  <si>
    <t>진미채(국산)</t>
  </si>
  <si>
    <t>작은 쥐치포를 뼈채 가공  (쥐치 87%,설탕 10%,..),베트남</t>
  </si>
  <si>
    <t>나비포</t>
  </si>
  <si>
    <t>조미오징어귀를 가늘게 채썬  제품</t>
  </si>
  <si>
    <t>오징어 실채(페루)</t>
  </si>
  <si>
    <t>쥐치 87%, 설탕9%,…,베트남</t>
  </si>
  <si>
    <t>구운쥐포채</t>
  </si>
  <si>
    <t>쥐치포 1cm * 7cm, (쥐치 87%,설탕 10%,..),베트남</t>
  </si>
  <si>
    <t>참쥐포가위채</t>
  </si>
  <si>
    <t>쥐치포 2.5cm * 2.5cm, (쥐치 87%,설탕 10%,..),베트남</t>
  </si>
  <si>
    <t>참쥐포 사각</t>
  </si>
  <si>
    <t>꽃게/새우류</t>
  </si>
  <si>
    <t>꽃게 (숫케)</t>
  </si>
  <si>
    <t>꽃게 (암케)</t>
  </si>
  <si>
    <t>베트남산</t>
  </si>
  <si>
    <t>생새우살</t>
  </si>
  <si>
    <t>다 시 마</t>
  </si>
  <si>
    <t>다 시 마(뿌리)</t>
  </si>
  <si>
    <t>다시마실채(0.5*5)</t>
  </si>
  <si>
    <t>건미역100%(남해안산)</t>
  </si>
  <si>
    <t>청정다시마</t>
  </si>
  <si>
    <t>생선</t>
    <phoneticPr fontId="19" type="noConversion"/>
  </si>
  <si>
    <t>20말리두릅</t>
    <phoneticPr fontId="19" type="noConversion"/>
  </si>
  <si>
    <t>법성포영광굴비(소)</t>
    <phoneticPr fontId="19" type="noConversion"/>
  </si>
  <si>
    <t>법성포영광굴비(중)</t>
    <phoneticPr fontId="19" type="noConversion"/>
  </si>
  <si>
    <t>60쪽(봉)</t>
    <phoneticPr fontId="19" type="noConversion"/>
  </si>
  <si>
    <t>법성포영광굴비포(조림)</t>
    <phoneticPr fontId="19" type="noConversion"/>
  </si>
  <si>
    <t>해물탕</t>
    <phoneticPr fontId="19" type="noConversion"/>
  </si>
  <si>
    <t>국내산(100~110개)</t>
    <phoneticPr fontId="19" type="noConversion"/>
  </si>
  <si>
    <t>냉동가재살</t>
    <phoneticPr fontId="19" type="noConversion"/>
  </si>
  <si>
    <t>생선</t>
  </si>
  <si>
    <t>고등어살</t>
  </si>
  <si>
    <t>고등어자반</t>
  </si>
  <si>
    <t>병 어</t>
  </si>
  <si>
    <t>붕장어살</t>
  </si>
  <si>
    <t>삼치살</t>
  </si>
  <si>
    <t>조기살</t>
  </si>
  <si>
    <t>노르웨이</t>
  </si>
  <si>
    <t>러시아</t>
  </si>
  <si>
    <t>임연수어살</t>
  </si>
  <si>
    <t>명태(전,커틀릿)</t>
  </si>
  <si>
    <t>명태(탕)</t>
  </si>
  <si>
    <t>명태살</t>
  </si>
  <si>
    <t>반건태살</t>
  </si>
  <si>
    <t>코다리</t>
  </si>
  <si>
    <t>러시아산 100% /풀무원</t>
  </si>
  <si>
    <t>바른선네모동태살,국,강정용 9*111ea</t>
  </si>
  <si>
    <t>바른선네모동태살,생선까스용 40g*25ea</t>
  </si>
  <si>
    <t>바른선네모동태살,전,부침용 20g*50ea</t>
  </si>
  <si>
    <t>바른선네모동태살,조림,탕수용 9*111ea</t>
  </si>
  <si>
    <t>바른선네모동태살,찜,조림용 25g*40ea</t>
  </si>
  <si>
    <t>국내산 100%,중골제거</t>
  </si>
  <si>
    <t>바른선한번얼린고등어토막(구이용) 40g*25ea</t>
  </si>
  <si>
    <t>바른선한번얼린고등어토막(구이용) 60g*15ea</t>
  </si>
  <si>
    <t>바른선한번얼린고등어토막(구이용) 80g*12ea</t>
  </si>
  <si>
    <t>국내산 100%,토막</t>
  </si>
  <si>
    <t>바른선한번얼린고등어토막(조림용) 60g*15ea</t>
  </si>
  <si>
    <t>바른선한번얼린고등어토막(조림용) 80g*12ea</t>
  </si>
  <si>
    <t>국내산 100%,순살</t>
  </si>
  <si>
    <t>바른선한번얼린大삼치살(순살,뼈없는구이용) 40g*25ea</t>
  </si>
  <si>
    <t>바른선한번얼린大삼치살(순살,뼈없는구이용) 60g*15ea</t>
  </si>
  <si>
    <t>바른선한번얼린大삼치살(순살,뼈없는구이용) 80g*12ea</t>
  </si>
  <si>
    <t>바른선한번얼린大삼치살(순살,뼈없는조림용) 60g*15ea</t>
  </si>
  <si>
    <t>바른선한번얼린大삼치살(순살,뼈없는조림용) 80g*12ea</t>
  </si>
  <si>
    <t>러시아산17g</t>
    <phoneticPr fontId="19" type="noConversion"/>
  </si>
  <si>
    <t>코다리순살강정</t>
    <phoneticPr fontId="19" type="noConversion"/>
  </si>
  <si>
    <t>러시아산31g</t>
    <phoneticPr fontId="19" type="noConversion"/>
  </si>
  <si>
    <t>코다리순살포</t>
    <phoneticPr fontId="19" type="noConversion"/>
  </si>
  <si>
    <t>러시아산40g</t>
    <phoneticPr fontId="19" type="noConversion"/>
  </si>
  <si>
    <t>코다리절단</t>
    <phoneticPr fontId="19" type="noConversion"/>
  </si>
  <si>
    <t>면세품목** 동태살 100%</t>
  </si>
  <si>
    <t>수제명태살(전감용)</t>
  </si>
  <si>
    <t>면세품목** 선동동태살 100%</t>
  </si>
  <si>
    <t>선동 명태살(전감용)</t>
  </si>
  <si>
    <t>선동 명태살(찜용)</t>
  </si>
  <si>
    <t>선동 명태살(까스용) 30g</t>
  </si>
  <si>
    <t>선동 명태살(까스용) 40g</t>
  </si>
  <si>
    <t>선동 명태살(강정용)</t>
  </si>
  <si>
    <t>선동 명태살(탕수용)</t>
  </si>
  <si>
    <t>베트남산12g</t>
    <phoneticPr fontId="19" type="noConversion"/>
  </si>
  <si>
    <t>깐쇼새우</t>
    <phoneticPr fontId="19" type="noConversion"/>
  </si>
  <si>
    <t>베트남산15g</t>
    <phoneticPr fontId="19" type="noConversion"/>
  </si>
  <si>
    <t>피쉬가라아케(메기살)</t>
    <phoneticPr fontId="19" type="noConversion"/>
  </si>
  <si>
    <t>원양산</t>
  </si>
  <si>
    <t>꽁치살</t>
  </si>
  <si>
    <t>원양산/러시아</t>
  </si>
  <si>
    <t>대구살</t>
  </si>
  <si>
    <t>칠레산</t>
  </si>
  <si>
    <t>연어살</t>
  </si>
  <si>
    <t>네모북어(냉동명태살/러시아산) 100%규격 3.7 * 1.0 * 1.0 cm</t>
  </si>
  <si>
    <t>바른선네모북어/국,무침용,  0.67~7g*740ea</t>
  </si>
  <si>
    <t xml:space="preserve">북어가루 100% (러시아산) </t>
  </si>
  <si>
    <t>바른선네모북어가루</t>
  </si>
  <si>
    <t>네모북어(냉동명태살/러시아산) 100%규격 6.8*5.0*1.0 cm</t>
  </si>
  <si>
    <t>바른선네모북어/찜,조림용, 6g*85(±5)ea</t>
  </si>
  <si>
    <t>어패류</t>
    <phoneticPr fontId="19" type="noConversion"/>
  </si>
  <si>
    <t>참조기100%(중국산)/12~2월에잡힌생선만사용(살이덜부서짐)</t>
    <phoneticPr fontId="19" type="noConversion"/>
  </si>
  <si>
    <t>키토산 참조기순살30g</t>
    <phoneticPr fontId="19" type="noConversion"/>
  </si>
  <si>
    <t>참조기100%(중국산)/12~3월에잡힌생선만사용(살이덜부서짐)</t>
  </si>
  <si>
    <t>키토산 참조기순살50g</t>
    <phoneticPr fontId="19" type="noConversion"/>
  </si>
  <si>
    <t>포뜬후 키토산 염해서 절단(국내산)</t>
    <phoneticPr fontId="19" type="noConversion"/>
  </si>
  <si>
    <t>키토산 저염고등어순살50g</t>
    <phoneticPr fontId="19" type="noConversion"/>
  </si>
  <si>
    <t>포뜬후 칼슘분말후 절단(국내산)</t>
    <phoneticPr fontId="19" type="noConversion"/>
  </si>
  <si>
    <t>칼슘 고등어순살50g</t>
    <phoneticPr fontId="19" type="noConversion"/>
  </si>
  <si>
    <t>마늘,생강조미액침지후 절단(국내산)</t>
    <phoneticPr fontId="19" type="noConversion"/>
  </si>
  <si>
    <t>건강마늘 고등어순살50g</t>
    <phoneticPr fontId="19" type="noConversion"/>
  </si>
  <si>
    <t>20%건조후 절단(국내산)/25~30g</t>
    <phoneticPr fontId="19" type="noConversion"/>
  </si>
  <si>
    <t>건장어순살</t>
    <phoneticPr fontId="19" type="noConversion"/>
  </si>
  <si>
    <t>생선,냉동</t>
  </si>
  <si>
    <t>99.9% 뼈제거/ 삼치 98%(국산), 정제염 2%(국산)</t>
  </si>
  <si>
    <t xml:space="preserve"> 바른선어린순살삼치, 60g*10ea</t>
  </si>
  <si>
    <t xml:space="preserve">국산고등어 98%, 정제염 2% 국산, 뼈제거 </t>
  </si>
  <si>
    <t>바른선어린순살고등어, 50g*10ea</t>
  </si>
  <si>
    <t>러시아산 100%/풀무원</t>
  </si>
  <si>
    <t>바른선네모가자미살(국강정용) 9g*110ea</t>
  </si>
  <si>
    <t>바른선네모가자미살(부침용) 40g*25ea</t>
  </si>
  <si>
    <t>명태 100% (미국산)</t>
  </si>
  <si>
    <t xml:space="preserve"> 바른선낚시태 코다리살토막, 40g*25ea</t>
  </si>
  <si>
    <t>미국산 100%/풀무원</t>
  </si>
  <si>
    <t>바른선네모연어살(국강정용) 9g*110ea</t>
  </si>
  <si>
    <t>바른선네모연어살(스테이크용) 40g*25ea</t>
  </si>
  <si>
    <t>선동 /연어 100% (러시아산)</t>
  </si>
  <si>
    <t xml:space="preserve"> 바른선연어살토막, 40g*25ea</t>
  </si>
  <si>
    <t xml:space="preserve"> 바른선어린순살삼치, 35g*28(±3)ea</t>
  </si>
  <si>
    <t>고등어99.9%(국산),천일염0.1%(국산)99.9% 뼈제거</t>
  </si>
  <si>
    <t xml:space="preserve"> 바른선어린순살고등어, 35g*28(±3)ea</t>
  </si>
  <si>
    <t>갈치 99.9%(국산),천일염 0.1%(국산)99.9% 뼈제거</t>
  </si>
  <si>
    <t xml:space="preserve"> 바른선어린순살갈치, 45g*12(±2)ea</t>
  </si>
  <si>
    <t>민대구 99.9%(원양산), 천일염 0.1%(국산)99.9% 뼈제거</t>
  </si>
  <si>
    <t xml:space="preserve"> 바른선어린순살민대구살,30~40g*27(±3ea)</t>
  </si>
  <si>
    <t>생선알</t>
  </si>
  <si>
    <t>명란</t>
  </si>
  <si>
    <t xml:space="preserve">국산까나리원액100,식염 </t>
  </si>
  <si>
    <t>국산까나리원액100,식염/제당</t>
  </si>
  <si>
    <t>4.5kg</t>
  </si>
  <si>
    <t xml:space="preserve">국산까나리원액100,식염/제당 </t>
  </si>
  <si>
    <t>국산멸치원액100 /</t>
  </si>
  <si>
    <t>국산멸치원액100 / 제당</t>
  </si>
  <si>
    <t>국산멸치원액100,식염/제당</t>
  </si>
  <si>
    <t>액젓</t>
    <phoneticPr fontId="19" type="noConversion"/>
  </si>
  <si>
    <t>국산원액80</t>
  </si>
  <si>
    <t>멸치액젓</t>
    <phoneticPr fontId="19" type="noConversion"/>
  </si>
  <si>
    <t>하선정</t>
    <phoneticPr fontId="19" type="noConversion"/>
  </si>
  <si>
    <t>까나리액젓</t>
    <phoneticPr fontId="19" type="noConversion"/>
  </si>
  <si>
    <t>멸치원액99.58%(국산), 포도당,젖산,주정,아미노산나트륨,나트륨</t>
  </si>
  <si>
    <t>국산 멸치원액100%</t>
  </si>
  <si>
    <t>멸치액젓골드</t>
  </si>
  <si>
    <t>까나리50%(생물기준:국산),곤쟁이등 기타어류,식염}(함량표기문안 변경) 까나리 어획시 부득이 혼입되는 잡어부분에 대한 표기사항 명기 </t>
  </si>
  <si>
    <t>새우젓발효액81.66%(새우젓75%(국산),효소제제,양조식초), 정제염, 멸치액젓(국산), D-솔비톨액, 주정, 젖산, 콩단백발효액(대두)</t>
  </si>
  <si>
    <t>새우액젓</t>
  </si>
  <si>
    <t>어묵류</t>
  </si>
  <si>
    <t>2無총연육70%</t>
  </si>
  <si>
    <t>2무부산사각어묵</t>
  </si>
  <si>
    <t>2無부산납작볼어묵</t>
  </si>
  <si>
    <t>2無부산종합어묵</t>
  </si>
  <si>
    <t>2無DHA칼슘,국산찹쌀 연육72.96%</t>
  </si>
  <si>
    <t>2無명품종합어묵</t>
  </si>
  <si>
    <t>2無명품사각어묵</t>
  </si>
  <si>
    <t>2無명품납작볼어묵</t>
  </si>
  <si>
    <t>2無명품미니사각어묵</t>
  </si>
  <si>
    <t>5無명태연육87.95%DHA칼슘가바</t>
  </si>
  <si>
    <t>5無프리미엄사각어묵</t>
  </si>
  <si>
    <t>5無프리미엄한입사각어묵</t>
  </si>
  <si>
    <t>5無프리미엄종합어묵</t>
  </si>
  <si>
    <t>5無명태연육87.95%DHA칼슘가바풋고추</t>
  </si>
  <si>
    <t>5無프리미엄풋고추어묵</t>
  </si>
  <si>
    <t>고급연육65%,야채15%함유,사각평제품</t>
  </si>
  <si>
    <t>고급-야채어묵(특大)</t>
  </si>
  <si>
    <t>고급연육74%,사각평제품</t>
  </si>
  <si>
    <t>고급-맛사각어묵(왕大)</t>
  </si>
  <si>
    <t>국내산 어육살50%연육20% 완자,구운어묵,사각,봉(小)4가지구성</t>
  </si>
  <si>
    <t>해어랑 종합어묵</t>
  </si>
  <si>
    <t>국내산어육살 50%, 고급연육20%,야채5%함유</t>
  </si>
  <si>
    <t>고급-야채맛 봉어묵(상몽)</t>
  </si>
  <si>
    <t>국내산어육살 50%, 연육20%</t>
  </si>
  <si>
    <t>해어랑 어묵(*봉*)</t>
  </si>
  <si>
    <t>해어랑 사각어묵</t>
  </si>
  <si>
    <t>해어랑 어묵(완자)</t>
  </si>
  <si>
    <t>국산두부,타피오카전분/풀무원</t>
  </si>
  <si>
    <t>바른선간사이두부어묵</t>
  </si>
  <si>
    <t>바른선간사이모듬어묵</t>
  </si>
  <si>
    <t>바른선간사이양파어묵</t>
  </si>
  <si>
    <t>냉동갈치연육69.86%, 우엉(국내산)13.54%</t>
    <phoneticPr fontId="19" type="noConversion"/>
  </si>
  <si>
    <t>우리쌀갈치우엉어묵, 4~6g</t>
    <phoneticPr fontId="19" type="noConversion"/>
  </si>
  <si>
    <t>냉동갈치연육84.20%,쌀가루(국내산)</t>
    <phoneticPr fontId="19" type="noConversion"/>
  </si>
  <si>
    <t>우리쌀갈치사각어묵, 60g</t>
    <phoneticPr fontId="19" type="noConversion"/>
  </si>
  <si>
    <t>냉동연육 80.5%(인도산, 정어리살)소맥전문(미국산, 호주산), 쌀분말 2.02%9국산)</t>
  </si>
  <si>
    <t>바른선등푸른생선살 종합어묵</t>
  </si>
  <si>
    <t>냉동연육 80.5%(인도산, 정어리살)소맥전분(미국산, 호주산), 쌀분말 2.02%9국산)</t>
  </si>
  <si>
    <t>바른선등푸른생선살 6종모양어묵</t>
  </si>
  <si>
    <t>바른선등푸른생선살 사각어묵, 67g*15ea</t>
  </si>
  <si>
    <t>어패류</t>
    <phoneticPr fontId="90" type="noConversion"/>
  </si>
  <si>
    <t>냉동연육59.73%(수입),우리밀11.2%, 당면(국산)</t>
    <phoneticPr fontId="19" type="noConversion"/>
  </si>
  <si>
    <t>{냉동}우리밀사각찐어묵 1kg</t>
  </si>
  <si>
    <t>냉동연육61%</t>
    <phoneticPr fontId="19" type="noConversion"/>
  </si>
  <si>
    <t>호호바,50g*20개入</t>
    <phoneticPr fontId="19" type="noConversion"/>
  </si>
  <si>
    <t>냉동연육61.26%,밀가루</t>
    <phoneticPr fontId="19" type="noConversion"/>
  </si>
  <si>
    <t>참참참어묵(봉,사각,볼)</t>
    <phoneticPr fontId="19" type="noConversion"/>
  </si>
  <si>
    <t>참참참어묵(종합)</t>
    <phoneticPr fontId="90" type="noConversion"/>
  </si>
  <si>
    <t>냉동연육63.6%(수입산),우리밀13.41%, 해조칼슘</t>
    <phoneticPr fontId="19" type="noConversion"/>
  </si>
  <si>
    <t>{냉동}우리밀잡채어묵 1kg</t>
    <phoneticPr fontId="19" type="noConversion"/>
  </si>
  <si>
    <t>냉동연육65.4%, 소맥전분</t>
    <phoneticPr fontId="19" type="noConversion"/>
  </si>
  <si>
    <t>게맛살채</t>
    <phoneticPr fontId="19" type="noConversion"/>
  </si>
  <si>
    <t>냉동연육66.18%, 소맥전분</t>
    <phoneticPr fontId="19" type="noConversion"/>
  </si>
  <si>
    <t>바다싱싱꽃맛살,8g</t>
    <phoneticPr fontId="19" type="noConversion"/>
  </si>
  <si>
    <t>냉동연육68.56%, 게맛살13.71%, 야채(국내산/ 당근,파)</t>
    <phoneticPr fontId="19" type="noConversion"/>
  </si>
  <si>
    <t>우리쌀 게맛살 어전,22~23g</t>
    <phoneticPr fontId="19" type="noConversion"/>
  </si>
  <si>
    <t>냉동연육70.37%, 쌀가루(국내산,무농약100%),표고버섯(국내산)10.54%</t>
    <phoneticPr fontId="90" type="noConversion"/>
  </si>
  <si>
    <t>우리쌀표고버섯어묵,6~8g</t>
    <phoneticPr fontId="90" type="noConversion"/>
  </si>
  <si>
    <t>코주부</t>
    <phoneticPr fontId="90" type="noConversion"/>
  </si>
  <si>
    <t>냉동연육70.68%, 국산쌀가루, 밀가루, 야채(국내산/당근,파)</t>
    <phoneticPr fontId="19" type="noConversion"/>
  </si>
  <si>
    <t>꼬지어묵,75g,10개</t>
    <phoneticPr fontId="19" type="noConversion"/>
  </si>
  <si>
    <t>냉동연육70.68%,쌀가루(국내산,무농약100%),양파(국내산)10.16%</t>
    <phoneticPr fontId="90" type="noConversion"/>
  </si>
  <si>
    <t>우리쌀어니언어묵,4~6g</t>
    <phoneticPr fontId="90" type="noConversion"/>
  </si>
  <si>
    <t>냉동연육74.68%, 밀가루</t>
    <phoneticPr fontId="19" type="noConversion"/>
  </si>
  <si>
    <t>1318어묵(봉,사각,볼)</t>
    <phoneticPr fontId="19" type="noConversion"/>
  </si>
  <si>
    <t>1318어묵(종합)</t>
    <phoneticPr fontId="90" type="noConversion"/>
  </si>
  <si>
    <t>냉동연육77.42%,야채(국내산,당근,파)6.78%</t>
    <phoneticPr fontId="19" type="noConversion"/>
  </si>
  <si>
    <t>우리쌀야채가득사각, 60g</t>
    <phoneticPr fontId="19" type="noConversion"/>
  </si>
  <si>
    <t>냉동연육78.56%,쌀가루(국내산)</t>
    <phoneticPr fontId="19" type="noConversion"/>
  </si>
  <si>
    <t>우리쌀조랭이어묵, 1급,11g</t>
    <phoneticPr fontId="19" type="noConversion"/>
  </si>
  <si>
    <t>냉동연육80.46%,쌀가루(국내산)</t>
    <phoneticPr fontId="19" type="noConversion"/>
  </si>
  <si>
    <t>우리쌀부들2호, 2급,48g</t>
    <phoneticPr fontId="19" type="noConversion"/>
  </si>
  <si>
    <t>냉동연육80.66%,쌀가루(국내산)</t>
    <phoneticPr fontId="19" type="noConversion"/>
  </si>
  <si>
    <t>우리쌀봉2호, 2급, 22g</t>
    <phoneticPr fontId="19" type="noConversion"/>
  </si>
  <si>
    <t>우리쌀종합2호, 2급</t>
    <phoneticPr fontId="19" type="noConversion"/>
  </si>
  <si>
    <t>냉동연육80.74%,쌀가루(국내산)</t>
    <phoneticPr fontId="19" type="noConversion"/>
  </si>
  <si>
    <t>우리쌀각땡2호, 2급,31g</t>
    <phoneticPr fontId="19" type="noConversion"/>
  </si>
  <si>
    <t>냉동연육80.85%,쌀가루(국내산)</t>
    <phoneticPr fontId="19" type="noConversion"/>
  </si>
  <si>
    <t>우리쌀아기볼2호, 2급,6-8g</t>
    <phoneticPr fontId="19" type="noConversion"/>
  </si>
  <si>
    <t>냉동연육80.87%,쌀가루(국내산)</t>
    <phoneticPr fontId="19" type="noConversion"/>
  </si>
  <si>
    <t>우리쌀특각2호, 2급,60g</t>
    <phoneticPr fontId="19" type="noConversion"/>
  </si>
  <si>
    <t>냉동연육81.79%,쌀가루(국내산)</t>
    <phoneticPr fontId="19" type="noConversion"/>
  </si>
  <si>
    <t>우리쌀 간편종합(S/L), 1급</t>
    <phoneticPr fontId="19" type="noConversion"/>
  </si>
  <si>
    <t>냉동연육82.52%,쌀가루(국내산)5.5%</t>
    <phoneticPr fontId="19" type="noConversion"/>
  </si>
  <si>
    <t>우리쌀부들, 1급,48g</t>
    <phoneticPr fontId="19" type="noConversion"/>
  </si>
  <si>
    <t>냉동연육82.65%,"쌀가루(국내산)</t>
    <phoneticPr fontId="19" type="noConversion"/>
  </si>
  <si>
    <t>우리살아기볼, 1급,6~8g</t>
    <phoneticPr fontId="19" type="noConversion"/>
  </si>
  <si>
    <t>냉동연육82.74%, 쌀가루(국내산)</t>
    <phoneticPr fontId="19" type="noConversion"/>
  </si>
  <si>
    <t>우리쌀 봉, 1급, 22g</t>
    <phoneticPr fontId="19" type="noConversion"/>
  </si>
  <si>
    <t>냉동연육82.76%, 국산쌀가루</t>
    <phoneticPr fontId="19" type="noConversion"/>
  </si>
  <si>
    <t>꼬지어묵,60g,10개</t>
    <phoneticPr fontId="19" type="noConversion"/>
  </si>
  <si>
    <t>꼬지어묵,40g,20개</t>
    <phoneticPr fontId="19" type="noConversion"/>
  </si>
  <si>
    <t>냉동연육82.76%,쌀가루(국내산)</t>
    <phoneticPr fontId="19" type="noConversion"/>
  </si>
  <si>
    <t>우리쌀종합, 1급</t>
    <phoneticPr fontId="19" type="noConversion"/>
  </si>
  <si>
    <t>냉동연육82.84%, 쌀가루(국내산)</t>
    <phoneticPr fontId="19" type="noConversion"/>
  </si>
  <si>
    <t>우리쌀 각땡, 1급,31g</t>
    <phoneticPr fontId="19" type="noConversion"/>
  </si>
  <si>
    <t>냉동연육83.05%,쌀가루(국내산)</t>
    <phoneticPr fontId="19" type="noConversion"/>
  </si>
  <si>
    <t>우리쌀특각, 1급,60g</t>
    <phoneticPr fontId="19" type="noConversion"/>
  </si>
  <si>
    <t>냉동연육84.32%, 쌀가루(국내산)해조칼슘(아일랜드산)첨가</t>
    <phoneticPr fontId="19" type="noConversion"/>
  </si>
  <si>
    <t>우리쌀칼슘튼튼이, 4~5g</t>
    <phoneticPr fontId="19" type="noConversion"/>
  </si>
  <si>
    <t>야채주물럭</t>
  </si>
  <si>
    <t>우엉야채촌</t>
  </si>
  <si>
    <t>대림-란</t>
  </si>
  <si>
    <t>매</t>
  </si>
  <si>
    <t>대림-백두장사</t>
  </si>
  <si>
    <t>봉어묵</t>
  </si>
  <si>
    <t>대림-적</t>
  </si>
  <si>
    <t>란,160g</t>
  </si>
  <si>
    <t>대림-진</t>
  </si>
  <si>
    <t>종합어묵A</t>
  </si>
  <si>
    <t>대림-천하장군</t>
  </si>
  <si>
    <t>구운어묵A,45g</t>
  </si>
  <si>
    <t>볼모양/연육54.8%,양파27.4%함유</t>
  </si>
  <si>
    <t>프리-양파어묵(볼)</t>
  </si>
  <si>
    <t>볼모양/연육62.5%,톳5%,야채12.8%함유</t>
  </si>
  <si>
    <t>프리-톳어묵(볼)</t>
  </si>
  <si>
    <t>봉어묵/연육60%, 버섯20%함유</t>
  </si>
  <si>
    <t>프리-버섯어묵</t>
  </si>
  <si>
    <t>봉어묵/연육60%, 치즈15%함유</t>
  </si>
  <si>
    <t>프리-치즈말이 어묵</t>
  </si>
  <si>
    <t>부들어묵/연육72%</t>
  </si>
  <si>
    <t>퓨전-구운어묵(부들어묵)</t>
  </si>
  <si>
    <t>사각,봉, 볼(3가지)종합구성</t>
  </si>
  <si>
    <t>골드 종합어묵</t>
  </si>
  <si>
    <t>절단어묵</t>
  </si>
  <si>
    <t>삼호-금방울</t>
  </si>
  <si>
    <t>볼어묵B</t>
  </si>
  <si>
    <t>삼호-동글이</t>
  </si>
  <si>
    <t>볼어묵A</t>
  </si>
  <si>
    <t>삼호-맛사리</t>
  </si>
  <si>
    <t>사각어묵B,60g</t>
  </si>
  <si>
    <t>삼호-하얀사각</t>
  </si>
  <si>
    <t>사각어묵A,84g</t>
  </si>
  <si>
    <t>새우모양/연육63%, 새우15%함유</t>
  </si>
  <si>
    <t>프리-새우어묵</t>
  </si>
  <si>
    <t>연육 55%/풀무원</t>
  </si>
  <si>
    <t>바른선우엉어묵,6~7g</t>
  </si>
  <si>
    <t>연육 58.24%,우엉(국산)8.32%,우리밀24.96%,해조칼슘0.10%</t>
    <phoneticPr fontId="19" type="noConversion"/>
  </si>
  <si>
    <t>{냉장}우리밀우엉어묵</t>
    <phoneticPr fontId="19" type="noConversion"/>
  </si>
  <si>
    <t>연육 61.83%, 소맥분 28.54%/풀무원</t>
  </si>
  <si>
    <t>바른선V사각어묵</t>
  </si>
  <si>
    <t>연육 61.85%, 소맥분 28.54%/풀무원</t>
  </si>
  <si>
    <t>바른선V볼어묵</t>
  </si>
  <si>
    <t>연육 62.13%, 소맥분 28.68%/풀무원</t>
  </si>
  <si>
    <t>바른선V 알찬종합어묵</t>
  </si>
  <si>
    <t>연육 80.58%,우리밀14.22%,해조칼슘0.11%</t>
    <phoneticPr fontId="19" type="noConversion"/>
  </si>
  <si>
    <t>{냉장}우리밀볼어묵</t>
    <phoneticPr fontId="19" type="noConversion"/>
  </si>
  <si>
    <t>{냉장}우리밀사각어묵</t>
    <phoneticPr fontId="19" type="noConversion"/>
  </si>
  <si>
    <t>{냉장}우리밀종합어묵</t>
    <phoneticPr fontId="19" type="noConversion"/>
  </si>
  <si>
    <t>연육(수입산)74%,당근 ,파 함유</t>
  </si>
  <si>
    <t>해어랑 볼어묵(●)</t>
  </si>
  <si>
    <t>연육(수입산)74%,톳(국내산)1.86%,해조칼슘0.12%</t>
  </si>
  <si>
    <t>해어랑 톳어묵(사각)</t>
  </si>
  <si>
    <t>연육(수입산)85%함유,해조칼슘0.12%함유</t>
  </si>
  <si>
    <t>골드 봉어묵</t>
  </si>
  <si>
    <t>골드 사각어묵</t>
  </si>
  <si>
    <t>골드 볼어묵</t>
  </si>
  <si>
    <t>연육35.6%,당면&amp;야채45.7%함유(냉동제품)</t>
  </si>
  <si>
    <t>퓨전-잡채말이어묵(만두)</t>
  </si>
  <si>
    <t>연육38.98%,오징어31.19%,밀가루7.8%/새롬식품</t>
  </si>
  <si>
    <t>조랭이어묵</t>
  </si>
  <si>
    <t>연육58.53%,밀가루11.71%,두부9.04%/새롬식품</t>
  </si>
  <si>
    <t>옛날어묵</t>
  </si>
  <si>
    <t>연육60.08%/풀무원</t>
  </si>
  <si>
    <t>바른선오징어범벅어묵,8~9g</t>
  </si>
  <si>
    <t>연육63%/풀무원</t>
  </si>
  <si>
    <t>바른선야채가득어묵50g</t>
  </si>
  <si>
    <t>연육66.1%(토핑54.5%,배합육36.6%),부추,청양고추,깻잎,당근</t>
    <phoneticPr fontId="19" type="noConversion"/>
  </si>
  <si>
    <t>매콤크랩바,50g</t>
    <phoneticPr fontId="19" type="noConversion"/>
  </si>
  <si>
    <t>연육68%/풀무원</t>
  </si>
  <si>
    <t>바른선네모난어묵64g</t>
  </si>
  <si>
    <t>바른선봉봉어묵,60g</t>
  </si>
  <si>
    <t>연육68.91%/풀무원</t>
  </si>
  <si>
    <t>바른선종합어묵</t>
  </si>
  <si>
    <t>연육70%/풀무원</t>
  </si>
  <si>
    <t>바른선볼어묵6g</t>
  </si>
  <si>
    <t>연육70.6%/풀무원</t>
  </si>
  <si>
    <t>바른선구운어묵50g</t>
  </si>
  <si>
    <t>연육71.72%/풀무원</t>
  </si>
  <si>
    <t>바른선오색미니어묵</t>
  </si>
  <si>
    <t>연육73.2%,타피오카전분1.5%,게살9.4%</t>
    <phoneticPr fontId="19" type="noConversion"/>
  </si>
  <si>
    <t>홍게 피쉬볼,13g~14g</t>
    <phoneticPr fontId="19" type="noConversion"/>
  </si>
  <si>
    <t>연육75.9%,다랑어12.9%,타피오카전분,치자그린</t>
    <phoneticPr fontId="19" type="noConversion"/>
  </si>
  <si>
    <t>3색롤 그린피쉬볼,10g</t>
    <phoneticPr fontId="19" type="noConversion"/>
  </si>
  <si>
    <t>연육75.9%,다랑어12.9%,타피오카전분,치자옐로우</t>
    <phoneticPr fontId="19" type="noConversion"/>
  </si>
  <si>
    <t>3색롤 옐로피쉬볼,10g</t>
    <phoneticPr fontId="19" type="noConversion"/>
  </si>
  <si>
    <t>연육80.5%,쌀가루4.23%/풀무원</t>
  </si>
  <si>
    <t>바른선국산쌀생선살가득종합어묵</t>
  </si>
  <si>
    <t>연육81.1%,쌀가루5%/풀무원</t>
  </si>
  <si>
    <t>바른선국산쌀생선살가득6종모양어묵</t>
  </si>
  <si>
    <t>바른선국산쌀생선살가득볼어묵,6g</t>
  </si>
  <si>
    <t>연육87.95%,DHA칵슘0.05%,가바0.5%함유</t>
  </si>
  <si>
    <t>프리미엄사각어묵</t>
  </si>
  <si>
    <t>연육87.95%,DHA칵슘0.05%,가바0.6%함유</t>
  </si>
  <si>
    <t>프리미엄 한입사각어묵</t>
  </si>
  <si>
    <t>연육87.95%,DHA칵슘0.05%,가바0.7%함유</t>
  </si>
  <si>
    <t>프리미엄 종합어묵</t>
  </si>
  <si>
    <t>오징어 34.81%(수입산), 생빵가루(호주,미국산), 연육(수입)</t>
  </si>
  <si>
    <t>바른선오동통오징어4총사, 20g*50ea</t>
  </si>
  <si>
    <t>바른선오동통오징어바,15g*65ea</t>
  </si>
  <si>
    <t>오징어모양/연육60%,오징어15%함유</t>
  </si>
  <si>
    <t>프리-오징어어묵</t>
  </si>
  <si>
    <t>유부17%(국내산),두부(국내산)14.35%,돈육(국내산)15.06%,당면(수입산)14.27%</t>
    <phoneticPr fontId="19" type="noConversion"/>
  </si>
  <si>
    <t>고기유부복주머니, 30g</t>
    <phoneticPr fontId="19" type="noConversion"/>
  </si>
  <si>
    <t>유부17%(국내산),두부(국내산)14.35%,야채(국내산)23.12%,당면(수입산)14.27%</t>
    <phoneticPr fontId="19" type="noConversion"/>
  </si>
  <si>
    <t>야채유부복주머니, 30g</t>
    <phoneticPr fontId="19" type="noConversion"/>
  </si>
  <si>
    <t>미니사각/완자/볼어묵(74어묵)</t>
  </si>
  <si>
    <t>봉어묵알뜰</t>
  </si>
  <si>
    <t>사각어묵알뜰</t>
  </si>
  <si>
    <t>종합어묵,알뜰</t>
  </si>
  <si>
    <t>초승달모양/연육65%,야채15%함유</t>
  </si>
  <si>
    <t>프리-야채어묵</t>
  </si>
  <si>
    <t>타원형/연육62.5%,당면&amp;야채17%함유</t>
  </si>
  <si>
    <t>프리-잡채어묵</t>
  </si>
  <si>
    <t>타원형/연육69.5%, 날치알5%함유</t>
  </si>
  <si>
    <t>프리-바다고기어묵</t>
  </si>
  <si>
    <t>토핑 54.55%(연육-수입66.18%),배합육36.36%(연육-수입66.18%),부추1.82%,청량고추3.64%,깻잎1.21%</t>
  </si>
  <si>
    <t>매콤 크랩바(50g-꼬지無)</t>
  </si>
  <si>
    <t>풋고추5%함유</t>
  </si>
  <si>
    <t>프리미엄 풋고추어묵</t>
  </si>
  <si>
    <t>해바라기유사용,실꼬리돔58.17%/생협</t>
  </si>
  <si>
    <t>모둠어묵</t>
  </si>
  <si>
    <t>해바라기유사용,실꼬리돔62.31%/생협</t>
  </si>
  <si>
    <t>네모난어묵</t>
  </si>
  <si>
    <t>마파람에게눈맞추듯,160g</t>
  </si>
  <si>
    <t>생생게맛살</t>
  </si>
  <si>
    <t>도미연육 81.1%(수입산), 쌀분말 5%(국산), 당근(국산)/풀무원</t>
  </si>
  <si>
    <t>바른선국산쌀생선살가득도미어묵, 67g*15ea</t>
  </si>
  <si>
    <t>연육 71.41%, 우리쌀가루 10%,현미유, 클로렐라추출물, DHA-칼슘분말, 대파, 당근, 양파 등 6無 : 합성보존료, 합성착향료 ,합성착색료, 산화방지제,                             팽창제, 전분</t>
  </si>
  <si>
    <t>우리아이 우리쌀 야채 어묵바</t>
  </si>
  <si>
    <t>연육80.70%(명태25%,돔75%), 우리쌀가루 13.11% (국산)
현미유, 클로렐라추출물, DHA-칼슘분말, 
7無(MSG,보존료,착향료,산화방지제, 팽창제,전분,합성착색료)</t>
  </si>
  <si>
    <t>우리아이 우리쌀 어묵(사각)</t>
  </si>
  <si>
    <t>우리아이 우리쌀 어묵(볼)</t>
  </si>
  <si>
    <t>우리아이 우리쌀 어묵(봉)</t>
  </si>
  <si>
    <t>우리아이 우리쌀 어묵(종합)</t>
  </si>
  <si>
    <t xml:space="preserve">연육 61.03%(돔,갈치), 소맥분(밀), 대두유,클로렐라추출물,DHA,칼슘,야채(대파,당근)
</t>
  </si>
  <si>
    <t>맛있는 어묵(사각)</t>
  </si>
  <si>
    <t>맛있는 어묵(볼)</t>
  </si>
  <si>
    <t>맛있는 어묵(봉)</t>
  </si>
  <si>
    <t>맛있는 어묵(종합)</t>
  </si>
  <si>
    <t>연육 69%(메퉁이어육),당면 12.85%, 야채</t>
  </si>
  <si>
    <t>쉐프원 잡채어묵</t>
  </si>
  <si>
    <t>연육 70.27%, 울진대게엑기스 0.5%,                DHA칼슘분말 0.01%,                                     클로렐라추출물200 0.01%, 현미유</t>
  </si>
  <si>
    <t>쉐프원 사각꼬치어묵</t>
  </si>
  <si>
    <t>연육 67.72%, 홍고추 3..39%, 울진대게엑기스 0.48%, 
    DHA칼슘분말 0.01%,,클로렐라추출물200 0.01%, 현미유</t>
  </si>
  <si>
    <t>쉐프원 매콤꼬치어묵</t>
  </si>
  <si>
    <t>연육 78.82%, 울진대게엑기스 0.56%,DHA칼슘분말 0.01%, 클로렐라추출물200 0.01%</t>
  </si>
  <si>
    <t>쉐프원 부들어묵</t>
  </si>
  <si>
    <t>연육 70.3%, 울진대게엑기스 0.5% DHA칼슘분말 0.01%, 
    클로렐라추출물200 0.01%, 현미유, 대파, 당근</t>
  </si>
  <si>
    <t>쉐프원 네모랑 담백어묵 빅</t>
  </si>
  <si>
    <t>쉐프원 네모랑 담백어묵 미니</t>
  </si>
  <si>
    <t>연육 67.72%, 홍고추 3..39%, 울진대게엑기스 0.48%, 
    DHA칼슘분말 0.01% 클로렐라추출물200 0.01%, 현미유, 대파, 당근</t>
  </si>
  <si>
    <t>쉐프원 네모랑 매콤어묵 빅</t>
  </si>
  <si>
    <t>쉐프원 메노랑 매콤어묵 미니</t>
  </si>
  <si>
    <t>연어</t>
  </si>
  <si>
    <t>연어살(칠레)97%,정제염0.4%,포도주0.4%,치즈가루2%</t>
  </si>
  <si>
    <t>크로바 순살치즈연어스테이크</t>
  </si>
  <si>
    <t>연어어육50.9%,빵가루,튀김가루,계란,밀가루,카레가루,소금,후추</t>
  </si>
  <si>
    <t>크로바 수제통살연어까스</t>
  </si>
  <si>
    <t>연어어육96%, 케이준스파이스, 제재염,후추가루,레몬쥬스</t>
  </si>
  <si>
    <t>크로바 스파이스연어스테이크</t>
  </si>
  <si>
    <t>연체류</t>
  </si>
  <si>
    <t>오징어 (몸통)</t>
  </si>
  <si>
    <t>오징어 (몸통, 껍질제거)</t>
  </si>
  <si>
    <t>오징어 (몸통, 껍질제거,링)</t>
  </si>
  <si>
    <t>오징어 (몸통, 껍질제거,칼집)</t>
  </si>
  <si>
    <t>오징어 (몸통, 링)</t>
  </si>
  <si>
    <t>오징어 (칼집)</t>
  </si>
  <si>
    <t>오징어국화(몸통)</t>
  </si>
  <si>
    <t>오징어국화(몸통,다리)</t>
  </si>
  <si>
    <t>오징어다리</t>
  </si>
  <si>
    <t>오징어링 (몸통,다리)</t>
  </si>
  <si>
    <t>갑오징어</t>
  </si>
  <si>
    <t>갑오징어(칼집)</t>
  </si>
  <si>
    <t>낙지</t>
  </si>
  <si>
    <t>오징어,냉동</t>
  </si>
  <si>
    <t xml:space="preserve">선동국산오징어 100%, 채낚시 </t>
  </si>
  <si>
    <t>바른선선동국산오징어채</t>
  </si>
  <si>
    <t>바른선오징어채(껍질제거)</t>
  </si>
  <si>
    <t>바른선오징어채(몸통)</t>
  </si>
  <si>
    <t>바른선오징어채(일반)</t>
  </si>
  <si>
    <t>오징어살 100%(몸통만,껍질제거,수율85)/풀무원</t>
  </si>
  <si>
    <t>바른선오징어채</t>
  </si>
  <si>
    <t>젓갈류</t>
  </si>
  <si>
    <t>제주산 멸치 75%, 국산 천일염 25%</t>
  </si>
  <si>
    <t>1800ml</t>
    <phoneticPr fontId="19" type="noConversion"/>
  </si>
  <si>
    <t>{상온}천년풍미 멸치액젓 1.8L</t>
  </si>
  <si>
    <t>패류</t>
  </si>
  <si>
    <t>관자</t>
  </si>
  <si>
    <t>전복살</t>
  </si>
  <si>
    <t xml:space="preserve">참소라살 </t>
  </si>
  <si>
    <t>참치</t>
    <phoneticPr fontId="19" type="noConversion"/>
  </si>
  <si>
    <t>다랑어85%</t>
    <phoneticPr fontId="19" type="noConversion"/>
  </si>
  <si>
    <t>살코기참치</t>
    <phoneticPr fontId="19" type="noConversion"/>
  </si>
  <si>
    <t>해물</t>
  </si>
  <si>
    <t>오징어채 50%, 홍합살 33%, 바지락살 10%, 새우살 7%</t>
  </si>
  <si>
    <t>바른선국산해물모듬</t>
  </si>
  <si>
    <t>어패류(캔)</t>
    <phoneticPr fontId="19" type="noConversion"/>
  </si>
  <si>
    <t>고등어</t>
    <phoneticPr fontId="19" type="noConversion"/>
  </si>
  <si>
    <t>오뚜기 고등어</t>
    <phoneticPr fontId="19" type="noConversion"/>
  </si>
  <si>
    <t>골뱅이</t>
    <phoneticPr fontId="19" type="noConversion"/>
  </si>
  <si>
    <t>육각수세척,국내산골뱅이</t>
    <phoneticPr fontId="19" type="noConversion"/>
  </si>
  <si>
    <t>골뱅이 슬라이스</t>
    <phoneticPr fontId="19" type="noConversion"/>
  </si>
  <si>
    <t>꽁치</t>
    <phoneticPr fontId="19" type="noConversion"/>
  </si>
  <si>
    <t>오뚜기 꽁치</t>
    <phoneticPr fontId="19" type="noConversion"/>
  </si>
  <si>
    <t>아람들꽁치보일드 400g</t>
  </si>
  <si>
    <t>아람들고등어보일드 400g</t>
  </si>
  <si>
    <t>/오뚜기</t>
    <phoneticPr fontId="19" type="noConversion"/>
  </si>
  <si>
    <t>라이트스탠다드,참치통조림</t>
    <phoneticPr fontId="19" type="noConversion"/>
  </si>
  <si>
    <t>원양태평양다랑어74.5/오뚜기SF</t>
    <phoneticPr fontId="19" type="noConversion"/>
  </si>
  <si>
    <t>참치통조림</t>
    <phoneticPr fontId="19" type="noConversion"/>
  </si>
  <si>
    <t>두유</t>
  </si>
  <si>
    <t>두유액/바나나농축과즙</t>
  </si>
  <si>
    <t>190ml,뽀로로루피 크롱</t>
  </si>
  <si>
    <t>두유액/카카오</t>
  </si>
  <si>
    <t>190ml</t>
  </si>
  <si>
    <t>빙그레 검은깨콩두유</t>
  </si>
  <si>
    <t>빙그레 맛있는콩두유</t>
  </si>
  <si>
    <t>국산우유로 만든 가공버터</t>
  </si>
  <si>
    <t>서울-버터(고소한) 450g</t>
  </si>
  <si>
    <t>(주)디인</t>
  </si>
  <si>
    <t>딸기요거트샤벳</t>
  </si>
  <si>
    <t>메론샤벳</t>
  </si>
  <si>
    <t>우유류</t>
    <phoneticPr fontId="19" type="noConversion"/>
  </si>
  <si>
    <t>아이스크림</t>
    <phoneticPr fontId="19" type="noConversion"/>
  </si>
  <si>
    <t>국산무농약유자농축액8,유기농설탕14,국산한천</t>
    <phoneticPr fontId="19" type="noConversion"/>
  </si>
  <si>
    <t>50g,무농약 유자 샤베트</t>
    <phoneticPr fontId="19" type="noConversion"/>
  </si>
  <si>
    <t>스트로베리 41.22%/풀무원</t>
  </si>
  <si>
    <t>바른선스트로베리샤베트</t>
  </si>
  <si>
    <t>유기농코코아5,유기농설탕20,국산한천</t>
    <phoneticPr fontId="19" type="noConversion"/>
  </si>
  <si>
    <t>50g,유기농 코코아 샤베트</t>
    <phoneticPr fontId="19" type="noConversion"/>
  </si>
  <si>
    <t>키위퓨레 50.97%/풀무원</t>
  </si>
  <si>
    <t>바른선키위샤베트</t>
  </si>
  <si>
    <t>합성착색료,합설착향료無사용,유기농우유,유기농설탕사용/생협</t>
  </si>
  <si>
    <t>딸기샤베트,80ml</t>
  </si>
  <si>
    <t>플레인요거트38.69%,블루베리(미국산)33.33%,아가베시럽</t>
  </si>
  <si>
    <t>과일한컵 아가베 블루베리스무디</t>
    <phoneticPr fontId="19" type="noConversion"/>
  </si>
  <si>
    <t>(50g*40ea)</t>
    <phoneticPr fontId="19" type="noConversion"/>
  </si>
  <si>
    <t>딸기77.28%(국산),백설탕,정제수,석류농축과즙(터키산)</t>
  </si>
  <si>
    <t>과일한컵 딸기샤베트
(45g*40ea)</t>
  </si>
  <si>
    <t>골드키위50.97%(국산),백설탕,정제수,사과농축액(국산),DL-사과산</t>
  </si>
  <si>
    <t>과일한컵 골드키위 샤베트
(45g*40ea)</t>
  </si>
  <si>
    <t>파인애플55%(필리핀산),백설탕,정제수,석류농축과즙(태국산)</t>
  </si>
  <si>
    <t>과일한컵 파인애플 샤베트
(45g*40ea)</t>
  </si>
  <si>
    <t>유기우유(국산)42.4,생크림,유기농설탕,유기딸기</t>
    <phoneticPr fontId="19" type="noConversion"/>
  </si>
  <si>
    <t>85ml</t>
    <phoneticPr fontId="19" type="noConversion"/>
  </si>
  <si>
    <t>딸기아이스크림</t>
    <phoneticPr fontId="19" type="noConversion"/>
  </si>
  <si>
    <t>유기우유(국산),유기설탕,플레인요구르트(국산)</t>
    <phoneticPr fontId="19" type="noConversion"/>
  </si>
  <si>
    <t>요거트아이스크림</t>
    <phoneticPr fontId="19" type="noConversion"/>
  </si>
  <si>
    <t>요거트</t>
  </si>
  <si>
    <t>딸기체리시럽20%,베리믹스시럽205</t>
  </si>
  <si>
    <t>딸기믹스체리믹스85g</t>
  </si>
  <si>
    <t>부드러운생크림을 유산균으로발효</t>
  </si>
  <si>
    <t>요거트오리지널생크림85g</t>
  </si>
  <si>
    <t>생크림요구르트에커피시럽10% 첨가</t>
  </si>
  <si>
    <t>디저트모카85g</t>
  </si>
  <si>
    <t>원유62.5%,딸기시럽20%</t>
  </si>
  <si>
    <t>요러브요거트딸기90gl/복숭아</t>
  </si>
  <si>
    <t>85g</t>
    <phoneticPr fontId="19" type="noConversion"/>
  </si>
  <si>
    <t>유산균수를 기준치의10배로</t>
  </si>
  <si>
    <t>스위트플레인85g</t>
  </si>
  <si>
    <t>유크림19.8%,커피농축액2%,다크초콜릭2%</t>
  </si>
  <si>
    <t>디저트티라미슈85g</t>
  </si>
  <si>
    <t>빙그레 닥터캡슐(사과)</t>
  </si>
  <si>
    <t>빙그레 닥터캡슐(포도)</t>
  </si>
  <si>
    <t>빙그레 요플레딸기 홈 200g</t>
  </si>
  <si>
    <t>빙그레 요플레홈마일드(샐러드용</t>
  </si>
  <si>
    <t>빙그레 요플레키즈(딸기)</t>
  </si>
  <si>
    <t>빙그레 요플레키즈(포도)</t>
  </si>
  <si>
    <t>빙그레 요플레키즈(바나나)</t>
  </si>
  <si>
    <t>85g</t>
  </si>
  <si>
    <t>빙그레 요플레(블루베리)</t>
  </si>
  <si>
    <t>빙그레 요플레(클래식)</t>
  </si>
  <si>
    <t>빙그레 요플레(딸기)</t>
  </si>
  <si>
    <t>빙그레 요플레(복숭아)</t>
  </si>
  <si>
    <t>400억유산균,면역력증강</t>
    <phoneticPr fontId="19" type="noConversion"/>
  </si>
  <si>
    <t>야쿠르트400</t>
    <phoneticPr fontId="19" type="noConversion"/>
  </si>
  <si>
    <t>한국야쿠르트</t>
    <phoneticPr fontId="19" type="noConversion"/>
  </si>
  <si>
    <t>농후발효유,우유 사과/딸기</t>
  </si>
  <si>
    <t>덴마크드링킹요구프트180ml</t>
  </si>
  <si>
    <t>딸기,복숭아,블루베리,열대과일,화이트</t>
    <phoneticPr fontId="19" type="noConversion"/>
  </si>
  <si>
    <t>슈퍼100프리미엄</t>
    <phoneticPr fontId="19" type="noConversion"/>
  </si>
  <si>
    <t>딸기/사과DHA,칼슘,비타민C,D함유</t>
    <phoneticPr fontId="19" type="noConversion"/>
  </si>
  <si>
    <t>뿌요,100ml</t>
    <phoneticPr fontId="19" type="noConversion"/>
  </si>
  <si>
    <t>딸기시럽16.3%(국산),딸기 55%(국산)</t>
  </si>
  <si>
    <t>바른선아이러브요거트 딸기</t>
  </si>
  <si>
    <t>락토바실러스사케이 0.0047%/풀무원</t>
  </si>
  <si>
    <t>바른선사케이요구르트,80ml</t>
  </si>
  <si>
    <t>발효유법적기준보다10배이상의 유산균</t>
  </si>
  <si>
    <t>동원요구르트65m</t>
  </si>
  <si>
    <t>복합활력유산균,유지방함량률낯춤</t>
  </si>
  <si>
    <t>비피더스명장 사과/포도150ml</t>
  </si>
  <si>
    <t>사과,포도</t>
    <phoneticPr fontId="90" type="noConversion"/>
  </si>
  <si>
    <t>115ml</t>
    <phoneticPr fontId="90" type="noConversion"/>
  </si>
  <si>
    <t>요러케</t>
    <phoneticPr fontId="90" type="noConversion"/>
  </si>
  <si>
    <t>슈퍼100브런치</t>
    <phoneticPr fontId="90" type="noConversion"/>
  </si>
  <si>
    <t>식물성유산균 0.005%/풀무원</t>
  </si>
  <si>
    <t>바른선식물성요구르트,80ml</t>
  </si>
  <si>
    <t>아띠요거트</t>
  </si>
  <si>
    <t>과일젤리</t>
  </si>
  <si>
    <t>옐로우(고구마,당근) /풀무원</t>
  </si>
  <si>
    <t>바른선요거메이드 옐로우</t>
  </si>
  <si>
    <t>원유(국산),플레인시럽9.4%</t>
  </si>
  <si>
    <t>바른선아이러브요거트 플레인</t>
  </si>
  <si>
    <t>원유84%,유산균,無(방부제,안정제,색소,화학첨가제)</t>
  </si>
  <si>
    <t>수제 프리미엄 요거트1.2kg</t>
  </si>
  <si>
    <t>원유84,無(방부제,안정제,색소,화학첨가제)</t>
  </si>
  <si>
    <t>홈메이드수제프리미엄요거트80g</t>
  </si>
  <si>
    <t>윌 오리지널 / 석류,복분자</t>
    <phoneticPr fontId="90" type="noConversion"/>
  </si>
  <si>
    <t>150ml</t>
    <phoneticPr fontId="90" type="noConversion"/>
  </si>
  <si>
    <t>윌</t>
    <phoneticPr fontId="90" type="noConversion"/>
  </si>
  <si>
    <t>유기농우유,유산균</t>
  </si>
  <si>
    <t>유기농흔들어먹는요거트</t>
  </si>
  <si>
    <t>칼슘,비타민5종,철분함유</t>
    <phoneticPr fontId="19" type="noConversion"/>
  </si>
  <si>
    <t>에이스400</t>
    <phoneticPr fontId="19" type="noConversion"/>
  </si>
  <si>
    <t>특수유산균</t>
    <phoneticPr fontId="19" type="noConversion"/>
  </si>
  <si>
    <t>야쿠르트,65ml</t>
    <phoneticPr fontId="19" type="noConversion"/>
  </si>
  <si>
    <t>플레인 /풀무원</t>
  </si>
  <si>
    <t>바른선요거메이드 플레인</t>
  </si>
  <si>
    <t>플레인제품,천연사과과즙,유산균,올리고당</t>
  </si>
  <si>
    <t>토마스와친구들80ml</t>
  </si>
  <si>
    <t>활력발효유 쿠퍼스</t>
    <phoneticPr fontId="90" type="noConversion"/>
  </si>
  <si>
    <t>140ml</t>
    <phoneticPr fontId="90" type="noConversion"/>
  </si>
  <si>
    <t>빙그레 요구르트 65</t>
  </si>
  <si>
    <t>빙그레 뽀로로와친구들(딸기)</t>
  </si>
  <si>
    <t>빙그레 뽀로로와친구들(사과)</t>
  </si>
  <si>
    <t>빙그레 뽀로로와친구들(플레인)</t>
  </si>
  <si>
    <t>80ml</t>
    <phoneticPr fontId="19" type="noConversion"/>
  </si>
  <si>
    <t>엔요 오리지널 80ml</t>
  </si>
  <si>
    <t>엔요 사과당근 80ml</t>
  </si>
  <si>
    <t>엔요 블루베리 80ml</t>
  </si>
  <si>
    <t>200ml</t>
    <phoneticPr fontId="19" type="noConversion"/>
  </si>
  <si>
    <t>매일 헬로엔요(유산균음료)팩 200ml</t>
  </si>
  <si>
    <t>매일 유기농엔요 80ml</t>
  </si>
  <si>
    <t>65ml</t>
    <phoneticPr fontId="19" type="noConversion"/>
  </si>
  <si>
    <t>빙그레 요구르트 65ml</t>
  </si>
  <si>
    <t>사과농축액주스, 프락토올리고당, 자일리톨함유</t>
  </si>
  <si>
    <t>빙그레 뽀로로요구르트 사과맛 80ML</t>
  </si>
  <si>
    <t>딸기농축액, 프락토올리고당, 자일리톨함유</t>
  </si>
  <si>
    <t>빙그레 뽀로로요구르트 딸기맛 80ML</t>
  </si>
  <si>
    <t>서과 과즙의 상쾌함을 느낄 수 있는 사과 과즙주스</t>
  </si>
  <si>
    <t>빙그레 빅썬 사과  200ml</t>
  </si>
  <si>
    <t>매일 피크닉 복숭아 200ml</t>
  </si>
  <si>
    <t>매일 피크닉 사과 200ml</t>
  </si>
  <si>
    <t>떠먹는 퓨어 85g</t>
  </si>
  <si>
    <t>떠먹는 퓨어 고구마노랑당근 85g</t>
  </si>
  <si>
    <t>90g</t>
    <phoneticPr fontId="19" type="noConversion"/>
  </si>
  <si>
    <t>빙그레 요플레 오리지널 딸기 90g</t>
  </si>
  <si>
    <t>빙그레 요플레 플레인 85g</t>
  </si>
  <si>
    <t>요구르트</t>
    <phoneticPr fontId="19" type="noConversion"/>
  </si>
  <si>
    <t>유기원유(국산)89.9,유기농설탕5,유기딸기쨈</t>
    <phoneticPr fontId="19" type="noConversion"/>
  </si>
  <si>
    <t>딸기요구르트</t>
    <phoneticPr fontId="19" type="noConversion"/>
  </si>
  <si>
    <t xml:space="preserve">유기원유(국산)86.9%,유기설탕5,무농약오미자청(국산)8 </t>
    <phoneticPr fontId="19" type="noConversion"/>
  </si>
  <si>
    <t>오미자요구르트</t>
    <phoneticPr fontId="19" type="noConversion"/>
  </si>
  <si>
    <t>원유(국산),혼합탈지분유,혼합전지분유,정제수,딸기시럽8%(딸기43.8%(국산),딸기농축액1.47%(고형분68%,미국산)</t>
  </si>
  <si>
    <t>바른선아이러브마시는딸기</t>
  </si>
  <si>
    <t>원유(국산),혼합탈지분유,혼합전지분유,망고바나나시럽8%,[바나나37.5%(코스타리카산),망고18.75%(인도산),치커리식이섬유</t>
  </si>
  <si>
    <t>바른선아이러브마시는망고&amp;바나나</t>
  </si>
  <si>
    <t>우유</t>
    <phoneticPr fontId="90" type="noConversion"/>
  </si>
  <si>
    <t>가공우유 초코,커피,딸기,검은콩</t>
    <phoneticPr fontId="90" type="noConversion"/>
  </si>
  <si>
    <t>200ml</t>
    <phoneticPr fontId="90" type="noConversion"/>
  </si>
  <si>
    <t>가공우유</t>
    <phoneticPr fontId="90" type="noConversion"/>
  </si>
  <si>
    <t>과즙7,식이섬유2.5g이상,천영향,무색소,칼슘</t>
  </si>
  <si>
    <t>딸기/바나나우유,100ml</t>
  </si>
  <si>
    <t>몸에좋은폴리페놀성분함유</t>
  </si>
  <si>
    <t>소와나무초코200ml</t>
  </si>
  <si>
    <t>백색우유 하루우유 후레쉬</t>
    <phoneticPr fontId="90" type="noConversion"/>
  </si>
  <si>
    <t>하루우유 후레쉬</t>
    <phoneticPr fontId="90" type="noConversion"/>
  </si>
  <si>
    <t>분만후48시간안에짠초유함유</t>
  </si>
  <si>
    <t>소와나무우유180ml</t>
  </si>
  <si>
    <t>신선한우유와 달콤한딸기과즙의조화</t>
  </si>
  <si>
    <t>소와나무딸기200ml</t>
  </si>
  <si>
    <t>초유,락토페린,식이섬유2.5g이상,비타민D3</t>
  </si>
  <si>
    <t>고칼슘&amp;DHA우유,100ml</t>
  </si>
  <si>
    <t>HD(hi-deareration system공법</t>
  </si>
  <si>
    <t>고칼슘우유200ml</t>
  </si>
  <si>
    <t>DHA브레인밀크180ml</t>
  </si>
  <si>
    <t>1000ml</t>
  </si>
  <si>
    <t>빙그레 참맛우유(흰) 1L</t>
  </si>
  <si>
    <t>빙그레 참맛우유(딸기)</t>
  </si>
  <si>
    <t>빙그레 참맛우유(초코)</t>
  </si>
  <si>
    <t>빙그레 참맛우유(커피)</t>
  </si>
  <si>
    <t>빙그레 참맛우유(흰) 200ml</t>
  </si>
  <si>
    <t>240ml</t>
  </si>
  <si>
    <t>빙그레 딸기맛우유</t>
  </si>
  <si>
    <t>빙그레 바나나맛우유</t>
  </si>
  <si>
    <t>우유</t>
    <phoneticPr fontId="19" type="noConversion"/>
  </si>
  <si>
    <t>원유60%(국내산),탈지분유2.3%,19곡분말1.2%(국내산)</t>
    <phoneticPr fontId="19" type="noConversion"/>
  </si>
  <si>
    <t>모닝씨리얼우유</t>
    <phoneticPr fontId="19" type="noConversion"/>
  </si>
  <si>
    <t>유제품</t>
  </si>
  <si>
    <t>국내산원유100%(자연치즈100%)</t>
  </si>
  <si>
    <t>인포켓치즈20g</t>
  </si>
  <si>
    <t>블루베리농축액 80%, 테트라팩/풀무원</t>
  </si>
  <si>
    <t>바른선블루베리라떼</t>
  </si>
  <si>
    <t>환원저지방우유 75%, 딸기농축과즙 10%/풀무원</t>
  </si>
  <si>
    <t>바른선요거타임딸기</t>
  </si>
  <si>
    <t>환원저지방우유75%, 사과농축과즙(사과과즙으로 10%)/풀무원</t>
  </si>
  <si>
    <t>바른선요거타임사과</t>
  </si>
  <si>
    <t>원유 60%(국산),유크림(국산)2.28%,바나나농축과즙(바나나과즙으로 1%)테트라팩/풀무원</t>
  </si>
  <si>
    <t>바른선바나나라떼</t>
  </si>
  <si>
    <t>자연치즈100%(수입)</t>
    <phoneticPr fontId="19" type="noConversion"/>
  </si>
  <si>
    <t>쉬레딩 자연치즈</t>
    <phoneticPr fontId="19" type="noConversion"/>
  </si>
  <si>
    <t>자연치즈100%(수입)-가늘게채쳐있어 다양하게사용</t>
    <phoneticPr fontId="19" type="noConversion"/>
  </si>
  <si>
    <t>엔젤 헤어치즈</t>
    <phoneticPr fontId="19" type="noConversion"/>
  </si>
  <si>
    <t>자연치즈100%(수입)-천연치즈(무색소,무방부제),낱개비닐포장없음</t>
    <phoneticPr fontId="19" type="noConversion"/>
  </si>
  <si>
    <t>수제 슬라이스치즈</t>
    <phoneticPr fontId="19" type="noConversion"/>
  </si>
  <si>
    <t>유제품</t>
    <phoneticPr fontId="19" type="noConversion"/>
  </si>
  <si>
    <t>자연치즈50%(수입산),정제수,야자경화유7%(인도네시아,필리핀)등</t>
    <phoneticPr fontId="19" type="noConversion"/>
  </si>
  <si>
    <t>체다 슬라이스치즈</t>
    <phoneticPr fontId="19" type="noConversion"/>
  </si>
  <si>
    <t>국산 100% 자연치즈</t>
  </si>
  <si>
    <t>서울-임실피자치즈(2.5kg)</t>
  </si>
  <si>
    <t>국산40%,뉴질랜드40%,고다20% 혼합 자연치즈</t>
  </si>
  <si>
    <t>서울-피자치즈 펠렛P(2.5kg)</t>
  </si>
  <si>
    <t>치즈</t>
    <phoneticPr fontId="19" type="noConversion"/>
  </si>
  <si>
    <t>우유(이태리)98.74,응용효소,구연산</t>
    <phoneticPr fontId="19" type="noConversion"/>
  </si>
  <si>
    <t>참모짜렐라치즈(셀러드용)</t>
    <phoneticPr fontId="19" type="noConversion"/>
  </si>
  <si>
    <t>자연치즈 및 성장기 필수영양소 함유</t>
  </si>
  <si>
    <t>서울-앙팡치즈180g</t>
  </si>
  <si>
    <t>자연치즈(뉴질랜드)</t>
  </si>
  <si>
    <t>서울-피자치즈(슈레드1k)</t>
  </si>
  <si>
    <t>체다치즈,고다치즈 함유,차연치즈 및 탈지분유,파프리카 추출색소</t>
  </si>
  <si>
    <t>서울-체다치즈 100g</t>
  </si>
  <si>
    <t>1800g</t>
  </si>
  <si>
    <t>서울-체다치즈 1800g</t>
  </si>
  <si>
    <t>서울-체다치즈 400g</t>
  </si>
  <si>
    <t>파마산 타입 파우더(미국산)</t>
  </si>
  <si>
    <t>서울-파마산치즈가루(아담스)</t>
  </si>
  <si>
    <t>쉐프원 모짜렐라 피자치즈골드 2.5kg</t>
  </si>
  <si>
    <t>고추씨기름</t>
    <phoneticPr fontId="19" type="noConversion"/>
  </si>
  <si>
    <t>1.5L</t>
    <phoneticPr fontId="19" type="noConversion"/>
  </si>
  <si>
    <t>말레이지아중국대두유65.8/오뚜기제유</t>
    <phoneticPr fontId="19" type="noConversion"/>
  </si>
  <si>
    <t>300ml</t>
    <phoneticPr fontId="19" type="noConversion"/>
  </si>
  <si>
    <t>국산100/남안동농협</t>
    <phoneticPr fontId="19" type="noConversion"/>
  </si>
  <si>
    <t>500ml</t>
    <phoneticPr fontId="19" type="noConversion"/>
  </si>
  <si>
    <t>국내착유, 대두100%(수입산)/풀무원</t>
  </si>
  <si>
    <t>바른선V맑은콩식용유</t>
  </si>
  <si>
    <t>대두100%(수입산),정제유/풀무원</t>
  </si>
  <si>
    <t>바른선V콩식용유</t>
  </si>
  <si>
    <t>유지류</t>
    <phoneticPr fontId="19" type="noConversion"/>
  </si>
  <si>
    <t>대두유</t>
    <phoneticPr fontId="19" type="noConversion"/>
  </si>
  <si>
    <t>[급식전용유] 100% 콩기름, 무소포제,공기구멍有</t>
  </si>
  <si>
    <t>18</t>
    <phoneticPr fontId="19" type="noConversion"/>
  </si>
  <si>
    <t>쉐프원 콩식용유 18L</t>
  </si>
  <si>
    <t>[급식전용유] 대두유99.9%,비타민D3,d-토코페롤(혼합형),
무소포제,공기구멍有</t>
  </si>
  <si>
    <t>쉐프원 튼튼쑥쑥 비타D 콩식용유 18L</t>
  </si>
  <si>
    <t>들기름</t>
    <phoneticPr fontId="19" type="noConversion"/>
  </si>
  <si>
    <t>국내산 들깨100</t>
  </si>
  <si>
    <t>국내산 들기름</t>
    <phoneticPr fontId="19" type="noConversion"/>
  </si>
  <si>
    <t xml:space="preserve">국산,무농약 </t>
    <phoneticPr fontId="19" type="noConversion"/>
  </si>
  <si>
    <t>300㎖</t>
    <phoneticPr fontId="19" type="noConversion"/>
  </si>
  <si>
    <t>500㎖</t>
  </si>
  <si>
    <t>300ml</t>
    <phoneticPr fontId="90" type="noConversion"/>
  </si>
  <si>
    <t>[국내산]들기름300ml</t>
    <phoneticPr fontId="90" type="noConversion"/>
  </si>
  <si>
    <t>{상온}들기름 300ml</t>
  </si>
  <si>
    <t>500ml</t>
    <phoneticPr fontId="90" type="noConversion"/>
  </si>
  <si>
    <t>[국내산]들기름500ml</t>
    <phoneticPr fontId="90" type="noConversion"/>
  </si>
  <si>
    <t>{상온}들기름500ml</t>
  </si>
  <si>
    <t>국산들깨/남안동농협</t>
    <phoneticPr fontId="19" type="noConversion"/>
  </si>
  <si>
    <t>국산들깨100</t>
  </si>
  <si>
    <t>국산들깨100/기린농협</t>
    <phoneticPr fontId="19" type="noConversion"/>
  </si>
  <si>
    <t>국산참깨 100% 전통 유압식 최신식 자동시설 생산 /농협우수상품</t>
  </si>
  <si>
    <t>농협 들기름 300ml</t>
  </si>
  <si>
    <t>농협 들기름 500ml</t>
  </si>
  <si>
    <t>정선아라리제품(국산100%)/생협</t>
  </si>
  <si>
    <t>320ml(들기름)</t>
  </si>
  <si>
    <t>해뜰원 들기름(국산)300ml</t>
  </si>
  <si>
    <t>해뜰원 들기름(수입)350ml</t>
  </si>
  <si>
    <t>해뜰원 들기름(국산)500ml</t>
  </si>
  <si>
    <t>해뜰원 들기름(수입)500ml</t>
  </si>
  <si>
    <t>국내선들깨100%</t>
    <phoneticPr fontId="19" type="noConversion"/>
  </si>
  <si>
    <t>들기름300ml</t>
    <phoneticPr fontId="19" type="noConversion"/>
  </si>
  <si>
    <t>들기름500ml</t>
    <phoneticPr fontId="19" type="noConversion"/>
  </si>
  <si>
    <t>들기름1000ml</t>
    <phoneticPr fontId="19" type="noConversion"/>
  </si>
  <si>
    <t>마가린</t>
    <phoneticPr fontId="19" type="noConversion"/>
  </si>
  <si>
    <t>옥수수마가린</t>
    <phoneticPr fontId="19" type="noConversion"/>
  </si>
  <si>
    <t>파운드마가린</t>
    <phoneticPr fontId="19" type="noConversion"/>
  </si>
  <si>
    <t>옥배유</t>
    <phoneticPr fontId="19" type="noConversion"/>
  </si>
  <si>
    <t>옥수수씨눈 99.999%, 규소수지 0.001%</t>
  </si>
  <si>
    <t>쉐프원 옥수수유</t>
  </si>
  <si>
    <t>스페인압착올리브99.9/오뚜기라면</t>
    <phoneticPr fontId="19" type="noConversion"/>
  </si>
  <si>
    <t>압착올리브유</t>
  </si>
  <si>
    <t>올리브유</t>
    <phoneticPr fontId="19" type="noConversion"/>
  </si>
  <si>
    <t>유기농 올리브유100% (스페인산)</t>
  </si>
  <si>
    <t>유기농 올리브유</t>
  </si>
  <si>
    <t>참빛고운올리브유</t>
  </si>
  <si>
    <t>유채기름</t>
    <phoneticPr fontId="19" type="noConversion"/>
  </si>
  <si>
    <t>무트랜스지방</t>
    <phoneticPr fontId="19" type="noConversion"/>
  </si>
  <si>
    <t>18L</t>
    <phoneticPr fontId="19" type="noConversion"/>
  </si>
  <si>
    <t>카놀라유</t>
    <phoneticPr fontId="19" type="noConversion"/>
  </si>
  <si>
    <t>천연토코페롤 첨가</t>
    <phoneticPr fontId="19" type="noConversion"/>
  </si>
  <si>
    <t>프리미엄카놀라유</t>
    <phoneticPr fontId="19" type="noConversion"/>
  </si>
  <si>
    <t>유채기름</t>
  </si>
  <si>
    <t>카놀라유99.9%/CJ</t>
  </si>
  <si>
    <t>카놀라유</t>
  </si>
  <si>
    <t>제일제당</t>
    <phoneticPr fontId="19" type="noConversion"/>
  </si>
  <si>
    <t>카놀라유100%(캐나다산), 호주산 카놀라 씨앗 100%
불포화지방산 90%</t>
  </si>
  <si>
    <t>호주산 카놀라 씨앗 100%, 불포화지방산 90%</t>
  </si>
  <si>
    <t>쉐프원 카놀라유</t>
  </si>
  <si>
    <t>참기름</t>
    <phoneticPr fontId="19" type="noConversion"/>
  </si>
  <si>
    <t>검정깨참기름</t>
    <phoneticPr fontId="19" type="noConversion"/>
  </si>
  <si>
    <t>1L</t>
    <phoneticPr fontId="19" type="noConversion"/>
  </si>
  <si>
    <t>국내산 발아참깨 100로 압착</t>
  </si>
  <si>
    <t>국산 싹틔운 참기름</t>
    <phoneticPr fontId="19" type="noConversion"/>
  </si>
  <si>
    <t>국내산 참깨100</t>
  </si>
  <si>
    <t>국내산 참기름</t>
    <phoneticPr fontId="19" type="noConversion"/>
  </si>
  <si>
    <t>오복</t>
    <phoneticPr fontId="19" type="noConversion"/>
  </si>
  <si>
    <t>{상온}참기름 300ml</t>
  </si>
  <si>
    <t>{상온}참기름500ml</t>
  </si>
  <si>
    <t>국산참깨100</t>
  </si>
  <si>
    <t>국산참깨100%</t>
  </si>
  <si>
    <t>뜰안애</t>
  </si>
  <si>
    <t>국산참깨100%</t>
    <phoneticPr fontId="19" type="noConversion"/>
  </si>
  <si>
    <t>뜰안애국산참기름</t>
  </si>
  <si>
    <t>국산통깨100/유씨네</t>
  </si>
  <si>
    <t xml:space="preserve">남면농협 국산참깨 100% 전통 유압식 최신식 자동시설 생산 </t>
  </si>
  <si>
    <t>농협 참기름 300ml</t>
  </si>
  <si>
    <t>농협 참기름 500ml</t>
  </si>
  <si>
    <t>수입</t>
    <phoneticPr fontId="19" type="noConversion"/>
  </si>
  <si>
    <t>수입산/청아띠</t>
  </si>
  <si>
    <t>1800ml</t>
  </si>
  <si>
    <t>수입산100%/풀무원</t>
  </si>
  <si>
    <t>바른선V더고소한참기름,통깨</t>
  </si>
  <si>
    <t>수입산깨분참기름</t>
    <phoneticPr fontId="19" type="noConversion"/>
  </si>
  <si>
    <t>수입산참깨</t>
  </si>
  <si>
    <t>한번짠참기름</t>
  </si>
  <si>
    <t>수입참깨100/</t>
  </si>
  <si>
    <t>이츠웰참기름(pet)</t>
  </si>
  <si>
    <t>진한참기름(캔)</t>
  </si>
  <si>
    <t>320ml(참기름)</t>
  </si>
  <si>
    <t>중국산참기름</t>
    <phoneticPr fontId="19" type="noConversion"/>
  </si>
  <si>
    <t>유지류</t>
    <phoneticPr fontId="90" type="noConversion"/>
  </si>
  <si>
    <t>중국참깨100/오뚜기제유</t>
    <phoneticPr fontId="19" type="noConversion"/>
  </si>
  <si>
    <t>320ml</t>
    <phoneticPr fontId="19" type="noConversion"/>
  </si>
  <si>
    <t>중국통깨100/유씨네</t>
  </si>
  <si>
    <t>참깨(국내산) 100% / 경북예천지보농협가공장</t>
    <phoneticPr fontId="19" type="noConversion"/>
  </si>
  <si>
    <t>참기름, 500ml</t>
    <phoneticPr fontId="19" type="noConversion"/>
  </si>
  <si>
    <t>통깨로짠참기름</t>
    <phoneticPr fontId="19" type="noConversion"/>
  </si>
  <si>
    <t>황금실참기름</t>
    <phoneticPr fontId="19" type="noConversion"/>
  </si>
  <si>
    <t>국산,황금실</t>
    <phoneticPr fontId="19" type="noConversion"/>
  </si>
  <si>
    <t>1.8L</t>
    <phoneticPr fontId="19" type="noConversion"/>
  </si>
  <si>
    <t>볶음참깨분</t>
    <phoneticPr fontId="19" type="noConversion"/>
  </si>
  <si>
    <t>옛날 참기름</t>
    <phoneticPr fontId="19" type="noConversion"/>
  </si>
  <si>
    <t>해뜰원 참기름(국산)300ml</t>
  </si>
  <si>
    <t>해뜰원 참기름(국산)500ml</t>
  </si>
  <si>
    <t>해뜰원 참기름(수입)</t>
  </si>
  <si>
    <t>해뜰원 참기름(중국)</t>
  </si>
  <si>
    <t>국내산참깨100%/한번만짜서 고소하고 진해요</t>
    <phoneticPr fontId="19" type="noConversion"/>
  </si>
  <si>
    <t>참기름300ml</t>
    <phoneticPr fontId="19" type="noConversion"/>
  </si>
  <si>
    <t>참기름500ml</t>
    <phoneticPr fontId="19" type="noConversion"/>
  </si>
  <si>
    <t>참기름1000ml</t>
    <phoneticPr fontId="19" type="noConversion"/>
  </si>
  <si>
    <t>오뚜기식용유</t>
    <phoneticPr fontId="19" type="noConversion"/>
  </si>
  <si>
    <t>수입콩100/이츠웰</t>
  </si>
  <si>
    <t>체종류100%/CJ</t>
  </si>
  <si>
    <t>카놀라유라이트</t>
  </si>
  <si>
    <t>호주,캐나다산 100%, Non GMO, 캔/풀무원</t>
  </si>
  <si>
    <t>바른선카롤라유</t>
  </si>
  <si>
    <t>포도씨유</t>
    <phoneticPr fontId="19" type="noConversion"/>
  </si>
  <si>
    <t>포도씨유100%/CJ</t>
  </si>
  <si>
    <t xml:space="preserve">포도씨유 100%(수입산)
이탈리아, 스페인산 포도씨 100%
900ml 한병 = 포도 3000송이 </t>
  </si>
  <si>
    <t>참빛고운 포도씨유</t>
  </si>
  <si>
    <t>현미유</t>
    <phoneticPr fontId="19" type="noConversion"/>
  </si>
  <si>
    <t>Non GMO</t>
    <phoneticPr fontId="19" type="noConversion"/>
  </si>
  <si>
    <t>현미유</t>
  </si>
  <si>
    <t>현미유99.999%(수입산), NON-GMO 100% 현미, 
천연항산화제(감마오리자놀) 다량함류</t>
  </si>
  <si>
    <t>참빛고운 쌀눈유</t>
  </si>
  <si>
    <t>꼬치류</t>
  </si>
  <si>
    <t>주물럭떡갈비맛바,75g</t>
  </si>
  <si>
    <t>꼬치류</t>
    <phoneticPr fontId="19" type="noConversion"/>
  </si>
  <si>
    <t>계육(국내산)100%, 튀김옷 X</t>
    <phoneticPr fontId="19" type="noConversion"/>
  </si>
  <si>
    <t>누드닭꼬치,70g*10개入</t>
    <phoneticPr fontId="19" type="noConversion"/>
  </si>
  <si>
    <t>누드닭꼬치,50g*20개入</t>
    <phoneticPr fontId="19" type="noConversion"/>
  </si>
  <si>
    <t>국내산돈육70</t>
  </si>
  <si>
    <t>통갈비맛바,50g</t>
  </si>
  <si>
    <t>통갈비맛바,70g</t>
  </si>
  <si>
    <t>국산돈육</t>
    <phoneticPr fontId="19" type="noConversion"/>
  </si>
  <si>
    <t>갈비맛바,420g</t>
    <phoneticPr fontId="19" type="noConversion"/>
  </si>
  <si>
    <t>목우촌</t>
    <phoneticPr fontId="19" type="noConversion"/>
  </si>
  <si>
    <t>국산돈육75.4,불고기양념7.8,카레분말2</t>
  </si>
  <si>
    <t>카레고기산적꼬치,40g</t>
    <phoneticPr fontId="19" type="noConversion"/>
  </si>
  <si>
    <t>국산돈육75.4,불고기양념7.8,카레분말3</t>
  </si>
  <si>
    <t>카레고기산적꼬치,60g</t>
    <phoneticPr fontId="19" type="noConversion"/>
  </si>
  <si>
    <t>크로바 닭꼬치(닭다리살3~4조각)50g</t>
  </si>
  <si>
    <t>70g</t>
  </si>
  <si>
    <t>크로바 닭꼬치(닭다리살3~4조각)70g</t>
  </si>
  <si>
    <t>육류</t>
    <phoneticPr fontId="19" type="noConversion"/>
  </si>
  <si>
    <t>닭(신선육,국내산,1등급)100%,냉장</t>
    <phoneticPr fontId="19" type="noConversion"/>
  </si>
  <si>
    <t>[국내산]닭꼬치(닭가슴살)</t>
    <phoneticPr fontId="90" type="noConversion"/>
  </si>
  <si>
    <t>[국내산]닭꼬치(닭다리살)</t>
    <phoneticPr fontId="90" type="noConversion"/>
  </si>
  <si>
    <t>[국내산]닭꼬치(혼합)</t>
    <phoneticPr fontId="90" type="noConversion"/>
  </si>
  <si>
    <t>70g</t>
    <phoneticPr fontId="90" type="noConversion"/>
  </si>
  <si>
    <t>닭고기(3),흰떡(2)</t>
    <phoneticPr fontId="19" type="noConversion"/>
  </si>
  <si>
    <t>1.5kg</t>
    <phoneticPr fontId="90" type="noConversion"/>
  </si>
  <si>
    <t>닭꼬치50g*30개</t>
    <phoneticPr fontId="19" type="noConversion"/>
  </si>
  <si>
    <t>닭고기(4),흰떡(3)</t>
    <phoneticPr fontId="19" type="noConversion"/>
  </si>
  <si>
    <t>1.4kg</t>
    <phoneticPr fontId="90" type="noConversion"/>
  </si>
  <si>
    <t>닭꼬치70g*20개</t>
    <phoneticPr fontId="19" type="noConversion"/>
  </si>
  <si>
    <t xml:space="preserve">닭고기(국내산 71.61%) </t>
  </si>
  <si>
    <t>2.25kg</t>
  </si>
  <si>
    <t>하림꼬치꼬치(꼬치없음)45g</t>
  </si>
  <si>
    <t>닭고기60%(국내산),돈육12%(국내산)60g</t>
    <phoneticPr fontId="19" type="noConversion"/>
  </si>
  <si>
    <t>치킨떡갈비바</t>
    <phoneticPr fontId="19" type="noConversion"/>
  </si>
  <si>
    <t>닭다리살(국내산)56%,국산쌀떡26%</t>
    <phoneticPr fontId="19" type="noConversion"/>
  </si>
  <si>
    <t>카레닭꼬치,50g*20개入</t>
    <phoneticPr fontId="19" type="noConversion"/>
  </si>
  <si>
    <t>닭다리살(국내산)63%, 튀김옷 O</t>
    <phoneticPr fontId="19" type="noConversion"/>
  </si>
  <si>
    <t>700g</t>
    <phoneticPr fontId="90" type="noConversion"/>
  </si>
  <si>
    <t>순살닭꼬치, 70g*10개入</t>
    <phoneticPr fontId="19" type="noConversion"/>
  </si>
  <si>
    <t>순살닭꼬치, 50g*20개入</t>
    <phoneticPr fontId="19" type="noConversion"/>
  </si>
  <si>
    <t>닭다리살100 (국내산)</t>
  </si>
  <si>
    <t>닭꼬치,70g</t>
    <phoneticPr fontId="19" type="noConversion"/>
  </si>
  <si>
    <t>돼지고기(국산) 42.58 % , 닭고기(국산) 22.30 %/이츠웰</t>
  </si>
  <si>
    <t>불갈비맛,45g</t>
  </si>
  <si>
    <t>왕꼬치/CJ</t>
  </si>
  <si>
    <t>왕꼬치,45g,벌크</t>
  </si>
  <si>
    <t>닭,또래오래,1140g</t>
    <phoneticPr fontId="19" type="noConversion"/>
  </si>
  <si>
    <t>닭꼬치,50g</t>
    <phoneticPr fontId="19" type="noConversion"/>
  </si>
  <si>
    <t>처가전</t>
    <phoneticPr fontId="19" type="noConversion"/>
  </si>
  <si>
    <t>닭고기 76,39%(국내산),양파,마늘</t>
  </si>
  <si>
    <t>치킨꼬치</t>
  </si>
  <si>
    <t>45g*20ea</t>
  </si>
  <si>
    <t>돼지갈비</t>
  </si>
  <si>
    <t>돼지갈비(국산85%),립바베큐소스15%</t>
  </si>
  <si>
    <t>갈비바베큐폭립50g</t>
  </si>
  <si>
    <t>돼지갈비(수입산)85%,립바베큐소스15%</t>
  </si>
  <si>
    <t>갈비바베큐폭립40g</t>
  </si>
  <si>
    <t>돼지갈비75%(국산)소스25%</t>
  </si>
  <si>
    <t>크로바 바베큐폭립(국산)</t>
  </si>
  <si>
    <t>돼지갈비75%(수입산)소스24%</t>
  </si>
  <si>
    <t>크로바 바베큐폭립                               (바베큐소스,매콤소스 선택)</t>
  </si>
  <si>
    <t>돼지갈비75%(수입산)소스25%</t>
  </si>
  <si>
    <t>크로바 바베큐폭립                      (바베큐소스,매콤소스 선택)</t>
  </si>
  <si>
    <t>돼지고기,족발</t>
  </si>
  <si>
    <t>국산돼지96%주문자생산방식</t>
  </si>
  <si>
    <t>슬라이스족발</t>
  </si>
  <si>
    <t>돼지고기,족발</t>
    <phoneticPr fontId="19" type="noConversion"/>
  </si>
  <si>
    <t>미박족사태91.91%,고추장,간장</t>
    <phoneticPr fontId="19" type="noConversion"/>
  </si>
  <si>
    <t>뼈없는족발냉장15g</t>
    <phoneticPr fontId="19" type="noConversion"/>
  </si>
  <si>
    <t>돼지고기,폭립</t>
    <phoneticPr fontId="19" type="noConversion"/>
  </si>
  <si>
    <t>등갈비(국내산)100%</t>
    <phoneticPr fontId="19" type="noConversion"/>
  </si>
  <si>
    <t>3.5kg</t>
    <phoneticPr fontId="19" type="noConversion"/>
  </si>
  <si>
    <t>로스트폭립냉장350g</t>
    <phoneticPr fontId="19" type="noConversion"/>
  </si>
  <si>
    <t>돼지삼겹</t>
  </si>
  <si>
    <t>돼지삼겁(국내산93.44%,정백당,월계수액</t>
  </si>
  <si>
    <t>통삼겹살바베큐(국내산)</t>
  </si>
  <si>
    <t>돼지삼겁(미국산93.44%,정백당,월계수액</t>
  </si>
  <si>
    <t>통삼겹살바베큐(수입산)</t>
  </si>
  <si>
    <t>바베큐</t>
  </si>
  <si>
    <t>100%친환경무항생제돈육(93.13%)전지</t>
  </si>
  <si>
    <t>4無친환경홍삼돼지바베큐전지S</t>
  </si>
  <si>
    <t>100%친환경무항생제돈육(93.13%)후지</t>
  </si>
  <si>
    <t>4無친환경홍삼돼지바베큐후지S</t>
  </si>
  <si>
    <t>국내산돈육100%특허</t>
  </si>
  <si>
    <t>홍삼돼지바베큐 전지/S</t>
  </si>
  <si>
    <t>홍삼돼지바베큐 후지/S</t>
  </si>
  <si>
    <t>국내산등갈비91.13%</t>
  </si>
  <si>
    <t>KG</t>
  </si>
  <si>
    <t>홍삼돼지훈제등갈비/S</t>
  </si>
  <si>
    <t>국내산산겹살93.83%</t>
  </si>
  <si>
    <t>홍삼돼지훈제삼겹살/S</t>
  </si>
  <si>
    <t>돈육93.34%(국내산)</t>
  </si>
  <si>
    <t>등심바베큐S/L</t>
  </si>
  <si>
    <t>베이컨</t>
    <phoneticPr fontId="19" type="noConversion"/>
  </si>
  <si>
    <t>베이컨 파지</t>
  </si>
  <si>
    <t>돈육(수입,삼겹)97.09%</t>
  </si>
  <si>
    <t>델리베이컨(냉동)</t>
  </si>
  <si>
    <t>돈육96.22덴마크,폴란드,캐나다,핀란드,미국/CJ</t>
  </si>
  <si>
    <t>백설냉동베이컨</t>
  </si>
  <si>
    <t>백설냉장베이컨</t>
  </si>
  <si>
    <t>돼지고기 95.24%(국산냉장)된장분말1.43%</t>
    <phoneticPr fontId="19" type="noConversion"/>
  </si>
  <si>
    <t>{냉장}천년풍미 베이컨</t>
    <phoneticPr fontId="19" type="noConversion"/>
  </si>
  <si>
    <t>돼지고기 95.39%,수입산(유럽)/CJ</t>
  </si>
  <si>
    <t>400G</t>
  </si>
  <si>
    <t>더 건강한 베이컨스테이크</t>
  </si>
  <si>
    <t>돼지고기 95.39%,수입산/CJ</t>
  </si>
  <si>
    <t>두꺼운 배이컨 2.1M</t>
  </si>
  <si>
    <t>돼지고기 95.92%,정제소금,백설탕/이츠웰</t>
  </si>
  <si>
    <t>우리돼지순살바베바케큐</t>
  </si>
  <si>
    <t>우리돼지순살바베바케큐 칩</t>
  </si>
  <si>
    <t>수입100/롯데</t>
    <phoneticPr fontId="19" type="noConversion"/>
  </si>
  <si>
    <t>베이컨,180g</t>
    <phoneticPr fontId="19" type="noConversion"/>
  </si>
  <si>
    <t>옹기종기베이컨,200g</t>
    <phoneticPr fontId="19" type="noConversion"/>
  </si>
  <si>
    <t>소시지</t>
    <phoneticPr fontId="19" type="noConversion"/>
  </si>
  <si>
    <t>주부9단비엔나소시지,450g</t>
    <phoneticPr fontId="19" type="noConversion"/>
  </si>
  <si>
    <t>청양고추맛40g</t>
    <phoneticPr fontId="19" type="noConversion"/>
  </si>
  <si>
    <t>국내돈육83.98,불갈비,청량,부추,당근,파프리카,카레</t>
    <phoneticPr fontId="19" type="noConversion"/>
  </si>
  <si>
    <t>육색슬라이스소시지</t>
    <phoneticPr fontId="19" type="noConversion"/>
  </si>
  <si>
    <t>냉동</t>
    <phoneticPr fontId="19" type="noConversion"/>
  </si>
  <si>
    <t>국산 돼지고기 86.31% , 체다치즈 6.35%</t>
    <phoneticPr fontId="19" type="noConversion"/>
  </si>
  <si>
    <t>{냉장}치즈부어스트(60g*20ea)</t>
    <phoneticPr fontId="19" type="noConversion"/>
  </si>
  <si>
    <t>국산 돼지고기 91.07%</t>
    <phoneticPr fontId="19" type="noConversion"/>
  </si>
  <si>
    <t>{냉동}초리초소시지 1kg</t>
  </si>
  <si>
    <t>꼬치구이프랑크,400g</t>
    <phoneticPr fontId="19" type="noConversion"/>
  </si>
  <si>
    <t>주부9단비엔나소시지</t>
    <phoneticPr fontId="19" type="noConversion"/>
  </si>
  <si>
    <t>주부9단비엔나소시지,700g</t>
    <phoneticPr fontId="19" type="noConversion"/>
  </si>
  <si>
    <t>주부9단프랑크,소시지500g</t>
    <phoneticPr fontId="19" type="noConversion"/>
  </si>
  <si>
    <t>주부9단프랑크소시지</t>
    <phoneticPr fontId="19" type="noConversion"/>
  </si>
  <si>
    <t>국산돈육84.95/롯데</t>
    <phoneticPr fontId="19" type="noConversion"/>
  </si>
  <si>
    <t>비엔나,6g</t>
    <phoneticPr fontId="19" type="noConversion"/>
  </si>
  <si>
    <t>국산돈육93.9/롯데</t>
    <phoneticPr fontId="19" type="noConversion"/>
  </si>
  <si>
    <t>에센뽀득,23~25g</t>
    <phoneticPr fontId="19" type="noConversion"/>
  </si>
  <si>
    <t>닭고기 62.54%(국내산), 돈육 20.62%(국내산)</t>
  </si>
  <si>
    <t>빌소세지 90g</t>
  </si>
  <si>
    <t>닭고기 79.87%(국내산)</t>
  </si>
  <si>
    <t>화이트소세지 90g</t>
  </si>
  <si>
    <t xml:space="preserve">닭고기(국내산 71%), 돈육(국내산 6.81%) </t>
  </si>
  <si>
    <t>참맛비엔나 8g</t>
  </si>
  <si>
    <t xml:space="preserve">닭고기(국내산 71%), 돈육(국내산 6.81%), </t>
  </si>
  <si>
    <t>하림비엔나 8g</t>
  </si>
  <si>
    <t>닭고기(국내산 75.24%)</t>
  </si>
  <si>
    <t>하림후랑크 29g</t>
  </si>
  <si>
    <t>참맛후랑크 29g</t>
  </si>
  <si>
    <t>돈육(국내산)82.3%,우육14%</t>
    <phoneticPr fontId="19" type="noConversion"/>
  </si>
  <si>
    <t>비엔나(원너)40g</t>
    <phoneticPr fontId="19" type="noConversion"/>
  </si>
  <si>
    <t>돈육(국내산)87%,당근,양파,피망</t>
    <phoneticPr fontId="19" type="noConversion"/>
  </si>
  <si>
    <t>야채맛40g</t>
    <phoneticPr fontId="19" type="noConversion"/>
  </si>
  <si>
    <t>돈육(국내산)90.6</t>
    <phoneticPr fontId="19" type="noConversion"/>
  </si>
  <si>
    <t>참화이트미니소시지</t>
    <phoneticPr fontId="19" type="noConversion"/>
  </si>
  <si>
    <t>7무참가제품</t>
    <phoneticPr fontId="19" type="noConversion"/>
  </si>
  <si>
    <t>돈육(국내산)90.9,3無제품/알프스</t>
  </si>
  <si>
    <t>칼집비엔나,8g</t>
  </si>
  <si>
    <t>돈육(국내산)91.9,3無제품/알프스</t>
  </si>
  <si>
    <t>안심컨츄리소시지,50g</t>
  </si>
  <si>
    <t>돈육(국내산)93</t>
    <phoneticPr fontId="19" type="noConversion"/>
  </si>
  <si>
    <t>참컨츄리미니소시지</t>
    <phoneticPr fontId="19" type="noConversion"/>
  </si>
  <si>
    <t>7무첨가제품</t>
    <phoneticPr fontId="19" type="noConversion"/>
  </si>
  <si>
    <t>돈육(국내산)94.6,3無제품/알프스</t>
  </si>
  <si>
    <t>마일드소시지,50g</t>
  </si>
  <si>
    <t>돈육(국내산)96.5%,비타민C</t>
    <phoneticPr fontId="19" type="noConversion"/>
  </si>
  <si>
    <t>삼색소시지2.5g</t>
    <phoneticPr fontId="19" type="noConversion"/>
  </si>
  <si>
    <t>줄줄이비엔나10g</t>
    <phoneticPr fontId="19" type="noConversion"/>
  </si>
  <si>
    <t>돈육(국산)53.35%,계육(국산)28.29%,청피망,홍피망,3無첨가(MSG,아질산나트륨,합성보존료)</t>
  </si>
  <si>
    <t>야채맛소시지,70g</t>
  </si>
  <si>
    <t>돈육(국산)84.22, 청양고추(국산)3.84, 아질산無첨가</t>
  </si>
  <si>
    <t>청양고추맛소시지,70g</t>
  </si>
  <si>
    <t>돈육(국산)90.35%,임실내열성치즈(수입)5.47%</t>
  </si>
  <si>
    <t>치즈인소시지,50g</t>
  </si>
  <si>
    <t>돈육(국산)90.91%,,5無첨가(전분,MSG,합성보존료,아질산나트륨,합성착색료)</t>
  </si>
  <si>
    <t>선진포크5無비엔나</t>
  </si>
  <si>
    <t>선진포크5無칼집비엔나</t>
  </si>
  <si>
    <t>돈육(국산)91.74%,,5無첨가(전분,MSG,합성보존료,아질산나트륨,합성착색료)</t>
  </si>
  <si>
    <t>선진포크5無후랑크</t>
  </si>
  <si>
    <t>돈육(국산)92.58, 양파(국산)3.05, 파슬리,아질산無첨가</t>
  </si>
  <si>
    <t>허브맛소시지,70g</t>
  </si>
  <si>
    <t>돈육(국산)95.51%, ,4無첨가(MSG,아질산나트륨,전분,합성보존료)</t>
  </si>
  <si>
    <t>선진포크그릴소시지,40g</t>
  </si>
  <si>
    <t>돈육(국산)96.21%,6無첨가</t>
  </si>
  <si>
    <t>레겐스부르거(냉동),70g</t>
  </si>
  <si>
    <t>돈육(국산)95.78%, 생마늘1.12%,5無첨가</t>
    <phoneticPr fontId="19" type="noConversion"/>
  </si>
  <si>
    <t>미니갈릭소시지,20g</t>
    <phoneticPr fontId="19" type="noConversion"/>
  </si>
  <si>
    <t>돈육(국산)96.74%,레몬파우더0.24%,2無(아질산나트륨,전분)첨가</t>
    <phoneticPr fontId="19" type="noConversion"/>
  </si>
  <si>
    <t>레몬소시지</t>
    <phoneticPr fontId="19" type="noConversion"/>
  </si>
  <si>
    <t>돈육(국산)91.3%,토마토파우더2.15%,2無(아질산나트륨,전분)첨가</t>
    <phoneticPr fontId="19" type="noConversion"/>
  </si>
  <si>
    <t>토마토소시지</t>
    <phoneticPr fontId="19" type="noConversion"/>
  </si>
  <si>
    <t>돈육(국산)95.93%, 2無(전분,MSG)첨가</t>
    <phoneticPr fontId="19" type="noConversion"/>
  </si>
  <si>
    <t>델리팜</t>
    <phoneticPr fontId="19" type="noConversion"/>
  </si>
  <si>
    <t>돈육41.98(국산24,수입76),국산계육23.98,당근,난백액,대파,마늘/CJ</t>
  </si>
  <si>
    <t>백설동그랑땡소시지</t>
  </si>
  <si>
    <t>돼지고기 81.35%, 우리밀6.1%, 해조칼슘 첨가, 3無</t>
    <phoneticPr fontId="19" type="noConversion"/>
  </si>
  <si>
    <t>{냉장}우리밀비엔나</t>
    <phoneticPr fontId="19" type="noConversion"/>
  </si>
  <si>
    <t>돼지고기 81.89%, 우리밀5.85%, 해조칼슘 첨가, 3無</t>
    <phoneticPr fontId="19" type="noConversion"/>
  </si>
  <si>
    <t>{냉장}우리밀후랑크(35EA)</t>
    <phoneticPr fontId="19" type="noConversion"/>
  </si>
  <si>
    <t>돼지고기(국산)90.70%, 해조칼슘0.22%</t>
  </si>
  <si>
    <t>{냉장}천년가득칼집비엔나 1kg</t>
  </si>
  <si>
    <t>돼지고기92.5%(국산냉장),5無</t>
    <phoneticPr fontId="19" type="noConversion"/>
  </si>
  <si>
    <t>{냉장}천년풍미 비엔나소세지</t>
    <phoneticPr fontId="19" type="noConversion"/>
  </si>
  <si>
    <t>무항생제닭고기95.02%(국내산/닭가슴살42.81%),천일염1.31%(국내산)</t>
  </si>
  <si>
    <t>자연실록 닭가슴살 비엔나 8g</t>
  </si>
  <si>
    <t>연육49.47,국산돈육10.82,당근7.4,양파3.09,완두콩4.64/CJ</t>
  </si>
  <si>
    <t>백설새야채소시지</t>
  </si>
  <si>
    <t>연육49.47,돈육16.04,비타민 E/CJ</t>
  </si>
  <si>
    <t>백설알찬소시지</t>
  </si>
  <si>
    <t>영농조합 씨케이푸드</t>
  </si>
  <si>
    <t>프랑크바나나오리소시지  (냉  장)</t>
  </si>
  <si>
    <t>육색슬라이스</t>
  </si>
  <si>
    <t>육색슬라이스소시지</t>
  </si>
  <si>
    <t>우리후랑크</t>
  </si>
  <si>
    <t>이츠웰스모크비엔나소세지</t>
  </si>
  <si>
    <t>임실체다치즈국내산돈육87.41%임실치즈10.28%</t>
  </si>
  <si>
    <t>임실체다치즈소시지</t>
  </si>
  <si>
    <t>칼슘칼집비엔나국산돼지90.69%</t>
  </si>
  <si>
    <t>뜰안애칼슘칼집비엔나</t>
  </si>
  <si>
    <t>칼집비엔나국산돼지52%계육32.19(국산)</t>
  </si>
  <si>
    <t>뜰안애칼집비엔나</t>
  </si>
  <si>
    <t>흑임자마늘청양고추국내산돈육86.45%</t>
  </si>
  <si>
    <t>흑임자마늘청양고추맛소시지</t>
  </si>
  <si>
    <t>스모크비엔나</t>
    <phoneticPr fontId="19" type="noConversion"/>
  </si>
  <si>
    <t>알뜰비엔나,820g</t>
    <phoneticPr fontId="19" type="noConversion"/>
  </si>
  <si>
    <t>후랑크,32개입</t>
    <phoneticPr fontId="19" type="noConversion"/>
  </si>
  <si>
    <t>꼬치구이프랑크소시지,800g</t>
    <phoneticPr fontId="19" type="noConversion"/>
  </si>
  <si>
    <t>무항생제 인증 돼지고기(국산) 90%/MSG, 아질산나트륨, 보존, 착색, 착향,산화방지제</t>
  </si>
  <si>
    <t>바른선프리미엄비엔나,20g*50ea</t>
  </si>
  <si>
    <t>바른선프리미엄스모크햄(통)</t>
  </si>
  <si>
    <t>바른선토판염 네모난 스모크햄(슬)</t>
  </si>
  <si>
    <t>바른선토판염 동그란 햄(슬)</t>
  </si>
  <si>
    <t>허브슬라이스소시지(냉동)</t>
    <phoneticPr fontId="19" type="noConversion"/>
  </si>
  <si>
    <t>치킨</t>
    <phoneticPr fontId="19" type="noConversion"/>
  </si>
  <si>
    <t>닭가슴살95.7%(국내산)</t>
  </si>
  <si>
    <t>케이준치킨가슴살S/L</t>
  </si>
  <si>
    <t>무항생제신선닭안심살68.66%(국내산),빵가루20.6%,베터믹스10.29%</t>
    <phoneticPr fontId="19" type="noConversion"/>
  </si>
  <si>
    <t>수제닭안심/통살치킨텐더</t>
    <phoneticPr fontId="19" type="noConversion"/>
  </si>
  <si>
    <t>수제닭안심/통살치킨텐더스틱</t>
    <phoneticPr fontId="19" type="noConversion"/>
  </si>
  <si>
    <t>닭가슴살68.4%(국내산),정제수,가라아게배터,대두유,전분,양조간단외</t>
    <phoneticPr fontId="19" type="noConversion"/>
  </si>
  <si>
    <t>수제닭가슴살 가라아게</t>
    <phoneticPr fontId="19" type="noConversion"/>
  </si>
  <si>
    <t>(주)오뗄</t>
  </si>
  <si>
    <t>부대찌개 4종햄</t>
  </si>
  <si>
    <t>햄</t>
    <phoneticPr fontId="19" type="noConversion"/>
  </si>
  <si>
    <t>착한 야채소시지(5無)</t>
  </si>
  <si>
    <t>착한 빌소시지(5無)</t>
  </si>
  <si>
    <t>죽염 구운마늘소시지(5無)</t>
  </si>
  <si>
    <t>착한 부대콤보(슬라이스4종)</t>
  </si>
  <si>
    <t>3종(델리후랑크/보일드햄/카나디안햄),3無첨가(아질산나트륨,MSG,합성보존료)</t>
  </si>
  <si>
    <t>부대찌개모듬햄</t>
  </si>
  <si>
    <t>4無국산돈육 89%외</t>
  </si>
  <si>
    <t>4無부대찌개햄</t>
  </si>
  <si>
    <t>갈비맛 33.4%, 매콤 33.3%, 파프리카 33.3% 국산(개당10g정도)</t>
  </si>
  <si>
    <t>미니 모듬소시지10g(3종)</t>
  </si>
  <si>
    <t>미니 모듬소시지10g(3종)/칼집</t>
  </si>
  <si>
    <t>갈비맛 33.4%, 매콤 33.3%, 파프리카 33.3% 국산(개당4g~5g정도)</t>
  </si>
  <si>
    <t>삼색 슬라이스소시지5g(3종)</t>
  </si>
  <si>
    <t>국내산냉장육90%이상</t>
  </si>
  <si>
    <t>수제불고기소시지50g</t>
  </si>
  <si>
    <t>수제카레소시지50g</t>
  </si>
  <si>
    <t>국내산돼지고기80.01%</t>
  </si>
  <si>
    <t>농협 비엔나소시지</t>
  </si>
  <si>
    <t xml:space="preserve">국내산돼지고기86.89% </t>
  </si>
  <si>
    <t>농협 돈짱소시지</t>
  </si>
  <si>
    <t>농협 스모크햄</t>
  </si>
  <si>
    <t>국내산돼지고기94.11%</t>
  </si>
  <si>
    <t>오팜</t>
  </si>
  <si>
    <t>뚝심햄,캔340g</t>
  </si>
  <si>
    <t>주부9단살코기햄</t>
  </si>
  <si>
    <t>주부9단살코기햄,쵸핑5mm/10mm</t>
    <phoneticPr fontId="19" type="noConversion"/>
  </si>
  <si>
    <t>주부9단살코기햄,S/L,5mm/3mm</t>
    <phoneticPr fontId="19" type="noConversion"/>
  </si>
  <si>
    <t>국산돈육40.21,국산계육36.55/이츠웰</t>
  </si>
  <si>
    <t>포크소세지</t>
  </si>
  <si>
    <t>국산돈육52.63/롯데</t>
    <phoneticPr fontId="19" type="noConversion"/>
  </si>
  <si>
    <t>국산돈육52.73,국산계육26.88/이츠웰</t>
  </si>
  <si>
    <t>이츠웰비엔나소세지</t>
  </si>
  <si>
    <t>국산돈육67.37,국산계육12.67 /이츠웰</t>
  </si>
  <si>
    <t>우리 슬라이스16쪽</t>
  </si>
  <si>
    <t>국산돈육84.03/이츠웰</t>
  </si>
  <si>
    <t>화이트소세지</t>
  </si>
  <si>
    <t>국산돈육84.44/롯데</t>
    <phoneticPr fontId="19" type="noConversion"/>
  </si>
  <si>
    <t>0.5쵸핑</t>
    <phoneticPr fontId="19" type="noConversion"/>
  </si>
  <si>
    <t>국산돈육86.63 /이츠웰</t>
  </si>
  <si>
    <t>500G</t>
  </si>
  <si>
    <t>우리 슬라이스26쪽</t>
  </si>
  <si>
    <t>우리 쵸핑햄</t>
  </si>
  <si>
    <t>국산돈육87.22/이츠웰</t>
  </si>
  <si>
    <t>국산돈육92.65/롯데</t>
    <phoneticPr fontId="19" type="noConversion"/>
  </si>
  <si>
    <t>국산돈육93.10/CJ</t>
  </si>
  <si>
    <t>더건강한그릴비엔나</t>
  </si>
  <si>
    <t>국산돈육94.65/CJ</t>
  </si>
  <si>
    <t>360G</t>
  </si>
  <si>
    <t>냉동연육(원산지:수입산/어육,D-소르비톨(합성감미료),설탕,산도조절제,65.41%,소맥전분(수입산/밀),조미액(대두,밀),정제염,백설탕,게액기스(게)1.59%,대두유,향미증진제,게향0.78%,카라기난,난백분말,홍국적색소(천연색소),가쓰오엑기스(대두)</t>
  </si>
  <si>
    <t>1KG</t>
  </si>
  <si>
    <t>게맛살채</t>
  </si>
  <si>
    <t>냉동연육(원산지:수입산/어육,D-소르비톨,설탕,산도조절제,66.18%,소맥전분(수입산/밀),조미액(대두,밀),정제염,백설탕,게액기스(게)1.59%,대두유,향미증진제,게향0.79%,카라기난,난백분말,홍국적색소(천연색소),가쓰오엑기스(대두),소르빈산칼륨(합성보존료)</t>
  </si>
  <si>
    <t>바다싱싱 꽃맛살</t>
  </si>
  <si>
    <t>돈육(국내산)90.8무발색캔햄슬라이스</t>
  </si>
  <si>
    <t>플러스팸,30g</t>
  </si>
  <si>
    <t>돈육(국내산)91%,시금치(국내산)</t>
  </si>
  <si>
    <t>후랑크와이트소시지3무20g</t>
  </si>
  <si>
    <t>후랑크와이트소시지3무60g</t>
  </si>
  <si>
    <t>후랑크와이트소시지3무80g</t>
  </si>
  <si>
    <t>돈육(국내산)스모크햄90,후랑크90,런천미트87,칼슘</t>
    <phoneticPr fontId="19" type="noConversion"/>
  </si>
  <si>
    <t>부대찌게모듬햄</t>
    <phoneticPr fontId="19" type="noConversion"/>
  </si>
  <si>
    <t>5무첨가제품</t>
    <phoneticPr fontId="19" type="noConversion"/>
  </si>
  <si>
    <t>돈육(국내산)후랑크,스모크,캔햄3無제품/</t>
  </si>
  <si>
    <t>모듬햄(부대찌개용)</t>
  </si>
  <si>
    <t>돈육(국내산1등급)95.94</t>
    <phoneticPr fontId="19" type="noConversion"/>
  </si>
  <si>
    <t>런천미트슬라이스</t>
    <phoneticPr fontId="19" type="noConversion"/>
  </si>
  <si>
    <t>돈육(국산)60.47%,계육(국산)30.23%,원형S/L</t>
  </si>
  <si>
    <t>부쳐먹는햄,냉장,약14g</t>
  </si>
  <si>
    <t>돈육(국산)72.77%,계육(국산)2.42%</t>
  </si>
  <si>
    <t>스모크햄 쵸핑(냉동)</t>
  </si>
  <si>
    <t>돈육(국산)84.4%이상</t>
    <phoneticPr fontId="19" type="noConversion"/>
  </si>
  <si>
    <t>부대찌개 모듬찜</t>
    <phoneticPr fontId="19" type="noConversion"/>
  </si>
  <si>
    <t>돈육(국산)87.01%,쌀가루(국산)5.08%,아질산나트륨無첨가</t>
  </si>
  <si>
    <t>쌀이들어간선진포크슬라이스햄,6mm</t>
  </si>
  <si>
    <t>쌀이들어간선진포크쵸핑햄,5mm</t>
  </si>
  <si>
    <t>돈육(국산)90.57,구운소금/CJ</t>
  </si>
  <si>
    <t>백설샌드위치햄,500g</t>
  </si>
  <si>
    <t>돈육(국산)92.63,해조칼슘0.58/CJ</t>
  </si>
  <si>
    <t>돈육(뒷다리)93.9%,감자전분,햄베이스시즈닝/생협</t>
  </si>
  <si>
    <t>돈드림스모크햄,냉장</t>
  </si>
  <si>
    <t>돈육(수입)79%,돈육(국산)2.42%,흑마늘분말0.2%</t>
  </si>
  <si>
    <t>흑마늘진햄(캔햄),200g</t>
  </si>
  <si>
    <t>돈육90.14(국산),구운소금사용,숯불구이 양념/CJ</t>
  </si>
  <si>
    <t>백설숯불김밥햄260g(14.5g*18줄)</t>
  </si>
  <si>
    <t>돈육90.95(국산)</t>
  </si>
  <si>
    <t>무첨가로 더 강강한후랑크</t>
  </si>
  <si>
    <t>돈육90.96(국산)</t>
  </si>
  <si>
    <t>무첨가로 더 건강한 스모크햄</t>
  </si>
  <si>
    <t>돈육95.37(국산60,미국캐나다40) /CJ</t>
  </si>
  <si>
    <t>스팸마일드</t>
  </si>
  <si>
    <t>돈육95.37(국산69,미국캐나다31) /CJ</t>
  </si>
  <si>
    <t>스팸대용량</t>
  </si>
  <si>
    <t>돼지고기 81.38%, 우리밀 5.23%, 해조칼슘 첨가, 3無</t>
    <phoneticPr fontId="19" type="noConversion"/>
  </si>
  <si>
    <t>{냉장}우리밀살코기햄</t>
    <phoneticPr fontId="19" type="noConversion"/>
  </si>
  <si>
    <t>돼지고기(뒷다리,국내산)84%,갈비바베큐용시즈닝 1%</t>
  </si>
  <si>
    <t>갈비맛 소시지 40g</t>
  </si>
  <si>
    <t>갈비맛 소시지 60g</t>
  </si>
  <si>
    <t>갈비맛 소시지 60g/칼집</t>
  </si>
  <si>
    <t>돼지고기(뒷다리,국내산)86.6%,청양고추(국내산)4.2%</t>
  </si>
  <si>
    <t>매콤 소시지40g</t>
  </si>
  <si>
    <t>매콤 소시지60g</t>
  </si>
  <si>
    <t>매콤 소시지60g/칼집</t>
  </si>
  <si>
    <t>돼지고기(뒷다리,국내산)86.6%,파프리카(국내산)8%</t>
  </si>
  <si>
    <t>파프리카 소시지40g</t>
  </si>
  <si>
    <t>파프리카 소시지60g</t>
  </si>
  <si>
    <t>파프리카 소시지60g/칼집</t>
  </si>
  <si>
    <t>돼지고기(뒷다리,국내산)91.8%</t>
  </si>
  <si>
    <t>카바노치 소시지</t>
  </si>
  <si>
    <t>카바노치 소시지/칼집</t>
  </si>
  <si>
    <t>{냉장}천년풍미 살코기햄(통햄)</t>
    <phoneticPr fontId="19" type="noConversion"/>
  </si>
  <si>
    <t>{냉장}천년풍미 살코기햄(D5)-쵸핑</t>
    <phoneticPr fontId="19" type="noConversion"/>
  </si>
  <si>
    <t>{냉장}천년풍미 살코기햄(S5)-슬라이스</t>
    <phoneticPr fontId="19" type="noConversion"/>
  </si>
  <si>
    <t>런천미트/스팸국산돼지95.94%외</t>
  </si>
  <si>
    <t>뜰안애런천미트/스팸</t>
  </si>
  <si>
    <t>부대찌개햄/이츠웰</t>
  </si>
  <si>
    <t>부대찌개햄</t>
  </si>
  <si>
    <t>슬라이스햄(국내산)44,모짜렐라치즈16,튜메릭</t>
    <phoneticPr fontId="19" type="noConversion"/>
  </si>
  <si>
    <t>튜메릭치즈햄말이</t>
    <phoneticPr fontId="19" type="noConversion"/>
  </si>
  <si>
    <t>우리밀4無국산돈육 90.29%외</t>
  </si>
  <si>
    <t>우리밀4無부대찌개햄</t>
  </si>
  <si>
    <t>울진 붉은 대게 몸살 100%(無합성보존료,無합성착색료,無첨가,無색소)-과세</t>
  </si>
  <si>
    <t>[국내산] 울진 대게 몸살(샐러드/볶음밥용)</t>
  </si>
  <si>
    <t>울진 붉은 대게살 100%(無합성보존료,無합성착색료,無첨가,無색소)-과세</t>
  </si>
  <si>
    <t>[국내산] 울진 대게살(샐러드/볶음밥용)</t>
  </si>
  <si>
    <t>마늘햄슬라이스</t>
    <phoneticPr fontId="19" type="noConversion"/>
  </si>
  <si>
    <t>마늘햄쵸핑</t>
    <phoneticPr fontId="19" type="noConversion"/>
  </si>
  <si>
    <t>스모크50쪽</t>
    <phoneticPr fontId="19" type="noConversion"/>
  </si>
  <si>
    <t>스모크햄</t>
    <phoneticPr fontId="19" type="noConversion"/>
  </si>
  <si>
    <t>야채맛나,270g</t>
    <phoneticPr fontId="19" type="noConversion"/>
  </si>
  <si>
    <t>햄터치,330g</t>
    <phoneticPr fontId="19" type="noConversion"/>
  </si>
  <si>
    <t>식빵위의네모,110g</t>
    <phoneticPr fontId="19" type="noConversion"/>
  </si>
  <si>
    <t>주부9단로스구이햄,250g</t>
    <phoneticPr fontId="19" type="noConversion"/>
  </si>
  <si>
    <t>주부9단로스구이햄,500g</t>
    <phoneticPr fontId="19" type="noConversion"/>
  </si>
  <si>
    <t>돼지고기(국산)92.96%, 난백분말(프랑스산-계란),대두단백(대두),천일염(국산(신안산)),백설탕</t>
  </si>
  <si>
    <t>건강생각 사각햄 1kg</t>
  </si>
  <si>
    <t>돼지고기(국산)91.13%, 난백분말(프랑스산-계란), 대두단백(대두),천일염(국산(신안산)),백후추분말</t>
    <phoneticPr fontId="19" type="noConversion"/>
  </si>
  <si>
    <t>건강생각 비엔나 1kg</t>
  </si>
  <si>
    <t>돼지고기(국산)91.16%,천일염</t>
    <phoneticPr fontId="19" type="noConversion"/>
  </si>
  <si>
    <t>우리팜 라운드햄1kg</t>
  </si>
  <si>
    <t>무항생제국내산돼지고기 100% 돼지고기94.78%(국산), 구운소금(천일염)2.17%, 無발색제, MSG, 보존료, 색소, 방부제</t>
    <phoneticPr fontId="19" type="noConversion"/>
  </si>
  <si>
    <t>330g</t>
    <phoneticPr fontId="19" type="noConversion"/>
  </si>
  <si>
    <t>우리팜 아이사랑</t>
  </si>
  <si>
    <t>190g</t>
    <phoneticPr fontId="19" type="noConversion"/>
  </si>
  <si>
    <t>돼지고기 49.38%(국산), 닭고기 32.92%(국산)</t>
  </si>
  <si>
    <t>우리아이 불고기비엔나</t>
  </si>
  <si>
    <t>돼지고기 91.80%(국산) , 클로렐라추출물200(국산) 0.1%,,클로렐라월말(국산) 0.03% 함유</t>
  </si>
  <si>
    <t>우리아이 클로렐라비엔나</t>
  </si>
  <si>
    <t>돼지고기 48.27%(국산), 닭고기 24.75%(국산)</t>
  </si>
  <si>
    <t>우리아이 켄터키소시지</t>
  </si>
  <si>
    <t>돼지고기 56.97%(국산), 닭고기 25.32%(국산)</t>
  </si>
  <si>
    <t>우리아이 스모크햄</t>
  </si>
  <si>
    <t>돼지고기 92.53%(국산)</t>
  </si>
  <si>
    <t>우리아이 참작스모크햄</t>
  </si>
  <si>
    <t>우리아이 쵸핑햄</t>
  </si>
  <si>
    <t>돼지고기 91.59%(국산), 식물성유산균발효액</t>
    <phoneticPr fontId="19" type="noConversion"/>
  </si>
  <si>
    <t>참작순살코기햄1KG(사각)</t>
  </si>
  <si>
    <t xml:space="preserve">돼지고기 93.76%(국산), 식물성유산균발효액
</t>
    <phoneticPr fontId="19" type="noConversion"/>
  </si>
  <si>
    <t>참작순살코기햄1KG(라운드)</t>
  </si>
  <si>
    <t>돼지고기90.08%(국산)</t>
  </si>
  <si>
    <t>청정원스모크골드햄4mm(쵸핑)</t>
  </si>
  <si>
    <t>청정원스모크골드햄</t>
  </si>
  <si>
    <t>돼지고기(국산)55.34%, 닭고기(국산)26.04%</t>
    <phoneticPr fontId="19" type="noConversion"/>
  </si>
  <si>
    <t>청정원스모크햄 골드S</t>
  </si>
  <si>
    <t>돼지고기91.15%(국산)</t>
  </si>
  <si>
    <t>청정원 슬라이스햄</t>
  </si>
  <si>
    <t>돼지고기(삼겹살/덴마크산)94.07%</t>
    <phoneticPr fontId="19" type="noConversion"/>
  </si>
  <si>
    <t>참작베이컨(냉장)</t>
  </si>
  <si>
    <t>참작베이컨(냉동)</t>
  </si>
  <si>
    <t>돼지고기(앞다리살/덴마크산) 94.07%</t>
  </si>
  <si>
    <t>청정원 고소하고바삭한베이컨(냉동)</t>
  </si>
  <si>
    <t>돼지고기36.86%(국산), 닭고기(국산)33.18%</t>
    <phoneticPr fontId="19" type="noConversion"/>
  </si>
  <si>
    <t>쉐프원 실속스모크</t>
  </si>
  <si>
    <t>돼지고기(국내산) 60.63%, 닭고기 (국산)18.75%</t>
    <phoneticPr fontId="19" type="noConversion"/>
  </si>
  <si>
    <t>바베큐소시지</t>
  </si>
  <si>
    <t>1kg:10,156원</t>
    <phoneticPr fontId="19" type="noConversion"/>
  </si>
  <si>
    <t>돼지고기(국산)84.92%</t>
  </si>
  <si>
    <t>청정원 프랑크(11)</t>
  </si>
  <si>
    <t>돼지고기(국산)47.57, 닭고기(국산)25.04%</t>
    <phoneticPr fontId="19" type="noConversion"/>
  </si>
  <si>
    <t>청정원켄터키골드</t>
  </si>
  <si>
    <t>돼지고기(국산)47.40%, 닭고기(국산)33.86%</t>
    <phoneticPr fontId="19" type="noConversion"/>
  </si>
  <si>
    <t>청정원 칼집비엔나</t>
  </si>
  <si>
    <t>돼지고기(국산)85.04%</t>
  </si>
  <si>
    <t>청정원비엔나</t>
  </si>
  <si>
    <t>돼지고기(국산)48.77%, 닭고기(국산)32.51%</t>
    <phoneticPr fontId="19" type="noConversion"/>
  </si>
  <si>
    <t>불고기비엔나 골드</t>
  </si>
  <si>
    <t>닭고기를 섞지않은 순돈육, 돼지고기85.15%(국산29.7%,수입산70.3%),</t>
    <phoneticPr fontId="19" type="noConversion"/>
  </si>
  <si>
    <t>돼지고기 95.20%(국산), 구운소금(천일염 100%) 1.71%(국산), 배퓨레 0.53%{배(나주산:국산)}, 한돈마크삽입</t>
    <phoneticPr fontId="19" type="noConversion"/>
  </si>
  <si>
    <t>우리팜델리</t>
  </si>
  <si>
    <t>본센베이컨 골드(냉동) 1KG</t>
  </si>
  <si>
    <t>건국 모듬소시지 골드 420g(냉동)</t>
  </si>
  <si>
    <t>육류(생육)</t>
  </si>
  <si>
    <t>생오리신선육</t>
  </si>
  <si>
    <t>1등급 냉장오리 원료육100%</t>
  </si>
  <si>
    <t>오리신선육S/L</t>
  </si>
  <si>
    <t>오리</t>
    <phoneticPr fontId="19" type="noConversion"/>
  </si>
  <si>
    <t>국내산,도압(에어칠링)</t>
  </si>
  <si>
    <t>절단육,35g/40g</t>
    <phoneticPr fontId="19" type="noConversion"/>
  </si>
  <si>
    <t>코리아더커드</t>
    <phoneticPr fontId="19" type="noConversion"/>
  </si>
  <si>
    <t>녹차먹임</t>
    <phoneticPr fontId="19" type="noConversion"/>
  </si>
  <si>
    <t>정육S/L,볶음용</t>
    <phoneticPr fontId="19" type="noConversion"/>
  </si>
  <si>
    <t>국내산,도압(에어칠링),무항생제</t>
    <phoneticPr fontId="19" type="noConversion"/>
  </si>
  <si>
    <t>무항상제,양념생오리</t>
    <phoneticPr fontId="19" type="noConversion"/>
  </si>
  <si>
    <t>오리양녀불고기</t>
    <phoneticPr fontId="19" type="noConversion"/>
  </si>
  <si>
    <t>오리</t>
  </si>
  <si>
    <t>무항생제식물성유황허브오리/성실F&amp;F</t>
    <phoneticPr fontId="90" type="noConversion"/>
  </si>
  <si>
    <t>Kg</t>
    <phoneticPr fontId="90" type="noConversion"/>
  </si>
  <si>
    <t>미스터덕 깍두기육(껍질유)</t>
    <phoneticPr fontId="90" type="noConversion"/>
  </si>
  <si>
    <t>성실F&amp;F</t>
    <phoneticPr fontId="90" type="noConversion"/>
  </si>
  <si>
    <t>조림,강정용</t>
    <phoneticPr fontId="90" type="noConversion"/>
  </si>
  <si>
    <t>미스터덕 도리육</t>
    <phoneticPr fontId="90" type="noConversion"/>
  </si>
  <si>
    <t>탕,찜용</t>
    <phoneticPr fontId="90" type="noConversion"/>
  </si>
  <si>
    <t>미스터덕 정육S/L</t>
  </si>
  <si>
    <t>불고기용</t>
    <phoneticPr fontId="90" type="noConversion"/>
  </si>
  <si>
    <t>무항생제오리 정육 슬라이스(1등급)</t>
    <phoneticPr fontId="19" type="noConversion"/>
  </si>
  <si>
    <t>{냉장}(무항생제)생생오리(S)5kg</t>
  </si>
  <si>
    <t>{냉장}(무항생제)생생오리(S)kg</t>
  </si>
  <si>
    <t>뼈없는  반마리오리</t>
    <phoneticPr fontId="19" type="noConversion"/>
  </si>
  <si>
    <t>오리보쌈</t>
    <phoneticPr fontId="19" type="noConversion"/>
  </si>
  <si>
    <t>생오리</t>
    <phoneticPr fontId="19" type="noConversion"/>
  </si>
  <si>
    <t>오리생육슬라이스</t>
    <phoneticPr fontId="19" type="noConversion"/>
  </si>
  <si>
    <t>오리생육염지완포</t>
    <phoneticPr fontId="19" type="noConversion"/>
  </si>
  <si>
    <t>오리생육완포</t>
    <phoneticPr fontId="19" type="noConversion"/>
  </si>
  <si>
    <t>식물성유황허브오리/성실F&amp;F</t>
    <phoneticPr fontId="90" type="noConversion"/>
  </si>
  <si>
    <t>미스터덕 정육S/L</t>
    <phoneticPr fontId="90" type="noConversion"/>
  </si>
  <si>
    <t>주물럭용</t>
  </si>
  <si>
    <t>오리신선육S/L(생오리)</t>
  </si>
  <si>
    <t>친환경1등급울금유황정육/S</t>
  </si>
  <si>
    <t>친환경1등급홍삼유황정육/S</t>
  </si>
  <si>
    <t>*크로바 오리정육슬라이스(1등급)</t>
  </si>
  <si>
    <t>덕앤덤 무항생제 오리정육 슬라이스</t>
  </si>
  <si>
    <t>무항생제,불고기용</t>
  </si>
  <si>
    <t>친환경무항생제,생오리</t>
  </si>
  <si>
    <t>불고기용</t>
  </si>
  <si>
    <t>유황생오리</t>
  </si>
  <si>
    <t>오리고기95.54%(국산)
중탕조리가능                           
제조사 : 이목원</t>
  </si>
  <si>
    <t>쉐프원 훈제오리 바비큐</t>
  </si>
  <si>
    <t>육류(훈제)</t>
  </si>
  <si>
    <t>닭고기</t>
  </si>
  <si>
    <t>계육(국산,북채)93.99</t>
  </si>
  <si>
    <t>스모크치킨북채,냉장</t>
  </si>
  <si>
    <t>국내산1등급냉장닭가슴살98.6</t>
  </si>
  <si>
    <t>닭가슴살스테이크(완제품),85g</t>
  </si>
  <si>
    <t>국내산1등급냉장닭허벅지살98.6</t>
  </si>
  <si>
    <t>사이미트(허벅지살)완제품,70g</t>
  </si>
  <si>
    <t>국내산1등급냉장북채98.1</t>
  </si>
  <si>
    <t>드럼스틱(냉장북채)완제품,70g</t>
  </si>
  <si>
    <t>국산계육가슴살93.</t>
  </si>
  <si>
    <t>샌드브레스트,냉동</t>
  </si>
  <si>
    <t>닭고기 92.64%(토종닭/국내산),매실액1.54%</t>
  </si>
  <si>
    <t>840g</t>
  </si>
  <si>
    <t>통발골 토종닭훈제(냉장)</t>
  </si>
  <si>
    <t>중탕가능</t>
  </si>
  <si>
    <t>닭고기(가슴살/국내산 80%)식물성유지,굴소스</t>
  </si>
  <si>
    <t>슬림닭가슴살 파우치</t>
  </si>
  <si>
    <t>닭고기(다리/ 국내산 83.50%)
사과청징농축액,토마토케찹</t>
  </si>
  <si>
    <t>하림바베큐 닭다리(냉장) 70g</t>
  </si>
  <si>
    <t>오븐용</t>
  </si>
  <si>
    <t>닭고기(닭다리살/국내산 94.49%), 허브8%</t>
  </si>
  <si>
    <t>허브맛스모크닭다리 75g</t>
  </si>
  <si>
    <t>닭고기(닭다리살/국내산 94.8%), 대두단백, 구운양파마늘분말, 자몽종차추출물</t>
  </si>
  <si>
    <t>순닭다리살훈제(냉장) 150g</t>
  </si>
  <si>
    <t>5무첨가제품</t>
  </si>
  <si>
    <t>닭고기(닭다리살/국내산 95.15%)아질산나트륨,소르빈산칼륨</t>
  </si>
  <si>
    <t>통정육훈제(냉장) 150g</t>
  </si>
  <si>
    <t>만들어먹는 닭안심살15g벌크</t>
  </si>
  <si>
    <t>3無친환경무항생제팝콘치킨세트</t>
  </si>
  <si>
    <t>만들어먹는 닭안심살42g벌크</t>
  </si>
  <si>
    <t>3無친환경무항생제핑거치킨세트</t>
  </si>
  <si>
    <t>만들어먹는 닭윙40g벌크</t>
  </si>
  <si>
    <t>3無친환경무항생제윙세트</t>
  </si>
  <si>
    <t xml:space="preserve">無아질산(발색제), 無방부제 </t>
  </si>
  <si>
    <t>닭훈제</t>
  </si>
  <si>
    <t>무항생제닭고기94.76%(가슴살/국내산),천일염0.28%,자몽종자추출물</t>
  </si>
  <si>
    <t>자연실록 가슴살훈제(냉동) 100g</t>
  </si>
  <si>
    <t>참나무훈제70g 뼈제거</t>
  </si>
  <si>
    <t>참나무훈제닭다리살바베큐70g</t>
  </si>
  <si>
    <t>*크로바 복분자 닭다리살훈제바베큐(정육)</t>
  </si>
  <si>
    <t xml:space="preserve">*크로바 복분자 닭봉훈제 </t>
  </si>
  <si>
    <t>돼지고기</t>
  </si>
  <si>
    <t>국내산돈육</t>
  </si>
  <si>
    <t>국산돈육, 뼈없음</t>
  </si>
  <si>
    <t>슬라이스 족발</t>
  </si>
  <si>
    <t>통족발</t>
  </si>
  <si>
    <t>돈육(국내산)후지 95.24</t>
  </si>
  <si>
    <t>돼지훈제뒷다리살S/L</t>
  </si>
  <si>
    <t>돈육(국산,전지)95.88%,자몽추출물,3mmS/L(베이컨포장)</t>
  </si>
  <si>
    <t>담백한순살바베큐</t>
  </si>
  <si>
    <t>돈육(국산,전지)96.1%,자몽추출액,6mmS/L</t>
  </si>
  <si>
    <t>도톰한훈제바베큐</t>
  </si>
  <si>
    <t>돈육(수입산)93.24%</t>
  </si>
  <si>
    <t>훈제바베큐립,50g</t>
  </si>
  <si>
    <t>돈육(수입산,갈비)84.53%,매콤소스</t>
  </si>
  <si>
    <t>매콤한바베큐폭립</t>
  </si>
  <si>
    <t>돈육(수입산,갈비)84.53%,바베큐소스12.68%</t>
  </si>
  <si>
    <t>바베큐폭립(수입)</t>
    <phoneticPr fontId="19" type="noConversion"/>
  </si>
  <si>
    <t>돈육(국산,등갈비)75%, 잭다니엘글레이즈소스</t>
    <phoneticPr fontId="19" type="noConversion"/>
  </si>
  <si>
    <t>바베큐폭립(국산),절단</t>
    <phoneticPr fontId="19" type="noConversion"/>
  </si>
  <si>
    <t>돈육(수입산,삼겹)93.12%</t>
  </si>
  <si>
    <t>바베큐삼겹</t>
  </si>
  <si>
    <t>돈육(칠레)삼겹96.97 정제염,향미증진제</t>
  </si>
  <si>
    <t>돼지훈제앞다리살S/L</t>
  </si>
  <si>
    <t>육류(훈제)</t>
    <phoneticPr fontId="19" type="noConversion"/>
  </si>
  <si>
    <t>돈육삼겹(국내산)97.95%</t>
    <phoneticPr fontId="19" type="noConversion"/>
  </si>
  <si>
    <t>훈제보쌈(삼겹살)냉장50g</t>
    <phoneticPr fontId="19" type="noConversion"/>
  </si>
  <si>
    <t xml:space="preserve">無아질산(발색제),無방부제 </t>
  </si>
  <si>
    <t>돈육순살코기훈제</t>
  </si>
  <si>
    <t>돈육순살코기훈제S/L</t>
  </si>
  <si>
    <t>돈육훈제정육</t>
  </si>
  <si>
    <t>돈육훈제S/L</t>
  </si>
  <si>
    <t>복분자숙성훈제바비큐(부드럽고감칠맛일품)</t>
  </si>
  <si>
    <t>*크로바 돈육훈제바베 SL(후지)</t>
  </si>
  <si>
    <t>슬라이스/수입</t>
  </si>
  <si>
    <t>*크로바 삼겹살훈제바베큐(수입)</t>
  </si>
  <si>
    <t>훈제삼겹살(수입산)96,소금,와인</t>
    <phoneticPr fontId="19" type="noConversion"/>
  </si>
  <si>
    <t>훈제삼겹바베큐(슬)</t>
    <phoneticPr fontId="19" type="noConversion"/>
  </si>
  <si>
    <t>보쌈</t>
  </si>
  <si>
    <t>편육</t>
  </si>
  <si>
    <t>*크로바 돈육훈제바베SL(전지)</t>
  </si>
  <si>
    <t>100%국내산친환경,무항생제축산물천연식물유황(MSM) 훈제오리</t>
  </si>
  <si>
    <t>*크로바 무항생제복분자오리훈제슬라이스</t>
  </si>
  <si>
    <t>1등급오리정육/슬라이스</t>
  </si>
  <si>
    <t>뜰안애1등급오리정육</t>
  </si>
  <si>
    <t>1등급유황훈제오리/S</t>
  </si>
  <si>
    <t>뜰안애1등급훈제오리/S</t>
  </si>
  <si>
    <t>4無1등급유황훈제오리/S</t>
  </si>
  <si>
    <t>뜰안애4無1등급유황훈제오리/S</t>
  </si>
  <si>
    <t>통오리,뼈없음,훈제</t>
    <phoneticPr fontId="19" type="noConversion"/>
  </si>
  <si>
    <t>녹차먹임,중탕가능</t>
  </si>
  <si>
    <t>삼겹훈제S/L</t>
    <phoneticPr fontId="19" type="noConversion"/>
  </si>
  <si>
    <t>통오리,뼈있음</t>
    <phoneticPr fontId="19" type="noConversion"/>
  </si>
  <si>
    <t>훈제S/L</t>
    <phoneticPr fontId="19" type="noConversion"/>
  </si>
  <si>
    <t>훈제S/L,무발색,무아질산가능</t>
    <phoneticPr fontId="19" type="noConversion"/>
  </si>
  <si>
    <t>훈제,통,뼈없음</t>
    <phoneticPr fontId="19" type="noConversion"/>
  </si>
  <si>
    <t>국내산오리/이츠웰</t>
  </si>
  <si>
    <t>훈제오리(통),이츠웰,냉장</t>
  </si>
  <si>
    <t>훈제오리(S/L),이츠웰,냉장</t>
  </si>
  <si>
    <t>날개다리 가슴뼈있는훈제오리</t>
    <phoneticPr fontId="19" type="noConversion"/>
  </si>
  <si>
    <t>훈제오리통오리</t>
    <phoneticPr fontId="19" type="noConversion"/>
  </si>
  <si>
    <t>무첨가,무항생제,냉장오리/이츠웰</t>
  </si>
  <si>
    <t>이츠웰무첨가오리훈제(슬)</t>
  </si>
  <si>
    <t>무항생제 1등급 와인숙성</t>
  </si>
  <si>
    <t>무항생제 닭 북채 훈제 (약 75g) 다리</t>
  </si>
  <si>
    <t>무항생제 국산오리100% /풀무원</t>
  </si>
  <si>
    <t>바른선녹차담은무항생제훈제오리S/L</t>
  </si>
  <si>
    <t>무항생제무아질산나트륨무색소울금유황오리/성실F&amp;F</t>
    <phoneticPr fontId="90" type="noConversion"/>
  </si>
  <si>
    <t>800G-1.2KG</t>
    <phoneticPr fontId="90" type="noConversion"/>
  </si>
  <si>
    <t>미스터덕  통훈제</t>
    <phoneticPr fontId="90" type="noConversion"/>
  </si>
  <si>
    <t>미스터덕  훈제S/L</t>
    <phoneticPr fontId="90" type="noConversion"/>
  </si>
  <si>
    <t xml:space="preserve">3무제품,중탕가능 </t>
    <phoneticPr fontId="90" type="noConversion"/>
  </si>
  <si>
    <t>무항생제오리 96.52%(1등급 무항생제 오리)</t>
    <phoneticPr fontId="19" type="noConversion"/>
  </si>
  <si>
    <t>{냉장}(무) 와인숙성 훈제오리(S)</t>
    <phoneticPr fontId="19" type="noConversion"/>
  </si>
  <si>
    <t>무항생제오리(국산) 95.64%</t>
  </si>
  <si>
    <t>{냉장}홍삼첨가훈제오리(S)</t>
    <phoneticPr fontId="19" type="noConversion"/>
  </si>
  <si>
    <t>무항생제울금유황오리/성실F&amp;F</t>
    <phoneticPr fontId="90" type="noConversion"/>
  </si>
  <si>
    <t>중탕가능, 벌크포장</t>
    <phoneticPr fontId="90" type="noConversion"/>
  </si>
  <si>
    <t>무항생제울금유황오리/성실F&amp;F</t>
  </si>
  <si>
    <t>중탕가능</t>
    <phoneticPr fontId="90" type="noConversion"/>
  </si>
  <si>
    <t>뼈를완전히제거한훈제오리냉장60일</t>
    <phoneticPr fontId="19" type="noConversion"/>
  </si>
  <si>
    <t>훈제오리완포</t>
    <phoneticPr fontId="19" type="noConversion"/>
  </si>
  <si>
    <t>뼈제거(통마리)</t>
  </si>
  <si>
    <t>800g이상/1마리</t>
  </si>
  <si>
    <t>덕앤덤 오리훈제바베큐통오리(본레스)</t>
  </si>
  <si>
    <t>스테이크</t>
    <phoneticPr fontId="90" type="noConversion"/>
  </si>
  <si>
    <t xml:space="preserve">미스터덕 스테이크 60G(10개입) </t>
    <phoneticPr fontId="90" type="noConversion"/>
  </si>
  <si>
    <t xml:space="preserve">미스터덕 스테이크 80G(5개입) </t>
    <phoneticPr fontId="90" type="noConversion"/>
  </si>
  <si>
    <t>식이유황 바베큐오리슬라이스  (미발색)</t>
  </si>
  <si>
    <t>식이유황 바베큐오리슬라이스  (발   색)</t>
  </si>
  <si>
    <t>식이유황 바베큐오리슬라이스(무항생제 미발색)</t>
  </si>
  <si>
    <t>식이유황 바베큐오리슬라이스(무항생제 발색)</t>
  </si>
  <si>
    <t>식이유황 바베큐통오리  (미발색)</t>
  </si>
  <si>
    <t>식이유황 바베큐통오리  (발   색)</t>
  </si>
  <si>
    <t>식이유황 바베큐통오리(무항생제 미발색</t>
  </si>
  <si>
    <t>식이유황 바베큐통오리(무항생제 발색)</t>
  </si>
  <si>
    <t>오리(국산)60.32%, 돈육(국산)20.14%</t>
  </si>
  <si>
    <t>참덕떡갈비 80g</t>
  </si>
  <si>
    <t>오리(국산)96.22%,전지분유,설탕,블루베리,분리대두단백,정제염외</t>
  </si>
  <si>
    <t>블루베리오리훈제슬라이스</t>
  </si>
  <si>
    <t>오리(국산)96.52%,전지분유,설탕,리갈브레인믹스,분리대두단백,정제염,미향외</t>
  </si>
  <si>
    <t>볶음오리(볶음밥용훈제오리)</t>
  </si>
  <si>
    <t>오리국내산87.45,연잎6.36훈제시즈닝</t>
  </si>
  <si>
    <t>연잎오리훈제S/L</t>
  </si>
  <si>
    <t>7무</t>
    <phoneticPr fontId="19" type="noConversion"/>
  </si>
  <si>
    <t>오리국내산90.42고추가루,고추장</t>
  </si>
  <si>
    <t>매콤오리훈제S/L</t>
  </si>
  <si>
    <t>오리국내산93,047%,우유국산2.791%,</t>
  </si>
  <si>
    <t>5무오리훈제바베큐S/L</t>
  </si>
  <si>
    <t>오리국내산95.54훈제시즈닝,우유,미림</t>
  </si>
  <si>
    <t>오리훈제S/L</t>
  </si>
  <si>
    <t>완포를슬라이스한제포냉장60일</t>
    <phoneticPr fontId="19" type="noConversion"/>
  </si>
  <si>
    <t>훈제오리슬라이스</t>
    <phoneticPr fontId="19" type="noConversion"/>
  </si>
  <si>
    <t>울금유황오리/성실F&amp;F</t>
    <phoneticPr fontId="90" type="noConversion"/>
  </si>
  <si>
    <t>미스터덕 목살훈제</t>
    <phoneticPr fontId="90" type="noConversion"/>
  </si>
  <si>
    <t>무항생제 오리로스 신선슬라이스</t>
  </si>
  <si>
    <t>참나무칩으로 훈연 와인숙성</t>
  </si>
  <si>
    <t>무항생제 오리훈제정육</t>
  </si>
  <si>
    <t>훈제, 통마리</t>
  </si>
  <si>
    <t>무항생제 오리훈제 S/L</t>
  </si>
  <si>
    <t>총명한방오리-백봉령,원지,석창포,용안육첨가 *대구대 한의대와 산학연구</t>
  </si>
  <si>
    <t>덕앤덤 총명한방 통오리훈제(본레스)</t>
  </si>
  <si>
    <t>덕앤덤 총명한방오리훈제바베큐슬라이스</t>
  </si>
  <si>
    <t>친환경1등급4無울금유황훈제/S</t>
  </si>
  <si>
    <t>친환경1등급4無홍삼유황훈제/S</t>
  </si>
  <si>
    <t>친환경1등급홍삼유황오리/S</t>
  </si>
  <si>
    <t>친환경1등급울금유황훈제/S</t>
  </si>
  <si>
    <t>친환경무항생제</t>
  </si>
  <si>
    <t>오리훈제</t>
  </si>
  <si>
    <t>친환경무항생제(블루베리)</t>
  </si>
  <si>
    <t>홍삼훈제오리/S</t>
  </si>
  <si>
    <t>뜰안애홍삼훈제오리/S</t>
  </si>
  <si>
    <t>*크로바 오리정육슬라이스</t>
  </si>
  <si>
    <t>덕앤덤 오리훈제바베큐슬라이스</t>
  </si>
  <si>
    <t>국내산(유황생오리100%)94.8,유기농함초분말</t>
    <phoneticPr fontId="19" type="noConversion"/>
  </si>
  <si>
    <t>함초오리훈제</t>
    <phoneticPr fontId="19" type="noConversion"/>
  </si>
  <si>
    <t>함초오리훈제S/L</t>
    <phoneticPr fontId="19" type="noConversion"/>
  </si>
  <si>
    <t>무항생제 인증 오리육(국산) 95% /풀무원</t>
  </si>
  <si>
    <t>바른선유자담은무항생제훈제오리S/L</t>
  </si>
  <si>
    <t>국산무항생제오리93.047%,우유(국산)2.701%</t>
    <phoneticPr fontId="19" type="noConversion"/>
  </si>
  <si>
    <t>무항생제 오리훈제S/L(7무)</t>
    <phoneticPr fontId="19" type="noConversion"/>
  </si>
  <si>
    <t>국산무항생제오리86.67%,국내산무농약연잎6.36%,우유(국산)</t>
    <phoneticPr fontId="19" type="noConversion"/>
  </si>
  <si>
    <t>무항생제 연잎오리훈제S/L(7무)</t>
    <phoneticPr fontId="19" type="noConversion"/>
  </si>
  <si>
    <t>무항생제오리육/無합성첨가물</t>
    <phoneticPr fontId="19" type="noConversion"/>
  </si>
  <si>
    <t>무항생제오리훈제(슬)</t>
    <phoneticPr fontId="19" type="noConversion"/>
  </si>
  <si>
    <t>오리고기(국산) 86.87%, 무화과숙성바베큐소스 12.16%</t>
    <phoneticPr fontId="19" type="noConversion"/>
  </si>
  <si>
    <t>족발</t>
  </si>
  <si>
    <t>국내산돼지고기95.019%,대추,계피,생강,오향,당귀</t>
  </si>
  <si>
    <t>수제참나무훈제족발슬라이스</t>
  </si>
  <si>
    <t>과실초</t>
  </si>
  <si>
    <t>블루베리식초 4,(블루베리과즙 50,사과과즙 50).이소말토올리고당3,사과농축액100,국산벌꿀0.5</t>
  </si>
  <si>
    <t>100ml,미초블루베리</t>
  </si>
  <si>
    <t>130ml,미초블루베리</t>
  </si>
  <si>
    <t>두유</t>
    <phoneticPr fontId="19" type="noConversion"/>
  </si>
  <si>
    <t>전두유액67,바나나과즙</t>
    <phoneticPr fontId="19" type="noConversion"/>
  </si>
  <si>
    <t>150ml</t>
    <phoneticPr fontId="19" type="noConversion"/>
  </si>
  <si>
    <t>참바나나전두유</t>
    <phoneticPr fontId="19" type="noConversion"/>
  </si>
  <si>
    <t>반별포장</t>
    <phoneticPr fontId="19" type="noConversion"/>
  </si>
  <si>
    <t>전두유액80,검은콩추출액2.83</t>
    <phoneticPr fontId="19" type="noConversion"/>
  </si>
  <si>
    <t>참검은콩전두유</t>
    <phoneticPr fontId="19" type="noConversion"/>
  </si>
  <si>
    <t>매실</t>
    <phoneticPr fontId="19" type="noConversion"/>
  </si>
  <si>
    <t>1.8L</t>
    <phoneticPr fontId="90" type="noConversion"/>
  </si>
  <si>
    <t>[무농약]매실엑기스</t>
    <phoneticPr fontId="90" type="noConversion"/>
  </si>
  <si>
    <t>{상온}우리청매실1000ml</t>
  </si>
  <si>
    <t>{상온}우리청매실500ml</t>
  </si>
  <si>
    <t>국산100/함양농협</t>
    <phoneticPr fontId="19" type="noConversion"/>
  </si>
  <si>
    <t>청매실에기스</t>
    <phoneticPr fontId="19" type="noConversion"/>
  </si>
  <si>
    <t>매실</t>
  </si>
  <si>
    <t>국산청매실추출액90</t>
  </si>
  <si>
    <t>우리매실</t>
  </si>
  <si>
    <t>식혜</t>
    <phoneticPr fontId="19" type="noConversion"/>
  </si>
  <si>
    <t>무농약멥쌀(국내산)2.5%,엿기름7.9%</t>
    <phoneticPr fontId="19" type="noConversion"/>
  </si>
  <si>
    <t>100ml</t>
    <phoneticPr fontId="90" type="noConversion"/>
  </si>
  <si>
    <t>[우리밀]냉식혜</t>
    <phoneticPr fontId="90" type="noConversion"/>
  </si>
  <si>
    <t>식혜</t>
  </si>
  <si>
    <t>무농약멥쌀(국산)2.5%,유기농설탕,엿기름(국산)/풀무원</t>
  </si>
  <si>
    <t>바른선유기농설탕,무농약맵쌀로만든우리쌀냉식혜,100ml</t>
  </si>
  <si>
    <t>유기농식혜</t>
  </si>
  <si>
    <t>식혜</t>
    <phoneticPr fontId="90" type="noConversion"/>
  </si>
  <si>
    <t>엿기름(국내산)30,유기농쌀(국내산)</t>
    <phoneticPr fontId="19" type="noConversion"/>
  </si>
  <si>
    <t>참유기농쌀식혜</t>
    <phoneticPr fontId="90" type="noConversion"/>
  </si>
  <si>
    <t>유기농쌀 유기농원당으로 만든제품/생협</t>
  </si>
  <si>
    <t>100ml,유기농</t>
  </si>
  <si>
    <t>정제수, 유기농멥쌀(국산)1.25%유기농엿기름(국산)5.75%</t>
    <phoneticPr fontId="19" type="noConversion"/>
  </si>
  <si>
    <t>{냉장}유기농 냉식혜 100ml*40EA</t>
    <phoneticPr fontId="19" type="noConversion"/>
  </si>
  <si>
    <t>친환경 무농약맵쌀(국산)2.5%.엿기름 6%(국산)</t>
    <phoneticPr fontId="19" type="noConversion"/>
  </si>
  <si>
    <t>{냉장}친환경우리쌀냉식혜 100ml*40ea</t>
  </si>
  <si>
    <t>음료,주류</t>
    <phoneticPr fontId="19" type="noConversion"/>
  </si>
  <si>
    <t>유기농쌀(국산),무농약엿기름(국산) 유기농설탕</t>
    <phoneticPr fontId="19" type="noConversion"/>
  </si>
  <si>
    <t>유기농쌀식혜</t>
    <phoneticPr fontId="19" type="noConversion"/>
  </si>
  <si>
    <t>제조일표시 /풀무원</t>
  </si>
  <si>
    <t>풀무원돌얼음</t>
  </si>
  <si>
    <t>얼음</t>
    <phoneticPr fontId="19" type="noConversion"/>
  </si>
  <si>
    <t>생얼음</t>
    <phoneticPr fontId="19" type="noConversion"/>
  </si>
  <si>
    <t>유자차</t>
    <phoneticPr fontId="19" type="noConversion"/>
  </si>
  <si>
    <t>꿀유자차-7</t>
    <phoneticPr fontId="19" type="noConversion"/>
  </si>
  <si>
    <t>농협 유자차(고흥)</t>
  </si>
  <si>
    <t>젤리</t>
  </si>
  <si>
    <t>과일농축액,설탕,천연식품제제젤</t>
  </si>
  <si>
    <t>코코,밀감</t>
  </si>
  <si>
    <t>나타데코코(태국)12%,블루베리농축액0.2%,사과과즙0.2%,설탈1.2%등</t>
  </si>
  <si>
    <t>판/푸딩(블루베리)</t>
  </si>
  <si>
    <t>석류농축액(이란산)5,석류향0.33</t>
  </si>
  <si>
    <t xml:space="preserve">과일젤리,석류향홍초아띠 </t>
  </si>
  <si>
    <t>중국황도20,밀감과즙0.345</t>
  </si>
  <si>
    <t>과일젤,빅젤리아띠</t>
  </si>
  <si>
    <t>파인애플태국11.4%,식물성유지11%,사과농축액0.5ㅆ,설탕13%,겔화제</t>
  </si>
  <si>
    <t>판/푸딩(코코요구트)</t>
  </si>
  <si>
    <t>포장을 뜯지않은상태에서 강하게 10회가량 흔든후 주스처럼 마심</t>
    <phoneticPr fontId="19" type="noConversion"/>
  </si>
  <si>
    <t>아이젤젤리푸딩75g(사과,복수앙,망고,키위)</t>
    <phoneticPr fontId="19" type="noConversion"/>
  </si>
  <si>
    <t>판/아이젤푸딩50g</t>
    <phoneticPr fontId="19" type="noConversion"/>
  </si>
  <si>
    <t>파인애플16%(태국산), 파인애플농축액0.84%</t>
  </si>
  <si>
    <t>75g</t>
    <phoneticPr fontId="19" type="noConversion"/>
  </si>
  <si>
    <t>쉐프원 파인애플젤리 75g</t>
  </si>
  <si>
    <t>밀감과립30%
(국산밀감55%,백설탕,구연산,비타민C)</t>
  </si>
  <si>
    <t>쉐프원 망고감귤젤리 75g</t>
  </si>
  <si>
    <t>파인애플16%(태국산), 파인애플농축액0.84%
42조각(컷팅홈이 파여있는 형태로 추가컷팅 필요함)</t>
  </si>
  <si>
    <t>쉐프원 파인애플 판젤리 (2kg벌크)</t>
  </si>
  <si>
    <t>밀감과립30%(국산밀감55%,백설탕,구연산,비타민C), 42조각(컷팅홈이 파여있는 형태로 추가컷팅 필요함)</t>
  </si>
  <si>
    <t>쉐프원 감귤 판젤리 (2kg벌크)</t>
  </si>
  <si>
    <t>황도(중국산)20%,요거트분말
20조각으로 나눠져있는 판젤리</t>
  </si>
  <si>
    <t>아띠 스위트젤리(황도빅요거) 1KG</t>
  </si>
  <si>
    <t>석류농축액 5% (이란산,대만산)</t>
  </si>
  <si>
    <t>아띠 석류빅젤리(조각판) 1kg</t>
  </si>
  <si>
    <t>황도(중국산)20%,요거트분말</t>
  </si>
  <si>
    <t>아띠젤리 요거황도 75g</t>
  </si>
  <si>
    <t xml:space="preserve"> 석류농축액(이란산)4.43%,코코넛(베트남산)11.6%</t>
  </si>
  <si>
    <t>아띠젤리 석류코코 75g</t>
  </si>
  <si>
    <t>유자청(국내산)40%,유자과즙(국내산)5%,정백당,비타민C,유자향 등(무MSG,무방부제,무색소)</t>
  </si>
  <si>
    <t>[국내산] 3無 유자과즙 주스</t>
  </si>
  <si>
    <t>혼합음료</t>
    <phoneticPr fontId="19" type="noConversion"/>
  </si>
  <si>
    <t>백포도농축액18,복숭아농축액,망고퓨랫</t>
    <phoneticPr fontId="19" type="noConversion"/>
  </si>
  <si>
    <t>참망고미스틴</t>
    <phoneticPr fontId="19" type="noConversion"/>
  </si>
  <si>
    <t>키위농축액(국내산),딸기농축액(국내산),사과농축액(국내산)</t>
    <phoneticPr fontId="19" type="noConversion"/>
  </si>
  <si>
    <t>참후루츠미스틴</t>
    <phoneticPr fontId="19" type="noConversion"/>
  </si>
  <si>
    <t>하루야채 야채와가일 옐로우/퍼플/레드</t>
    <phoneticPr fontId="90" type="noConversion"/>
  </si>
  <si>
    <t>145ml</t>
    <phoneticPr fontId="90" type="noConversion"/>
  </si>
  <si>
    <t>하루야채 야채와과일</t>
    <phoneticPr fontId="90" type="noConversion"/>
  </si>
  <si>
    <t>하루야채 A350/B350/C350</t>
    <phoneticPr fontId="90" type="noConversion"/>
  </si>
  <si>
    <t>하루야채</t>
    <phoneticPr fontId="90" type="noConversion"/>
  </si>
  <si>
    <t>혼합음료</t>
  </si>
  <si>
    <t>180ml</t>
  </si>
  <si>
    <t>빙그레 쥬시쿨180(사과)</t>
  </si>
  <si>
    <t>빙그레 쥬시쿨180(자두)</t>
  </si>
  <si>
    <t>빙그레 쥬시쿨180(파인)</t>
  </si>
  <si>
    <t>빙그레 빅썬(배)</t>
  </si>
  <si>
    <t>빙그레 빅썬(사과)</t>
  </si>
  <si>
    <t>빙그레 빅썬(포도)</t>
  </si>
  <si>
    <t>망고퓨레농축액(망고퓨레로 5%, 멕시코산), 액상과당, 효소처리스테비아, 구연산, 비타민C,</t>
  </si>
  <si>
    <t>190ml</t>
    <phoneticPr fontId="19" type="noConversion"/>
  </si>
  <si>
    <t>델몬트 망고드링크 190ml</t>
  </si>
  <si>
    <t>청정적포도농축액(포도과즙5%, 칠레산), 액상과당, 구연산</t>
  </si>
  <si>
    <t>델몬트 포도드링크 190ml</t>
  </si>
  <si>
    <t>파인애플농축액(파인애플과즙5%, 태국산),  액상과당, 효소처리스테비아, 구연산, 펙틴, 비타민C</t>
  </si>
  <si>
    <t>델몬트 파인애플드링크 190ml</t>
  </si>
  <si>
    <t>제주감귤:감귤과즙(제주산) 10%, 비타민C</t>
  </si>
  <si>
    <t>125ml</t>
    <phoneticPr fontId="19" type="noConversion"/>
  </si>
  <si>
    <t>델몬트 제주감귤 드링크 125ml</t>
  </si>
  <si>
    <t>사과드링크:사과과즙 10%, 비타민C</t>
  </si>
  <si>
    <t>델몬트 사과 드링크 125ml</t>
  </si>
  <si>
    <t>썬업미드팩 오렌지 190ml</t>
  </si>
  <si>
    <t>썬업미드팩 사과 190ml</t>
  </si>
  <si>
    <t>자두 과즙2%</t>
  </si>
  <si>
    <t>180ml</t>
    <phoneticPr fontId="19" type="noConversion"/>
  </si>
  <si>
    <t>매일 화인쿨 자두 180ml</t>
  </si>
  <si>
    <t xml:space="preserve">파인애플 과즙2% </t>
  </si>
  <si>
    <t>매일 화인쿨 파인애플 180ml</t>
  </si>
  <si>
    <t>빙그레 쥬시쿨 자두 180ml</t>
  </si>
  <si>
    <t>빙그레 쥬시쿨 복숭아 180ml</t>
  </si>
  <si>
    <t>빙그레 쥬시쿨 피인맛 180ml</t>
  </si>
  <si>
    <t>절임류</t>
    <phoneticPr fontId="19" type="noConversion"/>
  </si>
  <si>
    <t>김장맛포기김치</t>
    <phoneticPr fontId="19" type="noConversion"/>
  </si>
  <si>
    <t>맛있는깍두기</t>
    <phoneticPr fontId="19" type="noConversion"/>
  </si>
  <si>
    <t>국산101</t>
  </si>
  <si>
    <t>맛있는열무김치</t>
    <phoneticPr fontId="19" type="noConversion"/>
  </si>
  <si>
    <t>5無유자단무지(국산)</t>
  </si>
  <si>
    <t>뜰안애5無유자단무지</t>
  </si>
  <si>
    <t>단무지</t>
    <phoneticPr fontId="19" type="noConversion"/>
  </si>
  <si>
    <t>슬라이스</t>
    <phoneticPr fontId="19" type="noConversion"/>
  </si>
  <si>
    <t>김밥단무지</t>
    <phoneticPr fontId="19" type="noConversion"/>
  </si>
  <si>
    <t>{냉장}(무농약)레몬한입단무지3kg</t>
  </si>
  <si>
    <t>{냉장}반달단무지3kg</t>
  </si>
  <si>
    <t>국산63.33/CJ</t>
  </si>
  <si>
    <t>절임무,양식용,스틱</t>
  </si>
  <si>
    <t>국산무 100%, 살균제품, 고형량 60%/풀무원</t>
  </si>
  <si>
    <t>바른선스틱단무지</t>
  </si>
  <si>
    <t>바른선온달단무지슬라이스</t>
  </si>
  <si>
    <t>국산무.살균제품, 고형량 60%/풀무원</t>
  </si>
  <si>
    <t xml:space="preserve">바른선한입에쏙단무지 </t>
  </si>
  <si>
    <t>국산무.살균제품,풀무원,고형량 60%/풀무원</t>
  </si>
  <si>
    <t>바른선아삭반단무지</t>
  </si>
  <si>
    <t>국산무63.33/CJ</t>
  </si>
  <si>
    <t>절임무,원형/반달</t>
  </si>
  <si>
    <t>새콤달콤반달단무지(국산)</t>
  </si>
  <si>
    <t>뜰안애새콤달콤반달단무지</t>
  </si>
  <si>
    <t>원료 : 무(60%)국내산</t>
  </si>
  <si>
    <t>3kg(고형량1.8kg)</t>
  </si>
  <si>
    <t>무쌈 3kg</t>
  </si>
  <si>
    <t>원료 : 절임무(53%)국내산</t>
  </si>
  <si>
    <t>3kg(고형량1.6kg)</t>
  </si>
  <si>
    <t>김밥 단무지</t>
  </si>
  <si>
    <t>단무지(양식용/스틱)</t>
  </si>
  <si>
    <t>원료 : 절임무(60%)</t>
  </si>
  <si>
    <t>반달 단무지</t>
  </si>
  <si>
    <t>원료 : 절임무(60%)국내산</t>
  </si>
  <si>
    <t>원형 단무지(온달)</t>
  </si>
  <si>
    <t>4kg(고형량3.75kg)</t>
  </si>
  <si>
    <t>통 단무지 4kg</t>
  </si>
  <si>
    <t>반달,슬라이스</t>
  </si>
  <si>
    <t>절임무60%(국내산무,식염),정제수,사과산,치자황색소,빙초산</t>
    <phoneticPr fontId="19" type="noConversion"/>
  </si>
  <si>
    <t>단무지/3kg</t>
    <phoneticPr fontId="19" type="noConversion"/>
  </si>
  <si>
    <t>반달단무지/3kg</t>
    <phoneticPr fontId="19" type="noConversion"/>
  </si>
  <si>
    <t>무농약무(국산),유기농매실식초,유기농설탕</t>
    <phoneticPr fontId="19" type="noConversion"/>
  </si>
  <si>
    <t>통마늘짱아찌 5kg</t>
  </si>
  <si>
    <t>5無애플쌈무(국산)</t>
  </si>
  <si>
    <t>뜰안애5無애플쌈무</t>
  </si>
  <si>
    <t>5無유자무쌈(국산)</t>
  </si>
  <si>
    <t>뜰안애5無유자쌈무</t>
  </si>
  <si>
    <t>무쌈</t>
    <phoneticPr fontId="19" type="noConversion"/>
  </si>
  <si>
    <t>{냉장}(유기농)반달포도무쌈 2kg</t>
  </si>
  <si>
    <t>{냉장}감귤무쌈2kg</t>
  </si>
  <si>
    <t>{냉장}무쌈2kg</t>
  </si>
  <si>
    <t>{냉장}포도무쌈 (유기농)2kg</t>
  </si>
  <si>
    <t>국산무 100%, 살균제품, 고형량 50%/풀무원</t>
  </si>
  <si>
    <t>바른선 블루베리,파인애플무쌈</t>
  </si>
  <si>
    <t>국산무.살균제품, 고형량 50%/풀무원</t>
  </si>
  <si>
    <t>바른선한입에쏙반달무쌈</t>
  </si>
  <si>
    <t>국산무100%, 살균제품, 고형량 50%/풀무원</t>
  </si>
  <si>
    <t>바른선녹차, 레몬무쌈</t>
  </si>
  <si>
    <t>국산무60/이츠웰</t>
  </si>
  <si>
    <t>무(국내산)50%,블루베리5%,발효식초,레몬농축과즙,과채발효추출물,칼슘 등(고형량1.1kg)</t>
  </si>
  <si>
    <t>[국내산] 캴슘 5無 블루베리 무쌈</t>
  </si>
  <si>
    <t>무(국내산)55%,발효식초,레몬농축과즙,녹차가루,과채발효추출물,칼슘 등(고형량1.1kg)</t>
  </si>
  <si>
    <t>[국내산] 캴슘 5無 녹차 무쌈</t>
  </si>
  <si>
    <t>무(국내산)55%,발효식초,레몬농축과즙,생레몬,과채발효추출물,칼슘 등(고형량1.1kg)</t>
  </si>
  <si>
    <t>[국내산] 캴슘 5無 레몬 무쌈</t>
  </si>
  <si>
    <t>무농약국산무100%, 살균제품, 고형량 50%/풀무원</t>
  </si>
  <si>
    <t>바른선매실, 석류무쌈</t>
  </si>
  <si>
    <t>오이(국내산)32.7%,무(국내산)16.1%,당근(국내산)6%,생레몬,피클파우더,발효식초,칼슘 등(고형량1kg)</t>
  </si>
  <si>
    <t>[국내산] 캴슘 5無 모듬야채 피클</t>
  </si>
  <si>
    <t>고추냉이무쌈 3k</t>
  </si>
  <si>
    <t>주식회사으뜸농산</t>
  </si>
  <si>
    <t>녹차무쌈-친환경 무 사용 (냉장)</t>
  </si>
  <si>
    <t>매실무쌈-친환경 무 사용 (냉장)</t>
  </si>
  <si>
    <t>상큼새콤 생레몬무쌈-친환경 무 사용 (냉장)</t>
  </si>
  <si>
    <t>국내산무50%,정제수,정백당,발효식초,효소처리스테비아(천연첨가물),레몬과즙외</t>
    <phoneticPr fontId="19" type="noConversion"/>
  </si>
  <si>
    <t>한잎비트무쌈/2kg</t>
    <phoneticPr fontId="19" type="noConversion"/>
  </si>
  <si>
    <t>한잎비트무쌈(반달)/2kg</t>
    <phoneticPr fontId="19" type="noConversion"/>
  </si>
  <si>
    <t>국내산무50%,정제수,식염,사과산,치자청색소,홍화황색소(천연첨가물),빙초산</t>
    <phoneticPr fontId="19" type="noConversion"/>
  </si>
  <si>
    <t>으뜸무쌈/3kg</t>
    <phoneticPr fontId="19" type="noConversion"/>
  </si>
  <si>
    <t>유기재배무(국산),유기농매실식초,유기농설탕</t>
    <phoneticPr fontId="19" type="noConversion"/>
  </si>
  <si>
    <t>텃밭오이지(통)</t>
  </si>
  <si>
    <t>텃밭 친환경오이지(통)</t>
  </si>
  <si>
    <t>5無매실오이지(국산)/슬라이스</t>
  </si>
  <si>
    <t>뜰안애5無매실오이지/S</t>
  </si>
  <si>
    <t>국산 오이 100%, 살균제품,고형량 80%/풀무원</t>
  </si>
  <si>
    <t>풀무원오이지</t>
  </si>
  <si>
    <t>풀무원오이지슬라이스</t>
  </si>
  <si>
    <t>오이지</t>
    <phoneticPr fontId="19" type="noConversion"/>
  </si>
  <si>
    <t>{냉장}오이지(슬라이스)2kg</t>
    <phoneticPr fontId="90" type="noConversion"/>
  </si>
  <si>
    <t>오이장아찌</t>
    <phoneticPr fontId="90" type="noConversion"/>
  </si>
  <si>
    <t>오이(국내산), 국산 천일염</t>
  </si>
  <si>
    <t>텃밭오이지(슬라이스)</t>
  </si>
  <si>
    <t>매실 오이지(S/L)-무첨가 (냉장)</t>
  </si>
  <si>
    <t>오이지(S/L) - 무첨가 (냉장)</t>
  </si>
  <si>
    <t>친환경오이(국산), 국산천일염</t>
  </si>
  <si>
    <t>텃밭 친환경오이지(슬라이스)</t>
  </si>
  <si>
    <t>통오이짱아찌 5kg</t>
  </si>
  <si>
    <t>국내산오이100%/영하5도 냉장숙성</t>
    <phoneticPr fontId="19" type="noConversion"/>
  </si>
  <si>
    <t>오이지슬라이스/2kg</t>
    <phoneticPr fontId="19" type="noConversion"/>
  </si>
  <si>
    <t>장아찌</t>
  </si>
  <si>
    <t>고추30%,울외20%,마늘10%,간장15%설탕12%,양파,식염</t>
  </si>
  <si>
    <t>4kg</t>
  </si>
  <si>
    <t>간장모듬장아찌 4kg</t>
  </si>
  <si>
    <t>간장모듬장아찌 1kg</t>
  </si>
  <si>
    <t>알마늘(식초숙성)</t>
    <phoneticPr fontId="19" type="noConversion"/>
  </si>
  <si>
    <t>알마늘(간장숙성)</t>
    <phoneticPr fontId="19" type="noConversion"/>
  </si>
  <si>
    <t>오복짱아찌</t>
    <phoneticPr fontId="19" type="noConversion"/>
  </si>
  <si>
    <t>[무농약]매실장아찌</t>
    <phoneticPr fontId="90" type="noConversion"/>
  </si>
  <si>
    <t>[무농약]매실초절임</t>
    <phoneticPr fontId="90" type="noConversion"/>
  </si>
  <si>
    <t>[친환경]메론장아찌</t>
    <phoneticPr fontId="90" type="noConversion"/>
  </si>
  <si>
    <t>[친환경]메론초절임</t>
    <phoneticPr fontId="90" type="noConversion"/>
  </si>
  <si>
    <t>간장깻잎</t>
    <phoneticPr fontId="90" type="noConversion"/>
  </si>
  <si>
    <t>된장깻잎</t>
    <phoneticPr fontId="90" type="noConversion"/>
  </si>
  <si>
    <t>마늘장아찌</t>
    <phoneticPr fontId="90" type="noConversion"/>
  </si>
  <si>
    <t>마늘쫑장아찌</t>
    <phoneticPr fontId="90" type="noConversion"/>
  </si>
  <si>
    <t>마늘쫑초절임</t>
    <phoneticPr fontId="90" type="noConversion"/>
  </si>
  <si>
    <t>무우장아찌</t>
    <phoneticPr fontId="90" type="noConversion"/>
  </si>
  <si>
    <t>무우초절임</t>
    <phoneticPr fontId="90" type="noConversion"/>
  </si>
  <si>
    <t>혼합장아찌</t>
    <phoneticPr fontId="90" type="noConversion"/>
  </si>
  <si>
    <t>깻잎73%,고추가루10%,조선간장</t>
  </si>
  <si>
    <t>양념깻잎</t>
  </si>
  <si>
    <t>깻잎80%,간장7%,물엿,식염,마늘,생강</t>
  </si>
  <si>
    <t>된장깻잎장아찌 4kg</t>
  </si>
  <si>
    <t>된장깻잎장아찌 1kg</t>
  </si>
  <si>
    <t>깻잎80%,고추장13%,파,당근</t>
  </si>
  <si>
    <t>고추장깻잎장아찌 4kg</t>
  </si>
  <si>
    <t>고추장깻잎장아찌 1kg</t>
  </si>
  <si>
    <t>깻잎80%,조미간장,식염</t>
  </si>
  <si>
    <t>간장깻잎,된장깻잎</t>
  </si>
  <si>
    <t>더덕,무,오이,마늘쫑,참외,무말랭이,감,마늘</t>
  </si>
  <si>
    <t>특선모듬장아찌</t>
  </si>
  <si>
    <t>더덕73%,고추장15%,식염,조선간장</t>
  </si>
  <si>
    <t>더덕장아찌</t>
  </si>
  <si>
    <t>더덕75%,고추장15%,고춧,가루,식염,메주가루,엿기름,재래간장,물엿,</t>
  </si>
  <si>
    <t>더덕장아찌 1kg</t>
  </si>
  <si>
    <t>더덕75%,고추장15%,고춧가루,식염,메주가루,엿기름,재래간장,물엿,</t>
  </si>
  <si>
    <t>더덕장아찌 4kg</t>
  </si>
  <si>
    <t>마늘75%,고추장15%,고춧가루,식염,메주가루</t>
  </si>
  <si>
    <t>마늘장아찌 4kg</t>
  </si>
  <si>
    <t>마늘장아찌 1kg</t>
  </si>
  <si>
    <t>마늘쫑71%,고추장14%,식염,마늘,물엿,간장</t>
  </si>
  <si>
    <t>마늘쫑장아찌 4kg</t>
  </si>
  <si>
    <t>마늘쫑장아찌 1kg</t>
  </si>
  <si>
    <t>마늘쫑73%,고추장25%,메주가루</t>
  </si>
  <si>
    <t>마늘쫑 장아찌</t>
  </si>
  <si>
    <t>매실73%,고추장15%,식염,조선간장</t>
  </si>
  <si>
    <t>매실장아찌</t>
  </si>
  <si>
    <t>매실80%,고추장10%,고춧가루식염,메주가루,엿기름</t>
  </si>
  <si>
    <t>매실장아찌 1kg</t>
  </si>
  <si>
    <t>무15%,오이15%,마늘15%,감15%,더덕15%,고추장15%식염,물엿,설탕</t>
  </si>
  <si>
    <t>모듬장아찌 1kg</t>
  </si>
  <si>
    <t>무25%,오이25%,마늘쫑25%,고추장,물엿</t>
  </si>
  <si>
    <t>3모듬장아찌</t>
  </si>
  <si>
    <t>무73%,,고추장15%,식염,조선간장</t>
  </si>
  <si>
    <t>무장아찌</t>
  </si>
  <si>
    <t>무75%,고추장15%,식염,물엿,설탕</t>
  </si>
  <si>
    <t>무장아찌 4kg</t>
  </si>
  <si>
    <t>무장아찌 1kg</t>
  </si>
  <si>
    <t>무말랭이70%,고추장25%,메주가루</t>
  </si>
  <si>
    <t>무말랭이장아찌</t>
  </si>
  <si>
    <t>무우말랭이71.8%,고춧가루8%,조청5.1%,까나리액젓</t>
  </si>
  <si>
    <t>무말랭이장아찌 4kg</t>
  </si>
  <si>
    <t>무말랭이장아찌 1kg</t>
  </si>
  <si>
    <t>백산70%,주박13%,설탕10%,식염7%</t>
  </si>
  <si>
    <t>울외장아찌</t>
  </si>
  <si>
    <t>오이73%,고추장25%,정제수,식염</t>
  </si>
  <si>
    <t>오이장아찌</t>
  </si>
  <si>
    <t>오이75%,고추장15%,식염물엿,설탕</t>
  </si>
  <si>
    <t>오이장아찌 4kg</t>
  </si>
  <si>
    <t>오이장아찌 1kg</t>
  </si>
  <si>
    <t>울외80%,주박16%,식염,정백당</t>
  </si>
  <si>
    <t>울외장아찌 4kg</t>
  </si>
  <si>
    <t>마늘쫑(식초숙성)</t>
    <phoneticPr fontId="19" type="noConversion"/>
  </si>
  <si>
    <t>마늘쫑(간장숙성)</t>
    <phoneticPr fontId="19" type="noConversion"/>
  </si>
  <si>
    <t>취나물73%,고추장15%,식염,조선간장,물엿</t>
  </si>
  <si>
    <t>취나물장아찌</t>
  </si>
  <si>
    <t>an24%,오이15%,마늘쫑12%,참외10%,마늘10%</t>
  </si>
  <si>
    <t>5모듬장아찌</t>
  </si>
  <si>
    <t>간장깻잎장아찌 4kg</t>
  </si>
  <si>
    <t>매실장아찌 4kg</t>
  </si>
  <si>
    <t>모듬장아찌 4kg</t>
  </si>
  <si>
    <t>간장깻잎장아찌 1kg</t>
  </si>
  <si>
    <t>울외장아찌 1kg</t>
  </si>
  <si>
    <t>찬류</t>
  </si>
  <si>
    <t>국내산 꼬마새송이 100%, 고형량 60%/풀무원</t>
  </si>
  <si>
    <t>바른선꼬마새송이버섯야채초절임</t>
  </si>
  <si>
    <t>국내산 오이 100%, 고형량 60%/풀무원</t>
  </si>
  <si>
    <t>바른선오이간장초절임</t>
  </si>
  <si>
    <t>오이피클(저농약/친환경)</t>
  </si>
  <si>
    <t>5無,살균,국내산오이100%,발효식초</t>
  </si>
  <si>
    <t>5無프리미엄무첨가레몬오이피클</t>
  </si>
  <si>
    <t>피클</t>
    <phoneticPr fontId="19" type="noConversion"/>
  </si>
  <si>
    <t>5無레몬오이피클(국산)/슬라이스</t>
  </si>
  <si>
    <t>뜰안애5無레몬오이피클</t>
  </si>
  <si>
    <t>국산 무, 오이,당근 100%, 고형량 50%/풀무원</t>
  </si>
  <si>
    <t>바른선모듬야채피클</t>
  </si>
  <si>
    <t>{냉장}생오이피클2kg</t>
  </si>
  <si>
    <t>오이초절임</t>
    <phoneticPr fontId="90" type="noConversion"/>
  </si>
  <si>
    <t>혼합초절임</t>
    <phoneticPr fontId="90" type="noConversion"/>
  </si>
  <si>
    <t>국산오이100%, 살균제품,고형량 50%/풀무원</t>
  </si>
  <si>
    <t xml:space="preserve">바른선오이피클 </t>
  </si>
  <si>
    <t>국산오이20,국산양파15,무,정백당,사과,식초,당근,홍고추,정제염,오레가노,바질</t>
  </si>
  <si>
    <t>야채피클</t>
  </si>
  <si>
    <t>국산오이55,정백당,사과식초,정제염,오레가노,바질,정제수</t>
  </si>
  <si>
    <t>오이피클</t>
  </si>
  <si>
    <t>무(국내산)55%,발효식초,블루베리농축과즙,천연블루베리향,과채발효추출물,칼슘 등(고형량1kg)</t>
  </si>
  <si>
    <t>[국내산] 캴슘 5無 블루베리 무피클</t>
  </si>
  <si>
    <t>무(국산)33%, 오이(국산)17%,당근(국산)10% 5無</t>
    <phoneticPr fontId="19" type="noConversion"/>
  </si>
  <si>
    <t>{냉장}새콤달콤한 삼색모듬피클 2kg</t>
  </si>
  <si>
    <t>오이(국내산)50%,발효식초,피클파우더,젖산,과채발효추출물,칼슘 등(고형량1kg)</t>
  </si>
  <si>
    <t>[국내산] 캴슘 5無 생오이 피클</t>
  </si>
  <si>
    <t>오뚜기오이피클</t>
    <phoneticPr fontId="19" type="noConversion"/>
  </si>
  <si>
    <t>베트남산</t>
    <phoneticPr fontId="19" type="noConversion"/>
  </si>
  <si>
    <t>2950g</t>
    <phoneticPr fontId="19" type="noConversion"/>
  </si>
  <si>
    <t>델리원생오이피클</t>
    <phoneticPr fontId="19" type="noConversion"/>
  </si>
  <si>
    <t>오이48%(국산)</t>
    <phoneticPr fontId="19" type="noConversion"/>
  </si>
  <si>
    <t>스위트오이피클</t>
    <phoneticPr fontId="19" type="noConversion"/>
  </si>
  <si>
    <t>국내산야채(오이33%,무16%,양파2%,파프리카4%),정제수,식초,스파이스향신료/냉장</t>
    <phoneticPr fontId="19" type="noConversion"/>
  </si>
  <si>
    <t>모듬피클(오이,무,양파,파프리카)/2kg</t>
    <phoneticPr fontId="19" type="noConversion"/>
  </si>
  <si>
    <t>(주)진영식품</t>
  </si>
  <si>
    <t>포테이토볼</t>
  </si>
  <si>
    <t>감자 78% 식물성유지,양파,마늘,피망등</t>
  </si>
  <si>
    <t>2.27kg</t>
  </si>
  <si>
    <t>갈릭후라이(케이준감자)</t>
  </si>
  <si>
    <t>조리가공류</t>
    <phoneticPr fontId="19" type="noConversion"/>
  </si>
  <si>
    <t>감자(81.1%미국산),건조감자프레이크(6.7%),1차유탕처리</t>
    <phoneticPr fontId="19" type="noConversion"/>
  </si>
  <si>
    <t>스마일감자,16g(98원/개)</t>
    <phoneticPr fontId="19" type="noConversion"/>
  </si>
  <si>
    <t>감자(국내산),액상버터,   파마산치즈</t>
  </si>
  <si>
    <t>*크로바 치즈웨지감자(국산)</t>
  </si>
  <si>
    <t>감자(국내산)100%  ** 면세**</t>
  </si>
  <si>
    <t>*크로바 웨지감자(국산)</t>
  </si>
  <si>
    <t>감자(수입)11g</t>
    <phoneticPr fontId="19" type="noConversion"/>
  </si>
  <si>
    <t>반 달 감 자</t>
    <phoneticPr fontId="19" type="noConversion"/>
  </si>
  <si>
    <t>감자(수입)85.7%, 10g</t>
    <phoneticPr fontId="19" type="noConversion"/>
  </si>
  <si>
    <t>줄  감  자</t>
    <phoneticPr fontId="19" type="noConversion"/>
  </si>
  <si>
    <t>감자(수입)85.7%, 90g</t>
    <phoneticPr fontId="19" type="noConversion"/>
  </si>
  <si>
    <t>허 쉬 브 라 운</t>
    <phoneticPr fontId="19" type="noConversion"/>
  </si>
  <si>
    <t>감자(수입)87.7%, 9g</t>
    <phoneticPr fontId="19" type="noConversion"/>
  </si>
  <si>
    <t>맛  감  자</t>
    <phoneticPr fontId="19" type="noConversion"/>
  </si>
  <si>
    <t>감자68.2(미국)</t>
  </si>
  <si>
    <t>브레드포테이토,100g</t>
    <phoneticPr fontId="19" type="noConversion"/>
  </si>
  <si>
    <t>감자81% 식물성 유지등</t>
  </si>
  <si>
    <t>코스믹스마일(해와달)감자</t>
  </si>
  <si>
    <t>감자81.8% 식물성유지 등</t>
  </si>
  <si>
    <t>스마일 감자</t>
  </si>
  <si>
    <t>감자85% 식물성유지,마늘,양파,파프리카등</t>
  </si>
  <si>
    <t>양념반달감자</t>
  </si>
  <si>
    <t>감자88%  쌀가루,식물성유지 등</t>
  </si>
  <si>
    <t>알파벳감자</t>
  </si>
  <si>
    <t>감자89% 식물성유지 등</t>
  </si>
  <si>
    <t>슈스트링(줄감자)</t>
  </si>
  <si>
    <t>감자89% 식물성유지,양파,계란등</t>
  </si>
  <si>
    <t>로스티(양파감자)</t>
  </si>
  <si>
    <t>감자90% 식물성유지 등</t>
  </si>
  <si>
    <t>반달감자(렌지웨지)</t>
  </si>
  <si>
    <t>감자90.09% 식물성유지 등</t>
  </si>
  <si>
    <t>데이터쨈(맛감자)</t>
  </si>
  <si>
    <t>감자91.6%  쌀가루,식물성유지 등</t>
  </si>
  <si>
    <t>더치스</t>
  </si>
  <si>
    <t>감자92% 식물성유지 등</t>
  </si>
  <si>
    <t>와플후라이(벌집감자)</t>
  </si>
  <si>
    <t>감자93.9% 식물성유지 등</t>
  </si>
  <si>
    <t>크링클컷(주름감자)</t>
  </si>
  <si>
    <t>더취포테이토</t>
  </si>
  <si>
    <t>뜰안애더취포테이토</t>
  </si>
  <si>
    <t>삼각해쉬브라운</t>
  </si>
  <si>
    <t>뜰안애삼각해쉬브라운</t>
  </si>
  <si>
    <t xml:space="preserve">스마일포테이토 </t>
  </si>
  <si>
    <t>뜰안애스마일포테이토</t>
  </si>
  <si>
    <t>스파이시웨지(감자98%)</t>
  </si>
  <si>
    <t>뜰안애스파이시웨지</t>
  </si>
  <si>
    <t>원형해쉬브라운</t>
  </si>
  <si>
    <t>뜰안애원형해쉬브라운</t>
  </si>
  <si>
    <t>자켓웨지(감자97%) 생감자97%</t>
  </si>
  <si>
    <t>뜰안애자켓웨지</t>
  </si>
  <si>
    <t>클링클컷(생감자97%) 생감자97%</t>
  </si>
  <si>
    <t>뜰안애클링클컷</t>
  </si>
  <si>
    <t>해쉬브라운크런치</t>
  </si>
  <si>
    <t>뜰안애해쉬브라운크런치</t>
  </si>
  <si>
    <t>감자100%(미국)/다양한오븐요리(175~180도 약5분)</t>
    <phoneticPr fontId="19" type="noConversion"/>
  </si>
  <si>
    <t>스킨보트/오븐용(1.92kg약47개)</t>
    <phoneticPr fontId="19" type="noConversion"/>
  </si>
  <si>
    <t>감자100%(미국)/오븐220도 약10~15분</t>
    <phoneticPr fontId="19" type="noConversion"/>
  </si>
  <si>
    <t>통감자(2.27kg약27개)</t>
    <phoneticPr fontId="19" type="noConversion"/>
  </si>
  <si>
    <t>양파튀김,냉동</t>
    <phoneticPr fontId="19" type="noConversion"/>
  </si>
  <si>
    <t>양파40%,옥수수분말/튀김175도 2~2분30초</t>
    <phoneticPr fontId="19" type="noConversion"/>
  </si>
  <si>
    <t>배터드 어니언링(양파링)1.13kg약80개</t>
    <phoneticPr fontId="19" type="noConversion"/>
  </si>
  <si>
    <t>감자92%,식물성유지/튀김175도2~3분/오븐220도10~14분</t>
    <phoneticPr fontId="19" type="noConversion"/>
  </si>
  <si>
    <t>그물감자(와퍼감자)/2.04kg</t>
    <phoneticPr fontId="19" type="noConversion"/>
  </si>
  <si>
    <t>감자80%,마늘,양파,후추/튀김175도 3분30초</t>
    <phoneticPr fontId="19" type="noConversion"/>
  </si>
  <si>
    <t>양념그물감자/2kg</t>
    <phoneticPr fontId="19" type="noConversion"/>
  </si>
  <si>
    <t>감자93.9%,식물성유지/튀김175도 2~3분</t>
    <phoneticPr fontId="19" type="noConversion"/>
  </si>
  <si>
    <t>크링클컷/2kg약250개</t>
    <phoneticPr fontId="19" type="noConversion"/>
  </si>
  <si>
    <t>감자89%,식물성유지/튀김175도 2~3분</t>
    <phoneticPr fontId="19" type="noConversion"/>
  </si>
  <si>
    <t>슈스트링/2kg</t>
    <phoneticPr fontId="19" type="noConversion"/>
  </si>
  <si>
    <t>감자78%,양파,마늘,피망/튀김175도 3~4분</t>
    <phoneticPr fontId="19" type="noConversion"/>
  </si>
  <si>
    <t>갈릭후라이(케이준감자)/2.27kg</t>
    <phoneticPr fontId="19" type="noConversion"/>
  </si>
  <si>
    <t>감자90%,식물성유지/튀김175도 3~4분</t>
    <phoneticPr fontId="19" type="noConversion"/>
  </si>
  <si>
    <t>반달감자/2kg약185개</t>
    <phoneticPr fontId="19" type="noConversion"/>
  </si>
  <si>
    <t>감자85%,마늘,양파,파프리카/튀김175도 3~4분</t>
    <phoneticPr fontId="19" type="noConversion"/>
  </si>
  <si>
    <t>양념반달감자(스파이시양념)/2.27kg약165개</t>
    <phoneticPr fontId="19" type="noConversion"/>
  </si>
  <si>
    <t>감자91%,식물성유지/튀김175도 2~3분</t>
    <phoneticPr fontId="19" type="noConversion"/>
  </si>
  <si>
    <t>크링클감자칩/1.8kg</t>
    <phoneticPr fontId="19" type="noConversion"/>
  </si>
  <si>
    <t>감자81.8%,식물성유지/튀김175도2~3분/오븐220도9~12분</t>
    <phoneticPr fontId="19" type="noConversion"/>
  </si>
  <si>
    <t>스마일감자/1.8kg약110개</t>
    <phoneticPr fontId="19" type="noConversion"/>
  </si>
  <si>
    <t>감자81.5%,식물성유지/튀김175도2~3분/오븐220도9~12분</t>
    <phoneticPr fontId="19" type="noConversion"/>
  </si>
  <si>
    <t>코스믹 스마일감자(달,별)/1.8kg약110개</t>
    <phoneticPr fontId="19" type="noConversion"/>
  </si>
  <si>
    <t>감자88%,쌀가루,식물성유지/튀김175도 3~4분</t>
    <phoneticPr fontId="19" type="noConversion"/>
  </si>
  <si>
    <t>알파벳감자/1kg약160개</t>
    <phoneticPr fontId="19" type="noConversion"/>
  </si>
  <si>
    <t>감자83%,양퍄,식물성유지/튀김175도2~3분/오븐220도10~15분</t>
    <phoneticPr fontId="19" type="noConversion"/>
  </si>
  <si>
    <t>허쉬브라운/1.21kg약18개</t>
    <phoneticPr fontId="19" type="noConversion"/>
  </si>
  <si>
    <t>감자89%,마늘,계란등/튀김175도 3~4분</t>
    <phoneticPr fontId="19" type="noConversion"/>
  </si>
  <si>
    <t>로스티(미니허쉬브라운)/2.5kg약92개</t>
    <phoneticPr fontId="19" type="noConversion"/>
  </si>
  <si>
    <t>감자90.09%,식물성유지/튀김175도 3~4분</t>
    <phoneticPr fontId="19" type="noConversion"/>
  </si>
  <si>
    <t>테이터(한입크기)/2kg약225개</t>
    <phoneticPr fontId="19" type="noConversion"/>
  </si>
  <si>
    <t>감자91.6%,쌀가루/튀김175도 3~4분</t>
    <phoneticPr fontId="19" type="noConversion"/>
  </si>
  <si>
    <t>더치스(쿠기모양성형)/2.5kg약140개</t>
    <phoneticPr fontId="19" type="noConversion"/>
  </si>
  <si>
    <t xml:space="preserve">감자95.35%, 식물성유지[팜유,구연산], </t>
  </si>
  <si>
    <t>클링클컷2.5kg (루토사)</t>
  </si>
  <si>
    <t>감자83.51%, 감자조각 8%</t>
  </si>
  <si>
    <t>더치스쿠키감자2.5kg (루토사)</t>
  </si>
  <si>
    <t>감자 93.9%, 식물성유지(카놀라유, 팜유)</t>
  </si>
  <si>
    <t>램) 슈스트링(줄감자) 2kg</t>
  </si>
  <si>
    <t>감자87.7%, 식물성유지(카놀라유,팜유), 정제소금, 감자가루</t>
  </si>
  <si>
    <t>램) 테이터펍스(맛감자) 2kg</t>
  </si>
  <si>
    <t>감자 85.7%, 식물성유지(카놀라유,팜유), 정제소금, 감자가루, 강력분</t>
  </si>
  <si>
    <t>1.28kg</t>
    <phoneticPr fontId="19" type="noConversion"/>
  </si>
  <si>
    <t>램) 사이드오브라운(헤쉬브라운) 1.28kg</t>
  </si>
  <si>
    <t>감자93.9%, 식물성유지(카놀라유,면실유)</t>
  </si>
  <si>
    <t>멕)크링클컷(주름감자)2kg</t>
  </si>
  <si>
    <t>감자 94%, 식물성유지(카놀라유,면실유</t>
  </si>
  <si>
    <t>멕) 웨지컷 (반달감자) 2kg</t>
  </si>
  <si>
    <t>감자 83%, 식물성유지, 강화밀가루, 반죽</t>
  </si>
  <si>
    <t>2.26kg</t>
    <phoneticPr fontId="19" type="noConversion"/>
  </si>
  <si>
    <t>멕) 배터웨지 (양념반달감자) 2.26kg</t>
  </si>
  <si>
    <t xml:space="preserve">감자 81.8%, 식물성유지, 건감자조각 7.0%, </t>
  </si>
  <si>
    <t>1.81kg</t>
    <phoneticPr fontId="19" type="noConversion"/>
  </si>
  <si>
    <t>멕) 스마일펀쉐이프포테이토 1.81kg</t>
  </si>
  <si>
    <t>1set(베이스 1.2kg* 2팩, 쉘 18개*4팩)</t>
  </si>
  <si>
    <t>고구마타르트</t>
  </si>
  <si>
    <t>에크타르트</t>
  </si>
  <si>
    <t>계란73.6,정제염,변성전분,옥수수전분,대파,양배추,당근</t>
  </si>
  <si>
    <t>계란구이,야채맛,500g</t>
  </si>
  <si>
    <t>계란83.2,변성전분,정제염</t>
  </si>
  <si>
    <t>계란구이,초밥용,500g</t>
  </si>
  <si>
    <t>계란86.2,변성전분,정제염</t>
  </si>
  <si>
    <t>계란후라이,냉동,45g</t>
  </si>
  <si>
    <t>계란88.5,옥수수전분,정제염</t>
  </si>
  <si>
    <t>계란지단,70g,700g포장</t>
  </si>
  <si>
    <t>계란지단,오므라이스용,20cm,55g</t>
  </si>
  <si>
    <t>계란88.5,옥수수전분,정제염,정백당</t>
  </si>
  <si>
    <t>계란지단채,700g포장</t>
  </si>
  <si>
    <t>계란90.1,정제염,변성전분,옥수수전분</t>
  </si>
  <si>
    <t>계란구이,김밥용,150g</t>
  </si>
  <si>
    <t>계란구이,반찬용,500g</t>
  </si>
  <si>
    <t>국산계란60,인도카레2.4,코리안더(모로코산/캐나다산)당류가공품</t>
  </si>
  <si>
    <t>계란구이,냉동오믈렛카레,45g</t>
  </si>
  <si>
    <t>국산계란81,태평양참치4.4,우유,게맛살,정제염</t>
  </si>
  <si>
    <t>계란구이,냉동오믈렛참치,45g</t>
  </si>
  <si>
    <t>계란조리식품</t>
    <phoneticPr fontId="19" type="noConversion"/>
  </si>
  <si>
    <t>지단</t>
    <phoneticPr fontId="19" type="noConversion"/>
  </si>
  <si>
    <t>어성초계란지단,황/백</t>
    <phoneticPr fontId="19" type="noConversion"/>
  </si>
  <si>
    <t>어성초김밥용지단</t>
    <phoneticPr fontId="19" type="noConversion"/>
  </si>
  <si>
    <t>햄:계란56.1,햄4.8,옥수수전분,정제염/치즈:계란57.7,옥수수전분,크림치즈2.5,S/L치즈</t>
  </si>
  <si>
    <t>계란구이,냉동오믈렛치즈,45g</t>
  </si>
  <si>
    <t>계란구이,냉동오믈렛햄,45g</t>
  </si>
  <si>
    <t>오므라이스지단 55g</t>
  </si>
  <si>
    <t>어성초야채계란말이</t>
    <phoneticPr fontId="19" type="noConversion"/>
  </si>
  <si>
    <t>계란81%(국내산)/1봉20개</t>
    <phoneticPr fontId="19" type="noConversion"/>
  </si>
  <si>
    <t>에그롤(맛살,야채,김맛)50ㅎ</t>
    <phoneticPr fontId="19" type="noConversion"/>
  </si>
  <si>
    <t>계란,햄,치즈/1봉20개</t>
    <phoneticPr fontId="19" type="noConversion"/>
  </si>
  <si>
    <t>에그햄치즈롤50g</t>
    <phoneticPr fontId="19" type="noConversion"/>
  </si>
  <si>
    <t>부드러운계란속에 야채,참치,치즈,햄등이 들어있어 간식및 도시락반찬으로 사용</t>
    <phoneticPr fontId="19" type="noConversion"/>
  </si>
  <si>
    <t>오믈렛(참치,치즈,햄,피자)45g</t>
    <phoneticPr fontId="19" type="noConversion"/>
  </si>
  <si>
    <t>플레인타입오믈렛</t>
    <phoneticPr fontId="19" type="noConversion"/>
  </si>
  <si>
    <t>일반오믈렛(플레인)45g</t>
    <phoneticPr fontId="19" type="noConversion"/>
  </si>
  <si>
    <t>1세트72개/베이스1.2kg*2팩,쉘(타르트볼)18개*4봉</t>
    <phoneticPr fontId="19" type="noConversion"/>
  </si>
  <si>
    <t>에그타르트55g</t>
    <phoneticPr fontId="19" type="noConversion"/>
  </si>
  <si>
    <t>고구마타르트55g</t>
    <phoneticPr fontId="19" type="noConversion"/>
  </si>
  <si>
    <t>크림치즈타르트55g</t>
    <phoneticPr fontId="19" type="noConversion"/>
  </si>
  <si>
    <t>원형으로 얇게만든 제품/1봉15개</t>
    <phoneticPr fontId="19" type="noConversion"/>
  </si>
  <si>
    <t>오므라이스지단(냉장)55g</t>
    <phoneticPr fontId="19" type="noConversion"/>
  </si>
  <si>
    <t>가늘게 절단되어 비빔밥,국수,우동등 고명/1봉700g</t>
    <phoneticPr fontId="19" type="noConversion"/>
  </si>
  <si>
    <t>옛날고명지단S/L</t>
    <phoneticPr fontId="19" type="noConversion"/>
  </si>
  <si>
    <t>반숙,완숙2타입/1봉20개/냉동(9개월)</t>
    <phoneticPr fontId="19" type="noConversion"/>
  </si>
  <si>
    <t>계란후라이45g</t>
    <phoneticPr fontId="19" type="noConversion"/>
  </si>
  <si>
    <t>200mm*180mm/1봉10개/냉동(9개월)</t>
    <phoneticPr fontId="19" type="noConversion"/>
  </si>
  <si>
    <t>김밥용지단70g</t>
    <phoneticPr fontId="19" type="noConversion"/>
  </si>
  <si>
    <t>고구마97%, 팜유3%</t>
  </si>
  <si>
    <t>유탕고구마 1kg</t>
  </si>
  <si>
    <t xml:space="preserve">고구마 원산지 (전북 김제, 익산, 무안, 해남)
/천연자색고구마 분말/ 고구마 86%( 국내산 100%)
고구마전분 2%, 고구마분 1.86%, 연유 1.83%
/ 無 합성보존료, 無 착색료 </t>
  </si>
  <si>
    <t>미니맛고구마 1KG</t>
  </si>
  <si>
    <t>10.5g
*95~96ea</t>
    <phoneticPr fontId="19" type="noConversion"/>
  </si>
  <si>
    <t>고구마 튀김,냉동</t>
    <phoneticPr fontId="19" type="noConversion"/>
  </si>
  <si>
    <t>고구마(수입산)95%23g</t>
    <phoneticPr fontId="19" type="noConversion"/>
  </si>
  <si>
    <t>고구마맛탕</t>
    <phoneticPr fontId="19" type="noConversion"/>
  </si>
  <si>
    <t>고구마, 냉동</t>
    <phoneticPr fontId="19" type="noConversion"/>
  </si>
  <si>
    <t>고구마(국내산)86</t>
    <phoneticPr fontId="19" type="noConversion"/>
  </si>
  <si>
    <t>아이스미니고구마</t>
    <phoneticPr fontId="19" type="noConversion"/>
  </si>
  <si>
    <t>고구마튀김,냉동</t>
  </si>
  <si>
    <t>고구마치즈바이트</t>
  </si>
  <si>
    <t>뜰안애고구마치즈바이트</t>
  </si>
  <si>
    <t>고구마치즈크런치라이스볼</t>
  </si>
  <si>
    <t>뜰안애고구마크런치라이스볼</t>
  </si>
  <si>
    <t>5無생등심(국내산)63.38%갈비살6.84%</t>
  </si>
  <si>
    <t>5無수제떡갈비</t>
  </si>
  <si>
    <t>生마늘,큐브감자국산돈육63.66%갈비살24.55%</t>
  </si>
  <si>
    <t>生마늘큐브감자수제떡갈비80g</t>
  </si>
  <si>
    <t>生마늘큐브감자수제떡갈비100g</t>
  </si>
  <si>
    <t>고기산적</t>
    <phoneticPr fontId="19" type="noConversion"/>
  </si>
  <si>
    <t>돼지갈비살(국산)32%,돼지고기(국산)30.4%</t>
    <phoneticPr fontId="19" type="noConversion"/>
  </si>
  <si>
    <t>산내마을 떡갈비</t>
    <phoneticPr fontId="19" type="noConversion"/>
  </si>
  <si>
    <t>돼지고기70.32%(돈갈비살38.55%,돈정육35.21%,돈지방23.24%)(국산)</t>
  </si>
  <si>
    <t>참떡갈비</t>
  </si>
  <si>
    <t>60g*10ea</t>
  </si>
  <si>
    <t>100g*10ea</t>
    <phoneticPr fontId="19" type="noConversion"/>
  </si>
  <si>
    <t>돼지고기28.58%(돈갈비살84.32%,돈지방15.68%),닭고기23.94%(국산),소고기17.17%(국산)</t>
  </si>
  <si>
    <t>단양마늘떡갈비</t>
  </si>
  <si>
    <t>고기산적,냉동</t>
  </si>
  <si>
    <t>(주)마니커 F&amp;G</t>
  </si>
  <si>
    <t>참조은 남도 떡갈비</t>
  </si>
  <si>
    <t>닭불고기바-70g</t>
  </si>
  <si>
    <t>직화참구이  (중탕)</t>
  </si>
  <si>
    <t>닭불고기바-45g</t>
  </si>
  <si>
    <t>미니갈비산적</t>
  </si>
  <si>
    <t>국내산돼지63.21(갈비살23.7)</t>
  </si>
  <si>
    <t>갈비산적,20g</t>
  </si>
  <si>
    <t>고기산적,냉동</t>
    <phoneticPr fontId="19" type="noConversion"/>
  </si>
  <si>
    <t>국내산오리82.75</t>
  </si>
  <si>
    <t>오리떡갈비,60g</t>
    <phoneticPr fontId="19" type="noConversion"/>
  </si>
  <si>
    <t>오리떡갈비,80g</t>
    <phoneticPr fontId="19" type="noConversion"/>
  </si>
  <si>
    <t>불에구운떡갈비,500g</t>
    <phoneticPr fontId="19" type="noConversion"/>
  </si>
  <si>
    <t>국산돈육49.25,죽순/CJ</t>
  </si>
  <si>
    <t>죽순아삭고기산적,21g</t>
  </si>
  <si>
    <t>국산돈육60.93%(갈비살37.50%), /CJ</t>
  </si>
  <si>
    <t>우리돼지떡갈비,20g</t>
  </si>
  <si>
    <t>국산돈육62/CJ</t>
  </si>
  <si>
    <t>숯불바베큐바,12g</t>
  </si>
  <si>
    <t>국산돈육77.4</t>
  </si>
  <si>
    <t>불고기산적,20g</t>
    <phoneticPr fontId="19" type="noConversion"/>
  </si>
  <si>
    <t>오븐용</t>
    <phoneticPr fontId="19" type="noConversion"/>
  </si>
  <si>
    <t>중탕용</t>
    <phoneticPr fontId="19" type="noConversion"/>
  </si>
  <si>
    <t>국산돼지50.74,국산닭10.76</t>
    <phoneticPr fontId="19" type="noConversion"/>
  </si>
  <si>
    <t>갈비산적</t>
    <phoneticPr fontId="19" type="noConversion"/>
  </si>
  <si>
    <t>국산돼지50.8,갈비양념8.47,대파7.90,당근6.21,국산갈비살5.6</t>
    <phoneticPr fontId="19" type="noConversion"/>
  </si>
  <si>
    <t>산적직화구이</t>
    <phoneticPr fontId="19" type="noConversion"/>
  </si>
  <si>
    <t>돈육(국내산)</t>
  </si>
  <si>
    <t>훈제떡갈비맛구이볶음,10g</t>
  </si>
  <si>
    <t>돈육(국내산)42.14,당근2.54</t>
    <phoneticPr fontId="19" type="noConversion"/>
  </si>
  <si>
    <t>돈육(국산)51.2%,닭고기(국산)5.38%,파인애플5.24%</t>
    <phoneticPr fontId="19" type="noConversion"/>
  </si>
  <si>
    <t>{냉동}파인애플고기산적</t>
  </si>
  <si>
    <t>돈육(국산)57.68,쌀떡16.48%,검은깨,나노칼슘</t>
  </si>
  <si>
    <t>칼슘in쌀떡한입구이,12.5~13.5g</t>
  </si>
  <si>
    <t>돈육(국산)65.47%,미소된장0.82%,미소떡갈비양념</t>
  </si>
  <si>
    <t>미소고기산적,20g</t>
  </si>
  <si>
    <t>돈육(국산,선진포크)69%</t>
  </si>
  <si>
    <t>도톰한너비아니,30g</t>
  </si>
  <si>
    <t>우육(호주,뉴질랜드산)70.14%,양파6.05%</t>
    <phoneticPr fontId="19" type="noConversion"/>
  </si>
  <si>
    <t>숯불구이맛비프스틱,70g</t>
    <phoneticPr fontId="19" type="noConversion"/>
  </si>
  <si>
    <t>돈육{(갈비살15.6%)19g</t>
    <phoneticPr fontId="19" type="noConversion"/>
  </si>
  <si>
    <t>돈육국내산74.89</t>
  </si>
  <si>
    <t>매콤미니스테이크25g</t>
  </si>
  <si>
    <t>돈육국내산77.4%,불고기양념</t>
  </si>
  <si>
    <t>고기산적20g</t>
  </si>
  <si>
    <t>돼지고기(국내산)25%, 떡(국내산)35%, 오징어 20%</t>
    <phoneticPr fontId="19" type="noConversion"/>
  </si>
  <si>
    <t>오징어맛 떡쌈, 25g</t>
    <phoneticPr fontId="19" type="noConversion"/>
  </si>
  <si>
    <t>돼지고기(국내산)46%, 떡(국내산)30.7%</t>
    <phoneticPr fontId="19" type="noConversion"/>
  </si>
  <si>
    <t>갈비맛 야채떡쌈, 25g</t>
    <phoneticPr fontId="19" type="noConversion"/>
  </si>
  <si>
    <t>돼지고기(국산) 71.76%,오곡2.8%</t>
  </si>
  <si>
    <t>{냉동}우리밀오곡고기산적</t>
    <phoneticPr fontId="19" type="noConversion"/>
  </si>
  <si>
    <t>맛살,어묵,새송이버섯,쪽파</t>
    <phoneticPr fontId="19" type="noConversion"/>
  </si>
  <si>
    <t>오색산적</t>
    <phoneticPr fontId="19" type="noConversion"/>
  </si>
  <si>
    <t>생돈육47.38%,소가두부21.02%/풀무원</t>
  </si>
  <si>
    <t>바른선두부갈비산적,15g</t>
  </si>
  <si>
    <t>수입돈육42.76 /CJ</t>
  </si>
  <si>
    <t>꼬마고기산적,15g</t>
  </si>
  <si>
    <t>수입돈육57/CJ</t>
  </si>
  <si>
    <t>궁중고기전</t>
  </si>
  <si>
    <t>수입돈육61/CJ</t>
  </si>
  <si>
    <t>마포주먹갈비,23g</t>
  </si>
  <si>
    <t>수입돈육75/CJ</t>
  </si>
  <si>
    <t>너비아니/40g</t>
  </si>
  <si>
    <t>오리너비아니-60g</t>
  </si>
  <si>
    <t>오리너비아니-80g</t>
  </si>
  <si>
    <t>프랑크바나나오리소시지  (냉  동)</t>
  </si>
  <si>
    <t>일반미99.7(국산)/사옹원</t>
  </si>
  <si>
    <t>2.4kg</t>
  </si>
  <si>
    <t>우리쌀떡산적,40g*60개</t>
    <phoneticPr fontId="19" type="noConversion"/>
  </si>
  <si>
    <t>고기산적,6g</t>
    <phoneticPr fontId="19" type="noConversion"/>
  </si>
  <si>
    <t>떡갈비,18g</t>
    <phoneticPr fontId="19" type="noConversion"/>
  </si>
  <si>
    <t>돼지고기(국산)70%,땅콩아몬드(미국산)1%외</t>
    <phoneticPr fontId="19" type="noConversion"/>
  </si>
  <si>
    <t>산내마을 아몬드떡갈비</t>
    <phoneticPr fontId="19" type="noConversion"/>
  </si>
  <si>
    <t xml:space="preserve"> 닭고기(국산)85.95%, 숯불갈비맛엑기스, 설탕, 간장</t>
  </si>
  <si>
    <t>치킨직화스테이크</t>
  </si>
  <si>
    <t>70g*10ea</t>
    <phoneticPr fontId="19" type="noConversion"/>
  </si>
  <si>
    <t>돼지고기33.48%(국산),닭고기33.48%(국산),마늘0.67%(중국산)</t>
  </si>
  <si>
    <t>갈릭산적구이</t>
  </si>
  <si>
    <t>18g*56ea</t>
    <phoneticPr fontId="19" type="noConversion"/>
  </si>
  <si>
    <t>돼지고기 70%(갈비살:20%)국산, 양파(국산) 6%, 폭립소스 5.4%</t>
    <phoneticPr fontId="19" type="noConversion"/>
  </si>
  <si>
    <t>뼈없는 미니바베큐폭립</t>
  </si>
  <si>
    <t>22g*44ea</t>
    <phoneticPr fontId="19" type="noConversion"/>
  </si>
  <si>
    <t>돼지고기(국산)45.11%,닭고기(국산)21.23%,홍고추(국산)1.56%</t>
  </si>
  <si>
    <t>화끈하게 매운산적구이</t>
  </si>
  <si>
    <t>40g*30ea</t>
  </si>
  <si>
    <t>돼지고기66.5%(국산)</t>
  </si>
  <si>
    <t>15g*65ea</t>
  </si>
  <si>
    <t>돼지고기 37.97%(갈비살 19.22%)국산, 닭고기 18.96%(국산)</t>
    <phoneticPr fontId="19" type="noConversion"/>
  </si>
  <si>
    <t>청정원숯불떡갈비</t>
  </si>
  <si>
    <t>15.5g*63ea</t>
  </si>
  <si>
    <t>돼지고기42.28%(국산),닭고기29.07%(국산), 양파5.29%</t>
    <phoneticPr fontId="19" type="noConversion"/>
  </si>
  <si>
    <t>산적구이</t>
  </si>
  <si>
    <t>돼지고기 51.38%(국산), 닭고기15.73%(국산), 쇠고기 5.24%(호주산)</t>
    <phoneticPr fontId="19" type="noConversion"/>
  </si>
  <si>
    <t>섭산적</t>
  </si>
  <si>
    <t>40g*50ea</t>
  </si>
  <si>
    <t>돼지고기66.5%(국산), {정육50.76%, 갈비살15.74%｝</t>
    <phoneticPr fontId="19" type="noConversion"/>
  </si>
  <si>
    <t>맥적</t>
  </si>
  <si>
    <t>고기산적,냉장</t>
  </si>
  <si>
    <t>돈육(국산)47.21%,소고기(국산)18.89%</t>
  </si>
  <si>
    <t>만들어먹는너비아니스테이크</t>
  </si>
  <si>
    <t>돈육(국산)64.8%,치즈3.65%,옥수수콘5.77%</t>
  </si>
  <si>
    <t>만들어먹는콘치즈스테이크</t>
  </si>
  <si>
    <t>돈육(등심:국내산)73,떡갈비양념육13.1,무아질산</t>
  </si>
  <si>
    <t>냉장만들어먹는떡갈비(청양,숯불)</t>
  </si>
  <si>
    <t>고로케,냉동</t>
  </si>
  <si>
    <t>이츠웰 콘야채 고로케</t>
  </si>
  <si>
    <t>감자(국내산)45%,고구마(국내산)14%,양파(국내산)14% 당근(국내산)9%설탕,소금, 전지분유(주원료/수입),후라이베터(밀/수입),빵가루(밀/수입)</t>
  </si>
  <si>
    <t>고구마(국내산)62.73%,스위트콘(수입산)6.27%,설탕,소금,밀가루(밀/수입산)빵가루(밀/수입산),후라이배터(밀/수입산)6.27%,생크림9.41%</t>
  </si>
  <si>
    <t>탈피감자 29.07%, 풀무원단호박샐러드 29.07%/풀무원</t>
  </si>
  <si>
    <t>바른선단호박고로케, 60g*20ea</t>
  </si>
  <si>
    <t>바른선미니단호박고로케, 30g*33ea</t>
  </si>
  <si>
    <t>탈피감자 41.11%, 당근 7.11%, 양파 7.11%/풀무원</t>
  </si>
  <si>
    <t>바른선미니야채고로케, 30g*33ea</t>
  </si>
  <si>
    <t>바른선야채고로케, 60g*20ea</t>
  </si>
  <si>
    <t>탈피감자 42.17%, 우육 10.27%, 양파 6.09%/풀무원</t>
  </si>
  <si>
    <t>바른선미니비프고로케, 30g*33ea</t>
  </si>
  <si>
    <t>바른선비프고로케, 60g*20ea</t>
  </si>
  <si>
    <t>탈피감자 43.42%, 훈살훈제치킨 13.03%, 양파 5.21%/풀무원</t>
  </si>
  <si>
    <t>바른선미니핫치킨고로케, 30g*33ea</t>
  </si>
  <si>
    <t>바른선핫치킨고로케, 60g*20ea</t>
  </si>
  <si>
    <t>감자56.2%(국산),빵가루11%,양파8%(국산),당근8%(국산),감자가루,계란등</t>
    <phoneticPr fontId="19" type="noConversion"/>
  </si>
  <si>
    <t>수제 야채감자고로케20g</t>
    <phoneticPr fontId="19" type="noConversion"/>
  </si>
  <si>
    <t>수제 야채감자고로케40g</t>
    <phoneticPr fontId="19" type="noConversion"/>
  </si>
  <si>
    <t>감자60.2%(국산),돈육10%(국산),빵가루11%,양파9%(국산),카레4%,당근</t>
    <phoneticPr fontId="19" type="noConversion"/>
  </si>
  <si>
    <t>수제 카레감자고로케20g</t>
    <phoneticPr fontId="19" type="noConversion"/>
  </si>
  <si>
    <t>수제 카레감자고로케40g</t>
    <phoneticPr fontId="19" type="noConversion"/>
  </si>
  <si>
    <t>감자58.2%(국산),돈육10%(국산),빵가루12%,파,당근,우유,양파,간장</t>
    <phoneticPr fontId="19" type="noConversion"/>
  </si>
  <si>
    <t>수제 고기감자고로케20g</t>
    <phoneticPr fontId="19" type="noConversion"/>
  </si>
  <si>
    <t>수제 고기감자고로케40g</t>
    <phoneticPr fontId="19" type="noConversion"/>
  </si>
  <si>
    <t>감자 58.83%, 스위트콘 3.4%
구운감자엑기스 3.44%</t>
  </si>
  <si>
    <t>스위트콘 구운감자 크로켓</t>
  </si>
  <si>
    <t>30g*33ea</t>
  </si>
  <si>
    <t>감자 41.51%(국산), 양파 12.13%(국산)</t>
  </si>
  <si>
    <t>야채고로케</t>
  </si>
  <si>
    <t>감자 51.88%(국산)</t>
  </si>
  <si>
    <t>포테이토고로케</t>
  </si>
  <si>
    <t>김류</t>
  </si>
  <si>
    <t>시금치국내산,당근국내산,단호박국내산,공결건파국내산,건버섯국내산,김국내산,참깨</t>
  </si>
  <si>
    <t>오색야채김자반 후리가께</t>
  </si>
  <si>
    <t>해농김가루</t>
  </si>
  <si>
    <t>김말이</t>
  </si>
  <si>
    <t>고구마당면(중국산)75%,무농약우리밀15%,김(국산)1%,대두유8%,정제염(국산)1%</t>
  </si>
  <si>
    <t>[무농약] 우리밀 꼬마 김말이</t>
  </si>
  <si>
    <t>[무농약] 우리밀 찰 김말이</t>
  </si>
  <si>
    <t>김1.6%(국내산),당면60%,중국산튀김가루7%,당근10%,,부추5.4%,고추맛액0.3%</t>
  </si>
  <si>
    <t>통통매콤김말이25g</t>
  </si>
  <si>
    <t>통통매콤김말이45g</t>
  </si>
  <si>
    <t>김말이</t>
    <phoneticPr fontId="19" type="noConversion"/>
  </si>
  <si>
    <t>당면31.54%,튀김가루20.9%,고추7.47%,피망,부추,간장,김</t>
    <phoneticPr fontId="19" type="noConversion"/>
  </si>
  <si>
    <t>고추잡채 김말이25g</t>
    <phoneticPr fontId="19" type="noConversion"/>
  </si>
  <si>
    <t>당면32.22%(중국산),김2.24%(국산),
고추7.53%(국산)피망,부추</t>
  </si>
  <si>
    <t>고추잡채김말이</t>
  </si>
  <si>
    <t>25g*40ea</t>
  </si>
  <si>
    <t>김말이,냉동</t>
  </si>
  <si>
    <t>국산당면</t>
    <phoneticPr fontId="19" type="noConversion"/>
  </si>
  <si>
    <t>매콤김말이40g</t>
    <phoneticPr fontId="19" type="noConversion"/>
  </si>
  <si>
    <t>매콤잡채김말이,25g</t>
    <phoneticPr fontId="19" type="noConversion"/>
  </si>
  <si>
    <t>잡채김말이,25g</t>
    <phoneticPr fontId="19" type="noConversion"/>
  </si>
  <si>
    <t>김(국산)1.6%,새송이버석국산2%,당면60% 중국</t>
  </si>
  <si>
    <t>통통김말이25g</t>
  </si>
  <si>
    <t>당면(수입산)68,브로컬리(국내산)</t>
    <phoneticPr fontId="19" type="noConversion"/>
  </si>
  <si>
    <t>브로컬리잡채김말이</t>
    <phoneticPr fontId="19" type="noConversion"/>
  </si>
  <si>
    <t>조리가공류</t>
    <phoneticPr fontId="90" type="noConversion"/>
  </si>
  <si>
    <t>김말이,냉동</t>
    <phoneticPr fontId="90" type="noConversion"/>
  </si>
  <si>
    <t>당면(중국산)58%,튀김베터믹스,대파,양파,당근</t>
    <phoneticPr fontId="90" type="noConversion"/>
  </si>
  <si>
    <t>김말이,25g*40개入</t>
    <phoneticPr fontId="19" type="noConversion"/>
  </si>
  <si>
    <t>당면(중국산)69.22%,튀김베터믹스,대파,양파,당근</t>
  </si>
  <si>
    <t>원조김말이튀김25g,40g</t>
  </si>
  <si>
    <t>당면31.54</t>
  </si>
  <si>
    <t>고추잡채김말이</t>
    <phoneticPr fontId="19" type="noConversion"/>
  </si>
  <si>
    <t>당면32.92</t>
  </si>
  <si>
    <t>부추잡채김말이</t>
    <phoneticPr fontId="19" type="noConversion"/>
  </si>
  <si>
    <t>당면41.28(중국)파슬리,양파,빵가루</t>
  </si>
  <si>
    <t>허브잡채말이20g</t>
  </si>
  <si>
    <t>당면64(고구마전분:중국),김(완도)1.65,중국흑임자1.5</t>
    <phoneticPr fontId="19" type="noConversion"/>
  </si>
  <si>
    <t>흑임자김말이</t>
    <phoneticPr fontId="19" type="noConversion"/>
  </si>
  <si>
    <t>만두용전분17.47%,당면13.24%,건조빵가루7.7%,생빵가루7.7%,양파5.49%,냉동난백4.37%</t>
  </si>
  <si>
    <t>착한 고추잡채말이골드</t>
  </si>
  <si>
    <t>만두전용분17.4,당면(수입)13,양파</t>
    <phoneticPr fontId="19" type="noConversion"/>
  </si>
  <si>
    <t>양파잡채말이</t>
    <phoneticPr fontId="19" type="noConversion"/>
  </si>
  <si>
    <t>김말이튀김,40g</t>
    <phoneticPr fontId="19" type="noConversion"/>
  </si>
  <si>
    <t>불고기김말이튀김,25g</t>
    <phoneticPr fontId="19" type="noConversion"/>
  </si>
  <si>
    <t>클로렐라김말이,25g</t>
    <phoneticPr fontId="19" type="noConversion"/>
  </si>
  <si>
    <t>수입당면58%,베타믹스 21.9%</t>
    <phoneticPr fontId="19" type="noConversion"/>
  </si>
  <si>
    <t>까스류</t>
  </si>
  <si>
    <t>돼지고기(국내산))56.8%  /이츠웰</t>
  </si>
  <si>
    <t>이츠웰 코코넛 돈까스 100g</t>
  </si>
  <si>
    <t>두부14.40%[대두(국내산)],경성치즈8.40%[자연치즈(미국산)]</t>
  </si>
  <si>
    <t>치즈 품은 두부커틀렛</t>
    <phoneticPr fontId="19" type="noConversion"/>
  </si>
  <si>
    <t>60g*10ea</t>
    <phoneticPr fontId="19" type="noConversion"/>
  </si>
  <si>
    <t>까스류</t>
    <phoneticPr fontId="19" type="noConversion"/>
  </si>
  <si>
    <t>닭고기58.22%(국산),생빵가루[밀가루(밀:수입산),식물성유지(팜유:말레이시아산)]</t>
  </si>
  <si>
    <t>1.3kg</t>
    <phoneticPr fontId="19" type="noConversion"/>
  </si>
  <si>
    <t>쉐프원 치킨까스</t>
  </si>
  <si>
    <t>130g*10ea</t>
    <phoneticPr fontId="19" type="noConversion"/>
  </si>
  <si>
    <t xml:space="preserve">돼지고기(국산) 등심 71.86%, 생빵가루,생강분말,마늘 분말 </t>
  </si>
  <si>
    <t>층층이 등심 돈까스</t>
  </si>
  <si>
    <t xml:space="preserve">돼지고기(국산) 등심 69.68%, 생빵가루,생강분말,마늘 분말 </t>
  </si>
  <si>
    <t>100g*10ea</t>
  </si>
  <si>
    <t>돼지고기(국산)27.25%,두부(수입산)23.27%,토마토A분말3.33%,시금치(국산), 당근</t>
  </si>
  <si>
    <t>토마토두부
미니돈까스</t>
  </si>
  <si>
    <t>32g±1g x 31ea</t>
  </si>
  <si>
    <t>돼지고기(국산)13.98%,닭고기(국산)37.29%,빵가루20.75%,대두단백,양파</t>
  </si>
  <si>
    <t>한입돈까스</t>
  </si>
  <si>
    <t>11.5g*85ea</t>
  </si>
  <si>
    <t>돼지고기19.29%(국산), 닭고기34.29%(국산)</t>
    <phoneticPr fontId="19" type="noConversion"/>
  </si>
  <si>
    <t>미트랑돈까스</t>
  </si>
  <si>
    <t>80g*10ea</t>
  </si>
  <si>
    <t>돼지고기29.33%(국산),닭고기20.90%(국산)</t>
    <phoneticPr fontId="19" type="noConversion"/>
  </si>
  <si>
    <t>1.35kg</t>
    <phoneticPr fontId="19" type="noConversion"/>
  </si>
  <si>
    <t>디럭스돈까스</t>
  </si>
  <si>
    <t>135g*10ea</t>
  </si>
  <si>
    <t>2.7kg</t>
    <phoneticPr fontId="19" type="noConversion"/>
  </si>
  <si>
    <t>135g*20ea</t>
  </si>
  <si>
    <t>돼지고기(등심) 71.0%(국산)</t>
  </si>
  <si>
    <t>등심돈까스</t>
  </si>
  <si>
    <t>돼지고기등심 51.5%(국산), 고구마페이스 15.3%, 연성가공치즈 4.5%</t>
    <phoneticPr fontId="19" type="noConversion"/>
  </si>
  <si>
    <t>60g*20ea</t>
  </si>
  <si>
    <t>돼지고기등심 51.5%(국산),고구마페이스 15.3%,연성가공치즈 4.5%</t>
    <phoneticPr fontId="19" type="noConversion"/>
  </si>
  <si>
    <t>닭고기(국산)67.58%,빵가루16.58%,배터파우더,마늘</t>
  </si>
  <si>
    <t>치킨까스</t>
  </si>
  <si>
    <t>명태 50%, 생빵가루</t>
  </si>
  <si>
    <t>흰살 생선까스</t>
  </si>
  <si>
    <t>6kg</t>
    <phoneticPr fontId="19" type="noConversion"/>
  </si>
  <si>
    <t>60g*100ea</t>
  </si>
  <si>
    <t>남방대구필렛(뉴질랜드) 49.9%, 라이스볼(국산)6.2%, 고추분(국산) 0.2%</t>
    <phoneticPr fontId="19" type="noConversion"/>
  </si>
  <si>
    <t>크런치 스파이시생선까스</t>
  </si>
  <si>
    <t>남방대구필렛(뉴질랜드) 49.9%, 라이스볼(국산)6.2%,고추분(국산) 0.2%</t>
    <phoneticPr fontId="19" type="noConversion"/>
  </si>
  <si>
    <t>명태필렛 50.5%(원양산),생빵가루,클로렐라</t>
  </si>
  <si>
    <t>클로렐라생선까스</t>
  </si>
  <si>
    <t>오징어 53.9%(원양산 :남대서양,페루산), 청파래 0.26%</t>
  </si>
  <si>
    <t>청파래오징어까스</t>
  </si>
  <si>
    <t>오징어33.12%(국산19.42%,페루산13.7%),남방대구살(뉴질랜드)16.7%,라이스볼(국산)4.6%</t>
    <phoneticPr fontId="19" type="noConversion"/>
  </si>
  <si>
    <t>크런치오징어커틀렛</t>
  </si>
  <si>
    <t>까스류,냉동</t>
  </si>
  <si>
    <t>하경(주)</t>
  </si>
  <si>
    <t>참치허브까스-60g</t>
  </si>
  <si>
    <t>참치허브까스-80g</t>
  </si>
  <si>
    <t>깐풍기</t>
    <phoneticPr fontId="19" type="noConversion"/>
  </si>
  <si>
    <t>계육(국내산)68.2%12g</t>
    <phoneticPr fontId="19" type="noConversion"/>
  </si>
  <si>
    <t>깐   풍   기</t>
    <phoneticPr fontId="19" type="noConversion"/>
  </si>
  <si>
    <t xml:space="preserve">국내산계육68 </t>
  </si>
  <si>
    <t>닭고기(가슴살:국산) 68%,우리밀17.34%, 해조칼슘</t>
    <phoneticPr fontId="19" type="noConversion"/>
  </si>
  <si>
    <t>{냉동}우리밀순살깐풍기</t>
    <phoneticPr fontId="19" type="noConversion"/>
  </si>
  <si>
    <t>깐풍기</t>
  </si>
  <si>
    <t>닭고기(국내산 88.13%) 식물성식용유,밀</t>
  </si>
  <si>
    <t>바삭한닭강정 30g (소스지원)</t>
  </si>
  <si>
    <t>닭고기(국내산)71.5,밀10.5,양파</t>
  </si>
  <si>
    <t>닭가슴살 깐풍기 약12-13g</t>
  </si>
  <si>
    <t>닭고기(국산:가슴살)70.17%,아몬드0.89%, 땅콩(국산)0.44%</t>
    <phoneticPr fontId="19" type="noConversion"/>
  </si>
  <si>
    <t>{냉동}넛츠순살깐풍기</t>
  </si>
  <si>
    <t>깐풍기,냉동</t>
  </si>
  <si>
    <t>㈜진영식품</t>
  </si>
  <si>
    <t>크런치순살깐풍기</t>
  </si>
  <si>
    <t>가슴살3-4조각(국내산/냉장)</t>
  </si>
  <si>
    <t>가슴살 꼬치50g</t>
  </si>
  <si>
    <t>가슴살5-6조각(국내산/냉장)</t>
  </si>
  <si>
    <t>가슴살 꼬치70g</t>
  </si>
  <si>
    <t>닭다리살3-4조각(국내산/냉장)</t>
  </si>
  <si>
    <t>닭다리살 정육꼬치50gq</t>
  </si>
  <si>
    <t>닭다리살5-6조각(국내산/냉장)</t>
  </si>
  <si>
    <t>닭다리살 정육꼬치70gq</t>
  </si>
  <si>
    <t>떡2+가슴살3조각</t>
  </si>
  <si>
    <t>가슴살+떡살 꼬치50g</t>
  </si>
  <si>
    <t>떡2+가슴살4-5조각</t>
  </si>
  <si>
    <t>닭다리살+떡살꼬치70g</t>
  </si>
  <si>
    <t>떡2+닭다리살3조각</t>
  </si>
  <si>
    <t>닭다리살+떡살꼬치50g</t>
  </si>
  <si>
    <t>떡2+닭다리살4-5조각</t>
  </si>
  <si>
    <t>가슴살+떡살 꼬치70g</t>
  </si>
  <si>
    <t>정육,가슴살3-4조각(국내산/냉장)</t>
  </si>
  <si>
    <t>닭다리가슴살혼합꼬치50g</t>
  </si>
  <si>
    <t>정육,가슴살5-6조각(국내산/냉장)</t>
  </si>
  <si>
    <t>닭다리가슴살혼합꼬치70g</t>
  </si>
  <si>
    <t>냉동,가스</t>
  </si>
  <si>
    <t>돼지고기(국내산)58.5%,박력분18.03%옥수수전분19.02%,흑임자(국내산)3%,등등</t>
  </si>
  <si>
    <t>착한 흑임자탕수육</t>
  </si>
  <si>
    <t>돼지고기(등심,국내산)58.5%,옥수수전분(수입산)18.85%밀가루17.13%,오미자분말(국내산)1.2%백련초(수입산,중국)1%,분리대두단백0.35%,핵산0.36%,베이킹파우더0.2%,쇼트닝0.1%,탕수육씨즈닝1.99%</t>
  </si>
  <si>
    <t>오미자탕수육</t>
  </si>
  <si>
    <t>돼지고기(등심,국내산)58.5%,옥수수전분(수입산)19.61%밀가루17.13%,바질(수입산,이집트)1.5%,분리대두단백0.35%,핵산(향미증진제)0.35%,베이킹파우더0.2%,쇼트닝0.1%,탕수육씨즈닝1.94%</t>
  </si>
  <si>
    <t>허브탕수육</t>
  </si>
  <si>
    <t>돼지고기(등심,국내산)58.5%,옥수수전분(수입산)20.15%밀가루17.13%,사과농축액(국내산)1.2%백련초(수입산,중국)0.7%,분리대두단백0.35%,정제염0.32%,핵산0.36%,베이킹파우더0.2%,쇼트닝0.1%,탕수육씨즈닝1.99%</t>
  </si>
  <si>
    <t>사과탕수육</t>
  </si>
  <si>
    <t>명태(수입산)71%,밀가루10.06%,계란2.8%,정제염0.5%,마늘분0.14%,설탕0.14%,생강분0.14%,후추0.17%,L글루타민산나트륨0.05,빵가루(밀가루,포도당,이스트,식염)15%</t>
  </si>
  <si>
    <t>착한 생선까스80g</t>
  </si>
  <si>
    <t>착한 생선까스60g</t>
  </si>
  <si>
    <t>오징어(국산)56.34%,연육9.39%</t>
  </si>
  <si>
    <t>해물가득 동그랑땡</t>
  </si>
  <si>
    <t>호박(국내산)58.25%,밀가루(수입산)23.85%,옥수수전분2.78%,대두단백2%,정제염0.32%,L-글루타민산 나트륨 0.43%,베이킹파우더2%,쇼트닝10%,인산염0.34</t>
  </si>
  <si>
    <t>야채단호박튀김</t>
  </si>
  <si>
    <t>참함박스테(중탕)60g</t>
  </si>
  <si>
    <t>참함박스테이크60g</t>
  </si>
  <si>
    <t>참함박스테이크80g</t>
  </si>
  <si>
    <t>매운꼬마탕수육</t>
  </si>
  <si>
    <t>참함박스테이크100g</t>
  </si>
  <si>
    <t>냉동,가스</t>
    <phoneticPr fontId="19" type="noConversion"/>
  </si>
  <si>
    <t>돼지고기(국산/등심)61%,혼식23곡외</t>
    <phoneticPr fontId="19" type="noConversion"/>
  </si>
  <si>
    <t>산내마을23곡등심탕수육</t>
    <phoneticPr fontId="19" type="noConversion"/>
  </si>
  <si>
    <t>냉동,감자</t>
  </si>
  <si>
    <t>감자100%</t>
  </si>
  <si>
    <t>통감자</t>
  </si>
  <si>
    <t>냉동,고구마</t>
  </si>
  <si>
    <t>고구마 100% 팜유</t>
  </si>
  <si>
    <t>유탕고구마</t>
  </si>
  <si>
    <t>냉동까스</t>
  </si>
  <si>
    <t>새우살36.91%(수입산),연육[수입산/어육,정백당,D-소르비톨,산도조절제],생빵가루(밀가루,포도당,이스트,식물성유지,정제염),양파(국산),건조방가루(밀가루,이스트,정제염,대두분,유화제),전분,배터파우다-디[에그알부민(계란)],정제염,정백당,산도조절제,아지타이드</t>
  </si>
  <si>
    <t>통살새우까스골드 80g</t>
  </si>
  <si>
    <t>todn64.86%(수입),밀가루30.13%(미국산,호주산),ISP(대두),식용유(대두),정제염,씨푸드후레바분말,배타스타(변성전분),L-글루타민산 나트륨(향미증진제),베이킹파우다,인산염</t>
  </si>
  <si>
    <t>깐쇼새우</t>
  </si>
  <si>
    <t>냉동까스</t>
    <phoneticPr fontId="19" type="noConversion"/>
  </si>
  <si>
    <t>연육38.8%,새우12.9%</t>
    <phoneticPr fontId="19" type="noConversion"/>
  </si>
  <si>
    <t>산내마을 통살새우까스</t>
    <phoneticPr fontId="19" type="noConversion"/>
  </si>
  <si>
    <t>냉동만두</t>
  </si>
  <si>
    <t>돈육(국산)26.16%,밀가루20.21%,부추,당면,양파,난백,참기름,간장,아쿠아칼슘(해조칼슘)0.28%</t>
  </si>
  <si>
    <t>아하 왕만두</t>
  </si>
  <si>
    <t>김치28.86%(배추85%/국산,무,고추가루,마늘,생강),돼지고기,당면소맥분21.72%(밀,미국캐나다),부추,대파,돈단백(돼지고기,대두),난백타키오피전분,건무,김치시즈닝분말,고추가루,정제염,마늘,두부(대두),참기름정백당,L-글루타민산나트륨(향미증진제),소고기분말,소고기맛분,감미유,후추조미분말,혼합인산염,핵산IG,생강조미분말</t>
  </si>
  <si>
    <t>김치왕만두</t>
  </si>
  <si>
    <t>김치30%(배추85%/국산,무,고추가루,마늘,생강),돼지고기,소맥분28.38%(밀,미국캐나다),부추,대파,돈단백(돼지고기,대두),타키오피전분,건무,김치시즈닝분말,고추가루,정제염,마늘,두부(대두),당면참기름정백당,L-글루타민산나트륨(향미증진제),소고기분말,소고기맛분,감미유,후추조미분말,혼합인산염,생강조미분말</t>
  </si>
  <si>
    <t>김치손만두</t>
  </si>
  <si>
    <t>김치34%(배추85%/국산,무,고추가루,마늘,생강),돼지고기,당면소맥분19.78%(밀,미국캐나다),부추,대파,돈단백(돼지고기,대두),난백타키오피전분,감자전분,건무,김치시즈닝분말,고추가루,정제염,마늘참기름,정백당,L-글루타민산나트륨(향미증진제),소고기분말,,두부(대두),소고기맛분,감미유,후추조미분말,혼합인산염,핵산IG,생강조미분말</t>
  </si>
  <si>
    <t>감자김치찐만두</t>
  </si>
  <si>
    <t>돼지고기17.37%(국산),소맥분26.43%(밀,미국캐나다)부추,돈단백(돼지고기,대두),타키오피전분,대두단백(대두)대파,양배추,양파,두부(대두),당면,난백(계란),마늘,참기름정백당,정제염,L-글루타민산나트륨(향미증진제),소고기분말,소고기맛분,감미유,후추조미분말,혼합인산염,생강조미분말</t>
  </si>
  <si>
    <t>고기손만두</t>
  </si>
  <si>
    <t>돼지고기24.31%(국산),소맥분22.64%(밀,미국캐나다)부추,절임배추,돈단백(돼지고기,대두),타키오피전분,대두단백(대두)대파,양배추,양파,두부,건무,당면,난백(계란),간장,마늘,참기름정백당,정제염,L-글루타민산나트륨(향미증진제),소고기분말,소고기맛분,감미유,후추조미분말,혼합인산염,핵산IG,생강조미분말)</t>
  </si>
  <si>
    <t>왕만두</t>
  </si>
  <si>
    <t>돼지고기38.31%(국산),소맥분22.99%(밀,수입산)부추(중국산)26.82%돈지,콩단백,양파,대파,간장(대두))L-글루타민산나트륨(향미증진제),생강,마늘,설탕,다시다,후추,소금</t>
  </si>
  <si>
    <t>물만두</t>
  </si>
  <si>
    <t>부추18.22%(중국산),소맥분17.9%(밀:미국 캐나다등),돼지고기,당면,양배추돈단백(대두,돼기고기),두부(대두),당면,양배추,대파,대두단백,양파,간장,감자전분1.79%(수입산),난백(계란),마늘,타피오카전분,정백당,정제염참기름,소고기맛분,L-글루타민산나트륨(향미증진제),소고기분말,후추조미분말,생강조미분말,감미유-S</t>
  </si>
  <si>
    <t>감자찐만두</t>
  </si>
  <si>
    <t>소맥분24.73%(밀,미국산,호주산),돈육9.78%(국산),양배추16.56%MDCM9.78%(계육),TVP6.38%(대두단백),건무,당면,양파,부추,대파두부,마늘,간장,정백당,정제염,후추조미분말,생강조미분말,핵산IGL-글루타민산나트륨(향미증진제),감미유</t>
  </si>
  <si>
    <t>철판군만두</t>
  </si>
  <si>
    <t>소맥분24.75%(밀,미국산,호주산),돈육9.78%(국산),양배추16.55%MDCM9.77%(계육),TVP6.38%(대두단백),건무,당면,양파,부추,대파두부,마늘,간장,설탕,정제염,후추조미분말,생강조미분말,핵산IG소고기엑기스,소고기분말,L-글루타민산나트륨(향미증진제),감미유</t>
  </si>
  <si>
    <t>삼각군만두</t>
  </si>
  <si>
    <t>꼬물이물만두</t>
  </si>
  <si>
    <t>돼지고기17.3%(국산),양파4.8%,부추14.4%,찹쌀가루2%</t>
  </si>
  <si>
    <t>오떡군 (떡군만두)</t>
    <phoneticPr fontId="19" type="noConversion"/>
  </si>
  <si>
    <t>너비아니(반제)</t>
  </si>
  <si>
    <t>돈육79.4%(국산),양념소스11.4%,찹쌀가루5%,마늘2%,미향1%,참기름1%,후추가루0.2%</t>
  </si>
  <si>
    <t>착한 너비아니(반제품/반죽)</t>
  </si>
  <si>
    <t>너비아니,냉동</t>
  </si>
  <si>
    <t>돼지고기(국산)40.76%,닭고기(국산)35.67%,빵가루,옥수수전분,흑후추 등</t>
  </si>
  <si>
    <t>명품너비아니</t>
  </si>
  <si>
    <t>농산가공</t>
  </si>
  <si>
    <t>감자 55.5%, NON-GMO 옥수수/풀무원</t>
  </si>
  <si>
    <t>바른선감자샐러드</t>
  </si>
  <si>
    <t>고구마 60%, NON-GMO 옥수수/풀무원</t>
  </si>
  <si>
    <t>바른선고구마샐러드</t>
  </si>
  <si>
    <t>단호박 65%, NON-GMO 옥수수/풀무원</t>
  </si>
  <si>
    <t>바른선단호박샐러드</t>
  </si>
  <si>
    <t>감자, 샐러드베이스, 정제수, 당근, 양파</t>
  </si>
  <si>
    <t>포테이토샐러드</t>
  </si>
  <si>
    <t>단호박, 샐러드베이스, 당근</t>
  </si>
  <si>
    <t>단호박샐러드</t>
  </si>
  <si>
    <t>고구마, 샐러드베이스, 스위트콘</t>
  </si>
  <si>
    <t>고구마샐러드</t>
  </si>
  <si>
    <t xml:space="preserve">토마토케찹, 후실리, 백설탕, 고추맛조미액, 양파, 대두유, 당근, 완두콩
</t>
  </si>
  <si>
    <t>살사후실리샐러드</t>
  </si>
  <si>
    <t xml:space="preserve">스위트콘, 양파, 백설탕, 당근, 샐러드베이스, 양조식초, 완두, 대두유, 홍피망
</t>
  </si>
  <si>
    <t>콘샐러드</t>
  </si>
  <si>
    <t>돈등심(국산)71.5%</t>
  </si>
  <si>
    <t>미니돈까스</t>
  </si>
  <si>
    <t>돼지고기(국내산)68.37%,닭고기(국내산)3.0%,빵가루13.08%,소맥분(수입)
코코넛팬시스레트(필리핀산)4.50%등</t>
  </si>
  <si>
    <t>착한 코코넛순살돈까스 80g</t>
  </si>
  <si>
    <t>돼지고기61.02%(등심/국산), 빵가루, 정제수, 배터믹스</t>
  </si>
  <si>
    <t>크로바 수제등심돈까스100g</t>
  </si>
  <si>
    <t>크로바 수제등심돈까스80g</t>
  </si>
  <si>
    <t>돈까스(도넛)</t>
  </si>
  <si>
    <t>돈육72%(국내산),우리쌀 8.19%</t>
  </si>
  <si>
    <t>착한 도넛돈까스 80g</t>
  </si>
  <si>
    <t>돈까스(치즈)</t>
  </si>
  <si>
    <t>돼지고기(국산등심)55.20%모짜렐라치즈20.53%(미국산)</t>
  </si>
  <si>
    <t>반달치즈돈까스 80g</t>
  </si>
  <si>
    <t>돼지고기(국산등심)55.20%모짜렐라치즈20.54%(미국산)</t>
  </si>
  <si>
    <t>반달치즈돈까스 100g</t>
  </si>
  <si>
    <t>돼지고기(등심;국산)51.00%, 정제수, 빵가루, 연성치즈(자연치즈)15.60%, 배터믹스</t>
  </si>
  <si>
    <t>크로바 치즈등심돈까스100g</t>
  </si>
  <si>
    <t>크로바 치즈등심돈까스80g</t>
  </si>
  <si>
    <t>돼지고기51.00%(등심, 국산), 정제수, 빵가루, 냉동증숙고구마페이스트15.30%(고구마100%, 인도네시아산), 배터믹스, 연성가공치즈4.50%(모짜렐라치즈:수입산)</t>
  </si>
  <si>
    <t>크로바 고구마치즈돈까스100g</t>
  </si>
  <si>
    <t>크로바 고구마치즈돈까스80g</t>
  </si>
  <si>
    <t>돈까스,냉동</t>
    <phoneticPr fontId="19" type="noConversion"/>
  </si>
  <si>
    <t>12곡치즈돈까스-100g</t>
  </si>
  <si>
    <t>12곡치즈돈까스-60g</t>
  </si>
  <si>
    <t>수제등심돈까스-60g</t>
  </si>
  <si>
    <t>수제등심돈까스-80g</t>
  </si>
  <si>
    <t>수제등심돈까스100g</t>
  </si>
  <si>
    <t>FS돈까스,100g</t>
  </si>
  <si>
    <t>돈까스,냉동</t>
  </si>
  <si>
    <t>5無 生등심(국내산)50.56%자연산치즈7.78%</t>
  </si>
  <si>
    <t>5無수제치즈生등심돈까스60g</t>
  </si>
  <si>
    <t>5無수제치즈生등심돈까스80g</t>
  </si>
  <si>
    <t>5無수제치즈生등심돈까스100g</t>
  </si>
  <si>
    <t>5無 生등심(국내산)50.56%자연산치즈7.78%고구마</t>
  </si>
  <si>
    <t>5無수제고구마치즈生등심돈까스60g</t>
  </si>
  <si>
    <t>5無 生등심(국내산)75.19%</t>
  </si>
  <si>
    <t>5無수제生등심링돈까스60g</t>
  </si>
  <si>
    <t>5無수제生등심링돈까스80g</t>
  </si>
  <si>
    <t>5無수제生등심돈까스60g</t>
  </si>
  <si>
    <t>5無수제生등심돈까스80g</t>
  </si>
  <si>
    <t>5無수제生등심돈까스100g</t>
  </si>
  <si>
    <t>5無生등심(국내산)50.56%자연산치즈7.78%고구마</t>
  </si>
  <si>
    <t>5無수제고구마치즈生등심돈까스80g</t>
  </si>
  <si>
    <t>5無수제고구마치즈生등심돈까스100g</t>
  </si>
  <si>
    <t>고구마페이스트14.9 국산돈육등심51/이츠웰</t>
  </si>
  <si>
    <t>고구마돈까스,60g</t>
  </si>
  <si>
    <t>고구마페이스트14.9국산돈육등심51/이츠웰</t>
  </si>
  <si>
    <t>고구마돈까스,80g</t>
  </si>
  <si>
    <t>국내닭고기76.85,빵가루</t>
  </si>
  <si>
    <t>순살치킨까스,60g</t>
  </si>
  <si>
    <t>순살치킨까스,80g</t>
  </si>
  <si>
    <t>국내산닭고기36,모짜렐라치즈25</t>
  </si>
  <si>
    <t>치즈코돈블루,60g</t>
    <phoneticPr fontId="19" type="noConversion"/>
  </si>
  <si>
    <t>치즈코돈블루,80g</t>
    <phoneticPr fontId="19" type="noConversion"/>
  </si>
  <si>
    <t>국내산통닭살63.87%</t>
    <phoneticPr fontId="19" type="noConversion"/>
  </si>
  <si>
    <t>치킨 순살까스(80g)</t>
    <phoneticPr fontId="19" type="noConversion"/>
  </si>
  <si>
    <t>치킨까스로이기</t>
    <phoneticPr fontId="19" type="noConversion"/>
  </si>
  <si>
    <t>치킨 순살까스(1000g)</t>
    <phoneticPr fontId="19" type="noConversion"/>
  </si>
  <si>
    <t>국산 닭가슴살 63.71%, 습식 생빵가루</t>
  </si>
  <si>
    <t>바른선코코넛치킨까스 60g</t>
  </si>
  <si>
    <t>바른선코코넛치킨까스 80g</t>
  </si>
  <si>
    <t>국산 돼지고기 등심 50.4%, 반경성치즈(미국산) 10.0%, 볼로네즈소스 2.80 % (토마토페이스트 12.38 %/토마토)</t>
  </si>
  <si>
    <t>바른선수제통등심피자돈까스, 130g*10ea</t>
  </si>
  <si>
    <t>바른선수제통등심피자돈까스, 100g*10ea</t>
  </si>
  <si>
    <t>국산돈육 51.58%/풀무원</t>
  </si>
  <si>
    <t xml:space="preserve">바른선V치즈돈까스 </t>
  </si>
  <si>
    <t>국산돈육 59.59%/풀무원</t>
  </si>
  <si>
    <t xml:space="preserve">바른선V돈까스 </t>
  </si>
  <si>
    <t>국산돈육31.25/CJ</t>
  </si>
  <si>
    <t>실속돈까스,75g</t>
  </si>
  <si>
    <t>국산돈육31/CJ</t>
  </si>
  <si>
    <t>국산돈육51,고구마(수입),치즈</t>
  </si>
  <si>
    <t>고구마치즈돈까스100g</t>
  </si>
  <si>
    <t>고구마치즈돈까스80g(800g)</t>
  </si>
  <si>
    <t>국산돈육51,수입고구마페이스트15.3,모짜아나4.5</t>
    <phoneticPr fontId="19" type="noConversion"/>
  </si>
  <si>
    <t>고구마치즈돈까스,60g</t>
    <phoneticPr fontId="19" type="noConversion"/>
  </si>
  <si>
    <t>고구마치즈돈까스,80g</t>
    <phoneticPr fontId="19" type="noConversion"/>
  </si>
  <si>
    <t>국산돈육51,수입치즈15.6</t>
    <phoneticPr fontId="19" type="noConversion"/>
  </si>
  <si>
    <t>치즈돈까스,60g</t>
    <phoneticPr fontId="19" type="noConversion"/>
  </si>
  <si>
    <t>치즈돈까스,80g</t>
    <phoneticPr fontId="19" type="noConversion"/>
  </si>
  <si>
    <t>국산돈육51.25%,모짜렐라치즈10%,두부5.01%/풀무원</t>
  </si>
  <si>
    <t>바른선두부코코넛치즈돈까스,60g</t>
  </si>
  <si>
    <t>바른선두부코코넛치즈돈까스,80g</t>
  </si>
  <si>
    <t>국산돈육54</t>
  </si>
  <si>
    <t>정통돈까스,60g</t>
    <phoneticPr fontId="19" type="noConversion"/>
  </si>
  <si>
    <t>정통돈까스,80g</t>
    <phoneticPr fontId="19" type="noConversion"/>
  </si>
  <si>
    <t>국산돈육56.25%,두부5.87%,코코넛슬라이스3.48%/풀무원</t>
  </si>
  <si>
    <t>바른선두부코코넛돈까스,60g</t>
  </si>
  <si>
    <t>바른선두부코코넛돈까스,80g</t>
  </si>
  <si>
    <t>국산돈육등심36.27/이츠웰</t>
  </si>
  <si>
    <t>미니돈까스,11g</t>
  </si>
  <si>
    <t>국산돈육등심51</t>
  </si>
  <si>
    <t>치즈샌드등심까스,60g</t>
    <phoneticPr fontId="19" type="noConversion"/>
  </si>
  <si>
    <t>치즈샌드등심까스,80g</t>
    <phoneticPr fontId="19" type="noConversion"/>
  </si>
  <si>
    <t>국산돈육등심51,모짜렐라치즈16.6/이츠웰</t>
  </si>
  <si>
    <t>치즈돈까스,60g</t>
  </si>
  <si>
    <t>치즈돈까스,80g</t>
  </si>
  <si>
    <t>국산돈육등심54</t>
  </si>
  <si>
    <t>통통순산돈까스,60g</t>
    <phoneticPr fontId="19" type="noConversion"/>
  </si>
  <si>
    <t>통통순산돈까스,80g</t>
    <phoneticPr fontId="19" type="noConversion"/>
  </si>
  <si>
    <t>국산돈육등심54.87/이츠웰</t>
  </si>
  <si>
    <t>순살미니돈까스,30g</t>
  </si>
  <si>
    <t>국산돈육등심70.2/이츠웰</t>
  </si>
  <si>
    <t>튼튼스쿨통등심돈까스,130g</t>
  </si>
  <si>
    <t>튼튼스쿨통등심돈까스,60g</t>
  </si>
  <si>
    <t>튼튼스쿨통등심돈까스,80g</t>
  </si>
  <si>
    <t>국산돼지31.2,국산닭25.52,빵가루,백터믹스,양파</t>
    <phoneticPr fontId="19" type="noConversion"/>
  </si>
  <si>
    <t>미니돈까스</t>
    <phoneticPr fontId="19" type="noConversion"/>
  </si>
  <si>
    <t>국산돼지38.7,고구마페이스트13.5(수입)</t>
    <phoneticPr fontId="19" type="noConversion"/>
  </si>
  <si>
    <t>고구마롤까스</t>
    <phoneticPr fontId="19" type="noConversion"/>
  </si>
  <si>
    <t>국산돼지고기29.3%,계육(국산)21.22%100g</t>
  </si>
  <si>
    <t>정통함박스테이크</t>
  </si>
  <si>
    <t>국산돼지고기37.13%,계육(국산)21.22%80g</t>
  </si>
  <si>
    <t>국산돼지고기등심67.7%80g</t>
  </si>
  <si>
    <t>통살등심돈까스</t>
  </si>
  <si>
    <t>국산등심돈육 51.2%, 모짜렐라치즈 11.48%, 고구마페이스트 10.2%</t>
  </si>
  <si>
    <t>바른선두부코코넛고구마치즈돈까스,60g*20ea</t>
  </si>
  <si>
    <t>바른선두부코코넛고구마치즈돈까스,80g*20ea</t>
  </si>
  <si>
    <t>국산등심돈육 56.2%, 코코넛슬라이스 4.34%, 구운마늘시즈님 0.43%</t>
  </si>
  <si>
    <t>바른선허브갈릭코코넛돈까스,60g*20ea</t>
  </si>
  <si>
    <t>바른선허브갈릭코코넛돈까스,80g*20ea</t>
  </si>
  <si>
    <t>닭고기 50.00 %(가슴살,국산), 반경성치즈 10.0%(미국산)</t>
  </si>
  <si>
    <t>바른선수제통살치즈치킨까스, 130g*10ea</t>
  </si>
  <si>
    <t>바른선수제통살치즈치킨까스, 100g*10ea</t>
  </si>
  <si>
    <t>닭고기 56.00 %(가슴살:국산)</t>
  </si>
  <si>
    <t>바른선수제통살치킨까스, 130g*10ea</t>
  </si>
  <si>
    <t>바른선수제통살치킨까스, 100g*10ea</t>
  </si>
  <si>
    <t>닭고기(국내산)54.67,치즈18.6</t>
  </si>
  <si>
    <t>닭고기(국내산)60.08,고구마크러스트18.13</t>
  </si>
  <si>
    <t>닭고기(국산)59.29 %,빵가루[강력밀가루(밀:미국산,호주산)</t>
  </si>
  <si>
    <t>{냉동}천년가득치킨까스 1.2kg(80g)</t>
  </si>
  <si>
    <t>돈육 53.23%, 숩식빵가루</t>
  </si>
  <si>
    <t>풀무원수제등심돈까스,130g</t>
  </si>
  <si>
    <t>풀무원수제등심돈까스,100g</t>
  </si>
  <si>
    <t>돈육(국내산)55%,빵가루양파외</t>
    <phoneticPr fontId="19" type="noConversion"/>
  </si>
  <si>
    <t>야채돈까스100g</t>
    <phoneticPr fontId="19" type="noConversion"/>
  </si>
  <si>
    <t>피자돈까스100g</t>
    <phoneticPr fontId="19" type="noConversion"/>
  </si>
  <si>
    <t>야채돈까스80g</t>
    <phoneticPr fontId="19" type="noConversion"/>
  </si>
  <si>
    <t>피자돈까스80g</t>
    <phoneticPr fontId="19" type="noConversion"/>
  </si>
  <si>
    <t>돈육(국내산)59.32,치즈18.52</t>
  </si>
  <si>
    <t>돈육(국내산)67,계육가슴살(국내산)5</t>
    <phoneticPr fontId="19" type="noConversion"/>
  </si>
  <si>
    <t>통살미니돈까스</t>
    <phoneticPr fontId="19" type="noConversion"/>
  </si>
  <si>
    <t>돈육(국내산)69%</t>
    <phoneticPr fontId="19" type="noConversion"/>
  </si>
  <si>
    <t>라이스도넛돈까스100g</t>
    <phoneticPr fontId="19" type="noConversion"/>
  </si>
  <si>
    <t>돈육(국내산)78.87,사과엑기스</t>
  </si>
  <si>
    <t>돈육(국산)41.39, 계육(국산)6.9, 피자소스11.04</t>
  </si>
  <si>
    <t>피자맛크로켓,30g</t>
  </si>
  <si>
    <t>돈육(국산,등심)59.67%,델리치후레쉬(치즈,수입)14.26%</t>
  </si>
  <si>
    <t>노블치즈돈까스,60g</t>
  </si>
  <si>
    <t>돈육(국산,등심)59.67%,델리치후레쉬(치즈,수입)14.26%,생빵가루</t>
  </si>
  <si>
    <t>노블치즈돈까스,80g</t>
  </si>
  <si>
    <t>돈육(국산,등심)75%,바질분말,나노칼슘,수제</t>
  </si>
  <si>
    <t>칼슘in등심돈까스,100g</t>
  </si>
  <si>
    <t>칼슘in등심돈까스80</t>
  </si>
  <si>
    <t>돈육(국산,등심51.4,기타48.6)37%, 계육(국산)18%,코코넛10.5%</t>
  </si>
  <si>
    <t>코코넛돈너츠,100g</t>
  </si>
  <si>
    <t>돈육(국산,등심)64.99%,8.5mm(정제수포함)</t>
    <phoneticPr fontId="19" type="noConversion"/>
  </si>
  <si>
    <t>도톰한등심돈까스,80g</t>
    <phoneticPr fontId="19" type="noConversion"/>
  </si>
  <si>
    <t>도톰한등심돈까스,100g</t>
    <phoneticPr fontId="19" type="noConversion"/>
  </si>
  <si>
    <t>도톰한등심돈까스,120g</t>
    <phoneticPr fontId="19" type="noConversion"/>
  </si>
  <si>
    <t>돈육(국산,등심)50.32%,백년초분말0.26%(정제수포함)</t>
    <phoneticPr fontId="19" type="noConversion"/>
  </si>
  <si>
    <t>레드등심돈까스,60g</t>
    <phoneticPr fontId="19" type="noConversion"/>
  </si>
  <si>
    <t>레드등심돈까스,80g</t>
    <phoneticPr fontId="19" type="noConversion"/>
  </si>
  <si>
    <t>레드등심돈까스,100g</t>
    <phoneticPr fontId="19" type="noConversion"/>
  </si>
  <si>
    <t>돈육(국산등심)50.67%,피자페이스트13.73%.골든모짜렐라치즈</t>
  </si>
  <si>
    <t>피자맛돈까스(수제),100g</t>
  </si>
  <si>
    <t>피자맛돈까스(수제),120g</t>
  </si>
  <si>
    <t>피자맛돈까스(수제),80g</t>
  </si>
  <si>
    <t>돈육(국산등심)52.97%순살프리믹스,빵가루</t>
  </si>
  <si>
    <t>1318순살등심돈까스(수제),100g</t>
  </si>
  <si>
    <t>돈육(국산후지)27.57%,계육(국산)15.75%,빵가루</t>
  </si>
  <si>
    <t>1318미니돈까스,11g</t>
  </si>
  <si>
    <t>돈육(등심:국내산)57.8</t>
  </si>
  <si>
    <t>수제등심통살돈까스100g</t>
  </si>
  <si>
    <t>수제등심통살돈까스80g</t>
  </si>
  <si>
    <t>돈육(등심:국내산)57.8%</t>
  </si>
  <si>
    <t>수제등신통살돈까스130g</t>
  </si>
  <si>
    <t>돈육(등심:국내산)67.7%</t>
  </si>
  <si>
    <t>수제등심통살돈까스60g</t>
  </si>
  <si>
    <t>돈육(등심:국산)50.2%,양파18%빵가루15.28%</t>
  </si>
  <si>
    <t>야채크로켓돈까스100g</t>
  </si>
  <si>
    <t>돈육(등심:국산)51.92%,스위스트치즈스프레드15.38%</t>
  </si>
  <si>
    <t>크림치즈돈까스80g</t>
  </si>
  <si>
    <t>돈육9국내산)51,건조과일(태국산)12(망고4,파파야4,파인애플4)</t>
    <phoneticPr fontId="19" type="noConversion"/>
  </si>
  <si>
    <t>과일등심돈까스</t>
    <phoneticPr fontId="19" type="noConversion"/>
  </si>
  <si>
    <t>돈육국산,등심)75%,바질분말,나노칼슘,수제</t>
  </si>
  <si>
    <t>칼슘in등심돈까스60</t>
  </si>
  <si>
    <t>돈육등심(국내산)100g주문생산가는</t>
    <phoneticPr fontId="19" type="noConversion"/>
  </si>
  <si>
    <t>수제삼겹돈까스80g</t>
    <phoneticPr fontId="19" type="noConversion"/>
  </si>
  <si>
    <t>돈육등심(국내산)51%,모짜렐라치즈(아르헨티나산)15.6%</t>
    <phoneticPr fontId="19" type="noConversion"/>
  </si>
  <si>
    <t>치즈돈까스60g</t>
    <phoneticPr fontId="19" type="noConversion"/>
  </si>
  <si>
    <t>치즈돈까스100g</t>
    <phoneticPr fontId="19" type="noConversion"/>
  </si>
  <si>
    <t>치즈돈까스80g</t>
    <phoneticPr fontId="19" type="noConversion"/>
  </si>
  <si>
    <t>돈육등심(국내산)51.67%,고구마페이스트(인도네시아)15.3%</t>
    <phoneticPr fontId="19" type="noConversion"/>
  </si>
  <si>
    <t>고구마치즈돈까스60g</t>
    <phoneticPr fontId="19" type="noConversion"/>
  </si>
  <si>
    <t>고구마치즈돈까스100g</t>
    <phoneticPr fontId="19" type="noConversion"/>
  </si>
  <si>
    <t>고구마치즈돈까스80g</t>
    <phoneticPr fontId="19" type="noConversion"/>
  </si>
  <si>
    <t>돈육등심(국내산)65%</t>
    <phoneticPr fontId="19" type="noConversion"/>
  </si>
  <si>
    <t>등심돈까스60g</t>
    <phoneticPr fontId="19" type="noConversion"/>
  </si>
  <si>
    <t>등심돈까스100g</t>
    <phoneticPr fontId="19" type="noConversion"/>
  </si>
  <si>
    <t>등심돈까스80g</t>
    <phoneticPr fontId="19" type="noConversion"/>
  </si>
  <si>
    <t>돈육등심1등급(국내산)72,습식빵가루18</t>
    <phoneticPr fontId="19" type="noConversion"/>
  </si>
  <si>
    <t>돈육등심59.41%(국산)</t>
    <phoneticPr fontId="19" type="noConversion"/>
  </si>
  <si>
    <t>수제순등심돈까스</t>
    <phoneticPr fontId="19" type="noConversion"/>
  </si>
  <si>
    <t>돈육등심67.95%(국산)</t>
    <phoneticPr fontId="19" type="noConversion"/>
  </si>
  <si>
    <t>돼지고기 50.4 %(등심,국산), 고구마크러스트 14.0%</t>
  </si>
  <si>
    <t>바른선수제통등심고구마돈까스, 130g*10ea</t>
  </si>
  <si>
    <t>바른선수제통등심고구마돈까스, 100g*10ea</t>
  </si>
  <si>
    <t>돼지고기 50.40 %(등심,국산), 반경성치즈 14.00 %(미국산)</t>
  </si>
  <si>
    <t>바른선수제통등심치즈돈까스, 130g*10ea</t>
  </si>
  <si>
    <t>바른선수제통등심치즈돈까스, 100g*10ea</t>
  </si>
  <si>
    <t>돼지고기 60.00 %(등심:국산)</t>
  </si>
  <si>
    <t>바른선일식수제등심돈까스, 130g*10ea</t>
  </si>
  <si>
    <t>바른선일식수제등심돈까스, 100g*10ea</t>
  </si>
  <si>
    <t>돼지고기(국내산)71.98%,빵가루,양파</t>
    <phoneticPr fontId="19" type="noConversion"/>
  </si>
  <si>
    <t>0.8kg</t>
    <phoneticPr fontId="19" type="noConversion"/>
  </si>
  <si>
    <t>순살 돈까스,80g</t>
    <phoneticPr fontId="19" type="noConversion"/>
  </si>
  <si>
    <t>순살 돈까스,60g</t>
    <phoneticPr fontId="19" type="noConversion"/>
  </si>
  <si>
    <t>순살 돈까스,100g</t>
    <phoneticPr fontId="19" type="noConversion"/>
  </si>
  <si>
    <t>돼지고기(국산)53.13%,생빵가루</t>
  </si>
  <si>
    <t>{냉동}천년가득 순살돈까스 1kg(100g)</t>
  </si>
  <si>
    <t xml:space="preserve">돼지고기(국산)61%,우리밀3.97% </t>
    <phoneticPr fontId="19" type="noConversion"/>
  </si>
  <si>
    <t>{냉동}우리밀수제등심돈까스1.2kg</t>
  </si>
  <si>
    <t>돼지고기(등심)69.5%,쌀빵가루14.82%</t>
    <phoneticPr fontId="19" type="noConversion"/>
  </si>
  <si>
    <t>우리쌀 등심돈까스,80g</t>
    <phoneticPr fontId="19" type="noConversion"/>
  </si>
  <si>
    <t>우리쌀 등심돈까스,60g</t>
    <phoneticPr fontId="19" type="noConversion"/>
  </si>
  <si>
    <t>우리쌀 등심돈까스,100g</t>
    <phoneticPr fontId="19" type="noConversion"/>
  </si>
  <si>
    <t>돼지고기(등심:국산)50.03%,치즈【모짜렐라치즈(미국)</t>
    <phoneticPr fontId="19" type="noConversion"/>
  </si>
  <si>
    <t>{냉동}치즈등심수제돈까스 800g(80g)</t>
  </si>
  <si>
    <t>{냉동}치즈등심수제돈까스 1kg(100g)</t>
  </si>
  <si>
    <t>돼지고기(등심:국산)60.81%,빵가루【밀가루(밀:미국,호주)</t>
  </si>
  <si>
    <t>{냉동}정통등심수제돈까스 1kg(100g)</t>
  </si>
  <si>
    <t>등심(국내산)67.7%습식빵가루</t>
  </si>
  <si>
    <t>정통등심돈까스80g</t>
  </si>
  <si>
    <t>정통등심돈까스100g</t>
  </si>
  <si>
    <t>등심(국내산1등급)51.6,자연치즈22</t>
    <phoneticPr fontId="19" type="noConversion"/>
  </si>
  <si>
    <t>수제치즈돈까스,60g</t>
    <phoneticPr fontId="19" type="noConversion"/>
  </si>
  <si>
    <t>수제치즈돈까스,80g</t>
    <phoneticPr fontId="19" type="noConversion"/>
  </si>
  <si>
    <t>등심(국내산1등급)61,문경약돌돼지,습식빵가루28</t>
    <phoneticPr fontId="19" type="noConversion"/>
  </si>
  <si>
    <t>정통수제등심돈까스,100g</t>
    <phoneticPr fontId="19" type="noConversion"/>
  </si>
  <si>
    <t>정통수제등심돈까스,80g</t>
    <phoneticPr fontId="19" type="noConversion"/>
  </si>
  <si>
    <t>무항생제인증돈육,우리밀빵가루,유정란</t>
    <phoneticPr fontId="19" type="noConversion"/>
  </si>
  <si>
    <t>60g,무항생제돈육,수제돈까스</t>
    <phoneticPr fontId="19" type="noConversion"/>
  </si>
  <si>
    <t>무향생제돈육(국산:등심)58.52%,생빵가루</t>
  </si>
  <si>
    <t>{냉동}농협안심돈까스1.2kg</t>
  </si>
  <si>
    <t>수입돈육41/CJ</t>
  </si>
  <si>
    <t>꼬마백설돈까스,11g</t>
  </si>
  <si>
    <t>HACCP제품,돈육(등심,국산)50%,빵가루15%/머거바식품</t>
  </si>
  <si>
    <t>고구마순살돈가스,60g</t>
  </si>
  <si>
    <t>고구마순살돈가스,80g</t>
  </si>
  <si>
    <t>단호박샐러드돈가스,60g</t>
  </si>
  <si>
    <t>단호박샐러드돈가스,80g</t>
  </si>
  <si>
    <t>HACCP제품,돈육(등심,국산)50%,빵가루27.5%/머거바식품</t>
  </si>
  <si>
    <t>고구마치즈돈가스,60g</t>
  </si>
  <si>
    <t>고구마치즈돈가스,80g</t>
  </si>
  <si>
    <t>단호박치즈돈가스,60g</t>
  </si>
  <si>
    <t>단호박치즈돈가스,80g</t>
  </si>
  <si>
    <t>수제순살치즈돈가스,60g</t>
  </si>
  <si>
    <t>수제순살치즈돈가스,80g</t>
  </si>
  <si>
    <t>HACCP제품,돈육(등심,국산)53%,피자소스15%/머거바식품</t>
  </si>
  <si>
    <t>피자돈가스,100g</t>
  </si>
  <si>
    <t>피자돈가스,60g</t>
  </si>
  <si>
    <t>피자돈가스,80g</t>
  </si>
  <si>
    <t>HACCP제품,돈육(등심,국산)54.5%,빵가루27.3%/머거바식품</t>
  </si>
  <si>
    <t>수제깻잎등심돈가스,100g</t>
  </si>
  <si>
    <t>수제깻잎등심돈가스,60g</t>
  </si>
  <si>
    <t>수제깻잎등심돈가스,80g</t>
  </si>
  <si>
    <t>수제백련초등심돈가스,100g</t>
  </si>
  <si>
    <t>수제백련초등심돈가스,60g</t>
  </si>
  <si>
    <t>수제백련초등심돈가스,80g</t>
  </si>
  <si>
    <t>수제순살등심돈가스,100g</t>
  </si>
  <si>
    <t>수제순살등심돈가스,60g</t>
  </si>
  <si>
    <t>수제순살등심돈가스,80g</t>
  </si>
  <si>
    <t>수제울금돈가스,100g</t>
  </si>
  <si>
    <t>수제울금돈가스,60g</t>
  </si>
  <si>
    <t>수제울금돈가스,80g</t>
  </si>
  <si>
    <t>수제함초순살돈가스,100g</t>
  </si>
  <si>
    <t>수제함초순살돈가스,60g</t>
  </si>
  <si>
    <t>수제함초순살돈가스,80g</t>
  </si>
  <si>
    <t>누룽지볼 돈까스(통살등심크리스피)60g</t>
    <phoneticPr fontId="19" type="noConversion"/>
  </si>
  <si>
    <t>누룽지볼 돈까스(통살등심크리스피)80g</t>
    <phoneticPr fontId="19" type="noConversion"/>
  </si>
  <si>
    <t>누룽지볼 돈까스(통살등심크리스피)100g</t>
    <phoneticPr fontId="19" type="noConversion"/>
  </si>
  <si>
    <t>누룽지볼 돈까스(통살등심크리스피)130g</t>
    <phoneticPr fontId="19" type="noConversion"/>
  </si>
  <si>
    <t>돼지고기(국산) 50.13%, 양파 17.27%(정제수포함)</t>
    <phoneticPr fontId="19" type="noConversion"/>
  </si>
  <si>
    <t>도톰한멘츠카츠60</t>
    <phoneticPr fontId="19" type="noConversion"/>
  </si>
  <si>
    <t>도톰한멘츠카츠80</t>
    <phoneticPr fontId="19" type="noConversion"/>
  </si>
  <si>
    <t>도톰한멘츠카츠100</t>
    <phoneticPr fontId="19" type="noConversion"/>
  </si>
  <si>
    <t>돈까스류(오겹)</t>
  </si>
  <si>
    <t>등심(국내산)62%,밀가루5.06%,계란2.8%,정제염0.5%,마늘분0.14%,설탕0.14%,생강분0.14%,후추0.17%,L글루타민산나트륨0.05,치즈(수입산,자연산100%)10%,떡(쌀,국내산)10%,빵가루(밀가루,포도당,이스트,식염)9%</t>
  </si>
  <si>
    <t>착한 오겹떡치즈돈까스100g</t>
  </si>
  <si>
    <t>등심(국내산)62%,밀가루5.36%,계란2.5%,정제염0.5%,마늘분0.14%,설탕0.14%,생강분0.14%,후추0.17%,L글루타민산나트륨0.05,치즈(수입산,자연산100%)20%,빵가루(밀가루,포도당,이스트,식염)9%</t>
  </si>
  <si>
    <t>착한 오겹치즈등심돈까스100g</t>
  </si>
  <si>
    <t>착한 오겹치즈등심돈까스80g</t>
  </si>
  <si>
    <t>등심(국내산)71%,밀가루10.06%,계란2.8%,정제염0.5%,마늘분0.14%,설탕0.14%,생강분0.14%,후추0.17%,L글루타민산나트륨0.05,빵가루(밀가루,포도당,이스트,식염)15%</t>
  </si>
  <si>
    <t>착한 오겹등심돈까스100g</t>
  </si>
  <si>
    <t>착한 오겹등심돈까스80g</t>
  </si>
  <si>
    <t>돈까스류(케이준까스)</t>
  </si>
  <si>
    <t>돈육(등심,국내산)62%,밀가루14.36%,계란3.5%,정제염0.5%,마늘분0.14%,설탕0.14%,생강분0.14%,후추0.17%,L글루타민산나트륨0.05,케이젼스파이스((옥수수가루(옥수수(수입산)),정제염,고추가루,마늘가루(마늘분,옥수수전분,제산인산칼슘),양파분말,컴파운드씨즈닝비피,블랙페퍼,화이트페퍼,타임실리코알루민산나트륨,파프리카추출색소,오레가노,스파이스믹스-5(토마토),대두유)))2%,빵가루(밀가루,포도당,이스트,식염)19%</t>
  </si>
  <si>
    <t>착한 케이준등심돈까스100g</t>
  </si>
  <si>
    <t>착한 케이준등심돈까스80g</t>
  </si>
  <si>
    <t>참동그랑땡</t>
  </si>
  <si>
    <t>동그랑땡</t>
    <phoneticPr fontId="19" type="noConversion"/>
  </si>
  <si>
    <t>2無(합성아질산나트륨 ,L-글루타민나트륨) 
 국산돈육53.97% 6가지 생야채/CJ</t>
  </si>
  <si>
    <t>백설 도톰 동그랑땡27g/600g</t>
  </si>
  <si>
    <t>국산계육27/CJ</t>
  </si>
  <si>
    <t>새우동그랑땡</t>
  </si>
  <si>
    <t>국산닭38.16,국산돼지20.56</t>
    <phoneticPr fontId="19" type="noConversion"/>
  </si>
  <si>
    <t>국산돈육39.08/롯데</t>
    <phoneticPr fontId="19" type="noConversion"/>
  </si>
  <si>
    <t>국산돼지27.4,두부20.6(대두:수입),양파11.7,닭10.2,당근,대파,빵가루,난백</t>
    <phoneticPr fontId="19" type="noConversion"/>
  </si>
  <si>
    <t>돈육(국내산)10.5,계육(국내산)31.5</t>
    <phoneticPr fontId="19" type="noConversion"/>
  </si>
  <si>
    <t>돈육(국내산)52.3%11g</t>
    <phoneticPr fontId="19" type="noConversion"/>
  </si>
  <si>
    <t>동 그 랑 땡</t>
    <phoneticPr fontId="19" type="noConversion"/>
  </si>
  <si>
    <t>돈육(국내산)57.32,닭고기(국내산)11.2,두부,대파등</t>
  </si>
  <si>
    <t>동그랑땡 약13g</t>
  </si>
  <si>
    <t>돈육(국산)30.95, 계육(국산)19.34, 두부11.61, 양파7.74</t>
  </si>
  <si>
    <t>부쳐먹는 동그랑땡</t>
  </si>
  <si>
    <t>수입돈육33.41/CJ</t>
  </si>
  <si>
    <t>오징어(국내산)41.52 ,연육28.23,양파,대파등</t>
  </si>
  <si>
    <t>해물동그랑땡 약13g</t>
  </si>
  <si>
    <t>오징어(원양산)48.5%11g</t>
    <phoneticPr fontId="19" type="noConversion"/>
  </si>
  <si>
    <t>해물 동그랑땡</t>
    <phoneticPr fontId="19" type="noConversion"/>
  </si>
  <si>
    <t>돼지고기56.78%(국산),두부8.25%(대두(수입산),응고제,소포제),양파,부추,대파,마늘,양조간장,깻잎,홍고주,당근</t>
  </si>
  <si>
    <t>야채가득 동그랑땡</t>
  </si>
  <si>
    <t>(18g*56ea)</t>
    <phoneticPr fontId="19" type="noConversion"/>
  </si>
  <si>
    <t>돼지고기15.31%(국산), 닭고기 25.51%(국산)</t>
  </si>
  <si>
    <t>돼지고기 9.78%(국산), 연육 13.59%(수입산),
새우살8.69%(수입산)</t>
  </si>
  <si>
    <t>돼지고기30.33%(국산85.7%,수입14.3%),
닭고기26%,당근10.84%,두부6.50%</t>
  </si>
  <si>
    <t>쉐프원 동그랑땡</t>
  </si>
  <si>
    <t>11g*80ea</t>
  </si>
  <si>
    <t>오징어 34.45%(원양산:국내산), 새우 12.65%(중국산)</t>
  </si>
  <si>
    <t>20g*50ea</t>
  </si>
  <si>
    <t>돼지고기22.96%(국산), 닭고기16.70%(국산)</t>
  </si>
  <si>
    <t>칼슘깻잎육전</t>
  </si>
  <si>
    <t>13g*74ea</t>
  </si>
  <si>
    <t>동태튀김,냉동</t>
  </si>
  <si>
    <t>네모동태살 63.59%/풀무원</t>
  </si>
  <si>
    <t>바른선쫀득쫀득동태볼, 12g*80ea</t>
  </si>
  <si>
    <t>두부가공</t>
  </si>
  <si>
    <t>두부 63.42%, 오징어6.34%, 연육, 새우 /지름 5.5cm, 길이 42cm</t>
  </si>
  <si>
    <t>바른선동그란오징어두부선</t>
  </si>
  <si>
    <t>두부 77.53%(수입), 단호박, 고구마,증숙감자, 양파</t>
  </si>
  <si>
    <t>바른선수제요리두부선</t>
  </si>
  <si>
    <t>두부67.56%, 검은깨페이스트, 검은콩분말, 콩분말믹스,연육/지름 5.5cm, 길이 42cm</t>
  </si>
  <si>
    <t>바른선동그란블랙두부선</t>
  </si>
  <si>
    <t>두부 34%,연육 31%,오징어 18%,혼합야채베이스 7.4%, 난백 5.2%,타피오카 4.1%,대파2.5%,당근1.7%</t>
  </si>
  <si>
    <t>바른선두부담은해물바오징어, 50g*20ea</t>
  </si>
  <si>
    <t>바른선두부담은해물바오징어미니, 20g*50ea</t>
  </si>
  <si>
    <t>두부 34%,연육 31%,오징어 8.2%,새우 9.8% 혼합야채베이스 7.4%,난백 5.2%,타피오카 4.1%,대파2.5%,당근1.7%</t>
  </si>
  <si>
    <t>바른선두부담은해물바새우, 50g*20ea</t>
  </si>
  <si>
    <t>바른선두부담은해물바새우미니, 20g*50ea</t>
  </si>
  <si>
    <t xml:space="preserve">두부 31%,닭정육 31.3%,닭가슴살10.4%,양파8.75%, 알크런치배터 16.66%,대파 4.8%, 간마늘 1.8% </t>
  </si>
  <si>
    <t>바른선두부담은한입치킨스틱,18g*55ea</t>
  </si>
  <si>
    <t>돼지고기48.34%(국산), 두부 30.10%(수입산), 양파, 깻잎불고기맛베이스,당근,마늘, 부추, 대두단백, 비프맛분말(대두, 토마토), 그린핫스파이스</t>
  </si>
  <si>
    <t>바른선두부담은돈저냐,20g*50ea</t>
  </si>
  <si>
    <t>도과자용믹스43.98%(미국산),마가린, 우유, 바닐라향, 칼집두부비엔나30.07%(국산), 정제염, 불고기맛시즈닝NM(밀)], 전란액21.99%(계란, 국산)</t>
  </si>
  <si>
    <t>바른선두부담은한입핫도그,20g*50ea</t>
  </si>
  <si>
    <t>두부가공,냉동</t>
  </si>
  <si>
    <t>국산돈육 70.27%, 두부 8.78%, 당면,야채/풀무원</t>
  </si>
  <si>
    <t>바른선잡채쏙쏙두부비엔나, 8g</t>
  </si>
  <si>
    <t>국산콩두부100%, 우리쌀쌀칩, 견과류/풀무원</t>
  </si>
  <si>
    <t>바른선튀김전용쌀칩두부,16g</t>
  </si>
  <si>
    <t>국산콩두부100%, 카레가루/풀무원</t>
  </si>
  <si>
    <t xml:space="preserve">바른선오븐전용두부,25g </t>
  </si>
  <si>
    <t>국산콩두부100%/풀무원</t>
  </si>
  <si>
    <t xml:space="preserve">바른선이지쿡다용도두부,10g </t>
  </si>
  <si>
    <t>닭가슴살(국산) 75.58%, 두부 11.71%(수입)</t>
  </si>
  <si>
    <t>바른선닭가슴살 슬라이스두부햄,28g*18ea</t>
  </si>
  <si>
    <t>닭고기 28.32%, 두부 26.44%, 콘프레이크 2.67%/풀무원</t>
  </si>
  <si>
    <t>바른선오븐구운두부적콘칩미트볼, 16g</t>
  </si>
  <si>
    <t>대두(수입산), 천일염천연응고제100, 대두유</t>
  </si>
  <si>
    <t>바른선고소아게조림전용</t>
  </si>
  <si>
    <t>돈육 48.87%, 두부 31.24%, 파인애플 2.66%/풀무원</t>
  </si>
  <si>
    <t xml:space="preserve">바른선오븐구운두부적네모떡갈비,60g </t>
  </si>
  <si>
    <t>바른선오븐구운두부적네모떡갈비,100g</t>
  </si>
  <si>
    <t>돈육(국내산) 30.8%, 두부30%,냉동전란 / 두께 2cm, 지름 8cm</t>
  </si>
  <si>
    <t>바른선 도톰한 두부돈까스,100g*10ea</t>
  </si>
  <si>
    <t>두부 30.39%, 닭가슴살 28.32%/풀무원</t>
  </si>
  <si>
    <t xml:space="preserve">바른선오븐구운쌀칩치킨두부 19g </t>
  </si>
  <si>
    <t>두부 30.49%(수입), 돈육 25.41%(국산), 계육15.24%(국내산)</t>
  </si>
  <si>
    <t>바른두부불고기함박스테이크, 100g*10ea</t>
  </si>
  <si>
    <t>두부 33.29%, 돈육 15.54%, 토마토페이스트 22%/풀무원</t>
  </si>
  <si>
    <t xml:space="preserve">바른선오븐구운쌀칩토마토두부 19g </t>
  </si>
  <si>
    <t>두부 37.74%, 돈육 1.16%, 닭고기 21.26%/풀무원</t>
  </si>
  <si>
    <t xml:space="preserve">바른선두부적스테이크,60g </t>
  </si>
  <si>
    <t xml:space="preserve">바른선두부적스테이크,90g </t>
  </si>
  <si>
    <t>두부 47%, 새우/풀무원</t>
  </si>
  <si>
    <t>바른선바사삭미니새우두부,19g</t>
  </si>
  <si>
    <t>바른선바사삭새우두부,36g</t>
  </si>
  <si>
    <t>두부30.7%, 닭고기(국내산)27.2%,돼지고기(국내산)26.2%</t>
  </si>
  <si>
    <t>바른선삼색칼집비엔나, 8g*125ea</t>
  </si>
  <si>
    <t>두부31.05%, 돼지고기49.97%(갈
비살23.68%,국산), 깻잎불고기소스3.68%, 핫칠리소스 2.11%</t>
  </si>
  <si>
    <t>바른두두부적네모떡갈비 매운맛,80g*10ea</t>
  </si>
  <si>
    <t>바른두두부적네모떡갈비 매운맛,100g*10ea</t>
  </si>
  <si>
    <t>두부32.36%, 연육18.12%, 오징어13.59%, 양파6.8%(국산)</t>
  </si>
  <si>
    <t>바른선구워먹는해물두부,30g*33ea</t>
  </si>
  <si>
    <t>두부34.33%(수입), 냉동연육28.97%, 건당면11.59%, 타피오카
전분3.19%</t>
  </si>
  <si>
    <t>바른선피쉬두부스테이크, 60g*10ea</t>
  </si>
  <si>
    <t>바른선피쉬두부스테이크, 100g*10ea</t>
  </si>
  <si>
    <t>두부41.25%(대두:수입산), 닭가슴살(국산), 구슬떡볶이떡, 두부돈까스파우더, 생빵가루
두께 2cm</t>
  </si>
  <si>
    <t>바른선두부선커틀렛,88g*12ea</t>
  </si>
  <si>
    <t>두부43.04%,돼지고기(국산)18.08%,돈창(국산)16.87%</t>
  </si>
  <si>
    <t>바른선구워먹는두부순대</t>
  </si>
  <si>
    <t>두부95.1%(수입), 대두유</t>
  </si>
  <si>
    <t xml:space="preserve">바른선이지쿡다용도두부(수입),10g </t>
  </si>
  <si>
    <t>한우(국산) 43.8%, 돼지고기(국산) 22.9%</t>
  </si>
  <si>
    <t xml:space="preserve">  바른선갈릭우리한우스테이크60g*10ea</t>
  </si>
  <si>
    <t xml:space="preserve">바른선오븐구운두부적네모떡갈비,80g </t>
  </si>
  <si>
    <t xml:space="preserve">바른선두부적스테이크,80g </t>
  </si>
  <si>
    <t xml:space="preserve">바른선두부적스테이크,100g </t>
  </si>
  <si>
    <t>대두(수입산),대두유(대두:수입산),천일염천연응고제100(조제해수염화마그네슘,현미유,올리브유)/ 2*5.5cm</t>
  </si>
  <si>
    <t>바른선고소아게볶음전용</t>
  </si>
  <si>
    <t>두부선,냉동</t>
  </si>
  <si>
    <t>두부 66.69%(수입산),냉동연육 17.78%,하이멜트치즈 2.22%</t>
  </si>
  <si>
    <t>탈수두부 70%, 닭고기,버섯,견과류/풀무원</t>
  </si>
  <si>
    <t xml:space="preserve">바른선궁중두부선,53g </t>
  </si>
  <si>
    <t>두부적,냉동</t>
  </si>
  <si>
    <t>두부 34.1%, 돈육 42.6%/풀무원</t>
  </si>
  <si>
    <t xml:space="preserve">바른선구운두부적,30g </t>
  </si>
  <si>
    <t>국산돈육26.8,오징어/이츠웰</t>
  </si>
  <si>
    <t>해물야채전</t>
  </si>
  <si>
    <t>국산돈육27.65,오징어/이츠웰</t>
  </si>
  <si>
    <t>오꼬노미야끼</t>
  </si>
  <si>
    <t>국산두부27,수입돈육24.51/이츠웰</t>
  </si>
  <si>
    <t>네모두부적,20g</t>
  </si>
  <si>
    <t>국산두부59.5/이츠웰</t>
  </si>
  <si>
    <t>부추두부적</t>
  </si>
  <si>
    <t>수입돈육56.7,두부/CJ</t>
  </si>
  <si>
    <t>궁중고기전,18g</t>
  </si>
  <si>
    <t>두부버거,40g</t>
  </si>
  <si>
    <t>떡갈비</t>
  </si>
  <si>
    <t>돈육(국내산)75.6%,우지방(국내산)2.53%,진간장2.15%,황설탕1.29%,물엿1.93%,정제수3.19%,맛술1.77%,L글루타민산나트륨0.08%,캬라멜0.07%,양파(국산)0.71%,사과(국산)1.06%,마늘(국산)1.06%,생강(국산)0.07%,참기름0.07%,빵가루(포도당,이스트,식염)2.82%,청양고추(국산)0.35%,대파(국산)0.85%,설탕1.77%,후추0.37%,정제염1.27%,떡1%</t>
  </si>
  <si>
    <t>착한 떡살떡갈비 80g</t>
  </si>
  <si>
    <t>착한 떡살떡갈비 100g</t>
  </si>
  <si>
    <t>돈육(국산)58.6%,소고기(국산)15.41%,마늘(국산)3.21%</t>
  </si>
  <si>
    <t>갈릭갈비살떡갈비60g</t>
  </si>
  <si>
    <t>돼지갈비(국산)59.9%(갈비살(국산)32.08%),쇠고기(국산)15.74%,흑설탕,대두단백(대두),대파,불고기양념장,양조간장,양파,옥수수전분</t>
  </si>
  <si>
    <t>착한 떡갈비 60g</t>
  </si>
  <si>
    <t>착한 떡갈비 80g</t>
  </si>
  <si>
    <t>착한 떡갈비 100g</t>
  </si>
  <si>
    <t>떡갈비</t>
    <phoneticPr fontId="19" type="noConversion"/>
  </si>
  <si>
    <t>돼지고기(국산)57.26%[갈비살22.16%],닭고기(국산)16.62%</t>
  </si>
  <si>
    <t>{냉동}오븐구이떡갈비 1kg</t>
  </si>
  <si>
    <t>돼지고기58.6%(국산)쇠고기15.41%(국산)마늘3.21%(국산)</t>
  </si>
  <si>
    <t>갈릭갈비살떡갈비 80g</t>
  </si>
  <si>
    <t>갈릭갈비살떡갈비 100g</t>
  </si>
  <si>
    <t>갈릭갈비살 떡갈비스틱</t>
  </si>
  <si>
    <t>돼지고기60.93%(국산)(갈비살37.50%),/CJ</t>
    <phoneticPr fontId="19" type="noConversion"/>
  </si>
  <si>
    <t>백설 튼튼스쿨 우리돼지떡갈비</t>
    <phoneticPr fontId="19" type="noConversion"/>
  </si>
  <si>
    <t>오리(국산)82%,양파,파인애플,대파</t>
  </si>
  <si>
    <t>오리떡갈비60g</t>
  </si>
  <si>
    <t>돼지고기 74.89%(국산:돼지고기 46.02%,갈비살28.87%)</t>
    <phoneticPr fontId="19" type="noConversion"/>
  </si>
  <si>
    <t>라조기</t>
  </si>
  <si>
    <t>닭고기안심(국산)49.37%</t>
  </si>
  <si>
    <t>안심라조기</t>
  </si>
  <si>
    <t>롤까스</t>
  </si>
  <si>
    <t>5無 生등심(국내산)54%자연산치즈20%</t>
  </si>
  <si>
    <t>5無수제치즈生등심포크롤50g</t>
  </si>
  <si>
    <t>5無生등심(국내산)54%자연산치즈28%고구마72%</t>
  </si>
  <si>
    <t>5無수제치즈生등심고구마포크롤60g</t>
  </si>
  <si>
    <t>돈육(국내산) 42%, 모짜렐라스트링치즈13%,  빵가루 16.4%, 난백(계란)10%, 소맥분(수입산)16.4%, 정제염0.7%</t>
  </si>
  <si>
    <t>크로바 치즈포크롤까스</t>
  </si>
  <si>
    <t>슬라이스햄44%,모짜렐라스트링치즈16%,빵가루15%,난백(계란)8.8%,소맥분(수입산)15%,정제염0.2%</t>
  </si>
  <si>
    <t>크로바 햄치즈롤까스</t>
  </si>
  <si>
    <t>만두</t>
    <phoneticPr fontId="19" type="noConversion"/>
  </si>
  <si>
    <t>돼지고기14.30%(국산)/cj</t>
  </si>
  <si>
    <t>우리돼지 튼튼스쿨 교자만두13g</t>
  </si>
  <si>
    <t>돼지고기18.62%(국산)/CJ</t>
  </si>
  <si>
    <t>우리돼지 튼튼스쿨 손만두28g</t>
  </si>
  <si>
    <t>돼지고기29.41%(국산),CJ</t>
  </si>
  <si>
    <t>우리돼지 튼튼스쿨 물만두9g</t>
  </si>
  <si>
    <t>돼지고기31.90%(국산)/ CJ</t>
  </si>
  <si>
    <t>우리돼지 튼튼스쿨 군만두25g</t>
  </si>
  <si>
    <t xml:space="preserve"> 국산돈육31.95/CJ</t>
  </si>
  <si>
    <t>본가군만두,25g</t>
  </si>
  <si>
    <t>(주)푸드웨어</t>
  </si>
  <si>
    <t>참조은 김치왕만두</t>
  </si>
  <si>
    <t>참조은 왕만두</t>
  </si>
  <si>
    <t>참조은 메밀왕만두</t>
  </si>
  <si>
    <t>일품 감자 고기 손만두</t>
  </si>
  <si>
    <t>일품 감자 김치 손만두</t>
  </si>
  <si>
    <t>참조은 감자물만두</t>
  </si>
  <si>
    <t>참조은 감자복만두</t>
  </si>
  <si>
    <t>참조은 고기손만두</t>
  </si>
  <si>
    <t>참조은 군만두</t>
  </si>
  <si>
    <t>참조은 김치손만두</t>
  </si>
  <si>
    <t>참조은 물만두</t>
  </si>
  <si>
    <t>참조은 일품감자고기찐만두</t>
  </si>
  <si>
    <t>참조은 일품감자왕만두</t>
  </si>
  <si>
    <t>참조은 일품군만두</t>
  </si>
  <si>
    <t>참조은 포자찐만두</t>
  </si>
  <si>
    <t>100%국내산생재료/CJ</t>
  </si>
  <si>
    <t>생야채손만두,30g</t>
  </si>
  <si>
    <t>국내산돈육20.91,국내산단호박분/아하</t>
  </si>
  <si>
    <t>금빛물만두,9g</t>
  </si>
  <si>
    <t>만두,냉동</t>
    <phoneticPr fontId="19" type="noConversion"/>
  </si>
  <si>
    <t>국내산돈육22.38,국내산김치23.42</t>
  </si>
  <si>
    <t>김치손만두,30g</t>
    <phoneticPr fontId="19" type="noConversion"/>
  </si>
  <si>
    <t>국내산돈육23.42,고추4.3</t>
  </si>
  <si>
    <t>고추잡채군만두,25g</t>
    <phoneticPr fontId="19" type="noConversion"/>
  </si>
  <si>
    <t>국내산돈육23.86</t>
  </si>
  <si>
    <t>군만두,30g</t>
    <phoneticPr fontId="19" type="noConversion"/>
  </si>
  <si>
    <t>국내산돈육25.82</t>
  </si>
  <si>
    <t>노랑왕만두,60g</t>
    <phoneticPr fontId="19" type="noConversion"/>
  </si>
  <si>
    <t>국내산돈육33.13</t>
  </si>
  <si>
    <t>물만두</t>
    <phoneticPr fontId="19" type="noConversion"/>
  </si>
  <si>
    <t>국내산돈육33.5</t>
  </si>
  <si>
    <t>고기손만두,30g</t>
    <phoneticPr fontId="19" type="noConversion"/>
  </si>
  <si>
    <t>국산김치 23.71%,우리밀 19.08%, 우리쌀가루 1.15%</t>
    <phoneticPr fontId="19" type="noConversion"/>
  </si>
  <si>
    <t>{냉동}우리밀우리쌀 김치손만두</t>
    <phoneticPr fontId="19" type="noConversion"/>
  </si>
  <si>
    <t>국산김치28.34,국산돈육6.24</t>
  </si>
  <si>
    <t>김치손만두,28g</t>
    <phoneticPr fontId="19" type="noConversion"/>
  </si>
  <si>
    <t>국산김치29,국산돈육15</t>
  </si>
  <si>
    <t>햇살김치왕만두,70g</t>
    <phoneticPr fontId="19" type="noConversion"/>
  </si>
  <si>
    <t>국산냉장돈육22.88,/이츠웰</t>
  </si>
  <si>
    <t xml:space="preserve">행복가득만두,21g </t>
  </si>
  <si>
    <t>국산돈육 10.27%, 당면 26.63%,두부5.32%/푸드머스</t>
  </si>
  <si>
    <t>가득찬군만두28g</t>
  </si>
  <si>
    <t xml:space="preserve">가득찬군만두28g </t>
  </si>
  <si>
    <t>국산돈육 14%, 야채 24%/풀무원</t>
  </si>
  <si>
    <t xml:space="preserve">바른선납작부침만두 50g </t>
  </si>
  <si>
    <t>국산돈육 14.05%, 국산김치 24.58%/푸드머스</t>
  </si>
  <si>
    <t xml:space="preserve">가득찬김치손만두28g </t>
  </si>
  <si>
    <t>국산돈육 14.5%, 야채 22.6%/풀무원</t>
  </si>
  <si>
    <t xml:space="preserve">바른선폭신폭신따바오 60g </t>
  </si>
  <si>
    <t xml:space="preserve">바른선폭신폭신따바오 80g </t>
  </si>
  <si>
    <t>국산돈육 20.41%, 두부 10.21%, 부추 6.53%/푸드머스</t>
  </si>
  <si>
    <t xml:space="preserve">가득찬포자찜만두28g </t>
  </si>
  <si>
    <t>국산돈육 21.04%, 부추 13.35%/푸드머스</t>
  </si>
  <si>
    <t xml:space="preserve">가득찬손만두28g </t>
  </si>
  <si>
    <t>국산돈육 21.64%, 부추 17.71%/푸드머스</t>
  </si>
  <si>
    <t xml:space="preserve">가득찬물만두9g </t>
  </si>
  <si>
    <t>국산돈육 21.67%, 두부9.75%/푸드머스</t>
  </si>
  <si>
    <t xml:space="preserve">가득찬교자만두13g </t>
  </si>
  <si>
    <t>국산돈육 22.72%, 당면 11.78%, 부추 8.99%/푸드머스</t>
  </si>
  <si>
    <t xml:space="preserve">가득찬철판군만두28g </t>
  </si>
  <si>
    <t>국산돈육 23.93%, 부추 7.18%/푸드머스</t>
  </si>
  <si>
    <t xml:space="preserve">가득찬평양왕만두70g </t>
  </si>
  <si>
    <t>냉장 갈비살(국내산 15%), 대파, 마늘, 생강, 숯불갈비Base,후추,난백,양배추,부추</t>
  </si>
  <si>
    <t>바른선납작떡갈비부침만두 50g*20ea</t>
  </si>
  <si>
    <t>찹쌀가루(국산)20.4%, 냉장 돈육(국내산)</t>
  </si>
  <si>
    <t>바른선납작찰호떡만두 50g*20ea</t>
  </si>
  <si>
    <t>바른선납작찰호떡만두 80g*15ea</t>
  </si>
  <si>
    <t>국산돈육 28.9%,소맥분 19.91%/이츠웰</t>
  </si>
  <si>
    <t>푸짐한고기왕만두,70g</t>
  </si>
  <si>
    <t>국산돈육10.64</t>
  </si>
  <si>
    <t>군만두,28g</t>
    <phoneticPr fontId="19" type="noConversion"/>
  </si>
  <si>
    <t>국산돈육11.55</t>
  </si>
  <si>
    <t>고기손만두,28g</t>
    <phoneticPr fontId="19" type="noConversion"/>
  </si>
  <si>
    <t>국산돈육13</t>
  </si>
  <si>
    <t>탕수만두,11g</t>
    <phoneticPr fontId="19" type="noConversion"/>
  </si>
  <si>
    <t>국산돈육14</t>
  </si>
  <si>
    <t>햇살고기왕만두,70g</t>
    <phoneticPr fontId="19" type="noConversion"/>
  </si>
  <si>
    <t>뉴교자만두,13.5g</t>
  </si>
  <si>
    <t>잡채군만두,26g</t>
  </si>
  <si>
    <t>국산돈육17</t>
  </si>
  <si>
    <t>삼각군만두,20g</t>
    <phoneticPr fontId="19" type="noConversion"/>
  </si>
  <si>
    <t>국산돈육18/이츠웰</t>
  </si>
  <si>
    <t>군만두,26g</t>
  </si>
  <si>
    <t>국산돈육19.4/이츠웰</t>
  </si>
  <si>
    <t>국산돈육23,브로컬리,국산백련초</t>
    <phoneticPr fontId="19" type="noConversion"/>
  </si>
  <si>
    <t>브로컬리물만두(백련초)</t>
    <phoneticPr fontId="19" type="noConversion"/>
  </si>
  <si>
    <t>국산돈육23,브로컬리,콜라겐,칼슘</t>
    <phoneticPr fontId="19" type="noConversion"/>
  </si>
  <si>
    <t>브로컬리수제비만두</t>
    <phoneticPr fontId="19" type="noConversion"/>
  </si>
  <si>
    <t>국산돈육23.4,고추외</t>
  </si>
  <si>
    <t>고추잡채군만두,25g</t>
  </si>
  <si>
    <t>국산돈육27/CJ</t>
  </si>
  <si>
    <t>물만두궁중, 13g</t>
  </si>
  <si>
    <t>국산돈육28,흑미분말/녹차/당근분말</t>
    <phoneticPr fontId="19" type="noConversion"/>
  </si>
  <si>
    <t>삼색웰빙포자만두,28g</t>
    <phoneticPr fontId="19" type="noConversion"/>
  </si>
  <si>
    <t>국산돈육30</t>
    <phoneticPr fontId="19" type="noConversion"/>
  </si>
  <si>
    <t>물만두,9g</t>
    <phoneticPr fontId="19" type="noConversion"/>
  </si>
  <si>
    <t>국산돈육30.22/CJ</t>
  </si>
  <si>
    <t>월병군만두,25g</t>
  </si>
  <si>
    <t>국산돈육31.34/CJ</t>
  </si>
  <si>
    <t>국산돈육6.16/이츠웰</t>
  </si>
  <si>
    <t>군만두,28g</t>
  </si>
  <si>
    <t>국산돼지25.65,인디아강황0.20,소맥분,부추,.대파,카레0.20</t>
    <phoneticPr fontId="19" type="noConversion"/>
  </si>
  <si>
    <t>강황물만두 (탕수)</t>
    <phoneticPr fontId="19" type="noConversion"/>
  </si>
  <si>
    <t>국산돼지28.86,부추,절임배추,대파,마늘</t>
    <phoneticPr fontId="19" type="noConversion"/>
  </si>
  <si>
    <t>생부추물만두</t>
    <phoneticPr fontId="19" type="noConversion"/>
  </si>
  <si>
    <t>국산돼지29.7,국산양배추16.51,부추9.9,타피오카변성전분(밀,태국)11.2</t>
    <phoneticPr fontId="19" type="noConversion"/>
  </si>
  <si>
    <t>쫄깃쫄깃물만두</t>
    <phoneticPr fontId="19" type="noConversion"/>
  </si>
  <si>
    <t>국산돼지고기 24.5%,우리밀 19.96%, 우리쌀가루 1.2%</t>
    <phoneticPr fontId="19" type="noConversion"/>
  </si>
  <si>
    <t>{냉동}우리밀우리쌀손만두</t>
    <phoneticPr fontId="19" type="noConversion"/>
  </si>
  <si>
    <t>국산돼지고기 31.28%,우리밀 20.67%, 우리찹쌀가루 1.21%</t>
    <phoneticPr fontId="19" type="noConversion"/>
  </si>
  <si>
    <t>{냉동}우리밀우리쌀물만두</t>
    <phoneticPr fontId="19" type="noConversion"/>
  </si>
  <si>
    <t>국산밀31국산돈육19,국산채소</t>
  </si>
  <si>
    <t>참탕수만두,10g</t>
  </si>
  <si>
    <t>국산밀33국산돈육18,국산채소</t>
  </si>
  <si>
    <t>손(국)만두,30g</t>
  </si>
  <si>
    <t>국산생돈육 13.9%, 치즈 6.4%, 강황분/풀무원</t>
  </si>
  <si>
    <t>바른선치즈타코군만두</t>
  </si>
  <si>
    <t>국산생돈육 14.5%, 닭고기 14.5%, 야채 21%/풀무원</t>
  </si>
  <si>
    <t xml:space="preserve">바른선닭가슴살미니포자만두 16g </t>
  </si>
  <si>
    <t>국산생돈육17.7%, 국산김치 29.9%/풀무원</t>
  </si>
  <si>
    <t xml:space="preserve">바른선아삭한김치왕만두 70g </t>
  </si>
  <si>
    <t>국산오징어18</t>
    <phoneticPr fontId="19" type="noConversion"/>
  </si>
  <si>
    <t>해물물만두,9g</t>
    <phoneticPr fontId="19" type="noConversion"/>
  </si>
  <si>
    <t>국산오징어19.2</t>
  </si>
  <si>
    <t>해물군만두,25g</t>
    <phoneticPr fontId="19" type="noConversion"/>
  </si>
  <si>
    <t>군만두</t>
    <phoneticPr fontId="19" type="noConversion"/>
  </si>
  <si>
    <t>단팥춘권,15g</t>
    <phoneticPr fontId="19" type="noConversion"/>
  </si>
  <si>
    <t>야채춘권,15g</t>
    <phoneticPr fontId="19" type="noConversion"/>
  </si>
  <si>
    <t>김치(국내산)18.5,돈육(국내산)14.6</t>
    <phoneticPr fontId="19" type="noConversion"/>
  </si>
  <si>
    <t>알찬김치왕만두70g</t>
    <phoneticPr fontId="19" type="noConversion"/>
  </si>
  <si>
    <t>김치(국내산)26.1,돈육(국내산)8.7</t>
    <phoneticPr fontId="19" type="noConversion"/>
  </si>
  <si>
    <t>포자김치찐만두</t>
    <phoneticPr fontId="19" type="noConversion"/>
  </si>
  <si>
    <t>김치(국내산)34.1,돈육(국내산)6.8</t>
  </si>
  <si>
    <t>금빛함초김치손만두,28g</t>
  </si>
  <si>
    <t>김치19.8(국산)</t>
  </si>
  <si>
    <t>김치21.8(배추국산),돼지고기7.4</t>
  </si>
  <si>
    <t>김치찐만두,28g</t>
  </si>
  <si>
    <t>김치23%(국산), 밀가루(수입산), 돼지고기(국산)</t>
    <phoneticPr fontId="19" type="noConversion"/>
  </si>
  <si>
    <t>김치찐만두</t>
    <phoneticPr fontId="19" type="noConversion"/>
  </si>
  <si>
    <t>김치23.52%,돈육(국산)14.8%,밀가루,부추,마늘,대파,변성전분,양파,아쿠아칼(해조칼슘)0.29%,감자가루(국</t>
  </si>
  <si>
    <t>kg(33개)</t>
  </si>
  <si>
    <t>아하 감자찐만두(김치)</t>
  </si>
  <si>
    <t>김치유부주머니만두</t>
  </si>
  <si>
    <t>1000g</t>
  </si>
  <si>
    <t>닭가슴살 15%, 파마산치즈 0.6%, 치즈 6%, 난백 3%</t>
  </si>
  <si>
    <t>바른선폴로파스타라비올리,15g*66ea</t>
  </si>
  <si>
    <t>닭가슴살(국산)20.92%,청양고추3.14%,부추,두부,대파,양파,당면등</t>
  </si>
  <si>
    <t>가슴살구구군만두</t>
  </si>
  <si>
    <t>닭가슴살(국산)24.81%,청양고추2.98%,부추,두부,대파,양파,당면등</t>
  </si>
  <si>
    <t>가슴살구구물만두</t>
  </si>
  <si>
    <t>닭가슴살21.27/CJ</t>
  </si>
  <si>
    <t xml:space="preserve">닭가슴살물만두,9g </t>
  </si>
  <si>
    <t>닭가슴살5.52%,두부/풀무원</t>
  </si>
  <si>
    <t>바른선녹차닭가슴살손만두,30g</t>
  </si>
  <si>
    <t>닭고기(국산)17.28%,부추(국산)14.9%,감자전분2.83%,양배추,현미유등</t>
  </si>
  <si>
    <t>아하 감자순살찐만두</t>
  </si>
  <si>
    <t>돈육(국내산)13.5,양배추8.8</t>
    <phoneticPr fontId="19" type="noConversion"/>
  </si>
  <si>
    <t>알찬교자만두</t>
    <phoneticPr fontId="19" type="noConversion"/>
  </si>
  <si>
    <t>돈육(국내산)16,브로컬리</t>
    <phoneticPr fontId="19" type="noConversion"/>
  </si>
  <si>
    <t>브로컬리고기왕만두70g</t>
    <phoneticPr fontId="19" type="noConversion"/>
  </si>
  <si>
    <t>돈육(국내산)16.5,유기농함초(국내산)</t>
  </si>
  <si>
    <t>금빛함초군만두,28g</t>
  </si>
  <si>
    <t>돈육(국내산)16.7%.고추,야채외</t>
    <phoneticPr fontId="19" type="noConversion"/>
  </si>
  <si>
    <t>고추잡채만두28g</t>
    <phoneticPr fontId="19" type="noConversion"/>
  </si>
  <si>
    <t>돈육(국내산)16.9,감자전분(국내산)3.5,콜라겐</t>
    <phoneticPr fontId="19" type="noConversion"/>
  </si>
  <si>
    <t>알찬감자찐만두</t>
    <phoneticPr fontId="19" type="noConversion"/>
  </si>
  <si>
    <t>돈육(국내산)167,감자전분(국내산),콜라겐,칼슘</t>
    <phoneticPr fontId="19" type="noConversion"/>
  </si>
  <si>
    <t>돈육(국내산)17.7,유기농함초(국내산)함유</t>
  </si>
  <si>
    <t>금빛함초포자만두,28g</t>
  </si>
  <si>
    <t>돈육(국내산)17.75,당면</t>
    <phoneticPr fontId="19" type="noConversion"/>
  </si>
  <si>
    <t>포자고기찐만두</t>
    <phoneticPr fontId="19" type="noConversion"/>
  </si>
  <si>
    <t>돈육(국내산)18,풋고추4,콜라겐</t>
    <phoneticPr fontId="19" type="noConversion"/>
  </si>
  <si>
    <t>브로컬리고추군만두</t>
    <phoneticPr fontId="19" type="noConversion"/>
  </si>
  <si>
    <t>돈육(국내산)19.2,유기농함초(국내산)함유</t>
  </si>
  <si>
    <t>금빛함초고기손만두,28g</t>
  </si>
  <si>
    <t>돈육(국내산)20,유기농함초(국내산)함유</t>
  </si>
  <si>
    <t>금빛함초왕만두,50g</t>
  </si>
  <si>
    <t>돈육(국내산)27.3,유기농함초(국내산)함유</t>
  </si>
  <si>
    <t>금빛함초물만두,9g</t>
  </si>
  <si>
    <t>돈육(국내산)28.28%,밀가루,양배추,부추,대파,참깨분2.9%</t>
  </si>
  <si>
    <t>참깨만두20g</t>
  </si>
  <si>
    <t>돈육(국산)20.05%,밀가루17.78%,부추,두부,양배추,감자가루(국산)0.05%,대파,양파,감자전분,마늘</t>
  </si>
  <si>
    <t>아하 뜨덕이만두(고기)</t>
  </si>
  <si>
    <t>돈육(국산)20.13%,양파11.69%,부추,밀가루,대파,당면,두부,감자가루(국산),아쿠아칼(해조칼슘)0.29%</t>
  </si>
  <si>
    <t>아하 감자찐만두(고기)</t>
  </si>
  <si>
    <t>돈육(국산)24.2%,부추(국산)11.9%,양배추8.9%,대파5.3%,당면5.3%,두부3%,양파3%</t>
  </si>
  <si>
    <t>선진포크고기왕만두,70g</t>
  </si>
  <si>
    <t>돈육(국산)26.15%,부추(국산)12.17%/피디에이</t>
  </si>
  <si>
    <t>선진포크야채군만두,20g</t>
  </si>
  <si>
    <t>돈육(국산)29.78%,밀가루23.33%,부추13.64%,당면,양파,난백,양배추,대파,아쿠아칼(해조칼슘)0.27%</t>
  </si>
  <si>
    <t>아하 부추물만두</t>
  </si>
  <si>
    <t>돈육(국산)30.93%,계육(국산)0.57%,부추,당면/피디에이</t>
  </si>
  <si>
    <t>선진포크고기손만두,25g</t>
  </si>
  <si>
    <t>돈육(국산)8.14%,밀가루23.02%,가공치즈14.55%,양배추7.27%,청피망6.4%,양파5.82%,당근5.24%</t>
  </si>
  <si>
    <t>아하 올라군만두</t>
  </si>
  <si>
    <t xml:space="preserve">돈육(국산)9.9%,밀가루 15.76% 전분13.1%,김치21.2%부추,두부,양배추,감자가루,감자전분,대파,양파
</t>
  </si>
  <si>
    <t>아하 뜨덕이만두(김치)</t>
  </si>
  <si>
    <t>돈육,김치(국내산)/</t>
  </si>
  <si>
    <t>김치,고기손만두30g</t>
  </si>
  <si>
    <t>김치,고기손만두28g</t>
  </si>
  <si>
    <t>돈육,돈지무.시금치12g(냉장)</t>
    <phoneticPr fontId="19" type="noConversion"/>
  </si>
  <si>
    <t>냉장납작만두(대구식비빔만두)</t>
    <phoneticPr fontId="19" type="noConversion"/>
  </si>
  <si>
    <t>돈육15.3(국산),당면11.9</t>
  </si>
  <si>
    <t>튀김군만두28g</t>
  </si>
  <si>
    <t>돈육17%(국산)부추11.1%</t>
  </si>
  <si>
    <t>매콤고추잡채만두28g</t>
  </si>
  <si>
    <t>돈육23.16%,소맥분(호주산)24.26%,양배추,부추,돈지</t>
    <phoneticPr fontId="19" type="noConversion"/>
  </si>
  <si>
    <t>영양가득물만두</t>
    <phoneticPr fontId="19" type="noConversion"/>
  </si>
  <si>
    <t>돈육24.7%(국산),두부,부추</t>
  </si>
  <si>
    <t>맛가득왕만두70g</t>
  </si>
  <si>
    <t>돈육24.9%,부추11.1%</t>
  </si>
  <si>
    <t>노랑카레만두20g</t>
  </si>
  <si>
    <t>돈육5.9(국산),두부,부추</t>
  </si>
  <si>
    <t>왕만두55g</t>
  </si>
  <si>
    <t>돼지고기(국내산) 10.04%/양배추(국산)11.72%,부추,대파,두부,양파,당면</t>
  </si>
  <si>
    <t>교자만두</t>
  </si>
  <si>
    <t>돼지고기(국산) 17.4%, 밀가루(수입산)</t>
    <phoneticPr fontId="19" type="noConversion"/>
  </si>
  <si>
    <t>왕손만두</t>
    <phoneticPr fontId="19" type="noConversion"/>
  </si>
  <si>
    <t>돼지고기(국산) 17.71%, 밀가루(수입산)</t>
    <phoneticPr fontId="19" type="noConversion"/>
  </si>
  <si>
    <t>발효왕손만두</t>
    <phoneticPr fontId="19" type="noConversion"/>
  </si>
  <si>
    <t>돼지고기(국산) 28.11%,밀가루,브로콜리(국산)1.23%</t>
    <phoneticPr fontId="19" type="noConversion"/>
  </si>
  <si>
    <t>{냉동}브로콜리 물만두</t>
    <phoneticPr fontId="19" type="noConversion"/>
  </si>
  <si>
    <t>돼지고기(국산)15.5%</t>
  </si>
  <si>
    <t>고기 손만두</t>
  </si>
  <si>
    <t>그린웰</t>
  </si>
  <si>
    <t>돼지고기(국산)15.6%</t>
    <phoneticPr fontId="19" type="noConversion"/>
  </si>
  <si>
    <t>물   만   두</t>
  </si>
  <si>
    <t>돼지고기(국산)15.6%</t>
  </si>
  <si>
    <t>왕   만   두</t>
  </si>
  <si>
    <t>군   만   두</t>
  </si>
  <si>
    <t>돼지고기(국산)27.23%,밀가루,브로콜리1.3%</t>
    <phoneticPr fontId="19" type="noConversion"/>
  </si>
  <si>
    <t>{냉동}브로콜리 왕만두 1.05kg(70g*15ea)</t>
  </si>
  <si>
    <t>돼지고기(국산)김치27%</t>
  </si>
  <si>
    <t>김치 손만두</t>
  </si>
  <si>
    <t>돼지고기11.3(국산),부추</t>
  </si>
  <si>
    <t>고기손만두,28g</t>
  </si>
  <si>
    <t>돼지고기14.6(국산),두부</t>
  </si>
  <si>
    <t>찐만두,28g</t>
  </si>
  <si>
    <t>돼지고기15.2,(국산)두부,부추</t>
  </si>
  <si>
    <t>교자만두,13.5g</t>
  </si>
  <si>
    <t>돼지고기18.4(국산)감자전분,우리밀</t>
  </si>
  <si>
    <t>우리밀감자수만두,10g</t>
  </si>
  <si>
    <t>돼지고기20.48%(국산),소맥분(밀,미국호주),부추18.77%(중국),양배추돈단백(돼지고기,대두),타키오피전분,대두단백(대두),대파,양파,당면난백(계란),간장,마늘,메밀가루0.38%(메밀100%/중국),정백당,정제염L-글루타민산나트륨(향미증진제),소고기분말,감자전분1.57%(중국)소고기맛분,감미유,후추조미분말,혼합인산염,생강조미분말</t>
  </si>
  <si>
    <t>메밀감자찐만두</t>
  </si>
  <si>
    <t>돼지고기20.7(국산),부추</t>
  </si>
  <si>
    <t>돼지고기21%(국산), 밀가루(수입산), 부추</t>
  </si>
  <si>
    <t>고기찐만두</t>
    <phoneticPr fontId="19" type="noConversion"/>
  </si>
  <si>
    <t>돼지고기무첨가(냉장)</t>
    <phoneticPr fontId="19" type="noConversion"/>
  </si>
  <si>
    <t>납작 만두(대구식비빔만두)</t>
    <phoneticPr fontId="19" type="noConversion"/>
  </si>
  <si>
    <t>만두피50%:밀가루87%(수입산),정제당,이스트만두소50%:국내산돈육38%,당면15%(중국산),배추7.6%(국산)</t>
  </si>
  <si>
    <t>왕만두80g</t>
  </si>
  <si>
    <t>미니새송이 12%, 양송이 6%, 표고버섯 2.5%, 치즈 6.1%</t>
  </si>
  <si>
    <t>바른선풍기파스타라비올리,15g*66ea</t>
  </si>
  <si>
    <t>밀가루,돼지고기(국산)19.56%,브로콜리(국산)1.07%)</t>
    <phoneticPr fontId="19" type="noConversion"/>
  </si>
  <si>
    <t>{냉동}브로콜리 포자만두 kg(30g)</t>
  </si>
  <si>
    <t>밀가루20%,김치30.1%  도토리재료13% 외 기타</t>
  </si>
  <si>
    <t>크로바 도토리김치만두</t>
  </si>
  <si>
    <t>밀가루21.69%,돈육(국산)24.27%,부추,당면,양파,난백,감자가루.아쿠아칼슘(해조칼슘)0.31%</t>
  </si>
  <si>
    <t>아하 감자손만두</t>
  </si>
  <si>
    <t>밀가루22.2%,돼지고기14.8%,도토리재료10.7%외 기타, 천연조미료사용</t>
  </si>
  <si>
    <t>크로바 도토리고기만두</t>
  </si>
  <si>
    <t>밀가루26.64%,돼지고기14.71%,양파8.84%/엄지식품</t>
  </si>
  <si>
    <t>고추잡채만두,30g</t>
  </si>
  <si>
    <t>밀가루26.87%,돼지고기20.48%,부추15.75%/엄지식품</t>
  </si>
  <si>
    <t>28g,찐만두</t>
  </si>
  <si>
    <t>밀가루35.43%.돈육(국산)18.56%,두부,부추,대파,양배추,마늘,숙주,아쿠아칼(해조칼슘)0.26%</t>
  </si>
  <si>
    <t>아하 감자탕수만두</t>
  </si>
  <si>
    <t>배추김치40.81%(중국산) 소맥분28.84%(밀:미국,호주산)대파,당면,들깨대두단백(대두),두부(대두),메밀가루(중국산)건무난백(계란),정백당씨즈닝오일베이스,정제염,감미유-s,핫-시즈닝(올레오렌진 캪시컴),마늘L-글루타민산나트륨(향미증진제),타피오카전분,감자전분,고추가루,굴소스참기름,흑후추조미분말,소고기맛분,소고기분말,김치시즈닝분말핵산IG</t>
  </si>
  <si>
    <t>메밀 김치전병</t>
  </si>
  <si>
    <t>부추(국내산)15%,오리훈제(국내산)3%,돼지고기(국내산)28%</t>
    <phoneticPr fontId="19" type="noConversion"/>
  </si>
  <si>
    <t>부추오리물만두, 9g</t>
    <phoneticPr fontId="19" type="noConversion"/>
  </si>
  <si>
    <t>생돈육15%/풀무원</t>
  </si>
  <si>
    <t>바른선꼬마철판군만두,21g</t>
  </si>
  <si>
    <t>생돈육16%/풀무원</t>
  </si>
  <si>
    <t>바른선철판군만두,30g</t>
  </si>
  <si>
    <t>생돈육17.2%/풀무원</t>
  </si>
  <si>
    <t>풀무원평양왕만두,70g</t>
  </si>
  <si>
    <t>생돈육17.89%/풀무원</t>
  </si>
  <si>
    <t>바른선한입철판군만두,12g</t>
  </si>
  <si>
    <t>생돈육18%/풀무원</t>
  </si>
  <si>
    <t>바른선포자찜만두,32g</t>
  </si>
  <si>
    <t>생돈육27%/풀무원</t>
  </si>
  <si>
    <t>풀무원물만두,9g</t>
  </si>
  <si>
    <t>생돈육28%/풀무원</t>
  </si>
  <si>
    <t>바른선쌀물만두,9g</t>
  </si>
  <si>
    <t>서원푸드</t>
  </si>
  <si>
    <t>노랑발효고기왕만두</t>
  </si>
  <si>
    <t>왕포자찐만두</t>
  </si>
  <si>
    <t>잎새만두</t>
  </si>
  <si>
    <t>중화군만두</t>
  </si>
  <si>
    <t>감자탕수만두</t>
  </si>
  <si>
    <t>꼬마(탕수)만두</t>
  </si>
  <si>
    <t>참조은 복만두</t>
  </si>
  <si>
    <t>참조은잡채말이스틱</t>
  </si>
  <si>
    <t>소맥분 24.39% 국산돈육 19.07%/이츠웰</t>
  </si>
  <si>
    <t>개운한김치손만두, 27g</t>
  </si>
  <si>
    <t>소맥분 28.28%,수입돈육 28.03%/CJ</t>
  </si>
  <si>
    <t>김치군만두,27g,700g</t>
  </si>
  <si>
    <t>소맥분 29.91% 피자치즈20.36%/CJ</t>
  </si>
  <si>
    <t>소맥분 36.02%, 국산돈육 14.30%/CJ</t>
  </si>
  <si>
    <t>쫄깃한물만두,9g</t>
  </si>
  <si>
    <t>소맥분24/이츠웰</t>
  </si>
  <si>
    <t>개운한김치손만두,28g</t>
  </si>
  <si>
    <t>소맥분26(밀:수입),김치21(배추:국산),국산돼지10.3,두부</t>
    <phoneticPr fontId="19" type="noConversion"/>
  </si>
  <si>
    <t>옛날김치손만두</t>
    <phoneticPr fontId="19" type="noConversion"/>
  </si>
  <si>
    <t>소맥분26.4(밀:수입),국산돼지11,양배추,두부,양파</t>
    <phoneticPr fontId="19" type="noConversion"/>
  </si>
  <si>
    <t>옛날손만두</t>
    <phoneticPr fontId="19" type="noConversion"/>
  </si>
  <si>
    <t>소맥분26.74%,돈육국내산</t>
    <phoneticPr fontId="19" type="noConversion"/>
  </si>
  <si>
    <t>꽃 빵 만 두75g</t>
    <phoneticPr fontId="19" type="noConversion"/>
  </si>
  <si>
    <t>소맥분27.12(밀:수입),국산돼지10.08,두부10.08,부추8.07,양배추7.26</t>
    <phoneticPr fontId="19" type="noConversion"/>
  </si>
  <si>
    <t>매콤한튀김손만두</t>
    <phoneticPr fontId="19" type="noConversion"/>
  </si>
  <si>
    <t>소맥분27.2(밀:수입),국산돼지10.4,두부10.42,부추8.33,양배추7.50</t>
    <phoneticPr fontId="19" type="noConversion"/>
  </si>
  <si>
    <t>튀김손만두</t>
    <phoneticPr fontId="19" type="noConversion"/>
  </si>
  <si>
    <t>소맥분27.74%(밀:미국,호주산)돼지고기(국산),배추김치,대파,부추,당면,대두단백(대두)메밀가루(중국산),씨즈닝오일베이스,난백,마늘,간장,타피오카전분,감자전분,L-글루타민산나트륨,소고기맛분,소고기분말,생강조미분말,흑후추조미분말,감미유-S,정제염,정백당,핫-시즈닝,참기름,들깨,핵산IG</t>
  </si>
  <si>
    <t>메밀 고기전병</t>
  </si>
  <si>
    <t>소맥분27.79/이츠웰</t>
  </si>
  <si>
    <t>소맥분28.99(밀:수입),국산돼지15.0,두부9.08,부추7.1</t>
    <phoneticPr fontId="19" type="noConversion"/>
  </si>
  <si>
    <t>소맥분29.02%(밀,미국산,호주산),돈육11.82%(국산),양배추,부추(중국)MDCM(계육),대두단백(대두),두부(대두),건무,양파,고추1.15%(국산)마늘,간장,정제염,시즈닝오일베이스,정백당,흑후추조미분말,고추가루,생강조미분말,핵산IG,L-글루타민산나트륨(향미증진제),감미유,식용유,캡시럽</t>
  </si>
  <si>
    <t>고추철판군만두</t>
  </si>
  <si>
    <t>소맥분32.65(밀:미국,호주),대두단백10.78,양배추7.99,양파7.99</t>
    <phoneticPr fontId="19" type="noConversion"/>
  </si>
  <si>
    <t>교자만두</t>
    <phoneticPr fontId="19" type="noConversion"/>
  </si>
  <si>
    <t>소맥분36.02% 국산돈육 14.30%. 이츠웰</t>
  </si>
  <si>
    <t>담백한교자만두</t>
  </si>
  <si>
    <t>손만두용믹스25.4%,돼지고기(국내산)20%,냉장김치,부추,대파</t>
    <phoneticPr fontId="90" type="noConversion"/>
  </si>
  <si>
    <t>수제 김치왕만두,70g*20개</t>
    <phoneticPr fontId="90" type="noConversion"/>
  </si>
  <si>
    <t>수제 김치만두,25~28g</t>
    <phoneticPr fontId="90" type="noConversion"/>
  </si>
  <si>
    <t>손만두용믹스25.4%,돼지고기(국내산)22%,부추,대파</t>
    <phoneticPr fontId="90" type="noConversion"/>
  </si>
  <si>
    <t>수제 고기왕만두,70g*20개</t>
    <phoneticPr fontId="90" type="noConversion"/>
  </si>
  <si>
    <t>수제 고기만두,25~28g</t>
    <phoneticPr fontId="90" type="noConversion"/>
  </si>
  <si>
    <t>우리밀 22.89%,치즈 13.02%,돼지고기(국산)7.23%,새송이 7.23%</t>
    <phoneticPr fontId="19" type="noConversion"/>
  </si>
  <si>
    <t>{냉동}우리밀라비올리 (30g)</t>
    <phoneticPr fontId="19" type="noConversion"/>
  </si>
  <si>
    <t>우리밀 23.8%, 가공치즈[모짜렐라치즈(수입산</t>
  </si>
  <si>
    <t>{냉동}우리밀 엠빠나다 1kg(50g*20EA)</t>
  </si>
  <si>
    <t>우리밀 23.8%, 절임배추(국산)16.4%, 감자9.8%</t>
  </si>
  <si>
    <t>{냉동}우리몸에좋은 쏘이만두1kg(30g*33EA)</t>
  </si>
  <si>
    <t>우리밀 33.97%,돼직고기 27.28%, 우리찹쌀가루0.57%</t>
    <phoneticPr fontId="19" type="noConversion"/>
  </si>
  <si>
    <t>{냉동}우리밀우리쌀탕수만두</t>
    <phoneticPr fontId="19" type="noConversion"/>
  </si>
  <si>
    <t>우리밀15.49%.돼지고기27.32%(국산).찹쌀가루0.93%</t>
    <phoneticPr fontId="19" type="noConversion"/>
  </si>
  <si>
    <t>{냉동}우리밀우리쌀 왕만두(70g*15ea)</t>
    <phoneticPr fontId="19" type="noConversion"/>
  </si>
  <si>
    <t>우리밀19.71%.돼지고기20.4%.(국산),찹쌀가루 1.18%</t>
    <phoneticPr fontId="19" type="noConversion"/>
  </si>
  <si>
    <t>{냉동}우리밀우리쌀 포자만두(50g*20ea)</t>
    <phoneticPr fontId="19" type="noConversion"/>
  </si>
  <si>
    <t>우리밀2.5%,고추(국내산)3%,돼지고기(국내산),부추,당면(국내산)</t>
    <phoneticPr fontId="19" type="noConversion"/>
  </si>
  <si>
    <t>깔끔하고매콤한고추군만두, 28g</t>
    <phoneticPr fontId="19" type="noConversion"/>
  </si>
  <si>
    <t>우리밀2.5%,돼지고기(국내산)20%,부추,당면,양배추(국내산)</t>
    <phoneticPr fontId="19" type="noConversion"/>
  </si>
  <si>
    <t>우리밀한입쏙꼬마군만두, 14g</t>
    <phoneticPr fontId="19" type="noConversion"/>
  </si>
  <si>
    <t>우리밀21.68%,돼지고기(국내산)20.26%,닭고기(국내산)10.13%</t>
    <phoneticPr fontId="19" type="noConversion"/>
  </si>
  <si>
    <t>[우리밀]명품물만두(9g)</t>
    <phoneticPr fontId="90" type="noConversion"/>
  </si>
  <si>
    <t>우리밀22.97%,돼지고기(국내산)17.81%</t>
    <phoneticPr fontId="19" type="noConversion"/>
  </si>
  <si>
    <t>[우리밀]명품고기왕만두(50g*20ea)</t>
    <phoneticPr fontId="90" type="noConversion"/>
  </si>
  <si>
    <t>우리밀24.67%,돼지고기(국산)20.21%</t>
    <phoneticPr fontId="19" type="noConversion"/>
  </si>
  <si>
    <t>[우리밀]명품복만두(20g)</t>
    <phoneticPr fontId="90" type="noConversion"/>
  </si>
  <si>
    <t>우리밀26.64%,돼지고기(국내산)14.71%</t>
    <phoneticPr fontId="19" type="noConversion"/>
  </si>
  <si>
    <t>[우리밀]고추잡채군만두(28g)</t>
    <phoneticPr fontId="90" type="noConversion"/>
  </si>
  <si>
    <t>우리밀26.87%,돼지고기(국내산)20.48%</t>
    <phoneticPr fontId="19" type="noConversion"/>
  </si>
  <si>
    <t>[우리밀]명품찐만두(28g)</t>
    <phoneticPr fontId="90" type="noConversion"/>
  </si>
  <si>
    <t>우리밀밀가루,무항생제계육,국산채소</t>
    <phoneticPr fontId="19" type="noConversion"/>
  </si>
  <si>
    <t>우리밀무항생제닭다리만두</t>
    <phoneticPr fontId="19" type="noConversion"/>
  </si>
  <si>
    <t>우리밀밀가루,무항생제인증돈육,국산채소</t>
    <phoneticPr fontId="19" type="noConversion"/>
  </si>
  <si>
    <t>무농약밀무항생제돈육,군만두</t>
    <phoneticPr fontId="19" type="noConversion"/>
  </si>
  <si>
    <t>무농약밀무항생제돈육,김치손만두</t>
    <phoneticPr fontId="19" type="noConversion"/>
  </si>
  <si>
    <t>무농약밀무항생제돈육,물만두</t>
    <phoneticPr fontId="19" type="noConversion"/>
  </si>
  <si>
    <t>무농약밀무항생제돈육,손만두</t>
    <phoneticPr fontId="19" type="noConversion"/>
  </si>
  <si>
    <t>무농약밀무항생제돈육,왕만두</t>
    <phoneticPr fontId="19" type="noConversion"/>
  </si>
  <si>
    <t>우리밀밀가루,무항생제인증돈육,유기인증쌀</t>
    <phoneticPr fontId="19" type="noConversion"/>
  </si>
  <si>
    <t>우리밀유기농밥만두</t>
    <phoneticPr fontId="19" type="noConversion"/>
  </si>
  <si>
    <t>유부(국내산)14,당면</t>
    <phoneticPr fontId="19" type="noConversion"/>
  </si>
  <si>
    <t>유부복주머니만두50g</t>
    <phoneticPr fontId="19" type="noConversion"/>
  </si>
  <si>
    <t>유부15%, 두부15%, 국내산돼지고기14%, 도토리당면11% 외 기타</t>
  </si>
  <si>
    <t>크로바 명품도토리유부보쌈만두</t>
  </si>
  <si>
    <t>유부복주머니만두</t>
  </si>
  <si>
    <t>으깬감자 35%, 옥수수 6%, 새우 4%</t>
  </si>
  <si>
    <t>바른선빠타테파스타라비올리,15g*66ea</t>
  </si>
  <si>
    <t>토마토케찹12%,피자소스3%,돼지고기(국내산)</t>
    <phoneticPr fontId="19" type="noConversion"/>
  </si>
  <si>
    <t>구워먹는피자만두, 20g</t>
    <phoneticPr fontId="19" type="noConversion"/>
  </si>
  <si>
    <t>푸드웨어</t>
  </si>
  <si>
    <t>일품오리감자찐만두</t>
  </si>
  <si>
    <t>화권믹스44.6%, 돈육국산 13.5%, 당면 7.5%, 부처 7.5%</t>
  </si>
  <si>
    <t xml:space="preserve">바른선폭신폭신부추잡채따바오 60g </t>
  </si>
  <si>
    <t>화권믹스44.8,돈육(국내산)14.5</t>
    <phoneticPr fontId="19" type="noConversion"/>
  </si>
  <si>
    <t>발효고기왕만두</t>
    <phoneticPr fontId="95" type="noConversion"/>
  </si>
  <si>
    <t>HACCP제품,밀가루23.22%,돼지고기18.44%,부추14.56%/엄지식품</t>
  </si>
  <si>
    <t>9g,물만두</t>
  </si>
  <si>
    <t>고기왕만두</t>
    <phoneticPr fontId="19" type="noConversion"/>
  </si>
  <si>
    <t>김치왕만두</t>
    <phoneticPr fontId="19" type="noConversion"/>
  </si>
  <si>
    <t>1350g</t>
    <phoneticPr fontId="19" type="noConversion"/>
  </si>
  <si>
    <t>감자떡만두</t>
    <phoneticPr fontId="19" type="noConversion"/>
  </si>
  <si>
    <t>감자떡김치만두</t>
    <phoneticPr fontId="19" type="noConversion"/>
  </si>
  <si>
    <t>김치만두,손만두</t>
    <phoneticPr fontId="19" type="noConversion"/>
  </si>
  <si>
    <t>왕만두,70g</t>
    <phoneticPr fontId="19" type="noConversion"/>
  </si>
  <si>
    <t>자만두,28g</t>
    <phoneticPr fontId="19" type="noConversion"/>
  </si>
  <si>
    <t>돼지고기(국산)20.7%,소맥분,양파,양배추,대파,난백,절임배추,두부,부추,당면,감자전분,도토리가루(중국산),생강,</t>
  </si>
  <si>
    <t>바른선도토리감자만두, 50g*20ea</t>
  </si>
  <si>
    <t>닭고기(국산) 28.4%,부침가루,양배추,치즈,양파,소맥분,대파,데리야끼소스,,마요네즈,대두단백,마늘,빵가루,우스타소스</t>
  </si>
  <si>
    <t>바른선납작치즈데리치킨만두,50g*20ea</t>
  </si>
  <si>
    <t>돼지고기(국산), 새송이버섯/표고버섯 15.08%</t>
  </si>
  <si>
    <t>버섯군만두</t>
  </si>
  <si>
    <t>돼지고기 14.17%(국산),양배추,대파,양파,두부</t>
    <phoneticPr fontId="19" type="noConversion"/>
  </si>
  <si>
    <t>민속만두</t>
  </si>
  <si>
    <t>13.5g*82ea</t>
  </si>
  <si>
    <t>13.5g*92ea</t>
  </si>
  <si>
    <t>돼지고기23.83%(국산), 두부,숙주,양파, 난백(계란)</t>
  </si>
  <si>
    <t>1.25kg</t>
    <phoneticPr fontId="19" type="noConversion"/>
  </si>
  <si>
    <t>손만두</t>
  </si>
  <si>
    <t>25g*50ea</t>
  </si>
  <si>
    <t>김치 23.42%(국산), 돼지고기22.38%(국산)</t>
    <phoneticPr fontId="19" type="noConversion"/>
  </si>
  <si>
    <t>돼지고기14.70%, (국산) 당면 11.8%</t>
  </si>
  <si>
    <t>떡볶이와 잘어울리는 당면만두</t>
  </si>
  <si>
    <t>돼지고기24.14%(국산),피망9.53%</t>
  </si>
  <si>
    <t>피망잡채군만두</t>
  </si>
  <si>
    <t>돼지고기 31.88%(국산)</t>
  </si>
  <si>
    <t>군만두</t>
  </si>
  <si>
    <t>돼지고기 24.16%(국산), 부추 18.58%</t>
  </si>
  <si>
    <t>실속군만두</t>
  </si>
  <si>
    <t>돼지고기 24.85%(국산), 부추 19.33%</t>
  </si>
  <si>
    <t>실속물만두</t>
  </si>
  <si>
    <t>10g*100ea</t>
  </si>
  <si>
    <t>돼지고기 27.49%(국산)</t>
  </si>
  <si>
    <t>고기왕만두</t>
  </si>
  <si>
    <t>김치 29.19%(국산),돼지고기23.22%(국산)</t>
  </si>
  <si>
    <t>무농약밀(국산),절임배추(국산)생야채</t>
    <phoneticPr fontId="19" type="noConversion"/>
  </si>
  <si>
    <t>노랑꼬마채식만두</t>
    <phoneticPr fontId="19" type="noConversion"/>
  </si>
  <si>
    <t>미트볼</t>
    <phoneticPr fontId="19" type="noConversion"/>
  </si>
  <si>
    <t>닭고기(국내산)32.84  /이츠웰</t>
  </si>
  <si>
    <t>이츠웰 옥수수 톡톡 미트볼11g</t>
  </si>
  <si>
    <t>미트볼</t>
  </si>
  <si>
    <t>닭고기(국산) 49.67%, 돼지고기(국산) 10.64 %</t>
  </si>
  <si>
    <t>바른선V미트볼,10g</t>
  </si>
  <si>
    <t>돈육(국내산)66.22%</t>
  </si>
  <si>
    <t>미트볼12g</t>
  </si>
  <si>
    <t>미트볼12중탕용</t>
  </si>
  <si>
    <t>돈육(국내산)66.22%두부,청양고추</t>
  </si>
  <si>
    <t>청양고추두부미트볼12g</t>
  </si>
  <si>
    <t>돈육(국내산)66.22,불고기양념,빵가루</t>
  </si>
  <si>
    <t>참한미트볼 약10g</t>
  </si>
  <si>
    <t>돈육(국내산)71%베이컨</t>
  </si>
  <si>
    <t>베이컨미트볼12g</t>
  </si>
  <si>
    <t>돼지고기(국내산) 63.22%, 분쇄땅콩(중국산)3%,두부(대두)2.5%,소맥분(밀:미국산, 호주산)10%, 불고기양념3.8%, 빵가루,마늘,생강,대두단백참기름등</t>
  </si>
  <si>
    <t>착한 땅콩미트볼</t>
  </si>
  <si>
    <t>돼지고기(국내산) 64.22%, 소맥분(밀:미국산, 호주산)</t>
  </si>
  <si>
    <t>카레미트볼</t>
  </si>
  <si>
    <t>돼지고기(국내산) 66.22%, 소맥분(밀:미국산, 호주산)</t>
  </si>
  <si>
    <t>미트볼(중탕용)kg</t>
  </si>
  <si>
    <t>돼지고기57.23%(국산)양파(국산), 부추,두부,칼슘첨가</t>
  </si>
  <si>
    <t>튼튼미트볼</t>
  </si>
  <si>
    <t>돼지고기69.52%(국산), 빵가루, 조직대두단백, 대파, 양파, 숯불맛엑기스0.32%, 그릴린지비0.24%, 숯불갈비향0.02%</t>
  </si>
  <si>
    <t>착한 숯불미트볼</t>
  </si>
  <si>
    <t xml:space="preserve">돼지고기69.73%, 정제수, 빵가루, 대두단백, 대파, 양파, 옥수수전분, 간장, 백설탕, 데미그레이스소스, </t>
  </si>
  <si>
    <t>착한 알미트볼</t>
  </si>
  <si>
    <t>돼지고기45.11%(국산),닭고기21.23%(국산),정제수,매운불소스(우유,대두,밀),양파(국산)</t>
  </si>
  <si>
    <t>화끈하게 매운 양파 미트볼</t>
  </si>
  <si>
    <t>(10g*95ea이상)</t>
    <phoneticPr fontId="19" type="noConversion"/>
  </si>
  <si>
    <t>돼지고기(국산74.98%),냉동마늘1.3%</t>
  </si>
  <si>
    <t>직화구이갈릭미트볼</t>
  </si>
  <si>
    <t>10g*78ea</t>
  </si>
  <si>
    <t>돼지고기(국산) 44.51%, 닭고기(국산)20.94%,양파,치즈 (우유/국산) 8.32%</t>
  </si>
  <si>
    <t>치즈미트볼(중탕)</t>
  </si>
  <si>
    <t>돼지고기16.48%(국산),닭고기54.95%(국산)</t>
  </si>
  <si>
    <t>청정원미트볼</t>
  </si>
  <si>
    <t>10.5g*95ea</t>
  </si>
  <si>
    <t>돼지고기32.22%(국산), 닭고기19.33%(국산),양파12.89%</t>
  </si>
  <si>
    <t>쉐프원 미트볼</t>
  </si>
  <si>
    <t>10g*85ea이상</t>
  </si>
  <si>
    <t>야채미트볼  (중탕)</t>
  </si>
  <si>
    <t>참미트볼</t>
  </si>
  <si>
    <t>미트볼,냉동</t>
    <phoneticPr fontId="19" type="noConversion"/>
  </si>
  <si>
    <t>계육(국내산)68.2%</t>
    <phoneticPr fontId="19" type="noConversion"/>
  </si>
  <si>
    <t>계육(국산,다리살40.71)58.8%, 돈육(국산)9.05%, 청양고추1.13%</t>
  </si>
  <si>
    <t>매콤치킨볼</t>
  </si>
  <si>
    <t>국내산돈육26.4,국내산계육37</t>
  </si>
  <si>
    <t>국산계육34/CJ</t>
  </si>
  <si>
    <t>국산돈육36.3,국내산계육12.1</t>
  </si>
  <si>
    <t>해조칼슘미트볼</t>
    <phoneticPr fontId="19" type="noConversion"/>
  </si>
  <si>
    <t>국산돈육52.8,고추장바베큐소스/CJ</t>
  </si>
  <si>
    <t>11g,상하이바베큐미트볼,중탕</t>
  </si>
  <si>
    <t>국산돈육53.81/CJ</t>
  </si>
  <si>
    <t>바로조리숯불미트볼(중탕),11g</t>
  </si>
  <si>
    <t>국산돈육55/이츠웰</t>
  </si>
  <si>
    <t>미트볼,11g</t>
  </si>
  <si>
    <t>국산돈육66.22</t>
  </si>
  <si>
    <t>순살미트볼,10g</t>
    <phoneticPr fontId="19" type="noConversion"/>
  </si>
  <si>
    <t>국산돈육70/CJ</t>
  </si>
  <si>
    <t>국산돼지44.2</t>
    <phoneticPr fontId="19" type="noConversion"/>
  </si>
  <si>
    <t>국산돼지71.7,갈비양념,양파</t>
    <phoneticPr fontId="19" type="noConversion"/>
  </si>
  <si>
    <t xml:space="preserve">프리미엄미트볼 </t>
    <phoneticPr fontId="19" type="noConversion"/>
  </si>
  <si>
    <t>국산돼지고기66.22%</t>
  </si>
  <si>
    <t>뜰안애미트볼</t>
  </si>
  <si>
    <t>뜰안애미트볼(중탕용)</t>
  </si>
  <si>
    <t>국산돼지고기66022%두부2.2%청양고추3%</t>
  </si>
  <si>
    <t>청양고추두부미트볼</t>
  </si>
  <si>
    <t>국산오징어23.4,새우(베트남,태국)15.6</t>
  </si>
  <si>
    <t>오징어새우미트볼,10g</t>
    <phoneticPr fontId="19" type="noConversion"/>
  </si>
  <si>
    <t>닭고기(국내산)67.08%,불고기양념장,돼지고기(국내산)</t>
  </si>
  <si>
    <t>후리컨들 볼 10g</t>
  </si>
  <si>
    <t>닭고기(국내산38%),돈육(국내산40%)
오메가3 0.03%</t>
  </si>
  <si>
    <t>오메가3 미트볼 10g</t>
  </si>
  <si>
    <t>돈육(국내산)36.34,계육(국내산)12,칼슘</t>
    <phoneticPr fontId="19" type="noConversion"/>
  </si>
  <si>
    <t>칼슘미트볼</t>
    <phoneticPr fontId="19" type="noConversion"/>
  </si>
  <si>
    <t>돈육(국내산)88.36%,우육(국내산)4.45%</t>
    <phoneticPr fontId="19" type="noConversion"/>
  </si>
  <si>
    <t>고기미트볼9g</t>
    <phoneticPr fontId="19" type="noConversion"/>
  </si>
  <si>
    <t>돈육(국내산)88.36%,청피망,당근,양파</t>
    <phoneticPr fontId="19" type="noConversion"/>
  </si>
  <si>
    <t>야채미트볼9g</t>
    <phoneticPr fontId="19" type="noConversion"/>
  </si>
  <si>
    <t>돈육(국산) 52.4%,사과소스 30%,양파 (MSG 無첨가)</t>
  </si>
  <si>
    <t>사과소스in미트볼</t>
  </si>
  <si>
    <t>돈육(국산)36.72, 계육(국산)28.21, 칠곡분말(국산)0.6</t>
  </si>
  <si>
    <t>우리칠곡미트볼</t>
  </si>
  <si>
    <t>돈육(국산)41.64%,닭고기(국산)10%,파인애플4.9%</t>
    <phoneticPr fontId="19" type="noConversion"/>
  </si>
  <si>
    <t>{냉동}파인애플미트볼</t>
    <phoneticPr fontId="19" type="noConversion"/>
  </si>
  <si>
    <t>돈육(국산)50%,건조크랜베리초이스(미국산)4.19%</t>
    <phoneticPr fontId="19" type="noConversion"/>
  </si>
  <si>
    <t>크랜베리크런치미트볼</t>
    <phoneticPr fontId="19" type="noConversion"/>
  </si>
  <si>
    <t>돈육(국산)53.11%,계육(국산)13.28%,클로브분말</t>
  </si>
  <si>
    <t>선진미트볼,11g,튀김</t>
  </si>
  <si>
    <t>돈육(국산)66.65%,계육(국산)5.55%,해조칼슘</t>
  </si>
  <si>
    <t>칼슘미트볼플러스,11g,중탕</t>
  </si>
  <si>
    <t>돼지고기(국내산)39.8%,계육(국내산)30.28%,표고버섯10.2%(국내산),칼슘0.8%</t>
    <phoneticPr fontId="19" type="noConversion"/>
  </si>
  <si>
    <t>표고버섯칼슘미트볼, 10-11g</t>
    <phoneticPr fontId="19" type="noConversion"/>
  </si>
  <si>
    <t>돼지고기(국내산)52.04%,닭가슴살(국내산)6.14%, 오곡(우리밀,현미,보리,흰콩,차조/국산)8.18%</t>
    <phoneticPr fontId="19" type="noConversion"/>
  </si>
  <si>
    <t>{냉동}우리밀오곡미트볼</t>
    <phoneticPr fontId="19" type="noConversion"/>
  </si>
  <si>
    <t>돼지고기(국내산)53.64%,닭가슴살(국내산)13.84%,오곡(국내산)3.45%</t>
    <phoneticPr fontId="19" type="noConversion"/>
  </si>
  <si>
    <t>{냉동}오곡갈릭미트볼</t>
    <phoneticPr fontId="19" type="noConversion"/>
  </si>
  <si>
    <t>돼지고기(국산)55.28%</t>
    <phoneticPr fontId="19" type="noConversion"/>
  </si>
  <si>
    <t>알 미 트 볼</t>
    <phoneticPr fontId="19" type="noConversion"/>
  </si>
  <si>
    <t>두부 34.3%, 잡채/풀무원</t>
  </si>
  <si>
    <t>바른선미니두부잡채바</t>
  </si>
  <si>
    <t>두부53%(수입산),치즈5.34%(미국산),양파,대파,피망</t>
    <phoneticPr fontId="19" type="noConversion"/>
  </si>
  <si>
    <t>치즈두부볼</t>
    <phoneticPr fontId="19" type="noConversion"/>
  </si>
  <si>
    <t>생돈육 70.25%/풀무원</t>
  </si>
  <si>
    <t>바른선두부미트볼,10g</t>
  </si>
  <si>
    <t>홍게살 미트볼</t>
  </si>
  <si>
    <t>파인미트볼</t>
    <phoneticPr fontId="19" type="noConversion"/>
  </si>
  <si>
    <t>부꾸미</t>
    <phoneticPr fontId="19" type="noConversion"/>
  </si>
  <si>
    <t>고운팥앙금38.01%[팥(중국산)],/CJ</t>
  </si>
  <si>
    <t>백설 수수 부꾸미42g</t>
  </si>
  <si>
    <t>단호박 10.86%, 찹쌀가루 27.15% /CJ</t>
  </si>
  <si>
    <t>백설 단호박 부꾸미42g</t>
  </si>
  <si>
    <t>산적&amp;완자</t>
  </si>
  <si>
    <t>닭고기32.29%(국산), 돼지고기21.53%(국산), 빵가루, 정제수, 대두단백, 양파, 대파, 마늘, 갈비맛소스</t>
  </si>
  <si>
    <t>착한 고기산적</t>
  </si>
  <si>
    <t>돼지고기(국내산) 55.5%, 양파, 대파, 깻잎 6%, 빵가루 등</t>
  </si>
  <si>
    <t>깻잎고기전</t>
  </si>
  <si>
    <t>오징어(수입) 42.52%, 연육(수입) 28.23%, 돈지방(국내산),양파, 대파 등</t>
  </si>
  <si>
    <t>착한 해물완자(30g)</t>
  </si>
  <si>
    <t>산적,냉동</t>
  </si>
  <si>
    <t>돼지고기 63 %(국산/돈갈비살 25.19 %, 뒷다리살 23.75%)</t>
  </si>
  <si>
    <t>바른선V갈비구이적,14g*70ea</t>
  </si>
  <si>
    <t>돼지고기(국산)50%, 닭고기(국산) 10%, 소고기(호주산) 8%, 보리분말 1.3%</t>
  </si>
  <si>
    <t>바른선보리깃든구이적너비아니, 42g*24ea</t>
  </si>
  <si>
    <t>새우</t>
  </si>
  <si>
    <t xml:space="preserve">바나메이새우(베트남)32%,흰색빵가루29.47%,노란색빵가루12.70%타피오카전분13.80%
</t>
  </si>
  <si>
    <t>왕새우 300g</t>
  </si>
  <si>
    <t>새우(수입산) 58.5%, 밀가루24.97%, 옥수수전분14.85%, 분리대두단백, 베이킹파우더</t>
  </si>
  <si>
    <t>착한깐쇼새우</t>
  </si>
  <si>
    <t>새우58.5%</t>
  </si>
  <si>
    <t>새우까스,냉동</t>
  </si>
  <si>
    <t>(주)참손푸드</t>
  </si>
  <si>
    <t>칼슘통살새우까스-80g</t>
  </si>
  <si>
    <t>칼슘통살새우까스-50g</t>
  </si>
  <si>
    <t>새우15.31게맛살15.31</t>
  </si>
  <si>
    <t>새우까스60,80g</t>
  </si>
  <si>
    <t>새우8.67/이츠웰</t>
  </si>
  <si>
    <t>새우까스,60g</t>
  </si>
  <si>
    <t>새우베트남산50</t>
  </si>
  <si>
    <t>새우품은까스50</t>
  </si>
  <si>
    <t>새우까스,냉동</t>
    <phoneticPr fontId="19" type="noConversion"/>
  </si>
  <si>
    <t>새우살(미국산)29.8%,연육33.73%70g</t>
    <phoneticPr fontId="19" type="noConversion"/>
  </si>
  <si>
    <t>유산균통새우까스70g/특허상품</t>
    <phoneticPr fontId="19" type="noConversion"/>
  </si>
  <si>
    <t>새우살(수입)14%,오징어(페루,칠레)34%</t>
  </si>
  <si>
    <t>통살새우까스80g</t>
  </si>
  <si>
    <t>새우살(중국)14.37,연육40.45</t>
    <phoneticPr fontId="19" type="noConversion"/>
  </si>
  <si>
    <t>새우까스,80g</t>
    <phoneticPr fontId="19" type="noConversion"/>
  </si>
  <si>
    <t>연육32,95/이츠웰</t>
  </si>
  <si>
    <t>연육33.8(베트남),새우4.7</t>
    <phoneticPr fontId="19" type="noConversion"/>
  </si>
  <si>
    <t>새우까스</t>
    <phoneticPr fontId="19" type="noConversion"/>
  </si>
  <si>
    <t>오징어(국내산)26.4,칼슘,통새우살22</t>
    <phoneticPr fontId="19" type="noConversion"/>
  </si>
  <si>
    <t>생새우까스80g</t>
    <phoneticPr fontId="19" type="noConversion"/>
  </si>
  <si>
    <t>오징어(페루산)26.42,새우살(중국산)21.12,해조칼슘/참손</t>
  </si>
  <si>
    <t>통새우까스,60g</t>
  </si>
  <si>
    <t>통새우까스,80g</t>
  </si>
  <si>
    <t>통살새우23.38</t>
  </si>
  <si>
    <t>칼슘통살새우까스,60/80g</t>
    <phoneticPr fontId="19" type="noConversion"/>
  </si>
  <si>
    <t>새우튀김,냉동</t>
    <phoneticPr fontId="19" type="noConversion"/>
  </si>
  <si>
    <t>라이스볼12.07%(백미:국산),새우9.76%(수입산),연육(베트남산)</t>
    <phoneticPr fontId="19" type="noConversion"/>
  </si>
  <si>
    <t>라이스크런치새우볼</t>
    <phoneticPr fontId="19" type="noConversion"/>
  </si>
  <si>
    <t>베트남</t>
  </si>
  <si>
    <t>생새우튀김</t>
  </si>
  <si>
    <t>(왕)생새우튀김</t>
  </si>
  <si>
    <t>베트남블랙타이거새우35/이츠웰</t>
  </si>
  <si>
    <t>1.28kg</t>
  </si>
  <si>
    <t>왕새우튀김,32g</t>
  </si>
  <si>
    <t>새우 63%,우리밀28.42%(밀:국산)</t>
    <phoneticPr fontId="19" type="noConversion"/>
  </si>
  <si>
    <t>{냉동}우리밀깐쇼새우</t>
    <phoneticPr fontId="19" type="noConversion"/>
  </si>
  <si>
    <t>새우(베트남)30%,습빵가루29.4%</t>
  </si>
  <si>
    <t>왕새위튀김30g</t>
  </si>
  <si>
    <t>새우(베트남)40,습빵가루31.8,베타믹스,무아질산</t>
  </si>
  <si>
    <t>왕새위튀김40g</t>
  </si>
  <si>
    <t>새우(베트남)58.5</t>
    <phoneticPr fontId="19" type="noConversion"/>
  </si>
  <si>
    <t>싱싱깐쇼새우,11g</t>
    <phoneticPr fontId="19" type="noConversion"/>
  </si>
  <si>
    <t>새우(베트남산)58.5% 외12g</t>
    <phoneticPr fontId="19" type="noConversion"/>
  </si>
  <si>
    <t>깐 쇼 새 우</t>
    <phoneticPr fontId="19" type="noConversion"/>
  </si>
  <si>
    <t>새우(수입)58.5,밀가루,옥수수전분</t>
  </si>
  <si>
    <t>듬직한깐쇼새우 약11g</t>
  </si>
  <si>
    <t>새우26.70(베트남산)</t>
    <phoneticPr fontId="19" type="noConversion"/>
  </si>
  <si>
    <t>프리미엄왕새우튀김</t>
    <phoneticPr fontId="19" type="noConversion"/>
  </si>
  <si>
    <t>새우32.50%(베트남산),토란67.50%</t>
    <phoneticPr fontId="19" type="noConversion"/>
  </si>
  <si>
    <t>쌀가루새우튀김</t>
    <phoneticPr fontId="19" type="noConversion"/>
  </si>
  <si>
    <t xml:space="preserve">새우33.3(베트남산) </t>
    <phoneticPr fontId="19" type="noConversion"/>
  </si>
  <si>
    <t>왕새우튀김 2</t>
    <phoneticPr fontId="19" type="noConversion"/>
  </si>
  <si>
    <t>새우34.80%(베트남산)</t>
    <phoneticPr fontId="19" type="noConversion"/>
  </si>
  <si>
    <t>버터플라이생새우튀김</t>
    <phoneticPr fontId="19" type="noConversion"/>
  </si>
  <si>
    <t>새우40%(베트남산),쌀가루28.20%</t>
    <phoneticPr fontId="19" type="noConversion"/>
  </si>
  <si>
    <t>토란새우롤튀김</t>
    <phoneticPr fontId="19" type="noConversion"/>
  </si>
  <si>
    <t>새우43.5,생빵가루</t>
    <phoneticPr fontId="19" type="noConversion"/>
  </si>
  <si>
    <t>프리미엄새우후라이</t>
    <phoneticPr fontId="19" type="noConversion"/>
  </si>
  <si>
    <t>새우50%(베트남)습빵가루29.4%</t>
  </si>
  <si>
    <t>통새우튀김45g</t>
  </si>
  <si>
    <t>새우50/이츠웰</t>
  </si>
  <si>
    <t>새우55.60%(베트남산)</t>
    <phoneticPr fontId="19" type="noConversion"/>
  </si>
  <si>
    <t>팝콘새우</t>
    <phoneticPr fontId="19" type="noConversion"/>
  </si>
  <si>
    <t>새우58.5</t>
    <phoneticPr fontId="19" type="noConversion"/>
  </si>
  <si>
    <t>싱싱깐쇼새우</t>
    <phoneticPr fontId="19" type="noConversion"/>
  </si>
  <si>
    <t>새우71.01%/풀무원</t>
  </si>
  <si>
    <t>바른선코코넛쉬림프,20g</t>
  </si>
  <si>
    <t>새우72.54/이츠웰</t>
  </si>
  <si>
    <t>깐쇼새우오곡</t>
  </si>
  <si>
    <t>새우베트남산33</t>
  </si>
  <si>
    <t>왕새우튀김</t>
  </si>
  <si>
    <t>왕왕새우튀김45g</t>
  </si>
  <si>
    <t>새우살 14%/풀무원</t>
  </si>
  <si>
    <t>바른선통살새우버거까스 60g*10ea</t>
  </si>
  <si>
    <t>자숙새우27.43(아랍에미리트산), 연육(태국산),새우2.74(수입),새우엑기스1.10(새우10국산)</t>
    <phoneticPr fontId="19" type="noConversion"/>
  </si>
  <si>
    <t>새우스테이크</t>
    <phoneticPr fontId="19" type="noConversion"/>
  </si>
  <si>
    <t>태국산새우58.5</t>
  </si>
  <si>
    <t>싱싱깐쇼새우</t>
  </si>
  <si>
    <t>태국순새우살35/CJ</t>
  </si>
  <si>
    <t>왕새우튀김,34g</t>
  </si>
  <si>
    <t>태국연육36.31,수입새우12.1</t>
    <phoneticPr fontId="19" type="noConversion"/>
  </si>
  <si>
    <t>새우볼</t>
    <phoneticPr fontId="19" type="noConversion"/>
  </si>
  <si>
    <t>흰다리새우30</t>
  </si>
  <si>
    <t>왕새우튀김,30g</t>
    <phoneticPr fontId="19" type="noConversion"/>
  </si>
  <si>
    <t>감자말이새우롤,20g</t>
    <phoneticPr fontId="19" type="noConversion"/>
  </si>
  <si>
    <t>꽃게롤,20g</t>
    <phoneticPr fontId="19" type="noConversion"/>
  </si>
  <si>
    <t>새우롤,20g</t>
    <phoneticPr fontId="19" type="noConversion"/>
  </si>
  <si>
    <t>새우볼,20g</t>
    <phoneticPr fontId="19" type="noConversion"/>
  </si>
  <si>
    <t>흰다리새우(베트남) 40%, 배터믹스26%, 빵가루 15%,황색빵가루 15%, 프리더스트 4%</t>
  </si>
  <si>
    <t>[단순매입]왕새우튀김 30g*10ea</t>
  </si>
  <si>
    <t>BRC</t>
  </si>
  <si>
    <t>[단순매입]왕새우튀김 20g*30ea</t>
  </si>
  <si>
    <t>흰다리새우40%,흰빵가루23%,오렌지빵가루23%,정제수85,배터믹스3.5%</t>
    <phoneticPr fontId="19" type="noConversion"/>
  </si>
  <si>
    <t>버터플라이25g</t>
    <phoneticPr fontId="19" type="noConversion"/>
  </si>
  <si>
    <t>감자60%,어육(실꼬리돔)20.2%,새우17.5%,타피오카전분0.9%</t>
    <phoneticPr fontId="19" type="noConversion"/>
  </si>
  <si>
    <t>감자말이 새우20g</t>
    <phoneticPr fontId="19" type="noConversion"/>
  </si>
  <si>
    <t>감자말이 새우30g</t>
    <phoneticPr fontId="19" type="noConversion"/>
  </si>
  <si>
    <t>새우60.71%,밀가루20.32%,나이스롤13.98%,베타스타2.8%</t>
    <phoneticPr fontId="19" type="noConversion"/>
  </si>
  <si>
    <t>새우크런치12g</t>
    <phoneticPr fontId="19" type="noConversion"/>
  </si>
  <si>
    <t>새우(태국산)58%, 밀가루(밀:미국산/호주산), 쇼트닝[식물성유지(팜유:수입산)]</t>
  </si>
  <si>
    <t>왕새우튀김(깐쇼새우) 1kg</t>
  </si>
  <si>
    <t>30g*10ea</t>
  </si>
  <si>
    <t xml:space="preserve">고급 블랙타이거 새우 30%(베트남산) </t>
  </si>
  <si>
    <t>브래디드새우(왕새우튀김) (30g*10ea)</t>
  </si>
  <si>
    <t>새우50%, 빵가루 정제수17.6%, 호모24.7%</t>
  </si>
  <si>
    <t>150g</t>
    <phoneticPr fontId="19" type="noConversion"/>
  </si>
  <si>
    <t>버터플라이새우 150g(15g*10ea)</t>
  </si>
  <si>
    <t>15g*10ea</t>
  </si>
  <si>
    <t>감자58.1%, 어육(실꼬리돔)22.7%, 새우16%, 타피오카전분, 마늘, 
대두유, 설탕, 소금, 후추) 등</t>
  </si>
  <si>
    <t>감자말이새우 200g(20g*10ea)</t>
    <phoneticPr fontId="19" type="noConversion"/>
  </si>
  <si>
    <t>20g*10ea</t>
    <phoneticPr fontId="19" type="noConversion"/>
  </si>
  <si>
    <t>0.324kg</t>
    <phoneticPr fontId="19" type="noConversion"/>
  </si>
  <si>
    <t>새우춘권 324g (18g*18pk)</t>
    <phoneticPr fontId="19" type="noConversion"/>
  </si>
  <si>
    <t>18g*18pk</t>
    <phoneticPr fontId="19" type="noConversion"/>
  </si>
  <si>
    <t>새우67.05%(수입산),치킨볼브래더{라이스불25.00%(쌀:태국산)}5.44%</t>
  </si>
  <si>
    <t>라이스 크런치 새우</t>
    <phoneticPr fontId="19" type="noConversion"/>
  </si>
  <si>
    <t>10g*100ea</t>
    <phoneticPr fontId="19" type="noConversion"/>
  </si>
  <si>
    <t>생선까스</t>
    <phoneticPr fontId="19" type="noConversion"/>
  </si>
  <si>
    <t>남방대구 50%/이츠웰</t>
  </si>
  <si>
    <t>이츠웰 바삭 커리볼 생선까스 60g</t>
  </si>
  <si>
    <t>이츠웰 바삭 커리볼 생선까스 80g</t>
  </si>
  <si>
    <t>생선까스</t>
  </si>
  <si>
    <t>명태살57.65%(러시아산),생빵가루(밀가루,포도당,이스트,식물성유지,정제염),정제수,배터파우다-디[전분,밀가루,옥수수가루,에긍라부민(계란),정제염],전분,치자옐로우0.35%,정제염</t>
  </si>
  <si>
    <t>명태 생선까스 1.2kg</t>
  </si>
  <si>
    <t>명태 생선까스 800g</t>
  </si>
  <si>
    <t>통살새우까스골드 70g</t>
  </si>
  <si>
    <t>통살새우까스골드 50g</t>
  </si>
  <si>
    <t>선동명태살(수입:러시아산)51%,치즈(미국산)16%,빵가루(밀),정수,소백분(밀),정제염,계란,후추,마늘분,생강분,베이킹파우더</t>
  </si>
  <si>
    <t>선동명태 치즈까스</t>
  </si>
  <si>
    <t>연어1등급(칠레)100%</t>
  </si>
  <si>
    <t>연어까스용40g</t>
  </si>
  <si>
    <t>오징어42.51%(국산),생빵가루(밀가루,포도당,이스트,식물성유지,정제염),연육(수입산/어육,정백당,D-소르비톨,산도조절제),양파(국산),건조빵가루(밀가루,이스트,정제염,대두분,유화제),전분,에이치에스-100,배터파우더-디[에그알부민(계란)],표고버섯엑기스,정백당,청파래0.36%(국산),정제염,아지타이드</t>
  </si>
  <si>
    <t>바다향청파래오징어까스</t>
  </si>
  <si>
    <t>생선까스,냉동</t>
  </si>
  <si>
    <t>순살생선까스-60g</t>
  </si>
  <si>
    <t>순살크런치생선까스-80g</t>
  </si>
  <si>
    <t>크런치생선까스-60g</t>
  </si>
  <si>
    <t>클로렐라 생선까스-60g</t>
  </si>
  <si>
    <t>클로렐라 생선까스-80g</t>
  </si>
  <si>
    <t>고등어35,오징어42</t>
  </si>
  <si>
    <t>등푸른생선스테이크,40g</t>
    <phoneticPr fontId="19" type="noConversion"/>
  </si>
  <si>
    <t>남대서양민태살38.66,고추1.74,국산청양고추0.83,국산우유,국산생크림4.08</t>
    <phoneticPr fontId="19" type="noConversion"/>
  </si>
  <si>
    <t>프리미엄고추크림생선까스</t>
    <phoneticPr fontId="19" type="noConversion"/>
  </si>
  <si>
    <t>생선까스,냉동</t>
    <phoneticPr fontId="19" type="noConversion"/>
  </si>
  <si>
    <t>남방대구 50%, 생빵가루</t>
    <phoneticPr fontId="19" type="noConversion"/>
  </si>
  <si>
    <t>{냉동)흰살생선까스(60g*20ea)</t>
    <phoneticPr fontId="19" type="noConversion"/>
  </si>
  <si>
    <t>{냉동)흰살생선까스(80g*15ea)</t>
    <phoneticPr fontId="19" type="noConversion"/>
  </si>
  <si>
    <t>남방대구살(뉴질랜드산)50%,녹차분말(국산)0.2%,생빵가루</t>
  </si>
  <si>
    <t>녹차생선까스,80g</t>
  </si>
  <si>
    <t>남방대구필렛(뉴질랜드)45%,고추가루(국산),생빵가루외</t>
    <phoneticPr fontId="19" type="noConversion"/>
  </si>
  <si>
    <t>매운맛 생선가스</t>
    <phoneticPr fontId="90" type="noConversion"/>
  </si>
  <si>
    <t>남방대구필렛(뉴질랜드)50%외</t>
    <phoneticPr fontId="19" type="noConversion"/>
  </si>
  <si>
    <t>생선가스</t>
    <phoneticPr fontId="90" type="noConversion"/>
  </si>
  <si>
    <t>80g</t>
    <phoneticPr fontId="90" type="noConversion"/>
  </si>
  <si>
    <t>남방대구필렛(수입)50%,생빵가루20%,마늘라이스볼5%</t>
  </si>
  <si>
    <t>갈릭크런치생선까스,60g</t>
  </si>
  <si>
    <t>갈릭크런치생선까스,80g</t>
  </si>
  <si>
    <t>대구살42%(중국산),/CJ</t>
  </si>
  <si>
    <t>싱싱생선까스,60g</t>
  </si>
  <si>
    <t>대구살50</t>
    <phoneticPr fontId="19" type="noConversion"/>
  </si>
  <si>
    <t>대구살생선까스,60g</t>
    <phoneticPr fontId="19" type="noConversion"/>
  </si>
  <si>
    <t>대구살생선까스,80g</t>
    <phoneticPr fontId="19" type="noConversion"/>
  </si>
  <si>
    <t>동태살(수입산)58.5</t>
    <phoneticPr fontId="19" type="noConversion"/>
  </si>
  <si>
    <t>피쉬가라게</t>
    <phoneticPr fontId="19" type="noConversion"/>
  </si>
  <si>
    <t>러시아명태99.95</t>
  </si>
  <si>
    <t>생선까스,60g</t>
    <phoneticPr fontId="19" type="noConversion"/>
  </si>
  <si>
    <t>생선까스,80g</t>
    <phoneticPr fontId="19" type="noConversion"/>
  </si>
  <si>
    <t>명태살, 생빵가루/풀무원</t>
  </si>
  <si>
    <t>풀무원V생선까스,60g*20ea</t>
  </si>
  <si>
    <t>명태살50</t>
  </si>
  <si>
    <t>청파레생선까스,60g</t>
    <phoneticPr fontId="19" type="noConversion"/>
  </si>
  <si>
    <t>민태살33.33%,고구마10.61%(국산),고구마페이스트7.07%(인도네시아산),완두콩2.45%(국산)</t>
    <phoneticPr fontId="19" type="noConversion"/>
  </si>
  <si>
    <t>고구마생선까스</t>
    <phoneticPr fontId="19" type="noConversion"/>
  </si>
  <si>
    <t>민태살42.7%,빵가루,소맥분</t>
    <phoneticPr fontId="19" type="noConversion"/>
  </si>
  <si>
    <t>수제생선까스(80g)</t>
    <phoneticPr fontId="19" type="noConversion"/>
  </si>
  <si>
    <t>민태살53%</t>
    <phoneticPr fontId="19" type="noConversion"/>
  </si>
  <si>
    <t>생선까스60g</t>
    <phoneticPr fontId="19" type="noConversion"/>
  </si>
  <si>
    <t>생선까스(80g)</t>
    <phoneticPr fontId="19" type="noConversion"/>
  </si>
  <si>
    <t>생선까스80g</t>
    <phoneticPr fontId="19" type="noConversion"/>
  </si>
  <si>
    <t>북방대구45,단호박15</t>
  </si>
  <si>
    <t>금빛생선까스,60g</t>
  </si>
  <si>
    <t>북방대구45,빵가루33.6</t>
  </si>
  <si>
    <t>은빛생선까스,60g</t>
  </si>
  <si>
    <t>연육26.9(수입),오징어26.9(수입),새우,양파,당근</t>
    <phoneticPr fontId="19" type="noConversion"/>
  </si>
  <si>
    <t>해물까스</t>
    <phoneticPr fontId="19" type="noConversion"/>
  </si>
  <si>
    <t>연육72.12</t>
  </si>
  <si>
    <t>영덕집게맛살,35g</t>
    <phoneticPr fontId="19" type="noConversion"/>
  </si>
  <si>
    <t>오징어 39.62%, 생빵가루, 청파래(국산) 0.23%, 유청분말칼슘첨가</t>
    <phoneticPr fontId="19" type="noConversion"/>
  </si>
  <si>
    <t>{냉동}청파래오징어까스(80g*15ea)</t>
    <phoneticPr fontId="19" type="noConversion"/>
  </si>
  <si>
    <t>오징어(국내산)39,청파래</t>
    <phoneticPr fontId="19" type="noConversion"/>
  </si>
  <si>
    <t>청파래오징어까스80g</t>
    <phoneticPr fontId="19" type="noConversion"/>
  </si>
  <si>
    <t>오징어[국산:원양(페루)/69.3%:30.7]47.63%,청파래(국산)0.23%</t>
    <phoneticPr fontId="19" type="noConversion"/>
  </si>
  <si>
    <t>청파래오징어가스</t>
    <phoneticPr fontId="90" type="noConversion"/>
  </si>
  <si>
    <t>오징어44.91,연육8.98</t>
  </si>
  <si>
    <t>세모징어까스,40g</t>
  </si>
  <si>
    <t>세모징어까스,60g</t>
  </si>
  <si>
    <t>오징어46,빵가루,연육15.3,양파,당근</t>
    <phoneticPr fontId="19" type="noConversion"/>
  </si>
  <si>
    <t>청파래오징어까스</t>
    <phoneticPr fontId="19" type="noConversion"/>
  </si>
  <si>
    <t>원양명태49.15/해창수산</t>
  </si>
  <si>
    <t>버터맛명태살튀김,13g</t>
  </si>
  <si>
    <t>원양북방대구살61,빵가루,소맥분</t>
    <phoneticPr fontId="19" type="noConversion"/>
  </si>
  <si>
    <t>흰살생선까스</t>
    <phoneticPr fontId="19" type="noConversion"/>
  </si>
  <si>
    <t>원양새꼬리민태살58.5,빵가루,소맥분</t>
    <phoneticPr fontId="19" type="noConversion"/>
  </si>
  <si>
    <t>참치(남태평양)65%</t>
    <phoneticPr fontId="19" type="noConversion"/>
  </si>
  <si>
    <t>참치 통살까스60g</t>
    <phoneticPr fontId="19" type="noConversion"/>
  </si>
  <si>
    <t>참치 통살까스80g</t>
    <phoneticPr fontId="19" type="noConversion"/>
  </si>
  <si>
    <t>참치 통살까스(80g)</t>
    <phoneticPr fontId="19" type="noConversion"/>
  </si>
  <si>
    <t>통대구살57%,콩분말3%/풀무원</t>
  </si>
  <si>
    <t>바른선콩을통째로갈아넣은통대구살텐더,80g</t>
  </si>
  <si>
    <t xml:space="preserve">연어살42.00%(칠레산),생빵가루,가공치즈9.69%,코코넛5.00%(필리핀) </t>
  </si>
  <si>
    <t>바른선코코넛연어치즈까스80g*10ea</t>
  </si>
  <si>
    <t>새우28.53%(말레이시아산),연육[어육살(실꼬리돔/베트남산)</t>
  </si>
  <si>
    <t>바른선코코넛새우버거까스60g*10ea</t>
  </si>
  <si>
    <t>바른선코코넛새우버거까스80g*10ea</t>
  </si>
  <si>
    <t>참조은 홍게크레볼</t>
  </si>
  <si>
    <t>게살듬뿍커틀렛-60g</t>
  </si>
  <si>
    <t>게살듬뿍커틀렛-80g</t>
  </si>
  <si>
    <t>미니게살듬뿍커틀렛</t>
  </si>
  <si>
    <t>동태살 57.65%(러시아산), 생빵가루, 쌀가루/풀무원</t>
  </si>
  <si>
    <t>수제흰살생선까스,60g*20ea</t>
  </si>
  <si>
    <t>연어살42.00%(칠레산),생빵가루[소맥분(미국산, 호주산/밀),쇼트닝,포도당,이스트,정제염/대두],혼합가공치즈9.69%,코코넛5.00%(필리핀) /♥모양</t>
  </si>
  <si>
    <t>바른선코코넛연어치즈까스40g*20ea</t>
  </si>
  <si>
    <t>가자미살67.3%,전분,DHA칼슘/12g</t>
    <phoneticPr fontId="19" type="noConversion"/>
  </si>
  <si>
    <t>가자미살 튀김강정</t>
    <phoneticPr fontId="19" type="noConversion"/>
  </si>
  <si>
    <t>대구살67.3%,전분,DHA칼슘/12g</t>
    <phoneticPr fontId="19" type="noConversion"/>
  </si>
  <si>
    <t>대구살 튀김강정</t>
    <phoneticPr fontId="19" type="noConversion"/>
  </si>
  <si>
    <t>명태살67.3%,전분,DHA칼슘/12g</t>
    <phoneticPr fontId="19" type="noConversion"/>
  </si>
  <si>
    <t>명태살 튀김강정</t>
    <phoneticPr fontId="19" type="noConversion"/>
  </si>
  <si>
    <t>오징어살50%,빵가루,튀김가루/25g*40개</t>
    <phoneticPr fontId="19" type="noConversion"/>
  </si>
  <si>
    <t>오징어링</t>
    <phoneticPr fontId="19" type="noConversion"/>
  </si>
  <si>
    <t>새우살30%,연육27.97%,튀김가루,빵가루,양파</t>
    <phoneticPr fontId="19" type="noConversion"/>
  </si>
  <si>
    <t>알찬 새우버거30g</t>
    <phoneticPr fontId="19" type="noConversion"/>
  </si>
  <si>
    <t>알찬 새우버거50g</t>
    <phoneticPr fontId="19" type="noConversion"/>
  </si>
  <si>
    <t>새우살30%,연육27.97%,튀김가루,빵가루,양파</t>
  </si>
  <si>
    <t>알찬 새우버거60g</t>
    <phoneticPr fontId="19" type="noConversion"/>
  </si>
  <si>
    <t>알찬 새우버거80g</t>
    <phoneticPr fontId="19" type="noConversion"/>
  </si>
  <si>
    <t>새우살25%,오징어살20.1%,연육15%,해조칼슘0.1%</t>
    <phoneticPr fontId="19" type="noConversion"/>
  </si>
  <si>
    <t>알찬 해물버거30g</t>
    <phoneticPr fontId="19" type="noConversion"/>
  </si>
  <si>
    <t>알찬 해물버거50g</t>
    <phoneticPr fontId="19" type="noConversion"/>
  </si>
  <si>
    <t>알찬 해물버거60g</t>
    <phoneticPr fontId="19" type="noConversion"/>
  </si>
  <si>
    <t>알찬 해물버거80g</t>
    <phoneticPr fontId="19" type="noConversion"/>
  </si>
  <si>
    <t>호키61.4%,방가루30.4%,전분,건파래,밀가루</t>
    <phoneticPr fontId="19" type="noConversion"/>
  </si>
  <si>
    <t>청파래 생선까스60g</t>
    <phoneticPr fontId="19" type="noConversion"/>
  </si>
  <si>
    <t>생선튀김,냉동</t>
  </si>
  <si>
    <t>남방대구필렛 50%, 건조브로콜리/풀무원</t>
  </si>
  <si>
    <t>바른선브로콜리생선까스 60g*10ea</t>
  </si>
  <si>
    <t>수산가공</t>
  </si>
  <si>
    <t>참치 27%, NON-GMO 옥수수/풀무원</t>
  </si>
  <si>
    <t>바른선참치샐러드</t>
  </si>
  <si>
    <t>수산가공,냉동</t>
  </si>
  <si>
    <t>명태연육 24.67%, 오징어 22.22%, 슈마이피 24.44%</t>
  </si>
  <si>
    <t>바른선오징어슈마이</t>
  </si>
  <si>
    <t>명태연육 27.47%, 새우 19.78%, 슈마이피 24.18%</t>
  </si>
  <si>
    <t>바른선새우슈마이</t>
  </si>
  <si>
    <t>참치살 25%/풀무원</t>
  </si>
  <si>
    <t>바른선요리조리참치볼, 16g*65ea</t>
  </si>
  <si>
    <t>순대</t>
  </si>
  <si>
    <t xml:space="preserve"> 당면(중국)66.86%,돈창(국산)14.86%,돈혈(국산)5.57%,돈지방(국산)2.79,파(국산)1.86%,양파(국산)1.86%,찐찹쌀(중국)1.58%,전분(국산)1.11%,정제염(국산)0.82%마늘(중국산),해조칼슘,생강 
(* 누드순대는 돈창 없슴)</t>
  </si>
  <si>
    <t>칼슘 찰순대(통)</t>
  </si>
  <si>
    <t xml:space="preserve"> 당면(중국)66.86%,돈창(국산)14.86%,돈혈(국산)5.57%,돈지방(국산)2.79,파(국산)1.86%,양파(국산)1.86%,찐찹쌀(중국)1.58%,전분(국산)1.11%,정제염(국산)0.82%마늘(중국산),해조칼슘,생강(* 누드순대는 돈창 없슴)</t>
  </si>
  <si>
    <t>칼슘 찰순대(슬라이스)</t>
  </si>
  <si>
    <t>당면(중국)66.86%,돈창(국산)14.86%,돈혈(국산)5.57%,돈지방(국산)2.79,파(국산)1.86%,양파(국산)1.86%,찐찹쌀(중국)1.58%,전분(국산)1.11%,정제염(국산)0.82%마늘(중국산),해조칼슘,생강 (* 누드순대는 돈창 없슴)</t>
  </si>
  <si>
    <t>칼슘 찰누드순대(슬라이스)</t>
  </si>
  <si>
    <t>칼슘 찰누드순대(통)</t>
  </si>
  <si>
    <t>당면중국62%,돈창자국산12%</t>
  </si>
  <si>
    <t>옛날맛찹쌀통순대</t>
  </si>
  <si>
    <t>옛날맛찹쌀통순대(S/L)</t>
  </si>
  <si>
    <t>당면중국68%,돈창자국산12%</t>
  </si>
  <si>
    <t>늘좋은찹쌀누드순대</t>
  </si>
  <si>
    <t>늘좋은찹쌀누드순대(S/L)</t>
  </si>
  <si>
    <t>풀어지지 않음,당면(국산)68.03%,돈창(국산)12.53%,돈혈(국산)7.16%,돈지방(국산)2.69,파(국산)1.79%,양파(국산)1.79%,찹쌀(국산)1.52%,전분(국산)1.07%,정제염(국산)0.82%마늘(국산),해조칼슘,생강     (* 누드순대는 돈창 없슴)</t>
  </si>
  <si>
    <t>국산당면 칼슘누드순대(통)</t>
  </si>
  <si>
    <t>국산당면 칼슘찰누드순대(슬라이스)</t>
  </si>
  <si>
    <t>국산당면 칼슘찰순대(슬라이스)</t>
  </si>
  <si>
    <t>국산당면 칼슘찰순대(통)</t>
  </si>
  <si>
    <t xml:space="preserve">당면65%(중국산),선지(국산
돈창17.5%(국산)),천일염(국산)
제조사 : 보승순대   </t>
  </si>
  <si>
    <t>맛있는 찰순대 1kg (통)</t>
  </si>
  <si>
    <t>맛있는 찰순대 1kg (슬라이스)</t>
  </si>
  <si>
    <t>스테이크</t>
  </si>
  <si>
    <t>콘치즈스테이크120g</t>
  </si>
  <si>
    <t>콘치즈스테이크60g</t>
  </si>
  <si>
    <t>콘치즈스테이크90g</t>
  </si>
  <si>
    <t>돈육(국산)69.2%,빵가루5.11%,떡갈비시즈닝,간장</t>
  </si>
  <si>
    <t>숯불구이스테이크120g</t>
  </si>
  <si>
    <t>돈육57.42(국내산),떡14.37%</t>
  </si>
  <si>
    <t>주먹고기떡갈비스테이크25g</t>
  </si>
  <si>
    <t>돈육69.2%,빵가루5.11%</t>
  </si>
  <si>
    <t>숯불구이스테이크60g</t>
  </si>
  <si>
    <t>숯불구이스테이크90g</t>
  </si>
  <si>
    <t>돈육72.43(국내산),청양고추3.10%국내산</t>
  </si>
  <si>
    <t>냉장청양고추스테이크3kg</t>
  </si>
  <si>
    <t>돈육72.43(국내산),청양고추3.10%국내산,물엿,간장,양파,대파</t>
  </si>
  <si>
    <t>청양고추스테이크120g</t>
  </si>
  <si>
    <t>청양고추스테이크60g</t>
  </si>
  <si>
    <t>청양고추스테이크90g</t>
  </si>
  <si>
    <t>허브연어스테이크50g</t>
  </si>
  <si>
    <t>스테이크</t>
    <phoneticPr fontId="19" type="noConversion"/>
  </si>
  <si>
    <t>온육57.82%(국산),자연치즈20%(수입),빵가루,황설탕,물엿,양파등</t>
    <phoneticPr fontId="19" type="noConversion"/>
  </si>
  <si>
    <t>수제치즈롤스테이크100g</t>
    <phoneticPr fontId="19" type="noConversion"/>
  </si>
  <si>
    <t>수제치즈롤스테이크125g</t>
    <phoneticPr fontId="19" type="noConversion"/>
  </si>
  <si>
    <t>스틱류</t>
  </si>
  <si>
    <t>참 진해물스틱</t>
  </si>
  <si>
    <t>스틱류</t>
    <phoneticPr fontId="19" type="noConversion"/>
  </si>
  <si>
    <t>고구마스트링49.0%(고구마무스60%), 빵가루 8.52%, 밀가루(미국산,캐나다산)27.81%</t>
    <phoneticPr fontId="19" type="noConversion"/>
  </si>
  <si>
    <t>{냉동}천년가득고구마치즈스틱(25g*40ea)</t>
    <phoneticPr fontId="19" type="noConversion"/>
  </si>
  <si>
    <t>고구마스티링49,모자렐라치즈28</t>
    <phoneticPr fontId="19" type="noConversion"/>
  </si>
  <si>
    <t>참고구마치즈스틱</t>
    <phoneticPr fontId="19" type="noConversion"/>
  </si>
  <si>
    <t>그랑프리치즈(모짜렐라치즈55%), 초유단백질 0.15%, 식물성유지, 렌넷카제인, 밀</t>
  </si>
  <si>
    <t>하림 치즈스틱 23g</t>
  </si>
  <si>
    <t>닭고기(국내산 79.22%)</t>
  </si>
  <si>
    <t>치킨휭거 14g</t>
  </si>
  <si>
    <t>당면19.4/이츠웰</t>
  </si>
  <si>
    <t>잡채스틱,20g</t>
  </si>
  <si>
    <t>독일스트링치즈23,고구마무스26.5</t>
    <phoneticPr fontId="19" type="noConversion"/>
  </si>
  <si>
    <t>고구마치즈스틱,20g</t>
    <phoneticPr fontId="19" type="noConversion"/>
  </si>
  <si>
    <t>독일스트링치즈49.5</t>
    <phoneticPr fontId="19" type="noConversion"/>
  </si>
  <si>
    <t>치즈스틱,25g</t>
    <phoneticPr fontId="19" type="noConversion"/>
  </si>
  <si>
    <t>모짜렐라치즈 49.5/DK</t>
  </si>
  <si>
    <t>치즈스틱,25g</t>
  </si>
  <si>
    <t>서도물산(주)</t>
  </si>
  <si>
    <t>참 치즈스틱</t>
  </si>
  <si>
    <t>고구마치즈스틱</t>
  </si>
  <si>
    <t>찰스틱믹스57,황등앙금12,동부콩</t>
    <phoneticPr fontId="19" type="noConversion"/>
  </si>
  <si>
    <t>동부찰스틱,50g</t>
    <phoneticPr fontId="19" type="noConversion"/>
  </si>
  <si>
    <t>사각치즈스트링 60.99%,빵가루 22%,냉동난백 4.85%,제이에이치배터씨에스 3.84%</t>
  </si>
  <si>
    <t>착한 치즈스틱(오븐용)</t>
  </si>
  <si>
    <t>BS스트링치즈52%,빵가루32%외</t>
    <phoneticPr fontId="19" type="noConversion"/>
  </si>
  <si>
    <t>산내마을 치즈볼</t>
    <phoneticPr fontId="19" type="noConversion"/>
  </si>
  <si>
    <t>BS스트링치즈49.5%,빵가루35%외</t>
    <phoneticPr fontId="19" type="noConversion"/>
  </si>
  <si>
    <t>산내마을 치즈스틱</t>
    <phoneticPr fontId="19" type="noConversion"/>
  </si>
  <si>
    <t>스트링치즈49.5%,빵가루29.46%,대두유</t>
    <phoneticPr fontId="19" type="noConversion"/>
  </si>
  <si>
    <t>치즈스틱25g</t>
    <phoneticPr fontId="19" type="noConversion"/>
  </si>
  <si>
    <t>스프</t>
    <phoneticPr fontId="19" type="noConversion"/>
  </si>
  <si>
    <t>국산분말유크림20/오뚜기</t>
    <phoneticPr fontId="19" type="noConversion"/>
  </si>
  <si>
    <t>뉴질랜드쇠고기칩10/오뚜기</t>
    <phoneticPr fontId="19" type="noConversion"/>
  </si>
  <si>
    <t>쇠고기스프</t>
    <phoneticPr fontId="19" type="noConversion"/>
  </si>
  <si>
    <t>멸치15%,가다랑어15%,다시마15%/생협</t>
  </si>
  <si>
    <t>액상스프</t>
  </si>
  <si>
    <t>옥수수스프</t>
    <phoneticPr fontId="19" type="noConversion"/>
  </si>
  <si>
    <t>수입소맥분/CJ</t>
  </si>
  <si>
    <t>중국양송이칩/오뚜기</t>
    <phoneticPr fontId="19" type="noConversion"/>
  </si>
  <si>
    <t>양송이스프</t>
    <phoneticPr fontId="19" type="noConversion"/>
  </si>
  <si>
    <t>우리쌀크림수프</t>
  </si>
  <si>
    <t>61g</t>
  </si>
  <si>
    <t>우리쌀쇠고기수프</t>
  </si>
  <si>
    <t>62g</t>
  </si>
  <si>
    <t>우리쌀양송이수프</t>
  </si>
  <si>
    <t>63g</t>
  </si>
  <si>
    <t>우리쌀야채수프</t>
  </si>
  <si>
    <t>64g</t>
  </si>
  <si>
    <t>우리쌀마늘수프</t>
  </si>
  <si>
    <t xml:space="preserve">가공소맥분(밀 미국산/호주산), 쇠고기 10%(호주산) </t>
  </si>
  <si>
    <t>쇠고기수프</t>
  </si>
  <si>
    <t>가공소맥분(밀 미국산/호주산),건조양송이 2%(국산)</t>
  </si>
  <si>
    <t>양송이수프</t>
  </si>
  <si>
    <t>가공소맥분(밀 미국산/호주산), 분말유크림20%</t>
  </si>
  <si>
    <t>크림수프</t>
  </si>
  <si>
    <t>국산돈육66.5/이츠웰</t>
  </si>
  <si>
    <t>야채말이,냉동</t>
    <phoneticPr fontId="19" type="noConversion"/>
  </si>
  <si>
    <t>국산돼지58.71,갈비양념6.76,부추3.84,두부3.07</t>
    <phoneticPr fontId="19" type="noConversion"/>
  </si>
  <si>
    <t>궁중고기말이</t>
    <phoneticPr fontId="19" type="noConversion"/>
  </si>
  <si>
    <t>냉동연육65.5%,당면(중국산)13%</t>
    <phoneticPr fontId="19" type="noConversion"/>
  </si>
  <si>
    <t>꼬마잡채말이,20g</t>
    <phoneticPr fontId="19" type="noConversion"/>
  </si>
  <si>
    <t>잡채말이,30g</t>
    <phoneticPr fontId="19" type="noConversion"/>
  </si>
  <si>
    <t>돼지고기(국내산)30%,당면30%,콩단백,빵가루</t>
    <phoneticPr fontId="19" type="noConversion"/>
  </si>
  <si>
    <t>수제 궁중 잡채 고기말이,20g</t>
    <phoneticPr fontId="19" type="noConversion"/>
  </si>
  <si>
    <t>야채튀김</t>
  </si>
  <si>
    <t>양파(국내산)71.42%,빵가루(밀/수입산)7.14%후라이배터(수입산/밀)14.28%,밀가루(밀,수입산)7.14%</t>
  </si>
  <si>
    <t>*크로바 양파링(국산)</t>
  </si>
  <si>
    <t>양파(국산)32%,당근(국산)6.4%,쑥갓(국산)8.3%</t>
  </si>
  <si>
    <t>야채튀김50g</t>
  </si>
  <si>
    <t>양파(국산)34.64%,당근(국산)12.99%,고구마(국산)8.01%,감자(국산)7.79%,쑥갓(국산)3.12%,소맥분16.02%등</t>
  </si>
  <si>
    <t>바삭야채튀김</t>
  </si>
  <si>
    <t>연근(국내산)57.25%,밀가루(수입산)24.32%,옥수수전분3.32%,대두단백2%,정제염0.32%,L-글루타민산나트륨0.39%,베이킹파우다2%,쇼트닝10%,인산염0.4%</t>
  </si>
  <si>
    <t>야채연근튀김</t>
  </si>
  <si>
    <t>연근(국내산)58.2%,튀김가루17.3%,고구마전분10%,빵가루6.2%,대파4%,당근4%,정제염0.3%</t>
  </si>
  <si>
    <t>야채연근전</t>
  </si>
  <si>
    <t>고구마21%, 밀가루20%, 감자11%, 양파11%, 당근5%,
그린빈스5%, 계란5%, 정제염, 흑후추 등</t>
  </si>
  <si>
    <t>야채튀김 3kg(40g*75ea)</t>
  </si>
  <si>
    <t>40g*75ea</t>
  </si>
  <si>
    <t>1.08kg</t>
    <phoneticPr fontId="19" type="noConversion"/>
  </si>
  <si>
    <t>야채춘권(산동) 1.08kg (15g*72ea)</t>
    <phoneticPr fontId="19" type="noConversion"/>
  </si>
  <si>
    <t>15g*72ea</t>
    <phoneticPr fontId="19" type="noConversion"/>
  </si>
  <si>
    <t>소맥분, 양배추, 문어, 전란(계란)</t>
  </si>
  <si>
    <t>다꼬야끼 1kg (20g*50ea)</t>
  </si>
  <si>
    <t>20g*50ea</t>
    <phoneticPr fontId="19" type="noConversion"/>
  </si>
  <si>
    <t>야채튀김,냉동</t>
    <phoneticPr fontId="19" type="noConversion"/>
  </si>
  <si>
    <t>감자,당근,양파,깻잎</t>
    <phoneticPr fontId="19" type="noConversion"/>
  </si>
  <si>
    <t>생야채튀김,40g</t>
    <phoneticPr fontId="19" type="noConversion"/>
  </si>
  <si>
    <t>고구마(수입)92%, 외</t>
    <phoneticPr fontId="19" type="noConversion"/>
  </si>
  <si>
    <t>고 구 마 맛 탕</t>
    <phoneticPr fontId="19" type="noConversion"/>
  </si>
  <si>
    <t>고추,콩단백,국산당면,새우,쪽파</t>
    <phoneticPr fontId="19" type="noConversion"/>
  </si>
  <si>
    <t>해물고추튀김,50g</t>
    <phoneticPr fontId="19" type="noConversion"/>
  </si>
  <si>
    <t>김치,참치,두부,당근,깻잎,양파</t>
    <phoneticPr fontId="90" type="noConversion"/>
  </si>
  <si>
    <t>참치속깻잎튀김,33g</t>
    <phoneticPr fontId="19" type="noConversion"/>
  </si>
  <si>
    <t>옥수수분,옥수수알갱이,  칼슘</t>
    <phoneticPr fontId="19" type="noConversion"/>
  </si>
  <si>
    <t>칼슘옥수수맛탕,10g</t>
    <phoneticPr fontId="19" type="noConversion"/>
  </si>
  <si>
    <t>모짜렐라치즈24.82%,연육58.2%,소맥분12.1%,해바라기씨유3%</t>
  </si>
  <si>
    <t>치즈품은수제핫바50g</t>
  </si>
  <si>
    <t>연육69.9%,소맥분13.95%,양파7%,오징어1.7%,새송이1.7%,부추0.8%,해바라기씨유</t>
  </si>
  <si>
    <t>길쭉이수제핫바40g</t>
  </si>
  <si>
    <t>크라비아맛살35.5%,(연육80.7%,)소맥분9.1%,양파,오징어,부추,새송이</t>
  </si>
  <si>
    <t>게살품은수제핫바50g</t>
  </si>
  <si>
    <t>dudsbr40.91%,수입,떡39.72%수입,양파4.1%,새송이버섯1%,소맥분8.55%,</t>
  </si>
  <si>
    <t>떡품은수제핫바50g</t>
  </si>
  <si>
    <t>dusdbr66.9%,소맥분13.9%,청양고추3.7%,양파6.6%,오징어1.65%,생송이1.65%,부추0.75%</t>
  </si>
  <si>
    <t>매콤길쭉이수제핫바40g</t>
  </si>
  <si>
    <t>어묵류,냉동</t>
    <phoneticPr fontId="19" type="noConversion"/>
  </si>
  <si>
    <t>연육62.62%,야채등-최고품질간식핫바/실꼬리돔A급사용</t>
    <phoneticPr fontId="19" type="noConversion"/>
  </si>
  <si>
    <t>야채바(꼬지) 80g</t>
    <phoneticPr fontId="19" type="noConversion"/>
  </si>
  <si>
    <t>연육60.35%,오징어12.07%(국내산)-최고품질간식핫바/실꼬리돔A급사용</t>
    <phoneticPr fontId="19" type="noConversion"/>
  </si>
  <si>
    <t>해물바(꼬지) 80g</t>
    <phoneticPr fontId="19" type="noConversion"/>
  </si>
  <si>
    <t>어육72%(베트남),파프리카천연색소,전분,당근,양파등-실꼬리돔A급사용/중탕가능</t>
    <phoneticPr fontId="19" type="noConversion"/>
  </si>
  <si>
    <t>삼색피쉬볼(꼬지)45g</t>
    <phoneticPr fontId="19" type="noConversion"/>
  </si>
  <si>
    <t>연육67.25%,야채(당근,대파등)</t>
    <phoneticPr fontId="19" type="noConversion"/>
  </si>
  <si>
    <t>동물나라</t>
    <phoneticPr fontId="19" type="noConversion"/>
  </si>
  <si>
    <t>연육67.25%,야채(청양고추,대파,양파,우엉,부추등)</t>
    <phoneticPr fontId="19" type="noConversion"/>
  </si>
  <si>
    <t>매콤/땡초말이 길쭉어묵40g</t>
    <phoneticPr fontId="19" type="noConversion"/>
  </si>
  <si>
    <t>연육62.39%,크라비아게맛살26%</t>
    <phoneticPr fontId="19" type="noConversion"/>
  </si>
  <si>
    <t>게살(크래비아)말이 수제어묵50g</t>
    <phoneticPr fontId="19" type="noConversion"/>
  </si>
  <si>
    <t>연육55.43%,떡28%(국산)</t>
    <phoneticPr fontId="19" type="noConversion"/>
  </si>
  <si>
    <t>떡말이 수제어묵50g</t>
    <phoneticPr fontId="19" type="noConversion"/>
  </si>
  <si>
    <t>연육59.89%,당면16%(국내산)</t>
    <phoneticPr fontId="19" type="noConversion"/>
  </si>
  <si>
    <t>수제 잡채말이만두어묵33g</t>
    <phoneticPr fontId="19" type="noConversion"/>
  </si>
  <si>
    <t>연육62.39%,치즈맛햄연육,대파,당근,양파,고추,부추</t>
    <phoneticPr fontId="19" type="noConversion"/>
  </si>
  <si>
    <t>치즈말이 수제어묵50g</t>
    <phoneticPr fontId="19" type="noConversion"/>
  </si>
  <si>
    <t>연육62.39%,맛살26%</t>
    <phoneticPr fontId="19" type="noConversion"/>
  </si>
  <si>
    <t>맛살(대)말이 수제어묵100g</t>
    <phoneticPr fontId="19" type="noConversion"/>
  </si>
  <si>
    <t>연육67.25%,야채(대파,양파,우엉,부추,버섯등)</t>
    <phoneticPr fontId="19" type="noConversion"/>
  </si>
  <si>
    <t>오말이 길쭉어묵(대)100g</t>
    <phoneticPr fontId="19" type="noConversion"/>
  </si>
  <si>
    <t>연육68.97%,오징어10.34%</t>
    <phoneticPr fontId="19" type="noConversion"/>
  </si>
  <si>
    <t>오징어볼 어묵40g</t>
    <phoneticPr fontId="19" type="noConversion"/>
  </si>
  <si>
    <t>연육69.25%,대파2%,당근6%</t>
    <phoneticPr fontId="19" type="noConversion"/>
  </si>
  <si>
    <t>수제비어묵(고급당고)</t>
    <phoneticPr fontId="19" type="noConversion"/>
  </si>
  <si>
    <t>연육72.49%</t>
    <phoneticPr fontId="19" type="noConversion"/>
  </si>
  <si>
    <t>특천(특사각어묵)50g</t>
    <phoneticPr fontId="19" type="noConversion"/>
  </si>
  <si>
    <t>통통 봉어묵46g</t>
    <phoneticPr fontId="19" type="noConversion"/>
  </si>
  <si>
    <t>연육67.25%,양배추와 우엉이 들어있어 더욱 좋아요</t>
    <phoneticPr fontId="19" type="noConversion"/>
  </si>
  <si>
    <t>찌짐이42g</t>
    <phoneticPr fontId="19" type="noConversion"/>
  </si>
  <si>
    <t>연육67.25%,버섯,우엉,당근,대파</t>
    <phoneticPr fontId="19" type="noConversion"/>
  </si>
  <si>
    <t>빈대떡100g</t>
    <phoneticPr fontId="19" type="noConversion"/>
  </si>
  <si>
    <t>연육67.25%,버섯,우엉,당근,대파,부추,버섯등</t>
    <phoneticPr fontId="19" type="noConversion"/>
  </si>
  <si>
    <t>특낙엽40g</t>
    <phoneticPr fontId="19" type="noConversion"/>
  </si>
  <si>
    <t>연육76.69%,청양고추7.69%(국내산)/탕,튀김용</t>
    <phoneticPr fontId="19" type="noConversion"/>
  </si>
  <si>
    <t>땡초파전 어묵50g</t>
    <phoneticPr fontId="19" type="noConversion"/>
  </si>
  <si>
    <t>연육76.69%,청양고추7.69%(국내산),당명,고추가루</t>
    <phoneticPr fontId="19" type="noConversion"/>
  </si>
  <si>
    <t>홍단(매콤둥근어묵)40g</t>
    <phoneticPr fontId="19" type="noConversion"/>
  </si>
  <si>
    <t>연육76.69%,청양고추7.69%(국내산),고추가루</t>
    <phoneticPr fontId="19" type="noConversion"/>
  </si>
  <si>
    <t>아이스바(매콤납작어묵)56g</t>
    <phoneticPr fontId="19" type="noConversion"/>
  </si>
  <si>
    <t>해물네모어묵40g</t>
    <phoneticPr fontId="19" type="noConversion"/>
  </si>
  <si>
    <t>연육86.99%,구운간식어묵-저지방/저칼로리</t>
    <phoneticPr fontId="19" type="noConversion"/>
  </si>
  <si>
    <t>꾸이마루(구운어묵)30g</t>
    <phoneticPr fontId="19" type="noConversion"/>
  </si>
  <si>
    <t>어육(어육살/국산)76.59%</t>
    <phoneticPr fontId="19" type="noConversion"/>
  </si>
  <si>
    <t>사각어묵</t>
    <phoneticPr fontId="19" type="noConversion"/>
  </si>
  <si>
    <t>대야보(봉어묵)</t>
    <phoneticPr fontId="19" type="noConversion"/>
  </si>
  <si>
    <t>볼어묵(일반당고)</t>
    <phoneticPr fontId="19" type="noConversion"/>
  </si>
  <si>
    <t>어육(어육살/국산)62.25%,대파2%,당근6%</t>
    <phoneticPr fontId="19" type="noConversion"/>
  </si>
  <si>
    <t>야채봉25g</t>
    <phoneticPr fontId="19" type="noConversion"/>
  </si>
  <si>
    <t>야채낙엽25g</t>
    <phoneticPr fontId="19" type="noConversion"/>
  </si>
  <si>
    <t>야채소각25g</t>
    <phoneticPr fontId="19" type="noConversion"/>
  </si>
  <si>
    <t>종합어묵</t>
    <phoneticPr fontId="19" type="noConversion"/>
  </si>
  <si>
    <t>연육(수입산)49.9%, 오징어족(페루산)16.63%</t>
    <phoneticPr fontId="19" type="noConversion"/>
  </si>
  <si>
    <t>쫄깃쫄깃 오징어핫바</t>
    <phoneticPr fontId="19" type="noConversion"/>
  </si>
  <si>
    <t>선진FS</t>
    <phoneticPr fontId="19" type="noConversion"/>
  </si>
  <si>
    <t>오징어까스,냉동</t>
  </si>
  <si>
    <t>클로렐라 오징어까스40g</t>
  </si>
  <si>
    <t>오징어링</t>
  </si>
  <si>
    <t>오징어(국내,페루,칠레)42.37%,땅콩2.14%</t>
  </si>
  <si>
    <t>땅콩조각오징어링약25g</t>
  </si>
  <si>
    <t>오징어튀김</t>
  </si>
  <si>
    <t>오징어59%(국내산),소맥분(밀:미국산,호주산),옥수수전분2.7%(옥수수100%수입산),베이킹파우더,정제소금</t>
  </si>
  <si>
    <t>오징어59%(수입),소맥분(밀:미국산,호주산),옥수수전분2.7%(옥수수100%수입산),베이킹파우더,정제소금</t>
  </si>
  <si>
    <t>오징어볼</t>
  </si>
  <si>
    <t>오징어바</t>
  </si>
  <si>
    <t>클로렐라 오징어까스-60g</t>
  </si>
  <si>
    <t>클로렐라 오징어까스-80g</t>
  </si>
  <si>
    <t>오징어 땅콩링</t>
  </si>
  <si>
    <t>참오징어바</t>
  </si>
  <si>
    <t>오징어튀김,냉동</t>
    <phoneticPr fontId="19" type="noConversion"/>
  </si>
  <si>
    <t>국내산오징어52.8</t>
  </si>
  <si>
    <t>오징어바</t>
    <phoneticPr fontId="19" type="noConversion"/>
  </si>
  <si>
    <t>국산오징어50.25,백미(국내)17</t>
    <phoneticPr fontId="19" type="noConversion"/>
  </si>
  <si>
    <t>우리쌀오징어바,19g</t>
    <phoneticPr fontId="19" type="noConversion"/>
  </si>
  <si>
    <t>두부10%,오징어37%/풀무원</t>
  </si>
  <si>
    <t>두부갈락오징어까스,60g</t>
  </si>
  <si>
    <t>오징어 39.67(국산 15.25, 수입 24.4), 건조브로콜리 /풀무원</t>
  </si>
  <si>
    <t>바른선브로콜리오징어까스 60g*10ea</t>
  </si>
  <si>
    <t>오징어 41.96%, 피자치즈 7.2%, 크리치즈 2.4%/풀무원</t>
  </si>
  <si>
    <t>바른선통살오징어치즈까스 50g*20ea</t>
  </si>
  <si>
    <t>오징어(원양산)55.69%12g</t>
    <phoneticPr fontId="19" type="noConversion"/>
  </si>
  <si>
    <t>오 징 어 볼</t>
    <phoneticPr fontId="19" type="noConversion"/>
  </si>
  <si>
    <t>오징어(원양산)55.69%20g</t>
    <phoneticPr fontId="19" type="noConversion"/>
  </si>
  <si>
    <t>오 징 어 바</t>
    <phoneticPr fontId="19" type="noConversion"/>
  </si>
  <si>
    <t>오징어(페루산)41.96%, /이츠웰</t>
  </si>
  <si>
    <t>치즈오징어까스,50g</t>
  </si>
  <si>
    <t>오징어42.37%, 생빵가루, 해조칼슘 첨가</t>
    <phoneticPr fontId="19" type="noConversion"/>
  </si>
  <si>
    <t>{냉동}오징어땅콩링</t>
    <phoneticPr fontId="19" type="noConversion"/>
  </si>
  <si>
    <t>오징어47.63,청파래/이츠웰</t>
  </si>
  <si>
    <t>청파래오징어까스,40g</t>
  </si>
  <si>
    <t>청파래오징어까스,60g</t>
  </si>
  <si>
    <t>청파래오징어까스,80g</t>
  </si>
  <si>
    <t>오징어48.10%,빵가루28.23%23g</t>
    <phoneticPr fontId="19" type="noConversion"/>
  </si>
  <si>
    <t>오 징 어 링</t>
    <phoneticPr fontId="19" type="noConversion"/>
  </si>
  <si>
    <t>오징어51.25,소맥분32.2</t>
    <phoneticPr fontId="19" type="noConversion"/>
  </si>
  <si>
    <t>오징어53.6,오곡(기장,흑태,차조,보리,쌀)/이츠웰</t>
  </si>
  <si>
    <t>오곡오징어링,19g</t>
  </si>
  <si>
    <t>오곡오징어바,18g</t>
  </si>
  <si>
    <t>오곡오징어볼,10g</t>
  </si>
  <si>
    <t>오징어수입산45</t>
  </si>
  <si>
    <t>버터맛오링튀김25g</t>
  </si>
  <si>
    <t>원양오징어51.84</t>
  </si>
  <si>
    <t>오징어링,23g</t>
    <phoneticPr fontId="19" type="noConversion"/>
  </si>
  <si>
    <t>원양오징어52.94</t>
  </si>
  <si>
    <t>오징어볼,12g</t>
    <phoneticPr fontId="19" type="noConversion"/>
  </si>
  <si>
    <t>태국연육34.6,오징어17.30,대파.양파</t>
    <phoneticPr fontId="19" type="noConversion"/>
  </si>
  <si>
    <t>오징어볼</t>
    <phoneticPr fontId="19" type="noConversion"/>
  </si>
  <si>
    <t>오징어52%,연육18.6%</t>
  </si>
  <si>
    <t>오징어링튀김(25g*40ea)</t>
  </si>
  <si>
    <t>(25g*40ea)</t>
    <phoneticPr fontId="19" type="noConversion"/>
  </si>
  <si>
    <t>오징어바(13g*75ea)</t>
  </si>
  <si>
    <t>(13g*75ea)</t>
    <phoneticPr fontId="19" type="noConversion"/>
  </si>
  <si>
    <t>프리미엄해물완자</t>
  </si>
  <si>
    <t>완자,냉동</t>
    <phoneticPr fontId="19" type="noConversion"/>
  </si>
  <si>
    <t>국내산오징어35.33</t>
    <phoneticPr fontId="19" type="noConversion"/>
  </si>
  <si>
    <t>해조칼슘해물경단</t>
    <phoneticPr fontId="19" type="noConversion"/>
  </si>
  <si>
    <t>국산돈육67.51/롯데</t>
    <phoneticPr fontId="19" type="noConversion"/>
  </si>
  <si>
    <t>파인불고기완자</t>
  </si>
  <si>
    <t>국산돼지46.80,두부10.80(국산대두,국산양파/당근/대파</t>
    <phoneticPr fontId="19" type="noConversion"/>
  </si>
  <si>
    <t>프리미엄우리콩두부고기완자</t>
    <phoneticPr fontId="19" type="noConversion"/>
  </si>
  <si>
    <t>국산오징어26,국산양배추24</t>
    <phoneticPr fontId="19" type="noConversion"/>
  </si>
  <si>
    <t>웰빙징징볼,오꼬노미야끼</t>
    <phoneticPr fontId="19" type="noConversion"/>
  </si>
  <si>
    <t>국산오징어35.33</t>
    <phoneticPr fontId="19" type="noConversion"/>
  </si>
  <si>
    <t>돈육(국산)50.34,날치알3.15,탈수두부,양파</t>
  </si>
  <si>
    <t>날치알고기완자,20g</t>
  </si>
  <si>
    <t>돈육,두부,양파,당근,부추</t>
    <phoneticPr fontId="19" type="noConversion"/>
  </si>
  <si>
    <t>고기완자전,17g*58개</t>
    <phoneticPr fontId="19" type="noConversion"/>
  </si>
  <si>
    <t>돈육39/CJ</t>
  </si>
  <si>
    <t>동그랑떙,12g</t>
  </si>
  <si>
    <t>떡 19.34%, 새우살 11.60%, 원육 19.34%/풀무원</t>
  </si>
  <si>
    <t>말랑말랑떡새우완자,16g</t>
  </si>
  <si>
    <t>연육39.6,오징어,표고버섯,해양심층염/CJ</t>
  </si>
  <si>
    <t>해양심층염표고버섯해물완자,18g</t>
  </si>
  <si>
    <t>오징어 42.5%, 두부15.7%/%</t>
  </si>
  <si>
    <t>두부해물완자,15g</t>
  </si>
  <si>
    <t>오징어,연육,두부,양파</t>
    <phoneticPr fontId="19" type="noConversion"/>
  </si>
  <si>
    <t>해물완자튀김,20g</t>
    <phoneticPr fontId="19" type="noConversion"/>
  </si>
  <si>
    <t>오징어36.23</t>
  </si>
  <si>
    <t>해물완자25g</t>
  </si>
  <si>
    <t>오징어61.91/이츠웰</t>
  </si>
  <si>
    <t>원양오징어45.38,태국연육21.36,두부5.34,양파5.34,당근5.34</t>
    <phoneticPr fontId="19" type="noConversion"/>
  </si>
  <si>
    <t>칼슘해물경단</t>
    <phoneticPr fontId="19" type="noConversion"/>
  </si>
  <si>
    <t>원양오징어62/이츠웰</t>
  </si>
  <si>
    <t>파프리카해물완자,18g</t>
  </si>
  <si>
    <t>참치통조림8.04%,식물성유지,연육(베트남산),부추,당근</t>
    <phoneticPr fontId="19" type="noConversion"/>
  </si>
  <si>
    <t>참치어산적</t>
    <phoneticPr fontId="19" type="noConversion"/>
  </si>
  <si>
    <t>태국연육56.7,수입새우9.9,당근,대파,옥수수전분</t>
    <phoneticPr fontId="19" type="noConversion"/>
  </si>
  <si>
    <t>새우완자</t>
    <phoneticPr fontId="19" type="noConversion"/>
  </si>
  <si>
    <t>호주쇠고기22.44/CJ</t>
  </si>
  <si>
    <t>쇠고기완자,10.6g</t>
  </si>
  <si>
    <t>오징어 19.5%(수입산), 떡 19.5%{쌀 98 %(국내산), 소맥전분</t>
  </si>
  <si>
    <t>말랑말랑떡오징어완자,16g</t>
  </si>
  <si>
    <t>전,냉동</t>
  </si>
  <si>
    <t>(주)그린푸드</t>
  </si>
  <si>
    <t>명태살두부전</t>
  </si>
  <si>
    <t>칼슘부추해물전</t>
  </si>
  <si>
    <t>전,냉동</t>
    <phoneticPr fontId="19" type="noConversion"/>
  </si>
  <si>
    <t>4색밀 전병10g</t>
    <phoneticPr fontId="19" type="noConversion"/>
  </si>
  <si>
    <t>국내오징어다리48.7</t>
    <phoneticPr fontId="19" type="noConversion"/>
  </si>
  <si>
    <t>오징어파전,29g</t>
    <phoneticPr fontId="19" type="noConversion"/>
  </si>
  <si>
    <t>국산돈육55</t>
  </si>
  <si>
    <t>깻잎육전,29g</t>
    <phoneticPr fontId="19" type="noConversion"/>
  </si>
  <si>
    <t>국산돈육59.07</t>
  </si>
  <si>
    <t>엄마손동그랑전,29g</t>
    <phoneticPr fontId="19" type="noConversion"/>
  </si>
  <si>
    <t>김치,오징어,계란,파</t>
    <phoneticPr fontId="19" type="noConversion"/>
  </si>
  <si>
    <t>김치전,20g</t>
    <phoneticPr fontId="19" type="noConversion"/>
  </si>
  <si>
    <t>김치,오징어,파,계란</t>
    <phoneticPr fontId="19" type="noConversion"/>
  </si>
  <si>
    <t>오징어 김치전,30g</t>
    <phoneticPr fontId="19" type="noConversion"/>
  </si>
  <si>
    <t>노란호박(계절상품)</t>
    <phoneticPr fontId="19" type="noConversion"/>
  </si>
  <si>
    <t>노란호박전,20g</t>
    <phoneticPr fontId="19" type="noConversion"/>
  </si>
  <si>
    <t xml:space="preserve">돈육 35%, 계육20%, </t>
    <phoneticPr fontId="19" type="noConversion"/>
  </si>
  <si>
    <t>깻   잎   전 (40g)</t>
    <phoneticPr fontId="19" type="noConversion"/>
  </si>
  <si>
    <t xml:space="preserve">돈육 35%, 계육20%,두부30%계란15%등국내야채 </t>
    <phoneticPr fontId="19" type="noConversion"/>
  </si>
  <si>
    <t>깻   잎   전20g</t>
    <phoneticPr fontId="19" type="noConversion"/>
  </si>
  <si>
    <t>두부 고기 완자전40g</t>
    <phoneticPr fontId="19" type="noConversion"/>
  </si>
  <si>
    <t>돈육(국내산)64.22 깻잎6</t>
  </si>
  <si>
    <t>깻잎고기전 약34g</t>
  </si>
  <si>
    <t>돈육,두부,계란,깻잎,양파,당근,부추</t>
    <phoneticPr fontId="19" type="noConversion"/>
  </si>
  <si>
    <t>계란생깻잎전,22g</t>
    <phoneticPr fontId="19" type="noConversion"/>
  </si>
  <si>
    <t>돈육28%,두부22%외</t>
  </si>
  <si>
    <t>돈육깻잎전25g</t>
  </si>
  <si>
    <t>동태포,계란,밀가루</t>
    <phoneticPr fontId="19" type="noConversion"/>
  </si>
  <si>
    <t>동태전,34g</t>
    <phoneticPr fontId="90" type="noConversion"/>
  </si>
  <si>
    <t>러시아동태</t>
    <phoneticPr fontId="19" type="noConversion"/>
  </si>
  <si>
    <t>어성초동태전 20g</t>
    <phoneticPr fontId="19" type="noConversion"/>
  </si>
  <si>
    <t>명태살,돈육(국),오징어,새우,해초류</t>
  </si>
  <si>
    <t>해초해물전27g</t>
  </si>
  <si>
    <t>부추,당근,오징어,고추,계란</t>
    <phoneticPr fontId="19" type="noConversion"/>
  </si>
  <si>
    <t>부추전,20g</t>
    <phoneticPr fontId="19" type="noConversion"/>
  </si>
  <si>
    <t>오징어 부추전,30g</t>
    <phoneticPr fontId="19" type="noConversion"/>
  </si>
  <si>
    <t>부추30%, 오징어20%외</t>
  </si>
  <si>
    <t>오징어부추전,30g</t>
  </si>
  <si>
    <t>오징어,양파,쪽파,당근,청초</t>
    <phoneticPr fontId="19" type="noConversion"/>
  </si>
  <si>
    <t>해물파전,20g</t>
    <phoneticPr fontId="19" type="noConversion"/>
  </si>
  <si>
    <t>오징어35%, 새우8%, 홍합8%외</t>
  </si>
  <si>
    <t>해물파전,40g</t>
  </si>
  <si>
    <t>참치28%, 두부22%외</t>
  </si>
  <si>
    <t>참치깻잎전25g</t>
  </si>
  <si>
    <t>어성초감자전 40g</t>
    <phoneticPr fontId="19" type="noConversion"/>
  </si>
  <si>
    <t>어성초김치전 40g</t>
    <phoneticPr fontId="19" type="noConversion"/>
  </si>
  <si>
    <t>어성초깻잎전 20g</t>
    <phoneticPr fontId="19" type="noConversion"/>
  </si>
  <si>
    <t>어성초녹두전 40g</t>
    <phoneticPr fontId="19" type="noConversion"/>
  </si>
  <si>
    <t>어성초삼색밀전병 10g</t>
    <phoneticPr fontId="19" type="noConversion"/>
  </si>
  <si>
    <t>어성초부추전 40g</t>
    <phoneticPr fontId="19" type="noConversion"/>
  </si>
  <si>
    <t>어성초오징어부추전 40g</t>
    <phoneticPr fontId="19" type="noConversion"/>
  </si>
  <si>
    <t>어성초장떡 40g</t>
    <phoneticPr fontId="19" type="noConversion"/>
  </si>
  <si>
    <t>어성초해물전 40g</t>
    <phoneticPr fontId="19" type="noConversion"/>
  </si>
  <si>
    <t>어성초호박전 17g</t>
    <phoneticPr fontId="19" type="noConversion"/>
  </si>
  <si>
    <t>김치국내산21.7%,부침가루,쪽파,당근,양파국내산</t>
  </si>
  <si>
    <t>수제김치전20g</t>
  </si>
  <si>
    <t>부추국내산15.42%,부침가루,부추국내산,당근국내산,양파국내산</t>
  </si>
  <si>
    <t>수제부추전20g</t>
  </si>
  <si>
    <t>쌀가루국내산15%,양파18.7%,대파14.6%,당근10.2%,부침가루</t>
  </si>
  <si>
    <t>수제우리쌀야채전20g</t>
  </si>
  <si>
    <t>오징어국내11%,쪽파178%,국내,부침가루,부추국내,당근,양파국내산</t>
  </si>
  <si>
    <t>수제해물파전20g</t>
  </si>
  <si>
    <t>돼지족발국산96%,물엿1%</t>
  </si>
  <si>
    <t>양념족발(S/L)</t>
  </si>
  <si>
    <t>돼지족발96%(국내산),양파(국내산),감초,통후추,월계수잎,계피-5무(아질산,솔빈산,인산염,전분,색소)</t>
    <phoneticPr fontId="19" type="noConversion"/>
  </si>
  <si>
    <t>오향족발(S/L)-5무</t>
    <phoneticPr fontId="19" type="noConversion"/>
  </si>
  <si>
    <t>차슈</t>
    <phoneticPr fontId="19" type="noConversion"/>
  </si>
  <si>
    <t>돈육92%(국내산),진간장42%,양파1.39%(국내산),물엿1.22%,춘장0.24%,생강(국내산),팔각회향,계피,감초,대파외</t>
    <phoneticPr fontId="19" type="noConversion"/>
  </si>
  <si>
    <t>돈육차슈S/L</t>
    <phoneticPr fontId="19" type="noConversion"/>
  </si>
  <si>
    <t>돈육91.93%(국내산),정백당2.15%,진간장,양파,물엿,춘장,생강,팔각회향,계피,감초,통후추,월계수잎,대파</t>
    <phoneticPr fontId="19" type="noConversion"/>
  </si>
  <si>
    <t>돈육차슈채</t>
    <phoneticPr fontId="19" type="noConversion"/>
  </si>
  <si>
    <t>찰순대</t>
  </si>
  <si>
    <t>3無누드순대,국내유일살균기</t>
  </si>
  <si>
    <t>뜰안애누드순대(슬라이스)</t>
  </si>
  <si>
    <t>뜰안애누드순대(통)</t>
  </si>
  <si>
    <t>3無옛날순대,국내유일살균기</t>
  </si>
  <si>
    <t>뜰안애옛날순대(슬라이스)</t>
  </si>
  <si>
    <t>뜰안애옛날순대(통)</t>
  </si>
  <si>
    <t>국산당면, 無MSG보존료색소</t>
  </si>
  <si>
    <t>누드순대,통</t>
  </si>
  <si>
    <t>누드순대S/L</t>
  </si>
  <si>
    <t>순대강정S/L,냉동</t>
  </si>
  <si>
    <t>찰순대,통</t>
  </si>
  <si>
    <t>찰순대S/L</t>
  </si>
  <si>
    <t>찰순대</t>
    <phoneticPr fontId="19" type="noConversion"/>
  </si>
  <si>
    <t>당면(국산), 오곡가루(국산)3.55%, 돈혈, 국산야채, 해조칼슘</t>
    <phoneticPr fontId="19" type="noConversion"/>
  </si>
  <si>
    <t>{냉장}오곡칼슘누드순대(S)</t>
    <phoneticPr fontId="19" type="noConversion"/>
  </si>
  <si>
    <t>당면(국산), 오곡가루(국산)3.55%, 돈혈, 국산야채, 해조칼슘, 돼지소장(국산)</t>
    <phoneticPr fontId="19" type="noConversion"/>
  </si>
  <si>
    <t>{냉장}오곡칼슘찰순대</t>
    <phoneticPr fontId="19" type="noConversion"/>
  </si>
  <si>
    <t>{냉장}오곡칼슘찰순대(S)</t>
    <phoneticPr fontId="19" type="noConversion"/>
  </si>
  <si>
    <t>당면(중국산)41%,해조칼슘(수입산)0.5%</t>
    <phoneticPr fontId="19" type="noConversion"/>
  </si>
  <si>
    <t>통칼슘찰순대</t>
    <phoneticPr fontId="19" type="noConversion"/>
  </si>
  <si>
    <t>S/L칼슘찰순대,13~17g</t>
    <phoneticPr fontId="19" type="noConversion"/>
  </si>
  <si>
    <t>당면(중국산)72.19%,돈소창(국내산)12.03%</t>
    <phoneticPr fontId="19" type="noConversion"/>
  </si>
  <si>
    <t>통찰순대</t>
    <phoneticPr fontId="19" type="noConversion"/>
  </si>
  <si>
    <t>S/L찰순대,13~17g</t>
    <phoneticPr fontId="19" type="noConversion"/>
  </si>
  <si>
    <t>당면(중국산)87%,해조칼슘(수입산)1%</t>
    <phoneticPr fontId="19" type="noConversion"/>
  </si>
  <si>
    <t>통칼슘누드순대</t>
  </si>
  <si>
    <t>S/L칼슘누드순대,13~17g</t>
    <phoneticPr fontId="19" type="noConversion"/>
  </si>
  <si>
    <t>당면(중국산)72%, 돈창(돼지고기/국산)17.5%, 선지/풀무원</t>
  </si>
  <si>
    <t>바른선찰통통순대(슬)</t>
  </si>
  <si>
    <t>당면58,돈창자14,찐찹쌀10,돈혈7/이츠웰</t>
  </si>
  <si>
    <t>당면63,돈창자14,국산야채/이츠웰</t>
  </si>
  <si>
    <t>국산 당면 in 순대(S/L)</t>
  </si>
  <si>
    <t>당면68,찐찹쌀14,돈혈8/이츠웰</t>
  </si>
  <si>
    <t>표피무,통</t>
  </si>
  <si>
    <t>표피무,S/L</t>
  </si>
  <si>
    <t>성일</t>
  </si>
  <si>
    <t>치즈누드순대슬라이스</t>
  </si>
  <si>
    <t>성일씨엔에프</t>
  </si>
  <si>
    <t>누드찹쌀순대슬라이스 (냉장,중탕)</t>
  </si>
  <si>
    <t xml:space="preserve">누드찹쌀통순대  (냉장,중탕)    </t>
  </si>
  <si>
    <t>순대(국산)70%,당면(중국산),빵가루20%</t>
    <phoneticPr fontId="90" type="noConversion"/>
  </si>
  <si>
    <t>순대강정까스</t>
    <phoneticPr fontId="90" type="noConversion"/>
  </si>
  <si>
    <t>순대(국산)81.87%,당면(중국산)</t>
  </si>
  <si>
    <t>순대강정</t>
  </si>
  <si>
    <t>찰당면,돈직장,찹쌀</t>
    <phoneticPr fontId="19" type="noConversion"/>
  </si>
  <si>
    <t>수제찰순대(슬)</t>
    <phoneticPr fontId="19" type="noConversion"/>
  </si>
  <si>
    <t>7무제품</t>
    <phoneticPr fontId="19" type="noConversion"/>
  </si>
  <si>
    <t>수제찰순대(통)</t>
    <phoneticPr fontId="19" type="noConversion"/>
  </si>
  <si>
    <t>찰순대(국산)60.63%,튀기배터믹스17.84</t>
    <phoneticPr fontId="19" type="noConversion"/>
  </si>
  <si>
    <t>핫누드순대강정</t>
    <phoneticPr fontId="19" type="noConversion"/>
  </si>
  <si>
    <t>바른선찰통통순대(통)</t>
  </si>
  <si>
    <t>춘권류</t>
  </si>
  <si>
    <t xml:space="preserve">춘권피40%/소맥분(수입)90%,김가루(국산)5%,옥수수전분(수입)/당면(수입)70%,당근(국산)12%,대파(국산)7%등
</t>
  </si>
  <si>
    <t>춘권(김)30g</t>
  </si>
  <si>
    <t>춘권(김)50g</t>
  </si>
  <si>
    <t>춘권피40%/소맥분(수입)94%,옥수수전분(전분)4%/양배추(국산)33%,양파(국산)25%,감자(국산)16%,당근(국산)16%등</t>
  </si>
  <si>
    <t>춘권(야채)30g</t>
  </si>
  <si>
    <t>춘권(야채)50g</t>
  </si>
  <si>
    <t>춘권피45%/소맥분(수입)94%,옥수수전분4%/게맛살18%,계란18%,새우(수입)9%,당면(수입)13%,부추,대파등</t>
  </si>
  <si>
    <t>춘권(해물)60g</t>
  </si>
  <si>
    <t>춘권(해물)40g</t>
  </si>
  <si>
    <t>국내제조춘권피40%,소60%(양배추,양파,감자,당근,대두유)</t>
    <phoneticPr fontId="19" type="noConversion"/>
  </si>
  <si>
    <t>야채춘권25g</t>
    <phoneticPr fontId="19" type="noConversion"/>
  </si>
  <si>
    <t>야채춘권30g</t>
    <phoneticPr fontId="19" type="noConversion"/>
  </si>
  <si>
    <t>야채춘권50g</t>
    <phoneticPr fontId="19" type="noConversion"/>
  </si>
  <si>
    <t>국내제조춘권피45%,소55%(게맛살,계란,새우,당면,부추,대파,대두유,마늘,참기름,간장,후추등)</t>
    <phoneticPr fontId="19" type="noConversion"/>
  </si>
  <si>
    <t>해물춘권40g</t>
    <phoneticPr fontId="19" type="noConversion"/>
  </si>
  <si>
    <t>해물춘권60g</t>
    <phoneticPr fontId="19" type="noConversion"/>
  </si>
  <si>
    <t>(주)동해식품</t>
  </si>
  <si>
    <t>한입수제순살치킨</t>
  </si>
  <si>
    <t>참조은 통살치킨볼</t>
  </si>
  <si>
    <t>수제순살치킨까스-60g</t>
  </si>
  <si>
    <t>수제순살치킨까스-80g</t>
  </si>
  <si>
    <t>치즈인치킨까스-60g</t>
  </si>
  <si>
    <t>치즈인치킨까스-80g</t>
  </si>
  <si>
    <t>수제순살치킨까스-100g</t>
  </si>
  <si>
    <t>치킨가스,냉동</t>
    <phoneticPr fontId="19" type="noConversion"/>
  </si>
  <si>
    <t>계안심(국내)66.74,치킨꼬치용가루32.26</t>
    <phoneticPr fontId="19" type="noConversion"/>
  </si>
  <si>
    <t>케이준치킨텐더,23g</t>
    <phoneticPr fontId="19" type="noConversion"/>
  </si>
  <si>
    <t>계육(국산)61.95%(가슴살57.45),치킨용빵가루11.16%</t>
  </si>
  <si>
    <t>꼬꼬너겟,20g</t>
  </si>
  <si>
    <t>계육(국산,가슴살)59.7,핫로즈마리0.59/선진FS</t>
  </si>
  <si>
    <t>핫로즈마리치킨까스,60g</t>
  </si>
  <si>
    <t>핫로즈마리치킨까스,80g</t>
  </si>
  <si>
    <t>핫로즈마리치킨까스,100g</t>
    <phoneticPr fontId="19" type="noConversion"/>
  </si>
  <si>
    <t>계육(국산,가슴살)68.96,핫로즈마리0.59</t>
  </si>
  <si>
    <t>생생통살치킨까스,60g</t>
  </si>
  <si>
    <t>생생통살치킨까스,80g</t>
  </si>
  <si>
    <t>계육(국산,가슴살)80%</t>
  </si>
  <si>
    <t>너겟왕,20g</t>
  </si>
  <si>
    <t>계육(미국산)64.72%,가라아케분말</t>
    <phoneticPr fontId="19" type="noConversion"/>
  </si>
  <si>
    <t>치킨가라아케26g</t>
    <phoneticPr fontId="19" type="noConversion"/>
  </si>
  <si>
    <t>국내닭고기68</t>
  </si>
  <si>
    <t>수제통살치킨까스,80g</t>
  </si>
  <si>
    <t>국내닭안심50,국내스트림치즈15</t>
    <phoneticPr fontId="19" type="noConversion"/>
  </si>
  <si>
    <t>치킨치즈롤,40g</t>
    <phoneticPr fontId="19" type="noConversion"/>
  </si>
  <si>
    <t>국내닭안심66.74</t>
  </si>
  <si>
    <t>굽는텐더,약48g</t>
  </si>
  <si>
    <t>국내산닭고기61.25</t>
    <phoneticPr fontId="19" type="noConversion"/>
  </si>
  <si>
    <t>치킨텐더,40g</t>
    <phoneticPr fontId="19" type="noConversion"/>
  </si>
  <si>
    <t>국내산닭고기68</t>
    <phoneticPr fontId="19" type="noConversion"/>
  </si>
  <si>
    <t>치킨까스,60g</t>
    <phoneticPr fontId="19" type="noConversion"/>
  </si>
  <si>
    <t>치킨까스,80g</t>
    <phoneticPr fontId="19" type="noConversion"/>
  </si>
  <si>
    <t>치킨 순살까스(통살)60g</t>
    <phoneticPr fontId="19" type="noConversion"/>
  </si>
  <si>
    <t>치킨 순살까스(통살)100g</t>
    <phoneticPr fontId="19" type="noConversion"/>
  </si>
  <si>
    <t>치킨 순살까스(통살)80g</t>
    <phoneticPr fontId="19" type="noConversion"/>
  </si>
  <si>
    <t>국산계육51.31%/CJ</t>
  </si>
  <si>
    <t>실속치킨까스,40g</t>
  </si>
  <si>
    <t>국산닭43.1,양파10.3</t>
    <phoneticPr fontId="19" type="noConversion"/>
  </si>
  <si>
    <t>치킨볼</t>
    <phoneticPr fontId="19" type="noConversion"/>
  </si>
  <si>
    <t>국산닭68,빵가루,치킨 베타믹스,전분</t>
    <phoneticPr fontId="19" type="noConversion"/>
  </si>
  <si>
    <t>수제순살치킨까스</t>
    <phoneticPr fontId="19" type="noConversion"/>
  </si>
  <si>
    <t>국산닭가슴살63.87</t>
  </si>
  <si>
    <t>닭가슴살 100%</t>
  </si>
  <si>
    <t>바른선한입훈제치킨브레스트, 9g*56ea</t>
  </si>
  <si>
    <t>닭가슴살 67.66%/풀무원</t>
  </si>
  <si>
    <t>바른선한입통살치킨볼</t>
  </si>
  <si>
    <t>닭가슴살 68%</t>
  </si>
  <si>
    <t>바른선바삭한치킨탕수육, 12g*80ea</t>
  </si>
  <si>
    <t>닭가슴살 69.4%, 라이스볼 6.25%</t>
  </si>
  <si>
    <t>바른선라이스볼치킨핑거, 30g*33ea</t>
  </si>
  <si>
    <t>닭가슴살 70.42%</t>
  </si>
  <si>
    <t>바른선한입순살치킨, 25g*40ea</t>
  </si>
  <si>
    <t>닭가슴살 76.58%/풀무원</t>
  </si>
  <si>
    <t>바른선케이준통살치킨텐더, 36g*28ea</t>
  </si>
  <si>
    <t>닭가슴살(국산)47.05%,갈비양념,두부,양파</t>
    <phoneticPr fontId="19" type="noConversion"/>
  </si>
  <si>
    <t>매콤한찜닭볼</t>
    <phoneticPr fontId="19" type="noConversion"/>
  </si>
  <si>
    <t>닭가슴살, 5종바질,오레가노, 다임,로즈마리, 너트맥]/풀무원</t>
  </si>
  <si>
    <t>바른선치킨브레스트</t>
  </si>
  <si>
    <t>닭가슴살54.6(국내산),모짜렐라치즈19.8</t>
    <phoneticPr fontId="19" type="noConversion"/>
  </si>
  <si>
    <t>수제치즈코돈블루60g</t>
    <phoneticPr fontId="19" type="noConversion"/>
  </si>
  <si>
    <t>수제치즈코돈블루80g</t>
    <phoneticPr fontId="19" type="noConversion"/>
  </si>
  <si>
    <t>닭고기 54.59%, 떡 18.82%</t>
  </si>
  <si>
    <t>바른선말랑말랑떡치킨완자, 17g*58ea</t>
  </si>
  <si>
    <t>닭고기 72.99%</t>
  </si>
  <si>
    <t>바른선정통순살가라아게, 25g*40ea</t>
  </si>
  <si>
    <t>닭고기 73.5%</t>
  </si>
  <si>
    <t>바른선순살허브치킨꼬치바, 70g*17ea</t>
  </si>
  <si>
    <t>닭고기 76.4%(국내/수입)</t>
    <phoneticPr fontId="19" type="noConversion"/>
  </si>
  <si>
    <t>ISO9001인증획득</t>
    <phoneticPr fontId="19" type="noConversion"/>
  </si>
  <si>
    <t xml:space="preserve">닭고기 가슴육(국내산 76.28%)
할라피노향 </t>
  </si>
  <si>
    <t>통가슴살치킨까스 90g</t>
  </si>
  <si>
    <t>통가슴살치킨까스 60g</t>
  </si>
  <si>
    <t>닭고기(가슴살,국내산)51%,모짜렐라치즈22%,빵가루</t>
    <phoneticPr fontId="19" type="noConversion"/>
  </si>
  <si>
    <t>코코넛치킨볼,16~22g</t>
    <phoneticPr fontId="19" type="noConversion"/>
  </si>
  <si>
    <t>닭고기(국내산 71.46%)</t>
  </si>
  <si>
    <t>하림팝콘치킨 6g</t>
  </si>
  <si>
    <t>닭고기(국내산 71.76%), 수용성유청칼슘분말 0.6%, DHA/Ca분말 0.15%(DHA 5%, EPA 1.16%)</t>
  </si>
  <si>
    <t>용가리치킨 20g</t>
  </si>
  <si>
    <t>닭고기(국내산 77.73%)</t>
  </si>
  <si>
    <t>하림치킨너겟 18g</t>
  </si>
  <si>
    <t>닭고기(국내산 78.08%)</t>
  </si>
  <si>
    <t>하림텐더스틱 50g</t>
  </si>
  <si>
    <t>닭고기(국내산 88.13%)</t>
  </si>
  <si>
    <t>바삭한 후라이드치킨</t>
  </si>
  <si>
    <t>닭고기(국내산)63.46  /이츠웰</t>
  </si>
  <si>
    <t>이츠웰 크런치 깐풍기13g</t>
  </si>
  <si>
    <t>닭고기(국내산)69.9%,쌀빵가루12.72%</t>
    <phoneticPr fontId="19" type="noConversion"/>
  </si>
  <si>
    <t>우리쌀통살치킨까스,80g</t>
    <phoneticPr fontId="19" type="noConversion"/>
  </si>
  <si>
    <t>우리쌀통살치킨까스,100g</t>
    <phoneticPr fontId="19" type="noConversion"/>
  </si>
  <si>
    <t>닭고기(국산)81.44%, 프리더스트에스 4.79%, 소맥분</t>
  </si>
  <si>
    <t>바른선치킨너겟,16g</t>
  </si>
  <si>
    <t>닭고기(날개/ 국내산 83.60%)</t>
  </si>
  <si>
    <t>핫골드윙(윙+봉) 45g</t>
  </si>
  <si>
    <t>닭고기(날개/ 국내산 84%)</t>
  </si>
  <si>
    <t>핫스파이스봉 47g</t>
  </si>
  <si>
    <t>핫스파이스윙 35g</t>
  </si>
  <si>
    <t>닭고기(날개/국내산 83.5%)
사과청징농충액,토마토케찹</t>
  </si>
  <si>
    <t>바베큐 버팔로윙(윗날개 봉)45g</t>
  </si>
  <si>
    <t>닭고기(다리/ 국내산 80.70%)</t>
  </si>
  <si>
    <t>닭다리후라이드 100g</t>
  </si>
  <si>
    <t>닭고기51.17%(국산)/CJ</t>
  </si>
  <si>
    <t>FS치킨까스,100g</t>
  </si>
  <si>
    <t>닭고기72.63%(닭안심/국산)</t>
    <phoneticPr fontId="19" type="noConversion"/>
  </si>
  <si>
    <t>핫스파이시치킨텐더</t>
  </si>
  <si>
    <t>닭괴(국내산)60%,돈육(국내산)12%</t>
    <phoneticPr fontId="19" type="noConversion"/>
  </si>
  <si>
    <t>치킨떡갈비바60g</t>
    <phoneticPr fontId="19" type="noConversion"/>
  </si>
  <si>
    <t>닭다리살(미국산)76.9</t>
    <phoneticPr fontId="19" type="noConversion"/>
  </si>
  <si>
    <t>순살치킨가라게</t>
    <phoneticPr fontId="19" type="noConversion"/>
  </si>
  <si>
    <t>닭안심살(국내산)56,양파(국내산)3</t>
    <phoneticPr fontId="19" type="noConversion"/>
  </si>
  <si>
    <t>치킨텐더</t>
    <phoneticPr fontId="19" type="noConversion"/>
  </si>
  <si>
    <t>닭안심살(국내산)72</t>
    <phoneticPr fontId="19" type="noConversion"/>
  </si>
  <si>
    <t>안심치킨까스100g</t>
    <phoneticPr fontId="19" type="noConversion"/>
  </si>
  <si>
    <t>안심치킨까스80g</t>
    <phoneticPr fontId="19" type="noConversion"/>
  </si>
  <si>
    <t>닭정육(국내산)50,참튀김가루12.5</t>
    <phoneticPr fontId="19" type="noConversion"/>
  </si>
  <si>
    <t>통살깐풍기</t>
    <phoneticPr fontId="19" type="noConversion"/>
  </si>
  <si>
    <t>닭정육(국내산)72</t>
    <phoneticPr fontId="19" type="noConversion"/>
  </si>
  <si>
    <t>통살미니치킨까스</t>
    <phoneticPr fontId="19" type="noConversion"/>
  </si>
  <si>
    <t>서도물산</t>
  </si>
  <si>
    <t>매콤컬리텐더치킨</t>
  </si>
  <si>
    <t>샐러드텐더치킨</t>
  </si>
  <si>
    <t>컬리텐더치킨</t>
  </si>
  <si>
    <t>수제치즈치킨까스닭고기(국산)51.25%</t>
  </si>
  <si>
    <t>뜰안애치즈치킨까스100%</t>
  </si>
  <si>
    <t>뜰안애치즈치킨까스80%</t>
  </si>
  <si>
    <t>수제치킨까스닭고기(국산)68%</t>
  </si>
  <si>
    <t>뜰안애수제치킨까스100g</t>
  </si>
  <si>
    <t>뜰안애수제치킨까스80g</t>
  </si>
  <si>
    <t>치킨가스,냉장</t>
  </si>
  <si>
    <t>직접구워먹는닭가슴살,110g</t>
  </si>
  <si>
    <t>직접구워먹는사이미트(허벅지살),90g</t>
  </si>
  <si>
    <t>직접구워먹는드럼스틱(북채),90g</t>
  </si>
  <si>
    <t>국내산냉장통다리</t>
  </si>
  <si>
    <t>장각(완제품)150g</t>
  </si>
  <si>
    <t>국내산냉장통다리(냉장)</t>
  </si>
  <si>
    <t>직접구워먹는장각200g</t>
  </si>
  <si>
    <t>냉장안심66.6%</t>
  </si>
  <si>
    <t>텐더플러스세트42g</t>
  </si>
  <si>
    <t>닭고기67.66%(국산), 쌀가루(쌀/수입산), 치킨볼시즈닝 14%</t>
  </si>
  <si>
    <t>바른선한입통살치킨볼, 16g*60(±3)ea</t>
  </si>
  <si>
    <t>닭고기76.58%(안심/국산), 프리믹스16.29%, 케이준스파이스</t>
  </si>
  <si>
    <t>바른선한입통살치킨칩, 21g*47(±3)ea</t>
  </si>
  <si>
    <t>직접구워먹는 탄두리닭가슴살(냉장주문생산)</t>
    <phoneticPr fontId="19" type="noConversion"/>
  </si>
  <si>
    <t>탄두리닭가슴살125g</t>
    <phoneticPr fontId="19" type="noConversion"/>
  </si>
  <si>
    <t>직접구워먹는 탄두리드럼스틱(북채)냉장주문생산</t>
    <phoneticPr fontId="19" type="noConversion"/>
  </si>
  <si>
    <t>탄두리드럼스틱110g</t>
    <phoneticPr fontId="19" type="noConversion"/>
  </si>
  <si>
    <t>직접구워먹는 탄두리사이미트(허벅지살)주문생산</t>
    <phoneticPr fontId="19" type="noConversion"/>
  </si>
  <si>
    <t>탄두리사이미트110g</t>
    <phoneticPr fontId="19" type="noConversion"/>
  </si>
  <si>
    <t>직접구워먹는 탄두리장각(닭다리살)주문생산</t>
    <phoneticPr fontId="19" type="noConversion"/>
  </si>
  <si>
    <t>탄두리장각250g</t>
    <phoneticPr fontId="19" type="noConversion"/>
  </si>
  <si>
    <t>닭고기(국내산장각살)82.06</t>
    <phoneticPr fontId="19" type="noConversion"/>
  </si>
  <si>
    <t>핫스틱18g</t>
    <phoneticPr fontId="19" type="noConversion"/>
  </si>
  <si>
    <t>닭고기(국산/안심)55%</t>
    <phoneticPr fontId="19" type="noConversion"/>
  </si>
  <si>
    <t>산내마을 치킨텐더</t>
    <phoneticPr fontId="19" type="noConversion"/>
  </si>
  <si>
    <t>닭고기(국산/가슴살)70.1%</t>
    <phoneticPr fontId="19" type="noConversion"/>
  </si>
  <si>
    <t>산내마을 한입닭가슴살샐러드</t>
    <phoneticPr fontId="19" type="noConversion"/>
  </si>
  <si>
    <t>닭고기77.51%(국내산),너겟용브레딩믹스,백설탕,치킨맛분말,대두단백,천일염, 트루칼D-50(밀크칼슘100%)</t>
  </si>
  <si>
    <t>크런치통살  치킨너겟</t>
  </si>
  <si>
    <t>13g*75ea</t>
    <phoneticPr fontId="19" type="noConversion"/>
  </si>
  <si>
    <t>닭고기78.85%(국내산/가슴살),정제수,크루스토브레딩,백설탕,천일염,생강분말,마늘분말,양파즙분말</t>
  </si>
  <si>
    <t>크런치통살 빅치킨볼</t>
  </si>
  <si>
    <t>26g*35ea</t>
    <phoneticPr fontId="19" type="noConversion"/>
  </si>
  <si>
    <t>닭고기71.88%(국산,안심),허브염지제0.09%, 레몬향, 정제수</t>
  </si>
  <si>
    <t>닭가슴살치킨텐더</t>
  </si>
  <si>
    <t>35~40g*23ea</t>
    <phoneticPr fontId="19" type="noConversion"/>
  </si>
  <si>
    <t>닭고기 75.83%(국산)</t>
  </si>
  <si>
    <t>치킨너겟</t>
  </si>
  <si>
    <t>닭다리살(태국산)만을 사용, 간장양념베이스</t>
  </si>
  <si>
    <t>순살치킨가라게</t>
  </si>
  <si>
    <t>27g*37ea(±1ea)</t>
  </si>
  <si>
    <t>5無계육生가슴살(국내산)71.87%</t>
  </si>
  <si>
    <t>5無수제生가슴살치킨까스60g</t>
  </si>
  <si>
    <t>5無수제生가슴살치킨까스80g</t>
  </si>
  <si>
    <t>5無수제生가슴살치킨까스100g</t>
  </si>
  <si>
    <t>닭고기(국산 등심)61.94%,카레맛</t>
  </si>
  <si>
    <t>카레가슴살치킨까스 80g</t>
  </si>
  <si>
    <t>카레가슴살치킨까스 100g</t>
  </si>
  <si>
    <t>닭고기(안심살/국내산)72%,빵가루18%,소맥분(수입)케이준스파이스-앤0.1%등</t>
  </si>
  <si>
    <t>착한 안심살치킨까스 80g</t>
  </si>
  <si>
    <t>치킨까스(도넛)</t>
  </si>
  <si>
    <t>계육(국내산)72%,우리쌀 8.19%</t>
  </si>
  <si>
    <t>착한 도넛치킨까스 80g</t>
  </si>
  <si>
    <t>치킨까스(치즈)</t>
  </si>
  <si>
    <t>닭고기51.20%(국산), 정제수, 빵가루, 반경성치즈14.85%(자연치즈: 수입산), 치킨배터믹스</t>
  </si>
  <si>
    <t>크로바 치즈치킨까스100g</t>
  </si>
  <si>
    <t>크로바 치즈치킨까스80g</t>
  </si>
  <si>
    <t>치킨까스(케이준)</t>
  </si>
  <si>
    <t>계육(정육(수입산)50%,가슴살(국내산)50%)62%,베타((밀가루(수입산),계란,정제염,마늘분,설탕,생강분,후추,L-글루타민산나트륨),케이젼스파이스(옥수수가루(옥수수(수입산)),정제염,고추가루,마늘가루(마늘분,옥수수전분,제산인산칼슘),양파분말,컴파운드씨즈닝비피,블랙페퍼,화이트페퍼,타임실리코알루민산나트륨,파프리카추출색소,오레가노,스파이스믹스-5(토마토),대두유))19%,빵가루(밀가루,포도당,이스트,식염)19%</t>
  </si>
  <si>
    <t>착한 케이준치킨까스100g</t>
  </si>
  <si>
    <t>착한 케이준치킨까스80g</t>
  </si>
  <si>
    <t>닭고기(국내산),고추소</t>
  </si>
  <si>
    <t>고추IN까스</t>
  </si>
  <si>
    <t>닭고기,치즈</t>
  </si>
  <si>
    <t>리얼치즈코돈부르80g</t>
  </si>
  <si>
    <t>냉장닭안심96.6(완제품)</t>
  </si>
  <si>
    <t>훈제안심</t>
  </si>
  <si>
    <t>훈제봉(완제품)냉장</t>
  </si>
  <si>
    <t>훈제봉(어깨)</t>
  </si>
  <si>
    <t>훈제윙(완제품)냉장</t>
  </si>
  <si>
    <t>훈제윙(날개)</t>
  </si>
  <si>
    <t>계육(정육(수입)73.23%,치킨브레드10.14%,대두유6%,튜메릭2%,마리네이드0.93%</t>
  </si>
  <si>
    <t>크로바 튜메릭치킨강정</t>
  </si>
  <si>
    <t>닭고기(국내산) 71.5%, 밀가루 10.5%, 양파, 베이킹파우다 등</t>
  </si>
  <si>
    <t>착한 깐풍기</t>
  </si>
  <si>
    <t>닭고기66.74%(닭안심:국산), 치킨꼬치용가루, 정제수, 식물성유지, 텐더마리네이드</t>
  </si>
  <si>
    <t>착한 오곡치킨텐더</t>
  </si>
  <si>
    <t>닭고기73.16%(국산), 정제수, 치킨배터브래더, 빵가루, 옥수수전분, 대두단백, 식물성유지</t>
  </si>
  <si>
    <t>착한 치킨너겟</t>
  </si>
  <si>
    <t>치킨텐더,냉동</t>
  </si>
  <si>
    <t>닭안심(국내산),71.5,마늘,생강분</t>
  </si>
  <si>
    <t>치킨텐더</t>
  </si>
  <si>
    <t>닭안심살국내산76.4%</t>
  </si>
  <si>
    <t>샐러치킨덴더</t>
  </si>
  <si>
    <t>닭고기 75.66% (국산/닭안심)</t>
    <phoneticPr fontId="19" type="noConversion"/>
  </si>
  <si>
    <t>커틀렛,냉동</t>
    <phoneticPr fontId="19" type="noConversion"/>
  </si>
  <si>
    <t>돼지고기(국내산)25%,빵가루25%,당면10%,김치6%</t>
    <phoneticPr fontId="19" type="noConversion"/>
  </si>
  <si>
    <t>수제 카레맛 김치커틀렛,80g</t>
    <phoneticPr fontId="19" type="noConversion"/>
  </si>
  <si>
    <t>크레페</t>
  </si>
  <si>
    <t xml:space="preserve">국내제조크레페피47%[소맥분52%(수입산),우유15%(국산),계란15%(국산),정제당12%9원당-수입산),대두유(대두-수입산), 정제염]
소53% [양파23%(국산),모짜렐라치즈16%(뉴질랜드산), 토마토페이스트14%(수입산),피망14%(국산),햄12%(국내제조)
</t>
  </si>
  <si>
    <t>피자크레페60g</t>
  </si>
  <si>
    <t>피자크레페40g</t>
  </si>
  <si>
    <t>크레페20g(18cm*18cm)</t>
  </si>
  <si>
    <t>크레페28g(22cm*22cm)</t>
  </si>
  <si>
    <t>크로켓,냉동</t>
    <phoneticPr fontId="19" type="noConversion"/>
  </si>
  <si>
    <t>감자(국내산)44%,양파,당근,완두콩</t>
    <phoneticPr fontId="90" type="noConversion"/>
  </si>
  <si>
    <t>고칼슘야채고로케,40g</t>
    <phoneticPr fontId="90" type="noConversion"/>
  </si>
  <si>
    <t>감자(국내산)53%,아몬드3%,양파4%</t>
    <phoneticPr fontId="90" type="noConversion"/>
  </si>
  <si>
    <t>고칼슘아몬드감자고로케,40g</t>
    <phoneticPr fontId="90" type="noConversion"/>
  </si>
  <si>
    <t>감자(국내산)57,고구마(국내산)15.2</t>
    <phoneticPr fontId="19" type="noConversion"/>
  </si>
  <si>
    <t>우리고구마고로케칩스</t>
    <phoneticPr fontId="19" type="noConversion"/>
  </si>
  <si>
    <t>감자57.8,당근9.2,양파,완두콩</t>
    <phoneticPr fontId="19" type="noConversion"/>
  </si>
  <si>
    <t>야채고로케</t>
    <phoneticPr fontId="19" type="noConversion"/>
  </si>
  <si>
    <t>고구마(국산)79%양파</t>
    <phoneticPr fontId="19" type="noConversion"/>
  </si>
  <si>
    <t xml:space="preserve"> 고구마 고로케(수제)40g</t>
    <phoneticPr fontId="19" type="noConversion"/>
  </si>
  <si>
    <t xml:space="preserve"> 고구마 고로케(수제)60g</t>
    <phoneticPr fontId="19" type="noConversion"/>
  </si>
  <si>
    <t>고구마61,라이스볼(백미99.1)13.2</t>
    <phoneticPr fontId="19" type="noConversion"/>
  </si>
  <si>
    <t>참고구마라이스볼칩스</t>
    <phoneticPr fontId="19" type="noConversion"/>
  </si>
  <si>
    <t>국내맛살연육28.8,국산감자51.42</t>
  </si>
  <si>
    <t>맛살고로케,40g</t>
    <phoneticPr fontId="19" type="noConversion"/>
  </si>
  <si>
    <t>맛살고로케,60g</t>
    <phoneticPr fontId="19" type="noConversion"/>
  </si>
  <si>
    <t>국내산고구마53.9</t>
  </si>
  <si>
    <t>고구마크로켓</t>
    <phoneticPr fontId="19" type="noConversion"/>
  </si>
  <si>
    <t>국내산고구마73.6/마츄피</t>
  </si>
  <si>
    <t>고구마고로케,40g</t>
  </si>
  <si>
    <t>국산고구마78.71,국산양파6.97</t>
  </si>
  <si>
    <t>고구마고로케,40g</t>
    <phoneticPr fontId="19" type="noConversion"/>
  </si>
  <si>
    <t>고구마고로케,60g</t>
    <phoneticPr fontId="19" type="noConversion"/>
  </si>
  <si>
    <t>국산단호박21,국산감자75.98</t>
  </si>
  <si>
    <t>호박고로케,40g</t>
    <phoneticPr fontId="19" type="noConversion"/>
  </si>
  <si>
    <t>호박고로케,60g</t>
    <phoneticPr fontId="19" type="noConversion"/>
  </si>
  <si>
    <t>김치32.75(국산)/사옹원</t>
  </si>
  <si>
    <t>김치고로케,30g</t>
    <phoneticPr fontId="19" type="noConversion"/>
  </si>
  <si>
    <t>단호박(국산)21%,감자(국산)76%</t>
    <phoneticPr fontId="19" type="noConversion"/>
  </si>
  <si>
    <t xml:space="preserve">  호박 고로케(수제)40g</t>
    <phoneticPr fontId="19" type="noConversion"/>
  </si>
  <si>
    <t xml:space="preserve">  호박 고로케(수제)60g</t>
    <phoneticPr fontId="19" type="noConversion"/>
  </si>
  <si>
    <t>단호박61,라이스볼(백미99.1)13.2</t>
    <phoneticPr fontId="19" type="noConversion"/>
  </si>
  <si>
    <t>참단호박라이스볼칩스</t>
    <phoneticPr fontId="19" type="noConversion"/>
  </si>
  <si>
    <t>단호박나이스볼5.62%</t>
    <phoneticPr fontId="19" type="noConversion"/>
  </si>
  <si>
    <t>단호박크런치감자고로케</t>
  </si>
  <si>
    <t>닭고기(국내산 71.42%), 커리 0.90%, 강황 0.60%, 수용성유청칼슘분말 0.56%</t>
  </si>
  <si>
    <t>용가리치킨(카레맛) 20g</t>
  </si>
  <si>
    <t>닭고기(국내산) 41.0%,돼지고기 10.3%(국내산)</t>
  </si>
  <si>
    <t>미니치킨크로켓 22g</t>
  </si>
  <si>
    <t xml:space="preserve">닭고기(국내산) 41.0%,돼지고기10.3%(국내산)
</t>
  </si>
  <si>
    <t>치킨크로켓 80g</t>
  </si>
  <si>
    <t>당면,돈육,새송이,양파,당근</t>
    <phoneticPr fontId="19" type="noConversion"/>
  </si>
  <si>
    <t>잡채고로케,30g</t>
    <phoneticPr fontId="19" type="noConversion"/>
  </si>
  <si>
    <t>두부10%,오징어25%,감자20%/풀무원</t>
  </si>
  <si>
    <t>두부갈릭오징어치즈고로케,30g</t>
  </si>
  <si>
    <t>수미감자(국내산)73.7</t>
    <phoneticPr fontId="19" type="noConversion"/>
  </si>
  <si>
    <t>수미감자고로케</t>
    <phoneticPr fontId="19" type="noConversion"/>
  </si>
  <si>
    <t>수입두부37%,가리비칼슘/풀무원</t>
  </si>
  <si>
    <t>바른선칼슘두부도너츠 33g</t>
  </si>
  <si>
    <t>수입두부37%,카카오가루/풀무원</t>
  </si>
  <si>
    <t>바른선카카오두부도너츠 33g</t>
  </si>
  <si>
    <t>포테이토후레이크,피망,치즈,양파</t>
    <phoneticPr fontId="19" type="noConversion"/>
  </si>
  <si>
    <t>치즈감자고로케,20g</t>
    <phoneticPr fontId="19" type="noConversion"/>
  </si>
  <si>
    <t>홍게살새우링</t>
  </si>
  <si>
    <t>홍게살새우볼</t>
  </si>
  <si>
    <t>참새우탕수</t>
  </si>
  <si>
    <t>찹쌀등심탕수육</t>
  </si>
  <si>
    <t>참조은탕수육</t>
  </si>
  <si>
    <t>순살대구탕수어</t>
  </si>
  <si>
    <t>국내닭가슴살51,옥수수전분</t>
  </si>
  <si>
    <t>순살치킨탕수육</t>
  </si>
  <si>
    <t>국산돈등심53/이츠웰</t>
  </si>
  <si>
    <t>순등심탕수육,11g</t>
  </si>
  <si>
    <t>국산돈육 /풀무원</t>
  </si>
  <si>
    <t>바른선V탕수육,16g</t>
  </si>
  <si>
    <t>국산돈육 52 /이츠웰</t>
  </si>
  <si>
    <t>실속탕수육,11g</t>
  </si>
  <si>
    <t>국산돈육 60,오곡(기장,차조,흑태,쌀,보리)/이츠웰</t>
  </si>
  <si>
    <t>오곡탕수육,11g</t>
  </si>
  <si>
    <t>국산돈육 60.06%, 찹쌀가루 12.63%, 허브 0.25%/풀무원</t>
  </si>
  <si>
    <t>바른선허브찹쌀탕수육 16g*65ea</t>
  </si>
  <si>
    <t>탕수육</t>
    <phoneticPr fontId="19" type="noConversion"/>
  </si>
  <si>
    <t>국산돈육58.45</t>
  </si>
  <si>
    <t>클로렐라오곡맛탕수육,13g</t>
    <phoneticPr fontId="19" type="noConversion"/>
  </si>
  <si>
    <t>국산돈육58.5</t>
  </si>
  <si>
    <t>점보등심탕수육,13g</t>
    <phoneticPr fontId="19" type="noConversion"/>
  </si>
  <si>
    <t>청파레허브탕수육</t>
    <phoneticPr fontId="19" type="noConversion"/>
  </si>
  <si>
    <t>국산돈육등심59</t>
  </si>
  <si>
    <t>오곡등심탕수육</t>
    <phoneticPr fontId="19" type="noConversion"/>
  </si>
  <si>
    <t>국산돼지52.5,간장,양파분말,탕수육가루</t>
    <phoneticPr fontId="19" type="noConversion"/>
  </si>
  <si>
    <t>국산돼지등심51.23,파슬리0.14,바질0.07</t>
    <phoneticPr fontId="19" type="noConversion"/>
  </si>
  <si>
    <t>허브맛순등심탕수육</t>
    <phoneticPr fontId="19" type="noConversion"/>
  </si>
  <si>
    <t>국산등심돈육 50%, 찹쌀가루 38.77%</t>
  </si>
  <si>
    <t>바른선북경식등심탕수육꿔바로우, 25g*40ea</t>
  </si>
  <si>
    <t>국산등심돈육 59.58%, 유자 6.7%, 크리스피파우더 23.34%</t>
  </si>
  <si>
    <t>바른선유자등심탕수육, 14g*70ea</t>
  </si>
  <si>
    <t>국산등심돈육 59.85%, 탕수육가루 22%, 검정콩분말 1.5%국산</t>
  </si>
  <si>
    <t>바른선검은깨검은콩탕수육, 14g*70ea</t>
  </si>
  <si>
    <t>국산등심돈육 61.07%, 크리스피파우더 23.91%, 마카다미아분태</t>
  </si>
  <si>
    <t>바른선마카다미아바삭한등심탕수육, 14g*70ea</t>
  </si>
  <si>
    <t>닭가슴살 53.48%(국산), 정제수, 탕수육가루2 14.53%, 타피오카-티 14.53%(태국산), 식물성유지, 밀가루</t>
  </si>
  <si>
    <t>착한 쫀득치킨탕수육</t>
  </si>
  <si>
    <t>닭가슴살(국내산)53.48%,타피오카</t>
    <phoneticPr fontId="19" type="noConversion"/>
  </si>
  <si>
    <t>쫀득치킨탕수육11g</t>
    <phoneticPr fontId="19" type="noConversion"/>
  </si>
  <si>
    <t>닭고기(국내산 56.79%)</t>
  </si>
  <si>
    <t>치킨탕수육 10g</t>
  </si>
  <si>
    <t>닭고기73.85%(닭가슴살/국산)</t>
    <phoneticPr fontId="19" type="noConversion"/>
  </si>
  <si>
    <t>치킨스틱</t>
  </si>
  <si>
    <t>도ㅒ지고기(국산)58.5%찹쌀29%흑임자3%해조칼슘0.2%</t>
  </si>
  <si>
    <t>흑임자칼슘찹쌀탕수육</t>
  </si>
  <si>
    <t>돈육(국내산)58.5,탕수육가루등</t>
  </si>
  <si>
    <t>정통탕수육 약12g</t>
  </si>
  <si>
    <t>돈육(국내산)58.6,찹쌀(국내산)30</t>
  </si>
  <si>
    <t>찹쌀탕수육 약11.5g</t>
  </si>
  <si>
    <t>돈육(국내산)59/진영</t>
  </si>
  <si>
    <t>곡물탕수육</t>
  </si>
  <si>
    <t>돈육(국내산)60%</t>
    <phoneticPr fontId="19" type="noConversion"/>
  </si>
  <si>
    <t>매콤사천탕수육,14g</t>
    <phoneticPr fontId="19" type="noConversion"/>
  </si>
  <si>
    <t>돈육(국산)</t>
  </si>
  <si>
    <t>돈육(국산)55%,탕수육가루,파슬리가루</t>
  </si>
  <si>
    <t>파슬리탕수육</t>
  </si>
  <si>
    <t>돈육(국산)55.45%,녹차분말(국산)0.52%</t>
  </si>
  <si>
    <t>녹차탕수육</t>
  </si>
  <si>
    <t>돈육(국산)57.35%찹쌀율무현미조수수</t>
  </si>
  <si>
    <t>오곡탕수육</t>
  </si>
  <si>
    <t>돈육(국산)58%,오곡버터(국산)</t>
  </si>
  <si>
    <t>돈육(국산)58.5%,흑임자(중국)3%,탕수육가루</t>
  </si>
  <si>
    <t>흑임자탕수육</t>
  </si>
  <si>
    <t>돈육(국산)58.5%찹쌀가루29%흑임자해조칼슘</t>
  </si>
  <si>
    <t>흑임자칼슘찹쌀탕수육12g</t>
  </si>
  <si>
    <t>돈육(국산,등심)61.62,나노칼슘,검은깨/CNS푸드</t>
  </si>
  <si>
    <t>칼슘in등심탕수육</t>
  </si>
  <si>
    <t>돈육(등심국산)58.5%,탕수육가루</t>
  </si>
  <si>
    <t>등심탕슈육</t>
  </si>
  <si>
    <t>돈육1등급(국내산)59,찹쌀가루(국내산)32</t>
    <phoneticPr fontId="19" type="noConversion"/>
  </si>
  <si>
    <t>찹쌀탕수육</t>
    <phoneticPr fontId="19" type="noConversion"/>
  </si>
  <si>
    <t>돈육51.85%/풀무원</t>
  </si>
  <si>
    <t>바른선두부우리쌀등심탕수육, 16g</t>
  </si>
  <si>
    <t>돈육62.27%,타피오카</t>
    <phoneticPr fontId="19" type="noConversion"/>
  </si>
  <si>
    <t>쫀득탕수육(돈육)10g</t>
    <phoneticPr fontId="19" type="noConversion"/>
  </si>
  <si>
    <t>돈육국내산58.5%,옥수수전분,박력분,바질이집트1.5%</t>
  </si>
  <si>
    <t>돈육국내산58.5%,옥수수전분,사과농축액국내산1.2%</t>
  </si>
  <si>
    <t>사과맛탕수육</t>
  </si>
  <si>
    <t>돈육문경약돌돼지(국내산)59</t>
    <phoneticPr fontId="19" type="noConversion"/>
  </si>
  <si>
    <t>정통탕수육</t>
    <phoneticPr fontId="19" type="noConversion"/>
  </si>
  <si>
    <t>돼지고기(국내산) 57.35%, 옥수수전분, 박력분(밀:미국산, 호주산),오곡[(국내산)쌀,조,수수,율무,현미] 9.25%, 탕수육씨즈닝</t>
  </si>
  <si>
    <t>착한 오곡탕수육</t>
  </si>
  <si>
    <t>돼지고기(국내산) 58.5%, 옥수수전분, 박력분(밀:미국산, 호주산),탕수육씨즈닝, 분리대두단백(대두:중국산) 등</t>
  </si>
  <si>
    <t>착한 탕수육</t>
  </si>
  <si>
    <t>돼지고기(국내산) 58.5%, 찹쌀가루(국내산) 32%, 소맥분(밀), 탕수육씨즈닝, 대두단백(대두) 등</t>
  </si>
  <si>
    <t>착한 찹쌀탕수육</t>
  </si>
  <si>
    <t>돼지고기(국내산)32.84  /이츠웰</t>
  </si>
  <si>
    <t>이츠웰 북경식 찹쌀 탕수육13g</t>
  </si>
  <si>
    <t>돼지고기(국내산)57.6%,소맥분(국내산)17.12%,오곡12.11%</t>
    <phoneticPr fontId="19" type="noConversion"/>
  </si>
  <si>
    <t>{냉동}우리밀오곡탕수육</t>
    <phoneticPr fontId="19" type="noConversion"/>
  </si>
  <si>
    <t>돼지고기(국내산)58.5%,밀가루18.03%,옥수수전분20.15%,분리대두단백0.35%,등등</t>
  </si>
  <si>
    <t>착한 등심탕수육</t>
  </si>
  <si>
    <t>돼지고기(국산)54.21%,찹쌀가루(국산)13.54, 파슬리 0.05%</t>
    <phoneticPr fontId="19" type="noConversion"/>
  </si>
  <si>
    <t>{냉동}파슬리찹쌀탕수육1kg</t>
  </si>
  <si>
    <t>돼지고기(국산)57.35%오곡</t>
  </si>
  <si>
    <t>돼지고기(국산)58.42%</t>
    <phoneticPr fontId="19" type="noConversion"/>
  </si>
  <si>
    <t>탕  수  육13g</t>
    <phoneticPr fontId="19" type="noConversion"/>
  </si>
  <si>
    <t>돼지고기(국산)58.5%</t>
  </si>
  <si>
    <t>{냉동}천년가득 탕수육 1kg</t>
  </si>
  <si>
    <t>돼지고기54.56%,라이스볼24.25%</t>
    <phoneticPr fontId="19" type="noConversion"/>
  </si>
  <si>
    <t>라이스탕수육</t>
    <phoneticPr fontId="19" type="noConversion"/>
  </si>
  <si>
    <t>두부(대만)54.5</t>
  </si>
  <si>
    <t>두부탕수,12g</t>
    <phoneticPr fontId="19" type="noConversion"/>
  </si>
  <si>
    <t>등심(국내산1등급)59,문경약돌돼지</t>
    <phoneticPr fontId="19" type="noConversion"/>
  </si>
  <si>
    <t>등심으로만든탕수육</t>
    <phoneticPr fontId="19" type="noConversion"/>
  </si>
  <si>
    <t>새우살65.7,소맥분20.5</t>
    <phoneticPr fontId="19" type="noConversion"/>
  </si>
  <si>
    <t>새우탕수육</t>
    <phoneticPr fontId="19" type="noConversion"/>
  </si>
  <si>
    <t>선동명태살(수입:러시아)50%,탕수육가루[밀가루(밀:수입산),옥수수전분,탈지대두분(대두),식염,베이킹파우다]33.51%,오곡가루(찹쌀,조,수수,율무,현미)5%,쇼트닝,밀가루,탕수육시즈닝,정제수</t>
  </si>
  <si>
    <t>오곡맛 선동명태살탕수어</t>
  </si>
  <si>
    <t>씨케이푸드 콩비엔나(대만)</t>
    <phoneticPr fontId="19" type="noConversion"/>
  </si>
  <si>
    <t>콩고기탕수,13g</t>
    <phoneticPr fontId="19" type="noConversion"/>
  </si>
  <si>
    <t>통새우(자숙)65.8(수입산)</t>
  </si>
  <si>
    <t>어성초돈육탕수육</t>
    <phoneticPr fontId="19" type="noConversion"/>
  </si>
  <si>
    <t>돼지고기64.1%(국산),유자분말1%(유자고형분0.57%(국산),유자슬아이스0.37%(국산))</t>
  </si>
  <si>
    <t>유자품은 꿔바로우</t>
  </si>
  <si>
    <t>(15g~20g
*50ea)</t>
    <phoneticPr fontId="19" type="noConversion"/>
  </si>
  <si>
    <t>돼지고기59.47%(국산), 발아현미0.28%(국산)</t>
  </si>
  <si>
    <t>발아현미탕수육</t>
  </si>
  <si>
    <t>13.5g*74ea</t>
  </si>
  <si>
    <t>돼지고기(국산)50.79%,옥수수전분,박력분,난백액,쇼트닝</t>
  </si>
  <si>
    <t>청정원탕수육</t>
  </si>
  <si>
    <t>돼지고기 37.13%(국산),닭고기15.91%(국산)</t>
  </si>
  <si>
    <t>실속탕수육</t>
  </si>
  <si>
    <t>튀김류</t>
    <phoneticPr fontId="19" type="noConversion"/>
  </si>
  <si>
    <t>계란지단36.0%, 게맛살14%, 시금치(국산)10%</t>
    <phoneticPr fontId="19" type="noConversion"/>
  </si>
  <si>
    <t>{냉동}뽀빠이롤 50g*20ea</t>
  </si>
  <si>
    <t>당면 38.99%, 파슬리 0.3%</t>
  </si>
  <si>
    <t>{냉동}허브잡채말이 20*50ea</t>
  </si>
  <si>
    <t>튀김류냉동</t>
  </si>
  <si>
    <t>호박튀김</t>
  </si>
  <si>
    <t>피자롤</t>
  </si>
  <si>
    <t>춘권피40%/소맥분(수입)94%,옥수수전분(수입)4%/양파(국산)23%,모짤렐라치즈(뉴질랜드산)16%피망(국산)12%,햄(국내제조)12%, 오이피클7%등</t>
  </si>
  <si>
    <t>피자롤30g</t>
  </si>
  <si>
    <t>피자롤50g</t>
  </si>
  <si>
    <t>피자크레페</t>
  </si>
  <si>
    <t>피자크레페80g</t>
  </si>
  <si>
    <t>함박류</t>
  </si>
  <si>
    <t xml:space="preserve">참함박스테이크-100g </t>
  </si>
  <si>
    <t>참함박스테이크-80g   (중  탕)</t>
  </si>
  <si>
    <t>참함박스테이크-60g   (중  탕)</t>
  </si>
  <si>
    <t>파파야함박스테이크-60g</t>
  </si>
  <si>
    <t>파파야함박스테이크-80g</t>
  </si>
  <si>
    <t>함박류</t>
    <phoneticPr fontId="19" type="noConversion"/>
  </si>
  <si>
    <t>/롯데</t>
    <phoneticPr fontId="19" type="noConversion"/>
  </si>
  <si>
    <t>과일함박스테이크,60g</t>
  </si>
  <si>
    <t>호두함박,60g</t>
  </si>
  <si>
    <t>계육(국산,가슴살)58.8%, 돈육(국산)9.05%, 청양고추1.07%</t>
  </si>
  <si>
    <t>매콤치킨스테이크,100g</t>
  </si>
  <si>
    <t>계육(국산,가슴살)58.8, 돈육(국산)9.05, 청양고추1.07</t>
  </si>
  <si>
    <t>매콤치킨스테이크,60g</t>
  </si>
  <si>
    <t>매콤치킨스테이크,80g</t>
  </si>
  <si>
    <t>국내돈육41,국내계육29.5</t>
  </si>
  <si>
    <t>불갈비스테이크,오븐용,70g</t>
  </si>
  <si>
    <t>불갈비스테이크,오븐용,90g</t>
  </si>
  <si>
    <t>국내돈육60%</t>
    <phoneticPr fontId="19" type="noConversion"/>
  </si>
  <si>
    <t>함박스테이크80g</t>
    <phoneticPr fontId="19" type="noConversion"/>
  </si>
  <si>
    <t>함박스테이크100g</t>
    <phoneticPr fontId="19" type="noConversion"/>
  </si>
  <si>
    <t>국내돈육60.0%60g</t>
    <phoneticPr fontId="19" type="noConversion"/>
  </si>
  <si>
    <t>함박스테이크</t>
    <phoneticPr fontId="19" type="noConversion"/>
  </si>
  <si>
    <t>국내산돈육55.18,국내산양파</t>
  </si>
  <si>
    <t>양파떡갈바비맛스테이크,60g</t>
  </si>
  <si>
    <t>국내산돈육55.19,국내산양파</t>
  </si>
  <si>
    <t>양파떡갈바비맛스테이크,100g</t>
  </si>
  <si>
    <t>국내산돈육68.89,파인에플4.3,사과1.46</t>
  </si>
  <si>
    <t>후츠츠함박,60g</t>
    <phoneticPr fontId="19" type="noConversion"/>
  </si>
  <si>
    <t>후츠츠함박,80g</t>
    <phoneticPr fontId="19" type="noConversion"/>
  </si>
  <si>
    <t>국내산오리100%,도압(에어칠링)</t>
    <phoneticPr fontId="19" type="noConversion"/>
  </si>
  <si>
    <t>냉장오리떡갈비,80g*13개</t>
    <phoneticPr fontId="19" type="noConversion"/>
  </si>
  <si>
    <t>중탕가능</t>
    <phoneticPr fontId="19" type="noConversion"/>
  </si>
  <si>
    <t>국산 돼지고기 84.78%,국산 생마늘 2.45%</t>
    <phoneticPr fontId="19" type="noConversion"/>
  </si>
  <si>
    <t>{냉동}갈릭버거스테이크(60g*10ea)</t>
    <phoneticPr fontId="19" type="noConversion"/>
  </si>
  <si>
    <t>국산계육65.35/이츠웰</t>
  </si>
  <si>
    <t>불고기맛치킨함박,60g</t>
  </si>
  <si>
    <t>국산돈육 58.8%, 버섯 1.6%, 마늘 1.2%/풀무원</t>
  </si>
  <si>
    <t>바른선버섯갈릭함박스테이크 80g*6ea</t>
  </si>
  <si>
    <t>바른선버섯갈릭함박스테이크 60g*10ea</t>
  </si>
  <si>
    <t>국산돈육 59.6%, 허브믹스 0.2%, 마늘 1.2%/풀무원</t>
  </si>
  <si>
    <t>바른선허브갈릭함박스테이크 80g*6ea</t>
  </si>
  <si>
    <t>바른선허브갈릭함박스테이크 60g*10ea</t>
  </si>
  <si>
    <t>국산돈육33.09/롯데</t>
    <phoneticPr fontId="19" type="noConversion"/>
  </si>
  <si>
    <t>함박스테이크,60g</t>
  </si>
  <si>
    <t>국산돈육37/이츠웰</t>
  </si>
  <si>
    <t>불고기함박,60g</t>
  </si>
  <si>
    <t>불고기함박,80g</t>
  </si>
  <si>
    <t>국산돈육44.18,표고버섯8.43%(국산)/이츠웰</t>
  </si>
  <si>
    <t>표고버섯스테이크</t>
  </si>
  <si>
    <t>국산돈육49/CJ</t>
  </si>
  <si>
    <t>중화소스함박,60g</t>
  </si>
  <si>
    <t>국산돈육53.14,국산양파15.94</t>
  </si>
  <si>
    <t>햇살양파함박스테이크,60g</t>
    <phoneticPr fontId="19" type="noConversion"/>
  </si>
  <si>
    <t>햇살양파함박스테이크,80g</t>
    <phoneticPr fontId="19" type="noConversion"/>
  </si>
  <si>
    <t>국산돈육등심53.24</t>
  </si>
  <si>
    <t>떡갈비스테이크,80g</t>
    <phoneticPr fontId="19" type="noConversion"/>
  </si>
  <si>
    <t>국산돼지20.3(국산),국산닭16.9,호주소고기13.5</t>
    <phoneticPr fontId="19" type="noConversion"/>
  </si>
  <si>
    <t>햄벅스테이크 로얄</t>
    <phoneticPr fontId="19" type="noConversion"/>
  </si>
  <si>
    <t>국산돼지20.3(국산),국산닭16.9,호주소고기13.6</t>
    <phoneticPr fontId="19" type="noConversion"/>
  </si>
  <si>
    <t>국산돼지36.5,호주우육13.7,스페인블랙올리브1.8,압착올리브0.5</t>
    <phoneticPr fontId="19" type="noConversion"/>
  </si>
  <si>
    <t>올리브햄벅스테이크</t>
    <phoneticPr fontId="19" type="noConversion"/>
  </si>
  <si>
    <t>국산돼지36.5,호주우육13.7,스페인블랙올리브1.8,압착올리브0.6</t>
    <phoneticPr fontId="19" type="noConversion"/>
  </si>
  <si>
    <t>국산돼지43.05,국산닭21.53,국산쇠고기10.76</t>
    <phoneticPr fontId="19" type="noConversion"/>
  </si>
  <si>
    <t>햄버그스테이크</t>
    <phoneticPr fontId="19" type="noConversion"/>
  </si>
  <si>
    <t>국산오리고기</t>
  </si>
  <si>
    <t>오리고기떡갈비</t>
  </si>
  <si>
    <t>냉장돈육(국내산)66.31, 단호박(국산)</t>
  </si>
  <si>
    <t>단호박스테이크,60g</t>
  </si>
  <si>
    <t>냉장돈육(국내산)66.32, 단호박(국산)</t>
  </si>
  <si>
    <t>단호박스테이크,80g</t>
  </si>
  <si>
    <t>냉장돈육(국내산)66.33, 단호박(국산)</t>
  </si>
  <si>
    <t>단호박스테이크,100g</t>
  </si>
  <si>
    <t>냉장돈육(국내산)69.1%,</t>
  </si>
  <si>
    <t>매콤떡갈비맛스테이크100g</t>
  </si>
  <si>
    <t>매콤떡갈비맛스테이크80g</t>
  </si>
  <si>
    <t>즉석매콤떡갈비맛스테이크</t>
  </si>
  <si>
    <t>닭고기(국내산44%),돈육(국내산30%)
콩발효추출분말</t>
  </si>
  <si>
    <t>허브맛함박스테이크 60g</t>
  </si>
  <si>
    <t>닭고기27.13%(국산),돈육18.49%(국산),소고기18.48%(우육9.24%,우지방9.24%:국산), 양파(국산),난백액(계란)</t>
    <phoneticPr fontId="19" type="noConversion"/>
  </si>
  <si>
    <t>{냉동}천년풍미함박스테이크(60g*10ea)</t>
    <phoneticPr fontId="19" type="noConversion"/>
  </si>
  <si>
    <t>돈육(국내산)58(갈비살25),소고기(호주산)20.37</t>
    <phoneticPr fontId="90" type="noConversion"/>
  </si>
  <si>
    <t>쇠고기떡갈비80g</t>
    <phoneticPr fontId="90" type="noConversion"/>
  </si>
  <si>
    <t>돈육(국내산)59쌀떡(수입)</t>
  </si>
  <si>
    <t>돌돌고기떡말이,50g</t>
  </si>
  <si>
    <t>돈육(국내산)60(갈비살33),소고기(국내산)16</t>
    <phoneticPr fontId="90" type="noConversion"/>
  </si>
  <si>
    <t>장군떡갈비100g</t>
    <phoneticPr fontId="90" type="noConversion"/>
  </si>
  <si>
    <t>장군떡갈비80g</t>
    <phoneticPr fontId="90" type="noConversion"/>
  </si>
  <si>
    <t>돈육(국내산)63.12%,계육(국내산)12%</t>
    <phoneticPr fontId="19" type="noConversion"/>
  </si>
  <si>
    <t>냉장포크스테이크(반죽)</t>
    <phoneticPr fontId="19" type="noConversion"/>
  </si>
  <si>
    <t>냉장포크스테이크100g</t>
    <phoneticPr fontId="19" type="noConversion"/>
  </si>
  <si>
    <t>냉장포크스테이크60g</t>
    <phoneticPr fontId="19" type="noConversion"/>
  </si>
  <si>
    <t>냉장포크스테이크80g</t>
    <phoneticPr fontId="19" type="noConversion"/>
  </si>
  <si>
    <t>돈육(국내산)63.32%,(갈비살15.6%)</t>
    <phoneticPr fontId="19" type="noConversion"/>
  </si>
  <si>
    <t>갈비산적19g</t>
    <phoneticPr fontId="19" type="noConversion"/>
  </si>
  <si>
    <t>돈육(국내산)90.95%,바베큐염지제0.756%</t>
    <phoneticPr fontId="19" type="noConversion"/>
  </si>
  <si>
    <t>진공</t>
    <phoneticPr fontId="19" type="noConversion"/>
  </si>
  <si>
    <t>폭찹스테이크</t>
    <phoneticPr fontId="19" type="noConversion"/>
  </si>
  <si>
    <t>돈육(국내산ㅁ)74.96%,우육(국내산)5%,쇠고기 떡갈비맛소스</t>
    <phoneticPr fontId="19" type="noConversion"/>
  </si>
  <si>
    <t>냉장고기함박스테이크100g</t>
    <phoneticPr fontId="19" type="noConversion"/>
  </si>
  <si>
    <t>냉장고기함박스테이크60g</t>
    <phoneticPr fontId="19" type="noConversion"/>
  </si>
  <si>
    <t>냉장고기함박스테이크80g</t>
    <phoneticPr fontId="19" type="noConversion"/>
  </si>
  <si>
    <t>트레이</t>
    <phoneticPr fontId="19" type="noConversion"/>
  </si>
  <si>
    <t>냉장고기함박스테이크</t>
    <phoneticPr fontId="19" type="noConversion"/>
  </si>
  <si>
    <t>돈육(국산)30.78,우육(호주,뉴질랜드산)47.85,양파</t>
  </si>
  <si>
    <t>미니햄버그스테이크,60g,중탕</t>
  </si>
  <si>
    <t>돈육(국산)30.95,우육(호주,뉴질랜드)48.1,양파7.07</t>
  </si>
  <si>
    <t>칼슘in비프함박,80g</t>
  </si>
  <si>
    <t>돈육(국산)50.39,계육(국산)21,날치알</t>
  </si>
  <si>
    <t>날치알스테이크,60g,중탕</t>
  </si>
  <si>
    <t>돈육(국산)50.39,계육(국산)21,날치알4.62</t>
  </si>
  <si>
    <t>1318날치알스테이크,80g</t>
  </si>
  <si>
    <t>돈육(국산,등심)57.19%,두부17.15%,배농축액</t>
    <phoneticPr fontId="19" type="noConversion"/>
  </si>
  <si>
    <t>두부등심스테이크,60g</t>
    <phoneticPr fontId="19" type="noConversion"/>
  </si>
  <si>
    <t>두부등심스테이크,80g</t>
    <phoneticPr fontId="19" type="noConversion"/>
  </si>
  <si>
    <t>돈육(국산)58.1%,쌀떡16.6%,나노칼슘</t>
  </si>
  <si>
    <t>칼슘in쌀떡스테이크,60g</t>
  </si>
  <si>
    <t>칼슘in쌀떡스테이크,80g</t>
  </si>
  <si>
    <t>칼슘in쌀떡스테이크,100g</t>
    <phoneticPr fontId="19" type="noConversion"/>
  </si>
  <si>
    <t>돈육(국산)70.01%. 국산오곡 3.27%</t>
    <phoneticPr fontId="19" type="noConversion"/>
  </si>
  <si>
    <t>{냉동}오곡함박스테이크(80g*15ea)</t>
    <phoneticPr fontId="19" type="noConversion"/>
  </si>
  <si>
    <t>돈육(국산)80.66%,양파,마늘</t>
  </si>
  <si>
    <t>바로만든웰스테이크,믹싱육</t>
  </si>
  <si>
    <t>돈육(국산,선진포크)62.3%,크림치즈15%</t>
  </si>
  <si>
    <t>크림치즈미트번,100g</t>
  </si>
  <si>
    <t>크림치즈미트번,60g</t>
  </si>
  <si>
    <t>크림치즈미트번,80g</t>
  </si>
  <si>
    <t>돈육(국산,후지)26.55,우육(호주,뉴질랜드산)42.13</t>
  </si>
  <si>
    <t>1318햄버그스테이크,100g</t>
  </si>
  <si>
    <t>돈육32.65%(국산), 계육23.94%(국산) /풀무원</t>
  </si>
  <si>
    <t>바른선V함박스테이크60g</t>
  </si>
  <si>
    <t>바른선V함박스테이크100g</t>
  </si>
  <si>
    <t>돈육53%(국산),치즈6.12%(미국산),돈지7.7%</t>
    <phoneticPr fontId="19" type="noConversion"/>
  </si>
  <si>
    <t>치즈햄벅스테이크</t>
    <phoneticPr fontId="19" type="noConversion"/>
  </si>
  <si>
    <t>돼지고기  54.11%, 새송이 20.75%</t>
    <phoneticPr fontId="19" type="noConversion"/>
  </si>
  <si>
    <t>{냉동}새송이함박스테이크 1.2kg(80g)</t>
  </si>
  <si>
    <t>돼지고기 33.15%,닭고기 24.87%,쇠고기8.29%</t>
    <phoneticPr fontId="19" type="noConversion"/>
  </si>
  <si>
    <t>{냉동}천년풍미미니함박스테이크 1kg</t>
  </si>
  <si>
    <t>돼지고기(국내산) 36.44%/CJ</t>
  </si>
  <si>
    <t>알떡 스테이크140g</t>
  </si>
  <si>
    <t>돼지고기(국내산))43.52%/이츠웰</t>
  </si>
  <si>
    <t>미니호두 햄벅스테이크22g</t>
  </si>
  <si>
    <t>돼지고기(국내산)30.56%/이츠웰</t>
  </si>
  <si>
    <t>갈릭 &amp; 어니언 
햄벅 스테이크  100g</t>
  </si>
  <si>
    <t>돼지고기(국내산)70.19%,우엉(국내산)12.1%</t>
    <phoneticPr fontId="19" type="noConversion"/>
  </si>
  <si>
    <t>우엉떡갈비스테이크,60g</t>
    <phoneticPr fontId="19" type="noConversion"/>
  </si>
  <si>
    <t>800g</t>
    <phoneticPr fontId="90" type="noConversion"/>
  </si>
  <si>
    <t>우엉떡갈비스테이크,80g</t>
    <phoneticPr fontId="19" type="noConversion"/>
  </si>
  <si>
    <t>돼지고기(국산)35.79%,닭고기(국산)30%,파인애플 3%</t>
  </si>
  <si>
    <t>{냉동}파인애플함박스테이크(100g*10ea)</t>
    <phoneticPr fontId="19" type="noConversion"/>
  </si>
  <si>
    <t>돼지고기(국산)57.9%,쇠고기8.11%(호주산),소불고기양념,아몬드4.05%(미국산)</t>
    <phoneticPr fontId="19" type="noConversion"/>
  </si>
  <si>
    <t>아몬드미니햄벅</t>
    <phoneticPr fontId="19" type="noConversion"/>
  </si>
  <si>
    <t>돼지고기(국산)61.4%큐브감자14%</t>
  </si>
  <si>
    <t>뜰안애큐브감자미니함박</t>
  </si>
  <si>
    <t>돼지고기45.38%(국산),소고기8.25%(호주산),소불고기소스8.25%</t>
    <phoneticPr fontId="19" type="noConversion"/>
  </si>
  <si>
    <t>불고기햄벅스테이크</t>
    <phoneticPr fontId="19" type="noConversion"/>
  </si>
  <si>
    <t>두부14.7%(국산),검은깨0.79%(국산),표고,연육(베트남산)</t>
    <phoneticPr fontId="19" type="noConversion"/>
  </si>
  <si>
    <t>검은깨우리콩두부스테이크</t>
    <phoneticPr fontId="19" type="noConversion"/>
  </si>
  <si>
    <t>소고기(한우)42.86%, 돼지고기(국산)23.97%</t>
    <phoneticPr fontId="19" type="noConversion"/>
  </si>
  <si>
    <t>한우햄벅스테이크</t>
    <phoneticPr fontId="19" type="noConversion"/>
  </si>
  <si>
    <t>소고기(호주) 27.7%, 돈육(국산) 25.4%,양파 7.6%, 파인애플소스 29.4%(MSG 無첨가)</t>
  </si>
  <si>
    <t>파인애플소스in스테이크,100g</t>
    <phoneticPr fontId="19" type="noConversion"/>
  </si>
  <si>
    <t>소스250g포함</t>
    <phoneticPr fontId="19" type="noConversion"/>
  </si>
  <si>
    <t>파인애플소스in스테이크,80g</t>
    <phoneticPr fontId="19" type="noConversion"/>
  </si>
  <si>
    <t>소스200g포함</t>
    <phoneticPr fontId="19" type="noConversion"/>
  </si>
  <si>
    <t>소고기(호주산)30%,돈육(국산)25%,닭고기(국산)8%</t>
    <phoneticPr fontId="19" type="noConversion"/>
  </si>
  <si>
    <t>쇠고기햄벅스테이크</t>
    <phoneticPr fontId="19" type="noConversion"/>
  </si>
  <si>
    <t>수입돈육31/이츠웰</t>
  </si>
  <si>
    <t>레귤러함박스테이크,60g</t>
  </si>
  <si>
    <t>수입돈육32/이츠웰</t>
  </si>
  <si>
    <t>호박함박스테이크</t>
  </si>
  <si>
    <t>수입돈육48.10%, /CJ</t>
  </si>
  <si>
    <t>햄벅스테이크,100g</t>
  </si>
  <si>
    <t>수입돈육52/CJ</t>
  </si>
  <si>
    <t>우육(호주,뉴질랜드산)36.42%,돈육(국산)30.05%,고구마치즈14.6%</t>
  </si>
  <si>
    <t>고구마미트번,100g</t>
  </si>
  <si>
    <t>고구마치즈비프스테이크</t>
  </si>
  <si>
    <t>고구마미트번,60g</t>
  </si>
  <si>
    <t>고구마미트번,80g</t>
  </si>
  <si>
    <t>한우7.4%,돼지고기64.81%(갈비살33.3%),죽순2%</t>
    <phoneticPr fontId="19" type="noConversion"/>
  </si>
  <si>
    <t>담양죽순떡갈비</t>
  </si>
  <si>
    <t>육함량66.96%(돼지고기[국산]33.48%, 닭고기[국산]33.48%),불고기양념장3.91%</t>
    <phoneticPr fontId="19" type="noConversion"/>
  </si>
  <si>
    <t>불고기함박스테이크</t>
  </si>
  <si>
    <t>쇠고기19.90%(호주산), 돼지고기17.06%(국산), 닭고기19.09%(국산)</t>
    <phoneticPr fontId="19" type="noConversion"/>
  </si>
  <si>
    <t>쇠고기함박</t>
  </si>
  <si>
    <t>90g*5ea</t>
    <phoneticPr fontId="19" type="noConversion"/>
  </si>
  <si>
    <t>닭고기42.91%(국산), 돼지고기11.44%(국산)</t>
  </si>
  <si>
    <t>치킨함박</t>
  </si>
  <si>
    <t>돼지고기28.18%(국산),
닭고기25.37%(국산),치즈5.64%(뉴질랜드산)</t>
  </si>
  <si>
    <t>치즈함박</t>
  </si>
  <si>
    <t>돼지고기34.37%(국산), 닭고기15.86%(국산), 조랭이떡(국산)</t>
    <phoneticPr fontId="19" type="noConversion"/>
  </si>
  <si>
    <t>조랭이떡함박</t>
  </si>
  <si>
    <t>돼지고기(국산) 53.46%, 닭고기(국산)15.27%, 새송이버섯(국산)5.09%,마늘1.32%</t>
    <phoneticPr fontId="19" type="noConversion"/>
  </si>
  <si>
    <t>직화구이 갈릭
새송이함박</t>
  </si>
  <si>
    <t xml:space="preserve">돼지고기24.33%(국산), 쇠고기8.11%(호주산), 닭고기24.33%(국산), 양파11.89%,볶은마늘 0.5%(국산) </t>
    <phoneticPr fontId="19" type="noConversion"/>
  </si>
  <si>
    <t>갈릭함박스테이크</t>
  </si>
  <si>
    <t>돼지고기(국산)47.75%, 닭고기(국산)14.1%, 볶음김치 1.2%</t>
    <phoneticPr fontId="19" type="noConversion"/>
  </si>
  <si>
    <t>고추장 볶음김치함박</t>
  </si>
  <si>
    <t>돼지고기50.10%(국산:돈갈비살25.10%,돈정육25.0%),오징어15.0%(수입산),새우1.0%(수입산)</t>
  </si>
  <si>
    <t>두툼한 해물떡갈비</t>
  </si>
  <si>
    <t>90g*10ea</t>
    <phoneticPr fontId="19" type="noConversion"/>
  </si>
  <si>
    <t>돈육(국산)36.51%,소고기(국산)15.65%,닭고기(국산)15.65%</t>
  </si>
  <si>
    <t>골드함박스테이크60g</t>
  </si>
  <si>
    <t>돼지고기(국산)36.51%,소고기(국산)15.65%,닭고기(국산)16.65%</t>
  </si>
  <si>
    <t>골드함박스테이크 80g</t>
  </si>
  <si>
    <t>골드함박스테이크 100g</t>
  </si>
  <si>
    <t>착한 함박스테이크 100g</t>
  </si>
  <si>
    <t>소고기(국내산)18%,돼지고기(국내산)32%,닭고기,옥수수전분,떡갈비소스(대두,밀),양파,빵가루,대파,미림,마늘,간장(대두)비프씨즈닝(대두,밀)</t>
  </si>
  <si>
    <t>착한 함박스테(중탕)80g</t>
  </si>
  <si>
    <t>착한 함박스테이크80g</t>
  </si>
  <si>
    <t>이츠웰 고구마 핫도그 50g</t>
  </si>
  <si>
    <t>이츠웰 야채 핫도그 50g</t>
  </si>
  <si>
    <t>핫도그가루48.32%,소시지43.27%,난백3.73%</t>
  </si>
  <si>
    <t>전통핫도그50g</t>
  </si>
  <si>
    <t>찹쌀맛핫도그50g</t>
  </si>
  <si>
    <t>켄터키소세지 42.5%(국산), 핫도그 믹스 31.75%</t>
    <phoneticPr fontId="19" type="noConversion"/>
  </si>
  <si>
    <t>오리지날 핫도그,50g</t>
    <phoneticPr fontId="19" type="noConversion"/>
  </si>
  <si>
    <t>켄터키소세지 42.5%(국산), 단호박 분말(중국산)2.07%</t>
    <phoneticPr fontId="19" type="noConversion"/>
  </si>
  <si>
    <t>단호박 핫도그,50g</t>
    <phoneticPr fontId="19" type="noConversion"/>
  </si>
  <si>
    <t>소시지40.71%[돼지고기(국산),닭고기(국산),정제수,소맥분(밀),전분,대두단백찰핫도그믹스</t>
  </si>
  <si>
    <t>쫀득 방울핫도그</t>
  </si>
  <si>
    <t>35g*20ea</t>
    <phoneticPr fontId="19" type="noConversion"/>
  </si>
  <si>
    <t>비엔나믹스42.81%,5무비엔나30.69%(돼지고기(국산),닭고기(국산)),단호박분말(국내산)0.1%</t>
  </si>
  <si>
    <t>단호박이 품은 5무 비엔나 케익</t>
  </si>
  <si>
    <t>(17g*56ea)</t>
    <phoneticPr fontId="19" type="noConversion"/>
  </si>
  <si>
    <t>무발색제비엔나소시지 33.50%(돼지고기 국산),
콘후레이크(미국산,호주산)20.5%</t>
  </si>
  <si>
    <t>콘후레이크핫도그</t>
  </si>
  <si>
    <t>50g*10ea</t>
  </si>
  <si>
    <t>무발색제 비엔나 소시지 34.84% (돼지고기국산)단호박분말(중국)3.66%</t>
    <phoneticPr fontId="19" type="noConversion"/>
  </si>
  <si>
    <t>크런치단호박핫도그</t>
  </si>
  <si>
    <t>무발색제소시지 47.44%(국산), 호두(미국산)</t>
  </si>
  <si>
    <t>호두가쏙쏙비엔나핫도그</t>
  </si>
  <si>
    <t>40g*20ea</t>
  </si>
  <si>
    <t>소시지49.40%{돼지고기(국산),닭고기
(국산)},우리밀파우다37.40%</t>
  </si>
  <si>
    <t>우리밀 미니핫도그</t>
  </si>
  <si>
    <t>35g*20ea</t>
  </si>
  <si>
    <t>무발색제비엔나소시지 35.9%(돼지고기 국산)</t>
  </si>
  <si>
    <t>미트랑핫도그 250g</t>
  </si>
  <si>
    <t>50g*5ea</t>
  </si>
  <si>
    <t>미트랑핫도그 400g</t>
  </si>
  <si>
    <t>80g*5ea</t>
  </si>
  <si>
    <t>핫도그파우더(밀가루:미국산,호주산) 52.2%, 소시지36.9%(돼지고기(국산)), 대두유, 난백액</t>
  </si>
  <si>
    <t>미트랑핫도그 800g</t>
  </si>
  <si>
    <t>소시지 43.67%{닭고기(국산) 60.77%,
돼지고기(수입산) 15.19%}, 핫도그믹스</t>
  </si>
  <si>
    <t>쉐프원 핫도그</t>
  </si>
  <si>
    <t>햄버거용</t>
  </si>
  <si>
    <t>햄버거용숯불갈비스테이크30g</t>
  </si>
  <si>
    <t>닭고기(국내산 87.04%)</t>
  </si>
  <si>
    <t>치킨버거패티 63g</t>
  </si>
  <si>
    <t>수입돈육32%,,/CJ</t>
  </si>
  <si>
    <t>그릴샌드,55g</t>
  </si>
  <si>
    <t>햄버거용패티</t>
    <phoneticPr fontId="19" type="noConversion"/>
  </si>
  <si>
    <t>햄치즈롤</t>
    <phoneticPr fontId="19" type="noConversion"/>
  </si>
  <si>
    <t>슬라이스햄 44%, 모짜렐라치즈 16%</t>
    <phoneticPr fontId="19" type="noConversion"/>
  </si>
  <si>
    <t>{냉동}햄치즈롤 50g*20ea</t>
  </si>
  <si>
    <t>조미료류</t>
    <phoneticPr fontId="90" type="noConversion"/>
  </si>
  <si>
    <t>간장</t>
    <phoneticPr fontId="90" type="noConversion"/>
  </si>
  <si>
    <t>메주 35%</t>
    <phoneticPr fontId="19" type="noConversion"/>
  </si>
  <si>
    <t>15L</t>
    <phoneticPr fontId="19" type="noConversion"/>
  </si>
  <si>
    <t>한식메주26%,식염,정수</t>
  </si>
  <si>
    <t>우리콩간장 1.8kg</t>
  </si>
  <si>
    <t>한식메주27%,식염,정수</t>
  </si>
  <si>
    <t>우리콩간장 15kg</t>
  </si>
  <si>
    <t>한식메주28%,식염,정수</t>
  </si>
  <si>
    <t>우리콩간장 1kg</t>
  </si>
  <si>
    <t>조미료류</t>
    <phoneticPr fontId="19" type="noConversion"/>
  </si>
  <si>
    <t>간장</t>
    <phoneticPr fontId="19" type="noConversion"/>
  </si>
  <si>
    <t>우리콩간장 대두19.7%(국산), 
소맥13%(국산), 천일염(국산), 정제수
5無(MSG,합성보존료,색소,산분해간장,설탕)</t>
    <phoneticPr fontId="19" type="noConversion"/>
  </si>
  <si>
    <t>햇살담은 자연숙성  우리콩 양조간장</t>
    <phoneticPr fontId="19" type="noConversion"/>
  </si>
  <si>
    <t>900ml</t>
    <phoneticPr fontId="19" type="noConversion"/>
  </si>
  <si>
    <t>5L</t>
    <phoneticPr fontId="19" type="noConversion"/>
  </si>
  <si>
    <t>유기농 원료함량 : 97.52%,                                        
유기농탈지대두17.3,천일염(국산),                                
유기농소맥11.5%, 유기농물엿9%,                                                  5無(합성보존료,색소, 산분해간장,MSG,설탕)</t>
    <phoneticPr fontId="19" type="noConversion"/>
  </si>
  <si>
    <t>유기농양조간장</t>
    <phoneticPr fontId="19" type="noConversion"/>
  </si>
  <si>
    <t>1.3L</t>
    <phoneticPr fontId="19" type="noConversion"/>
  </si>
  <si>
    <t>탈지대두7.3%(인도산), 소맥분6%,
천일염(호주산),표고버섯,다시마,매실액,
효모농축액,주정,어장,올리고당
5無(합성보존료,색소, 산분해간장,MSG,설탕)</t>
    <phoneticPr fontId="19" type="noConversion"/>
  </si>
  <si>
    <t>햇살담은 조림간장</t>
    <phoneticPr fontId="19" type="noConversion"/>
  </si>
  <si>
    <t>840ml</t>
    <phoneticPr fontId="19" type="noConversion"/>
  </si>
  <si>
    <t>1.7L</t>
    <phoneticPr fontId="19" type="noConversion"/>
  </si>
  <si>
    <t>3.6L</t>
    <phoneticPr fontId="19" type="noConversion"/>
  </si>
  <si>
    <t>탈지대두17.6%(인도산) ,천일염(국산),                            
 소맥14.4%(밀)감초추출물, 종국
5無(합성보존료,색소, 산분해간장,MSG,설탕) 100% 양조간장, 음악숙성</t>
    <phoneticPr fontId="19" type="noConversion"/>
  </si>
  <si>
    <t>햇살담은 양조간장</t>
    <phoneticPr fontId="19" type="noConversion"/>
  </si>
  <si>
    <t>탈지대두11.3%(인도산),소맥(미국산)9.2%,                     
천일염(호주산),효모농축액,감초추출물, 굴농축액
5無(합성보존료,색소, 산분해간장,MSG,설탕)                                                             100% 양조간장</t>
    <phoneticPr fontId="19" type="noConversion"/>
  </si>
  <si>
    <t>자연숙성진간장</t>
    <phoneticPr fontId="19" type="noConversion"/>
  </si>
  <si>
    <t>탈지대두10%(인도산),소맥8.2%(미국산),                     
 천일염(호주산)과당,주정</t>
    <phoneticPr fontId="19" type="noConversion"/>
  </si>
  <si>
    <t>자연숙성진간장골드</t>
    <phoneticPr fontId="19" type="noConversion"/>
  </si>
  <si>
    <t>메주{대두(중국산),식염,종국}, 식염, 주정(현미:수입산), 효모농축액, 다시마농축액, 마늘농축액</t>
    <phoneticPr fontId="19" type="noConversion"/>
  </si>
  <si>
    <t>자연숙성조선국간장</t>
    <phoneticPr fontId="19" type="noConversion"/>
  </si>
  <si>
    <t xml:space="preserve">탈지대두10.3%(인도산),소맥8.5%(밀), 천일염(호주산)
5無(합성보존료,색소, 산분해간장,MSG,설탕) </t>
    <phoneticPr fontId="19" type="noConversion"/>
  </si>
  <si>
    <t>자연숙성양조국간장</t>
    <phoneticPr fontId="19" type="noConversion"/>
  </si>
  <si>
    <t>참깨간장</t>
    <phoneticPr fontId="19" type="noConversion"/>
  </si>
  <si>
    <t>(TN함량 1.0, 탈지대두 11.3, 소맥 9.2, 염도 12%)</t>
    <phoneticPr fontId="19" type="noConversion"/>
  </si>
  <si>
    <t>저염진간장</t>
    <phoneticPr fontId="19" type="noConversion"/>
  </si>
  <si>
    <t>250ml</t>
    <phoneticPr fontId="19" type="noConversion"/>
  </si>
  <si>
    <t>맛간장소스 조림볶음용</t>
    <phoneticPr fontId="19" type="noConversion"/>
  </si>
  <si>
    <t>440ml</t>
    <phoneticPr fontId="19" type="noConversion"/>
  </si>
  <si>
    <t xml:space="preserve"> 맛간장소스 탕찌게용</t>
    <phoneticPr fontId="19" type="noConversion"/>
  </si>
  <si>
    <t>매주(대두-국산)26,생멸치(남해안산),천일염(국산)</t>
    <phoneticPr fontId="19" type="noConversion"/>
  </si>
  <si>
    <t>어간장</t>
    <phoneticPr fontId="19" type="noConversion"/>
  </si>
  <si>
    <t>조제겨자23,마요네즈11</t>
  </si>
  <si>
    <t>진한허니머스타드소스</t>
  </si>
  <si>
    <t>조제겨자34,고추가루</t>
  </si>
  <si>
    <t xml:space="preserve">깔끔한허니머스타드소스  </t>
  </si>
  <si>
    <t>캐나다겨자분100/오뚜기제유</t>
    <phoneticPr fontId="19" type="noConversion"/>
  </si>
  <si>
    <t>겨자분</t>
    <phoneticPr fontId="19" type="noConversion"/>
  </si>
  <si>
    <t>캐나다겨자분17.2/오뚜기제유</t>
    <phoneticPr fontId="19" type="noConversion"/>
  </si>
  <si>
    <t>겨자</t>
    <phoneticPr fontId="19" type="noConversion"/>
  </si>
  <si>
    <t>오쉐프연겨자</t>
    <phoneticPr fontId="19" type="noConversion"/>
  </si>
  <si>
    <t>움트리 강겨자분</t>
  </si>
  <si>
    <t>움트리 강겨자(튜브)</t>
  </si>
  <si>
    <t>겨자분25.95%(겨자:캐나다산), 유당,D-솔비톨액,정제염,전분,양조식초,올리고당, 설탕</t>
  </si>
  <si>
    <t>청정원 연겨자</t>
  </si>
  <si>
    <t>겨자분96%(겨자:캐나다산), 와사비분, 가루엿</t>
  </si>
  <si>
    <t>움트리 계피분100G</t>
  </si>
  <si>
    <t>움트리 계피분200G</t>
  </si>
  <si>
    <t xml:space="preserve"> 혼합간장13,고추장,고추가루</t>
  </si>
  <si>
    <t xml:space="preserve">매운숯불바베큐소스  </t>
  </si>
  <si>
    <t>간장15%,미향7%</t>
    <phoneticPr fontId="19" type="noConversion"/>
  </si>
  <si>
    <t>데리야끼소스,無MSG</t>
    <phoneticPr fontId="19" type="noConversion"/>
  </si>
  <si>
    <t>국산청피망3%, 국산홍피망3%, 국산대파3%, 고추기름2.5%, 옥수수기름1.5%, 양조간장11.2%</t>
  </si>
  <si>
    <t>바른선중화깐풍기소스</t>
  </si>
  <si>
    <t>국산홍고추3.5%, 베트남산홍고추0.7%, 국산마늘2.1%, 고추엑기스2%</t>
  </si>
  <si>
    <t>바른선스위트칠리소스</t>
  </si>
  <si>
    <t>양조간장, 국산양파, 국산마늘,치킨추출농축액, 백설탕 (스탠딩 캡 파우치)</t>
  </si>
  <si>
    <t>바른선일식데리야끼소스</t>
  </si>
  <si>
    <t>몬스위트칠리소스</t>
  </si>
  <si>
    <t>잠발라소스</t>
  </si>
  <si>
    <t>잠발라순한소스</t>
  </si>
  <si>
    <t>미국토마토페이스트사과퓨레/오뚜기</t>
    <phoneticPr fontId="19" type="noConversion"/>
  </si>
  <si>
    <t>2.kg</t>
  </si>
  <si>
    <t>스테이크소스/풀무원</t>
  </si>
  <si>
    <t>바른선후르츠스테이크소스</t>
  </si>
  <si>
    <t>중국토마토20/오뚜기</t>
    <phoneticPr fontId="19" type="noConversion"/>
  </si>
  <si>
    <t>바베큐소스(봉지)</t>
  </si>
  <si>
    <t>토마토페이스트10%, 우스터소스10%,사과농축액3.2%</t>
    <phoneticPr fontId="19" type="noConversion"/>
  </si>
  <si>
    <t>돈까스소스,無MSG</t>
    <phoneticPr fontId="19" type="noConversion"/>
  </si>
  <si>
    <t>토마토페이스트20, 우스타소스4.9,</t>
  </si>
  <si>
    <t>바베큐폭립소스</t>
  </si>
  <si>
    <t>토마토페이스트9.6%, 우스터소스0.5%</t>
    <phoneticPr fontId="19" type="noConversion"/>
  </si>
  <si>
    <t>바베큐소스</t>
    <phoneticPr fontId="19" type="noConversion"/>
  </si>
  <si>
    <t>혼합간장20,배퓨레4.5, 적포도주</t>
  </si>
  <si>
    <t>혼합간장27%</t>
  </si>
  <si>
    <t>갈릭소스</t>
  </si>
  <si>
    <t>1.85kg</t>
  </si>
  <si>
    <t>움트리 돈까스소스</t>
  </si>
  <si>
    <t>바른선갈릭스테이크소스</t>
  </si>
  <si>
    <t>415g</t>
    <phoneticPr fontId="19" type="noConversion"/>
  </si>
  <si>
    <t>고기소스</t>
    <phoneticPr fontId="19" type="noConversion"/>
  </si>
  <si>
    <t>정제수,2배사과식초,정백당,겨자분말6%,과농축액H(사과쥬스농축액-국내산),과당,물엿,겨자양념베이스3%,마늘,정제염</t>
    <phoneticPr fontId="19" type="noConversion"/>
  </si>
  <si>
    <t>냉채/새콤 겨자소스</t>
    <phoneticPr fontId="19" type="noConversion"/>
  </si>
  <si>
    <t>정제수,고과당,진간장,탈지대두,천일염</t>
    <phoneticPr fontId="19" type="noConversion"/>
  </si>
  <si>
    <t>매콤달콤소스</t>
    <phoneticPr fontId="19" type="noConversion"/>
  </si>
  <si>
    <t>정제수,사과식초,정백당</t>
    <phoneticPr fontId="19" type="noConversion"/>
  </si>
  <si>
    <t>매운화소스</t>
    <phoneticPr fontId="19" type="noConversion"/>
  </si>
  <si>
    <t>정제수,기꼬만간장32.8%(일본산)</t>
    <phoneticPr fontId="19" type="noConversion"/>
  </si>
  <si>
    <t>차슈용,쯔유간장소스</t>
    <phoneticPr fontId="19" type="noConversion"/>
  </si>
  <si>
    <t>조제겨자27%</t>
    <phoneticPr fontId="19" type="noConversion"/>
  </si>
  <si>
    <t>오리훈제용 머스터드소스</t>
    <phoneticPr fontId="19" type="noConversion"/>
  </si>
  <si>
    <t>레몬 34.36%, 퐁드보소스 3%,사과식초 14%, 옥배유 1%, 양조간장 0.5%,국산대파 3.44%, 국산양파 2.65%, 국산마늘 1%</t>
  </si>
  <si>
    <t>바른선레몬 탕수육소스</t>
  </si>
  <si>
    <t>토마토맛베이스 19.45%, 토마토케첩 10%, 사과식초 10%, 물엿 5%, 양조간장 0.8%, 국산양파 1%, 스모크향 0.6%</t>
  </si>
  <si>
    <t>바른선스모크 바비큐폭립소스</t>
  </si>
  <si>
    <t>중국와사비분20/오뚜기제유</t>
    <phoneticPr fontId="19" type="noConversion"/>
  </si>
  <si>
    <t>와사비분</t>
    <phoneticPr fontId="19" type="noConversion"/>
  </si>
  <si>
    <t>고추냉이(와사비)</t>
    <phoneticPr fontId="19" type="noConversion"/>
  </si>
  <si>
    <t>움트리 강와사비(튜브)</t>
  </si>
  <si>
    <t>참진고추장(캔)</t>
  </si>
  <si>
    <t>17kg</t>
  </si>
  <si>
    <t>고추가루,밀쌀(국산100)/오복</t>
  </si>
  <si>
    <t>우리밀고추장</t>
    <phoneticPr fontId="19" type="noConversion"/>
  </si>
  <si>
    <t>고추가루11.3(국산6.89,중국4.41)/오복</t>
    <phoneticPr fontId="19" type="noConversion"/>
  </si>
  <si>
    <t>황실고추장</t>
    <phoneticPr fontId="19" type="noConversion"/>
  </si>
  <si>
    <t>고추가루11.3(국산6.89,중국4.41)/오복</t>
  </si>
  <si>
    <t>고추가루23%(국산태양초)찹쌀21%(국산),식염메주가루,엿기름,재래간장,정수</t>
  </si>
  <si>
    <t>전통고추장 14kg</t>
  </si>
  <si>
    <t>전통고추장 4kg</t>
  </si>
  <si>
    <t>고추가루6.0(국산0.9,중국5.1)/오복</t>
    <phoneticPr fontId="19" type="noConversion"/>
  </si>
  <si>
    <t>오복고추장</t>
    <phoneticPr fontId="19" type="noConversion"/>
  </si>
  <si>
    <t>고추가루7.82(국산3.13,중국4.69)/오복</t>
    <phoneticPr fontId="19" type="noConversion"/>
  </si>
  <si>
    <t>찰고추장</t>
    <phoneticPr fontId="19" type="noConversion"/>
  </si>
  <si>
    <t>고추분 11.3(국산 53.1,중국사46.9)/제당</t>
  </si>
  <si>
    <t>고추분10.8(국산60.4,중국산39.6)/제당</t>
  </si>
  <si>
    <t>순한맛태양초고추장</t>
  </si>
  <si>
    <t>고추분11.3(국산 53.1,중국사46.9)/제당</t>
  </si>
  <si>
    <t>고추분12.5(국산26.9,중국산73.1)/제당</t>
  </si>
  <si>
    <t>고추분6.2(국산8.0중국산92.0)/제당</t>
  </si>
  <si>
    <t>고추분9.0(국산32.6중국산67.4)/제당</t>
  </si>
  <si>
    <t>찰골드고추장</t>
  </si>
  <si>
    <t>고추장84(고추분6국산11.5,중국산88.5)/제당</t>
  </si>
  <si>
    <t>고추장</t>
    <phoneticPr fontId="19" type="noConversion"/>
  </si>
  <si>
    <t>{상온}우리쌀순한맛고추장14kg</t>
  </si>
  <si>
    <t>{상온}청국장빚은우리쌀고추장14kg</t>
  </si>
  <si>
    <t>[무농약]우리찹쌀고추장</t>
    <phoneticPr fontId="90" type="noConversion"/>
  </si>
  <si>
    <t>우리찹쌀고추장</t>
    <phoneticPr fontId="90" type="noConversion"/>
  </si>
  <si>
    <t>{상온}청국장으로빚은우리쌀고추장3kg</t>
    <phoneticPr fontId="19" type="noConversion"/>
  </si>
  <si>
    <t>7kg</t>
  </si>
  <si>
    <t>[무농약]우리밀고추장</t>
    <phoneticPr fontId="90" type="noConversion"/>
  </si>
  <si>
    <t>우리밀 고추장</t>
    <phoneticPr fontId="90" type="noConversion"/>
  </si>
  <si>
    <t xml:space="preserve">모든원재료 국산/ 제당 </t>
  </si>
  <si>
    <t>100 국산고추장</t>
  </si>
  <si>
    <t>쌀,천일염(국산)
고춧가루11.3(국산6.0,중국산 5.3)</t>
  </si>
  <si>
    <t xml:space="preserve">우리쌀로 만든 
태양초 </t>
  </si>
  <si>
    <t>쌀24.0%국산),고춧가루3.0%(고추;국산),물엿,고추양념(중국산)[고춧가루8.3%,</t>
  </si>
  <si>
    <t>우리쌀로 만든 태양초골드고추장</t>
  </si>
  <si>
    <t>우리밀18.2,대두,보리,수수,기장,정제염등</t>
  </si>
  <si>
    <t>우리밀 오곡 고추장</t>
    <phoneticPr fontId="19" type="noConversion"/>
  </si>
  <si>
    <t>우리밀30%,고추분12%,물엿15%,식염7.5%/한주</t>
  </si>
  <si>
    <t>우리밀고추장</t>
  </si>
  <si>
    <t>참진고추장</t>
  </si>
  <si>
    <t>고추장(참진지함)</t>
  </si>
  <si>
    <t>찹쌀25%,고춧가루25%,정제수,식염</t>
  </si>
  <si>
    <t>순창전통고추장1kg/4kg</t>
  </si>
  <si>
    <t>태양초 6.24%.국산돈육 59.59%/풀무원/풀무원</t>
  </si>
  <si>
    <t>바른선솜씨좋은태양초고추장</t>
  </si>
  <si>
    <t>고추장사입물(쌀) 44.3%고추양념A 19%,고추양념B 2%/풀무원</t>
  </si>
  <si>
    <t>바른선쌀눈이살아있는우리햅쌀고추장</t>
  </si>
  <si>
    <t>태양초11.91,찹쌀만사용</t>
  </si>
  <si>
    <t>고추장(찹쌀명품)</t>
  </si>
  <si>
    <t>움트리 정성담은 고추장</t>
  </si>
  <si>
    <t>움트리 햅쌀고추장 14kg</t>
  </si>
  <si>
    <t>움트리 햅쌀고추장 3kg</t>
  </si>
  <si>
    <t>전통고추장 1kg</t>
  </si>
  <si>
    <t>14kg</t>
    <phoneticPr fontId="19" type="noConversion"/>
  </si>
  <si>
    <t>초고추장</t>
    <phoneticPr fontId="19" type="noConversion"/>
  </si>
  <si>
    <t xml:space="preserve">100% 국산
고추(전북순창), 햅쌀(국산), 
천일염(신안섬), 메주가루(국산),조청(국산) </t>
    <phoneticPr fontId="19" type="noConversion"/>
  </si>
  <si>
    <t>순창 고추로만든 우리쌀 고추장</t>
    <phoneticPr fontId="19" type="noConversion"/>
  </si>
  <si>
    <t>100% 국산
현미10%(국산),쌀12.7%(국산),
고춧가루12.3%(국산),천일염(국산)</t>
    <phoneticPr fontId="19" type="noConversion"/>
  </si>
  <si>
    <t>순창 항아리 발효숙성우리쌀로만든 현미고추장</t>
    <phoneticPr fontId="19" type="noConversion"/>
  </si>
  <si>
    <t>태양초함량:11.3%/쌀20.4%(국산),
고춧가루3.0%(국산)</t>
    <phoneticPr fontId="19" type="noConversion"/>
  </si>
  <si>
    <t>순창 항아리 발효숙성 우리쌀로 만든 찰고추장</t>
    <phoneticPr fontId="19" type="noConversion"/>
  </si>
  <si>
    <t>고춧가루함량 6.5%/ 태양초함량:4.3%  /                       
  쌀9.4%%(국산),호화쌀가루13.9%(쌀 국산),                
  고춧가루2.2%(국산),                                            
고추양념(고춧가루4.3%,/중국산),천일염(국산),
올리고당,클로렐라추출물,
해조칼슘, 폴리덱스트로스(식이섬유 70%이상),</t>
    <phoneticPr fontId="19" type="noConversion"/>
  </si>
  <si>
    <t>500kg</t>
    <phoneticPr fontId="19" type="noConversion"/>
  </si>
  <si>
    <t>순창 항아리 발효숙성 우리쌀로 만든 덜매운 고추장</t>
    <phoneticPr fontId="19" type="noConversion"/>
  </si>
  <si>
    <t xml:space="preserve">고춧가루 총 함량:12.9%/
태양초함량: 12.9%,고춧가루3.3%(국산), </t>
    <phoneticPr fontId="19" type="noConversion"/>
  </si>
  <si>
    <t>청정원 태양초 고추장</t>
    <phoneticPr fontId="19" type="noConversion"/>
  </si>
  <si>
    <t>태양초함량:10.8%/쌀7.2%(국산)
호화쌀가루14.9%(쌀:국산), 고춧가루1.8%(국산)                                          
고추양념(고춧가루10.8%, 천일염,마늘,양파/중국산)</t>
    <phoneticPr fontId="19" type="noConversion"/>
  </si>
  <si>
    <t>순창 항아리 발효숙성 쌀로만든 태양초 명품고추장</t>
    <phoneticPr fontId="19" type="noConversion"/>
  </si>
  <si>
    <t>태태양초함량:6.6% / 쌀14.4%(국산),
호화쌀가루7.5%(쌀:국산),
고춧가루2.3%(국산),고추장용콩메주(대두),찹쌀(국산),</t>
    <phoneticPr fontId="19" type="noConversion"/>
  </si>
  <si>
    <t>순창 항아리 발효숙성 쌀로만든 태양초 찰골드 고추장</t>
    <phoneticPr fontId="19" type="noConversion"/>
  </si>
  <si>
    <t>17kg</t>
    <phoneticPr fontId="19" type="noConversion"/>
  </si>
  <si>
    <t>고추양념(고춧가루7.3%,천일염,마늘,양파/ 중국산)
소맥분(밀:미국,캐나다산)호화쌀가루,고추장용콩메주(대두),
L-글루타민산나트륨(향미증진제)</t>
    <phoneticPr fontId="19" type="noConversion"/>
  </si>
  <si>
    <t>순창 항아리 발효숙성 
진골드 고추장</t>
    <phoneticPr fontId="19" type="noConversion"/>
  </si>
  <si>
    <t>순창 항아리 발효숙성 진골드 고추장</t>
    <phoneticPr fontId="19" type="noConversion"/>
  </si>
  <si>
    <t xml:space="preserve">고추양념(고춧가루6.7%,천일염,마늘,양파/중국산),소맥분(밀:미국,캐나다산),호화쌀
고추장용콩메주(대두), L-글루타민산나트륨(향미증진제) </t>
    <phoneticPr fontId="19" type="noConversion"/>
  </si>
  <si>
    <t>순창 항아리 발효숙성 태양초 진고추장</t>
    <phoneticPr fontId="19" type="noConversion"/>
  </si>
  <si>
    <t>고춧가루함량:3.1%
고추장50%{물엿,쌀19.3%(국산),                                  
 고추양념(중국산),호화쌀가루10.4%(국산),정제소금
,발효식초6%(주요,주정,효모엑기스),
정제소금(국산),마늘,볶음참깨.
L-글루타민산나트륨(향미증진제)</t>
    <phoneticPr fontId="19" type="noConversion"/>
  </si>
  <si>
    <t>순창 초고추장 진골드</t>
  </si>
  <si>
    <t>2.05kg</t>
    <phoneticPr fontId="19" type="noConversion"/>
  </si>
  <si>
    <t>태양초함량6.8%
고추분11.7%(국산54.7%,중국산45.3%),
소맥분(밀:미국,호주산등),밀쌀,올리고당,소맥,종국</t>
    <phoneticPr fontId="19" type="noConversion"/>
  </si>
  <si>
    <t>쌀로만든 태양초 매운고추장</t>
    <phoneticPr fontId="19" type="noConversion"/>
  </si>
  <si>
    <t>고추분(국산)38.42,무농약호밀(국산)12.81</t>
    <phoneticPr fontId="19" type="noConversion"/>
  </si>
  <si>
    <t>지장수무농약호밀고추장</t>
    <phoneticPr fontId="19" type="noConversion"/>
  </si>
  <si>
    <t>물엿, 고추양념21%(태양초고춧가루 39%, 정제수, 정제소금, 마늘, 양파/중국산). 정제수, 쌀 15.06%(국산), 호화쌀가루 5.95%(쌀:국산), 천일염(국산), 주정, 메주가루(대두), 호화찹쌀가루 2.0%(찹쌀:국산) 外</t>
  </si>
  <si>
    <t>바른선우리햅쌀고추장,can</t>
  </si>
  <si>
    <t>고춧가루</t>
    <phoneticPr fontId="19" type="noConversion"/>
  </si>
  <si>
    <t>건고추태양초100(충주,음성)/덕산농산</t>
  </si>
  <si>
    <t>순한맛,매운맛,PET</t>
  </si>
  <si>
    <t>고춧가루 99.7%함유(산양삼 한부리(5~10g) 함유</t>
  </si>
  <si>
    <t>산양삼혼합고춧가루 김치용(보통맛)</t>
  </si>
  <si>
    <t>산양삼혼합고춧가루 조미용(보통맛)</t>
  </si>
  <si>
    <t>고춧가루.보통맛/국산 청아띠</t>
  </si>
  <si>
    <t>저농약</t>
  </si>
  <si>
    <t>고춧가루.순.보.매/국산 청아띠</t>
  </si>
  <si>
    <t>수세척</t>
  </si>
  <si>
    <t>고춧가루순.보.매/국산 청아띠</t>
  </si>
  <si>
    <t>골드플러스</t>
  </si>
  <si>
    <t>골드 태양빛 고춧가루</t>
  </si>
  <si>
    <t>뜰안애태양빛고추가루골드</t>
  </si>
  <si>
    <t>H/G마크</t>
  </si>
  <si>
    <t>국내산 100% 맵시(굵기:12#~14#)</t>
  </si>
  <si>
    <t>풍산고춧가루 조미용(매운맛)</t>
  </si>
  <si>
    <t>풍산고춧가루 조미용(보통맛)</t>
  </si>
  <si>
    <t>풍산고춧가루 조미용(순한맛)</t>
  </si>
  <si>
    <t>국내산 100% 맵시(굵기:30#)</t>
  </si>
  <si>
    <t>풍산고춧가루 장용(매운맛)</t>
  </si>
  <si>
    <t>풍산고춧가루 장용(보통맛)</t>
  </si>
  <si>
    <t>풍산고춧가루 장용(순한맛)</t>
  </si>
  <si>
    <t>국내산 100% 맵시(굵기:8#~10#)</t>
  </si>
  <si>
    <t>풍산고춧가루 김치용(순한맛)</t>
  </si>
  <si>
    <t>국내산 100% 맵시(굵기:8#~11#)</t>
  </si>
  <si>
    <t>풍산고춧가루 김치용(매운맛)</t>
  </si>
  <si>
    <t>풍산고춧가루 김치용(보통맛)</t>
  </si>
  <si>
    <t>가을애골드</t>
    <phoneticPr fontId="19" type="noConversion"/>
  </si>
  <si>
    <t>가을애명품</t>
    <phoneticPr fontId="19" type="noConversion"/>
  </si>
  <si>
    <t>가을애무농약</t>
    <phoneticPr fontId="19" type="noConversion"/>
  </si>
  <si>
    <t>가을애유기농</t>
    <phoneticPr fontId="19" type="noConversion"/>
  </si>
  <si>
    <t>국산/남안동농협</t>
    <phoneticPr fontId="19" type="noConversion"/>
  </si>
  <si>
    <t>수세척고추가루</t>
    <phoneticPr fontId="19" type="noConversion"/>
  </si>
  <si>
    <t>천년빛깔/급식용</t>
    <phoneticPr fontId="19" type="noConversion"/>
  </si>
  <si>
    <t>국산/음성농협</t>
  </si>
  <si>
    <t>씨함량10%</t>
  </si>
  <si>
    <t>청결고춧가루,일반</t>
  </si>
  <si>
    <t>씨함량15%</t>
  </si>
  <si>
    <t>세절 순한,보통맛-비타c듬뿍으로바뀜</t>
  </si>
  <si>
    <t>{상온}명품500g(조미용,보통맛)고춧가루</t>
  </si>
  <si>
    <t>{상온}명품500g(조미용,순한맛)고춧가루</t>
  </si>
  <si>
    <t>{상온}풍미500g(조미용,순한맛)고춧가루</t>
  </si>
  <si>
    <t>{상온}명품안동kg(김치용,보통맛)고춧가루</t>
  </si>
  <si>
    <t>{상온}명품안동kg(김치용,순한맛)고춧가루</t>
  </si>
  <si>
    <t>{상온}명품안동kg(조미용,보통맛)고춧가루</t>
  </si>
  <si>
    <t>{상온}명품안동kg(조미용,순한맛)고춧가루</t>
  </si>
  <si>
    <t>{상온}풍미kg(김치용,보통맛)고춧가루</t>
  </si>
  <si>
    <t>{상온}풍미kg(조미용,보통맛)고춧가루</t>
  </si>
  <si>
    <t>{상온}풍미kg(조미용,순한맛)고춧가루</t>
  </si>
  <si>
    <t>태양빛고추가루</t>
  </si>
  <si>
    <t>국산100%(세절)</t>
  </si>
  <si>
    <t>세절고추가루</t>
  </si>
  <si>
    <t>국산영월고추가루/풀무원</t>
  </si>
  <si>
    <t>바른선고추가루순한,김치용</t>
  </si>
  <si>
    <t>바른선순한맛고추가루,조미용</t>
  </si>
  <si>
    <t>수세척명품 태양빛 고춧가루</t>
  </si>
  <si>
    <t>뜰안애수세척명품고추가루</t>
  </si>
  <si>
    <t>(10kg/박스)</t>
  </si>
  <si>
    <t>괴산 고추가루(보,순,매)Box(kg)</t>
  </si>
  <si>
    <t>괴산*골드고추가루(보,순,매)Box(kg)</t>
  </si>
  <si>
    <t>(500g*20입/박스)</t>
  </si>
  <si>
    <t>괴산 고추가루(보,순,매)Box(500g)</t>
  </si>
  <si>
    <t>괴산*골드고추가루(보,순,매)Box(500g)</t>
  </si>
  <si>
    <t>농협 고추씨기름 300ml</t>
  </si>
  <si>
    <t>괴산 고추가루(보,매,순)500g</t>
  </si>
  <si>
    <t>괴산*골드*고추가루(보,순,매)500g</t>
  </si>
  <si>
    <t>괴산 세절고추가루(명품)box(kg)</t>
  </si>
  <si>
    <t>괴산 고추가루(보,매,순)kg</t>
  </si>
  <si>
    <t>괴산 고추가루(유기농)kg</t>
  </si>
  <si>
    <t>괴산*골드*고추가루(보,순,매)</t>
  </si>
  <si>
    <t>해뜰원 골드고추가루(햇살초)</t>
  </si>
  <si>
    <t>해뜰원 프리미엄고추가루(수세척)</t>
  </si>
  <si>
    <t>국산고추가루100%</t>
    <phoneticPr fontId="19" type="noConversion"/>
  </si>
  <si>
    <t>굵은 고춧가루</t>
    <phoneticPr fontId="19" type="noConversion"/>
  </si>
  <si>
    <t>고운 고춧가루</t>
    <phoneticPr fontId="19" type="noConversion"/>
  </si>
  <si>
    <t>쉐프원 고운빛 고춧가루(조미용)</t>
  </si>
  <si>
    <t>쉐프원 고운빛 고춧가루(김치용)</t>
  </si>
  <si>
    <t>굴농축액 25(통영굴)/풀무원</t>
  </si>
  <si>
    <t>바른선굴소스</t>
  </si>
  <si>
    <t>남해굴농축액</t>
  </si>
  <si>
    <t>백설남해굴소스</t>
  </si>
  <si>
    <t>중국굴추출물40/이금기식품</t>
    <phoneticPr fontId="19" type="noConversion"/>
  </si>
  <si>
    <t>프리미엄</t>
    <phoneticPr fontId="19" type="noConversion"/>
  </si>
  <si>
    <t>팬더굴소스</t>
    <phoneticPr fontId="19" type="noConversion"/>
  </si>
  <si>
    <t>굴소스</t>
    <phoneticPr fontId="19" type="noConversion"/>
  </si>
  <si>
    <t>굴추출농축액70.2%,無(MSG,합성보존료),청정해역 남해안 통영굴 100%(12brix기준/굴:국산)</t>
    <phoneticPr fontId="19" type="noConversion"/>
  </si>
  <si>
    <t>260g</t>
    <phoneticPr fontId="19" type="noConversion"/>
  </si>
  <si>
    <t>청정원굴소스</t>
    <phoneticPr fontId="19" type="noConversion"/>
  </si>
  <si>
    <t>굴추출농축액21.96%,마늘진한해물액</t>
    <phoneticPr fontId="19" type="noConversion"/>
  </si>
  <si>
    <t>매콤한 해물굴소스</t>
    <phoneticPr fontId="19" type="noConversion"/>
  </si>
  <si>
    <t>멸치액젓 46.5%,정제염3.20</t>
    <phoneticPr fontId="19" type="noConversion"/>
  </si>
  <si>
    <t>해물간장소스</t>
    <phoneticPr fontId="19" type="noConversion"/>
  </si>
  <si>
    <t>데리야끼소스</t>
    <phoneticPr fontId="19" type="noConversion"/>
  </si>
  <si>
    <t>일식돈까스소스</t>
  </si>
  <si>
    <t>국산액상과당양조식초10.2/오뚜기</t>
    <phoneticPr fontId="19" type="noConversion"/>
  </si>
  <si>
    <t>돈까스소스</t>
    <phoneticPr fontId="19" type="noConversion"/>
  </si>
  <si>
    <t>돈가스소스</t>
    <phoneticPr fontId="19" type="noConversion"/>
  </si>
  <si>
    <t>바른선일식돈까스소스</t>
  </si>
  <si>
    <t>475g</t>
    <phoneticPr fontId="19" type="noConversion"/>
  </si>
  <si>
    <t>국내산대두88/궁중음식본가</t>
  </si>
  <si>
    <t>우리콩된장</t>
  </si>
  <si>
    <t>된장</t>
    <phoneticPr fontId="19" type="noConversion"/>
  </si>
  <si>
    <t>국산대두 99.98%</t>
    <phoneticPr fontId="19" type="noConversion"/>
  </si>
  <si>
    <t>된장</t>
    <phoneticPr fontId="90" type="noConversion"/>
  </si>
  <si>
    <t>국산</t>
    <phoneticPr fontId="90" type="noConversion"/>
  </si>
  <si>
    <t>{상온}우리콩재래식된장14kg</t>
  </si>
  <si>
    <t>[무농약]우리콩 된장</t>
    <phoneticPr fontId="90" type="noConversion"/>
  </si>
  <si>
    <t>우리콩 된장</t>
    <phoneticPr fontId="90" type="noConversion"/>
  </si>
  <si>
    <t>{상온}우리콩재래식된장3kg</t>
    <phoneticPr fontId="19" type="noConversion"/>
  </si>
  <si>
    <t>대두,밀쌀(국산100)/오복</t>
  </si>
  <si>
    <t>우리콩된장(가는입자)</t>
    <phoneticPr fontId="19" type="noConversion"/>
  </si>
  <si>
    <t>우리콩재래식된장</t>
  </si>
  <si>
    <t>대두27.71(수입산)</t>
  </si>
  <si>
    <t>된장(재래)</t>
  </si>
  <si>
    <t>대두35%(국산),우리밀20%,정제염10%/한주</t>
  </si>
  <si>
    <t>대두88%(국산),식염,정수</t>
  </si>
  <si>
    <t>우리콩된장 14kg</t>
  </si>
  <si>
    <t>우리콩된장 4kg</t>
  </si>
  <si>
    <t>우리콩된장 1kg</t>
  </si>
  <si>
    <t>대두수입/오복</t>
    <phoneticPr fontId="19" type="noConversion"/>
  </si>
  <si>
    <t>일식국된장</t>
    <phoneticPr fontId="19" type="noConversion"/>
  </si>
  <si>
    <t>재래식된장</t>
    <phoneticPr fontId="19" type="noConversion"/>
  </si>
  <si>
    <t>콩알된장</t>
    <phoneticPr fontId="19" type="noConversion"/>
  </si>
  <si>
    <t>찌개된장</t>
    <phoneticPr fontId="19" type="noConversion"/>
  </si>
  <si>
    <t>콩알찌개된장</t>
    <phoneticPr fontId="19" type="noConversion"/>
  </si>
  <si>
    <t>된장(대두)/수입산/제당</t>
  </si>
  <si>
    <t>믹스된장</t>
  </si>
  <si>
    <t>왜된장</t>
  </si>
  <si>
    <t>메주된장(대두)/수입산/제당</t>
  </si>
  <si>
    <t>우리밀9,대두,정제염등</t>
  </si>
  <si>
    <t>우리콩전통된장</t>
    <phoneticPr fontId="19" type="noConversion"/>
  </si>
  <si>
    <t>대두(수입산)23.07%, 한식메주된장 5%(중국산),메주가루2.74%(수입), 지함/풀무원</t>
  </si>
  <si>
    <t>바른선솜씨좋은시골콩된장</t>
  </si>
  <si>
    <t>콩메주65%,식염,정제수</t>
  </si>
  <si>
    <t>우리콩 어린이된장1kg/4kg</t>
  </si>
  <si>
    <t>우리콩자연숙성된장1kg/4kg</t>
  </si>
  <si>
    <t>쌀 함량:26.6%(국산),된장90%, 쌀30%(국산)
대두22%(수입산),</t>
    <phoneticPr fontId="19" type="noConversion"/>
  </si>
  <si>
    <t>순창 우리쌀된장</t>
    <phoneticPr fontId="19" type="noConversion"/>
  </si>
  <si>
    <t>된장98%{정제수, 대두(수입산), 메주13%(대두,종국/중국산), 볶음대두분(대두:수입산,정제소금, 종국}</t>
    <phoneticPr fontId="19" type="noConversion"/>
  </si>
  <si>
    <t>순창 메주 콩된장</t>
    <phoneticPr fontId="19" type="noConversion"/>
  </si>
  <si>
    <t>4.5kg</t>
    <phoneticPr fontId="19" type="noConversion"/>
  </si>
  <si>
    <t>된장 92%{정제수,대두24.25%(수입산), 소맥분21.3%(밀:미국,호주산 등),정제소금,한식된장,메주,주정,볶음대두분,종국저</t>
    <phoneticPr fontId="19" type="noConversion"/>
  </si>
  <si>
    <t>순창 재래식 안심生된장</t>
    <phoneticPr fontId="19" type="noConversion"/>
  </si>
  <si>
    <t>2.8kg</t>
    <phoneticPr fontId="19" type="noConversion"/>
  </si>
  <si>
    <t>캔14kg</t>
    <phoneticPr fontId="19" type="noConversion"/>
  </si>
  <si>
    <t>된장 91%{정제수,대두(수입산)
,소맥분(밀:미국,호주산 등)
식염 메주,종국},한식된장8%,대두분,
L-글루타민산나트륨</t>
    <phoneticPr fontId="19" type="noConversion"/>
  </si>
  <si>
    <t>4.8kg</t>
    <phoneticPr fontId="19" type="noConversion"/>
  </si>
  <si>
    <t>순창 재래식숙성된장</t>
    <phoneticPr fontId="19" type="noConversion"/>
  </si>
  <si>
    <t>지함14kg</t>
    <phoneticPr fontId="19" type="noConversion"/>
  </si>
  <si>
    <t>매주(대두-국산)85% 천일염, 정제수</t>
    <phoneticPr fontId="19" type="noConversion"/>
  </si>
  <si>
    <t>독아지숙성저염된장</t>
    <phoneticPr fontId="19" type="noConversion"/>
  </si>
  <si>
    <t>요구르트드레싱소스</t>
  </si>
  <si>
    <t>케이준드레싱소스</t>
  </si>
  <si>
    <t>양조간장, 식초,  참기름1.94%(수입산), 볶음참깨0.85%(중국산)/풀무원</t>
  </si>
  <si>
    <t>바른선쉐프메이드세서미오리엔탈드레싱</t>
  </si>
  <si>
    <t>플레인요구르트13%{원유(국산), 요거트혼합분말3%(우유, 대두)/풀무원</t>
  </si>
  <si>
    <t>바른선허니요거트드레싱</t>
  </si>
  <si>
    <t>마요네즈(현미유,태국산), 볶음검정깨1.2%(중국산),참기름0.8%/풀무원</t>
  </si>
  <si>
    <t>바른선참깨흑임자드레싱소스</t>
  </si>
  <si>
    <t>마요네즈{현미유,태국산), 키위18%(뉴질랜드산), 파인애플퓨레/풀무원</t>
  </si>
  <si>
    <t>바른선키위드레싱소스</t>
  </si>
  <si>
    <t>가당냉동딸기10,요거트분말(우유),화이트식초,요거트분말,사과과즙농축액,농축레몬과즙</t>
  </si>
  <si>
    <t>백설딸기요거트드레싱</t>
  </si>
  <si>
    <t>뉴질랜드키위퓨레20/이츠웰</t>
  </si>
  <si>
    <t>키위드레싱소스</t>
  </si>
  <si>
    <t>대두유(콩100%,옥수수전분:수입산),베이컨(돼지고기:미국산)</t>
  </si>
  <si>
    <t>챔케이준드레싱</t>
  </si>
  <si>
    <t>마요네즈,조제겨자클래식옐로우9,토마토케첩,벌꿀2.8,겨자분말204-0.57,겨자오일0.03</t>
  </si>
  <si>
    <t>백설허니머스타드드레싱</t>
  </si>
  <si>
    <t>발시믹식초50%</t>
  </si>
  <si>
    <t>발사믹소스</t>
  </si>
  <si>
    <t>양조간장,발효식초</t>
  </si>
  <si>
    <t>파닭소스</t>
  </si>
  <si>
    <t>양조간장,양조식초,레몬쥬스,레드와인,마늘,참기름,볶은참깨</t>
  </si>
  <si>
    <t>백설오리엔탈드레싱</t>
  </si>
  <si>
    <t>드레싱소스</t>
    <phoneticPr fontId="19" type="noConversion"/>
  </si>
  <si>
    <t>오렌지농축액12%,망고퓨레6.2%,레몬과즙농축액3.5%</t>
    <phoneticPr fontId="19" type="noConversion"/>
  </si>
  <si>
    <t>오렌지드레싱,無MSG</t>
    <phoneticPr fontId="19" type="noConversion"/>
  </si>
  <si>
    <t>채종유20%,발사믹식초14%,벌꿀1.4%</t>
    <phoneticPr fontId="19" type="noConversion"/>
  </si>
  <si>
    <t>발사믹드레싱,無MSG</t>
    <phoneticPr fontId="19" type="noConversion"/>
  </si>
  <si>
    <t>키위(국내산6%), 대두유(수입 100%), 발효식초, 사과즙(수입), 현미, 발효영양원, 자몽종자추출물, 치자그린</t>
  </si>
  <si>
    <t>챔 키위 드레싱</t>
  </si>
  <si>
    <t>키위퓨레14%,요거트테이스트4.9%</t>
    <phoneticPr fontId="19" type="noConversion"/>
  </si>
  <si>
    <t>키위드레싱,無MSG</t>
    <phoneticPr fontId="19" type="noConversion"/>
  </si>
  <si>
    <t>키위퓨레20,백설양조식초,화이트식초,파인애플</t>
  </si>
  <si>
    <t>백설키위드레싱</t>
  </si>
  <si>
    <t>키위드레싱소스</t>
    <phoneticPr fontId="19" type="noConversion"/>
  </si>
  <si>
    <t>유자혼합분말1.5%(국산)</t>
    <phoneticPr fontId="19" type="noConversion"/>
  </si>
  <si>
    <t>유자드레싱</t>
    <phoneticPr fontId="19" type="noConversion"/>
  </si>
  <si>
    <t>복숭아10%(중국산)</t>
    <phoneticPr fontId="19" type="noConversion"/>
  </si>
  <si>
    <t>복숭아드레싱</t>
    <phoneticPr fontId="19" type="noConversion"/>
  </si>
  <si>
    <t>볶음참깨분말 5%(수입산)</t>
    <phoneticPr fontId="19" type="noConversion"/>
  </si>
  <si>
    <t>참깨드레싱</t>
    <phoneticPr fontId="19" type="noConversion"/>
  </si>
  <si>
    <t>키위농축액4.5% 키위퓨레 4%</t>
    <phoneticPr fontId="19" type="noConversion"/>
  </si>
  <si>
    <t>키위드레싱</t>
    <phoneticPr fontId="19" type="noConversion"/>
  </si>
  <si>
    <t>요거트분말6% 딸기4.53%(국산)</t>
    <phoneticPr fontId="19" type="noConversion"/>
  </si>
  <si>
    <t>딸기요거트드레싱</t>
    <phoneticPr fontId="19" type="noConversion"/>
  </si>
  <si>
    <t>255g</t>
  </si>
  <si>
    <t>프레시안 후르츠키위드레싱</t>
  </si>
  <si>
    <t xml:space="preserve">(발사믹식초, 채종유, 흑설탕, 우스타 소스) </t>
  </si>
  <si>
    <t>쉐프원머스타드드레싱</t>
    <phoneticPr fontId="19" type="noConversion"/>
  </si>
  <si>
    <t xml:space="preserve">대두유,  키위퓨레, 파인애플퓨레, 키위향, 양파분말 등
</t>
    <phoneticPr fontId="90" type="noConversion"/>
  </si>
  <si>
    <t>발사믹드레싱</t>
    <phoneticPr fontId="19" type="noConversion"/>
  </si>
  <si>
    <t>마요네즈, 액상과당, 발효식초, 조제겨자, 양파 등</t>
    <phoneticPr fontId="19" type="noConversion"/>
  </si>
  <si>
    <t>쉐프원 키위드레싱</t>
    <phoneticPr fontId="19" type="noConversion"/>
  </si>
  <si>
    <t>쉐프원케이준드레싱</t>
    <phoneticPr fontId="19" type="noConversion"/>
  </si>
  <si>
    <t xml:space="preserve">카놀라유, 발사믹식초,과당, 백설탕, 조제겨자, 발효식초,벌꿀 
</t>
    <phoneticPr fontId="90" type="noConversion"/>
  </si>
  <si>
    <t>쉐프원요거트드레싱</t>
    <phoneticPr fontId="19" type="noConversion"/>
  </si>
  <si>
    <t xml:space="preserve">마요네즈, 발효식초, 사과퓨레, 사과농축액, 마늘, 마늘분말
</t>
    <phoneticPr fontId="90" type="noConversion"/>
  </si>
  <si>
    <t>쉐프원 프렌치발사믹 드레싱</t>
    <phoneticPr fontId="19" type="noConversion"/>
  </si>
  <si>
    <t>고과당, 대두유, 마요네즈, 파인애플퓨레, 발효식초</t>
  </si>
  <si>
    <t>쉐프원 애플갈릭드레싱</t>
    <phoneticPr fontId="19" type="noConversion"/>
  </si>
  <si>
    <t>혼합간장, 정백당, 발효식초, 대두유, 미정</t>
  </si>
  <si>
    <t>요거트드레싱-FS</t>
    <phoneticPr fontId="19" type="noConversion"/>
  </si>
  <si>
    <t>마여네즈, 토마토케찹, 정백당, 저감미당, 변성전분)</t>
  </si>
  <si>
    <t>오리엔탈드레싱-FS</t>
    <phoneticPr fontId="19" type="noConversion"/>
  </si>
  <si>
    <t>마요네즈, 고과당, 발효식초, 정백당, 해피부스터, 딸기농축액</t>
  </si>
  <si>
    <t>사우전아일랜드드레싱-FS</t>
    <phoneticPr fontId="19" type="noConversion"/>
  </si>
  <si>
    <t>대두유, 정백당, 발효식초, 고과당, 전란</t>
  </si>
  <si>
    <t>딸기드레싱-FS</t>
    <phoneticPr fontId="19" type="noConversion"/>
  </si>
  <si>
    <t>마요네즈, 정백당, 발효식초, 고과당, 적포도농축액</t>
  </si>
  <si>
    <t>석류드레싱-FS</t>
    <phoneticPr fontId="19" type="noConversion"/>
  </si>
  <si>
    <t>포도드레싱-FS</t>
    <phoneticPr fontId="19" type="noConversion"/>
  </si>
  <si>
    <t xml:space="preserve">(밀감, 고과당, 발효식초, 채종유)                                </t>
    <phoneticPr fontId="19" type="noConversion"/>
  </si>
  <si>
    <t xml:space="preserve">쉐프원 우리쌀고추장드레싱 </t>
    <phoneticPr fontId="19" type="noConversion"/>
  </si>
  <si>
    <t>마요네즈, 발효식초, 정제수, 고과당, 솔비톨, 대두유 외</t>
    <phoneticPr fontId="19" type="noConversion"/>
  </si>
  <si>
    <t xml:space="preserve">쉐프원 오렌지샐러드소스 </t>
    <phoneticPr fontId="19" type="noConversion"/>
  </si>
  <si>
    <t>대두유(대두:수입산), 정제수, 조제겨자14%, 정백당, 액상과당, 발효식초, 청양고추4%(국산), 전란(계란:국산), 산탄검, 정제염, 올레오레진캪시컴</t>
    <phoneticPr fontId="19" type="noConversion"/>
  </si>
  <si>
    <t xml:space="preserve">쉐프원 흑임자소스 </t>
    <phoneticPr fontId="19" type="noConversion"/>
  </si>
  <si>
    <t>물엿, 토마토케첩, 정제수, 백설탕, 마늘(중국산), 양파(국산), 고과당, 정제염, 생강, 고춧가루, 아세틸아디핀산이전분, 계피분, 파프리카추출색소, 흑후추, 산탄검</t>
    <phoneticPr fontId="19" type="noConversion"/>
  </si>
  <si>
    <t>쉐프원 청양고추머스타드소스</t>
    <phoneticPr fontId="19" type="noConversion"/>
  </si>
  <si>
    <t>정제수, 물엿, 백설탕, 혼합간장, 미향, 변성전분,카라멜색소,정제염(국산),마늘분(마늘:중국산),생강분(생강:중국산),계피분말</t>
    <phoneticPr fontId="19" type="noConversion"/>
  </si>
  <si>
    <t>쉐프원 양념치킨용소스</t>
    <phoneticPr fontId="19" type="noConversion"/>
  </si>
  <si>
    <t xml:space="preserve">(혼합간장, 정백당, 마늘, 물엿, 변성전분, 타바스코페퍼소스) </t>
  </si>
  <si>
    <t>쉐프원 데리야끼소스</t>
    <phoneticPr fontId="19" type="noConversion"/>
  </si>
  <si>
    <t>쉐프원마늘데리야끼소스2kg</t>
    <phoneticPr fontId="19" type="noConversion"/>
  </si>
  <si>
    <t xml:space="preserve">물엿, 쌀엿, 올리고당, 케찹, 고추장 등
</t>
    <phoneticPr fontId="90" type="noConversion"/>
  </si>
  <si>
    <t>2.1kg</t>
    <phoneticPr fontId="19" type="noConversion"/>
  </si>
  <si>
    <t>쉐프원 핫스위트칠리소스</t>
    <phoneticPr fontId="19" type="noConversion"/>
  </si>
  <si>
    <t xml:space="preserve">물엿 ,양파(국산), 마늘, 토마토페이스트, 양조간장, 고추장 등 
</t>
    <phoneticPr fontId="90" type="noConversion"/>
  </si>
  <si>
    <t>쉐프원 치킨강정소스</t>
    <phoneticPr fontId="19" type="noConversion"/>
  </si>
  <si>
    <t>쉐프원 양념치킨소스 달콤한맛</t>
    <phoneticPr fontId="19" type="noConversion"/>
  </si>
  <si>
    <t xml:space="preserve">고추장, 고과당, 정제수, 양조간장, 정백당, 흑설탕, 고추가루 등 
</t>
    <phoneticPr fontId="90" type="noConversion"/>
  </si>
  <si>
    <t xml:space="preserve">쉐프원 양념치킨소스 매콤한맛 </t>
    <phoneticPr fontId="19" type="noConversion"/>
  </si>
  <si>
    <t>볶음용 고추장소스(매운맛)</t>
    <phoneticPr fontId="19" type="noConversion"/>
  </si>
  <si>
    <t>볶음용 고추장소스(순한맛)</t>
    <phoneticPr fontId="19" type="noConversion"/>
  </si>
  <si>
    <t xml:space="preserve">토마토케찹, 발효식초, 양파, 토마토홀(토마토주스), 청피망 등
</t>
    <phoneticPr fontId="90" type="noConversion"/>
  </si>
  <si>
    <t>고추장불고기양념</t>
    <phoneticPr fontId="19" type="noConversion"/>
  </si>
  <si>
    <t>쉐프원 살사소스</t>
    <phoneticPr fontId="19" type="noConversion"/>
  </si>
  <si>
    <t xml:space="preserve">치킨 본연의 맛이 농축되어 있는 제품으로서, 물에 적당량 희석하여 곧바로 사용 가능한 제품 </t>
    <phoneticPr fontId="19" type="noConversion"/>
  </si>
  <si>
    <t xml:space="preserve">쉐프원치킨스탁 </t>
    <phoneticPr fontId="19" type="noConversion"/>
  </si>
  <si>
    <t>토마토페이스트,양파,토마토케첩이 주 원료인 토마토파스타 소스</t>
  </si>
  <si>
    <t>쉐프원스파게티미트소스</t>
    <phoneticPr fontId="19" type="noConversion"/>
  </si>
  <si>
    <t>쉐프원토마토파스타소스</t>
    <phoneticPr fontId="19" type="noConversion"/>
  </si>
  <si>
    <t>무, 건다시마, 멸치를 추출하여 더욱 더 깔끔하고 시원하게 만든 육수</t>
  </si>
  <si>
    <t>쉐프원데미그레이스소스</t>
    <phoneticPr fontId="19" type="noConversion"/>
  </si>
  <si>
    <t>케찹, 물엿,고추장,계피를 투입하여 새콤,달콤,매콤한 맛을 느낄 수 있음</t>
  </si>
  <si>
    <t>쉐프원멸치육수</t>
    <phoneticPr fontId="19" type="noConversion"/>
  </si>
  <si>
    <t>케찹의 풍부한 맛과 중화두반장 및 고추맛기름으로 매운맛을 내어 정통  중화요리에 어울리는 소스</t>
  </si>
  <si>
    <t>양념치킨소스</t>
    <phoneticPr fontId="19" type="noConversion"/>
  </si>
  <si>
    <t>토마토베이스의 달콤새콤한 소스로, 강정에 잘 어울리는 소스</t>
  </si>
  <si>
    <t>쉐프원깐쇼칠리소스</t>
    <phoneticPr fontId="19" type="noConversion"/>
  </si>
  <si>
    <t>돈골엑기스 베이스에 각종 야채를 투입하여 얼큰한 국물 맛을 구현 할 수 있는 양념소스</t>
  </si>
  <si>
    <t>쉐프원강정소스</t>
    <phoneticPr fontId="19" type="noConversion"/>
  </si>
  <si>
    <t>마늘, 생강, 다시마엑기스, 과당을 양념으로 사용하여 구수하고 은은한 단맛을 내는 생선조림 소스</t>
  </si>
  <si>
    <t>쉐프원부대찌개양념</t>
    <phoneticPr fontId="19" type="noConversion"/>
  </si>
  <si>
    <t>간장, 식초로 새콤달콤하게 올리고당으로 부드러운 맛을 느낄 수 있는 소스</t>
  </si>
  <si>
    <t>쉐프원생선조림소스</t>
    <phoneticPr fontId="19" type="noConversion"/>
  </si>
  <si>
    <t xml:space="preserve">사골엑기스, 쇠고기엑기스, 치킨엑기스를 원료로 사용하여 깊고 진한 맛을 느낄수 있는 소스 </t>
  </si>
  <si>
    <t>쉐프원탕수간장소스</t>
    <phoneticPr fontId="19" type="noConversion"/>
  </si>
  <si>
    <t xml:space="preserve">(정제수, 토마토페이스트, 홀토마토, 물엿, 액상과당)  </t>
  </si>
  <si>
    <t>쉐프원쌀국수용소스</t>
    <phoneticPr fontId="19" type="noConversion"/>
  </si>
  <si>
    <t>고추, 마늘을 볶아서 부드럽고 매콤한 맛과
올리브오일과 혼합되어 있어 면과 볶는데 최적인 소스</t>
    <phoneticPr fontId="19" type="noConversion"/>
  </si>
  <si>
    <t>쉐프원토마토피자소스</t>
    <phoneticPr fontId="19" type="noConversion"/>
  </si>
  <si>
    <t>오징어엑기스에 고추가루와 고추맛기름을 사용하여 얼큰한 국물 맛을 구현할 수 있는 소스</t>
  </si>
  <si>
    <t>쉐프원봉골레용소스</t>
    <phoneticPr fontId="19" type="noConversion"/>
  </si>
  <si>
    <t>춘장,백설탕,진간장이 주 원료인 짜장소스( 45인분), 희석용</t>
  </si>
  <si>
    <t>쉐프원짬뽕소스</t>
    <phoneticPr fontId="19" type="noConversion"/>
  </si>
  <si>
    <t>과일(사과, 배)과 야채(양파, 마늘)가 풍부하게 첨가되어 천연의 단맛과 풍미를 내주고, 감칠맛이 풍부한 양념소스</t>
  </si>
  <si>
    <t>쉐프원자장소스</t>
    <phoneticPr fontId="19" type="noConversion"/>
  </si>
  <si>
    <t>숙성된 고추장, 진간장, 식초로 새콤달콤하면서도 동치미 엑기스를 첨가하여 냉면특유의 탄산맛을 느낄 수 있는 소스</t>
  </si>
  <si>
    <t>쉐프원비빔국수양념</t>
    <phoneticPr fontId="19" type="noConversion"/>
  </si>
  <si>
    <t xml:space="preserve">(정제수, 물엿, 양파, 대두유, 조개엑기스, 혼합간장) </t>
  </si>
  <si>
    <t>쉐프원비빔냉면소스</t>
    <phoneticPr fontId="19" type="noConversion"/>
  </si>
  <si>
    <t>(덱스트린, 명태엑기스, 무, 대구농축액, 멸치</t>
  </si>
  <si>
    <t>쉐프원순두부찌개양념</t>
    <phoneticPr fontId="19" type="noConversion"/>
  </si>
  <si>
    <t xml:space="preserve">(물엿, 토마토케찹, 액상과당, 물엿, 발효식초) </t>
  </si>
  <si>
    <t>쉐프원북어육수</t>
    <phoneticPr fontId="19" type="noConversion"/>
  </si>
  <si>
    <t xml:space="preserve">(정제수, 데어리휘핑크림 , 우유,  조미씨즈닝DS-23, 양파) </t>
  </si>
  <si>
    <t>쉐프원탕수케찹소스2kg</t>
    <phoneticPr fontId="19" type="noConversion"/>
  </si>
  <si>
    <t>기코만간장, 가쓰오엑기스, 혼다시를 주원료로 진한국물 맛을느낄 수 있는 소스</t>
  </si>
  <si>
    <t>쉐프원크림파스타소스</t>
    <phoneticPr fontId="19" type="noConversion"/>
  </si>
  <si>
    <t xml:space="preserve">(고추장, 고추양념, 정제소금, 물엿, 마늘)  </t>
  </si>
  <si>
    <t>쉐프원우동소스</t>
    <phoneticPr fontId="19" type="noConversion"/>
  </si>
  <si>
    <t xml:space="preserve">(마요네즈, 난황액, 식물성크림, 고과당, 땅콩버터) </t>
  </si>
  <si>
    <t>쉐프원돈육볶음양념</t>
    <phoneticPr fontId="19" type="noConversion"/>
  </si>
  <si>
    <t>(중화두반장, 팬더굴소스, L-글루타민산나트륨, 혼합간장)</t>
  </si>
  <si>
    <t>쉐프원땅콩버터드레싱</t>
    <phoneticPr fontId="19" type="noConversion"/>
  </si>
  <si>
    <t>(고추장, 혼합간장, 정제소금, 미정,</t>
  </si>
  <si>
    <t>쉐프원두반소스</t>
    <phoneticPr fontId="19" type="noConversion"/>
  </si>
  <si>
    <t>쉐프원불고기소스</t>
    <phoneticPr fontId="19" type="noConversion"/>
  </si>
  <si>
    <t>소고기엑기스에 무, 사골엑기스를 첨가하여 시원한 갈비탕 맛을 느낄 수 있는 육수</t>
  </si>
  <si>
    <t>쉐프원갈비탕육수</t>
    <phoneticPr fontId="19" type="noConversion"/>
  </si>
  <si>
    <t>무, 정제소금, 조미액DS-4, 소고기엑기스, 혼합간장</t>
  </si>
  <si>
    <t>쉐프원짜장볶음소스</t>
    <phoneticPr fontId="19" type="noConversion"/>
  </si>
  <si>
    <t>혼합간장, 정제수, 발효식초,백설탕</t>
  </si>
  <si>
    <t>쉐프원생채무침간장소스</t>
    <phoneticPr fontId="19" type="noConversion"/>
  </si>
  <si>
    <t>돈골농축액(국사돈사골,국산돈지방),정제소금,양조간장,짬뽕믹스,흑후추분말
물 13~16배 희석해서 사용.</t>
    <phoneticPr fontId="19" type="noConversion"/>
  </si>
  <si>
    <t>쉐프원굴소스볶음양념2kg</t>
    <phoneticPr fontId="19" type="noConversion"/>
  </si>
  <si>
    <t>나가사끼짬뽕소스2kg(매운맛)</t>
    <phoneticPr fontId="19" type="noConversion"/>
  </si>
  <si>
    <t>물엿, 혼합간장, 정백당, 미정, 시즈닝분말</t>
  </si>
  <si>
    <t>(고과당, 물엿, 우스타소스, 발효식초, 토마토페이스트</t>
  </si>
  <si>
    <t>데리야끼소스-FS</t>
    <phoneticPr fontId="19" type="noConversion"/>
  </si>
  <si>
    <t>정백당, 발효식초, 혼합간장, 변성전분, 탕수베이스</t>
  </si>
  <si>
    <t>돈까스소스-FS</t>
    <phoneticPr fontId="19" type="noConversion"/>
  </si>
  <si>
    <t xml:space="preserve">고추장, 양파, 발효식초, 액상과당, 양조간장, 옥분. 사과농축액 등
</t>
    <phoneticPr fontId="90" type="noConversion"/>
  </si>
  <si>
    <t>탕수육소스-FS</t>
    <phoneticPr fontId="19" type="noConversion"/>
  </si>
  <si>
    <t>쉐프원 골뱅이 무침소스</t>
    <phoneticPr fontId="19" type="noConversion"/>
  </si>
  <si>
    <t xml:space="preserve">물엿, 고추장 , 액상과당, 양파(국산), 양조간장, 고춧가루
 쇠고기진국다시, 사골액기스 등
</t>
    <phoneticPr fontId="90" type="noConversion"/>
  </si>
  <si>
    <t xml:space="preserve">(혼합간장, 정제소금, 양조간장, 물엿, 고추장) </t>
  </si>
  <si>
    <t>쉐프원 떡볶이소스</t>
    <phoneticPr fontId="19" type="noConversion"/>
  </si>
  <si>
    <t>고추장과 요리당, 간장을 베이스로 하고 조개의 맛과 야채의 맛이 어우러져 해물볶음에 어울리는 매운양념소스</t>
  </si>
  <si>
    <t>쉐프원닭매운찜용양념</t>
    <phoneticPr fontId="19" type="noConversion"/>
  </si>
  <si>
    <t>쉐프원매운해물볶음양념</t>
    <phoneticPr fontId="19" type="noConversion"/>
  </si>
  <si>
    <t>양조간장23%, 유자농축액0.5%, 생양파1%, 볶은참깨0.47%, 검은깨 0.42%, 참기름 0.5%, 대두유10%</t>
    <phoneticPr fontId="19" type="noConversion"/>
  </si>
  <si>
    <t>325g</t>
    <phoneticPr fontId="19" type="noConversion"/>
  </si>
  <si>
    <t>오리엔탈드레싱</t>
  </si>
  <si>
    <t>오리엔탈샐러드드레싱</t>
  </si>
  <si>
    <t>키위퓨레 22%, 파인애플 2.5%</t>
    <phoneticPr fontId="19" type="noConversion"/>
  </si>
  <si>
    <t>키위드레싱D (캡파우치)</t>
  </si>
  <si>
    <t>블루베리퓨레 6%, 딸기퓨레 2%(무가당)</t>
    <phoneticPr fontId="19" type="noConversion"/>
  </si>
  <si>
    <t>블루베리드레싱(캡파우치)</t>
  </si>
  <si>
    <t>마요네즈(대두유(대두:수입산), 전란액, 양조식초, 
난황액, 마요프리믹스(밀)), 오이피클, 토마토케찹</t>
    <phoneticPr fontId="19" type="noConversion"/>
  </si>
  <si>
    <t>3.2kg</t>
    <phoneticPr fontId="19" type="noConversion"/>
  </si>
  <si>
    <t>1000아일랜드드레싱A</t>
  </si>
  <si>
    <t>310g</t>
    <phoneticPr fontId="19" type="noConversion"/>
  </si>
  <si>
    <t>1000아일랜드드레싱</t>
  </si>
  <si>
    <t>대두유, 석류식초, 가염난황, 겨자페이스트, 파슬리, 피클</t>
    <phoneticPr fontId="19" type="noConversion"/>
  </si>
  <si>
    <t>315g</t>
    <phoneticPr fontId="19" type="noConversion"/>
  </si>
  <si>
    <t xml:space="preserve">콜슬로드레싱 </t>
  </si>
  <si>
    <t>대두유(대두:수입산),스위티프리믹스8.3%(크림버터혼합분말29.92%,유크림(우유:국산),</t>
    <phoneticPr fontId="19" type="noConversion"/>
  </si>
  <si>
    <t>스위트크림드레싱</t>
  </si>
  <si>
    <t>카놀라유, 발사믹식초14%, 벌꿀, 조제겨자, 흑후추
건마늘 조각</t>
    <phoneticPr fontId="19" type="noConversion"/>
  </si>
  <si>
    <t>프렌치발사믹드레싱</t>
  </si>
  <si>
    <t>카놀라유, 정제수, 백설탕, 발효식초, 양조간장, 볶음참깨, 난황액, 볶음흑임자, 겨자향오일, 자몽종자추출물</t>
    <phoneticPr fontId="19" type="noConversion"/>
  </si>
  <si>
    <t>참깨드레싱</t>
  </si>
  <si>
    <t>마요네즈 40%, 국산양파 9%, 국산오이 7%, 레몬 11.8%,라임주스 1%,석류농축액 0.5%, 비트농축액 0.2%, 사과식초 5%</t>
  </si>
  <si>
    <t>바른선비트 라임 타르타르소스</t>
  </si>
  <si>
    <t>면세</t>
  </si>
  <si>
    <t>움트리 마늘분100G</t>
  </si>
  <si>
    <t>움트리 마늘분450g</t>
  </si>
  <si>
    <t>움트리 백후추 450g</t>
  </si>
  <si>
    <t>바른선마요네즈</t>
  </si>
  <si>
    <t>미국유지78/오뚜기</t>
    <phoneticPr fontId="19" type="noConversion"/>
  </si>
  <si>
    <t>비닐내포</t>
    <phoneticPr fontId="98" type="noConversion"/>
  </si>
  <si>
    <t>은박</t>
    <phoneticPr fontId="19" type="noConversion"/>
  </si>
  <si>
    <t>골드마요네스(스파우트팩)</t>
    <phoneticPr fontId="19" type="noConversion"/>
  </si>
  <si>
    <t>골드마요네스(스탠딩파우치)</t>
    <phoneticPr fontId="19" type="noConversion"/>
  </si>
  <si>
    <t>525g</t>
    <phoneticPr fontId="19" type="noConversion"/>
  </si>
  <si>
    <t>1/2 하프마요</t>
    <phoneticPr fontId="19" type="noConversion"/>
  </si>
  <si>
    <t>마요네즈</t>
    <phoneticPr fontId="19" type="noConversion"/>
  </si>
  <si>
    <t>유기농대두유,유기농설탕,유기농와인,무항생제유정란</t>
    <phoneticPr fontId="19" type="noConversion"/>
  </si>
  <si>
    <t>유기농마요네즈(파우치)</t>
    <phoneticPr fontId="19" type="noConversion"/>
  </si>
  <si>
    <t xml:space="preserve">유기농대두유77.34%, 유기농난황액 6.0%, 유기농식초 2.2%, 유기농설탕 1.5%, </t>
    <phoneticPr fontId="19" type="noConversion"/>
  </si>
  <si>
    <t>유기농 마요네즈</t>
    <phoneticPr fontId="19" type="noConversion"/>
  </si>
  <si>
    <t>국내산 계란 100%, 트랜스지방 0%
대두유,양조식초,난황액,전란액
최초 HACCP인증</t>
    <phoneticPr fontId="19" type="noConversion"/>
  </si>
  <si>
    <t>고소한마요네즈</t>
    <phoneticPr fontId="19" type="noConversion"/>
  </si>
  <si>
    <t>국내산 계란 100%, 트랜스지방 0%
대두유, 계란, 양조식초, 백설탕, 정제염
최초 HACCP인증</t>
    <phoneticPr fontId="19" type="noConversion"/>
  </si>
  <si>
    <t>고소마요3KG/파우치</t>
    <phoneticPr fontId="19" type="noConversion"/>
  </si>
  <si>
    <t>국내산 계란 100%, 트랜스지방 0%
대두유,양조식초,난황액,전란액, 최초 HACCP인증</t>
    <phoneticPr fontId="19" type="noConversion"/>
  </si>
  <si>
    <t>(PH)3.2</t>
  </si>
  <si>
    <t>국내산계란100%, 트랜스지방 0%
가볍고 산뜻한 맛의 마요네즈, 최초 HACCP인증</t>
    <phoneticPr fontId="19" type="noConversion"/>
  </si>
  <si>
    <t>후레쉬마요네즈</t>
    <phoneticPr fontId="19" type="noConversion"/>
  </si>
  <si>
    <t>맛술</t>
    <phoneticPr fontId="19" type="noConversion"/>
  </si>
  <si>
    <t>미향</t>
    <phoneticPr fontId="19" type="noConversion"/>
  </si>
  <si>
    <t>파인머스타드드레싱</t>
  </si>
  <si>
    <t>바른선허니머스타드소스</t>
  </si>
  <si>
    <t xml:space="preserve">겨자분말204-0.57,겨자오일0.03,토마토케첩,국산벌꿀2.8 </t>
  </si>
  <si>
    <t>이츠웰허니머스타드드레싱</t>
  </si>
  <si>
    <t>마요네즈,겨자씨,머스타드</t>
    <phoneticPr fontId="19" type="noConversion"/>
  </si>
  <si>
    <t>더존머스타드</t>
    <phoneticPr fontId="19" type="noConversion"/>
  </si>
  <si>
    <t>조제겨자 53.85% (미국산/식초, 겨자씨16%, 소금, 투메릭분말, 시나몬분말), 대두유, 난황액, 발효식초, 토마토페이스트</t>
  </si>
  <si>
    <t>280g</t>
  </si>
  <si>
    <t>머스타드소스(新)</t>
  </si>
  <si>
    <t>하림머스타드소스</t>
  </si>
  <si>
    <t>캐나다조제겨자13/오뚜기</t>
    <phoneticPr fontId="19" type="noConversion"/>
  </si>
  <si>
    <t>265g</t>
    <phoneticPr fontId="19" type="noConversion"/>
  </si>
  <si>
    <t>허니머스터드</t>
    <phoneticPr fontId="19" type="noConversion"/>
  </si>
  <si>
    <t>925g</t>
  </si>
  <si>
    <t>움트리 머스타드소스</t>
  </si>
  <si>
    <t>물엿류</t>
    <phoneticPr fontId="19" type="noConversion"/>
  </si>
  <si>
    <t>올리고당</t>
    <phoneticPr fontId="19" type="noConversion"/>
  </si>
  <si>
    <t>옥수수전분 101%</t>
  </si>
  <si>
    <t>쌀 100%</t>
    <phoneticPr fontId="19" type="noConversion"/>
  </si>
  <si>
    <t>쌀올리고당</t>
    <phoneticPr fontId="19" type="noConversion"/>
  </si>
  <si>
    <t>백후추</t>
  </si>
  <si>
    <t>움트리 백후추65g</t>
  </si>
  <si>
    <t>분말조미료</t>
  </si>
  <si>
    <t>다시마가루</t>
  </si>
  <si>
    <t>멸치가루</t>
  </si>
  <si>
    <t>국물용,어묵볶음등</t>
  </si>
  <si>
    <t>보성/보성농협</t>
  </si>
  <si>
    <t>녹차가루</t>
  </si>
  <si>
    <t>부여표고100/산림조합</t>
  </si>
  <si>
    <t>표고가루,다시용/죽용</t>
  </si>
  <si>
    <t>새우가루</t>
  </si>
  <si>
    <t>새우연근튀김등,국물용</t>
  </si>
  <si>
    <t>의성마늘가루</t>
  </si>
  <si>
    <t>의성마늘 활용</t>
  </si>
  <si>
    <t>의성생강가루</t>
  </si>
  <si>
    <t>의성생강(50g포장)</t>
  </si>
  <si>
    <t>조개가루</t>
  </si>
  <si>
    <t>표고가루</t>
  </si>
  <si>
    <t>무침용,국물용등</t>
  </si>
  <si>
    <t>산초분말</t>
  </si>
  <si>
    <t>움트리 산초분</t>
  </si>
  <si>
    <t>새우젓</t>
    <phoneticPr fontId="19" type="noConversion"/>
  </si>
  <si>
    <t>신안산 새우75% 천일염 25%</t>
    <phoneticPr fontId="19" type="noConversion"/>
  </si>
  <si>
    <t>{냉장}신안새우젓(추젓)500g</t>
    <phoneticPr fontId="19" type="noConversion"/>
  </si>
  <si>
    <t>{냉장}신안새우젓(추젓)1Kg</t>
    <phoneticPr fontId="19" type="noConversion"/>
  </si>
  <si>
    <t>움트리 생강분 450g</t>
  </si>
  <si>
    <t>움트리 생강분 60g</t>
  </si>
  <si>
    <t>/오복</t>
    <phoneticPr fontId="19" type="noConversion"/>
  </si>
  <si>
    <t>볶은소금</t>
    <phoneticPr fontId="19" type="noConversion"/>
  </si>
  <si>
    <t>죽염</t>
    <phoneticPr fontId="19" type="noConversion"/>
  </si>
  <si>
    <t>국산,신안천일염100</t>
  </si>
  <si>
    <t>굵은소금(호렴)</t>
    <phoneticPr fontId="19" type="noConversion"/>
  </si>
  <si>
    <t>식염(재렴)</t>
    <phoneticPr fontId="19" type="noConversion"/>
  </si>
  <si>
    <t>국산정제염90</t>
  </si>
  <si>
    <t>신안해수 천일염 국산 100%/풀무원</t>
  </si>
  <si>
    <t>바른선굵은소금(국산천일염)</t>
  </si>
  <si>
    <t>바른선갈아만든소금(국산천일염)</t>
  </si>
  <si>
    <t>전남신안군(국산100)/오복</t>
  </si>
  <si>
    <t>구운소금</t>
    <phoneticPr fontId="19" type="noConversion"/>
  </si>
  <si>
    <t>한주소금 국산 100%/풀무원</t>
  </si>
  <si>
    <t>바른선꽃소금(국산재제염)</t>
  </si>
  <si>
    <t>소금별 천일염</t>
    <phoneticPr fontId="19" type="noConversion"/>
  </si>
  <si>
    <t>이력추적제도, 세척</t>
    <phoneticPr fontId="19" type="noConversion"/>
  </si>
  <si>
    <t>소금별 구운소금</t>
    <phoneticPr fontId="19" type="noConversion"/>
  </si>
  <si>
    <t>천일염 100%, 알칼리성</t>
    <phoneticPr fontId="19" type="noConversion"/>
  </si>
  <si>
    <t>소금별 꽃소금</t>
    <phoneticPr fontId="19" type="noConversion"/>
  </si>
  <si>
    <t>제제염</t>
    <phoneticPr fontId="19" type="noConversion"/>
  </si>
  <si>
    <t>천일염 90%{국산(신안군)},마늘추출물 9%(국산),파추출물 1%(국산)</t>
  </si>
  <si>
    <t>마늘소금</t>
  </si>
  <si>
    <t>천일염 90%{국산(신안군)},함초추출물 10%(국산)</t>
  </si>
  <si>
    <t>함초소금</t>
  </si>
  <si>
    <t>천일염 90%{국산(신안군)},다시마농축액3%,미역추출물2.5%(국산),톳추출물2.5%(국산)</t>
  </si>
  <si>
    <t>해초소금</t>
  </si>
  <si>
    <t>맛소금</t>
  </si>
  <si>
    <t>남극해염,염화칼륨,젖산칼슘,황산마그네슘,이산화규소,사과산 ,나트륨 함량을 약 1/2 수준으로 낮추고 짠맛은 그대로인 소금</t>
  </si>
  <si>
    <t>나트륨1/2솔트</t>
  </si>
  <si>
    <t>굵은 소금</t>
  </si>
  <si>
    <t>100%천일염 꽃소금
(기존 요리염)</t>
  </si>
  <si>
    <t>천일염 가는입자</t>
  </si>
  <si>
    <t>천일염 굵은입자</t>
  </si>
  <si>
    <t>이츠웰미트스파게티소스</t>
  </si>
  <si>
    <t>소스</t>
    <phoneticPr fontId="19" type="noConversion"/>
  </si>
  <si>
    <t>깐풍기소스</t>
    <phoneticPr fontId="19" type="noConversion"/>
  </si>
  <si>
    <t>3無(L-글루타민산나트륨, 산화방지제, 합성착향료)</t>
  </si>
  <si>
    <t>{상온}농협안심퓨어마요네즈2kg(파우치)</t>
  </si>
  <si>
    <t>{상온}농협안심퓨어마요네즈1kg</t>
  </si>
  <si>
    <t>가쓰오메밀소스조미액3.85%,가쓰오부시다시액6%</t>
    <phoneticPr fontId="19" type="noConversion"/>
  </si>
  <si>
    <t>가쓰오메밀소스</t>
    <phoneticPr fontId="19" type="noConversion"/>
  </si>
  <si>
    <t>가쓰오엑기스7.5%,훈연참치8%(인도네시아),양조간장</t>
    <phoneticPr fontId="19" type="noConversion"/>
  </si>
  <si>
    <t>가쓰오우동소스</t>
    <phoneticPr fontId="19" type="noConversion"/>
  </si>
  <si>
    <t>굴소스(홍콩산)11.1%</t>
  </si>
  <si>
    <t>1.8(리터)</t>
  </si>
  <si>
    <t>볶음우동소스(굴소스맛)</t>
    <phoneticPr fontId="19" type="noConversion"/>
  </si>
  <si>
    <t>굴소스(홍콩산)8.7%</t>
  </si>
  <si>
    <t>볶음우동소스(매운굴소스맛)</t>
    <phoneticPr fontId="19" type="noConversion"/>
  </si>
  <si>
    <t>돈까스소스    (蕪 MSG)(냉장)</t>
  </si>
  <si>
    <t>다이스드토마토50,토마토페이스트(미국산),양파,마늘,바질,흑후추가루,오레가노,월계수잎분</t>
  </si>
  <si>
    <t>이츠웰토마토스파게티소스</t>
  </si>
  <si>
    <t>마늘(수입산) 2.41%, 사과농축액, 파인애플시럽</t>
  </si>
  <si>
    <t>갈릭스테이크소스</t>
    <phoneticPr fontId="19" type="noConversion"/>
  </si>
  <si>
    <t>마늘,마요네즈</t>
    <phoneticPr fontId="19" type="noConversion"/>
  </si>
  <si>
    <t>갈릭맛디핑소스</t>
    <phoneticPr fontId="19" type="noConversion"/>
  </si>
  <si>
    <t>맛가마원액간장,트락토올리고당,정제수/생협</t>
  </si>
  <si>
    <t>요리애액상</t>
  </si>
  <si>
    <t>매콤데리야끼</t>
  </si>
  <si>
    <t>매콤데리야끼소스</t>
  </si>
  <si>
    <t>멸치70%,다시마15%,새우10%,표고버섯5%/생협</t>
  </si>
  <si>
    <t>참맛가루</t>
  </si>
  <si>
    <t>멸치엑기스D 16%{멸치추출물 32.9%(멸치:국산),정제소금(국산),참치농축액}
*멸치 비린내 안남</t>
  </si>
  <si>
    <t>1.8(리터)</t>
    <phoneticPr fontId="19" type="noConversion"/>
  </si>
  <si>
    <t>멸치장국</t>
  </si>
  <si>
    <t>미국식초91/mcilhenny사(핫소스)</t>
    <phoneticPr fontId="19" type="noConversion"/>
  </si>
  <si>
    <t>타바스코소스,무방부제,무색소</t>
    <phoneticPr fontId="19" type="noConversion"/>
  </si>
  <si>
    <t>바비큐</t>
  </si>
  <si>
    <t>발사미크림</t>
    <phoneticPr fontId="19" type="noConversion"/>
  </si>
  <si>
    <t>별미튀김{소맥분(밀:수입산),팜유(말레이시아산),전분,양파,건새우분말(새우),락토원(우유)}</t>
  </si>
  <si>
    <t>우동고명</t>
  </si>
  <si>
    <t>볶음소스</t>
    <phoneticPr fontId="19" type="noConversion"/>
  </si>
  <si>
    <t>굴소스맛</t>
    <phoneticPr fontId="19" type="noConversion"/>
  </si>
  <si>
    <t>굴소스매운맛</t>
    <phoneticPr fontId="19" type="noConversion"/>
  </si>
  <si>
    <t>분말/오뚜기</t>
    <phoneticPr fontId="19" type="noConversion"/>
  </si>
  <si>
    <t>사골농축액(호주산 쇠고기) 26.30%</t>
  </si>
  <si>
    <t>사골육수</t>
    <phoneticPr fontId="19" type="noConversion"/>
  </si>
  <si>
    <t>바른선얼큰우동소스</t>
  </si>
  <si>
    <t>바른선짬뽕소스</t>
  </si>
  <si>
    <t>바른선토마토스파게티소스</t>
  </si>
  <si>
    <t>바른선미트스파게티소스</t>
  </si>
  <si>
    <t>바른선칠리스파게티소스</t>
  </si>
  <si>
    <t>바른선크림스파게티소스</t>
  </si>
  <si>
    <t>야채액,유기농설탕,굴농축액7.5%/생협</t>
  </si>
  <si>
    <t>야채혼합분말53.3%,유기농설탕20%,알파쌀가루16.15%/생협</t>
  </si>
  <si>
    <t>요리에 플러스한우</t>
  </si>
  <si>
    <t>양파(국산),양배추(국산),춘장13.1%,볶음짜장페이스트4.5%</t>
    <phoneticPr fontId="19" type="noConversion"/>
  </si>
  <si>
    <t>직화짜장소스(완제품)</t>
    <phoneticPr fontId="19" type="noConversion"/>
  </si>
  <si>
    <t>우스타소스 17.4%</t>
  </si>
  <si>
    <t>이금기</t>
    <phoneticPr fontId="19" type="noConversion"/>
  </si>
  <si>
    <t>207g</t>
    <phoneticPr fontId="19" type="noConversion"/>
  </si>
  <si>
    <t>닭요리소스</t>
    <phoneticPr fontId="19" type="noConversion"/>
  </si>
  <si>
    <t>정재염,알파쌀가루,양파분말,효모추출물/생협</t>
  </si>
  <si>
    <t>요리(애)해산물가루</t>
  </si>
  <si>
    <t>치즈분말,건파슬리</t>
    <phoneticPr fontId="19" type="noConversion"/>
  </si>
  <si>
    <t>토스트소스</t>
    <phoneticPr fontId="19" type="noConversion"/>
  </si>
  <si>
    <t>태원식품산업㈜</t>
  </si>
  <si>
    <t>크림스파게티소스         (냉장)</t>
  </si>
  <si>
    <t>토마토스파게티소스      (냉장)</t>
  </si>
  <si>
    <t>토마토페이스트,화이트소스.양파분말,메이플시럽</t>
  </si>
  <si>
    <t>백설바베큐소스</t>
  </si>
  <si>
    <t>토마토홀퓨렛38,돈육(국내산),소고기(호주산)</t>
    <phoneticPr fontId="19" type="noConversion"/>
  </si>
  <si>
    <t>참볼로네제미트소스</t>
    <phoneticPr fontId="19" type="noConversion"/>
  </si>
  <si>
    <t>포도쥬수농축액59,발사믹식초</t>
    <phoneticPr fontId="19" type="noConversion"/>
  </si>
  <si>
    <t>발사믹크림</t>
    <phoneticPr fontId="19" type="noConversion"/>
  </si>
  <si>
    <t>화이트식초,토마토페이스트,오렌지농축액2.1,적포도농축과즙1.1</t>
  </si>
  <si>
    <t>백설스테이크소스</t>
  </si>
  <si>
    <t>황토소금,다시마,새우,멸치,파,양파/생협</t>
  </si>
  <si>
    <t>천연발효조미료</t>
  </si>
  <si>
    <t>두반장소스</t>
    <phoneticPr fontId="19" type="noConversion"/>
  </si>
  <si>
    <t>226g</t>
    <phoneticPr fontId="19" type="noConversion"/>
  </si>
  <si>
    <t>마파소스</t>
    <phoneticPr fontId="19" type="noConversion"/>
  </si>
  <si>
    <t>매실소스</t>
    <phoneticPr fontId="19" type="noConversion"/>
  </si>
  <si>
    <t>368g</t>
    <phoneticPr fontId="19" type="noConversion"/>
  </si>
  <si>
    <t>피자소스</t>
    <phoneticPr fontId="19" type="noConversion"/>
  </si>
  <si>
    <t>685g</t>
    <phoneticPr fontId="19" type="noConversion"/>
  </si>
  <si>
    <t>프레스코스파게티소스</t>
    <phoneticPr fontId="19" type="noConversion"/>
  </si>
  <si>
    <t>겨자냉채소스</t>
    <phoneticPr fontId="19" type="noConversion"/>
  </si>
  <si>
    <t>프리미엄볼로네제소스</t>
    <phoneticPr fontId="19" type="noConversion"/>
  </si>
  <si>
    <t>오쉐프 피자소스</t>
    <phoneticPr fontId="19" type="noConversion"/>
  </si>
  <si>
    <t>빌효식초,할라피뇨,토마토페이스트</t>
    <phoneticPr fontId="19" type="noConversion"/>
  </si>
  <si>
    <t>스위트칠리소스</t>
    <phoneticPr fontId="19" type="noConversion"/>
  </si>
  <si>
    <t>오쉐프 데리야끼소스</t>
    <phoneticPr fontId="19" type="noConversion"/>
  </si>
  <si>
    <t>오쉐프 데미글라스소스</t>
    <phoneticPr fontId="19" type="noConversion"/>
  </si>
  <si>
    <t>오쉐프스파게티소스</t>
    <phoneticPr fontId="19" type="noConversion"/>
  </si>
  <si>
    <t>물엿,액상과당, 토마토케찹, 태양초 고추장</t>
    <phoneticPr fontId="19" type="noConversion"/>
  </si>
  <si>
    <t>닭강정소스</t>
    <phoneticPr fontId="19" type="noConversion"/>
  </si>
  <si>
    <t>정제수, 물엿, 태양초고추장(물엿,혼합양념(중국산)</t>
  </si>
  <si>
    <t>떡볶이소스</t>
    <phoneticPr fontId="19" type="noConversion"/>
  </si>
  <si>
    <t>밀가루, 토마토분, 정제염, 식물성유지, 전분, 농축쇠고기엑기스, 백설탕, 향미증진제, 양파분, 토마토페이스트, 마늘분, 향미유,비트레드</t>
    <phoneticPr fontId="19" type="noConversion"/>
  </si>
  <si>
    <t>데미그레이스믹스</t>
    <phoneticPr fontId="19" type="noConversion"/>
  </si>
  <si>
    <t>닭고기프리믹스{닭고기증자육,닭고기증자액,정제염,양조간장,식물성유지), 정제염, 백설탕, 향미증진제,전분,식물성유지,후추,씨즈닝분, 닭고기향분,심황분</t>
    <phoneticPr fontId="19" type="noConversion"/>
  </si>
  <si>
    <t>치킨부용베이스</t>
    <phoneticPr fontId="19" type="noConversion"/>
  </si>
  <si>
    <t>백설탕, 물엿, 발효식초, 토마토페이스트, 과당</t>
  </si>
  <si>
    <t>3.3kg</t>
    <phoneticPr fontId="19" type="noConversion"/>
  </si>
  <si>
    <t>토마토페이스트13%, 우스터소스10%,양채즙29.1%</t>
  </si>
  <si>
    <t>미트스파게티소스 파우치</t>
  </si>
  <si>
    <t>토마토페이스트 양파, 청피망, 백설탕, 대둥, 
콩단백, 사과농축액, 마늘</t>
  </si>
  <si>
    <t>3.1kg</t>
    <phoneticPr fontId="19" type="noConversion"/>
  </si>
  <si>
    <t>스파게티소스1호</t>
  </si>
  <si>
    <t>다이스 토마토33%(미국산), 정제수, 토마토페이스트15%, 
볶음 혼합야채9.6%(양파, 청피망, 샐러리, 당근마늘)
4無 (MSG,합성보존료,합성착색료,산분해간장)</t>
  </si>
  <si>
    <t>4kg</t>
    <phoneticPr fontId="19" type="noConversion"/>
  </si>
  <si>
    <t>청정원 구운마늘과 양파
토마토 스파게티소스(케터링용)</t>
  </si>
  <si>
    <t>마요네즈,오이피클,발효식초,양파분,마늘분,백설탕</t>
  </si>
  <si>
    <t>타타르소스</t>
  </si>
  <si>
    <t>겨자페이스트,백설탕,발효식초,정제염</t>
  </si>
  <si>
    <t>스위트머스타드소스</t>
  </si>
  <si>
    <t>겨자페이스트17%,난황액(국산),파인애플농축액0.4%,강황분</t>
  </si>
  <si>
    <t>파인애플머스타드소스(캡파우치)</t>
  </si>
  <si>
    <t>토마토페이스트,과당,양파(국산), 마늘,대두유,농축쇠고기엑기스,흑후추분</t>
  </si>
  <si>
    <t>피자소스1호</t>
  </si>
  <si>
    <t>토마토페이스트,발효식초,백설탕,변성전분,정제염,양파분,마늘분</t>
  </si>
  <si>
    <t>바베큐소스1호</t>
  </si>
  <si>
    <t>포도당,양조간장,백설탕,물엿,미정,발효식초,
사과농축액,마늘분,생강분</t>
  </si>
  <si>
    <t>물엿,불고기양념,고과당,설탕,마늘,
양파,백설탕,미정,발효식초</t>
  </si>
  <si>
    <t>불고기소스 2호</t>
  </si>
  <si>
    <t>물엿, 토마토케찹, 마늘 양조간장, 발효식초, 대두유, 생강, 볶은참깨, 계피분</t>
  </si>
  <si>
    <t>양념치킨소스</t>
  </si>
  <si>
    <t>스위트칠리소스65%,사과농축액,파인애플2%, 
파인애플농축액1.5%,홍고추랠리쉬 {홍고추70%(국산)}</t>
  </si>
  <si>
    <t>파인애플 스위트칠리소스</t>
  </si>
  <si>
    <t xml:space="preserve">스위트칠리소스 </t>
  </si>
  <si>
    <t>핫 스위트칠리소스</t>
  </si>
  <si>
    <t>토마토페이스트 39%(가용성고형분 25% 기준 함량 : 56.16%), 
생양파, 마늘</t>
  </si>
  <si>
    <t>정제수,물엿,토마토페이스트(토마토:중국산),백설탕,발효식초,양파(국산)</t>
  </si>
  <si>
    <t>돈까스소스2호</t>
  </si>
  <si>
    <t>백설탕, 물엿, 발효식초, 토마토페이스트, 과당
산분해 간장, 합성 보존료, 합성 착향료, MSG 무첨가</t>
  </si>
  <si>
    <t>유기농토마토케찹20%, 유기농 양조간장15%, 유기농설탕15%, 유기농식초9.5%, 정제염</t>
  </si>
  <si>
    <t>유기농 돈까스소스</t>
  </si>
  <si>
    <t>정제수,혼드보,양조식초,양조간장,데미글라스소스,베이스,포도농축액5.0%,레드와인백설탕,로스팅오니언,타피오카변성전분,토마토홀,쇠고기베이스,우스타소스</t>
  </si>
  <si>
    <t>클래식 스테이크소스</t>
  </si>
  <si>
    <t>토마토페이스트13%, 우스터소스10%,양채즙29.1%,정제수,양조간장,소맥,식염,,양파피클, 양조식초,다시마엑기스, 레몬농축액2.0%,레드와인</t>
  </si>
  <si>
    <t>오리엔탈 스테이크소스</t>
  </si>
  <si>
    <t>마요네즈 오이피클(오이,고과당, 식초, 코오셜딜, 정제염), 티알씨즈닝,석류초 3.4%, 레몬농축액</t>
  </si>
  <si>
    <t>겨자페이스트 16%, 국내산 꿀100%, 석류과실초 7%,대두유</t>
  </si>
  <si>
    <t>허니머스타드소스</t>
  </si>
  <si>
    <t>양조간장,고과당, 설탕, 양파(국산), 마늘, 콩단백발효액
와인(스페인산)0.1%, 배농축액(국산)1.9%(비생물기준15%)</t>
  </si>
  <si>
    <t>소불고기양념</t>
  </si>
  <si>
    <t>양조간장, 고과당, 마늘, 설탕, 양파, 국산배(생물기준16%)
색소 無첨가, 100%자연숙성 양조간장 사용</t>
  </si>
  <si>
    <t>불고기진양념</t>
  </si>
  <si>
    <t>고과당, 고추장(물엿, 소맥분(밀:미국산,호주산), 밀쌀(밀:미국산),고추분6.4%(국산14%, 중국산등86%),  D-솔비톨액), 양조간장(재제염, 탈지대두:인도산), 주정), 설탕, 양파(국산)</t>
  </si>
  <si>
    <t>돼지불고기양념</t>
  </si>
  <si>
    <t>양조간장(재제염, 탈지대두(인도산), 과당, 탈지대두분(탈지대두:인도산),주정),고과당, 설탕, 양파(국산), 마늘, 콩단백발효액, 와인(스페인산)3%, 배농축액(국산)1.9%(비생물기준15%), 생강, 참깨, 전분, 미정, 주정, 정제염</t>
  </si>
  <si>
    <t>소갈비양념</t>
  </si>
  <si>
    <t>고과당, 양조간장(재제염, 탈지대두(인도산), 과당, 탈지대두분(인도산),주정), 설탕, 양파(국산), 마늘, 와인(스페인산)3%, 배농축액(국산)1.9%(배생물기준 155), 생강,후추</t>
  </si>
  <si>
    <t>돼지갈비양념</t>
  </si>
  <si>
    <t>토마토페이스트, 고과당, 양파(국산), 케찹,,흑설탕, 우스타소스(대두, 밀), 소맥분, 가공버터</t>
    <phoneticPr fontId="19" type="noConversion"/>
  </si>
  <si>
    <t>불닭버거소스 2kg</t>
    <phoneticPr fontId="19" type="noConversion"/>
  </si>
  <si>
    <t>불고기버거소스 2kg</t>
    <phoneticPr fontId="19" type="noConversion"/>
  </si>
  <si>
    <t>462g</t>
    <phoneticPr fontId="19" type="noConversion"/>
  </si>
  <si>
    <t>스키피땅콩버터 청크</t>
    <phoneticPr fontId="19" type="noConversion"/>
  </si>
  <si>
    <t>스키피땅콩버터 크리미</t>
    <phoneticPr fontId="19" type="noConversion"/>
  </si>
  <si>
    <t>순두부양념</t>
  </si>
  <si>
    <t>멸치야채베이스14%, 바지락엑기스3%,오징어맛농축액3%, 꽃게엑기스2.5%, 새우엑기스2%,홍합조미분말2%, 고추장11%, 볶음고추기름6%
5배 희석, 50~70인분</t>
  </si>
  <si>
    <t>바지락엑기스2%, 멸치야채베이스10%, 오징어맛농축액2%, 고추장
9%, 볶음고추기름7%, 마늘4%, 5배 희석, 50~70인분</t>
  </si>
  <si>
    <t>순후추</t>
  </si>
  <si>
    <t>움트리 순후추(1등급)65g</t>
  </si>
  <si>
    <t>움트리 순후추(1등급)200g</t>
  </si>
  <si>
    <t>움트리 순후추 450g</t>
  </si>
  <si>
    <t>/CJ 국산</t>
  </si>
  <si>
    <t>미국맥아엑기스0.4/오뚜기</t>
    <phoneticPr fontId="19" type="noConversion"/>
  </si>
  <si>
    <t>미국현미당화농축액6.81/오뚜기</t>
    <phoneticPr fontId="19" type="noConversion"/>
  </si>
  <si>
    <t xml:space="preserve">사과과즙 5.03/오뚜기 </t>
    <phoneticPr fontId="19" type="noConversion"/>
  </si>
  <si>
    <t>사과즙5%,주정8.2%,정제수75.63%/유동산업</t>
  </si>
  <si>
    <t>중국사과과즙5.03/오뚜기</t>
    <phoneticPr fontId="19" type="noConversion"/>
  </si>
  <si>
    <t>사과식초</t>
    <phoneticPr fontId="19" type="noConversion"/>
  </si>
  <si>
    <t xml:space="preserve">중국사과과즙5.03/오뚜기 </t>
    <phoneticPr fontId="19" type="noConversion"/>
  </si>
  <si>
    <t>2배양조식초</t>
    <phoneticPr fontId="19" type="noConversion"/>
  </si>
  <si>
    <t>3배사과식초</t>
    <phoneticPr fontId="19" type="noConversion"/>
  </si>
  <si>
    <t>현미식초</t>
    <phoneticPr fontId="19" type="noConversion"/>
  </si>
  <si>
    <t>3배양조식초</t>
    <phoneticPr fontId="19" type="noConversion"/>
  </si>
  <si>
    <t>유기농사과농축액 100%</t>
  </si>
  <si>
    <t>350ml</t>
    <phoneticPr fontId="19" type="noConversion"/>
  </si>
  <si>
    <t>유기농사과식초</t>
  </si>
  <si>
    <t>유기농백포도농축액 100%</t>
  </si>
  <si>
    <t>유기농 백포도식초</t>
  </si>
  <si>
    <t>유기농 현미 22.25%(국산),정제수</t>
  </si>
  <si>
    <t>유기농 현미식초</t>
  </si>
  <si>
    <t>발효식초35%[주요{액상포도당(옥수수:수입산)},주정(현미:수입산),효모엑기스],액상과당,정백당,정제염,레몬주스농축액(이탈리아산),가쓰오엑기스,국물내기베이스,다시마 농축액</t>
    <phoneticPr fontId="19" type="noConversion"/>
  </si>
  <si>
    <t>선생 요리초</t>
  </si>
  <si>
    <t>발사믹식초35%(와인식초72%(포도,이탈리아산),포도농축액27%(포도,이탈리아산),적포도농축액23%(적포도100%,이탈리아산)</t>
    <phoneticPr fontId="19" type="noConversion"/>
  </si>
  <si>
    <t>청정원발사믹식초</t>
  </si>
  <si>
    <t>보리2.5%(국산),쌀22.69%(국산),정제수</t>
    <phoneticPr fontId="19" type="noConversion"/>
  </si>
  <si>
    <t>560ml</t>
    <phoneticPr fontId="19" type="noConversion"/>
  </si>
  <si>
    <t>정통양조식초</t>
  </si>
  <si>
    <t>800ml</t>
    <phoneticPr fontId="19" type="noConversion"/>
  </si>
  <si>
    <t>주요8.36%{액상포도당30.5%(옥수수100%,82Brix기준),주요발효영양원},정제수,주정,옥분(옥수수:수입산),효모추출물</t>
    <phoneticPr fontId="19" type="noConversion"/>
  </si>
  <si>
    <t>화영식초</t>
  </si>
  <si>
    <t>사과농축액3.58%(사과과즙100%중국산),주정(현미:수입산</t>
    <phoneticPr fontId="19" type="noConversion"/>
  </si>
  <si>
    <t>감식초</t>
  </si>
  <si>
    <t>현미8%(수입산),주정(현미:수입산)발효영양원</t>
    <phoneticPr fontId="19" type="noConversion"/>
  </si>
  <si>
    <t>화이트식초</t>
  </si>
  <si>
    <t>주정12.84%(현미:수입산),옥분(옥수수:수입산),발효영양원</t>
    <phoneticPr fontId="19" type="noConversion"/>
  </si>
  <si>
    <t>사과농축액3.58%(사과과즙100%/중국산),주정(현미:수입산)발효영양원</t>
    <phoneticPr fontId="19" type="noConversion"/>
  </si>
  <si>
    <t xml:space="preserve">농축사과과즙23.37%(72 Brix 기준, 국산),정제수 </t>
    <phoneticPr fontId="19" type="noConversion"/>
  </si>
  <si>
    <t>정통사과식초</t>
  </si>
  <si>
    <t>정통쌀식초</t>
  </si>
  <si>
    <t>100% 국산 매실을 사용하고 인공첨가물이 전혀 들어있지 않아 믿고 먹을 수 있는 웰빙식초 ,100% 국산 자연재료 사용</t>
    <phoneticPr fontId="19" type="noConversion"/>
  </si>
  <si>
    <t>정통매실식초</t>
  </si>
  <si>
    <t>쉐프원 화영 
2배 양조식초</t>
  </si>
  <si>
    <t>쉐프원 화영 
2배 사과식초</t>
  </si>
  <si>
    <t>쉐프원 화영 
양조식초</t>
  </si>
  <si>
    <t>쉐프원 화영 
사과식초</t>
  </si>
  <si>
    <t>쉐프원 화영 
현미식초</t>
  </si>
  <si>
    <t>석류식초48.9%(이란산70%,대만산30%)올리고당,식이섬유</t>
  </si>
  <si>
    <t>마시는 홍초 석류</t>
    <phoneticPr fontId="19" type="noConversion"/>
  </si>
  <si>
    <t>복분자식초36.2%,올리고당,식이섬유</t>
  </si>
  <si>
    <t>마시는 홍초 복분자</t>
    <phoneticPr fontId="19" type="noConversion"/>
  </si>
  <si>
    <t>블루베리식초46.2%,사과농축액,액상과당,저감미당,올리고당,폴리덱스트로스</t>
  </si>
  <si>
    <t>마시는 홍초 블루베리</t>
    <phoneticPr fontId="19" type="noConversion"/>
  </si>
  <si>
    <t>마시는 홍초 백년초</t>
    <phoneticPr fontId="19" type="noConversion"/>
  </si>
  <si>
    <t>매실식초52.4%{매실농축액3.26%(54Brix기준/매실100%,국산),사과농축액(사과100%,중국산), 헛개나무열매농축액0.95%</t>
  </si>
  <si>
    <t>마시는 홍초 매실</t>
    <phoneticPr fontId="19" type="noConversion"/>
  </si>
  <si>
    <t>식초</t>
    <phoneticPr fontId="19" type="noConversion"/>
  </si>
  <si>
    <t>액상과당, 발효식초, 정제염, 주정, 생강엑기스 등</t>
  </si>
  <si>
    <t>생강&amp;매실 미정</t>
  </si>
  <si>
    <t>쉐프원 미정</t>
  </si>
  <si>
    <t>쌈장</t>
    <phoneticPr fontId="19" type="noConversion"/>
  </si>
  <si>
    <t>쌈장,캔</t>
    <phoneticPr fontId="19" type="noConversion"/>
  </si>
  <si>
    <t>된장57%{대두(수입산),소맥분(밀:수입),정제소금,종국},물엿,정제수,고추양념,주정,마늘농축액, 양파농축액,생강농축액,
감초추출물,L-글루타민산나트륨</t>
    <phoneticPr fontId="19" type="noConversion"/>
  </si>
  <si>
    <t>사각3kg</t>
    <phoneticPr fontId="19" type="noConversion"/>
  </si>
  <si>
    <t>순창 쌈장</t>
    <phoneticPr fontId="19" type="noConversion"/>
  </si>
  <si>
    <t>아일랜드드레싱</t>
    <phoneticPr fontId="19" type="noConversion"/>
  </si>
  <si>
    <t>치킨양념소스</t>
  </si>
  <si>
    <t>양념치킨소스 (蕪 MSG)(냉장)</t>
  </si>
  <si>
    <t>터키토마토페이스트15/오뚜기</t>
    <phoneticPr fontId="19" type="noConversion"/>
  </si>
  <si>
    <t>바른선치킨강정용소스</t>
  </si>
  <si>
    <t>양조간장</t>
    <phoneticPr fontId="19" type="noConversion"/>
  </si>
  <si>
    <t>인도산탈지대두20.6 /샘표</t>
    <phoneticPr fontId="19" type="noConversion"/>
  </si>
  <si>
    <t>501S</t>
    <phoneticPr fontId="19" type="noConversion"/>
  </si>
  <si>
    <t>인도산탈지대두20.6/샘표</t>
    <phoneticPr fontId="19" type="noConversion"/>
  </si>
  <si>
    <t>14L</t>
    <phoneticPr fontId="19" type="noConversion"/>
  </si>
  <si>
    <t>930ml</t>
    <phoneticPr fontId="19" type="noConversion"/>
  </si>
  <si>
    <t>인도산탈지대두23.7/샘표</t>
    <phoneticPr fontId="19" type="noConversion"/>
  </si>
  <si>
    <t>701S</t>
    <phoneticPr fontId="19" type="noConversion"/>
  </si>
  <si>
    <t>인도탈지대두/오복</t>
    <phoneticPr fontId="19" type="noConversion"/>
  </si>
  <si>
    <t>별양조간장</t>
    <phoneticPr fontId="19" type="noConversion"/>
  </si>
  <si>
    <t>황가양조간장</t>
    <phoneticPr fontId="19" type="noConversion"/>
  </si>
  <si>
    <t>왕표간장</t>
    <phoneticPr fontId="19" type="noConversion"/>
  </si>
  <si>
    <t>3L</t>
    <phoneticPr fontId="19" type="noConversion"/>
  </si>
  <si>
    <t>탈지대두/브라질산/제당</t>
  </si>
  <si>
    <t>32도숙성 양조간장</t>
  </si>
  <si>
    <t>32도숙성 양조진간장</t>
  </si>
  <si>
    <t>13L</t>
    <phoneticPr fontId="19" type="noConversion"/>
  </si>
  <si>
    <t>불고기간장</t>
    <phoneticPr fontId="19" type="noConversion"/>
  </si>
  <si>
    <t>어간장</t>
  </si>
  <si>
    <t>남해산 생멸치75%,천일염(국산)25%(75:25비율로숙성)</t>
  </si>
  <si>
    <t>바다천지 어간장(2년숙성)1.8L</t>
  </si>
  <si>
    <t>바다천지 어간장(2년숙성)4.5L</t>
  </si>
  <si>
    <t>750ml/병</t>
  </si>
  <si>
    <t>바다천지 어간장(3년숙성)</t>
  </si>
  <si>
    <t>9.0L</t>
  </si>
  <si>
    <t>바다천지 어간장(2년숙성)9L</t>
  </si>
  <si>
    <t>와사비</t>
  </si>
  <si>
    <t>움트리 강와사비분</t>
  </si>
  <si>
    <t>와사비</t>
    <phoneticPr fontId="19" type="noConversion"/>
  </si>
  <si>
    <t>오쉐프연와사비</t>
    <phoneticPr fontId="19" type="noConversion"/>
  </si>
  <si>
    <t>겨자분19.96%(와사비100%,중국산), 설탕, D-솔비톨액,옥배유(옥수수유:수입산),정제염, 유당,올리고당, 전분,양조식초,겨자향오일(대두)</t>
  </si>
  <si>
    <t>와사비분51%(와사비100%,중국산),겨자분, 전분천연색소(치자청색소, 홍화황색소)</t>
  </si>
  <si>
    <t>국산액상과당양조식초11.6/오뚜기</t>
    <phoneticPr fontId="19" type="noConversion"/>
  </si>
  <si>
    <t>월계수</t>
    <phoneticPr fontId="19" type="noConversion"/>
  </si>
  <si>
    <t>원산지;터어키</t>
    <phoneticPr fontId="19" type="noConversion"/>
  </si>
  <si>
    <t>가용성성분(정제수,닭고기국내산 9.4%)</t>
  </si>
  <si>
    <t>즉석 닭고기육수(냉동)</t>
  </si>
  <si>
    <t>육수</t>
    <phoneticPr fontId="19" type="noConversion"/>
  </si>
  <si>
    <t>국산바지락엑기스4.9</t>
    <phoneticPr fontId="19" type="noConversion"/>
  </si>
  <si>
    <t>국시장국(바지락해물)</t>
    <phoneticPr fontId="19" type="noConversion"/>
  </si>
  <si>
    <t>프리미엄 진 우동장국   (실온)</t>
  </si>
  <si>
    <t>프리미엄 
동치미맛 진 냉면육수 2kg</t>
  </si>
  <si>
    <t>닭고기(국내산 40%),찹쌀(국내산)5.6%,수삼(국내산)0.9%,대추(국내산)0.5%,육수(닭고기,양파,마늘)</t>
  </si>
  <si>
    <t>즉석 삼계탕(냉동)</t>
  </si>
  <si>
    <t>멸치추출베이스26.99%/풀무원</t>
  </si>
  <si>
    <t>바른선참살이요리용국물,멸치맛</t>
  </si>
  <si>
    <t>바지락육수</t>
    <phoneticPr fontId="19" type="noConversion"/>
  </si>
  <si>
    <t>야채추출베이스27%/풀무원</t>
  </si>
  <si>
    <t>바른선참살이요리용국물,쇠고기맛</t>
  </si>
  <si>
    <t>해물육수</t>
    <phoneticPr fontId="19" type="noConversion"/>
  </si>
  <si>
    <t>매운짬뽕맛</t>
    <phoneticPr fontId="19" type="noConversion"/>
  </si>
  <si>
    <t>오쉐프 가쓰오우동다시</t>
    <phoneticPr fontId="19" type="noConversion"/>
  </si>
  <si>
    <t>쇠고기정육 추출액(대두,밀),가루엿,정제염,사골엑기스, 올리고당</t>
  </si>
  <si>
    <t>쇠고기진육수</t>
  </si>
  <si>
    <t>가쓰오장국</t>
  </si>
  <si>
    <t>국수장국</t>
  </si>
  <si>
    <t>10배농축</t>
    <phoneticPr fontId="19" type="noConversion"/>
  </si>
  <si>
    <t>짬뽕소스</t>
    <phoneticPr fontId="19" type="noConversion"/>
  </si>
  <si>
    <t>1.8</t>
    <phoneticPr fontId="19" type="noConversion"/>
  </si>
  <si>
    <t>본고장액상스프(우동국물용)</t>
  </si>
  <si>
    <t>분말조미료</t>
    <phoneticPr fontId="19" type="noConversion"/>
  </si>
  <si>
    <t>우동건더기스프</t>
    <phoneticPr fontId="19" type="noConversion"/>
  </si>
  <si>
    <t>멸치맛나</t>
  </si>
  <si>
    <t>마늘, 양파, 참치, 효모엑기스, 대파 등 고급양념
쇠고기 10% (정육기준,호주산)</t>
  </si>
  <si>
    <t>쇠고기감치미</t>
  </si>
  <si>
    <t>해물 35% (생물기준)</t>
  </si>
  <si>
    <t>해물감치미</t>
  </si>
  <si>
    <t>한우 (정육기준 5%)</t>
  </si>
  <si>
    <t>한우감치미</t>
  </si>
  <si>
    <t>정제염, L-글루타민산나트륨,혼합양념믹스-NM,간장분말-1,포도당,전분,폴리덱스트로스,효모엑기스,쇠고기분,정백당,양파분,마늘분,쇠고기맛혼합양념 등</t>
  </si>
  <si>
    <t>730-B1 쇠고기맛</t>
  </si>
  <si>
    <t>소고기 총 함량(정육기준): 20%.
화학적합성첨가물100%무첨가</t>
  </si>
  <si>
    <t>맛선생(쇠고기)</t>
  </si>
  <si>
    <t>맛선생 소고기1KG</t>
  </si>
  <si>
    <t>해물 총 함량(생물 기준): 45%
화학적합성첨가물100%무첨가</t>
  </si>
  <si>
    <t>맛선생(해물)</t>
  </si>
  <si>
    <t xml:space="preserve">멸치 총함량(건조물기준)22%,가쓰오 총함량(건조물기준)0.8%  </t>
  </si>
  <si>
    <t>맛선생(멸치,가쓰오)</t>
  </si>
  <si>
    <t xml:space="preserve">오색자연 총함량(생물기준)40.04%,양파33.66%,브로콜리2.97%,흑마늘1.79%,단호박1.37%,당근0.26%,알러지 안심 &amp; 웰빙 야채      </t>
  </si>
  <si>
    <t>맛선생(오색자연)</t>
  </si>
  <si>
    <t>볶음프리믹스,가루엿,백설탕,야채분말,양조간장분말,건조당근조각,조미참깨,건조시금치조각,구운김,건조야채</t>
  </si>
  <si>
    <t>24g</t>
    <phoneticPr fontId="19" type="noConversion"/>
  </si>
  <si>
    <t>보크라이스 쇠고기</t>
    <phoneticPr fontId="19" type="noConversion"/>
  </si>
  <si>
    <t>볶음프리믹스,가루엿,백설탕,볶음새우분말(새우:러시아산),백설탕,양조간장분말,건고고미새우,조미참깨,계란지단,건파,구운김,새우</t>
  </si>
  <si>
    <t>볶음프리믹스,가루엿,백설탕,야채분말(마늘,양파-중국산),양조간장분말,건조당근조각(당근:국산,포도당),조미참깨,건조시금치조각,건파,구운김건조야채</t>
  </si>
  <si>
    <t>재래간장</t>
    <phoneticPr fontId="19" type="noConversion"/>
  </si>
  <si>
    <t>대두(국산)18,정제수,천일염(국산)</t>
    <phoneticPr fontId="19" type="noConversion"/>
  </si>
  <si>
    <t>10L</t>
    <phoneticPr fontId="19" type="noConversion"/>
  </si>
  <si>
    <t>우리콩전통 간장</t>
    <phoneticPr fontId="19" type="noConversion"/>
  </si>
  <si>
    <t>無색소,방부제,발효억제제</t>
    <phoneticPr fontId="19" type="noConversion"/>
  </si>
  <si>
    <t>[무농약]우리콩국간장</t>
    <phoneticPr fontId="90" type="noConversion"/>
  </si>
  <si>
    <t>우리콩국간장</t>
    <phoneticPr fontId="90" type="noConversion"/>
  </si>
  <si>
    <t>15L</t>
    <phoneticPr fontId="90" type="noConversion"/>
  </si>
  <si>
    <t>5L</t>
    <phoneticPr fontId="90" type="noConversion"/>
  </si>
  <si>
    <t>메주(대두/수입산)/</t>
  </si>
  <si>
    <t>수입대두21.3/샘표</t>
    <phoneticPr fontId="19" type="noConversion"/>
  </si>
  <si>
    <t>수입대두29.1/샘표</t>
    <phoneticPr fontId="19" type="noConversion"/>
  </si>
  <si>
    <t>맑은조선간장</t>
    <phoneticPr fontId="19" type="noConversion"/>
  </si>
  <si>
    <t>750ml</t>
    <phoneticPr fontId="19" type="noConversion"/>
  </si>
  <si>
    <t>수입탈지대두21.3/샘표</t>
    <phoneticPr fontId="19" type="noConversion"/>
  </si>
  <si>
    <t>국간장</t>
    <phoneticPr fontId="19" type="noConversion"/>
  </si>
  <si>
    <t>골드국간장</t>
    <phoneticPr fontId="19" type="noConversion"/>
  </si>
  <si>
    <t>황가조선국간장</t>
    <phoneticPr fontId="19" type="noConversion"/>
  </si>
  <si>
    <t>황가조선국간장</t>
  </si>
  <si>
    <t>콩메주(대두)15%,정제수,식염</t>
  </si>
  <si>
    <t>자연숙성 국간장</t>
  </si>
  <si>
    <t>대두(국산)35%,재재염15%,정제수50%</t>
    <phoneticPr fontId="19" type="noConversion"/>
  </si>
  <si>
    <t>1.8l</t>
    <phoneticPr fontId="19" type="noConversion"/>
  </si>
  <si>
    <t>안동제비원전통간장</t>
    <phoneticPr fontId="19" type="noConversion"/>
  </si>
  <si>
    <t>재래된장</t>
    <phoneticPr fontId="19" type="noConversion"/>
  </si>
  <si>
    <t>중국산 대두99.98%</t>
    <phoneticPr fontId="19" type="noConversion"/>
  </si>
  <si>
    <t xml:space="preserve">중국산 </t>
    <phoneticPr fontId="19" type="noConversion"/>
  </si>
  <si>
    <t>진간장</t>
    <phoneticPr fontId="19" type="noConversion"/>
  </si>
  <si>
    <t>대두(국산)30,천일염(국산),종국(국산)</t>
    <phoneticPr fontId="19" type="noConversion"/>
  </si>
  <si>
    <t>푸르나이 낱알 진간장</t>
    <phoneticPr fontId="19" type="noConversion"/>
  </si>
  <si>
    <t>6개월자연숙성양조간장</t>
  </si>
  <si>
    <t>[무농약]우리콩진간장</t>
    <phoneticPr fontId="90" type="noConversion"/>
  </si>
  <si>
    <t>우리콩진간장</t>
    <phoneticPr fontId="90" type="noConversion"/>
  </si>
  <si>
    <t>1ℓ</t>
    <phoneticPr fontId="19" type="noConversion"/>
  </si>
  <si>
    <t>{상온}우리콩조미간장1ℓ</t>
    <phoneticPr fontId="19" type="noConversion"/>
  </si>
  <si>
    <t>4ℓ</t>
    <phoneticPr fontId="19" type="noConversion"/>
  </si>
  <si>
    <t>{상온}우리콩조미간장4ℓ</t>
  </si>
  <si>
    <t>수입탈지대두/오복</t>
    <phoneticPr fontId="19" type="noConversion"/>
  </si>
  <si>
    <t>수입탈지대두18.6/샘표</t>
    <phoneticPr fontId="19" type="noConversion"/>
  </si>
  <si>
    <t>진간장S</t>
    <phoneticPr fontId="19" type="noConversion"/>
  </si>
  <si>
    <t>수입탈지대두22.4/샘표</t>
    <phoneticPr fontId="19" type="noConversion"/>
  </si>
  <si>
    <t>금F-3</t>
    <phoneticPr fontId="19" type="noConversion"/>
  </si>
  <si>
    <t>우리밀18%,대두13%,정제염16%물엿5%/한주</t>
  </si>
  <si>
    <t>우리밀진간장</t>
  </si>
  <si>
    <t>콩메주15(국내산대두100)/궁중음식본가</t>
  </si>
  <si>
    <t>탈지대두/대두산</t>
  </si>
  <si>
    <t>진간장골드</t>
  </si>
  <si>
    <t>8kg</t>
  </si>
  <si>
    <t>짜장(춘장)</t>
    <phoneticPr fontId="90" type="noConversion"/>
  </si>
  <si>
    <t>베이스춘장</t>
  </si>
  <si>
    <t>이가 볶음춘장</t>
  </si>
  <si>
    <t>우리밀26%,정제염10%,카라멜10%,정제수37.96%/한주</t>
  </si>
  <si>
    <t>우리밀춘장</t>
  </si>
  <si>
    <t>볶음춘장</t>
    <phoneticPr fontId="19" type="noConversion"/>
  </si>
  <si>
    <t>정제수, 소맥분(밀 : 미국, 호주산 등), 
카라멜색소, 대두(수입산), 정제소금, 주정, 
볶음대두분, 종국, L-글루타민산나트륨</t>
    <phoneticPr fontId="19" type="noConversion"/>
  </si>
  <si>
    <t>청정원 중화춘장</t>
    <phoneticPr fontId="19" type="noConversion"/>
  </si>
  <si>
    <t>짜장가루</t>
    <phoneticPr fontId="19" type="noConversion"/>
  </si>
  <si>
    <t xml:space="preserve">미국짜장분(춘장)22.8/오뚜기 </t>
    <phoneticPr fontId="19" type="noConversion"/>
  </si>
  <si>
    <t>우리밀자장분말55%,유기농설탕16.5%,감자전분13%/생협</t>
  </si>
  <si>
    <t>자장가루</t>
  </si>
  <si>
    <t>청국장</t>
  </si>
  <si>
    <t>바른선요리청국장</t>
  </si>
  <si>
    <t>청국장</t>
    <phoneticPr fontId="19" type="noConversion"/>
  </si>
  <si>
    <t>{상온}우리콩청국장1kg</t>
  </si>
  <si>
    <t>[무농약]우리콩청국장</t>
    <phoneticPr fontId="90" type="noConversion"/>
  </si>
  <si>
    <t>우리콩청국장</t>
    <phoneticPr fontId="90" type="noConversion"/>
  </si>
  <si>
    <t>국산대두97</t>
  </si>
  <si>
    <t>무농약콩</t>
  </si>
  <si>
    <t>무농약 우리콩청국장 4kg</t>
  </si>
  <si>
    <t>무농약 우리콩청국장 1kg</t>
  </si>
  <si>
    <t>대두95%(국산),식염</t>
  </si>
  <si>
    <t>우리콩청국장 4kg</t>
  </si>
  <si>
    <t>우리콩청국장 1kg</t>
  </si>
  <si>
    <t>바른선수입청국장</t>
  </si>
  <si>
    <t>청국장70%,된장25%,생마늘2.5%</t>
  </si>
  <si>
    <t>우리콩청된장1kg/4kg</t>
  </si>
  <si>
    <t>콩(대두)95%,식염</t>
  </si>
  <si>
    <t>우리콩 청국장1kg/4kg</t>
  </si>
  <si>
    <t xml:space="preserve">염장고추 19%(고추70%), 사과, 비타민C, 물엿, 정제소금, 마늘 </t>
  </si>
  <si>
    <t>하림스위트 칠리소스</t>
  </si>
  <si>
    <t>칠리소스(新)</t>
  </si>
  <si>
    <t>칠리소스</t>
    <phoneticPr fontId="19" type="noConversion"/>
  </si>
  <si>
    <t>밀가루41.51%,올리브유11.58%,카레분말14.48%/새롬식품</t>
  </si>
  <si>
    <t>카레분말</t>
  </si>
  <si>
    <t>생협카레분10.26%,무농약백밀가루22%,요리에플러스한우맛내기가루/생협</t>
  </si>
  <si>
    <t>카레(자연드림우리카레)</t>
  </si>
  <si>
    <t>인델리카레/CJ</t>
  </si>
  <si>
    <t>빈달루/파니르/데미/알루고비</t>
  </si>
  <si>
    <t>카레가루</t>
    <phoneticPr fontId="19" type="noConversion"/>
  </si>
  <si>
    <t>인도카레분9.09/오뚜기</t>
    <phoneticPr fontId="19" type="noConversion"/>
  </si>
  <si>
    <t>순한맛,매운맛</t>
    <phoneticPr fontId="19" type="noConversion"/>
  </si>
  <si>
    <t>카레</t>
  </si>
  <si>
    <t>카레(일반)</t>
  </si>
  <si>
    <t>바몬드</t>
    <phoneticPr fontId="19" type="noConversion"/>
  </si>
  <si>
    <t>백세카레</t>
    <phoneticPr fontId="19" type="noConversion"/>
  </si>
  <si>
    <t>우리쌀(국산쌀 16.4%), 카레프리믹스 42%, 카레오일11%, 카레분6%</t>
    <phoneticPr fontId="19" type="noConversion"/>
  </si>
  <si>
    <t>우리쌀카레여왕</t>
    <phoneticPr fontId="19" type="noConversion"/>
  </si>
  <si>
    <t>밀가루 (밀:미국,호주산), 말토덱스트린, 식물성유지 (팜유:말레이시아산), 카레분 9% {강황분(인도산), 6.96%, 코리엔더분(인도산), 쿠민분, 페누그릭분, 펜넬분}, 정제소금(국산),강황분 0.5%, 고추분</t>
    <phoneticPr fontId="19" type="noConversion"/>
  </si>
  <si>
    <t>청정원카레 약간매운맛1kg</t>
    <phoneticPr fontId="19" type="noConversion"/>
  </si>
  <si>
    <t>밀가루 (밀:미국,호주산), 말토덱스트린, 식물성유지 (팜유:말레이시아산), 카레분 9% {강황분(인도산), 6.96%, 코리엔더분(인도산), 쿠민분, 페누그릭분, 펜넬분}, 정제소금(국산),  고추분, 강황분 0.5%</t>
    <phoneticPr fontId="19" type="noConversion"/>
  </si>
  <si>
    <t>청정원카레 매운맛1kg</t>
    <phoneticPr fontId="19" type="noConversion"/>
  </si>
  <si>
    <t>콩된장</t>
  </si>
  <si>
    <t>움트리 정성담은 콩된장</t>
  </si>
  <si>
    <t>미국식물성유지30/오뚜기</t>
    <phoneticPr fontId="19" type="noConversion"/>
  </si>
  <si>
    <t>245g</t>
    <phoneticPr fontId="19" type="noConversion"/>
  </si>
  <si>
    <t>미국토마토페이스트43.8/오뚜기</t>
    <phoneticPr fontId="19" type="noConversion"/>
  </si>
  <si>
    <t>3.35kg</t>
  </si>
  <si>
    <t>파우치/가정용</t>
    <phoneticPr fontId="19" type="noConversion"/>
  </si>
  <si>
    <t>9g</t>
    <phoneticPr fontId="19" type="noConversion"/>
  </si>
  <si>
    <t>토마토페이스트43.7%(미국산)</t>
    <phoneticPr fontId="19" type="noConversion"/>
  </si>
  <si>
    <t>하프케찹</t>
    <phoneticPr fontId="19" type="noConversion"/>
  </si>
  <si>
    <t>토마토퓨레45%,유기원당,발효식초/생협</t>
  </si>
  <si>
    <t>케찹</t>
  </si>
  <si>
    <t>무농약토마토페이스트(국산),현미식초</t>
    <phoneticPr fontId="19" type="noConversion"/>
  </si>
  <si>
    <t>무농약토마토케첩(파우치)</t>
    <phoneticPr fontId="19" type="noConversion"/>
  </si>
  <si>
    <t>유기농원료함량: 99.8%, 유기농토마토페이스트 62%, 유기농설탕 13.7%,유기농식초 7.7%, 클로렐라 성장인자, Ca, 비타민 A,D</t>
    <phoneticPr fontId="19" type="noConversion"/>
  </si>
  <si>
    <t>295g</t>
    <phoneticPr fontId="19" type="noConversion"/>
  </si>
  <si>
    <t>유기농케찹</t>
    <phoneticPr fontId="19" type="noConversion"/>
  </si>
  <si>
    <t>토마토페이스트49%,칼슘105mg/100g 함유, (일일권장량의15%) 리코펜함량120mg~182mg함유</t>
    <phoneticPr fontId="19" type="noConversion"/>
  </si>
  <si>
    <t>진한 토마토케찹</t>
    <phoneticPr fontId="19" type="noConversion"/>
  </si>
  <si>
    <t>760g</t>
    <phoneticPr fontId="19" type="noConversion"/>
  </si>
  <si>
    <t>930g</t>
    <phoneticPr fontId="19" type="noConversion"/>
  </si>
  <si>
    <t>토마토페이스트함량 44%, 신선한 토마토가 87개 이상, 두배 더 진해진 토마토케찹,발효식초(국산), 젖산칼슘</t>
    <phoneticPr fontId="19" type="noConversion"/>
  </si>
  <si>
    <t>진(眞) 토마토케찹 (가정용)</t>
    <phoneticPr fontId="19" type="noConversion"/>
  </si>
  <si>
    <t>토마토페이스트24%, 청정원 토마토케찹 100g에는 잘익은 토마토 2.6개, 농도가 진하고 신선, 자극적인 신맛이없고 뒷맛이 깔끔.</t>
    <phoneticPr fontId="19" type="noConversion"/>
  </si>
  <si>
    <t>케찹골드3KG/파우치</t>
    <phoneticPr fontId="19" type="noConversion"/>
  </si>
  <si>
    <t>토마토케찹</t>
    <phoneticPr fontId="19" type="noConversion"/>
  </si>
  <si>
    <t>토마토페이스트48%, 정제수, 이소말토올리고당11%, 클로렐라추출물200 (클로렐라 205mg함유)</t>
    <phoneticPr fontId="19" type="noConversion"/>
  </si>
  <si>
    <t>410g</t>
    <phoneticPr fontId="19" type="noConversion"/>
  </si>
  <si>
    <t>우리아이케찹</t>
    <phoneticPr fontId="19" type="noConversion"/>
  </si>
  <si>
    <t>토마토페이스트</t>
    <phoneticPr fontId="19" type="noConversion"/>
  </si>
  <si>
    <t>미국캘리포니아토마토99/오뚜기</t>
    <phoneticPr fontId="19" type="noConversion"/>
  </si>
  <si>
    <t>3.kg</t>
  </si>
  <si>
    <t>무보존료,무색소</t>
    <phoneticPr fontId="19" type="noConversion"/>
  </si>
  <si>
    <t>토마토홀</t>
    <phoneticPr fontId="19" type="noConversion"/>
  </si>
  <si>
    <t>2.55kg</t>
  </si>
  <si>
    <t>디나폴리</t>
    <phoneticPr fontId="19" type="noConversion"/>
  </si>
  <si>
    <t>파슬리</t>
    <phoneticPr fontId="19" type="noConversion"/>
  </si>
  <si>
    <t>원산지;독일</t>
    <phoneticPr fontId="19" type="noConversion"/>
  </si>
  <si>
    <t>파슬리 후레이크</t>
    <phoneticPr fontId="19" type="noConversion"/>
  </si>
  <si>
    <t>하이스</t>
    <phoneticPr fontId="19" type="noConversion"/>
  </si>
  <si>
    <t>골드브라운하이스</t>
    <phoneticPr fontId="19" type="noConversion"/>
  </si>
  <si>
    <t>해파리소스</t>
  </si>
  <si>
    <t>930g</t>
  </si>
  <si>
    <t>움트리 해파리냉채소스</t>
  </si>
  <si>
    <t>움트리 알후추 300g</t>
  </si>
  <si>
    <t>움트리 순후추(1등급)450g</t>
  </si>
  <si>
    <t>움트리 알후추 450g</t>
  </si>
  <si>
    <t>미국흑후추100/오뚜기제유</t>
    <phoneticPr fontId="19" type="noConversion"/>
  </si>
  <si>
    <t>향신료</t>
    <phoneticPr fontId="90" type="noConversion"/>
  </si>
  <si>
    <t>통흑후추,알갱이</t>
    <phoneticPr fontId="19" type="noConversion"/>
  </si>
  <si>
    <t>후추분말</t>
    <phoneticPr fontId="19" type="noConversion"/>
  </si>
  <si>
    <t>순후추</t>
    <phoneticPr fontId="19" type="noConversion"/>
  </si>
  <si>
    <t>흑후추</t>
    <phoneticPr fontId="19" type="noConversion"/>
  </si>
  <si>
    <t>근채류</t>
  </si>
  <si>
    <t>대구/푸르원</t>
  </si>
  <si>
    <t>깐연근채</t>
  </si>
  <si>
    <t>안동/푸르원</t>
  </si>
  <si>
    <t>깐우엉(어슷썰기)</t>
  </si>
  <si>
    <t>깐우엉(채)</t>
  </si>
  <si>
    <t>원주/산림조합</t>
  </si>
  <si>
    <t>깐도라지(실채)</t>
  </si>
  <si>
    <t>깐도라지(찹찹이)</t>
  </si>
  <si>
    <t>깐도라지(채)</t>
  </si>
  <si>
    <t>깐도라지(통)</t>
  </si>
  <si>
    <t>깐도라지,강정용</t>
  </si>
  <si>
    <t>깐도라지,눌린것</t>
  </si>
  <si>
    <t>더덕,눌린것</t>
  </si>
  <si>
    <t>더덕,통</t>
  </si>
  <si>
    <t>나물</t>
  </si>
  <si>
    <t>강릉/산림조합</t>
  </si>
  <si>
    <t>배추우거지(데친)</t>
  </si>
  <si>
    <t>강원/산림조합</t>
  </si>
  <si>
    <t>말린것,건곤드레</t>
  </si>
  <si>
    <t>고창/산림조합</t>
  </si>
  <si>
    <t>건무우시래기</t>
  </si>
  <si>
    <t>고흥/산림조합</t>
  </si>
  <si>
    <t>건방풍나물</t>
  </si>
  <si>
    <t>방풍나물(건-삶은)</t>
  </si>
  <si>
    <t>국내산/산림조합</t>
  </si>
  <si>
    <t>건고춧잎</t>
  </si>
  <si>
    <t>국산/푸르원</t>
  </si>
  <si>
    <t>곤드레나물(생-삶은)</t>
  </si>
  <si>
    <t>무주,남원/산림조합</t>
  </si>
  <si>
    <t>건고사리삶은것</t>
  </si>
  <si>
    <t>말린것,건고사리</t>
  </si>
  <si>
    <t>안성/산림조합</t>
  </si>
  <si>
    <t>건피마자삶은것,아주까리</t>
  </si>
  <si>
    <t>영월,홍천/산림조합</t>
  </si>
  <si>
    <t>곤드레나물(건-삶은)</t>
  </si>
  <si>
    <t>영월/산림조합</t>
  </si>
  <si>
    <t>가지말림</t>
  </si>
  <si>
    <t>건다래순삶은것</t>
  </si>
  <si>
    <t>말린것,건다래순</t>
  </si>
  <si>
    <t>말린것,무말랭이</t>
  </si>
  <si>
    <t>말린것,호박말랭이</t>
  </si>
  <si>
    <t>친환경/산림조합</t>
  </si>
  <si>
    <t>하동/산림조합</t>
  </si>
  <si>
    <t>건고구마줄기삶은것</t>
  </si>
  <si>
    <t>건취나물삶은것</t>
  </si>
  <si>
    <t>건토란대,삶은것</t>
  </si>
  <si>
    <t>말린것,건고구마순</t>
  </si>
  <si>
    <t>말린것,건취나물</t>
  </si>
  <si>
    <t>말린것,건토란대</t>
  </si>
  <si>
    <t>채소류</t>
    <phoneticPr fontId="19" type="noConversion"/>
  </si>
  <si>
    <t>브로컬리</t>
    <phoneticPr fontId="19" type="noConversion"/>
  </si>
  <si>
    <t>브로컬리(인도네시아)</t>
    <phoneticPr fontId="19" type="noConversion"/>
  </si>
  <si>
    <t>냉동브로컬리</t>
    <phoneticPr fontId="19" type="noConversion"/>
  </si>
  <si>
    <t>신선식품</t>
    <phoneticPr fontId="19" type="noConversion"/>
  </si>
  <si>
    <t>[일  반]새싹채소모듬</t>
    <phoneticPr fontId="90" type="noConversion"/>
  </si>
  <si>
    <t>[친환경]베이비채소모듬</t>
    <phoneticPr fontId="90" type="noConversion"/>
  </si>
  <si>
    <t>[친환경]새싹채소모듬</t>
    <phoneticPr fontId="90" type="noConversion"/>
  </si>
  <si>
    <t>[친환경]아이순채소모듬</t>
    <phoneticPr fontId="90" type="noConversion"/>
  </si>
  <si>
    <t>신선식품</t>
  </si>
  <si>
    <t>약품처리되지않은 엄선된 새싹 전문씨앗 사용,깨끗한 지하수와 무농약,무성장촉진제로 재배,최상의 항온,항습,항균 공조시스템에 의한 재배,식품안전 경영시스템에 의한 철저한 품질관리</t>
  </si>
  <si>
    <t>안동농협 어린잎채소모듬(친환경)</t>
  </si>
  <si>
    <t>안동농협 새싹채소모듬(친환경)</t>
  </si>
  <si>
    <t>채소류(캔)</t>
    <phoneticPr fontId="19" type="noConversion"/>
  </si>
  <si>
    <t>죽순</t>
    <phoneticPr fontId="19" type="noConversion"/>
  </si>
  <si>
    <t>중국죽순61/이츠웰</t>
  </si>
  <si>
    <t>2.84kg</t>
  </si>
  <si>
    <t>죽순통조림,형태-홀/편/채</t>
  </si>
  <si>
    <t>건미역</t>
  </si>
  <si>
    <t>국내산 미역100% 건조</t>
  </si>
  <si>
    <t>건미역 200g</t>
  </si>
  <si>
    <t>청정미역</t>
  </si>
  <si>
    <t>건해초</t>
  </si>
  <si>
    <t>톳밥등</t>
  </si>
  <si>
    <t>건톳</t>
  </si>
  <si>
    <t>건해초30%,국산,미역줄기25%,국산,다시마16%,국산,세모가사리16%국산,한천8%국산</t>
  </si>
  <si>
    <t>건해초모듬</t>
  </si>
  <si>
    <t>해초비빔밥</t>
    <phoneticPr fontId="19" type="noConversion"/>
  </si>
  <si>
    <t>모듬건해초</t>
  </si>
  <si>
    <t>9가지해초</t>
  </si>
  <si>
    <t>톳25,새우15,당근20,깨15,가쓰오액기스</t>
  </si>
  <si>
    <t>톳후리가께</t>
  </si>
  <si>
    <t>김</t>
  </si>
  <si>
    <t>건파래(국산)100%</t>
  </si>
  <si>
    <t>김사랑 찢은건파래(반제)</t>
  </si>
  <si>
    <t>건파래(국산)50%,옥배유36%,참기름4%,들기름4%천일염2%,설탕3%,참깨1%</t>
  </si>
  <si>
    <t>파래자반 볶음</t>
  </si>
  <si>
    <t>국내산김64,국내산유기농함초</t>
  </si>
  <si>
    <t>함초김(3g)반별김,도시락김</t>
  </si>
  <si>
    <t>김(국산) [재래70%,파래30%]</t>
  </si>
  <si>
    <t>김사랑 무조미반별김 1.5g</t>
  </si>
  <si>
    <t>2.5g</t>
  </si>
  <si>
    <t>김사랑 무조미전장김 2.5g</t>
  </si>
  <si>
    <t>김(국산)[재래70%,파래30%]</t>
  </si>
  <si>
    <t>김사랑 무조미개별김 1.5g</t>
  </si>
  <si>
    <t>김(국산)100%  500g,200g   규격발주만 가능</t>
  </si>
  <si>
    <t>김사랑 무조미김가루</t>
  </si>
  <si>
    <t>김(국산)50%,옥배유38% 참기름5%,들기름4.2% 천일염(국산)2%,녹차가루 (국산)0.8%</t>
  </si>
  <si>
    <t>김사랑 녹차반별김 3g</t>
  </si>
  <si>
    <t>김(국산)50%,옥배유38% 참기름5%,들기름5% 천일염(국산)2%</t>
  </si>
  <si>
    <t>5g</t>
  </si>
  <si>
    <t>김사랑 전장김 5g</t>
  </si>
  <si>
    <t>김(국산)50%,옥배유38%참기름5%,들기름4.2%천일염(국산)2%,녹차가루(국산)0.8%</t>
  </si>
  <si>
    <t>김사랑 무염산 녹차반별김 3g</t>
  </si>
  <si>
    <t>김사랑 녹차반별김 4g</t>
  </si>
  <si>
    <t>김(국산)50%,옥배유38%참기름5%,들기름5%천일염(국산)2%</t>
  </si>
  <si>
    <t>김사랑 개별김 3g</t>
  </si>
  <si>
    <t>김사랑 반별김 3g</t>
  </si>
  <si>
    <t>김사랑 개별김 4g</t>
  </si>
  <si>
    <t>김사랑 반별김 4g</t>
  </si>
  <si>
    <t>김(국산)50%,옥배유38%참기름5%,들기름5%천일염(국산)2%,녹차가루(국산)0.8%</t>
  </si>
  <si>
    <t>김사랑 녹차개별김 3g</t>
  </si>
  <si>
    <t>김사랑 무염산 녹차개별김 3g</t>
  </si>
  <si>
    <t>김사랑 녹차개별김 4g</t>
  </si>
  <si>
    <t xml:space="preserve">김(국산)94%,식용유4% 들기름1%,가공소금1% </t>
  </si>
  <si>
    <t>김사랑 조미김가루 200g</t>
  </si>
  <si>
    <t>김사랑 조미김가루 500g</t>
  </si>
  <si>
    <t>김사랑 조미김가루 1kg</t>
  </si>
  <si>
    <t>NSG 무첨가</t>
  </si>
  <si>
    <t>김이랑다시마랑(돌자반)</t>
  </si>
  <si>
    <t>5g*6</t>
    <phoneticPr fontId="19" type="noConversion"/>
  </si>
  <si>
    <t>청정 친환경원초김</t>
  </si>
  <si>
    <t>20g*3</t>
    <phoneticPr fontId="19" type="noConversion"/>
  </si>
  <si>
    <t>8×8</t>
  </si>
  <si>
    <t>청정햇김 8절8매8봉</t>
  </si>
  <si>
    <t>청정돌김</t>
  </si>
  <si>
    <t>1*10</t>
    <phoneticPr fontId="19" type="noConversion"/>
  </si>
  <si>
    <t>구운김밥용김</t>
  </si>
  <si>
    <t>1*20</t>
    <phoneticPr fontId="19" type="noConversion"/>
  </si>
  <si>
    <t>돌자반36.7%, 포도씨유33%,설탕, 통깨4.4%, 참기름,들기름,구운소금(천일염100%),밥새우2.2%,호두2.2%, 아몬드2.2%</t>
  </si>
  <si>
    <t>청정원 저온숙성 돌자반</t>
  </si>
  <si>
    <t>해조류</t>
    <phoneticPr fontId="19" type="noConversion"/>
  </si>
  <si>
    <t>김(가루)</t>
    <phoneticPr fontId="19" type="noConversion"/>
  </si>
  <si>
    <t>국내(완도)</t>
    <phoneticPr fontId="19" type="noConversion"/>
  </si>
  <si>
    <t>조미O</t>
    <phoneticPr fontId="19" type="noConversion"/>
  </si>
  <si>
    <t>김(가루)</t>
  </si>
  <si>
    <t>남해안서천,생김채</t>
  </si>
  <si>
    <t>무조미김가루</t>
  </si>
  <si>
    <t>남해안서천,최상급슬라이스채</t>
  </si>
  <si>
    <t>조미김가루</t>
  </si>
  <si>
    <t>김(참김)</t>
  </si>
  <si>
    <t>(생)김실채</t>
  </si>
  <si>
    <t>2*3-5cm</t>
  </si>
  <si>
    <t>김(참김)</t>
    <phoneticPr fontId="19" type="noConversion"/>
  </si>
  <si>
    <t>2g</t>
    <phoneticPr fontId="19" type="noConversion"/>
  </si>
  <si>
    <t>줄줄이김,8절8매</t>
    <phoneticPr fontId="19" type="noConversion"/>
  </si>
  <si>
    <t>실중량4g</t>
    <phoneticPr fontId="19" type="noConversion"/>
  </si>
  <si>
    <t>3g</t>
    <phoneticPr fontId="19" type="noConversion"/>
  </si>
  <si>
    <t>8절6매</t>
    <phoneticPr fontId="19" type="noConversion"/>
  </si>
  <si>
    <t>국내산/서천</t>
    <phoneticPr fontId="19" type="noConversion"/>
  </si>
  <si>
    <t>3g,6절6매,재래김/파래김</t>
    <phoneticPr fontId="19" type="noConversion"/>
  </si>
  <si>
    <t>씨원푸드</t>
    <phoneticPr fontId="19" type="noConversion"/>
  </si>
  <si>
    <t>내부가 코팅된 박스포장</t>
    <phoneticPr fontId="19" type="noConversion"/>
  </si>
  <si>
    <t>국내산/신안,서천</t>
    <phoneticPr fontId="19" type="noConversion"/>
  </si>
  <si>
    <t>조미김가루</t>
    <phoneticPr fontId="19" type="noConversion"/>
  </si>
  <si>
    <t>반별가능</t>
    <phoneticPr fontId="90" type="noConversion"/>
  </si>
  <si>
    <t>국내산/신안,해남</t>
    <phoneticPr fontId="19" type="noConversion"/>
  </si>
  <si>
    <t>생김가루(무조미)</t>
    <phoneticPr fontId="19" type="noConversion"/>
  </si>
  <si>
    <t>국내산/신안,해남,서천</t>
    <phoneticPr fontId="19" type="noConversion"/>
  </si>
  <si>
    <t>명품튼튼이김3g6매</t>
    <phoneticPr fontId="19" type="noConversion"/>
  </si>
  <si>
    <t>식품용기(트레이)</t>
    <phoneticPr fontId="19" type="noConversion"/>
  </si>
  <si>
    <t>명품튼튼이김4g8매</t>
    <phoneticPr fontId="19" type="noConversion"/>
  </si>
  <si>
    <t>명품튼튼이도시락김3g7매</t>
    <phoneticPr fontId="19" type="noConversion"/>
  </si>
  <si>
    <t>식품용기(트레이)1인용</t>
    <phoneticPr fontId="19" type="noConversion"/>
  </si>
  <si>
    <t>전장김,4g</t>
    <phoneticPr fontId="19" type="noConversion"/>
  </si>
  <si>
    <t>알루미늄은박지포장28g</t>
    <phoneticPr fontId="19" type="noConversion"/>
  </si>
  <si>
    <t>국내산/신안.서천</t>
    <phoneticPr fontId="19" type="noConversion"/>
  </si>
  <si>
    <t>무조미파래김,2g,6절6매</t>
    <phoneticPr fontId="19" type="noConversion"/>
  </si>
  <si>
    <t>간장용</t>
    <phoneticPr fontId="19" type="noConversion"/>
  </si>
  <si>
    <t>국내산/신안.해남</t>
    <phoneticPr fontId="19" type="noConversion"/>
  </si>
  <si>
    <t>죽염맛반별돌김,2.5g,6절6매</t>
    <phoneticPr fontId="19" type="noConversion"/>
  </si>
  <si>
    <t>죽염맛반별돌김,3.5g,6절6매</t>
    <phoneticPr fontId="19" type="noConversion"/>
  </si>
  <si>
    <t>죽염맛반별돌김,3g,6매</t>
    <phoneticPr fontId="19" type="noConversion"/>
  </si>
  <si>
    <t>죽염맛반별돌김,4g,6절6매/8절8매</t>
    <phoneticPr fontId="19" type="noConversion"/>
  </si>
  <si>
    <t>국내산/완도.고흥</t>
    <phoneticPr fontId="19" type="noConversion"/>
  </si>
  <si>
    <t>생김,계란말이용,2g</t>
    <phoneticPr fontId="19" type="noConversion"/>
  </si>
  <si>
    <t>셀프용김밥용김,2g,4절4매</t>
    <phoneticPr fontId="19" type="noConversion"/>
  </si>
  <si>
    <t>4절4매,6절6매</t>
    <phoneticPr fontId="19" type="noConversion"/>
  </si>
  <si>
    <t>국산(20인분)/풀무원</t>
  </si>
  <si>
    <t>바른선친환경교실배식김2g, 8매</t>
  </si>
  <si>
    <t>국산(25인분)/풀무원</t>
  </si>
  <si>
    <t>바른선친환경줄줄이김2g, 8매</t>
  </si>
  <si>
    <t>국산(30,35,40,45)/풀무원</t>
  </si>
  <si>
    <t>3.5g</t>
  </si>
  <si>
    <t>바른선교실배식김8절8매</t>
  </si>
  <si>
    <t>국산(30인분)/풀무원</t>
  </si>
  <si>
    <t>바른선친환경교실배식김2g, 6매</t>
  </si>
  <si>
    <t>바른선줄줄이김80g(40매),8절6매</t>
  </si>
  <si>
    <t>풀무원구운김밥김,20g</t>
  </si>
  <si>
    <t>{상온}녹차김(2.5g*40EA)</t>
    <phoneticPr fontId="19" type="noConversion"/>
  </si>
  <si>
    <t>{상온}녹차김(반별김)2.5g*40인분-트레이</t>
    <phoneticPr fontId="19" type="noConversion"/>
  </si>
  <si>
    <t>{상온}무조미김 2.5g*40EA</t>
  </si>
  <si>
    <t>112.5g</t>
    <phoneticPr fontId="19" type="noConversion"/>
  </si>
  <si>
    <t>{상온}녹차김(반별김)2.5g*45인분-트레이</t>
    <phoneticPr fontId="19" type="noConversion"/>
  </si>
  <si>
    <t>{상온}녹차김(반별김)2.5g*30인분-트레이</t>
    <phoneticPr fontId="19" type="noConversion"/>
  </si>
  <si>
    <t>87.5g</t>
    <phoneticPr fontId="19" type="noConversion"/>
  </si>
  <si>
    <t>{상온}녹차김(반별김)2.5g*35인분-트레이</t>
    <phoneticPr fontId="19" type="noConversion"/>
  </si>
  <si>
    <t>김(국산,충남서천산),옥배유,참기름,천일염,녹차</t>
    <phoneticPr fontId="19" type="noConversion"/>
  </si>
  <si>
    <t>9절6매</t>
    <phoneticPr fontId="90" type="noConversion"/>
  </si>
  <si>
    <t>녹차개별김(3g)</t>
    <phoneticPr fontId="90" type="noConversion"/>
  </si>
  <si>
    <t>9절7매</t>
    <phoneticPr fontId="90" type="noConversion"/>
  </si>
  <si>
    <t>녹차개별김(4g)</t>
  </si>
  <si>
    <t>김(인천장봉도,지주식무염산김),옥배유,참기름,천일염,녹차</t>
    <phoneticPr fontId="19" type="noConversion"/>
  </si>
  <si>
    <t>녹차 반별김(3g)</t>
    <phoneticPr fontId="90" type="noConversion"/>
  </si>
  <si>
    <t>녹차 반별김(4g)</t>
  </si>
  <si>
    <t>김실채볶음</t>
  </si>
  <si>
    <t>2mm세절</t>
  </si>
  <si>
    <t>무조미김실채</t>
  </si>
  <si>
    <t>배식김</t>
  </si>
  <si>
    <t>3g</t>
  </si>
  <si>
    <t>G마크, 전통음식인증업체</t>
  </si>
  <si>
    <t>임자도 무염산 지주식김</t>
  </si>
  <si>
    <t>도시락김,3g</t>
  </si>
  <si>
    <t>도시락김,4g</t>
  </si>
  <si>
    <t>무조미도시락김2g</t>
  </si>
  <si>
    <t>배식용김,3g</t>
  </si>
  <si>
    <t>배식용김,4g</t>
  </si>
  <si>
    <t>배식용청파래김3g</t>
  </si>
  <si>
    <t>배식용청파래김4g</t>
  </si>
  <si>
    <t>전장김,20g</t>
  </si>
  <si>
    <t>청파래도시락김3g</t>
  </si>
  <si>
    <t>청파래도시락김4g</t>
  </si>
  <si>
    <t>임자도 무염산 지주식김9절6매</t>
  </si>
  <si>
    <t>맥반석수제김3g</t>
  </si>
  <si>
    <t>임자도 무염산 지주식김9절7배</t>
  </si>
  <si>
    <t>맥반석수제김4g</t>
  </si>
  <si>
    <t>임자도 무염산 지주식생김</t>
  </si>
  <si>
    <t>생김,300g 이상</t>
  </si>
  <si>
    <t>김70%(국산), 현미유(태국산), 들기름(국산), 천일염(국산), 참기름(국산)</t>
  </si>
  <si>
    <t>2g</t>
  </si>
  <si>
    <t>바른선튼튼한뽀로로키즈김,8매</t>
  </si>
  <si>
    <t>(무조미)배식김</t>
    <phoneticPr fontId="19" type="noConversion"/>
  </si>
  <si>
    <t>1인분</t>
    <phoneticPr fontId="19" type="noConversion"/>
  </si>
  <si>
    <t>청구농원</t>
    <phoneticPr fontId="19" type="noConversion"/>
  </si>
  <si>
    <t>self 김밥김</t>
    <phoneticPr fontId="19" type="noConversion"/>
  </si>
  <si>
    <t>꼬마 김밥용</t>
    <phoneticPr fontId="19" type="noConversion"/>
  </si>
  <si>
    <t>꼬시래기</t>
    <phoneticPr fontId="19" type="noConversion"/>
  </si>
  <si>
    <t>꼬시레기(국내산)100%</t>
  </si>
  <si>
    <t>꼬시래기</t>
  </si>
  <si>
    <t>(품질인증)기장알속다시마</t>
  </si>
  <si>
    <t>국물용</t>
  </si>
  <si>
    <t>기장밥다시마</t>
  </si>
  <si>
    <t>영양밥, 콩자반, 돼지볶음 등</t>
  </si>
  <si>
    <t>기장알속 다시마</t>
  </si>
  <si>
    <t>수면위에 뛰워키움</t>
  </si>
  <si>
    <t>기장튀각용 다시마(고명용)</t>
  </si>
  <si>
    <t>기장,짜지않음</t>
  </si>
  <si>
    <t>다시마실채</t>
  </si>
  <si>
    <t>국수등 국물용, 밥, 콩자반</t>
  </si>
  <si>
    <t>다시용,국산(완도삼)/황토마루</t>
  </si>
  <si>
    <t>건다시마,500g</t>
  </si>
  <si>
    <t>무염튀각용다시마</t>
  </si>
  <si>
    <t>무염처리, 1인당 3~5(g)</t>
  </si>
  <si>
    <t>뿌리알속다시마</t>
  </si>
  <si>
    <t>국물용등</t>
  </si>
  <si>
    <t>다시마</t>
    <phoneticPr fontId="19" type="noConversion"/>
  </si>
  <si>
    <t>완도산</t>
    <phoneticPr fontId="19" type="noConversion"/>
  </si>
  <si>
    <t>건다시마</t>
    <phoneticPr fontId="19" type="noConversion"/>
  </si>
  <si>
    <t>절단다시마</t>
    <phoneticPr fontId="19" type="noConversion"/>
  </si>
  <si>
    <t>완도산다시마 최상품</t>
  </si>
  <si>
    <t>건다시마(완도산) 200g</t>
  </si>
  <si>
    <t>건다시마(완도산) 500g</t>
  </si>
  <si>
    <t>다시마100%(국내산)</t>
    <phoneticPr fontId="19" type="noConversion"/>
  </si>
  <si>
    <t>밥다시마(비빔밥,산채밥등)</t>
    <phoneticPr fontId="19" type="noConversion"/>
  </si>
  <si>
    <t>마른김</t>
  </si>
  <si>
    <t>상품 100장 200g~300g,국내산</t>
  </si>
  <si>
    <t>100장</t>
  </si>
  <si>
    <t>마른김(김밥용)</t>
  </si>
  <si>
    <t>몰</t>
    <phoneticPr fontId="19" type="noConversion"/>
  </si>
  <si>
    <t>염장몰(국내산)100%</t>
  </si>
  <si>
    <t>몰</t>
  </si>
  <si>
    <t>국거리용,국산(완도산)/황토마루</t>
  </si>
  <si>
    <t>건미역,300g</t>
  </si>
  <si>
    <t>미역</t>
    <phoneticPr fontId="19" type="noConversion"/>
  </si>
  <si>
    <t>국산 100%(완도산) 生 미역으로 만든 저칼로리(10kcal/100g)  해초누들</t>
    <phoneticPr fontId="19" type="noConversion"/>
  </si>
  <si>
    <t>{냉장}미역가락</t>
    <phoneticPr fontId="19" type="noConversion"/>
  </si>
  <si>
    <t>기장미역</t>
  </si>
  <si>
    <t>기장미역무침,국</t>
  </si>
  <si>
    <t>무염튀각용미역</t>
  </si>
  <si>
    <t>미역줄기(국내산)100%</t>
  </si>
  <si>
    <t>미역줄기</t>
  </si>
  <si>
    <t>쇠미역(곰피)/국내산 100%</t>
  </si>
  <si>
    <t>쇠미역(곰피)</t>
  </si>
  <si>
    <t>씻거나 자를 필요없음 ,냉국등 다용도,국내산</t>
  </si>
  <si>
    <t>자른미역</t>
  </si>
  <si>
    <t>건미역</t>
    <phoneticPr fontId="19" type="noConversion"/>
  </si>
  <si>
    <t>기장산돌미역,말린것</t>
    <phoneticPr fontId="19" type="noConversion"/>
  </si>
  <si>
    <t>무침,국등</t>
  </si>
  <si>
    <t>컷건줄기미역</t>
  </si>
  <si>
    <t>중국,공업용소금저장아님, 기존사용량의 10분의 1</t>
  </si>
  <si>
    <t>부각</t>
  </si>
  <si>
    <t>고추50%,찹쌀15%,밀12%,옥배유12%,올리고당4%,전분4%</t>
  </si>
  <si>
    <t>고추부각</t>
  </si>
  <si>
    <t>국내산 수미감자</t>
  </si>
  <si>
    <t>감자부각</t>
  </si>
  <si>
    <t>부각</t>
    <phoneticPr fontId="19" type="noConversion"/>
  </si>
  <si>
    <t>김부각</t>
    <phoneticPr fontId="19" type="noConversion"/>
  </si>
  <si>
    <t>한옥마을</t>
    <phoneticPr fontId="19" type="noConversion"/>
  </si>
  <si>
    <t>다시마부각,생다시마사용</t>
    <phoneticPr fontId="19" type="noConversion"/>
  </si>
  <si>
    <t>김40,찹쌀15,올리고당15,맵쌀10,전분5</t>
  </si>
  <si>
    <t>김부각</t>
  </si>
  <si>
    <t>김50,찹쌀10,올리고당15,맵쌀10,올리브유5</t>
  </si>
  <si>
    <t>김당과</t>
  </si>
  <si>
    <t>다시마50,찹쌀10,올리고당10,맵쌀10,전분5</t>
  </si>
  <si>
    <t>다시마부각</t>
  </si>
  <si>
    <t>다시마70,올리고당20,설탕5,옥배유3,참깨2</t>
  </si>
  <si>
    <t>다시마튀각</t>
  </si>
  <si>
    <t>당근국산50%,찹쌀가루국산10%,맵쌀국산10%</t>
  </si>
  <si>
    <t>당근부각</t>
  </si>
  <si>
    <t>미역505,찹쌀25,올리고당15,설탕5,올리브유</t>
  </si>
  <si>
    <t>미역부각</t>
  </si>
  <si>
    <t>연근50,찹쌀10,올리고당10,맵쌀10</t>
  </si>
  <si>
    <t>연근부각</t>
  </si>
  <si>
    <t>절단다시마,부각용</t>
    <phoneticPr fontId="19" type="noConversion"/>
  </si>
  <si>
    <t>우엉50,찹쌀10,올리고당10,맵쌀10,올리브유3</t>
  </si>
  <si>
    <t>우엉부각</t>
  </si>
  <si>
    <t>토종꿀,올리고당시럽,찹쌀풀</t>
  </si>
  <si>
    <t>호박부각</t>
  </si>
  <si>
    <t>부각류</t>
  </si>
  <si>
    <t>감자(국내산)96% 등 (무방부제,무색소,무첨가)</t>
  </si>
  <si>
    <t>[완제품] 명인 전통 감자 부각</t>
  </si>
  <si>
    <t>고추(국내산)50%,찹쌀(국내산)10%,올리고당10%,맵쌀10% 등(무방부제,무색소,무첨가)</t>
  </si>
  <si>
    <t>[완제품] 명인 전통 고추 부각</t>
  </si>
  <si>
    <t>김(국내산)40%,찹쌀(국내산)15%,올리고당15% 등(무방부제,무색소,무첨가)</t>
  </si>
  <si>
    <t>[완제품] 명인 전통 김 부각</t>
  </si>
  <si>
    <t>김(국내산)50%,찹쌀(국내산)10%,올리고당15% 등(무방부제,무색소,무첨가)</t>
  </si>
  <si>
    <t>[완제품] 명인 전통 김 당과</t>
  </si>
  <si>
    <t>다시마(국내산)50%,찹쌀(국내산)10%,맵쌀10%,올리고당10% 등(무방부제,무색소,무첨가)</t>
  </si>
  <si>
    <t>[완제품] 명인 전통 다시마 부각</t>
  </si>
  <si>
    <t>다시마(국내산)70%,올리고당20%,설탕5%,옥배유3%,참깨2%(무방부제,무색소,무첨가)</t>
  </si>
  <si>
    <t>[완제품] 명인 전통 다시마 튀각</t>
  </si>
  <si>
    <t>당근(국내산)50%,찹쌀(국내산)10%,올리고당10%,맵쌀10% 등(무방부제,무색소,무첨가)</t>
  </si>
  <si>
    <t>[완제품] 명인 전통 당근 부각</t>
  </si>
  <si>
    <t>미역(국내산)50%,찹쌀(국내산)15%,올리고당15% 등(무방부제,무색소,무첨가)</t>
  </si>
  <si>
    <t>[완제품] 명인 전통 미역 부각</t>
  </si>
  <si>
    <t>연근(국내산)50%,찹쌀(국내산)10%,올리고당10% 등(무방부제,무색소,무첨가)</t>
  </si>
  <si>
    <t>[완제품] 명인 전통 연근 부각</t>
  </si>
  <si>
    <t>우엉(국내산)50%,찹쌀(국내산)10%,올리고당10% 등(무방부제,무색소,무첨가)</t>
  </si>
  <si>
    <t>[완제품] 명인 전통 우엉 부각</t>
  </si>
  <si>
    <t>호박(국내산)50%,찹쌀10%,올리고당10%,맵쌀10% 등 (무방부제,무색소,무첨가)</t>
  </si>
  <si>
    <t>[완제품] 명인 전통 호박 부각</t>
  </si>
  <si>
    <t>오징어 (몸통, 칼집)</t>
  </si>
  <si>
    <t>자반</t>
    <phoneticPr fontId="19" type="noConversion"/>
  </si>
  <si>
    <t>국내산/신안.해남.완도</t>
    <phoneticPr fontId="19" type="noConversion"/>
  </si>
  <si>
    <t>돌김자반</t>
    <phoneticPr fontId="19" type="noConversion"/>
  </si>
  <si>
    <t>볶은돌김자반,이물질제거</t>
    <phoneticPr fontId="19" type="noConversion"/>
  </si>
  <si>
    <t>국산김95,국산파래5</t>
    <phoneticPr fontId="19" type="noConversion"/>
  </si>
  <si>
    <t>파래김자반볶음</t>
    <phoneticPr fontId="19" type="noConversion"/>
  </si>
  <si>
    <t>김파래90%(국산),들기름,참기름,옥배유,천일염,참깨,설탕</t>
    <phoneticPr fontId="19" type="noConversion"/>
  </si>
  <si>
    <t>파래자반</t>
    <phoneticPr fontId="90" type="noConversion"/>
  </si>
  <si>
    <t>남해안최상 품돌김90,파래10</t>
  </si>
  <si>
    <t>돌파래자반</t>
  </si>
  <si>
    <t>남해안최상 품돌김90,파래11</t>
  </si>
  <si>
    <t>돌파래자반,이물질선별</t>
  </si>
  <si>
    <t>숙성돌파래자반</t>
  </si>
  <si>
    <t>잔제기름없음</t>
  </si>
  <si>
    <t>찢은돌김파래자반</t>
  </si>
  <si>
    <t>철분,스티로품제거</t>
  </si>
  <si>
    <t>천사채</t>
  </si>
  <si>
    <t>/자연촌</t>
  </si>
  <si>
    <t>중국동부50,알긴산50</t>
  </si>
  <si>
    <t>국수,무침용</t>
  </si>
  <si>
    <t>톳</t>
    <phoneticPr fontId="19" type="noConversion"/>
  </si>
  <si>
    <t>염장톳(국내산)100%</t>
  </si>
  <si>
    <t>톳</t>
  </si>
  <si>
    <r>
      <rPr>
        <b/>
        <sz val="11"/>
        <rFont val="굴림"/>
        <family val="3"/>
        <charset val="129"/>
      </rPr>
      <t xml:space="preserve">【김치류】
</t>
    </r>
    <r>
      <rPr>
        <sz val="11"/>
        <rFont val="굴림"/>
        <family val="3"/>
        <charset val="129"/>
      </rPr>
      <t xml:space="preserve">◦ 특수김치는 업체사정상 생산되지 않는 품목도 있음
◦ 특수김치는 부재료의 차이로 업체별 가격편차가 클 수 있음
◦ 업체마다 품질 및 규격이 상이할 수 있으며, 가격 또한 차이가 있을 수 있음 
</t>
    </r>
    <r>
      <rPr>
        <b/>
        <sz val="11"/>
        <color rgb="FFFF0000"/>
        <rFont val="굴림"/>
        <family val="3"/>
        <charset val="129"/>
      </rPr>
      <t>◦ 업체에서 제시한 가격은 납품 예측가이며, 기준 가격이 아니므로 반드시 참고 자료로만 사용할 것</t>
    </r>
    <phoneticPr fontId="19" type="noConversion"/>
  </si>
  <si>
    <r>
      <rPr>
        <b/>
        <sz val="11"/>
        <rFont val="굴림"/>
        <family val="3"/>
        <charset val="129"/>
      </rPr>
      <t>【떡 류】</t>
    </r>
    <r>
      <rPr>
        <sz val="11"/>
        <rFont val="굴림"/>
        <family val="3"/>
        <charset val="129"/>
      </rPr>
      <t xml:space="preserve">
※ 주재료 및 부재료의 차이(원산지)로 업체별 가격편차가 있을 수 있음
※ 부재료는 국산이 아닌 경우가 있으므로 구매하고자 하는 업체에 문의 바람
※ 업체 사정상 제조하지 않는 품목 있으니 참고하시기 바람
◦ 식재료 공급업체마다 품질 및 규격이 상이할 수 있으며, 가격 또한 차이가 있을 수 있음 
</t>
    </r>
    <r>
      <rPr>
        <b/>
        <sz val="11"/>
        <color rgb="FFFF0000"/>
        <rFont val="굴림"/>
        <family val="3"/>
        <charset val="129"/>
      </rPr>
      <t>◦ 식재료 공급업체에서 제시한 가격은 납품 예측가이며, 기준 가격이 아니므로 반드시 참고 자료로만 사용할 것</t>
    </r>
    <phoneticPr fontId="19" type="noConversion"/>
  </si>
  <si>
    <r>
      <t xml:space="preserve">【공산품】
◦ 게시한 자료는 부가세 포함하여 제조 · 납품업체에서 제시한 가격임.
</t>
    </r>
    <r>
      <rPr>
        <b/>
        <sz val="11"/>
        <color rgb="FFFF0000"/>
        <rFont val="굴림"/>
        <family val="3"/>
        <charset val="129"/>
      </rPr>
      <t>◦ 게시한 자료와 현재 납품 가격이 차이가 있을 수 있으므로 업체에 확인 바람.</t>
    </r>
    <phoneticPr fontId="19" type="noConversion"/>
  </si>
  <si>
    <t xml:space="preserve">찹쌀(국내산) 100% </t>
  </si>
  <si>
    <t>바른선 찹쌀가루,지퍼백,국내산,실온</t>
  </si>
  <si>
    <t>유기농 밀가루(밀:키르키즈스탄산), 유기농 옥수수가루, 정제염, 양파즙분말,  콩단백발효물(대두), 효모액기스, 클로렐라원말 0.01%,비타민B2 0.003%</t>
    <phoneticPr fontId="19" type="noConversion"/>
  </si>
  <si>
    <t>(35g*40ea)</t>
    <phoneticPr fontId="19" type="noConversion"/>
  </si>
  <si>
    <t>140g</t>
    <phoneticPr fontId="19" type="noConversion"/>
  </si>
  <si>
    <t>(7g*20개)</t>
    <phoneticPr fontId="19" type="noConversion"/>
  </si>
  <si>
    <t>14g</t>
    <phoneticPr fontId="19" type="noConversion"/>
  </si>
  <si>
    <t>(7g*2ea)</t>
    <phoneticPr fontId="19" type="noConversion"/>
  </si>
  <si>
    <t>밀(호주,미국산)50.7%</t>
    <phoneticPr fontId="19" type="noConversion"/>
  </si>
  <si>
    <t>찰보리핫도그50g</t>
    <phoneticPr fontId="19" type="noConversion"/>
  </si>
  <si>
    <t>(28g*120개)</t>
  </si>
  <si>
    <t>(냉동)</t>
  </si>
  <si>
    <t>0.23g</t>
  </si>
  <si>
    <t>풀무원 냉동우동면(250g*5입(10번면)</t>
  </si>
  <si>
    <t>녹차분말0.5%(국산)</t>
  </si>
  <si>
    <t>바른선냉동우동,230g,녹차</t>
  </si>
  <si>
    <t xml:space="preserve">밀가루(밀/호주산) </t>
  </si>
  <si>
    <t>풀무원냉동우동면230g(40봉단위발주필수)</t>
  </si>
  <si>
    <t>소맥분(밀/호주산,미국산)두께 2.1mm/2.1mm</t>
  </si>
  <si>
    <t>바른선,생중화면(짜장생면)1kg,냉장</t>
  </si>
  <si>
    <t>소맥분86.5%,변성전분10.5%,글루텐,주정,옥수수전분,혼합제제,치자황색소</t>
  </si>
  <si>
    <t>바른선 행복한 만찬 생중화면</t>
  </si>
  <si>
    <t>소맥분87.8%,변성전분10.6%,주정,옥수수전분,혼합제제</t>
  </si>
  <si>
    <t>바른선 행복한 만찬 생우동면</t>
  </si>
  <si>
    <t>바른선 행복한 만찬 생칼국수</t>
  </si>
  <si>
    <t>소맥분70.26%,변성전분17.57%,옥수수유</t>
  </si>
  <si>
    <t>5.8kg</t>
  </si>
  <si>
    <t>바른선 바로조리 볶음 우동면(야끼소바소스1kg)</t>
  </si>
  <si>
    <t>녹두전분84.59%(중국산), 표고버섯(중국산), 김</t>
  </si>
  <si>
    <t>바른선 바로먹는 탕평묵(미절단)</t>
  </si>
  <si>
    <t>16g</t>
    <phoneticPr fontId="19" type="noConversion"/>
  </si>
  <si>
    <t>(4g*4ea)</t>
  </si>
  <si>
    <t>백미49.26%,현미19.71%,찰보리29.56%</t>
    <phoneticPr fontId="19" type="noConversion"/>
  </si>
  <si>
    <t>보리뻥튀기 6g</t>
    <phoneticPr fontId="19" type="noConversion"/>
  </si>
  <si>
    <t>(50g*20ea)</t>
  </si>
  <si>
    <t>(30g*30ea)</t>
  </si>
  <si>
    <t>(20g*10장)</t>
  </si>
  <si>
    <t>(25g*40ea)</t>
  </si>
  <si>
    <t>1.1kg</t>
    <phoneticPr fontId="19" type="noConversion"/>
  </si>
  <si>
    <t>(55g*20ea)</t>
  </si>
  <si>
    <t>(30g*50ea)</t>
  </si>
  <si>
    <t>1.25k</t>
    <phoneticPr fontId="19" type="noConversion"/>
  </si>
  <si>
    <t>(25g*50개)</t>
  </si>
  <si>
    <t>찰보리믹스40.35%(찰보리:국산)</t>
    <phoneticPr fontId="19" type="noConversion"/>
  </si>
  <si>
    <t>아이스찰보리병 30g</t>
    <phoneticPr fontId="19" type="noConversion"/>
  </si>
  <si>
    <t>칼집미니플레인핫도그,40g</t>
    <phoneticPr fontId="19" type="noConversion"/>
  </si>
  <si>
    <t>칼집플레인핫도그,80g</t>
    <phoneticPr fontId="19" type="noConversion"/>
  </si>
  <si>
    <t>박력,계란,설탕,물엿,바닐라,식용유,소금</t>
  </si>
  <si>
    <t>트윈핑거마들렌</t>
  </si>
  <si>
    <t>우리밀46%(국산),가공버터,정배강,마늘(국산)</t>
  </si>
  <si>
    <t>우리밀미니갈릭바게트</t>
  </si>
  <si>
    <t>(50g*30개)</t>
  </si>
  <si>
    <t>(80g*20개)</t>
  </si>
  <si>
    <t>(30g*40ea)</t>
  </si>
  <si>
    <t>(35g*40ea)</t>
  </si>
  <si>
    <t>(20g*50ea)</t>
  </si>
  <si>
    <t>(20g*50개)</t>
  </si>
  <si>
    <t>(40g*25개)</t>
  </si>
  <si>
    <t>1.75kg</t>
    <phoneticPr fontId="19" type="noConversion"/>
  </si>
  <si>
    <t>(35g*50ea)</t>
  </si>
  <si>
    <t>(49cm*28.5cm)</t>
  </si>
  <si>
    <t>1.92kg</t>
    <phoneticPr fontId="19" type="noConversion"/>
  </si>
  <si>
    <t>(60g*32ea)</t>
  </si>
  <si>
    <t>(16~18g*6ea)</t>
  </si>
  <si>
    <t>소시지(국산)46.61%,시금치분말</t>
    <phoneticPr fontId="19" type="noConversion"/>
  </si>
  <si>
    <t>시금치핫도그,50g</t>
    <phoneticPr fontId="19" type="noConversion"/>
  </si>
  <si>
    <t>소시지(국산,돈육)60%,고구마5.4%</t>
    <phoneticPr fontId="19" type="noConversion"/>
  </si>
  <si>
    <t>대두핫도그,50g</t>
    <phoneticPr fontId="19" type="noConversion"/>
  </si>
  <si>
    <t>대두핫도그,100g</t>
    <phoneticPr fontId="19" type="noConversion"/>
  </si>
  <si>
    <t>(40g*30ea)</t>
  </si>
  <si>
    <t>(70g*20개)</t>
  </si>
  <si>
    <t>(40g*30개)</t>
  </si>
  <si>
    <t>감자95.8%오븐용</t>
    <phoneticPr fontId="19" type="noConversion"/>
  </si>
  <si>
    <t>포테이토플라워60g</t>
    <phoneticPr fontId="19" type="noConversion"/>
  </si>
  <si>
    <t>국산고구마50국산치즈30.딤섬피</t>
    <phoneticPr fontId="19" type="noConversion"/>
  </si>
  <si>
    <t>임실고구마치즈롤50g</t>
    <phoneticPr fontId="19" type="noConversion"/>
  </si>
  <si>
    <t>소맥분69.6수입산 칼슘분말2.2</t>
    <phoneticPr fontId="19" type="noConversion"/>
  </si>
  <si>
    <t>칼슘츄러플러스24g</t>
    <phoneticPr fontId="19" type="noConversion"/>
  </si>
  <si>
    <t>타피오카전분(수입산)29.5스위트크림치즈29.1</t>
    <phoneticPr fontId="19" type="noConversion"/>
  </si>
  <si>
    <t>크림치즈찰깨스틱30g</t>
    <phoneticPr fontId="19" type="noConversion"/>
  </si>
  <si>
    <t>타피오카전분(수입산)29.6스위트크림치즈28.5</t>
    <phoneticPr fontId="19" type="noConversion"/>
  </si>
  <si>
    <t>크림치즈 방울찰깨빵15g</t>
    <phoneticPr fontId="19" type="noConversion"/>
  </si>
  <si>
    <t>10cm, 20g</t>
    <phoneticPr fontId="90" type="noConversion"/>
  </si>
  <si>
    <t>15cm, 30g</t>
    <phoneticPr fontId="90" type="noConversion"/>
  </si>
  <si>
    <t>(50개)</t>
  </si>
  <si>
    <t>바른선고구마파이(40g*40ea)</t>
  </si>
  <si>
    <t>바른선애플파이(40g*40ea)</t>
  </si>
  <si>
    <t>(50g*20개)</t>
  </si>
  <si>
    <t>(약35g~45g)약25개</t>
  </si>
  <si>
    <t>(30g*33개)</t>
  </si>
  <si>
    <t>(8g~25g)</t>
  </si>
  <si>
    <t>바른선마시는샐러드오렌지</t>
  </si>
  <si>
    <t>유산균배양액 3%, 골드키위농축액(골드키위과즙으로 1%, 뉴질랜드산), 비타민혼합제제 0.05%무색소,무탄산</t>
  </si>
  <si>
    <t>바른선 비타키위주스 (골드키위)</t>
  </si>
  <si>
    <t>사과농축과즙(국산), 사과퓨레(국산),  청포도농축액(칠레산), 채소혼합농축액(16 Brix이상, 국산), 무색소</t>
  </si>
  <si>
    <t>바른선마시는샐러드그린사과</t>
  </si>
  <si>
    <t>후르츠칵테일</t>
    <phoneticPr fontId="19" type="noConversion"/>
  </si>
  <si>
    <t>(30EA)</t>
  </si>
  <si>
    <t>국산계란100%,친환경(無항생제,산란촉진제,합성착색제)인증,목초액,산란한지 48시간 이내에 상품화된 신선한 계란</t>
    <phoneticPr fontId="19" type="noConversion"/>
  </si>
  <si>
    <t>(45g*20개)</t>
  </si>
  <si>
    <t>(500g*2개)</t>
  </si>
  <si>
    <t>(23g*15개)</t>
  </si>
  <si>
    <t>(165g*6개)</t>
  </si>
  <si>
    <t>바른선</t>
    <phoneticPr fontId="19" type="noConversion"/>
  </si>
  <si>
    <t>아이쑥쑥 비타스쿨 올리고당</t>
    <phoneticPr fontId="19" type="noConversion"/>
  </si>
  <si>
    <t>경두부</t>
  </si>
  <si>
    <t>대두(국산유기농)100% , 천일염천연응고제100(조제해수염화마그네슘, 현미유, 올리브유)무소포제,무유화제</t>
  </si>
  <si>
    <t xml:space="preserve"> 풀무원 국산콩유기농두부</t>
  </si>
  <si>
    <t>(슬라이스 2장)</t>
  </si>
  <si>
    <t>(슬라이스 2장)국산</t>
  </si>
  <si>
    <t>(부침전용 3장)국산</t>
  </si>
  <si>
    <t>(무농약)</t>
  </si>
  <si>
    <t>대두(국산),순두부양념, 소이미네랄1-5 무소포제,무유화제</t>
  </si>
  <si>
    <t xml:space="preserve"> 풀무원 얼큰한 순두부</t>
  </si>
  <si>
    <t>수산업체 변경</t>
  </si>
  <si>
    <t>(20g*약25개)</t>
  </si>
  <si>
    <t>(25g*40개)</t>
  </si>
  <si>
    <t>(8g~9g)</t>
  </si>
  <si>
    <t>(9g*112개)</t>
  </si>
  <si>
    <t>갈치</t>
    <phoneticPr fontId="19" type="noConversion"/>
  </si>
  <si>
    <t>(8~9g/개)</t>
  </si>
  <si>
    <t>(78g*13ea)</t>
  </si>
  <si>
    <t>(54g*19ea)</t>
  </si>
  <si>
    <t>(34g*30ea±2ea)</t>
  </si>
  <si>
    <t>(18g*54개)</t>
  </si>
  <si>
    <t>Kg</t>
    <phoneticPr fontId="19" type="noConversion"/>
  </si>
  <si>
    <t>(40g*25개))</t>
  </si>
  <si>
    <t>(7g*143개)</t>
  </si>
  <si>
    <t>(12g*85ea±10ea)</t>
  </si>
  <si>
    <t>(40g*25ea±2ea)</t>
  </si>
  <si>
    <t>(40g*20ea)</t>
  </si>
  <si>
    <t>(30g*34ea±5ea)</t>
  </si>
  <si>
    <t>(8g*125개)</t>
  </si>
  <si>
    <t>(32g*32ea)</t>
  </si>
  <si>
    <t>(36g*25ea±2ea)</t>
  </si>
  <si>
    <t>(35g*29ea±3ea)</t>
  </si>
  <si>
    <t>당면 58.48%, 오징어엑기스, 양배추, 당근, 대파, 난백, 참기름, 강력분, 타피오카전분, 대왕오징어</t>
  </si>
  <si>
    <t xml:space="preserve"> 바른선 잡채말이어묵16g*62ea</t>
  </si>
  <si>
    <t>(60g*20ea)</t>
  </si>
  <si>
    <t>다랑어 74.5%(원양산:태평양), 대두유, 정제수, 야채즙, 정제염 (고형량1.4kg)</t>
  </si>
  <si>
    <t>1.88kg</t>
    <phoneticPr fontId="19" type="noConversion"/>
  </si>
  <si>
    <t>골드 살코기참치 1.88kg
(기름참치)</t>
    <phoneticPr fontId="19" type="noConversion"/>
  </si>
  <si>
    <t>다랑어 74.5%, 정제수, 정제염
 (고형량1.4kg)</t>
  </si>
  <si>
    <t>블루오션 수(水)참치 1880g
(물참치)</t>
    <phoneticPr fontId="19" type="noConversion"/>
  </si>
  <si>
    <t>요거트 36%[원유80%], 블루베리20%(미국산), 딸기다이스9%</t>
  </si>
  <si>
    <t xml:space="preserve">바른선 아이스 스무디 베리믹스  </t>
  </si>
  <si>
    <t xml:space="preserve">바른선 아이스 스무디 파인믹스 </t>
  </si>
  <si>
    <t>180g</t>
    <phoneticPr fontId="19" type="noConversion"/>
  </si>
  <si>
    <t>(18g*10장)</t>
  </si>
  <si>
    <t>덴마크산 자연산치즈 함량 99% 자연산치즈 함량 100%) 제조사:㈜동원데어리푸드</t>
    <phoneticPr fontId="19" type="noConversion"/>
  </si>
  <si>
    <t>국산치즈49%(모짜렐라치즈)수입산치즈21</t>
    <phoneticPr fontId="19" type="noConversion"/>
  </si>
  <si>
    <t>임실치즈 슬라이스12g</t>
    <phoneticPr fontId="19" type="noConversion"/>
  </si>
  <si>
    <t>국산치즈64%(모짜렐라치즈)수입산치즈16</t>
    <phoneticPr fontId="19" type="noConversion"/>
  </si>
  <si>
    <t>임실스트링 치즈17g</t>
    <phoneticPr fontId="19" type="noConversion"/>
  </si>
  <si>
    <t>볶음참깨분 100%(수입산)전통재래식 압착방법, 국내착유</t>
  </si>
  <si>
    <t>바른선V 알뜰참기름,1.8L,참깨분,수입산,실온,열매</t>
  </si>
  <si>
    <t>(55g*18ea)</t>
  </si>
  <si>
    <t>(35g*28ea)</t>
  </si>
  <si>
    <t>돼지고기(삼겹살:국산)92.34%</t>
    <phoneticPr fontId="19" type="noConversion"/>
  </si>
  <si>
    <t>돈삼겹바베큐</t>
    <phoneticPr fontId="19" type="noConversion"/>
  </si>
  <si>
    <t>돈육(국내산)91.6%,청양고추2%</t>
    <phoneticPr fontId="19" type="noConversion"/>
  </si>
  <si>
    <t>오리고기(국산)51.15%,돼지고기(국산)30.045%</t>
    <phoneticPr fontId="19" type="noConversion"/>
  </si>
  <si>
    <t>덕소시지(불고기,핫)70g</t>
    <phoneticPr fontId="19" type="noConversion"/>
  </si>
  <si>
    <t>오리고기(국산)96.3%</t>
    <phoneticPr fontId="19" type="noConversion"/>
  </si>
  <si>
    <t>덕컨츄리소시지</t>
    <phoneticPr fontId="19" type="noConversion"/>
  </si>
  <si>
    <t>7無 국산돈육82.78%,무안양파0.53%/롯데</t>
    <phoneticPr fontId="19" type="noConversion"/>
  </si>
  <si>
    <t>앤네이처볼비엔나</t>
    <phoneticPr fontId="19" type="noConversion"/>
  </si>
  <si>
    <t>닭고기 61.94 %(국산, 닭날개), 소맥분(밀:미국·호주산)
감자그래뉼(건조감자:미국산)</t>
    <phoneticPr fontId="19" type="noConversion"/>
  </si>
  <si>
    <t>골드후라이윙</t>
  </si>
  <si>
    <t>닭고기 62.58 %(국산, 닭봉), 정제수
소맥분(밀:미국·호주산),감자그래뉼(건조감자:미국산)</t>
    <phoneticPr fontId="19" type="noConversion"/>
  </si>
  <si>
    <t>골드후라이봉</t>
  </si>
  <si>
    <t>돈육82.42%(국내산),밀가루(국내산),양파(국내산),정제염,복합전분,유장분말,설탕,믹스드스파이스,파슬리,천년향신료(백후추분..),비후파우더,비타로트,복합인산염(산도조절제)</t>
    <phoneticPr fontId="19" type="noConversion"/>
  </si>
  <si>
    <t>(50g×20ea)</t>
    <phoneticPr fontId="19" type="noConversion"/>
  </si>
  <si>
    <t>돈육85.91%(국내산),밀가루(국내산),정제염,복합전분,비후파우더,올스파이스분말,코리안더분말,메이스분말,비타로트,복합인산염(산도조절제)</t>
    <phoneticPr fontId="19" type="noConversion"/>
  </si>
  <si>
    <t>돈육85.91%(국내산),밀가루(국내산),정제염,복합전분,유장분말,설탕,천년향신료(백후추분..),비후파우더,올스파이스분말,코리안더분말,메이스분말,비타로트,복합인산염(산도조절제)</t>
    <phoneticPr fontId="19" type="noConversion"/>
  </si>
  <si>
    <t>(50g×20ea)</t>
  </si>
  <si>
    <t>카나디안햄(25%):돈육88.13%(국내산),전분(옥수수:수입산),복합전분,정제염,우장분말,천연향신료(마늘분말..),복합조미료,복합인산염(산도조절제),L-글루타민산나트륨(향미증진제),복합향신료,설탕,레드색소,에리소르빈산나트륨(산화방지제),아질산나트륨(발색제) *빌소시지(3)(25%):돈육85.8%(국내산),전분(옥수수:수입산),복합전문,정염제,유장분말,천연향신료(마늘분말..),복합조미식품,복합인산염(산도조절제),비후파우더,L-글루타민산나트륨(향미증진제),에리소르빈산나트륨(산화방지제),아질산나트륨(발색제) *화이트소시지(2)(25%):돈육84.45%(국내산),전분(옥수수:수입산),정제염,양파(국내산),파(국내산),전지분유,설탕,천연향신료(마늘분말..),복합인산염(산도조절제),복합향신료,복합조미료,L-글루타민산나트륨(향미증진제),에리소르빈산나트륨(산화방지제) *불고기맛소시지(25%):돈육94.98%(국내산),정염제(국내산),간장(대두),설탕,복합인산염(산도조절제),고추장,복합조미식품,솔비톨,참기름,믹스드스파이스,천년향신료(마늘분말..),스모크오일,레드색소,에르소르빈산나트륨(산화방지제),아질산나트륨(발색제)</t>
    <phoneticPr fontId="19" type="noConversion"/>
  </si>
  <si>
    <t>(250g*4종)</t>
    <phoneticPr fontId="19" type="noConversion"/>
  </si>
  <si>
    <t>(갈비,파프리카,매콤)</t>
  </si>
  <si>
    <t>(10g*100ea)</t>
  </si>
  <si>
    <t>(70g*5ea)</t>
  </si>
  <si>
    <t>(40g*10개)</t>
  </si>
  <si>
    <t>(60g*10개)</t>
  </si>
  <si>
    <t>7無 국산돈육90%/롯데</t>
    <phoneticPr fontId="19" type="noConversion"/>
  </si>
  <si>
    <t>앤네이처로스팜</t>
    <phoneticPr fontId="19" type="noConversion"/>
  </si>
  <si>
    <t>7無 국산돈육89.61%,무안양파0.89%/롯데</t>
    <phoneticPr fontId="19" type="noConversion"/>
  </si>
  <si>
    <t>앤네이처무안양파햄</t>
    <phoneticPr fontId="19" type="noConversion"/>
  </si>
  <si>
    <t>돼지고기 92.73%(국내산)</t>
  </si>
  <si>
    <t>짜지않아 맛있는 우리아이
건강 비엔나 (가격할인)</t>
    <phoneticPr fontId="19" type="noConversion"/>
  </si>
  <si>
    <t>짜지않아 맛있는 우리아이
건강 사각햄 (가격할인)</t>
    <phoneticPr fontId="19" type="noConversion"/>
  </si>
  <si>
    <t>무항생제 오리정육(국산)100%</t>
    <phoneticPr fontId="19" type="noConversion"/>
  </si>
  <si>
    <t>오리정육슬라이스</t>
    <phoneticPr fontId="19" type="noConversion"/>
  </si>
  <si>
    <t>(28개~29개)</t>
  </si>
  <si>
    <t>계육(국산,장각)93.55%</t>
    <phoneticPr fontId="19" type="noConversion"/>
  </si>
  <si>
    <t>스모크치킨장각,냉장</t>
    <phoneticPr fontId="19" type="noConversion"/>
  </si>
  <si>
    <t>훈제바베큐립,40g국내산</t>
    <phoneticPr fontId="19" type="noConversion"/>
  </si>
  <si>
    <t>무화과숙성 오리훈제슬라이스</t>
    <phoneticPr fontId="19" type="noConversion"/>
  </si>
  <si>
    <t>7無오리(국산)95.48%,배즙</t>
    <phoneticPr fontId="19" type="noConversion"/>
  </si>
  <si>
    <t>7無배즙숙성무첨가훈제오리s/l</t>
    <phoneticPr fontId="19" type="noConversion"/>
  </si>
  <si>
    <t>오리(국산)96.64%</t>
    <phoneticPr fontId="19" type="noConversion"/>
  </si>
  <si>
    <t>오리 롤 훈제420g</t>
    <phoneticPr fontId="19" type="noConversion"/>
  </si>
  <si>
    <t>돼지고기(뒷다리살:국산)92.34%</t>
    <phoneticPr fontId="19" type="noConversion"/>
  </si>
  <si>
    <t>바비큐 족</t>
    <phoneticPr fontId="19" type="noConversion"/>
  </si>
  <si>
    <t>(고형량1.8kg)</t>
  </si>
  <si>
    <t>전통 재래방식에의한 친환경 절임오이</t>
    <phoneticPr fontId="19" type="noConversion"/>
  </si>
  <si>
    <t>(고형량900g)</t>
  </si>
  <si>
    <t>(저농약)</t>
  </si>
  <si>
    <t>(고형량750g)</t>
  </si>
  <si>
    <t>조림콩 70.0%(중국산/대두 90%)</t>
  </si>
  <si>
    <t>바른선 고소한 콩자반 조림</t>
  </si>
  <si>
    <t>건조무 65.08%(중국산), 물엿15.93%, 고춧가루5.5%(고추:중국산)</t>
  </si>
  <si>
    <t>바른선 쫄깃 무말랭이무침</t>
  </si>
  <si>
    <t>친환경오이, 고형량50%</t>
    <phoneticPr fontId="19" type="noConversion"/>
  </si>
  <si>
    <t>(23g*44e±)</t>
  </si>
  <si>
    <t>(23g*44개)</t>
  </si>
  <si>
    <t>(약110ea)</t>
  </si>
  <si>
    <t>2.27kg</t>
    <phoneticPr fontId="19" type="noConversion"/>
  </si>
  <si>
    <t>(약170ea)</t>
  </si>
  <si>
    <t>(약160ea)</t>
  </si>
  <si>
    <t>(약93ea)</t>
  </si>
  <si>
    <t>(약190ea)</t>
  </si>
  <si>
    <t>(개당 9.4g)</t>
  </si>
  <si>
    <t>(약140ea)</t>
  </si>
  <si>
    <t>2.04kg</t>
    <phoneticPr fontId="19" type="noConversion"/>
  </si>
  <si>
    <t>(개당18g)</t>
  </si>
  <si>
    <t>(약250ea)</t>
  </si>
  <si>
    <t>산내마을 떡갈비 100g</t>
    <phoneticPr fontId="19" type="noConversion"/>
  </si>
  <si>
    <t>돼지갈비살(국산)30.4%,돼지고기(국산)28.62%</t>
    <phoneticPr fontId="19" type="noConversion"/>
  </si>
  <si>
    <t>산내마을 치즈떡갈비 35g</t>
    <phoneticPr fontId="19" type="noConversion"/>
  </si>
  <si>
    <t>돼지고기(국산)45.1%,닭고기(국산)32%</t>
    <phoneticPr fontId="19" type="noConversion"/>
  </si>
  <si>
    <t>산내마을 숯불산적21g</t>
    <phoneticPr fontId="19" type="noConversion"/>
  </si>
  <si>
    <t>닭고기(국산)43.4%,돼지고기(국산)14.61%</t>
    <phoneticPr fontId="19" type="noConversion"/>
  </si>
  <si>
    <t>산내마을 고기산적 31g</t>
    <phoneticPr fontId="19" type="noConversion"/>
  </si>
  <si>
    <t>돼지고기 53.91 %[돈갈비살 18.14 %(국산)
돈정육 18.14 %(국산), 돈지방 17.63 %(국산)]
닭고기 17.89 %(국산)</t>
    <phoneticPr fontId="19" type="noConversion"/>
  </si>
  <si>
    <t>짜지않은 숯불떡갈비</t>
  </si>
  <si>
    <t>닭고기 89.93 %(국산), 정제수, 정제소금(국산)
마늘분말(중국산)</t>
    <phoneticPr fontId="19" type="noConversion"/>
  </si>
  <si>
    <t>하프로스트치킨스테이크</t>
  </si>
  <si>
    <t>돼지고기 22.61 %(국산), 닭고기 22.61 %(국산)
양파, 쇠고기 7.54 %(호주산), 정제수,
마늘 5.03 %(중국산)</t>
    <phoneticPr fontId="19" type="noConversion"/>
  </si>
  <si>
    <t>짜지않은 갈릭스테이크</t>
  </si>
  <si>
    <t>돼지고기 37.10 %(국산), 정제수, 양파(국산)
쇠고기 13.00 %(호주산),볶음양파 4.20 %(국산)</t>
    <phoneticPr fontId="19" type="noConversion"/>
  </si>
  <si>
    <t>로스팅 어니언 스테이크</t>
  </si>
  <si>
    <t>이츠웰</t>
    <phoneticPr fontId="19" type="noConversion"/>
  </si>
  <si>
    <t>크로바 수제 야채치즈고로케(국산)</t>
    <phoneticPr fontId="19" type="noConversion"/>
  </si>
  <si>
    <t>크로바 수제 고구마치즈고로케(국산)</t>
    <phoneticPr fontId="19" type="noConversion"/>
  </si>
  <si>
    <t>돼지고기 50.00 %(등심, 국산)</t>
  </si>
  <si>
    <t>스틱커틀렛</t>
    <phoneticPr fontId="19" type="noConversion"/>
  </si>
  <si>
    <t>닭고기 53.31 %(국산), 정제수, 소맥분(밀:미국·호주산)
옥수수전분(옥수수:수입산)</t>
    <phoneticPr fontId="19" type="noConversion"/>
  </si>
  <si>
    <t>바삭한 가슴살 가라아게</t>
  </si>
  <si>
    <t>돼지고기 31.38 %(국산), 생빵가루(밀:수입산)
식물성유지, 소고기 1.88 %(호주산)</t>
    <phoneticPr fontId="19" type="noConversion"/>
  </si>
  <si>
    <t>촉촉한 멘치까스</t>
  </si>
  <si>
    <t>(16g*63개)</t>
  </si>
  <si>
    <t>(20g*48±2)</t>
  </si>
  <si>
    <t>(80~90개)</t>
    <phoneticPr fontId="19" type="noConversion"/>
  </si>
  <si>
    <t>(85~90개)</t>
  </si>
  <si>
    <t xml:space="preserve"> 1.2kg</t>
    <phoneticPr fontId="19" type="noConversion"/>
  </si>
  <si>
    <t>(80g*15ea)</t>
  </si>
  <si>
    <t xml:space="preserve"> 900g</t>
    <phoneticPr fontId="19" type="noConversion"/>
  </si>
  <si>
    <t>(60g*15ea)</t>
  </si>
  <si>
    <t>(10g*100개)</t>
  </si>
  <si>
    <t>(60g*6개)</t>
  </si>
  <si>
    <t>(80g*10개)</t>
  </si>
  <si>
    <t>(100g*10개)</t>
  </si>
  <si>
    <t>(49~51개)</t>
  </si>
  <si>
    <t>(75~80개)</t>
  </si>
  <si>
    <t>(약12ea)</t>
  </si>
  <si>
    <t>(개당약20ea)</t>
  </si>
  <si>
    <t>(약11g*90개)</t>
  </si>
  <si>
    <t>산내마을 통살새우까스100g</t>
    <phoneticPr fontId="19" type="noConversion"/>
  </si>
  <si>
    <t>연육39.13%,새우19.5%,게맛살13.9%</t>
    <phoneticPr fontId="19" type="noConversion"/>
  </si>
  <si>
    <t>산내마을 골드새우까스70g</t>
    <phoneticPr fontId="19" type="noConversion"/>
  </si>
  <si>
    <t>(20개)</t>
  </si>
  <si>
    <t>(28g*50개)</t>
  </si>
  <si>
    <t>(약150개)</t>
  </si>
  <si>
    <t>(20g*100개)</t>
  </si>
  <si>
    <t xml:space="preserve"> 1kg</t>
    <phoneticPr fontId="19" type="noConversion"/>
  </si>
  <si>
    <t>(100g*10ea)</t>
  </si>
  <si>
    <t xml:space="preserve"> 800g</t>
    <phoneticPr fontId="19" type="noConversion"/>
  </si>
  <si>
    <t>(80g*10ea)</t>
  </si>
  <si>
    <t>(80g*10개)</t>
    <phoneticPr fontId="19" type="noConversion"/>
  </si>
  <si>
    <t>리얼치즈코돈부르,100g</t>
    <phoneticPr fontId="19" type="noConversion"/>
  </si>
  <si>
    <t>고구마까스,80g</t>
    <phoneticPr fontId="19" type="noConversion"/>
  </si>
  <si>
    <t>리얼치즈등심돈까스,80g</t>
    <phoneticPr fontId="19" type="noConversion"/>
  </si>
  <si>
    <t>과일맛등심돈까스,100g</t>
    <phoneticPr fontId="19" type="noConversion"/>
  </si>
  <si>
    <t>과일맛등심돈까스,60g</t>
    <phoneticPr fontId="19" type="noConversion"/>
  </si>
  <si>
    <t>과일맛등심돈까스,80g</t>
    <phoneticPr fontId="19" type="noConversion"/>
  </si>
  <si>
    <t>노블치즈돈까스,100g</t>
    <phoneticPr fontId="19" type="noConversion"/>
  </si>
  <si>
    <t>칼슘in등심돈까스,150g</t>
    <phoneticPr fontId="19" type="noConversion"/>
  </si>
  <si>
    <t>돈육(국산,등심)50.98%,나노칼슘</t>
    <phoneticPr fontId="19" type="noConversion"/>
  </si>
  <si>
    <t>Yellow등심돈까스60</t>
    <phoneticPr fontId="19" type="noConversion"/>
  </si>
  <si>
    <t>Yellow등심돈까스80</t>
    <phoneticPr fontId="19" type="noConversion"/>
  </si>
  <si>
    <t>Yellow등심돈까스100</t>
    <phoneticPr fontId="19" type="noConversion"/>
  </si>
  <si>
    <t>리얼치즈코돈부르,80g</t>
    <phoneticPr fontId="19" type="noConversion"/>
  </si>
  <si>
    <t>돼지고기등심 50.10%, 감자 6.14%, 모짜렐라 치즈 2.31%</t>
  </si>
  <si>
    <t>바른선 포테이토 돈까스 60g*20ea</t>
  </si>
  <si>
    <t>바른선 포테이토 돈까스 80g*20ea</t>
  </si>
  <si>
    <t>산내마을 23곡동그랑땡</t>
    <phoneticPr fontId="19" type="noConversion"/>
  </si>
  <si>
    <t>돼지고기 23.65 %(국산), 쇠고기 19.99 %(호주산)
계란배터믹스, 닭고기 10.66 %(국산)</t>
    <phoneticPr fontId="19" type="noConversion"/>
  </si>
  <si>
    <t>부드러운 고기전</t>
  </si>
  <si>
    <t>공급중단</t>
  </si>
  <si>
    <t>대두66.9%(국산), 가쓰오소스17.8% (가쓰오베이스7.5%,가쓰오엑기스6.8%,가쓰오조미액0.7%,효모추출물)</t>
  </si>
  <si>
    <t>3.7kg</t>
  </si>
  <si>
    <t>바른선 덮밥전용 요리두부 (두부2.5kg,소스1.2kg)</t>
  </si>
  <si>
    <t>돈육(국산)41.26%, 두부31.40%[대두100%(수입산)], 크림치즈(미국산)13.29%</t>
  </si>
  <si>
    <t>바른선 두부담은 바베큐크림치즈롤(30g*34ea)</t>
  </si>
  <si>
    <t>바른선 슬라이스치즈두부선(60g*17개입)</t>
  </si>
  <si>
    <t>(60g*20개)</t>
  </si>
  <si>
    <t>(80g*15개)</t>
  </si>
  <si>
    <t>1.2k</t>
    <phoneticPr fontId="19" type="noConversion"/>
  </si>
  <si>
    <t>(21g*47개)</t>
  </si>
  <si>
    <t>(24g*42±1)</t>
  </si>
  <si>
    <t>(50g*20ea)</t>
    <phoneticPr fontId="19" type="noConversion"/>
  </si>
  <si>
    <t>(8.5g*117개)</t>
  </si>
  <si>
    <t>(33개)</t>
  </si>
  <si>
    <t>(95~105개)</t>
  </si>
  <si>
    <t>(98~103개)</t>
  </si>
  <si>
    <t>(33개~35개)</t>
  </si>
  <si>
    <t>(13.5g*100개)</t>
  </si>
  <si>
    <t>(30g*34ea)</t>
  </si>
  <si>
    <t>(35개)</t>
  </si>
  <si>
    <t>(40g*35개)</t>
  </si>
  <si>
    <t>(25g*47개)</t>
  </si>
  <si>
    <t>(40g*25ea)</t>
  </si>
  <si>
    <t>돼지고기(국산) 11.02%, 돈지7.87%, 마늘 0.79%, 양조간장0.63%, 당면 7.48%, 두부 4.72%, 양배추 4.72%, 소맥분 26.46%</t>
  </si>
  <si>
    <t>바른선 행복한 만찬 교자만두 (13g*100ea)</t>
  </si>
  <si>
    <t>돼지고기(국산)11.67%, 마늘 0.83%, 생강 0.17%, 양조간장 0.33%, 갈은콩단백 5%, 양배추 8.33%, 양파, 참기름 0.5%, 소맥분 20.29%</t>
  </si>
  <si>
    <t>바른선 행복한 만찬 물만두 (9g*150ea)</t>
  </si>
  <si>
    <t>돼지고기(국산)8.13%, 돈지 8.13%, 정제염 0.33%, 생마늘 1.46%, 양조간장 0.98%, 대두단백 2.44%, 두부 3.25%, 당면 13%, 난백,소맥분 11.41%</t>
  </si>
  <si>
    <t xml:space="preserve"> 바른선 튀김고추만두20g*50(±3)ea</t>
  </si>
  <si>
    <t>(91개~100개)</t>
  </si>
  <si>
    <t>(91~100개)</t>
  </si>
  <si>
    <t>(12g*83±3)</t>
  </si>
  <si>
    <t>돈육(국산)24%,닭고기(국산)36%</t>
    <phoneticPr fontId="19" type="noConversion"/>
  </si>
  <si>
    <t>산내마을 23곡알미트볼</t>
    <phoneticPr fontId="19" type="noConversion"/>
  </si>
  <si>
    <t>돼지고기 72.50 %(국산),,양파(국산)
마늘 1.30 %(중국산), 마늘분말 0.50 %(마늘:중국산)</t>
    <phoneticPr fontId="19" type="noConversion"/>
  </si>
  <si>
    <t>짜지않은 직화구이갈릭미트볼</t>
  </si>
  <si>
    <t>(20g*52±3)</t>
  </si>
  <si>
    <t>(29~31개)</t>
  </si>
  <si>
    <t>(30g*10개)</t>
  </si>
  <si>
    <t>(90개~95개)</t>
  </si>
  <si>
    <t>둥근새우품은까스60</t>
    <phoneticPr fontId="19" type="noConversion"/>
  </si>
  <si>
    <t>새우베트남산50 덴뿌라반죽안에 오븐가능</t>
    <phoneticPr fontId="19" type="noConversion"/>
  </si>
  <si>
    <t>플라워 왕새우튀김50</t>
    <phoneticPr fontId="19" type="noConversion"/>
  </si>
  <si>
    <t>플라워 새우볼20g</t>
    <phoneticPr fontId="19" type="noConversion"/>
  </si>
  <si>
    <t>(70g*10개)</t>
  </si>
  <si>
    <t>(40g*20개)</t>
  </si>
  <si>
    <t>명태살50.00%(러시아산), 생빵가루,건조빵가루, 전분</t>
  </si>
  <si>
    <t xml:space="preserve"> 바른선, 네모피쉬커틀렛80g*10ea</t>
  </si>
  <si>
    <t xml:space="preserve"> 바른선, 네모피쉬커틀렛60g*10ea</t>
  </si>
  <si>
    <t xml:space="preserve"> 바른선, 네모피쉬커틀렛40g*15ea</t>
  </si>
  <si>
    <t>(60g*50개)</t>
  </si>
  <si>
    <t>(22g*45±5개)</t>
  </si>
  <si>
    <t>(32g*31±2개)</t>
  </si>
  <si>
    <t>(23g*45개)</t>
  </si>
  <si>
    <t>(12g*90개)</t>
  </si>
  <si>
    <t>쇠고기(국산)32.5%,닭고기(국산)20.49%</t>
    <phoneticPr fontId="19" type="noConversion"/>
  </si>
  <si>
    <t>산내마을 쇠고기완자13g</t>
    <phoneticPr fontId="19" type="noConversion"/>
  </si>
  <si>
    <t>전,냉장</t>
    <phoneticPr fontId="19" type="noConversion"/>
  </si>
  <si>
    <t>(30g*50개)</t>
  </si>
  <si>
    <t>(60g*25개)</t>
  </si>
  <si>
    <t>치킨너겟22g</t>
    <phoneticPr fontId="19" type="noConversion"/>
  </si>
  <si>
    <t>(18g*60±5)</t>
  </si>
  <si>
    <t>(50g*20±3)</t>
  </si>
  <si>
    <t>(16g*65±3)</t>
  </si>
  <si>
    <t>닭고기(국산)70%,쌀가루</t>
    <phoneticPr fontId="19" type="noConversion"/>
  </si>
  <si>
    <t>산내마을 통가슴살치킨너겟</t>
    <phoneticPr fontId="19" type="noConversion"/>
  </si>
  <si>
    <t>닭고기(국산)70.2%,쌀가루</t>
    <phoneticPr fontId="19" type="noConversion"/>
  </si>
  <si>
    <t>산내마을 통가슴살깐풍기</t>
    <phoneticPr fontId="19" type="noConversion"/>
  </si>
  <si>
    <t>닭고기(국산)54.48%</t>
    <phoneticPr fontId="19" type="noConversion"/>
  </si>
  <si>
    <t>산내마을 23곡치킨너겟</t>
    <phoneticPr fontId="19" type="noConversion"/>
  </si>
  <si>
    <t>닭고기(국산)56.54%</t>
    <phoneticPr fontId="19" type="noConversion"/>
  </si>
  <si>
    <t>산내마을 23곡깐풍기</t>
    <phoneticPr fontId="19" type="noConversion"/>
  </si>
  <si>
    <t>직접구워먹는 탄두리통정육스테이크(냉장주문생산)</t>
    <phoneticPr fontId="19" type="noConversion"/>
  </si>
  <si>
    <t>탄두리통정육스테이크185g</t>
    <phoneticPr fontId="19" type="noConversion"/>
  </si>
  <si>
    <t>직접구워먹는 통정육스테이크(냉장주문생산)</t>
    <phoneticPr fontId="19" type="noConversion"/>
  </si>
  <si>
    <t>통정육스테이크(닭다리순살)150g</t>
    <phoneticPr fontId="19" type="noConversion"/>
  </si>
  <si>
    <t>국내산 닭가슴살66.6%</t>
    <phoneticPr fontId="19" type="noConversion"/>
  </si>
  <si>
    <t>닭가슴살텐더세트22.5g반가공</t>
    <phoneticPr fontId="19" type="noConversion"/>
  </si>
  <si>
    <t>국내산 닭다리순살96.55</t>
    <phoneticPr fontId="19" type="noConversion"/>
  </si>
  <si>
    <t>훈제통정육스테이크110g</t>
    <phoneticPr fontId="19" type="noConversion"/>
  </si>
  <si>
    <t>(20g*12개)</t>
  </si>
  <si>
    <t>336g</t>
    <phoneticPr fontId="19" type="noConversion"/>
  </si>
  <si>
    <t>(28g*12개)</t>
  </si>
  <si>
    <t>(14g*72±3)</t>
  </si>
  <si>
    <t>(80~85개)</t>
  </si>
  <si>
    <t>(80~90개)</t>
  </si>
  <si>
    <t>(85개~90개)</t>
  </si>
  <si>
    <t>(약70개)</t>
  </si>
  <si>
    <t>순살치킨염지육 49.45 %(닭고기 96.80 %(국산, 닭가슴살)</t>
    <phoneticPr fontId="19" type="noConversion"/>
  </si>
  <si>
    <t>꼬꼬로우</t>
  </si>
  <si>
    <t>파인애플 46.91 %(필리핀산), 정제수, 밀가루(밀:미국산)
옥수수전분(옥수수:수입산)</t>
    <phoneticPr fontId="19" type="noConversion"/>
  </si>
  <si>
    <t>파인애플 꿔바로우</t>
  </si>
  <si>
    <t>480g</t>
    <phoneticPr fontId="19" type="noConversion"/>
  </si>
  <si>
    <t>(80g*6개)</t>
  </si>
  <si>
    <t>바베큐페이스트21.2치킨농축액</t>
    <phoneticPr fontId="19" type="noConversion"/>
  </si>
  <si>
    <t>탄두리치킨양념소스</t>
    <phoneticPr fontId="19" type="noConversion"/>
  </si>
  <si>
    <t>몽고진간장8.1 팬더굴소스7.5</t>
    <phoneticPr fontId="19" type="noConversion"/>
  </si>
  <si>
    <t>깐풍소스</t>
    <phoneticPr fontId="19" type="noConversion"/>
  </si>
  <si>
    <t>(캔)</t>
  </si>
  <si>
    <t>(지함)</t>
  </si>
  <si>
    <t>box(1kg*10개)</t>
    <phoneticPr fontId="19" type="noConversion"/>
  </si>
  <si>
    <t>마요네즈39.08 들깨3.5파인애플농축액1.5</t>
    <phoneticPr fontId="19" type="noConversion"/>
  </si>
  <si>
    <t>들깨드레싱</t>
    <phoneticPr fontId="19" type="noConversion"/>
  </si>
  <si>
    <t>양파페이스트9.6참깨분8.6마요네즈36</t>
    <phoneticPr fontId="19" type="noConversion"/>
  </si>
  <si>
    <t>마요네즈{현미유(태국산), 정제수, 가염난황</t>
  </si>
  <si>
    <t>바른선 스위트머스타드드레싱,냉장,쉐프메이드</t>
  </si>
  <si>
    <t>원재료명: 정제염, MSG, IMP, GMP</t>
    <phoneticPr fontId="19" type="noConversion"/>
  </si>
  <si>
    <t>원재료명: 천일염100%(국산)</t>
    <phoneticPr fontId="19" type="noConversion"/>
  </si>
  <si>
    <t>원재료명: 천일염 100%</t>
    <phoneticPr fontId="19" type="noConversion"/>
  </si>
  <si>
    <t>원재료명: 천일염 100%(국산/신안군)</t>
    <phoneticPr fontId="19" type="noConversion"/>
  </si>
  <si>
    <t xml:space="preserve">2kg국산양파,미국토마토페이스트,호주쇠고기10,국산돼지8,당근,다이스드토마토 </t>
    <phoneticPr fontId="19" type="noConversion"/>
  </si>
  <si>
    <t>정제수, 가쓰오조미액JP-P14%[고형분36%, 가쓰오부시추출액W65%[고형분48%, 가쓰오부시9%(인도네시아산)</t>
  </si>
  <si>
    <t>바른선 가쓰오부시메밀소스,40인분(3배희석),냉장</t>
  </si>
  <si>
    <t>멸치야채베이스74.7%{고형분15.59%</t>
  </si>
  <si>
    <t>바른선 남해바다멸치육수골드,15배희석,실온</t>
  </si>
  <si>
    <t>가쓰오추출베이스[고형분0.05%, 가쓰오부시(인도네시아산)</t>
  </si>
  <si>
    <t>바른선 우동스프골드,60인분(10배희석),냉장</t>
  </si>
  <si>
    <t>바른선해물순두부찌게4~6배희석(찌개용,국용),냉장</t>
  </si>
  <si>
    <t>바른선정통순두부찌게4~6배희석(찌개용,국용),냉장</t>
  </si>
  <si>
    <t>15l</t>
    <phoneticPr fontId="19" type="noConversion"/>
  </si>
  <si>
    <t>콩(국산)85%,재재염15%</t>
    <phoneticPr fontId="19" type="noConversion"/>
  </si>
  <si>
    <t>콩(국산)95%,식염5%</t>
    <phoneticPr fontId="19" type="noConversion"/>
  </si>
  <si>
    <t>건톳</t>
    <phoneticPr fontId="19" type="noConversion"/>
  </si>
  <si>
    <t>1.5g</t>
    <phoneticPr fontId="19" type="noConversion"/>
  </si>
  <si>
    <t>(9절6매)</t>
  </si>
  <si>
    <t>4g</t>
    <phoneticPr fontId="19" type="noConversion"/>
  </si>
  <si>
    <t>(9절7매)</t>
  </si>
  <si>
    <t>상세식품
(주재료원산지및비율/제조업체)</t>
    <phoneticPr fontId="19" type="noConversion"/>
  </si>
  <si>
    <t>컷미역</t>
    <phoneticPr fontId="19" type="noConversion"/>
  </si>
  <si>
    <t>김66.8% (국산),옥배유,남극해소금,참기름</t>
    <phoneticPr fontId="19" type="noConversion"/>
  </si>
  <si>
    <t>돌김(국산),옥배유,남극해소금,참기름</t>
    <phoneticPr fontId="19" type="noConversion"/>
  </si>
  <si>
    <t>김(국산)</t>
    <phoneticPr fontId="19" type="noConversion"/>
  </si>
  <si>
    <t>흑후추100%(수입산)</t>
    <phoneticPr fontId="19" type="noConversion"/>
  </si>
  <si>
    <t xml:space="preserve">(토마토페이스트, 토마토 홀, 양파, 돈육)     </t>
    <phoneticPr fontId="19" type="noConversion"/>
  </si>
  <si>
    <t xml:space="preserve">4일전발주 성분:맵쌀(국산)99.1%외 </t>
    <phoneticPr fontId="19" type="noConversion"/>
  </si>
  <si>
    <t>국용(미역국),샐러드,어묵조림 응용, 아령모양, 성분:맵쌀(국산)99%외</t>
    <phoneticPr fontId="19" type="noConversion"/>
  </si>
  <si>
    <t>길이 3-4cm, 긴막대기모양, 성분:맵쌀(국산)99%외</t>
    <phoneticPr fontId="19" type="noConversion"/>
  </si>
  <si>
    <t>냉동, 닭갈비. 떡볶이, 찜요리에 응용 성분:맵쌀(국산)69%, 모짜렐라치즈 
 20%외</t>
    <phoneticPr fontId="19" type="noConversion"/>
  </si>
  <si>
    <t xml:space="preserve">모양:4가닥떡볶이떡꼬지 없이 붙어 있는 모양.  온도: 190-200℃, 양념소스,쌀엿, 조청이용 성분:맵쌀(국산)96%,(단호박,백년초,쑥,검정콩)분말(국산)2%외  </t>
    <phoneticPr fontId="19" type="noConversion"/>
  </si>
  <si>
    <t>모양:4가닥떡볶이떡꼬지없이  붙어 있는 모양.  냉동제품과 달리 터지지 않음.  튀길경우:최대한 늦게  튀기면 따뜻하게 드실수 있습니다.  온도: 190-200℃ , 양념소스,쌀엿,조청이용 성분:맵쌀(국산)99%외</t>
    <phoneticPr fontId="19" type="noConversion"/>
  </si>
  <si>
    <t>색깔떡국떡은 월,화 급식건은 매주 수요일 발주 마감, 성분:맵쌀(국산)97%,(단호박,백년초,쑥,검정콩)분말(국산)1%외</t>
    <phoneticPr fontId="19" type="noConversion"/>
  </si>
  <si>
    <t>약2cm(찜용),원기둥모양, 성분:맵쌀(국산)99%외</t>
    <phoneticPr fontId="19" type="noConversion"/>
  </si>
  <si>
    <t xml:space="preserve">일반:길이 3-4cm 성분:맵쌀(국산)96%,(단호박,백년초,쑥,검정콩)분말(국산)2%외 (**7k이하는 단색만 가능) </t>
    <phoneticPr fontId="19" type="noConversion"/>
  </si>
  <si>
    <t>쌀(국산)94.4%,식염(호박,시금치,백련초,흑미)</t>
    <phoneticPr fontId="19" type="noConversion"/>
  </si>
  <si>
    <t>듀럼 밀 세몰리나 100/풀무원</t>
    <phoneticPr fontId="19" type="noConversion"/>
  </si>
  <si>
    <t>&lt;無식염, 無방부제&gt; 국내산밤 100% 졸깃한 식감과 은은한 율피향의 완성</t>
    <phoneticPr fontId="19" type="noConversion"/>
  </si>
  <si>
    <t>도토리전분 99.8%(국산)/풀무원</t>
    <phoneticPr fontId="19" type="noConversion"/>
  </si>
  <si>
    <t>&lt;無식염, 無방부제&gt; 국내산녹두 100%, 부드러운 녹색으로 눈과 입을 즐겁게, 제조일로부터 2년</t>
    <phoneticPr fontId="19" type="noConversion"/>
  </si>
  <si>
    <t>&lt;無식염, 無방부제&gt; 국내산도토리 100%, 국산도토리 사용으로 떫은 맛 최소화, 제조일로부터 2년</t>
    <phoneticPr fontId="19" type="noConversion"/>
  </si>
  <si>
    <t>&lt;無식염, 無방부제&gt; 중국산도토리 100%, 쌉싸래한 맛의 일품</t>
    <phoneticPr fontId="19" type="noConversion"/>
  </si>
  <si>
    <t>&lt;無식염, 無방부제&gt; 중국산올방개 100%, 고소한 맛과 졸깃한 식감</t>
    <phoneticPr fontId="19" type="noConversion"/>
  </si>
  <si>
    <t>&lt;無식염, 無방부제&gt; 중국산올방개 99.5%, 치자황색소, 치자청  색소, 치자적색소, 코치닐추출색소</t>
    <phoneticPr fontId="19" type="noConversion"/>
  </si>
  <si>
    <t>1102조각 채 슬라이스 (0.7*0.7*4cm), 알맞은 크기로 부러짐을 방지</t>
    <phoneticPr fontId="19" type="noConversion"/>
  </si>
  <si>
    <t>녹두(국내산) 99.8%, 제재염(국내산) 0.2%, 생전분 사용(녹두 가공)</t>
    <phoneticPr fontId="19" type="noConversion"/>
  </si>
  <si>
    <t>녹두(중국산) 99.8%, 제재염(국내산) 0.2%, 녹두원두 수입/ 수전분 국내가공</t>
    <phoneticPr fontId="19" type="noConversion"/>
  </si>
  <si>
    <t>도토리(국내산) 99.8%, 재제염(국내산) 0.2%, 생전분 사용(가을생도토리 급속냉동)</t>
    <phoneticPr fontId="19" type="noConversion"/>
  </si>
  <si>
    <t>도토리(북한산) 99.8%, 재제염(국내산) 0.2%, 도토리원두 수입 / 수전분 국내 가공</t>
    <phoneticPr fontId="19" type="noConversion"/>
  </si>
  <si>
    <t>동부콩(미얀마산) 99.8%, 재제염(국내산) 0.2%, 동부콩원두 수입 / 수전분 국내 가공</t>
    <phoneticPr fontId="19" type="noConversion"/>
  </si>
  <si>
    <t>메밀(국내산) 99.8%, 재제염(국내산) 0.2%, 통메밀 직접 갈아 사용</t>
    <phoneticPr fontId="19" type="noConversion"/>
  </si>
  <si>
    <t>무농약메밀(국내산) 99.8%, 재제염(국내산) 0.2%, 경북 영양군 반딧불이마을의 무농약 메밀만을 사용!</t>
    <phoneticPr fontId="19" type="noConversion"/>
  </si>
  <si>
    <t>밤(국내산) 99.8%, 재제염(국내산) 0.2%, 생전분 사용(가을생밤 급속냉동)</t>
    <phoneticPr fontId="19" type="noConversion"/>
  </si>
  <si>
    <t>올방개 (중국산) 99.8%, 제재염(국내산) 0.2%, 고소한 맛과 쫄깃한 식감이 뛰어남</t>
    <phoneticPr fontId="19" type="noConversion"/>
  </si>
  <si>
    <t>우뭇가사리(국내산) 99.8%, 재제염(국내산) 0.2%</t>
    <phoneticPr fontId="19" type="noConversion"/>
  </si>
  <si>
    <t>국산방울토마토30,필리핀파인애플40,포도30 (미국/칠레산)/모닝후르츠</t>
    <phoneticPr fontId="19" type="noConversion"/>
  </si>
  <si>
    <t>옥수수 전분 100%. 색깔있는 요리에 적합, 부드러운 단맛</t>
    <phoneticPr fontId="19" type="noConversion"/>
  </si>
  <si>
    <t>벌꿀첨가, 물엿, 황물엿, 액상과당 無설탕, 잘 녹고 흐름성이 좋아 설탕대신 편리하게 맛을 낼 때</t>
    <phoneticPr fontId="19" type="noConversion"/>
  </si>
  <si>
    <t>쌀100%(국내산),조청의 맛과 향이 매우 풍부한 전통 쌀엿</t>
    <phoneticPr fontId="19" type="noConversion"/>
  </si>
  <si>
    <t>올리고당 75.00, 올리고스위트 24.99, 비타민D3 0.25%</t>
    <phoneticPr fontId="19" type="noConversion"/>
  </si>
  <si>
    <t>브라질(유기농 원당 100%),세계판매 1위 제품인  Native사 유기농설탕!
無 색소, 화학정제를 하지 않음</t>
    <phoneticPr fontId="19" type="noConversion"/>
  </si>
  <si>
    <t>딸기 51.0%,정백당43.4%, 올리고당 5%</t>
    <phoneticPr fontId="19" type="noConversion"/>
  </si>
  <si>
    <t>사과47.0%,정백당46.4%, 올리고당6%</t>
    <phoneticPr fontId="19" type="noConversion"/>
  </si>
  <si>
    <t>포도47% ,정백당46.3%, 올리고당6%</t>
    <phoneticPr fontId="19" type="noConversion"/>
  </si>
  <si>
    <t>대두96.2%,식이섬유 3.5% 無소포제,無유화제/풀무원</t>
    <phoneticPr fontId="19" type="noConversion"/>
  </si>
  <si>
    <t>오징어채(오징어 실채, 오징어 귀채)</t>
    <phoneticPr fontId="19" type="noConversion"/>
  </si>
  <si>
    <t>압착 엑스트라버진 올리브유100%(스페인산)</t>
    <phoneticPr fontId="19" type="noConversion"/>
  </si>
  <si>
    <t>인도네시아콩100/오뚜기라면</t>
    <phoneticPr fontId="19" type="noConversion"/>
  </si>
  <si>
    <t>냉장(닭다리살)</t>
    <phoneticPr fontId="19" type="noConversion"/>
  </si>
  <si>
    <r>
      <rPr>
        <b/>
        <sz val="11"/>
        <color indexed="10"/>
        <rFont val="굴림"/>
        <family val="3"/>
        <charset val="129"/>
      </rPr>
      <t>◦ 도매시장 및 대형할인마트 가격은 물류비 미포함임</t>
    </r>
    <r>
      <rPr>
        <sz val="11"/>
        <rFont val="굴림"/>
        <family val="3"/>
        <charset val="129"/>
      </rPr>
      <t xml:space="preserve">
◦ 하나로마트의 업소용 매장 제품은 식재료 공급업체의 품질 및 규격과 상이할 수 있으며, 가격 또한 대량 납품처의 특성상 다소 낮게 조사될 수 있음
◦ 조사품목 중 소포장 제품의 경우 Kg단위로 가격 환산시 가격차가 발생할 수 있으므로 비고란 참조바람.
◦ 시장조사가격은 구입시기 및 장소에 따라 가격 편차가 발생할 수 있으며 소비자가격을 기준으로 조사함</t>
    </r>
    <phoneticPr fontId="19" type="noConversion"/>
  </si>
  <si>
    <t>-</t>
    <phoneticPr fontId="19" type="noConversion"/>
  </si>
  <si>
    <t>-</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</si>
</sst>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76" formatCode="#,##0_ "/>
    <numFmt numFmtId="177" formatCode="#,##0_);[Red]\(#,##0\)"/>
    <numFmt numFmtId="178" formatCode="0.0_ ;[Red]\-0.0\ "/>
    <numFmt numFmtId="179" formatCode="0.0_);[Red]\(0.0\)"/>
    <numFmt numFmtId="180" formatCode="0_ "/>
    <numFmt numFmtId="181" formatCode="General&quot;kg&quot;"/>
    <numFmt numFmtId="182" formatCode="#,##0;[Red]#,##0"/>
    <numFmt numFmtId="183" formatCode="#,##0.0_ "/>
  </numFmts>
  <fonts count="109">
    <font>
      <sz val="11"/>
      <name val="돋움"/>
      <family val="3"/>
      <charset val="129"/>
    </font>
    <font>
      <sz val="11"/>
      <name val="돋움"/>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name val="돋움"/>
      <family val="3"/>
      <charset val="129"/>
    </font>
    <font>
      <b/>
      <sz val="11"/>
      <name val="굴림"/>
      <family val="3"/>
      <charset val="129"/>
    </font>
    <font>
      <b/>
      <sz val="10"/>
      <color indexed="8"/>
      <name val="굴림"/>
      <family val="3"/>
      <charset val="129"/>
    </font>
    <font>
      <b/>
      <sz val="10"/>
      <name val="굴림"/>
      <family val="3"/>
      <charset val="129"/>
    </font>
    <font>
      <sz val="11"/>
      <name val="굴림"/>
      <family val="3"/>
      <charset val="129"/>
    </font>
    <font>
      <sz val="10"/>
      <name val="굴림"/>
      <family val="3"/>
      <charset val="129"/>
    </font>
    <font>
      <b/>
      <sz val="20"/>
      <name val="HY견고딕"/>
      <family val="1"/>
      <charset val="129"/>
    </font>
    <font>
      <b/>
      <sz val="24"/>
      <name val="HY견고딕"/>
      <family val="1"/>
      <charset val="129"/>
    </font>
    <font>
      <b/>
      <sz val="16"/>
      <name val="HY견고딕"/>
      <family val="1"/>
      <charset val="129"/>
    </font>
    <font>
      <b/>
      <sz val="18"/>
      <name val="HY견고딕"/>
      <family val="1"/>
      <charset val="129"/>
    </font>
    <font>
      <sz val="10"/>
      <name val="돋움"/>
      <family val="3"/>
      <charset val="129"/>
    </font>
    <font>
      <sz val="10"/>
      <color indexed="8"/>
      <name val="돋움"/>
      <family val="3"/>
      <charset val="129"/>
    </font>
    <font>
      <sz val="10"/>
      <name val="Helv"/>
      <family val="2"/>
    </font>
    <font>
      <b/>
      <sz val="11"/>
      <name val="돋움"/>
      <family val="3"/>
      <charset val="129"/>
    </font>
    <font>
      <b/>
      <sz val="11"/>
      <color indexed="8"/>
      <name val="돋움"/>
      <family val="3"/>
      <charset val="129"/>
    </font>
    <font>
      <b/>
      <sz val="10"/>
      <name val="돋움"/>
      <family val="3"/>
      <charset val="129"/>
    </font>
    <font>
      <b/>
      <sz val="10"/>
      <color indexed="9"/>
      <name val="굴림"/>
      <family val="3"/>
      <charset val="129"/>
    </font>
    <font>
      <b/>
      <sz val="10"/>
      <color indexed="9"/>
      <name val="맑은 고딕"/>
      <family val="3"/>
      <charset val="129"/>
    </font>
    <font>
      <sz val="6"/>
      <name val="굴림"/>
      <family val="3"/>
      <charset val="129"/>
    </font>
    <font>
      <sz val="8"/>
      <name val="굴림"/>
      <family val="3"/>
      <charset val="129"/>
    </font>
    <font>
      <b/>
      <sz val="8"/>
      <name val="굴림"/>
      <family val="3"/>
      <charset val="129"/>
    </font>
    <font>
      <b/>
      <sz val="12"/>
      <name val="돋움"/>
      <family val="3"/>
      <charset val="129"/>
    </font>
    <font>
      <b/>
      <sz val="14"/>
      <name val="돋움"/>
      <family val="3"/>
      <charset val="129"/>
    </font>
    <font>
      <sz val="12"/>
      <name val="돋움"/>
      <family val="3"/>
      <charset val="129"/>
    </font>
    <font>
      <b/>
      <sz val="14"/>
      <name val="HY견고딕"/>
      <family val="1"/>
      <charset val="129"/>
    </font>
    <font>
      <sz val="11"/>
      <color indexed="8"/>
      <name val="굴림"/>
      <family val="3"/>
      <charset val="129"/>
    </font>
    <font>
      <b/>
      <sz val="8"/>
      <color indexed="8"/>
      <name val="굴림"/>
      <family val="3"/>
      <charset val="129"/>
    </font>
    <font>
      <b/>
      <sz val="11"/>
      <color indexed="30"/>
      <name val="굴림"/>
      <family val="3"/>
      <charset val="129"/>
    </font>
    <font>
      <u/>
      <sz val="11"/>
      <name val="굴림"/>
      <family val="3"/>
      <charset val="129"/>
    </font>
    <font>
      <b/>
      <sz val="11"/>
      <color indexed="10"/>
      <name val="굴림"/>
      <family val="3"/>
      <charset val="129"/>
    </font>
    <font>
      <b/>
      <sz val="11"/>
      <color indexed="17"/>
      <name val="굴림"/>
      <family val="3"/>
      <charset val="129"/>
    </font>
    <font>
      <sz val="11"/>
      <name val="HY동녘B"/>
      <family val="1"/>
      <charset val="129"/>
    </font>
    <font>
      <b/>
      <sz val="11"/>
      <name val="HY동녘B"/>
      <family val="1"/>
      <charset val="129"/>
    </font>
    <font>
      <b/>
      <u/>
      <sz val="11"/>
      <color indexed="10"/>
      <name val="굴림"/>
      <family val="3"/>
      <charset val="129"/>
    </font>
    <font>
      <b/>
      <u/>
      <sz val="11"/>
      <color indexed="17"/>
      <name val="굴림"/>
      <family val="3"/>
      <charset val="129"/>
    </font>
    <font>
      <b/>
      <sz val="7"/>
      <name val="굴림"/>
      <family val="3"/>
      <charset val="129"/>
    </font>
    <font>
      <sz val="9"/>
      <name val="굴림"/>
      <family val="3"/>
      <charset val="129"/>
    </font>
    <font>
      <sz val="12"/>
      <name val="HY견고딕"/>
      <family val="1"/>
      <charset val="129"/>
    </font>
    <font>
      <sz val="14"/>
      <name val="HY견고딕"/>
      <family val="1"/>
      <charset val="129"/>
    </font>
    <font>
      <sz val="10"/>
      <color indexed="8"/>
      <name val="굴림"/>
      <family val="3"/>
      <charset val="129"/>
    </font>
    <font>
      <sz val="10"/>
      <color indexed="8"/>
      <name val="Arial"/>
      <family val="2"/>
    </font>
    <font>
      <b/>
      <sz val="18"/>
      <color indexed="8"/>
      <name val="돋움"/>
      <family val="3"/>
      <charset val="129"/>
    </font>
    <font>
      <b/>
      <sz val="11"/>
      <color indexed="8"/>
      <name val="굴림"/>
      <family val="3"/>
      <charset val="129"/>
    </font>
    <font>
      <b/>
      <u/>
      <sz val="11"/>
      <color indexed="10"/>
      <name val="돋움"/>
      <family val="3"/>
      <charset val="129"/>
    </font>
    <font>
      <sz val="10"/>
      <color indexed="8"/>
      <name val="Arial"/>
      <family val="2"/>
    </font>
    <font>
      <b/>
      <u/>
      <sz val="10"/>
      <color indexed="17"/>
      <name val="돋움"/>
      <family val="3"/>
      <charset val="129"/>
    </font>
    <font>
      <b/>
      <u/>
      <sz val="10"/>
      <color indexed="10"/>
      <name val="돋움"/>
      <family val="3"/>
      <charset val="129"/>
    </font>
    <font>
      <sz val="10"/>
      <color indexed="8"/>
      <name val="Arial"/>
      <family val="2"/>
    </font>
    <font>
      <sz val="11"/>
      <color indexed="8"/>
      <name val="돋움"/>
      <family val="3"/>
      <charset val="129"/>
    </font>
    <font>
      <b/>
      <sz val="16"/>
      <name val="돋움"/>
      <family val="3"/>
      <charset val="129"/>
    </font>
    <font>
      <sz val="11"/>
      <color indexed="10"/>
      <name val="굴림"/>
      <family val="3"/>
      <charset val="129"/>
    </font>
    <font>
      <sz val="11"/>
      <name val="MS Gothic"/>
      <family val="3"/>
      <charset val="128"/>
    </font>
    <font>
      <sz val="9"/>
      <color indexed="8"/>
      <name val="굴림"/>
      <family val="3"/>
      <charset val="129"/>
    </font>
    <font>
      <sz val="6"/>
      <color indexed="8"/>
      <name val="굴림"/>
      <family val="3"/>
      <charset val="129"/>
    </font>
    <font>
      <b/>
      <sz val="11"/>
      <color theme="0"/>
      <name val="굴림"/>
      <family val="3"/>
      <charset val="129"/>
    </font>
    <font>
      <sz val="10"/>
      <color theme="1"/>
      <name val="굴림"/>
      <family val="3"/>
      <charset val="129"/>
    </font>
    <font>
      <sz val="11"/>
      <color theme="1"/>
      <name val="돋움"/>
      <family val="3"/>
      <charset val="129"/>
    </font>
    <font>
      <sz val="11"/>
      <color theme="1"/>
      <name val="굴림"/>
      <family val="3"/>
      <charset val="129"/>
    </font>
    <font>
      <sz val="11"/>
      <color rgb="FF00B0F0"/>
      <name val="HY동녘B"/>
      <family val="1"/>
      <charset val="129"/>
    </font>
    <font>
      <b/>
      <sz val="10"/>
      <color theme="0"/>
      <name val="굴림"/>
      <family val="3"/>
      <charset val="129"/>
    </font>
    <font>
      <b/>
      <sz val="11"/>
      <color rgb="FFFF0000"/>
      <name val="굴림"/>
      <family val="3"/>
      <charset val="129"/>
    </font>
    <font>
      <b/>
      <sz val="11"/>
      <color rgb="FF00B0F0"/>
      <name val="HY동녘B"/>
      <family val="1"/>
      <charset val="129"/>
    </font>
    <font>
      <sz val="10"/>
      <color indexed="8"/>
      <name val="한컴바탕"/>
      <family val="1"/>
      <charset val="129"/>
    </font>
    <font>
      <sz val="10"/>
      <name val="맑은 고딕"/>
      <family val="3"/>
      <charset val="129"/>
    </font>
    <font>
      <sz val="12"/>
      <color indexed="8"/>
      <name val="굴림"/>
      <family val="3"/>
      <charset val="129"/>
    </font>
    <font>
      <sz val="9"/>
      <name val="돋움"/>
      <family val="3"/>
      <charset val="129"/>
    </font>
    <font>
      <sz val="11"/>
      <name val="굴림체"/>
      <family val="3"/>
      <charset val="129"/>
    </font>
    <font>
      <sz val="11"/>
      <color theme="0"/>
      <name val="돋움"/>
      <family val="3"/>
      <charset val="129"/>
    </font>
    <font>
      <b/>
      <sz val="11"/>
      <name val="굴림체"/>
      <family val="3"/>
      <charset val="129"/>
    </font>
    <font>
      <b/>
      <sz val="10"/>
      <name val="굴림체"/>
      <family val="3"/>
      <charset val="129"/>
    </font>
    <font>
      <sz val="10"/>
      <name val="굴림체"/>
      <family val="3"/>
      <charset val="129"/>
    </font>
    <font>
      <sz val="8"/>
      <name val="맑은 고딕"/>
      <family val="3"/>
      <charset val="129"/>
    </font>
    <font>
      <sz val="10"/>
      <color rgb="FFFF0000"/>
      <name val="굴림체"/>
      <family val="3"/>
      <charset val="129"/>
    </font>
    <font>
      <sz val="11"/>
      <color theme="1"/>
      <name val="맑은 고딕"/>
      <family val="3"/>
      <charset val="129"/>
      <scheme val="minor"/>
    </font>
    <font>
      <sz val="6"/>
      <name val="돋움"/>
      <family val="3"/>
      <charset val="129"/>
    </font>
    <font>
      <sz val="10"/>
      <name val="새굴림"/>
      <family val="1"/>
      <charset val="129"/>
    </font>
    <font>
      <sz val="8"/>
      <name val="나눔고딕"/>
      <family val="3"/>
      <charset val="129"/>
    </font>
    <font>
      <sz val="10"/>
      <color indexed="10"/>
      <name val="굴림체"/>
      <family val="3"/>
      <charset val="129"/>
    </font>
    <font>
      <sz val="10"/>
      <color rgb="FFFF0000"/>
      <name val="돋움"/>
      <family val="3"/>
      <charset val="129"/>
    </font>
    <font>
      <sz val="8"/>
      <name val="돋움체"/>
      <family val="3"/>
      <charset val="129"/>
    </font>
    <font>
      <sz val="10"/>
      <name val="맑은 고딕"/>
      <family val="3"/>
      <charset val="129"/>
      <scheme val="minor"/>
    </font>
    <font>
      <b/>
      <sz val="10"/>
      <name val="맑은 고딕"/>
      <family val="3"/>
      <charset val="129"/>
      <scheme val="minor"/>
    </font>
    <font>
      <b/>
      <sz val="9"/>
      <color indexed="81"/>
      <name val="돋움"/>
      <family val="3"/>
      <charset val="129"/>
    </font>
    <font>
      <b/>
      <sz val="9"/>
      <color indexed="10"/>
      <name val="돋움"/>
      <family val="3"/>
      <charset val="129"/>
    </font>
    <font>
      <b/>
      <sz val="9"/>
      <color indexed="81"/>
      <name val="Tahoma"/>
      <family val="2"/>
    </font>
    <font>
      <sz val="10"/>
      <color rgb="FFFF0000"/>
      <name val="맑은 고딕"/>
      <family val="3"/>
      <charset val="129"/>
    </font>
    <font>
      <sz val="10"/>
      <color indexed="8"/>
      <name val="굴림체"/>
      <family val="3"/>
      <charset val="129"/>
    </font>
    <font>
      <sz val="10"/>
      <color rgb="FFFF0000"/>
      <name val="맑은 고딕"/>
      <family val="3"/>
      <charset val="129"/>
      <scheme val="minor"/>
    </font>
    <font>
      <sz val="10"/>
      <color theme="1"/>
      <name val="굴림체"/>
      <family val="3"/>
      <charset val="129"/>
    </font>
    <font>
      <sz val="11"/>
      <color rgb="FFFF0000"/>
      <name val="돋움"/>
      <family val="3"/>
      <charset val="129"/>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1"/>
        <bgColor indexed="64"/>
      </patternFill>
    </fill>
    <fill>
      <patternFill patternType="solid">
        <fgColor indexed="9"/>
        <bgColor indexed="64"/>
      </patternFill>
    </fill>
    <fill>
      <patternFill patternType="solid">
        <fgColor indexed="22"/>
        <bgColor indexed="9"/>
      </patternFill>
    </fill>
    <fill>
      <patternFill patternType="solid">
        <fgColor indexed="9"/>
        <bgColor indexed="9"/>
      </patternFill>
    </fill>
    <fill>
      <patternFill patternType="solid">
        <fgColor theme="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6" tint="0.59996337778862885"/>
        <bgColor indexed="64"/>
      </patternFill>
    </fill>
    <fill>
      <patternFill patternType="solid">
        <fgColor theme="3"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double">
        <color indexed="64"/>
      </left>
      <right/>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thick">
        <color theme="8"/>
      </left>
      <right style="thick">
        <color theme="8"/>
      </right>
      <top style="thick">
        <color theme="8"/>
      </top>
      <bottom style="thick">
        <color theme="8"/>
      </bottom>
      <diagonal/>
    </border>
    <border>
      <left style="thick">
        <color theme="3" tint="0.59996337778862885"/>
      </left>
      <right/>
      <top style="thick">
        <color theme="3" tint="0.59996337778862885"/>
      </top>
      <bottom style="thick">
        <color theme="3" tint="0.59996337778862885"/>
      </bottom>
      <diagonal/>
    </border>
    <border>
      <left/>
      <right/>
      <top style="thick">
        <color theme="3" tint="0.59996337778862885"/>
      </top>
      <bottom style="thick">
        <color theme="3" tint="0.59996337778862885"/>
      </bottom>
      <diagonal/>
    </border>
    <border>
      <left/>
      <right style="thick">
        <color theme="3" tint="0.59996337778862885"/>
      </right>
      <top style="thick">
        <color theme="3" tint="0.59996337778862885"/>
      </top>
      <bottom style="thick">
        <color theme="3" tint="0.59996337778862885"/>
      </bottom>
      <diagonal/>
    </border>
    <border>
      <left style="thick">
        <color theme="8"/>
      </left>
      <right/>
      <top style="thick">
        <color theme="8"/>
      </top>
      <bottom style="thick">
        <color theme="8"/>
      </bottom>
      <diagonal/>
    </border>
    <border>
      <left/>
      <right style="thick">
        <color theme="8"/>
      </right>
      <top style="thick">
        <color theme="8"/>
      </top>
      <bottom style="thick">
        <color theme="8"/>
      </bottom>
      <diagonal/>
    </border>
    <border>
      <left style="thin">
        <color indexed="64"/>
      </left>
      <right/>
      <top/>
      <bottom style="thin">
        <color indexed="64"/>
      </bottom>
      <diagonal/>
    </border>
    <border>
      <left/>
      <right style="thin">
        <color indexed="64"/>
      </right>
      <top/>
      <bottom style="thin">
        <color indexed="64"/>
      </bottom>
      <diagonal/>
    </border>
    <border>
      <left/>
      <right style="medium">
        <color theme="0" tint="-0.499984740745262"/>
      </right>
      <top style="thin">
        <color theme="0" tint="-0.499984740745262"/>
      </top>
      <bottom style="thin">
        <color theme="0" tint="-0.499984740745262"/>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s>
  <cellStyleXfs count="325">
    <xf numFmtId="0" fontId="0" fillId="0" borderId="0">
      <alignment vertical="center"/>
    </xf>
    <xf numFmtId="0" fontId="31" fillId="0" borderId="0"/>
    <xf numFmtId="0" fontId="1" fillId="0" borderId="0"/>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5" fillId="20" borderId="1" applyNumberFormat="0" applyAlignment="0" applyProtection="0">
      <alignment vertical="center"/>
    </xf>
    <xf numFmtId="0" fontId="5" fillId="20" borderId="1" applyNumberFormat="0" applyAlignment="0" applyProtection="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1" fillId="21" borderId="2" applyNumberFormat="0" applyFont="0" applyAlignment="0" applyProtection="0">
      <alignment vertical="center"/>
    </xf>
    <xf numFmtId="0" fontId="1" fillId="21" borderId="2" applyNumberFormat="0" applyFont="0" applyAlignment="0" applyProtection="0">
      <alignment vertical="center"/>
    </xf>
    <xf numFmtId="0" fontId="1" fillId="21" borderId="2" applyNumberFormat="0" applyFont="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3" applyNumberFormat="0" applyAlignment="0" applyProtection="0">
      <alignment vertical="center"/>
    </xf>
    <xf numFmtId="0" fontId="9" fillId="23" borderId="3" applyNumberFormat="0" applyAlignment="0" applyProtection="0">
      <alignment vertical="center"/>
    </xf>
    <xf numFmtId="0" fontId="9" fillId="23" borderId="3" applyNumberFormat="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31" fillId="0" borderId="0"/>
    <xf numFmtId="0" fontId="10" fillId="0" borderId="4" applyNumberFormat="0" applyFill="0" applyAlignment="0" applyProtection="0">
      <alignment vertical="center"/>
    </xf>
    <xf numFmtId="0" fontId="10" fillId="0" borderId="4" applyNumberFormat="0" applyFill="0" applyAlignment="0" applyProtection="0">
      <alignment vertical="center"/>
    </xf>
    <xf numFmtId="0" fontId="10" fillId="0" borderId="4" applyNumberFormat="0" applyFill="0" applyAlignment="0" applyProtection="0">
      <alignment vertical="center"/>
    </xf>
    <xf numFmtId="0" fontId="11" fillId="0" borderId="5" applyNumberFormat="0" applyFill="0" applyAlignment="0" applyProtection="0">
      <alignment vertical="center"/>
    </xf>
    <xf numFmtId="0" fontId="11" fillId="0" borderId="5" applyNumberFormat="0" applyFill="0" applyAlignment="0" applyProtection="0">
      <alignment vertical="center"/>
    </xf>
    <xf numFmtId="0" fontId="11" fillId="0" borderId="5" applyNumberFormat="0" applyFill="0" applyAlignment="0" applyProtection="0">
      <alignment vertical="center"/>
    </xf>
    <xf numFmtId="0" fontId="12" fillId="7" borderId="1" applyNumberFormat="0" applyAlignment="0" applyProtection="0">
      <alignment vertical="center"/>
    </xf>
    <xf numFmtId="0" fontId="12" fillId="7" borderId="1" applyNumberFormat="0" applyAlignment="0" applyProtection="0">
      <alignment vertical="center"/>
    </xf>
    <xf numFmtId="0" fontId="12" fillId="7" borderId="1" applyNumberFormat="0" applyAlignment="0" applyProtection="0">
      <alignment vertical="center"/>
    </xf>
    <xf numFmtId="0" fontId="13" fillId="0" borderId="0" applyNumberFormat="0" applyFill="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8" fillId="20" borderId="9" applyNumberFormat="0" applyAlignment="0" applyProtection="0">
      <alignment vertical="center"/>
    </xf>
    <xf numFmtId="0" fontId="18" fillId="20" borderId="9" applyNumberFormat="0" applyAlignment="0" applyProtection="0">
      <alignment vertical="center"/>
    </xf>
    <xf numFmtId="0" fontId="18" fillId="2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59" fillId="0" borderId="0"/>
    <xf numFmtId="0" fontId="63" fillId="0" borderId="0"/>
    <xf numFmtId="0" fontId="66" fillId="0" borderId="0"/>
    <xf numFmtId="0" fontId="59" fillId="0" borderId="0"/>
    <xf numFmtId="0" fontId="1" fillId="0" borderId="0"/>
    <xf numFmtId="0" fontId="1" fillId="0" borderId="0"/>
    <xf numFmtId="0" fontId="1" fillId="0" borderId="0"/>
    <xf numFmtId="0" fontId="81" fillId="0" borderId="0"/>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5"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3" borderId="0" applyNumberFormat="0" applyBorder="0" applyAlignment="0" applyProtection="0">
      <alignment vertical="center"/>
    </xf>
    <xf numFmtId="0" fontId="3" fillId="53" borderId="0" applyNumberFormat="0" applyBorder="0" applyAlignment="0" applyProtection="0">
      <alignment vertical="center"/>
    </xf>
    <xf numFmtId="0" fontId="3" fillId="53" borderId="0" applyNumberFormat="0" applyBorder="0" applyAlignment="0" applyProtection="0">
      <alignment vertical="center"/>
    </xf>
    <xf numFmtId="0" fontId="3" fillId="54" borderId="0" applyNumberFormat="0" applyBorder="0" applyAlignment="0" applyProtection="0">
      <alignment vertical="center"/>
    </xf>
    <xf numFmtId="0" fontId="3" fillId="54" borderId="0" applyNumberFormat="0" applyBorder="0" applyAlignment="0" applyProtection="0">
      <alignment vertical="center"/>
    </xf>
    <xf numFmtId="0" fontId="3" fillId="54" borderId="0" applyNumberFormat="0" applyBorder="0" applyAlignment="0" applyProtection="0">
      <alignment vertical="center"/>
    </xf>
    <xf numFmtId="0" fontId="3" fillId="55" borderId="0" applyNumberFormat="0" applyBorder="0" applyAlignment="0" applyProtection="0">
      <alignment vertical="center"/>
    </xf>
    <xf numFmtId="0" fontId="3" fillId="55" borderId="0" applyNumberFormat="0" applyBorder="0" applyAlignment="0" applyProtection="0">
      <alignment vertical="center"/>
    </xf>
    <xf numFmtId="0" fontId="3" fillId="55"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6" borderId="0" applyNumberFormat="0" applyBorder="0" applyAlignment="0" applyProtection="0">
      <alignment vertical="center"/>
    </xf>
    <xf numFmtId="0" fontId="3" fillId="56" borderId="0" applyNumberFormat="0" applyBorder="0" applyAlignment="0" applyProtection="0">
      <alignment vertical="center"/>
    </xf>
    <xf numFmtId="0" fontId="3" fillId="56" borderId="0" applyNumberFormat="0" applyBorder="0" applyAlignment="0" applyProtection="0">
      <alignment vertical="center"/>
    </xf>
    <xf numFmtId="0" fontId="5" fillId="57" borderId="1" applyNumberFormat="0" applyAlignment="0" applyProtection="0">
      <alignment vertical="center"/>
    </xf>
    <xf numFmtId="0" fontId="5" fillId="57" borderId="1" applyNumberFormat="0" applyAlignment="0" applyProtection="0">
      <alignment vertical="center"/>
    </xf>
    <xf numFmtId="0" fontId="5" fillId="57" borderId="1" applyNumberFormat="0" applyAlignment="0" applyProtection="0">
      <alignment vertical="center"/>
    </xf>
    <xf numFmtId="0" fontId="6" fillId="40" borderId="0" applyNumberFormat="0" applyBorder="0" applyAlignment="0" applyProtection="0">
      <alignment vertical="center"/>
    </xf>
    <xf numFmtId="0" fontId="6" fillId="40" borderId="0" applyNumberFormat="0" applyBorder="0" applyAlignment="0" applyProtection="0">
      <alignment vertical="center"/>
    </xf>
    <xf numFmtId="0" fontId="6" fillId="40" borderId="0" applyNumberFormat="0" applyBorder="0" applyAlignment="0" applyProtection="0">
      <alignment vertical="center"/>
    </xf>
    <xf numFmtId="0" fontId="1" fillId="58" borderId="2" applyNumberFormat="0" applyFont="0" applyAlignment="0" applyProtection="0">
      <alignment vertical="center"/>
    </xf>
    <xf numFmtId="0" fontId="1" fillId="58" borderId="2" applyNumberFormat="0" applyFont="0" applyAlignment="0" applyProtection="0">
      <alignment vertical="center"/>
    </xf>
    <xf numFmtId="0" fontId="1" fillId="58" borderId="2" applyNumberFormat="0" applyFont="0" applyAlignment="0" applyProtection="0">
      <alignment vertical="center"/>
    </xf>
    <xf numFmtId="0" fontId="7" fillId="59" borderId="0" applyNumberFormat="0" applyBorder="0" applyAlignment="0" applyProtection="0">
      <alignment vertical="center"/>
    </xf>
    <xf numFmtId="0" fontId="7" fillId="59" borderId="0" applyNumberFormat="0" applyBorder="0" applyAlignment="0" applyProtection="0">
      <alignment vertical="center"/>
    </xf>
    <xf numFmtId="0" fontId="7" fillId="59" borderId="0" applyNumberFormat="0" applyBorder="0" applyAlignment="0" applyProtection="0">
      <alignment vertical="center"/>
    </xf>
    <xf numFmtId="0" fontId="9" fillId="60" borderId="3" applyNumberFormat="0" applyAlignment="0" applyProtection="0">
      <alignment vertical="center"/>
    </xf>
    <xf numFmtId="0" fontId="9" fillId="60" borderId="3" applyNumberFormat="0" applyAlignment="0" applyProtection="0">
      <alignment vertical="center"/>
    </xf>
    <xf numFmtId="0" fontId="9" fillId="60" borderId="3" applyNumberFormat="0" applyAlignment="0" applyProtection="0">
      <alignment vertical="center"/>
    </xf>
    <xf numFmtId="41" fontId="1" fillId="0" borderId="0" applyFont="0" applyFill="0" applyBorder="0" applyAlignment="0" applyProtection="0">
      <alignment vertical="center"/>
    </xf>
    <xf numFmtId="0" fontId="81" fillId="0" borderId="0"/>
    <xf numFmtId="0" fontId="12" fillId="44" borderId="1" applyNumberFormat="0" applyAlignment="0" applyProtection="0">
      <alignment vertical="center"/>
    </xf>
    <xf numFmtId="0" fontId="12" fillId="44" borderId="1" applyNumberFormat="0" applyAlignment="0" applyProtection="0">
      <alignment vertical="center"/>
    </xf>
    <xf numFmtId="0" fontId="12" fillId="44" borderId="1" applyNumberFormat="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7" fillId="41" borderId="0" applyNumberFormat="0" applyBorder="0" applyAlignment="0" applyProtection="0">
      <alignment vertical="center"/>
    </xf>
    <xf numFmtId="0" fontId="18" fillId="57" borderId="9" applyNumberFormat="0" applyAlignment="0" applyProtection="0">
      <alignment vertical="center"/>
    </xf>
    <xf numFmtId="0" fontId="18" fillId="57" borderId="9" applyNumberFormat="0" applyAlignment="0" applyProtection="0">
      <alignment vertical="center"/>
    </xf>
    <xf numFmtId="0" fontId="18" fillId="57" borderId="9" applyNumberFormat="0" applyAlignment="0" applyProtection="0">
      <alignment vertical="center"/>
    </xf>
    <xf numFmtId="0" fontId="2" fillId="0" borderId="0">
      <alignment vertical="center"/>
    </xf>
    <xf numFmtId="0" fontId="1" fillId="0" borderId="0"/>
    <xf numFmtId="0" fontId="59" fillId="0" borderId="0"/>
    <xf numFmtId="0" fontId="59" fillId="0" borderId="0"/>
    <xf numFmtId="0" fontId="59" fillId="0" borderId="0"/>
    <xf numFmtId="0" fontId="2" fillId="0" borderId="0">
      <alignment vertical="center"/>
    </xf>
    <xf numFmtId="0" fontId="82" fillId="0" borderId="0">
      <alignment vertical="center"/>
    </xf>
    <xf numFmtId="0" fontId="1" fillId="0" borderId="0">
      <alignment vertical="center"/>
    </xf>
    <xf numFmtId="0" fontId="1" fillId="0" borderId="0"/>
    <xf numFmtId="0" fontId="2" fillId="0" borderId="0">
      <alignment vertical="center"/>
    </xf>
    <xf numFmtId="0" fontId="1" fillId="0" borderId="0">
      <alignment vertical="center"/>
    </xf>
    <xf numFmtId="0" fontId="83" fillId="0" borderId="0"/>
    <xf numFmtId="0" fontId="92" fillId="0" borderId="0">
      <alignment vertical="center"/>
    </xf>
  </cellStyleXfs>
  <cellXfs count="803">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7" fillId="0" borderId="0" xfId="0" applyFont="1" applyBorder="1" applyAlignment="1">
      <alignment vertical="center"/>
    </xf>
    <xf numFmtId="0" fontId="28" fillId="0" borderId="0" xfId="0" applyFont="1" applyBorder="1" applyAlignment="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21" fillId="24" borderId="18" xfId="176" applyFont="1" applyFill="1" applyBorder="1" applyAlignment="1">
      <alignment horizontal="center" vertical="center" wrapText="1"/>
    </xf>
    <xf numFmtId="0" fontId="23" fillId="0" borderId="0" xfId="176" applyFont="1" applyAlignment="1">
      <alignment vertical="center" wrapText="1"/>
    </xf>
    <xf numFmtId="0" fontId="23" fillId="0" borderId="0" xfId="176" applyFont="1" applyAlignment="1">
      <alignment vertical="center"/>
    </xf>
    <xf numFmtId="41" fontId="21" fillId="24" borderId="18" xfId="132" applyFont="1" applyFill="1" applyBorder="1" applyAlignment="1">
      <alignment horizontal="center" vertical="center" wrapText="1" shrinkToFit="1"/>
    </xf>
    <xf numFmtId="0" fontId="23" fillId="0" borderId="0" xfId="0" applyFont="1">
      <alignment vertical="center"/>
    </xf>
    <xf numFmtId="0" fontId="23" fillId="0" borderId="0" xfId="0" applyFont="1" applyAlignment="1">
      <alignment vertical="center" shrinkToFit="1"/>
    </xf>
    <xf numFmtId="0" fontId="29" fillId="0" borderId="18" xfId="0" applyFont="1" applyBorder="1" applyAlignment="1">
      <alignment vertical="center" shrinkToFit="1"/>
    </xf>
    <xf numFmtId="0" fontId="29" fillId="0" borderId="0" xfId="0" applyFont="1" applyAlignment="1">
      <alignment vertical="center" shrinkToFit="1"/>
    </xf>
    <xf numFmtId="0" fontId="29" fillId="0" borderId="18" xfId="176" applyFont="1" applyBorder="1" applyAlignment="1">
      <alignment horizontal="center" vertical="center" shrinkToFit="1"/>
    </xf>
    <xf numFmtId="0" fontId="29" fillId="0" borderId="18" xfId="0" applyFont="1" applyBorder="1">
      <alignment vertical="center"/>
    </xf>
    <xf numFmtId="0" fontId="29" fillId="25" borderId="18" xfId="0" applyFont="1" applyFill="1" applyBorder="1" applyAlignment="1">
      <alignment horizontal="left" vertical="center" shrinkToFit="1"/>
    </xf>
    <xf numFmtId="0" fontId="20" fillId="0" borderId="0" xfId="174" applyFont="1" applyAlignment="1">
      <alignment vertical="center"/>
    </xf>
    <xf numFmtId="0" fontId="23" fillId="0" borderId="0" xfId="0" applyFont="1" applyFill="1">
      <alignment vertical="center"/>
    </xf>
    <xf numFmtId="0" fontId="23" fillId="0" borderId="0" xfId="0" applyFont="1" applyFill="1" applyAlignment="1">
      <alignment vertical="center" shrinkToFit="1"/>
    </xf>
    <xf numFmtId="41" fontId="21" fillId="24" borderId="18" xfId="132" applyFont="1" applyFill="1" applyBorder="1" applyAlignment="1">
      <alignment horizontal="center" vertical="center" wrapText="1"/>
    </xf>
    <xf numFmtId="0" fontId="29" fillId="0" borderId="18" xfId="176" applyFont="1" applyFill="1" applyBorder="1" applyAlignment="1">
      <alignment horizontal="left" vertical="center" shrinkToFit="1"/>
    </xf>
    <xf numFmtId="0" fontId="24" fillId="0" borderId="0" xfId="0" applyFont="1" applyAlignment="1">
      <alignment vertical="center" shrinkToFit="1"/>
    </xf>
    <xf numFmtId="0" fontId="29" fillId="0" borderId="18" xfId="0" applyFont="1" applyBorder="1" applyAlignment="1">
      <alignment horizontal="center" vertical="center" shrinkToFit="1"/>
    </xf>
    <xf numFmtId="0" fontId="29" fillId="0" borderId="18" xfId="176" applyFont="1" applyFill="1" applyBorder="1" applyAlignment="1">
      <alignment horizontal="center" vertical="center" shrinkToFit="1"/>
    </xf>
    <xf numFmtId="0" fontId="24" fillId="0" borderId="0" xfId="0" applyFont="1" applyFill="1" applyAlignment="1">
      <alignment vertical="center" shrinkToFit="1"/>
    </xf>
    <xf numFmtId="0" fontId="29" fillId="0" borderId="18" xfId="176" applyFont="1" applyFill="1" applyBorder="1" applyAlignment="1">
      <alignment horizontal="left" shrinkToFit="1"/>
    </xf>
    <xf numFmtId="41" fontId="24" fillId="0" borderId="0" xfId="132" applyNumberFormat="1" applyFont="1" applyFill="1" applyBorder="1" applyAlignment="1" applyProtection="1">
      <alignment vertical="center" shrinkToFit="1"/>
    </xf>
    <xf numFmtId="41" fontId="24" fillId="0" borderId="0" xfId="0" applyNumberFormat="1" applyFont="1" applyFill="1" applyBorder="1" applyAlignment="1">
      <alignment vertical="center" shrinkToFit="1"/>
    </xf>
    <xf numFmtId="41" fontId="24" fillId="0" borderId="0" xfId="132" applyNumberFormat="1" applyFont="1" applyFill="1" applyBorder="1" applyAlignment="1">
      <alignment vertical="center" shrinkToFit="1"/>
    </xf>
    <xf numFmtId="0" fontId="21" fillId="24" borderId="18" xfId="174" applyFont="1" applyFill="1" applyBorder="1" applyAlignment="1">
      <alignment horizontal="center" vertical="center" wrapText="1"/>
    </xf>
    <xf numFmtId="0" fontId="21" fillId="24" borderId="19" xfId="174" applyFont="1" applyFill="1" applyBorder="1" applyAlignment="1">
      <alignment horizontal="center" vertical="center" shrinkToFit="1"/>
    </xf>
    <xf numFmtId="0" fontId="29" fillId="0" borderId="18" xfId="174" applyFont="1" applyBorder="1" applyAlignment="1">
      <alignment horizontal="center" vertical="center" shrinkToFit="1"/>
    </xf>
    <xf numFmtId="0" fontId="29" fillId="0" borderId="18" xfId="0" applyNumberFormat="1" applyFont="1" applyFill="1" applyBorder="1" applyAlignment="1" applyProtection="1">
      <alignment horizontal="center" vertical="center" shrinkToFit="1"/>
    </xf>
    <xf numFmtId="0" fontId="23" fillId="0" borderId="18" xfId="0" applyFont="1" applyBorder="1">
      <alignment vertical="center"/>
    </xf>
    <xf numFmtId="0" fontId="29" fillId="0" borderId="18" xfId="175" applyFont="1" applyBorder="1" applyAlignment="1">
      <alignment horizontal="center" vertical="center" shrinkToFit="1"/>
    </xf>
    <xf numFmtId="0" fontId="30" fillId="0" borderId="18" xfId="175" applyFont="1" applyBorder="1" applyAlignment="1">
      <alignment horizontal="left" vertical="center" shrinkToFit="1"/>
    </xf>
    <xf numFmtId="0" fontId="30" fillId="0" borderId="18" xfId="175" applyFont="1" applyFill="1" applyBorder="1" applyAlignment="1">
      <alignment horizontal="center" vertical="center" shrinkToFit="1"/>
    </xf>
    <xf numFmtId="0" fontId="29" fillId="0" borderId="18" xfId="174" applyFont="1" applyFill="1" applyBorder="1" applyAlignment="1">
      <alignment horizontal="center" vertical="center" shrinkToFit="1"/>
    </xf>
    <xf numFmtId="0" fontId="30" fillId="0" borderId="18" xfId="175" applyFont="1" applyFill="1" applyBorder="1" applyAlignment="1">
      <alignment horizontal="left" vertical="center" shrinkToFit="1"/>
    </xf>
    <xf numFmtId="0" fontId="29" fillId="0" borderId="18" xfId="0" applyFont="1" applyBorder="1" applyAlignment="1" applyProtection="1">
      <alignment horizontal="center" vertical="center" shrinkToFit="1"/>
    </xf>
    <xf numFmtId="0" fontId="0" fillId="0" borderId="18" xfId="0" applyBorder="1">
      <alignment vertical="center"/>
    </xf>
    <xf numFmtId="0" fontId="29" fillId="0" borderId="18" xfId="0" applyNumberFormat="1" applyFont="1" applyBorder="1" applyAlignment="1">
      <alignment vertical="center" shrinkToFit="1"/>
    </xf>
    <xf numFmtId="0" fontId="29" fillId="25" borderId="18" xfId="132" applyNumberFormat="1" applyFont="1" applyFill="1" applyBorder="1" applyAlignment="1">
      <alignment vertical="center" shrinkToFit="1"/>
    </xf>
    <xf numFmtId="0" fontId="29" fillId="0" borderId="18" xfId="0" applyNumberFormat="1" applyFont="1" applyBorder="1" applyAlignment="1">
      <alignment horizontal="center" vertical="center" shrinkToFit="1"/>
    </xf>
    <xf numFmtId="0" fontId="29" fillId="0" borderId="19" xfId="0" applyNumberFormat="1" applyFont="1" applyBorder="1" applyAlignment="1">
      <alignment vertical="center" shrinkToFit="1"/>
    </xf>
    <xf numFmtId="0" fontId="29" fillId="0" borderId="18" xfId="0" applyFont="1" applyFill="1" applyBorder="1" applyAlignment="1">
      <alignment horizontal="center" vertical="center" shrinkToFit="1"/>
    </xf>
    <xf numFmtId="0" fontId="29" fillId="0" borderId="18" xfId="175" applyNumberFormat="1" applyFont="1" applyFill="1" applyBorder="1" applyAlignment="1">
      <alignment horizontal="center" vertical="center" shrinkToFit="1"/>
    </xf>
    <xf numFmtId="0" fontId="29" fillId="0" borderId="18" xfId="0" applyNumberFormat="1" applyFont="1" applyFill="1" applyBorder="1" applyAlignment="1">
      <alignment vertical="center" shrinkToFit="1"/>
    </xf>
    <xf numFmtId="0" fontId="29" fillId="0" borderId="18" xfId="132" applyNumberFormat="1" applyFont="1" applyFill="1" applyBorder="1" applyAlignment="1">
      <alignment vertical="center" shrinkToFit="1"/>
    </xf>
    <xf numFmtId="0" fontId="23" fillId="0" borderId="0" xfId="0" applyFont="1" applyBorder="1">
      <alignment vertical="center"/>
    </xf>
    <xf numFmtId="0" fontId="30" fillId="0" borderId="18" xfId="175" applyFont="1" applyBorder="1" applyAlignment="1">
      <alignment horizontal="center" vertical="center" shrinkToFit="1"/>
    </xf>
    <xf numFmtId="0" fontId="30" fillId="0" borderId="18" xfId="175" applyFont="1" applyBorder="1" applyAlignment="1">
      <alignment vertical="center" shrinkToFit="1"/>
    </xf>
    <xf numFmtId="0" fontId="29" fillId="0" borderId="18" xfId="176" applyNumberFormat="1" applyFont="1" applyFill="1" applyBorder="1" applyAlignment="1">
      <alignment horizontal="center" vertical="center" shrinkToFit="1"/>
    </xf>
    <xf numFmtId="0" fontId="29" fillId="0" borderId="18" xfId="176" applyNumberFormat="1" applyFont="1" applyFill="1" applyBorder="1" applyAlignment="1">
      <alignment horizontal="left" vertical="center" shrinkToFit="1"/>
    </xf>
    <xf numFmtId="0" fontId="29" fillId="0" borderId="18" xfId="175" applyFont="1" applyFill="1" applyBorder="1" applyAlignment="1">
      <alignment horizontal="center" vertical="center" shrinkToFit="1"/>
    </xf>
    <xf numFmtId="0" fontId="33" fillId="24" borderId="18" xfId="176" applyFont="1" applyFill="1" applyBorder="1" applyAlignment="1">
      <alignment horizontal="center" vertical="center" wrapText="1"/>
    </xf>
    <xf numFmtId="0" fontId="33" fillId="24" borderId="18" xfId="176" applyFont="1" applyFill="1" applyBorder="1" applyAlignment="1" applyProtection="1">
      <alignment horizontal="center" vertical="center" wrapText="1"/>
      <protection locked="0"/>
    </xf>
    <xf numFmtId="0" fontId="1" fillId="0" borderId="0" xfId="0" applyFont="1" applyFill="1" applyAlignment="1">
      <alignment vertical="center"/>
    </xf>
    <xf numFmtId="0" fontId="0" fillId="0" borderId="0" xfId="0" applyFill="1">
      <alignment vertical="center"/>
    </xf>
    <xf numFmtId="0" fontId="29" fillId="0" borderId="0" xfId="0" applyFont="1" applyAlignment="1">
      <alignment horizontal="center" vertical="center"/>
    </xf>
    <xf numFmtId="0" fontId="29" fillId="0" borderId="0" xfId="0" applyFont="1">
      <alignment vertical="center"/>
    </xf>
    <xf numFmtId="41" fontId="24" fillId="0" borderId="18" xfId="133" applyNumberFormat="1" applyFont="1" applyFill="1" applyBorder="1" applyAlignment="1">
      <alignment horizontal="right" vertical="center" shrinkToFit="1"/>
    </xf>
    <xf numFmtId="41" fontId="24" fillId="0" borderId="18" xfId="132" applyNumberFormat="1" applyFont="1" applyFill="1" applyBorder="1" applyAlignment="1" applyProtection="1">
      <alignment horizontal="right" vertical="center" shrinkToFit="1"/>
    </xf>
    <xf numFmtId="41" fontId="24" fillId="0" borderId="18" xfId="0" applyNumberFormat="1" applyFont="1" applyFill="1" applyBorder="1" applyAlignment="1">
      <alignment horizontal="right" vertical="center" shrinkToFit="1"/>
    </xf>
    <xf numFmtId="41" fontId="24" fillId="0" borderId="18" xfId="132" applyNumberFormat="1" applyFont="1" applyFill="1" applyBorder="1" applyAlignment="1">
      <alignment horizontal="right" vertical="center" shrinkToFit="1"/>
    </xf>
    <xf numFmtId="0" fontId="23" fillId="0" borderId="18" xfId="0" applyFont="1" applyBorder="1" applyAlignment="1">
      <alignment horizontal="center" vertical="center"/>
    </xf>
    <xf numFmtId="0" fontId="25" fillId="0" borderId="13" xfId="0" applyFont="1" applyBorder="1" applyAlignment="1">
      <alignment vertical="center"/>
    </xf>
    <xf numFmtId="0" fontId="25" fillId="0" borderId="0" xfId="0" applyFont="1" applyBorder="1" applyAlignment="1">
      <alignment vertical="center"/>
    </xf>
    <xf numFmtId="0" fontId="1" fillId="0" borderId="0" xfId="0" applyFont="1">
      <alignment vertical="center"/>
    </xf>
    <xf numFmtId="0" fontId="23" fillId="0" borderId="18" xfId="0" applyFont="1" applyBorder="1" applyAlignment="1">
      <alignment vertical="center"/>
    </xf>
    <xf numFmtId="0" fontId="23" fillId="0" borderId="18" xfId="0" applyNumberFormat="1" applyFont="1" applyBorder="1" applyAlignment="1">
      <alignment horizontal="center" vertical="center"/>
    </xf>
    <xf numFmtId="0" fontId="24" fillId="0" borderId="18" xfId="132" applyNumberFormat="1" applyFont="1" applyFill="1" applyBorder="1" applyAlignment="1">
      <alignment horizontal="center" vertical="center" shrinkToFit="1"/>
    </xf>
    <xf numFmtId="0" fontId="23" fillId="0" borderId="18" xfId="0" applyNumberFormat="1" applyFont="1" applyFill="1" applyBorder="1" applyAlignment="1">
      <alignment horizontal="center" vertical="center"/>
    </xf>
    <xf numFmtId="0" fontId="23" fillId="0" borderId="18" xfId="0" applyFont="1" applyBorder="1" applyAlignment="1">
      <alignment vertical="center" shrinkToFit="1"/>
    </xf>
    <xf numFmtId="0" fontId="23" fillId="28" borderId="18" xfId="0" applyFont="1" applyFill="1" applyBorder="1" applyAlignment="1">
      <alignment vertical="center" shrinkToFit="1"/>
    </xf>
    <xf numFmtId="0" fontId="29" fillId="28" borderId="18" xfId="0" applyFont="1" applyFill="1" applyBorder="1" applyAlignment="1">
      <alignment vertical="center" shrinkToFit="1"/>
    </xf>
    <xf numFmtId="49" fontId="24" fillId="0" borderId="18" xfId="0" applyNumberFormat="1" applyFont="1" applyFill="1" applyBorder="1" applyAlignment="1">
      <alignment vertical="center" shrinkToFit="1"/>
    </xf>
    <xf numFmtId="49" fontId="24" fillId="0" borderId="18" xfId="133" applyNumberFormat="1" applyFont="1" applyFill="1" applyBorder="1" applyAlignment="1">
      <alignment vertical="center" shrinkToFit="1"/>
    </xf>
    <xf numFmtId="49" fontId="29" fillId="0" borderId="18" xfId="176" applyNumberFormat="1" applyFont="1" applyFill="1" applyBorder="1" applyAlignment="1">
      <alignment horizontal="center" vertical="center" shrinkToFit="1"/>
    </xf>
    <xf numFmtId="49" fontId="29" fillId="0" borderId="18" xfId="0" applyNumberFormat="1" applyFont="1" applyFill="1" applyBorder="1" applyAlignment="1">
      <alignment horizontal="center" vertical="center" shrinkToFit="1"/>
    </xf>
    <xf numFmtId="49" fontId="29" fillId="28" borderId="18" xfId="176" applyNumberFormat="1" applyFont="1" applyFill="1" applyBorder="1" applyAlignment="1">
      <alignment horizontal="center" vertical="center" shrinkToFit="1"/>
    </xf>
    <xf numFmtId="49" fontId="29" fillId="28" borderId="18" xfId="0" applyNumberFormat="1" applyFont="1" applyFill="1" applyBorder="1" applyAlignment="1">
      <alignment horizontal="center" vertical="center" shrinkToFit="1"/>
    </xf>
    <xf numFmtId="49" fontId="29" fillId="28" borderId="18" xfId="132" applyNumberFormat="1" applyFont="1" applyFill="1" applyBorder="1" applyAlignment="1">
      <alignment horizontal="center" vertical="center" shrinkToFit="1"/>
    </xf>
    <xf numFmtId="49" fontId="30" fillId="28" borderId="18" xfId="175" applyNumberFormat="1" applyFont="1" applyFill="1" applyBorder="1" applyAlignment="1">
      <alignment horizontal="center" vertical="center" shrinkToFit="1"/>
    </xf>
    <xf numFmtId="49" fontId="30" fillId="28" borderId="18" xfId="176" applyNumberFormat="1" applyFont="1" applyFill="1" applyBorder="1" applyAlignment="1">
      <alignment horizontal="center" vertical="center" shrinkToFit="1"/>
    </xf>
    <xf numFmtId="49" fontId="29" fillId="0" borderId="18" xfId="0" applyNumberFormat="1" applyFont="1" applyFill="1" applyBorder="1" applyAlignment="1">
      <alignment vertical="center" shrinkToFit="1"/>
    </xf>
    <xf numFmtId="49" fontId="29" fillId="0" borderId="18" xfId="176" applyNumberFormat="1" applyFont="1" applyFill="1" applyBorder="1" applyAlignment="1">
      <alignment vertical="center" shrinkToFit="1"/>
    </xf>
    <xf numFmtId="49" fontId="30" fillId="0" borderId="18" xfId="0" applyNumberFormat="1" applyFont="1" applyFill="1" applyBorder="1" applyAlignment="1">
      <alignment vertical="center" shrinkToFit="1"/>
    </xf>
    <xf numFmtId="49" fontId="29" fillId="28" borderId="18" xfId="0" applyNumberFormat="1" applyFont="1" applyFill="1" applyBorder="1" applyAlignment="1">
      <alignment vertical="center" shrinkToFit="1"/>
    </xf>
    <xf numFmtId="49" fontId="29" fillId="28" borderId="18" xfId="176" applyNumberFormat="1" applyFont="1" applyFill="1" applyBorder="1" applyAlignment="1">
      <alignment vertical="center" shrinkToFit="1"/>
    </xf>
    <xf numFmtId="49" fontId="29" fillId="28" borderId="18" xfId="132" applyNumberFormat="1" applyFont="1" applyFill="1" applyBorder="1" applyAlignment="1">
      <alignment vertical="center" shrinkToFit="1"/>
    </xf>
    <xf numFmtId="49" fontId="30" fillId="28" borderId="18" xfId="0" applyNumberFormat="1" applyFont="1" applyFill="1" applyBorder="1" applyAlignment="1">
      <alignment vertical="center" shrinkToFit="1"/>
    </xf>
    <xf numFmtId="49" fontId="30" fillId="28" borderId="18" xfId="175" applyNumberFormat="1" applyFont="1" applyFill="1" applyBorder="1" applyAlignment="1">
      <alignment vertical="center" shrinkToFit="1"/>
    </xf>
    <xf numFmtId="49" fontId="29" fillId="28" borderId="18" xfId="132" applyNumberFormat="1" applyFont="1" applyFill="1" applyBorder="1" applyAlignment="1" applyProtection="1">
      <alignment vertical="center" shrinkToFit="1"/>
    </xf>
    <xf numFmtId="49" fontId="30" fillId="28" borderId="18" xfId="176" applyNumberFormat="1" applyFont="1" applyFill="1" applyBorder="1" applyAlignment="1">
      <alignment vertical="center" shrinkToFit="1"/>
    </xf>
    <xf numFmtId="49" fontId="29" fillId="0" borderId="18" xfId="176" applyNumberFormat="1" applyFont="1" applyFill="1" applyBorder="1" applyAlignment="1" applyProtection="1">
      <alignment vertical="center" shrinkToFit="1"/>
      <protection locked="0"/>
    </xf>
    <xf numFmtId="49" fontId="29" fillId="0" borderId="18" xfId="132" applyNumberFormat="1" applyFont="1" applyFill="1" applyBorder="1" applyAlignment="1">
      <alignment vertical="center" shrinkToFit="1"/>
    </xf>
    <xf numFmtId="49" fontId="30" fillId="0" borderId="18" xfId="176" applyNumberFormat="1" applyFont="1" applyFill="1" applyBorder="1" applyAlignment="1">
      <alignment vertical="center" shrinkToFit="1"/>
    </xf>
    <xf numFmtId="49" fontId="30" fillId="0" borderId="18" xfId="175" applyNumberFormat="1" applyFont="1" applyFill="1" applyBorder="1" applyAlignment="1">
      <alignment vertical="center" shrinkToFit="1"/>
    </xf>
    <xf numFmtId="49" fontId="1" fillId="0" borderId="18" xfId="0" applyNumberFormat="1" applyFont="1" applyFill="1" applyBorder="1" applyAlignment="1">
      <alignment vertical="center" shrinkToFit="1"/>
    </xf>
    <xf numFmtId="49" fontId="29" fillId="0" borderId="18" xfId="175" applyNumberFormat="1" applyFont="1" applyFill="1" applyBorder="1" applyAlignment="1">
      <alignment horizontal="center" vertical="center" shrinkToFit="1"/>
    </xf>
    <xf numFmtId="0" fontId="23" fillId="0" borderId="18" xfId="0" applyFont="1" applyFill="1" applyBorder="1" applyAlignment="1">
      <alignment vertical="center" shrinkToFit="1"/>
    </xf>
    <xf numFmtId="0" fontId="0" fillId="28" borderId="0" xfId="0" applyFill="1">
      <alignment vertical="center"/>
    </xf>
    <xf numFmtId="0" fontId="1" fillId="0" borderId="18" xfId="0" applyFont="1" applyFill="1" applyBorder="1" applyAlignment="1">
      <alignment vertical="center" shrinkToFit="1"/>
    </xf>
    <xf numFmtId="0" fontId="0" fillId="0" borderId="18" xfId="0" applyFill="1" applyBorder="1" applyAlignment="1">
      <alignment vertical="center" shrinkToFit="1"/>
    </xf>
    <xf numFmtId="0" fontId="24" fillId="0" borderId="18" xfId="132" applyNumberFormat="1" applyFont="1" applyFill="1" applyBorder="1" applyAlignment="1" applyProtection="1">
      <alignment vertical="center" shrinkToFit="1"/>
    </xf>
    <xf numFmtId="0" fontId="24" fillId="0" borderId="18" xfId="0" applyNumberFormat="1" applyFont="1" applyBorder="1" applyAlignment="1">
      <alignment vertical="center" shrinkToFit="1"/>
    </xf>
    <xf numFmtId="0" fontId="24" fillId="28" borderId="18" xfId="132" applyNumberFormat="1" applyFont="1" applyFill="1" applyBorder="1" applyAlignment="1" applyProtection="1">
      <alignment vertical="center" shrinkToFit="1"/>
    </xf>
    <xf numFmtId="0" fontId="24" fillId="0" borderId="18" xfId="0" applyNumberFormat="1" applyFont="1" applyFill="1" applyBorder="1" applyAlignment="1">
      <alignment vertical="center" shrinkToFit="1"/>
    </xf>
    <xf numFmtId="0" fontId="24" fillId="0" borderId="18" xfId="0" applyFont="1" applyBorder="1" applyAlignment="1">
      <alignment vertical="center" shrinkToFit="1"/>
    </xf>
    <xf numFmtId="0" fontId="29" fillId="0" borderId="18" xfId="0" applyFont="1" applyFill="1" applyBorder="1" applyAlignment="1" applyProtection="1">
      <alignment horizontal="center" vertical="center" shrinkToFit="1"/>
    </xf>
    <xf numFmtId="0" fontId="0" fillId="0" borderId="18" xfId="0" applyBorder="1" applyAlignment="1">
      <alignment vertical="center" shrinkToFit="1"/>
    </xf>
    <xf numFmtId="0" fontId="24" fillId="0" borderId="20" xfId="0" applyFont="1" applyBorder="1" applyAlignment="1">
      <alignment vertical="center" shrinkToFit="1"/>
    </xf>
    <xf numFmtId="177" fontId="24" fillId="0" borderId="18" xfId="132" applyNumberFormat="1" applyFont="1" applyFill="1" applyBorder="1" applyAlignment="1" applyProtection="1">
      <alignment horizontal="right" vertical="center" shrinkToFit="1"/>
    </xf>
    <xf numFmtId="0" fontId="24" fillId="0" borderId="20" xfId="132" applyNumberFormat="1" applyFont="1" applyFill="1" applyBorder="1" applyAlignment="1" applyProtection="1">
      <alignment vertical="center" shrinkToFit="1"/>
    </xf>
    <xf numFmtId="0" fontId="24" fillId="0" borderId="20" xfId="0" applyNumberFormat="1" applyFont="1" applyBorder="1" applyAlignment="1">
      <alignment vertical="center" shrinkToFit="1"/>
    </xf>
    <xf numFmtId="0" fontId="24" fillId="0" borderId="20" xfId="132" applyNumberFormat="1" applyFont="1" applyFill="1" applyBorder="1" applyAlignment="1">
      <alignment vertical="center" shrinkToFit="1"/>
    </xf>
    <xf numFmtId="0" fontId="24" fillId="28" borderId="20" xfId="132" applyNumberFormat="1" applyFont="1" applyFill="1" applyBorder="1" applyAlignment="1" applyProtection="1">
      <alignment vertical="center" shrinkToFit="1"/>
    </xf>
    <xf numFmtId="0" fontId="24" fillId="0" borderId="20" xfId="0" applyNumberFormat="1" applyFont="1" applyFill="1" applyBorder="1" applyAlignment="1">
      <alignment vertical="center" shrinkToFit="1"/>
    </xf>
    <xf numFmtId="0" fontId="24" fillId="0" borderId="20" xfId="0" applyFont="1" applyFill="1" applyBorder="1" applyAlignment="1">
      <alignment vertical="center" shrinkToFit="1"/>
    </xf>
    <xf numFmtId="0" fontId="23" fillId="0" borderId="18" xfId="0" applyFont="1" applyFill="1" applyBorder="1">
      <alignment vertical="center"/>
    </xf>
    <xf numFmtId="0" fontId="0" fillId="0" borderId="21" xfId="0" applyFill="1" applyBorder="1" applyAlignment="1">
      <alignment vertical="center" shrinkToFit="1"/>
    </xf>
    <xf numFmtId="0" fontId="0" fillId="0" borderId="21" xfId="0" applyBorder="1" applyAlignment="1">
      <alignment vertical="center" shrinkToFit="1"/>
    </xf>
    <xf numFmtId="0" fontId="73" fillId="29" borderId="0" xfId="174" applyFont="1" applyFill="1" applyAlignment="1">
      <alignment vertical="center"/>
    </xf>
    <xf numFmtId="0" fontId="29" fillId="0" borderId="18" xfId="0" applyFont="1" applyFill="1" applyBorder="1" applyAlignment="1">
      <alignment vertical="center" shrinkToFit="1"/>
    </xf>
    <xf numFmtId="0" fontId="29" fillId="0" borderId="0" xfId="0" applyFont="1" applyFill="1" applyAlignment="1">
      <alignment vertical="center" shrinkToFit="1"/>
    </xf>
    <xf numFmtId="0" fontId="29" fillId="0" borderId="18" xfId="0" applyFont="1" applyFill="1" applyBorder="1">
      <alignment vertical="center"/>
    </xf>
    <xf numFmtId="0" fontId="29" fillId="0" borderId="19" xfId="0" applyFont="1" applyFill="1" applyBorder="1" applyAlignment="1">
      <alignment vertical="center" shrinkToFit="1"/>
    </xf>
    <xf numFmtId="0" fontId="29" fillId="0" borderId="19" xfId="176" applyFont="1" applyFill="1" applyBorder="1" applyAlignment="1">
      <alignment vertical="center" shrinkToFit="1"/>
    </xf>
    <xf numFmtId="0" fontId="41" fillId="0" borderId="0" xfId="0" applyFont="1">
      <alignment vertical="center"/>
    </xf>
    <xf numFmtId="0" fontId="42" fillId="0" borderId="0" xfId="0" applyFont="1">
      <alignment vertical="center"/>
    </xf>
    <xf numFmtId="41" fontId="38" fillId="30" borderId="22" xfId="132" applyFont="1" applyFill="1" applyBorder="1" applyAlignment="1">
      <alignment horizontal="center" vertical="center" wrapText="1"/>
    </xf>
    <xf numFmtId="41" fontId="39" fillId="30" borderId="22" xfId="132" applyFont="1" applyFill="1" applyBorder="1" applyAlignment="1">
      <alignment horizontal="center" vertical="center" wrapText="1"/>
    </xf>
    <xf numFmtId="0" fontId="23" fillId="0" borderId="23" xfId="0" applyFont="1" applyBorder="1" applyAlignment="1">
      <alignment horizontal="center" vertical="center"/>
    </xf>
    <xf numFmtId="0" fontId="21" fillId="24" borderId="19" xfId="176" applyFont="1" applyFill="1" applyBorder="1" applyAlignment="1">
      <alignment horizontal="center" vertical="center"/>
    </xf>
    <xf numFmtId="0" fontId="24" fillId="0" borderId="0" xfId="176" applyFont="1" applyAlignment="1">
      <alignment vertical="center"/>
    </xf>
    <xf numFmtId="0" fontId="21" fillId="24" borderId="18" xfId="176" applyFont="1" applyFill="1" applyBorder="1" applyAlignment="1">
      <alignment horizontal="center" vertical="center"/>
    </xf>
    <xf numFmtId="0" fontId="21" fillId="24" borderId="18" xfId="176" applyFont="1" applyFill="1" applyBorder="1" applyAlignment="1">
      <alignment horizontal="center" vertical="center" shrinkToFit="1"/>
    </xf>
    <xf numFmtId="0" fontId="24" fillId="0" borderId="0" xfId="0" applyFont="1" applyAlignment="1">
      <alignment vertical="center"/>
    </xf>
    <xf numFmtId="0" fontId="29" fillId="31" borderId="18" xfId="176" applyFont="1" applyFill="1" applyBorder="1" applyAlignment="1">
      <alignment horizontal="center" vertical="center" shrinkToFit="1"/>
    </xf>
    <xf numFmtId="0" fontId="29" fillId="31" borderId="18" xfId="176" applyFont="1" applyFill="1" applyBorder="1" applyAlignment="1">
      <alignment horizontal="left" vertical="center" shrinkToFit="1"/>
    </xf>
    <xf numFmtId="0" fontId="29" fillId="31" borderId="19" xfId="176" applyFont="1" applyFill="1" applyBorder="1" applyAlignment="1">
      <alignment vertical="center" shrinkToFit="1"/>
    </xf>
    <xf numFmtId="0" fontId="29" fillId="31" borderId="18" xfId="0" applyFont="1" applyFill="1" applyBorder="1" applyAlignment="1">
      <alignment horizontal="center" vertical="center" shrinkToFit="1"/>
    </xf>
    <xf numFmtId="0" fontId="29" fillId="31" borderId="18" xfId="0" applyFont="1" applyFill="1" applyBorder="1" applyAlignment="1">
      <alignment vertical="center" shrinkToFit="1"/>
    </xf>
    <xf numFmtId="0" fontId="29" fillId="31" borderId="19" xfId="0" applyFont="1" applyFill="1" applyBorder="1" applyAlignment="1">
      <alignment vertical="center" shrinkToFit="1"/>
    </xf>
    <xf numFmtId="0" fontId="29" fillId="0" borderId="23" xfId="0" applyFont="1" applyBorder="1" applyAlignment="1">
      <alignment horizontal="center" vertical="center"/>
    </xf>
    <xf numFmtId="0" fontId="29" fillId="0" borderId="19" xfId="176" applyFont="1" applyFill="1" applyBorder="1" applyAlignment="1">
      <alignment horizontal="left" vertical="center" shrinkToFit="1"/>
    </xf>
    <xf numFmtId="0" fontId="29" fillId="31" borderId="19" xfId="176" applyFont="1" applyFill="1" applyBorder="1" applyAlignment="1">
      <alignment horizontal="left" vertical="center" shrinkToFit="1"/>
    </xf>
    <xf numFmtId="0" fontId="29" fillId="0" borderId="19" xfId="176" applyFont="1" applyFill="1" applyBorder="1" applyAlignment="1">
      <alignment horizontal="left" shrinkToFit="1"/>
    </xf>
    <xf numFmtId="41" fontId="0" fillId="0" borderId="0" xfId="132" applyFont="1">
      <alignment vertical="center"/>
    </xf>
    <xf numFmtId="0" fontId="23" fillId="0" borderId="18" xfId="0" applyFont="1" applyFill="1" applyBorder="1" applyAlignment="1">
      <alignment horizontal="left" vertical="center" shrinkToFit="1"/>
    </xf>
    <xf numFmtId="0" fontId="24" fillId="0" borderId="18" xfId="132" applyNumberFormat="1" applyFont="1" applyFill="1" applyBorder="1" applyAlignment="1">
      <alignment horizontal="left" vertical="center" shrinkToFit="1"/>
    </xf>
    <xf numFmtId="0" fontId="23" fillId="0" borderId="18" xfId="0" applyNumberFormat="1" applyFont="1" applyFill="1" applyBorder="1" applyAlignment="1">
      <alignment horizontal="left" vertical="center" shrinkToFit="1"/>
    </xf>
    <xf numFmtId="0" fontId="23" fillId="0" borderId="0" xfId="0" applyFont="1" applyAlignment="1">
      <alignment horizontal="left" vertical="center" shrinkToFit="1"/>
    </xf>
    <xf numFmtId="0" fontId="0" fillId="0" borderId="0" xfId="0" applyAlignment="1">
      <alignment horizontal="left" vertical="center" shrinkToFit="1"/>
    </xf>
    <xf numFmtId="0" fontId="0" fillId="0" borderId="0" xfId="0" applyBorder="1" applyAlignment="1">
      <alignment vertical="center"/>
    </xf>
    <xf numFmtId="41" fontId="45" fillId="24" borderId="18" xfId="132" applyFont="1" applyFill="1" applyBorder="1" applyAlignment="1">
      <alignment horizontal="center" vertical="center" wrapText="1" shrinkToFit="1"/>
    </xf>
    <xf numFmtId="0" fontId="29" fillId="0" borderId="0" xfId="175" applyFont="1" applyFill="1" applyBorder="1" applyAlignment="1">
      <alignment horizontal="center" vertical="center" shrinkToFit="1"/>
    </xf>
    <xf numFmtId="0" fontId="0" fillId="0" borderId="0" xfId="0" applyBorder="1" applyAlignment="1">
      <alignment horizontal="center" vertical="center"/>
    </xf>
    <xf numFmtId="178" fontId="0" fillId="0" borderId="0" xfId="0" applyNumberFormat="1">
      <alignment vertical="center"/>
    </xf>
    <xf numFmtId="178" fontId="37" fillId="30" borderId="22" xfId="132" applyNumberFormat="1" applyFont="1" applyFill="1" applyBorder="1" applyAlignment="1">
      <alignment horizontal="center" vertical="center" wrapText="1"/>
    </xf>
    <xf numFmtId="0" fontId="24" fillId="0" borderId="0" xfId="0" applyFont="1" applyAlignment="1">
      <alignment horizontal="right" vertical="center"/>
    </xf>
    <xf numFmtId="41" fontId="21" fillId="24" borderId="21" xfId="132" applyFont="1" applyFill="1" applyBorder="1" applyAlignment="1">
      <alignment horizontal="center" vertical="center" wrapText="1" shrinkToFit="1"/>
    </xf>
    <xf numFmtId="0" fontId="24" fillId="0" borderId="0" xfId="0" applyFont="1" applyAlignment="1">
      <alignment horizontal="center" vertical="center"/>
    </xf>
    <xf numFmtId="41" fontId="24" fillId="0" borderId="0" xfId="132" applyNumberFormat="1" applyFont="1" applyFill="1" applyBorder="1" applyAlignment="1" applyProtection="1">
      <alignment horizontal="center" vertical="center" shrinkToFit="1"/>
    </xf>
    <xf numFmtId="0" fontId="24" fillId="0" borderId="0" xfId="0" applyFont="1" applyFill="1" applyAlignment="1">
      <alignment vertical="center"/>
    </xf>
    <xf numFmtId="41" fontId="24" fillId="0" borderId="19" xfId="132" applyFont="1" applyFill="1" applyBorder="1" applyAlignment="1">
      <alignment horizontal="right" vertical="center" shrinkToFit="1"/>
    </xf>
    <xf numFmtId="41" fontId="54" fillId="24" borderId="18" xfId="132" applyFont="1" applyFill="1" applyBorder="1" applyAlignment="1">
      <alignment horizontal="center" vertical="center" wrapText="1"/>
    </xf>
    <xf numFmtId="0" fontId="29" fillId="0" borderId="18" xfId="175" applyFont="1" applyFill="1" applyBorder="1" applyAlignment="1">
      <alignment horizontal="left" vertical="center" shrinkToFit="1"/>
    </xf>
    <xf numFmtId="41" fontId="24" fillId="0" borderId="18" xfId="132" applyFont="1" applyFill="1" applyBorder="1" applyAlignment="1">
      <alignment horizontal="right" vertical="center" shrinkToFit="1"/>
    </xf>
    <xf numFmtId="0" fontId="24" fillId="0" borderId="18" xfId="0" applyFont="1" applyFill="1" applyBorder="1" applyAlignment="1">
      <alignment vertical="center" shrinkToFit="1"/>
    </xf>
    <xf numFmtId="0" fontId="20" fillId="32" borderId="0" xfId="174" applyFont="1" applyFill="1" applyAlignment="1">
      <alignment vertical="center"/>
    </xf>
    <xf numFmtId="41" fontId="22" fillId="32" borderId="18" xfId="132" applyFont="1" applyFill="1" applyBorder="1" applyAlignment="1">
      <alignment horizontal="center" vertical="center" wrapText="1" shrinkToFit="1"/>
    </xf>
    <xf numFmtId="41" fontId="21" fillId="32" borderId="18" xfId="132" applyFont="1" applyFill="1" applyBorder="1" applyAlignment="1">
      <alignment horizontal="center" vertical="center" shrinkToFit="1"/>
    </xf>
    <xf numFmtId="177" fontId="22" fillId="24" borderId="24" xfId="132" applyNumberFormat="1" applyFont="1" applyFill="1" applyBorder="1" applyAlignment="1">
      <alignment horizontal="center" vertical="center"/>
    </xf>
    <xf numFmtId="0" fontId="22" fillId="24" borderId="24" xfId="176" applyFont="1" applyFill="1" applyBorder="1" applyAlignment="1">
      <alignment horizontal="center" vertical="center" wrapText="1"/>
    </xf>
    <xf numFmtId="0" fontId="24" fillId="0" borderId="18" xfId="0" applyNumberFormat="1" applyFont="1" applyFill="1" applyBorder="1" applyAlignment="1">
      <alignment horizontal="center" vertical="center" shrinkToFit="1"/>
    </xf>
    <xf numFmtId="41" fontId="24" fillId="0" borderId="18" xfId="132" applyFont="1" applyBorder="1" applyAlignment="1">
      <alignment horizontal="center" vertical="center" shrinkToFit="1"/>
    </xf>
    <xf numFmtId="0" fontId="29" fillId="0" borderId="18" xfId="175" applyFont="1" applyFill="1" applyBorder="1" applyAlignment="1">
      <alignment horizontal="justify" vertical="center" shrinkToFit="1"/>
    </xf>
    <xf numFmtId="41" fontId="24" fillId="0" borderId="19" xfId="133" applyNumberFormat="1" applyFont="1" applyFill="1" applyBorder="1" applyAlignment="1">
      <alignment horizontal="right" vertical="center" shrinkToFit="1"/>
    </xf>
    <xf numFmtId="0" fontId="1" fillId="0" borderId="18" xfId="0" applyFont="1" applyBorder="1">
      <alignment vertical="center"/>
    </xf>
    <xf numFmtId="0" fontId="29" fillId="0" borderId="18" xfId="175" applyFont="1" applyFill="1" applyBorder="1" applyAlignment="1">
      <alignment vertical="center" shrinkToFit="1"/>
    </xf>
    <xf numFmtId="0" fontId="29" fillId="0" borderId="18" xfId="176" applyFont="1" applyBorder="1" applyAlignment="1">
      <alignment horizontal="left" vertical="center" shrinkToFit="1"/>
    </xf>
    <xf numFmtId="0" fontId="29" fillId="25" borderId="18" xfId="176" applyFont="1" applyFill="1" applyBorder="1" applyAlignment="1">
      <alignment horizontal="center" vertical="center" shrinkToFit="1"/>
    </xf>
    <xf numFmtId="0" fontId="29" fillId="25" borderId="18" xfId="176" applyFont="1" applyFill="1" applyBorder="1" applyAlignment="1">
      <alignment horizontal="left" vertical="center" shrinkToFit="1"/>
    </xf>
    <xf numFmtId="0" fontId="24" fillId="0" borderId="18" xfId="132" applyNumberFormat="1" applyFont="1" applyFill="1" applyBorder="1" applyAlignment="1">
      <alignment vertical="center" shrinkToFit="1"/>
    </xf>
    <xf numFmtId="0" fontId="29" fillId="0" borderId="18" xfId="176" applyFont="1" applyBorder="1" applyAlignment="1">
      <alignment horizontal="left" shrinkToFit="1"/>
    </xf>
    <xf numFmtId="0" fontId="29" fillId="0" borderId="19" xfId="176" applyFont="1" applyBorder="1" applyAlignment="1">
      <alignment horizontal="left" shrinkToFit="1"/>
    </xf>
    <xf numFmtId="41" fontId="24" fillId="0" borderId="19" xfId="132" applyFont="1" applyFill="1" applyBorder="1" applyAlignment="1">
      <alignment horizontal="right" shrinkToFit="1"/>
    </xf>
    <xf numFmtId="41" fontId="24" fillId="0" borderId="19" xfId="132" applyFont="1" applyFill="1" applyBorder="1" applyAlignment="1">
      <alignment horizontal="center" vertical="center" shrinkToFit="1"/>
    </xf>
    <xf numFmtId="0" fontId="24" fillId="0" borderId="18" xfId="0" applyFont="1" applyFill="1" applyBorder="1" applyAlignment="1">
      <alignment horizontal="center" vertical="center" shrinkToFit="1"/>
    </xf>
    <xf numFmtId="0" fontId="24" fillId="0" borderId="18" xfId="132" applyNumberFormat="1" applyFont="1" applyFill="1" applyBorder="1" applyAlignment="1" applyProtection="1">
      <alignment horizontal="center" vertical="center" shrinkToFit="1"/>
    </xf>
    <xf numFmtId="41" fontId="24" fillId="0" borderId="19" xfId="132" applyFont="1" applyFill="1" applyBorder="1" applyAlignment="1">
      <alignment horizontal="center" shrinkToFit="1"/>
    </xf>
    <xf numFmtId="41" fontId="24" fillId="0" borderId="18" xfId="176" applyNumberFormat="1" applyFont="1" applyFill="1" applyBorder="1" applyAlignment="1">
      <alignment horizontal="center" vertical="center" shrinkToFit="1"/>
    </xf>
    <xf numFmtId="41" fontId="24" fillId="25" borderId="18" xfId="176" applyNumberFormat="1" applyFont="1" applyFill="1" applyBorder="1" applyAlignment="1">
      <alignment horizontal="center" vertical="center" shrinkToFit="1"/>
    </xf>
    <xf numFmtId="0" fontId="29" fillId="0" borderId="18" xfId="174" applyNumberFormat="1" applyFont="1" applyBorder="1" applyAlignment="1">
      <alignment vertical="center" shrinkToFit="1"/>
    </xf>
    <xf numFmtId="0" fontId="29" fillId="0" borderId="18" xfId="174" applyNumberFormat="1" applyFont="1" applyBorder="1" applyAlignment="1">
      <alignment horizontal="center" vertical="center" shrinkToFit="1"/>
    </xf>
    <xf numFmtId="0" fontId="29" fillId="0" borderId="19" xfId="174" applyNumberFormat="1" applyFont="1" applyBorder="1" applyAlignment="1">
      <alignment vertical="center" shrinkToFit="1"/>
    </xf>
    <xf numFmtId="41" fontId="24" fillId="0" borderId="19" xfId="132" applyNumberFormat="1" applyFont="1" applyFill="1" applyBorder="1" applyAlignment="1">
      <alignment horizontal="right" vertical="center" shrinkToFit="1"/>
    </xf>
    <xf numFmtId="0" fontId="29" fillId="0" borderId="18" xfId="175" applyFont="1" applyBorder="1" applyAlignment="1">
      <alignment horizontal="left" vertical="center" shrinkToFit="1"/>
    </xf>
    <xf numFmtId="0" fontId="29" fillId="0" borderId="18" xfId="174" applyNumberFormat="1" applyFont="1" applyFill="1" applyBorder="1" applyAlignment="1">
      <alignment vertical="center" shrinkToFit="1"/>
    </xf>
    <xf numFmtId="0" fontId="29" fillId="0" borderId="18" xfId="174" applyNumberFormat="1" applyFont="1" applyFill="1" applyBorder="1" applyAlignment="1">
      <alignment horizontal="center" vertical="center" shrinkToFit="1"/>
    </xf>
    <xf numFmtId="0" fontId="29" fillId="0" borderId="19" xfId="174" applyNumberFormat="1" applyFont="1" applyFill="1" applyBorder="1" applyAlignment="1">
      <alignment vertical="center" shrinkToFit="1"/>
    </xf>
    <xf numFmtId="0" fontId="29" fillId="0" borderId="19" xfId="175" applyFont="1" applyBorder="1" applyAlignment="1">
      <alignment horizontal="left" vertical="center" shrinkToFit="1"/>
    </xf>
    <xf numFmtId="41" fontId="24" fillId="0" borderId="19" xfId="176" applyNumberFormat="1" applyFont="1" applyFill="1" applyBorder="1" applyAlignment="1">
      <alignment horizontal="right" vertical="center" shrinkToFit="1"/>
    </xf>
    <xf numFmtId="0" fontId="24" fillId="0" borderId="18" xfId="176" applyNumberFormat="1" applyFont="1" applyFill="1" applyBorder="1" applyAlignment="1">
      <alignment vertical="center" shrinkToFit="1"/>
    </xf>
    <xf numFmtId="0" fontId="29" fillId="0" borderId="18" xfId="175" applyFont="1" applyBorder="1" applyAlignment="1">
      <alignment horizontal="justify" vertical="center" shrinkToFit="1"/>
    </xf>
    <xf numFmtId="0" fontId="1" fillId="0" borderId="0" xfId="0" applyFont="1" applyFill="1">
      <alignment vertical="center"/>
    </xf>
    <xf numFmtId="0" fontId="1" fillId="28" borderId="0" xfId="0" applyFont="1" applyFill="1">
      <alignment vertical="center"/>
    </xf>
    <xf numFmtId="0" fontId="1" fillId="33" borderId="0" xfId="0" applyFont="1" applyFill="1">
      <alignment vertical="center"/>
    </xf>
    <xf numFmtId="0" fontId="1" fillId="0" borderId="18" xfId="0" applyFont="1" applyFill="1" applyBorder="1">
      <alignment vertical="center"/>
    </xf>
    <xf numFmtId="0" fontId="1" fillId="0" borderId="25" xfId="0" applyFont="1" applyBorder="1" applyAlignment="1">
      <alignment vertical="center"/>
    </xf>
    <xf numFmtId="41" fontId="74" fillId="0" borderId="18" xfId="133" applyNumberFormat="1" applyFont="1" applyFill="1" applyBorder="1" applyAlignment="1">
      <alignment horizontal="right" vertical="center" shrinkToFit="1"/>
    </xf>
    <xf numFmtId="41" fontId="74" fillId="0" borderId="18" xfId="132" applyNumberFormat="1" applyFont="1" applyFill="1" applyBorder="1" applyAlignment="1" applyProtection="1">
      <alignment horizontal="right" vertical="center" shrinkToFit="1"/>
    </xf>
    <xf numFmtId="41" fontId="74" fillId="0" borderId="18" xfId="0" applyNumberFormat="1" applyFont="1" applyFill="1" applyBorder="1" applyAlignment="1">
      <alignment horizontal="right" vertical="center" shrinkToFit="1"/>
    </xf>
    <xf numFmtId="41" fontId="74" fillId="0" borderId="19" xfId="132" applyFont="1" applyFill="1" applyBorder="1" applyAlignment="1">
      <alignment horizontal="right" vertical="center" shrinkToFit="1"/>
    </xf>
    <xf numFmtId="41" fontId="74" fillId="0" borderId="18" xfId="132" applyNumberFormat="1" applyFont="1" applyFill="1" applyBorder="1" applyAlignment="1">
      <alignment horizontal="right" vertical="center" shrinkToFit="1"/>
    </xf>
    <xf numFmtId="41" fontId="74" fillId="0" borderId="19" xfId="132" applyFont="1" applyFill="1" applyBorder="1" applyAlignment="1">
      <alignment horizontal="right" shrinkToFit="1"/>
    </xf>
    <xf numFmtId="0" fontId="74" fillId="0" borderId="18" xfId="0" applyFont="1" applyFill="1" applyBorder="1" applyAlignment="1">
      <alignment horizontal="center" vertical="center" shrinkToFit="1"/>
    </xf>
    <xf numFmtId="0" fontId="75" fillId="0" borderId="18" xfId="0" applyFont="1" applyFill="1" applyBorder="1" applyAlignment="1">
      <alignment horizontal="left" vertical="center" shrinkToFit="1"/>
    </xf>
    <xf numFmtId="49" fontId="74" fillId="0" borderId="18" xfId="0" applyNumberFormat="1" applyFont="1" applyFill="1" applyBorder="1" applyAlignment="1">
      <alignment horizontal="left" vertical="center" shrinkToFit="1"/>
    </xf>
    <xf numFmtId="41" fontId="74" fillId="0" borderId="18" xfId="132" applyFont="1" applyFill="1" applyBorder="1" applyAlignment="1">
      <alignment horizontal="right" vertical="center" shrinkToFit="1"/>
    </xf>
    <xf numFmtId="0" fontId="74" fillId="0" borderId="18" xfId="0" applyFont="1" applyFill="1" applyBorder="1" applyAlignment="1">
      <alignment horizontal="left" vertical="center" shrinkToFit="1"/>
    </xf>
    <xf numFmtId="0" fontId="74" fillId="0" borderId="18" xfId="0" applyFont="1" applyFill="1" applyBorder="1" applyAlignment="1">
      <alignment vertical="center" shrinkToFit="1"/>
    </xf>
    <xf numFmtId="0" fontId="56" fillId="0" borderId="0" xfId="0" applyFont="1" applyAlignment="1">
      <alignment vertical="center"/>
    </xf>
    <xf numFmtId="0" fontId="41" fillId="34" borderId="38" xfId="0" applyFont="1" applyFill="1" applyBorder="1" applyAlignment="1">
      <alignment horizontal="center" vertical="center"/>
    </xf>
    <xf numFmtId="0" fontId="59" fillId="0" borderId="0" xfId="170"/>
    <xf numFmtId="0" fontId="23" fillId="0" borderId="0" xfId="0" applyFont="1" applyAlignment="1">
      <alignment horizontal="center" vertical="center"/>
    </xf>
    <xf numFmtId="0" fontId="0" fillId="35" borderId="0" xfId="0" applyFill="1">
      <alignment vertical="center"/>
    </xf>
    <xf numFmtId="0" fontId="23" fillId="0" borderId="0" xfId="0" applyFont="1" applyFill="1" applyAlignment="1">
      <alignment horizontal="center" vertical="center"/>
    </xf>
    <xf numFmtId="0" fontId="0" fillId="0" borderId="0" xfId="0" applyAlignment="1">
      <alignment horizontal="center" vertical="center"/>
    </xf>
    <xf numFmtId="41" fontId="24" fillId="31" borderId="18" xfId="132" applyFont="1" applyFill="1" applyBorder="1" applyAlignment="1">
      <alignment horizontal="right" vertical="center" shrinkToFit="1"/>
    </xf>
    <xf numFmtId="41" fontId="24" fillId="31" borderId="19" xfId="132" applyFont="1" applyFill="1" applyBorder="1" applyAlignment="1">
      <alignment horizontal="right" vertical="center" shrinkToFit="1"/>
    </xf>
    <xf numFmtId="41" fontId="74" fillId="31" borderId="19" xfId="132" applyFont="1" applyFill="1" applyBorder="1" applyAlignment="1">
      <alignment horizontal="right" vertical="center" shrinkToFit="1"/>
    </xf>
    <xf numFmtId="41" fontId="74" fillId="31" borderId="18" xfId="0" applyNumberFormat="1" applyFont="1" applyFill="1" applyBorder="1" applyAlignment="1">
      <alignment horizontal="right" vertical="center" shrinkToFit="1"/>
    </xf>
    <xf numFmtId="0" fontId="55" fillId="0" borderId="18" xfId="0" applyFont="1" applyFill="1" applyBorder="1" applyAlignment="1">
      <alignment vertical="center" shrinkToFit="1"/>
    </xf>
    <xf numFmtId="49" fontId="61" fillId="26" borderId="26" xfId="170" applyNumberFormat="1" applyFont="1" applyFill="1" applyBorder="1" applyAlignment="1">
      <alignment horizontal="center" vertical="center"/>
    </xf>
    <xf numFmtId="41" fontId="24" fillId="0" borderId="18" xfId="132" applyFont="1" applyFill="1" applyBorder="1" applyAlignment="1">
      <alignment vertical="center" shrinkToFit="1"/>
    </xf>
    <xf numFmtId="41" fontId="21" fillId="32" borderId="18" xfId="132" applyFont="1" applyFill="1" applyBorder="1" applyAlignment="1">
      <alignment horizontal="center" vertical="center" wrapText="1" shrinkToFit="1"/>
    </xf>
    <xf numFmtId="0" fontId="21" fillId="32" borderId="18" xfId="176" applyFont="1" applyFill="1" applyBorder="1" applyAlignment="1">
      <alignment horizontal="center" vertical="center" wrapText="1"/>
    </xf>
    <xf numFmtId="176" fontId="74" fillId="0" borderId="18" xfId="133" applyNumberFormat="1" applyFont="1" applyFill="1" applyBorder="1" applyAlignment="1">
      <alignment horizontal="right" vertical="center" shrinkToFit="1"/>
    </xf>
    <xf numFmtId="41" fontId="21" fillId="24" borderId="18" xfId="132" applyFont="1" applyFill="1" applyBorder="1" applyAlignment="1">
      <alignment horizontal="center" vertical="center" shrinkToFit="1"/>
    </xf>
    <xf numFmtId="41" fontId="58" fillId="0" borderId="18" xfId="133" applyNumberFormat="1" applyFont="1" applyFill="1" applyBorder="1" applyAlignment="1">
      <alignment horizontal="right" vertical="center" shrinkToFit="1"/>
    </xf>
    <xf numFmtId="49" fontId="61" fillId="26" borderId="26" xfId="170" applyNumberFormat="1" applyFont="1" applyFill="1" applyBorder="1" applyAlignment="1">
      <alignment horizontal="center" vertical="center" shrinkToFit="1"/>
    </xf>
    <xf numFmtId="178" fontId="24" fillId="28" borderId="18" xfId="132" applyNumberFormat="1" applyFont="1" applyFill="1" applyBorder="1" applyAlignment="1" applyProtection="1">
      <alignment horizontal="right" vertical="center" shrinkToFit="1"/>
    </xf>
    <xf numFmtId="0" fontId="74" fillId="0" borderId="18" xfId="132" applyNumberFormat="1" applyFont="1" applyFill="1" applyBorder="1" applyAlignment="1" applyProtection="1">
      <alignment vertical="center" shrinkToFit="1"/>
    </xf>
    <xf numFmtId="0" fontId="76" fillId="0" borderId="18" xfId="0" applyFont="1" applyFill="1" applyBorder="1" applyAlignment="1">
      <alignment vertical="center" shrinkToFit="1"/>
    </xf>
    <xf numFmtId="0" fontId="74" fillId="0" borderId="18" xfId="0" applyNumberFormat="1" applyFont="1" applyFill="1" applyBorder="1" applyAlignment="1">
      <alignment vertical="center" shrinkToFit="1"/>
    </xf>
    <xf numFmtId="0" fontId="29" fillId="35" borderId="39" xfId="0" applyFont="1" applyFill="1" applyBorder="1">
      <alignment vertical="center"/>
    </xf>
    <xf numFmtId="0" fontId="29" fillId="35" borderId="40" xfId="0" applyFont="1" applyFill="1" applyBorder="1">
      <alignment vertical="center"/>
    </xf>
    <xf numFmtId="0" fontId="29" fillId="35" borderId="39" xfId="0" applyFont="1" applyFill="1" applyBorder="1" applyAlignment="1">
      <alignment vertical="center"/>
    </xf>
    <xf numFmtId="0" fontId="29" fillId="35" borderId="40" xfId="0" applyFont="1" applyFill="1" applyBorder="1" applyAlignment="1">
      <alignment vertical="center"/>
    </xf>
    <xf numFmtId="41" fontId="22" fillId="24" borderId="18" xfId="132" applyFont="1" applyFill="1" applyBorder="1" applyAlignment="1">
      <alignment horizontal="center" vertical="center"/>
    </xf>
    <xf numFmtId="177" fontId="22" fillId="24" borderId="18" xfId="132" applyNumberFormat="1" applyFont="1" applyFill="1" applyBorder="1" applyAlignment="1">
      <alignment horizontal="center" vertical="center"/>
    </xf>
    <xf numFmtId="0" fontId="22" fillId="24" borderId="18" xfId="176" applyFont="1" applyFill="1" applyBorder="1" applyAlignment="1">
      <alignment horizontal="center" vertical="center" wrapText="1"/>
    </xf>
    <xf numFmtId="41" fontId="24" fillId="0" borderId="18" xfId="132" applyFont="1" applyBorder="1" applyAlignment="1">
      <alignment horizontal="right" vertical="center" shrinkToFit="1"/>
    </xf>
    <xf numFmtId="41" fontId="24" fillId="25" borderId="18" xfId="132" applyFont="1" applyFill="1" applyBorder="1" applyAlignment="1">
      <alignment horizontal="center" vertical="center" shrinkToFit="1"/>
    </xf>
    <xf numFmtId="176" fontId="74" fillId="0" borderId="19" xfId="132" applyNumberFormat="1" applyFont="1" applyFill="1" applyBorder="1" applyAlignment="1">
      <alignment horizontal="right" vertical="center" shrinkToFit="1"/>
    </xf>
    <xf numFmtId="176" fontId="74" fillId="31" borderId="19" xfId="132" applyNumberFormat="1" applyFont="1" applyFill="1" applyBorder="1" applyAlignment="1">
      <alignment horizontal="right" vertical="center" shrinkToFit="1"/>
    </xf>
    <xf numFmtId="176" fontId="74" fillId="0" borderId="18" xfId="0" applyNumberFormat="1" applyFont="1" applyFill="1" applyBorder="1" applyAlignment="1">
      <alignment horizontal="right" vertical="center" shrinkToFit="1"/>
    </xf>
    <xf numFmtId="176" fontId="74" fillId="0" borderId="18" xfId="132" applyNumberFormat="1" applyFont="1" applyFill="1" applyBorder="1" applyAlignment="1">
      <alignment horizontal="right" vertical="center" shrinkToFit="1"/>
    </xf>
    <xf numFmtId="176" fontId="74" fillId="0" borderId="19" xfId="132" applyNumberFormat="1" applyFont="1" applyFill="1" applyBorder="1" applyAlignment="1">
      <alignment horizontal="right" shrinkToFit="1"/>
    </xf>
    <xf numFmtId="0" fontId="40" fillId="33" borderId="19" xfId="0" applyFont="1" applyFill="1" applyBorder="1">
      <alignment vertical="center"/>
    </xf>
    <xf numFmtId="0" fontId="0" fillId="33" borderId="27" xfId="0" applyFill="1" applyBorder="1">
      <alignment vertical="center"/>
    </xf>
    <xf numFmtId="178" fontId="0" fillId="33" borderId="27" xfId="0" applyNumberFormat="1" applyFill="1" applyBorder="1">
      <alignment vertical="center"/>
    </xf>
    <xf numFmtId="0" fontId="0" fillId="33" borderId="20" xfId="0" applyFill="1" applyBorder="1">
      <alignment vertical="center"/>
    </xf>
    <xf numFmtId="0" fontId="40" fillId="33" borderId="28" xfId="0" applyFont="1" applyFill="1" applyBorder="1">
      <alignment vertical="center"/>
    </xf>
    <xf numFmtId="0" fontId="42" fillId="33" borderId="29" xfId="0" applyFont="1" applyFill="1" applyBorder="1">
      <alignment vertical="center"/>
    </xf>
    <xf numFmtId="0" fontId="23" fillId="33" borderId="30" xfId="0" applyFont="1" applyFill="1" applyBorder="1" applyAlignment="1">
      <alignment vertical="center" shrinkToFit="1"/>
    </xf>
    <xf numFmtId="0" fontId="42" fillId="33" borderId="27" xfId="0" applyFont="1" applyFill="1" applyBorder="1">
      <alignment vertical="center"/>
    </xf>
    <xf numFmtId="41" fontId="24" fillId="33" borderId="20" xfId="132" applyNumberFormat="1" applyFont="1" applyFill="1" applyBorder="1" applyAlignment="1" applyProtection="1">
      <alignment horizontal="right" vertical="center" shrinkToFit="1"/>
    </xf>
    <xf numFmtId="41" fontId="24" fillId="33" borderId="20" xfId="133" applyNumberFormat="1" applyFont="1" applyFill="1" applyBorder="1" applyAlignment="1">
      <alignment horizontal="right" vertical="center" shrinkToFit="1"/>
    </xf>
    <xf numFmtId="177" fontId="24" fillId="33" borderId="20" xfId="132" applyNumberFormat="1" applyFont="1" applyFill="1" applyBorder="1" applyAlignment="1" applyProtection="1">
      <alignment horizontal="right" vertical="center" shrinkToFit="1"/>
    </xf>
    <xf numFmtId="0" fontId="29" fillId="33" borderId="20" xfId="0" applyFont="1" applyFill="1" applyBorder="1" applyAlignment="1" applyProtection="1">
      <alignment horizontal="center" vertical="center" shrinkToFit="1"/>
    </xf>
    <xf numFmtId="0" fontId="24" fillId="0" borderId="18" xfId="0" applyFont="1" applyFill="1" applyBorder="1" applyAlignment="1">
      <alignment horizontal="left" vertical="center" shrinkToFit="1"/>
    </xf>
    <xf numFmtId="0" fontId="24" fillId="0" borderId="18" xfId="132" applyNumberFormat="1" applyFont="1" applyFill="1" applyBorder="1" applyAlignment="1" applyProtection="1">
      <alignment horizontal="left" vertical="center" shrinkToFit="1"/>
    </xf>
    <xf numFmtId="0" fontId="24" fillId="0" borderId="18" xfId="0" applyNumberFormat="1" applyFont="1" applyFill="1" applyBorder="1" applyAlignment="1">
      <alignment horizontal="left" vertical="center" shrinkToFit="1"/>
    </xf>
    <xf numFmtId="41" fontId="24" fillId="0" borderId="0" xfId="132" applyNumberFormat="1" applyFont="1" applyFill="1" applyBorder="1" applyAlignment="1" applyProtection="1">
      <alignment horizontal="left" vertical="center" shrinkToFit="1"/>
    </xf>
    <xf numFmtId="0" fontId="24" fillId="0" borderId="0" xfId="0" applyFont="1" applyAlignment="1">
      <alignment horizontal="left" vertical="center"/>
    </xf>
    <xf numFmtId="0" fontId="0" fillId="0" borderId="0" xfId="0" applyBorder="1" applyAlignment="1">
      <alignment horizontal="left" vertical="center"/>
    </xf>
    <xf numFmtId="49" fontId="29" fillId="33" borderId="18" xfId="176" applyNumberFormat="1" applyFont="1" applyFill="1" applyBorder="1" applyAlignment="1">
      <alignment horizontal="center" vertical="center" shrinkToFit="1"/>
    </xf>
    <xf numFmtId="49" fontId="29" fillId="33" borderId="18" xfId="176" applyNumberFormat="1" applyFont="1" applyFill="1" applyBorder="1" applyAlignment="1">
      <alignment vertical="center" shrinkToFit="1"/>
    </xf>
    <xf numFmtId="41" fontId="24" fillId="33" borderId="18" xfId="132" applyNumberFormat="1" applyFont="1" applyFill="1" applyBorder="1" applyAlignment="1" applyProtection="1">
      <alignment horizontal="right" vertical="center" shrinkToFit="1"/>
    </xf>
    <xf numFmtId="41" fontId="24" fillId="33" borderId="18" xfId="133" applyNumberFormat="1" applyFont="1" applyFill="1" applyBorder="1" applyAlignment="1">
      <alignment horizontal="right" vertical="center" shrinkToFit="1"/>
    </xf>
    <xf numFmtId="0" fontId="1" fillId="33" borderId="18" xfId="0" applyFont="1" applyFill="1" applyBorder="1" applyAlignment="1">
      <alignment vertical="center" shrinkToFit="1"/>
    </xf>
    <xf numFmtId="0" fontId="0" fillId="33" borderId="27" xfId="0" applyFill="1" applyBorder="1" applyAlignment="1">
      <alignment horizontal="center" vertical="center"/>
    </xf>
    <xf numFmtId="0" fontId="30" fillId="0" borderId="18" xfId="176" applyFont="1" applyBorder="1" applyAlignment="1">
      <alignment horizontal="center" vertical="center" shrinkToFit="1"/>
    </xf>
    <xf numFmtId="0" fontId="42" fillId="33" borderId="29" xfId="0" applyFont="1" applyFill="1" applyBorder="1" applyAlignment="1">
      <alignment horizontal="center" vertical="center"/>
    </xf>
    <xf numFmtId="0" fontId="29" fillId="28" borderId="18" xfId="0" applyFont="1" applyFill="1" applyBorder="1" applyAlignment="1">
      <alignment horizontal="center" vertical="center" shrinkToFit="1"/>
    </xf>
    <xf numFmtId="0" fontId="42" fillId="33" borderId="27" xfId="0" applyFont="1" applyFill="1" applyBorder="1" applyAlignment="1">
      <alignment horizontal="center" vertical="center"/>
    </xf>
    <xf numFmtId="0" fontId="29" fillId="0" borderId="19" xfId="176" applyFont="1" applyFill="1" applyBorder="1" applyAlignment="1">
      <alignment horizontal="center" vertical="center" shrinkToFit="1"/>
    </xf>
    <xf numFmtId="0" fontId="29" fillId="31" borderId="19" xfId="176" applyFont="1" applyFill="1" applyBorder="1" applyAlignment="1">
      <alignment horizontal="center" vertical="center" shrinkToFit="1"/>
    </xf>
    <xf numFmtId="0" fontId="29" fillId="0" borderId="19" xfId="0" applyFont="1" applyFill="1" applyBorder="1" applyAlignment="1">
      <alignment horizontal="center" vertical="center" shrinkToFit="1"/>
    </xf>
    <xf numFmtId="0" fontId="29" fillId="31" borderId="19" xfId="0" applyFont="1" applyFill="1" applyBorder="1" applyAlignment="1">
      <alignment horizontal="center" vertical="center" shrinkToFit="1"/>
    </xf>
    <xf numFmtId="0" fontId="29" fillId="0" borderId="19" xfId="176" applyFont="1" applyBorder="1" applyAlignment="1">
      <alignment horizontal="center" shrinkToFit="1"/>
    </xf>
    <xf numFmtId="0" fontId="29" fillId="0" borderId="19" xfId="176" applyFont="1" applyFill="1" applyBorder="1" applyAlignment="1">
      <alignment horizontal="center" shrinkToFit="1"/>
    </xf>
    <xf numFmtId="49" fontId="29" fillId="28" borderId="18" xfId="132" applyNumberFormat="1" applyFont="1" applyFill="1" applyBorder="1" applyAlignment="1" applyProtection="1">
      <alignment horizontal="center" vertical="center" shrinkToFit="1"/>
    </xf>
    <xf numFmtId="49" fontId="30" fillId="28" borderId="18" xfId="0" applyNumberFormat="1" applyFont="1" applyFill="1" applyBorder="1" applyAlignment="1">
      <alignment horizontal="center" vertical="center" shrinkToFit="1"/>
    </xf>
    <xf numFmtId="41" fontId="24" fillId="0" borderId="18" xfId="132" applyFont="1" applyFill="1" applyBorder="1" applyAlignment="1">
      <alignment horizontal="center" vertical="center" shrinkToFit="1"/>
    </xf>
    <xf numFmtId="49" fontId="29" fillId="0" borderId="0" xfId="176" applyNumberFormat="1" applyFont="1" applyFill="1" applyBorder="1" applyAlignment="1">
      <alignment horizontal="center" vertical="center" shrinkToFit="1"/>
    </xf>
    <xf numFmtId="0" fontId="55" fillId="0" borderId="20" xfId="0" applyFont="1" applyFill="1" applyBorder="1" applyAlignment="1">
      <alignment vertical="center" shrinkToFit="1"/>
    </xf>
    <xf numFmtId="41" fontId="74" fillId="31" borderId="18" xfId="132" applyFont="1" applyFill="1" applyBorder="1" applyAlignment="1">
      <alignment horizontal="right" vertical="center" shrinkToFit="1"/>
    </xf>
    <xf numFmtId="41" fontId="24" fillId="0" borderId="18" xfId="176" applyNumberFormat="1" applyFont="1" applyFill="1" applyBorder="1" applyAlignment="1">
      <alignment horizontal="right" vertical="center" shrinkToFit="1"/>
    </xf>
    <xf numFmtId="41" fontId="0" fillId="0" borderId="0" xfId="132" applyFont="1" applyFill="1">
      <alignment vertical="center"/>
    </xf>
    <xf numFmtId="0" fontId="41" fillId="36" borderId="38" xfId="0" applyFont="1" applyFill="1" applyBorder="1" applyAlignment="1">
      <alignment horizontal="center" vertical="center"/>
    </xf>
    <xf numFmtId="41" fontId="21" fillId="32" borderId="18" xfId="132" applyFont="1" applyFill="1" applyBorder="1" applyAlignment="1">
      <alignment horizontal="center" vertical="center" wrapText="1" shrinkToFit="1"/>
    </xf>
    <xf numFmtId="0" fontId="67" fillId="0" borderId="38" xfId="0" applyFont="1" applyFill="1" applyBorder="1" applyAlignment="1">
      <alignment horizontal="left" vertical="center" wrapText="1"/>
    </xf>
    <xf numFmtId="0" fontId="68" fillId="34" borderId="38" xfId="0" applyFont="1" applyFill="1" applyBorder="1" applyAlignment="1">
      <alignment horizontal="center" vertical="center"/>
    </xf>
    <xf numFmtId="0" fontId="0" fillId="0" borderId="38" xfId="0" applyFill="1" applyBorder="1" applyAlignment="1">
      <alignment horizontal="left" vertical="center" wrapText="1"/>
    </xf>
    <xf numFmtId="0" fontId="58" fillId="0" borderId="0" xfId="170" applyFont="1" applyAlignment="1">
      <alignment vertical="center"/>
    </xf>
    <xf numFmtId="0" fontId="29" fillId="0" borderId="39" xfId="0" applyFont="1" applyBorder="1" applyAlignment="1">
      <alignment horizontal="left" vertical="center"/>
    </xf>
    <xf numFmtId="0" fontId="29" fillId="0" borderId="40" xfId="0" applyFont="1" applyBorder="1" applyAlignment="1">
      <alignment horizontal="left" vertical="center"/>
    </xf>
    <xf numFmtId="49" fontId="58" fillId="27" borderId="26" xfId="0" applyNumberFormat="1" applyFont="1" applyFill="1" applyBorder="1" applyAlignment="1">
      <alignment horizontal="center" vertical="center"/>
    </xf>
    <xf numFmtId="49" fontId="58" fillId="27" borderId="36" xfId="0" applyNumberFormat="1" applyFont="1" applyFill="1" applyBorder="1" applyAlignment="1">
      <alignment horizontal="right" vertical="center" wrapText="1"/>
    </xf>
    <xf numFmtId="49" fontId="58" fillId="27" borderId="37" xfId="0" applyNumberFormat="1" applyFont="1" applyFill="1" applyBorder="1" applyAlignment="1">
      <alignment horizontal="left" vertical="center"/>
    </xf>
    <xf numFmtId="3" fontId="58" fillId="27" borderId="26" xfId="0" applyNumberFormat="1" applyFont="1" applyFill="1" applyBorder="1" applyAlignment="1">
      <alignment horizontal="right" vertical="center"/>
    </xf>
    <xf numFmtId="49" fontId="71" fillId="27" borderId="37" xfId="0" applyNumberFormat="1" applyFont="1" applyFill="1" applyBorder="1" applyAlignment="1">
      <alignment horizontal="left" vertical="center"/>
    </xf>
    <xf numFmtId="49" fontId="71" fillId="27" borderId="36" xfId="0" applyNumberFormat="1" applyFont="1" applyFill="1" applyBorder="1" applyAlignment="1">
      <alignment horizontal="right" vertical="center" wrapText="1"/>
    </xf>
    <xf numFmtId="49" fontId="72" fillId="27" borderId="37" xfId="0" applyNumberFormat="1" applyFont="1" applyFill="1" applyBorder="1" applyAlignment="1">
      <alignment horizontal="left" vertical="center"/>
    </xf>
    <xf numFmtId="49" fontId="71" fillId="27" borderId="26" xfId="0" applyNumberFormat="1" applyFont="1" applyFill="1" applyBorder="1" applyAlignment="1">
      <alignment horizontal="center" vertical="center"/>
    </xf>
    <xf numFmtId="0" fontId="58" fillId="27" borderId="26" xfId="0" applyNumberFormat="1" applyFont="1" applyFill="1" applyBorder="1" applyAlignment="1">
      <alignment horizontal="right" vertical="center"/>
    </xf>
    <xf numFmtId="0" fontId="59" fillId="0" borderId="0" xfId="170" applyAlignment="1">
      <alignment horizontal="left" vertical="center"/>
    </xf>
    <xf numFmtId="0" fontId="24" fillId="37" borderId="18" xfId="0" applyFont="1" applyFill="1" applyBorder="1" applyAlignment="1">
      <alignment vertical="center" shrinkToFit="1"/>
    </xf>
    <xf numFmtId="0" fontId="24" fillId="0" borderId="0" xfId="166" applyFont="1" applyAlignment="1">
      <alignment vertical="center"/>
    </xf>
    <xf numFmtId="0" fontId="55" fillId="0" borderId="0" xfId="166" applyFont="1">
      <alignment vertical="center"/>
    </xf>
    <xf numFmtId="0" fontId="24" fillId="0" borderId="0" xfId="176" applyFont="1" applyAlignment="1">
      <alignment vertical="center" wrapText="1"/>
    </xf>
    <xf numFmtId="0" fontId="21" fillId="38" borderId="18" xfId="176" applyFont="1" applyFill="1" applyBorder="1" applyAlignment="1">
      <alignment horizontal="center" vertical="center" wrapText="1"/>
    </xf>
    <xf numFmtId="0" fontId="21" fillId="38" borderId="18" xfId="176" applyFont="1" applyFill="1" applyBorder="1" applyAlignment="1" applyProtection="1">
      <alignment horizontal="center" vertical="center" wrapText="1"/>
      <protection locked="0"/>
    </xf>
    <xf numFmtId="0" fontId="22" fillId="38" borderId="24" xfId="176" applyFont="1" applyFill="1" applyBorder="1" applyAlignment="1">
      <alignment horizontal="center" vertical="center" wrapText="1"/>
    </xf>
    <xf numFmtId="0" fontId="29" fillId="0" borderId="18" xfId="176" applyFont="1" applyFill="1" applyBorder="1" applyAlignment="1" applyProtection="1">
      <alignment horizontal="center" vertical="center" shrinkToFit="1"/>
      <protection locked="0"/>
    </xf>
    <xf numFmtId="0" fontId="30" fillId="0" borderId="18" xfId="176" applyFont="1" applyFill="1" applyBorder="1" applyAlignment="1" applyProtection="1">
      <alignment horizontal="center" vertical="center" shrinkToFit="1"/>
      <protection locked="0"/>
    </xf>
    <xf numFmtId="0" fontId="30" fillId="0" borderId="18" xfId="176" applyFont="1" applyFill="1" applyBorder="1" applyAlignment="1" applyProtection="1">
      <alignment horizontal="left" vertical="center" shrinkToFit="1"/>
      <protection locked="0"/>
    </xf>
    <xf numFmtId="0" fontId="29" fillId="0" borderId="18" xfId="166" applyFont="1" applyFill="1" applyBorder="1" applyAlignment="1" applyProtection="1">
      <alignment vertical="center" shrinkToFit="1"/>
      <protection locked="0"/>
    </xf>
    <xf numFmtId="0" fontId="30" fillId="0" borderId="18" xfId="176" applyFont="1" applyBorder="1" applyAlignment="1" applyProtection="1">
      <alignment horizontal="center" vertical="center" shrinkToFit="1"/>
      <protection locked="0"/>
    </xf>
    <xf numFmtId="0" fontId="30" fillId="0" borderId="18" xfId="176" applyFont="1" applyBorder="1" applyAlignment="1" applyProtection="1">
      <alignment horizontal="left" vertical="center" shrinkToFit="1"/>
      <protection locked="0"/>
    </xf>
    <xf numFmtId="0" fontId="29" fillId="0" borderId="18" xfId="166" applyFont="1" applyBorder="1" applyAlignment="1" applyProtection="1">
      <alignment horizontal="center" vertical="center" shrinkToFit="1"/>
      <protection locked="0"/>
    </xf>
    <xf numFmtId="41" fontId="29" fillId="0" borderId="18" xfId="133" applyFont="1" applyBorder="1" applyAlignment="1" applyProtection="1">
      <alignment horizontal="center" vertical="center" shrinkToFit="1"/>
    </xf>
    <xf numFmtId="41" fontId="29" fillId="0" borderId="18" xfId="133" applyFont="1" applyFill="1" applyBorder="1" applyAlignment="1">
      <alignment horizontal="center" vertical="center" shrinkToFit="1"/>
    </xf>
    <xf numFmtId="41" fontId="29" fillId="0" borderId="18" xfId="133" applyFont="1" applyFill="1" applyBorder="1" applyAlignment="1">
      <alignment vertical="center" shrinkToFit="1"/>
    </xf>
    <xf numFmtId="41" fontId="29" fillId="0" borderId="18" xfId="166" applyNumberFormat="1" applyFont="1" applyFill="1" applyBorder="1" applyAlignment="1">
      <alignment vertical="center" shrinkToFit="1"/>
    </xf>
    <xf numFmtId="0" fontId="29" fillId="0" borderId="0" xfId="166" applyFont="1" applyFill="1" applyBorder="1" applyAlignment="1">
      <alignment vertical="center" shrinkToFit="1"/>
    </xf>
    <xf numFmtId="41" fontId="29" fillId="0" borderId="0" xfId="166" applyNumberFormat="1" applyFont="1" applyFill="1" applyBorder="1" applyAlignment="1">
      <alignment vertical="center" shrinkToFit="1"/>
    </xf>
    <xf numFmtId="0" fontId="29" fillId="0" borderId="0" xfId="166" applyFont="1" applyFill="1" applyAlignment="1">
      <alignment vertical="center" shrinkToFit="1"/>
    </xf>
    <xf numFmtId="0" fontId="29" fillId="0" borderId="0" xfId="166" applyFont="1" applyAlignment="1">
      <alignment vertical="center" shrinkToFit="1"/>
    </xf>
    <xf numFmtId="0" fontId="29" fillId="0" borderId="0" xfId="166" applyFont="1">
      <alignment vertical="center"/>
    </xf>
    <xf numFmtId="41" fontId="29" fillId="0" borderId="18" xfId="133" applyFont="1" applyFill="1" applyBorder="1" applyAlignment="1">
      <alignment horizontal="right" vertical="center" shrinkToFit="1"/>
    </xf>
    <xf numFmtId="0" fontId="29" fillId="0" borderId="18" xfId="166" applyFont="1" applyBorder="1" applyAlignment="1" applyProtection="1">
      <alignment vertical="center" shrinkToFit="1"/>
      <protection locked="0"/>
    </xf>
    <xf numFmtId="0" fontId="29" fillId="0" borderId="0" xfId="176" applyFont="1" applyFill="1" applyBorder="1" applyAlignment="1" applyProtection="1">
      <alignment horizontal="center" vertical="center" shrinkToFit="1"/>
      <protection locked="0"/>
    </xf>
    <xf numFmtId="0" fontId="30" fillId="0" borderId="27" xfId="176" applyFont="1" applyFill="1" applyBorder="1" applyAlignment="1" applyProtection="1">
      <alignment horizontal="center" vertical="center" shrinkToFit="1"/>
      <protection locked="0"/>
    </xf>
    <xf numFmtId="0" fontId="30" fillId="0" borderId="27" xfId="176" applyFont="1" applyFill="1" applyBorder="1" applyAlignment="1" applyProtection="1">
      <alignment horizontal="left" vertical="center" shrinkToFit="1"/>
      <protection locked="0"/>
    </xf>
    <xf numFmtId="0" fontId="30" fillId="0" borderId="0" xfId="176" applyFont="1" applyBorder="1" applyAlignment="1" applyProtection="1">
      <alignment horizontal="left" vertical="center" shrinkToFit="1"/>
      <protection locked="0"/>
    </xf>
    <xf numFmtId="0" fontId="30" fillId="0" borderId="0" xfId="176" applyFont="1" applyBorder="1" applyAlignment="1" applyProtection="1">
      <alignment horizontal="center" vertical="center" shrinkToFit="1"/>
      <protection locked="0"/>
    </xf>
    <xf numFmtId="0" fontId="29" fillId="0" borderId="0" xfId="166" applyFont="1" applyBorder="1" applyAlignment="1" applyProtection="1">
      <alignment horizontal="center" vertical="center" shrinkToFit="1"/>
      <protection locked="0"/>
    </xf>
    <xf numFmtId="41" fontId="29" fillId="0" borderId="0" xfId="133" applyFont="1" applyBorder="1" applyAlignment="1" applyProtection="1">
      <alignment horizontal="center" vertical="center" shrinkToFit="1"/>
    </xf>
    <xf numFmtId="41" fontId="29" fillId="0" borderId="0" xfId="133" applyFont="1" applyFill="1" applyBorder="1" applyAlignment="1">
      <alignment horizontal="center" vertical="center" shrinkToFit="1"/>
    </xf>
    <xf numFmtId="41" fontId="29" fillId="0" borderId="0" xfId="133" applyFont="1" applyFill="1" applyBorder="1" applyAlignment="1">
      <alignment vertical="center" shrinkToFit="1"/>
    </xf>
    <xf numFmtId="0" fontId="24" fillId="0" borderId="0" xfId="166" applyFont="1">
      <alignment vertical="center"/>
    </xf>
    <xf numFmtId="0" fontId="23" fillId="0" borderId="0" xfId="166" applyFont="1">
      <alignment vertical="center"/>
    </xf>
    <xf numFmtId="0" fontId="24" fillId="0" borderId="0" xfId="0" applyFont="1">
      <alignment vertical="center"/>
    </xf>
    <xf numFmtId="0" fontId="21" fillId="38" borderId="20" xfId="176" applyFont="1" applyFill="1" applyBorder="1" applyAlignment="1">
      <alignment horizontal="center" vertical="center" wrapText="1"/>
    </xf>
    <xf numFmtId="0" fontId="29" fillId="0" borderId="18" xfId="176" applyNumberFormat="1" applyFont="1" applyFill="1" applyBorder="1" applyAlignment="1">
      <alignment vertical="center" shrinkToFit="1"/>
    </xf>
    <xf numFmtId="41" fontId="29" fillId="0" borderId="18" xfId="132" applyNumberFormat="1" applyFont="1" applyBorder="1" applyAlignment="1" applyProtection="1">
      <alignment horizontal="center" vertical="center" shrinkToFit="1"/>
    </xf>
    <xf numFmtId="41" fontId="29" fillId="0" borderId="18" xfId="0" applyNumberFormat="1" applyFont="1" applyFill="1" applyBorder="1" applyAlignment="1">
      <alignment vertical="center" shrinkToFit="1"/>
    </xf>
    <xf numFmtId="0" fontId="29" fillId="0" borderId="0" xfId="0" applyFont="1" applyFill="1" applyAlignment="1">
      <alignment vertical="center"/>
    </xf>
    <xf numFmtId="41" fontId="29" fillId="0" borderId="18" xfId="0" applyNumberFormat="1" applyFont="1" applyFill="1" applyBorder="1" applyAlignment="1">
      <alignment horizontal="right" vertical="center" shrinkToFit="1"/>
    </xf>
    <xf numFmtId="41" fontId="29" fillId="0" borderId="18" xfId="133" applyNumberFormat="1" applyFont="1" applyFill="1" applyBorder="1" applyAlignment="1">
      <alignment horizontal="right" vertical="center" shrinkToFit="1"/>
    </xf>
    <xf numFmtId="0" fontId="29" fillId="0" borderId="18" xfId="0" applyFont="1" applyFill="1" applyBorder="1" applyAlignment="1">
      <alignment horizontal="center" vertical="center"/>
    </xf>
    <xf numFmtId="0" fontId="29" fillId="0" borderId="18" xfId="0" applyFont="1" applyFill="1" applyBorder="1" applyAlignment="1">
      <alignment vertical="center"/>
    </xf>
    <xf numFmtId="0" fontId="29" fillId="0" borderId="18" xfId="132" applyNumberFormat="1" applyFont="1" applyFill="1" applyBorder="1" applyAlignment="1">
      <alignment shrinkToFit="1"/>
    </xf>
    <xf numFmtId="0" fontId="29" fillId="0" borderId="29" xfId="176" applyNumberFormat="1" applyFont="1" applyFill="1" applyBorder="1" applyAlignment="1">
      <alignment horizontal="center" vertical="center" shrinkToFit="1"/>
    </xf>
    <xf numFmtId="0" fontId="29" fillId="0" borderId="29" xfId="176" applyNumberFormat="1" applyFont="1" applyFill="1" applyBorder="1" applyAlignment="1">
      <alignment vertical="center" shrinkToFit="1"/>
    </xf>
    <xf numFmtId="0" fontId="29" fillId="0" borderId="29" xfId="0" applyFont="1" applyFill="1" applyBorder="1" applyAlignment="1">
      <alignment vertical="center" shrinkToFit="1"/>
    </xf>
    <xf numFmtId="41" fontId="29" fillId="0" borderId="0" xfId="132" applyNumberFormat="1" applyFont="1" applyBorder="1" applyAlignment="1" applyProtection="1">
      <alignment horizontal="center" vertical="center" shrinkToFit="1"/>
    </xf>
    <xf numFmtId="41" fontId="29" fillId="0" borderId="0" xfId="0" applyNumberFormat="1" applyFont="1" applyFill="1" applyBorder="1" applyAlignment="1">
      <alignment horizontal="right" vertical="center" shrinkToFit="1"/>
    </xf>
    <xf numFmtId="41" fontId="29" fillId="0" borderId="0" xfId="0" applyNumberFormat="1" applyFont="1" applyFill="1" applyBorder="1" applyAlignment="1">
      <alignment vertical="center" shrinkToFit="1"/>
    </xf>
    <xf numFmtId="0" fontId="29" fillId="0" borderId="0" xfId="176" applyNumberFormat="1" applyFont="1" applyFill="1" applyBorder="1" applyAlignment="1">
      <alignment vertical="center" shrinkToFit="1"/>
    </xf>
    <xf numFmtId="0" fontId="29" fillId="0" borderId="0" xfId="0" applyFont="1" applyAlignment="1">
      <alignment horizontal="left" vertical="center"/>
    </xf>
    <xf numFmtId="0" fontId="84" fillId="0" borderId="0" xfId="0" applyFont="1">
      <alignment vertical="center"/>
    </xf>
    <xf numFmtId="0" fontId="0" fillId="0" borderId="0" xfId="0" applyFill="1" applyAlignment="1">
      <alignment horizontal="center" vertical="center"/>
    </xf>
    <xf numFmtId="0" fontId="85" fillId="0" borderId="0" xfId="0" applyFont="1" applyFill="1" applyAlignment="1">
      <alignment horizontal="center" vertical="center"/>
    </xf>
    <xf numFmtId="0" fontId="0" fillId="0" borderId="0" xfId="0" applyFill="1" applyAlignment="1">
      <alignment horizontal="left" vertical="center" indent="1"/>
    </xf>
    <xf numFmtId="0" fontId="86" fillId="0" borderId="0" xfId="0" applyFont="1" applyFill="1" applyAlignment="1">
      <alignment horizontal="center" vertical="center"/>
    </xf>
    <xf numFmtId="0" fontId="32" fillId="0" borderId="0" xfId="0" applyFont="1">
      <alignment vertical="center"/>
    </xf>
    <xf numFmtId="0" fontId="87" fillId="38" borderId="22" xfId="176" applyFont="1" applyFill="1" applyBorder="1" applyAlignment="1">
      <alignment horizontal="center" vertical="center" wrapText="1"/>
    </xf>
    <xf numFmtId="0" fontId="87" fillId="38" borderId="22" xfId="176" applyFont="1" applyFill="1" applyBorder="1" applyAlignment="1" applyProtection="1">
      <alignment horizontal="center" vertical="center" wrapText="1"/>
      <protection locked="0"/>
    </xf>
    <xf numFmtId="0" fontId="87" fillId="38" borderId="22" xfId="176" applyFont="1" applyFill="1" applyBorder="1" applyAlignment="1">
      <alignment horizontal="left" vertical="center" wrapText="1" indent="1"/>
    </xf>
    <xf numFmtId="0" fontId="32" fillId="0" borderId="0" xfId="0" applyFont="1" applyAlignment="1">
      <alignment vertical="center" wrapText="1"/>
    </xf>
    <xf numFmtId="0" fontId="89" fillId="0" borderId="18" xfId="0" applyFont="1" applyFill="1" applyBorder="1" applyAlignment="1">
      <alignment horizontal="center" vertical="center" shrinkToFit="1"/>
    </xf>
    <xf numFmtId="0" fontId="89" fillId="0" borderId="18" xfId="176" applyNumberFormat="1" applyFont="1" applyFill="1" applyBorder="1" applyAlignment="1">
      <alignment horizontal="center" vertical="center" shrinkToFit="1"/>
    </xf>
    <xf numFmtId="0" fontId="89" fillId="0" borderId="18" xfId="2" applyFont="1" applyFill="1" applyBorder="1" applyAlignment="1">
      <alignment horizontal="center" vertical="center" shrinkToFit="1"/>
    </xf>
    <xf numFmtId="41" fontId="89" fillId="32" borderId="18" xfId="132" applyFont="1" applyFill="1" applyBorder="1" applyAlignment="1" applyProtection="1">
      <alignment horizontal="right" vertical="center" shrinkToFit="1"/>
    </xf>
    <xf numFmtId="0" fontId="89" fillId="0" borderId="18" xfId="2" applyNumberFormat="1" applyFont="1" applyFill="1" applyBorder="1" applyAlignment="1">
      <alignment horizontal="center" vertical="center" shrinkToFit="1"/>
    </xf>
    <xf numFmtId="0" fontId="89" fillId="0" borderId="0" xfId="0" applyFont="1" applyFill="1" applyAlignment="1">
      <alignment vertical="center" shrinkToFit="1"/>
    </xf>
    <xf numFmtId="0" fontId="89" fillId="0" borderId="18" xfId="176" applyNumberFormat="1" applyFont="1" applyFill="1" applyBorder="1" applyAlignment="1">
      <alignment horizontal="left" vertical="center" shrinkToFit="1"/>
    </xf>
    <xf numFmtId="41" fontId="89" fillId="32" borderId="18" xfId="132" applyFont="1" applyFill="1" applyBorder="1" applyAlignment="1" applyProtection="1">
      <alignment horizontal="center" vertical="center" shrinkToFit="1"/>
    </xf>
    <xf numFmtId="41" fontId="89" fillId="32" borderId="18" xfId="132" applyFont="1" applyFill="1" applyBorder="1" applyAlignment="1">
      <alignment horizontal="right" vertical="center" shrinkToFit="1"/>
    </xf>
    <xf numFmtId="41" fontId="89" fillId="32" borderId="18" xfId="132" applyFont="1" applyFill="1" applyBorder="1" applyAlignment="1">
      <alignment horizontal="left" vertical="center" shrinkToFit="1"/>
    </xf>
    <xf numFmtId="0" fontId="89" fillId="0" borderId="18" xfId="320" applyNumberFormat="1" applyFont="1" applyFill="1" applyBorder="1" applyAlignment="1">
      <alignment horizontal="center" vertical="center" shrinkToFit="1"/>
    </xf>
    <xf numFmtId="0" fontId="89" fillId="0" borderId="18" xfId="175" applyFont="1" applyFill="1" applyBorder="1" applyAlignment="1">
      <alignment horizontal="center" vertical="center" shrinkToFit="1"/>
    </xf>
    <xf numFmtId="41" fontId="89" fillId="0" borderId="18" xfId="132" applyFont="1" applyFill="1" applyBorder="1" applyAlignment="1">
      <alignment horizontal="center" vertical="center" shrinkToFit="1"/>
    </xf>
    <xf numFmtId="0" fontId="89" fillId="0" borderId="18" xfId="175" applyNumberFormat="1" applyFont="1" applyFill="1" applyBorder="1" applyAlignment="1">
      <alignment horizontal="center" vertical="center" shrinkToFit="1"/>
    </xf>
    <xf numFmtId="41" fontId="89" fillId="32" borderId="18" xfId="132" applyNumberFormat="1" applyFont="1" applyFill="1" applyBorder="1" applyAlignment="1">
      <alignment horizontal="right" vertical="center" shrinkToFit="1"/>
    </xf>
    <xf numFmtId="0" fontId="89" fillId="0" borderId="18" xfId="166" applyNumberFormat="1" applyFont="1" applyFill="1" applyBorder="1" applyAlignment="1">
      <alignment horizontal="center" vertical="center" shrinkToFit="1"/>
    </xf>
    <xf numFmtId="0" fontId="89" fillId="0" borderId="18" xfId="166" applyFont="1" applyFill="1" applyBorder="1" applyAlignment="1">
      <alignment horizontal="center" vertical="center" shrinkToFit="1"/>
    </xf>
    <xf numFmtId="0" fontId="89" fillId="0" borderId="18" xfId="166" applyFont="1" applyBorder="1" applyAlignment="1">
      <alignment horizontal="center" vertical="center" shrinkToFit="1"/>
    </xf>
    <xf numFmtId="0" fontId="85" fillId="32" borderId="18" xfId="0" applyFont="1" applyFill="1" applyBorder="1">
      <alignment vertical="center"/>
    </xf>
    <xf numFmtId="41" fontId="89" fillId="32" borderId="18" xfId="301" applyFont="1" applyFill="1" applyBorder="1" applyAlignment="1">
      <alignment horizontal="right" vertical="center" shrinkToFit="1"/>
    </xf>
    <xf numFmtId="41" fontId="89" fillId="32" borderId="18" xfId="132" applyNumberFormat="1" applyFont="1" applyFill="1" applyBorder="1" applyAlignment="1" applyProtection="1">
      <alignment horizontal="right" vertical="center" shrinkToFit="1"/>
    </xf>
    <xf numFmtId="0" fontId="89" fillId="28" borderId="18" xfId="176" applyNumberFormat="1" applyFont="1" applyFill="1" applyBorder="1" applyAlignment="1">
      <alignment horizontal="center" vertical="center" shrinkToFit="1"/>
    </xf>
    <xf numFmtId="179" fontId="89" fillId="28" borderId="18" xfId="318" applyNumberFormat="1" applyFont="1" applyFill="1" applyBorder="1" applyAlignment="1">
      <alignment horizontal="center" vertical="center"/>
    </xf>
    <xf numFmtId="0" fontId="89" fillId="28" borderId="18" xfId="2" applyNumberFormat="1" applyFont="1" applyFill="1" applyBorder="1" applyAlignment="1">
      <alignment horizontal="center" vertical="center" shrinkToFit="1"/>
    </xf>
    <xf numFmtId="41" fontId="89" fillId="32" borderId="18" xfId="132" applyFont="1" applyFill="1" applyBorder="1" applyAlignment="1">
      <alignment horizontal="center" vertical="center"/>
    </xf>
    <xf numFmtId="0" fontId="89" fillId="28" borderId="18" xfId="0" applyFont="1" applyFill="1" applyBorder="1" applyAlignment="1">
      <alignment horizontal="center" vertical="center" shrinkToFit="1"/>
    </xf>
    <xf numFmtId="179" fontId="89" fillId="28" borderId="18" xfId="0" applyNumberFormat="1" applyFont="1" applyFill="1" applyBorder="1" applyAlignment="1" applyProtection="1">
      <alignment horizontal="center" vertical="center"/>
      <protection locked="0"/>
    </xf>
    <xf numFmtId="179" fontId="89" fillId="28" borderId="18" xfId="0" applyNumberFormat="1" applyFont="1" applyFill="1" applyBorder="1" applyAlignment="1">
      <alignment horizontal="center" vertical="center"/>
    </xf>
    <xf numFmtId="0" fontId="89" fillId="0" borderId="18" xfId="0" applyFont="1" applyFill="1" applyBorder="1" applyAlignment="1">
      <alignment vertical="center"/>
    </xf>
    <xf numFmtId="0" fontId="89" fillId="0" borderId="18" xfId="0" applyFont="1" applyFill="1" applyBorder="1" applyAlignment="1">
      <alignment horizontal="center" vertical="center"/>
    </xf>
    <xf numFmtId="0" fontId="89" fillId="0" borderId="18" xfId="0" applyFont="1" applyFill="1" applyBorder="1" applyAlignment="1">
      <alignment horizontal="left" vertical="center"/>
    </xf>
    <xf numFmtId="41" fontId="89" fillId="32" borderId="18" xfId="132" applyFont="1" applyFill="1" applyBorder="1" applyAlignment="1">
      <alignment horizontal="left" vertical="center"/>
    </xf>
    <xf numFmtId="41" fontId="89" fillId="32" borderId="18" xfId="132" applyNumberFormat="1" applyFont="1" applyFill="1" applyBorder="1" applyAlignment="1">
      <alignment horizontal="left" vertical="center" shrinkToFit="1"/>
    </xf>
    <xf numFmtId="0" fontId="89" fillId="0" borderId="18" xfId="0" applyNumberFormat="1" applyFont="1" applyFill="1" applyBorder="1" applyAlignment="1">
      <alignment horizontal="center" vertical="center" shrinkToFit="1"/>
    </xf>
    <xf numFmtId="41" fontId="29" fillId="32" borderId="18" xfId="132" applyFont="1" applyFill="1" applyBorder="1" applyAlignment="1">
      <alignment horizontal="center" vertical="center"/>
    </xf>
    <xf numFmtId="41" fontId="89" fillId="32" borderId="18" xfId="132" applyFont="1" applyFill="1" applyBorder="1" applyAlignment="1">
      <alignment horizontal="center" vertical="center" shrinkToFit="1"/>
    </xf>
    <xf numFmtId="41" fontId="91" fillId="32" borderId="18" xfId="132" applyFont="1" applyFill="1" applyBorder="1" applyAlignment="1" applyProtection="1">
      <alignment horizontal="right" vertical="center" shrinkToFit="1"/>
    </xf>
    <xf numFmtId="41" fontId="91" fillId="32" borderId="18" xfId="132" applyFont="1" applyFill="1" applyBorder="1" applyAlignment="1">
      <alignment horizontal="right" vertical="center" shrinkToFit="1"/>
    </xf>
    <xf numFmtId="0" fontId="1" fillId="0" borderId="0" xfId="0" applyFont="1" applyAlignment="1">
      <alignment horizontal="right" vertical="center"/>
    </xf>
    <xf numFmtId="0" fontId="0" fillId="0" borderId="18" xfId="0" applyFont="1" applyBorder="1">
      <alignment vertical="center"/>
    </xf>
    <xf numFmtId="0" fontId="0" fillId="0" borderId="18" xfId="0" applyFont="1" applyBorder="1" applyAlignment="1">
      <alignment horizontal="center" vertical="center"/>
    </xf>
    <xf numFmtId="41" fontId="1" fillId="32" borderId="18" xfId="132" applyFont="1" applyFill="1" applyBorder="1">
      <alignment vertical="center"/>
    </xf>
    <xf numFmtId="49" fontId="89" fillId="0" borderId="18" xfId="0" applyNumberFormat="1" applyFont="1" applyFill="1" applyBorder="1" applyAlignment="1" applyProtection="1">
      <alignment horizontal="center" vertical="center" shrinkToFit="1"/>
      <protection locked="0"/>
    </xf>
    <xf numFmtId="0" fontId="19" fillId="0" borderId="18" xfId="0" applyFont="1" applyFill="1" applyBorder="1" applyAlignment="1">
      <alignment vertical="center"/>
    </xf>
    <xf numFmtId="0" fontId="89" fillId="0" borderId="18" xfId="133" applyNumberFormat="1" applyFont="1" applyFill="1" applyBorder="1" applyAlignment="1" applyProtection="1">
      <alignment horizontal="center" vertical="center" shrinkToFit="1"/>
    </xf>
    <xf numFmtId="0" fontId="89" fillId="0" borderId="18" xfId="132" applyNumberFormat="1" applyFont="1" applyFill="1" applyBorder="1" applyAlignment="1">
      <alignment horizontal="center" vertical="center" shrinkToFit="1"/>
    </xf>
    <xf numFmtId="41" fontId="88" fillId="32" borderId="18" xfId="132" applyFont="1" applyFill="1" applyBorder="1" applyAlignment="1">
      <alignment horizontal="right" vertical="center" shrinkToFit="1"/>
    </xf>
    <xf numFmtId="0" fontId="84" fillId="0" borderId="18" xfId="0" applyFont="1" applyFill="1" applyBorder="1" applyAlignment="1">
      <alignment vertical="center"/>
    </xf>
    <xf numFmtId="0" fontId="89" fillId="28" borderId="18" xfId="0" applyFont="1" applyFill="1" applyBorder="1" applyAlignment="1">
      <alignment horizontal="center" vertical="center"/>
    </xf>
    <xf numFmtId="0" fontId="89" fillId="0" borderId="18" xfId="313" applyFont="1" applyFill="1" applyBorder="1" applyAlignment="1">
      <alignment horizontal="center" vertical="center" shrinkToFit="1"/>
    </xf>
    <xf numFmtId="0" fontId="89" fillId="0" borderId="18" xfId="0" applyFont="1" applyFill="1" applyBorder="1" applyAlignment="1">
      <alignment vertical="center" shrinkToFit="1"/>
    </xf>
    <xf numFmtId="0" fontId="93" fillId="0" borderId="18" xfId="0" applyFont="1" applyFill="1" applyBorder="1" applyAlignment="1">
      <alignment vertical="center"/>
    </xf>
    <xf numFmtId="0" fontId="89" fillId="0" borderId="18" xfId="2" applyNumberFormat="1" applyFont="1" applyFill="1" applyBorder="1" applyAlignment="1">
      <alignment vertical="center" shrinkToFit="1"/>
    </xf>
    <xf numFmtId="179" fontId="89" fillId="28" borderId="18" xfId="0" applyNumberFormat="1" applyFont="1" applyFill="1" applyBorder="1" applyAlignment="1">
      <alignment horizontal="center" vertical="center" shrinkToFit="1"/>
    </xf>
    <xf numFmtId="0" fontId="89" fillId="28" borderId="18" xfId="2" applyFont="1" applyFill="1" applyBorder="1" applyAlignment="1">
      <alignment horizontal="center" vertical="center" shrinkToFit="1"/>
    </xf>
    <xf numFmtId="0" fontId="89" fillId="0" borderId="18" xfId="0" applyFont="1" applyBorder="1" applyAlignment="1">
      <alignment horizontal="center" vertical="center"/>
    </xf>
    <xf numFmtId="41" fontId="89" fillId="32" borderId="18" xfId="132" applyFont="1" applyFill="1" applyBorder="1">
      <alignment vertical="center"/>
    </xf>
    <xf numFmtId="0" fontId="89" fillId="28" borderId="18" xfId="166" applyFont="1" applyFill="1" applyBorder="1" applyAlignment="1">
      <alignment horizontal="center" vertical="center" shrinkToFit="1"/>
    </xf>
    <xf numFmtId="0" fontId="89" fillId="0" borderId="18" xfId="176" applyNumberFormat="1" applyFont="1" applyFill="1" applyBorder="1" applyAlignment="1" applyProtection="1">
      <alignment horizontal="center" vertical="center" shrinkToFit="1"/>
      <protection locked="0"/>
    </xf>
    <xf numFmtId="0" fontId="89" fillId="28" borderId="18" xfId="0" applyFont="1" applyFill="1" applyBorder="1" applyAlignment="1">
      <alignment vertical="center"/>
    </xf>
    <xf numFmtId="0" fontId="89" fillId="0" borderId="18" xfId="2" applyNumberFormat="1" applyFont="1" applyFill="1" applyBorder="1" applyAlignment="1" applyProtection="1">
      <alignment horizontal="center" vertical="center" shrinkToFit="1"/>
    </xf>
    <xf numFmtId="181" fontId="89" fillId="0" borderId="18" xfId="166" applyNumberFormat="1" applyFont="1" applyFill="1" applyBorder="1" applyAlignment="1">
      <alignment horizontal="center" vertical="center" shrinkToFit="1"/>
    </xf>
    <xf numFmtId="0" fontId="1" fillId="0" borderId="0" xfId="0" applyFont="1" applyAlignment="1">
      <alignment horizontal="right" vertical="center" shrinkToFit="1"/>
    </xf>
    <xf numFmtId="0" fontId="89" fillId="0" borderId="24" xfId="2" applyNumberFormat="1" applyFont="1" applyFill="1" applyBorder="1" applyAlignment="1">
      <alignment horizontal="center" vertical="center" shrinkToFit="1"/>
    </xf>
    <xf numFmtId="41" fontId="89" fillId="32" borderId="18" xfId="132" applyFont="1" applyFill="1" applyBorder="1" applyAlignment="1" applyProtection="1">
      <alignment vertical="center" shrinkToFit="1"/>
    </xf>
    <xf numFmtId="0" fontId="89" fillId="0" borderId="18" xfId="176" applyNumberFormat="1" applyFont="1" applyFill="1" applyBorder="1" applyAlignment="1">
      <alignment vertical="center"/>
    </xf>
    <xf numFmtId="0" fontId="89" fillId="0" borderId="18" xfId="176" applyNumberFormat="1" applyFont="1" applyFill="1" applyBorder="1" applyAlignment="1">
      <alignment vertical="center" shrinkToFit="1"/>
    </xf>
    <xf numFmtId="41" fontId="89" fillId="32" borderId="18" xfId="132" applyFont="1" applyFill="1" applyBorder="1" applyAlignment="1">
      <alignment vertical="center" shrinkToFit="1"/>
    </xf>
    <xf numFmtId="0" fontId="89" fillId="28" borderId="18" xfId="175" applyFont="1" applyFill="1" applyBorder="1" applyAlignment="1">
      <alignment horizontal="center" vertical="center" shrinkToFit="1"/>
    </xf>
    <xf numFmtId="0" fontId="29" fillId="0" borderId="18" xfId="0" applyFont="1" applyFill="1" applyBorder="1" applyAlignment="1">
      <alignment horizontal="left" vertical="center"/>
    </xf>
    <xf numFmtId="0" fontId="89" fillId="0" borderId="0" xfId="0" applyNumberFormat="1" applyFont="1" applyFill="1" applyAlignment="1">
      <alignment vertical="center" shrinkToFit="1"/>
    </xf>
    <xf numFmtId="0" fontId="84" fillId="0" borderId="18" xfId="0" applyFont="1" applyFill="1" applyBorder="1" applyAlignment="1">
      <alignment horizontal="left" vertical="center"/>
    </xf>
    <xf numFmtId="0" fontId="91" fillId="0" borderId="0" xfId="0" applyFont="1" applyFill="1" applyAlignment="1">
      <alignment vertical="center" shrinkToFit="1"/>
    </xf>
    <xf numFmtId="0" fontId="91" fillId="0" borderId="18" xfId="176" applyNumberFormat="1" applyFont="1" applyFill="1" applyBorder="1" applyAlignment="1">
      <alignment horizontal="center" vertical="center" shrinkToFit="1"/>
    </xf>
    <xf numFmtId="0" fontId="91" fillId="0" borderId="18" xfId="2" applyNumberFormat="1" applyFont="1" applyFill="1" applyBorder="1" applyAlignment="1">
      <alignment horizontal="center" vertical="center" shrinkToFit="1"/>
    </xf>
    <xf numFmtId="0" fontId="89" fillId="28" borderId="18" xfId="0" applyFont="1" applyFill="1" applyBorder="1" applyAlignment="1">
      <alignment horizontal="left" vertical="center"/>
    </xf>
    <xf numFmtId="41" fontId="89" fillId="32" borderId="18" xfId="132" applyFont="1" applyFill="1" applyBorder="1" applyAlignment="1" applyProtection="1">
      <alignment horizontal="right" vertical="center" shrinkToFit="1"/>
      <protection locked="0"/>
    </xf>
    <xf numFmtId="0" fontId="96" fillId="0" borderId="0" xfId="0" applyFont="1" applyFill="1" applyAlignment="1">
      <alignment vertical="center" shrinkToFit="1"/>
    </xf>
    <xf numFmtId="0" fontId="89" fillId="28" borderId="22" xfId="0" applyFont="1" applyFill="1" applyBorder="1" applyAlignment="1">
      <alignment vertical="center"/>
    </xf>
    <xf numFmtId="0" fontId="97" fillId="0" borderId="18" xfId="0" applyFont="1" applyFill="1" applyBorder="1" applyAlignment="1">
      <alignment horizontal="left" vertical="center"/>
    </xf>
    <xf numFmtId="0" fontId="89" fillId="0" borderId="18" xfId="0" applyNumberFormat="1" applyFont="1" applyFill="1" applyBorder="1" applyAlignment="1">
      <alignment vertical="center" shrinkToFit="1"/>
    </xf>
    <xf numFmtId="0" fontId="89" fillId="28" borderId="18" xfId="132" applyNumberFormat="1" applyFont="1" applyFill="1" applyBorder="1" applyAlignment="1">
      <alignment horizontal="center" vertical="center"/>
    </xf>
    <xf numFmtId="0" fontId="89" fillId="0" borderId="18" xfId="320" applyNumberFormat="1" applyFont="1" applyFill="1" applyBorder="1" applyAlignment="1" applyProtection="1">
      <alignment horizontal="center" vertical="center" shrinkToFit="1"/>
    </xf>
    <xf numFmtId="179" fontId="89" fillId="28" borderId="18" xfId="132" applyNumberFormat="1" applyFont="1" applyFill="1" applyBorder="1" applyAlignment="1">
      <alignment horizontal="center" vertical="center"/>
    </xf>
    <xf numFmtId="41" fontId="89" fillId="32" borderId="18" xfId="132" applyFont="1" applyFill="1" applyBorder="1" applyAlignment="1">
      <alignment horizontal="center" vertical="center" wrapText="1"/>
    </xf>
    <xf numFmtId="0" fontId="89" fillId="28" borderId="18" xfId="322" applyFont="1" applyFill="1" applyBorder="1" applyAlignment="1">
      <alignment horizontal="center" vertical="center" wrapText="1"/>
    </xf>
    <xf numFmtId="176" fontId="29" fillId="32" borderId="18" xfId="0" applyNumberFormat="1" applyFont="1" applyFill="1" applyBorder="1" applyAlignment="1">
      <alignment horizontal="right" vertical="center"/>
    </xf>
    <xf numFmtId="0" fontId="89" fillId="0" borderId="18" xfId="318" applyFont="1" applyFill="1" applyBorder="1" applyAlignment="1">
      <alignment horizontal="center" vertical="center" shrinkToFit="1"/>
    </xf>
    <xf numFmtId="183" fontId="89" fillId="28" borderId="18" xfId="132" applyNumberFormat="1" applyFont="1" applyFill="1" applyBorder="1" applyAlignment="1">
      <alignment horizontal="center" vertical="center"/>
    </xf>
    <xf numFmtId="0" fontId="0" fillId="0" borderId="18" xfId="0" applyFill="1" applyBorder="1" applyAlignment="1">
      <alignment horizontal="center" vertical="center"/>
    </xf>
    <xf numFmtId="0" fontId="99" fillId="0" borderId="18" xfId="0" applyNumberFormat="1" applyFont="1" applyFill="1" applyBorder="1" applyAlignment="1" applyProtection="1">
      <alignment horizontal="center" vertical="center"/>
      <protection locked="0"/>
    </xf>
    <xf numFmtId="0" fontId="89" fillId="0" borderId="18" xfId="2" applyNumberFormat="1" applyFont="1" applyFill="1" applyBorder="1" applyAlignment="1">
      <alignment horizontal="left" vertical="center"/>
    </xf>
    <xf numFmtId="0" fontId="89" fillId="0" borderId="18" xfId="2" applyFont="1" applyFill="1" applyBorder="1" applyAlignment="1">
      <alignment horizontal="left" vertical="center"/>
    </xf>
    <xf numFmtId="0" fontId="89" fillId="0" borderId="20" xfId="2" applyNumberFormat="1" applyFont="1" applyFill="1" applyBorder="1" applyAlignment="1">
      <alignment horizontal="center" vertical="center" shrinkToFit="1"/>
    </xf>
    <xf numFmtId="0" fontId="89" fillId="0" borderId="18" xfId="176" applyNumberFormat="1" applyFont="1" applyFill="1" applyBorder="1" applyAlignment="1">
      <alignment horizontal="left" vertical="center"/>
    </xf>
    <xf numFmtId="41" fontId="91" fillId="32" borderId="18" xfId="132" applyFont="1" applyFill="1" applyBorder="1" applyAlignment="1" applyProtection="1">
      <alignment horizontal="center" vertical="center" shrinkToFit="1"/>
    </xf>
    <xf numFmtId="0" fontId="89" fillId="0" borderId="20" xfId="0" applyFont="1" applyFill="1" applyBorder="1" applyAlignment="1">
      <alignment horizontal="center" vertical="center" shrinkToFit="1"/>
    </xf>
    <xf numFmtId="41" fontId="89" fillId="0" borderId="20" xfId="176" applyNumberFormat="1" applyFont="1" applyFill="1" applyBorder="1" applyAlignment="1">
      <alignment horizontal="center" vertical="center" shrinkToFit="1"/>
    </xf>
    <xf numFmtId="0" fontId="89" fillId="0" borderId="20" xfId="2" applyFont="1" applyFill="1" applyBorder="1" applyAlignment="1">
      <alignment horizontal="center" vertical="center" shrinkToFit="1"/>
    </xf>
    <xf numFmtId="0" fontId="89" fillId="0" borderId="20" xfId="320" applyNumberFormat="1" applyFont="1" applyFill="1" applyBorder="1" applyAlignment="1">
      <alignment horizontal="center" vertical="center" shrinkToFit="1"/>
    </xf>
    <xf numFmtId="41" fontId="89" fillId="0" borderId="20" xfId="132" applyFont="1" applyFill="1" applyBorder="1" applyAlignment="1">
      <alignment horizontal="center" vertical="center" shrinkToFit="1"/>
    </xf>
    <xf numFmtId="0" fontId="89" fillId="0" borderId="18" xfId="0" applyNumberFormat="1" applyFont="1" applyFill="1" applyBorder="1" applyAlignment="1">
      <alignment horizontal="left" vertical="center"/>
    </xf>
    <xf numFmtId="0" fontId="89" fillId="0" borderId="18" xfId="166" applyFont="1" applyFill="1" applyBorder="1" applyAlignment="1">
      <alignment vertical="center"/>
    </xf>
    <xf numFmtId="0" fontId="89" fillId="0" borderId="19" xfId="166" applyFont="1" applyBorder="1" applyAlignment="1">
      <alignment vertical="center" shrinkToFit="1"/>
    </xf>
    <xf numFmtId="0" fontId="89" fillId="0" borderId="20" xfId="166" applyFont="1" applyBorder="1" applyAlignment="1">
      <alignment horizontal="center" vertical="center" shrinkToFit="1"/>
    </xf>
    <xf numFmtId="0" fontId="89" fillId="0" borderId="18" xfId="166" applyFont="1" applyFill="1" applyBorder="1" applyAlignment="1">
      <alignment horizontal="left" vertical="center"/>
    </xf>
    <xf numFmtId="41" fontId="104" fillId="32" borderId="18" xfId="132" applyNumberFormat="1" applyFont="1" applyFill="1" applyBorder="1" applyAlignment="1">
      <alignment vertical="center"/>
    </xf>
    <xf numFmtId="0" fontId="89" fillId="0" borderId="20" xfId="166" applyNumberFormat="1" applyFont="1" applyBorder="1" applyAlignment="1">
      <alignment horizontal="center" vertical="center" shrinkToFit="1"/>
    </xf>
    <xf numFmtId="0" fontId="89" fillId="28" borderId="18" xfId="2" applyNumberFormat="1" applyFont="1" applyFill="1" applyBorder="1" applyAlignment="1">
      <alignment horizontal="left" vertical="center"/>
    </xf>
    <xf numFmtId="0" fontId="89" fillId="28" borderId="20" xfId="2" applyNumberFormat="1" applyFont="1" applyFill="1" applyBorder="1" applyAlignment="1">
      <alignment horizontal="center" vertical="center" shrinkToFit="1"/>
    </xf>
    <xf numFmtId="0" fontId="89" fillId="28" borderId="18" xfId="176" applyNumberFormat="1" applyFont="1" applyFill="1" applyBorder="1" applyAlignment="1">
      <alignment horizontal="left" vertical="center"/>
    </xf>
    <xf numFmtId="41" fontId="104" fillId="32" borderId="18" xfId="132" applyNumberFormat="1" applyFont="1" applyFill="1" applyBorder="1" applyAlignment="1" applyProtection="1">
      <alignment vertical="center"/>
    </xf>
    <xf numFmtId="180" fontId="89" fillId="0" borderId="20" xfId="317" applyNumberFormat="1" applyFont="1" applyFill="1" applyBorder="1" applyAlignment="1">
      <alignment horizontal="center" vertical="center" shrinkToFit="1"/>
    </xf>
    <xf numFmtId="0" fontId="89" fillId="0" borderId="20" xfId="132" applyNumberFormat="1" applyFont="1" applyFill="1" applyBorder="1" applyAlignment="1" applyProtection="1">
      <alignment horizontal="center" vertical="center" shrinkToFit="1"/>
    </xf>
    <xf numFmtId="0" fontId="89" fillId="0" borderId="20" xfId="1" applyNumberFormat="1" applyFont="1" applyFill="1" applyBorder="1" applyAlignment="1">
      <alignment horizontal="center" vertical="center" shrinkToFit="1"/>
    </xf>
    <xf numFmtId="0" fontId="89" fillId="0" borderId="20" xfId="0" applyNumberFormat="1" applyFont="1" applyFill="1" applyBorder="1" applyAlignment="1">
      <alignment horizontal="center" vertical="center" shrinkToFit="1"/>
    </xf>
    <xf numFmtId="0" fontId="29" fillId="0" borderId="19" xfId="0" applyFont="1" applyFill="1" applyBorder="1" applyAlignment="1">
      <alignment vertical="center"/>
    </xf>
    <xf numFmtId="41" fontId="29" fillId="0" borderId="20" xfId="132" applyFont="1" applyFill="1" applyBorder="1" applyAlignment="1">
      <alignment horizontal="center" vertical="center"/>
    </xf>
    <xf numFmtId="0" fontId="89" fillId="0" borderId="18" xfId="132" applyNumberFormat="1" applyFont="1" applyFill="1" applyBorder="1" applyAlignment="1">
      <alignment horizontal="left" vertical="center"/>
    </xf>
    <xf numFmtId="0" fontId="89" fillId="0" borderId="20" xfId="319" applyNumberFormat="1" applyFont="1" applyFill="1" applyBorder="1" applyAlignment="1">
      <alignment horizontal="center" vertical="center" shrinkToFit="1"/>
    </xf>
    <xf numFmtId="41" fontId="89" fillId="0" borderId="20" xfId="2" applyNumberFormat="1" applyFont="1" applyFill="1" applyBorder="1" applyAlignment="1">
      <alignment horizontal="center" vertical="center" shrinkToFit="1"/>
    </xf>
    <xf numFmtId="41" fontId="91" fillId="32" borderId="18" xfId="132" applyFont="1" applyFill="1" applyBorder="1" applyAlignment="1">
      <alignment horizontal="center" vertical="center" shrinkToFit="1"/>
    </xf>
    <xf numFmtId="0" fontId="89" fillId="0" borderId="18" xfId="319" applyNumberFormat="1" applyFont="1" applyFill="1" applyBorder="1" applyAlignment="1">
      <alignment horizontal="left" vertical="center"/>
    </xf>
    <xf numFmtId="0" fontId="89" fillId="0" borderId="18" xfId="324" applyFont="1" applyFill="1" applyBorder="1" applyAlignment="1">
      <alignment horizontal="left" vertical="center"/>
    </xf>
    <xf numFmtId="0" fontId="0" fillId="0" borderId="18" xfId="0" applyFont="1" applyBorder="1" applyAlignment="1">
      <alignment vertical="center"/>
    </xf>
    <xf numFmtId="0" fontId="89" fillId="28" borderId="18" xfId="0" applyNumberFormat="1" applyFont="1" applyFill="1" applyBorder="1" applyAlignment="1">
      <alignment horizontal="left" vertical="center"/>
    </xf>
    <xf numFmtId="0" fontId="89" fillId="28" borderId="18" xfId="0" applyNumberFormat="1" applyFont="1" applyFill="1" applyBorder="1" applyAlignment="1" applyProtection="1">
      <alignment horizontal="left" vertical="center"/>
    </xf>
    <xf numFmtId="49" fontId="89" fillId="0" borderId="18" xfId="0" applyNumberFormat="1" applyFont="1" applyFill="1" applyBorder="1" applyAlignment="1" applyProtection="1">
      <alignment horizontal="left" vertical="center"/>
      <protection locked="0"/>
    </xf>
    <xf numFmtId="0" fontId="97" fillId="0" borderId="20" xfId="0" applyFont="1" applyBorder="1" applyAlignment="1">
      <alignment horizontal="center" vertical="center"/>
    </xf>
    <xf numFmtId="0" fontId="89" fillId="0" borderId="24" xfId="176" applyNumberFormat="1" applyFont="1" applyFill="1" applyBorder="1" applyAlignment="1">
      <alignment horizontal="center" vertical="center" shrinkToFit="1"/>
    </xf>
    <xf numFmtId="0" fontId="89" fillId="0" borderId="24" xfId="166" applyFont="1" applyFill="1" applyBorder="1" applyAlignment="1">
      <alignment horizontal="left" vertical="center"/>
    </xf>
    <xf numFmtId="0" fontId="89" fillId="0" borderId="24" xfId="166" applyFont="1" applyFill="1" applyBorder="1" applyAlignment="1">
      <alignment horizontal="center" vertical="center" shrinkToFit="1"/>
    </xf>
    <xf numFmtId="0" fontId="89" fillId="28" borderId="18" xfId="176" applyNumberFormat="1" applyFont="1" applyFill="1" applyBorder="1" applyAlignment="1">
      <alignment vertical="center"/>
    </xf>
    <xf numFmtId="0" fontId="89" fillId="0" borderId="18" xfId="133" applyNumberFormat="1" applyFont="1" applyFill="1" applyBorder="1" applyAlignment="1" applyProtection="1">
      <alignment horizontal="left" vertical="center"/>
    </xf>
    <xf numFmtId="0" fontId="89" fillId="0" borderId="20" xfId="132" applyNumberFormat="1" applyFont="1" applyFill="1" applyBorder="1" applyAlignment="1">
      <alignment horizontal="center" vertical="center" shrinkToFit="1"/>
    </xf>
    <xf numFmtId="0" fontId="89" fillId="0" borderId="18" xfId="166" applyNumberFormat="1" applyFont="1" applyFill="1" applyBorder="1" applyAlignment="1">
      <alignment horizontal="left" vertical="center"/>
    </xf>
    <xf numFmtId="41" fontId="94" fillId="32" borderId="18" xfId="132" applyFont="1" applyFill="1" applyBorder="1" applyAlignment="1">
      <alignment horizontal="center" vertical="center"/>
    </xf>
    <xf numFmtId="0" fontId="89" fillId="0" borderId="54" xfId="2" applyNumberFormat="1" applyFont="1" applyFill="1" applyBorder="1" applyAlignment="1">
      <alignment horizontal="center" vertical="center" shrinkToFit="1"/>
    </xf>
    <xf numFmtId="0" fontId="94" fillId="0" borderId="18" xfId="322" applyFont="1" applyFill="1" applyBorder="1" applyAlignment="1">
      <alignment horizontal="left" vertical="center"/>
    </xf>
    <xf numFmtId="0" fontId="89" fillId="0" borderId="19" xfId="0" applyFont="1" applyFill="1" applyBorder="1" applyAlignment="1">
      <alignment vertical="center"/>
    </xf>
    <xf numFmtId="0" fontId="89" fillId="0" borderId="20" xfId="0" applyFont="1" applyBorder="1" applyAlignment="1">
      <alignment horizontal="center" vertical="center"/>
    </xf>
    <xf numFmtId="176" fontId="89" fillId="28" borderId="55" xfId="322" applyNumberFormat="1" applyFont="1" applyFill="1" applyBorder="1" applyAlignment="1">
      <alignment horizontal="center" vertical="center" shrinkToFit="1"/>
    </xf>
    <xf numFmtId="0" fontId="91" fillId="0" borderId="20" xfId="2" applyFont="1" applyFill="1" applyBorder="1" applyAlignment="1">
      <alignment horizontal="center" vertical="center" shrinkToFit="1"/>
    </xf>
    <xf numFmtId="0" fontId="89" fillId="0" borderId="20" xfId="176" applyNumberFormat="1" applyFont="1" applyFill="1" applyBorder="1" applyAlignment="1">
      <alignment horizontal="center" vertical="center" shrinkToFit="1"/>
    </xf>
    <xf numFmtId="0" fontId="89" fillId="0" borderId="18" xfId="313" applyFont="1" applyFill="1" applyBorder="1" applyAlignment="1">
      <alignment horizontal="left" vertical="center"/>
    </xf>
    <xf numFmtId="0" fontId="89" fillId="0" borderId="18" xfId="2" applyNumberFormat="1" applyFont="1" applyFill="1" applyBorder="1" applyAlignment="1">
      <alignment vertical="center"/>
    </xf>
    <xf numFmtId="0" fontId="89" fillId="28" borderId="18" xfId="2" applyFont="1" applyFill="1" applyBorder="1" applyAlignment="1">
      <alignment horizontal="left" vertical="center"/>
    </xf>
    <xf numFmtId="0" fontId="89" fillId="0" borderId="18" xfId="0" applyFont="1" applyBorder="1" applyAlignment="1">
      <alignment vertical="center"/>
    </xf>
    <xf numFmtId="0" fontId="89" fillId="28" borderId="18" xfId="166" applyFont="1" applyFill="1" applyBorder="1" applyAlignment="1">
      <alignment horizontal="left" vertical="center"/>
    </xf>
    <xf numFmtId="0" fontId="105" fillId="0" borderId="56" xfId="2" applyNumberFormat="1" applyFont="1" applyFill="1" applyBorder="1" applyAlignment="1">
      <alignment horizontal="center" vertical="center" shrinkToFit="1"/>
    </xf>
    <xf numFmtId="0" fontId="105" fillId="0" borderId="56" xfId="2" applyNumberFormat="1" applyFont="1" applyFill="1" applyBorder="1" applyAlignment="1">
      <alignment horizontal="left" vertical="center"/>
    </xf>
    <xf numFmtId="0" fontId="89" fillId="0" borderId="24" xfId="0" applyFont="1" applyFill="1" applyBorder="1" applyAlignment="1">
      <alignment horizontal="center" vertical="center" shrinkToFit="1"/>
    </xf>
    <xf numFmtId="0" fontId="89" fillId="0" borderId="24" xfId="0" applyFont="1" applyFill="1" applyBorder="1" applyAlignment="1">
      <alignment horizontal="left" vertical="center"/>
    </xf>
    <xf numFmtId="0" fontId="89" fillId="0" borderId="24" xfId="176" applyNumberFormat="1" applyFont="1" applyFill="1" applyBorder="1" applyAlignment="1">
      <alignment horizontal="left" vertical="center"/>
    </xf>
    <xf numFmtId="0" fontId="89" fillId="0" borderId="24" xfId="2" applyNumberFormat="1" applyFont="1" applyFill="1" applyBorder="1" applyAlignment="1">
      <alignment horizontal="left" vertical="center"/>
    </xf>
    <xf numFmtId="0" fontId="89" fillId="0" borderId="18" xfId="176" applyNumberFormat="1" applyFont="1" applyFill="1" applyBorder="1" applyAlignment="1" applyProtection="1">
      <alignment horizontal="left" vertical="center"/>
      <protection locked="0"/>
    </xf>
    <xf numFmtId="0" fontId="89" fillId="28" borderId="24" xfId="176" applyNumberFormat="1" applyFont="1" applyFill="1" applyBorder="1" applyAlignment="1">
      <alignment horizontal="center" vertical="center" shrinkToFit="1"/>
    </xf>
    <xf numFmtId="0" fontId="89" fillId="0" borderId="18" xfId="133" applyNumberFormat="1" applyFont="1" applyFill="1" applyBorder="1" applyAlignment="1" applyProtection="1">
      <alignment vertical="center"/>
    </xf>
    <xf numFmtId="0" fontId="89" fillId="28" borderId="20" xfId="0" applyFont="1" applyFill="1" applyBorder="1" applyAlignment="1">
      <alignment vertical="center" wrapText="1"/>
    </xf>
    <xf numFmtId="0" fontId="89" fillId="28" borderId="20" xfId="0" applyFont="1" applyFill="1" applyBorder="1">
      <alignment vertical="center"/>
    </xf>
    <xf numFmtId="0" fontId="99" fillId="28" borderId="18" xfId="0" applyFont="1" applyFill="1" applyBorder="1" applyAlignment="1">
      <alignment horizontal="center" vertical="center"/>
    </xf>
    <xf numFmtId="0" fontId="99" fillId="28" borderId="18" xfId="0" applyFont="1" applyFill="1" applyBorder="1" applyAlignment="1">
      <alignment vertical="center"/>
    </xf>
    <xf numFmtId="0" fontId="99" fillId="28" borderId="18" xfId="132" applyNumberFormat="1" applyFont="1" applyFill="1" applyBorder="1" applyAlignment="1">
      <alignment vertical="center"/>
    </xf>
    <xf numFmtId="0" fontId="99" fillId="28" borderId="18" xfId="0" applyFont="1" applyFill="1" applyBorder="1" applyAlignment="1">
      <alignment horizontal="center" vertical="center" shrinkToFit="1"/>
    </xf>
    <xf numFmtId="41" fontId="106" fillId="32" borderId="18" xfId="132" applyFont="1" applyFill="1" applyBorder="1" applyAlignment="1">
      <alignment horizontal="center" vertical="center" wrapText="1"/>
    </xf>
    <xf numFmtId="0" fontId="91" fillId="0" borderId="18" xfId="0" applyFont="1" applyFill="1" applyBorder="1" applyAlignment="1">
      <alignment horizontal="left" vertical="center"/>
    </xf>
    <xf numFmtId="0" fontId="89" fillId="0" borderId="18" xfId="176" applyNumberFormat="1" applyFont="1" applyFill="1" applyBorder="1" applyAlignment="1">
      <alignment horizontal="center" vertical="center" wrapText="1" shrinkToFit="1"/>
    </xf>
    <xf numFmtId="0" fontId="89" fillId="0" borderId="24" xfId="2" applyNumberFormat="1" applyFont="1" applyFill="1" applyBorder="1" applyAlignment="1">
      <alignment horizontal="center" vertical="center"/>
    </xf>
    <xf numFmtId="0" fontId="89" fillId="0" borderId="18" xfId="2" applyNumberFormat="1" applyFont="1" applyFill="1" applyBorder="1" applyAlignment="1">
      <alignment horizontal="center" vertical="center"/>
    </xf>
    <xf numFmtId="0" fontId="1" fillId="0" borderId="20" xfId="0" applyFont="1" applyBorder="1" applyAlignment="1">
      <alignment vertical="center" shrinkToFit="1"/>
    </xf>
    <xf numFmtId="0" fontId="0" fillId="0" borderId="18" xfId="0" applyFont="1" applyFill="1" applyBorder="1" applyAlignment="1">
      <alignment horizontal="center" vertical="center"/>
    </xf>
    <xf numFmtId="0" fontId="0" fillId="0" borderId="18" xfId="0" applyFont="1" applyFill="1" applyBorder="1" applyAlignment="1">
      <alignment vertical="center"/>
    </xf>
    <xf numFmtId="41" fontId="104" fillId="32" borderId="18" xfId="133" applyNumberFormat="1" applyFont="1" applyFill="1" applyBorder="1">
      <alignment vertical="center"/>
    </xf>
    <xf numFmtId="0" fontId="89" fillId="0" borderId="19" xfId="176" applyNumberFormat="1" applyFont="1" applyFill="1" applyBorder="1" applyAlignment="1">
      <alignment vertical="center" shrinkToFit="1"/>
    </xf>
    <xf numFmtId="0" fontId="89" fillId="0" borderId="18" xfId="320" applyNumberFormat="1" applyFont="1" applyFill="1" applyBorder="1" applyAlignment="1">
      <alignment horizontal="left" vertical="center"/>
    </xf>
    <xf numFmtId="41" fontId="91" fillId="32" borderId="18" xfId="132" applyNumberFormat="1" applyFont="1" applyFill="1" applyBorder="1" applyAlignment="1" applyProtection="1">
      <alignment horizontal="right" vertical="center" shrinkToFit="1"/>
    </xf>
    <xf numFmtId="0" fontId="89" fillId="0" borderId="24" xfId="2" applyFont="1" applyFill="1" applyBorder="1" applyAlignment="1">
      <alignment horizontal="center" vertical="center" shrinkToFit="1"/>
    </xf>
    <xf numFmtId="0" fontId="89" fillId="0" borderId="24" xfId="2" applyFont="1" applyFill="1" applyBorder="1" applyAlignment="1">
      <alignment horizontal="left" vertical="center"/>
    </xf>
    <xf numFmtId="41" fontId="29" fillId="0" borderId="18" xfId="133" applyFont="1" applyFill="1" applyBorder="1" applyAlignment="1">
      <alignment vertical="center"/>
    </xf>
    <xf numFmtId="0" fontId="89" fillId="0" borderId="18" xfId="175" applyNumberFormat="1" applyFont="1" applyFill="1" applyBorder="1" applyAlignment="1">
      <alignment horizontal="left" vertical="center"/>
    </xf>
    <xf numFmtId="0" fontId="89" fillId="28" borderId="18" xfId="2" applyNumberFormat="1" applyFont="1" applyFill="1" applyBorder="1" applyAlignment="1">
      <alignment vertical="center"/>
    </xf>
    <xf numFmtId="41" fontId="106" fillId="32" borderId="18" xfId="132" applyFont="1" applyFill="1" applyBorder="1" applyAlignment="1">
      <alignment horizontal="center" vertical="center"/>
    </xf>
    <xf numFmtId="0" fontId="89" fillId="0" borderId="18" xfId="324" applyNumberFormat="1" applyFont="1" applyFill="1" applyBorder="1" applyAlignment="1">
      <alignment horizontal="left" vertical="center"/>
    </xf>
    <xf numFmtId="41" fontId="89" fillId="0" borderId="20" xfId="176" quotePrefix="1" applyNumberFormat="1" applyFont="1" applyFill="1" applyBorder="1" applyAlignment="1">
      <alignment horizontal="center" vertical="center" shrinkToFit="1"/>
    </xf>
    <xf numFmtId="0" fontId="89" fillId="0" borderId="20" xfId="2" applyFont="1" applyFill="1" applyBorder="1" applyAlignment="1">
      <alignment vertical="center" shrinkToFit="1"/>
    </xf>
    <xf numFmtId="0" fontId="89" fillId="0" borderId="20" xfId="0" applyFont="1" applyFill="1" applyBorder="1" applyAlignment="1">
      <alignment vertical="center" shrinkToFit="1"/>
    </xf>
    <xf numFmtId="0" fontId="105" fillId="0" borderId="20" xfId="2" applyNumberFormat="1" applyFont="1" applyFill="1" applyBorder="1" applyAlignment="1">
      <alignment vertical="center"/>
    </xf>
    <xf numFmtId="0" fontId="89" fillId="0" borderId="18" xfId="2" applyFont="1" applyFill="1" applyBorder="1" applyAlignment="1">
      <alignment vertical="center"/>
    </xf>
    <xf numFmtId="0" fontId="91" fillId="0" borderId="20" xfId="2" applyNumberFormat="1" applyFont="1" applyFill="1" applyBorder="1" applyAlignment="1">
      <alignment horizontal="center" vertical="center" shrinkToFit="1"/>
    </xf>
    <xf numFmtId="0" fontId="89" fillId="28" borderId="18" xfId="132" applyNumberFormat="1" applyFont="1" applyFill="1" applyBorder="1" applyAlignment="1">
      <alignment horizontal="left" vertical="center"/>
    </xf>
    <xf numFmtId="0" fontId="105" fillId="0" borderId="57" xfId="2" applyNumberFormat="1" applyFont="1" applyFill="1" applyBorder="1" applyAlignment="1">
      <alignment vertical="center"/>
    </xf>
    <xf numFmtId="0" fontId="89" fillId="0" borderId="18" xfId="2" applyNumberFormat="1" applyFont="1" applyFill="1" applyBorder="1" applyAlignment="1" applyProtection="1">
      <alignment vertical="center"/>
    </xf>
    <xf numFmtId="41" fontId="97" fillId="32" borderId="18" xfId="132" applyFont="1" applyFill="1" applyBorder="1" applyAlignment="1">
      <alignment horizontal="center" vertical="center"/>
    </xf>
    <xf numFmtId="0" fontId="89" fillId="0" borderId="24" xfId="176" applyNumberFormat="1" applyFont="1" applyFill="1" applyBorder="1" applyAlignment="1">
      <alignment vertical="center"/>
    </xf>
    <xf numFmtId="0" fontId="91" fillId="0" borderId="20" xfId="0" applyFont="1" applyFill="1" applyBorder="1" applyAlignment="1">
      <alignment horizontal="center" vertical="center" shrinkToFit="1"/>
    </xf>
    <xf numFmtId="0" fontId="89" fillId="0" borderId="24" xfId="132" applyNumberFormat="1" applyFont="1" applyFill="1" applyBorder="1" applyAlignment="1">
      <alignment horizontal="left" vertical="center"/>
    </xf>
    <xf numFmtId="0" fontId="99" fillId="28" borderId="18" xfId="132" applyNumberFormat="1" applyFont="1" applyFill="1" applyBorder="1" applyAlignment="1">
      <alignment horizontal="center" vertical="center"/>
    </xf>
    <xf numFmtId="0" fontId="89" fillId="28" borderId="18" xfId="0" applyNumberFormat="1" applyFont="1" applyFill="1" applyBorder="1" applyAlignment="1">
      <alignment vertical="center"/>
    </xf>
    <xf numFmtId="0" fontId="91" fillId="28" borderId="20" xfId="2" applyNumberFormat="1" applyFont="1" applyFill="1" applyBorder="1" applyAlignment="1">
      <alignment horizontal="center" vertical="center" shrinkToFit="1"/>
    </xf>
    <xf numFmtId="0" fontId="89" fillId="0" borderId="20" xfId="166" applyNumberFormat="1" applyFont="1" applyFill="1" applyBorder="1" applyAlignment="1">
      <alignment horizontal="center" vertical="center" shrinkToFit="1"/>
    </xf>
    <xf numFmtId="0" fontId="107" fillId="0" borderId="24" xfId="2" applyNumberFormat="1" applyFont="1" applyFill="1" applyBorder="1" applyAlignment="1">
      <alignment horizontal="left" vertical="center"/>
    </xf>
    <xf numFmtId="41" fontId="91" fillId="0" borderId="20" xfId="2" applyNumberFormat="1" applyFont="1" applyFill="1" applyBorder="1" applyAlignment="1">
      <alignment horizontal="center" vertical="center" shrinkToFit="1"/>
    </xf>
    <xf numFmtId="176" fontId="89" fillId="0" borderId="55" xfId="0" applyNumberFormat="1" applyFont="1" applyFill="1" applyBorder="1" applyAlignment="1">
      <alignment horizontal="center" vertical="center" wrapText="1" shrinkToFit="1"/>
    </xf>
    <xf numFmtId="0" fontId="29" fillId="0" borderId="20" xfId="0" applyFont="1" applyBorder="1" applyAlignment="1">
      <alignment horizontal="center" vertical="center"/>
    </xf>
    <xf numFmtId="0" fontId="89" fillId="28" borderId="24" xfId="0" applyFont="1" applyFill="1" applyBorder="1" applyAlignment="1">
      <alignment horizontal="center" vertical="center" shrinkToFit="1"/>
    </xf>
    <xf numFmtId="0" fontId="89" fillId="28" borderId="24" xfId="0" applyFont="1" applyFill="1" applyBorder="1" applyAlignment="1">
      <alignment vertical="center"/>
    </xf>
    <xf numFmtId="0" fontId="89" fillId="28" borderId="24" xfId="0" applyFont="1" applyFill="1" applyBorder="1" applyAlignment="1">
      <alignment horizontal="center" vertical="center"/>
    </xf>
    <xf numFmtId="0" fontId="89" fillId="28" borderId="24" xfId="0" applyFont="1" applyFill="1" applyBorder="1" applyAlignment="1">
      <alignment horizontal="left" vertical="center"/>
    </xf>
    <xf numFmtId="0" fontId="89" fillId="0" borderId="20" xfId="320" applyFont="1" applyFill="1" applyBorder="1" applyAlignment="1">
      <alignment horizontal="center" vertical="center" shrinkToFit="1"/>
    </xf>
    <xf numFmtId="176" fontId="89" fillId="0" borderId="55" xfId="322" applyNumberFormat="1" applyFont="1" applyFill="1" applyBorder="1" applyAlignment="1">
      <alignment horizontal="center" vertical="center" shrinkToFit="1"/>
    </xf>
    <xf numFmtId="0" fontId="89" fillId="28" borderId="18" xfId="132" applyNumberFormat="1" applyFont="1" applyFill="1" applyBorder="1" applyAlignment="1">
      <alignment vertical="center"/>
    </xf>
    <xf numFmtId="41" fontId="104" fillId="32" borderId="18" xfId="133" applyNumberFormat="1" applyFont="1" applyFill="1" applyBorder="1" applyAlignment="1">
      <alignment vertical="center"/>
    </xf>
    <xf numFmtId="0" fontId="89" fillId="0" borderId="18" xfId="132" applyNumberFormat="1" applyFont="1" applyFill="1" applyBorder="1" applyAlignment="1">
      <alignment vertical="center"/>
    </xf>
    <xf numFmtId="0" fontId="89" fillId="0" borderId="24" xfId="132" applyNumberFormat="1" applyFont="1" applyFill="1" applyBorder="1" applyAlignment="1">
      <alignment vertical="center"/>
    </xf>
    <xf numFmtId="0" fontId="91" fillId="0" borderId="57" xfId="166" applyNumberFormat="1" applyFont="1" applyBorder="1" applyAlignment="1">
      <alignment horizontal="center" vertical="center" shrinkToFit="1"/>
    </xf>
    <xf numFmtId="0" fontId="105" fillId="0" borderId="57" xfId="2" applyNumberFormat="1" applyFont="1" applyFill="1" applyBorder="1" applyAlignment="1">
      <alignment horizontal="center" vertical="center" shrinkToFit="1"/>
    </xf>
    <xf numFmtId="0" fontId="105" fillId="0" borderId="58" xfId="2" applyNumberFormat="1" applyFont="1" applyFill="1" applyBorder="1" applyAlignment="1">
      <alignment horizontal="left" vertical="center"/>
    </xf>
    <xf numFmtId="41" fontId="89" fillId="0" borderId="24" xfId="132" applyFont="1" applyFill="1" applyBorder="1" applyAlignment="1">
      <alignment horizontal="center" vertical="center" shrinkToFit="1"/>
    </xf>
    <xf numFmtId="0" fontId="89" fillId="28" borderId="20" xfId="2" applyNumberFormat="1" applyFont="1" applyFill="1" applyBorder="1" applyAlignment="1">
      <alignment horizontal="center" vertical="center" wrapText="1" shrinkToFit="1"/>
    </xf>
    <xf numFmtId="176" fontId="89" fillId="0" borderId="55" xfId="0" applyNumberFormat="1" applyFont="1" applyFill="1" applyBorder="1" applyAlignment="1">
      <alignment horizontal="center" vertical="center" shrinkToFit="1"/>
    </xf>
    <xf numFmtId="0" fontId="89" fillId="0" borderId="18" xfId="322" applyFont="1" applyFill="1" applyBorder="1" applyAlignment="1">
      <alignment horizontal="left" vertical="center"/>
    </xf>
    <xf numFmtId="0" fontId="108" fillId="32" borderId="18" xfId="0" applyFont="1" applyFill="1" applyBorder="1" applyAlignment="1">
      <alignment horizontal="center" vertical="center"/>
    </xf>
    <xf numFmtId="176" fontId="89" fillId="0" borderId="55" xfId="322" applyNumberFormat="1" applyFont="1" applyFill="1" applyBorder="1" applyAlignment="1">
      <alignment horizontal="center" vertical="center" wrapText="1" shrinkToFit="1"/>
    </xf>
    <xf numFmtId="0" fontId="91" fillId="0" borderId="20" xfId="0" applyFont="1" applyBorder="1" applyAlignment="1">
      <alignment horizontal="center" vertical="center"/>
    </xf>
    <xf numFmtId="0" fontId="89" fillId="0" borderId="18" xfId="0" applyNumberFormat="1" applyFont="1" applyFill="1" applyBorder="1" applyAlignment="1">
      <alignment vertical="center"/>
    </xf>
    <xf numFmtId="0" fontId="89" fillId="28" borderId="18" xfId="166" applyFont="1" applyFill="1" applyBorder="1" applyAlignment="1">
      <alignment vertical="center"/>
    </xf>
    <xf numFmtId="0" fontId="89" fillId="0" borderId="20" xfId="0" applyFont="1" applyFill="1" applyBorder="1" applyAlignment="1">
      <alignment horizontal="center" vertical="center"/>
    </xf>
    <xf numFmtId="176" fontId="89" fillId="28" borderId="20" xfId="132" applyNumberFormat="1" applyFont="1" applyFill="1" applyBorder="1" applyAlignment="1" applyProtection="1">
      <alignment horizontal="center" vertical="center"/>
      <protection locked="0"/>
    </xf>
    <xf numFmtId="0" fontId="89" fillId="28" borderId="18" xfId="0" applyNumberFormat="1" applyFont="1" applyFill="1" applyBorder="1" applyAlignment="1" applyProtection="1">
      <alignment horizontal="left" vertical="center"/>
      <protection locked="0"/>
    </xf>
    <xf numFmtId="179" fontId="89" fillId="28" borderId="20" xfId="318" applyNumberFormat="1" applyFont="1" applyFill="1" applyBorder="1" applyAlignment="1">
      <alignment horizontal="center" vertical="center"/>
    </xf>
    <xf numFmtId="0" fontId="89" fillId="28" borderId="19" xfId="176" applyNumberFormat="1" applyFont="1" applyFill="1" applyBorder="1" applyAlignment="1">
      <alignment horizontal="center" vertical="center" shrinkToFit="1"/>
    </xf>
    <xf numFmtId="0" fontId="99" fillId="0" borderId="18" xfId="0" applyNumberFormat="1" applyFont="1" applyFill="1" applyBorder="1" applyAlignment="1" applyProtection="1">
      <alignment horizontal="left" vertical="center"/>
      <protection locked="0"/>
    </xf>
    <xf numFmtId="0" fontId="100" fillId="0" borderId="18" xfId="0" applyNumberFormat="1" applyFont="1" applyFill="1" applyBorder="1" applyAlignment="1" applyProtection="1">
      <alignment horizontal="left" vertical="center"/>
      <protection locked="0"/>
    </xf>
    <xf numFmtId="41" fontId="91" fillId="32" borderId="18" xfId="132" applyFont="1" applyFill="1" applyBorder="1" applyAlignment="1" applyProtection="1">
      <alignment vertical="center" shrinkToFit="1"/>
    </xf>
    <xf numFmtId="0" fontId="89" fillId="0" borderId="18" xfId="323" applyFont="1" applyFill="1" applyBorder="1" applyAlignment="1">
      <alignment horizontal="left" vertical="center"/>
    </xf>
    <xf numFmtId="0" fontId="89" fillId="0" borderId="19" xfId="320" applyNumberFormat="1" applyFont="1" applyFill="1" applyBorder="1" applyAlignment="1">
      <alignment vertical="center" shrinkToFit="1"/>
    </xf>
    <xf numFmtId="0" fontId="89" fillId="0" borderId="19" xfId="2" applyFont="1" applyFill="1" applyBorder="1" applyAlignment="1">
      <alignment vertical="center" shrinkToFit="1"/>
    </xf>
    <xf numFmtId="0" fontId="89" fillId="0" borderId="19" xfId="2" applyNumberFormat="1" applyFont="1" applyFill="1" applyBorder="1" applyAlignment="1">
      <alignment vertical="center" shrinkToFit="1"/>
    </xf>
    <xf numFmtId="0" fontId="89" fillId="0" borderId="19" xfId="0" applyFont="1" applyFill="1" applyBorder="1" applyAlignment="1">
      <alignment vertical="center" shrinkToFit="1"/>
    </xf>
    <xf numFmtId="0" fontId="89" fillId="0" borderId="19" xfId="166" applyFont="1" applyFill="1" applyBorder="1" applyAlignment="1">
      <alignment vertical="center" shrinkToFit="1"/>
    </xf>
    <xf numFmtId="0" fontId="89" fillId="28" borderId="19" xfId="320" applyNumberFormat="1" applyFont="1" applyFill="1" applyBorder="1" applyAlignment="1">
      <alignment vertical="center" shrinkToFit="1"/>
    </xf>
    <xf numFmtId="0" fontId="89" fillId="0" borderId="19" xfId="0" applyNumberFormat="1" applyFont="1" applyFill="1" applyBorder="1" applyAlignment="1">
      <alignment vertical="center" shrinkToFit="1"/>
    </xf>
    <xf numFmtId="0" fontId="89" fillId="0" borderId="53" xfId="166" applyFont="1" applyFill="1" applyBorder="1" applyAlignment="1">
      <alignment vertical="center" shrinkToFit="1"/>
    </xf>
    <xf numFmtId="0" fontId="89" fillId="0" borderId="19" xfId="132" applyNumberFormat="1" applyFont="1" applyFill="1" applyBorder="1" applyAlignment="1">
      <alignment vertical="center" shrinkToFit="1"/>
    </xf>
    <xf numFmtId="0" fontId="89" fillId="0" borderId="19" xfId="0" applyFont="1" applyBorder="1" applyAlignment="1">
      <alignment vertical="center"/>
    </xf>
    <xf numFmtId="0" fontId="89" fillId="0" borderId="53" xfId="2" applyNumberFormat="1" applyFont="1" applyFill="1" applyBorder="1" applyAlignment="1">
      <alignment vertical="center" shrinkToFit="1"/>
    </xf>
    <xf numFmtId="0" fontId="89" fillId="0" borderId="53" xfId="176" applyNumberFormat="1" applyFont="1" applyFill="1" applyBorder="1" applyAlignment="1">
      <alignment vertical="center" shrinkToFit="1"/>
    </xf>
    <xf numFmtId="0" fontId="89" fillId="0" borderId="53" xfId="320" applyNumberFormat="1" applyFont="1" applyFill="1" applyBorder="1" applyAlignment="1">
      <alignment vertical="center" shrinkToFit="1"/>
    </xf>
    <xf numFmtId="0" fontId="99" fillId="28" borderId="18" xfId="320" applyNumberFormat="1" applyFont="1" applyFill="1" applyBorder="1" applyAlignment="1">
      <alignment vertical="center" shrinkToFit="1"/>
    </xf>
    <xf numFmtId="0" fontId="89" fillId="0" borderId="53" xfId="2" applyFont="1" applyFill="1" applyBorder="1" applyAlignment="1">
      <alignment vertical="center" shrinkToFit="1"/>
    </xf>
    <xf numFmtId="0" fontId="89" fillId="0" borderId="19" xfId="132" applyNumberFormat="1" applyFont="1" applyFill="1" applyBorder="1" applyAlignment="1" applyProtection="1">
      <alignment vertical="center" shrinkToFit="1"/>
    </xf>
    <xf numFmtId="0" fontId="89" fillId="0" borderId="19" xfId="166" applyNumberFormat="1" applyFont="1" applyFill="1" applyBorder="1" applyAlignment="1">
      <alignment vertical="center" shrinkToFit="1"/>
    </xf>
    <xf numFmtId="0" fontId="89" fillId="28" borderId="53" xfId="320" applyNumberFormat="1" applyFont="1" applyFill="1" applyBorder="1" applyAlignment="1">
      <alignment vertical="center" shrinkToFit="1"/>
    </xf>
    <xf numFmtId="0" fontId="89" fillId="0" borderId="53" xfId="132" applyNumberFormat="1" applyFont="1" applyFill="1" applyBorder="1" applyAlignment="1">
      <alignment vertical="center" shrinkToFit="1"/>
    </xf>
    <xf numFmtId="0" fontId="89" fillId="0" borderId="18" xfId="0" applyNumberFormat="1" applyFont="1" applyFill="1" applyBorder="1" applyAlignment="1" applyProtection="1">
      <alignment vertical="center"/>
    </xf>
    <xf numFmtId="0" fontId="89" fillId="0" borderId="24" xfId="166" applyFont="1" applyFill="1" applyBorder="1" applyAlignment="1">
      <alignment vertical="center"/>
    </xf>
    <xf numFmtId="0" fontId="89" fillId="28" borderId="18" xfId="2" applyFont="1" applyFill="1" applyBorder="1" applyAlignment="1">
      <alignment vertical="center"/>
    </xf>
    <xf numFmtId="0" fontId="89" fillId="0" borderId="24" xfId="0" applyFont="1" applyFill="1" applyBorder="1" applyAlignment="1">
      <alignment vertical="center"/>
    </xf>
    <xf numFmtId="49" fontId="89" fillId="28" borderId="18" xfId="0" applyNumberFormat="1" applyFont="1" applyFill="1" applyBorder="1" applyAlignment="1" applyProtection="1">
      <alignment vertical="center"/>
      <protection locked="0"/>
    </xf>
    <xf numFmtId="0" fontId="89" fillId="0" borderId="18" xfId="176" applyNumberFormat="1" applyFont="1" applyFill="1" applyBorder="1" applyAlignment="1" applyProtection="1">
      <alignment vertical="center"/>
      <protection locked="0"/>
    </xf>
    <xf numFmtId="0" fontId="89" fillId="0" borderId="24" xfId="2" applyNumberFormat="1" applyFont="1" applyFill="1" applyBorder="1" applyAlignment="1">
      <alignment vertical="center"/>
    </xf>
    <xf numFmtId="0" fontId="89" fillId="0" borderId="18" xfId="320" applyNumberFormat="1" applyFont="1" applyFill="1" applyBorder="1" applyAlignment="1">
      <alignment vertical="center"/>
    </xf>
    <xf numFmtId="0" fontId="89" fillId="0" borderId="24" xfId="2" applyFont="1" applyFill="1" applyBorder="1" applyAlignment="1">
      <alignment vertical="center"/>
    </xf>
    <xf numFmtId="0" fontId="89" fillId="0" borderId="18" xfId="175" applyNumberFormat="1" applyFont="1" applyFill="1" applyBorder="1" applyAlignment="1">
      <alignment vertical="center"/>
    </xf>
    <xf numFmtId="0" fontId="89" fillId="0" borderId="18" xfId="166" applyNumberFormat="1" applyFont="1" applyFill="1" applyBorder="1" applyAlignment="1">
      <alignment vertical="center"/>
    </xf>
    <xf numFmtId="182" fontId="89" fillId="28" borderId="18" xfId="132" applyNumberFormat="1" applyFont="1" applyFill="1" applyBorder="1" applyAlignment="1">
      <alignment vertical="center"/>
    </xf>
    <xf numFmtId="0" fontId="89" fillId="28" borderId="18" xfId="319" applyNumberFormat="1" applyFont="1" applyFill="1" applyBorder="1" applyAlignment="1">
      <alignment vertical="center"/>
    </xf>
    <xf numFmtId="0" fontId="89" fillId="0" borderId="18" xfId="321" applyFont="1" applyFill="1" applyBorder="1" applyAlignment="1">
      <alignment vertical="center"/>
    </xf>
    <xf numFmtId="0" fontId="89" fillId="0" borderId="18" xfId="322" applyFont="1" applyFill="1" applyBorder="1" applyAlignment="1">
      <alignment vertical="center"/>
    </xf>
    <xf numFmtId="0" fontId="89" fillId="0" borderId="18" xfId="176" applyNumberFormat="1" applyFont="1" applyFill="1" applyBorder="1" applyAlignment="1">
      <alignment vertical="center" wrapText="1"/>
    </xf>
    <xf numFmtId="0" fontId="89" fillId="0" borderId="18" xfId="0" applyFont="1" applyFill="1" applyBorder="1" applyAlignment="1">
      <alignment vertical="center" wrapText="1"/>
    </xf>
    <xf numFmtId="41" fontId="24" fillId="0" borderId="18" xfId="133" applyNumberFormat="1" applyFont="1" applyFill="1" applyBorder="1" applyAlignment="1" applyProtection="1">
      <alignment horizontal="right" vertical="center" shrinkToFit="1"/>
    </xf>
    <xf numFmtId="41" fontId="24" fillId="0" borderId="18" xfId="132" applyFont="1" applyFill="1" applyBorder="1" applyAlignment="1" applyProtection="1">
      <alignment horizontal="center" vertical="center" shrinkToFit="1"/>
    </xf>
    <xf numFmtId="41" fontId="24" fillId="0" borderId="18" xfId="132" applyFont="1" applyFill="1" applyBorder="1" applyAlignment="1">
      <alignment horizontal="right" shrinkToFit="1"/>
    </xf>
    <xf numFmtId="0" fontId="25" fillId="0" borderId="0" xfId="0" applyFont="1" applyBorder="1" applyAlignment="1">
      <alignment horizontal="left" vertical="center"/>
    </xf>
    <xf numFmtId="0" fontId="26" fillId="0" borderId="1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4" xfId="0" applyFont="1" applyBorder="1" applyAlignment="1">
      <alignment horizontal="center" vertical="center" wrapText="1"/>
    </xf>
    <xf numFmtId="0" fontId="27" fillId="0" borderId="0" xfId="0" applyFont="1" applyBorder="1" applyAlignment="1">
      <alignment horizontal="center" vertical="center"/>
    </xf>
    <xf numFmtId="0" fontId="0" fillId="0" borderId="0" xfId="0" applyAlignment="1">
      <alignment vertical="center"/>
    </xf>
    <xf numFmtId="0" fontId="28" fillId="0" borderId="0" xfId="0" applyFont="1" applyBorder="1" applyAlignment="1">
      <alignment horizontal="center" vertical="center"/>
    </xf>
    <xf numFmtId="0" fontId="29" fillId="0" borderId="39" xfId="0" applyFont="1" applyBorder="1" applyAlignment="1">
      <alignment horizontal="left" vertical="center"/>
    </xf>
    <xf numFmtId="0" fontId="29" fillId="0" borderId="40" xfId="0" applyFont="1" applyBorder="1" applyAlignment="1">
      <alignment horizontal="left" vertical="center"/>
    </xf>
    <xf numFmtId="0" fontId="29" fillId="0" borderId="41" xfId="0" applyFont="1" applyBorder="1" applyAlignment="1">
      <alignment horizontal="left" vertical="center"/>
    </xf>
    <xf numFmtId="0" fontId="29" fillId="0" borderId="42" xfId="0" applyFont="1" applyBorder="1" applyAlignment="1">
      <alignment horizontal="left" vertical="center"/>
    </xf>
    <xf numFmtId="0" fontId="29" fillId="35" borderId="39" xfId="0" applyFont="1" applyFill="1" applyBorder="1" applyAlignment="1">
      <alignment horizontal="left" vertical="center"/>
    </xf>
    <xf numFmtId="0" fontId="29" fillId="35" borderId="40" xfId="0" applyFont="1" applyFill="1" applyBorder="1" applyAlignment="1">
      <alignment horizontal="left" vertical="center"/>
    </xf>
    <xf numFmtId="0" fontId="29" fillId="35" borderId="41" xfId="0" applyFont="1" applyFill="1" applyBorder="1" applyAlignment="1">
      <alignment horizontal="left" vertical="center"/>
    </xf>
    <xf numFmtId="0" fontId="29" fillId="35" borderId="42" xfId="0" applyFont="1" applyFill="1" applyBorder="1" applyAlignment="1">
      <alignment horizontal="left" vertical="center"/>
    </xf>
    <xf numFmtId="0" fontId="34" fillId="34" borderId="43" xfId="0" applyFont="1" applyFill="1" applyBorder="1" applyAlignment="1">
      <alignment horizontal="center" vertical="center"/>
    </xf>
    <xf numFmtId="0" fontId="34" fillId="34" borderId="44" xfId="0" applyFont="1" applyFill="1" applyBorder="1" applyAlignment="1">
      <alignment horizontal="center" vertical="center"/>
    </xf>
    <xf numFmtId="0" fontId="29" fillId="0" borderId="45" xfId="0" applyFont="1" applyBorder="1" applyAlignment="1">
      <alignment horizontal="left" vertical="center" wrapText="1"/>
    </xf>
    <xf numFmtId="0" fontId="29" fillId="0" borderId="46" xfId="0" applyFont="1" applyBorder="1" applyAlignment="1">
      <alignment horizontal="left" vertical="center"/>
    </xf>
    <xf numFmtId="0" fontId="56" fillId="0" borderId="0" xfId="0" applyFont="1" applyAlignment="1">
      <alignment horizontal="left" vertical="center" wrapText="1"/>
    </xf>
    <xf numFmtId="0" fontId="56" fillId="0" borderId="0" xfId="0" applyFont="1" applyAlignment="1">
      <alignment horizontal="left" vertical="center"/>
    </xf>
    <xf numFmtId="0" fontId="57" fillId="0" borderId="0" xfId="0" applyFont="1" applyAlignment="1">
      <alignment horizontal="center" vertical="center"/>
    </xf>
    <xf numFmtId="0" fontId="34" fillId="34" borderId="45" xfId="0" applyFont="1" applyFill="1" applyBorder="1" applyAlignment="1">
      <alignment horizontal="center" vertical="center"/>
    </xf>
    <xf numFmtId="0" fontId="34" fillId="34" borderId="46" xfId="0" applyFont="1" applyFill="1" applyBorder="1" applyAlignment="1">
      <alignment horizontal="center" vertical="center"/>
    </xf>
    <xf numFmtId="0" fontId="20" fillId="32" borderId="18" xfId="176" applyFont="1" applyFill="1" applyBorder="1" applyAlignment="1">
      <alignment horizontal="center" vertical="center" wrapText="1"/>
    </xf>
    <xf numFmtId="0" fontId="21" fillId="32" borderId="19" xfId="176" applyFont="1" applyFill="1" applyBorder="1" applyAlignment="1">
      <alignment horizontal="center" vertical="center" wrapText="1"/>
    </xf>
    <xf numFmtId="0" fontId="21" fillId="32" borderId="27" xfId="176" applyFont="1" applyFill="1" applyBorder="1" applyAlignment="1">
      <alignment horizontal="center" vertical="center" wrapText="1"/>
    </xf>
    <xf numFmtId="0" fontId="21" fillId="32" borderId="20" xfId="176" applyFont="1" applyFill="1" applyBorder="1" applyAlignment="1">
      <alignment horizontal="center" vertical="center" wrapText="1"/>
    </xf>
    <xf numFmtId="0" fontId="21" fillId="32" borderId="18" xfId="176" applyFont="1" applyFill="1" applyBorder="1" applyAlignment="1">
      <alignment horizontal="center" vertical="center" wrapText="1"/>
    </xf>
    <xf numFmtId="41" fontId="21" fillId="32" borderId="18" xfId="132" applyFont="1" applyFill="1" applyBorder="1" applyAlignment="1">
      <alignment horizontal="center" vertical="center" wrapText="1" shrinkToFit="1"/>
    </xf>
    <xf numFmtId="41" fontId="21" fillId="32" borderId="22" xfId="132" applyFont="1" applyFill="1" applyBorder="1" applyAlignment="1">
      <alignment horizontal="center" vertical="center" shrinkToFit="1"/>
    </xf>
    <xf numFmtId="41" fontId="21" fillId="32" borderId="24" xfId="132" applyFont="1" applyFill="1" applyBorder="1" applyAlignment="1">
      <alignment horizontal="center" vertical="center" shrinkToFit="1"/>
    </xf>
    <xf numFmtId="0" fontId="50" fillId="0" borderId="31" xfId="0" applyFont="1" applyBorder="1" applyAlignment="1">
      <alignment horizontal="center" vertical="center"/>
    </xf>
    <xf numFmtId="0" fontId="0" fillId="0" borderId="0" xfId="0" applyBorder="1" applyAlignment="1">
      <alignment horizontal="center" vertical="center"/>
    </xf>
    <xf numFmtId="0" fontId="77" fillId="0" borderId="47" xfId="0" applyFont="1" applyBorder="1" applyAlignment="1">
      <alignment horizontal="center" vertical="center" wrapText="1"/>
    </xf>
    <xf numFmtId="0" fontId="23" fillId="0" borderId="47" xfId="0" applyFont="1" applyBorder="1" applyAlignment="1">
      <alignment horizontal="left" vertical="center" wrapText="1"/>
    </xf>
    <xf numFmtId="0" fontId="0" fillId="0" borderId="47" xfId="0" applyBorder="1" applyAlignment="1">
      <alignment horizontal="left" vertical="center" wrapText="1"/>
    </xf>
    <xf numFmtId="0" fontId="50" fillId="0" borderId="47" xfId="0" applyFont="1" applyBorder="1" applyAlignment="1">
      <alignment horizontal="center" vertical="center"/>
    </xf>
    <xf numFmtId="0" fontId="23" fillId="0" borderId="0" xfId="0" applyFont="1" applyBorder="1" applyAlignment="1">
      <alignment horizontal="center" vertical="center"/>
    </xf>
    <xf numFmtId="0" fontId="51" fillId="0" borderId="47" xfId="0" applyFont="1" applyBorder="1" applyAlignment="1">
      <alignment horizontal="center" vertical="center"/>
    </xf>
    <xf numFmtId="0" fontId="23" fillId="0" borderId="0" xfId="0" applyFont="1" applyAlignment="1">
      <alignment horizontal="center" vertical="center"/>
    </xf>
    <xf numFmtId="41" fontId="21" fillId="24" borderId="18" xfId="132" applyFont="1" applyFill="1" applyBorder="1" applyAlignment="1">
      <alignment horizontal="center" vertical="center" wrapText="1" shrinkToFit="1"/>
    </xf>
    <xf numFmtId="0" fontId="20" fillId="24" borderId="18" xfId="176" applyFont="1" applyFill="1" applyBorder="1" applyAlignment="1">
      <alignment horizontal="center" vertical="center" wrapText="1"/>
    </xf>
    <xf numFmtId="0" fontId="21" fillId="24" borderId="18" xfId="176" applyFont="1" applyFill="1" applyBorder="1" applyAlignment="1">
      <alignment horizontal="center" vertical="center" wrapText="1"/>
    </xf>
    <xf numFmtId="0" fontId="21" fillId="24" borderId="18" xfId="175" applyFont="1" applyFill="1" applyBorder="1" applyAlignment="1">
      <alignment horizontal="center" vertical="center" wrapText="1" shrinkToFi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4" fillId="0" borderId="0" xfId="0" applyFont="1" applyAlignment="1">
      <alignment horizontal="center" vertical="center"/>
    </xf>
    <xf numFmtId="0" fontId="23" fillId="0" borderId="48" xfId="0" applyFont="1" applyBorder="1" applyAlignment="1">
      <alignment horizontal="left" vertical="center" wrapText="1"/>
    </xf>
    <xf numFmtId="0" fontId="23" fillId="0" borderId="49" xfId="0" applyFont="1" applyBorder="1" applyAlignment="1">
      <alignment horizontal="left" vertical="center" wrapText="1"/>
    </xf>
    <xf numFmtId="0" fontId="23" fillId="0" borderId="50" xfId="0" applyFont="1" applyBorder="1" applyAlignment="1">
      <alignment horizontal="left" vertical="center" wrapText="1"/>
    </xf>
    <xf numFmtId="0" fontId="22" fillId="24" borderId="18" xfId="176" applyFont="1" applyFill="1" applyBorder="1" applyAlignment="1">
      <alignment horizontal="center" vertical="center"/>
    </xf>
    <xf numFmtId="0" fontId="21" fillId="24" borderId="19" xfId="176" applyFont="1" applyFill="1" applyBorder="1" applyAlignment="1">
      <alignment horizontal="center" vertical="center"/>
    </xf>
    <xf numFmtId="0" fontId="21" fillId="24" borderId="27" xfId="176" applyFont="1" applyFill="1" applyBorder="1" applyAlignment="1">
      <alignment horizontal="center" vertical="center"/>
    </xf>
    <xf numFmtId="0" fontId="21" fillId="24" borderId="19" xfId="175" applyFont="1" applyFill="1" applyBorder="1" applyAlignment="1">
      <alignment horizontal="center" vertical="center" wrapText="1" shrinkToFit="1"/>
    </xf>
    <xf numFmtId="0" fontId="21" fillId="24" borderId="27" xfId="175" applyFont="1" applyFill="1" applyBorder="1" applyAlignment="1">
      <alignment horizontal="center" vertical="center" wrapText="1" shrinkToFit="1"/>
    </xf>
    <xf numFmtId="0" fontId="21" fillId="24" borderId="20" xfId="176" applyFont="1" applyFill="1" applyBorder="1" applyAlignment="1">
      <alignment horizontal="center" vertical="center"/>
    </xf>
    <xf numFmtId="41" fontId="21" fillId="24" borderId="19" xfId="132" applyFont="1" applyFill="1" applyBorder="1" applyAlignment="1">
      <alignment horizontal="center" vertical="center" wrapText="1" shrinkToFit="1"/>
    </xf>
    <xf numFmtId="41" fontId="21" fillId="24" borderId="27" xfId="132" applyFont="1" applyFill="1" applyBorder="1" applyAlignment="1">
      <alignment horizontal="center" vertical="center" wrapText="1" shrinkToFit="1"/>
    </xf>
    <xf numFmtId="41" fontId="21" fillId="24" borderId="20" xfId="132" applyFont="1" applyFill="1" applyBorder="1" applyAlignment="1">
      <alignment horizontal="center" vertical="center" wrapText="1" shrinkToFit="1"/>
    </xf>
    <xf numFmtId="0" fontId="51" fillId="0" borderId="51" xfId="0" applyFont="1" applyBorder="1" applyAlignment="1">
      <alignment horizontal="center" vertical="center"/>
    </xf>
    <xf numFmtId="0" fontId="51" fillId="0" borderId="52" xfId="0" applyFont="1" applyBorder="1" applyAlignment="1">
      <alignment horizontal="center" vertical="center"/>
    </xf>
    <xf numFmtId="0" fontId="20" fillId="24" borderId="22" xfId="174" applyFont="1" applyFill="1" applyBorder="1" applyAlignment="1">
      <alignment horizontal="center" vertical="center"/>
    </xf>
    <xf numFmtId="0" fontId="20" fillId="24" borderId="24" xfId="174" applyFont="1" applyFill="1" applyBorder="1" applyAlignment="1">
      <alignment horizontal="center" vertical="center"/>
    </xf>
    <xf numFmtId="0" fontId="21" fillId="24" borderId="19" xfId="174" applyFont="1" applyFill="1" applyBorder="1" applyAlignment="1">
      <alignment horizontal="center" vertical="center" wrapText="1"/>
    </xf>
    <xf numFmtId="0" fontId="21" fillId="24" borderId="27" xfId="174" applyFont="1" applyFill="1" applyBorder="1" applyAlignment="1">
      <alignment horizontal="center" vertical="center" wrapText="1"/>
    </xf>
    <xf numFmtId="0" fontId="21" fillId="24" borderId="30" xfId="174" applyFont="1" applyFill="1" applyBorder="1" applyAlignment="1">
      <alignment horizontal="center" vertical="center" wrapText="1"/>
    </xf>
    <xf numFmtId="0" fontId="20" fillId="0" borderId="47" xfId="0" applyFont="1" applyBorder="1" applyAlignment="1">
      <alignment horizontal="left" vertical="center" wrapText="1"/>
    </xf>
    <xf numFmtId="0" fontId="76" fillId="0" borderId="47" xfId="0" applyFont="1" applyBorder="1" applyAlignment="1">
      <alignment horizontal="left" vertical="center" wrapText="1"/>
    </xf>
    <xf numFmtId="0" fontId="0" fillId="0" borderId="32" xfId="0"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20" fillId="24" borderId="18" xfId="174" applyFon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41" fontId="22" fillId="24" borderId="19" xfId="132" applyFont="1" applyFill="1" applyBorder="1" applyAlignment="1">
      <alignment horizontal="center" vertical="center" shrinkToFit="1"/>
    </xf>
    <xf numFmtId="41" fontId="22" fillId="24" borderId="27" xfId="132" applyFont="1" applyFill="1" applyBorder="1" applyAlignment="1">
      <alignment horizontal="center" vertical="center" shrinkToFit="1"/>
    </xf>
    <xf numFmtId="41" fontId="22" fillId="24" borderId="20" xfId="132" applyFont="1" applyFill="1" applyBorder="1" applyAlignment="1">
      <alignment horizontal="center" vertical="center" shrinkToFit="1"/>
    </xf>
    <xf numFmtId="0" fontId="29" fillId="0" borderId="19" xfId="166" applyFont="1" applyBorder="1" applyAlignment="1">
      <alignment horizontal="center" vertical="center"/>
    </xf>
    <xf numFmtId="0" fontId="29" fillId="0" borderId="20" xfId="166" applyFont="1" applyBorder="1" applyAlignment="1">
      <alignment horizontal="center" vertical="center"/>
    </xf>
    <xf numFmtId="0" fontId="24" fillId="0" borderId="0" xfId="166" applyFont="1" applyAlignment="1">
      <alignment horizontal="center" vertical="center"/>
    </xf>
    <xf numFmtId="0" fontId="80" fillId="0" borderId="47" xfId="0" applyFont="1" applyBorder="1" applyAlignment="1">
      <alignment horizontal="center" vertical="center"/>
    </xf>
    <xf numFmtId="0" fontId="23" fillId="0" borderId="47" xfId="166" applyFont="1" applyBorder="1" applyAlignment="1">
      <alignment horizontal="left" vertical="center" wrapText="1"/>
    </xf>
    <xf numFmtId="0" fontId="22" fillId="38" borderId="18" xfId="176" applyFont="1" applyFill="1" applyBorder="1" applyAlignment="1">
      <alignment horizontal="center" vertical="center" wrapText="1"/>
    </xf>
    <xf numFmtId="0" fontId="21" fillId="38" borderId="18" xfId="176" applyFont="1" applyFill="1" applyBorder="1" applyAlignment="1">
      <alignment horizontal="center" vertical="center" wrapText="1"/>
    </xf>
    <xf numFmtId="0" fontId="21" fillId="38" borderId="19" xfId="175" applyFont="1" applyFill="1" applyBorder="1" applyAlignment="1">
      <alignment horizontal="center" vertical="center" wrapText="1" shrinkToFit="1"/>
    </xf>
    <xf numFmtId="0" fontId="21" fillId="38" borderId="27" xfId="175" applyFont="1" applyFill="1" applyBorder="1" applyAlignment="1">
      <alignment horizontal="center" vertical="center" wrapText="1" shrinkToFit="1"/>
    </xf>
    <xf numFmtId="0" fontId="21" fillId="38" borderId="20" xfId="175" applyFont="1" applyFill="1" applyBorder="1" applyAlignment="1">
      <alignment horizontal="center" vertical="center" wrapText="1" shrinkToFit="1"/>
    </xf>
    <xf numFmtId="41" fontId="22" fillId="38" borderId="22" xfId="133" applyFont="1" applyFill="1" applyBorder="1" applyAlignment="1">
      <alignment horizontal="center" vertical="center" shrinkToFit="1"/>
    </xf>
    <xf numFmtId="41" fontId="22" fillId="38" borderId="24" xfId="133" applyFont="1" applyFill="1" applyBorder="1" applyAlignment="1">
      <alignment horizontal="center" vertical="center" shrinkToFit="1"/>
    </xf>
    <xf numFmtId="0" fontId="30" fillId="0" borderId="19" xfId="176" applyFont="1" applyFill="1" applyBorder="1" applyAlignment="1">
      <alignment horizontal="center" vertical="center"/>
    </xf>
    <xf numFmtId="0" fontId="30" fillId="0" borderId="20" xfId="176" applyFont="1" applyFill="1" applyBorder="1" applyAlignment="1">
      <alignment horizontal="center" vertical="center"/>
    </xf>
    <xf numFmtId="0" fontId="22" fillId="38" borderId="22" xfId="176" applyFont="1" applyFill="1" applyBorder="1" applyAlignment="1">
      <alignment horizontal="center" vertical="center" wrapText="1"/>
    </xf>
    <xf numFmtId="0" fontId="22" fillId="38" borderId="24" xfId="176" applyFont="1" applyFill="1" applyBorder="1" applyAlignment="1">
      <alignment horizontal="center" vertical="center" wrapText="1"/>
    </xf>
    <xf numFmtId="0" fontId="21" fillId="38" borderId="19" xfId="176" applyFont="1" applyFill="1" applyBorder="1" applyAlignment="1">
      <alignment horizontal="center" vertical="center" wrapText="1"/>
    </xf>
    <xf numFmtId="0" fontId="21" fillId="38" borderId="27" xfId="176" applyFont="1" applyFill="1" applyBorder="1" applyAlignment="1">
      <alignment horizontal="center" vertical="center" wrapText="1"/>
    </xf>
    <xf numFmtId="0" fontId="21" fillId="38" borderId="20" xfId="176" applyFont="1" applyFill="1" applyBorder="1" applyAlignment="1">
      <alignment horizontal="center" vertical="center" wrapText="1"/>
    </xf>
    <xf numFmtId="0" fontId="21" fillId="38" borderId="22" xfId="176" applyNumberFormat="1" applyFont="1" applyFill="1" applyBorder="1" applyAlignment="1">
      <alignment horizontal="center" vertical="center" wrapText="1"/>
    </xf>
    <xf numFmtId="0" fontId="21" fillId="38" borderId="24" xfId="176" applyNumberFormat="1" applyFont="1" applyFill="1" applyBorder="1" applyAlignment="1">
      <alignment horizontal="center" vertical="center" wrapText="1"/>
    </xf>
    <xf numFmtId="41" fontId="34" fillId="24" borderId="18" xfId="132" applyFont="1" applyFill="1" applyBorder="1" applyAlignment="1">
      <alignment horizontal="center" vertical="center" shrinkToFit="1"/>
    </xf>
    <xf numFmtId="0" fontId="32" fillId="24" borderId="18" xfId="176" applyFont="1" applyFill="1" applyBorder="1" applyAlignment="1">
      <alignment horizontal="center" vertical="center" wrapText="1"/>
    </xf>
    <xf numFmtId="0" fontId="33" fillId="24" borderId="18" xfId="176" applyFont="1" applyFill="1" applyBorder="1" applyAlignment="1">
      <alignment horizontal="center" vertical="center" wrapText="1"/>
    </xf>
    <xf numFmtId="0" fontId="20" fillId="0" borderId="47" xfId="0" applyFont="1" applyBorder="1" applyAlignment="1">
      <alignment horizontal="center" vertical="center" wrapText="1"/>
    </xf>
    <xf numFmtId="0" fontId="87" fillId="38" borderId="18" xfId="176" applyFont="1" applyFill="1" applyBorder="1" applyAlignment="1">
      <alignment horizontal="center" vertical="center"/>
    </xf>
    <xf numFmtId="0" fontId="87" fillId="38" borderId="22" xfId="176" applyFont="1" applyFill="1" applyBorder="1" applyAlignment="1">
      <alignment horizontal="center" vertical="center"/>
    </xf>
    <xf numFmtId="41" fontId="87" fillId="38" borderId="22" xfId="132" applyFont="1" applyFill="1" applyBorder="1" applyAlignment="1">
      <alignment horizontal="center" vertical="center" wrapText="1" shrinkToFit="1"/>
    </xf>
    <xf numFmtId="41" fontId="87" fillId="38" borderId="21" xfId="132" applyFont="1" applyFill="1" applyBorder="1" applyAlignment="1">
      <alignment horizontal="center" vertical="center" wrapText="1" shrinkToFit="1"/>
    </xf>
    <xf numFmtId="41" fontId="87" fillId="38" borderId="22" xfId="132" applyFont="1" applyFill="1" applyBorder="1" applyAlignment="1">
      <alignment horizontal="center" vertical="center" wrapText="1"/>
    </xf>
    <xf numFmtId="41" fontId="87" fillId="38" borderId="21" xfId="132" applyFont="1" applyFill="1" applyBorder="1" applyAlignment="1">
      <alignment horizontal="center" vertical="center" wrapText="1"/>
    </xf>
    <xf numFmtId="49" fontId="61" fillId="26" borderId="26" xfId="170" applyNumberFormat="1" applyFont="1" applyFill="1" applyBorder="1" applyAlignment="1">
      <alignment horizontal="center" vertical="center"/>
    </xf>
    <xf numFmtId="0" fontId="60" fillId="0" borderId="35" xfId="170" applyFont="1" applyBorder="1" applyAlignment="1">
      <alignment horizontal="center" vertical="center"/>
    </xf>
    <xf numFmtId="0" fontId="73" fillId="29" borderId="22" xfId="176" applyFont="1" applyFill="1" applyBorder="1" applyAlignment="1">
      <alignment horizontal="center" vertical="center" wrapText="1"/>
    </xf>
    <xf numFmtId="0" fontId="73" fillId="29" borderId="21" xfId="176" applyFont="1" applyFill="1" applyBorder="1" applyAlignment="1">
      <alignment horizontal="center" vertical="center" wrapText="1"/>
    </xf>
    <xf numFmtId="0" fontId="73" fillId="29" borderId="24" xfId="176" applyFont="1" applyFill="1" applyBorder="1" applyAlignment="1">
      <alignment horizontal="center" vertical="center" wrapText="1"/>
    </xf>
    <xf numFmtId="0" fontId="78" fillId="29" borderId="19" xfId="176" applyFont="1" applyFill="1" applyBorder="1" applyAlignment="1">
      <alignment horizontal="center" vertical="center" wrapText="1"/>
    </xf>
    <xf numFmtId="0" fontId="78" fillId="29" borderId="27" xfId="176" applyFont="1" applyFill="1" applyBorder="1" applyAlignment="1">
      <alignment horizontal="center" vertical="center" wrapText="1"/>
    </xf>
    <xf numFmtId="0" fontId="78" fillId="29" borderId="20" xfId="176" applyFont="1" applyFill="1" applyBorder="1" applyAlignment="1">
      <alignment horizontal="center" vertical="center" wrapText="1"/>
    </xf>
    <xf numFmtId="41" fontId="78" fillId="29" borderId="19" xfId="132" applyFont="1" applyFill="1" applyBorder="1" applyAlignment="1">
      <alignment horizontal="center" vertical="center" wrapText="1" shrinkToFit="1"/>
    </xf>
    <xf numFmtId="41" fontId="78" fillId="29" borderId="27" xfId="132" applyFont="1" applyFill="1" applyBorder="1" applyAlignment="1">
      <alignment horizontal="center" vertical="center" wrapText="1" shrinkToFit="1"/>
    </xf>
    <xf numFmtId="41" fontId="78" fillId="29" borderId="20" xfId="132" applyFont="1" applyFill="1" applyBorder="1" applyAlignment="1">
      <alignment horizontal="center" vertical="center" wrapText="1" shrinkToFit="1"/>
    </xf>
    <xf numFmtId="41" fontId="78" fillId="29" borderId="22" xfId="132" applyFont="1" applyFill="1" applyBorder="1" applyAlignment="1">
      <alignment horizontal="center" vertical="center" wrapText="1" shrinkToFit="1"/>
    </xf>
    <xf numFmtId="41" fontId="78" fillId="29" borderId="21" xfId="132" applyFont="1" applyFill="1" applyBorder="1" applyAlignment="1">
      <alignment horizontal="center" vertical="center" wrapText="1" shrinkToFit="1"/>
    </xf>
    <xf numFmtId="41" fontId="78" fillId="29" borderId="24" xfId="132" applyFont="1" applyFill="1" applyBorder="1" applyAlignment="1">
      <alignment horizontal="center" vertical="center" wrapText="1" shrinkToFit="1"/>
    </xf>
    <xf numFmtId="0" fontId="78" fillId="29" borderId="22" xfId="176" applyFont="1" applyFill="1" applyBorder="1" applyAlignment="1">
      <alignment horizontal="center" vertical="center" wrapText="1"/>
    </xf>
    <xf numFmtId="0" fontId="78" fillId="29" borderId="24" xfId="176" applyFont="1" applyFill="1" applyBorder="1" applyAlignment="1">
      <alignment horizontal="center" vertical="center" wrapText="1"/>
    </xf>
    <xf numFmtId="41" fontId="78" fillId="29" borderId="22" xfId="132" applyFont="1" applyFill="1" applyBorder="1" applyAlignment="1">
      <alignment horizontal="center" vertical="center" wrapText="1"/>
    </xf>
    <xf numFmtId="41" fontId="78" fillId="29" borderId="24" xfId="132" applyFont="1" applyFill="1" applyBorder="1" applyAlignment="1">
      <alignment horizontal="center" vertical="center" wrapText="1"/>
    </xf>
    <xf numFmtId="41" fontId="78" fillId="29" borderId="19" xfId="132" applyFont="1" applyFill="1" applyBorder="1" applyAlignment="1">
      <alignment horizontal="center" vertical="center" wrapText="1"/>
    </xf>
    <xf numFmtId="41" fontId="78" fillId="29" borderId="27" xfId="132" applyFont="1" applyFill="1" applyBorder="1" applyAlignment="1">
      <alignment horizontal="center" vertical="center" wrapText="1"/>
    </xf>
    <xf numFmtId="41" fontId="78" fillId="29" borderId="20" xfId="132" applyFont="1" applyFill="1" applyBorder="1" applyAlignment="1">
      <alignment horizontal="center" vertical="center" wrapText="1"/>
    </xf>
    <xf numFmtId="41" fontId="35" fillId="29" borderId="19" xfId="132" applyFont="1" applyFill="1" applyBorder="1" applyAlignment="1">
      <alignment horizontal="left" vertical="center" wrapText="1" shrinkToFit="1"/>
    </xf>
    <xf numFmtId="41" fontId="35" fillId="29" borderId="27" xfId="132" applyFont="1" applyFill="1" applyBorder="1" applyAlignment="1">
      <alignment horizontal="left" vertical="center" wrapText="1" shrinkToFit="1"/>
    </xf>
    <xf numFmtId="41" fontId="78" fillId="29" borderId="27" xfId="132" applyFont="1" applyFill="1" applyBorder="1" applyAlignment="1">
      <alignment horizontal="left" vertical="center" wrapText="1" shrinkToFit="1"/>
    </xf>
    <xf numFmtId="41" fontId="78" fillId="29" borderId="20" xfId="132" applyFont="1" applyFill="1" applyBorder="1" applyAlignment="1">
      <alignment horizontal="left" vertical="center" wrapText="1" shrinkToFit="1"/>
    </xf>
  </cellXfs>
  <cellStyles count="325">
    <cellStyle name="??&amp;蟻?縊9_x0008_}_x0007_Q_x0008__x0007__x0001__x0001_" xfId="1"/>
    <cellStyle name="??&amp;蟻?縊9_x0008_}_x0007_Q_x0008__x0007__x0001__x0001_ 2" xfId="2"/>
    <cellStyle name="??&amp;蟻?縊9_x0008_}_x0007_Q_x0008__x0007__x0001__x0001_ 3" xfId="177"/>
    <cellStyle name="20% - 강조색1" xfId="3" builtinId="30" customBuiltin="1"/>
    <cellStyle name="20% - 강조색1 2" xfId="4"/>
    <cellStyle name="20% - 강조색1 2 2" xfId="5"/>
    <cellStyle name="20% - 강조색1 2 2 2" xfId="6"/>
    <cellStyle name="20% - 강조색1 2 2 2 2" xfId="178"/>
    <cellStyle name="20% - 강조색1 2 2 3" xfId="179"/>
    <cellStyle name="20% - 강조색1 2 3" xfId="7"/>
    <cellStyle name="20% - 강조색1 2 3 2" xfId="180"/>
    <cellStyle name="20% - 강조색1 2 4" xfId="181"/>
    <cellStyle name="20% - 강조색1 3" xfId="8"/>
    <cellStyle name="20% - 강조색1 3 2" xfId="182"/>
    <cellStyle name="20% - 강조색1 4" xfId="183"/>
    <cellStyle name="20% - 강조색2" xfId="9" builtinId="34" customBuiltin="1"/>
    <cellStyle name="20% - 강조색2 2" xfId="10"/>
    <cellStyle name="20% - 강조색2 2 2" xfId="11"/>
    <cellStyle name="20% - 강조색2 2 2 2" xfId="12"/>
    <cellStyle name="20% - 강조색2 2 2 2 2" xfId="184"/>
    <cellStyle name="20% - 강조색2 2 2 3" xfId="185"/>
    <cellStyle name="20% - 강조색2 2 3" xfId="13"/>
    <cellStyle name="20% - 강조색2 2 3 2" xfId="186"/>
    <cellStyle name="20% - 강조색2 2 4" xfId="187"/>
    <cellStyle name="20% - 강조색2 3" xfId="14"/>
    <cellStyle name="20% - 강조색2 3 2" xfId="188"/>
    <cellStyle name="20% - 강조색2 4" xfId="189"/>
    <cellStyle name="20% - 강조색3" xfId="15" builtinId="38" customBuiltin="1"/>
    <cellStyle name="20% - 강조색3 2" xfId="16"/>
    <cellStyle name="20% - 강조색3 2 2" xfId="17"/>
    <cellStyle name="20% - 강조색3 2 2 2" xfId="18"/>
    <cellStyle name="20% - 강조색3 2 2 2 2" xfId="190"/>
    <cellStyle name="20% - 강조색3 2 2 3" xfId="191"/>
    <cellStyle name="20% - 강조색3 2 3" xfId="19"/>
    <cellStyle name="20% - 강조색3 2 3 2" xfId="192"/>
    <cellStyle name="20% - 강조색3 2 4" xfId="193"/>
    <cellStyle name="20% - 강조색3 3" xfId="20"/>
    <cellStyle name="20% - 강조색3 3 2" xfId="194"/>
    <cellStyle name="20% - 강조색3 4" xfId="195"/>
    <cellStyle name="20% - 강조색4" xfId="21" builtinId="42" customBuiltin="1"/>
    <cellStyle name="20% - 강조색4 2" xfId="22"/>
    <cellStyle name="20% - 강조색4 2 2" xfId="23"/>
    <cellStyle name="20% - 강조색4 2 2 2" xfId="24"/>
    <cellStyle name="20% - 강조색4 2 2 2 2" xfId="196"/>
    <cellStyle name="20% - 강조색4 2 2 3" xfId="197"/>
    <cellStyle name="20% - 강조색4 2 3" xfId="25"/>
    <cellStyle name="20% - 강조색4 2 3 2" xfId="198"/>
    <cellStyle name="20% - 강조색4 2 4" xfId="199"/>
    <cellStyle name="20% - 강조색4 3" xfId="26"/>
    <cellStyle name="20% - 강조색4 3 2" xfId="200"/>
    <cellStyle name="20% - 강조색4 4" xfId="201"/>
    <cellStyle name="20% - 강조색5" xfId="27" builtinId="46" customBuiltin="1"/>
    <cellStyle name="20% - 강조색5 2" xfId="28"/>
    <cellStyle name="20% - 강조색5 2 2" xfId="29"/>
    <cellStyle name="20% - 강조색5 2 2 2" xfId="30"/>
    <cellStyle name="20% - 강조색5 2 2 2 2" xfId="202"/>
    <cellStyle name="20% - 강조색5 2 2 3" xfId="203"/>
    <cellStyle name="20% - 강조색5 2 3" xfId="31"/>
    <cellStyle name="20% - 강조색5 2 3 2" xfId="204"/>
    <cellStyle name="20% - 강조색5 2 4" xfId="205"/>
    <cellStyle name="20% - 강조색5 3" xfId="32"/>
    <cellStyle name="20% - 강조색5 3 2" xfId="206"/>
    <cellStyle name="20% - 강조색5 4" xfId="207"/>
    <cellStyle name="20% - 강조색6" xfId="33" builtinId="50" customBuiltin="1"/>
    <cellStyle name="20% - 강조색6 2" xfId="34"/>
    <cellStyle name="20% - 강조색6 2 2" xfId="35"/>
    <cellStyle name="20% - 강조색6 2 2 2" xfId="36"/>
    <cellStyle name="20% - 강조색6 2 2 2 2" xfId="208"/>
    <cellStyle name="20% - 강조색6 2 2 3" xfId="209"/>
    <cellStyle name="20% - 강조색6 2 3" xfId="37"/>
    <cellStyle name="20% - 강조색6 2 3 2" xfId="210"/>
    <cellStyle name="20% - 강조색6 2 4" xfId="211"/>
    <cellStyle name="20% - 강조색6 3" xfId="38"/>
    <cellStyle name="20% - 강조색6 3 2" xfId="212"/>
    <cellStyle name="20% - 강조색6 4" xfId="213"/>
    <cellStyle name="40% - 강조색1" xfId="39" builtinId="31" customBuiltin="1"/>
    <cellStyle name="40% - 강조색1 2" xfId="40"/>
    <cellStyle name="40% - 강조색1 2 2" xfId="41"/>
    <cellStyle name="40% - 강조색1 2 2 2" xfId="42"/>
    <cellStyle name="40% - 강조색1 2 2 2 2" xfId="214"/>
    <cellStyle name="40% - 강조색1 2 2 3" xfId="215"/>
    <cellStyle name="40% - 강조색1 2 3" xfId="43"/>
    <cellStyle name="40% - 강조색1 2 3 2" xfId="216"/>
    <cellStyle name="40% - 강조색1 2 4" xfId="217"/>
    <cellStyle name="40% - 강조색1 3" xfId="44"/>
    <cellStyle name="40% - 강조색1 3 2" xfId="218"/>
    <cellStyle name="40% - 강조색1 4" xfId="219"/>
    <cellStyle name="40% - 강조색2" xfId="45" builtinId="35" customBuiltin="1"/>
    <cellStyle name="40% - 강조색2 2" xfId="46"/>
    <cellStyle name="40% - 강조색2 2 2" xfId="47"/>
    <cellStyle name="40% - 강조색2 2 2 2" xfId="48"/>
    <cellStyle name="40% - 강조색2 2 2 2 2" xfId="220"/>
    <cellStyle name="40% - 강조색2 2 2 3" xfId="221"/>
    <cellStyle name="40% - 강조색2 2 3" xfId="49"/>
    <cellStyle name="40% - 강조색2 2 3 2" xfId="222"/>
    <cellStyle name="40% - 강조색2 2 4" xfId="223"/>
    <cellStyle name="40% - 강조색2 3" xfId="50"/>
    <cellStyle name="40% - 강조색2 3 2" xfId="224"/>
    <cellStyle name="40% - 강조색2 4" xfId="225"/>
    <cellStyle name="40% - 강조색3" xfId="51" builtinId="39" customBuiltin="1"/>
    <cellStyle name="40% - 강조색3 2" xfId="52"/>
    <cellStyle name="40% - 강조색3 2 2" xfId="53"/>
    <cellStyle name="40% - 강조색3 2 2 2" xfId="54"/>
    <cellStyle name="40% - 강조색3 2 2 2 2" xfId="226"/>
    <cellStyle name="40% - 강조색3 2 2 3" xfId="227"/>
    <cellStyle name="40% - 강조색3 2 3" xfId="55"/>
    <cellStyle name="40% - 강조색3 2 3 2" xfId="228"/>
    <cellStyle name="40% - 강조색3 2 4" xfId="229"/>
    <cellStyle name="40% - 강조색3 3" xfId="56"/>
    <cellStyle name="40% - 강조색3 3 2" xfId="230"/>
    <cellStyle name="40% - 강조색3 4" xfId="231"/>
    <cellStyle name="40% - 강조색4" xfId="57" builtinId="43" customBuiltin="1"/>
    <cellStyle name="40% - 강조색4 2" xfId="58"/>
    <cellStyle name="40% - 강조색4 2 2" xfId="59"/>
    <cellStyle name="40% - 강조색4 2 2 2" xfId="60"/>
    <cellStyle name="40% - 강조색4 2 2 2 2" xfId="232"/>
    <cellStyle name="40% - 강조색4 2 2 3" xfId="233"/>
    <cellStyle name="40% - 강조색4 2 3" xfId="61"/>
    <cellStyle name="40% - 강조색4 2 3 2" xfId="234"/>
    <cellStyle name="40% - 강조색4 2 4" xfId="235"/>
    <cellStyle name="40% - 강조색4 3" xfId="62"/>
    <cellStyle name="40% - 강조색4 3 2" xfId="236"/>
    <cellStyle name="40% - 강조색4 4" xfId="237"/>
    <cellStyle name="40% - 강조색5" xfId="63" builtinId="47" customBuiltin="1"/>
    <cellStyle name="40% - 강조색5 2" xfId="64"/>
    <cellStyle name="40% - 강조색5 2 2" xfId="65"/>
    <cellStyle name="40% - 강조색5 2 2 2" xfId="66"/>
    <cellStyle name="40% - 강조색5 2 2 2 2" xfId="238"/>
    <cellStyle name="40% - 강조색5 2 2 3" xfId="239"/>
    <cellStyle name="40% - 강조색5 2 3" xfId="67"/>
    <cellStyle name="40% - 강조색5 2 3 2" xfId="240"/>
    <cellStyle name="40% - 강조색5 2 4" xfId="241"/>
    <cellStyle name="40% - 강조색5 3" xfId="68"/>
    <cellStyle name="40% - 강조색5 3 2" xfId="242"/>
    <cellStyle name="40% - 강조색5 4" xfId="243"/>
    <cellStyle name="40% - 강조색6" xfId="69" builtinId="51" customBuiltin="1"/>
    <cellStyle name="40% - 강조색6 2" xfId="70"/>
    <cellStyle name="40% - 강조색6 2 2" xfId="71"/>
    <cellStyle name="40% - 강조색6 2 2 2" xfId="72"/>
    <cellStyle name="40% - 강조색6 2 2 2 2" xfId="244"/>
    <cellStyle name="40% - 강조색6 2 2 3" xfId="245"/>
    <cellStyle name="40% - 강조색6 2 3" xfId="73"/>
    <cellStyle name="40% - 강조색6 2 3 2" xfId="246"/>
    <cellStyle name="40% - 강조색6 2 4" xfId="247"/>
    <cellStyle name="40% - 강조색6 3" xfId="74"/>
    <cellStyle name="40% - 강조색6 3 2" xfId="248"/>
    <cellStyle name="40% - 강조색6 4" xfId="249"/>
    <cellStyle name="60% - 강조색1" xfId="75" builtinId="32" customBuiltin="1"/>
    <cellStyle name="60% - 강조색1 2" xfId="76"/>
    <cellStyle name="60% - 강조색1 2 2" xfId="77"/>
    <cellStyle name="60% - 강조색1 2 2 2" xfId="250"/>
    <cellStyle name="60% - 강조색1 2 3" xfId="251"/>
    <cellStyle name="60% - 강조색1 3" xfId="252"/>
    <cellStyle name="60% - 강조색2" xfId="78" builtinId="36" customBuiltin="1"/>
    <cellStyle name="60% - 강조색2 2" xfId="79"/>
    <cellStyle name="60% - 강조색2 2 2" xfId="80"/>
    <cellStyle name="60% - 강조색2 2 2 2" xfId="253"/>
    <cellStyle name="60% - 강조색2 2 3" xfId="254"/>
    <cellStyle name="60% - 강조색2 3" xfId="255"/>
    <cellStyle name="60% - 강조색3" xfId="81" builtinId="40" customBuiltin="1"/>
    <cellStyle name="60% - 강조색3 2" xfId="82"/>
    <cellStyle name="60% - 강조색3 2 2" xfId="83"/>
    <cellStyle name="60% - 강조색3 2 2 2" xfId="256"/>
    <cellStyle name="60% - 강조색3 2 3" xfId="257"/>
    <cellStyle name="60% - 강조색3 3" xfId="258"/>
    <cellStyle name="60% - 강조색4" xfId="84" builtinId="44" customBuiltin="1"/>
    <cellStyle name="60% - 강조색4 2" xfId="85"/>
    <cellStyle name="60% - 강조색4 2 2" xfId="86"/>
    <cellStyle name="60% - 강조색4 2 2 2" xfId="259"/>
    <cellStyle name="60% - 강조색4 2 3" xfId="260"/>
    <cellStyle name="60% - 강조색4 3" xfId="261"/>
    <cellStyle name="60% - 강조색5" xfId="87" builtinId="48" customBuiltin="1"/>
    <cellStyle name="60% - 강조색5 2" xfId="88"/>
    <cellStyle name="60% - 강조색5 2 2" xfId="89"/>
    <cellStyle name="60% - 강조색5 2 2 2" xfId="262"/>
    <cellStyle name="60% - 강조색5 2 3" xfId="263"/>
    <cellStyle name="60% - 강조색5 3" xfId="264"/>
    <cellStyle name="60% - 강조색6" xfId="90" builtinId="52" customBuiltin="1"/>
    <cellStyle name="60% - 강조색6 2" xfId="91"/>
    <cellStyle name="60% - 강조색6 2 2" xfId="92"/>
    <cellStyle name="60% - 강조색6 2 2 2" xfId="265"/>
    <cellStyle name="60% - 강조색6 2 3" xfId="266"/>
    <cellStyle name="60% - 강조색6 3" xfId="267"/>
    <cellStyle name="강조색1" xfId="93" builtinId="29" customBuiltin="1"/>
    <cellStyle name="강조색1 2" xfId="94"/>
    <cellStyle name="강조색1 2 2" xfId="95"/>
    <cellStyle name="강조색1 2 2 2" xfId="268"/>
    <cellStyle name="강조색1 2 3" xfId="269"/>
    <cellStyle name="강조색1 3" xfId="270"/>
    <cellStyle name="강조색2" xfId="96" builtinId="33" customBuiltin="1"/>
    <cellStyle name="강조색2 2" xfId="97"/>
    <cellStyle name="강조색2 2 2" xfId="98"/>
    <cellStyle name="강조색2 2 2 2" xfId="271"/>
    <cellStyle name="강조색2 2 3" xfId="272"/>
    <cellStyle name="강조색2 3" xfId="273"/>
    <cellStyle name="강조색3" xfId="99" builtinId="37" customBuiltin="1"/>
    <cellStyle name="강조색3 2" xfId="100"/>
    <cellStyle name="강조색3 2 2" xfId="101"/>
    <cellStyle name="강조색3 2 2 2" xfId="274"/>
    <cellStyle name="강조색3 2 3" xfId="275"/>
    <cellStyle name="강조색3 3" xfId="276"/>
    <cellStyle name="강조색4" xfId="102" builtinId="41" customBuiltin="1"/>
    <cellStyle name="강조색4 2" xfId="103"/>
    <cellStyle name="강조색4 2 2" xfId="104"/>
    <cellStyle name="강조색4 2 2 2" xfId="277"/>
    <cellStyle name="강조색4 2 3" xfId="278"/>
    <cellStyle name="강조색4 3" xfId="279"/>
    <cellStyle name="강조색5" xfId="105" builtinId="45" customBuiltin="1"/>
    <cellStyle name="강조색5 2" xfId="106"/>
    <cellStyle name="강조색5 2 2" xfId="107"/>
    <cellStyle name="강조색5 2 2 2" xfId="280"/>
    <cellStyle name="강조색5 2 3" xfId="281"/>
    <cellStyle name="강조색5 3" xfId="282"/>
    <cellStyle name="강조색6" xfId="108" builtinId="49" customBuiltin="1"/>
    <cellStyle name="강조색6 2" xfId="109"/>
    <cellStyle name="강조색6 2 2" xfId="110"/>
    <cellStyle name="강조색6 2 2 2" xfId="283"/>
    <cellStyle name="강조색6 2 3" xfId="284"/>
    <cellStyle name="강조색6 3" xfId="285"/>
    <cellStyle name="경고문" xfId="111" builtinId="11" customBuiltin="1"/>
    <cellStyle name="경고문 2" xfId="112"/>
    <cellStyle name="경고문 2 2" xfId="113"/>
    <cellStyle name="계산" xfId="114" builtinId="22" customBuiltin="1"/>
    <cellStyle name="계산 2" xfId="115"/>
    <cellStyle name="계산 2 2" xfId="116"/>
    <cellStyle name="계산 2 2 2" xfId="286"/>
    <cellStyle name="계산 2 3" xfId="287"/>
    <cellStyle name="계산 3" xfId="288"/>
    <cellStyle name="나쁨" xfId="117" builtinId="27" customBuiltin="1"/>
    <cellStyle name="나쁨 2" xfId="118"/>
    <cellStyle name="나쁨 2 2" xfId="119"/>
    <cellStyle name="나쁨 2 2 2" xfId="289"/>
    <cellStyle name="나쁨 2 3" xfId="290"/>
    <cellStyle name="나쁨 3" xfId="291"/>
    <cellStyle name="메모" xfId="120" builtinId="10" customBuiltin="1"/>
    <cellStyle name="메모 2" xfId="121"/>
    <cellStyle name="메모 2 2" xfId="122"/>
    <cellStyle name="메모 2 2 2" xfId="292"/>
    <cellStyle name="메모 2 3" xfId="293"/>
    <cellStyle name="메모 3" xfId="294"/>
    <cellStyle name="보통" xfId="123" builtinId="28" customBuiltin="1"/>
    <cellStyle name="보통 2" xfId="124"/>
    <cellStyle name="보통 2 2" xfId="125"/>
    <cellStyle name="보통 2 2 2" xfId="295"/>
    <cellStyle name="보통 2 3" xfId="296"/>
    <cellStyle name="보통 3" xfId="297"/>
    <cellStyle name="설명 텍스트" xfId="126" builtinId="53" customBuiltin="1"/>
    <cellStyle name="설명 텍스트 2" xfId="127"/>
    <cellStyle name="설명 텍스트 2 2" xfId="128"/>
    <cellStyle name="셀 확인" xfId="129" builtinId="23" customBuiltin="1"/>
    <cellStyle name="셀 확인 2" xfId="130"/>
    <cellStyle name="셀 확인 2 2" xfId="131"/>
    <cellStyle name="셀 확인 2 2 2" xfId="298"/>
    <cellStyle name="셀 확인 2 3" xfId="299"/>
    <cellStyle name="셀 확인 3" xfId="300"/>
    <cellStyle name="쉼표 [0]" xfId="132" builtinId="6"/>
    <cellStyle name="쉼표 [0] 2" xfId="133"/>
    <cellStyle name="쉼표 [0] 2 2" xfId="134"/>
    <cellStyle name="쉼표 [0] 3" xfId="301"/>
    <cellStyle name="스타일 1" xfId="135"/>
    <cellStyle name="스타일 1 2" xfId="302"/>
    <cellStyle name="연결된 셀" xfId="136" builtinId="24" customBuiltin="1"/>
    <cellStyle name="연결된 셀 2" xfId="137"/>
    <cellStyle name="연결된 셀 2 2" xfId="138"/>
    <cellStyle name="요약" xfId="139" builtinId="25" customBuiltin="1"/>
    <cellStyle name="요약 2" xfId="140"/>
    <cellStyle name="요약 2 2" xfId="141"/>
    <cellStyle name="입력" xfId="142" builtinId="20" customBuiltin="1"/>
    <cellStyle name="입력 2" xfId="143"/>
    <cellStyle name="입력 2 2" xfId="144"/>
    <cellStyle name="입력 2 2 2" xfId="303"/>
    <cellStyle name="입력 2 3" xfId="304"/>
    <cellStyle name="입력 3" xfId="305"/>
    <cellStyle name="제목" xfId="145" builtinId="15" customBuiltin="1"/>
    <cellStyle name="제목 1" xfId="146" builtinId="16" customBuiltin="1"/>
    <cellStyle name="제목 1 2" xfId="147"/>
    <cellStyle name="제목 1 2 2" xfId="148"/>
    <cellStyle name="제목 2" xfId="149" builtinId="17" customBuiltin="1"/>
    <cellStyle name="제목 2 2" xfId="150"/>
    <cellStyle name="제목 2 2 2" xfId="151"/>
    <cellStyle name="제목 3" xfId="152" builtinId="18" customBuiltin="1"/>
    <cellStyle name="제목 3 2" xfId="153"/>
    <cellStyle name="제목 3 2 2" xfId="154"/>
    <cellStyle name="제목 4" xfId="155" builtinId="19" customBuiltin="1"/>
    <cellStyle name="제목 4 2" xfId="156"/>
    <cellStyle name="제목 4 2 2" xfId="157"/>
    <cellStyle name="제목 5" xfId="158"/>
    <cellStyle name="제목 5 2" xfId="159"/>
    <cellStyle name="좋음" xfId="160" builtinId="26" customBuiltin="1"/>
    <cellStyle name="좋음 2" xfId="161"/>
    <cellStyle name="좋음 2 2" xfId="162"/>
    <cellStyle name="좋음 2 2 2" xfId="306"/>
    <cellStyle name="좋음 2 3" xfId="307"/>
    <cellStyle name="좋음 3" xfId="308"/>
    <cellStyle name="출력" xfId="163" builtinId="21" customBuiltin="1"/>
    <cellStyle name="출력 2" xfId="164"/>
    <cellStyle name="출력 2 2" xfId="165"/>
    <cellStyle name="출력 2 2 2" xfId="309"/>
    <cellStyle name="출력 2 3" xfId="310"/>
    <cellStyle name="출력 3" xfId="311"/>
    <cellStyle name="표준" xfId="0" builtinId="0"/>
    <cellStyle name="표준 2" xfId="324"/>
    <cellStyle name="표준 2 2" xfId="166"/>
    <cellStyle name="표준 2 3" xfId="167"/>
    <cellStyle name="표준 2 4" xfId="312"/>
    <cellStyle name="표준 2 8" xfId="168"/>
    <cellStyle name="표준 3" xfId="169"/>
    <cellStyle name="표준 3 2" xfId="313"/>
    <cellStyle name="표준 4" xfId="170"/>
    <cellStyle name="표준 4 2" xfId="314"/>
    <cellStyle name="표준 5" xfId="171"/>
    <cellStyle name="표준 5 2" xfId="315"/>
    <cellStyle name="표준 5 3" xfId="316"/>
    <cellStyle name="표준 6" xfId="172"/>
    <cellStyle name="표준 6 2" xfId="173"/>
    <cellStyle name="표준_%ED%95%99%EA%B5%90%EB%B3%B4%EA%B1%B4%EC%A7%84%ED%9D%A5%EC%9B%90(1)" xfId="317"/>
    <cellStyle name="표준_용기타입 가격테이블" xfId="318"/>
    <cellStyle name="표준_유씨네" xfId="319"/>
    <cellStyle name="표준_전체취합(2009년2학기공산품업체)_1" xfId="320"/>
    <cellStyle name="표준_조사결과(전체)" xfId="174"/>
    <cellStyle name="표준_조사서식(농산물)-최종수합" xfId="175"/>
    <cellStyle name="표준_최종본정리-미영,축,수산물(1)(1)" xfId="176"/>
    <cellStyle name="표준_한글표시사항" xfId="321"/>
    <cellStyle name="표준_Sheet1" xfId="322"/>
    <cellStyle name="표준_Sheet1_1" xfId="323"/>
  </cellStyles>
  <dxfs count="3">
    <dxf>
      <font>
        <extend val="0"/>
        <u val="none"/>
        <color indexed="20"/>
      </font>
      <fill>
        <patternFill>
          <bgColor indexed="45"/>
        </patternFill>
      </fill>
    </dxf>
    <dxf>
      <font>
        <extend val="0"/>
        <u val="none"/>
        <color indexed="20"/>
      </font>
      <fill>
        <patternFill>
          <bgColor indexed="45"/>
        </patternFill>
      </fill>
    </dxf>
    <dxf>
      <font>
        <extend val="0"/>
        <u val="none"/>
        <color indexed="20"/>
      </font>
      <fill>
        <patternFill>
          <bgColor indexed="4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571500</xdr:colOff>
      <xdr:row>10</xdr:row>
      <xdr:rowOff>95250</xdr:rowOff>
    </xdr:from>
    <xdr:to>
      <xdr:col>8</xdr:col>
      <xdr:colOff>209550</xdr:colOff>
      <xdr:row>20</xdr:row>
      <xdr:rowOff>123825</xdr:rowOff>
    </xdr:to>
    <xdr:pic>
      <xdr:nvPicPr>
        <xdr:cNvPr id="102958" name="Picture 1" descr="UNI000001ac0014"/>
        <xdr:cNvPicPr>
          <a:picLocks noChangeAspect="1" noChangeArrowheads="1"/>
        </xdr:cNvPicPr>
      </xdr:nvPicPr>
      <xdr:blipFill>
        <a:blip xmlns:r="http://schemas.openxmlformats.org/officeDocument/2006/relationships" r:embed="rId1" cstate="print"/>
        <a:srcRect/>
        <a:stretch>
          <a:fillRect/>
        </a:stretch>
      </xdr:blipFill>
      <xdr:spPr bwMode="auto">
        <a:xfrm>
          <a:off x="3838575" y="1971675"/>
          <a:ext cx="1924050" cy="1743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1221;&#49688;&#44540;/AppData/Local/Microsoft/Windows/Temporary%20Internet%20Files/Content.IE5/HN9DI78S/2013&#45380;1&#52264;&#49884;&#51109;&#51312;&#49324;&#51088;&#473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동향"/>
      <sheetName val="친환경축산물"/>
      <sheetName val="축산물"/>
      <sheetName val="수산물"/>
      <sheetName val="건어물"/>
      <sheetName val="친환경농산물"/>
      <sheetName val="농산물"/>
      <sheetName val="곡류"/>
      <sheetName val="김치류"/>
      <sheetName val="떡류"/>
      <sheetName val="공산품"/>
      <sheetName val="공산품(제조업체)"/>
      <sheetName val="경매가격(1월)"/>
      <sheetName val="전년동월vs전월vs당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v>1</v>
          </cell>
          <cell r="B7" t="str">
            <v>닭고기날것,1kg/마리kg통무항생제, 국내산</v>
          </cell>
          <cell r="C7">
            <v>1</v>
          </cell>
          <cell r="D7" t="str">
            <v>육류</v>
          </cell>
          <cell r="E7" t="str">
            <v>닭고기</v>
          </cell>
          <cell r="F7" t="str">
            <v>날것,1kg/마리</v>
          </cell>
          <cell r="G7" t="str">
            <v>kg</v>
          </cell>
          <cell r="H7" t="str">
            <v>통</v>
          </cell>
          <cell r="I7" t="str">
            <v>무항생제, 국내산</v>
          </cell>
          <cell r="J7">
            <v>8310</v>
          </cell>
          <cell r="K7" t="str">
            <v>-</v>
          </cell>
          <cell r="L7" t="str">
            <v>-</v>
          </cell>
          <cell r="M7" t="e">
            <v>#VALUE!</v>
          </cell>
          <cell r="N7" t="e">
            <v>#VALUE!</v>
          </cell>
          <cell r="O7" t="str">
            <v>-</v>
          </cell>
          <cell r="P7" t="str">
            <v>-</v>
          </cell>
          <cell r="Q7" t="str">
            <v>-</v>
          </cell>
          <cell r="R7" t="e">
            <v>#VALUE!</v>
          </cell>
          <cell r="S7" t="e">
            <v>#VALUE!</v>
          </cell>
          <cell r="T7">
            <v>7780</v>
          </cell>
          <cell r="U7">
            <v>8220</v>
          </cell>
          <cell r="V7">
            <v>8340</v>
          </cell>
          <cell r="W7">
            <v>7.1979434447300772</v>
          </cell>
          <cell r="X7">
            <v>1.4598540145985401</v>
          </cell>
          <cell r="Y7">
            <v>7980</v>
          </cell>
          <cell r="Z7">
            <v>6900</v>
          </cell>
          <cell r="AA7">
            <v>7780</v>
          </cell>
        </row>
        <row r="8">
          <cell r="A8">
            <v>2</v>
          </cell>
          <cell r="B8" t="str">
            <v>닭고기날것,1/2토막kg미,목,티 제거무항생제, 국내산</v>
          </cell>
          <cell r="D8" t="str">
            <v>육류</v>
          </cell>
          <cell r="E8" t="str">
            <v>닭고기</v>
          </cell>
          <cell r="F8" t="str">
            <v>날것,1/2토막</v>
          </cell>
          <cell r="G8" t="str">
            <v>kg</v>
          </cell>
          <cell r="H8" t="str">
            <v>미,목,티 제거</v>
          </cell>
          <cell r="I8" t="str">
            <v>무항생제, 국내산</v>
          </cell>
          <cell r="J8" t="str">
            <v>-</v>
          </cell>
          <cell r="K8" t="str">
            <v>-</v>
          </cell>
          <cell r="L8" t="str">
            <v>-</v>
          </cell>
          <cell r="M8" t="e">
            <v>#VALUE!</v>
          </cell>
          <cell r="N8" t="e">
            <v>#VALUE!</v>
          </cell>
          <cell r="O8" t="str">
            <v>-</v>
          </cell>
          <cell r="P8" t="str">
            <v>-</v>
          </cell>
          <cell r="Q8" t="str">
            <v>-</v>
          </cell>
          <cell r="R8" t="e">
            <v>#VALUE!</v>
          </cell>
          <cell r="S8" t="e">
            <v>#VALUE!</v>
          </cell>
          <cell r="T8" t="str">
            <v>-</v>
          </cell>
          <cell r="U8" t="str">
            <v>-</v>
          </cell>
          <cell r="V8" t="str">
            <v>-</v>
          </cell>
          <cell r="W8" t="e">
            <v>#VALUE!</v>
          </cell>
          <cell r="X8" t="e">
            <v>#VALUE!</v>
          </cell>
          <cell r="Y8" t="str">
            <v>-</v>
          </cell>
          <cell r="Z8" t="str">
            <v>-</v>
          </cell>
          <cell r="AA8" t="str">
            <v>-</v>
          </cell>
        </row>
        <row r="9">
          <cell r="A9">
            <v>3</v>
          </cell>
          <cell r="B9" t="str">
            <v>닭고기날것,1/2토막kg껍질제거무항생제, 국내산</v>
          </cell>
          <cell r="D9" t="str">
            <v>육류</v>
          </cell>
          <cell r="E9" t="str">
            <v>닭고기</v>
          </cell>
          <cell r="F9" t="str">
            <v>날것,1/2토막</v>
          </cell>
          <cell r="G9" t="str">
            <v>kg</v>
          </cell>
          <cell r="H9" t="str">
            <v>껍질제거</v>
          </cell>
          <cell r="I9" t="str">
            <v>무항생제, 국내산</v>
          </cell>
          <cell r="J9" t="str">
            <v>-</v>
          </cell>
          <cell r="K9" t="str">
            <v>-</v>
          </cell>
          <cell r="L9" t="str">
            <v>-</v>
          </cell>
          <cell r="M9" t="e">
            <v>#VALUE!</v>
          </cell>
          <cell r="N9" t="e">
            <v>#VALUE!</v>
          </cell>
          <cell r="O9" t="str">
            <v>-</v>
          </cell>
          <cell r="P9" t="str">
            <v>-</v>
          </cell>
          <cell r="Q9" t="str">
            <v>-</v>
          </cell>
          <cell r="R9" t="e">
            <v>#VALUE!</v>
          </cell>
          <cell r="S9" t="e">
            <v>#VALUE!</v>
          </cell>
          <cell r="T9" t="str">
            <v>-</v>
          </cell>
          <cell r="U9" t="str">
            <v>-</v>
          </cell>
          <cell r="V9" t="str">
            <v>-</v>
          </cell>
          <cell r="W9" t="e">
            <v>#VALUE!</v>
          </cell>
          <cell r="X9" t="e">
            <v>#VALUE!</v>
          </cell>
          <cell r="Y9" t="str">
            <v>-</v>
          </cell>
          <cell r="Z9" t="str">
            <v>-</v>
          </cell>
          <cell r="AA9" t="str">
            <v>-</v>
          </cell>
        </row>
        <row r="10">
          <cell r="A10">
            <v>4</v>
          </cell>
          <cell r="B10" t="str">
            <v>닭고기절단육kg도리탕용,50g무항생제, 국내산</v>
          </cell>
          <cell r="D10" t="str">
            <v>육류</v>
          </cell>
          <cell r="E10" t="str">
            <v>닭고기</v>
          </cell>
          <cell r="F10" t="str">
            <v>절단육</v>
          </cell>
          <cell r="G10" t="str">
            <v>kg</v>
          </cell>
          <cell r="H10" t="str">
            <v>도리탕용,50g</v>
          </cell>
          <cell r="I10" t="str">
            <v>무항생제, 국내산</v>
          </cell>
          <cell r="J10">
            <v>7400</v>
          </cell>
          <cell r="K10">
            <v>7400</v>
          </cell>
          <cell r="L10">
            <v>7400</v>
          </cell>
          <cell r="M10">
            <v>0</v>
          </cell>
          <cell r="N10">
            <v>0</v>
          </cell>
          <cell r="O10" t="str">
            <v>-</v>
          </cell>
          <cell r="P10" t="str">
            <v>-</v>
          </cell>
          <cell r="Q10" t="str">
            <v>-</v>
          </cell>
          <cell r="R10" t="e">
            <v>#VALUE!</v>
          </cell>
          <cell r="S10" t="e">
            <v>#VALUE!</v>
          </cell>
          <cell r="T10">
            <v>8040</v>
          </cell>
          <cell r="U10">
            <v>8500</v>
          </cell>
          <cell r="V10">
            <v>9360</v>
          </cell>
          <cell r="W10">
            <v>16.417910447761194</v>
          </cell>
          <cell r="X10">
            <v>10.117647058823529</v>
          </cell>
          <cell r="Y10">
            <v>8640</v>
          </cell>
          <cell r="Z10">
            <v>8640</v>
          </cell>
          <cell r="AA10">
            <v>7970</v>
          </cell>
        </row>
        <row r="11">
          <cell r="A11">
            <v>5</v>
          </cell>
          <cell r="B11" t="str">
            <v>닭고기절단육kg도리탕용,30g무항생제, 국내산</v>
          </cell>
          <cell r="D11" t="str">
            <v>육류</v>
          </cell>
          <cell r="E11" t="str">
            <v>닭고기</v>
          </cell>
          <cell r="F11" t="str">
            <v>절단육</v>
          </cell>
          <cell r="G11" t="str">
            <v>kg</v>
          </cell>
          <cell r="H11" t="str">
            <v>도리탕용,30g</v>
          </cell>
          <cell r="I11" t="str">
            <v>무항생제, 국내산</v>
          </cell>
          <cell r="J11" t="str">
            <v>-</v>
          </cell>
          <cell r="K11" t="str">
            <v>-</v>
          </cell>
          <cell r="L11" t="str">
            <v>-</v>
          </cell>
          <cell r="M11" t="e">
            <v>#VALUE!</v>
          </cell>
          <cell r="N11" t="e">
            <v>#VALUE!</v>
          </cell>
          <cell r="O11" t="str">
            <v>-</v>
          </cell>
          <cell r="P11" t="str">
            <v>-</v>
          </cell>
          <cell r="Q11" t="str">
            <v>-</v>
          </cell>
          <cell r="R11" t="e">
            <v>#VALUE!</v>
          </cell>
          <cell r="S11" t="e">
            <v>#VALUE!</v>
          </cell>
          <cell r="T11" t="str">
            <v>-</v>
          </cell>
          <cell r="U11" t="str">
            <v>-</v>
          </cell>
          <cell r="V11" t="str">
            <v>-</v>
          </cell>
          <cell r="W11" t="e">
            <v>#VALUE!</v>
          </cell>
          <cell r="X11" t="e">
            <v>#VALUE!</v>
          </cell>
          <cell r="Y11" t="str">
            <v>-</v>
          </cell>
          <cell r="Z11" t="str">
            <v>-</v>
          </cell>
          <cell r="AA11" t="str">
            <v>-</v>
          </cell>
        </row>
        <row r="12">
          <cell r="A12">
            <v>6</v>
          </cell>
          <cell r="B12" t="str">
            <v>닭고기절단육,껍질제거kg도리탕용,30g무항생제, 국내산</v>
          </cell>
          <cell r="D12" t="str">
            <v>육류</v>
          </cell>
          <cell r="E12" t="str">
            <v>닭고기</v>
          </cell>
          <cell r="F12" t="str">
            <v>절단육,껍질제거</v>
          </cell>
          <cell r="G12" t="str">
            <v>kg</v>
          </cell>
          <cell r="H12" t="str">
            <v>도리탕용,30g</v>
          </cell>
          <cell r="I12" t="str">
            <v>무항생제, 국내산</v>
          </cell>
          <cell r="J12" t="str">
            <v>-</v>
          </cell>
          <cell r="K12" t="str">
            <v>-</v>
          </cell>
          <cell r="L12" t="str">
            <v>-</v>
          </cell>
          <cell r="M12" t="e">
            <v>#VALUE!</v>
          </cell>
          <cell r="N12" t="e">
            <v>#VALUE!</v>
          </cell>
          <cell r="O12" t="str">
            <v>-</v>
          </cell>
          <cell r="P12" t="str">
            <v>-</v>
          </cell>
          <cell r="Q12" t="str">
            <v>-</v>
          </cell>
          <cell r="R12" t="e">
            <v>#VALUE!</v>
          </cell>
          <cell r="S12" t="e">
            <v>#VALUE!</v>
          </cell>
          <cell r="T12" t="str">
            <v>-</v>
          </cell>
          <cell r="U12" t="str">
            <v>-</v>
          </cell>
          <cell r="V12" t="str">
            <v>-</v>
          </cell>
          <cell r="W12" t="e">
            <v>#VALUE!</v>
          </cell>
          <cell r="X12" t="e">
            <v>#VALUE!</v>
          </cell>
          <cell r="Y12" t="str">
            <v>-</v>
          </cell>
          <cell r="Z12" t="str">
            <v>-</v>
          </cell>
          <cell r="AA12" t="str">
            <v>-</v>
          </cell>
        </row>
        <row r="13">
          <cell r="A13">
            <v>7</v>
          </cell>
          <cell r="B13" t="str">
            <v>닭고기(안심)날것kg30g무항생제, 국내산</v>
          </cell>
          <cell r="C13">
            <v>2</v>
          </cell>
          <cell r="D13" t="str">
            <v>육류</v>
          </cell>
          <cell r="E13" t="str">
            <v>닭고기(안심)</v>
          </cell>
          <cell r="F13" t="str">
            <v>날것</v>
          </cell>
          <cell r="G13" t="str">
            <v>kg</v>
          </cell>
          <cell r="H13" t="str">
            <v>30g</v>
          </cell>
          <cell r="I13" t="str">
            <v>무항생제, 국내산</v>
          </cell>
          <cell r="J13" t="str">
            <v>-</v>
          </cell>
          <cell r="K13" t="str">
            <v>-</v>
          </cell>
          <cell r="L13" t="str">
            <v>-</v>
          </cell>
          <cell r="M13" t="e">
            <v>#VALUE!</v>
          </cell>
          <cell r="N13" t="e">
            <v>#VALUE!</v>
          </cell>
          <cell r="O13" t="str">
            <v>-</v>
          </cell>
          <cell r="P13" t="str">
            <v>-</v>
          </cell>
          <cell r="Q13" t="str">
            <v>-</v>
          </cell>
          <cell r="R13" t="e">
            <v>#VALUE!</v>
          </cell>
          <cell r="S13" t="e">
            <v>#VALUE!</v>
          </cell>
          <cell r="T13">
            <v>13720</v>
          </cell>
          <cell r="U13">
            <v>14570</v>
          </cell>
          <cell r="V13">
            <v>17290</v>
          </cell>
          <cell r="W13">
            <v>26.020408163265305</v>
          </cell>
          <cell r="X13">
            <v>18.668496911461908</v>
          </cell>
          <cell r="Y13">
            <v>14800</v>
          </cell>
          <cell r="Z13">
            <v>15130</v>
          </cell>
          <cell r="AA13">
            <v>14930</v>
          </cell>
        </row>
        <row r="14">
          <cell r="A14">
            <v>8</v>
          </cell>
          <cell r="B14" t="str">
            <v>닭고기(가슴살)날것kg100g,통무항생제, 국내산</v>
          </cell>
          <cell r="C14">
            <v>3</v>
          </cell>
          <cell r="D14" t="str">
            <v>육류</v>
          </cell>
          <cell r="E14" t="str">
            <v>닭고기(가슴살)</v>
          </cell>
          <cell r="F14" t="str">
            <v>날것</v>
          </cell>
          <cell r="G14" t="str">
            <v>kg</v>
          </cell>
          <cell r="H14" t="str">
            <v>100g,통</v>
          </cell>
          <cell r="I14" t="str">
            <v>무항생제, 국내산</v>
          </cell>
          <cell r="J14">
            <v>12500</v>
          </cell>
          <cell r="K14">
            <v>12500</v>
          </cell>
          <cell r="L14">
            <v>12500</v>
          </cell>
          <cell r="M14">
            <v>0</v>
          </cell>
          <cell r="N14">
            <v>0</v>
          </cell>
          <cell r="O14" t="str">
            <v>-</v>
          </cell>
          <cell r="P14" t="str">
            <v>-</v>
          </cell>
          <cell r="Q14" t="str">
            <v>-</v>
          </cell>
          <cell r="R14" t="e">
            <v>#VALUE!</v>
          </cell>
          <cell r="S14" t="e">
            <v>#VALUE!</v>
          </cell>
          <cell r="T14">
            <v>13220</v>
          </cell>
          <cell r="U14">
            <v>14000</v>
          </cell>
          <cell r="V14">
            <v>17290</v>
          </cell>
          <cell r="W14">
            <v>30.786686838124055</v>
          </cell>
          <cell r="X14">
            <v>23.5</v>
          </cell>
          <cell r="Y14">
            <v>16970</v>
          </cell>
          <cell r="Z14">
            <v>14100</v>
          </cell>
          <cell r="AA14">
            <v>12840</v>
          </cell>
        </row>
        <row r="15">
          <cell r="A15">
            <v>9</v>
          </cell>
          <cell r="B15" t="str">
            <v>닭고기(가슴살)날것kg15g무항생제, 국내산</v>
          </cell>
          <cell r="D15" t="str">
            <v>육류</v>
          </cell>
          <cell r="E15" t="str">
            <v>닭고기(가슴살)</v>
          </cell>
          <cell r="F15" t="str">
            <v>날것</v>
          </cell>
          <cell r="G15" t="str">
            <v>kg</v>
          </cell>
          <cell r="H15" t="str">
            <v>15g</v>
          </cell>
          <cell r="I15" t="str">
            <v>무항생제, 국내산</v>
          </cell>
          <cell r="J15" t="str">
            <v>-</v>
          </cell>
          <cell r="K15" t="str">
            <v>-</v>
          </cell>
          <cell r="L15" t="str">
            <v>-</v>
          </cell>
          <cell r="M15" t="e">
            <v>#VALUE!</v>
          </cell>
          <cell r="N15" t="e">
            <v>#VALUE!</v>
          </cell>
          <cell r="O15" t="str">
            <v>-</v>
          </cell>
          <cell r="P15" t="str">
            <v>-</v>
          </cell>
          <cell r="Q15" t="str">
            <v>-</v>
          </cell>
          <cell r="R15" t="e">
            <v>#VALUE!</v>
          </cell>
          <cell r="S15" t="e">
            <v>#VALUE!</v>
          </cell>
          <cell r="T15" t="str">
            <v>-</v>
          </cell>
          <cell r="U15" t="str">
            <v>-</v>
          </cell>
          <cell r="V15" t="str">
            <v>-</v>
          </cell>
          <cell r="W15" t="e">
            <v>#VALUE!</v>
          </cell>
          <cell r="X15" t="e">
            <v>#VALUE!</v>
          </cell>
          <cell r="Y15" t="str">
            <v>-</v>
          </cell>
          <cell r="Z15" t="str">
            <v>-</v>
          </cell>
          <cell r="AA15" t="str">
            <v>-</v>
          </cell>
        </row>
        <row r="16">
          <cell r="A16">
            <v>10</v>
          </cell>
          <cell r="B16" t="str">
            <v>닭고기(가슴살)날것kg30g무항생제, 국내산</v>
          </cell>
          <cell r="D16" t="str">
            <v>육류</v>
          </cell>
          <cell r="E16" t="str">
            <v>닭고기(가슴살)</v>
          </cell>
          <cell r="F16" t="str">
            <v>날것</v>
          </cell>
          <cell r="G16" t="str">
            <v>kg</v>
          </cell>
          <cell r="H16" t="str">
            <v>30g</v>
          </cell>
          <cell r="I16" t="str">
            <v>무항생제, 국내산</v>
          </cell>
          <cell r="J16" t="str">
            <v>-</v>
          </cell>
          <cell r="K16" t="str">
            <v>-</v>
          </cell>
          <cell r="L16" t="str">
            <v>-</v>
          </cell>
          <cell r="M16" t="e">
            <v>#VALUE!</v>
          </cell>
          <cell r="N16" t="e">
            <v>#VALUE!</v>
          </cell>
          <cell r="O16" t="str">
            <v>-</v>
          </cell>
          <cell r="P16" t="str">
            <v>-</v>
          </cell>
          <cell r="Q16" t="str">
            <v>-</v>
          </cell>
          <cell r="R16" t="e">
            <v>#VALUE!</v>
          </cell>
          <cell r="S16" t="e">
            <v>#VALUE!</v>
          </cell>
          <cell r="T16" t="str">
            <v>-</v>
          </cell>
          <cell r="U16" t="str">
            <v>-</v>
          </cell>
          <cell r="V16" t="str">
            <v>-</v>
          </cell>
          <cell r="W16" t="e">
            <v>#VALUE!</v>
          </cell>
          <cell r="X16" t="e">
            <v>#VALUE!</v>
          </cell>
          <cell r="Y16" t="str">
            <v>-</v>
          </cell>
          <cell r="Z16" t="str">
            <v>-</v>
          </cell>
          <cell r="AA16" t="str">
            <v>-</v>
          </cell>
        </row>
        <row r="17">
          <cell r="A17">
            <v>11</v>
          </cell>
          <cell r="B17" t="str">
            <v>닭고기(가슴살)날것kg45g,커틀릿용무항생제, 국내산</v>
          </cell>
          <cell r="D17" t="str">
            <v>육류</v>
          </cell>
          <cell r="E17" t="str">
            <v>닭고기(가슴살)</v>
          </cell>
          <cell r="F17" t="str">
            <v>날것</v>
          </cell>
          <cell r="G17" t="str">
            <v>kg</v>
          </cell>
          <cell r="H17" t="str">
            <v>45g,커틀릿용</v>
          </cell>
          <cell r="I17" t="str">
            <v>무항생제, 국내산</v>
          </cell>
          <cell r="J17" t="str">
            <v>-</v>
          </cell>
          <cell r="K17" t="str">
            <v>-</v>
          </cell>
          <cell r="L17" t="str">
            <v>-</v>
          </cell>
          <cell r="M17" t="e">
            <v>#VALUE!</v>
          </cell>
          <cell r="N17" t="e">
            <v>#VALUE!</v>
          </cell>
          <cell r="O17" t="str">
            <v>-</v>
          </cell>
          <cell r="P17" t="str">
            <v>-</v>
          </cell>
          <cell r="Q17" t="str">
            <v>-</v>
          </cell>
          <cell r="R17" t="e">
            <v>#VALUE!</v>
          </cell>
          <cell r="S17" t="e">
            <v>#VALUE!</v>
          </cell>
          <cell r="T17" t="str">
            <v>-</v>
          </cell>
          <cell r="U17" t="str">
            <v>-</v>
          </cell>
          <cell r="V17" t="str">
            <v>-</v>
          </cell>
          <cell r="W17" t="e">
            <v>#VALUE!</v>
          </cell>
          <cell r="X17" t="e">
            <v>#VALUE!</v>
          </cell>
          <cell r="Y17" t="str">
            <v>-</v>
          </cell>
          <cell r="Z17" t="str">
            <v>-</v>
          </cell>
          <cell r="AA17" t="str">
            <v>-</v>
          </cell>
        </row>
        <row r="18">
          <cell r="A18">
            <v>12</v>
          </cell>
          <cell r="B18" t="str">
            <v>닭고기(넓적다리살)날것,다리살kg90g,통무항생제, 국내산</v>
          </cell>
          <cell r="C18">
            <v>4</v>
          </cell>
          <cell r="D18" t="str">
            <v>육류</v>
          </cell>
          <cell r="E18" t="str">
            <v>닭고기(넓적다리살)</v>
          </cell>
          <cell r="F18" t="str">
            <v>날것,다리살</v>
          </cell>
          <cell r="G18" t="str">
            <v>kg</v>
          </cell>
          <cell r="H18" t="str">
            <v>90g,통</v>
          </cell>
          <cell r="I18" t="str">
            <v>무항생제, 국내산</v>
          </cell>
          <cell r="J18" t="str">
            <v>-</v>
          </cell>
          <cell r="K18">
            <v>13400</v>
          </cell>
          <cell r="L18">
            <v>13400</v>
          </cell>
          <cell r="M18" t="e">
            <v>#VALUE!</v>
          </cell>
          <cell r="N18">
            <v>0</v>
          </cell>
          <cell r="O18" t="str">
            <v>-</v>
          </cell>
          <cell r="P18" t="str">
            <v>-</v>
          </cell>
          <cell r="Q18" t="str">
            <v>-</v>
          </cell>
          <cell r="R18" t="e">
            <v>#VALUE!</v>
          </cell>
          <cell r="S18" t="e">
            <v>#VALUE!</v>
          </cell>
          <cell r="T18">
            <v>14790</v>
          </cell>
          <cell r="U18">
            <v>15710</v>
          </cell>
          <cell r="V18">
            <v>12150</v>
          </cell>
          <cell r="W18">
            <v>-17.849898580121703</v>
          </cell>
          <cell r="X18">
            <v>-22.660725652450669</v>
          </cell>
          <cell r="Y18" t="str">
            <v>-</v>
          </cell>
          <cell r="Z18" t="str">
            <v>-</v>
          </cell>
          <cell r="AA18" t="str">
            <v>-</v>
          </cell>
        </row>
        <row r="19">
          <cell r="A19">
            <v>13</v>
          </cell>
          <cell r="B19" t="str">
            <v>닭고기(넓적다리살)날것,다리살kg30g무항생제, 국내산</v>
          </cell>
          <cell r="D19" t="str">
            <v>육류</v>
          </cell>
          <cell r="E19" t="str">
            <v>닭고기(넓적다리살)</v>
          </cell>
          <cell r="F19" t="str">
            <v>날것,다리살</v>
          </cell>
          <cell r="G19" t="str">
            <v>kg</v>
          </cell>
          <cell r="H19" t="str">
            <v>30g</v>
          </cell>
          <cell r="I19" t="str">
            <v>무항생제, 국내산</v>
          </cell>
          <cell r="J19" t="str">
            <v>-</v>
          </cell>
          <cell r="K19" t="str">
            <v>-</v>
          </cell>
          <cell r="L19" t="str">
            <v>-</v>
          </cell>
          <cell r="M19" t="e">
            <v>#VALUE!</v>
          </cell>
          <cell r="N19" t="e">
            <v>#VALUE!</v>
          </cell>
          <cell r="O19" t="str">
            <v>-</v>
          </cell>
          <cell r="P19" t="str">
            <v>-</v>
          </cell>
          <cell r="Q19" t="str">
            <v>-</v>
          </cell>
          <cell r="R19" t="e">
            <v>#VALUE!</v>
          </cell>
          <cell r="S19" t="e">
            <v>#VALUE!</v>
          </cell>
          <cell r="T19" t="str">
            <v>-</v>
          </cell>
          <cell r="U19" t="str">
            <v>-</v>
          </cell>
          <cell r="V19" t="str">
            <v>-</v>
          </cell>
          <cell r="W19" t="e">
            <v>#VALUE!</v>
          </cell>
          <cell r="X19" t="e">
            <v>#VALUE!</v>
          </cell>
          <cell r="Y19" t="str">
            <v>-</v>
          </cell>
          <cell r="Z19" t="str">
            <v>-</v>
          </cell>
          <cell r="AA19" t="str">
            <v>-</v>
          </cell>
        </row>
        <row r="20">
          <cell r="A20">
            <v>14</v>
          </cell>
          <cell r="B20" t="str">
            <v>닭고기(넓적다리살)날것,다리살kg15g무항생제, 국내산</v>
          </cell>
          <cell r="D20" t="str">
            <v>육류</v>
          </cell>
          <cell r="E20" t="str">
            <v>닭고기(넓적다리살)</v>
          </cell>
          <cell r="F20" t="str">
            <v>날것,다리살</v>
          </cell>
          <cell r="G20" t="str">
            <v>kg</v>
          </cell>
          <cell r="H20" t="str">
            <v>15g</v>
          </cell>
          <cell r="I20" t="str">
            <v>무항생제, 국내산</v>
          </cell>
          <cell r="J20" t="str">
            <v>-</v>
          </cell>
          <cell r="K20" t="str">
            <v>-</v>
          </cell>
          <cell r="L20" t="str">
            <v>-</v>
          </cell>
          <cell r="M20" t="e">
            <v>#VALUE!</v>
          </cell>
          <cell r="N20" t="e">
            <v>#VALUE!</v>
          </cell>
          <cell r="O20" t="str">
            <v>-</v>
          </cell>
          <cell r="P20" t="str">
            <v>-</v>
          </cell>
          <cell r="Q20" t="str">
            <v>-</v>
          </cell>
          <cell r="R20" t="e">
            <v>#VALUE!</v>
          </cell>
          <cell r="S20" t="e">
            <v>#VALUE!</v>
          </cell>
          <cell r="T20" t="str">
            <v>-</v>
          </cell>
          <cell r="U20" t="str">
            <v>-</v>
          </cell>
          <cell r="V20" t="str">
            <v>-</v>
          </cell>
          <cell r="W20" t="e">
            <v>#VALUE!</v>
          </cell>
          <cell r="X20" t="e">
            <v>#VALUE!</v>
          </cell>
          <cell r="Y20" t="str">
            <v>-</v>
          </cell>
          <cell r="Z20" t="str">
            <v>-</v>
          </cell>
          <cell r="AA20" t="str">
            <v>-</v>
          </cell>
        </row>
        <row r="21">
          <cell r="A21">
            <v>15</v>
          </cell>
          <cell r="B21" t="str">
            <v>닭고기(넓적다리살)날것,다리살kg90g,껍질제거무항생제, 국내산</v>
          </cell>
          <cell r="D21" t="str">
            <v>육류</v>
          </cell>
          <cell r="E21" t="str">
            <v>닭고기(넓적다리살)</v>
          </cell>
          <cell r="F21" t="str">
            <v>날것,다리살</v>
          </cell>
          <cell r="G21" t="str">
            <v>kg</v>
          </cell>
          <cell r="H21" t="str">
            <v>90g,껍질제거</v>
          </cell>
          <cell r="I21" t="str">
            <v>무항생제, 국내산</v>
          </cell>
          <cell r="J21" t="str">
            <v>-</v>
          </cell>
          <cell r="K21" t="str">
            <v>-</v>
          </cell>
          <cell r="L21" t="str">
            <v>-</v>
          </cell>
          <cell r="M21" t="e">
            <v>#VALUE!</v>
          </cell>
          <cell r="N21" t="e">
            <v>#VALUE!</v>
          </cell>
          <cell r="O21" t="str">
            <v>-</v>
          </cell>
          <cell r="P21" t="str">
            <v>-</v>
          </cell>
          <cell r="Q21" t="str">
            <v>-</v>
          </cell>
          <cell r="R21" t="e">
            <v>#VALUE!</v>
          </cell>
          <cell r="S21" t="e">
            <v>#VALUE!</v>
          </cell>
          <cell r="T21" t="str">
            <v>-</v>
          </cell>
          <cell r="U21" t="str">
            <v>-</v>
          </cell>
          <cell r="V21" t="str">
            <v>-</v>
          </cell>
          <cell r="W21" t="e">
            <v>#VALUE!</v>
          </cell>
          <cell r="X21" t="e">
            <v>#VALUE!</v>
          </cell>
          <cell r="Y21" t="str">
            <v>-</v>
          </cell>
          <cell r="Z21">
            <v>15130</v>
          </cell>
          <cell r="AA21">
            <v>16840</v>
          </cell>
        </row>
        <row r="22">
          <cell r="A22">
            <v>16</v>
          </cell>
          <cell r="B22" t="str">
            <v>닭고기(넓적다리살)날것,다리살kg30g,껍질제거무항생제, 국내산</v>
          </cell>
          <cell r="D22" t="str">
            <v>육류</v>
          </cell>
          <cell r="E22" t="str">
            <v>닭고기(넓적다리살)</v>
          </cell>
          <cell r="F22" t="str">
            <v>날것,다리살</v>
          </cell>
          <cell r="G22" t="str">
            <v>kg</v>
          </cell>
          <cell r="H22" t="str">
            <v>30g,껍질제거</v>
          </cell>
          <cell r="I22" t="str">
            <v>무항생제, 국내산</v>
          </cell>
          <cell r="J22" t="str">
            <v>-</v>
          </cell>
          <cell r="K22" t="str">
            <v>-</v>
          </cell>
          <cell r="L22" t="str">
            <v>-</v>
          </cell>
          <cell r="M22" t="e">
            <v>#VALUE!</v>
          </cell>
          <cell r="N22" t="e">
            <v>#VALUE!</v>
          </cell>
          <cell r="O22" t="str">
            <v>-</v>
          </cell>
          <cell r="P22" t="str">
            <v>-</v>
          </cell>
          <cell r="Q22" t="str">
            <v>-</v>
          </cell>
          <cell r="R22" t="e">
            <v>#VALUE!</v>
          </cell>
          <cell r="S22" t="e">
            <v>#VALUE!</v>
          </cell>
          <cell r="T22" t="str">
            <v>-</v>
          </cell>
          <cell r="U22" t="str">
            <v>-</v>
          </cell>
          <cell r="V22" t="str">
            <v>-</v>
          </cell>
          <cell r="W22" t="e">
            <v>#VALUE!</v>
          </cell>
          <cell r="X22" t="e">
            <v>#VALUE!</v>
          </cell>
          <cell r="Y22" t="str">
            <v>-</v>
          </cell>
          <cell r="Z22" t="str">
            <v>-</v>
          </cell>
          <cell r="AA22">
            <v>16840</v>
          </cell>
        </row>
        <row r="23">
          <cell r="A23">
            <v>17</v>
          </cell>
          <cell r="B23" t="str">
            <v>닭고기(넓적다리살)날것,다리살kg15g,껍질제거무항생제, 국내산</v>
          </cell>
          <cell r="D23" t="str">
            <v>육류</v>
          </cell>
          <cell r="E23" t="str">
            <v>닭고기(넓적다리살)</v>
          </cell>
          <cell r="F23" t="str">
            <v>날것,다리살</v>
          </cell>
          <cell r="G23" t="str">
            <v>kg</v>
          </cell>
          <cell r="H23" t="str">
            <v>15g,껍질제거</v>
          </cell>
          <cell r="I23" t="str">
            <v>무항생제, 국내산</v>
          </cell>
          <cell r="J23" t="str">
            <v>-</v>
          </cell>
          <cell r="K23" t="str">
            <v>-</v>
          </cell>
          <cell r="L23" t="str">
            <v>-</v>
          </cell>
          <cell r="M23" t="e">
            <v>#VALUE!</v>
          </cell>
          <cell r="N23" t="e">
            <v>#VALUE!</v>
          </cell>
          <cell r="O23" t="str">
            <v>-</v>
          </cell>
          <cell r="P23" t="str">
            <v>-</v>
          </cell>
          <cell r="Q23" t="str">
            <v>-</v>
          </cell>
          <cell r="R23" t="e">
            <v>#VALUE!</v>
          </cell>
          <cell r="S23" t="e">
            <v>#VALUE!</v>
          </cell>
          <cell r="T23" t="str">
            <v>-</v>
          </cell>
          <cell r="U23" t="str">
            <v>-</v>
          </cell>
          <cell r="V23" t="str">
            <v>-</v>
          </cell>
          <cell r="W23" t="e">
            <v>#VALUE!</v>
          </cell>
          <cell r="X23" t="e">
            <v>#VALUE!</v>
          </cell>
          <cell r="Y23" t="str">
            <v>-</v>
          </cell>
          <cell r="Z23" t="str">
            <v>-</v>
          </cell>
          <cell r="AA23">
            <v>16840</v>
          </cell>
        </row>
        <row r="24">
          <cell r="A24">
            <v>18</v>
          </cell>
          <cell r="B24" t="str">
            <v>닭고기(다리)북채kg110g무항생제, 국내산</v>
          </cell>
          <cell r="C24">
            <v>5</v>
          </cell>
          <cell r="D24" t="str">
            <v>육류</v>
          </cell>
          <cell r="E24" t="str">
            <v>닭고기(다리)</v>
          </cell>
          <cell r="F24" t="str">
            <v>북채</v>
          </cell>
          <cell r="G24" t="str">
            <v>kg</v>
          </cell>
          <cell r="H24" t="str">
            <v>110g</v>
          </cell>
          <cell r="I24" t="str">
            <v>무항생제, 국내산</v>
          </cell>
          <cell r="J24">
            <v>13400</v>
          </cell>
          <cell r="K24">
            <v>13400</v>
          </cell>
          <cell r="L24">
            <v>13400</v>
          </cell>
          <cell r="M24">
            <v>0</v>
          </cell>
          <cell r="N24">
            <v>0</v>
          </cell>
          <cell r="O24" t="str">
            <v>-</v>
          </cell>
          <cell r="P24" t="str">
            <v>-</v>
          </cell>
          <cell r="Q24" t="str">
            <v>-</v>
          </cell>
          <cell r="R24" t="e">
            <v>#VALUE!</v>
          </cell>
          <cell r="S24" t="e">
            <v>#VALUE!</v>
          </cell>
          <cell r="T24">
            <v>11220</v>
          </cell>
          <cell r="U24">
            <v>14720</v>
          </cell>
          <cell r="V24">
            <v>12930</v>
          </cell>
          <cell r="W24">
            <v>15.240641711229946</v>
          </cell>
          <cell r="X24">
            <v>-12.160326086956522</v>
          </cell>
          <cell r="Y24">
            <v>14200</v>
          </cell>
          <cell r="Z24">
            <v>13070</v>
          </cell>
          <cell r="AA24">
            <v>12360</v>
          </cell>
        </row>
        <row r="25">
          <cell r="A25">
            <v>19</v>
          </cell>
          <cell r="B25" t="str">
            <v>닭고기(다리)북채,칼집kg110g무항생제, 국내산</v>
          </cell>
          <cell r="D25" t="str">
            <v>육류</v>
          </cell>
          <cell r="E25" t="str">
            <v>닭고기(다리)</v>
          </cell>
          <cell r="F25" t="str">
            <v>북채,칼집</v>
          </cell>
          <cell r="G25" t="str">
            <v>kg</v>
          </cell>
          <cell r="H25" t="str">
            <v>110g</v>
          </cell>
          <cell r="I25" t="str">
            <v>무항생제, 국내산</v>
          </cell>
          <cell r="J25" t="str">
            <v>-</v>
          </cell>
          <cell r="K25" t="str">
            <v>-</v>
          </cell>
          <cell r="L25" t="str">
            <v>-</v>
          </cell>
          <cell r="M25" t="e">
            <v>#VALUE!</v>
          </cell>
          <cell r="N25" t="e">
            <v>#VALUE!</v>
          </cell>
          <cell r="O25" t="str">
            <v>-</v>
          </cell>
          <cell r="P25" t="str">
            <v>-</v>
          </cell>
          <cell r="Q25" t="str">
            <v>-</v>
          </cell>
          <cell r="R25" t="e">
            <v>#VALUE!</v>
          </cell>
          <cell r="S25" t="e">
            <v>#VALUE!</v>
          </cell>
          <cell r="T25" t="str">
            <v>-</v>
          </cell>
          <cell r="U25" t="str">
            <v>-</v>
          </cell>
          <cell r="V25" t="str">
            <v>-</v>
          </cell>
          <cell r="W25" t="e">
            <v>#VALUE!</v>
          </cell>
          <cell r="X25" t="e">
            <v>#VALUE!</v>
          </cell>
          <cell r="Y25" t="str">
            <v>-</v>
          </cell>
          <cell r="Z25" t="str">
            <v>-</v>
          </cell>
          <cell r="AA25">
            <v>12360</v>
          </cell>
        </row>
        <row r="26">
          <cell r="A26">
            <v>20</v>
          </cell>
          <cell r="B26" t="str">
            <v>닭고기(날개)날것kg90g무항생제, 국내산</v>
          </cell>
          <cell r="C26">
            <v>6</v>
          </cell>
          <cell r="D26" t="str">
            <v>육류</v>
          </cell>
          <cell r="E26" t="str">
            <v>닭고기(날개)</v>
          </cell>
          <cell r="F26" t="str">
            <v>날것</v>
          </cell>
          <cell r="G26" t="str">
            <v>kg</v>
          </cell>
          <cell r="H26" t="str">
            <v>90g</v>
          </cell>
          <cell r="I26" t="str">
            <v>무항생제, 국내산</v>
          </cell>
          <cell r="J26" t="str">
            <v>-</v>
          </cell>
          <cell r="K26" t="str">
            <v>-</v>
          </cell>
          <cell r="L26" t="str">
            <v>-</v>
          </cell>
          <cell r="M26" t="e">
            <v>#VALUE!</v>
          </cell>
          <cell r="N26" t="e">
            <v>#VALUE!</v>
          </cell>
          <cell r="O26" t="str">
            <v>-</v>
          </cell>
          <cell r="P26" t="str">
            <v>-</v>
          </cell>
          <cell r="Q26" t="str">
            <v>-</v>
          </cell>
          <cell r="R26" t="e">
            <v>#VALUE!</v>
          </cell>
          <cell r="S26" t="e">
            <v>#VALUE!</v>
          </cell>
          <cell r="T26" t="str">
            <v>-</v>
          </cell>
          <cell r="U26">
            <v>14900</v>
          </cell>
          <cell r="V26" t="str">
            <v>-</v>
          </cell>
          <cell r="W26" t="e">
            <v>#VALUE!</v>
          </cell>
          <cell r="X26" t="e">
            <v>#VALUE!</v>
          </cell>
          <cell r="Y26" t="str">
            <v>-</v>
          </cell>
          <cell r="Z26" t="str">
            <v>-</v>
          </cell>
          <cell r="AA26">
            <v>15470</v>
          </cell>
        </row>
        <row r="27">
          <cell r="A27">
            <v>21</v>
          </cell>
          <cell r="B27" t="str">
            <v>닭고기(날개)날것,윙kg35g무항생제, 국내산</v>
          </cell>
          <cell r="D27" t="str">
            <v>육류</v>
          </cell>
          <cell r="E27" t="str">
            <v>닭고기(날개)</v>
          </cell>
          <cell r="F27" t="str">
            <v>날것,윙</v>
          </cell>
          <cell r="G27" t="str">
            <v>kg</v>
          </cell>
          <cell r="H27" t="str">
            <v>35g</v>
          </cell>
          <cell r="I27" t="str">
            <v>무항생제, 국내산</v>
          </cell>
          <cell r="J27" t="str">
            <v>-</v>
          </cell>
          <cell r="K27" t="str">
            <v>-</v>
          </cell>
          <cell r="L27" t="str">
            <v>-</v>
          </cell>
          <cell r="M27" t="e">
            <v>#VALUE!</v>
          </cell>
          <cell r="N27" t="e">
            <v>#VALUE!</v>
          </cell>
          <cell r="O27" t="str">
            <v>-</v>
          </cell>
          <cell r="P27" t="str">
            <v>-</v>
          </cell>
          <cell r="Q27" t="str">
            <v>-</v>
          </cell>
          <cell r="R27" t="e">
            <v>#VALUE!</v>
          </cell>
          <cell r="S27" t="e">
            <v>#VALUE!</v>
          </cell>
          <cell r="T27">
            <v>11930</v>
          </cell>
          <cell r="U27">
            <v>15860</v>
          </cell>
          <cell r="V27">
            <v>14860</v>
          </cell>
          <cell r="W27">
            <v>24.559932942162614</v>
          </cell>
          <cell r="X27">
            <v>-6.3051702395964693</v>
          </cell>
          <cell r="Y27" t="str">
            <v>-</v>
          </cell>
          <cell r="Z27">
            <v>15630</v>
          </cell>
          <cell r="AA27">
            <v>15470</v>
          </cell>
        </row>
        <row r="28">
          <cell r="A28">
            <v>22</v>
          </cell>
          <cell r="B28" t="str">
            <v>닭고기(날개)날것,봉kg45g무항생제, 국내산</v>
          </cell>
          <cell r="D28" t="str">
            <v>육류</v>
          </cell>
          <cell r="E28" t="str">
            <v>닭고기(날개)</v>
          </cell>
          <cell r="F28" t="str">
            <v>날것,봉</v>
          </cell>
          <cell r="G28" t="str">
            <v>kg</v>
          </cell>
          <cell r="H28" t="str">
            <v>45g</v>
          </cell>
          <cell r="I28" t="str">
            <v>무항생제, 국내산</v>
          </cell>
          <cell r="J28" t="str">
            <v>-</v>
          </cell>
          <cell r="K28" t="str">
            <v>-</v>
          </cell>
          <cell r="L28" t="str">
            <v>-</v>
          </cell>
          <cell r="M28" t="e">
            <v>#VALUE!</v>
          </cell>
          <cell r="N28" t="e">
            <v>#VALUE!</v>
          </cell>
          <cell r="O28" t="str">
            <v>-</v>
          </cell>
          <cell r="P28" t="str">
            <v>-</v>
          </cell>
          <cell r="Q28" t="str">
            <v>-</v>
          </cell>
          <cell r="R28" t="e">
            <v>#VALUE!</v>
          </cell>
          <cell r="S28" t="e">
            <v>#VALUE!</v>
          </cell>
          <cell r="T28">
            <v>11930</v>
          </cell>
          <cell r="U28">
            <v>15860</v>
          </cell>
          <cell r="V28">
            <v>12930</v>
          </cell>
          <cell r="W28">
            <v>8.3822296730930432</v>
          </cell>
          <cell r="X28">
            <v>-18.474148802017655</v>
          </cell>
          <cell r="Y28" t="str">
            <v>-</v>
          </cell>
          <cell r="Z28">
            <v>15630</v>
          </cell>
          <cell r="AA28">
            <v>15470</v>
          </cell>
        </row>
        <row r="29">
          <cell r="A29">
            <v>23</v>
          </cell>
          <cell r="B29" t="str">
            <v>돼지고기2등급이상kg후지무항생제, 국내산</v>
          </cell>
          <cell r="C29">
            <v>7</v>
          </cell>
          <cell r="D29" t="str">
            <v>육류</v>
          </cell>
          <cell r="E29" t="str">
            <v>돼지고기</v>
          </cell>
          <cell r="F29" t="str">
            <v>2등급이상</v>
          </cell>
          <cell r="G29" t="str">
            <v>kg</v>
          </cell>
          <cell r="H29" t="str">
            <v>후지</v>
          </cell>
          <cell r="I29" t="str">
            <v>무항생제, 국내산</v>
          </cell>
          <cell r="J29" t="str">
            <v>-</v>
          </cell>
          <cell r="K29">
            <v>9800</v>
          </cell>
          <cell r="L29">
            <v>9800</v>
          </cell>
          <cell r="M29" t="e">
            <v>#VALUE!</v>
          </cell>
          <cell r="N29">
            <v>0</v>
          </cell>
          <cell r="O29" t="str">
            <v>-</v>
          </cell>
          <cell r="P29" t="str">
            <v>-</v>
          </cell>
          <cell r="Q29" t="str">
            <v>-</v>
          </cell>
          <cell r="R29" t="e">
            <v>#VALUE!</v>
          </cell>
          <cell r="S29" t="e">
            <v>#VALUE!</v>
          </cell>
          <cell r="T29">
            <v>11000</v>
          </cell>
          <cell r="U29" t="str">
            <v>-</v>
          </cell>
          <cell r="V29">
            <v>11000</v>
          </cell>
          <cell r="W29">
            <v>0</v>
          </cell>
          <cell r="X29" t="e">
            <v>#VALUE!</v>
          </cell>
          <cell r="Y29" t="str">
            <v>-</v>
          </cell>
          <cell r="Z29" t="str">
            <v>-</v>
          </cell>
          <cell r="AA29" t="str">
            <v>-</v>
          </cell>
        </row>
        <row r="30">
          <cell r="A30">
            <v>24</v>
          </cell>
          <cell r="B30" t="str">
            <v>돼지고기2등급이상kg등심무항생제, 국내산</v>
          </cell>
          <cell r="D30" t="str">
            <v>육류</v>
          </cell>
          <cell r="E30" t="str">
            <v>돼지고기</v>
          </cell>
          <cell r="F30" t="str">
            <v>2등급이상</v>
          </cell>
          <cell r="G30" t="str">
            <v>kg</v>
          </cell>
          <cell r="H30" t="str">
            <v>등심</v>
          </cell>
          <cell r="I30" t="str">
            <v>무항생제, 국내산</v>
          </cell>
          <cell r="J30" t="str">
            <v>-</v>
          </cell>
          <cell r="K30" t="str">
            <v>-</v>
          </cell>
          <cell r="L30" t="str">
            <v>-</v>
          </cell>
          <cell r="M30" t="e">
            <v>#VALUE!</v>
          </cell>
          <cell r="N30" t="e">
            <v>#VALUE!</v>
          </cell>
          <cell r="O30" t="str">
            <v>-</v>
          </cell>
          <cell r="P30" t="str">
            <v>-</v>
          </cell>
          <cell r="Q30" t="str">
            <v>-</v>
          </cell>
          <cell r="R30" t="e">
            <v>#VALUE!</v>
          </cell>
          <cell r="S30" t="e">
            <v>#VALUE!</v>
          </cell>
          <cell r="T30" t="str">
            <v>-</v>
          </cell>
          <cell r="U30">
            <v>13000</v>
          </cell>
          <cell r="V30">
            <v>18500</v>
          </cell>
          <cell r="W30" t="e">
            <v>#VALUE!</v>
          </cell>
          <cell r="X30">
            <v>42.307692307692307</v>
          </cell>
          <cell r="Y30" t="str">
            <v>-</v>
          </cell>
          <cell r="Z30" t="str">
            <v>-</v>
          </cell>
          <cell r="AA30" t="str">
            <v>-</v>
          </cell>
        </row>
        <row r="31">
          <cell r="A31">
            <v>25</v>
          </cell>
          <cell r="B31" t="str">
            <v>돼지고기2등급이상kg목심(목살)무항생제, 국내산</v>
          </cell>
          <cell r="D31" t="str">
            <v>육류</v>
          </cell>
          <cell r="E31" t="str">
            <v>돼지고기</v>
          </cell>
          <cell r="F31" t="str">
            <v>2등급이상</v>
          </cell>
          <cell r="G31" t="str">
            <v>kg</v>
          </cell>
          <cell r="H31" t="str">
            <v>목심(목살)</v>
          </cell>
          <cell r="I31" t="str">
            <v>무항생제, 국내산</v>
          </cell>
          <cell r="J31">
            <v>28000</v>
          </cell>
          <cell r="K31">
            <v>22800</v>
          </cell>
          <cell r="L31">
            <v>22800</v>
          </cell>
          <cell r="M31">
            <v>-18.571428571428573</v>
          </cell>
          <cell r="N31">
            <v>0</v>
          </cell>
          <cell r="O31" t="str">
            <v>-</v>
          </cell>
          <cell r="P31" t="str">
            <v>-</v>
          </cell>
          <cell r="Q31" t="str">
            <v>-</v>
          </cell>
          <cell r="R31" t="e">
            <v>#VALUE!</v>
          </cell>
          <cell r="S31" t="e">
            <v>#VALUE!</v>
          </cell>
          <cell r="T31">
            <v>27500</v>
          </cell>
          <cell r="U31">
            <v>26500</v>
          </cell>
          <cell r="V31">
            <v>27500</v>
          </cell>
          <cell r="W31">
            <v>0</v>
          </cell>
          <cell r="X31">
            <v>3.7735849056603774</v>
          </cell>
          <cell r="Y31" t="str">
            <v>-</v>
          </cell>
          <cell r="Z31">
            <v>14600</v>
          </cell>
          <cell r="AA31">
            <v>18900</v>
          </cell>
        </row>
        <row r="32">
          <cell r="A32">
            <v>26</v>
          </cell>
          <cell r="B32" t="str">
            <v>돼지고기2등급이상kg사태무항생제, 국내산</v>
          </cell>
          <cell r="D32" t="str">
            <v>육류</v>
          </cell>
          <cell r="E32" t="str">
            <v>돼지고기</v>
          </cell>
          <cell r="F32" t="str">
            <v>2등급이상</v>
          </cell>
          <cell r="G32" t="str">
            <v>kg</v>
          </cell>
          <cell r="H32" t="str">
            <v>사태</v>
          </cell>
          <cell r="I32" t="str">
            <v>무항생제, 국내산</v>
          </cell>
          <cell r="J32" t="str">
            <v>-</v>
          </cell>
          <cell r="K32" t="str">
            <v>-</v>
          </cell>
          <cell r="L32" t="str">
            <v>-</v>
          </cell>
          <cell r="M32" t="e">
            <v>#VALUE!</v>
          </cell>
          <cell r="N32" t="e">
            <v>#VALUE!</v>
          </cell>
          <cell r="O32" t="str">
            <v>-</v>
          </cell>
          <cell r="P32" t="str">
            <v>-</v>
          </cell>
          <cell r="Q32" t="str">
            <v>-</v>
          </cell>
          <cell r="R32" t="e">
            <v>#VALUE!</v>
          </cell>
          <cell r="S32" t="e">
            <v>#VALUE!</v>
          </cell>
          <cell r="T32" t="str">
            <v>-</v>
          </cell>
          <cell r="U32" t="str">
            <v>-</v>
          </cell>
          <cell r="V32" t="str">
            <v>-</v>
          </cell>
          <cell r="W32" t="e">
            <v>#VALUE!</v>
          </cell>
          <cell r="X32" t="e">
            <v>#VALUE!</v>
          </cell>
          <cell r="Y32" t="str">
            <v>-</v>
          </cell>
          <cell r="Z32" t="str">
            <v>-</v>
          </cell>
          <cell r="AA32" t="str">
            <v>-</v>
          </cell>
        </row>
        <row r="33">
          <cell r="A33">
            <v>27</v>
          </cell>
          <cell r="B33" t="str">
            <v>돼지고기2등급이상kg삼겹살무항생제, 국내산</v>
          </cell>
          <cell r="D33" t="str">
            <v>육류</v>
          </cell>
          <cell r="E33" t="str">
            <v>돼지고기</v>
          </cell>
          <cell r="F33" t="str">
            <v>2등급이상</v>
          </cell>
          <cell r="G33" t="str">
            <v>kg</v>
          </cell>
          <cell r="H33" t="str">
            <v>삼겹살</v>
          </cell>
          <cell r="I33" t="str">
            <v>무항생제, 국내산</v>
          </cell>
          <cell r="J33">
            <v>28600</v>
          </cell>
          <cell r="K33">
            <v>23000</v>
          </cell>
          <cell r="L33">
            <v>23000</v>
          </cell>
          <cell r="M33">
            <v>-19.58041958041958</v>
          </cell>
          <cell r="N33">
            <v>0</v>
          </cell>
          <cell r="O33" t="str">
            <v>-</v>
          </cell>
          <cell r="P33" t="str">
            <v>-</v>
          </cell>
          <cell r="Q33" t="str">
            <v>-</v>
          </cell>
          <cell r="R33" t="e">
            <v>#VALUE!</v>
          </cell>
          <cell r="S33" t="e">
            <v>#VALUE!</v>
          </cell>
          <cell r="T33">
            <v>30500</v>
          </cell>
          <cell r="U33">
            <v>19800</v>
          </cell>
          <cell r="V33">
            <v>30500</v>
          </cell>
          <cell r="W33">
            <v>0</v>
          </cell>
          <cell r="X33">
            <v>54.040404040404042</v>
          </cell>
          <cell r="Y33" t="str">
            <v>-</v>
          </cell>
          <cell r="Z33">
            <v>15600</v>
          </cell>
          <cell r="AA33">
            <v>19600</v>
          </cell>
        </row>
        <row r="34">
          <cell r="A34">
            <v>28</v>
          </cell>
          <cell r="B34" t="str">
            <v>돼지고기2등급이상kg안심무항생제, 국내산</v>
          </cell>
          <cell r="D34" t="str">
            <v>육류</v>
          </cell>
          <cell r="E34" t="str">
            <v>돼지고기</v>
          </cell>
          <cell r="F34" t="str">
            <v>2등급이상</v>
          </cell>
          <cell r="G34" t="str">
            <v>kg</v>
          </cell>
          <cell r="H34" t="str">
            <v>안심</v>
          </cell>
          <cell r="I34" t="str">
            <v>무항생제, 국내산</v>
          </cell>
          <cell r="J34" t="str">
            <v>-</v>
          </cell>
          <cell r="K34" t="str">
            <v>-</v>
          </cell>
          <cell r="L34" t="str">
            <v>-</v>
          </cell>
          <cell r="M34" t="e">
            <v>#VALUE!</v>
          </cell>
          <cell r="N34" t="e">
            <v>#VALUE!</v>
          </cell>
          <cell r="O34" t="str">
            <v>-</v>
          </cell>
          <cell r="P34" t="str">
            <v>-</v>
          </cell>
          <cell r="Q34" t="str">
            <v>-</v>
          </cell>
          <cell r="R34" t="e">
            <v>#VALUE!</v>
          </cell>
          <cell r="S34" t="e">
            <v>#VALUE!</v>
          </cell>
          <cell r="T34" t="str">
            <v>-</v>
          </cell>
          <cell r="U34">
            <v>19500</v>
          </cell>
          <cell r="V34">
            <v>19500</v>
          </cell>
          <cell r="W34" t="e">
            <v>#VALUE!</v>
          </cell>
          <cell r="X34">
            <v>0</v>
          </cell>
          <cell r="Y34" t="str">
            <v>-</v>
          </cell>
          <cell r="Z34" t="str">
            <v>-</v>
          </cell>
          <cell r="AA34" t="str">
            <v>-</v>
          </cell>
        </row>
        <row r="35">
          <cell r="A35">
            <v>29</v>
          </cell>
          <cell r="B35" t="str">
            <v>돼지고기2등급이상kg전지무항생제, 국내산</v>
          </cell>
          <cell r="D35" t="str">
            <v>육류</v>
          </cell>
          <cell r="E35" t="str">
            <v>돼지고기</v>
          </cell>
          <cell r="F35" t="str">
            <v>2등급이상</v>
          </cell>
          <cell r="G35" t="str">
            <v>kg</v>
          </cell>
          <cell r="H35" t="str">
            <v>전지</v>
          </cell>
          <cell r="I35" t="str">
            <v>무항생제, 국내산</v>
          </cell>
          <cell r="J35">
            <v>16400</v>
          </cell>
          <cell r="K35">
            <v>13000</v>
          </cell>
          <cell r="L35">
            <v>13000</v>
          </cell>
          <cell r="M35">
            <v>-20.73170731707317</v>
          </cell>
          <cell r="N35">
            <v>0</v>
          </cell>
          <cell r="O35" t="str">
            <v>-</v>
          </cell>
          <cell r="P35" t="str">
            <v>-</v>
          </cell>
          <cell r="Q35" t="str">
            <v>-</v>
          </cell>
          <cell r="R35" t="e">
            <v>#VALUE!</v>
          </cell>
          <cell r="S35" t="e">
            <v>#VALUE!</v>
          </cell>
          <cell r="T35">
            <v>17500</v>
          </cell>
          <cell r="U35">
            <v>17500</v>
          </cell>
          <cell r="V35">
            <v>17500</v>
          </cell>
          <cell r="W35">
            <v>0</v>
          </cell>
          <cell r="X35">
            <v>0</v>
          </cell>
          <cell r="Y35" t="str">
            <v>-</v>
          </cell>
          <cell r="Z35" t="str">
            <v>-</v>
          </cell>
          <cell r="AA35" t="str">
            <v>-</v>
          </cell>
        </row>
        <row r="36">
          <cell r="A36">
            <v>30</v>
          </cell>
          <cell r="B36" t="str">
            <v>돼지고기2등급이상kg갈비무항생제, 국내산</v>
          </cell>
          <cell r="D36" t="str">
            <v>육류</v>
          </cell>
          <cell r="E36" t="str">
            <v>돼지고기</v>
          </cell>
          <cell r="F36" t="str">
            <v>2등급이상</v>
          </cell>
          <cell r="G36" t="str">
            <v>kg</v>
          </cell>
          <cell r="H36" t="str">
            <v>갈비</v>
          </cell>
          <cell r="I36" t="str">
            <v>무항생제, 국내산</v>
          </cell>
          <cell r="J36" t="str">
            <v>-</v>
          </cell>
          <cell r="K36" t="str">
            <v>-</v>
          </cell>
          <cell r="L36" t="str">
            <v>-</v>
          </cell>
          <cell r="M36" t="e">
            <v>#VALUE!</v>
          </cell>
          <cell r="N36" t="e">
            <v>#VALUE!</v>
          </cell>
          <cell r="O36" t="str">
            <v>-</v>
          </cell>
          <cell r="P36" t="str">
            <v>-</v>
          </cell>
          <cell r="Q36" t="str">
            <v>-</v>
          </cell>
          <cell r="R36" t="e">
            <v>#VALUE!</v>
          </cell>
          <cell r="S36" t="e">
            <v>#VALUE!</v>
          </cell>
          <cell r="T36">
            <v>16500</v>
          </cell>
          <cell r="U36">
            <v>16500</v>
          </cell>
          <cell r="V36">
            <v>16500</v>
          </cell>
          <cell r="W36">
            <v>0</v>
          </cell>
          <cell r="X36">
            <v>0</v>
          </cell>
          <cell r="Y36" t="str">
            <v>-</v>
          </cell>
          <cell r="Z36" t="str">
            <v>-</v>
          </cell>
          <cell r="AA36" t="str">
            <v>-</v>
          </cell>
        </row>
        <row r="37">
          <cell r="A37">
            <v>31</v>
          </cell>
          <cell r="B37" t="str">
            <v>돼지고기2등급이상kg등갈비무항생제, 국내산</v>
          </cell>
          <cell r="D37" t="str">
            <v>육류</v>
          </cell>
          <cell r="E37" t="str">
            <v>돼지고기</v>
          </cell>
          <cell r="F37" t="str">
            <v>2등급이상</v>
          </cell>
          <cell r="G37" t="str">
            <v>kg</v>
          </cell>
          <cell r="H37" t="str">
            <v>등갈비</v>
          </cell>
          <cell r="I37" t="str">
            <v>무항생제, 국내산</v>
          </cell>
          <cell r="J37" t="str">
            <v>-</v>
          </cell>
          <cell r="K37" t="str">
            <v>-</v>
          </cell>
          <cell r="L37" t="str">
            <v>-</v>
          </cell>
          <cell r="M37" t="e">
            <v>#VALUE!</v>
          </cell>
          <cell r="N37" t="e">
            <v>#VALUE!</v>
          </cell>
          <cell r="O37" t="str">
            <v>-</v>
          </cell>
          <cell r="P37" t="str">
            <v>-</v>
          </cell>
          <cell r="Q37" t="str">
            <v>-</v>
          </cell>
          <cell r="R37" t="e">
            <v>#VALUE!</v>
          </cell>
          <cell r="S37" t="e">
            <v>#VALUE!</v>
          </cell>
          <cell r="T37" t="str">
            <v>-</v>
          </cell>
          <cell r="U37">
            <v>17000</v>
          </cell>
          <cell r="V37">
            <v>31200</v>
          </cell>
          <cell r="W37" t="e">
            <v>#VALUE!</v>
          </cell>
          <cell r="X37">
            <v>83.529411764705884</v>
          </cell>
          <cell r="Y37" t="str">
            <v>-</v>
          </cell>
          <cell r="Z37" t="str">
            <v>-</v>
          </cell>
          <cell r="AA37" t="str">
            <v>-</v>
          </cell>
        </row>
        <row r="38">
          <cell r="A38">
            <v>32</v>
          </cell>
          <cell r="B38" t="str">
            <v>돼지고기2등급이상kg등뼈무항생제, 국내산</v>
          </cell>
          <cell r="D38" t="str">
            <v>육류</v>
          </cell>
          <cell r="E38" t="str">
            <v>돼지고기</v>
          </cell>
          <cell r="F38" t="str">
            <v>2등급이상</v>
          </cell>
          <cell r="G38" t="str">
            <v>kg</v>
          </cell>
          <cell r="H38" t="str">
            <v>등뼈</v>
          </cell>
          <cell r="I38" t="str">
            <v>무항생제, 국내산</v>
          </cell>
          <cell r="J38" t="str">
            <v>-</v>
          </cell>
          <cell r="K38" t="str">
            <v>-</v>
          </cell>
          <cell r="L38" t="str">
            <v>-</v>
          </cell>
          <cell r="M38" t="e">
            <v>#VALUE!</v>
          </cell>
          <cell r="N38" t="e">
            <v>#VALUE!</v>
          </cell>
          <cell r="O38" t="str">
            <v>-</v>
          </cell>
          <cell r="P38" t="str">
            <v>-</v>
          </cell>
          <cell r="Q38" t="str">
            <v>-</v>
          </cell>
          <cell r="R38" t="e">
            <v>#VALUE!</v>
          </cell>
          <cell r="S38" t="e">
            <v>#VALUE!</v>
          </cell>
          <cell r="T38" t="str">
            <v>-</v>
          </cell>
          <cell r="U38" t="str">
            <v>-</v>
          </cell>
          <cell r="V38" t="str">
            <v>-</v>
          </cell>
          <cell r="W38" t="e">
            <v>#VALUE!</v>
          </cell>
          <cell r="X38" t="e">
            <v>#VALUE!</v>
          </cell>
          <cell r="Y38" t="str">
            <v>-</v>
          </cell>
          <cell r="Z38" t="str">
            <v>-</v>
          </cell>
          <cell r="AA38" t="str">
            <v>-</v>
          </cell>
        </row>
        <row r="39">
          <cell r="A39">
            <v>33</v>
          </cell>
          <cell r="B39" t="str">
            <v>쇠고기(한우)1등급kg등심무항생제,냉장, 국내산</v>
          </cell>
          <cell r="C39">
            <v>8</v>
          </cell>
          <cell r="D39" t="str">
            <v>육류</v>
          </cell>
          <cell r="E39" t="str">
            <v>쇠고기(한우)</v>
          </cell>
          <cell r="F39" t="str">
            <v>1등급</v>
          </cell>
          <cell r="G39" t="str">
            <v>kg</v>
          </cell>
          <cell r="H39" t="str">
            <v>등심</v>
          </cell>
          <cell r="I39" t="str">
            <v>무항생제,냉장, 국내산</v>
          </cell>
          <cell r="J39">
            <v>84340</v>
          </cell>
          <cell r="K39">
            <v>60000</v>
          </cell>
          <cell r="L39">
            <v>60000</v>
          </cell>
          <cell r="M39">
            <v>-28.859378705240694</v>
          </cell>
          <cell r="N39">
            <v>0</v>
          </cell>
          <cell r="O39" t="str">
            <v>-</v>
          </cell>
          <cell r="P39" t="str">
            <v>-</v>
          </cell>
          <cell r="Q39" t="str">
            <v>-</v>
          </cell>
          <cell r="R39" t="e">
            <v>#VALUE!</v>
          </cell>
          <cell r="S39" t="e">
            <v>#VALUE!</v>
          </cell>
          <cell r="T39">
            <v>87000</v>
          </cell>
          <cell r="U39">
            <v>76200</v>
          </cell>
          <cell r="V39" t="str">
            <v>-</v>
          </cell>
          <cell r="W39" t="e">
            <v>#VALUE!</v>
          </cell>
          <cell r="X39" t="e">
            <v>#VALUE!</v>
          </cell>
          <cell r="Y39" t="str">
            <v>-</v>
          </cell>
          <cell r="Z39">
            <v>77800</v>
          </cell>
          <cell r="AA39" t="str">
            <v>-</v>
          </cell>
        </row>
        <row r="40">
          <cell r="A40">
            <v>34</v>
          </cell>
          <cell r="B40" t="str">
            <v>쇠고기(한우)1등급kg사태무항생제,냉장, 국내산</v>
          </cell>
          <cell r="D40" t="str">
            <v>육류</v>
          </cell>
          <cell r="E40" t="str">
            <v>쇠고기(한우)</v>
          </cell>
          <cell r="F40" t="str">
            <v>1등급</v>
          </cell>
          <cell r="G40" t="str">
            <v>kg</v>
          </cell>
          <cell r="H40" t="str">
            <v>사태</v>
          </cell>
          <cell r="I40" t="str">
            <v>무항생제,냉장, 국내산</v>
          </cell>
          <cell r="J40" t="str">
            <v>-</v>
          </cell>
          <cell r="K40">
            <v>35600</v>
          </cell>
          <cell r="L40">
            <v>35600</v>
          </cell>
          <cell r="M40" t="e">
            <v>#VALUE!</v>
          </cell>
          <cell r="N40">
            <v>0</v>
          </cell>
          <cell r="O40" t="str">
            <v>-</v>
          </cell>
          <cell r="P40" t="str">
            <v>-</v>
          </cell>
          <cell r="Q40" t="str">
            <v>-</v>
          </cell>
          <cell r="R40" t="e">
            <v>#VALUE!</v>
          </cell>
          <cell r="S40" t="e">
            <v>#VALUE!</v>
          </cell>
          <cell r="T40">
            <v>38670</v>
          </cell>
          <cell r="U40" t="str">
            <v>-</v>
          </cell>
          <cell r="V40" t="str">
            <v>-</v>
          </cell>
          <cell r="W40" t="e">
            <v>#VALUE!</v>
          </cell>
          <cell r="X40" t="e">
            <v>#VALUE!</v>
          </cell>
          <cell r="Y40">
            <v>38500</v>
          </cell>
          <cell r="Z40" t="str">
            <v>-</v>
          </cell>
          <cell r="AA40" t="str">
            <v>-</v>
          </cell>
        </row>
        <row r="41">
          <cell r="A41">
            <v>35</v>
          </cell>
          <cell r="B41" t="str">
            <v>쇠고기(한우)1등급kg설도무항생제,냉장, 국내산</v>
          </cell>
          <cell r="D41" t="str">
            <v>육류</v>
          </cell>
          <cell r="E41" t="str">
            <v>쇠고기(한우)</v>
          </cell>
          <cell r="F41" t="str">
            <v>1등급</v>
          </cell>
          <cell r="G41" t="str">
            <v>kg</v>
          </cell>
          <cell r="H41" t="str">
            <v>설도</v>
          </cell>
          <cell r="I41" t="str">
            <v>무항생제,냉장, 국내산</v>
          </cell>
          <cell r="J41" t="str">
            <v>-</v>
          </cell>
          <cell r="K41">
            <v>35600</v>
          </cell>
          <cell r="L41">
            <v>43600</v>
          </cell>
          <cell r="M41" t="e">
            <v>#VALUE!</v>
          </cell>
          <cell r="N41">
            <v>22.471910112359552</v>
          </cell>
          <cell r="O41" t="str">
            <v>-</v>
          </cell>
          <cell r="P41" t="str">
            <v>-</v>
          </cell>
          <cell r="Q41" t="str">
            <v>-</v>
          </cell>
          <cell r="R41" t="e">
            <v>#VALUE!</v>
          </cell>
          <cell r="S41" t="e">
            <v>#VALUE!</v>
          </cell>
          <cell r="T41" t="str">
            <v>-</v>
          </cell>
          <cell r="U41" t="str">
            <v>-</v>
          </cell>
          <cell r="V41" t="str">
            <v>-</v>
          </cell>
          <cell r="W41" t="e">
            <v>#VALUE!</v>
          </cell>
          <cell r="X41" t="e">
            <v>#VALUE!</v>
          </cell>
          <cell r="Y41">
            <v>38500</v>
          </cell>
          <cell r="Z41" t="str">
            <v>-</v>
          </cell>
          <cell r="AA41" t="str">
            <v>-</v>
          </cell>
        </row>
        <row r="42">
          <cell r="A42">
            <v>36</v>
          </cell>
          <cell r="B42" t="str">
            <v>쇠고기(한우)1등급kg안심무항생제,냉장, 국내산</v>
          </cell>
          <cell r="D42" t="str">
            <v>육류</v>
          </cell>
          <cell r="E42" t="str">
            <v>쇠고기(한우)</v>
          </cell>
          <cell r="F42" t="str">
            <v>1등급</v>
          </cell>
          <cell r="G42" t="str">
            <v>kg</v>
          </cell>
          <cell r="H42" t="str">
            <v>안심</v>
          </cell>
          <cell r="I42" t="str">
            <v>무항생제,냉장, 국내산</v>
          </cell>
          <cell r="J42">
            <v>88340</v>
          </cell>
          <cell r="K42">
            <v>80000</v>
          </cell>
          <cell r="L42">
            <v>80000</v>
          </cell>
          <cell r="M42">
            <v>-9.4407969209870952</v>
          </cell>
          <cell r="N42">
            <v>0</v>
          </cell>
          <cell r="O42" t="str">
            <v>-</v>
          </cell>
          <cell r="P42" t="str">
            <v>-</v>
          </cell>
          <cell r="Q42" t="str">
            <v>-</v>
          </cell>
          <cell r="R42" t="e">
            <v>#VALUE!</v>
          </cell>
          <cell r="S42" t="e">
            <v>#VALUE!</v>
          </cell>
          <cell r="T42" t="str">
            <v>-</v>
          </cell>
          <cell r="U42" t="str">
            <v>-</v>
          </cell>
          <cell r="V42" t="str">
            <v>-</v>
          </cell>
          <cell r="W42" t="e">
            <v>#VALUE!</v>
          </cell>
          <cell r="X42" t="e">
            <v>#VALUE!</v>
          </cell>
          <cell r="Y42">
            <v>69600</v>
          </cell>
          <cell r="Z42" t="str">
            <v>-</v>
          </cell>
          <cell r="AA42" t="str">
            <v>-</v>
          </cell>
        </row>
        <row r="43">
          <cell r="A43">
            <v>37</v>
          </cell>
          <cell r="B43" t="str">
            <v>쇠고기(한우)1등급kg양지무항생제,냉장, 국내산</v>
          </cell>
          <cell r="D43" t="str">
            <v>육류</v>
          </cell>
          <cell r="E43" t="str">
            <v>쇠고기(한우)</v>
          </cell>
          <cell r="F43" t="str">
            <v>1등급</v>
          </cell>
          <cell r="G43" t="str">
            <v>kg</v>
          </cell>
          <cell r="H43" t="str">
            <v>양지</v>
          </cell>
          <cell r="I43" t="str">
            <v>무항생제,냉장, 국내산</v>
          </cell>
          <cell r="J43" t="str">
            <v>-</v>
          </cell>
          <cell r="K43">
            <v>52000</v>
          </cell>
          <cell r="L43">
            <v>52000</v>
          </cell>
          <cell r="M43" t="e">
            <v>#VALUE!</v>
          </cell>
          <cell r="N43">
            <v>0</v>
          </cell>
          <cell r="O43" t="str">
            <v>-</v>
          </cell>
          <cell r="P43" t="str">
            <v>-</v>
          </cell>
          <cell r="Q43" t="str">
            <v>-</v>
          </cell>
          <cell r="R43" t="e">
            <v>#VALUE!</v>
          </cell>
          <cell r="S43" t="e">
            <v>#VALUE!</v>
          </cell>
          <cell r="T43">
            <v>48340</v>
          </cell>
          <cell r="U43" t="str">
            <v>-</v>
          </cell>
          <cell r="V43" t="str">
            <v>-</v>
          </cell>
          <cell r="W43" t="e">
            <v>#VALUE!</v>
          </cell>
          <cell r="X43" t="e">
            <v>#VALUE!</v>
          </cell>
          <cell r="Y43">
            <v>53170</v>
          </cell>
          <cell r="Z43" t="str">
            <v>-</v>
          </cell>
          <cell r="AA43" t="str">
            <v>-</v>
          </cell>
        </row>
        <row r="44">
          <cell r="A44">
            <v>38</v>
          </cell>
          <cell r="B44" t="str">
            <v>쇠고기(한우)1등급kg우둔무항생제,냉장, 국내산</v>
          </cell>
          <cell r="D44" t="str">
            <v>육류</v>
          </cell>
          <cell r="E44" t="str">
            <v>쇠고기(한우)</v>
          </cell>
          <cell r="F44" t="str">
            <v>1등급</v>
          </cell>
          <cell r="G44" t="str">
            <v>kg</v>
          </cell>
          <cell r="H44" t="str">
            <v>우둔</v>
          </cell>
          <cell r="I44" t="str">
            <v>무항생제,냉장, 국내산</v>
          </cell>
          <cell r="J44">
            <v>51200</v>
          </cell>
          <cell r="K44" t="str">
            <v>-</v>
          </cell>
          <cell r="L44">
            <v>35600</v>
          </cell>
          <cell r="M44">
            <v>-30.46875</v>
          </cell>
          <cell r="N44" t="e">
            <v>#VALUE!</v>
          </cell>
          <cell r="O44" t="str">
            <v>-</v>
          </cell>
          <cell r="P44" t="str">
            <v>-</v>
          </cell>
          <cell r="Q44" t="str">
            <v>-</v>
          </cell>
          <cell r="R44" t="e">
            <v>#VALUE!</v>
          </cell>
          <cell r="S44" t="e">
            <v>#VALUE!</v>
          </cell>
          <cell r="T44">
            <v>38660</v>
          </cell>
          <cell r="U44" t="str">
            <v>-</v>
          </cell>
          <cell r="V44" t="str">
            <v>-</v>
          </cell>
          <cell r="W44" t="e">
            <v>#VALUE!</v>
          </cell>
          <cell r="X44" t="e">
            <v>#VALUE!</v>
          </cell>
          <cell r="Y44" t="str">
            <v>-</v>
          </cell>
          <cell r="Z44" t="str">
            <v>-</v>
          </cell>
          <cell r="AA44" t="str">
            <v>-</v>
          </cell>
        </row>
        <row r="45">
          <cell r="A45">
            <v>39</v>
          </cell>
          <cell r="B45" t="str">
            <v>쇠고기(한우)1등급kg사골무항생제, 국내산</v>
          </cell>
          <cell r="D45" t="str">
            <v>육류</v>
          </cell>
          <cell r="E45" t="str">
            <v>쇠고기(한우)</v>
          </cell>
          <cell r="F45" t="str">
            <v>1등급</v>
          </cell>
          <cell r="G45" t="str">
            <v>kg</v>
          </cell>
          <cell r="H45" t="str">
            <v>사골</v>
          </cell>
          <cell r="I45" t="str">
            <v>무항생제, 국내산</v>
          </cell>
          <cell r="J45" t="str">
            <v>-</v>
          </cell>
          <cell r="K45" t="str">
            <v>-</v>
          </cell>
          <cell r="L45" t="str">
            <v>-</v>
          </cell>
          <cell r="M45" t="e">
            <v>#VALUE!</v>
          </cell>
          <cell r="N45" t="e">
            <v>#VALUE!</v>
          </cell>
          <cell r="O45" t="str">
            <v>-</v>
          </cell>
          <cell r="P45" t="str">
            <v>-</v>
          </cell>
          <cell r="Q45" t="str">
            <v>-</v>
          </cell>
          <cell r="R45" t="e">
            <v>#VALUE!</v>
          </cell>
          <cell r="S45" t="e">
            <v>#VALUE!</v>
          </cell>
          <cell r="T45" t="str">
            <v>-</v>
          </cell>
          <cell r="U45" t="str">
            <v>-</v>
          </cell>
          <cell r="V45" t="str">
            <v>-</v>
          </cell>
          <cell r="W45" t="e">
            <v>#VALUE!</v>
          </cell>
          <cell r="X45" t="e">
            <v>#VALUE!</v>
          </cell>
          <cell r="Y45">
            <v>25000</v>
          </cell>
          <cell r="Z45" t="str">
            <v>-</v>
          </cell>
          <cell r="AA45" t="str">
            <v>-</v>
          </cell>
        </row>
        <row r="46">
          <cell r="A46">
            <v>40</v>
          </cell>
          <cell r="B46" t="str">
            <v>쇠고기(한우)1등급kg잡뼈무항생제, 국내산</v>
          </cell>
          <cell r="D46" t="str">
            <v>육류</v>
          </cell>
          <cell r="E46" t="str">
            <v>쇠고기(한우)</v>
          </cell>
          <cell r="F46" t="str">
            <v>1등급</v>
          </cell>
          <cell r="G46" t="str">
            <v>kg</v>
          </cell>
          <cell r="H46" t="str">
            <v>잡뼈</v>
          </cell>
          <cell r="I46" t="str">
            <v>무항생제, 국내산</v>
          </cell>
          <cell r="J46" t="str">
            <v>-</v>
          </cell>
          <cell r="K46" t="str">
            <v>-</v>
          </cell>
          <cell r="L46" t="str">
            <v>-</v>
          </cell>
          <cell r="M46" t="e">
            <v>#VALUE!</v>
          </cell>
          <cell r="N46" t="e">
            <v>#VALUE!</v>
          </cell>
          <cell r="O46" t="str">
            <v>-</v>
          </cell>
          <cell r="P46" t="str">
            <v>-</v>
          </cell>
          <cell r="Q46" t="str">
            <v>-</v>
          </cell>
          <cell r="R46" t="e">
            <v>#VALUE!</v>
          </cell>
          <cell r="S46" t="e">
            <v>#VALUE!</v>
          </cell>
          <cell r="T46" t="str">
            <v>-</v>
          </cell>
          <cell r="U46" t="str">
            <v>-</v>
          </cell>
          <cell r="V46" t="str">
            <v>-</v>
          </cell>
          <cell r="W46" t="e">
            <v>#VALUE!</v>
          </cell>
          <cell r="X46" t="e">
            <v>#VALUE!</v>
          </cell>
          <cell r="Y46" t="str">
            <v>-</v>
          </cell>
          <cell r="Z46" t="str">
            <v>-</v>
          </cell>
          <cell r="AA46" t="str">
            <v>-</v>
          </cell>
        </row>
        <row r="47">
          <cell r="A47">
            <v>41</v>
          </cell>
          <cell r="B47" t="str">
            <v>쇠고기(한우)1등급kg갈비무항생제, 국내산</v>
          </cell>
          <cell r="D47" t="str">
            <v>육류</v>
          </cell>
          <cell r="E47" t="str">
            <v>쇠고기(한우)</v>
          </cell>
          <cell r="F47" t="str">
            <v>1등급</v>
          </cell>
          <cell r="G47" t="str">
            <v>kg</v>
          </cell>
          <cell r="H47" t="str">
            <v>갈비</v>
          </cell>
          <cell r="I47" t="str">
            <v>무항생제, 국내산</v>
          </cell>
          <cell r="J47" t="str">
            <v>-</v>
          </cell>
          <cell r="K47">
            <v>59750</v>
          </cell>
          <cell r="L47">
            <v>59750</v>
          </cell>
          <cell r="M47" t="e">
            <v>#VALUE!</v>
          </cell>
          <cell r="N47">
            <v>0</v>
          </cell>
          <cell r="O47" t="str">
            <v>-</v>
          </cell>
          <cell r="P47" t="str">
            <v>-</v>
          </cell>
          <cell r="Q47" t="str">
            <v>-</v>
          </cell>
          <cell r="R47" t="e">
            <v>#VALUE!</v>
          </cell>
          <cell r="S47" t="e">
            <v>#VALUE!</v>
          </cell>
          <cell r="T47" t="str">
            <v>-</v>
          </cell>
          <cell r="U47" t="str">
            <v>-</v>
          </cell>
          <cell r="V47" t="str">
            <v>-</v>
          </cell>
          <cell r="W47" t="e">
            <v>#VALUE!</v>
          </cell>
          <cell r="X47" t="e">
            <v>#VALUE!</v>
          </cell>
          <cell r="Y47" t="str">
            <v>-</v>
          </cell>
          <cell r="Z47" t="str">
            <v>-</v>
          </cell>
          <cell r="AA47" t="str">
            <v>-</v>
          </cell>
        </row>
        <row r="48">
          <cell r="A48">
            <v>42</v>
          </cell>
          <cell r="B48" t="str">
            <v>쇠고기(한우)2등급kg등심무항생제,냉장, 국내산</v>
          </cell>
          <cell r="D48" t="str">
            <v>육류</v>
          </cell>
          <cell r="E48" t="str">
            <v>쇠고기(한우)</v>
          </cell>
          <cell r="F48" t="str">
            <v>2등급</v>
          </cell>
          <cell r="G48" t="str">
            <v>kg</v>
          </cell>
          <cell r="H48" t="str">
            <v>등심</v>
          </cell>
          <cell r="I48" t="str">
            <v>무항생제,냉장, 국내산</v>
          </cell>
          <cell r="J48" t="str">
            <v>-</v>
          </cell>
          <cell r="K48">
            <v>37000</v>
          </cell>
          <cell r="L48" t="str">
            <v>-</v>
          </cell>
          <cell r="M48" t="e">
            <v>#VALUE!</v>
          </cell>
          <cell r="N48" t="e">
            <v>#VALUE!</v>
          </cell>
          <cell r="O48" t="str">
            <v>-</v>
          </cell>
          <cell r="P48" t="str">
            <v>-</v>
          </cell>
          <cell r="Q48" t="str">
            <v>-</v>
          </cell>
          <cell r="R48" t="e">
            <v>#VALUE!</v>
          </cell>
          <cell r="S48" t="e">
            <v>#VALUE!</v>
          </cell>
          <cell r="T48" t="str">
            <v>-</v>
          </cell>
          <cell r="U48">
            <v>48400</v>
          </cell>
          <cell r="V48" t="str">
            <v>-</v>
          </cell>
          <cell r="W48" t="e">
            <v>#VALUE!</v>
          </cell>
          <cell r="X48" t="e">
            <v>#VALUE!</v>
          </cell>
          <cell r="Y48" t="str">
            <v>-</v>
          </cell>
          <cell r="Z48" t="str">
            <v>-</v>
          </cell>
          <cell r="AA48" t="str">
            <v>-</v>
          </cell>
        </row>
        <row r="49">
          <cell r="A49">
            <v>43</v>
          </cell>
          <cell r="B49" t="str">
            <v>쇠고기(한우)2등급이상kg목심(장정)무항생제,냉장, 국내산</v>
          </cell>
          <cell r="D49" t="str">
            <v>육류</v>
          </cell>
          <cell r="E49" t="str">
            <v>쇠고기(한우)</v>
          </cell>
          <cell r="F49" t="str">
            <v>2등급이상</v>
          </cell>
          <cell r="G49" t="str">
            <v>kg</v>
          </cell>
          <cell r="H49" t="str">
            <v>목심(장정)</v>
          </cell>
          <cell r="I49" t="str">
            <v>무항생제,냉장, 국내산</v>
          </cell>
          <cell r="J49" t="str">
            <v>-</v>
          </cell>
          <cell r="K49" t="str">
            <v>-</v>
          </cell>
          <cell r="L49">
            <v>37000</v>
          </cell>
          <cell r="M49" t="e">
            <v>#VALUE!</v>
          </cell>
          <cell r="N49" t="e">
            <v>#VALUE!</v>
          </cell>
          <cell r="O49" t="str">
            <v>-</v>
          </cell>
          <cell r="P49" t="str">
            <v>-</v>
          </cell>
          <cell r="Q49" t="str">
            <v>-</v>
          </cell>
          <cell r="R49" t="e">
            <v>#VALUE!</v>
          </cell>
          <cell r="S49" t="e">
            <v>#VALUE!</v>
          </cell>
          <cell r="T49">
            <v>38670</v>
          </cell>
          <cell r="U49" t="str">
            <v>-</v>
          </cell>
          <cell r="V49" t="str">
            <v>-</v>
          </cell>
          <cell r="W49" t="e">
            <v>#VALUE!</v>
          </cell>
          <cell r="X49" t="e">
            <v>#VALUE!</v>
          </cell>
          <cell r="Y49" t="str">
            <v>-</v>
          </cell>
          <cell r="Z49" t="str">
            <v>-</v>
          </cell>
          <cell r="AA49" t="str">
            <v>-</v>
          </cell>
        </row>
        <row r="50">
          <cell r="A50">
            <v>44</v>
          </cell>
          <cell r="B50" t="str">
            <v>쇠고기(한우)2등급이상kg사태무항생제,냉장, 국내산</v>
          </cell>
          <cell r="D50" t="str">
            <v>육류</v>
          </cell>
          <cell r="E50" t="str">
            <v>쇠고기(한우)</v>
          </cell>
          <cell r="F50" t="str">
            <v>2등급이상</v>
          </cell>
          <cell r="G50" t="str">
            <v>kg</v>
          </cell>
          <cell r="H50" t="str">
            <v>사태</v>
          </cell>
          <cell r="I50" t="str">
            <v>무항생제,냉장, 국내산</v>
          </cell>
          <cell r="J50" t="str">
            <v>-</v>
          </cell>
          <cell r="K50" t="str">
            <v>-</v>
          </cell>
          <cell r="L50" t="str">
            <v>-</v>
          </cell>
          <cell r="M50" t="e">
            <v>#VALUE!</v>
          </cell>
          <cell r="N50" t="e">
            <v>#VALUE!</v>
          </cell>
          <cell r="O50" t="str">
            <v>-</v>
          </cell>
          <cell r="P50" t="str">
            <v>-</v>
          </cell>
          <cell r="Q50" t="str">
            <v>-</v>
          </cell>
          <cell r="R50" t="e">
            <v>#VALUE!</v>
          </cell>
          <cell r="S50" t="e">
            <v>#VALUE!</v>
          </cell>
          <cell r="T50" t="str">
            <v>-</v>
          </cell>
          <cell r="U50">
            <v>27700</v>
          </cell>
          <cell r="V50" t="str">
            <v>-</v>
          </cell>
          <cell r="W50" t="e">
            <v>#VALUE!</v>
          </cell>
          <cell r="X50" t="e">
            <v>#VALUE!</v>
          </cell>
          <cell r="Y50" t="str">
            <v>-</v>
          </cell>
          <cell r="Z50" t="str">
            <v>-</v>
          </cell>
          <cell r="AA50" t="str">
            <v>-</v>
          </cell>
        </row>
        <row r="51">
          <cell r="A51">
            <v>45</v>
          </cell>
          <cell r="B51" t="str">
            <v>쇠고기(한우)2등급이상kg설도무항생제,냉장, 국내산</v>
          </cell>
          <cell r="D51" t="str">
            <v>육류</v>
          </cell>
          <cell r="E51" t="str">
            <v>쇠고기(한우)</v>
          </cell>
          <cell r="F51" t="str">
            <v>2등급이상</v>
          </cell>
          <cell r="G51" t="str">
            <v>kg</v>
          </cell>
          <cell r="H51" t="str">
            <v>설도</v>
          </cell>
          <cell r="I51" t="str">
            <v>무항생제,냉장, 국내산</v>
          </cell>
          <cell r="J51">
            <v>53000</v>
          </cell>
          <cell r="K51" t="str">
            <v>-</v>
          </cell>
          <cell r="L51" t="str">
            <v>-</v>
          </cell>
          <cell r="M51" t="e">
            <v>#VALUE!</v>
          </cell>
          <cell r="N51" t="e">
            <v>#VALUE!</v>
          </cell>
          <cell r="O51" t="str">
            <v>-</v>
          </cell>
          <cell r="P51" t="str">
            <v>-</v>
          </cell>
          <cell r="Q51" t="str">
            <v>-</v>
          </cell>
          <cell r="R51" t="e">
            <v>#VALUE!</v>
          </cell>
          <cell r="S51" t="e">
            <v>#VALUE!</v>
          </cell>
          <cell r="T51" t="str">
            <v>-</v>
          </cell>
          <cell r="U51" t="str">
            <v>-</v>
          </cell>
          <cell r="V51" t="str">
            <v>-</v>
          </cell>
          <cell r="W51" t="e">
            <v>#VALUE!</v>
          </cell>
          <cell r="X51" t="e">
            <v>#VALUE!</v>
          </cell>
          <cell r="Y51" t="str">
            <v>-</v>
          </cell>
          <cell r="Z51" t="str">
            <v>-</v>
          </cell>
          <cell r="AA51" t="str">
            <v>-</v>
          </cell>
        </row>
        <row r="52">
          <cell r="A52">
            <v>46</v>
          </cell>
          <cell r="B52" t="str">
            <v>쇠고기(한우)2등급이상kg양지무항생제,냉장, 국내산</v>
          </cell>
          <cell r="D52" t="str">
            <v>육류</v>
          </cell>
          <cell r="E52" t="str">
            <v>쇠고기(한우)</v>
          </cell>
          <cell r="F52" t="str">
            <v>2등급이상</v>
          </cell>
          <cell r="G52" t="str">
            <v>kg</v>
          </cell>
          <cell r="H52" t="str">
            <v>양지</v>
          </cell>
          <cell r="I52" t="str">
            <v>무항생제,냉장, 국내산</v>
          </cell>
          <cell r="J52" t="str">
            <v>-</v>
          </cell>
          <cell r="K52" t="str">
            <v>-</v>
          </cell>
          <cell r="L52" t="str">
            <v>-</v>
          </cell>
          <cell r="M52" t="e">
            <v>#VALUE!</v>
          </cell>
          <cell r="N52" t="e">
            <v>#VALUE!</v>
          </cell>
          <cell r="O52" t="str">
            <v>-</v>
          </cell>
          <cell r="P52" t="str">
            <v>-</v>
          </cell>
          <cell r="Q52" t="str">
            <v>-</v>
          </cell>
          <cell r="R52" t="e">
            <v>#VALUE!</v>
          </cell>
          <cell r="S52" t="e">
            <v>#VALUE!</v>
          </cell>
          <cell r="T52" t="str">
            <v>-</v>
          </cell>
          <cell r="U52">
            <v>37600</v>
          </cell>
          <cell r="V52" t="str">
            <v>-</v>
          </cell>
          <cell r="W52" t="e">
            <v>#VALUE!</v>
          </cell>
          <cell r="X52" t="e">
            <v>#VALUE!</v>
          </cell>
          <cell r="Y52" t="str">
            <v>-</v>
          </cell>
          <cell r="Z52" t="str">
            <v>-</v>
          </cell>
          <cell r="AA52" t="str">
            <v>-</v>
          </cell>
        </row>
        <row r="53">
          <cell r="A53">
            <v>47</v>
          </cell>
          <cell r="B53" t="str">
            <v>쇠고기(한우)2등급이상kg우둔무항생제,냉장, 국내산</v>
          </cell>
          <cell r="D53" t="str">
            <v>육류</v>
          </cell>
          <cell r="E53" t="str">
            <v>쇠고기(한우)</v>
          </cell>
          <cell r="F53" t="str">
            <v>2등급이상</v>
          </cell>
          <cell r="G53" t="str">
            <v>kg</v>
          </cell>
          <cell r="H53" t="str">
            <v>우둔</v>
          </cell>
          <cell r="I53" t="str">
            <v>무항생제,냉장, 국내산</v>
          </cell>
          <cell r="J53" t="str">
            <v>-</v>
          </cell>
          <cell r="K53" t="str">
            <v>-</v>
          </cell>
          <cell r="L53" t="str">
            <v>-</v>
          </cell>
          <cell r="M53" t="e">
            <v>#VALUE!</v>
          </cell>
          <cell r="N53" t="e">
            <v>#VALUE!</v>
          </cell>
          <cell r="O53" t="str">
            <v>-</v>
          </cell>
          <cell r="P53" t="str">
            <v>-</v>
          </cell>
          <cell r="Q53" t="str">
            <v>-</v>
          </cell>
          <cell r="R53" t="e">
            <v>#VALUE!</v>
          </cell>
          <cell r="S53" t="e">
            <v>#VALUE!</v>
          </cell>
          <cell r="T53" t="str">
            <v>-</v>
          </cell>
          <cell r="U53" t="str">
            <v>-</v>
          </cell>
          <cell r="V53" t="str">
            <v>-</v>
          </cell>
          <cell r="W53" t="e">
            <v>#VALUE!</v>
          </cell>
          <cell r="X53" t="e">
            <v>#VALUE!</v>
          </cell>
          <cell r="Y53" t="str">
            <v>-</v>
          </cell>
          <cell r="Z53" t="str">
            <v>-</v>
          </cell>
          <cell r="AA53" t="str">
            <v>-</v>
          </cell>
        </row>
        <row r="54">
          <cell r="A54">
            <v>48</v>
          </cell>
          <cell r="B54" t="str">
            <v>쇠고기(한우)2등급이상kg사골무항생제, 국내산</v>
          </cell>
          <cell r="D54" t="str">
            <v>육류</v>
          </cell>
          <cell r="E54" t="str">
            <v>쇠고기(한우)</v>
          </cell>
          <cell r="F54" t="str">
            <v>2등급이상</v>
          </cell>
          <cell r="G54" t="str">
            <v>kg</v>
          </cell>
          <cell r="H54" t="str">
            <v>사골</v>
          </cell>
          <cell r="I54" t="str">
            <v>무항생제, 국내산</v>
          </cell>
          <cell r="J54" t="str">
            <v>-</v>
          </cell>
          <cell r="K54" t="str">
            <v>-</v>
          </cell>
          <cell r="L54" t="str">
            <v>-</v>
          </cell>
          <cell r="M54" t="e">
            <v>#VALUE!</v>
          </cell>
          <cell r="N54" t="e">
            <v>#VALUE!</v>
          </cell>
          <cell r="O54" t="str">
            <v>-</v>
          </cell>
          <cell r="P54" t="str">
            <v>-</v>
          </cell>
          <cell r="Q54" t="str">
            <v>-</v>
          </cell>
          <cell r="R54" t="e">
            <v>#VALUE!</v>
          </cell>
          <cell r="S54" t="e">
            <v>#VALUE!</v>
          </cell>
          <cell r="T54" t="str">
            <v>-</v>
          </cell>
          <cell r="U54" t="str">
            <v>-</v>
          </cell>
          <cell r="V54" t="str">
            <v>-</v>
          </cell>
          <cell r="W54" t="e">
            <v>#VALUE!</v>
          </cell>
          <cell r="X54" t="e">
            <v>#VALUE!</v>
          </cell>
          <cell r="Y54" t="str">
            <v>-</v>
          </cell>
          <cell r="Z54" t="str">
            <v>-</v>
          </cell>
          <cell r="AA54" t="str">
            <v>-</v>
          </cell>
        </row>
        <row r="55">
          <cell r="A55">
            <v>49</v>
          </cell>
          <cell r="B55" t="str">
            <v>쇠고기(한우)2등급이상kg잡뼈무항생제, 국내산</v>
          </cell>
          <cell r="D55" t="str">
            <v>육류</v>
          </cell>
          <cell r="E55" t="str">
            <v>쇠고기(한우)</v>
          </cell>
          <cell r="F55" t="str">
            <v>2등급이상</v>
          </cell>
          <cell r="G55" t="str">
            <v>kg</v>
          </cell>
          <cell r="H55" t="str">
            <v>잡뼈</v>
          </cell>
          <cell r="I55" t="str">
            <v>무항생제, 국내산</v>
          </cell>
          <cell r="J55" t="str">
            <v>-</v>
          </cell>
          <cell r="K55" t="str">
            <v>-</v>
          </cell>
          <cell r="L55" t="str">
            <v>-</v>
          </cell>
          <cell r="M55" t="e">
            <v>#VALUE!</v>
          </cell>
          <cell r="N55" t="e">
            <v>#VALUE!</v>
          </cell>
          <cell r="O55" t="str">
            <v>-</v>
          </cell>
          <cell r="P55" t="str">
            <v>-</v>
          </cell>
          <cell r="Q55" t="str">
            <v>-</v>
          </cell>
          <cell r="R55" t="e">
            <v>#VALUE!</v>
          </cell>
          <cell r="S55" t="e">
            <v>#VALUE!</v>
          </cell>
          <cell r="T55" t="str">
            <v>-</v>
          </cell>
          <cell r="U55" t="str">
            <v>-</v>
          </cell>
          <cell r="V55" t="str">
            <v>-</v>
          </cell>
          <cell r="W55" t="e">
            <v>#VALUE!</v>
          </cell>
          <cell r="X55" t="e">
            <v>#VALUE!</v>
          </cell>
          <cell r="Y55" t="str">
            <v>-</v>
          </cell>
          <cell r="Z55" t="str">
            <v>-</v>
          </cell>
          <cell r="AA55" t="str">
            <v>-</v>
          </cell>
        </row>
        <row r="56">
          <cell r="A56">
            <v>50</v>
          </cell>
          <cell r="B56" t="str">
            <v>쇠고기(한우)2등급이상kgLA갈비무항생제, 국내산</v>
          </cell>
          <cell r="D56" t="str">
            <v>육류</v>
          </cell>
          <cell r="E56" t="str">
            <v>쇠고기(한우)</v>
          </cell>
          <cell r="F56" t="str">
            <v>2등급이상</v>
          </cell>
          <cell r="G56" t="str">
            <v>kg</v>
          </cell>
          <cell r="H56" t="str">
            <v>LA갈비</v>
          </cell>
          <cell r="I56" t="str">
            <v>무항생제, 국내산</v>
          </cell>
          <cell r="J56" t="str">
            <v>-</v>
          </cell>
          <cell r="K56" t="str">
            <v>-</v>
          </cell>
          <cell r="L56" t="str">
            <v>-</v>
          </cell>
          <cell r="M56" t="e">
            <v>#VALUE!</v>
          </cell>
          <cell r="N56" t="e">
            <v>#VALUE!</v>
          </cell>
          <cell r="O56" t="str">
            <v>-</v>
          </cell>
          <cell r="P56" t="str">
            <v>-</v>
          </cell>
          <cell r="Q56" t="str">
            <v>-</v>
          </cell>
          <cell r="R56" t="e">
            <v>#VALUE!</v>
          </cell>
          <cell r="S56" t="e">
            <v>#VALUE!</v>
          </cell>
          <cell r="T56" t="str">
            <v>-</v>
          </cell>
          <cell r="U56" t="str">
            <v>-</v>
          </cell>
          <cell r="V56" t="str">
            <v>-</v>
          </cell>
          <cell r="W56" t="e">
            <v>#VALUE!</v>
          </cell>
          <cell r="X56" t="e">
            <v>#VALUE!</v>
          </cell>
          <cell r="Y56" t="str">
            <v>-</v>
          </cell>
          <cell r="Z56" t="str">
            <v>-</v>
          </cell>
          <cell r="AA56" t="str">
            <v>-</v>
          </cell>
        </row>
        <row r="57">
          <cell r="A57">
            <v>51</v>
          </cell>
          <cell r="B57" t="str">
            <v>달걀(전란)유정란1.5kg54g,30구무항생제, 국내산</v>
          </cell>
          <cell r="C57">
            <v>9</v>
          </cell>
          <cell r="D57" t="str">
            <v>난류</v>
          </cell>
          <cell r="E57" t="str">
            <v>달걀(전란)</v>
          </cell>
          <cell r="F57" t="str">
            <v>유정란</v>
          </cell>
          <cell r="G57" t="str">
            <v>1.5kg</v>
          </cell>
          <cell r="H57" t="str">
            <v>54g,30구</v>
          </cell>
          <cell r="I57" t="str">
            <v>무항생제, 국내산</v>
          </cell>
          <cell r="J57">
            <v>8300</v>
          </cell>
          <cell r="K57">
            <v>8300</v>
          </cell>
          <cell r="L57">
            <v>8300</v>
          </cell>
          <cell r="M57">
            <v>0</v>
          </cell>
          <cell r="N57">
            <v>0</v>
          </cell>
          <cell r="O57" t="str">
            <v>-</v>
          </cell>
          <cell r="P57" t="str">
            <v>-</v>
          </cell>
          <cell r="Q57" t="str">
            <v>-</v>
          </cell>
          <cell r="R57" t="e">
            <v>#VALUE!</v>
          </cell>
          <cell r="S57" t="e">
            <v>#VALUE!</v>
          </cell>
          <cell r="T57">
            <v>17250</v>
          </cell>
          <cell r="U57">
            <v>11500</v>
          </cell>
          <cell r="V57">
            <v>11400</v>
          </cell>
          <cell r="W57">
            <v>-33.913043478260867</v>
          </cell>
          <cell r="X57">
            <v>-0.86956521739130432</v>
          </cell>
          <cell r="Y57">
            <v>11340</v>
          </cell>
          <cell r="Z57">
            <v>11630</v>
          </cell>
          <cell r="AA57">
            <v>11920</v>
          </cell>
        </row>
        <row r="58">
          <cell r="A58">
            <v>52</v>
          </cell>
          <cell r="B58" t="str">
            <v>달걀(전란)1등급란1.8kg60g,30구무항생제, 국내산</v>
          </cell>
          <cell r="D58" t="str">
            <v>난류</v>
          </cell>
          <cell r="E58" t="str">
            <v>달걀(전란)</v>
          </cell>
          <cell r="F58" t="str">
            <v>1등급란</v>
          </cell>
          <cell r="G58" t="str">
            <v>1.8kg</v>
          </cell>
          <cell r="H58" t="str">
            <v>60g,30구</v>
          </cell>
          <cell r="I58" t="str">
            <v>무항생제, 국내산</v>
          </cell>
          <cell r="J58" t="str">
            <v>-</v>
          </cell>
          <cell r="K58" t="str">
            <v>-</v>
          </cell>
          <cell r="L58" t="str">
            <v>-</v>
          </cell>
          <cell r="M58" t="e">
            <v>#VALUE!</v>
          </cell>
          <cell r="N58" t="e">
            <v>#VALUE!</v>
          </cell>
          <cell r="O58" t="str">
            <v>-</v>
          </cell>
          <cell r="P58" t="str">
            <v>-</v>
          </cell>
          <cell r="Q58" t="str">
            <v>-</v>
          </cell>
          <cell r="R58" t="e">
            <v>#VALUE!</v>
          </cell>
          <cell r="S58" t="e">
            <v>#VALUE!</v>
          </cell>
          <cell r="T58" t="str">
            <v>-</v>
          </cell>
          <cell r="U58">
            <v>7830</v>
          </cell>
          <cell r="V58">
            <v>7740</v>
          </cell>
          <cell r="W58" t="e">
            <v>#VALUE!</v>
          </cell>
          <cell r="X58">
            <v>-1.1494252873563218</v>
          </cell>
          <cell r="Y58">
            <v>7860</v>
          </cell>
          <cell r="Z58">
            <v>7940</v>
          </cell>
          <cell r="AA58">
            <v>7860</v>
          </cell>
        </row>
        <row r="59">
          <cell r="B59" t="str">
            <v/>
          </cell>
        </row>
        <row r="60">
          <cell r="B60" t="str">
            <v/>
          </cell>
          <cell r="C60" t="str">
            <v>&lt;축산물  14종 102품목&gt;</v>
          </cell>
        </row>
        <row r="61">
          <cell r="B61" t="str">
            <v/>
          </cell>
          <cell r="C61" t="str">
            <v>* 닭고기 가격은 1등급 기준임(가락시장 제외)</v>
          </cell>
        </row>
        <row r="62">
          <cell r="B62" t="str">
            <v/>
          </cell>
          <cell r="C62" t="str">
            <v>* 축산물 등급은 가격 옆 괄호 안에 (등급숫자)로 표기함</v>
          </cell>
        </row>
        <row r="63">
          <cell r="A63">
            <v>1</v>
          </cell>
          <cell r="B63" t="str">
            <v>닭고기날것,1kg/마리kg통국내산</v>
          </cell>
          <cell r="C63">
            <v>1</v>
          </cell>
          <cell r="D63" t="str">
            <v>육류</v>
          </cell>
          <cell r="E63" t="str">
            <v>닭고기</v>
          </cell>
          <cell r="F63" t="str">
            <v>날것,1kg/마리</v>
          </cell>
          <cell r="G63" t="str">
            <v>kg</v>
          </cell>
          <cell r="H63" t="str">
            <v>통</v>
          </cell>
          <cell r="I63" t="str">
            <v>국내산</v>
          </cell>
          <cell r="J63">
            <v>4000</v>
          </cell>
          <cell r="K63">
            <v>4100</v>
          </cell>
          <cell r="L63">
            <v>4000</v>
          </cell>
          <cell r="M63">
            <v>0</v>
          </cell>
          <cell r="N63">
            <v>-2.4390243902439024</v>
          </cell>
          <cell r="O63" t="str">
            <v>-</v>
          </cell>
          <cell r="P63" t="str">
            <v>-</v>
          </cell>
          <cell r="Q63" t="str">
            <v>-</v>
          </cell>
          <cell r="R63" t="e">
            <v>#VALUE!</v>
          </cell>
          <cell r="S63" t="e">
            <v>#VALUE!</v>
          </cell>
          <cell r="T63" t="str">
            <v>-</v>
          </cell>
          <cell r="U63">
            <v>5500</v>
          </cell>
          <cell r="V63">
            <v>7450</v>
          </cell>
          <cell r="W63" t="e">
            <v>#VALUE!</v>
          </cell>
          <cell r="X63">
            <v>35.454545454545453</v>
          </cell>
          <cell r="Y63">
            <v>6060</v>
          </cell>
          <cell r="Z63">
            <v>5950</v>
          </cell>
          <cell r="AA63">
            <v>5740</v>
          </cell>
        </row>
        <row r="64">
          <cell r="A64">
            <v>2</v>
          </cell>
          <cell r="B64" t="str">
            <v>닭고기날것,1kg/마리kg통,껍질제거국내산</v>
          </cell>
          <cell r="D64" t="str">
            <v>육류</v>
          </cell>
          <cell r="E64" t="str">
            <v>닭고기</v>
          </cell>
          <cell r="F64" t="str">
            <v>날것,1kg/마리</v>
          </cell>
          <cell r="G64" t="str">
            <v>kg</v>
          </cell>
          <cell r="H64" t="str">
            <v>통,껍질제거</v>
          </cell>
          <cell r="I64" t="str">
            <v>국내산</v>
          </cell>
          <cell r="J64">
            <v>4300</v>
          </cell>
          <cell r="K64">
            <v>4600</v>
          </cell>
          <cell r="L64">
            <v>4500</v>
          </cell>
          <cell r="M64">
            <v>4.6511627906976747</v>
          </cell>
          <cell r="N64">
            <v>-2.1739130434782608</v>
          </cell>
          <cell r="O64" t="str">
            <v>-</v>
          </cell>
          <cell r="P64" t="str">
            <v>-</v>
          </cell>
          <cell r="Q64" t="str">
            <v>-</v>
          </cell>
          <cell r="R64" t="e">
            <v>#VALUE!</v>
          </cell>
          <cell r="S64" t="e">
            <v>#VALUE!</v>
          </cell>
          <cell r="T64">
            <v>6950</v>
          </cell>
          <cell r="U64" t="str">
            <v>-</v>
          </cell>
          <cell r="V64" t="str">
            <v>-</v>
          </cell>
          <cell r="W64" t="e">
            <v>#VALUE!</v>
          </cell>
          <cell r="X64" t="e">
            <v>#VALUE!</v>
          </cell>
          <cell r="Y64" t="str">
            <v>-</v>
          </cell>
          <cell r="Z64" t="str">
            <v>-</v>
          </cell>
          <cell r="AA64" t="str">
            <v>-</v>
          </cell>
        </row>
        <row r="65">
          <cell r="A65">
            <v>3</v>
          </cell>
          <cell r="B65" t="str">
            <v>닭고기날것,1/2토막kg500g국내산</v>
          </cell>
          <cell r="D65" t="str">
            <v>육류</v>
          </cell>
          <cell r="E65" t="str">
            <v>닭고기</v>
          </cell>
          <cell r="F65" t="str">
            <v>날것,1/2토막</v>
          </cell>
          <cell r="G65" t="str">
            <v>kg</v>
          </cell>
          <cell r="H65" t="str">
            <v>500g</v>
          </cell>
          <cell r="I65" t="str">
            <v>국내산</v>
          </cell>
          <cell r="J65">
            <v>4000</v>
          </cell>
          <cell r="K65">
            <v>4200</v>
          </cell>
          <cell r="L65">
            <v>4000</v>
          </cell>
          <cell r="M65">
            <v>0</v>
          </cell>
          <cell r="N65">
            <v>-4.7619047619047619</v>
          </cell>
          <cell r="O65" t="str">
            <v>-</v>
          </cell>
          <cell r="P65" t="str">
            <v>-</v>
          </cell>
          <cell r="Q65" t="str">
            <v>-</v>
          </cell>
          <cell r="R65" t="e">
            <v>#VALUE!</v>
          </cell>
          <cell r="S65" t="e">
            <v>#VALUE!</v>
          </cell>
          <cell r="T65" t="str">
            <v>-</v>
          </cell>
          <cell r="U65" t="str">
            <v>-</v>
          </cell>
          <cell r="V65" t="str">
            <v>-</v>
          </cell>
          <cell r="W65" t="e">
            <v>#VALUE!</v>
          </cell>
          <cell r="X65" t="e">
            <v>#VALUE!</v>
          </cell>
          <cell r="Y65" t="str">
            <v>-</v>
          </cell>
          <cell r="Z65" t="str">
            <v>-</v>
          </cell>
          <cell r="AA65" t="str">
            <v>-</v>
          </cell>
        </row>
        <row r="66">
          <cell r="A66">
            <v>4</v>
          </cell>
          <cell r="B66" t="str">
            <v>닭고기날것,1/2토막kg500g,껍질제거국내산</v>
          </cell>
          <cell r="D66" t="str">
            <v>육류</v>
          </cell>
          <cell r="E66" t="str">
            <v>닭고기</v>
          </cell>
          <cell r="F66" t="str">
            <v>날것,1/2토막</v>
          </cell>
          <cell r="G66" t="str">
            <v>kg</v>
          </cell>
          <cell r="H66" t="str">
            <v>500g,껍질제거</v>
          </cell>
          <cell r="I66" t="str">
            <v>국내산</v>
          </cell>
          <cell r="J66">
            <v>4300</v>
          </cell>
          <cell r="K66">
            <v>4700</v>
          </cell>
          <cell r="L66">
            <v>4500</v>
          </cell>
          <cell r="M66">
            <v>4.6511627906976747</v>
          </cell>
          <cell r="N66">
            <v>-4.2553191489361701</v>
          </cell>
          <cell r="O66" t="str">
            <v>-</v>
          </cell>
          <cell r="P66" t="str">
            <v>-</v>
          </cell>
          <cell r="Q66" t="str">
            <v>-</v>
          </cell>
          <cell r="R66" t="e">
            <v>#VALUE!</v>
          </cell>
          <cell r="S66" t="e">
            <v>#VALUE!</v>
          </cell>
          <cell r="T66" t="str">
            <v>-</v>
          </cell>
          <cell r="U66" t="str">
            <v>-</v>
          </cell>
          <cell r="V66" t="str">
            <v>-</v>
          </cell>
          <cell r="W66" t="e">
            <v>#VALUE!</v>
          </cell>
          <cell r="X66" t="e">
            <v>#VALUE!</v>
          </cell>
          <cell r="Y66" t="str">
            <v>-</v>
          </cell>
          <cell r="Z66" t="str">
            <v>-</v>
          </cell>
          <cell r="AA66" t="str">
            <v>-</v>
          </cell>
        </row>
        <row r="67">
          <cell r="A67">
            <v>5</v>
          </cell>
          <cell r="B67" t="str">
            <v>닭고기날것,500g/마리kg삼계탕용국내산</v>
          </cell>
          <cell r="D67" t="str">
            <v>육류</v>
          </cell>
          <cell r="E67" t="str">
            <v>닭고기</v>
          </cell>
          <cell r="F67" t="str">
            <v>날것,500g/마리</v>
          </cell>
          <cell r="G67" t="str">
            <v>kg</v>
          </cell>
          <cell r="H67" t="str">
            <v>삼계탕용</v>
          </cell>
          <cell r="I67" t="str">
            <v>국내산</v>
          </cell>
          <cell r="J67">
            <v>4600</v>
          </cell>
          <cell r="K67">
            <v>5000</v>
          </cell>
          <cell r="L67">
            <v>5000</v>
          </cell>
          <cell r="M67">
            <v>8.695652173913043</v>
          </cell>
          <cell r="N67">
            <v>0</v>
          </cell>
          <cell r="O67" t="str">
            <v>-</v>
          </cell>
          <cell r="P67" t="str">
            <v>-</v>
          </cell>
          <cell r="Q67" t="str">
            <v>-</v>
          </cell>
          <cell r="R67" t="e">
            <v>#VALUE!</v>
          </cell>
          <cell r="S67" t="e">
            <v>#VALUE!</v>
          </cell>
          <cell r="T67" t="str">
            <v>-</v>
          </cell>
          <cell r="U67">
            <v>9090</v>
          </cell>
          <cell r="V67">
            <v>8600</v>
          </cell>
          <cell r="W67" t="e">
            <v>#VALUE!</v>
          </cell>
          <cell r="X67">
            <v>-5.3905390539053908</v>
          </cell>
          <cell r="Y67">
            <v>7500</v>
          </cell>
          <cell r="Z67">
            <v>10740</v>
          </cell>
          <cell r="AA67">
            <v>7590</v>
          </cell>
        </row>
        <row r="68">
          <cell r="A68">
            <v>6</v>
          </cell>
          <cell r="B68" t="str">
            <v>닭고기날것,1/2토막kg삼계탕용,250g국내산</v>
          </cell>
          <cell r="D68" t="str">
            <v>육류</v>
          </cell>
          <cell r="E68" t="str">
            <v>닭고기</v>
          </cell>
          <cell r="F68" t="str">
            <v>날것,1/2토막</v>
          </cell>
          <cell r="G68" t="str">
            <v>kg</v>
          </cell>
          <cell r="H68" t="str">
            <v>삼계탕용,250g</v>
          </cell>
          <cell r="I68" t="str">
            <v>국내산</v>
          </cell>
          <cell r="J68">
            <v>4600</v>
          </cell>
          <cell r="K68">
            <v>5000</v>
          </cell>
          <cell r="L68">
            <v>5000</v>
          </cell>
          <cell r="M68">
            <v>8.695652173913043</v>
          </cell>
          <cell r="N68">
            <v>0</v>
          </cell>
          <cell r="O68" t="str">
            <v>-</v>
          </cell>
          <cell r="P68" t="str">
            <v>-</v>
          </cell>
          <cell r="Q68" t="str">
            <v>-</v>
          </cell>
          <cell r="R68" t="e">
            <v>#VALUE!</v>
          </cell>
          <cell r="S68" t="e">
            <v>#VALUE!</v>
          </cell>
          <cell r="T68" t="str">
            <v>-</v>
          </cell>
          <cell r="U68">
            <v>9090</v>
          </cell>
          <cell r="V68">
            <v>8600</v>
          </cell>
          <cell r="W68" t="e">
            <v>#VALUE!</v>
          </cell>
          <cell r="X68">
            <v>-5.3905390539053908</v>
          </cell>
          <cell r="Y68" t="str">
            <v>-</v>
          </cell>
          <cell r="Z68">
            <v>10740</v>
          </cell>
          <cell r="AA68">
            <v>7590</v>
          </cell>
        </row>
        <row r="69">
          <cell r="A69">
            <v>7</v>
          </cell>
          <cell r="B69" t="str">
            <v>닭고기(가슴살)날것,통kg100g국내산</v>
          </cell>
          <cell r="C69">
            <v>2</v>
          </cell>
          <cell r="D69" t="str">
            <v>육류</v>
          </cell>
          <cell r="E69" t="str">
            <v>닭고기(가슴살)</v>
          </cell>
          <cell r="F69" t="str">
            <v>날것,통</v>
          </cell>
          <cell r="G69" t="str">
            <v>kg</v>
          </cell>
          <cell r="H69" t="str">
            <v>100g</v>
          </cell>
          <cell r="I69" t="str">
            <v>국내산</v>
          </cell>
          <cell r="J69">
            <v>6000</v>
          </cell>
          <cell r="K69">
            <v>6000</v>
          </cell>
          <cell r="L69">
            <v>6000</v>
          </cell>
          <cell r="M69">
            <v>0</v>
          </cell>
          <cell r="N69">
            <v>0</v>
          </cell>
          <cell r="O69" t="str">
            <v>-</v>
          </cell>
          <cell r="P69" t="str">
            <v>-</v>
          </cell>
          <cell r="Q69" t="str">
            <v>-</v>
          </cell>
          <cell r="R69" t="e">
            <v>#VALUE!</v>
          </cell>
          <cell r="S69" t="e">
            <v>#VALUE!</v>
          </cell>
          <cell r="T69">
            <v>11960</v>
          </cell>
          <cell r="U69">
            <v>14800</v>
          </cell>
          <cell r="V69">
            <v>15600</v>
          </cell>
          <cell r="W69">
            <v>30.434782608695652</v>
          </cell>
          <cell r="X69">
            <v>5.4054054054054053</v>
          </cell>
          <cell r="Y69">
            <v>10980</v>
          </cell>
          <cell r="Z69">
            <v>9140</v>
          </cell>
          <cell r="AA69">
            <v>11460</v>
          </cell>
        </row>
        <row r="70">
          <cell r="A70">
            <v>8</v>
          </cell>
          <cell r="B70" t="str">
            <v>닭고기(가슴살)날것,1/2토막kg50g국내산</v>
          </cell>
          <cell r="D70" t="str">
            <v>육류</v>
          </cell>
          <cell r="E70" t="str">
            <v>닭고기(가슴살)</v>
          </cell>
          <cell r="F70" t="str">
            <v>날것,1/2토막</v>
          </cell>
          <cell r="G70" t="str">
            <v>kg</v>
          </cell>
          <cell r="H70" t="str">
            <v>50g</v>
          </cell>
          <cell r="I70" t="str">
            <v>국내산</v>
          </cell>
          <cell r="J70">
            <v>6000</v>
          </cell>
          <cell r="K70">
            <v>6000</v>
          </cell>
          <cell r="L70">
            <v>6000</v>
          </cell>
          <cell r="M70">
            <v>0</v>
          </cell>
          <cell r="N70">
            <v>0</v>
          </cell>
          <cell r="O70" t="str">
            <v>-</v>
          </cell>
          <cell r="P70" t="str">
            <v>-</v>
          </cell>
          <cell r="Q70" t="str">
            <v>-</v>
          </cell>
          <cell r="R70" t="e">
            <v>#VALUE!</v>
          </cell>
          <cell r="S70" t="e">
            <v>#VALUE!</v>
          </cell>
          <cell r="T70" t="str">
            <v>-</v>
          </cell>
          <cell r="U70">
            <v>14800</v>
          </cell>
          <cell r="V70">
            <v>15600</v>
          </cell>
          <cell r="W70" t="e">
            <v>#VALUE!</v>
          </cell>
          <cell r="X70">
            <v>5.4054054054054053</v>
          </cell>
          <cell r="Y70">
            <v>10980</v>
          </cell>
          <cell r="Z70">
            <v>9140</v>
          </cell>
          <cell r="AA70">
            <v>11460</v>
          </cell>
        </row>
        <row r="71">
          <cell r="A71">
            <v>9</v>
          </cell>
          <cell r="B71" t="str">
            <v>닭고기(가슴살)날것kg30g,커틀릿용국내산</v>
          </cell>
          <cell r="D71" t="str">
            <v>육류</v>
          </cell>
          <cell r="E71" t="str">
            <v>닭고기(가슴살)</v>
          </cell>
          <cell r="F71" t="str">
            <v>날것</v>
          </cell>
          <cell r="G71" t="str">
            <v>kg</v>
          </cell>
          <cell r="H71" t="str">
            <v>30g,커틀릿용</v>
          </cell>
          <cell r="I71" t="str">
            <v>국내산</v>
          </cell>
          <cell r="J71">
            <v>6300</v>
          </cell>
          <cell r="K71">
            <v>6300</v>
          </cell>
          <cell r="L71">
            <v>6300</v>
          </cell>
          <cell r="M71">
            <v>0</v>
          </cell>
          <cell r="N71">
            <v>0</v>
          </cell>
          <cell r="O71" t="str">
            <v>-</v>
          </cell>
          <cell r="P71" t="str">
            <v>-</v>
          </cell>
          <cell r="Q71" t="str">
            <v>-</v>
          </cell>
          <cell r="R71" t="e">
            <v>#VALUE!</v>
          </cell>
          <cell r="S71" t="e">
            <v>#VALUE!</v>
          </cell>
          <cell r="T71" t="str">
            <v>-</v>
          </cell>
          <cell r="U71" t="str">
            <v>-</v>
          </cell>
          <cell r="V71" t="str">
            <v>-</v>
          </cell>
          <cell r="W71" t="e">
            <v>#VALUE!</v>
          </cell>
          <cell r="X71" t="e">
            <v>#VALUE!</v>
          </cell>
          <cell r="Y71" t="str">
            <v>-</v>
          </cell>
          <cell r="Z71">
            <v>12250</v>
          </cell>
          <cell r="AA71">
            <v>12080</v>
          </cell>
        </row>
        <row r="72">
          <cell r="A72">
            <v>10</v>
          </cell>
          <cell r="B72" t="str">
            <v>닭고기(가슴살)날것,절단kg깍뚝,채썰기국내산</v>
          </cell>
          <cell r="D72" t="str">
            <v>육류</v>
          </cell>
          <cell r="E72" t="str">
            <v>닭고기(가슴살)</v>
          </cell>
          <cell r="F72" t="str">
            <v>날것,절단</v>
          </cell>
          <cell r="G72" t="str">
            <v>kg</v>
          </cell>
          <cell r="H72" t="str">
            <v>깍뚝,채썰기</v>
          </cell>
          <cell r="I72" t="str">
            <v>국내산</v>
          </cell>
          <cell r="J72">
            <v>6300</v>
          </cell>
          <cell r="K72">
            <v>6300</v>
          </cell>
          <cell r="L72">
            <v>6300</v>
          </cell>
          <cell r="M72">
            <v>0</v>
          </cell>
          <cell r="N72">
            <v>0</v>
          </cell>
          <cell r="O72" t="str">
            <v>-</v>
          </cell>
          <cell r="P72" t="str">
            <v>-</v>
          </cell>
          <cell r="Q72" t="str">
            <v>-</v>
          </cell>
          <cell r="R72" t="e">
            <v>#VALUE!</v>
          </cell>
          <cell r="S72" t="e">
            <v>#VALUE!</v>
          </cell>
          <cell r="T72" t="str">
            <v>-</v>
          </cell>
          <cell r="U72" t="str">
            <v>-</v>
          </cell>
          <cell r="V72" t="str">
            <v>-</v>
          </cell>
          <cell r="W72" t="e">
            <v>#VALUE!</v>
          </cell>
          <cell r="X72" t="e">
            <v>#VALUE!</v>
          </cell>
          <cell r="Y72" t="str">
            <v>-</v>
          </cell>
          <cell r="Z72">
            <v>12250</v>
          </cell>
          <cell r="AA72">
            <v>12080</v>
          </cell>
        </row>
        <row r="73">
          <cell r="A73">
            <v>11</v>
          </cell>
          <cell r="B73" t="str">
            <v>닭고기(날개)날것kg90g국내산</v>
          </cell>
          <cell r="C73">
            <v>3</v>
          </cell>
          <cell r="D73" t="str">
            <v>육류</v>
          </cell>
          <cell r="E73" t="str">
            <v>닭고기(날개)</v>
          </cell>
          <cell r="F73" t="str">
            <v>날것</v>
          </cell>
          <cell r="G73" t="str">
            <v>kg</v>
          </cell>
          <cell r="H73" t="str">
            <v>90g</v>
          </cell>
          <cell r="I73" t="str">
            <v>국내산</v>
          </cell>
          <cell r="J73">
            <v>6300</v>
          </cell>
          <cell r="K73">
            <v>6300</v>
          </cell>
          <cell r="L73">
            <v>6300</v>
          </cell>
          <cell r="M73">
            <v>0</v>
          </cell>
          <cell r="N73">
            <v>0</v>
          </cell>
          <cell r="O73" t="str">
            <v>-</v>
          </cell>
          <cell r="P73" t="str">
            <v>-</v>
          </cell>
          <cell r="Q73" t="str">
            <v>-</v>
          </cell>
          <cell r="R73" t="e">
            <v>#VALUE!</v>
          </cell>
          <cell r="S73" t="e">
            <v>#VALUE!</v>
          </cell>
          <cell r="T73" t="str">
            <v>-</v>
          </cell>
          <cell r="U73">
            <v>13300</v>
          </cell>
          <cell r="V73" t="str">
            <v>-</v>
          </cell>
          <cell r="W73" t="e">
            <v>#VALUE!</v>
          </cell>
          <cell r="X73" t="e">
            <v>#VALUE!</v>
          </cell>
          <cell r="Y73" t="str">
            <v>-</v>
          </cell>
          <cell r="Z73" t="str">
            <v>-</v>
          </cell>
          <cell r="AA73" t="str">
            <v>-</v>
          </cell>
        </row>
        <row r="74">
          <cell r="A74">
            <v>12</v>
          </cell>
          <cell r="B74" t="str">
            <v>닭고기(날개)날것,윙kg35g국내산</v>
          </cell>
          <cell r="D74" t="str">
            <v>육류</v>
          </cell>
          <cell r="E74" t="str">
            <v>닭고기(날개)</v>
          </cell>
          <cell r="F74" t="str">
            <v>날것,윙</v>
          </cell>
          <cell r="G74" t="str">
            <v>kg</v>
          </cell>
          <cell r="H74" t="str">
            <v>35g</v>
          </cell>
          <cell r="I74" t="str">
            <v>국내산</v>
          </cell>
          <cell r="J74">
            <v>7000</v>
          </cell>
          <cell r="K74">
            <v>7000</v>
          </cell>
          <cell r="L74">
            <v>7000</v>
          </cell>
          <cell r="M74">
            <v>0</v>
          </cell>
          <cell r="N74">
            <v>0</v>
          </cell>
          <cell r="O74" t="str">
            <v>-</v>
          </cell>
          <cell r="P74" t="str">
            <v>-</v>
          </cell>
          <cell r="Q74" t="str">
            <v>-</v>
          </cell>
          <cell r="R74" t="e">
            <v>#VALUE!</v>
          </cell>
          <cell r="S74" t="e">
            <v>#VALUE!</v>
          </cell>
          <cell r="T74">
            <v>12000</v>
          </cell>
          <cell r="U74">
            <v>13300</v>
          </cell>
          <cell r="V74">
            <v>13300</v>
          </cell>
          <cell r="W74">
            <v>10.833333333333334</v>
          </cell>
          <cell r="X74">
            <v>0</v>
          </cell>
          <cell r="Y74">
            <v>12360</v>
          </cell>
          <cell r="Z74">
            <v>13120</v>
          </cell>
          <cell r="AA74">
            <v>12900</v>
          </cell>
        </row>
        <row r="75">
          <cell r="A75">
            <v>13</v>
          </cell>
          <cell r="B75" t="str">
            <v>닭고기(날개)날것,봉kg45g국내산</v>
          </cell>
          <cell r="D75" t="str">
            <v>육류</v>
          </cell>
          <cell r="E75" t="str">
            <v>닭고기(날개)</v>
          </cell>
          <cell r="F75" t="str">
            <v>날것,봉</v>
          </cell>
          <cell r="G75" t="str">
            <v>kg</v>
          </cell>
          <cell r="H75" t="str">
            <v>45g</v>
          </cell>
          <cell r="I75" t="str">
            <v>국내산</v>
          </cell>
          <cell r="J75">
            <v>7000</v>
          </cell>
          <cell r="K75">
            <v>7000</v>
          </cell>
          <cell r="L75">
            <v>7000</v>
          </cell>
          <cell r="M75">
            <v>0</v>
          </cell>
          <cell r="N75">
            <v>0</v>
          </cell>
          <cell r="O75" t="str">
            <v>-</v>
          </cell>
          <cell r="P75" t="str">
            <v>-</v>
          </cell>
          <cell r="Q75" t="str">
            <v>-</v>
          </cell>
          <cell r="R75" t="e">
            <v>#VALUE!</v>
          </cell>
          <cell r="S75" t="e">
            <v>#VALUE!</v>
          </cell>
          <cell r="T75">
            <v>12000</v>
          </cell>
          <cell r="U75">
            <v>9600</v>
          </cell>
          <cell r="V75">
            <v>13300</v>
          </cell>
          <cell r="W75">
            <v>10.833333333333334</v>
          </cell>
          <cell r="X75">
            <v>38.541666666666664</v>
          </cell>
          <cell r="Y75">
            <v>12360</v>
          </cell>
          <cell r="Z75">
            <v>13120</v>
          </cell>
          <cell r="AA75">
            <v>12900</v>
          </cell>
        </row>
        <row r="76">
          <cell r="A76">
            <v>14</v>
          </cell>
          <cell r="B76" t="str">
            <v>닭고기(넓적다리살)날것,정육kg100g국내산</v>
          </cell>
          <cell r="C76">
            <v>4</v>
          </cell>
          <cell r="D76" t="str">
            <v>육류</v>
          </cell>
          <cell r="E76" t="str">
            <v>닭고기(넓적다리살)</v>
          </cell>
          <cell r="F76" t="str">
            <v>날것,정육</v>
          </cell>
          <cell r="G76" t="str">
            <v>kg</v>
          </cell>
          <cell r="H76" t="str">
            <v>100g</v>
          </cell>
          <cell r="I76" t="str">
            <v>국내산</v>
          </cell>
          <cell r="J76">
            <v>7000</v>
          </cell>
          <cell r="K76">
            <v>6800</v>
          </cell>
          <cell r="L76">
            <v>7000</v>
          </cell>
          <cell r="M76">
            <v>0</v>
          </cell>
          <cell r="N76">
            <v>2.9411764705882355</v>
          </cell>
          <cell r="O76" t="str">
            <v>-</v>
          </cell>
          <cell r="P76" t="str">
            <v>-</v>
          </cell>
          <cell r="Q76" t="str">
            <v>-</v>
          </cell>
          <cell r="R76" t="e">
            <v>#VALUE!</v>
          </cell>
          <cell r="S76" t="e">
            <v>#VALUE!</v>
          </cell>
          <cell r="T76">
            <v>14400</v>
          </cell>
          <cell r="U76" t="str">
            <v>-</v>
          </cell>
          <cell r="V76">
            <v>17600</v>
          </cell>
          <cell r="W76">
            <v>22.222222222222221</v>
          </cell>
          <cell r="X76" t="e">
            <v>#VALUE!</v>
          </cell>
          <cell r="Y76">
            <v>11900</v>
          </cell>
          <cell r="Z76" t="str">
            <v>-</v>
          </cell>
          <cell r="AA76" t="str">
            <v>-</v>
          </cell>
        </row>
        <row r="77">
          <cell r="A77">
            <v>15</v>
          </cell>
          <cell r="B77" t="str">
            <v>닭고기(넓적다리살)날것,정육kg50g국내산</v>
          </cell>
          <cell r="D77" t="str">
            <v>육류</v>
          </cell>
          <cell r="E77" t="str">
            <v>닭고기(넓적다리살)</v>
          </cell>
          <cell r="F77" t="str">
            <v>날것,정육</v>
          </cell>
          <cell r="G77" t="str">
            <v>kg</v>
          </cell>
          <cell r="H77" t="str">
            <v>50g</v>
          </cell>
          <cell r="I77" t="str">
            <v>국내산</v>
          </cell>
          <cell r="J77">
            <v>7000</v>
          </cell>
          <cell r="K77">
            <v>6800</v>
          </cell>
          <cell r="L77">
            <v>7000</v>
          </cell>
          <cell r="M77">
            <v>0</v>
          </cell>
          <cell r="N77">
            <v>2.9411764705882355</v>
          </cell>
          <cell r="O77" t="str">
            <v>-</v>
          </cell>
          <cell r="P77" t="str">
            <v>-</v>
          </cell>
          <cell r="Q77" t="str">
            <v>-</v>
          </cell>
          <cell r="R77" t="e">
            <v>#VALUE!</v>
          </cell>
          <cell r="S77" t="e">
            <v>#VALUE!</v>
          </cell>
          <cell r="T77" t="str">
            <v>-</v>
          </cell>
          <cell r="U77" t="str">
            <v>-</v>
          </cell>
          <cell r="V77">
            <v>17600</v>
          </cell>
          <cell r="W77" t="e">
            <v>#VALUE!</v>
          </cell>
          <cell r="X77" t="e">
            <v>#VALUE!</v>
          </cell>
          <cell r="Y77" t="str">
            <v>-</v>
          </cell>
          <cell r="Z77" t="str">
            <v>-</v>
          </cell>
          <cell r="AA77" t="str">
            <v>-</v>
          </cell>
        </row>
        <row r="78">
          <cell r="A78">
            <v>16</v>
          </cell>
          <cell r="B78" t="str">
            <v>닭고기(넓적다리살)날것,정육kg25g국내산</v>
          </cell>
          <cell r="D78" t="str">
            <v>육류</v>
          </cell>
          <cell r="E78" t="str">
            <v>닭고기(넓적다리살)</v>
          </cell>
          <cell r="F78" t="str">
            <v>날것,정육</v>
          </cell>
          <cell r="G78" t="str">
            <v>kg</v>
          </cell>
          <cell r="H78" t="str">
            <v>25g</v>
          </cell>
          <cell r="I78" t="str">
            <v>국내산</v>
          </cell>
          <cell r="J78">
            <v>7000</v>
          </cell>
          <cell r="K78">
            <v>6800</v>
          </cell>
          <cell r="L78">
            <v>7000</v>
          </cell>
          <cell r="M78">
            <v>0</v>
          </cell>
          <cell r="N78">
            <v>2.9411764705882355</v>
          </cell>
          <cell r="O78" t="str">
            <v>-</v>
          </cell>
          <cell r="P78" t="str">
            <v>-</v>
          </cell>
          <cell r="Q78" t="str">
            <v>-</v>
          </cell>
          <cell r="R78" t="e">
            <v>#VALUE!</v>
          </cell>
          <cell r="S78" t="e">
            <v>#VALUE!</v>
          </cell>
          <cell r="T78" t="str">
            <v>-</v>
          </cell>
          <cell r="U78" t="str">
            <v>-</v>
          </cell>
          <cell r="V78" t="str">
            <v>-</v>
          </cell>
          <cell r="W78" t="e">
            <v>#VALUE!</v>
          </cell>
          <cell r="X78" t="e">
            <v>#VALUE!</v>
          </cell>
          <cell r="Y78" t="str">
            <v>-</v>
          </cell>
          <cell r="Z78" t="str">
            <v>-</v>
          </cell>
          <cell r="AA78" t="str">
            <v>-</v>
          </cell>
        </row>
        <row r="79">
          <cell r="A79">
            <v>17</v>
          </cell>
          <cell r="B79" t="str">
            <v>닭고기(넓적다리살)날것,정육kg15g국내산</v>
          </cell>
          <cell r="D79" t="str">
            <v>육류</v>
          </cell>
          <cell r="E79" t="str">
            <v>닭고기(넓적다리살)</v>
          </cell>
          <cell r="F79" t="str">
            <v>날것,정육</v>
          </cell>
          <cell r="G79" t="str">
            <v>kg</v>
          </cell>
          <cell r="H79" t="str">
            <v>15g</v>
          </cell>
          <cell r="I79" t="str">
            <v>국내산</v>
          </cell>
          <cell r="J79">
            <v>7000</v>
          </cell>
          <cell r="K79">
            <v>6800</v>
          </cell>
          <cell r="L79">
            <v>7000</v>
          </cell>
          <cell r="M79">
            <v>0</v>
          </cell>
          <cell r="N79">
            <v>2.9411764705882355</v>
          </cell>
          <cell r="O79" t="str">
            <v>-</v>
          </cell>
          <cell r="P79" t="str">
            <v>-</v>
          </cell>
          <cell r="Q79" t="str">
            <v>-</v>
          </cell>
          <cell r="R79" t="e">
            <v>#VALUE!</v>
          </cell>
          <cell r="S79" t="e">
            <v>#VALUE!</v>
          </cell>
          <cell r="T79" t="str">
            <v>-</v>
          </cell>
          <cell r="U79" t="str">
            <v>-</v>
          </cell>
          <cell r="V79" t="str">
            <v>-</v>
          </cell>
          <cell r="W79" t="e">
            <v>#VALUE!</v>
          </cell>
          <cell r="X79" t="e">
            <v>#VALUE!</v>
          </cell>
          <cell r="Y79" t="str">
            <v>-</v>
          </cell>
          <cell r="Z79" t="str">
            <v>-</v>
          </cell>
          <cell r="AA79" t="str">
            <v>-</v>
          </cell>
        </row>
        <row r="80">
          <cell r="A80">
            <v>18</v>
          </cell>
          <cell r="B80" t="str">
            <v>닭고기(넓적다리살)날것,정육kg100g,껍질제거국내산</v>
          </cell>
          <cell r="D80" t="str">
            <v>육류</v>
          </cell>
          <cell r="E80" t="str">
            <v>닭고기(넓적다리살)</v>
          </cell>
          <cell r="F80" t="str">
            <v>날것,정육</v>
          </cell>
          <cell r="G80" t="str">
            <v>kg</v>
          </cell>
          <cell r="H80" t="str">
            <v>100g,껍질제거</v>
          </cell>
          <cell r="I80" t="str">
            <v>국내산</v>
          </cell>
          <cell r="J80">
            <v>8100</v>
          </cell>
          <cell r="K80">
            <v>8000</v>
          </cell>
          <cell r="L80">
            <v>8000</v>
          </cell>
          <cell r="M80">
            <v>-1.2345679012345678</v>
          </cell>
          <cell r="N80">
            <v>0</v>
          </cell>
          <cell r="O80" t="str">
            <v>-</v>
          </cell>
          <cell r="P80" t="str">
            <v>-</v>
          </cell>
          <cell r="Q80" t="str">
            <v>-</v>
          </cell>
          <cell r="R80" t="e">
            <v>#VALUE!</v>
          </cell>
          <cell r="S80" t="e">
            <v>#VALUE!</v>
          </cell>
          <cell r="T80" t="str">
            <v>-</v>
          </cell>
          <cell r="U80">
            <v>16200</v>
          </cell>
          <cell r="V80" t="str">
            <v>-</v>
          </cell>
          <cell r="W80" t="e">
            <v>#VALUE!</v>
          </cell>
          <cell r="X80" t="e">
            <v>#VALUE!</v>
          </cell>
          <cell r="Y80">
            <v>11900</v>
          </cell>
          <cell r="Z80">
            <v>12640</v>
          </cell>
          <cell r="AA80">
            <v>12440</v>
          </cell>
        </row>
        <row r="81">
          <cell r="A81">
            <v>19</v>
          </cell>
          <cell r="B81" t="str">
            <v>닭고기(넓적다리살)날것,정육kg50g,껍질제거국내산</v>
          </cell>
          <cell r="D81" t="str">
            <v>육류</v>
          </cell>
          <cell r="E81" t="str">
            <v>닭고기(넓적다리살)</v>
          </cell>
          <cell r="F81" t="str">
            <v>날것,정육</v>
          </cell>
          <cell r="G81" t="str">
            <v>kg</v>
          </cell>
          <cell r="H81" t="str">
            <v>50g,껍질제거</v>
          </cell>
          <cell r="I81" t="str">
            <v>국내산</v>
          </cell>
          <cell r="J81">
            <v>8100</v>
          </cell>
          <cell r="K81">
            <v>8000</v>
          </cell>
          <cell r="L81">
            <v>8000</v>
          </cell>
          <cell r="M81">
            <v>-1.2345679012345678</v>
          </cell>
          <cell r="N81">
            <v>0</v>
          </cell>
          <cell r="O81" t="str">
            <v>-</v>
          </cell>
          <cell r="P81" t="str">
            <v>-</v>
          </cell>
          <cell r="Q81" t="str">
            <v>-</v>
          </cell>
          <cell r="R81" t="e">
            <v>#VALUE!</v>
          </cell>
          <cell r="S81" t="e">
            <v>#VALUE!</v>
          </cell>
          <cell r="T81" t="str">
            <v>-</v>
          </cell>
          <cell r="U81" t="str">
            <v>-</v>
          </cell>
          <cell r="V81" t="str">
            <v>-</v>
          </cell>
          <cell r="W81" t="e">
            <v>#VALUE!</v>
          </cell>
          <cell r="X81" t="e">
            <v>#VALUE!</v>
          </cell>
          <cell r="Y81">
            <v>11900</v>
          </cell>
          <cell r="Z81" t="str">
            <v>-</v>
          </cell>
          <cell r="AA81">
            <v>12440</v>
          </cell>
        </row>
        <row r="82">
          <cell r="A82">
            <v>20</v>
          </cell>
          <cell r="B82" t="str">
            <v>닭고기(넓적다리살)날것,정육kg25g,껍질제거국내산</v>
          </cell>
          <cell r="D82" t="str">
            <v>육류</v>
          </cell>
          <cell r="E82" t="str">
            <v>닭고기(넓적다리살)</v>
          </cell>
          <cell r="F82" t="str">
            <v>날것,정육</v>
          </cell>
          <cell r="G82" t="str">
            <v>kg</v>
          </cell>
          <cell r="H82" t="str">
            <v>25g,껍질제거</v>
          </cell>
          <cell r="I82" t="str">
            <v>국내산</v>
          </cell>
          <cell r="J82">
            <v>8100</v>
          </cell>
          <cell r="K82">
            <v>8000</v>
          </cell>
          <cell r="L82">
            <v>8000</v>
          </cell>
          <cell r="M82">
            <v>-1.2345679012345678</v>
          </cell>
          <cell r="N82">
            <v>0</v>
          </cell>
          <cell r="O82" t="str">
            <v>-</v>
          </cell>
          <cell r="P82" t="str">
            <v>-</v>
          </cell>
          <cell r="Q82" t="str">
            <v>-</v>
          </cell>
          <cell r="R82" t="e">
            <v>#VALUE!</v>
          </cell>
          <cell r="S82" t="e">
            <v>#VALUE!</v>
          </cell>
          <cell r="T82" t="str">
            <v>-</v>
          </cell>
          <cell r="U82" t="str">
            <v>-</v>
          </cell>
          <cell r="V82" t="str">
            <v>-</v>
          </cell>
          <cell r="W82" t="e">
            <v>#VALUE!</v>
          </cell>
          <cell r="X82" t="e">
            <v>#VALUE!</v>
          </cell>
          <cell r="Y82" t="str">
            <v>-</v>
          </cell>
          <cell r="Z82" t="str">
            <v>-</v>
          </cell>
          <cell r="AA82">
            <v>12440</v>
          </cell>
        </row>
        <row r="83">
          <cell r="A83">
            <v>21</v>
          </cell>
          <cell r="B83" t="str">
            <v>닭고기(넓적다리살)날것,정육kg15g,껍질제거국내산</v>
          </cell>
          <cell r="D83" t="str">
            <v>육류</v>
          </cell>
          <cell r="E83" t="str">
            <v>닭고기(넓적다리살)</v>
          </cell>
          <cell r="F83" t="str">
            <v>날것,정육</v>
          </cell>
          <cell r="G83" t="str">
            <v>kg</v>
          </cell>
          <cell r="H83" t="str">
            <v>15g,껍질제거</v>
          </cell>
          <cell r="I83" t="str">
            <v>국내산</v>
          </cell>
          <cell r="J83">
            <v>8100</v>
          </cell>
          <cell r="K83">
            <v>8000</v>
          </cell>
          <cell r="L83">
            <v>8000</v>
          </cell>
          <cell r="M83">
            <v>-1.2345679012345678</v>
          </cell>
          <cell r="N83">
            <v>0</v>
          </cell>
          <cell r="O83" t="str">
            <v>-</v>
          </cell>
          <cell r="P83" t="str">
            <v>-</v>
          </cell>
          <cell r="Q83" t="str">
            <v>-</v>
          </cell>
          <cell r="R83" t="e">
            <v>#VALUE!</v>
          </cell>
          <cell r="S83" t="e">
            <v>#VALUE!</v>
          </cell>
          <cell r="T83" t="str">
            <v>-</v>
          </cell>
          <cell r="U83" t="str">
            <v>-</v>
          </cell>
          <cell r="V83" t="str">
            <v>-</v>
          </cell>
          <cell r="W83" t="e">
            <v>#VALUE!</v>
          </cell>
          <cell r="X83" t="e">
            <v>#VALUE!</v>
          </cell>
          <cell r="Y83" t="str">
            <v>-</v>
          </cell>
          <cell r="Z83" t="str">
            <v>-</v>
          </cell>
          <cell r="AA83">
            <v>12440</v>
          </cell>
        </row>
        <row r="84">
          <cell r="A84">
            <v>22</v>
          </cell>
          <cell r="B84" t="str">
            <v>닭고기(넓적다리살)날것,정육,절단kg깍뚝,채썰기,껍질제거국내산</v>
          </cell>
          <cell r="D84" t="str">
            <v>육류</v>
          </cell>
          <cell r="E84" t="str">
            <v>닭고기(넓적다리살)</v>
          </cell>
          <cell r="F84" t="str">
            <v>날것,정육,절단</v>
          </cell>
          <cell r="G84" t="str">
            <v>kg</v>
          </cell>
          <cell r="H84" t="str">
            <v>깍뚝,채썰기,껍질제거</v>
          </cell>
          <cell r="I84" t="str">
            <v>국내산</v>
          </cell>
          <cell r="J84">
            <v>8100</v>
          </cell>
          <cell r="K84">
            <v>8000</v>
          </cell>
          <cell r="L84">
            <v>8000</v>
          </cell>
          <cell r="M84">
            <v>-1.2345679012345678</v>
          </cell>
          <cell r="N84">
            <v>0</v>
          </cell>
          <cell r="O84" t="str">
            <v>-</v>
          </cell>
          <cell r="P84" t="str">
            <v>-</v>
          </cell>
          <cell r="Q84" t="str">
            <v>-</v>
          </cell>
          <cell r="R84" t="e">
            <v>#VALUE!</v>
          </cell>
          <cell r="S84" t="e">
            <v>#VALUE!</v>
          </cell>
          <cell r="T84" t="str">
            <v>-</v>
          </cell>
          <cell r="U84" t="str">
            <v>-</v>
          </cell>
          <cell r="V84" t="str">
            <v>-</v>
          </cell>
          <cell r="W84" t="e">
            <v>#VALUE!</v>
          </cell>
          <cell r="X84" t="e">
            <v>#VALUE!</v>
          </cell>
          <cell r="Y84" t="str">
            <v>-</v>
          </cell>
          <cell r="Z84" t="str">
            <v>-</v>
          </cell>
          <cell r="AA84">
            <v>12440</v>
          </cell>
        </row>
        <row r="85">
          <cell r="A85">
            <v>23</v>
          </cell>
          <cell r="B85" t="str">
            <v>닭고기(다리)북채kg110g국내산</v>
          </cell>
          <cell r="C85">
            <v>5</v>
          </cell>
          <cell r="D85" t="str">
            <v>육류</v>
          </cell>
          <cell r="E85" t="str">
            <v>닭고기(다리)</v>
          </cell>
          <cell r="F85" t="str">
            <v>북채</v>
          </cell>
          <cell r="G85" t="str">
            <v>kg</v>
          </cell>
          <cell r="H85" t="str">
            <v>110g</v>
          </cell>
          <cell r="I85" t="str">
            <v>국내산</v>
          </cell>
          <cell r="J85">
            <v>7300</v>
          </cell>
          <cell r="K85">
            <v>7300</v>
          </cell>
          <cell r="L85">
            <v>7300</v>
          </cell>
          <cell r="M85">
            <v>0</v>
          </cell>
          <cell r="N85">
            <v>0</v>
          </cell>
          <cell r="O85" t="str">
            <v>-</v>
          </cell>
          <cell r="P85" t="str">
            <v>-</v>
          </cell>
          <cell r="Q85" t="str">
            <v>-</v>
          </cell>
          <cell r="R85" t="e">
            <v>#VALUE!</v>
          </cell>
          <cell r="S85" t="e">
            <v>#VALUE!</v>
          </cell>
          <cell r="T85">
            <v>9960</v>
          </cell>
          <cell r="U85">
            <v>12200</v>
          </cell>
          <cell r="V85">
            <v>7960</v>
          </cell>
          <cell r="W85">
            <v>-20.080321285140563</v>
          </cell>
          <cell r="X85">
            <v>-34.754098360655739</v>
          </cell>
          <cell r="Y85">
            <v>10060</v>
          </cell>
          <cell r="Z85">
            <v>10660</v>
          </cell>
          <cell r="AA85">
            <v>10500</v>
          </cell>
        </row>
        <row r="86">
          <cell r="A86">
            <v>24</v>
          </cell>
          <cell r="B86" t="str">
            <v>닭고기(다리)북채kg50g국내산</v>
          </cell>
          <cell r="D86" t="str">
            <v>육류</v>
          </cell>
          <cell r="E86" t="str">
            <v>닭고기(다리)</v>
          </cell>
          <cell r="F86" t="str">
            <v>북채</v>
          </cell>
          <cell r="G86" t="str">
            <v>kg</v>
          </cell>
          <cell r="H86" t="str">
            <v>50g</v>
          </cell>
          <cell r="I86" t="str">
            <v>국내산</v>
          </cell>
          <cell r="J86">
            <v>7000</v>
          </cell>
          <cell r="K86">
            <v>7000</v>
          </cell>
          <cell r="L86">
            <v>7000</v>
          </cell>
          <cell r="M86">
            <v>0</v>
          </cell>
          <cell r="N86">
            <v>0</v>
          </cell>
          <cell r="O86" t="str">
            <v>-</v>
          </cell>
          <cell r="P86" t="str">
            <v>-</v>
          </cell>
          <cell r="Q86" t="str">
            <v>-</v>
          </cell>
          <cell r="R86" t="e">
            <v>#VALUE!</v>
          </cell>
          <cell r="S86" t="e">
            <v>#VALUE!</v>
          </cell>
          <cell r="T86" t="str">
            <v>-</v>
          </cell>
          <cell r="U86" t="str">
            <v>-</v>
          </cell>
          <cell r="V86">
            <v>7960</v>
          </cell>
          <cell r="W86" t="e">
            <v>#VALUE!</v>
          </cell>
          <cell r="X86" t="e">
            <v>#VALUE!</v>
          </cell>
          <cell r="Y86" t="str">
            <v>-</v>
          </cell>
          <cell r="Z86" t="str">
            <v>-</v>
          </cell>
          <cell r="AA86">
            <v>10500</v>
          </cell>
        </row>
        <row r="87">
          <cell r="A87">
            <v>25</v>
          </cell>
          <cell r="B87" t="str">
            <v>닭뼈닭뼈kg육수용국내산</v>
          </cell>
          <cell r="C87">
            <v>6</v>
          </cell>
          <cell r="D87" t="str">
            <v>육류</v>
          </cell>
          <cell r="E87" t="str">
            <v>닭뼈</v>
          </cell>
          <cell r="F87" t="str">
            <v>닭뼈</v>
          </cell>
          <cell r="G87" t="str">
            <v>kg</v>
          </cell>
          <cell r="H87" t="str">
            <v>육수용</v>
          </cell>
          <cell r="I87" t="str">
            <v>국내산</v>
          </cell>
          <cell r="J87">
            <v>2000</v>
          </cell>
          <cell r="K87">
            <v>2000</v>
          </cell>
          <cell r="L87">
            <v>2000</v>
          </cell>
          <cell r="M87">
            <v>0</v>
          </cell>
          <cell r="N87">
            <v>0</v>
          </cell>
          <cell r="O87" t="str">
            <v>-</v>
          </cell>
          <cell r="P87" t="str">
            <v>-</v>
          </cell>
          <cell r="Q87" t="str">
            <v>-</v>
          </cell>
          <cell r="R87" t="e">
            <v>#VALUE!</v>
          </cell>
          <cell r="S87" t="e">
            <v>#VALUE!</v>
          </cell>
          <cell r="T87" t="str">
            <v>-</v>
          </cell>
          <cell r="U87" t="str">
            <v>-</v>
          </cell>
          <cell r="V87" t="str">
            <v>-</v>
          </cell>
          <cell r="W87" t="e">
            <v>#VALUE!</v>
          </cell>
          <cell r="X87" t="e">
            <v>#VALUE!</v>
          </cell>
          <cell r="Y87" t="str">
            <v>-</v>
          </cell>
          <cell r="Z87" t="str">
            <v>-</v>
          </cell>
          <cell r="AA87" t="str">
            <v>-</v>
          </cell>
        </row>
        <row r="88">
          <cell r="A88">
            <v>26</v>
          </cell>
          <cell r="B88" t="str">
            <v>닭,부산물날것kg닭발,손질국내산</v>
          </cell>
          <cell r="C88">
            <v>7</v>
          </cell>
          <cell r="D88" t="str">
            <v>육류</v>
          </cell>
          <cell r="E88" t="str">
            <v>닭,부산물</v>
          </cell>
          <cell r="F88" t="str">
            <v>날것</v>
          </cell>
          <cell r="G88" t="str">
            <v>kg</v>
          </cell>
          <cell r="H88" t="str">
            <v>닭발,손질</v>
          </cell>
          <cell r="I88" t="str">
            <v>국내산</v>
          </cell>
          <cell r="J88">
            <v>4000</v>
          </cell>
          <cell r="K88">
            <v>4000</v>
          </cell>
          <cell r="L88">
            <v>4000</v>
          </cell>
          <cell r="M88">
            <v>0</v>
          </cell>
          <cell r="N88">
            <v>0</v>
          </cell>
          <cell r="O88" t="str">
            <v>-</v>
          </cell>
          <cell r="P88" t="str">
            <v>-</v>
          </cell>
          <cell r="Q88" t="str">
            <v>-</v>
          </cell>
          <cell r="R88" t="e">
            <v>#VALUE!</v>
          </cell>
          <cell r="S88" t="e">
            <v>#VALUE!</v>
          </cell>
          <cell r="T88" t="str">
            <v>-</v>
          </cell>
          <cell r="U88" t="str">
            <v>-</v>
          </cell>
          <cell r="V88" t="str">
            <v>-</v>
          </cell>
          <cell r="W88" t="e">
            <v>#VALUE!</v>
          </cell>
          <cell r="X88" t="e">
            <v>#VALUE!</v>
          </cell>
          <cell r="Y88" t="str">
            <v>-</v>
          </cell>
          <cell r="Z88" t="str">
            <v>-</v>
          </cell>
          <cell r="AA88" t="str">
            <v>-</v>
          </cell>
        </row>
        <row r="89">
          <cell r="A89">
            <v>27</v>
          </cell>
          <cell r="B89" t="str">
            <v>닭고기(안심)날것kg30g국내산</v>
          </cell>
          <cell r="C89">
            <v>8</v>
          </cell>
          <cell r="D89" t="str">
            <v>육류</v>
          </cell>
          <cell r="E89" t="str">
            <v>닭고기(안심)</v>
          </cell>
          <cell r="F89" t="str">
            <v>날것</v>
          </cell>
          <cell r="G89" t="str">
            <v>kg</v>
          </cell>
          <cell r="H89" t="str">
            <v>30g</v>
          </cell>
          <cell r="I89" t="str">
            <v>국내산</v>
          </cell>
          <cell r="J89">
            <v>5500</v>
          </cell>
          <cell r="K89">
            <v>5500</v>
          </cell>
          <cell r="L89">
            <v>5500</v>
          </cell>
          <cell r="M89">
            <v>0</v>
          </cell>
          <cell r="N89">
            <v>0</v>
          </cell>
          <cell r="O89" t="str">
            <v>-</v>
          </cell>
          <cell r="P89" t="str">
            <v>-</v>
          </cell>
          <cell r="Q89" t="str">
            <v>-</v>
          </cell>
          <cell r="R89" t="e">
            <v>#VALUE!</v>
          </cell>
          <cell r="S89" t="e">
            <v>#VALUE!</v>
          </cell>
          <cell r="T89">
            <v>14500</v>
          </cell>
          <cell r="U89">
            <v>16200</v>
          </cell>
          <cell r="V89">
            <v>15900</v>
          </cell>
          <cell r="W89">
            <v>9.6551724137931032</v>
          </cell>
          <cell r="X89">
            <v>-1.8518518518518519</v>
          </cell>
          <cell r="Y89">
            <v>11900</v>
          </cell>
          <cell r="Z89">
            <v>12640</v>
          </cell>
          <cell r="AA89">
            <v>12440</v>
          </cell>
        </row>
        <row r="90">
          <cell r="A90">
            <v>28</v>
          </cell>
          <cell r="B90" t="str">
            <v>닭고기(안심)날것,절단kg가로2절,볶음밥용국내산</v>
          </cell>
          <cell r="D90" t="str">
            <v>육류</v>
          </cell>
          <cell r="E90" t="str">
            <v>닭고기(안심)</v>
          </cell>
          <cell r="F90" t="str">
            <v>날것,절단</v>
          </cell>
          <cell r="G90" t="str">
            <v>kg</v>
          </cell>
          <cell r="H90" t="str">
            <v>가로2절,볶음밥용</v>
          </cell>
          <cell r="I90" t="str">
            <v>국내산</v>
          </cell>
          <cell r="J90">
            <v>6000</v>
          </cell>
          <cell r="K90">
            <v>6000</v>
          </cell>
          <cell r="L90">
            <v>6000</v>
          </cell>
          <cell r="M90">
            <v>0</v>
          </cell>
          <cell r="N90">
            <v>0</v>
          </cell>
          <cell r="O90" t="str">
            <v>-</v>
          </cell>
          <cell r="P90" t="str">
            <v>-</v>
          </cell>
          <cell r="Q90" t="str">
            <v>-</v>
          </cell>
          <cell r="R90" t="e">
            <v>#VALUE!</v>
          </cell>
          <cell r="S90" t="e">
            <v>#VALUE!</v>
          </cell>
          <cell r="T90" t="str">
            <v>-</v>
          </cell>
          <cell r="U90" t="str">
            <v>-</v>
          </cell>
          <cell r="V90" t="str">
            <v>-</v>
          </cell>
          <cell r="W90" t="e">
            <v>#VALUE!</v>
          </cell>
          <cell r="X90" t="e">
            <v>#VALUE!</v>
          </cell>
          <cell r="Y90">
            <v>11900</v>
          </cell>
          <cell r="Z90" t="str">
            <v>-</v>
          </cell>
          <cell r="AA90">
            <v>12440</v>
          </cell>
        </row>
        <row r="91">
          <cell r="A91">
            <v>29</v>
          </cell>
          <cell r="B91" t="str">
            <v>닭고기절단육kg도리탕용,40g국내산</v>
          </cell>
          <cell r="C91">
            <v>9</v>
          </cell>
          <cell r="D91" t="str">
            <v>육류</v>
          </cell>
          <cell r="E91" t="str">
            <v>닭고기</v>
          </cell>
          <cell r="F91" t="str">
            <v>절단육</v>
          </cell>
          <cell r="G91" t="str">
            <v>kg</v>
          </cell>
          <cell r="H91" t="str">
            <v>도리탕용,40g</v>
          </cell>
          <cell r="I91" t="str">
            <v>국내산</v>
          </cell>
          <cell r="J91">
            <v>4500</v>
          </cell>
          <cell r="K91">
            <v>5000</v>
          </cell>
          <cell r="L91">
            <v>5000</v>
          </cell>
          <cell r="M91">
            <v>11.111111111111111</v>
          </cell>
          <cell r="N91">
            <v>0</v>
          </cell>
          <cell r="O91" t="str">
            <v>-</v>
          </cell>
          <cell r="P91" t="str">
            <v>-</v>
          </cell>
          <cell r="Q91" t="str">
            <v>-</v>
          </cell>
          <cell r="R91" t="e">
            <v>#VALUE!</v>
          </cell>
          <cell r="S91" t="e">
            <v>#VALUE!</v>
          </cell>
          <cell r="T91">
            <v>8580</v>
          </cell>
          <cell r="U91">
            <v>7750</v>
          </cell>
          <cell r="V91">
            <v>8500</v>
          </cell>
          <cell r="W91">
            <v>-0.93240093240093236</v>
          </cell>
          <cell r="X91">
            <v>9.67741935483871</v>
          </cell>
          <cell r="Y91">
            <v>6830</v>
          </cell>
          <cell r="Z91">
            <v>7000</v>
          </cell>
          <cell r="AA91">
            <v>7360</v>
          </cell>
        </row>
        <row r="92">
          <cell r="A92">
            <v>30</v>
          </cell>
          <cell r="B92" t="str">
            <v>닭고기절단육kg도리탕용,30g국내산</v>
          </cell>
          <cell r="D92" t="str">
            <v>육류</v>
          </cell>
          <cell r="E92" t="str">
            <v>닭고기</v>
          </cell>
          <cell r="F92" t="str">
            <v>절단육</v>
          </cell>
          <cell r="G92" t="str">
            <v>kg</v>
          </cell>
          <cell r="H92" t="str">
            <v>도리탕용,30g</v>
          </cell>
          <cell r="I92" t="str">
            <v>국내산</v>
          </cell>
          <cell r="J92">
            <v>4500</v>
          </cell>
          <cell r="K92">
            <v>5000</v>
          </cell>
          <cell r="L92">
            <v>5000</v>
          </cell>
          <cell r="M92">
            <v>11.111111111111111</v>
          </cell>
          <cell r="N92">
            <v>0</v>
          </cell>
          <cell r="O92" t="str">
            <v>-</v>
          </cell>
          <cell r="P92" t="str">
            <v>-</v>
          </cell>
          <cell r="Q92" t="str">
            <v>-</v>
          </cell>
          <cell r="R92" t="e">
            <v>#VALUE!</v>
          </cell>
          <cell r="S92" t="e">
            <v>#VALUE!</v>
          </cell>
          <cell r="T92" t="str">
            <v>-</v>
          </cell>
          <cell r="U92">
            <v>7750</v>
          </cell>
          <cell r="V92" t="str">
            <v>-</v>
          </cell>
          <cell r="W92" t="e">
            <v>#VALUE!</v>
          </cell>
          <cell r="X92" t="e">
            <v>#VALUE!</v>
          </cell>
          <cell r="Y92">
            <v>6830</v>
          </cell>
          <cell r="Z92">
            <v>7000</v>
          </cell>
          <cell r="AA92">
            <v>7360</v>
          </cell>
        </row>
        <row r="93">
          <cell r="A93">
            <v>31</v>
          </cell>
          <cell r="B93" t="str">
            <v>닭고기절단육kg도리탕용,20g국내산</v>
          </cell>
          <cell r="D93" t="str">
            <v>육류</v>
          </cell>
          <cell r="E93" t="str">
            <v>닭고기</v>
          </cell>
          <cell r="F93" t="str">
            <v>절단육</v>
          </cell>
          <cell r="G93" t="str">
            <v>kg</v>
          </cell>
          <cell r="H93" t="str">
            <v>도리탕용,20g</v>
          </cell>
          <cell r="I93" t="str">
            <v>국내산</v>
          </cell>
          <cell r="J93">
            <v>4500</v>
          </cell>
          <cell r="K93">
            <v>5000</v>
          </cell>
          <cell r="L93">
            <v>5000</v>
          </cell>
          <cell r="M93">
            <v>11.111111111111111</v>
          </cell>
          <cell r="N93">
            <v>0</v>
          </cell>
          <cell r="O93" t="str">
            <v>-</v>
          </cell>
          <cell r="P93" t="str">
            <v>-</v>
          </cell>
          <cell r="Q93" t="str">
            <v>-</v>
          </cell>
          <cell r="R93" t="e">
            <v>#VALUE!</v>
          </cell>
          <cell r="S93" t="e">
            <v>#VALUE!</v>
          </cell>
          <cell r="T93" t="str">
            <v>-</v>
          </cell>
          <cell r="U93">
            <v>7750</v>
          </cell>
          <cell r="V93" t="str">
            <v>-</v>
          </cell>
          <cell r="W93" t="e">
            <v>#VALUE!</v>
          </cell>
          <cell r="X93" t="e">
            <v>#VALUE!</v>
          </cell>
          <cell r="Y93">
            <v>6830</v>
          </cell>
          <cell r="Z93">
            <v>7000</v>
          </cell>
          <cell r="AA93">
            <v>7360</v>
          </cell>
        </row>
        <row r="94">
          <cell r="A94">
            <v>32</v>
          </cell>
          <cell r="B94" t="str">
            <v>닭고기절단육,껍질제거kg도리탕용,40g국내산</v>
          </cell>
          <cell r="D94" t="str">
            <v>육류</v>
          </cell>
          <cell r="E94" t="str">
            <v>닭고기</v>
          </cell>
          <cell r="F94" t="str">
            <v>절단육,껍질제거</v>
          </cell>
          <cell r="G94" t="str">
            <v>kg</v>
          </cell>
          <cell r="H94" t="str">
            <v>도리탕용,40g</v>
          </cell>
          <cell r="I94" t="str">
            <v>국내산</v>
          </cell>
          <cell r="J94">
            <v>4800</v>
          </cell>
          <cell r="K94">
            <v>5500</v>
          </cell>
          <cell r="L94">
            <v>5500</v>
          </cell>
          <cell r="M94">
            <v>14.583333333333334</v>
          </cell>
          <cell r="N94">
            <v>0</v>
          </cell>
          <cell r="O94" t="str">
            <v>-</v>
          </cell>
          <cell r="P94" t="str">
            <v>-</v>
          </cell>
          <cell r="Q94" t="str">
            <v>-</v>
          </cell>
          <cell r="R94" t="e">
            <v>#VALUE!</v>
          </cell>
          <cell r="S94" t="e">
            <v>#VALUE!</v>
          </cell>
          <cell r="T94" t="str">
            <v>-</v>
          </cell>
          <cell r="U94" t="str">
            <v>-</v>
          </cell>
          <cell r="V94" t="str">
            <v>-</v>
          </cell>
          <cell r="W94" t="e">
            <v>#VALUE!</v>
          </cell>
          <cell r="X94" t="e">
            <v>#VALUE!</v>
          </cell>
          <cell r="Y94" t="str">
            <v>-</v>
          </cell>
          <cell r="Z94" t="str">
            <v>-</v>
          </cell>
          <cell r="AA94" t="str">
            <v>-</v>
          </cell>
        </row>
        <row r="95">
          <cell r="A95">
            <v>33</v>
          </cell>
          <cell r="B95" t="str">
            <v>닭고기절단육,껍질제거kg도리탕용,30g국내산</v>
          </cell>
          <cell r="D95" t="str">
            <v>육류</v>
          </cell>
          <cell r="E95" t="str">
            <v>닭고기</v>
          </cell>
          <cell r="F95" t="str">
            <v>절단육,껍질제거</v>
          </cell>
          <cell r="G95" t="str">
            <v>kg</v>
          </cell>
          <cell r="H95" t="str">
            <v>도리탕용,30g</v>
          </cell>
          <cell r="I95" t="str">
            <v>국내산</v>
          </cell>
          <cell r="J95">
            <v>4800</v>
          </cell>
          <cell r="K95">
            <v>5500</v>
          </cell>
          <cell r="L95">
            <v>5500</v>
          </cell>
          <cell r="M95">
            <v>14.583333333333334</v>
          </cell>
          <cell r="N95">
            <v>0</v>
          </cell>
          <cell r="O95" t="str">
            <v>-</v>
          </cell>
          <cell r="P95" t="str">
            <v>-</v>
          </cell>
          <cell r="Q95" t="str">
            <v>-</v>
          </cell>
          <cell r="R95" t="e">
            <v>#VALUE!</v>
          </cell>
          <cell r="S95" t="e">
            <v>#VALUE!</v>
          </cell>
          <cell r="T95" t="str">
            <v>-</v>
          </cell>
          <cell r="U95" t="str">
            <v>-</v>
          </cell>
          <cell r="V95" t="str">
            <v>-</v>
          </cell>
          <cell r="W95" t="e">
            <v>#VALUE!</v>
          </cell>
          <cell r="X95" t="e">
            <v>#VALUE!</v>
          </cell>
          <cell r="Y95" t="str">
            <v>-</v>
          </cell>
          <cell r="Z95" t="str">
            <v>-</v>
          </cell>
          <cell r="AA95" t="str">
            <v>-</v>
          </cell>
        </row>
        <row r="96">
          <cell r="A96">
            <v>34</v>
          </cell>
          <cell r="B96" t="str">
            <v>닭고기절단육,껍질제거kg도리탕용,20g국내산</v>
          </cell>
          <cell r="D96" t="str">
            <v>육류</v>
          </cell>
          <cell r="E96" t="str">
            <v>닭고기</v>
          </cell>
          <cell r="F96" t="str">
            <v>절단육,껍질제거</v>
          </cell>
          <cell r="G96" t="str">
            <v>kg</v>
          </cell>
          <cell r="H96" t="str">
            <v>도리탕용,20g</v>
          </cell>
          <cell r="I96" t="str">
            <v>국내산</v>
          </cell>
          <cell r="J96">
            <v>4800</v>
          </cell>
          <cell r="K96">
            <v>5500</v>
          </cell>
          <cell r="L96">
            <v>5500</v>
          </cell>
          <cell r="M96">
            <v>14.583333333333334</v>
          </cell>
          <cell r="N96">
            <v>0</v>
          </cell>
          <cell r="O96" t="str">
            <v>-</v>
          </cell>
          <cell r="P96" t="str">
            <v>-</v>
          </cell>
          <cell r="Q96" t="str">
            <v>-</v>
          </cell>
          <cell r="R96" t="e">
            <v>#VALUE!</v>
          </cell>
          <cell r="S96" t="e">
            <v>#VALUE!</v>
          </cell>
          <cell r="T96" t="str">
            <v>-</v>
          </cell>
          <cell r="U96" t="str">
            <v>-</v>
          </cell>
          <cell r="V96" t="str">
            <v>-</v>
          </cell>
          <cell r="W96" t="e">
            <v>#VALUE!</v>
          </cell>
          <cell r="X96" t="e">
            <v>#VALUE!</v>
          </cell>
          <cell r="Y96" t="str">
            <v>-</v>
          </cell>
          <cell r="Z96" t="str">
            <v>-</v>
          </cell>
          <cell r="AA96" t="str">
            <v>-</v>
          </cell>
        </row>
        <row r="97">
          <cell r="A97">
            <v>35</v>
          </cell>
          <cell r="B97" t="str">
            <v>오리고기(집오리)냉동,2kg/마리kg통오리국내산</v>
          </cell>
          <cell r="C97">
            <v>10</v>
          </cell>
          <cell r="D97" t="str">
            <v>육류</v>
          </cell>
          <cell r="E97" t="str">
            <v>오리고기(집오리)</v>
          </cell>
          <cell r="F97" t="str">
            <v>냉동,2kg/마리</v>
          </cell>
          <cell r="G97" t="str">
            <v>kg</v>
          </cell>
          <cell r="H97" t="str">
            <v>통오리</v>
          </cell>
          <cell r="I97" t="str">
            <v>국내산</v>
          </cell>
          <cell r="J97" t="str">
            <v>-</v>
          </cell>
          <cell r="K97" t="str">
            <v>-</v>
          </cell>
          <cell r="L97" t="str">
            <v>-</v>
          </cell>
          <cell r="M97" t="e">
            <v>#VALUE!</v>
          </cell>
          <cell r="N97" t="e">
            <v>#VALUE!</v>
          </cell>
          <cell r="O97" t="str">
            <v>-</v>
          </cell>
          <cell r="P97" t="str">
            <v>-</v>
          </cell>
          <cell r="Q97" t="str">
            <v>-</v>
          </cell>
          <cell r="R97" t="e">
            <v>#VALUE!</v>
          </cell>
          <cell r="S97" t="e">
            <v>#VALUE!</v>
          </cell>
          <cell r="T97">
            <v>10670</v>
          </cell>
          <cell r="U97" t="str">
            <v>-</v>
          </cell>
          <cell r="V97">
            <v>7320</v>
          </cell>
          <cell r="W97">
            <v>-31.396438612933459</v>
          </cell>
          <cell r="X97" t="e">
            <v>#VALUE!</v>
          </cell>
          <cell r="Y97">
            <v>7220</v>
          </cell>
          <cell r="Z97" t="str">
            <v>-</v>
          </cell>
          <cell r="AA97">
            <v>7310</v>
          </cell>
        </row>
        <row r="98">
          <cell r="A98">
            <v>36</v>
          </cell>
          <cell r="B98" t="str">
            <v>오리고기(집오리)냉장,2kg/마리kg통오리국내산</v>
          </cell>
          <cell r="D98" t="str">
            <v>육류</v>
          </cell>
          <cell r="E98" t="str">
            <v>오리고기(집오리)</v>
          </cell>
          <cell r="F98" t="str">
            <v>냉장,2kg/마리</v>
          </cell>
          <cell r="G98" t="str">
            <v>kg</v>
          </cell>
          <cell r="H98" t="str">
            <v>통오리</v>
          </cell>
          <cell r="I98" t="str">
            <v>국내산</v>
          </cell>
          <cell r="J98" t="str">
            <v>-</v>
          </cell>
          <cell r="K98" t="str">
            <v>-</v>
          </cell>
          <cell r="L98" t="str">
            <v>-</v>
          </cell>
          <cell r="M98" t="e">
            <v>#VALUE!</v>
          </cell>
          <cell r="N98" t="e">
            <v>#VALUE!</v>
          </cell>
          <cell r="O98" t="str">
            <v>-</v>
          </cell>
          <cell r="P98" t="str">
            <v>-</v>
          </cell>
          <cell r="Q98" t="str">
            <v>-</v>
          </cell>
          <cell r="R98" t="e">
            <v>#VALUE!</v>
          </cell>
          <cell r="S98" t="e">
            <v>#VALUE!</v>
          </cell>
          <cell r="T98" t="str">
            <v>-</v>
          </cell>
          <cell r="U98">
            <v>8250</v>
          </cell>
          <cell r="V98">
            <v>6080</v>
          </cell>
          <cell r="W98" t="e">
            <v>#VALUE!</v>
          </cell>
          <cell r="X98">
            <v>-26.303030303030305</v>
          </cell>
          <cell r="Y98">
            <v>5640</v>
          </cell>
          <cell r="Z98">
            <v>6030</v>
          </cell>
          <cell r="AA98">
            <v>6630</v>
          </cell>
        </row>
        <row r="99">
          <cell r="A99">
            <v>37</v>
          </cell>
          <cell r="B99" t="str">
            <v>오리고기(집오리)냉동,살코기kg슬라이스국내산</v>
          </cell>
          <cell r="C99">
            <v>11</v>
          </cell>
          <cell r="D99" t="str">
            <v>육류</v>
          </cell>
          <cell r="E99" t="str">
            <v>오리고기(집오리)</v>
          </cell>
          <cell r="F99" t="str">
            <v>냉동,살코기</v>
          </cell>
          <cell r="G99" t="str">
            <v>kg</v>
          </cell>
          <cell r="H99" t="str">
            <v>슬라이스</v>
          </cell>
          <cell r="I99" t="str">
            <v>국내산</v>
          </cell>
          <cell r="J99" t="str">
            <v>-</v>
          </cell>
          <cell r="K99" t="str">
            <v>-</v>
          </cell>
          <cell r="L99" t="str">
            <v>-</v>
          </cell>
          <cell r="M99" t="e">
            <v>#VALUE!</v>
          </cell>
          <cell r="N99" t="e">
            <v>#VALUE!</v>
          </cell>
          <cell r="O99" t="str">
            <v>-</v>
          </cell>
          <cell r="P99" t="str">
            <v>-</v>
          </cell>
          <cell r="Q99" t="str">
            <v>-</v>
          </cell>
          <cell r="R99" t="e">
            <v>#VALUE!</v>
          </cell>
          <cell r="S99" t="e">
            <v>#VALUE!</v>
          </cell>
          <cell r="T99">
            <v>13960</v>
          </cell>
          <cell r="U99" t="str">
            <v>-</v>
          </cell>
          <cell r="V99">
            <v>10800</v>
          </cell>
          <cell r="W99">
            <v>-22.636103151862464</v>
          </cell>
          <cell r="X99" t="e">
            <v>#VALUE!</v>
          </cell>
          <cell r="Y99" t="str">
            <v>-</v>
          </cell>
          <cell r="Z99" t="str">
            <v>-</v>
          </cell>
          <cell r="AA99" t="str">
            <v>-</v>
          </cell>
        </row>
        <row r="100">
          <cell r="A100">
            <v>38</v>
          </cell>
          <cell r="B100" t="str">
            <v>오리고기(집오리)냉장,살코기kg슬라이스국내산</v>
          </cell>
          <cell r="D100" t="str">
            <v>육류</v>
          </cell>
          <cell r="E100" t="str">
            <v>오리고기(집오리)</v>
          </cell>
          <cell r="F100" t="str">
            <v>냉장,살코기</v>
          </cell>
          <cell r="G100" t="str">
            <v>kg</v>
          </cell>
          <cell r="H100" t="str">
            <v>슬라이스</v>
          </cell>
          <cell r="I100" t="str">
            <v>국내산</v>
          </cell>
          <cell r="J100" t="str">
            <v>-</v>
          </cell>
          <cell r="K100" t="str">
            <v>-</v>
          </cell>
          <cell r="L100" t="str">
            <v>-</v>
          </cell>
          <cell r="M100" t="e">
            <v>#VALUE!</v>
          </cell>
          <cell r="N100" t="e">
            <v>#VALUE!</v>
          </cell>
          <cell r="O100" t="str">
            <v>-</v>
          </cell>
          <cell r="P100" t="str">
            <v>-</v>
          </cell>
          <cell r="Q100" t="str">
            <v>-</v>
          </cell>
          <cell r="R100" t="e">
            <v>#VALUE!</v>
          </cell>
          <cell r="S100" t="e">
            <v>#VALUE!</v>
          </cell>
          <cell r="T100" t="str">
            <v>-</v>
          </cell>
          <cell r="U100">
            <v>15800</v>
          </cell>
          <cell r="V100">
            <v>13000</v>
          </cell>
          <cell r="W100" t="e">
            <v>#VALUE!</v>
          </cell>
          <cell r="X100">
            <v>-17.721518987341771</v>
          </cell>
          <cell r="Y100">
            <v>15380</v>
          </cell>
          <cell r="Z100">
            <v>15380</v>
          </cell>
          <cell r="AA100">
            <v>15580</v>
          </cell>
        </row>
        <row r="101">
          <cell r="A101">
            <v>39</v>
          </cell>
          <cell r="B101" t="str">
            <v>돼지고기2등급,냉동kg갈비(찜용)국내산</v>
          </cell>
          <cell r="C101">
            <v>12</v>
          </cell>
          <cell r="D101" t="str">
            <v>육류</v>
          </cell>
          <cell r="E101" t="str">
            <v>돼지고기</v>
          </cell>
          <cell r="F101" t="str">
            <v>2등급,냉동</v>
          </cell>
          <cell r="G101" t="str">
            <v>kg</v>
          </cell>
          <cell r="H101" t="str">
            <v>갈비(찜용)</v>
          </cell>
          <cell r="I101" t="str">
            <v>국내산</v>
          </cell>
          <cell r="J101">
            <v>6500</v>
          </cell>
          <cell r="K101">
            <v>6000</v>
          </cell>
          <cell r="L101">
            <v>6000</v>
          </cell>
          <cell r="M101">
            <v>-7.6923076923076925</v>
          </cell>
          <cell r="N101">
            <v>0</v>
          </cell>
          <cell r="O101">
            <v>6500</v>
          </cell>
          <cell r="P101">
            <v>4000</v>
          </cell>
          <cell r="Q101" t="str">
            <v>-</v>
          </cell>
          <cell r="R101" t="e">
            <v>#VALUE!</v>
          </cell>
          <cell r="S101" t="e">
            <v>#VALUE!</v>
          </cell>
          <cell r="T101" t="str">
            <v>-</v>
          </cell>
          <cell r="U101">
            <v>13400</v>
          </cell>
          <cell r="V101" t="str">
            <v>-</v>
          </cell>
          <cell r="W101" t="e">
            <v>#VALUE!</v>
          </cell>
          <cell r="X101" t="e">
            <v>#VALUE!</v>
          </cell>
          <cell r="Y101">
            <v>12000</v>
          </cell>
          <cell r="Z101">
            <v>10800</v>
          </cell>
          <cell r="AA101">
            <v>14200</v>
          </cell>
        </row>
        <row r="102">
          <cell r="A102">
            <v>40</v>
          </cell>
          <cell r="B102" t="str">
            <v>돼지고기2등급,냉동kgLA갈비국내산</v>
          </cell>
          <cell r="D102" t="str">
            <v>육류</v>
          </cell>
          <cell r="E102" t="str">
            <v>돼지고기</v>
          </cell>
          <cell r="F102" t="str">
            <v>2등급,냉동</v>
          </cell>
          <cell r="G102" t="str">
            <v>kg</v>
          </cell>
          <cell r="H102" t="str">
            <v>LA갈비</v>
          </cell>
          <cell r="I102" t="str">
            <v>국내산</v>
          </cell>
          <cell r="J102">
            <v>6500</v>
          </cell>
          <cell r="K102">
            <v>6000</v>
          </cell>
          <cell r="L102">
            <v>6000</v>
          </cell>
          <cell r="M102">
            <v>-7.6923076923076925</v>
          </cell>
          <cell r="N102">
            <v>0</v>
          </cell>
          <cell r="O102">
            <v>6500</v>
          </cell>
          <cell r="P102">
            <v>5500</v>
          </cell>
          <cell r="Q102" t="str">
            <v>-</v>
          </cell>
          <cell r="R102" t="e">
            <v>#VALUE!</v>
          </cell>
          <cell r="S102" t="e">
            <v>#VALUE!</v>
          </cell>
          <cell r="T102" t="str">
            <v>-</v>
          </cell>
          <cell r="U102" t="str">
            <v>-</v>
          </cell>
          <cell r="V102" t="str">
            <v>-</v>
          </cell>
          <cell r="W102" t="e">
            <v>#VALUE!</v>
          </cell>
          <cell r="X102" t="e">
            <v>#VALUE!</v>
          </cell>
          <cell r="Y102" t="str">
            <v>-</v>
          </cell>
          <cell r="Z102" t="str">
            <v>-</v>
          </cell>
          <cell r="AA102" t="str">
            <v>-</v>
          </cell>
        </row>
        <row r="103">
          <cell r="A103">
            <v>41</v>
          </cell>
          <cell r="B103" t="str">
            <v>돼지고기2등급,냉동kg등갈비국내산</v>
          </cell>
          <cell r="D103" t="str">
            <v>육류</v>
          </cell>
          <cell r="E103" t="str">
            <v>돼지고기</v>
          </cell>
          <cell r="F103" t="str">
            <v>2등급,냉동</v>
          </cell>
          <cell r="G103" t="str">
            <v>kg</v>
          </cell>
          <cell r="H103" t="str">
            <v>등갈비</v>
          </cell>
          <cell r="I103" t="str">
            <v>국내산</v>
          </cell>
          <cell r="J103">
            <v>11000</v>
          </cell>
          <cell r="K103">
            <v>9000</v>
          </cell>
          <cell r="L103">
            <v>9000</v>
          </cell>
          <cell r="M103">
            <v>-18.181818181818183</v>
          </cell>
          <cell r="N103">
            <v>0</v>
          </cell>
          <cell r="O103">
            <v>10000</v>
          </cell>
          <cell r="P103">
            <v>8500</v>
          </cell>
          <cell r="Q103" t="str">
            <v>-</v>
          </cell>
          <cell r="R103" t="e">
            <v>#VALUE!</v>
          </cell>
          <cell r="S103" t="e">
            <v>#VALUE!</v>
          </cell>
          <cell r="T103">
            <v>29800</v>
          </cell>
          <cell r="U103">
            <v>16800</v>
          </cell>
          <cell r="V103" t="str">
            <v>-</v>
          </cell>
          <cell r="W103" t="e">
            <v>#VALUE!</v>
          </cell>
          <cell r="X103" t="e">
            <v>#VALUE!</v>
          </cell>
          <cell r="Y103" t="str">
            <v>-</v>
          </cell>
          <cell r="Z103">
            <v>16900</v>
          </cell>
          <cell r="AA103">
            <v>22200</v>
          </cell>
        </row>
        <row r="104">
          <cell r="A104">
            <v>42</v>
          </cell>
          <cell r="B104" t="str">
            <v>돼지고기2등급,냉장kg후지국내산</v>
          </cell>
          <cell r="D104" t="str">
            <v>육류</v>
          </cell>
          <cell r="E104" t="str">
            <v>돼지고기</v>
          </cell>
          <cell r="F104" t="str">
            <v>2등급,냉장</v>
          </cell>
          <cell r="G104" t="str">
            <v>kg</v>
          </cell>
          <cell r="H104" t="str">
            <v>후지</v>
          </cell>
          <cell r="I104" t="str">
            <v>국내산</v>
          </cell>
          <cell r="J104">
            <v>6000</v>
          </cell>
          <cell r="K104">
            <v>4500</v>
          </cell>
          <cell r="L104">
            <v>4500</v>
          </cell>
          <cell r="M104">
            <v>-25</v>
          </cell>
          <cell r="N104">
            <v>0</v>
          </cell>
          <cell r="O104">
            <v>4500</v>
          </cell>
          <cell r="P104">
            <v>2800</v>
          </cell>
          <cell r="Q104" t="str">
            <v>-</v>
          </cell>
          <cell r="R104" t="e">
            <v>#VALUE!</v>
          </cell>
          <cell r="S104" t="e">
            <v>#VALUE!</v>
          </cell>
          <cell r="T104">
            <v>9800</v>
          </cell>
          <cell r="U104">
            <v>5900</v>
          </cell>
          <cell r="V104">
            <v>4800</v>
          </cell>
          <cell r="W104">
            <v>-51.020408163265309</v>
          </cell>
          <cell r="X104">
            <v>-18.64406779661017</v>
          </cell>
          <cell r="Y104" t="str">
            <v>-</v>
          </cell>
          <cell r="Z104" t="str">
            <v>-</v>
          </cell>
          <cell r="AA104" t="str">
            <v>-</v>
          </cell>
        </row>
        <row r="105">
          <cell r="A105">
            <v>43</v>
          </cell>
          <cell r="B105" t="str">
            <v>돼지고기2등급,냉동kg후지국내산</v>
          </cell>
          <cell r="D105" t="str">
            <v>육류</v>
          </cell>
          <cell r="E105" t="str">
            <v>돼지고기</v>
          </cell>
          <cell r="F105" t="str">
            <v>2등급,냉동</v>
          </cell>
          <cell r="G105" t="str">
            <v>kg</v>
          </cell>
          <cell r="H105" t="str">
            <v>후지</v>
          </cell>
          <cell r="I105" t="str">
            <v>국내산</v>
          </cell>
          <cell r="J105">
            <v>6000</v>
          </cell>
          <cell r="K105">
            <v>4500</v>
          </cell>
          <cell r="L105">
            <v>4500</v>
          </cell>
          <cell r="M105">
            <v>-25</v>
          </cell>
          <cell r="N105">
            <v>0</v>
          </cell>
          <cell r="O105">
            <v>4500</v>
          </cell>
          <cell r="P105">
            <v>2800</v>
          </cell>
          <cell r="Q105" t="str">
            <v>-</v>
          </cell>
          <cell r="R105" t="e">
            <v>#VALUE!</v>
          </cell>
          <cell r="S105" t="e">
            <v>#VALUE!</v>
          </cell>
          <cell r="T105" t="str">
            <v>-</v>
          </cell>
          <cell r="U105" t="str">
            <v>-</v>
          </cell>
          <cell r="V105" t="str">
            <v>-</v>
          </cell>
          <cell r="W105" t="e">
            <v>#VALUE!</v>
          </cell>
          <cell r="X105" t="e">
            <v>#VALUE!</v>
          </cell>
          <cell r="Y105" t="str">
            <v>-</v>
          </cell>
          <cell r="Z105" t="str">
            <v>-</v>
          </cell>
          <cell r="AA105" t="str">
            <v>-</v>
          </cell>
        </row>
        <row r="106">
          <cell r="A106">
            <v>44</v>
          </cell>
          <cell r="B106" t="str">
            <v>돼지고기2등급,냉장kg등심국내산</v>
          </cell>
          <cell r="D106" t="str">
            <v>육류</v>
          </cell>
          <cell r="E106" t="str">
            <v>돼지고기</v>
          </cell>
          <cell r="F106" t="str">
            <v>2등급,냉장</v>
          </cell>
          <cell r="G106" t="str">
            <v>kg</v>
          </cell>
          <cell r="H106" t="str">
            <v>등심</v>
          </cell>
          <cell r="I106" t="str">
            <v>국내산</v>
          </cell>
          <cell r="J106">
            <v>7500</v>
          </cell>
          <cell r="K106">
            <v>6000</v>
          </cell>
          <cell r="L106">
            <v>6000</v>
          </cell>
          <cell r="M106">
            <v>-20</v>
          </cell>
          <cell r="N106">
            <v>0</v>
          </cell>
          <cell r="O106">
            <v>6500</v>
          </cell>
          <cell r="P106">
            <v>4000</v>
          </cell>
          <cell r="Q106" t="str">
            <v>-</v>
          </cell>
          <cell r="R106" t="e">
            <v>#VALUE!</v>
          </cell>
          <cell r="S106" t="e">
            <v>#VALUE!</v>
          </cell>
          <cell r="T106">
            <v>14800</v>
          </cell>
          <cell r="U106">
            <v>9200</v>
          </cell>
          <cell r="V106">
            <v>9700</v>
          </cell>
          <cell r="W106">
            <v>-34.45945945945946</v>
          </cell>
          <cell r="X106">
            <v>5.4347826086956523</v>
          </cell>
          <cell r="Y106">
            <v>17300</v>
          </cell>
          <cell r="Z106" t="str">
            <v>-</v>
          </cell>
          <cell r="AA106">
            <v>11100</v>
          </cell>
        </row>
        <row r="107">
          <cell r="A107">
            <v>45</v>
          </cell>
          <cell r="B107" t="str">
            <v>돼지고기2등급,냉동kg등심국내산</v>
          </cell>
          <cell r="D107" t="str">
            <v>육류</v>
          </cell>
          <cell r="E107" t="str">
            <v>돼지고기</v>
          </cell>
          <cell r="F107" t="str">
            <v>2등급,냉동</v>
          </cell>
          <cell r="G107" t="str">
            <v>kg</v>
          </cell>
          <cell r="H107" t="str">
            <v>등심</v>
          </cell>
          <cell r="I107" t="str">
            <v>국내산</v>
          </cell>
          <cell r="J107">
            <v>7500</v>
          </cell>
          <cell r="K107">
            <v>6000</v>
          </cell>
          <cell r="L107">
            <v>6000</v>
          </cell>
          <cell r="M107">
            <v>-20</v>
          </cell>
          <cell r="N107">
            <v>0</v>
          </cell>
          <cell r="O107">
            <v>6500</v>
          </cell>
          <cell r="P107">
            <v>4000</v>
          </cell>
          <cell r="Q107" t="str">
            <v>-</v>
          </cell>
          <cell r="R107" t="e">
            <v>#VALUE!</v>
          </cell>
          <cell r="S107" t="e">
            <v>#VALUE!</v>
          </cell>
          <cell r="T107" t="str">
            <v>-</v>
          </cell>
          <cell r="U107" t="str">
            <v>-</v>
          </cell>
          <cell r="V107" t="str">
            <v>-</v>
          </cell>
          <cell r="W107" t="e">
            <v>#VALUE!</v>
          </cell>
          <cell r="X107" t="e">
            <v>#VALUE!</v>
          </cell>
          <cell r="Y107">
            <v>9600</v>
          </cell>
          <cell r="Z107" t="str">
            <v>-</v>
          </cell>
          <cell r="AA107" t="str">
            <v>-</v>
          </cell>
        </row>
        <row r="108">
          <cell r="A108">
            <v>46</v>
          </cell>
          <cell r="B108" t="str">
            <v>돼지고기2등급,냉장kg목심(목살)국내산</v>
          </cell>
          <cell r="D108" t="str">
            <v>육류</v>
          </cell>
          <cell r="E108" t="str">
            <v>돼지고기</v>
          </cell>
          <cell r="F108" t="str">
            <v>2등급,냉장</v>
          </cell>
          <cell r="G108" t="str">
            <v>kg</v>
          </cell>
          <cell r="H108" t="str">
            <v>목심(목살)</v>
          </cell>
          <cell r="I108" t="str">
            <v>국내산</v>
          </cell>
          <cell r="J108">
            <v>13000</v>
          </cell>
          <cell r="K108">
            <v>10000</v>
          </cell>
          <cell r="L108">
            <v>10000</v>
          </cell>
          <cell r="M108">
            <v>-23.076923076923077</v>
          </cell>
          <cell r="N108">
            <v>0</v>
          </cell>
          <cell r="O108">
            <v>10000</v>
          </cell>
          <cell r="P108">
            <v>7500</v>
          </cell>
          <cell r="Q108" t="str">
            <v>-</v>
          </cell>
          <cell r="R108" t="e">
            <v>#VALUE!</v>
          </cell>
          <cell r="S108" t="e">
            <v>#VALUE!</v>
          </cell>
          <cell r="T108">
            <v>17300</v>
          </cell>
          <cell r="U108">
            <v>16000</v>
          </cell>
          <cell r="V108">
            <v>18000</v>
          </cell>
          <cell r="W108">
            <v>4.0462427745664744</v>
          </cell>
          <cell r="X108">
            <v>12.5</v>
          </cell>
          <cell r="Y108">
            <v>16800</v>
          </cell>
          <cell r="Z108">
            <v>14800</v>
          </cell>
          <cell r="AA108">
            <v>17300</v>
          </cell>
        </row>
        <row r="109">
          <cell r="A109">
            <v>47</v>
          </cell>
          <cell r="B109" t="str">
            <v>돼지고기2등급,냉동kg목심(목살)국내산</v>
          </cell>
          <cell r="D109" t="str">
            <v>육류</v>
          </cell>
          <cell r="E109" t="str">
            <v>돼지고기</v>
          </cell>
          <cell r="F109" t="str">
            <v>2등급,냉동</v>
          </cell>
          <cell r="G109" t="str">
            <v>kg</v>
          </cell>
          <cell r="H109" t="str">
            <v>목심(목살)</v>
          </cell>
          <cell r="I109" t="str">
            <v>국내산</v>
          </cell>
          <cell r="J109">
            <v>13000</v>
          </cell>
          <cell r="K109">
            <v>10000</v>
          </cell>
          <cell r="L109">
            <v>10000</v>
          </cell>
          <cell r="M109">
            <v>-23.076923076923077</v>
          </cell>
          <cell r="N109">
            <v>0</v>
          </cell>
          <cell r="O109">
            <v>10000</v>
          </cell>
          <cell r="P109">
            <v>7000</v>
          </cell>
          <cell r="Q109" t="str">
            <v>-</v>
          </cell>
          <cell r="R109" t="e">
            <v>#VALUE!</v>
          </cell>
          <cell r="S109" t="e">
            <v>#VALUE!</v>
          </cell>
          <cell r="T109" t="str">
            <v>-</v>
          </cell>
          <cell r="U109" t="str">
            <v>-</v>
          </cell>
          <cell r="V109" t="str">
            <v>-</v>
          </cell>
          <cell r="W109" t="e">
            <v>#VALUE!</v>
          </cell>
          <cell r="X109" t="e">
            <v>#VALUE!</v>
          </cell>
          <cell r="Y109" t="str">
            <v>-</v>
          </cell>
          <cell r="Z109" t="str">
            <v>-</v>
          </cell>
          <cell r="AA109" t="str">
            <v>-</v>
          </cell>
        </row>
        <row r="110">
          <cell r="A110">
            <v>48</v>
          </cell>
          <cell r="B110" t="str">
            <v>돼지고기2등급,냉장kg사태국내산</v>
          </cell>
          <cell r="D110" t="str">
            <v>육류</v>
          </cell>
          <cell r="E110" t="str">
            <v>돼지고기</v>
          </cell>
          <cell r="F110" t="str">
            <v>2등급,냉장</v>
          </cell>
          <cell r="G110" t="str">
            <v>kg</v>
          </cell>
          <cell r="H110" t="str">
            <v>사태</v>
          </cell>
          <cell r="I110" t="str">
            <v>국내산</v>
          </cell>
          <cell r="J110">
            <v>7000</v>
          </cell>
          <cell r="K110">
            <v>6500</v>
          </cell>
          <cell r="L110">
            <v>6500</v>
          </cell>
          <cell r="M110">
            <v>-7.1428571428571432</v>
          </cell>
          <cell r="N110">
            <v>0</v>
          </cell>
          <cell r="O110">
            <v>7000</v>
          </cell>
          <cell r="P110">
            <v>4000</v>
          </cell>
          <cell r="Q110" t="str">
            <v>-</v>
          </cell>
          <cell r="R110" t="e">
            <v>#VALUE!</v>
          </cell>
          <cell r="S110" t="e">
            <v>#VALUE!</v>
          </cell>
          <cell r="T110">
            <v>11000</v>
          </cell>
          <cell r="U110">
            <v>10800</v>
          </cell>
          <cell r="V110">
            <v>8100</v>
          </cell>
          <cell r="W110">
            <v>-26.363636363636363</v>
          </cell>
          <cell r="X110">
            <v>-25</v>
          </cell>
          <cell r="Y110">
            <v>22300</v>
          </cell>
          <cell r="Z110" t="str">
            <v>-</v>
          </cell>
          <cell r="AA110" t="str">
            <v>-</v>
          </cell>
        </row>
        <row r="111">
          <cell r="A111">
            <v>49</v>
          </cell>
          <cell r="B111" t="str">
            <v>돼지고기2등급,냉동kg사태국내산</v>
          </cell>
          <cell r="D111" t="str">
            <v>육류</v>
          </cell>
          <cell r="E111" t="str">
            <v>돼지고기</v>
          </cell>
          <cell r="F111" t="str">
            <v>2등급,냉동</v>
          </cell>
          <cell r="G111" t="str">
            <v>kg</v>
          </cell>
          <cell r="H111" t="str">
            <v>사태</v>
          </cell>
          <cell r="I111" t="str">
            <v>국내산</v>
          </cell>
          <cell r="J111">
            <v>7000</v>
          </cell>
          <cell r="K111">
            <v>6500</v>
          </cell>
          <cell r="L111">
            <v>6500</v>
          </cell>
          <cell r="M111">
            <v>-7.1428571428571432</v>
          </cell>
          <cell r="N111">
            <v>0</v>
          </cell>
          <cell r="O111">
            <v>7000</v>
          </cell>
          <cell r="P111">
            <v>4000</v>
          </cell>
          <cell r="Q111" t="str">
            <v>-</v>
          </cell>
          <cell r="R111" t="e">
            <v>#VALUE!</v>
          </cell>
          <cell r="S111" t="e">
            <v>#VALUE!</v>
          </cell>
          <cell r="T111" t="str">
            <v>-</v>
          </cell>
          <cell r="U111" t="str">
            <v>-</v>
          </cell>
          <cell r="V111" t="str">
            <v>-</v>
          </cell>
          <cell r="W111" t="e">
            <v>#VALUE!</v>
          </cell>
          <cell r="X111" t="e">
            <v>#VALUE!</v>
          </cell>
          <cell r="Y111" t="str">
            <v>-</v>
          </cell>
          <cell r="Z111" t="str">
            <v>-</v>
          </cell>
          <cell r="AA111" t="str">
            <v>-</v>
          </cell>
        </row>
        <row r="112">
          <cell r="A112">
            <v>50</v>
          </cell>
          <cell r="B112" t="str">
            <v>돼지고기2등급,냉장kg삼겹살국내산</v>
          </cell>
          <cell r="D112" t="str">
            <v>육류</v>
          </cell>
          <cell r="E112" t="str">
            <v>돼지고기</v>
          </cell>
          <cell r="F112" t="str">
            <v>2등급,냉장</v>
          </cell>
          <cell r="G112" t="str">
            <v>kg</v>
          </cell>
          <cell r="H112" t="str">
            <v>삼겹살</v>
          </cell>
          <cell r="I112" t="str">
            <v>국내산</v>
          </cell>
          <cell r="J112">
            <v>14000</v>
          </cell>
          <cell r="K112">
            <v>10000</v>
          </cell>
          <cell r="L112">
            <v>10000</v>
          </cell>
          <cell r="M112">
            <v>-28.571428571428573</v>
          </cell>
          <cell r="N112">
            <v>0</v>
          </cell>
          <cell r="O112">
            <v>13000</v>
          </cell>
          <cell r="P112">
            <v>8500</v>
          </cell>
          <cell r="Q112" t="str">
            <v>-</v>
          </cell>
          <cell r="R112" t="e">
            <v>#VALUE!</v>
          </cell>
          <cell r="S112" t="e">
            <v>#VALUE!</v>
          </cell>
          <cell r="T112">
            <v>17500</v>
          </cell>
          <cell r="U112">
            <v>14800</v>
          </cell>
          <cell r="V112">
            <v>20800</v>
          </cell>
          <cell r="W112">
            <v>18.857142857142858</v>
          </cell>
          <cell r="X112">
            <v>40.54054054054054</v>
          </cell>
          <cell r="Y112">
            <v>16900</v>
          </cell>
          <cell r="Z112">
            <v>14800</v>
          </cell>
          <cell r="AA112">
            <v>17900</v>
          </cell>
        </row>
        <row r="113">
          <cell r="A113">
            <v>51</v>
          </cell>
          <cell r="B113" t="str">
            <v>돼지고기2등급,냉동kg삼겹살국내산</v>
          </cell>
          <cell r="D113" t="str">
            <v>육류</v>
          </cell>
          <cell r="E113" t="str">
            <v>돼지고기</v>
          </cell>
          <cell r="F113" t="str">
            <v>2등급,냉동</v>
          </cell>
          <cell r="G113" t="str">
            <v>kg</v>
          </cell>
          <cell r="H113" t="str">
            <v>삼겹살</v>
          </cell>
          <cell r="I113" t="str">
            <v>국내산</v>
          </cell>
          <cell r="J113">
            <v>14000</v>
          </cell>
          <cell r="K113">
            <v>10000</v>
          </cell>
          <cell r="L113">
            <v>10000</v>
          </cell>
          <cell r="M113">
            <v>-28.571428571428573</v>
          </cell>
          <cell r="N113">
            <v>0</v>
          </cell>
          <cell r="O113">
            <v>13000</v>
          </cell>
          <cell r="P113">
            <v>8500</v>
          </cell>
          <cell r="Q113" t="str">
            <v>-</v>
          </cell>
          <cell r="R113" t="e">
            <v>#VALUE!</v>
          </cell>
          <cell r="S113" t="e">
            <v>#VALUE!</v>
          </cell>
          <cell r="T113" t="str">
            <v>-</v>
          </cell>
          <cell r="U113" t="str">
            <v>-</v>
          </cell>
          <cell r="V113" t="str">
            <v>-</v>
          </cell>
          <cell r="W113" t="e">
            <v>#VALUE!</v>
          </cell>
          <cell r="X113" t="e">
            <v>#VALUE!</v>
          </cell>
          <cell r="Y113" t="str">
            <v>-</v>
          </cell>
          <cell r="Z113" t="str">
            <v>-</v>
          </cell>
          <cell r="AA113" t="str">
            <v>-</v>
          </cell>
        </row>
        <row r="114">
          <cell r="A114">
            <v>52</v>
          </cell>
          <cell r="B114" t="str">
            <v>돼지고기2등급,냉장kg안심국내산</v>
          </cell>
          <cell r="D114" t="str">
            <v>육류</v>
          </cell>
          <cell r="E114" t="str">
            <v>돼지고기</v>
          </cell>
          <cell r="F114" t="str">
            <v>2등급,냉장</v>
          </cell>
          <cell r="G114" t="str">
            <v>kg</v>
          </cell>
          <cell r="H114" t="str">
            <v>안심</v>
          </cell>
          <cell r="I114" t="str">
            <v>국내산</v>
          </cell>
          <cell r="J114">
            <v>7500</v>
          </cell>
          <cell r="K114">
            <v>7000</v>
          </cell>
          <cell r="L114">
            <v>7000</v>
          </cell>
          <cell r="M114">
            <v>-6.666666666666667</v>
          </cell>
          <cell r="N114">
            <v>0</v>
          </cell>
          <cell r="O114">
            <v>7000</v>
          </cell>
          <cell r="P114">
            <v>4500</v>
          </cell>
          <cell r="Q114" t="str">
            <v>-</v>
          </cell>
          <cell r="R114" t="e">
            <v>#VALUE!</v>
          </cell>
          <cell r="S114" t="e">
            <v>#VALUE!</v>
          </cell>
          <cell r="T114">
            <v>16800</v>
          </cell>
          <cell r="U114">
            <v>10800</v>
          </cell>
          <cell r="V114">
            <v>9500</v>
          </cell>
          <cell r="W114">
            <v>-43.452380952380949</v>
          </cell>
          <cell r="X114">
            <v>-12.037037037037036</v>
          </cell>
          <cell r="Y114">
            <v>17600</v>
          </cell>
          <cell r="Z114" t="str">
            <v>-</v>
          </cell>
          <cell r="AA114">
            <v>12800</v>
          </cell>
        </row>
        <row r="115">
          <cell r="A115">
            <v>53</v>
          </cell>
          <cell r="B115" t="str">
            <v>돼지고기2등급,냉동kg안심국내산</v>
          </cell>
          <cell r="D115" t="str">
            <v>육류</v>
          </cell>
          <cell r="E115" t="str">
            <v>돼지고기</v>
          </cell>
          <cell r="F115" t="str">
            <v>2등급,냉동</v>
          </cell>
          <cell r="G115" t="str">
            <v>kg</v>
          </cell>
          <cell r="H115" t="str">
            <v>안심</v>
          </cell>
          <cell r="I115" t="str">
            <v>국내산</v>
          </cell>
          <cell r="J115" t="str">
            <v>-</v>
          </cell>
          <cell r="K115">
            <v>7000</v>
          </cell>
          <cell r="L115">
            <v>7000</v>
          </cell>
          <cell r="M115" t="e">
            <v>#VALUE!</v>
          </cell>
          <cell r="N115">
            <v>0</v>
          </cell>
          <cell r="O115" t="str">
            <v>-</v>
          </cell>
          <cell r="P115">
            <v>4500</v>
          </cell>
          <cell r="Q115">
            <v>4500</v>
          </cell>
          <cell r="R115" t="e">
            <v>#VALUE!</v>
          </cell>
          <cell r="S115">
            <v>0</v>
          </cell>
          <cell r="T115" t="str">
            <v>-</v>
          </cell>
          <cell r="U115" t="str">
            <v>-</v>
          </cell>
          <cell r="V115" t="str">
            <v>-</v>
          </cell>
          <cell r="W115" t="e">
            <v>#VALUE!</v>
          </cell>
          <cell r="X115" t="e">
            <v>#VALUE!</v>
          </cell>
          <cell r="Y115" t="str">
            <v>-</v>
          </cell>
          <cell r="Z115" t="str">
            <v>-</v>
          </cell>
          <cell r="AA115" t="str">
            <v>-</v>
          </cell>
        </row>
        <row r="116">
          <cell r="A116">
            <v>54</v>
          </cell>
          <cell r="B116" t="str">
            <v>돼지고기2등급,냉장kg전지국내산</v>
          </cell>
          <cell r="D116" t="str">
            <v>육류</v>
          </cell>
          <cell r="E116" t="str">
            <v>돼지고기</v>
          </cell>
          <cell r="F116" t="str">
            <v>2등급,냉장</v>
          </cell>
          <cell r="G116" t="str">
            <v>kg</v>
          </cell>
          <cell r="H116" t="str">
            <v>전지</v>
          </cell>
          <cell r="I116" t="str">
            <v>국내산</v>
          </cell>
          <cell r="J116">
            <v>7500</v>
          </cell>
          <cell r="K116">
            <v>6000</v>
          </cell>
          <cell r="L116">
            <v>6000</v>
          </cell>
          <cell r="M116">
            <v>-20</v>
          </cell>
          <cell r="N116">
            <v>0</v>
          </cell>
          <cell r="O116">
            <v>6500</v>
          </cell>
          <cell r="P116">
            <v>4800</v>
          </cell>
          <cell r="Q116">
            <v>4500</v>
          </cell>
          <cell r="R116">
            <v>-30.76923076923077</v>
          </cell>
          <cell r="S116">
            <v>-6.25</v>
          </cell>
          <cell r="T116">
            <v>15900</v>
          </cell>
          <cell r="U116">
            <v>11000</v>
          </cell>
          <cell r="V116">
            <v>8800</v>
          </cell>
          <cell r="W116">
            <v>-44.654088050314463</v>
          </cell>
          <cell r="X116">
            <v>-20</v>
          </cell>
          <cell r="Y116">
            <v>11100</v>
          </cell>
          <cell r="Z116">
            <v>9200</v>
          </cell>
          <cell r="AA116">
            <v>9500</v>
          </cell>
        </row>
        <row r="117">
          <cell r="A117">
            <v>55</v>
          </cell>
          <cell r="B117" t="str">
            <v>돼지고기2등급,냉동kg전지국내산</v>
          </cell>
          <cell r="D117" t="str">
            <v>육류</v>
          </cell>
          <cell r="E117" t="str">
            <v>돼지고기</v>
          </cell>
          <cell r="F117" t="str">
            <v>2등급,냉동</v>
          </cell>
          <cell r="G117" t="str">
            <v>kg</v>
          </cell>
          <cell r="H117" t="str">
            <v>전지</v>
          </cell>
          <cell r="I117" t="str">
            <v>국내산</v>
          </cell>
          <cell r="J117">
            <v>7500</v>
          </cell>
          <cell r="K117">
            <v>6000</v>
          </cell>
          <cell r="L117">
            <v>6000</v>
          </cell>
          <cell r="M117">
            <v>-20</v>
          </cell>
          <cell r="N117">
            <v>0</v>
          </cell>
          <cell r="O117">
            <v>6500</v>
          </cell>
          <cell r="P117">
            <v>4500</v>
          </cell>
          <cell r="Q117">
            <v>4000</v>
          </cell>
          <cell r="R117">
            <v>-38.46153846153846</v>
          </cell>
          <cell r="S117">
            <v>-11.111111111111111</v>
          </cell>
          <cell r="T117" t="str">
            <v>-</v>
          </cell>
          <cell r="U117" t="str">
            <v>-</v>
          </cell>
          <cell r="V117" t="str">
            <v>-</v>
          </cell>
          <cell r="W117" t="e">
            <v>#VALUE!</v>
          </cell>
          <cell r="X117" t="e">
            <v>#VALUE!</v>
          </cell>
          <cell r="Y117" t="str">
            <v>-</v>
          </cell>
          <cell r="Z117" t="str">
            <v>-</v>
          </cell>
          <cell r="AA117" t="str">
            <v>-</v>
          </cell>
        </row>
        <row r="118">
          <cell r="A118">
            <v>56</v>
          </cell>
          <cell r="B118" t="str">
            <v>돼지고기2등급,냉장kg등뼈국내산</v>
          </cell>
          <cell r="D118" t="str">
            <v>육류</v>
          </cell>
          <cell r="E118" t="str">
            <v>돼지고기</v>
          </cell>
          <cell r="F118" t="str">
            <v>2등급,냉장</v>
          </cell>
          <cell r="G118" t="str">
            <v>kg</v>
          </cell>
          <cell r="H118" t="str">
            <v>등뼈</v>
          </cell>
          <cell r="I118" t="str">
            <v>국내산</v>
          </cell>
          <cell r="J118">
            <v>3000</v>
          </cell>
          <cell r="K118">
            <v>3000</v>
          </cell>
          <cell r="L118">
            <v>3000</v>
          </cell>
          <cell r="M118">
            <v>0</v>
          </cell>
          <cell r="N118">
            <v>0</v>
          </cell>
          <cell r="O118">
            <v>2000</v>
          </cell>
          <cell r="P118">
            <v>1500</v>
          </cell>
          <cell r="Q118">
            <v>1800</v>
          </cell>
          <cell r="R118">
            <v>-10</v>
          </cell>
          <cell r="S118">
            <v>20</v>
          </cell>
          <cell r="T118" t="str">
            <v>-</v>
          </cell>
          <cell r="U118" t="str">
            <v>-</v>
          </cell>
          <cell r="V118" t="str">
            <v>-</v>
          </cell>
          <cell r="W118" t="e">
            <v>#VALUE!</v>
          </cell>
          <cell r="X118" t="e">
            <v>#VALUE!</v>
          </cell>
          <cell r="Y118" t="str">
            <v>-</v>
          </cell>
          <cell r="Z118" t="str">
            <v>-</v>
          </cell>
          <cell r="AA118" t="str">
            <v>-</v>
          </cell>
        </row>
        <row r="119">
          <cell r="A119">
            <v>57</v>
          </cell>
          <cell r="B119" t="str">
            <v>돼지고기2등급,냉동kg등뼈국내산</v>
          </cell>
          <cell r="D119" t="str">
            <v>육류</v>
          </cell>
          <cell r="E119" t="str">
            <v>돼지고기</v>
          </cell>
          <cell r="F119" t="str">
            <v>2등급,냉동</v>
          </cell>
          <cell r="G119" t="str">
            <v>kg</v>
          </cell>
          <cell r="H119" t="str">
            <v>등뼈</v>
          </cell>
          <cell r="I119" t="str">
            <v>국내산</v>
          </cell>
          <cell r="J119">
            <v>3000</v>
          </cell>
          <cell r="K119">
            <v>3000</v>
          </cell>
          <cell r="L119">
            <v>3000</v>
          </cell>
          <cell r="M119">
            <v>0</v>
          </cell>
          <cell r="N119">
            <v>0</v>
          </cell>
          <cell r="O119" t="str">
            <v>-</v>
          </cell>
          <cell r="P119">
            <v>1000</v>
          </cell>
          <cell r="Q119">
            <v>1000</v>
          </cell>
          <cell r="R119" t="e">
            <v>#VALUE!</v>
          </cell>
          <cell r="S119">
            <v>0</v>
          </cell>
          <cell r="T119" t="str">
            <v>-</v>
          </cell>
          <cell r="U119">
            <v>4900</v>
          </cell>
          <cell r="V119">
            <v>4980</v>
          </cell>
          <cell r="W119" t="e">
            <v>#VALUE!</v>
          </cell>
          <cell r="X119">
            <v>1.6326530612244898</v>
          </cell>
          <cell r="Y119">
            <v>5900</v>
          </cell>
          <cell r="Z119">
            <v>5900</v>
          </cell>
          <cell r="AA119">
            <v>5900</v>
          </cell>
        </row>
        <row r="120">
          <cell r="A120">
            <v>58</v>
          </cell>
          <cell r="B120" t="str">
            <v>쇠고기(한우)1등급,냉장kg등심국산</v>
          </cell>
          <cell r="C120">
            <v>13</v>
          </cell>
          <cell r="D120" t="str">
            <v>육류</v>
          </cell>
          <cell r="E120" t="str">
            <v>쇠고기(한우)</v>
          </cell>
          <cell r="F120" t="str">
            <v>1등급,냉장</v>
          </cell>
          <cell r="G120" t="str">
            <v>kg</v>
          </cell>
          <cell r="H120" t="str">
            <v>등심</v>
          </cell>
          <cell r="I120" t="str">
            <v>국산</v>
          </cell>
          <cell r="J120">
            <v>41000</v>
          </cell>
          <cell r="K120">
            <v>46000</v>
          </cell>
          <cell r="L120">
            <v>46000</v>
          </cell>
          <cell r="M120">
            <v>12.195121951219512</v>
          </cell>
          <cell r="N120">
            <v>0</v>
          </cell>
          <cell r="O120">
            <v>45000</v>
          </cell>
          <cell r="P120">
            <v>45000</v>
          </cell>
          <cell r="Q120">
            <v>43000</v>
          </cell>
          <cell r="R120">
            <v>-4.4444444444444446</v>
          </cell>
          <cell r="S120">
            <v>-4.4444444444444446</v>
          </cell>
          <cell r="T120">
            <v>58000</v>
          </cell>
          <cell r="U120">
            <v>65000</v>
          </cell>
          <cell r="V120">
            <v>68000</v>
          </cell>
          <cell r="W120">
            <v>17.241379310344829</v>
          </cell>
          <cell r="X120">
            <v>4.615384615384615</v>
          </cell>
          <cell r="Y120">
            <v>71800</v>
          </cell>
          <cell r="Z120">
            <v>84800</v>
          </cell>
          <cell r="AA120">
            <v>63800</v>
          </cell>
        </row>
        <row r="121">
          <cell r="A121">
            <v>59</v>
          </cell>
          <cell r="B121" t="str">
            <v>쇠고기(한우)1등급,냉장kg목심(장정)국산</v>
          </cell>
          <cell r="D121" t="str">
            <v>육류</v>
          </cell>
          <cell r="E121" t="str">
            <v>쇠고기(한우)</v>
          </cell>
          <cell r="F121" t="str">
            <v>1등급,냉장</v>
          </cell>
          <cell r="G121" t="str">
            <v>kg</v>
          </cell>
          <cell r="H121" t="str">
            <v>목심(장정)</v>
          </cell>
          <cell r="I121" t="str">
            <v>국산</v>
          </cell>
          <cell r="J121">
            <v>18000</v>
          </cell>
          <cell r="K121">
            <v>18000</v>
          </cell>
          <cell r="L121">
            <v>18000</v>
          </cell>
          <cell r="M121">
            <v>0</v>
          </cell>
          <cell r="N121">
            <v>0</v>
          </cell>
          <cell r="O121">
            <v>17000</v>
          </cell>
          <cell r="P121">
            <v>15000</v>
          </cell>
          <cell r="Q121">
            <v>18000</v>
          </cell>
          <cell r="R121">
            <v>5.882352941176471</v>
          </cell>
          <cell r="S121">
            <v>20</v>
          </cell>
          <cell r="T121" t="str">
            <v>-</v>
          </cell>
          <cell r="U121">
            <v>32000</v>
          </cell>
          <cell r="V121">
            <v>45000</v>
          </cell>
          <cell r="W121" t="e">
            <v>#VALUE!</v>
          </cell>
          <cell r="X121">
            <v>40.625</v>
          </cell>
          <cell r="Y121">
            <v>31800</v>
          </cell>
          <cell r="Z121">
            <v>33800</v>
          </cell>
          <cell r="AA121">
            <v>33800</v>
          </cell>
        </row>
        <row r="122">
          <cell r="A122">
            <v>60</v>
          </cell>
          <cell r="B122" t="str">
            <v>쇠고기(한우)1등급,냉장kg사태국산</v>
          </cell>
          <cell r="D122" t="str">
            <v>육류</v>
          </cell>
          <cell r="E122" t="str">
            <v>쇠고기(한우)</v>
          </cell>
          <cell r="F122" t="str">
            <v>1등급,냉장</v>
          </cell>
          <cell r="G122" t="str">
            <v>kg</v>
          </cell>
          <cell r="H122" t="str">
            <v>사태</v>
          </cell>
          <cell r="I122" t="str">
            <v>국산</v>
          </cell>
          <cell r="J122">
            <v>16000</v>
          </cell>
          <cell r="K122">
            <v>16000</v>
          </cell>
          <cell r="L122">
            <v>16000</v>
          </cell>
          <cell r="M122">
            <v>0</v>
          </cell>
          <cell r="N122">
            <v>0</v>
          </cell>
          <cell r="O122">
            <v>17000</v>
          </cell>
          <cell r="P122">
            <v>15000</v>
          </cell>
          <cell r="Q122">
            <v>17000</v>
          </cell>
          <cell r="R122">
            <v>0</v>
          </cell>
          <cell r="S122">
            <v>13.333333333333334</v>
          </cell>
          <cell r="T122">
            <v>31000</v>
          </cell>
          <cell r="U122">
            <v>32000</v>
          </cell>
          <cell r="V122">
            <v>45000</v>
          </cell>
          <cell r="W122">
            <v>45.161290322580648</v>
          </cell>
          <cell r="X122">
            <v>40.625</v>
          </cell>
          <cell r="Y122">
            <v>33800</v>
          </cell>
          <cell r="Z122">
            <v>33800</v>
          </cell>
          <cell r="AA122">
            <v>33800</v>
          </cell>
        </row>
        <row r="123">
          <cell r="A123">
            <v>61</v>
          </cell>
          <cell r="B123" t="str">
            <v>쇠고기(한우)1등급,냉장kg설도국산</v>
          </cell>
          <cell r="D123" t="str">
            <v>육류</v>
          </cell>
          <cell r="E123" t="str">
            <v>쇠고기(한우)</v>
          </cell>
          <cell r="F123" t="str">
            <v>1등급,냉장</v>
          </cell>
          <cell r="G123" t="str">
            <v>kg</v>
          </cell>
          <cell r="H123" t="str">
            <v>설도</v>
          </cell>
          <cell r="I123" t="str">
            <v>국산</v>
          </cell>
          <cell r="J123">
            <v>17000</v>
          </cell>
          <cell r="K123">
            <v>18000</v>
          </cell>
          <cell r="L123">
            <v>18000</v>
          </cell>
          <cell r="M123">
            <v>5.882352941176471</v>
          </cell>
          <cell r="N123">
            <v>0</v>
          </cell>
          <cell r="O123">
            <v>18000</v>
          </cell>
          <cell r="P123">
            <v>17000</v>
          </cell>
          <cell r="Q123">
            <v>18000</v>
          </cell>
          <cell r="R123">
            <v>0</v>
          </cell>
          <cell r="S123">
            <v>5.882352941176471</v>
          </cell>
          <cell r="T123" t="str">
            <v>-</v>
          </cell>
          <cell r="U123">
            <v>34000</v>
          </cell>
          <cell r="V123">
            <v>25000</v>
          </cell>
          <cell r="W123" t="e">
            <v>#VALUE!</v>
          </cell>
          <cell r="X123">
            <v>-26.470588235294116</v>
          </cell>
          <cell r="Y123">
            <v>33800</v>
          </cell>
          <cell r="Z123">
            <v>35800</v>
          </cell>
          <cell r="AA123">
            <v>28800</v>
          </cell>
        </row>
        <row r="124">
          <cell r="A124">
            <v>62</v>
          </cell>
          <cell r="B124" t="str">
            <v>쇠고기(한우)1등급,냉장kg안심국산</v>
          </cell>
          <cell r="D124" t="str">
            <v>육류</v>
          </cell>
          <cell r="E124" t="str">
            <v>쇠고기(한우)</v>
          </cell>
          <cell r="F124" t="str">
            <v>1등급,냉장</v>
          </cell>
          <cell r="G124" t="str">
            <v>kg</v>
          </cell>
          <cell r="H124" t="str">
            <v>안심</v>
          </cell>
          <cell r="I124" t="str">
            <v>국산</v>
          </cell>
          <cell r="J124">
            <v>38000</v>
          </cell>
          <cell r="K124">
            <v>41000</v>
          </cell>
          <cell r="L124">
            <v>41000</v>
          </cell>
          <cell r="M124">
            <v>7.8947368421052628</v>
          </cell>
          <cell r="N124">
            <v>0</v>
          </cell>
          <cell r="O124">
            <v>41000</v>
          </cell>
          <cell r="P124">
            <v>41000</v>
          </cell>
          <cell r="Q124">
            <v>41500</v>
          </cell>
          <cell r="R124">
            <v>1.2195121951219512</v>
          </cell>
          <cell r="S124">
            <v>1.2195121951219512</v>
          </cell>
          <cell r="T124">
            <v>76000</v>
          </cell>
          <cell r="U124">
            <v>79000</v>
          </cell>
          <cell r="V124">
            <v>79000</v>
          </cell>
          <cell r="W124">
            <v>3.9473684210526314</v>
          </cell>
          <cell r="X124">
            <v>0</v>
          </cell>
          <cell r="Y124">
            <v>74800</v>
          </cell>
          <cell r="Z124">
            <v>99800</v>
          </cell>
          <cell r="AA124">
            <v>77800</v>
          </cell>
        </row>
        <row r="125">
          <cell r="A125">
            <v>63</v>
          </cell>
          <cell r="B125" t="str">
            <v>쇠고기(한우)1등급,냉장kg양지국산</v>
          </cell>
          <cell r="D125" t="str">
            <v>육류</v>
          </cell>
          <cell r="E125" t="str">
            <v>쇠고기(한우)</v>
          </cell>
          <cell r="F125" t="str">
            <v>1등급,냉장</v>
          </cell>
          <cell r="G125" t="str">
            <v>kg</v>
          </cell>
          <cell r="H125" t="str">
            <v>양지</v>
          </cell>
          <cell r="I125" t="str">
            <v>국산</v>
          </cell>
          <cell r="J125">
            <v>27000</v>
          </cell>
          <cell r="K125">
            <v>23000</v>
          </cell>
          <cell r="L125">
            <v>23000</v>
          </cell>
          <cell r="M125">
            <v>-14.814814814814815</v>
          </cell>
          <cell r="N125">
            <v>0</v>
          </cell>
          <cell r="O125">
            <v>22000</v>
          </cell>
          <cell r="P125">
            <v>20000</v>
          </cell>
          <cell r="Q125">
            <v>23000</v>
          </cell>
          <cell r="R125">
            <v>4.5454545454545459</v>
          </cell>
          <cell r="S125">
            <v>15</v>
          </cell>
          <cell r="T125">
            <v>48000</v>
          </cell>
          <cell r="U125">
            <v>48000</v>
          </cell>
          <cell r="V125">
            <v>58000</v>
          </cell>
          <cell r="W125">
            <v>20.833333333333332</v>
          </cell>
          <cell r="X125">
            <v>20.833333333333332</v>
          </cell>
          <cell r="Y125">
            <v>44800</v>
          </cell>
          <cell r="Z125">
            <v>48800</v>
          </cell>
          <cell r="AA125">
            <v>46800</v>
          </cell>
        </row>
        <row r="126">
          <cell r="A126">
            <v>64</v>
          </cell>
          <cell r="B126" t="str">
            <v>쇠고기(한우)1등급,냉장kg우둔국산</v>
          </cell>
          <cell r="D126" t="str">
            <v>육류</v>
          </cell>
          <cell r="E126" t="str">
            <v>쇠고기(한우)</v>
          </cell>
          <cell r="F126" t="str">
            <v>1등급,냉장</v>
          </cell>
          <cell r="G126" t="str">
            <v>kg</v>
          </cell>
          <cell r="H126" t="str">
            <v>우둔</v>
          </cell>
          <cell r="I126" t="str">
            <v>국산</v>
          </cell>
          <cell r="J126">
            <v>17000</v>
          </cell>
          <cell r="K126">
            <v>18000</v>
          </cell>
          <cell r="L126">
            <v>18000</v>
          </cell>
          <cell r="M126">
            <v>5.882352941176471</v>
          </cell>
          <cell r="N126">
            <v>0</v>
          </cell>
          <cell r="O126">
            <v>18000</v>
          </cell>
          <cell r="P126">
            <v>16000</v>
          </cell>
          <cell r="Q126">
            <v>18000</v>
          </cell>
          <cell r="R126">
            <v>0</v>
          </cell>
          <cell r="S126">
            <v>12.5</v>
          </cell>
          <cell r="T126">
            <v>31000</v>
          </cell>
          <cell r="U126">
            <v>38000</v>
          </cell>
          <cell r="V126">
            <v>45000</v>
          </cell>
          <cell r="W126">
            <v>45.161290322580648</v>
          </cell>
          <cell r="X126">
            <v>18.421052631578949</v>
          </cell>
          <cell r="Y126">
            <v>33800</v>
          </cell>
          <cell r="Z126">
            <v>33800</v>
          </cell>
          <cell r="AA126">
            <v>33800</v>
          </cell>
        </row>
        <row r="127">
          <cell r="A127">
            <v>65</v>
          </cell>
          <cell r="B127" t="str">
            <v>쇠고기(한우)1등급,냉장kg채끝국산</v>
          </cell>
          <cell r="D127" t="str">
            <v>육류</v>
          </cell>
          <cell r="E127" t="str">
            <v>쇠고기(한우)</v>
          </cell>
          <cell r="F127" t="str">
            <v>1등급,냉장</v>
          </cell>
          <cell r="G127" t="str">
            <v>kg</v>
          </cell>
          <cell r="H127" t="str">
            <v>채끝</v>
          </cell>
          <cell r="I127" t="str">
            <v>국산</v>
          </cell>
          <cell r="J127">
            <v>37000</v>
          </cell>
          <cell r="K127">
            <v>40000</v>
          </cell>
          <cell r="L127">
            <v>40000</v>
          </cell>
          <cell r="M127">
            <v>8.1081081081081088</v>
          </cell>
          <cell r="N127">
            <v>0</v>
          </cell>
          <cell r="O127">
            <v>43000</v>
          </cell>
          <cell r="P127">
            <v>39000</v>
          </cell>
          <cell r="Q127">
            <v>39000</v>
          </cell>
          <cell r="R127">
            <v>-9.3023255813953494</v>
          </cell>
          <cell r="S127">
            <v>0</v>
          </cell>
          <cell r="T127">
            <v>62000</v>
          </cell>
          <cell r="U127">
            <v>65000</v>
          </cell>
          <cell r="V127">
            <v>93000</v>
          </cell>
          <cell r="W127">
            <v>50</v>
          </cell>
          <cell r="X127">
            <v>43.07692307692308</v>
          </cell>
          <cell r="Y127" t="str">
            <v>-</v>
          </cell>
          <cell r="Z127">
            <v>94800</v>
          </cell>
          <cell r="AA127">
            <v>63800</v>
          </cell>
        </row>
        <row r="128">
          <cell r="A128">
            <v>66</v>
          </cell>
          <cell r="B128" t="str">
            <v>쇠고기(한우)3등급,냉장kg등심국산</v>
          </cell>
          <cell r="D128" t="str">
            <v>육류</v>
          </cell>
          <cell r="E128" t="str">
            <v>쇠고기(한우)</v>
          </cell>
          <cell r="F128" t="str">
            <v>3등급,냉장</v>
          </cell>
          <cell r="G128" t="str">
            <v>kg</v>
          </cell>
          <cell r="H128" t="str">
            <v>등심</v>
          </cell>
          <cell r="I128" t="str">
            <v>국산</v>
          </cell>
          <cell r="J128" t="str">
            <v>-</v>
          </cell>
          <cell r="K128" t="str">
            <v>-</v>
          </cell>
          <cell r="L128" t="str">
            <v>-</v>
          </cell>
          <cell r="M128" t="e">
            <v>#VALUE!</v>
          </cell>
          <cell r="N128" t="e">
            <v>#VALUE!</v>
          </cell>
          <cell r="O128">
            <v>30000</v>
          </cell>
          <cell r="P128">
            <v>23000</v>
          </cell>
          <cell r="Q128">
            <v>23000</v>
          </cell>
          <cell r="R128">
            <v>-23.333333333333332</v>
          </cell>
          <cell r="S128">
            <v>0</v>
          </cell>
          <cell r="T128" t="str">
            <v>-</v>
          </cell>
          <cell r="U128" t="str">
            <v>-</v>
          </cell>
          <cell r="V128" t="str">
            <v>-</v>
          </cell>
          <cell r="W128" t="e">
            <v>#VALUE!</v>
          </cell>
          <cell r="X128" t="e">
            <v>#VALUE!</v>
          </cell>
          <cell r="Y128" t="str">
            <v>-</v>
          </cell>
          <cell r="Z128" t="str">
            <v>-</v>
          </cell>
          <cell r="AA128" t="str">
            <v>-</v>
          </cell>
        </row>
        <row r="129">
          <cell r="A129">
            <v>67</v>
          </cell>
          <cell r="B129" t="str">
            <v>쇠고기(한우)3등급,냉장kg목심(장정)국산</v>
          </cell>
          <cell r="D129" t="str">
            <v>육류</v>
          </cell>
          <cell r="E129" t="str">
            <v>쇠고기(한우)</v>
          </cell>
          <cell r="F129" t="str">
            <v>3등급,냉장</v>
          </cell>
          <cell r="G129" t="str">
            <v>kg</v>
          </cell>
          <cell r="H129" t="str">
            <v>목심(장정)</v>
          </cell>
          <cell r="I129" t="str">
            <v>국산</v>
          </cell>
          <cell r="J129" t="str">
            <v>-</v>
          </cell>
          <cell r="K129" t="str">
            <v>-</v>
          </cell>
          <cell r="L129" t="str">
            <v>-</v>
          </cell>
          <cell r="M129" t="e">
            <v>#VALUE!</v>
          </cell>
          <cell r="N129" t="e">
            <v>#VALUE!</v>
          </cell>
          <cell r="O129">
            <v>14000</v>
          </cell>
          <cell r="P129">
            <v>12000</v>
          </cell>
          <cell r="Q129">
            <v>16000</v>
          </cell>
          <cell r="R129">
            <v>14.285714285714286</v>
          </cell>
          <cell r="S129">
            <v>33.333333333333336</v>
          </cell>
          <cell r="T129" t="str">
            <v>-</v>
          </cell>
          <cell r="U129" t="str">
            <v>-</v>
          </cell>
          <cell r="V129" t="str">
            <v>-</v>
          </cell>
          <cell r="W129" t="e">
            <v>#VALUE!</v>
          </cell>
          <cell r="X129" t="e">
            <v>#VALUE!</v>
          </cell>
          <cell r="Y129" t="str">
            <v>-</v>
          </cell>
          <cell r="Z129" t="str">
            <v>-</v>
          </cell>
          <cell r="AA129" t="str">
            <v>-</v>
          </cell>
        </row>
        <row r="130">
          <cell r="A130">
            <v>68</v>
          </cell>
          <cell r="B130" t="str">
            <v>쇠고기(한우)3등급,냉장kg사태국산</v>
          </cell>
          <cell r="D130" t="str">
            <v>육류</v>
          </cell>
          <cell r="E130" t="str">
            <v>쇠고기(한우)</v>
          </cell>
          <cell r="F130" t="str">
            <v>3등급,냉장</v>
          </cell>
          <cell r="G130" t="str">
            <v>kg</v>
          </cell>
          <cell r="H130" t="str">
            <v>사태</v>
          </cell>
          <cell r="I130" t="str">
            <v>국산</v>
          </cell>
          <cell r="J130" t="str">
            <v>-</v>
          </cell>
          <cell r="K130" t="str">
            <v>-</v>
          </cell>
          <cell r="L130" t="str">
            <v>-</v>
          </cell>
          <cell r="M130" t="e">
            <v>#VALUE!</v>
          </cell>
          <cell r="N130" t="e">
            <v>#VALUE!</v>
          </cell>
          <cell r="O130">
            <v>14000</v>
          </cell>
          <cell r="P130">
            <v>12000</v>
          </cell>
          <cell r="Q130">
            <v>15000</v>
          </cell>
          <cell r="R130">
            <v>7.1428571428571432</v>
          </cell>
          <cell r="S130">
            <v>25</v>
          </cell>
          <cell r="T130" t="str">
            <v>-</v>
          </cell>
          <cell r="U130" t="str">
            <v>-</v>
          </cell>
          <cell r="V130" t="str">
            <v>-</v>
          </cell>
          <cell r="W130" t="e">
            <v>#VALUE!</v>
          </cell>
          <cell r="X130" t="e">
            <v>#VALUE!</v>
          </cell>
          <cell r="Y130" t="str">
            <v>-</v>
          </cell>
          <cell r="Z130" t="str">
            <v>-</v>
          </cell>
          <cell r="AA130" t="str">
            <v>-</v>
          </cell>
        </row>
        <row r="131">
          <cell r="A131">
            <v>69</v>
          </cell>
          <cell r="B131" t="str">
            <v>쇠고기(한우)3등급,냉장kg설도국산</v>
          </cell>
          <cell r="D131" t="str">
            <v>육류</v>
          </cell>
          <cell r="E131" t="str">
            <v>쇠고기(한우)</v>
          </cell>
          <cell r="F131" t="str">
            <v>3등급,냉장</v>
          </cell>
          <cell r="G131" t="str">
            <v>kg</v>
          </cell>
          <cell r="H131" t="str">
            <v>설도</v>
          </cell>
          <cell r="I131" t="str">
            <v>국산</v>
          </cell>
          <cell r="J131" t="str">
            <v>-</v>
          </cell>
          <cell r="K131" t="str">
            <v>-</v>
          </cell>
          <cell r="L131" t="str">
            <v>-</v>
          </cell>
          <cell r="M131" t="e">
            <v>#VALUE!</v>
          </cell>
          <cell r="N131" t="e">
            <v>#VALUE!</v>
          </cell>
          <cell r="O131">
            <v>15000</v>
          </cell>
          <cell r="P131">
            <v>12000</v>
          </cell>
          <cell r="Q131">
            <v>16000</v>
          </cell>
          <cell r="R131">
            <v>6.666666666666667</v>
          </cell>
          <cell r="S131">
            <v>33.333333333333336</v>
          </cell>
          <cell r="T131" t="str">
            <v>-</v>
          </cell>
          <cell r="U131" t="str">
            <v>-</v>
          </cell>
          <cell r="V131" t="str">
            <v>-</v>
          </cell>
          <cell r="W131" t="e">
            <v>#VALUE!</v>
          </cell>
          <cell r="X131" t="e">
            <v>#VALUE!</v>
          </cell>
          <cell r="Y131" t="str">
            <v>-</v>
          </cell>
          <cell r="Z131" t="str">
            <v>-</v>
          </cell>
          <cell r="AA131" t="str">
            <v>-</v>
          </cell>
        </row>
        <row r="132">
          <cell r="A132">
            <v>70</v>
          </cell>
          <cell r="B132" t="str">
            <v>쇠고기(한우)3등급,냉장kg안심국산</v>
          </cell>
          <cell r="D132" t="str">
            <v>육류</v>
          </cell>
          <cell r="E132" t="str">
            <v>쇠고기(한우)</v>
          </cell>
          <cell r="F132" t="str">
            <v>3등급,냉장</v>
          </cell>
          <cell r="G132" t="str">
            <v>kg</v>
          </cell>
          <cell r="H132" t="str">
            <v>안심</v>
          </cell>
          <cell r="I132" t="str">
            <v>국산</v>
          </cell>
          <cell r="J132" t="str">
            <v>-</v>
          </cell>
          <cell r="K132" t="str">
            <v>-</v>
          </cell>
          <cell r="L132" t="str">
            <v>-</v>
          </cell>
          <cell r="M132" t="e">
            <v>#VALUE!</v>
          </cell>
          <cell r="N132" t="e">
            <v>#VALUE!</v>
          </cell>
          <cell r="O132">
            <v>30000</v>
          </cell>
          <cell r="P132">
            <v>30000</v>
          </cell>
          <cell r="Q132">
            <v>33000</v>
          </cell>
          <cell r="R132">
            <v>10</v>
          </cell>
          <cell r="S132">
            <v>10</v>
          </cell>
          <cell r="T132" t="str">
            <v>-</v>
          </cell>
          <cell r="U132" t="str">
            <v>-</v>
          </cell>
          <cell r="V132" t="str">
            <v>-</v>
          </cell>
          <cell r="W132" t="e">
            <v>#VALUE!</v>
          </cell>
          <cell r="X132" t="e">
            <v>#VALUE!</v>
          </cell>
          <cell r="Y132" t="str">
            <v>-</v>
          </cell>
          <cell r="Z132" t="str">
            <v>-</v>
          </cell>
          <cell r="AA132" t="str">
            <v>-</v>
          </cell>
        </row>
        <row r="133">
          <cell r="A133">
            <v>71</v>
          </cell>
          <cell r="B133" t="str">
            <v>쇠고기(한우)3등급,냉장kg양지국산</v>
          </cell>
          <cell r="D133" t="str">
            <v>육류</v>
          </cell>
          <cell r="E133" t="str">
            <v>쇠고기(한우)</v>
          </cell>
          <cell r="F133" t="str">
            <v>3등급,냉장</v>
          </cell>
          <cell r="G133" t="str">
            <v>kg</v>
          </cell>
          <cell r="H133" t="str">
            <v>양지</v>
          </cell>
          <cell r="I133" t="str">
            <v>국산</v>
          </cell>
          <cell r="J133" t="str">
            <v>-</v>
          </cell>
          <cell r="K133" t="str">
            <v>-</v>
          </cell>
          <cell r="L133" t="str">
            <v>-</v>
          </cell>
          <cell r="M133" t="e">
            <v>#VALUE!</v>
          </cell>
          <cell r="N133" t="e">
            <v>#VALUE!</v>
          </cell>
          <cell r="O133">
            <v>15000</v>
          </cell>
          <cell r="P133">
            <v>17000</v>
          </cell>
          <cell r="Q133">
            <v>21000</v>
          </cell>
          <cell r="R133">
            <v>40</v>
          </cell>
          <cell r="S133">
            <v>23.529411764705884</v>
          </cell>
          <cell r="T133" t="str">
            <v>-</v>
          </cell>
          <cell r="U133" t="str">
            <v>-</v>
          </cell>
          <cell r="V133" t="str">
            <v>-</v>
          </cell>
          <cell r="W133" t="e">
            <v>#VALUE!</v>
          </cell>
          <cell r="X133" t="e">
            <v>#VALUE!</v>
          </cell>
          <cell r="Y133" t="str">
            <v>-</v>
          </cell>
          <cell r="Z133" t="str">
            <v>-</v>
          </cell>
          <cell r="AA133" t="str">
            <v>-</v>
          </cell>
        </row>
        <row r="134">
          <cell r="A134">
            <v>72</v>
          </cell>
          <cell r="B134" t="str">
            <v>쇠고기(한우)3등급,냉장kg우둔국산</v>
          </cell>
          <cell r="D134" t="str">
            <v>육류</v>
          </cell>
          <cell r="E134" t="str">
            <v>쇠고기(한우)</v>
          </cell>
          <cell r="F134" t="str">
            <v>3등급,냉장</v>
          </cell>
          <cell r="G134" t="str">
            <v>kg</v>
          </cell>
          <cell r="H134" t="str">
            <v>우둔</v>
          </cell>
          <cell r="I134" t="str">
            <v>국산</v>
          </cell>
          <cell r="J134" t="str">
            <v>-</v>
          </cell>
          <cell r="K134" t="str">
            <v>-</v>
          </cell>
          <cell r="L134" t="str">
            <v>-</v>
          </cell>
          <cell r="M134" t="e">
            <v>#VALUE!</v>
          </cell>
          <cell r="N134" t="e">
            <v>#VALUE!</v>
          </cell>
          <cell r="O134">
            <v>14000</v>
          </cell>
          <cell r="P134">
            <v>13000</v>
          </cell>
          <cell r="Q134">
            <v>17500</v>
          </cell>
          <cell r="R134">
            <v>25</v>
          </cell>
          <cell r="S134">
            <v>34.615384615384613</v>
          </cell>
          <cell r="T134" t="str">
            <v>-</v>
          </cell>
          <cell r="U134" t="str">
            <v>-</v>
          </cell>
          <cell r="V134" t="str">
            <v>-</v>
          </cell>
          <cell r="W134" t="e">
            <v>#VALUE!</v>
          </cell>
          <cell r="X134" t="e">
            <v>#VALUE!</v>
          </cell>
          <cell r="Y134" t="str">
            <v>-</v>
          </cell>
          <cell r="Z134" t="str">
            <v>-</v>
          </cell>
          <cell r="AA134" t="str">
            <v>-</v>
          </cell>
        </row>
        <row r="135">
          <cell r="A135">
            <v>73</v>
          </cell>
          <cell r="B135" t="str">
            <v>쇠고기(한우)3등급,냉장kg채끝국산</v>
          </cell>
          <cell r="D135" t="str">
            <v>육류</v>
          </cell>
          <cell r="E135" t="str">
            <v>쇠고기(한우)</v>
          </cell>
          <cell r="F135" t="str">
            <v>3등급,냉장</v>
          </cell>
          <cell r="G135" t="str">
            <v>kg</v>
          </cell>
          <cell r="H135" t="str">
            <v>채끝</v>
          </cell>
          <cell r="I135" t="str">
            <v>국산</v>
          </cell>
          <cell r="J135" t="str">
            <v>-</v>
          </cell>
          <cell r="K135" t="str">
            <v>-</v>
          </cell>
          <cell r="L135" t="str">
            <v>-</v>
          </cell>
          <cell r="M135" t="e">
            <v>#VALUE!</v>
          </cell>
          <cell r="N135" t="e">
            <v>#VALUE!</v>
          </cell>
          <cell r="O135">
            <v>23000</v>
          </cell>
          <cell r="P135">
            <v>23000</v>
          </cell>
          <cell r="Q135">
            <v>23000</v>
          </cell>
          <cell r="R135">
            <v>0</v>
          </cell>
          <cell r="S135">
            <v>0</v>
          </cell>
          <cell r="T135" t="str">
            <v>-</v>
          </cell>
          <cell r="U135" t="str">
            <v>-</v>
          </cell>
          <cell r="V135" t="str">
            <v>-</v>
          </cell>
          <cell r="W135" t="e">
            <v>#VALUE!</v>
          </cell>
          <cell r="X135" t="e">
            <v>#VALUE!</v>
          </cell>
          <cell r="Y135" t="str">
            <v>-</v>
          </cell>
          <cell r="Z135" t="str">
            <v>-</v>
          </cell>
          <cell r="AA135" t="str">
            <v>-</v>
          </cell>
        </row>
        <row r="136">
          <cell r="A136">
            <v>74</v>
          </cell>
          <cell r="B136" t="str">
            <v>쇠고기(한우)냉동kg사골국산</v>
          </cell>
          <cell r="D136" t="str">
            <v>육류</v>
          </cell>
          <cell r="E136" t="str">
            <v>쇠고기(한우)</v>
          </cell>
          <cell r="F136" t="str">
            <v>냉동</v>
          </cell>
          <cell r="G136" t="str">
            <v>kg</v>
          </cell>
          <cell r="H136" t="str">
            <v>사골</v>
          </cell>
          <cell r="I136" t="str">
            <v>국산</v>
          </cell>
          <cell r="J136">
            <v>13000</v>
          </cell>
          <cell r="K136">
            <v>11000</v>
          </cell>
          <cell r="L136">
            <v>9000</v>
          </cell>
          <cell r="M136">
            <v>-30.76923076923077</v>
          </cell>
          <cell r="N136">
            <v>-18.181818181818183</v>
          </cell>
          <cell r="O136">
            <v>10000</v>
          </cell>
          <cell r="P136">
            <v>5000</v>
          </cell>
          <cell r="Q136">
            <v>6000</v>
          </cell>
          <cell r="R136">
            <v>-40</v>
          </cell>
          <cell r="S136">
            <v>20</v>
          </cell>
          <cell r="T136">
            <v>19900</v>
          </cell>
          <cell r="U136">
            <v>18000</v>
          </cell>
          <cell r="V136">
            <v>26000</v>
          </cell>
          <cell r="W136">
            <v>30.653266331658291</v>
          </cell>
          <cell r="X136">
            <v>44.444444444444443</v>
          </cell>
          <cell r="Y136">
            <v>19800</v>
          </cell>
          <cell r="Z136">
            <v>17800</v>
          </cell>
          <cell r="AA136">
            <v>14800</v>
          </cell>
        </row>
        <row r="137">
          <cell r="A137">
            <v>75</v>
          </cell>
          <cell r="B137" t="str">
            <v>쇠고기(한우)냉동kg잡뼈국산</v>
          </cell>
          <cell r="D137" t="str">
            <v>육류</v>
          </cell>
          <cell r="E137" t="str">
            <v>쇠고기(한우)</v>
          </cell>
          <cell r="F137" t="str">
            <v>냉동</v>
          </cell>
          <cell r="G137" t="str">
            <v>kg</v>
          </cell>
          <cell r="H137" t="str">
            <v>잡뼈</v>
          </cell>
          <cell r="I137" t="str">
            <v>국산</v>
          </cell>
          <cell r="J137">
            <v>8000</v>
          </cell>
          <cell r="K137">
            <v>6000</v>
          </cell>
          <cell r="L137">
            <v>5000</v>
          </cell>
          <cell r="M137">
            <v>-37.5</v>
          </cell>
          <cell r="N137">
            <v>-16.666666666666668</v>
          </cell>
          <cell r="O137">
            <v>5000</v>
          </cell>
          <cell r="P137">
            <v>2000</v>
          </cell>
          <cell r="Q137">
            <v>3000</v>
          </cell>
          <cell r="R137">
            <v>-40</v>
          </cell>
          <cell r="S137">
            <v>50</v>
          </cell>
          <cell r="T137">
            <v>9500</v>
          </cell>
          <cell r="U137">
            <v>8500</v>
          </cell>
          <cell r="V137">
            <v>8600</v>
          </cell>
          <cell r="W137">
            <v>-9.473684210526315</v>
          </cell>
          <cell r="X137">
            <v>1.1764705882352942</v>
          </cell>
          <cell r="Y137">
            <v>8900</v>
          </cell>
          <cell r="Z137">
            <v>8900</v>
          </cell>
          <cell r="AA137">
            <v>5800</v>
          </cell>
        </row>
        <row r="138">
          <cell r="A138">
            <v>76</v>
          </cell>
          <cell r="B138" t="str">
            <v>쇠고기(한우)냉동kg스지국산</v>
          </cell>
          <cell r="D138" t="str">
            <v>육류</v>
          </cell>
          <cell r="E138" t="str">
            <v>쇠고기(한우)</v>
          </cell>
          <cell r="F138" t="str">
            <v>냉동</v>
          </cell>
          <cell r="G138" t="str">
            <v>kg</v>
          </cell>
          <cell r="H138" t="str">
            <v>스지</v>
          </cell>
          <cell r="I138" t="str">
            <v>국산</v>
          </cell>
          <cell r="J138">
            <v>16000</v>
          </cell>
          <cell r="K138">
            <v>13000</v>
          </cell>
          <cell r="L138">
            <v>13000</v>
          </cell>
          <cell r="M138">
            <v>-18.75</v>
          </cell>
          <cell r="N138">
            <v>0</v>
          </cell>
          <cell r="O138">
            <v>15000</v>
          </cell>
          <cell r="P138">
            <v>13000</v>
          </cell>
          <cell r="Q138">
            <v>13000</v>
          </cell>
          <cell r="R138">
            <v>-13.333333333333334</v>
          </cell>
          <cell r="S138">
            <v>0</v>
          </cell>
          <cell r="T138" t="str">
            <v>-</v>
          </cell>
          <cell r="U138">
            <v>16800</v>
          </cell>
          <cell r="V138">
            <v>25200</v>
          </cell>
          <cell r="W138" t="e">
            <v>#VALUE!</v>
          </cell>
          <cell r="X138">
            <v>50</v>
          </cell>
          <cell r="Y138">
            <v>21800</v>
          </cell>
          <cell r="Z138">
            <v>21800</v>
          </cell>
          <cell r="AA138">
            <v>21800</v>
          </cell>
        </row>
        <row r="139">
          <cell r="A139">
            <v>77</v>
          </cell>
          <cell r="B139" t="str">
            <v>쇠고기(한우)냉동kg도가니국산</v>
          </cell>
          <cell r="D139" t="str">
            <v>육류</v>
          </cell>
          <cell r="E139" t="str">
            <v>쇠고기(한우)</v>
          </cell>
          <cell r="F139" t="str">
            <v>냉동</v>
          </cell>
          <cell r="G139" t="str">
            <v>kg</v>
          </cell>
          <cell r="H139" t="str">
            <v>도가니</v>
          </cell>
          <cell r="I139" t="str">
            <v>국산</v>
          </cell>
          <cell r="J139">
            <v>14000</v>
          </cell>
          <cell r="K139">
            <v>13000</v>
          </cell>
          <cell r="L139">
            <v>13000</v>
          </cell>
          <cell r="M139">
            <v>-7.1428571428571432</v>
          </cell>
          <cell r="N139">
            <v>0</v>
          </cell>
          <cell r="O139">
            <v>15000</v>
          </cell>
          <cell r="P139">
            <v>13000</v>
          </cell>
          <cell r="Q139">
            <v>13000</v>
          </cell>
          <cell r="R139">
            <v>-13.333333333333334</v>
          </cell>
          <cell r="S139">
            <v>0</v>
          </cell>
          <cell r="T139" t="str">
            <v>-</v>
          </cell>
          <cell r="U139">
            <v>26000</v>
          </cell>
          <cell r="V139">
            <v>27100</v>
          </cell>
          <cell r="W139" t="e">
            <v>#VALUE!</v>
          </cell>
          <cell r="X139">
            <v>4.2307692307692308</v>
          </cell>
          <cell r="Y139">
            <v>26800</v>
          </cell>
          <cell r="Z139">
            <v>26800</v>
          </cell>
          <cell r="AA139" t="str">
            <v>-</v>
          </cell>
        </row>
        <row r="140">
          <cell r="A140">
            <v>78</v>
          </cell>
          <cell r="B140" t="str">
            <v>쇠고기(한우)냉동kg갈비(탕용)국산</v>
          </cell>
          <cell r="D140" t="str">
            <v>육류</v>
          </cell>
          <cell r="E140" t="str">
            <v>쇠고기(한우)</v>
          </cell>
          <cell r="F140" t="str">
            <v>냉동</v>
          </cell>
          <cell r="G140" t="str">
            <v>kg</v>
          </cell>
          <cell r="H140" t="str">
            <v>갈비(탕용)</v>
          </cell>
          <cell r="I140" t="str">
            <v>국산</v>
          </cell>
          <cell r="J140" t="str">
            <v>-</v>
          </cell>
          <cell r="K140" t="str">
            <v>-</v>
          </cell>
          <cell r="L140" t="str">
            <v>-</v>
          </cell>
          <cell r="M140" t="e">
            <v>#VALUE!</v>
          </cell>
          <cell r="N140" t="e">
            <v>#VALUE!</v>
          </cell>
          <cell r="O140">
            <v>10000</v>
          </cell>
          <cell r="P140">
            <v>10000</v>
          </cell>
          <cell r="Q140">
            <v>10000</v>
          </cell>
          <cell r="R140">
            <v>0</v>
          </cell>
          <cell r="S140">
            <v>0</v>
          </cell>
          <cell r="T140" t="str">
            <v>-</v>
          </cell>
          <cell r="U140" t="str">
            <v>-</v>
          </cell>
          <cell r="V140">
            <v>7250</v>
          </cell>
          <cell r="W140" t="e">
            <v>#VALUE!</v>
          </cell>
          <cell r="X140" t="e">
            <v>#VALUE!</v>
          </cell>
          <cell r="Y140">
            <v>19800</v>
          </cell>
          <cell r="Z140">
            <v>8900</v>
          </cell>
          <cell r="AA140">
            <v>8800</v>
          </cell>
        </row>
        <row r="141">
          <cell r="A141">
            <v>79</v>
          </cell>
          <cell r="B141" t="str">
            <v>쇠고기(한우)냉동kgLA갈비국산</v>
          </cell>
          <cell r="D141" t="str">
            <v>육류</v>
          </cell>
          <cell r="E141" t="str">
            <v>쇠고기(한우)</v>
          </cell>
          <cell r="F141" t="str">
            <v>냉동</v>
          </cell>
          <cell r="G141" t="str">
            <v>kg</v>
          </cell>
          <cell r="H141" t="str">
            <v>LA갈비</v>
          </cell>
          <cell r="I141" t="str">
            <v>국산</v>
          </cell>
          <cell r="J141" t="str">
            <v>-</v>
          </cell>
          <cell r="K141" t="str">
            <v>-</v>
          </cell>
          <cell r="L141" t="str">
            <v>-</v>
          </cell>
          <cell r="M141" t="e">
            <v>#VALUE!</v>
          </cell>
          <cell r="N141" t="e">
            <v>#VALUE!</v>
          </cell>
          <cell r="O141" t="str">
            <v>-</v>
          </cell>
          <cell r="P141" t="str">
            <v>-</v>
          </cell>
          <cell r="Q141" t="str">
            <v>-</v>
          </cell>
          <cell r="R141" t="e">
            <v>#VALUE!</v>
          </cell>
          <cell r="S141" t="e">
            <v>#VALUE!</v>
          </cell>
          <cell r="T141" t="str">
            <v>-</v>
          </cell>
          <cell r="U141" t="str">
            <v>-</v>
          </cell>
          <cell r="V141" t="str">
            <v>-</v>
          </cell>
          <cell r="W141" t="e">
            <v>#VALUE!</v>
          </cell>
          <cell r="X141" t="e">
            <v>#VALUE!</v>
          </cell>
          <cell r="Y141" t="str">
            <v>-</v>
          </cell>
          <cell r="Z141" t="str">
            <v>-</v>
          </cell>
          <cell r="AA141" t="str">
            <v>-</v>
          </cell>
        </row>
        <row r="142">
          <cell r="A142">
            <v>80</v>
          </cell>
          <cell r="B142" t="str">
            <v>쇠고기(한우)냉동kg꼬리반골국산</v>
          </cell>
          <cell r="D142" t="str">
            <v>육류</v>
          </cell>
          <cell r="E142" t="str">
            <v>쇠고기(한우)</v>
          </cell>
          <cell r="F142" t="str">
            <v>냉동</v>
          </cell>
          <cell r="G142" t="str">
            <v>kg</v>
          </cell>
          <cell r="H142" t="str">
            <v>꼬리반골</v>
          </cell>
          <cell r="I142" t="str">
            <v>국산</v>
          </cell>
          <cell r="J142">
            <v>14000</v>
          </cell>
          <cell r="K142">
            <v>12000</v>
          </cell>
          <cell r="L142">
            <v>12000</v>
          </cell>
          <cell r="M142">
            <v>-14.285714285714286</v>
          </cell>
          <cell r="N142">
            <v>0</v>
          </cell>
          <cell r="O142">
            <v>9000</v>
          </cell>
          <cell r="P142">
            <v>7000</v>
          </cell>
          <cell r="Q142">
            <v>7000</v>
          </cell>
          <cell r="R142">
            <v>-22.222222222222221</v>
          </cell>
          <cell r="S142">
            <v>0</v>
          </cell>
          <cell r="T142">
            <v>15700</v>
          </cell>
          <cell r="U142">
            <v>18000</v>
          </cell>
          <cell r="V142">
            <v>10900</v>
          </cell>
          <cell r="W142">
            <v>-30.573248407643312</v>
          </cell>
          <cell r="X142">
            <v>-39.444444444444443</v>
          </cell>
          <cell r="Y142">
            <v>17800</v>
          </cell>
          <cell r="Z142">
            <v>15800</v>
          </cell>
          <cell r="AA142">
            <v>14800</v>
          </cell>
        </row>
        <row r="143">
          <cell r="A143">
            <v>81</v>
          </cell>
          <cell r="B143" t="str">
            <v>쇠고기(육우)1등급,냉장kg등심국내산</v>
          </cell>
          <cell r="C143">
            <v>14</v>
          </cell>
          <cell r="D143" t="str">
            <v>육류</v>
          </cell>
          <cell r="E143" t="str">
            <v>쇠고기(육우)</v>
          </cell>
          <cell r="F143" t="str">
            <v>1등급,냉장</v>
          </cell>
          <cell r="G143" t="str">
            <v>kg</v>
          </cell>
          <cell r="H143" t="str">
            <v>등심</v>
          </cell>
          <cell r="I143" t="str">
            <v>국내산</v>
          </cell>
          <cell r="J143">
            <v>26000</v>
          </cell>
          <cell r="K143">
            <v>35000</v>
          </cell>
          <cell r="L143">
            <v>35000</v>
          </cell>
          <cell r="M143">
            <v>34.615384615384613</v>
          </cell>
          <cell r="N143">
            <v>0</v>
          </cell>
          <cell r="O143" t="str">
            <v>-</v>
          </cell>
          <cell r="P143">
            <v>35000</v>
          </cell>
          <cell r="Q143">
            <v>34000</v>
          </cell>
          <cell r="R143" t="e">
            <v>#VALUE!</v>
          </cell>
          <cell r="S143">
            <v>-2.8571428571428572</v>
          </cell>
          <cell r="T143" t="str">
            <v>-</v>
          </cell>
          <cell r="U143" t="str">
            <v>-</v>
          </cell>
          <cell r="V143" t="str">
            <v>-</v>
          </cell>
          <cell r="W143" t="e">
            <v>#VALUE!</v>
          </cell>
          <cell r="X143" t="e">
            <v>#VALUE!</v>
          </cell>
          <cell r="Y143">
            <v>46500</v>
          </cell>
          <cell r="Z143">
            <v>52500</v>
          </cell>
          <cell r="AA143">
            <v>49700</v>
          </cell>
        </row>
        <row r="144">
          <cell r="A144">
            <v>82</v>
          </cell>
          <cell r="B144" t="str">
            <v>쇠고기(육우)1등급,냉장kg목심(장정)국내산</v>
          </cell>
          <cell r="D144" t="str">
            <v>육류</v>
          </cell>
          <cell r="E144" t="str">
            <v>쇠고기(육우)</v>
          </cell>
          <cell r="F144" t="str">
            <v>1등급,냉장</v>
          </cell>
          <cell r="G144" t="str">
            <v>kg</v>
          </cell>
          <cell r="H144" t="str">
            <v>목심(장정)</v>
          </cell>
          <cell r="I144" t="str">
            <v>국내산</v>
          </cell>
          <cell r="J144">
            <v>11000</v>
          </cell>
          <cell r="K144">
            <v>14000</v>
          </cell>
          <cell r="L144">
            <v>14000</v>
          </cell>
          <cell r="M144">
            <v>27.272727272727273</v>
          </cell>
          <cell r="N144">
            <v>0</v>
          </cell>
          <cell r="O144" t="str">
            <v>-</v>
          </cell>
          <cell r="P144">
            <v>13000</v>
          </cell>
          <cell r="Q144">
            <v>13000</v>
          </cell>
          <cell r="R144" t="e">
            <v>#VALUE!</v>
          </cell>
          <cell r="S144">
            <v>0</v>
          </cell>
          <cell r="T144" t="str">
            <v>-</v>
          </cell>
          <cell r="U144" t="str">
            <v>-</v>
          </cell>
          <cell r="V144" t="str">
            <v>-</v>
          </cell>
          <cell r="W144" t="e">
            <v>#VALUE!</v>
          </cell>
          <cell r="X144" t="e">
            <v>#VALUE!</v>
          </cell>
          <cell r="Y144">
            <v>22700</v>
          </cell>
          <cell r="Z144">
            <v>26700</v>
          </cell>
          <cell r="AA144">
            <v>26700</v>
          </cell>
        </row>
        <row r="145">
          <cell r="A145">
            <v>83</v>
          </cell>
          <cell r="B145" t="str">
            <v>쇠고기(육우)1등급,냉장kg사태국내산</v>
          </cell>
          <cell r="D145" t="str">
            <v>육류</v>
          </cell>
          <cell r="E145" t="str">
            <v>쇠고기(육우)</v>
          </cell>
          <cell r="F145" t="str">
            <v>1등급,냉장</v>
          </cell>
          <cell r="G145" t="str">
            <v>kg</v>
          </cell>
          <cell r="H145" t="str">
            <v>사태</v>
          </cell>
          <cell r="I145" t="str">
            <v>국내산</v>
          </cell>
          <cell r="J145">
            <v>11000</v>
          </cell>
          <cell r="K145">
            <v>13000</v>
          </cell>
          <cell r="L145">
            <v>13000</v>
          </cell>
          <cell r="M145">
            <v>18.181818181818183</v>
          </cell>
          <cell r="N145">
            <v>0</v>
          </cell>
          <cell r="O145" t="str">
            <v>-</v>
          </cell>
          <cell r="P145">
            <v>13000</v>
          </cell>
          <cell r="Q145">
            <v>13000</v>
          </cell>
          <cell r="R145" t="e">
            <v>#VALUE!</v>
          </cell>
          <cell r="S145">
            <v>0</v>
          </cell>
          <cell r="T145" t="str">
            <v>-</v>
          </cell>
          <cell r="U145" t="str">
            <v>-</v>
          </cell>
          <cell r="V145" t="str">
            <v>-</v>
          </cell>
          <cell r="W145" t="e">
            <v>#VALUE!</v>
          </cell>
          <cell r="X145" t="e">
            <v>#VALUE!</v>
          </cell>
          <cell r="Y145">
            <v>25700</v>
          </cell>
          <cell r="Z145">
            <v>29500</v>
          </cell>
          <cell r="AA145">
            <v>29500</v>
          </cell>
        </row>
        <row r="146">
          <cell r="A146">
            <v>84</v>
          </cell>
          <cell r="B146" t="str">
            <v>쇠고기(육우)1등급,냉장kg설도국내산</v>
          </cell>
          <cell r="D146" t="str">
            <v>육류</v>
          </cell>
          <cell r="E146" t="str">
            <v>쇠고기(육우)</v>
          </cell>
          <cell r="F146" t="str">
            <v>1등급,냉장</v>
          </cell>
          <cell r="G146" t="str">
            <v>kg</v>
          </cell>
          <cell r="H146" t="str">
            <v>설도</v>
          </cell>
          <cell r="I146" t="str">
            <v>국내산</v>
          </cell>
          <cell r="J146">
            <v>11000</v>
          </cell>
          <cell r="K146">
            <v>13000</v>
          </cell>
          <cell r="L146">
            <v>13000</v>
          </cell>
          <cell r="M146">
            <v>18.181818181818183</v>
          </cell>
          <cell r="N146">
            <v>0</v>
          </cell>
          <cell r="O146" t="str">
            <v>-</v>
          </cell>
          <cell r="P146">
            <v>14000</v>
          </cell>
          <cell r="Q146">
            <v>13000</v>
          </cell>
          <cell r="R146" t="e">
            <v>#VALUE!</v>
          </cell>
          <cell r="S146">
            <v>-7.1428571428571432</v>
          </cell>
          <cell r="T146" t="str">
            <v>-</v>
          </cell>
          <cell r="U146" t="str">
            <v>-</v>
          </cell>
          <cell r="V146" t="str">
            <v>-</v>
          </cell>
          <cell r="W146" t="e">
            <v>#VALUE!</v>
          </cell>
          <cell r="X146" t="e">
            <v>#VALUE!</v>
          </cell>
          <cell r="Y146">
            <v>16500</v>
          </cell>
          <cell r="Z146">
            <v>18400</v>
          </cell>
          <cell r="AA146">
            <v>18400</v>
          </cell>
        </row>
        <row r="147">
          <cell r="A147">
            <v>85</v>
          </cell>
          <cell r="B147" t="str">
            <v>쇠고기(육우)1등급,냉장kg안심국내산</v>
          </cell>
          <cell r="D147" t="str">
            <v>육류</v>
          </cell>
          <cell r="E147" t="str">
            <v>쇠고기(육우)</v>
          </cell>
          <cell r="F147" t="str">
            <v>1등급,냉장</v>
          </cell>
          <cell r="G147" t="str">
            <v>kg</v>
          </cell>
          <cell r="H147" t="str">
            <v>안심</v>
          </cell>
          <cell r="I147" t="str">
            <v>국내산</v>
          </cell>
          <cell r="J147">
            <v>26000</v>
          </cell>
          <cell r="K147">
            <v>32000</v>
          </cell>
          <cell r="L147">
            <v>32000</v>
          </cell>
          <cell r="M147">
            <v>23.076923076923077</v>
          </cell>
          <cell r="N147">
            <v>0</v>
          </cell>
          <cell r="O147" t="str">
            <v>-</v>
          </cell>
          <cell r="P147">
            <v>32000</v>
          </cell>
          <cell r="Q147">
            <v>31000</v>
          </cell>
          <cell r="R147" t="e">
            <v>#VALUE!</v>
          </cell>
          <cell r="S147">
            <v>-3.125</v>
          </cell>
          <cell r="T147" t="str">
            <v>-</v>
          </cell>
          <cell r="U147" t="str">
            <v>-</v>
          </cell>
          <cell r="V147" t="str">
            <v>-</v>
          </cell>
          <cell r="W147" t="e">
            <v>#VALUE!</v>
          </cell>
          <cell r="X147" t="e">
            <v>#VALUE!</v>
          </cell>
          <cell r="Y147">
            <v>45500</v>
          </cell>
          <cell r="Z147">
            <v>55700</v>
          </cell>
          <cell r="AA147" t="str">
            <v>-</v>
          </cell>
        </row>
        <row r="148">
          <cell r="A148">
            <v>86</v>
          </cell>
          <cell r="B148" t="str">
            <v>쇠고기(육우)1등급,냉장kg양지국내산</v>
          </cell>
          <cell r="D148" t="str">
            <v>육류</v>
          </cell>
          <cell r="E148" t="str">
            <v>쇠고기(육우)</v>
          </cell>
          <cell r="F148" t="str">
            <v>1등급,냉장</v>
          </cell>
          <cell r="G148" t="str">
            <v>kg</v>
          </cell>
          <cell r="H148" t="str">
            <v>양지</v>
          </cell>
          <cell r="I148" t="str">
            <v>국내산</v>
          </cell>
          <cell r="J148">
            <v>18000</v>
          </cell>
          <cell r="K148">
            <v>19000</v>
          </cell>
          <cell r="L148">
            <v>18000</v>
          </cell>
          <cell r="M148">
            <v>0</v>
          </cell>
          <cell r="N148">
            <v>-5.2631578947368425</v>
          </cell>
          <cell r="O148" t="str">
            <v>-</v>
          </cell>
          <cell r="P148">
            <v>18000</v>
          </cell>
          <cell r="Q148">
            <v>17000</v>
          </cell>
          <cell r="R148" t="e">
            <v>#VALUE!</v>
          </cell>
          <cell r="S148">
            <v>-5.5555555555555554</v>
          </cell>
          <cell r="T148" t="str">
            <v>-</v>
          </cell>
          <cell r="U148" t="str">
            <v>-</v>
          </cell>
          <cell r="V148" t="str">
            <v>-</v>
          </cell>
          <cell r="W148" t="e">
            <v>#VALUE!</v>
          </cell>
          <cell r="X148" t="e">
            <v>#VALUE!</v>
          </cell>
          <cell r="Y148">
            <v>33700</v>
          </cell>
          <cell r="Z148">
            <v>36700</v>
          </cell>
          <cell r="AA148">
            <v>36700</v>
          </cell>
        </row>
        <row r="149">
          <cell r="A149">
            <v>87</v>
          </cell>
          <cell r="B149" t="str">
            <v>쇠고기(육우)1등급,냉장kg우둔국내산</v>
          </cell>
          <cell r="D149" t="str">
            <v>육류</v>
          </cell>
          <cell r="E149" t="str">
            <v>쇠고기(육우)</v>
          </cell>
          <cell r="F149" t="str">
            <v>1등급,냉장</v>
          </cell>
          <cell r="G149" t="str">
            <v>kg</v>
          </cell>
          <cell r="H149" t="str">
            <v>우둔</v>
          </cell>
          <cell r="I149" t="str">
            <v>국내산</v>
          </cell>
          <cell r="J149">
            <v>12000</v>
          </cell>
          <cell r="K149">
            <v>14000</v>
          </cell>
          <cell r="L149">
            <v>14000</v>
          </cell>
          <cell r="M149">
            <v>16.666666666666668</v>
          </cell>
          <cell r="N149">
            <v>0</v>
          </cell>
          <cell r="O149" t="str">
            <v>-</v>
          </cell>
          <cell r="P149">
            <v>14000</v>
          </cell>
          <cell r="Q149">
            <v>14000</v>
          </cell>
          <cell r="R149" t="e">
            <v>#VALUE!</v>
          </cell>
          <cell r="S149">
            <v>0</v>
          </cell>
          <cell r="T149" t="str">
            <v>-</v>
          </cell>
          <cell r="U149" t="str">
            <v>-</v>
          </cell>
          <cell r="V149" t="str">
            <v>-</v>
          </cell>
          <cell r="W149" t="e">
            <v>#VALUE!</v>
          </cell>
          <cell r="X149" t="e">
            <v>#VALUE!</v>
          </cell>
          <cell r="Y149">
            <v>24900</v>
          </cell>
          <cell r="Z149">
            <v>27700</v>
          </cell>
          <cell r="AA149">
            <v>27700</v>
          </cell>
        </row>
        <row r="150">
          <cell r="A150">
            <v>88</v>
          </cell>
          <cell r="B150" t="str">
            <v>쇠고기(육우)1등급,냉장kg채끝국내산</v>
          </cell>
          <cell r="D150" t="str">
            <v>육류</v>
          </cell>
          <cell r="E150" t="str">
            <v>쇠고기(육우)</v>
          </cell>
          <cell r="F150" t="str">
            <v>1등급,냉장</v>
          </cell>
          <cell r="G150" t="str">
            <v>kg</v>
          </cell>
          <cell r="H150" t="str">
            <v>채끝</v>
          </cell>
          <cell r="I150" t="str">
            <v>국내산</v>
          </cell>
          <cell r="J150">
            <v>21000</v>
          </cell>
          <cell r="K150">
            <v>22000</v>
          </cell>
          <cell r="L150">
            <v>27000</v>
          </cell>
          <cell r="M150">
            <v>28.571428571428573</v>
          </cell>
          <cell r="N150">
            <v>22.727272727272727</v>
          </cell>
          <cell r="O150" t="str">
            <v>-</v>
          </cell>
          <cell r="P150">
            <v>29000</v>
          </cell>
          <cell r="Q150">
            <v>29000</v>
          </cell>
          <cell r="R150" t="e">
            <v>#VALUE!</v>
          </cell>
          <cell r="S150">
            <v>0</v>
          </cell>
          <cell r="T150" t="str">
            <v>-</v>
          </cell>
          <cell r="U150" t="str">
            <v>-</v>
          </cell>
          <cell r="V150" t="str">
            <v>-</v>
          </cell>
          <cell r="W150" t="e">
            <v>#VALUE!</v>
          </cell>
          <cell r="X150" t="e">
            <v>#VALUE!</v>
          </cell>
          <cell r="Y150">
            <v>45500</v>
          </cell>
          <cell r="Z150">
            <v>52900</v>
          </cell>
          <cell r="AA150">
            <v>52500</v>
          </cell>
        </row>
        <row r="151">
          <cell r="A151">
            <v>89</v>
          </cell>
          <cell r="B151" t="str">
            <v>쇠고기(육우)3등급,냉장kg등심국내산</v>
          </cell>
          <cell r="D151" t="str">
            <v>육류</v>
          </cell>
          <cell r="E151" t="str">
            <v>쇠고기(육우)</v>
          </cell>
          <cell r="F151" t="str">
            <v>3등급,냉장</v>
          </cell>
          <cell r="G151" t="str">
            <v>kg</v>
          </cell>
          <cell r="H151" t="str">
            <v>등심</v>
          </cell>
          <cell r="I151" t="str">
            <v>국내산</v>
          </cell>
          <cell r="J151">
            <v>13000</v>
          </cell>
          <cell r="K151">
            <v>33000</v>
          </cell>
          <cell r="L151">
            <v>24000</v>
          </cell>
          <cell r="M151">
            <v>84.615384615384613</v>
          </cell>
          <cell r="N151">
            <v>-27.272727272727273</v>
          </cell>
          <cell r="O151">
            <v>12000</v>
          </cell>
          <cell r="P151">
            <v>28000</v>
          </cell>
          <cell r="Q151">
            <v>23000</v>
          </cell>
          <cell r="R151">
            <v>91.666666666666671</v>
          </cell>
          <cell r="S151">
            <v>-17.857142857142858</v>
          </cell>
          <cell r="T151" t="str">
            <v>-</v>
          </cell>
          <cell r="U151" t="str">
            <v>-</v>
          </cell>
          <cell r="V151" t="str">
            <v>-</v>
          </cell>
          <cell r="W151" t="e">
            <v>#VALUE!</v>
          </cell>
          <cell r="X151" t="e">
            <v>#VALUE!</v>
          </cell>
          <cell r="Y151" t="str">
            <v>-</v>
          </cell>
          <cell r="Z151" t="str">
            <v>-</v>
          </cell>
          <cell r="AA151" t="str">
            <v>-</v>
          </cell>
        </row>
        <row r="152">
          <cell r="A152">
            <v>90</v>
          </cell>
          <cell r="B152" t="str">
            <v>쇠고기(육우)3등급,냉장kg목심(장정)국내산</v>
          </cell>
          <cell r="D152" t="str">
            <v>육류</v>
          </cell>
          <cell r="E152" t="str">
            <v>쇠고기(육우)</v>
          </cell>
          <cell r="F152" t="str">
            <v>3등급,냉장</v>
          </cell>
          <cell r="G152" t="str">
            <v>kg</v>
          </cell>
          <cell r="H152" t="str">
            <v>목심(장정)</v>
          </cell>
          <cell r="I152" t="str">
            <v>국내산</v>
          </cell>
          <cell r="J152">
            <v>12000</v>
          </cell>
          <cell r="K152">
            <v>12000</v>
          </cell>
          <cell r="L152">
            <v>12000</v>
          </cell>
          <cell r="M152">
            <v>0</v>
          </cell>
          <cell r="N152">
            <v>0</v>
          </cell>
          <cell r="O152">
            <v>9000</v>
          </cell>
          <cell r="P152">
            <v>11000</v>
          </cell>
          <cell r="Q152">
            <v>11000</v>
          </cell>
          <cell r="R152">
            <v>22.222222222222221</v>
          </cell>
          <cell r="S152">
            <v>0</v>
          </cell>
          <cell r="T152" t="str">
            <v>-</v>
          </cell>
          <cell r="U152" t="str">
            <v>-</v>
          </cell>
          <cell r="V152" t="str">
            <v>-</v>
          </cell>
          <cell r="W152" t="e">
            <v>#VALUE!</v>
          </cell>
          <cell r="X152" t="e">
            <v>#VALUE!</v>
          </cell>
          <cell r="Y152" t="str">
            <v>-</v>
          </cell>
          <cell r="Z152" t="str">
            <v>-</v>
          </cell>
          <cell r="AA152" t="str">
            <v>-</v>
          </cell>
        </row>
        <row r="153">
          <cell r="A153">
            <v>91</v>
          </cell>
          <cell r="B153" t="str">
            <v>쇠고기(육우)3등급,냉장kg사태국내산</v>
          </cell>
          <cell r="D153" t="str">
            <v>육류</v>
          </cell>
          <cell r="E153" t="str">
            <v>쇠고기(육우)</v>
          </cell>
          <cell r="F153" t="str">
            <v>3등급,냉장</v>
          </cell>
          <cell r="G153" t="str">
            <v>kg</v>
          </cell>
          <cell r="H153" t="str">
            <v>사태</v>
          </cell>
          <cell r="I153" t="str">
            <v>국내산</v>
          </cell>
          <cell r="J153">
            <v>12000</v>
          </cell>
          <cell r="K153">
            <v>12000</v>
          </cell>
          <cell r="L153">
            <v>12000</v>
          </cell>
          <cell r="M153">
            <v>0</v>
          </cell>
          <cell r="N153">
            <v>0</v>
          </cell>
          <cell r="O153">
            <v>9000</v>
          </cell>
          <cell r="P153">
            <v>11000</v>
          </cell>
          <cell r="Q153">
            <v>11000</v>
          </cell>
          <cell r="R153">
            <v>22.222222222222221</v>
          </cell>
          <cell r="S153">
            <v>0</v>
          </cell>
          <cell r="T153" t="str">
            <v>-</v>
          </cell>
          <cell r="U153" t="str">
            <v>-</v>
          </cell>
          <cell r="V153" t="str">
            <v>-</v>
          </cell>
          <cell r="W153" t="e">
            <v>#VALUE!</v>
          </cell>
          <cell r="X153" t="e">
            <v>#VALUE!</v>
          </cell>
          <cell r="Y153" t="str">
            <v>-</v>
          </cell>
          <cell r="Z153" t="str">
            <v>-</v>
          </cell>
          <cell r="AA153" t="str">
            <v>-</v>
          </cell>
        </row>
        <row r="154">
          <cell r="A154">
            <v>92</v>
          </cell>
          <cell r="B154" t="str">
            <v>쇠고기(육우)3등급,냉장kg설도국내산</v>
          </cell>
          <cell r="D154" t="str">
            <v>육류</v>
          </cell>
          <cell r="E154" t="str">
            <v>쇠고기(육우)</v>
          </cell>
          <cell r="F154" t="str">
            <v>3등급,냉장</v>
          </cell>
          <cell r="G154" t="str">
            <v>kg</v>
          </cell>
          <cell r="H154" t="str">
            <v>설도</v>
          </cell>
          <cell r="I154" t="str">
            <v>국내산</v>
          </cell>
          <cell r="J154">
            <v>12000</v>
          </cell>
          <cell r="K154">
            <v>12000</v>
          </cell>
          <cell r="L154">
            <v>12000</v>
          </cell>
          <cell r="M154">
            <v>0</v>
          </cell>
          <cell r="N154">
            <v>0</v>
          </cell>
          <cell r="O154">
            <v>9000</v>
          </cell>
          <cell r="P154">
            <v>11000</v>
          </cell>
          <cell r="Q154">
            <v>11000</v>
          </cell>
          <cell r="R154">
            <v>22.222222222222221</v>
          </cell>
          <cell r="S154">
            <v>0</v>
          </cell>
          <cell r="T154" t="str">
            <v>-</v>
          </cell>
          <cell r="U154" t="str">
            <v>-</v>
          </cell>
          <cell r="V154" t="str">
            <v>-</v>
          </cell>
          <cell r="W154" t="e">
            <v>#VALUE!</v>
          </cell>
          <cell r="X154" t="e">
            <v>#VALUE!</v>
          </cell>
          <cell r="Y154" t="str">
            <v>-</v>
          </cell>
          <cell r="Z154" t="str">
            <v>-</v>
          </cell>
          <cell r="AA154" t="str">
            <v>-</v>
          </cell>
        </row>
        <row r="155">
          <cell r="A155">
            <v>93</v>
          </cell>
          <cell r="B155" t="str">
            <v>쇠고기(육우)3등급,냉장kg안심국내산</v>
          </cell>
          <cell r="D155" t="str">
            <v>육류</v>
          </cell>
          <cell r="E155" t="str">
            <v>쇠고기(육우)</v>
          </cell>
          <cell r="F155" t="str">
            <v>3등급,냉장</v>
          </cell>
          <cell r="G155" t="str">
            <v>kg</v>
          </cell>
          <cell r="H155" t="str">
            <v>안심</v>
          </cell>
          <cell r="I155" t="str">
            <v>국내산</v>
          </cell>
          <cell r="J155">
            <v>27000</v>
          </cell>
          <cell r="K155">
            <v>29000</v>
          </cell>
          <cell r="L155">
            <v>29000</v>
          </cell>
          <cell r="M155">
            <v>7.4074074074074074</v>
          </cell>
          <cell r="N155">
            <v>0</v>
          </cell>
          <cell r="O155">
            <v>22000</v>
          </cell>
          <cell r="P155">
            <v>28000</v>
          </cell>
          <cell r="Q155">
            <v>26000</v>
          </cell>
          <cell r="R155">
            <v>18.181818181818183</v>
          </cell>
          <cell r="S155">
            <v>-7.1428571428571432</v>
          </cell>
          <cell r="T155" t="str">
            <v>-</v>
          </cell>
          <cell r="U155" t="str">
            <v>-</v>
          </cell>
          <cell r="V155" t="str">
            <v>-</v>
          </cell>
          <cell r="W155" t="e">
            <v>#VALUE!</v>
          </cell>
          <cell r="X155" t="e">
            <v>#VALUE!</v>
          </cell>
          <cell r="Y155" t="str">
            <v>-</v>
          </cell>
          <cell r="Z155" t="str">
            <v>-</v>
          </cell>
          <cell r="AA155" t="str">
            <v>-</v>
          </cell>
        </row>
        <row r="156">
          <cell r="A156">
            <v>94</v>
          </cell>
          <cell r="B156" t="str">
            <v>쇠고기(육우)3등급,냉장kg양지국내산</v>
          </cell>
          <cell r="D156" t="str">
            <v>육류</v>
          </cell>
          <cell r="E156" t="str">
            <v>쇠고기(육우)</v>
          </cell>
          <cell r="F156" t="str">
            <v>3등급,냉장</v>
          </cell>
          <cell r="G156" t="str">
            <v>kg</v>
          </cell>
          <cell r="H156" t="str">
            <v>양지</v>
          </cell>
          <cell r="I156" t="str">
            <v>국내산</v>
          </cell>
          <cell r="J156">
            <v>17000</v>
          </cell>
          <cell r="K156">
            <v>17000</v>
          </cell>
          <cell r="L156">
            <v>17000</v>
          </cell>
          <cell r="M156">
            <v>0</v>
          </cell>
          <cell r="N156">
            <v>0</v>
          </cell>
          <cell r="O156">
            <v>9000</v>
          </cell>
          <cell r="P156">
            <v>14000</v>
          </cell>
          <cell r="Q156">
            <v>16000</v>
          </cell>
          <cell r="R156">
            <v>77.777777777777771</v>
          </cell>
          <cell r="S156">
            <v>14.285714285714286</v>
          </cell>
          <cell r="T156" t="str">
            <v>-</v>
          </cell>
          <cell r="U156" t="str">
            <v>-</v>
          </cell>
          <cell r="V156" t="str">
            <v>-</v>
          </cell>
          <cell r="W156" t="e">
            <v>#VALUE!</v>
          </cell>
          <cell r="X156" t="e">
            <v>#VALUE!</v>
          </cell>
          <cell r="Y156" t="str">
            <v>-</v>
          </cell>
          <cell r="Z156" t="str">
            <v>-</v>
          </cell>
          <cell r="AA156" t="str">
            <v>-</v>
          </cell>
        </row>
        <row r="157">
          <cell r="A157">
            <v>95</v>
          </cell>
          <cell r="B157" t="str">
            <v>쇠고기(육우)3등급,냉장kg우둔국내산</v>
          </cell>
          <cell r="D157" t="str">
            <v>육류</v>
          </cell>
          <cell r="E157" t="str">
            <v>쇠고기(육우)</v>
          </cell>
          <cell r="F157" t="str">
            <v>3등급,냉장</v>
          </cell>
          <cell r="G157" t="str">
            <v>kg</v>
          </cell>
          <cell r="H157" t="str">
            <v>우둔</v>
          </cell>
          <cell r="I157" t="str">
            <v>국내산</v>
          </cell>
          <cell r="J157">
            <v>13000</v>
          </cell>
          <cell r="K157">
            <v>13000</v>
          </cell>
          <cell r="L157">
            <v>13000</v>
          </cell>
          <cell r="M157">
            <v>0</v>
          </cell>
          <cell r="N157">
            <v>0</v>
          </cell>
          <cell r="O157">
            <v>9000</v>
          </cell>
          <cell r="P157">
            <v>11000</v>
          </cell>
          <cell r="Q157">
            <v>11000</v>
          </cell>
          <cell r="R157">
            <v>22.222222222222221</v>
          </cell>
          <cell r="S157">
            <v>0</v>
          </cell>
          <cell r="T157" t="str">
            <v>-</v>
          </cell>
          <cell r="U157" t="str">
            <v>-</v>
          </cell>
          <cell r="V157" t="str">
            <v>-</v>
          </cell>
          <cell r="W157" t="e">
            <v>#VALUE!</v>
          </cell>
          <cell r="X157" t="e">
            <v>#VALUE!</v>
          </cell>
          <cell r="Y157" t="str">
            <v>-</v>
          </cell>
          <cell r="Z157" t="str">
            <v>-</v>
          </cell>
          <cell r="AA157" t="str">
            <v>-</v>
          </cell>
        </row>
        <row r="158">
          <cell r="A158">
            <v>96</v>
          </cell>
          <cell r="B158" t="str">
            <v>쇠고기(육우)3등급,냉장kg채끝국내산</v>
          </cell>
          <cell r="D158" t="str">
            <v>육류</v>
          </cell>
          <cell r="E158" t="str">
            <v>쇠고기(육우)</v>
          </cell>
          <cell r="F158" t="str">
            <v>3등급,냉장</v>
          </cell>
          <cell r="G158" t="str">
            <v>kg</v>
          </cell>
          <cell r="H158" t="str">
            <v>채끝</v>
          </cell>
          <cell r="I158" t="str">
            <v>국내산</v>
          </cell>
          <cell r="J158">
            <v>17000</v>
          </cell>
          <cell r="K158">
            <v>18000</v>
          </cell>
          <cell r="L158">
            <v>18000</v>
          </cell>
          <cell r="M158">
            <v>5.882352941176471</v>
          </cell>
          <cell r="N158">
            <v>0</v>
          </cell>
          <cell r="O158">
            <v>15000</v>
          </cell>
          <cell r="P158">
            <v>19000</v>
          </cell>
          <cell r="Q158">
            <v>21000</v>
          </cell>
          <cell r="R158">
            <v>40</v>
          </cell>
          <cell r="S158">
            <v>10.526315789473685</v>
          </cell>
          <cell r="T158" t="str">
            <v>-</v>
          </cell>
          <cell r="U158" t="str">
            <v>-</v>
          </cell>
          <cell r="V158" t="str">
            <v>-</v>
          </cell>
          <cell r="W158" t="e">
            <v>#VALUE!</v>
          </cell>
          <cell r="X158" t="e">
            <v>#VALUE!</v>
          </cell>
          <cell r="Y158" t="str">
            <v>-</v>
          </cell>
          <cell r="Z158" t="str">
            <v>-</v>
          </cell>
          <cell r="AA158" t="str">
            <v>-</v>
          </cell>
        </row>
        <row r="159">
          <cell r="A159">
            <v>97</v>
          </cell>
          <cell r="B159" t="str">
            <v>쇠고기(육우)3등급,냉동kg사골국내산</v>
          </cell>
          <cell r="D159" t="str">
            <v>육류</v>
          </cell>
          <cell r="E159" t="str">
            <v>쇠고기(육우)</v>
          </cell>
          <cell r="F159" t="str">
            <v>3등급,냉동</v>
          </cell>
          <cell r="G159" t="str">
            <v>kg</v>
          </cell>
          <cell r="H159" t="str">
            <v>사골</v>
          </cell>
          <cell r="I159" t="str">
            <v>국내산</v>
          </cell>
          <cell r="J159">
            <v>12000</v>
          </cell>
          <cell r="K159">
            <v>11000</v>
          </cell>
          <cell r="L159">
            <v>9000</v>
          </cell>
          <cell r="M159">
            <v>-25</v>
          </cell>
          <cell r="N159">
            <v>-18.181818181818183</v>
          </cell>
          <cell r="O159">
            <v>7000</v>
          </cell>
          <cell r="P159">
            <v>3000</v>
          </cell>
          <cell r="Q159">
            <v>4000</v>
          </cell>
          <cell r="R159">
            <v>-42.857142857142854</v>
          </cell>
          <cell r="S159">
            <v>33.333333333333336</v>
          </cell>
          <cell r="T159">
            <v>18470</v>
          </cell>
          <cell r="U159">
            <v>13850</v>
          </cell>
          <cell r="V159" t="str">
            <v>-</v>
          </cell>
          <cell r="W159" t="e">
            <v>#VALUE!</v>
          </cell>
          <cell r="X159" t="e">
            <v>#VALUE!</v>
          </cell>
          <cell r="Y159">
            <v>9900</v>
          </cell>
          <cell r="Z159">
            <v>9900</v>
          </cell>
          <cell r="AA159">
            <v>6700</v>
          </cell>
        </row>
        <row r="160">
          <cell r="A160">
            <v>98</v>
          </cell>
          <cell r="B160" t="str">
            <v>쇠고기(육우)3등급,냉동kg잡뼈국내산</v>
          </cell>
          <cell r="D160" t="str">
            <v>육류</v>
          </cell>
          <cell r="E160" t="str">
            <v>쇠고기(육우)</v>
          </cell>
          <cell r="F160" t="str">
            <v>3등급,냉동</v>
          </cell>
          <cell r="G160" t="str">
            <v>kg</v>
          </cell>
          <cell r="H160" t="str">
            <v>잡뼈</v>
          </cell>
          <cell r="I160" t="str">
            <v>국내산</v>
          </cell>
          <cell r="J160">
            <v>6000</v>
          </cell>
          <cell r="K160">
            <v>5000</v>
          </cell>
          <cell r="L160">
            <v>5000</v>
          </cell>
          <cell r="M160">
            <v>-16.666666666666668</v>
          </cell>
          <cell r="N160">
            <v>0</v>
          </cell>
          <cell r="O160">
            <v>3000</v>
          </cell>
          <cell r="P160">
            <v>2000</v>
          </cell>
          <cell r="Q160">
            <v>2500</v>
          </cell>
          <cell r="R160">
            <v>-16.666666666666668</v>
          </cell>
          <cell r="S160">
            <v>25</v>
          </cell>
          <cell r="T160">
            <v>10000</v>
          </cell>
          <cell r="U160" t="str">
            <v>-</v>
          </cell>
          <cell r="V160" t="str">
            <v>-</v>
          </cell>
          <cell r="W160" t="e">
            <v>#VALUE!</v>
          </cell>
          <cell r="X160" t="e">
            <v>#VALUE!</v>
          </cell>
          <cell r="Y160">
            <v>8700</v>
          </cell>
          <cell r="Z160">
            <v>7700</v>
          </cell>
          <cell r="AA160">
            <v>7700</v>
          </cell>
        </row>
        <row r="161">
          <cell r="A161">
            <v>99</v>
          </cell>
          <cell r="B161" t="str">
            <v>쇠고기(육우)냉동kg스지국내산</v>
          </cell>
          <cell r="D161" t="str">
            <v>육류</v>
          </cell>
          <cell r="E161" t="str">
            <v>쇠고기(육우)</v>
          </cell>
          <cell r="F161" t="str">
            <v>냉동</v>
          </cell>
          <cell r="G161" t="str">
            <v>kg</v>
          </cell>
          <cell r="H161" t="str">
            <v>스지</v>
          </cell>
          <cell r="I161" t="str">
            <v>국내산</v>
          </cell>
          <cell r="J161">
            <v>14000</v>
          </cell>
          <cell r="K161">
            <v>13000</v>
          </cell>
          <cell r="L161">
            <v>11000</v>
          </cell>
          <cell r="M161">
            <v>-21.428571428571427</v>
          </cell>
          <cell r="N161">
            <v>-15.384615384615385</v>
          </cell>
          <cell r="O161">
            <v>11000</v>
          </cell>
          <cell r="P161">
            <v>9000</v>
          </cell>
          <cell r="Q161">
            <v>9000</v>
          </cell>
          <cell r="R161">
            <v>-18.181818181818183</v>
          </cell>
          <cell r="S161">
            <v>0</v>
          </cell>
          <cell r="T161">
            <v>22500</v>
          </cell>
          <cell r="U161">
            <v>22500</v>
          </cell>
          <cell r="V161" t="str">
            <v>-</v>
          </cell>
          <cell r="W161" t="e">
            <v>#VALUE!</v>
          </cell>
          <cell r="X161" t="e">
            <v>#VALUE!</v>
          </cell>
          <cell r="Y161">
            <v>16700</v>
          </cell>
          <cell r="Z161">
            <v>12900</v>
          </cell>
          <cell r="AA161" t="str">
            <v>-</v>
          </cell>
        </row>
        <row r="162">
          <cell r="A162">
            <v>100</v>
          </cell>
          <cell r="B162" t="str">
            <v>쇠고기(육우)냉동kg도가니국내산</v>
          </cell>
          <cell r="D162" t="str">
            <v>육류</v>
          </cell>
          <cell r="E162" t="str">
            <v>쇠고기(육우)</v>
          </cell>
          <cell r="F162" t="str">
            <v>냉동</v>
          </cell>
          <cell r="G162" t="str">
            <v>kg</v>
          </cell>
          <cell r="H162" t="str">
            <v>도가니</v>
          </cell>
          <cell r="I162" t="str">
            <v>국내산</v>
          </cell>
          <cell r="J162">
            <v>12000</v>
          </cell>
          <cell r="K162">
            <v>11000</v>
          </cell>
          <cell r="L162">
            <v>11000</v>
          </cell>
          <cell r="M162">
            <v>-8.3333333333333339</v>
          </cell>
          <cell r="N162">
            <v>0</v>
          </cell>
          <cell r="O162">
            <v>11000</v>
          </cell>
          <cell r="P162">
            <v>9000</v>
          </cell>
          <cell r="Q162">
            <v>9000</v>
          </cell>
          <cell r="R162">
            <v>-18.181818181818183</v>
          </cell>
          <cell r="S162">
            <v>0</v>
          </cell>
          <cell r="T162">
            <v>19500</v>
          </cell>
          <cell r="U162">
            <v>16000</v>
          </cell>
          <cell r="V162" t="str">
            <v>-</v>
          </cell>
          <cell r="W162" t="e">
            <v>#VALUE!</v>
          </cell>
          <cell r="X162" t="e">
            <v>#VALUE!</v>
          </cell>
          <cell r="Y162">
            <v>23500</v>
          </cell>
          <cell r="Z162">
            <v>19800</v>
          </cell>
          <cell r="AA162" t="str">
            <v>-</v>
          </cell>
        </row>
        <row r="163">
          <cell r="A163">
            <v>101</v>
          </cell>
          <cell r="B163" t="str">
            <v>쇠고기(육우)냉동kg갈비(탕용)국내산</v>
          </cell>
          <cell r="D163" t="str">
            <v>육류</v>
          </cell>
          <cell r="E163" t="str">
            <v>쇠고기(육우)</v>
          </cell>
          <cell r="F163" t="str">
            <v>냉동</v>
          </cell>
          <cell r="G163" t="str">
            <v>kg</v>
          </cell>
          <cell r="H163" t="str">
            <v>갈비(탕용)</v>
          </cell>
          <cell r="I163" t="str">
            <v>국내산</v>
          </cell>
          <cell r="J163" t="str">
            <v>-</v>
          </cell>
          <cell r="K163">
            <v>18000</v>
          </cell>
          <cell r="L163" t="str">
            <v>-</v>
          </cell>
          <cell r="M163" t="e">
            <v>#VALUE!</v>
          </cell>
          <cell r="N163" t="e">
            <v>#VALUE!</v>
          </cell>
          <cell r="O163">
            <v>7000</v>
          </cell>
          <cell r="P163">
            <v>8000</v>
          </cell>
          <cell r="Q163">
            <v>8000</v>
          </cell>
          <cell r="R163">
            <v>14.285714285714286</v>
          </cell>
          <cell r="S163">
            <v>0</v>
          </cell>
          <cell r="T163" t="str">
            <v>-</v>
          </cell>
          <cell r="U163" t="str">
            <v>-</v>
          </cell>
          <cell r="V163" t="str">
            <v>-</v>
          </cell>
          <cell r="W163" t="e">
            <v>#VALUE!</v>
          </cell>
          <cell r="X163" t="e">
            <v>#VALUE!</v>
          </cell>
          <cell r="Y163">
            <v>8700</v>
          </cell>
          <cell r="Z163">
            <v>6700</v>
          </cell>
          <cell r="AA163">
            <v>6700</v>
          </cell>
        </row>
        <row r="164">
          <cell r="A164">
            <v>102</v>
          </cell>
          <cell r="B164" t="str">
            <v>쇠고기(육우)냉동kgLA갈비국내산</v>
          </cell>
          <cell r="D164" t="str">
            <v>육류</v>
          </cell>
          <cell r="E164" t="str">
            <v>쇠고기(육우)</v>
          </cell>
          <cell r="F164" t="str">
            <v>냉동</v>
          </cell>
          <cell r="G164" t="str">
            <v>kg</v>
          </cell>
          <cell r="H164" t="str">
            <v>LA갈비</v>
          </cell>
          <cell r="I164" t="str">
            <v>국내산</v>
          </cell>
          <cell r="J164" t="str">
            <v>-</v>
          </cell>
          <cell r="K164" t="str">
            <v>-</v>
          </cell>
          <cell r="L164" t="str">
            <v>-</v>
          </cell>
          <cell r="M164" t="e">
            <v>#VALUE!</v>
          </cell>
          <cell r="N164" t="e">
            <v>#VALUE!</v>
          </cell>
          <cell r="O164" t="str">
            <v>-</v>
          </cell>
          <cell r="P164" t="str">
            <v>-</v>
          </cell>
          <cell r="Q164" t="str">
            <v>-</v>
          </cell>
          <cell r="R164" t="e">
            <v>#VALUE!</v>
          </cell>
          <cell r="S164" t="e">
            <v>#VALUE!</v>
          </cell>
          <cell r="T164" t="str">
            <v>-</v>
          </cell>
          <cell r="U164" t="str">
            <v>-</v>
          </cell>
          <cell r="V164" t="str">
            <v>-</v>
          </cell>
          <cell r="W164" t="e">
            <v>#VALUE!</v>
          </cell>
          <cell r="X164" t="e">
            <v>#VALUE!</v>
          </cell>
          <cell r="Y164" t="str">
            <v>-</v>
          </cell>
          <cell r="Z164" t="str">
            <v>-</v>
          </cell>
          <cell r="AA164" t="str">
            <v>-</v>
          </cell>
        </row>
        <row r="165">
          <cell r="B165" t="str">
            <v/>
          </cell>
        </row>
        <row r="166">
          <cell r="B166" t="str">
            <v/>
          </cell>
          <cell r="C166" t="str">
            <v>&lt;수산물  52종 230품목&gt;</v>
          </cell>
        </row>
        <row r="167">
          <cell r="A167">
            <v>1</v>
          </cell>
          <cell r="B167" t="str">
            <v>가자미생것,손질kg냉장,절단국산</v>
          </cell>
          <cell r="C167">
            <v>1</v>
          </cell>
          <cell r="D167" t="str">
            <v>어패류</v>
          </cell>
          <cell r="E167" t="str">
            <v>가자미</v>
          </cell>
          <cell r="F167" t="str">
            <v>생것,손질</v>
          </cell>
          <cell r="G167" t="str">
            <v>kg</v>
          </cell>
          <cell r="H167" t="str">
            <v>냉장,절단</v>
          </cell>
          <cell r="I167" t="str">
            <v>국산</v>
          </cell>
          <cell r="J167">
            <v>0</v>
          </cell>
          <cell r="K167">
            <v>0</v>
          </cell>
          <cell r="L167" t="str">
            <v>-</v>
          </cell>
          <cell r="M167" t="e">
            <v>#VALUE!</v>
          </cell>
          <cell r="N167" t="e">
            <v>#VALUE!</v>
          </cell>
          <cell r="O167">
            <v>0</v>
          </cell>
          <cell r="P167">
            <v>0</v>
          </cell>
          <cell r="Q167" t="str">
            <v>-</v>
          </cell>
          <cell r="R167" t="e">
            <v>#VALUE!</v>
          </cell>
          <cell r="S167" t="e">
            <v>#VALUE!</v>
          </cell>
          <cell r="T167">
            <v>15100</v>
          </cell>
          <cell r="U167">
            <v>24920</v>
          </cell>
          <cell r="V167" t="str">
            <v>-</v>
          </cell>
          <cell r="W167" t="e">
            <v>#VALUE!</v>
          </cell>
          <cell r="X167" t="e">
            <v>#VALUE!</v>
          </cell>
          <cell r="Y167">
            <v>22000</v>
          </cell>
          <cell r="Z167">
            <v>19000</v>
          </cell>
          <cell r="AA167">
            <v>16670</v>
          </cell>
        </row>
        <row r="168">
          <cell r="A168">
            <v>2</v>
          </cell>
          <cell r="B168" t="str">
            <v>가자미냉동,손질kg절단미국</v>
          </cell>
          <cell r="D168" t="str">
            <v>어패류</v>
          </cell>
          <cell r="E168" t="str">
            <v>가자미</v>
          </cell>
          <cell r="F168" t="str">
            <v>냉동,손질</v>
          </cell>
          <cell r="G168" t="str">
            <v>kg</v>
          </cell>
          <cell r="H168" t="str">
            <v>절단</v>
          </cell>
          <cell r="I168" t="str">
            <v>미국</v>
          </cell>
          <cell r="J168">
            <v>0</v>
          </cell>
          <cell r="K168">
            <v>0</v>
          </cell>
          <cell r="L168" t="str">
            <v>-</v>
          </cell>
          <cell r="M168" t="e">
            <v>#VALUE!</v>
          </cell>
          <cell r="N168" t="e">
            <v>#VALUE!</v>
          </cell>
          <cell r="O168">
            <v>0</v>
          </cell>
          <cell r="P168">
            <v>0</v>
          </cell>
          <cell r="Q168" t="str">
            <v>-</v>
          </cell>
          <cell r="R168" t="e">
            <v>#VALUE!</v>
          </cell>
          <cell r="S168" t="e">
            <v>#VALUE!</v>
          </cell>
          <cell r="T168">
            <v>5880</v>
          </cell>
          <cell r="U168">
            <v>5290</v>
          </cell>
          <cell r="V168">
            <v>10960</v>
          </cell>
          <cell r="W168">
            <v>86.394557823129247</v>
          </cell>
          <cell r="X168">
            <v>107.18336483931947</v>
          </cell>
          <cell r="Y168">
            <v>9800</v>
          </cell>
          <cell r="Z168">
            <v>4820</v>
          </cell>
          <cell r="AA168">
            <v>4880</v>
          </cell>
        </row>
        <row r="169">
          <cell r="A169">
            <v>3</v>
          </cell>
          <cell r="B169" t="str">
            <v>가자미냉동,손질kg절단러시아</v>
          </cell>
          <cell r="D169" t="str">
            <v>어패류</v>
          </cell>
          <cell r="E169" t="str">
            <v>가자미</v>
          </cell>
          <cell r="F169" t="str">
            <v>냉동,손질</v>
          </cell>
          <cell r="G169" t="str">
            <v>kg</v>
          </cell>
          <cell r="H169" t="str">
            <v>절단</v>
          </cell>
          <cell r="I169" t="str">
            <v>러시아</v>
          </cell>
          <cell r="J169">
            <v>0</v>
          </cell>
          <cell r="K169">
            <v>0</v>
          </cell>
          <cell r="L169" t="str">
            <v>-</v>
          </cell>
          <cell r="M169" t="e">
            <v>#VALUE!</v>
          </cell>
          <cell r="N169" t="e">
            <v>#VALUE!</v>
          </cell>
          <cell r="O169">
            <v>0</v>
          </cell>
          <cell r="P169">
            <v>0</v>
          </cell>
          <cell r="Q169" t="str">
            <v>-</v>
          </cell>
          <cell r="R169" t="e">
            <v>#VALUE!</v>
          </cell>
          <cell r="S169" t="e">
            <v>#VALUE!</v>
          </cell>
          <cell r="T169" t="str">
            <v>-</v>
          </cell>
          <cell r="U169" t="str">
            <v>-</v>
          </cell>
          <cell r="V169">
            <v>12440</v>
          </cell>
          <cell r="W169" t="e">
            <v>#VALUE!</v>
          </cell>
          <cell r="X169" t="e">
            <v>#VALUE!</v>
          </cell>
          <cell r="Y169">
            <v>9900</v>
          </cell>
          <cell r="Z169" t="str">
            <v>-</v>
          </cell>
          <cell r="AA169">
            <v>11130</v>
          </cell>
        </row>
        <row r="170">
          <cell r="A170">
            <v>4</v>
          </cell>
          <cell r="B170" t="str">
            <v>가자미생것,원물kg냉장, 원물국산</v>
          </cell>
          <cell r="D170" t="str">
            <v>어패류</v>
          </cell>
          <cell r="E170" t="str">
            <v>가자미</v>
          </cell>
          <cell r="F170" t="str">
            <v>생것,원물</v>
          </cell>
          <cell r="G170" t="str">
            <v>kg</v>
          </cell>
          <cell r="H170" t="str">
            <v>냉장, 원물</v>
          </cell>
          <cell r="I170" t="str">
            <v>국산</v>
          </cell>
          <cell r="J170">
            <v>11000</v>
          </cell>
          <cell r="K170">
            <v>9000</v>
          </cell>
          <cell r="L170">
            <v>10000</v>
          </cell>
          <cell r="M170">
            <v>-9.0909090909090917</v>
          </cell>
          <cell r="N170">
            <v>11.111111111111111</v>
          </cell>
          <cell r="O170">
            <v>12900</v>
          </cell>
          <cell r="P170">
            <v>8000</v>
          </cell>
          <cell r="Q170">
            <v>8000</v>
          </cell>
          <cell r="R170">
            <v>-37.984496124031011</v>
          </cell>
          <cell r="S170">
            <v>0</v>
          </cell>
          <cell r="T170" t="str">
            <v>-</v>
          </cell>
          <cell r="U170">
            <v>24920</v>
          </cell>
          <cell r="V170" t="str">
            <v>-</v>
          </cell>
          <cell r="W170" t="e">
            <v>#VALUE!</v>
          </cell>
          <cell r="X170" t="e">
            <v>#VALUE!</v>
          </cell>
          <cell r="Y170">
            <v>22000</v>
          </cell>
          <cell r="Z170">
            <v>19000</v>
          </cell>
          <cell r="AA170">
            <v>26500</v>
          </cell>
        </row>
        <row r="171">
          <cell r="A171">
            <v>5</v>
          </cell>
          <cell r="B171" t="str">
            <v>가자미냉동,원물kg원물미국</v>
          </cell>
          <cell r="D171" t="str">
            <v>어패류</v>
          </cell>
          <cell r="E171" t="str">
            <v>가자미</v>
          </cell>
          <cell r="F171" t="str">
            <v>냉동,원물</v>
          </cell>
          <cell r="G171" t="str">
            <v>kg</v>
          </cell>
          <cell r="H171" t="str">
            <v>원물</v>
          </cell>
          <cell r="I171" t="str">
            <v>미국</v>
          </cell>
          <cell r="J171">
            <v>3600</v>
          </cell>
          <cell r="K171">
            <v>2600</v>
          </cell>
          <cell r="L171">
            <v>2600</v>
          </cell>
          <cell r="M171">
            <v>-27.777777777777779</v>
          </cell>
          <cell r="N171">
            <v>0</v>
          </cell>
          <cell r="O171">
            <v>3600</v>
          </cell>
          <cell r="P171">
            <v>3500</v>
          </cell>
          <cell r="Q171">
            <v>2700</v>
          </cell>
          <cell r="R171">
            <v>-25</v>
          </cell>
          <cell r="S171">
            <v>-22.857142857142858</v>
          </cell>
          <cell r="T171" t="str">
            <v>-</v>
          </cell>
          <cell r="U171" t="str">
            <v>-</v>
          </cell>
          <cell r="V171" t="str">
            <v>-</v>
          </cell>
          <cell r="W171" t="e">
            <v>#VALUE!</v>
          </cell>
          <cell r="X171" t="e">
            <v>#VALUE!</v>
          </cell>
          <cell r="Y171" t="str">
            <v>-</v>
          </cell>
          <cell r="Z171" t="str">
            <v>-</v>
          </cell>
          <cell r="AA171" t="str">
            <v>-</v>
          </cell>
        </row>
        <row r="172">
          <cell r="A172">
            <v>6</v>
          </cell>
          <cell r="B172" t="str">
            <v>가자미냉동,원물kg원물러시아</v>
          </cell>
          <cell r="D172" t="str">
            <v>어패류</v>
          </cell>
          <cell r="E172" t="str">
            <v>가자미</v>
          </cell>
          <cell r="F172" t="str">
            <v>냉동,원물</v>
          </cell>
          <cell r="G172" t="str">
            <v>kg</v>
          </cell>
          <cell r="H172" t="str">
            <v>원물</v>
          </cell>
          <cell r="I172" t="str">
            <v>러시아</v>
          </cell>
          <cell r="J172">
            <v>3300</v>
          </cell>
          <cell r="K172">
            <v>2600</v>
          </cell>
          <cell r="L172">
            <v>2600</v>
          </cell>
          <cell r="M172">
            <v>-21.212121212121211</v>
          </cell>
          <cell r="N172">
            <v>0</v>
          </cell>
          <cell r="O172">
            <v>3600</v>
          </cell>
          <cell r="P172">
            <v>3600</v>
          </cell>
          <cell r="Q172">
            <v>2800</v>
          </cell>
          <cell r="R172">
            <v>-22.222222222222221</v>
          </cell>
          <cell r="S172">
            <v>-22.222222222222221</v>
          </cell>
          <cell r="T172" t="str">
            <v>-</v>
          </cell>
          <cell r="U172" t="str">
            <v>-</v>
          </cell>
          <cell r="V172" t="str">
            <v>-</v>
          </cell>
          <cell r="W172" t="e">
            <v>#VALUE!</v>
          </cell>
          <cell r="X172" t="e">
            <v>#VALUE!</v>
          </cell>
          <cell r="Y172" t="str">
            <v>-</v>
          </cell>
          <cell r="Z172" t="str">
            <v>-</v>
          </cell>
          <cell r="AA172" t="str">
            <v>-</v>
          </cell>
        </row>
        <row r="173">
          <cell r="A173">
            <v>7</v>
          </cell>
          <cell r="B173" t="str">
            <v>가자미냉동,가자미살kg절단미국</v>
          </cell>
          <cell r="D173" t="str">
            <v>어패류</v>
          </cell>
          <cell r="E173" t="str">
            <v>가자미</v>
          </cell>
          <cell r="F173" t="str">
            <v>냉동,가자미살</v>
          </cell>
          <cell r="G173" t="str">
            <v>kg</v>
          </cell>
          <cell r="H173" t="str">
            <v>절단</v>
          </cell>
          <cell r="I173" t="str">
            <v>미국</v>
          </cell>
          <cell r="J173">
            <v>0</v>
          </cell>
          <cell r="K173">
            <v>0</v>
          </cell>
          <cell r="L173" t="str">
            <v>-</v>
          </cell>
          <cell r="M173" t="e">
            <v>#VALUE!</v>
          </cell>
          <cell r="N173" t="e">
            <v>#VALUE!</v>
          </cell>
          <cell r="O173">
            <v>0</v>
          </cell>
          <cell r="P173">
            <v>0</v>
          </cell>
          <cell r="Q173" t="str">
            <v>-</v>
          </cell>
          <cell r="R173" t="e">
            <v>#VALUE!</v>
          </cell>
          <cell r="S173" t="e">
            <v>#VALUE!</v>
          </cell>
          <cell r="T173">
            <v>12800</v>
          </cell>
          <cell r="U173" t="str">
            <v>-</v>
          </cell>
          <cell r="V173" t="str">
            <v>-</v>
          </cell>
          <cell r="W173" t="e">
            <v>#VALUE!</v>
          </cell>
          <cell r="X173" t="e">
            <v>#VALUE!</v>
          </cell>
          <cell r="Y173" t="str">
            <v>-</v>
          </cell>
          <cell r="Z173" t="str">
            <v>-</v>
          </cell>
          <cell r="AA173" t="str">
            <v>-</v>
          </cell>
        </row>
        <row r="174">
          <cell r="A174">
            <v>8</v>
          </cell>
          <cell r="B174" t="str">
            <v>가자미냉동,가자미살kg커틀릿용미국</v>
          </cell>
          <cell r="D174" t="str">
            <v>어패류</v>
          </cell>
          <cell r="E174" t="str">
            <v>가자미</v>
          </cell>
          <cell r="F174" t="str">
            <v>냉동,가자미살</v>
          </cell>
          <cell r="G174" t="str">
            <v>kg</v>
          </cell>
          <cell r="H174" t="str">
            <v>커틀릿용</v>
          </cell>
          <cell r="I174" t="str">
            <v>미국</v>
          </cell>
          <cell r="J174">
            <v>0</v>
          </cell>
          <cell r="K174">
            <v>0</v>
          </cell>
          <cell r="L174" t="str">
            <v>-</v>
          </cell>
          <cell r="M174" t="e">
            <v>#VALUE!</v>
          </cell>
          <cell r="N174" t="e">
            <v>#VALUE!</v>
          </cell>
          <cell r="O174">
            <v>0</v>
          </cell>
          <cell r="P174">
            <v>0</v>
          </cell>
          <cell r="Q174" t="str">
            <v>-</v>
          </cell>
          <cell r="R174" t="e">
            <v>#VALUE!</v>
          </cell>
          <cell r="S174" t="e">
            <v>#VALUE!</v>
          </cell>
          <cell r="T174" t="str">
            <v>-</v>
          </cell>
          <cell r="U174" t="str">
            <v>-</v>
          </cell>
          <cell r="V174" t="str">
            <v>-</v>
          </cell>
          <cell r="W174" t="e">
            <v>#VALUE!</v>
          </cell>
          <cell r="X174" t="e">
            <v>#VALUE!</v>
          </cell>
          <cell r="Y174" t="str">
            <v>-</v>
          </cell>
          <cell r="Z174" t="str">
            <v>-</v>
          </cell>
          <cell r="AA174" t="str">
            <v>-</v>
          </cell>
        </row>
        <row r="175">
          <cell r="A175">
            <v>9</v>
          </cell>
          <cell r="B175" t="str">
            <v>갈치냉동,손질kg절단국산</v>
          </cell>
          <cell r="C175">
            <v>2</v>
          </cell>
          <cell r="D175" t="str">
            <v>어패류</v>
          </cell>
          <cell r="E175" t="str">
            <v>갈치</v>
          </cell>
          <cell r="F175" t="str">
            <v>냉동,손질</v>
          </cell>
          <cell r="G175" t="str">
            <v>kg</v>
          </cell>
          <cell r="H175" t="str">
            <v>절단</v>
          </cell>
          <cell r="I175" t="str">
            <v>국산</v>
          </cell>
          <cell r="J175">
            <v>0</v>
          </cell>
          <cell r="K175">
            <v>0</v>
          </cell>
          <cell r="L175" t="str">
            <v>-</v>
          </cell>
          <cell r="M175" t="e">
            <v>#VALUE!</v>
          </cell>
          <cell r="N175" t="e">
            <v>#VALUE!</v>
          </cell>
          <cell r="O175">
            <v>0</v>
          </cell>
          <cell r="P175">
            <v>0</v>
          </cell>
          <cell r="Q175" t="str">
            <v>-</v>
          </cell>
          <cell r="R175" t="e">
            <v>#VALUE!</v>
          </cell>
          <cell r="S175" t="e">
            <v>#VALUE!</v>
          </cell>
          <cell r="T175">
            <v>30430</v>
          </cell>
          <cell r="U175" t="str">
            <v>-</v>
          </cell>
          <cell r="V175">
            <v>34180</v>
          </cell>
          <cell r="W175">
            <v>12.323365100230037</v>
          </cell>
          <cell r="X175" t="e">
            <v>#VALUE!</v>
          </cell>
          <cell r="Y175">
            <v>45000</v>
          </cell>
          <cell r="Z175">
            <v>5780</v>
          </cell>
          <cell r="AA175">
            <v>26410</v>
          </cell>
        </row>
        <row r="176">
          <cell r="A176">
            <v>10</v>
          </cell>
          <cell r="B176" t="str">
            <v>갈치냉동,손질kg절단중국</v>
          </cell>
          <cell r="D176" t="str">
            <v>어패류</v>
          </cell>
          <cell r="E176" t="str">
            <v>갈치</v>
          </cell>
          <cell r="F176" t="str">
            <v>냉동,손질</v>
          </cell>
          <cell r="G176" t="str">
            <v>kg</v>
          </cell>
          <cell r="H176" t="str">
            <v>절단</v>
          </cell>
          <cell r="I176" t="str">
            <v>중국</v>
          </cell>
          <cell r="J176">
            <v>0</v>
          </cell>
          <cell r="K176">
            <v>0</v>
          </cell>
          <cell r="L176" t="str">
            <v>-</v>
          </cell>
          <cell r="M176" t="e">
            <v>#VALUE!</v>
          </cell>
          <cell r="N176" t="e">
            <v>#VALUE!</v>
          </cell>
          <cell r="O176">
            <v>0</v>
          </cell>
          <cell r="P176">
            <v>0</v>
          </cell>
          <cell r="Q176" t="str">
            <v>-</v>
          </cell>
          <cell r="R176" t="e">
            <v>#VALUE!</v>
          </cell>
          <cell r="S176" t="e">
            <v>#VALUE!</v>
          </cell>
          <cell r="T176" t="str">
            <v>-</v>
          </cell>
          <cell r="U176" t="str">
            <v>-</v>
          </cell>
          <cell r="V176" t="str">
            <v>-</v>
          </cell>
          <cell r="W176" t="e">
            <v>#VALUE!</v>
          </cell>
          <cell r="X176" t="e">
            <v>#VALUE!</v>
          </cell>
          <cell r="Y176" t="str">
            <v>-</v>
          </cell>
          <cell r="Z176" t="str">
            <v>-</v>
          </cell>
          <cell r="AA176" t="str">
            <v>-</v>
          </cell>
        </row>
        <row r="177">
          <cell r="A177">
            <v>11</v>
          </cell>
          <cell r="B177" t="str">
            <v>갈치냉동,손질kg절단인도,파키스탄</v>
          </cell>
          <cell r="D177" t="str">
            <v>어패류</v>
          </cell>
          <cell r="E177" t="str">
            <v>갈치</v>
          </cell>
          <cell r="F177" t="str">
            <v>냉동,손질</v>
          </cell>
          <cell r="G177" t="str">
            <v>kg</v>
          </cell>
          <cell r="H177" t="str">
            <v>절단</v>
          </cell>
          <cell r="I177" t="str">
            <v>인도,파키스탄</v>
          </cell>
          <cell r="J177">
            <v>0</v>
          </cell>
          <cell r="K177">
            <v>0</v>
          </cell>
          <cell r="L177" t="str">
            <v>-</v>
          </cell>
          <cell r="M177" t="e">
            <v>#VALUE!</v>
          </cell>
          <cell r="N177" t="e">
            <v>#VALUE!</v>
          </cell>
          <cell r="O177">
            <v>0</v>
          </cell>
          <cell r="P177">
            <v>0</v>
          </cell>
          <cell r="Q177" t="str">
            <v>-</v>
          </cell>
          <cell r="R177" t="e">
            <v>#VALUE!</v>
          </cell>
          <cell r="S177" t="e">
            <v>#VALUE!</v>
          </cell>
          <cell r="T177" t="str">
            <v>-</v>
          </cell>
          <cell r="U177" t="str">
            <v>-</v>
          </cell>
          <cell r="V177" t="str">
            <v>-</v>
          </cell>
          <cell r="W177" t="e">
            <v>#VALUE!</v>
          </cell>
          <cell r="X177" t="e">
            <v>#VALUE!</v>
          </cell>
          <cell r="Y177" t="str">
            <v>-</v>
          </cell>
          <cell r="Z177">
            <v>7320</v>
          </cell>
          <cell r="AA177">
            <v>7320</v>
          </cell>
        </row>
        <row r="178">
          <cell r="A178">
            <v>12</v>
          </cell>
          <cell r="B178" t="str">
            <v>갈치냉동,원물kg원물국산</v>
          </cell>
          <cell r="D178" t="str">
            <v>어패류</v>
          </cell>
          <cell r="E178" t="str">
            <v>갈치</v>
          </cell>
          <cell r="F178" t="str">
            <v>냉동,원물</v>
          </cell>
          <cell r="G178" t="str">
            <v>kg</v>
          </cell>
          <cell r="H178" t="str">
            <v>원물</v>
          </cell>
          <cell r="I178" t="str">
            <v>국산</v>
          </cell>
          <cell r="J178">
            <v>13500</v>
          </cell>
          <cell r="K178">
            <v>10400</v>
          </cell>
          <cell r="L178">
            <v>10400</v>
          </cell>
          <cell r="M178">
            <v>-22.962962962962962</v>
          </cell>
          <cell r="N178">
            <v>0</v>
          </cell>
          <cell r="O178">
            <v>13500</v>
          </cell>
          <cell r="P178">
            <v>13500</v>
          </cell>
          <cell r="Q178">
            <v>10400</v>
          </cell>
          <cell r="R178">
            <v>-22.962962962962962</v>
          </cell>
          <cell r="S178">
            <v>-22.962962962962962</v>
          </cell>
          <cell r="T178" t="str">
            <v>-</v>
          </cell>
          <cell r="U178">
            <v>21160</v>
          </cell>
          <cell r="V178" t="str">
            <v>-</v>
          </cell>
          <cell r="W178" t="e">
            <v>#VALUE!</v>
          </cell>
          <cell r="X178" t="e">
            <v>#VALUE!</v>
          </cell>
          <cell r="Y178">
            <v>31670</v>
          </cell>
          <cell r="Z178">
            <v>16500</v>
          </cell>
          <cell r="AA178" t="str">
            <v>-</v>
          </cell>
        </row>
        <row r="179">
          <cell r="A179">
            <v>13</v>
          </cell>
          <cell r="B179" t="str">
            <v>갈치냉동,원물kg원물중국</v>
          </cell>
          <cell r="D179" t="str">
            <v>어패류</v>
          </cell>
          <cell r="E179" t="str">
            <v>갈치</v>
          </cell>
          <cell r="F179" t="str">
            <v>냉동,원물</v>
          </cell>
          <cell r="G179" t="str">
            <v>kg</v>
          </cell>
          <cell r="H179" t="str">
            <v>원물</v>
          </cell>
          <cell r="I179" t="str">
            <v>중국</v>
          </cell>
          <cell r="J179">
            <v>11100</v>
          </cell>
          <cell r="K179">
            <v>8800</v>
          </cell>
          <cell r="L179">
            <v>8800</v>
          </cell>
          <cell r="M179">
            <v>-20.72072072072072</v>
          </cell>
          <cell r="N179">
            <v>0</v>
          </cell>
          <cell r="O179">
            <v>11400</v>
          </cell>
          <cell r="P179">
            <v>12200</v>
          </cell>
          <cell r="Q179">
            <v>8800</v>
          </cell>
          <cell r="R179">
            <v>-22.807017543859651</v>
          </cell>
          <cell r="S179">
            <v>-27.868852459016395</v>
          </cell>
          <cell r="T179" t="str">
            <v>-</v>
          </cell>
          <cell r="U179" t="str">
            <v>-</v>
          </cell>
          <cell r="V179" t="str">
            <v>-</v>
          </cell>
          <cell r="W179" t="e">
            <v>#VALUE!</v>
          </cell>
          <cell r="X179" t="e">
            <v>#VALUE!</v>
          </cell>
          <cell r="Y179" t="str">
            <v>-</v>
          </cell>
          <cell r="Z179" t="str">
            <v>-</v>
          </cell>
          <cell r="AA179" t="str">
            <v>-</v>
          </cell>
        </row>
        <row r="180">
          <cell r="A180">
            <v>14</v>
          </cell>
          <cell r="B180" t="str">
            <v>갈치냉동,원물kg원물인도,파키스탄</v>
          </cell>
          <cell r="D180" t="str">
            <v>어패류</v>
          </cell>
          <cell r="E180" t="str">
            <v>갈치</v>
          </cell>
          <cell r="F180" t="str">
            <v>냉동,원물</v>
          </cell>
          <cell r="G180" t="str">
            <v>kg</v>
          </cell>
          <cell r="H180" t="str">
            <v>원물</v>
          </cell>
          <cell r="I180" t="str">
            <v>인도,파키스탄</v>
          </cell>
          <cell r="J180">
            <v>5900</v>
          </cell>
          <cell r="K180">
            <v>4800</v>
          </cell>
          <cell r="L180">
            <v>4800</v>
          </cell>
          <cell r="M180">
            <v>-18.64406779661017</v>
          </cell>
          <cell r="N180">
            <v>0</v>
          </cell>
          <cell r="O180">
            <v>5900</v>
          </cell>
          <cell r="P180">
            <v>5200</v>
          </cell>
          <cell r="Q180">
            <v>4000</v>
          </cell>
          <cell r="R180">
            <v>-32.203389830508478</v>
          </cell>
          <cell r="S180">
            <v>-23.076923076923077</v>
          </cell>
          <cell r="T180" t="str">
            <v>-</v>
          </cell>
          <cell r="U180" t="str">
            <v>-</v>
          </cell>
          <cell r="V180" t="str">
            <v>-</v>
          </cell>
          <cell r="W180" t="e">
            <v>#VALUE!</v>
          </cell>
          <cell r="X180" t="e">
            <v>#VALUE!</v>
          </cell>
          <cell r="Y180">
            <v>5460</v>
          </cell>
          <cell r="Z180">
            <v>5800</v>
          </cell>
          <cell r="AA180" t="str">
            <v>-</v>
          </cell>
        </row>
        <row r="181">
          <cell r="A181">
            <v>15</v>
          </cell>
          <cell r="B181" t="str">
            <v>갈치냉동,갈치살kg절단국산</v>
          </cell>
          <cell r="D181" t="str">
            <v>어패류</v>
          </cell>
          <cell r="E181" t="str">
            <v>갈치</v>
          </cell>
          <cell r="F181" t="str">
            <v>냉동,갈치살</v>
          </cell>
          <cell r="G181" t="str">
            <v>kg</v>
          </cell>
          <cell r="H181" t="str">
            <v>절단</v>
          </cell>
          <cell r="I181" t="str">
            <v>국산</v>
          </cell>
          <cell r="J181">
            <v>0</v>
          </cell>
          <cell r="K181">
            <v>0</v>
          </cell>
          <cell r="L181" t="str">
            <v>-</v>
          </cell>
          <cell r="M181" t="e">
            <v>#VALUE!</v>
          </cell>
          <cell r="N181" t="e">
            <v>#VALUE!</v>
          </cell>
          <cell r="O181">
            <v>0</v>
          </cell>
          <cell r="P181">
            <v>0</v>
          </cell>
          <cell r="Q181" t="str">
            <v>-</v>
          </cell>
          <cell r="R181" t="e">
            <v>#VALUE!</v>
          </cell>
          <cell r="S181" t="e">
            <v>#VALUE!</v>
          </cell>
          <cell r="T181" t="str">
            <v>-</v>
          </cell>
          <cell r="U181" t="str">
            <v>-</v>
          </cell>
          <cell r="V181" t="str">
            <v>-</v>
          </cell>
          <cell r="W181" t="e">
            <v>#VALUE!</v>
          </cell>
          <cell r="X181" t="e">
            <v>#VALUE!</v>
          </cell>
          <cell r="Y181" t="str">
            <v>-</v>
          </cell>
          <cell r="Z181" t="str">
            <v>-</v>
          </cell>
          <cell r="AA181">
            <v>12500</v>
          </cell>
        </row>
        <row r="182">
          <cell r="A182">
            <v>16</v>
          </cell>
          <cell r="B182" t="str">
            <v>갈치냉동,갈치살kg절단중국</v>
          </cell>
          <cell r="D182" t="str">
            <v>어패류</v>
          </cell>
          <cell r="E182" t="str">
            <v>갈치</v>
          </cell>
          <cell r="F182" t="str">
            <v>냉동,갈치살</v>
          </cell>
          <cell r="G182" t="str">
            <v>kg</v>
          </cell>
          <cell r="H182" t="str">
            <v>절단</v>
          </cell>
          <cell r="I182" t="str">
            <v>중국</v>
          </cell>
          <cell r="J182">
            <v>0</v>
          </cell>
          <cell r="K182">
            <v>0</v>
          </cell>
          <cell r="L182" t="str">
            <v>-</v>
          </cell>
          <cell r="M182" t="e">
            <v>#VALUE!</v>
          </cell>
          <cell r="N182" t="e">
            <v>#VALUE!</v>
          </cell>
          <cell r="O182">
            <v>0</v>
          </cell>
          <cell r="P182">
            <v>0</v>
          </cell>
          <cell r="Q182" t="str">
            <v>-</v>
          </cell>
          <cell r="R182" t="e">
            <v>#VALUE!</v>
          </cell>
          <cell r="S182" t="e">
            <v>#VALUE!</v>
          </cell>
          <cell r="T182">
            <v>19600</v>
          </cell>
          <cell r="U182" t="str">
            <v>-</v>
          </cell>
          <cell r="V182">
            <v>19500</v>
          </cell>
          <cell r="W182">
            <v>-0.51020408163265307</v>
          </cell>
          <cell r="X182" t="e">
            <v>#VALUE!</v>
          </cell>
          <cell r="Y182" t="str">
            <v>-</v>
          </cell>
          <cell r="Z182" t="str">
            <v>-</v>
          </cell>
          <cell r="AA182" t="str">
            <v>-</v>
          </cell>
        </row>
        <row r="183">
          <cell r="A183">
            <v>17</v>
          </cell>
          <cell r="B183" t="str">
            <v>갈치냉동,갈치살kg절단인도</v>
          </cell>
          <cell r="D183" t="str">
            <v>어패류</v>
          </cell>
          <cell r="E183" t="str">
            <v>갈치</v>
          </cell>
          <cell r="F183" t="str">
            <v>냉동,갈치살</v>
          </cell>
          <cell r="G183" t="str">
            <v>kg</v>
          </cell>
          <cell r="H183" t="str">
            <v>절단</v>
          </cell>
          <cell r="I183" t="str">
            <v>인도</v>
          </cell>
          <cell r="J183">
            <v>0</v>
          </cell>
          <cell r="K183">
            <v>0</v>
          </cell>
          <cell r="L183" t="str">
            <v>-</v>
          </cell>
          <cell r="M183" t="e">
            <v>#VALUE!</v>
          </cell>
          <cell r="N183" t="e">
            <v>#VALUE!</v>
          </cell>
          <cell r="O183">
            <v>0</v>
          </cell>
          <cell r="P183">
            <v>0</v>
          </cell>
          <cell r="Q183" t="str">
            <v>-</v>
          </cell>
          <cell r="R183" t="e">
            <v>#VALUE!</v>
          </cell>
          <cell r="S183" t="e">
            <v>#VALUE!</v>
          </cell>
          <cell r="T183" t="str">
            <v>-</v>
          </cell>
          <cell r="U183" t="str">
            <v>-</v>
          </cell>
          <cell r="V183">
            <v>13630</v>
          </cell>
          <cell r="W183" t="e">
            <v>#VALUE!</v>
          </cell>
          <cell r="X183" t="e">
            <v>#VALUE!</v>
          </cell>
          <cell r="Y183" t="str">
            <v>-</v>
          </cell>
          <cell r="Z183" t="str">
            <v>-</v>
          </cell>
          <cell r="AA183" t="str">
            <v>-</v>
          </cell>
        </row>
        <row r="184">
          <cell r="A184">
            <v>18</v>
          </cell>
          <cell r="B184" t="str">
            <v>고등어생것,손질kg냉장,절단국산</v>
          </cell>
          <cell r="C184">
            <v>3</v>
          </cell>
          <cell r="D184" t="str">
            <v>어패류</v>
          </cell>
          <cell r="E184" t="str">
            <v>고등어</v>
          </cell>
          <cell r="F184" t="str">
            <v>생것,손질</v>
          </cell>
          <cell r="G184" t="str">
            <v>kg</v>
          </cell>
          <cell r="H184" t="str">
            <v>냉장,절단</v>
          </cell>
          <cell r="I184" t="str">
            <v>국산</v>
          </cell>
          <cell r="J184">
            <v>0</v>
          </cell>
          <cell r="K184">
            <v>0</v>
          </cell>
          <cell r="L184" t="str">
            <v>-</v>
          </cell>
          <cell r="M184" t="e">
            <v>#VALUE!</v>
          </cell>
          <cell r="N184" t="e">
            <v>#VALUE!</v>
          </cell>
          <cell r="O184">
            <v>0</v>
          </cell>
          <cell r="P184">
            <v>0</v>
          </cell>
          <cell r="Q184" t="str">
            <v>-</v>
          </cell>
          <cell r="R184" t="e">
            <v>#VALUE!</v>
          </cell>
          <cell r="S184" t="e">
            <v>#VALUE!</v>
          </cell>
          <cell r="T184">
            <v>9900</v>
          </cell>
          <cell r="U184">
            <v>9320</v>
          </cell>
          <cell r="V184">
            <v>11920</v>
          </cell>
          <cell r="W184">
            <v>20.404040404040405</v>
          </cell>
          <cell r="X184">
            <v>27.896995708154506</v>
          </cell>
          <cell r="Y184" t="str">
            <v>-</v>
          </cell>
          <cell r="Z184">
            <v>10730</v>
          </cell>
          <cell r="AA184">
            <v>10150</v>
          </cell>
        </row>
        <row r="185">
          <cell r="A185">
            <v>19</v>
          </cell>
          <cell r="B185" t="str">
            <v>고등어생것,원물kg냉장,절단X국산</v>
          </cell>
          <cell r="D185" t="str">
            <v>어패류</v>
          </cell>
          <cell r="E185" t="str">
            <v>고등어</v>
          </cell>
          <cell r="F185" t="str">
            <v>생것,원물</v>
          </cell>
          <cell r="G185" t="str">
            <v>kg</v>
          </cell>
          <cell r="H185" t="str">
            <v>냉장,절단X</v>
          </cell>
          <cell r="I185" t="str">
            <v>국산</v>
          </cell>
          <cell r="J185">
            <v>5800</v>
          </cell>
          <cell r="K185">
            <v>3800</v>
          </cell>
          <cell r="L185">
            <v>5000</v>
          </cell>
          <cell r="M185">
            <v>-13.793103448275861</v>
          </cell>
          <cell r="N185">
            <v>31.578947368421051</v>
          </cell>
          <cell r="O185">
            <v>5400</v>
          </cell>
          <cell r="P185">
            <v>3300</v>
          </cell>
          <cell r="Q185">
            <v>5000</v>
          </cell>
          <cell r="R185">
            <v>-7.4074074074074074</v>
          </cell>
          <cell r="S185">
            <v>51.515151515151516</v>
          </cell>
          <cell r="T185" t="str">
            <v>-</v>
          </cell>
          <cell r="U185">
            <v>9320</v>
          </cell>
          <cell r="V185">
            <v>11920</v>
          </cell>
          <cell r="W185" t="e">
            <v>#VALUE!</v>
          </cell>
          <cell r="X185">
            <v>27.896995708154506</v>
          </cell>
          <cell r="Y185">
            <v>8430</v>
          </cell>
          <cell r="Z185">
            <v>10730</v>
          </cell>
          <cell r="AA185">
            <v>10150</v>
          </cell>
        </row>
        <row r="186">
          <cell r="A186">
            <v>20</v>
          </cell>
          <cell r="B186" t="str">
            <v>고등어냉동,손질kg절단국산</v>
          </cell>
          <cell r="D186" t="str">
            <v>어패류</v>
          </cell>
          <cell r="E186" t="str">
            <v>고등어</v>
          </cell>
          <cell r="F186" t="str">
            <v>냉동,손질</v>
          </cell>
          <cell r="G186" t="str">
            <v>kg</v>
          </cell>
          <cell r="H186" t="str">
            <v>절단</v>
          </cell>
          <cell r="I186" t="str">
            <v>국산</v>
          </cell>
          <cell r="J186">
            <v>0</v>
          </cell>
          <cell r="K186">
            <v>0</v>
          </cell>
          <cell r="L186" t="str">
            <v>-</v>
          </cell>
          <cell r="M186" t="e">
            <v>#VALUE!</v>
          </cell>
          <cell r="N186" t="e">
            <v>#VALUE!</v>
          </cell>
          <cell r="O186">
            <v>0</v>
          </cell>
          <cell r="P186">
            <v>0</v>
          </cell>
          <cell r="Q186" t="str">
            <v>-</v>
          </cell>
          <cell r="R186" t="e">
            <v>#VALUE!</v>
          </cell>
          <cell r="S186" t="e">
            <v>#VALUE!</v>
          </cell>
          <cell r="T186" t="str">
            <v>-</v>
          </cell>
          <cell r="U186" t="str">
            <v>-</v>
          </cell>
          <cell r="V186" t="str">
            <v>-</v>
          </cell>
          <cell r="W186" t="e">
            <v>#VALUE!</v>
          </cell>
          <cell r="X186" t="e">
            <v>#VALUE!</v>
          </cell>
          <cell r="Y186" t="str">
            <v>-</v>
          </cell>
          <cell r="Z186">
            <v>3200</v>
          </cell>
          <cell r="AA186">
            <v>3230</v>
          </cell>
        </row>
        <row r="187">
          <cell r="A187">
            <v>21</v>
          </cell>
          <cell r="B187" t="str">
            <v>고등어냉동,손질kg절단일본</v>
          </cell>
          <cell r="D187" t="str">
            <v>어패류</v>
          </cell>
          <cell r="E187" t="str">
            <v>고등어</v>
          </cell>
          <cell r="F187" t="str">
            <v>냉동,손질</v>
          </cell>
          <cell r="G187" t="str">
            <v>kg</v>
          </cell>
          <cell r="H187" t="str">
            <v>절단</v>
          </cell>
          <cell r="I187" t="str">
            <v>일본</v>
          </cell>
          <cell r="J187">
            <v>0</v>
          </cell>
          <cell r="K187">
            <v>0</v>
          </cell>
          <cell r="L187" t="str">
            <v>-</v>
          </cell>
          <cell r="M187" t="e">
            <v>#VALUE!</v>
          </cell>
          <cell r="N187" t="e">
            <v>#VALUE!</v>
          </cell>
          <cell r="O187">
            <v>0</v>
          </cell>
          <cell r="P187">
            <v>0</v>
          </cell>
          <cell r="Q187" t="str">
            <v>-</v>
          </cell>
          <cell r="R187" t="e">
            <v>#VALUE!</v>
          </cell>
          <cell r="S187" t="e">
            <v>#VALUE!</v>
          </cell>
          <cell r="T187" t="str">
            <v>-</v>
          </cell>
          <cell r="U187" t="str">
            <v>-</v>
          </cell>
          <cell r="V187" t="str">
            <v>-</v>
          </cell>
          <cell r="W187" t="e">
            <v>#VALUE!</v>
          </cell>
          <cell r="X187" t="e">
            <v>#VALUE!</v>
          </cell>
          <cell r="Y187" t="str">
            <v>-</v>
          </cell>
          <cell r="Z187" t="str">
            <v>-</v>
          </cell>
          <cell r="AA187" t="str">
            <v>-</v>
          </cell>
        </row>
        <row r="188">
          <cell r="A188">
            <v>22</v>
          </cell>
          <cell r="B188" t="str">
            <v>고등어냉동,원물kg원물국산</v>
          </cell>
          <cell r="D188" t="str">
            <v>어패류</v>
          </cell>
          <cell r="E188" t="str">
            <v>고등어</v>
          </cell>
          <cell r="F188" t="str">
            <v>냉동,원물</v>
          </cell>
          <cell r="G188" t="str">
            <v>kg</v>
          </cell>
          <cell r="H188" t="str">
            <v>원물</v>
          </cell>
          <cell r="I188" t="str">
            <v>국산</v>
          </cell>
          <cell r="J188">
            <v>6500</v>
          </cell>
          <cell r="K188">
            <v>5000</v>
          </cell>
          <cell r="L188">
            <v>5000</v>
          </cell>
          <cell r="M188">
            <v>-23.076923076923077</v>
          </cell>
          <cell r="N188">
            <v>0</v>
          </cell>
          <cell r="O188">
            <v>5200</v>
          </cell>
          <cell r="P188">
            <v>5900</v>
          </cell>
          <cell r="Q188">
            <v>4500</v>
          </cell>
          <cell r="R188">
            <v>-13.461538461538462</v>
          </cell>
          <cell r="S188">
            <v>-23.728813559322035</v>
          </cell>
          <cell r="T188" t="str">
            <v>-</v>
          </cell>
          <cell r="U188" t="str">
            <v>-</v>
          </cell>
          <cell r="V188" t="str">
            <v>-</v>
          </cell>
          <cell r="W188" t="e">
            <v>#VALUE!</v>
          </cell>
          <cell r="X188" t="e">
            <v>#VALUE!</v>
          </cell>
          <cell r="Y188" t="str">
            <v>-</v>
          </cell>
          <cell r="Z188" t="str">
            <v>-</v>
          </cell>
          <cell r="AA188" t="str">
            <v>-</v>
          </cell>
        </row>
        <row r="189">
          <cell r="A189">
            <v>23</v>
          </cell>
          <cell r="B189" t="str">
            <v>고등어냉동,원물kg원물일본</v>
          </cell>
          <cell r="D189" t="str">
            <v>어패류</v>
          </cell>
          <cell r="E189" t="str">
            <v>고등어</v>
          </cell>
          <cell r="F189" t="str">
            <v>냉동,원물</v>
          </cell>
          <cell r="G189" t="str">
            <v>kg</v>
          </cell>
          <cell r="H189" t="str">
            <v>원물</v>
          </cell>
          <cell r="I189" t="str">
            <v>일본</v>
          </cell>
          <cell r="J189">
            <v>5900</v>
          </cell>
          <cell r="K189">
            <v>4500</v>
          </cell>
          <cell r="L189">
            <v>4500</v>
          </cell>
          <cell r="M189">
            <v>-23.728813559322035</v>
          </cell>
          <cell r="N189">
            <v>0</v>
          </cell>
          <cell r="O189">
            <v>4800</v>
          </cell>
          <cell r="P189">
            <v>4800</v>
          </cell>
          <cell r="Q189">
            <v>0</v>
          </cell>
          <cell r="R189">
            <v>-100</v>
          </cell>
          <cell r="S189">
            <v>-100</v>
          </cell>
          <cell r="T189" t="str">
            <v>-</v>
          </cell>
          <cell r="U189" t="str">
            <v>-</v>
          </cell>
          <cell r="V189" t="str">
            <v>-</v>
          </cell>
          <cell r="W189" t="e">
            <v>#VALUE!</v>
          </cell>
          <cell r="X189" t="e">
            <v>#VALUE!</v>
          </cell>
          <cell r="Y189" t="str">
            <v>-</v>
          </cell>
          <cell r="Z189" t="str">
            <v>-</v>
          </cell>
          <cell r="AA189" t="str">
            <v>-</v>
          </cell>
        </row>
        <row r="190">
          <cell r="A190">
            <v>24</v>
          </cell>
          <cell r="B190" t="str">
            <v>고등어냉동,고등어살kg절단국산</v>
          </cell>
          <cell r="D190" t="str">
            <v>어패류</v>
          </cell>
          <cell r="E190" t="str">
            <v>고등어</v>
          </cell>
          <cell r="F190" t="str">
            <v>냉동,고등어살</v>
          </cell>
          <cell r="G190" t="str">
            <v>kg</v>
          </cell>
          <cell r="H190" t="str">
            <v>절단</v>
          </cell>
          <cell r="I190" t="str">
            <v>국산</v>
          </cell>
          <cell r="J190">
            <v>0</v>
          </cell>
          <cell r="K190">
            <v>0</v>
          </cell>
          <cell r="L190" t="str">
            <v>-</v>
          </cell>
          <cell r="M190" t="e">
            <v>#VALUE!</v>
          </cell>
          <cell r="N190" t="e">
            <v>#VALUE!</v>
          </cell>
          <cell r="O190">
            <v>0</v>
          </cell>
          <cell r="P190">
            <v>0</v>
          </cell>
          <cell r="Q190" t="str">
            <v>-</v>
          </cell>
          <cell r="R190" t="e">
            <v>#VALUE!</v>
          </cell>
          <cell r="S190" t="e">
            <v>#VALUE!</v>
          </cell>
          <cell r="T190">
            <v>12230</v>
          </cell>
          <cell r="U190" t="str">
            <v>-</v>
          </cell>
          <cell r="V190" t="str">
            <v>-</v>
          </cell>
          <cell r="W190" t="e">
            <v>#VALUE!</v>
          </cell>
          <cell r="X190" t="e">
            <v>#VALUE!</v>
          </cell>
          <cell r="Y190">
            <v>15000</v>
          </cell>
          <cell r="Z190">
            <v>5190</v>
          </cell>
          <cell r="AA190">
            <v>15260</v>
          </cell>
        </row>
        <row r="191">
          <cell r="A191">
            <v>25</v>
          </cell>
          <cell r="B191" t="str">
            <v>고등어냉동,고등어살kg절단일본</v>
          </cell>
          <cell r="D191" t="str">
            <v>어패류</v>
          </cell>
          <cell r="E191" t="str">
            <v>고등어</v>
          </cell>
          <cell r="F191" t="str">
            <v>냉동,고등어살</v>
          </cell>
          <cell r="G191" t="str">
            <v>kg</v>
          </cell>
          <cell r="H191" t="str">
            <v>절단</v>
          </cell>
          <cell r="I191" t="str">
            <v>일본</v>
          </cell>
          <cell r="J191">
            <v>0</v>
          </cell>
          <cell r="K191">
            <v>0</v>
          </cell>
          <cell r="L191" t="str">
            <v>-</v>
          </cell>
          <cell r="M191" t="e">
            <v>#VALUE!</v>
          </cell>
          <cell r="N191" t="e">
            <v>#VALUE!</v>
          </cell>
          <cell r="O191">
            <v>0</v>
          </cell>
          <cell r="P191">
            <v>0</v>
          </cell>
          <cell r="Q191" t="str">
            <v>-</v>
          </cell>
          <cell r="R191" t="e">
            <v>#VALUE!</v>
          </cell>
          <cell r="S191" t="e">
            <v>#VALUE!</v>
          </cell>
          <cell r="T191" t="str">
            <v>-</v>
          </cell>
          <cell r="U191" t="str">
            <v>-</v>
          </cell>
          <cell r="V191" t="str">
            <v>-</v>
          </cell>
          <cell r="W191" t="e">
            <v>#VALUE!</v>
          </cell>
          <cell r="X191" t="e">
            <v>#VALUE!</v>
          </cell>
          <cell r="Y191" t="str">
            <v>-</v>
          </cell>
          <cell r="Z191" t="str">
            <v>-</v>
          </cell>
          <cell r="AA191" t="str">
            <v>-</v>
          </cell>
        </row>
        <row r="192">
          <cell r="A192">
            <v>26</v>
          </cell>
          <cell r="B192" t="str">
            <v>고등어냉동,고등어살kg절단노르웨이</v>
          </cell>
          <cell r="D192" t="str">
            <v>어패류</v>
          </cell>
          <cell r="E192" t="str">
            <v>고등어</v>
          </cell>
          <cell r="F192" t="str">
            <v>냉동,고등어살</v>
          </cell>
          <cell r="G192" t="str">
            <v>kg</v>
          </cell>
          <cell r="H192" t="str">
            <v>절단</v>
          </cell>
          <cell r="I192" t="str">
            <v>노르웨이</v>
          </cell>
          <cell r="J192">
            <v>0</v>
          </cell>
          <cell r="K192">
            <v>0</v>
          </cell>
          <cell r="L192" t="str">
            <v>-</v>
          </cell>
          <cell r="M192" t="e">
            <v>#VALUE!</v>
          </cell>
          <cell r="N192" t="e">
            <v>#VALUE!</v>
          </cell>
          <cell r="O192">
            <v>0</v>
          </cell>
          <cell r="P192">
            <v>0</v>
          </cell>
          <cell r="Q192" t="str">
            <v>-</v>
          </cell>
          <cell r="R192" t="e">
            <v>#VALUE!</v>
          </cell>
          <cell r="S192" t="e">
            <v>#VALUE!</v>
          </cell>
          <cell r="T192">
            <v>10840</v>
          </cell>
          <cell r="U192" t="str">
            <v>-</v>
          </cell>
          <cell r="V192" t="str">
            <v>-</v>
          </cell>
          <cell r="W192" t="e">
            <v>#VALUE!</v>
          </cell>
          <cell r="X192" t="e">
            <v>#VALUE!</v>
          </cell>
          <cell r="Y192" t="str">
            <v>-</v>
          </cell>
          <cell r="Z192">
            <v>11660</v>
          </cell>
          <cell r="AA192">
            <v>12380</v>
          </cell>
        </row>
        <row r="193">
          <cell r="A193">
            <v>27</v>
          </cell>
          <cell r="B193" t="str">
            <v>고등어자반,손질kg냉장,절단국산</v>
          </cell>
          <cell r="D193" t="str">
            <v>어패류</v>
          </cell>
          <cell r="E193" t="str">
            <v>고등어</v>
          </cell>
          <cell r="F193" t="str">
            <v>자반,손질</v>
          </cell>
          <cell r="G193" t="str">
            <v>kg</v>
          </cell>
          <cell r="H193" t="str">
            <v>냉장,절단</v>
          </cell>
          <cell r="I193" t="str">
            <v>국산</v>
          </cell>
          <cell r="J193">
            <v>0</v>
          </cell>
          <cell r="K193">
            <v>0</v>
          </cell>
          <cell r="L193" t="str">
            <v>-</v>
          </cell>
          <cell r="M193" t="e">
            <v>#VALUE!</v>
          </cell>
          <cell r="N193" t="e">
            <v>#VALUE!</v>
          </cell>
          <cell r="O193">
            <v>0</v>
          </cell>
          <cell r="P193">
            <v>0</v>
          </cell>
          <cell r="Q193" t="str">
            <v>-</v>
          </cell>
          <cell r="R193" t="e">
            <v>#VALUE!</v>
          </cell>
          <cell r="S193" t="e">
            <v>#VALUE!</v>
          </cell>
          <cell r="T193">
            <v>6620</v>
          </cell>
          <cell r="U193">
            <v>11640</v>
          </cell>
          <cell r="V193">
            <v>3610</v>
          </cell>
          <cell r="W193">
            <v>-45.468277945619334</v>
          </cell>
          <cell r="X193">
            <v>-68.986254295532646</v>
          </cell>
          <cell r="Y193" t="str">
            <v>-</v>
          </cell>
          <cell r="Z193">
            <v>11820</v>
          </cell>
          <cell r="AA193">
            <v>6300</v>
          </cell>
        </row>
        <row r="194">
          <cell r="A194">
            <v>28</v>
          </cell>
          <cell r="B194" t="str">
            <v>고등어자반,손질kg냉동,절단국산</v>
          </cell>
          <cell r="D194" t="str">
            <v>어패류</v>
          </cell>
          <cell r="E194" t="str">
            <v>고등어</v>
          </cell>
          <cell r="F194" t="str">
            <v>자반,손질</v>
          </cell>
          <cell r="G194" t="str">
            <v>kg</v>
          </cell>
          <cell r="H194" t="str">
            <v>냉동,절단</v>
          </cell>
          <cell r="I194" t="str">
            <v>국산</v>
          </cell>
          <cell r="J194">
            <v>0</v>
          </cell>
          <cell r="K194">
            <v>0</v>
          </cell>
          <cell r="L194" t="str">
            <v>-</v>
          </cell>
          <cell r="M194" t="e">
            <v>#VALUE!</v>
          </cell>
          <cell r="N194" t="e">
            <v>#VALUE!</v>
          </cell>
          <cell r="O194">
            <v>0</v>
          </cell>
          <cell r="P194">
            <v>0</v>
          </cell>
          <cell r="Q194" t="str">
            <v>-</v>
          </cell>
          <cell r="R194" t="e">
            <v>#VALUE!</v>
          </cell>
          <cell r="S194" t="e">
            <v>#VALUE!</v>
          </cell>
          <cell r="T194" t="str">
            <v>-</v>
          </cell>
          <cell r="U194">
            <v>5560</v>
          </cell>
          <cell r="V194" t="str">
            <v>-</v>
          </cell>
          <cell r="W194" t="e">
            <v>#VALUE!</v>
          </cell>
          <cell r="X194" t="e">
            <v>#VALUE!</v>
          </cell>
          <cell r="Y194">
            <v>7480</v>
          </cell>
          <cell r="Z194">
            <v>5980</v>
          </cell>
          <cell r="AA194">
            <v>5980</v>
          </cell>
        </row>
        <row r="195">
          <cell r="A195">
            <v>29</v>
          </cell>
          <cell r="B195" t="str">
            <v>고등어자반,손질kg냉동,절단일본</v>
          </cell>
          <cell r="D195" t="str">
            <v>어패류</v>
          </cell>
          <cell r="E195" t="str">
            <v>고등어</v>
          </cell>
          <cell r="F195" t="str">
            <v>자반,손질</v>
          </cell>
          <cell r="G195" t="str">
            <v>kg</v>
          </cell>
          <cell r="H195" t="str">
            <v>냉동,절단</v>
          </cell>
          <cell r="I195" t="str">
            <v>일본</v>
          </cell>
          <cell r="J195">
            <v>0</v>
          </cell>
          <cell r="K195">
            <v>0</v>
          </cell>
          <cell r="L195" t="str">
            <v>-</v>
          </cell>
          <cell r="M195" t="e">
            <v>#VALUE!</v>
          </cell>
          <cell r="N195" t="e">
            <v>#VALUE!</v>
          </cell>
          <cell r="O195">
            <v>0</v>
          </cell>
          <cell r="P195">
            <v>0</v>
          </cell>
          <cell r="Q195" t="str">
            <v>-</v>
          </cell>
          <cell r="R195" t="e">
            <v>#VALUE!</v>
          </cell>
          <cell r="S195" t="e">
            <v>#VALUE!</v>
          </cell>
          <cell r="T195" t="str">
            <v>-</v>
          </cell>
          <cell r="U195" t="str">
            <v>-</v>
          </cell>
          <cell r="V195" t="str">
            <v>-</v>
          </cell>
          <cell r="W195" t="e">
            <v>#VALUE!</v>
          </cell>
          <cell r="X195" t="e">
            <v>#VALUE!</v>
          </cell>
          <cell r="Y195" t="str">
            <v>-</v>
          </cell>
          <cell r="Z195" t="str">
            <v>-</v>
          </cell>
          <cell r="AA195" t="str">
            <v>-</v>
          </cell>
        </row>
        <row r="196">
          <cell r="A196">
            <v>30</v>
          </cell>
          <cell r="B196" t="str">
            <v>고등어자반,손질kg냉동,절단노르웨이</v>
          </cell>
          <cell r="D196" t="str">
            <v>어패류</v>
          </cell>
          <cell r="E196" t="str">
            <v>고등어</v>
          </cell>
          <cell r="F196" t="str">
            <v>자반,손질</v>
          </cell>
          <cell r="G196" t="str">
            <v>kg</v>
          </cell>
          <cell r="H196" t="str">
            <v>냉동,절단</v>
          </cell>
          <cell r="I196" t="str">
            <v>노르웨이</v>
          </cell>
          <cell r="J196">
            <v>0</v>
          </cell>
          <cell r="K196">
            <v>0</v>
          </cell>
          <cell r="L196" t="str">
            <v>-</v>
          </cell>
          <cell r="M196" t="e">
            <v>#VALUE!</v>
          </cell>
          <cell r="N196" t="e">
            <v>#VALUE!</v>
          </cell>
          <cell r="O196">
            <v>0</v>
          </cell>
          <cell r="P196">
            <v>0</v>
          </cell>
          <cell r="Q196" t="str">
            <v>-</v>
          </cell>
          <cell r="R196" t="e">
            <v>#VALUE!</v>
          </cell>
          <cell r="S196" t="e">
            <v>#VALUE!</v>
          </cell>
          <cell r="T196" t="str">
            <v>-</v>
          </cell>
          <cell r="U196">
            <v>10320</v>
          </cell>
          <cell r="V196" t="str">
            <v>-</v>
          </cell>
          <cell r="W196" t="e">
            <v>#VALUE!</v>
          </cell>
          <cell r="X196" t="e">
            <v>#VALUE!</v>
          </cell>
          <cell r="Y196" t="str">
            <v>-</v>
          </cell>
          <cell r="Z196" t="str">
            <v>-</v>
          </cell>
          <cell r="AA196" t="str">
            <v>-</v>
          </cell>
        </row>
        <row r="197">
          <cell r="A197">
            <v>31</v>
          </cell>
          <cell r="B197" t="str">
            <v>고등어자반,원물kg냉장,원물국산</v>
          </cell>
          <cell r="D197" t="str">
            <v>어패류</v>
          </cell>
          <cell r="E197" t="str">
            <v>고등어</v>
          </cell>
          <cell r="F197" t="str">
            <v>자반,원물</v>
          </cell>
          <cell r="G197" t="str">
            <v>kg</v>
          </cell>
          <cell r="H197" t="str">
            <v>냉장,원물</v>
          </cell>
          <cell r="I197" t="str">
            <v>국산</v>
          </cell>
          <cell r="J197">
            <v>6200</v>
          </cell>
          <cell r="K197">
            <v>6700</v>
          </cell>
          <cell r="L197">
            <v>5400</v>
          </cell>
          <cell r="M197">
            <v>-12.903225806451612</v>
          </cell>
          <cell r="N197">
            <v>-19.402985074626866</v>
          </cell>
          <cell r="O197">
            <v>6000</v>
          </cell>
          <cell r="P197">
            <v>4700</v>
          </cell>
          <cell r="Q197">
            <v>5400</v>
          </cell>
          <cell r="R197">
            <v>-10</v>
          </cell>
          <cell r="S197">
            <v>14.893617021276595</v>
          </cell>
          <cell r="T197">
            <v>6620</v>
          </cell>
          <cell r="U197">
            <v>11640</v>
          </cell>
          <cell r="V197">
            <v>4310</v>
          </cell>
          <cell r="W197">
            <v>-34.894259818731115</v>
          </cell>
          <cell r="X197">
            <v>-62.972508591065292</v>
          </cell>
          <cell r="Y197">
            <v>11800</v>
          </cell>
          <cell r="Z197">
            <v>11820</v>
          </cell>
          <cell r="AA197">
            <v>6300</v>
          </cell>
        </row>
        <row r="198">
          <cell r="A198">
            <v>32</v>
          </cell>
          <cell r="B198" t="str">
            <v>고등어자반,원물kg냉동,원물국산</v>
          </cell>
          <cell r="D198" t="str">
            <v>어패류</v>
          </cell>
          <cell r="E198" t="str">
            <v>고등어</v>
          </cell>
          <cell r="F198" t="str">
            <v>자반,원물</v>
          </cell>
          <cell r="G198" t="str">
            <v>kg</v>
          </cell>
          <cell r="H198" t="str">
            <v>냉동,원물</v>
          </cell>
          <cell r="I198" t="str">
            <v>국산</v>
          </cell>
          <cell r="J198">
            <v>5300</v>
          </cell>
          <cell r="K198">
            <v>0</v>
          </cell>
          <cell r="L198">
            <v>0</v>
          </cell>
          <cell r="M198">
            <v>-100</v>
          </cell>
          <cell r="N198" t="e">
            <v>#DIV/0!</v>
          </cell>
          <cell r="O198">
            <v>5100</v>
          </cell>
          <cell r="P198">
            <v>0</v>
          </cell>
          <cell r="Q198">
            <v>0</v>
          </cell>
          <cell r="R198">
            <v>-100</v>
          </cell>
          <cell r="S198" t="e">
            <v>#DIV/0!</v>
          </cell>
          <cell r="T198">
            <v>9980</v>
          </cell>
          <cell r="U198" t="str">
            <v>-</v>
          </cell>
          <cell r="V198" t="str">
            <v>-</v>
          </cell>
          <cell r="W198" t="e">
            <v>#VALUE!</v>
          </cell>
          <cell r="X198" t="e">
            <v>#VALUE!</v>
          </cell>
          <cell r="Y198" t="str">
            <v>-</v>
          </cell>
          <cell r="Z198">
            <v>4730</v>
          </cell>
          <cell r="AA198">
            <v>4830</v>
          </cell>
        </row>
        <row r="199">
          <cell r="A199">
            <v>33</v>
          </cell>
          <cell r="B199" t="str">
            <v>고등어자반,원물kg냉동,원물일본</v>
          </cell>
          <cell r="D199" t="str">
            <v>어패류</v>
          </cell>
          <cell r="E199" t="str">
            <v>고등어</v>
          </cell>
          <cell r="F199" t="str">
            <v>자반,원물</v>
          </cell>
          <cell r="G199" t="str">
            <v>kg</v>
          </cell>
          <cell r="H199" t="str">
            <v>냉동,원물</v>
          </cell>
          <cell r="I199" t="str">
            <v>일본</v>
          </cell>
          <cell r="J199">
            <v>0</v>
          </cell>
          <cell r="K199">
            <v>0</v>
          </cell>
          <cell r="L199">
            <v>0</v>
          </cell>
          <cell r="M199" t="e">
            <v>#DIV/0!</v>
          </cell>
          <cell r="N199" t="e">
            <v>#DIV/0!</v>
          </cell>
          <cell r="O199">
            <v>0</v>
          </cell>
          <cell r="P199">
            <v>0</v>
          </cell>
          <cell r="Q199">
            <v>0</v>
          </cell>
          <cell r="R199" t="e">
            <v>#DIV/0!</v>
          </cell>
          <cell r="S199" t="e">
            <v>#DIV/0!</v>
          </cell>
          <cell r="T199" t="str">
            <v>-</v>
          </cell>
          <cell r="U199" t="str">
            <v>-</v>
          </cell>
          <cell r="V199" t="str">
            <v>-</v>
          </cell>
          <cell r="W199" t="e">
            <v>#VALUE!</v>
          </cell>
          <cell r="X199" t="e">
            <v>#VALUE!</v>
          </cell>
          <cell r="Y199" t="str">
            <v>-</v>
          </cell>
          <cell r="Z199" t="str">
            <v>-</v>
          </cell>
          <cell r="AA199" t="str">
            <v>-</v>
          </cell>
        </row>
        <row r="200">
          <cell r="A200">
            <v>34</v>
          </cell>
          <cell r="B200" t="str">
            <v>고등어자반,원물kg냉동,원물노르웨이</v>
          </cell>
          <cell r="D200" t="str">
            <v>어패류</v>
          </cell>
          <cell r="E200" t="str">
            <v>고등어</v>
          </cell>
          <cell r="F200" t="str">
            <v>자반,원물</v>
          </cell>
          <cell r="G200" t="str">
            <v>kg</v>
          </cell>
          <cell r="H200" t="str">
            <v>냉동,원물</v>
          </cell>
          <cell r="I200" t="str">
            <v>노르웨이</v>
          </cell>
          <cell r="J200">
            <v>0</v>
          </cell>
          <cell r="K200">
            <v>0</v>
          </cell>
          <cell r="L200">
            <v>0</v>
          </cell>
          <cell r="M200" t="e">
            <v>#DIV/0!</v>
          </cell>
          <cell r="N200" t="e">
            <v>#DIV/0!</v>
          </cell>
          <cell r="O200">
            <v>0</v>
          </cell>
          <cell r="P200">
            <v>0</v>
          </cell>
          <cell r="Q200">
            <v>0</v>
          </cell>
          <cell r="R200" t="e">
            <v>#DIV/0!</v>
          </cell>
          <cell r="S200" t="e">
            <v>#DIV/0!</v>
          </cell>
          <cell r="T200">
            <v>6730</v>
          </cell>
          <cell r="U200" t="str">
            <v>-</v>
          </cell>
          <cell r="V200" t="str">
            <v>-</v>
          </cell>
          <cell r="W200" t="e">
            <v>#VALUE!</v>
          </cell>
          <cell r="X200" t="e">
            <v>#VALUE!</v>
          </cell>
          <cell r="Y200" t="str">
            <v>-</v>
          </cell>
          <cell r="Z200" t="str">
            <v>-</v>
          </cell>
          <cell r="AA200" t="str">
            <v>-</v>
          </cell>
        </row>
        <row r="201">
          <cell r="A201">
            <v>35</v>
          </cell>
          <cell r="B201" t="str">
            <v>꽁치냉동,손질kg절단일본,대만</v>
          </cell>
          <cell r="C201">
            <v>4</v>
          </cell>
          <cell r="D201" t="str">
            <v>어패류</v>
          </cell>
          <cell r="E201" t="str">
            <v>꽁치</v>
          </cell>
          <cell r="F201" t="str">
            <v>냉동,손질</v>
          </cell>
          <cell r="G201" t="str">
            <v>kg</v>
          </cell>
          <cell r="H201" t="str">
            <v>절단</v>
          </cell>
          <cell r="I201" t="str">
            <v>일본,대만</v>
          </cell>
          <cell r="J201">
            <v>0</v>
          </cell>
          <cell r="K201">
            <v>0</v>
          </cell>
          <cell r="L201" t="str">
            <v>-</v>
          </cell>
          <cell r="M201" t="e">
            <v>#VALUE!</v>
          </cell>
          <cell r="N201" t="e">
            <v>#VALUE!</v>
          </cell>
          <cell r="O201">
            <v>0</v>
          </cell>
          <cell r="P201">
            <v>0</v>
          </cell>
          <cell r="Q201" t="str">
            <v>-</v>
          </cell>
          <cell r="R201" t="e">
            <v>#VALUE!</v>
          </cell>
          <cell r="S201" t="e">
            <v>#VALUE!</v>
          </cell>
          <cell r="T201" t="str">
            <v>-</v>
          </cell>
          <cell r="U201">
            <v>5670</v>
          </cell>
          <cell r="V201" t="str">
            <v>-</v>
          </cell>
          <cell r="W201" t="e">
            <v>#VALUE!</v>
          </cell>
          <cell r="X201" t="e">
            <v>#VALUE!</v>
          </cell>
          <cell r="Y201" t="str">
            <v>-</v>
          </cell>
          <cell r="Z201">
            <v>4270</v>
          </cell>
          <cell r="AA201">
            <v>4320</v>
          </cell>
        </row>
        <row r="202">
          <cell r="A202">
            <v>36</v>
          </cell>
          <cell r="B202" t="str">
            <v>꽁치냉동,손질kg절단북태평양</v>
          </cell>
          <cell r="D202" t="str">
            <v>어패류</v>
          </cell>
          <cell r="E202" t="str">
            <v>꽁치</v>
          </cell>
          <cell r="F202" t="str">
            <v>냉동,손질</v>
          </cell>
          <cell r="G202" t="str">
            <v>kg</v>
          </cell>
          <cell r="H202" t="str">
            <v>절단</v>
          </cell>
          <cell r="I202" t="str">
            <v>북태평양</v>
          </cell>
          <cell r="J202">
            <v>0</v>
          </cell>
          <cell r="K202">
            <v>0</v>
          </cell>
          <cell r="L202" t="str">
            <v>-</v>
          </cell>
          <cell r="M202" t="e">
            <v>#VALUE!</v>
          </cell>
          <cell r="N202" t="e">
            <v>#VALUE!</v>
          </cell>
          <cell r="O202">
            <v>0</v>
          </cell>
          <cell r="P202">
            <v>0</v>
          </cell>
          <cell r="Q202" t="str">
            <v>-</v>
          </cell>
          <cell r="R202" t="e">
            <v>#VALUE!</v>
          </cell>
          <cell r="S202" t="e">
            <v>#VALUE!</v>
          </cell>
          <cell r="T202" t="str">
            <v>-</v>
          </cell>
          <cell r="U202" t="str">
            <v>-</v>
          </cell>
          <cell r="V202" t="str">
            <v>-</v>
          </cell>
          <cell r="W202" t="e">
            <v>#VALUE!</v>
          </cell>
          <cell r="X202" t="e">
            <v>#VALUE!</v>
          </cell>
          <cell r="Y202" t="str">
            <v>-</v>
          </cell>
          <cell r="Z202" t="str">
            <v>-</v>
          </cell>
          <cell r="AA202">
            <v>8900</v>
          </cell>
        </row>
        <row r="203">
          <cell r="A203">
            <v>37</v>
          </cell>
          <cell r="B203" t="str">
            <v>꽁치냉동,원물kg원물일본,대만</v>
          </cell>
          <cell r="D203" t="str">
            <v>어패류</v>
          </cell>
          <cell r="E203" t="str">
            <v>꽁치</v>
          </cell>
          <cell r="F203" t="str">
            <v>냉동,원물</v>
          </cell>
          <cell r="G203" t="str">
            <v>kg</v>
          </cell>
          <cell r="H203" t="str">
            <v>원물</v>
          </cell>
          <cell r="I203" t="str">
            <v>일본,대만</v>
          </cell>
          <cell r="J203">
            <v>2900</v>
          </cell>
          <cell r="K203">
            <v>2300</v>
          </cell>
          <cell r="L203">
            <v>2300</v>
          </cell>
          <cell r="M203">
            <v>-20.689655172413794</v>
          </cell>
          <cell r="N203">
            <v>0</v>
          </cell>
          <cell r="O203">
            <v>3300</v>
          </cell>
          <cell r="P203">
            <v>3400</v>
          </cell>
          <cell r="Q203">
            <v>2600</v>
          </cell>
          <cell r="R203">
            <v>-21.212121212121211</v>
          </cell>
          <cell r="S203">
            <v>-23.529411764705884</v>
          </cell>
          <cell r="T203">
            <v>4260</v>
          </cell>
          <cell r="U203">
            <v>5160</v>
          </cell>
          <cell r="V203">
            <v>3580</v>
          </cell>
          <cell r="W203">
            <v>-15.96244131455399</v>
          </cell>
          <cell r="X203">
            <v>-30.620155038759691</v>
          </cell>
          <cell r="Y203">
            <v>5960</v>
          </cell>
          <cell r="Z203">
            <v>3970</v>
          </cell>
          <cell r="AA203">
            <v>4890</v>
          </cell>
        </row>
        <row r="204">
          <cell r="A204">
            <v>38</v>
          </cell>
          <cell r="B204" t="str">
            <v>꽁치냉동,원물kg원물북태평양</v>
          </cell>
          <cell r="D204" t="str">
            <v>어패류</v>
          </cell>
          <cell r="E204" t="str">
            <v>꽁치</v>
          </cell>
          <cell r="F204" t="str">
            <v>냉동,원물</v>
          </cell>
          <cell r="G204" t="str">
            <v>kg</v>
          </cell>
          <cell r="H204" t="str">
            <v>원물</v>
          </cell>
          <cell r="I204" t="str">
            <v>북태평양</v>
          </cell>
          <cell r="J204">
            <v>2900</v>
          </cell>
          <cell r="K204">
            <v>2300</v>
          </cell>
          <cell r="L204">
            <v>2300</v>
          </cell>
          <cell r="M204">
            <v>-20.689655172413794</v>
          </cell>
          <cell r="N204">
            <v>0</v>
          </cell>
          <cell r="O204">
            <v>3300</v>
          </cell>
          <cell r="P204">
            <v>3400</v>
          </cell>
          <cell r="Q204">
            <v>2600</v>
          </cell>
          <cell r="R204">
            <v>-21.212121212121211</v>
          </cell>
          <cell r="S204">
            <v>-23.529411764705884</v>
          </cell>
          <cell r="T204" t="str">
            <v>-</v>
          </cell>
          <cell r="U204" t="str">
            <v>-</v>
          </cell>
          <cell r="V204" t="str">
            <v>-</v>
          </cell>
          <cell r="W204" t="e">
            <v>#VALUE!</v>
          </cell>
          <cell r="X204" t="e">
            <v>#VALUE!</v>
          </cell>
          <cell r="Y204" t="str">
            <v>-</v>
          </cell>
          <cell r="Z204" t="str">
            <v>-</v>
          </cell>
          <cell r="AA204" t="str">
            <v>-</v>
          </cell>
        </row>
        <row r="205">
          <cell r="A205">
            <v>39</v>
          </cell>
          <cell r="B205" t="str">
            <v>꽁치냉동,꽁치살kg절단일본,대만</v>
          </cell>
          <cell r="D205" t="str">
            <v>어패류</v>
          </cell>
          <cell r="E205" t="str">
            <v>꽁치</v>
          </cell>
          <cell r="F205" t="str">
            <v>냉동,꽁치살</v>
          </cell>
          <cell r="G205" t="str">
            <v>kg</v>
          </cell>
          <cell r="H205" t="str">
            <v>절단</v>
          </cell>
          <cell r="I205" t="str">
            <v>일본,대만</v>
          </cell>
          <cell r="J205">
            <v>0</v>
          </cell>
          <cell r="K205">
            <v>0</v>
          </cell>
          <cell r="L205" t="str">
            <v>-</v>
          </cell>
          <cell r="M205" t="e">
            <v>#VALUE!</v>
          </cell>
          <cell r="N205" t="e">
            <v>#VALUE!</v>
          </cell>
          <cell r="O205">
            <v>0</v>
          </cell>
          <cell r="P205">
            <v>0</v>
          </cell>
          <cell r="Q205" t="str">
            <v>-</v>
          </cell>
          <cell r="R205" t="e">
            <v>#VALUE!</v>
          </cell>
          <cell r="S205" t="e">
            <v>#VALUE!</v>
          </cell>
          <cell r="T205" t="str">
            <v>-</v>
          </cell>
          <cell r="U205" t="str">
            <v>-</v>
          </cell>
          <cell r="V205" t="str">
            <v>-</v>
          </cell>
          <cell r="W205" t="e">
            <v>#VALUE!</v>
          </cell>
          <cell r="X205" t="e">
            <v>#VALUE!</v>
          </cell>
          <cell r="Y205" t="str">
            <v>-</v>
          </cell>
          <cell r="Z205" t="str">
            <v>-</v>
          </cell>
          <cell r="AA205" t="str">
            <v>-</v>
          </cell>
        </row>
        <row r="206">
          <cell r="A206">
            <v>40</v>
          </cell>
          <cell r="B206" t="str">
            <v>꽁치냉동,꽁치살kg절단북태평양</v>
          </cell>
          <cell r="D206" t="str">
            <v>어패류</v>
          </cell>
          <cell r="E206" t="str">
            <v>꽁치</v>
          </cell>
          <cell r="F206" t="str">
            <v>냉동,꽁치살</v>
          </cell>
          <cell r="G206" t="str">
            <v>kg</v>
          </cell>
          <cell r="H206" t="str">
            <v>절단</v>
          </cell>
          <cell r="I206" t="str">
            <v>북태평양</v>
          </cell>
          <cell r="J206">
            <v>0</v>
          </cell>
          <cell r="K206">
            <v>0</v>
          </cell>
          <cell r="L206" t="str">
            <v>-</v>
          </cell>
          <cell r="M206" t="e">
            <v>#VALUE!</v>
          </cell>
          <cell r="N206" t="e">
            <v>#VALUE!</v>
          </cell>
          <cell r="O206">
            <v>0</v>
          </cell>
          <cell r="P206">
            <v>0</v>
          </cell>
          <cell r="Q206" t="str">
            <v>-</v>
          </cell>
          <cell r="R206" t="e">
            <v>#VALUE!</v>
          </cell>
          <cell r="S206" t="e">
            <v>#VALUE!</v>
          </cell>
          <cell r="T206" t="str">
            <v>-</v>
          </cell>
          <cell r="U206" t="str">
            <v>-</v>
          </cell>
          <cell r="V206" t="str">
            <v>-</v>
          </cell>
          <cell r="W206" t="e">
            <v>#VALUE!</v>
          </cell>
          <cell r="X206" t="e">
            <v>#VALUE!</v>
          </cell>
          <cell r="Y206">
            <v>3700</v>
          </cell>
          <cell r="Z206" t="str">
            <v>-</v>
          </cell>
          <cell r="AA206" t="str">
            <v>-</v>
          </cell>
        </row>
        <row r="207">
          <cell r="A207">
            <v>41</v>
          </cell>
          <cell r="B207" t="str">
            <v>날치냉동,알kg빙어알섞임페루</v>
          </cell>
          <cell r="C207">
            <v>5</v>
          </cell>
          <cell r="D207" t="str">
            <v>어패류</v>
          </cell>
          <cell r="E207" t="str">
            <v>날치</v>
          </cell>
          <cell r="F207" t="str">
            <v>냉동,알</v>
          </cell>
          <cell r="G207" t="str">
            <v>kg</v>
          </cell>
          <cell r="H207" t="str">
            <v>빙어알섞임</v>
          </cell>
          <cell r="I207" t="str">
            <v>페루</v>
          </cell>
          <cell r="J207">
            <v>12500</v>
          </cell>
          <cell r="K207">
            <v>12500</v>
          </cell>
          <cell r="L207">
            <v>11300</v>
          </cell>
          <cell r="M207">
            <v>-9.6</v>
          </cell>
          <cell r="N207">
            <v>-9.6</v>
          </cell>
          <cell r="O207">
            <v>12200</v>
          </cell>
          <cell r="P207">
            <v>11100</v>
          </cell>
          <cell r="Q207">
            <v>11100</v>
          </cell>
          <cell r="R207">
            <v>-9.0163934426229506</v>
          </cell>
          <cell r="S207">
            <v>0</v>
          </cell>
          <cell r="T207">
            <v>36670</v>
          </cell>
          <cell r="U207" t="str">
            <v>-</v>
          </cell>
          <cell r="V207" t="str">
            <v>-</v>
          </cell>
          <cell r="W207" t="e">
            <v>#VALUE!</v>
          </cell>
          <cell r="X207" t="e">
            <v>#VALUE!</v>
          </cell>
          <cell r="Y207">
            <v>28330</v>
          </cell>
          <cell r="Z207">
            <v>29110</v>
          </cell>
          <cell r="AA207">
            <v>12340</v>
          </cell>
        </row>
        <row r="208">
          <cell r="A208">
            <v>42</v>
          </cell>
          <cell r="B208" t="str">
            <v>날치냉동,알kg대만</v>
          </cell>
          <cell r="D208" t="str">
            <v>어패류</v>
          </cell>
          <cell r="E208" t="str">
            <v>날치</v>
          </cell>
          <cell r="F208" t="str">
            <v>냉동,알</v>
          </cell>
          <cell r="G208" t="str">
            <v>kg</v>
          </cell>
          <cell r="I208" t="str">
            <v>대만</v>
          </cell>
          <cell r="J208">
            <v>0</v>
          </cell>
          <cell r="K208">
            <v>0</v>
          </cell>
          <cell r="L208">
            <v>0</v>
          </cell>
          <cell r="M208" t="e">
            <v>#DIV/0!</v>
          </cell>
          <cell r="N208" t="e">
            <v>#DIV/0!</v>
          </cell>
          <cell r="O208">
            <v>0</v>
          </cell>
          <cell r="P208">
            <v>0</v>
          </cell>
          <cell r="Q208">
            <v>0</v>
          </cell>
          <cell r="R208" t="e">
            <v>#DIV/0!</v>
          </cell>
          <cell r="S208" t="e">
            <v>#DIV/0!</v>
          </cell>
          <cell r="T208" t="str">
            <v>-</v>
          </cell>
          <cell r="U208">
            <v>39290</v>
          </cell>
          <cell r="V208" t="str">
            <v>-</v>
          </cell>
          <cell r="W208" t="e">
            <v>#VALUE!</v>
          </cell>
          <cell r="X208" t="e">
            <v>#VALUE!</v>
          </cell>
          <cell r="Y208" t="str">
            <v>-</v>
          </cell>
          <cell r="Z208" t="str">
            <v>-</v>
          </cell>
          <cell r="AA208" t="str">
            <v>-</v>
          </cell>
        </row>
        <row r="209">
          <cell r="A209">
            <v>43</v>
          </cell>
          <cell r="B209" t="str">
            <v>날치냉동,알kg페루外수입</v>
          </cell>
          <cell r="D209" t="str">
            <v>어패류</v>
          </cell>
          <cell r="E209" t="str">
            <v>날치</v>
          </cell>
          <cell r="F209" t="str">
            <v>냉동,알</v>
          </cell>
          <cell r="G209" t="str">
            <v>kg</v>
          </cell>
          <cell r="I209" t="str">
            <v>페루外수입</v>
          </cell>
          <cell r="J209">
            <v>12500</v>
          </cell>
          <cell r="K209">
            <v>12500</v>
          </cell>
          <cell r="L209">
            <v>11300</v>
          </cell>
          <cell r="M209">
            <v>-9.6</v>
          </cell>
          <cell r="N209">
            <v>-9.6</v>
          </cell>
          <cell r="O209">
            <v>12200</v>
          </cell>
          <cell r="P209">
            <v>11100</v>
          </cell>
          <cell r="Q209">
            <v>11100</v>
          </cell>
          <cell r="R209">
            <v>-9.0163934426229506</v>
          </cell>
          <cell r="S209">
            <v>0</v>
          </cell>
          <cell r="T209" t="str">
            <v>-</v>
          </cell>
          <cell r="U209" t="str">
            <v>-</v>
          </cell>
          <cell r="V209">
            <v>40000</v>
          </cell>
          <cell r="W209" t="e">
            <v>#VALUE!</v>
          </cell>
          <cell r="X209" t="e">
            <v>#VALUE!</v>
          </cell>
          <cell r="Y209" t="str">
            <v>-</v>
          </cell>
          <cell r="Z209" t="str">
            <v>-</v>
          </cell>
          <cell r="AA209" t="str">
            <v>-</v>
          </cell>
        </row>
        <row r="210">
          <cell r="A210">
            <v>44</v>
          </cell>
          <cell r="B210" t="str">
            <v>다랑어,참다랑어냉동,참치살kg절단원양</v>
          </cell>
          <cell r="C210">
            <v>6</v>
          </cell>
          <cell r="D210" t="str">
            <v>어패류</v>
          </cell>
          <cell r="E210" t="str">
            <v>다랑어,참다랑어</v>
          </cell>
          <cell r="F210" t="str">
            <v>냉동,참치살</v>
          </cell>
          <cell r="G210" t="str">
            <v>kg</v>
          </cell>
          <cell r="H210" t="str">
            <v>절단</v>
          </cell>
          <cell r="I210" t="str">
            <v>원양</v>
          </cell>
          <cell r="J210">
            <v>28000</v>
          </cell>
          <cell r="K210">
            <v>28000</v>
          </cell>
          <cell r="L210">
            <v>22000</v>
          </cell>
          <cell r="M210">
            <v>-21.428571428571427</v>
          </cell>
          <cell r="N210">
            <v>-21.428571428571427</v>
          </cell>
          <cell r="O210">
            <v>0</v>
          </cell>
          <cell r="P210">
            <v>0</v>
          </cell>
          <cell r="Q210">
            <v>0</v>
          </cell>
          <cell r="R210" t="e">
            <v>#DIV/0!</v>
          </cell>
          <cell r="S210" t="e">
            <v>#DIV/0!</v>
          </cell>
          <cell r="T210">
            <v>59800</v>
          </cell>
          <cell r="U210">
            <v>55000</v>
          </cell>
          <cell r="V210">
            <v>49500</v>
          </cell>
          <cell r="W210">
            <v>-17.224080267558527</v>
          </cell>
          <cell r="X210">
            <v>-10</v>
          </cell>
          <cell r="Y210">
            <v>118000</v>
          </cell>
          <cell r="Z210" t="str">
            <v>-</v>
          </cell>
          <cell r="AA210" t="str">
            <v>-</v>
          </cell>
        </row>
        <row r="211">
          <cell r="A211">
            <v>45</v>
          </cell>
          <cell r="B211" t="str">
            <v>다랑어,참다랑어냉동,참치살kg절단,횟감용원양</v>
          </cell>
          <cell r="D211" t="str">
            <v>어패류</v>
          </cell>
          <cell r="E211" t="str">
            <v>다랑어,참다랑어</v>
          </cell>
          <cell r="F211" t="str">
            <v>냉동,참치살</v>
          </cell>
          <cell r="G211" t="str">
            <v>kg</v>
          </cell>
          <cell r="H211" t="str">
            <v>절단,횟감용</v>
          </cell>
          <cell r="I211" t="str">
            <v>원양</v>
          </cell>
          <cell r="J211">
            <v>30000</v>
          </cell>
          <cell r="K211">
            <v>30000</v>
          </cell>
          <cell r="L211">
            <v>30000</v>
          </cell>
          <cell r="M211">
            <v>0</v>
          </cell>
          <cell r="N211">
            <v>0</v>
          </cell>
          <cell r="O211">
            <v>0</v>
          </cell>
          <cell r="P211">
            <v>0</v>
          </cell>
          <cell r="Q211">
            <v>0</v>
          </cell>
          <cell r="R211" t="e">
            <v>#DIV/0!</v>
          </cell>
          <cell r="S211" t="e">
            <v>#DIV/0!</v>
          </cell>
          <cell r="T211">
            <v>110000</v>
          </cell>
          <cell r="U211">
            <v>55000</v>
          </cell>
          <cell r="V211">
            <v>49500</v>
          </cell>
          <cell r="W211">
            <v>-55</v>
          </cell>
          <cell r="X211">
            <v>-10</v>
          </cell>
          <cell r="Y211">
            <v>118000</v>
          </cell>
          <cell r="Z211">
            <v>32680</v>
          </cell>
          <cell r="AA211">
            <v>32680</v>
          </cell>
        </row>
        <row r="212">
          <cell r="A212">
            <v>46</v>
          </cell>
          <cell r="B212" t="str">
            <v>대구냉동,참대구kg절단,탕용러시아</v>
          </cell>
          <cell r="C212">
            <v>7</v>
          </cell>
          <cell r="D212" t="str">
            <v>어패류</v>
          </cell>
          <cell r="E212" t="str">
            <v>대구</v>
          </cell>
          <cell r="F212" t="str">
            <v>냉동,참대구</v>
          </cell>
          <cell r="G212" t="str">
            <v>kg</v>
          </cell>
          <cell r="H212" t="str">
            <v>절단,탕용</v>
          </cell>
          <cell r="I212" t="str">
            <v>러시아</v>
          </cell>
          <cell r="J212">
            <v>0</v>
          </cell>
          <cell r="K212">
            <v>0</v>
          </cell>
          <cell r="L212" t="str">
            <v>-</v>
          </cell>
          <cell r="M212" t="e">
            <v>#VALUE!</v>
          </cell>
          <cell r="N212" t="e">
            <v>#VALUE!</v>
          </cell>
          <cell r="O212">
            <v>0</v>
          </cell>
          <cell r="P212">
            <v>0</v>
          </cell>
          <cell r="Q212" t="str">
            <v>-</v>
          </cell>
          <cell r="R212" t="e">
            <v>#VALUE!</v>
          </cell>
          <cell r="S212" t="e">
            <v>#VALUE!</v>
          </cell>
          <cell r="T212">
            <v>8600</v>
          </cell>
          <cell r="U212" t="str">
            <v>-</v>
          </cell>
          <cell r="V212" t="str">
            <v>-</v>
          </cell>
          <cell r="W212" t="e">
            <v>#VALUE!</v>
          </cell>
          <cell r="X212" t="e">
            <v>#VALUE!</v>
          </cell>
          <cell r="Y212" t="str">
            <v>-</v>
          </cell>
          <cell r="Z212" t="str">
            <v>-</v>
          </cell>
          <cell r="AA212" t="str">
            <v>-</v>
          </cell>
        </row>
        <row r="213">
          <cell r="A213">
            <v>47</v>
          </cell>
          <cell r="B213" t="str">
            <v>대구냉동,민대구kg절단,탕용러시아</v>
          </cell>
          <cell r="D213" t="str">
            <v>어패류</v>
          </cell>
          <cell r="E213" t="str">
            <v>대구</v>
          </cell>
          <cell r="F213" t="str">
            <v>냉동,민대구</v>
          </cell>
          <cell r="G213" t="str">
            <v>kg</v>
          </cell>
          <cell r="H213" t="str">
            <v>절단,탕용</v>
          </cell>
          <cell r="I213" t="str">
            <v>러시아</v>
          </cell>
          <cell r="J213">
            <v>0</v>
          </cell>
          <cell r="K213">
            <v>0</v>
          </cell>
          <cell r="L213" t="str">
            <v>-</v>
          </cell>
          <cell r="M213" t="e">
            <v>#VALUE!</v>
          </cell>
          <cell r="N213" t="e">
            <v>#VALUE!</v>
          </cell>
          <cell r="O213">
            <v>0</v>
          </cell>
          <cell r="P213">
            <v>0</v>
          </cell>
          <cell r="Q213" t="str">
            <v>-</v>
          </cell>
          <cell r="R213" t="e">
            <v>#VALUE!</v>
          </cell>
          <cell r="S213" t="e">
            <v>#VALUE!</v>
          </cell>
          <cell r="T213" t="str">
            <v>-</v>
          </cell>
          <cell r="U213" t="str">
            <v>-</v>
          </cell>
          <cell r="V213" t="str">
            <v>-</v>
          </cell>
          <cell r="W213" t="e">
            <v>#VALUE!</v>
          </cell>
          <cell r="X213" t="e">
            <v>#VALUE!</v>
          </cell>
          <cell r="Y213" t="str">
            <v>-</v>
          </cell>
          <cell r="Z213">
            <v>9800</v>
          </cell>
          <cell r="AA213">
            <v>4090</v>
          </cell>
        </row>
        <row r="214">
          <cell r="A214">
            <v>48</v>
          </cell>
          <cell r="B214" t="str">
            <v>대구냉동,민대구kg절단,탕용대서양</v>
          </cell>
          <cell r="D214" t="str">
            <v>어패류</v>
          </cell>
          <cell r="E214" t="str">
            <v>대구</v>
          </cell>
          <cell r="F214" t="str">
            <v>냉동,민대구</v>
          </cell>
          <cell r="G214" t="str">
            <v>kg</v>
          </cell>
          <cell r="H214" t="str">
            <v>절단,탕용</v>
          </cell>
          <cell r="I214" t="str">
            <v>대서양</v>
          </cell>
          <cell r="J214">
            <v>0</v>
          </cell>
          <cell r="K214">
            <v>0</v>
          </cell>
          <cell r="L214" t="str">
            <v>-</v>
          </cell>
          <cell r="M214" t="e">
            <v>#VALUE!</v>
          </cell>
          <cell r="N214" t="e">
            <v>#VALUE!</v>
          </cell>
          <cell r="O214">
            <v>0</v>
          </cell>
          <cell r="P214">
            <v>0</v>
          </cell>
          <cell r="Q214" t="str">
            <v>-</v>
          </cell>
          <cell r="R214" t="e">
            <v>#VALUE!</v>
          </cell>
          <cell r="S214" t="e">
            <v>#VALUE!</v>
          </cell>
          <cell r="T214" t="str">
            <v>-</v>
          </cell>
          <cell r="U214" t="str">
            <v>-</v>
          </cell>
          <cell r="V214" t="str">
            <v>-</v>
          </cell>
          <cell r="W214" t="e">
            <v>#VALUE!</v>
          </cell>
          <cell r="X214" t="e">
            <v>#VALUE!</v>
          </cell>
          <cell r="Y214" t="str">
            <v>-</v>
          </cell>
          <cell r="Z214">
            <v>4810</v>
          </cell>
          <cell r="AA214">
            <v>5290</v>
          </cell>
        </row>
        <row r="215">
          <cell r="A215">
            <v>49</v>
          </cell>
          <cell r="B215" t="str">
            <v>대구냉동,참대구kg원물,탕용러시아</v>
          </cell>
          <cell r="D215" t="str">
            <v>어패류</v>
          </cell>
          <cell r="E215" t="str">
            <v>대구</v>
          </cell>
          <cell r="F215" t="str">
            <v>냉동,참대구</v>
          </cell>
          <cell r="G215" t="str">
            <v>kg</v>
          </cell>
          <cell r="H215" t="str">
            <v>원물,탕용</v>
          </cell>
          <cell r="I215" t="str">
            <v>러시아</v>
          </cell>
          <cell r="J215">
            <v>3500</v>
          </cell>
          <cell r="K215">
            <v>3000</v>
          </cell>
          <cell r="L215">
            <v>3000</v>
          </cell>
          <cell r="M215">
            <v>-14.285714285714286</v>
          </cell>
          <cell r="N215">
            <v>0</v>
          </cell>
          <cell r="O215">
            <v>3500</v>
          </cell>
          <cell r="P215">
            <v>3400</v>
          </cell>
          <cell r="Q215">
            <v>2700</v>
          </cell>
          <cell r="R215">
            <v>-22.857142857142858</v>
          </cell>
          <cell r="S215">
            <v>-20.588235294117649</v>
          </cell>
          <cell r="T215" t="str">
            <v>-</v>
          </cell>
          <cell r="U215" t="str">
            <v>-</v>
          </cell>
          <cell r="V215" t="str">
            <v>-</v>
          </cell>
          <cell r="W215" t="e">
            <v>#VALUE!</v>
          </cell>
          <cell r="X215" t="e">
            <v>#VALUE!</v>
          </cell>
          <cell r="Y215" t="str">
            <v>-</v>
          </cell>
          <cell r="Z215" t="str">
            <v>-</v>
          </cell>
          <cell r="AA215" t="str">
            <v>-</v>
          </cell>
        </row>
        <row r="216">
          <cell r="A216">
            <v>50</v>
          </cell>
          <cell r="B216" t="str">
            <v>대구냉동,민대구kg원물,탕용러시아</v>
          </cell>
          <cell r="D216" t="str">
            <v>어패류</v>
          </cell>
          <cell r="E216" t="str">
            <v>대구</v>
          </cell>
          <cell r="F216" t="str">
            <v>냉동,민대구</v>
          </cell>
          <cell r="G216" t="str">
            <v>kg</v>
          </cell>
          <cell r="H216" t="str">
            <v>원물,탕용</v>
          </cell>
          <cell r="I216" t="str">
            <v>러시아</v>
          </cell>
          <cell r="J216">
            <v>3300</v>
          </cell>
          <cell r="K216">
            <v>2500</v>
          </cell>
          <cell r="L216">
            <v>2500</v>
          </cell>
          <cell r="M216">
            <v>-24.242424242424242</v>
          </cell>
          <cell r="N216">
            <v>0</v>
          </cell>
          <cell r="O216">
            <v>0</v>
          </cell>
          <cell r="P216">
            <v>0</v>
          </cell>
          <cell r="Q216">
            <v>0</v>
          </cell>
          <cell r="R216" t="e">
            <v>#DIV/0!</v>
          </cell>
          <cell r="S216" t="e">
            <v>#DIV/0!</v>
          </cell>
          <cell r="T216" t="str">
            <v>-</v>
          </cell>
          <cell r="U216" t="str">
            <v>-</v>
          </cell>
          <cell r="V216" t="str">
            <v>-</v>
          </cell>
          <cell r="W216" t="e">
            <v>#VALUE!</v>
          </cell>
          <cell r="X216" t="e">
            <v>#VALUE!</v>
          </cell>
          <cell r="Y216" t="str">
            <v>-</v>
          </cell>
          <cell r="Z216" t="str">
            <v>-</v>
          </cell>
          <cell r="AA216" t="str">
            <v>-</v>
          </cell>
        </row>
        <row r="217">
          <cell r="A217">
            <v>51</v>
          </cell>
          <cell r="B217" t="str">
            <v>대구냉동,민대구kg원물,탕용대서양</v>
          </cell>
          <cell r="D217" t="str">
            <v>어패류</v>
          </cell>
          <cell r="E217" t="str">
            <v>대구</v>
          </cell>
          <cell r="F217" t="str">
            <v>냉동,민대구</v>
          </cell>
          <cell r="G217" t="str">
            <v>kg</v>
          </cell>
          <cell r="H217" t="str">
            <v>원물,탕용</v>
          </cell>
          <cell r="I217" t="str">
            <v>대서양</v>
          </cell>
          <cell r="J217">
            <v>3300</v>
          </cell>
          <cell r="K217">
            <v>2500</v>
          </cell>
          <cell r="L217">
            <v>2500</v>
          </cell>
          <cell r="M217">
            <v>-24.242424242424242</v>
          </cell>
          <cell r="N217">
            <v>0</v>
          </cell>
          <cell r="O217">
            <v>0</v>
          </cell>
          <cell r="P217">
            <v>0</v>
          </cell>
          <cell r="Q217">
            <v>0</v>
          </cell>
          <cell r="R217" t="e">
            <v>#DIV/0!</v>
          </cell>
          <cell r="S217" t="e">
            <v>#DIV/0!</v>
          </cell>
          <cell r="T217" t="str">
            <v>-</v>
          </cell>
          <cell r="U217" t="str">
            <v>-</v>
          </cell>
          <cell r="V217" t="str">
            <v>-</v>
          </cell>
          <cell r="W217" t="e">
            <v>#VALUE!</v>
          </cell>
          <cell r="X217" t="e">
            <v>#VALUE!</v>
          </cell>
          <cell r="Y217" t="str">
            <v>-</v>
          </cell>
          <cell r="Z217" t="str">
            <v>-</v>
          </cell>
          <cell r="AA217" t="str">
            <v>-</v>
          </cell>
        </row>
        <row r="218">
          <cell r="A218">
            <v>52</v>
          </cell>
          <cell r="B218" t="str">
            <v>대구냉동,대구살kg절단러시아</v>
          </cell>
          <cell r="D218" t="str">
            <v>어패류</v>
          </cell>
          <cell r="E218" t="str">
            <v>대구</v>
          </cell>
          <cell r="F218" t="str">
            <v>냉동,대구살</v>
          </cell>
          <cell r="G218" t="str">
            <v>kg</v>
          </cell>
          <cell r="H218" t="str">
            <v>절단</v>
          </cell>
          <cell r="I218" t="str">
            <v>러시아</v>
          </cell>
          <cell r="J218">
            <v>15000</v>
          </cell>
          <cell r="K218">
            <v>15000</v>
          </cell>
          <cell r="L218">
            <v>14000</v>
          </cell>
          <cell r="M218">
            <v>-6.666666666666667</v>
          </cell>
          <cell r="N218">
            <v>-6.666666666666667</v>
          </cell>
          <cell r="O218">
            <v>15000</v>
          </cell>
          <cell r="P218">
            <v>15000</v>
          </cell>
          <cell r="Q218">
            <v>11500</v>
          </cell>
          <cell r="R218">
            <v>-23.333333333333332</v>
          </cell>
          <cell r="S218">
            <v>-23.333333333333332</v>
          </cell>
          <cell r="T218" t="str">
            <v>-</v>
          </cell>
          <cell r="U218" t="str">
            <v>-</v>
          </cell>
          <cell r="V218" t="str">
            <v>-</v>
          </cell>
          <cell r="W218" t="e">
            <v>#VALUE!</v>
          </cell>
          <cell r="X218" t="e">
            <v>#VALUE!</v>
          </cell>
          <cell r="Y218">
            <v>18000</v>
          </cell>
          <cell r="Z218">
            <v>18000</v>
          </cell>
          <cell r="AA218">
            <v>18000</v>
          </cell>
        </row>
        <row r="219">
          <cell r="A219">
            <v>53</v>
          </cell>
          <cell r="B219" t="str">
            <v>대구냉동,대구살kg절단대서양</v>
          </cell>
          <cell r="D219" t="str">
            <v>어패류</v>
          </cell>
          <cell r="E219" t="str">
            <v>대구</v>
          </cell>
          <cell r="F219" t="str">
            <v>냉동,대구살</v>
          </cell>
          <cell r="G219" t="str">
            <v>kg</v>
          </cell>
          <cell r="H219" t="str">
            <v>절단</v>
          </cell>
          <cell r="I219" t="str">
            <v>대서양</v>
          </cell>
          <cell r="J219">
            <v>15000</v>
          </cell>
          <cell r="K219">
            <v>15000</v>
          </cell>
          <cell r="L219">
            <v>14000</v>
          </cell>
          <cell r="M219">
            <v>-6.666666666666667</v>
          </cell>
          <cell r="N219">
            <v>-6.666666666666667</v>
          </cell>
          <cell r="O219">
            <v>15000</v>
          </cell>
          <cell r="P219">
            <v>15000</v>
          </cell>
          <cell r="Q219">
            <v>11500</v>
          </cell>
          <cell r="R219">
            <v>-23.333333333333332</v>
          </cell>
          <cell r="S219">
            <v>-23.333333333333332</v>
          </cell>
          <cell r="T219" t="str">
            <v>-</v>
          </cell>
          <cell r="U219" t="str">
            <v>-</v>
          </cell>
          <cell r="V219">
            <v>13820</v>
          </cell>
          <cell r="W219" t="e">
            <v>#VALUE!</v>
          </cell>
          <cell r="X219" t="e">
            <v>#VALUE!</v>
          </cell>
          <cell r="Y219">
            <v>18000</v>
          </cell>
          <cell r="Z219">
            <v>18000</v>
          </cell>
          <cell r="AA219" t="str">
            <v>-</v>
          </cell>
        </row>
        <row r="220">
          <cell r="A220">
            <v>54</v>
          </cell>
          <cell r="B220" t="str">
            <v>대구냉동,대구살kg전용,커틀릿용러시아</v>
          </cell>
          <cell r="D220" t="str">
            <v>어패류</v>
          </cell>
          <cell r="E220" t="str">
            <v>대구</v>
          </cell>
          <cell r="F220" t="str">
            <v>냉동,대구살</v>
          </cell>
          <cell r="G220" t="str">
            <v>kg</v>
          </cell>
          <cell r="H220" t="str">
            <v>전용,커틀릿용</v>
          </cell>
          <cell r="I220" t="str">
            <v>러시아</v>
          </cell>
          <cell r="J220">
            <v>11000</v>
          </cell>
          <cell r="K220">
            <v>11000</v>
          </cell>
          <cell r="L220">
            <v>0</v>
          </cell>
          <cell r="M220">
            <v>-100</v>
          </cell>
          <cell r="N220">
            <v>-100</v>
          </cell>
          <cell r="O220">
            <v>12000</v>
          </cell>
          <cell r="P220">
            <v>12000</v>
          </cell>
          <cell r="Q220">
            <v>0</v>
          </cell>
          <cell r="R220">
            <v>-100</v>
          </cell>
          <cell r="S220">
            <v>-100</v>
          </cell>
          <cell r="T220">
            <v>15800</v>
          </cell>
          <cell r="U220">
            <v>17000</v>
          </cell>
          <cell r="V220">
            <v>15750</v>
          </cell>
          <cell r="W220">
            <v>-0.31645569620253167</v>
          </cell>
          <cell r="X220">
            <v>-7.3529411764705879</v>
          </cell>
          <cell r="Y220">
            <v>16200</v>
          </cell>
          <cell r="Z220">
            <v>16980</v>
          </cell>
          <cell r="AA220">
            <v>16500</v>
          </cell>
        </row>
        <row r="221">
          <cell r="A221">
            <v>55</v>
          </cell>
          <cell r="B221" t="str">
            <v>대구냉동,대구살kg전용,커틀릿용대서양</v>
          </cell>
          <cell r="D221" t="str">
            <v>어패류</v>
          </cell>
          <cell r="E221" t="str">
            <v>대구</v>
          </cell>
          <cell r="F221" t="str">
            <v>냉동,대구살</v>
          </cell>
          <cell r="G221" t="str">
            <v>kg</v>
          </cell>
          <cell r="H221" t="str">
            <v>전용,커틀릿용</v>
          </cell>
          <cell r="I221" t="str">
            <v>대서양</v>
          </cell>
          <cell r="J221">
            <v>11000</v>
          </cell>
          <cell r="K221">
            <v>11000</v>
          </cell>
          <cell r="L221">
            <v>0</v>
          </cell>
          <cell r="M221">
            <v>-100</v>
          </cell>
          <cell r="N221">
            <v>-100</v>
          </cell>
          <cell r="O221">
            <v>12000</v>
          </cell>
          <cell r="P221">
            <v>12000</v>
          </cell>
          <cell r="Q221">
            <v>0</v>
          </cell>
          <cell r="R221">
            <v>-100</v>
          </cell>
          <cell r="S221">
            <v>-100</v>
          </cell>
          <cell r="T221" t="str">
            <v>-</v>
          </cell>
          <cell r="U221">
            <v>15800</v>
          </cell>
          <cell r="V221">
            <v>20750</v>
          </cell>
          <cell r="W221" t="e">
            <v>#VALUE!</v>
          </cell>
          <cell r="X221">
            <v>31.329113924050635</v>
          </cell>
          <cell r="Y221">
            <v>16200</v>
          </cell>
          <cell r="Z221">
            <v>16980</v>
          </cell>
          <cell r="AA221" t="str">
            <v>-</v>
          </cell>
        </row>
        <row r="222">
          <cell r="A222">
            <v>56</v>
          </cell>
          <cell r="B222" t="str">
            <v>대구냉동,대구살kg전용,커틀릿용중국</v>
          </cell>
          <cell r="D222" t="str">
            <v>어패류</v>
          </cell>
          <cell r="E222" t="str">
            <v>대구</v>
          </cell>
          <cell r="F222" t="str">
            <v>냉동,대구살</v>
          </cell>
          <cell r="G222" t="str">
            <v>kg</v>
          </cell>
          <cell r="H222" t="str">
            <v>전용,커틀릿용</v>
          </cell>
          <cell r="I222" t="str">
            <v>중국</v>
          </cell>
          <cell r="J222">
            <v>11000</v>
          </cell>
          <cell r="K222">
            <v>11000</v>
          </cell>
          <cell r="L222">
            <v>0</v>
          </cell>
          <cell r="M222">
            <v>-100</v>
          </cell>
          <cell r="N222">
            <v>-100</v>
          </cell>
          <cell r="O222">
            <v>12000</v>
          </cell>
          <cell r="P222">
            <v>12000</v>
          </cell>
          <cell r="Q222">
            <v>0</v>
          </cell>
          <cell r="R222">
            <v>-100</v>
          </cell>
          <cell r="S222">
            <v>-100</v>
          </cell>
          <cell r="T222" t="str">
            <v>-</v>
          </cell>
          <cell r="U222" t="str">
            <v>-</v>
          </cell>
          <cell r="V222" t="str">
            <v>-</v>
          </cell>
          <cell r="W222" t="e">
            <v>#VALUE!</v>
          </cell>
          <cell r="X222" t="e">
            <v>#VALUE!</v>
          </cell>
          <cell r="Y222" t="str">
            <v>-</v>
          </cell>
          <cell r="Z222" t="str">
            <v>-</v>
          </cell>
          <cell r="AA222" t="str">
            <v>-</v>
          </cell>
        </row>
        <row r="223">
          <cell r="A223">
            <v>57</v>
          </cell>
          <cell r="B223" t="str">
            <v>붉은메기냉동,킹구살kg절단원양</v>
          </cell>
          <cell r="C223">
            <v>8</v>
          </cell>
          <cell r="D223" t="str">
            <v>어패류</v>
          </cell>
          <cell r="E223" t="str">
            <v>붉은메기</v>
          </cell>
          <cell r="F223" t="str">
            <v>냉동,킹구살</v>
          </cell>
          <cell r="G223" t="str">
            <v>kg</v>
          </cell>
          <cell r="H223" t="str">
            <v>절단</v>
          </cell>
          <cell r="I223" t="str">
            <v>원양</v>
          </cell>
          <cell r="J223">
            <v>0</v>
          </cell>
          <cell r="K223">
            <v>0</v>
          </cell>
          <cell r="L223">
            <v>0</v>
          </cell>
          <cell r="M223" t="e">
            <v>#DIV/0!</v>
          </cell>
          <cell r="N223" t="e">
            <v>#DIV/0!</v>
          </cell>
          <cell r="O223">
            <v>0</v>
          </cell>
          <cell r="P223">
            <v>0</v>
          </cell>
          <cell r="Q223">
            <v>0</v>
          </cell>
          <cell r="R223" t="e">
            <v>#DIV/0!</v>
          </cell>
          <cell r="S223" t="e">
            <v>#DIV/0!</v>
          </cell>
          <cell r="T223" t="str">
            <v>-</v>
          </cell>
          <cell r="U223" t="str">
            <v>-</v>
          </cell>
          <cell r="V223" t="str">
            <v>-</v>
          </cell>
          <cell r="W223" t="e">
            <v>#VALUE!</v>
          </cell>
          <cell r="X223" t="e">
            <v>#VALUE!</v>
          </cell>
          <cell r="Y223" t="str">
            <v>-</v>
          </cell>
          <cell r="Z223" t="str">
            <v>-</v>
          </cell>
          <cell r="AA223" t="str">
            <v>-</v>
          </cell>
        </row>
        <row r="224">
          <cell r="A224">
            <v>58</v>
          </cell>
          <cell r="B224" t="str">
            <v>명태생것,손질kg생물,절단일본</v>
          </cell>
          <cell r="C224">
            <v>9</v>
          </cell>
          <cell r="D224" t="str">
            <v>어패류</v>
          </cell>
          <cell r="E224" t="str">
            <v>명태</v>
          </cell>
          <cell r="F224" t="str">
            <v>생것,손질</v>
          </cell>
          <cell r="G224" t="str">
            <v>kg</v>
          </cell>
          <cell r="H224" t="str">
            <v>생물,절단</v>
          </cell>
          <cell r="I224" t="str">
            <v>일본</v>
          </cell>
          <cell r="J224">
            <v>0</v>
          </cell>
          <cell r="K224">
            <v>0</v>
          </cell>
          <cell r="L224" t="str">
            <v>-</v>
          </cell>
          <cell r="M224" t="e">
            <v>#VALUE!</v>
          </cell>
          <cell r="N224" t="e">
            <v>#VALUE!</v>
          </cell>
          <cell r="O224">
            <v>0</v>
          </cell>
          <cell r="P224">
            <v>0</v>
          </cell>
          <cell r="Q224" t="str">
            <v>-</v>
          </cell>
          <cell r="R224" t="e">
            <v>#VALUE!</v>
          </cell>
          <cell r="S224" t="e">
            <v>#VALUE!</v>
          </cell>
          <cell r="T224" t="str">
            <v>-</v>
          </cell>
          <cell r="U224" t="str">
            <v>-</v>
          </cell>
          <cell r="V224" t="str">
            <v>-</v>
          </cell>
          <cell r="W224" t="e">
            <v>#VALUE!</v>
          </cell>
          <cell r="X224" t="e">
            <v>#VALUE!</v>
          </cell>
          <cell r="Y224" t="str">
            <v>-</v>
          </cell>
          <cell r="Z224" t="str">
            <v>-</v>
          </cell>
          <cell r="AA224" t="str">
            <v>-</v>
          </cell>
        </row>
        <row r="225">
          <cell r="A225">
            <v>59</v>
          </cell>
          <cell r="B225" t="str">
            <v>명태냉동,손질kg절단러시아</v>
          </cell>
          <cell r="D225" t="str">
            <v>어패류</v>
          </cell>
          <cell r="E225" t="str">
            <v>명태</v>
          </cell>
          <cell r="F225" t="str">
            <v>냉동,손질</v>
          </cell>
          <cell r="G225" t="str">
            <v>kg</v>
          </cell>
          <cell r="H225" t="str">
            <v>절단</v>
          </cell>
          <cell r="I225" t="str">
            <v>러시아</v>
          </cell>
          <cell r="J225">
            <v>0</v>
          </cell>
          <cell r="K225">
            <v>0</v>
          </cell>
          <cell r="L225" t="str">
            <v>-</v>
          </cell>
          <cell r="M225" t="e">
            <v>#VALUE!</v>
          </cell>
          <cell r="N225" t="e">
            <v>#VALUE!</v>
          </cell>
          <cell r="O225">
            <v>0</v>
          </cell>
          <cell r="P225">
            <v>0</v>
          </cell>
          <cell r="Q225" t="str">
            <v>-</v>
          </cell>
          <cell r="R225" t="e">
            <v>#VALUE!</v>
          </cell>
          <cell r="S225" t="e">
            <v>#VALUE!</v>
          </cell>
          <cell r="T225">
            <v>0</v>
          </cell>
          <cell r="U225">
            <v>4400</v>
          </cell>
          <cell r="V225" t="str">
            <v>-</v>
          </cell>
          <cell r="W225" t="e">
            <v>#VALUE!</v>
          </cell>
          <cell r="X225" t="e">
            <v>#VALUE!</v>
          </cell>
          <cell r="Y225">
            <v>5200</v>
          </cell>
          <cell r="Z225">
            <v>3480</v>
          </cell>
          <cell r="AA225">
            <v>3480</v>
          </cell>
        </row>
        <row r="226">
          <cell r="A226">
            <v>60</v>
          </cell>
          <cell r="B226" t="str">
            <v>명태생것,원물kg생물,원물(생태)일본</v>
          </cell>
          <cell r="D226" t="str">
            <v>어패류</v>
          </cell>
          <cell r="E226" t="str">
            <v>명태</v>
          </cell>
          <cell r="F226" t="str">
            <v>생것,원물</v>
          </cell>
          <cell r="G226" t="str">
            <v>kg</v>
          </cell>
          <cell r="H226" t="str">
            <v>생물,원물(생태)</v>
          </cell>
          <cell r="I226" t="str">
            <v>일본</v>
          </cell>
          <cell r="J226">
            <v>5000</v>
          </cell>
          <cell r="K226">
            <v>7500</v>
          </cell>
          <cell r="L226">
            <v>5000</v>
          </cell>
          <cell r="M226">
            <v>0</v>
          </cell>
          <cell r="N226">
            <v>-33.333333333333336</v>
          </cell>
          <cell r="O226">
            <v>5000</v>
          </cell>
          <cell r="P226">
            <v>0</v>
          </cell>
          <cell r="Q226">
            <v>4500</v>
          </cell>
          <cell r="R226">
            <v>-10</v>
          </cell>
          <cell r="S226" t="e">
            <v>#DIV/0!</v>
          </cell>
          <cell r="T226" t="str">
            <v>-</v>
          </cell>
          <cell r="U226" t="str">
            <v>-</v>
          </cell>
          <cell r="V226" t="str">
            <v>-</v>
          </cell>
          <cell r="W226" t="e">
            <v>#VALUE!</v>
          </cell>
          <cell r="X226" t="e">
            <v>#VALUE!</v>
          </cell>
          <cell r="Y226" t="str">
            <v>-</v>
          </cell>
          <cell r="Z226" t="str">
            <v>-</v>
          </cell>
          <cell r="AA226" t="str">
            <v>-</v>
          </cell>
        </row>
        <row r="227">
          <cell r="A227">
            <v>61</v>
          </cell>
          <cell r="B227" t="str">
            <v>명태냉동,원물kg원물러시아</v>
          </cell>
          <cell r="D227" t="str">
            <v>어패류</v>
          </cell>
          <cell r="E227" t="str">
            <v>명태</v>
          </cell>
          <cell r="F227" t="str">
            <v>냉동,원물</v>
          </cell>
          <cell r="G227" t="str">
            <v>kg</v>
          </cell>
          <cell r="H227" t="str">
            <v>원물</v>
          </cell>
          <cell r="I227" t="str">
            <v>러시아</v>
          </cell>
          <cell r="J227">
            <v>1800</v>
          </cell>
          <cell r="K227">
            <v>1000</v>
          </cell>
          <cell r="L227">
            <v>1500</v>
          </cell>
          <cell r="M227">
            <v>-16.666666666666668</v>
          </cell>
          <cell r="N227">
            <v>50</v>
          </cell>
          <cell r="O227">
            <v>2200</v>
          </cell>
          <cell r="P227">
            <v>1400</v>
          </cell>
          <cell r="Q227">
            <v>1600</v>
          </cell>
          <cell r="R227">
            <v>-27.272727272727273</v>
          </cell>
          <cell r="S227">
            <v>14.285714285714286</v>
          </cell>
          <cell r="T227">
            <v>3830</v>
          </cell>
          <cell r="U227" t="str">
            <v>-</v>
          </cell>
          <cell r="V227" t="str">
            <v>-</v>
          </cell>
          <cell r="W227" t="e">
            <v>#VALUE!</v>
          </cell>
          <cell r="X227" t="e">
            <v>#VALUE!</v>
          </cell>
          <cell r="Y227">
            <v>3140</v>
          </cell>
          <cell r="Z227">
            <v>3170</v>
          </cell>
          <cell r="AA227">
            <v>3170</v>
          </cell>
        </row>
        <row r="228">
          <cell r="A228">
            <v>62</v>
          </cell>
          <cell r="B228" t="str">
            <v>명태냉동,동태살kg절단러시아</v>
          </cell>
          <cell r="D228" t="str">
            <v>어패류</v>
          </cell>
          <cell r="E228" t="str">
            <v>명태</v>
          </cell>
          <cell r="F228" t="str">
            <v>냉동,동태살</v>
          </cell>
          <cell r="G228" t="str">
            <v>kg</v>
          </cell>
          <cell r="H228" t="str">
            <v>절단</v>
          </cell>
          <cell r="I228" t="str">
            <v>러시아</v>
          </cell>
          <cell r="J228">
            <v>7000</v>
          </cell>
          <cell r="K228">
            <v>8000</v>
          </cell>
          <cell r="L228">
            <v>6000</v>
          </cell>
          <cell r="M228">
            <v>-14.285714285714286</v>
          </cell>
          <cell r="N228">
            <v>-25</v>
          </cell>
          <cell r="O228">
            <v>10000</v>
          </cell>
          <cell r="P228">
            <v>10000</v>
          </cell>
          <cell r="Q228">
            <v>7000</v>
          </cell>
          <cell r="R228">
            <v>-30</v>
          </cell>
          <cell r="S228">
            <v>-30</v>
          </cell>
          <cell r="T228">
            <v>17200</v>
          </cell>
          <cell r="U228" t="str">
            <v>-</v>
          </cell>
          <cell r="V228" t="str">
            <v>-</v>
          </cell>
          <cell r="W228" t="e">
            <v>#VALUE!</v>
          </cell>
          <cell r="X228" t="e">
            <v>#VALUE!</v>
          </cell>
          <cell r="Y228">
            <v>12800</v>
          </cell>
          <cell r="Z228">
            <v>12800</v>
          </cell>
          <cell r="AA228">
            <v>12800</v>
          </cell>
        </row>
        <row r="229">
          <cell r="A229">
            <v>63</v>
          </cell>
          <cell r="B229" t="str">
            <v>명태냉동,동태살kg전용 러시아</v>
          </cell>
          <cell r="D229" t="str">
            <v>어패류</v>
          </cell>
          <cell r="E229" t="str">
            <v>명태</v>
          </cell>
          <cell r="F229" t="str">
            <v>냉동,동태살</v>
          </cell>
          <cell r="G229" t="str">
            <v>kg</v>
          </cell>
          <cell r="H229" t="str">
            <v xml:space="preserve">전용 </v>
          </cell>
          <cell r="I229" t="str">
            <v>러시아</v>
          </cell>
          <cell r="J229">
            <v>7000</v>
          </cell>
          <cell r="K229">
            <v>8000</v>
          </cell>
          <cell r="L229">
            <v>6000</v>
          </cell>
          <cell r="M229">
            <v>-14.285714285714286</v>
          </cell>
          <cell r="N229">
            <v>-25</v>
          </cell>
          <cell r="O229">
            <v>10000</v>
          </cell>
          <cell r="P229">
            <v>10000</v>
          </cell>
          <cell r="Q229">
            <v>7000</v>
          </cell>
          <cell r="R229">
            <v>-30</v>
          </cell>
          <cell r="S229">
            <v>-30</v>
          </cell>
          <cell r="T229">
            <v>12450</v>
          </cell>
          <cell r="U229">
            <v>13170</v>
          </cell>
          <cell r="V229">
            <v>12380</v>
          </cell>
          <cell r="W229">
            <v>-0.56224899598393574</v>
          </cell>
          <cell r="X229">
            <v>-5.9984813971146549</v>
          </cell>
          <cell r="Y229">
            <v>12800</v>
          </cell>
          <cell r="Z229">
            <v>8840</v>
          </cell>
          <cell r="AA229">
            <v>8420</v>
          </cell>
        </row>
        <row r="230">
          <cell r="A230">
            <v>64</v>
          </cell>
          <cell r="B230" t="str">
            <v>명태냉동,동태살kg커틀릿용 러시아</v>
          </cell>
          <cell r="D230" t="str">
            <v>어패류</v>
          </cell>
          <cell r="E230" t="str">
            <v>명태</v>
          </cell>
          <cell r="F230" t="str">
            <v>냉동,동태살</v>
          </cell>
          <cell r="G230" t="str">
            <v>kg</v>
          </cell>
          <cell r="H230" t="str">
            <v xml:space="preserve">커틀릿용 </v>
          </cell>
          <cell r="I230" t="str">
            <v>러시아</v>
          </cell>
          <cell r="J230">
            <v>6000</v>
          </cell>
          <cell r="K230">
            <v>7000</v>
          </cell>
          <cell r="L230">
            <v>7000</v>
          </cell>
          <cell r="M230">
            <v>16.666666666666668</v>
          </cell>
          <cell r="N230">
            <v>0</v>
          </cell>
          <cell r="O230">
            <v>0</v>
          </cell>
          <cell r="P230">
            <v>0</v>
          </cell>
          <cell r="Q230">
            <v>0</v>
          </cell>
          <cell r="R230" t="e">
            <v>#DIV/0!</v>
          </cell>
          <cell r="S230" t="e">
            <v>#DIV/0!</v>
          </cell>
          <cell r="T230" t="str">
            <v>-</v>
          </cell>
          <cell r="U230">
            <v>13170</v>
          </cell>
          <cell r="V230" t="str">
            <v>-</v>
          </cell>
          <cell r="W230" t="e">
            <v>#VALUE!</v>
          </cell>
          <cell r="X230" t="e">
            <v>#VALUE!</v>
          </cell>
          <cell r="Y230">
            <v>8400</v>
          </cell>
          <cell r="Z230">
            <v>8840</v>
          </cell>
          <cell r="AA230" t="str">
            <v>-</v>
          </cell>
        </row>
        <row r="231">
          <cell r="A231">
            <v>65</v>
          </cell>
          <cell r="B231" t="str">
            <v>알(명란)냉동kg냉동명란,大러시아</v>
          </cell>
          <cell r="C231">
            <v>10</v>
          </cell>
          <cell r="D231" t="str">
            <v>어패류</v>
          </cell>
          <cell r="E231" t="str">
            <v>알(명란)</v>
          </cell>
          <cell r="F231" t="str">
            <v>냉동</v>
          </cell>
          <cell r="G231" t="str">
            <v>kg</v>
          </cell>
          <cell r="H231" t="str">
            <v>냉동명란,大</v>
          </cell>
          <cell r="I231" t="str">
            <v>러시아</v>
          </cell>
          <cell r="J231">
            <v>12000</v>
          </cell>
          <cell r="K231">
            <v>12000</v>
          </cell>
          <cell r="L231">
            <v>12000</v>
          </cell>
          <cell r="M231">
            <v>0</v>
          </cell>
          <cell r="N231">
            <v>0</v>
          </cell>
          <cell r="O231">
            <v>10000</v>
          </cell>
          <cell r="P231">
            <v>10000</v>
          </cell>
          <cell r="Q231">
            <v>10000</v>
          </cell>
          <cell r="R231">
            <v>0</v>
          </cell>
          <cell r="S231">
            <v>0</v>
          </cell>
          <cell r="T231" t="str">
            <v>-</v>
          </cell>
          <cell r="U231" t="str">
            <v>-</v>
          </cell>
          <cell r="V231" t="str">
            <v>-</v>
          </cell>
          <cell r="W231" t="e">
            <v>#VALUE!</v>
          </cell>
          <cell r="X231" t="e">
            <v>#VALUE!</v>
          </cell>
          <cell r="Y231" t="str">
            <v>-</v>
          </cell>
          <cell r="Z231">
            <v>6810</v>
          </cell>
          <cell r="AA231" t="str">
            <v>-</v>
          </cell>
        </row>
        <row r="232">
          <cell r="A232">
            <v>66</v>
          </cell>
          <cell r="B232" t="str">
            <v>알(명란)냉동kg냉동명란,小러시아</v>
          </cell>
          <cell r="D232" t="str">
            <v>어패류</v>
          </cell>
          <cell r="E232" t="str">
            <v>알(명란)</v>
          </cell>
          <cell r="F232" t="str">
            <v>냉동</v>
          </cell>
          <cell r="G232" t="str">
            <v>kg</v>
          </cell>
          <cell r="H232" t="str">
            <v>냉동명란,小</v>
          </cell>
          <cell r="I232" t="str">
            <v>러시아</v>
          </cell>
          <cell r="J232">
            <v>12000</v>
          </cell>
          <cell r="K232">
            <v>12000</v>
          </cell>
          <cell r="L232">
            <v>12000</v>
          </cell>
          <cell r="M232">
            <v>0</v>
          </cell>
          <cell r="N232">
            <v>0</v>
          </cell>
          <cell r="O232">
            <v>10000</v>
          </cell>
          <cell r="P232">
            <v>10000</v>
          </cell>
          <cell r="Q232">
            <v>10000</v>
          </cell>
          <cell r="R232">
            <v>0</v>
          </cell>
          <cell r="S232">
            <v>0</v>
          </cell>
          <cell r="T232">
            <v>41000</v>
          </cell>
          <cell r="U232" t="str">
            <v>-</v>
          </cell>
          <cell r="V232" t="str">
            <v>-</v>
          </cell>
          <cell r="W232" t="e">
            <v>#VALUE!</v>
          </cell>
          <cell r="X232" t="e">
            <v>#VALUE!</v>
          </cell>
          <cell r="Y232">
            <v>9400</v>
          </cell>
          <cell r="Z232">
            <v>6900</v>
          </cell>
          <cell r="AA232">
            <v>6900</v>
          </cell>
        </row>
        <row r="233">
          <cell r="A233">
            <v>67</v>
          </cell>
          <cell r="B233" t="str">
            <v>알(명란)냉동kg냉동고니러시아</v>
          </cell>
          <cell r="D233" t="str">
            <v>어패류</v>
          </cell>
          <cell r="E233" t="str">
            <v>알(명란)</v>
          </cell>
          <cell r="F233" t="str">
            <v>냉동</v>
          </cell>
          <cell r="G233" t="str">
            <v>kg</v>
          </cell>
          <cell r="H233" t="str">
            <v>냉동고니</v>
          </cell>
          <cell r="I233" t="str">
            <v>러시아</v>
          </cell>
          <cell r="J233">
            <v>5000</v>
          </cell>
          <cell r="K233">
            <v>5000</v>
          </cell>
          <cell r="L233">
            <v>5000</v>
          </cell>
          <cell r="M233">
            <v>0</v>
          </cell>
          <cell r="N233">
            <v>0</v>
          </cell>
          <cell r="O233">
            <v>5000</v>
          </cell>
          <cell r="P233">
            <v>5000</v>
          </cell>
          <cell r="Q233">
            <v>5000</v>
          </cell>
          <cell r="R233">
            <v>0</v>
          </cell>
          <cell r="S233">
            <v>0</v>
          </cell>
          <cell r="T233">
            <v>12500</v>
          </cell>
          <cell r="U233" t="str">
            <v>-</v>
          </cell>
          <cell r="V233" t="str">
            <v>-</v>
          </cell>
          <cell r="W233" t="e">
            <v>#VALUE!</v>
          </cell>
          <cell r="X233" t="e">
            <v>#VALUE!</v>
          </cell>
          <cell r="Y233">
            <v>5360</v>
          </cell>
          <cell r="Z233">
            <v>5500</v>
          </cell>
          <cell r="AA233">
            <v>5900</v>
          </cell>
        </row>
        <row r="234">
          <cell r="A234">
            <v>68</v>
          </cell>
          <cell r="B234" t="str">
            <v>알(명란)kg양념명란젓,中러시아</v>
          </cell>
          <cell r="D234" t="str">
            <v>어패류</v>
          </cell>
          <cell r="E234" t="str">
            <v>알(명란)</v>
          </cell>
          <cell r="G234" t="str">
            <v>kg</v>
          </cell>
          <cell r="H234" t="str">
            <v>양념명란젓,中</v>
          </cell>
          <cell r="I234" t="str">
            <v>러시아</v>
          </cell>
          <cell r="J234">
            <v>20000</v>
          </cell>
          <cell r="K234">
            <v>20000</v>
          </cell>
          <cell r="L234">
            <v>18000</v>
          </cell>
          <cell r="M234">
            <v>-10</v>
          </cell>
          <cell r="N234">
            <v>-10</v>
          </cell>
          <cell r="O234">
            <v>25000</v>
          </cell>
          <cell r="P234">
            <v>25000</v>
          </cell>
          <cell r="Q234">
            <v>23000</v>
          </cell>
          <cell r="R234">
            <v>-8</v>
          </cell>
          <cell r="S234">
            <v>-8</v>
          </cell>
          <cell r="T234">
            <v>53000</v>
          </cell>
          <cell r="U234">
            <v>49800</v>
          </cell>
          <cell r="V234">
            <v>49800</v>
          </cell>
          <cell r="W234">
            <v>-6.0377358490566042</v>
          </cell>
          <cell r="X234">
            <v>0</v>
          </cell>
          <cell r="Y234">
            <v>37040</v>
          </cell>
          <cell r="Z234" t="str">
            <v>-</v>
          </cell>
          <cell r="AA234" t="str">
            <v>-</v>
          </cell>
        </row>
        <row r="235">
          <cell r="A235">
            <v>69</v>
          </cell>
          <cell r="B235" t="str">
            <v>알(명란)kg양념명란젓,小러시아</v>
          </cell>
          <cell r="D235" t="str">
            <v>어패류</v>
          </cell>
          <cell r="E235" t="str">
            <v>알(명란)</v>
          </cell>
          <cell r="G235" t="str">
            <v>kg</v>
          </cell>
          <cell r="H235" t="str">
            <v>양념명란젓,小</v>
          </cell>
          <cell r="I235" t="str">
            <v>러시아</v>
          </cell>
          <cell r="J235">
            <v>20000</v>
          </cell>
          <cell r="K235">
            <v>20000</v>
          </cell>
          <cell r="L235">
            <v>16000</v>
          </cell>
          <cell r="M235">
            <v>-20</v>
          </cell>
          <cell r="N235">
            <v>-20</v>
          </cell>
          <cell r="O235">
            <v>20000</v>
          </cell>
          <cell r="P235">
            <v>20000</v>
          </cell>
          <cell r="Q235">
            <v>18000</v>
          </cell>
          <cell r="R235">
            <v>-10</v>
          </cell>
          <cell r="S235">
            <v>-10</v>
          </cell>
          <cell r="T235">
            <v>48000</v>
          </cell>
          <cell r="U235">
            <v>39800</v>
          </cell>
          <cell r="V235">
            <v>49800</v>
          </cell>
          <cell r="W235">
            <v>3.75</v>
          </cell>
          <cell r="X235">
            <v>25.125628140703519</v>
          </cell>
          <cell r="Y235" t="str">
            <v>-</v>
          </cell>
          <cell r="Z235" t="str">
            <v>-</v>
          </cell>
          <cell r="AA235" t="str">
            <v>-</v>
          </cell>
        </row>
        <row r="236">
          <cell r="A236">
            <v>70</v>
          </cell>
          <cell r="B236" t="str">
            <v>미꾸라지생것kg활미꾸라지국산</v>
          </cell>
          <cell r="C236">
            <v>11</v>
          </cell>
          <cell r="D236" t="str">
            <v>어패류</v>
          </cell>
          <cell r="E236" t="str">
            <v>미꾸라지</v>
          </cell>
          <cell r="F236" t="str">
            <v>생것</v>
          </cell>
          <cell r="G236" t="str">
            <v>kg</v>
          </cell>
          <cell r="H236" t="str">
            <v>활미꾸라지</v>
          </cell>
          <cell r="I236" t="str">
            <v>국산</v>
          </cell>
          <cell r="J236">
            <v>0</v>
          </cell>
          <cell r="K236">
            <v>25000</v>
          </cell>
          <cell r="L236">
            <v>25000</v>
          </cell>
          <cell r="M236" t="e">
            <v>#DIV/0!</v>
          </cell>
          <cell r="N236">
            <v>0</v>
          </cell>
          <cell r="O236">
            <v>0</v>
          </cell>
          <cell r="P236">
            <v>30000</v>
          </cell>
          <cell r="Q236">
            <v>0</v>
          </cell>
          <cell r="R236" t="e">
            <v>#DIV/0!</v>
          </cell>
          <cell r="S236">
            <v>-100</v>
          </cell>
          <cell r="T236" t="str">
            <v>-</v>
          </cell>
          <cell r="U236" t="str">
            <v>-</v>
          </cell>
          <cell r="V236" t="str">
            <v>-</v>
          </cell>
          <cell r="W236" t="e">
            <v>#VALUE!</v>
          </cell>
          <cell r="X236" t="e">
            <v>#VALUE!</v>
          </cell>
          <cell r="Y236" t="str">
            <v>-</v>
          </cell>
          <cell r="Z236" t="str">
            <v>-</v>
          </cell>
          <cell r="AA236" t="str">
            <v>-</v>
          </cell>
        </row>
        <row r="237">
          <cell r="A237">
            <v>71</v>
          </cell>
          <cell r="B237" t="str">
            <v>미꾸라지생것kg활미꾸라지중국</v>
          </cell>
          <cell r="D237" t="str">
            <v>어패류</v>
          </cell>
          <cell r="E237" t="str">
            <v>미꾸라지</v>
          </cell>
          <cell r="F237" t="str">
            <v>생것</v>
          </cell>
          <cell r="G237" t="str">
            <v>kg</v>
          </cell>
          <cell r="H237" t="str">
            <v>활미꾸라지</v>
          </cell>
          <cell r="I237" t="str">
            <v>중국</v>
          </cell>
          <cell r="J237">
            <v>10000</v>
          </cell>
          <cell r="K237">
            <v>12000</v>
          </cell>
          <cell r="L237">
            <v>13000</v>
          </cell>
          <cell r="M237">
            <v>30</v>
          </cell>
          <cell r="N237">
            <v>8.3333333333333339</v>
          </cell>
          <cell r="O237">
            <v>11000</v>
          </cell>
          <cell r="P237">
            <v>13000</v>
          </cell>
          <cell r="Q237">
            <v>13000</v>
          </cell>
          <cell r="R237">
            <v>18.181818181818183</v>
          </cell>
          <cell r="S237">
            <v>0</v>
          </cell>
          <cell r="T237" t="str">
            <v>-</v>
          </cell>
          <cell r="U237" t="str">
            <v>-</v>
          </cell>
          <cell r="V237" t="str">
            <v>-</v>
          </cell>
          <cell r="W237" t="e">
            <v>#VALUE!</v>
          </cell>
          <cell r="X237" t="e">
            <v>#VALUE!</v>
          </cell>
          <cell r="Y237" t="str">
            <v>-</v>
          </cell>
          <cell r="Z237" t="str">
            <v>-</v>
          </cell>
          <cell r="AA237" t="str">
            <v>-</v>
          </cell>
        </row>
        <row r="238">
          <cell r="A238">
            <v>72</v>
          </cell>
          <cell r="B238" t="str">
            <v>병어생것kg생물,절단국산</v>
          </cell>
          <cell r="C238">
            <v>12</v>
          </cell>
          <cell r="D238" t="str">
            <v>어패류</v>
          </cell>
          <cell r="E238" t="str">
            <v>병어</v>
          </cell>
          <cell r="F238" t="str">
            <v>생것</v>
          </cell>
          <cell r="G238" t="str">
            <v>kg</v>
          </cell>
          <cell r="H238" t="str">
            <v>생물,절단</v>
          </cell>
          <cell r="I238" t="str">
            <v>국산</v>
          </cell>
          <cell r="J238">
            <v>0</v>
          </cell>
          <cell r="K238">
            <v>0</v>
          </cell>
          <cell r="L238" t="str">
            <v>-</v>
          </cell>
          <cell r="M238" t="e">
            <v>#VALUE!</v>
          </cell>
          <cell r="N238" t="e">
            <v>#VALUE!</v>
          </cell>
          <cell r="O238">
            <v>0</v>
          </cell>
          <cell r="P238">
            <v>0</v>
          </cell>
          <cell r="Q238" t="str">
            <v>-</v>
          </cell>
          <cell r="R238" t="e">
            <v>#VALUE!</v>
          </cell>
          <cell r="S238" t="e">
            <v>#VALUE!</v>
          </cell>
          <cell r="T238" t="str">
            <v>-</v>
          </cell>
          <cell r="U238" t="str">
            <v>-</v>
          </cell>
          <cell r="V238" t="str">
            <v>-</v>
          </cell>
          <cell r="W238" t="e">
            <v>#VALUE!</v>
          </cell>
          <cell r="X238" t="e">
            <v>#VALUE!</v>
          </cell>
          <cell r="Y238" t="str">
            <v>-</v>
          </cell>
          <cell r="Z238" t="str">
            <v>-</v>
          </cell>
          <cell r="AA238">
            <v>49000</v>
          </cell>
        </row>
        <row r="239">
          <cell r="A239">
            <v>73</v>
          </cell>
          <cell r="B239" t="str">
            <v>병어생것kg생물,원물국산</v>
          </cell>
          <cell r="D239" t="str">
            <v>어패류</v>
          </cell>
          <cell r="E239" t="str">
            <v>병어</v>
          </cell>
          <cell r="F239" t="str">
            <v>생것</v>
          </cell>
          <cell r="G239" t="str">
            <v>kg</v>
          </cell>
          <cell r="H239" t="str">
            <v>생물,원물</v>
          </cell>
          <cell r="I239" t="str">
            <v>국산</v>
          </cell>
          <cell r="J239">
            <v>26700</v>
          </cell>
          <cell r="K239">
            <v>33300</v>
          </cell>
          <cell r="L239">
            <v>17500</v>
          </cell>
          <cell r="M239">
            <v>-34.456928838951313</v>
          </cell>
          <cell r="N239">
            <v>-47.447447447447445</v>
          </cell>
          <cell r="O239">
            <v>24400</v>
          </cell>
          <cell r="P239">
            <v>40000</v>
          </cell>
          <cell r="Q239">
            <v>19000</v>
          </cell>
          <cell r="R239">
            <v>-22.131147540983605</v>
          </cell>
          <cell r="S239">
            <v>-52.5</v>
          </cell>
          <cell r="T239">
            <v>27520</v>
          </cell>
          <cell r="U239">
            <v>36540</v>
          </cell>
          <cell r="V239" t="str">
            <v>-</v>
          </cell>
          <cell r="W239" t="e">
            <v>#VALUE!</v>
          </cell>
          <cell r="X239" t="e">
            <v>#VALUE!</v>
          </cell>
          <cell r="Y239">
            <v>33000</v>
          </cell>
          <cell r="Z239">
            <v>33750</v>
          </cell>
          <cell r="AA239">
            <v>49000</v>
          </cell>
        </row>
        <row r="240">
          <cell r="A240">
            <v>74</v>
          </cell>
          <cell r="B240" t="str">
            <v>병어냉동,손질kg절단국산</v>
          </cell>
          <cell r="D240" t="str">
            <v>어패류</v>
          </cell>
          <cell r="E240" t="str">
            <v>병어</v>
          </cell>
          <cell r="F240" t="str">
            <v>냉동,손질</v>
          </cell>
          <cell r="G240" t="str">
            <v>kg</v>
          </cell>
          <cell r="H240" t="str">
            <v>절단</v>
          </cell>
          <cell r="I240" t="str">
            <v>국산</v>
          </cell>
          <cell r="J240">
            <v>0</v>
          </cell>
          <cell r="K240">
            <v>0</v>
          </cell>
          <cell r="L240" t="str">
            <v>-</v>
          </cell>
          <cell r="M240" t="e">
            <v>#VALUE!</v>
          </cell>
          <cell r="N240" t="e">
            <v>#VALUE!</v>
          </cell>
          <cell r="O240">
            <v>0</v>
          </cell>
          <cell r="P240">
            <v>0</v>
          </cell>
          <cell r="Q240" t="str">
            <v>-</v>
          </cell>
          <cell r="R240" t="e">
            <v>#VALUE!</v>
          </cell>
          <cell r="S240" t="e">
            <v>#VALUE!</v>
          </cell>
          <cell r="T240" t="str">
            <v>-</v>
          </cell>
          <cell r="U240">
            <v>32150</v>
          </cell>
          <cell r="V240" t="str">
            <v>-</v>
          </cell>
          <cell r="W240" t="e">
            <v>#VALUE!</v>
          </cell>
          <cell r="X240" t="e">
            <v>#VALUE!</v>
          </cell>
          <cell r="Y240" t="str">
            <v>-</v>
          </cell>
          <cell r="Z240" t="str">
            <v>-</v>
          </cell>
          <cell r="AA240" t="str">
            <v>-</v>
          </cell>
        </row>
        <row r="241">
          <cell r="A241">
            <v>75</v>
          </cell>
          <cell r="B241" t="str">
            <v>병어냉동,손질kg절단중국</v>
          </cell>
          <cell r="D241" t="str">
            <v>어패류</v>
          </cell>
          <cell r="E241" t="str">
            <v>병어</v>
          </cell>
          <cell r="F241" t="str">
            <v>냉동,손질</v>
          </cell>
          <cell r="G241" t="str">
            <v>kg</v>
          </cell>
          <cell r="H241" t="str">
            <v>절단</v>
          </cell>
          <cell r="I241" t="str">
            <v>중국</v>
          </cell>
          <cell r="J241">
            <v>0</v>
          </cell>
          <cell r="K241">
            <v>0</v>
          </cell>
          <cell r="L241" t="str">
            <v>-</v>
          </cell>
          <cell r="M241" t="e">
            <v>#VALUE!</v>
          </cell>
          <cell r="N241" t="e">
            <v>#VALUE!</v>
          </cell>
          <cell r="O241">
            <v>0</v>
          </cell>
          <cell r="P241">
            <v>0</v>
          </cell>
          <cell r="Q241" t="str">
            <v>-</v>
          </cell>
          <cell r="R241" t="e">
            <v>#VALUE!</v>
          </cell>
          <cell r="S241" t="e">
            <v>#VALUE!</v>
          </cell>
          <cell r="T241" t="str">
            <v>-</v>
          </cell>
          <cell r="U241" t="str">
            <v>-</v>
          </cell>
          <cell r="V241" t="str">
            <v>-</v>
          </cell>
          <cell r="W241" t="e">
            <v>#VALUE!</v>
          </cell>
          <cell r="X241" t="e">
            <v>#VALUE!</v>
          </cell>
          <cell r="Y241" t="str">
            <v>-</v>
          </cell>
          <cell r="Z241" t="str">
            <v>-</v>
          </cell>
          <cell r="AA241" t="str">
            <v>-</v>
          </cell>
        </row>
        <row r="242">
          <cell r="A242">
            <v>76</v>
          </cell>
          <cell r="B242" t="str">
            <v>삼치생것kg냉장,절단국산</v>
          </cell>
          <cell r="C242">
            <v>13</v>
          </cell>
          <cell r="D242" t="str">
            <v>어패류</v>
          </cell>
          <cell r="E242" t="str">
            <v>삼치</v>
          </cell>
          <cell r="F242" t="str">
            <v>생것</v>
          </cell>
          <cell r="G242" t="str">
            <v>kg</v>
          </cell>
          <cell r="H242" t="str">
            <v>냉장,절단</v>
          </cell>
          <cell r="I242" t="str">
            <v>국산</v>
          </cell>
          <cell r="J242">
            <v>0</v>
          </cell>
          <cell r="K242">
            <v>0</v>
          </cell>
          <cell r="L242" t="str">
            <v>-</v>
          </cell>
          <cell r="M242" t="e">
            <v>#VALUE!</v>
          </cell>
          <cell r="N242" t="e">
            <v>#VALUE!</v>
          </cell>
          <cell r="O242">
            <v>0</v>
          </cell>
          <cell r="P242">
            <v>0</v>
          </cell>
          <cell r="Q242" t="str">
            <v>-</v>
          </cell>
          <cell r="R242" t="e">
            <v>#VALUE!</v>
          </cell>
          <cell r="S242" t="e">
            <v>#VALUE!</v>
          </cell>
          <cell r="T242">
            <v>10790</v>
          </cell>
          <cell r="U242">
            <v>12460</v>
          </cell>
          <cell r="V242">
            <v>13960</v>
          </cell>
          <cell r="W242">
            <v>29.3790546802595</v>
          </cell>
          <cell r="X242">
            <v>12.038523274478331</v>
          </cell>
          <cell r="Y242" t="str">
            <v>-</v>
          </cell>
          <cell r="Z242" t="str">
            <v>-</v>
          </cell>
          <cell r="AA242">
            <v>9790</v>
          </cell>
        </row>
        <row r="243">
          <cell r="A243">
            <v>77</v>
          </cell>
          <cell r="B243" t="str">
            <v>삼치냉동,손질kg절단국산</v>
          </cell>
          <cell r="D243" t="str">
            <v>어패류</v>
          </cell>
          <cell r="E243" t="str">
            <v>삼치</v>
          </cell>
          <cell r="F243" t="str">
            <v>냉동,손질</v>
          </cell>
          <cell r="G243" t="str">
            <v>kg</v>
          </cell>
          <cell r="H243" t="str">
            <v>절단</v>
          </cell>
          <cell r="I243" t="str">
            <v>국산</v>
          </cell>
          <cell r="J243">
            <v>0</v>
          </cell>
          <cell r="K243">
            <v>0</v>
          </cell>
          <cell r="L243" t="str">
            <v>-</v>
          </cell>
          <cell r="M243" t="e">
            <v>#VALUE!</v>
          </cell>
          <cell r="N243" t="e">
            <v>#VALUE!</v>
          </cell>
          <cell r="O243">
            <v>0</v>
          </cell>
          <cell r="P243">
            <v>0</v>
          </cell>
          <cell r="Q243" t="str">
            <v>-</v>
          </cell>
          <cell r="R243" t="e">
            <v>#VALUE!</v>
          </cell>
          <cell r="S243" t="e">
            <v>#VALUE!</v>
          </cell>
          <cell r="T243">
            <v>13750</v>
          </cell>
          <cell r="U243" t="str">
            <v>-</v>
          </cell>
          <cell r="V243" t="str">
            <v>-</v>
          </cell>
          <cell r="W243" t="e">
            <v>#VALUE!</v>
          </cell>
          <cell r="X243" t="e">
            <v>#VALUE!</v>
          </cell>
          <cell r="Y243">
            <v>15000</v>
          </cell>
          <cell r="Z243">
            <v>9000</v>
          </cell>
          <cell r="AA243" t="str">
            <v>-</v>
          </cell>
        </row>
        <row r="244">
          <cell r="A244">
            <v>78</v>
          </cell>
          <cell r="B244" t="str">
            <v>삼치생것kg냉장,원물국산</v>
          </cell>
          <cell r="D244" t="str">
            <v>어패류</v>
          </cell>
          <cell r="E244" t="str">
            <v>삼치</v>
          </cell>
          <cell r="F244" t="str">
            <v>생것</v>
          </cell>
          <cell r="G244" t="str">
            <v>kg</v>
          </cell>
          <cell r="H244" t="str">
            <v>냉장,원물</v>
          </cell>
          <cell r="I244" t="str">
            <v>국산</v>
          </cell>
          <cell r="J244">
            <v>6000</v>
          </cell>
          <cell r="K244">
            <v>7800</v>
          </cell>
          <cell r="L244">
            <v>7800</v>
          </cell>
          <cell r="M244">
            <v>30</v>
          </cell>
          <cell r="N244">
            <v>0</v>
          </cell>
          <cell r="O244">
            <v>5200</v>
          </cell>
          <cell r="P244">
            <v>6700</v>
          </cell>
          <cell r="Q244">
            <v>6700</v>
          </cell>
          <cell r="R244">
            <v>28.846153846153847</v>
          </cell>
          <cell r="S244">
            <v>0</v>
          </cell>
          <cell r="T244" t="str">
            <v>-</v>
          </cell>
          <cell r="U244" t="str">
            <v>-</v>
          </cell>
          <cell r="V244" t="str">
            <v>-</v>
          </cell>
          <cell r="W244" t="e">
            <v>#VALUE!</v>
          </cell>
          <cell r="X244" t="e">
            <v>#VALUE!</v>
          </cell>
          <cell r="Y244">
            <v>8430</v>
          </cell>
          <cell r="Z244">
            <v>5490</v>
          </cell>
          <cell r="AA244">
            <v>6000</v>
          </cell>
        </row>
        <row r="245">
          <cell r="A245">
            <v>79</v>
          </cell>
          <cell r="B245" t="str">
            <v>삼치냉동,원물kg원물국산</v>
          </cell>
          <cell r="D245" t="str">
            <v>어패류</v>
          </cell>
          <cell r="E245" t="str">
            <v>삼치</v>
          </cell>
          <cell r="F245" t="str">
            <v>냉동,원물</v>
          </cell>
          <cell r="G245" t="str">
            <v>kg</v>
          </cell>
          <cell r="H245" t="str">
            <v>원물</v>
          </cell>
          <cell r="I245" t="str">
            <v>국산</v>
          </cell>
          <cell r="J245">
            <v>4800</v>
          </cell>
          <cell r="K245">
            <v>6000</v>
          </cell>
          <cell r="L245">
            <v>6300</v>
          </cell>
          <cell r="M245">
            <v>31.25</v>
          </cell>
          <cell r="N245">
            <v>5</v>
          </cell>
          <cell r="O245">
            <v>6100</v>
          </cell>
          <cell r="P245">
            <v>6100</v>
          </cell>
          <cell r="Q245">
            <v>5000</v>
          </cell>
          <cell r="R245">
            <v>-18.032786885245901</v>
          </cell>
          <cell r="S245">
            <v>-18.032786885245901</v>
          </cell>
          <cell r="T245" t="str">
            <v>-</v>
          </cell>
          <cell r="U245" t="str">
            <v>-</v>
          </cell>
          <cell r="V245" t="str">
            <v>-</v>
          </cell>
          <cell r="W245" t="e">
            <v>#VALUE!</v>
          </cell>
          <cell r="X245" t="e">
            <v>#VALUE!</v>
          </cell>
          <cell r="Y245">
            <v>10920</v>
          </cell>
          <cell r="Z245">
            <v>5230</v>
          </cell>
          <cell r="AA245">
            <v>5290</v>
          </cell>
        </row>
        <row r="246">
          <cell r="A246">
            <v>80</v>
          </cell>
          <cell r="B246" t="str">
            <v>삼치냉동,삼치살kg절단국산</v>
          </cell>
          <cell r="D246" t="str">
            <v>어패류</v>
          </cell>
          <cell r="E246" t="str">
            <v>삼치</v>
          </cell>
          <cell r="F246" t="str">
            <v>냉동,삼치살</v>
          </cell>
          <cell r="G246" t="str">
            <v>kg</v>
          </cell>
          <cell r="H246" t="str">
            <v>절단</v>
          </cell>
          <cell r="I246" t="str">
            <v>국산</v>
          </cell>
          <cell r="J246">
            <v>0</v>
          </cell>
          <cell r="K246">
            <v>0</v>
          </cell>
          <cell r="L246" t="str">
            <v>-</v>
          </cell>
          <cell r="M246" t="e">
            <v>#VALUE!</v>
          </cell>
          <cell r="N246" t="e">
            <v>#VALUE!</v>
          </cell>
          <cell r="O246">
            <v>0</v>
          </cell>
          <cell r="P246">
            <v>0</v>
          </cell>
          <cell r="Q246" t="str">
            <v>-</v>
          </cell>
          <cell r="R246" t="e">
            <v>#VALUE!</v>
          </cell>
          <cell r="S246" t="e">
            <v>#VALUE!</v>
          </cell>
          <cell r="T246" t="str">
            <v>-</v>
          </cell>
          <cell r="U246" t="str">
            <v>-</v>
          </cell>
          <cell r="V246" t="str">
            <v>-</v>
          </cell>
          <cell r="W246" t="e">
            <v>#VALUE!</v>
          </cell>
          <cell r="X246" t="e">
            <v>#VALUE!</v>
          </cell>
          <cell r="Y246">
            <v>15000</v>
          </cell>
          <cell r="Z246">
            <v>12400</v>
          </cell>
          <cell r="AA246">
            <v>11890</v>
          </cell>
        </row>
        <row r="247">
          <cell r="A247">
            <v>81</v>
          </cell>
          <cell r="B247" t="str">
            <v>아귀반건제품,냉동kg절단국산</v>
          </cell>
          <cell r="C247">
            <v>14</v>
          </cell>
          <cell r="D247" t="str">
            <v>어패류</v>
          </cell>
          <cell r="E247" t="str">
            <v>아귀</v>
          </cell>
          <cell r="F247" t="str">
            <v>반건제품,냉동</v>
          </cell>
          <cell r="G247" t="str">
            <v>kg</v>
          </cell>
          <cell r="H247" t="str">
            <v>절단</v>
          </cell>
          <cell r="I247" t="str">
            <v>국산</v>
          </cell>
          <cell r="J247">
            <v>0</v>
          </cell>
          <cell r="K247">
            <v>0</v>
          </cell>
          <cell r="L247" t="str">
            <v>-</v>
          </cell>
          <cell r="M247" t="e">
            <v>#VALUE!</v>
          </cell>
          <cell r="N247" t="e">
            <v>#VALUE!</v>
          </cell>
          <cell r="O247">
            <v>0</v>
          </cell>
          <cell r="P247">
            <v>0</v>
          </cell>
          <cell r="Q247" t="str">
            <v>-</v>
          </cell>
          <cell r="R247" t="e">
            <v>#VALUE!</v>
          </cell>
          <cell r="S247" t="e">
            <v>#VALUE!</v>
          </cell>
          <cell r="T247" t="str">
            <v>-</v>
          </cell>
          <cell r="U247">
            <v>12280</v>
          </cell>
          <cell r="V247" t="str">
            <v>-</v>
          </cell>
          <cell r="W247" t="e">
            <v>#VALUE!</v>
          </cell>
          <cell r="X247" t="e">
            <v>#VALUE!</v>
          </cell>
          <cell r="Y247" t="str">
            <v>-</v>
          </cell>
          <cell r="Z247" t="str">
            <v>-</v>
          </cell>
          <cell r="AA247" t="str">
            <v>-</v>
          </cell>
        </row>
        <row r="248">
          <cell r="A248">
            <v>82</v>
          </cell>
          <cell r="B248" t="str">
            <v>아귀반건제품,냉동kg절단중국</v>
          </cell>
          <cell r="D248" t="str">
            <v>어패류</v>
          </cell>
          <cell r="E248" t="str">
            <v>아귀</v>
          </cell>
          <cell r="F248" t="str">
            <v>반건제품,냉동</v>
          </cell>
          <cell r="G248" t="str">
            <v>kg</v>
          </cell>
          <cell r="H248" t="str">
            <v>절단</v>
          </cell>
          <cell r="I248" t="str">
            <v>중국</v>
          </cell>
          <cell r="J248">
            <v>0</v>
          </cell>
          <cell r="K248">
            <v>0</v>
          </cell>
          <cell r="L248" t="str">
            <v>-</v>
          </cell>
          <cell r="M248" t="e">
            <v>#VALUE!</v>
          </cell>
          <cell r="N248" t="e">
            <v>#VALUE!</v>
          </cell>
          <cell r="O248">
            <v>0</v>
          </cell>
          <cell r="P248">
            <v>0</v>
          </cell>
          <cell r="Q248" t="str">
            <v>-</v>
          </cell>
          <cell r="R248" t="e">
            <v>#VALUE!</v>
          </cell>
          <cell r="S248" t="e">
            <v>#VALUE!</v>
          </cell>
          <cell r="T248" t="str">
            <v>-</v>
          </cell>
          <cell r="U248" t="str">
            <v>-</v>
          </cell>
          <cell r="V248" t="str">
            <v>-</v>
          </cell>
          <cell r="W248" t="e">
            <v>#VALUE!</v>
          </cell>
          <cell r="X248" t="e">
            <v>#VALUE!</v>
          </cell>
          <cell r="Y248" t="str">
            <v>-</v>
          </cell>
          <cell r="Z248">
            <v>3440</v>
          </cell>
          <cell r="AA248">
            <v>3740</v>
          </cell>
        </row>
        <row r="249">
          <cell r="A249">
            <v>83</v>
          </cell>
          <cell r="B249" t="str">
            <v>아귀반건제품,냉동kg원물중국</v>
          </cell>
          <cell r="D249" t="str">
            <v>어패류</v>
          </cell>
          <cell r="E249" t="str">
            <v>아귀</v>
          </cell>
          <cell r="F249" t="str">
            <v>반건제품,냉동</v>
          </cell>
          <cell r="G249" t="str">
            <v>kg</v>
          </cell>
          <cell r="H249" t="str">
            <v>원물</v>
          </cell>
          <cell r="I249" t="str">
            <v>중국</v>
          </cell>
          <cell r="J249">
            <v>0</v>
          </cell>
          <cell r="K249">
            <v>0</v>
          </cell>
          <cell r="L249">
            <v>0</v>
          </cell>
          <cell r="M249" t="e">
            <v>#DIV/0!</v>
          </cell>
          <cell r="N249" t="e">
            <v>#DIV/0!</v>
          </cell>
          <cell r="O249">
            <v>0</v>
          </cell>
          <cell r="P249">
            <v>0</v>
          </cell>
          <cell r="Q249">
            <v>0</v>
          </cell>
          <cell r="R249" t="e">
            <v>#DIV/0!</v>
          </cell>
          <cell r="S249" t="e">
            <v>#DIV/0!</v>
          </cell>
          <cell r="T249" t="str">
            <v>-</v>
          </cell>
          <cell r="U249" t="str">
            <v>-</v>
          </cell>
          <cell r="V249" t="str">
            <v>-</v>
          </cell>
          <cell r="W249" t="e">
            <v>#VALUE!</v>
          </cell>
          <cell r="X249" t="e">
            <v>#VALUE!</v>
          </cell>
          <cell r="Y249" t="str">
            <v>-</v>
          </cell>
          <cell r="Z249" t="str">
            <v>-</v>
          </cell>
          <cell r="AA249" t="str">
            <v>-</v>
          </cell>
        </row>
        <row r="250">
          <cell r="A250">
            <v>84</v>
          </cell>
          <cell r="B250" t="str">
            <v>연어살냉동,손질kg강정용,커틀릿용일본</v>
          </cell>
          <cell r="C250">
            <v>15</v>
          </cell>
          <cell r="D250" t="str">
            <v>어패류</v>
          </cell>
          <cell r="E250" t="str">
            <v>연어살</v>
          </cell>
          <cell r="F250" t="str">
            <v>냉동,손질</v>
          </cell>
          <cell r="G250" t="str">
            <v>kg</v>
          </cell>
          <cell r="H250" t="str">
            <v>강정용,커틀릿용</v>
          </cell>
          <cell r="I250" t="str">
            <v>일본</v>
          </cell>
          <cell r="J250">
            <v>0</v>
          </cell>
          <cell r="K250">
            <v>0</v>
          </cell>
          <cell r="L250">
            <v>0</v>
          </cell>
          <cell r="M250" t="e">
            <v>#DIV/0!</v>
          </cell>
          <cell r="N250" t="e">
            <v>#DIV/0!</v>
          </cell>
          <cell r="O250">
            <v>0</v>
          </cell>
          <cell r="P250">
            <v>0</v>
          </cell>
          <cell r="Q250">
            <v>0</v>
          </cell>
          <cell r="R250" t="e">
            <v>#DIV/0!</v>
          </cell>
          <cell r="S250" t="e">
            <v>#DIV/0!</v>
          </cell>
          <cell r="T250" t="str">
            <v>-</v>
          </cell>
          <cell r="U250" t="str">
            <v>-</v>
          </cell>
          <cell r="V250" t="str">
            <v>-</v>
          </cell>
          <cell r="W250" t="e">
            <v>#VALUE!</v>
          </cell>
          <cell r="X250" t="e">
            <v>#VALUE!</v>
          </cell>
          <cell r="Y250" t="str">
            <v>-</v>
          </cell>
          <cell r="Z250" t="str">
            <v>-</v>
          </cell>
          <cell r="AA250" t="str">
            <v>-</v>
          </cell>
        </row>
        <row r="251">
          <cell r="A251">
            <v>85</v>
          </cell>
          <cell r="B251" t="str">
            <v>연어살냉동,손질kg강정용,커틀릿용칠레</v>
          </cell>
          <cell r="D251" t="str">
            <v>어패류</v>
          </cell>
          <cell r="E251" t="str">
            <v>연어살</v>
          </cell>
          <cell r="F251" t="str">
            <v>냉동,손질</v>
          </cell>
          <cell r="G251" t="str">
            <v>kg</v>
          </cell>
          <cell r="H251" t="str">
            <v>강정용,커틀릿용</v>
          </cell>
          <cell r="I251" t="str">
            <v>칠레</v>
          </cell>
          <cell r="J251">
            <v>12000</v>
          </cell>
          <cell r="K251">
            <v>11000</v>
          </cell>
          <cell r="L251">
            <v>11000</v>
          </cell>
          <cell r="M251">
            <v>-8.3333333333333339</v>
          </cell>
          <cell r="N251">
            <v>0</v>
          </cell>
          <cell r="O251">
            <v>0</v>
          </cell>
          <cell r="P251">
            <v>0</v>
          </cell>
          <cell r="Q251">
            <v>0</v>
          </cell>
          <cell r="R251" t="e">
            <v>#DIV/0!</v>
          </cell>
          <cell r="S251" t="e">
            <v>#DIV/0!</v>
          </cell>
          <cell r="T251">
            <v>19800</v>
          </cell>
          <cell r="U251">
            <v>22800</v>
          </cell>
          <cell r="V251">
            <v>19800</v>
          </cell>
          <cell r="W251">
            <v>0</v>
          </cell>
          <cell r="X251">
            <v>-13.157894736842104</v>
          </cell>
          <cell r="Y251" t="str">
            <v>-</v>
          </cell>
          <cell r="Z251" t="str">
            <v>-</v>
          </cell>
          <cell r="AA251" t="str">
            <v>-</v>
          </cell>
        </row>
        <row r="252">
          <cell r="A252">
            <v>86</v>
          </cell>
          <cell r="B252" t="str">
            <v>연어살냉동,손질kg강정용,커틀릿용노르웨이</v>
          </cell>
          <cell r="D252" t="str">
            <v>어패류</v>
          </cell>
          <cell r="E252" t="str">
            <v>연어살</v>
          </cell>
          <cell r="F252" t="str">
            <v>냉동,손질</v>
          </cell>
          <cell r="G252" t="str">
            <v>kg</v>
          </cell>
          <cell r="H252" t="str">
            <v>강정용,커틀릿용</v>
          </cell>
          <cell r="I252" t="str">
            <v>노르웨이</v>
          </cell>
          <cell r="J252">
            <v>15000</v>
          </cell>
          <cell r="K252">
            <v>14000</v>
          </cell>
          <cell r="L252">
            <v>14000</v>
          </cell>
          <cell r="M252">
            <v>-6.666666666666667</v>
          </cell>
          <cell r="N252">
            <v>0</v>
          </cell>
          <cell r="O252">
            <v>18000</v>
          </cell>
          <cell r="P252">
            <v>18000</v>
          </cell>
          <cell r="Q252">
            <v>18000</v>
          </cell>
          <cell r="R252">
            <v>0</v>
          </cell>
          <cell r="S252">
            <v>0</v>
          </cell>
          <cell r="T252">
            <v>29800</v>
          </cell>
          <cell r="U252">
            <v>31800</v>
          </cell>
          <cell r="V252">
            <v>29800</v>
          </cell>
          <cell r="W252">
            <v>0</v>
          </cell>
          <cell r="X252">
            <v>-6.2893081761006293</v>
          </cell>
          <cell r="Y252">
            <v>46000</v>
          </cell>
          <cell r="Z252">
            <v>29800</v>
          </cell>
          <cell r="AA252">
            <v>29800</v>
          </cell>
        </row>
        <row r="253">
          <cell r="A253">
            <v>87</v>
          </cell>
          <cell r="B253" t="str">
            <v>연어살냉동훈제연어살kg칠레</v>
          </cell>
          <cell r="D253" t="str">
            <v>어패류</v>
          </cell>
          <cell r="E253" t="str">
            <v>연어살</v>
          </cell>
          <cell r="F253" t="str">
            <v>냉동훈제연어살</v>
          </cell>
          <cell r="G253" t="str">
            <v>kg</v>
          </cell>
          <cell r="I253" t="str">
            <v>칠레</v>
          </cell>
          <cell r="J253">
            <v>15000</v>
          </cell>
          <cell r="K253">
            <v>14000</v>
          </cell>
          <cell r="L253">
            <v>16000</v>
          </cell>
          <cell r="M253">
            <v>6.666666666666667</v>
          </cell>
          <cell r="N253">
            <v>14.285714285714286</v>
          </cell>
          <cell r="O253">
            <v>0</v>
          </cell>
          <cell r="P253">
            <v>0</v>
          </cell>
          <cell r="Q253">
            <v>0</v>
          </cell>
          <cell r="R253" t="e">
            <v>#DIV/0!</v>
          </cell>
          <cell r="S253" t="e">
            <v>#DIV/0!</v>
          </cell>
          <cell r="T253" t="str">
            <v>-</v>
          </cell>
          <cell r="U253" t="str">
            <v>-</v>
          </cell>
          <cell r="V253" t="str">
            <v>-</v>
          </cell>
          <cell r="W253" t="e">
            <v>#VALUE!</v>
          </cell>
          <cell r="X253" t="e">
            <v>#VALUE!</v>
          </cell>
          <cell r="Y253" t="str">
            <v>-</v>
          </cell>
          <cell r="Z253" t="str">
            <v>-</v>
          </cell>
          <cell r="AA253" t="str">
            <v>-</v>
          </cell>
        </row>
        <row r="254">
          <cell r="A254">
            <v>88</v>
          </cell>
          <cell r="B254" t="str">
            <v>연어살냉동훈제연어살kg노르웨이</v>
          </cell>
          <cell r="D254" t="str">
            <v>어패류</v>
          </cell>
          <cell r="E254" t="str">
            <v>연어살</v>
          </cell>
          <cell r="F254" t="str">
            <v>냉동훈제연어살</v>
          </cell>
          <cell r="G254" t="str">
            <v>kg</v>
          </cell>
          <cell r="I254" t="str">
            <v>노르웨이</v>
          </cell>
          <cell r="J254">
            <v>15000</v>
          </cell>
          <cell r="K254">
            <v>14000</v>
          </cell>
          <cell r="L254">
            <v>20000</v>
          </cell>
          <cell r="M254">
            <v>33.333333333333336</v>
          </cell>
          <cell r="N254">
            <v>42.857142857142854</v>
          </cell>
          <cell r="O254">
            <v>20000</v>
          </cell>
          <cell r="P254">
            <v>20000</v>
          </cell>
          <cell r="Q254">
            <v>23000</v>
          </cell>
          <cell r="R254">
            <v>15</v>
          </cell>
          <cell r="S254">
            <v>15</v>
          </cell>
          <cell r="T254">
            <v>37500</v>
          </cell>
          <cell r="U254" t="str">
            <v>-</v>
          </cell>
          <cell r="V254">
            <v>44500</v>
          </cell>
          <cell r="W254">
            <v>18.666666666666668</v>
          </cell>
          <cell r="X254" t="e">
            <v>#VALUE!</v>
          </cell>
          <cell r="Y254">
            <v>34000</v>
          </cell>
          <cell r="Z254">
            <v>34760</v>
          </cell>
          <cell r="AA254">
            <v>34760</v>
          </cell>
        </row>
        <row r="255">
          <cell r="A255">
            <v>89</v>
          </cell>
          <cell r="B255" t="str">
            <v>우럭생것,손질kg냉장,절단국산</v>
          </cell>
          <cell r="C255">
            <v>16</v>
          </cell>
          <cell r="D255" t="str">
            <v>어패류</v>
          </cell>
          <cell r="E255" t="str">
            <v>우럭</v>
          </cell>
          <cell r="F255" t="str">
            <v>생것,손질</v>
          </cell>
          <cell r="G255" t="str">
            <v>kg</v>
          </cell>
          <cell r="H255" t="str">
            <v>냉장,절단</v>
          </cell>
          <cell r="I255" t="str">
            <v>국산</v>
          </cell>
          <cell r="J255">
            <v>0</v>
          </cell>
          <cell r="K255">
            <v>0</v>
          </cell>
          <cell r="L255" t="str">
            <v>-</v>
          </cell>
          <cell r="M255" t="e">
            <v>#VALUE!</v>
          </cell>
          <cell r="N255" t="e">
            <v>#VALUE!</v>
          </cell>
          <cell r="O255">
            <v>0</v>
          </cell>
          <cell r="P255">
            <v>0</v>
          </cell>
          <cell r="Q255" t="str">
            <v>-</v>
          </cell>
          <cell r="R255" t="e">
            <v>#VALUE!</v>
          </cell>
          <cell r="S255" t="e">
            <v>#VALUE!</v>
          </cell>
          <cell r="T255">
            <v>18800</v>
          </cell>
          <cell r="U255">
            <v>19900</v>
          </cell>
          <cell r="V255">
            <v>11670</v>
          </cell>
          <cell r="W255">
            <v>-37.925531914893618</v>
          </cell>
          <cell r="X255">
            <v>-41.356783919597987</v>
          </cell>
          <cell r="Y255">
            <v>9880</v>
          </cell>
          <cell r="Z255">
            <v>26900</v>
          </cell>
          <cell r="AA255" t="str">
            <v>-</v>
          </cell>
        </row>
        <row r="256">
          <cell r="A256">
            <v>90</v>
          </cell>
          <cell r="B256" t="str">
            <v>우럭냉동,손질kg절단국산</v>
          </cell>
          <cell r="D256" t="str">
            <v>어패류</v>
          </cell>
          <cell r="E256" t="str">
            <v>우럭</v>
          </cell>
          <cell r="F256" t="str">
            <v>냉동,손질</v>
          </cell>
          <cell r="G256" t="str">
            <v>kg</v>
          </cell>
          <cell r="H256" t="str">
            <v>절단</v>
          </cell>
          <cell r="I256" t="str">
            <v>국산</v>
          </cell>
          <cell r="J256">
            <v>0</v>
          </cell>
          <cell r="K256">
            <v>0</v>
          </cell>
          <cell r="L256" t="str">
            <v>-</v>
          </cell>
          <cell r="M256" t="e">
            <v>#VALUE!</v>
          </cell>
          <cell r="N256" t="e">
            <v>#VALUE!</v>
          </cell>
          <cell r="O256">
            <v>0</v>
          </cell>
          <cell r="P256">
            <v>0</v>
          </cell>
          <cell r="Q256" t="str">
            <v>-</v>
          </cell>
          <cell r="R256" t="e">
            <v>#VALUE!</v>
          </cell>
          <cell r="S256" t="e">
            <v>#VALUE!</v>
          </cell>
          <cell r="T256" t="str">
            <v>-</v>
          </cell>
          <cell r="U256" t="str">
            <v>-</v>
          </cell>
          <cell r="V256" t="str">
            <v>-</v>
          </cell>
          <cell r="W256" t="e">
            <v>#VALUE!</v>
          </cell>
          <cell r="X256" t="e">
            <v>#VALUE!</v>
          </cell>
          <cell r="Y256" t="str">
            <v>-</v>
          </cell>
          <cell r="Z256" t="str">
            <v>-</v>
          </cell>
          <cell r="AA256" t="str">
            <v>-</v>
          </cell>
        </row>
        <row r="257">
          <cell r="A257">
            <v>91</v>
          </cell>
          <cell r="B257" t="str">
            <v>우럭냉동,손질kg절단중국</v>
          </cell>
          <cell r="D257" t="str">
            <v>어패류</v>
          </cell>
          <cell r="E257" t="str">
            <v>우럭</v>
          </cell>
          <cell r="F257" t="str">
            <v>냉동,손질</v>
          </cell>
          <cell r="G257" t="str">
            <v>kg</v>
          </cell>
          <cell r="H257" t="str">
            <v>절단</v>
          </cell>
          <cell r="I257" t="str">
            <v>중국</v>
          </cell>
          <cell r="J257">
            <v>0</v>
          </cell>
          <cell r="K257">
            <v>0</v>
          </cell>
          <cell r="L257" t="str">
            <v>-</v>
          </cell>
          <cell r="M257" t="e">
            <v>#VALUE!</v>
          </cell>
          <cell r="N257" t="e">
            <v>#VALUE!</v>
          </cell>
          <cell r="O257">
            <v>0</v>
          </cell>
          <cell r="P257">
            <v>0</v>
          </cell>
          <cell r="Q257" t="str">
            <v>-</v>
          </cell>
          <cell r="R257" t="e">
            <v>#VALUE!</v>
          </cell>
          <cell r="S257" t="e">
            <v>#VALUE!</v>
          </cell>
          <cell r="T257" t="str">
            <v>-</v>
          </cell>
          <cell r="U257" t="str">
            <v>-</v>
          </cell>
          <cell r="V257" t="str">
            <v>-</v>
          </cell>
          <cell r="W257" t="e">
            <v>#VALUE!</v>
          </cell>
          <cell r="X257" t="e">
            <v>#VALUE!</v>
          </cell>
          <cell r="Y257" t="str">
            <v>-</v>
          </cell>
          <cell r="Z257" t="str">
            <v>-</v>
          </cell>
          <cell r="AA257" t="str">
            <v>-</v>
          </cell>
        </row>
        <row r="258">
          <cell r="A258">
            <v>92</v>
          </cell>
          <cell r="B258" t="str">
            <v>우럭생것,원물kg냉장,원물국산</v>
          </cell>
          <cell r="D258" t="str">
            <v>어패류</v>
          </cell>
          <cell r="E258" t="str">
            <v>우럭</v>
          </cell>
          <cell r="F258" t="str">
            <v>생것,원물</v>
          </cell>
          <cell r="G258" t="str">
            <v>kg</v>
          </cell>
          <cell r="H258" t="str">
            <v>냉장,원물</v>
          </cell>
          <cell r="I258" t="str">
            <v>국산</v>
          </cell>
          <cell r="J258">
            <v>8000</v>
          </cell>
          <cell r="K258">
            <v>12000</v>
          </cell>
          <cell r="L258">
            <v>10000</v>
          </cell>
          <cell r="M258">
            <v>25</v>
          </cell>
          <cell r="N258">
            <v>-16.666666666666668</v>
          </cell>
          <cell r="O258">
            <v>10000</v>
          </cell>
          <cell r="P258">
            <v>10000</v>
          </cell>
          <cell r="Q258">
            <v>8000</v>
          </cell>
          <cell r="R258">
            <v>-20</v>
          </cell>
          <cell r="S258">
            <v>-20</v>
          </cell>
          <cell r="T258" t="str">
            <v>-</v>
          </cell>
          <cell r="U258">
            <v>19900</v>
          </cell>
          <cell r="V258" t="str">
            <v>-</v>
          </cell>
          <cell r="W258" t="e">
            <v>#VALUE!</v>
          </cell>
          <cell r="X258" t="e">
            <v>#VALUE!</v>
          </cell>
          <cell r="Y258">
            <v>22000</v>
          </cell>
          <cell r="Z258">
            <v>26900</v>
          </cell>
          <cell r="AA258" t="str">
            <v>-</v>
          </cell>
        </row>
        <row r="259">
          <cell r="A259">
            <v>93</v>
          </cell>
          <cell r="B259" t="str">
            <v>우럭냉동,원물kg원물국산</v>
          </cell>
          <cell r="D259" t="str">
            <v>어패류</v>
          </cell>
          <cell r="E259" t="str">
            <v>우럭</v>
          </cell>
          <cell r="F259" t="str">
            <v>냉동,원물</v>
          </cell>
          <cell r="G259" t="str">
            <v>kg</v>
          </cell>
          <cell r="H259" t="str">
            <v>원물</v>
          </cell>
          <cell r="I259" t="str">
            <v>국산</v>
          </cell>
          <cell r="J259">
            <v>7200</v>
          </cell>
          <cell r="K259">
            <v>5500</v>
          </cell>
          <cell r="L259">
            <v>5500</v>
          </cell>
          <cell r="M259">
            <v>-23.611111111111111</v>
          </cell>
          <cell r="N259">
            <v>0</v>
          </cell>
          <cell r="O259">
            <v>5200</v>
          </cell>
          <cell r="P259">
            <v>6500</v>
          </cell>
          <cell r="Q259">
            <v>5000</v>
          </cell>
          <cell r="R259">
            <v>-3.8461538461538463</v>
          </cell>
          <cell r="S259">
            <v>-23.076923076923077</v>
          </cell>
          <cell r="T259" t="str">
            <v>-</v>
          </cell>
          <cell r="U259" t="str">
            <v>-</v>
          </cell>
          <cell r="V259" t="str">
            <v>-</v>
          </cell>
          <cell r="W259" t="e">
            <v>#VALUE!</v>
          </cell>
          <cell r="X259" t="e">
            <v>#VALUE!</v>
          </cell>
          <cell r="Y259" t="str">
            <v>-</v>
          </cell>
          <cell r="Z259" t="str">
            <v>-</v>
          </cell>
          <cell r="AA259" t="str">
            <v>-</v>
          </cell>
        </row>
        <row r="260">
          <cell r="A260">
            <v>94</v>
          </cell>
          <cell r="B260" t="str">
            <v>우럭냉동,원물kg원물중국</v>
          </cell>
          <cell r="D260" t="str">
            <v>어패류</v>
          </cell>
          <cell r="E260" t="str">
            <v>우럭</v>
          </cell>
          <cell r="F260" t="str">
            <v>냉동,원물</v>
          </cell>
          <cell r="G260" t="str">
            <v>kg</v>
          </cell>
          <cell r="H260" t="str">
            <v>원물</v>
          </cell>
          <cell r="I260" t="str">
            <v>중국</v>
          </cell>
          <cell r="J260">
            <v>7200</v>
          </cell>
          <cell r="K260">
            <v>5500</v>
          </cell>
          <cell r="L260">
            <v>5500</v>
          </cell>
          <cell r="M260">
            <v>-23.611111111111111</v>
          </cell>
          <cell r="N260">
            <v>0</v>
          </cell>
          <cell r="O260">
            <v>5200</v>
          </cell>
          <cell r="P260">
            <v>5900</v>
          </cell>
          <cell r="Q260">
            <v>4500</v>
          </cell>
          <cell r="R260">
            <v>-13.461538461538462</v>
          </cell>
          <cell r="S260">
            <v>-23.728813559322035</v>
          </cell>
          <cell r="T260" t="str">
            <v>-</v>
          </cell>
          <cell r="U260" t="str">
            <v>-</v>
          </cell>
          <cell r="V260" t="str">
            <v>-</v>
          </cell>
          <cell r="W260" t="e">
            <v>#VALUE!</v>
          </cell>
          <cell r="X260" t="e">
            <v>#VALUE!</v>
          </cell>
          <cell r="Y260" t="str">
            <v>-</v>
          </cell>
          <cell r="Z260" t="str">
            <v>-</v>
          </cell>
          <cell r="AA260" t="str">
            <v>-</v>
          </cell>
        </row>
        <row r="261">
          <cell r="A261">
            <v>95</v>
          </cell>
          <cell r="B261" t="str">
            <v>우럭냉동,손질kg절단포르투갈</v>
          </cell>
          <cell r="D261" t="str">
            <v>어패류</v>
          </cell>
          <cell r="E261" t="str">
            <v>우럭</v>
          </cell>
          <cell r="F261" t="str">
            <v>냉동,손질</v>
          </cell>
          <cell r="G261" t="str">
            <v>kg</v>
          </cell>
          <cell r="H261" t="str">
            <v>절단</v>
          </cell>
          <cell r="I261" t="str">
            <v>포르투갈</v>
          </cell>
          <cell r="J261">
            <v>0</v>
          </cell>
          <cell r="K261">
            <v>0</v>
          </cell>
          <cell r="L261" t="str">
            <v>-</v>
          </cell>
          <cell r="M261" t="e">
            <v>#VALUE!</v>
          </cell>
          <cell r="N261" t="e">
            <v>#VALUE!</v>
          </cell>
          <cell r="O261">
            <v>0</v>
          </cell>
          <cell r="P261">
            <v>0</v>
          </cell>
          <cell r="Q261" t="str">
            <v>-</v>
          </cell>
          <cell r="R261" t="e">
            <v>#VALUE!</v>
          </cell>
          <cell r="S261" t="e">
            <v>#VALUE!</v>
          </cell>
          <cell r="T261" t="str">
            <v>-</v>
          </cell>
          <cell r="U261" t="str">
            <v>-</v>
          </cell>
          <cell r="V261" t="str">
            <v>-</v>
          </cell>
          <cell r="W261" t="e">
            <v>#VALUE!</v>
          </cell>
          <cell r="X261" t="e">
            <v>#VALUE!</v>
          </cell>
          <cell r="Y261" t="str">
            <v>-</v>
          </cell>
          <cell r="Z261" t="str">
            <v>-</v>
          </cell>
          <cell r="AA261" t="str">
            <v>-</v>
          </cell>
        </row>
        <row r="262">
          <cell r="A262">
            <v>96</v>
          </cell>
          <cell r="B262" t="str">
            <v>임연수어냉동,손질kg절단러시아</v>
          </cell>
          <cell r="C262">
            <v>17</v>
          </cell>
          <cell r="D262" t="str">
            <v>어패류</v>
          </cell>
          <cell r="E262" t="str">
            <v>임연수어</v>
          </cell>
          <cell r="F262" t="str">
            <v>냉동,손질</v>
          </cell>
          <cell r="G262" t="str">
            <v>kg</v>
          </cell>
          <cell r="H262" t="str">
            <v>절단</v>
          </cell>
          <cell r="I262" t="str">
            <v>러시아</v>
          </cell>
          <cell r="J262">
            <v>0</v>
          </cell>
          <cell r="K262">
            <v>0</v>
          </cell>
          <cell r="L262" t="str">
            <v>-</v>
          </cell>
          <cell r="M262" t="e">
            <v>#VALUE!</v>
          </cell>
          <cell r="N262" t="e">
            <v>#VALUE!</v>
          </cell>
          <cell r="O262">
            <v>0</v>
          </cell>
          <cell r="P262">
            <v>0</v>
          </cell>
          <cell r="Q262" t="str">
            <v>-</v>
          </cell>
          <cell r="R262" t="e">
            <v>#VALUE!</v>
          </cell>
          <cell r="S262" t="e">
            <v>#VALUE!</v>
          </cell>
          <cell r="T262">
            <v>6700</v>
          </cell>
          <cell r="U262" t="str">
            <v>-</v>
          </cell>
          <cell r="V262" t="str">
            <v>-</v>
          </cell>
          <cell r="W262" t="e">
            <v>#VALUE!</v>
          </cell>
          <cell r="X262" t="e">
            <v>#VALUE!</v>
          </cell>
          <cell r="Y262" t="str">
            <v>-</v>
          </cell>
          <cell r="Z262">
            <v>15260</v>
          </cell>
          <cell r="AA262">
            <v>5490</v>
          </cell>
        </row>
        <row r="263">
          <cell r="A263">
            <v>97</v>
          </cell>
          <cell r="B263" t="str">
            <v>임연수어냉동,손질kg절단미국</v>
          </cell>
          <cell r="D263" t="str">
            <v>어패류</v>
          </cell>
          <cell r="E263" t="str">
            <v>임연수어</v>
          </cell>
          <cell r="F263" t="str">
            <v>냉동,손질</v>
          </cell>
          <cell r="G263" t="str">
            <v>kg</v>
          </cell>
          <cell r="H263" t="str">
            <v>절단</v>
          </cell>
          <cell r="I263" t="str">
            <v>미국</v>
          </cell>
          <cell r="J263">
            <v>0</v>
          </cell>
          <cell r="K263">
            <v>0</v>
          </cell>
          <cell r="L263" t="str">
            <v>-</v>
          </cell>
          <cell r="M263" t="e">
            <v>#VALUE!</v>
          </cell>
          <cell r="N263" t="e">
            <v>#VALUE!</v>
          </cell>
          <cell r="O263">
            <v>0</v>
          </cell>
          <cell r="P263">
            <v>0</v>
          </cell>
          <cell r="Q263" t="str">
            <v>-</v>
          </cell>
          <cell r="R263" t="e">
            <v>#VALUE!</v>
          </cell>
          <cell r="S263" t="e">
            <v>#VALUE!</v>
          </cell>
          <cell r="T263" t="str">
            <v>-</v>
          </cell>
          <cell r="U263">
            <v>10560</v>
          </cell>
          <cell r="V263">
            <v>14890</v>
          </cell>
          <cell r="W263" t="e">
            <v>#VALUE!</v>
          </cell>
          <cell r="X263">
            <v>41.003787878787875</v>
          </cell>
          <cell r="Y263" t="str">
            <v>-</v>
          </cell>
          <cell r="Z263" t="str">
            <v>-</v>
          </cell>
          <cell r="AA263" t="str">
            <v>-</v>
          </cell>
        </row>
        <row r="264">
          <cell r="A264">
            <v>98</v>
          </cell>
          <cell r="B264" t="str">
            <v>임연수어냉동,원물kg원물러시아</v>
          </cell>
          <cell r="D264" t="str">
            <v>어패류</v>
          </cell>
          <cell r="E264" t="str">
            <v>임연수어</v>
          </cell>
          <cell r="F264" t="str">
            <v>냉동,원물</v>
          </cell>
          <cell r="G264" t="str">
            <v>kg</v>
          </cell>
          <cell r="H264" t="str">
            <v>원물</v>
          </cell>
          <cell r="I264" t="str">
            <v>러시아</v>
          </cell>
          <cell r="J264">
            <v>4500</v>
          </cell>
          <cell r="K264">
            <v>3100</v>
          </cell>
          <cell r="L264">
            <v>3400</v>
          </cell>
          <cell r="M264">
            <v>-24.444444444444443</v>
          </cell>
          <cell r="N264">
            <v>9.67741935483871</v>
          </cell>
          <cell r="O264">
            <v>4300</v>
          </cell>
          <cell r="P264">
            <v>4300</v>
          </cell>
          <cell r="Q264">
            <v>3600</v>
          </cell>
          <cell r="R264">
            <v>-16.279069767441861</v>
          </cell>
          <cell r="S264">
            <v>-16.279069767441861</v>
          </cell>
          <cell r="T264" t="str">
            <v>-</v>
          </cell>
          <cell r="U264" t="str">
            <v>-</v>
          </cell>
          <cell r="V264" t="str">
            <v>-</v>
          </cell>
          <cell r="W264" t="e">
            <v>#VALUE!</v>
          </cell>
          <cell r="X264" t="e">
            <v>#VALUE!</v>
          </cell>
          <cell r="Y264" t="str">
            <v>-</v>
          </cell>
          <cell r="Z264" t="str">
            <v>-</v>
          </cell>
          <cell r="AA264" t="str">
            <v>-</v>
          </cell>
        </row>
        <row r="265">
          <cell r="A265">
            <v>99</v>
          </cell>
          <cell r="B265" t="str">
            <v>임연수어냉동,원물kg원물미국</v>
          </cell>
          <cell r="D265" t="str">
            <v>어패류</v>
          </cell>
          <cell r="E265" t="str">
            <v>임연수어</v>
          </cell>
          <cell r="F265" t="str">
            <v>냉동,원물</v>
          </cell>
          <cell r="G265" t="str">
            <v>kg</v>
          </cell>
          <cell r="H265" t="str">
            <v>원물</v>
          </cell>
          <cell r="I265" t="str">
            <v>미국</v>
          </cell>
          <cell r="J265">
            <v>4000</v>
          </cell>
          <cell r="K265">
            <v>2700</v>
          </cell>
          <cell r="L265">
            <v>3000</v>
          </cell>
          <cell r="M265">
            <v>-25</v>
          </cell>
          <cell r="N265">
            <v>11.111111111111111</v>
          </cell>
          <cell r="O265">
            <v>4000</v>
          </cell>
          <cell r="P265">
            <v>4300</v>
          </cell>
          <cell r="Q265">
            <v>3600</v>
          </cell>
          <cell r="R265">
            <v>-10</v>
          </cell>
          <cell r="S265">
            <v>-16.279069767441861</v>
          </cell>
          <cell r="T265" t="str">
            <v>-</v>
          </cell>
          <cell r="U265" t="str">
            <v>-</v>
          </cell>
          <cell r="V265" t="str">
            <v>-</v>
          </cell>
          <cell r="W265" t="e">
            <v>#VALUE!</v>
          </cell>
          <cell r="X265" t="e">
            <v>#VALUE!</v>
          </cell>
          <cell r="Y265" t="str">
            <v>-</v>
          </cell>
          <cell r="Z265" t="str">
            <v>-</v>
          </cell>
          <cell r="AA265" t="str">
            <v>-</v>
          </cell>
        </row>
        <row r="266">
          <cell r="A266">
            <v>100</v>
          </cell>
          <cell r="B266" t="str">
            <v>임연수어냉동,임연수살kg절단러시아</v>
          </cell>
          <cell r="D266" t="str">
            <v>어패류</v>
          </cell>
          <cell r="E266" t="str">
            <v>임연수어</v>
          </cell>
          <cell r="F266" t="str">
            <v>냉동,임연수살</v>
          </cell>
          <cell r="G266" t="str">
            <v>kg</v>
          </cell>
          <cell r="H266" t="str">
            <v>절단</v>
          </cell>
          <cell r="I266" t="str">
            <v>러시아</v>
          </cell>
          <cell r="J266">
            <v>0</v>
          </cell>
          <cell r="K266">
            <v>0</v>
          </cell>
          <cell r="L266" t="str">
            <v>-</v>
          </cell>
          <cell r="M266" t="e">
            <v>#VALUE!</v>
          </cell>
          <cell r="N266" t="e">
            <v>#VALUE!</v>
          </cell>
          <cell r="O266">
            <v>0</v>
          </cell>
          <cell r="P266">
            <v>0</v>
          </cell>
          <cell r="Q266" t="str">
            <v>-</v>
          </cell>
          <cell r="R266" t="e">
            <v>#VALUE!</v>
          </cell>
          <cell r="S266" t="e">
            <v>#VALUE!</v>
          </cell>
          <cell r="T266" t="str">
            <v>-</v>
          </cell>
          <cell r="U266" t="str">
            <v>-</v>
          </cell>
          <cell r="V266" t="str">
            <v>-</v>
          </cell>
          <cell r="W266" t="e">
            <v>#VALUE!</v>
          </cell>
          <cell r="X266" t="e">
            <v>#VALUE!</v>
          </cell>
          <cell r="Y266">
            <v>15000</v>
          </cell>
          <cell r="Z266" t="str">
            <v>-</v>
          </cell>
          <cell r="AA266">
            <v>15260</v>
          </cell>
        </row>
        <row r="267">
          <cell r="A267">
            <v>101</v>
          </cell>
          <cell r="B267" t="str">
            <v>임연수어냉동,임연수살kg절단미국</v>
          </cell>
          <cell r="D267" t="str">
            <v>어패류</v>
          </cell>
          <cell r="E267" t="str">
            <v>임연수어</v>
          </cell>
          <cell r="F267" t="str">
            <v>냉동,임연수살</v>
          </cell>
          <cell r="G267" t="str">
            <v>kg</v>
          </cell>
          <cell r="H267" t="str">
            <v>절단</v>
          </cell>
          <cell r="I267" t="str">
            <v>미국</v>
          </cell>
          <cell r="J267">
            <v>0</v>
          </cell>
          <cell r="K267">
            <v>0</v>
          </cell>
          <cell r="L267" t="str">
            <v>-</v>
          </cell>
          <cell r="M267" t="e">
            <v>#VALUE!</v>
          </cell>
          <cell r="N267" t="e">
            <v>#VALUE!</v>
          </cell>
          <cell r="O267">
            <v>0</v>
          </cell>
          <cell r="P267">
            <v>0</v>
          </cell>
          <cell r="Q267" t="str">
            <v>-</v>
          </cell>
          <cell r="R267" t="e">
            <v>#VALUE!</v>
          </cell>
          <cell r="S267" t="e">
            <v>#VALUE!</v>
          </cell>
          <cell r="T267">
            <v>12900</v>
          </cell>
          <cell r="U267" t="str">
            <v>-</v>
          </cell>
          <cell r="V267" t="str">
            <v>-</v>
          </cell>
          <cell r="W267" t="e">
            <v>#VALUE!</v>
          </cell>
          <cell r="X267" t="e">
            <v>#VALUE!</v>
          </cell>
          <cell r="Y267" t="str">
            <v>-</v>
          </cell>
          <cell r="Z267">
            <v>6870</v>
          </cell>
          <cell r="AA267">
            <v>6870</v>
          </cell>
        </row>
        <row r="268">
          <cell r="A268">
            <v>102</v>
          </cell>
          <cell r="B268" t="str">
            <v>붕장어냉동,장어살kg절단국산</v>
          </cell>
          <cell r="C268">
            <v>18</v>
          </cell>
          <cell r="D268" t="str">
            <v>어패류</v>
          </cell>
          <cell r="E268" t="str">
            <v>붕장어</v>
          </cell>
          <cell r="F268" t="str">
            <v>냉동,장어살</v>
          </cell>
          <cell r="G268" t="str">
            <v>kg</v>
          </cell>
          <cell r="H268" t="str">
            <v>절단</v>
          </cell>
          <cell r="I268" t="str">
            <v>국산</v>
          </cell>
          <cell r="J268">
            <v>0</v>
          </cell>
          <cell r="K268">
            <v>0</v>
          </cell>
          <cell r="L268">
            <v>0</v>
          </cell>
          <cell r="M268" t="e">
            <v>#DIV/0!</v>
          </cell>
          <cell r="N268" t="e">
            <v>#DIV/0!</v>
          </cell>
          <cell r="O268">
            <v>0</v>
          </cell>
          <cell r="P268">
            <v>0</v>
          </cell>
          <cell r="Q268">
            <v>0</v>
          </cell>
          <cell r="R268" t="e">
            <v>#DIV/0!</v>
          </cell>
          <cell r="S268" t="e">
            <v>#DIV/0!</v>
          </cell>
          <cell r="T268" t="str">
            <v>-</v>
          </cell>
          <cell r="U268">
            <v>39800</v>
          </cell>
          <cell r="V268" t="str">
            <v>-</v>
          </cell>
          <cell r="W268" t="e">
            <v>#VALUE!</v>
          </cell>
          <cell r="X268" t="e">
            <v>#VALUE!</v>
          </cell>
          <cell r="Y268" t="str">
            <v>-</v>
          </cell>
          <cell r="Z268" t="str">
            <v>-</v>
          </cell>
          <cell r="AA268" t="str">
            <v>-</v>
          </cell>
        </row>
        <row r="269">
          <cell r="A269">
            <v>103</v>
          </cell>
          <cell r="B269" t="str">
            <v>붕장어냉동,장어살kg절단페루</v>
          </cell>
          <cell r="D269" t="str">
            <v>어패류</v>
          </cell>
          <cell r="E269" t="str">
            <v>붕장어</v>
          </cell>
          <cell r="F269" t="str">
            <v>냉동,장어살</v>
          </cell>
          <cell r="G269" t="str">
            <v>kg</v>
          </cell>
          <cell r="H269" t="str">
            <v>절단</v>
          </cell>
          <cell r="I269" t="str">
            <v>페루</v>
          </cell>
          <cell r="J269">
            <v>7200</v>
          </cell>
          <cell r="K269">
            <v>7800</v>
          </cell>
          <cell r="L269">
            <v>7800</v>
          </cell>
          <cell r="M269">
            <v>8.3333333333333339</v>
          </cell>
          <cell r="N269">
            <v>0</v>
          </cell>
          <cell r="O269">
            <v>7500</v>
          </cell>
          <cell r="P269">
            <v>0</v>
          </cell>
          <cell r="Q269">
            <v>0</v>
          </cell>
          <cell r="R269">
            <v>-100</v>
          </cell>
          <cell r="S269" t="e">
            <v>#DIV/0!</v>
          </cell>
          <cell r="T269" t="str">
            <v>-</v>
          </cell>
          <cell r="U269" t="str">
            <v>-</v>
          </cell>
          <cell r="V269" t="str">
            <v>-</v>
          </cell>
          <cell r="W269" t="e">
            <v>#VALUE!</v>
          </cell>
          <cell r="X269" t="e">
            <v>#VALUE!</v>
          </cell>
          <cell r="Y269" t="str">
            <v>-</v>
          </cell>
          <cell r="Z269" t="str">
            <v>-</v>
          </cell>
          <cell r="AA269" t="str">
            <v>-</v>
          </cell>
        </row>
        <row r="270">
          <cell r="A270">
            <v>104</v>
          </cell>
          <cell r="B270" t="str">
            <v>붕장어냉동,장어살kg절단중국</v>
          </cell>
          <cell r="D270" t="str">
            <v>어패류</v>
          </cell>
          <cell r="E270" t="str">
            <v>붕장어</v>
          </cell>
          <cell r="F270" t="str">
            <v>냉동,장어살</v>
          </cell>
          <cell r="G270" t="str">
            <v>kg</v>
          </cell>
          <cell r="H270" t="str">
            <v>절단</v>
          </cell>
          <cell r="I270" t="str">
            <v>중국</v>
          </cell>
          <cell r="J270">
            <v>0</v>
          </cell>
          <cell r="K270">
            <v>0</v>
          </cell>
          <cell r="L270">
            <v>0</v>
          </cell>
          <cell r="M270" t="e">
            <v>#DIV/0!</v>
          </cell>
          <cell r="N270" t="e">
            <v>#DIV/0!</v>
          </cell>
          <cell r="O270">
            <v>0</v>
          </cell>
          <cell r="P270">
            <v>0</v>
          </cell>
          <cell r="Q270">
            <v>0</v>
          </cell>
          <cell r="R270" t="e">
            <v>#DIV/0!</v>
          </cell>
          <cell r="S270" t="e">
            <v>#DIV/0!</v>
          </cell>
          <cell r="T270" t="str">
            <v>-</v>
          </cell>
          <cell r="U270" t="str">
            <v>-</v>
          </cell>
          <cell r="V270" t="str">
            <v>-</v>
          </cell>
          <cell r="W270" t="e">
            <v>#VALUE!</v>
          </cell>
          <cell r="X270" t="e">
            <v>#VALUE!</v>
          </cell>
          <cell r="Y270" t="str">
            <v>-</v>
          </cell>
          <cell r="Z270">
            <v>5680</v>
          </cell>
          <cell r="AA270">
            <v>5680</v>
          </cell>
        </row>
        <row r="271">
          <cell r="A271">
            <v>105</v>
          </cell>
          <cell r="B271" t="str">
            <v>빙어냉동kg열빙어,30g/마리중국</v>
          </cell>
          <cell r="C271">
            <v>19</v>
          </cell>
          <cell r="D271" t="str">
            <v>어패류</v>
          </cell>
          <cell r="E271" t="str">
            <v>빙어</v>
          </cell>
          <cell r="F271" t="str">
            <v>냉동</v>
          </cell>
          <cell r="G271" t="str">
            <v>kg</v>
          </cell>
          <cell r="H271" t="str">
            <v>열빙어,30g/마리</v>
          </cell>
          <cell r="I271" t="str">
            <v>중국</v>
          </cell>
          <cell r="J271" t="e">
            <v>#N/A</v>
          </cell>
          <cell r="K271">
            <v>7000</v>
          </cell>
          <cell r="L271">
            <v>8000</v>
          </cell>
          <cell r="M271" t="e">
            <v>#N/A</v>
          </cell>
          <cell r="N271">
            <v>14.285714285714286</v>
          </cell>
          <cell r="O271" t="e">
            <v>#N/A</v>
          </cell>
          <cell r="P271">
            <v>0</v>
          </cell>
          <cell r="Q271">
            <v>0</v>
          </cell>
          <cell r="R271" t="e">
            <v>#N/A</v>
          </cell>
          <cell r="S271" t="e">
            <v>#DIV/0!</v>
          </cell>
          <cell r="T271" t="e">
            <v>#N/A</v>
          </cell>
          <cell r="U271">
            <v>5800</v>
          </cell>
          <cell r="V271">
            <v>9090</v>
          </cell>
          <cell r="W271" t="e">
            <v>#N/A</v>
          </cell>
          <cell r="X271">
            <v>56.724137931034484</v>
          </cell>
          <cell r="Y271" t="e">
            <v>#N/A</v>
          </cell>
          <cell r="Z271">
            <v>14500</v>
          </cell>
          <cell r="AA271" t="str">
            <v>-</v>
          </cell>
        </row>
        <row r="272">
          <cell r="A272">
            <v>106</v>
          </cell>
          <cell r="B272" t="str">
            <v>조기(참조기)냉동,손질,두절xkg지느러미제거,40~50g국산</v>
          </cell>
          <cell r="C272">
            <v>20</v>
          </cell>
          <cell r="D272" t="str">
            <v>어패류</v>
          </cell>
          <cell r="E272" t="str">
            <v>조기(참조기)</v>
          </cell>
          <cell r="F272" t="str">
            <v>냉동,손질,두절x</v>
          </cell>
          <cell r="G272" t="str">
            <v>kg</v>
          </cell>
          <cell r="H272" t="str">
            <v>지느러미제거,40~50g</v>
          </cell>
          <cell r="I272" t="str">
            <v>국산</v>
          </cell>
          <cell r="J272" t="e">
            <v>#N/A</v>
          </cell>
          <cell r="K272">
            <v>0</v>
          </cell>
          <cell r="L272" t="str">
            <v>-</v>
          </cell>
          <cell r="M272" t="e">
            <v>#VALUE!</v>
          </cell>
          <cell r="N272" t="e">
            <v>#VALUE!</v>
          </cell>
          <cell r="O272" t="e">
            <v>#N/A</v>
          </cell>
          <cell r="P272">
            <v>0</v>
          </cell>
          <cell r="Q272" t="str">
            <v>-</v>
          </cell>
          <cell r="R272" t="e">
            <v>#VALUE!</v>
          </cell>
          <cell r="S272" t="e">
            <v>#VALUE!</v>
          </cell>
          <cell r="T272" t="e">
            <v>#N/A</v>
          </cell>
          <cell r="U272" t="str">
            <v>-</v>
          </cell>
          <cell r="V272">
            <v>23480</v>
          </cell>
          <cell r="W272" t="e">
            <v>#N/A</v>
          </cell>
          <cell r="X272" t="e">
            <v>#VALUE!</v>
          </cell>
          <cell r="Y272" t="e">
            <v>#N/A</v>
          </cell>
          <cell r="Z272" t="str">
            <v>-</v>
          </cell>
          <cell r="AA272" t="str">
            <v>-</v>
          </cell>
        </row>
        <row r="273">
          <cell r="A273">
            <v>107</v>
          </cell>
          <cell r="B273" t="str">
            <v>조기(참조기)냉동,손질,두절xkg지느러미제거,30~40g국산</v>
          </cell>
          <cell r="D273" t="str">
            <v>어패류</v>
          </cell>
          <cell r="E273" t="str">
            <v>조기(참조기)</v>
          </cell>
          <cell r="F273" t="str">
            <v>냉동,손질,두절x</v>
          </cell>
          <cell r="G273" t="str">
            <v>kg</v>
          </cell>
          <cell r="H273" t="str">
            <v>지느러미제거,30~40g</v>
          </cell>
          <cell r="I273" t="str">
            <v>국산</v>
          </cell>
          <cell r="J273" t="e">
            <v>#N/A</v>
          </cell>
          <cell r="K273">
            <v>0</v>
          </cell>
          <cell r="L273" t="str">
            <v>-</v>
          </cell>
          <cell r="M273" t="e">
            <v>#VALUE!</v>
          </cell>
          <cell r="N273" t="e">
            <v>#VALUE!</v>
          </cell>
          <cell r="O273" t="e">
            <v>#N/A</v>
          </cell>
          <cell r="P273">
            <v>0</v>
          </cell>
          <cell r="Q273" t="str">
            <v>-</v>
          </cell>
          <cell r="R273" t="e">
            <v>#VALUE!</v>
          </cell>
          <cell r="S273" t="e">
            <v>#VALUE!</v>
          </cell>
          <cell r="T273" t="e">
            <v>#N/A</v>
          </cell>
          <cell r="U273" t="str">
            <v>-</v>
          </cell>
          <cell r="V273">
            <v>38000</v>
          </cell>
          <cell r="W273" t="e">
            <v>#N/A</v>
          </cell>
          <cell r="X273" t="e">
            <v>#VALUE!</v>
          </cell>
          <cell r="Y273" t="e">
            <v>#N/A</v>
          </cell>
          <cell r="Z273" t="str">
            <v>-</v>
          </cell>
          <cell r="AA273" t="str">
            <v>-</v>
          </cell>
        </row>
        <row r="274">
          <cell r="A274">
            <v>108</v>
          </cell>
          <cell r="B274" t="str">
            <v>조기(참조기)냉동,손질,두절xkg지느러미제거,40~50g중국</v>
          </cell>
          <cell r="D274" t="str">
            <v>어패류</v>
          </cell>
          <cell r="E274" t="str">
            <v>조기(참조기)</v>
          </cell>
          <cell r="F274" t="str">
            <v>냉동,손질,두절x</v>
          </cell>
          <cell r="G274" t="str">
            <v>kg</v>
          </cell>
          <cell r="H274" t="str">
            <v>지느러미제거,40~50g</v>
          </cell>
          <cell r="I274" t="str">
            <v>중국</v>
          </cell>
          <cell r="J274" t="e">
            <v>#N/A</v>
          </cell>
          <cell r="K274">
            <v>0</v>
          </cell>
          <cell r="L274" t="str">
            <v>-</v>
          </cell>
          <cell r="M274" t="e">
            <v>#VALUE!</v>
          </cell>
          <cell r="N274" t="e">
            <v>#VALUE!</v>
          </cell>
          <cell r="O274" t="e">
            <v>#N/A</v>
          </cell>
          <cell r="P274">
            <v>0</v>
          </cell>
          <cell r="Q274" t="str">
            <v>-</v>
          </cell>
          <cell r="R274" t="e">
            <v>#VALUE!</v>
          </cell>
          <cell r="S274" t="e">
            <v>#VALUE!</v>
          </cell>
          <cell r="T274" t="e">
            <v>#N/A</v>
          </cell>
          <cell r="U274" t="str">
            <v>-</v>
          </cell>
          <cell r="V274" t="str">
            <v>-</v>
          </cell>
          <cell r="W274" t="e">
            <v>#VALUE!</v>
          </cell>
          <cell r="X274" t="e">
            <v>#VALUE!</v>
          </cell>
          <cell r="Y274" t="e">
            <v>#N/A</v>
          </cell>
          <cell r="Z274" t="str">
            <v>-</v>
          </cell>
          <cell r="AA274" t="str">
            <v>-</v>
          </cell>
        </row>
        <row r="275">
          <cell r="A275">
            <v>109</v>
          </cell>
          <cell r="B275" t="str">
            <v>조기(참조기)냉동,손질,두절xkg지느러미제거,30~40g중국</v>
          </cell>
          <cell r="D275" t="str">
            <v>어패류</v>
          </cell>
          <cell r="E275" t="str">
            <v>조기(참조기)</v>
          </cell>
          <cell r="F275" t="str">
            <v>냉동,손질,두절x</v>
          </cell>
          <cell r="G275" t="str">
            <v>kg</v>
          </cell>
          <cell r="H275" t="str">
            <v>지느러미제거,30~40g</v>
          </cell>
          <cell r="I275" t="str">
            <v>중국</v>
          </cell>
          <cell r="J275" t="e">
            <v>#N/A</v>
          </cell>
          <cell r="K275">
            <v>0</v>
          </cell>
          <cell r="L275" t="str">
            <v>-</v>
          </cell>
          <cell r="M275" t="e">
            <v>#VALUE!</v>
          </cell>
          <cell r="N275" t="e">
            <v>#VALUE!</v>
          </cell>
          <cell r="O275" t="e">
            <v>#N/A</v>
          </cell>
          <cell r="P275">
            <v>0</v>
          </cell>
          <cell r="Q275" t="str">
            <v>-</v>
          </cell>
          <cell r="R275" t="e">
            <v>#VALUE!</v>
          </cell>
          <cell r="S275" t="e">
            <v>#VALUE!</v>
          </cell>
          <cell r="T275" t="e">
            <v>#N/A</v>
          </cell>
          <cell r="U275" t="str">
            <v>-</v>
          </cell>
          <cell r="V275" t="str">
            <v>-</v>
          </cell>
          <cell r="W275" t="e">
            <v>#VALUE!</v>
          </cell>
          <cell r="X275" t="e">
            <v>#VALUE!</v>
          </cell>
          <cell r="Y275" t="e">
            <v>#N/A</v>
          </cell>
          <cell r="Z275" t="str">
            <v>-</v>
          </cell>
          <cell r="AA275" t="str">
            <v>-</v>
          </cell>
        </row>
        <row r="276">
          <cell r="A276">
            <v>110</v>
          </cell>
          <cell r="B276" t="str">
            <v>조기(참조기)냉동,원물,손질 안함kg원물,40~50g국산</v>
          </cell>
          <cell r="D276" t="str">
            <v>어패류</v>
          </cell>
          <cell r="E276" t="str">
            <v>조기(참조기)</v>
          </cell>
          <cell r="F276" t="str">
            <v>냉동,원물,손질 안함</v>
          </cell>
          <cell r="G276" t="str">
            <v>kg</v>
          </cell>
          <cell r="H276" t="str">
            <v>원물,40~50g</v>
          </cell>
          <cell r="I276" t="str">
            <v>국산</v>
          </cell>
          <cell r="J276" t="e">
            <v>#N/A</v>
          </cell>
          <cell r="K276">
            <v>3600</v>
          </cell>
          <cell r="L276">
            <v>5200</v>
          </cell>
          <cell r="M276" t="e">
            <v>#N/A</v>
          </cell>
          <cell r="N276">
            <v>44.444444444444443</v>
          </cell>
          <cell r="O276" t="e">
            <v>#N/A</v>
          </cell>
          <cell r="P276">
            <v>5200</v>
          </cell>
          <cell r="Q276">
            <v>6000</v>
          </cell>
          <cell r="R276" t="e">
            <v>#N/A</v>
          </cell>
          <cell r="S276">
            <v>15.384615384615385</v>
          </cell>
          <cell r="T276" t="e">
            <v>#N/A</v>
          </cell>
          <cell r="U276">
            <v>28530</v>
          </cell>
          <cell r="V276" t="str">
            <v>-</v>
          </cell>
          <cell r="W276" t="e">
            <v>#VALUE!</v>
          </cell>
          <cell r="X276" t="e">
            <v>#VALUE!</v>
          </cell>
          <cell r="Y276" t="e">
            <v>#N/A</v>
          </cell>
          <cell r="Z276">
            <v>7850</v>
          </cell>
          <cell r="AA276">
            <v>10000</v>
          </cell>
        </row>
        <row r="277">
          <cell r="A277">
            <v>111</v>
          </cell>
          <cell r="B277" t="str">
            <v>조기(참조기)냉동,원물,손질 안함kg원물,30~40g국산</v>
          </cell>
          <cell r="D277" t="str">
            <v>어패류</v>
          </cell>
          <cell r="E277" t="str">
            <v>조기(참조기)</v>
          </cell>
          <cell r="F277" t="str">
            <v>냉동,원물,손질 안함</v>
          </cell>
          <cell r="G277" t="str">
            <v>kg</v>
          </cell>
          <cell r="H277" t="str">
            <v>원물,30~40g</v>
          </cell>
          <cell r="I277" t="str">
            <v>국산</v>
          </cell>
          <cell r="J277" t="e">
            <v>#N/A</v>
          </cell>
          <cell r="K277">
            <v>2200</v>
          </cell>
          <cell r="L277">
            <v>3000</v>
          </cell>
          <cell r="M277" t="e">
            <v>#N/A</v>
          </cell>
          <cell r="N277">
            <v>36.363636363636367</v>
          </cell>
          <cell r="O277" t="e">
            <v>#N/A</v>
          </cell>
          <cell r="P277">
            <v>3400</v>
          </cell>
          <cell r="Q277">
            <v>4000</v>
          </cell>
          <cell r="R277" t="e">
            <v>#N/A</v>
          </cell>
          <cell r="S277">
            <v>17.647058823529413</v>
          </cell>
          <cell r="T277" t="e">
            <v>#N/A</v>
          </cell>
          <cell r="U277">
            <v>17590</v>
          </cell>
          <cell r="V277" t="str">
            <v>-</v>
          </cell>
          <cell r="W277" t="e">
            <v>#VALUE!</v>
          </cell>
          <cell r="X277" t="e">
            <v>#VALUE!</v>
          </cell>
          <cell r="Y277" t="e">
            <v>#N/A</v>
          </cell>
          <cell r="Z277" t="str">
            <v>-</v>
          </cell>
          <cell r="AA277" t="str">
            <v>-</v>
          </cell>
        </row>
        <row r="278">
          <cell r="A278">
            <v>112</v>
          </cell>
          <cell r="B278" t="str">
            <v>조기(참조기)냉동,원물,손질 안함kg원물,40~50g중국</v>
          </cell>
          <cell r="D278" t="str">
            <v>어패류</v>
          </cell>
          <cell r="E278" t="str">
            <v>조기(참조기)</v>
          </cell>
          <cell r="F278" t="str">
            <v>냉동,원물,손질 안함</v>
          </cell>
          <cell r="G278" t="str">
            <v>kg</v>
          </cell>
          <cell r="H278" t="str">
            <v>원물,40~50g</v>
          </cell>
          <cell r="I278" t="str">
            <v>중국</v>
          </cell>
          <cell r="J278" t="e">
            <v>#N/A</v>
          </cell>
          <cell r="K278">
            <v>3300</v>
          </cell>
          <cell r="L278">
            <v>3300</v>
          </cell>
          <cell r="M278" t="e">
            <v>#N/A</v>
          </cell>
          <cell r="N278">
            <v>0</v>
          </cell>
          <cell r="O278" t="e">
            <v>#N/A</v>
          </cell>
          <cell r="P278">
            <v>4200</v>
          </cell>
          <cell r="Q278">
            <v>3200</v>
          </cell>
          <cell r="R278" t="e">
            <v>#N/A</v>
          </cell>
          <cell r="S278">
            <v>-23.80952380952381</v>
          </cell>
          <cell r="T278" t="e">
            <v>#N/A</v>
          </cell>
          <cell r="U278" t="str">
            <v>-</v>
          </cell>
          <cell r="V278" t="str">
            <v>-</v>
          </cell>
          <cell r="W278" t="e">
            <v>#VALUE!</v>
          </cell>
          <cell r="X278" t="e">
            <v>#VALUE!</v>
          </cell>
          <cell r="Y278" t="e">
            <v>#N/A</v>
          </cell>
          <cell r="Z278">
            <v>3830</v>
          </cell>
          <cell r="AA278">
            <v>3880</v>
          </cell>
        </row>
        <row r="279">
          <cell r="A279">
            <v>113</v>
          </cell>
          <cell r="B279" t="str">
            <v>조기(참조기)냉동,원물,손질 안함kg원물,30~40g중국</v>
          </cell>
          <cell r="D279" t="str">
            <v>어패류</v>
          </cell>
          <cell r="E279" t="str">
            <v>조기(참조기)</v>
          </cell>
          <cell r="F279" t="str">
            <v>냉동,원물,손질 안함</v>
          </cell>
          <cell r="G279" t="str">
            <v>kg</v>
          </cell>
          <cell r="H279" t="str">
            <v>원물,30~40g</v>
          </cell>
          <cell r="I279" t="str">
            <v>중국</v>
          </cell>
          <cell r="J279" t="e">
            <v>#N/A</v>
          </cell>
          <cell r="K279">
            <v>2800</v>
          </cell>
          <cell r="L279">
            <v>2800</v>
          </cell>
          <cell r="M279" t="e">
            <v>#N/A</v>
          </cell>
          <cell r="N279">
            <v>0</v>
          </cell>
          <cell r="O279" t="e">
            <v>#N/A</v>
          </cell>
          <cell r="P279">
            <v>3400</v>
          </cell>
          <cell r="Q279">
            <v>2600</v>
          </cell>
          <cell r="R279" t="e">
            <v>#N/A</v>
          </cell>
          <cell r="S279">
            <v>-23.529411764705884</v>
          </cell>
          <cell r="T279" t="e">
            <v>#N/A</v>
          </cell>
          <cell r="U279" t="str">
            <v>-</v>
          </cell>
          <cell r="V279" t="str">
            <v>-</v>
          </cell>
          <cell r="W279" t="e">
            <v>#VALUE!</v>
          </cell>
          <cell r="X279" t="e">
            <v>#VALUE!</v>
          </cell>
          <cell r="Y279" t="e">
            <v>#N/A</v>
          </cell>
          <cell r="Z279">
            <v>3390</v>
          </cell>
          <cell r="AA279">
            <v>3050</v>
          </cell>
        </row>
        <row r="280">
          <cell r="A280">
            <v>114</v>
          </cell>
          <cell r="B280" t="str">
            <v>조기(참조기)냉동,손질,두절kg지느러미제거,40~50g국산</v>
          </cell>
          <cell r="D280" t="str">
            <v>어패류</v>
          </cell>
          <cell r="E280" t="str">
            <v>조기(참조기)</v>
          </cell>
          <cell r="F280" t="str">
            <v>냉동,손질,두절</v>
          </cell>
          <cell r="G280" t="str">
            <v>kg</v>
          </cell>
          <cell r="H280" t="str">
            <v>지느러미제거,40~50g</v>
          </cell>
          <cell r="I280" t="str">
            <v>국산</v>
          </cell>
          <cell r="J280" t="e">
            <v>#N/A</v>
          </cell>
          <cell r="K280">
            <v>0</v>
          </cell>
          <cell r="L280" t="str">
            <v>-</v>
          </cell>
          <cell r="M280" t="e">
            <v>#VALUE!</v>
          </cell>
          <cell r="N280" t="e">
            <v>#VALUE!</v>
          </cell>
          <cell r="O280" t="e">
            <v>#N/A</v>
          </cell>
          <cell r="P280">
            <v>0</v>
          </cell>
          <cell r="Q280" t="str">
            <v>-</v>
          </cell>
          <cell r="R280" t="e">
            <v>#VALUE!</v>
          </cell>
          <cell r="S280" t="e">
            <v>#VALUE!</v>
          </cell>
          <cell r="T280" t="e">
            <v>#N/A</v>
          </cell>
          <cell r="U280" t="str">
            <v>-</v>
          </cell>
          <cell r="V280" t="str">
            <v>-</v>
          </cell>
          <cell r="W280" t="e">
            <v>#VALUE!</v>
          </cell>
          <cell r="X280" t="e">
            <v>#VALUE!</v>
          </cell>
          <cell r="Y280" t="e">
            <v>#N/A</v>
          </cell>
          <cell r="Z280" t="str">
            <v>-</v>
          </cell>
          <cell r="AA280" t="str">
            <v>-</v>
          </cell>
        </row>
        <row r="281">
          <cell r="A281">
            <v>115</v>
          </cell>
          <cell r="B281" t="str">
            <v>조기(참조기)냉동,손질,두절kg지느러미제거,30~40g국산</v>
          </cell>
          <cell r="D281" t="str">
            <v>어패류</v>
          </cell>
          <cell r="E281" t="str">
            <v>조기(참조기)</v>
          </cell>
          <cell r="F281" t="str">
            <v>냉동,손질,두절</v>
          </cell>
          <cell r="G281" t="str">
            <v>kg</v>
          </cell>
          <cell r="H281" t="str">
            <v>지느러미제거,30~40g</v>
          </cell>
          <cell r="I281" t="str">
            <v>국산</v>
          </cell>
          <cell r="J281" t="e">
            <v>#N/A</v>
          </cell>
          <cell r="K281">
            <v>0</v>
          </cell>
          <cell r="L281" t="str">
            <v>-</v>
          </cell>
          <cell r="M281" t="e">
            <v>#VALUE!</v>
          </cell>
          <cell r="N281" t="e">
            <v>#VALUE!</v>
          </cell>
          <cell r="O281" t="e">
            <v>#N/A</v>
          </cell>
          <cell r="P281">
            <v>0</v>
          </cell>
          <cell r="Q281" t="str">
            <v>-</v>
          </cell>
          <cell r="R281" t="e">
            <v>#VALUE!</v>
          </cell>
          <cell r="S281" t="e">
            <v>#VALUE!</v>
          </cell>
          <cell r="T281" t="e">
            <v>#N/A</v>
          </cell>
          <cell r="U281" t="str">
            <v>-</v>
          </cell>
          <cell r="V281" t="str">
            <v>-</v>
          </cell>
          <cell r="W281" t="e">
            <v>#VALUE!</v>
          </cell>
          <cell r="X281" t="e">
            <v>#VALUE!</v>
          </cell>
          <cell r="Y281" t="e">
            <v>#N/A</v>
          </cell>
          <cell r="Z281" t="str">
            <v>-</v>
          </cell>
          <cell r="AA281" t="str">
            <v>-</v>
          </cell>
        </row>
        <row r="282">
          <cell r="A282">
            <v>116</v>
          </cell>
          <cell r="B282" t="str">
            <v>조기(참조기)냉동,손질,두절kg지느러미제거,40~50g중국</v>
          </cell>
          <cell r="D282" t="str">
            <v>어패류</v>
          </cell>
          <cell r="E282" t="str">
            <v>조기(참조기)</v>
          </cell>
          <cell r="F282" t="str">
            <v>냉동,손질,두절</v>
          </cell>
          <cell r="G282" t="str">
            <v>kg</v>
          </cell>
          <cell r="H282" t="str">
            <v>지느러미제거,40~50g</v>
          </cell>
          <cell r="I282" t="str">
            <v>중국</v>
          </cell>
          <cell r="J282" t="e">
            <v>#N/A</v>
          </cell>
          <cell r="K282">
            <v>0</v>
          </cell>
          <cell r="L282" t="str">
            <v>-</v>
          </cell>
          <cell r="M282" t="e">
            <v>#VALUE!</v>
          </cell>
          <cell r="N282" t="e">
            <v>#VALUE!</v>
          </cell>
          <cell r="O282" t="e">
            <v>#N/A</v>
          </cell>
          <cell r="P282">
            <v>0</v>
          </cell>
          <cell r="Q282" t="str">
            <v>-</v>
          </cell>
          <cell r="R282" t="e">
            <v>#VALUE!</v>
          </cell>
          <cell r="S282" t="e">
            <v>#VALUE!</v>
          </cell>
          <cell r="T282" t="e">
            <v>#N/A</v>
          </cell>
          <cell r="U282" t="str">
            <v>-</v>
          </cell>
          <cell r="V282" t="str">
            <v>-</v>
          </cell>
          <cell r="W282" t="e">
            <v>#VALUE!</v>
          </cell>
          <cell r="X282" t="e">
            <v>#VALUE!</v>
          </cell>
          <cell r="Y282" t="e">
            <v>#N/A</v>
          </cell>
          <cell r="Z282" t="str">
            <v>-</v>
          </cell>
          <cell r="AA282" t="str">
            <v>-</v>
          </cell>
        </row>
        <row r="283">
          <cell r="A283">
            <v>117</v>
          </cell>
          <cell r="B283" t="str">
            <v>조기(참조기)냉동,손질,두절kg지느러미제거,30~40g중국</v>
          </cell>
          <cell r="D283" t="str">
            <v>어패류</v>
          </cell>
          <cell r="E283" t="str">
            <v>조기(참조기)</v>
          </cell>
          <cell r="F283" t="str">
            <v>냉동,손질,두절</v>
          </cell>
          <cell r="G283" t="str">
            <v>kg</v>
          </cell>
          <cell r="H283" t="str">
            <v>지느러미제거,30~40g</v>
          </cell>
          <cell r="I283" t="str">
            <v>중국</v>
          </cell>
          <cell r="J283" t="e">
            <v>#N/A</v>
          </cell>
          <cell r="K283">
            <v>0</v>
          </cell>
          <cell r="L283" t="str">
            <v>-</v>
          </cell>
          <cell r="M283" t="e">
            <v>#VALUE!</v>
          </cell>
          <cell r="N283" t="e">
            <v>#VALUE!</v>
          </cell>
          <cell r="O283" t="e">
            <v>#N/A</v>
          </cell>
          <cell r="P283">
            <v>0</v>
          </cell>
          <cell r="Q283" t="str">
            <v>-</v>
          </cell>
          <cell r="R283" t="e">
            <v>#VALUE!</v>
          </cell>
          <cell r="S283" t="e">
            <v>#VALUE!</v>
          </cell>
          <cell r="T283" t="e">
            <v>#N/A</v>
          </cell>
          <cell r="U283" t="str">
            <v>-</v>
          </cell>
          <cell r="V283" t="str">
            <v>-</v>
          </cell>
          <cell r="W283" t="e">
            <v>#VALUE!</v>
          </cell>
          <cell r="X283" t="e">
            <v>#VALUE!</v>
          </cell>
          <cell r="Y283" t="e">
            <v>#N/A</v>
          </cell>
          <cell r="Z283" t="str">
            <v>-</v>
          </cell>
          <cell r="AA283" t="str">
            <v>-</v>
          </cell>
        </row>
        <row r="284">
          <cell r="A284">
            <v>118</v>
          </cell>
          <cell r="B284" t="str">
            <v>조기냉동,조기살kg30~40g국산</v>
          </cell>
          <cell r="C284">
            <v>21</v>
          </cell>
          <cell r="D284" t="str">
            <v>어패류</v>
          </cell>
          <cell r="E284" t="str">
            <v>조기</v>
          </cell>
          <cell r="F284" t="str">
            <v>냉동,조기살</v>
          </cell>
          <cell r="G284" t="str">
            <v>kg</v>
          </cell>
          <cell r="H284" t="str">
            <v>30~40g</v>
          </cell>
          <cell r="I284" t="str">
            <v>국산</v>
          </cell>
          <cell r="J284" t="e">
            <v>#N/A</v>
          </cell>
          <cell r="K284">
            <v>0</v>
          </cell>
          <cell r="L284">
            <v>0</v>
          </cell>
          <cell r="M284" t="e">
            <v>#N/A</v>
          </cell>
          <cell r="N284" t="e">
            <v>#DIV/0!</v>
          </cell>
          <cell r="O284" t="e">
            <v>#N/A</v>
          </cell>
          <cell r="P284">
            <v>0</v>
          </cell>
          <cell r="Q284">
            <v>0</v>
          </cell>
          <cell r="R284" t="e">
            <v>#N/A</v>
          </cell>
          <cell r="S284" t="e">
            <v>#DIV/0!</v>
          </cell>
          <cell r="T284" t="e">
            <v>#N/A</v>
          </cell>
          <cell r="U284" t="str">
            <v>-</v>
          </cell>
          <cell r="V284" t="str">
            <v>-</v>
          </cell>
          <cell r="W284" t="e">
            <v>#VALUE!</v>
          </cell>
          <cell r="X284" t="e">
            <v>#VALUE!</v>
          </cell>
          <cell r="Y284" t="e">
            <v>#N/A</v>
          </cell>
          <cell r="Z284" t="str">
            <v>-</v>
          </cell>
          <cell r="AA284" t="str">
            <v>-</v>
          </cell>
        </row>
        <row r="285">
          <cell r="A285">
            <v>119</v>
          </cell>
          <cell r="B285" t="str">
            <v>조기냉동,조기살kg30~40g,국내가공중국</v>
          </cell>
          <cell r="D285" t="str">
            <v>어패류</v>
          </cell>
          <cell r="E285" t="str">
            <v>조기</v>
          </cell>
          <cell r="F285" t="str">
            <v>냉동,조기살</v>
          </cell>
          <cell r="G285" t="str">
            <v>kg</v>
          </cell>
          <cell r="H285" t="str">
            <v>30~40g,국내가공</v>
          </cell>
          <cell r="I285" t="str">
            <v>중국</v>
          </cell>
          <cell r="J285" t="e">
            <v>#N/A</v>
          </cell>
          <cell r="K285">
            <v>0</v>
          </cell>
          <cell r="L285">
            <v>0</v>
          </cell>
          <cell r="M285" t="e">
            <v>#N/A</v>
          </cell>
          <cell r="N285" t="e">
            <v>#DIV/0!</v>
          </cell>
          <cell r="O285" t="e">
            <v>#N/A</v>
          </cell>
          <cell r="P285">
            <v>0</v>
          </cell>
          <cell r="Q285">
            <v>0</v>
          </cell>
          <cell r="R285" t="e">
            <v>#N/A</v>
          </cell>
          <cell r="S285" t="e">
            <v>#DIV/0!</v>
          </cell>
          <cell r="T285" t="e">
            <v>#N/A</v>
          </cell>
          <cell r="U285" t="str">
            <v>-</v>
          </cell>
          <cell r="V285" t="str">
            <v>-</v>
          </cell>
          <cell r="W285" t="e">
            <v>#VALUE!</v>
          </cell>
          <cell r="X285" t="e">
            <v>#VALUE!</v>
          </cell>
          <cell r="Y285" t="e">
            <v>#N/A</v>
          </cell>
          <cell r="Z285" t="str">
            <v>-</v>
          </cell>
          <cell r="AA285" t="str">
            <v>-</v>
          </cell>
        </row>
        <row r="286">
          <cell r="A286">
            <v>120</v>
          </cell>
          <cell r="B286" t="str">
            <v>조기냉동,조기살kg30~40g,중국가공중국</v>
          </cell>
          <cell r="D286" t="str">
            <v>어패류</v>
          </cell>
          <cell r="E286" t="str">
            <v>조기</v>
          </cell>
          <cell r="F286" t="str">
            <v>냉동,조기살</v>
          </cell>
          <cell r="G286" t="str">
            <v>kg</v>
          </cell>
          <cell r="H286" t="str">
            <v>30~40g,중국가공</v>
          </cell>
          <cell r="I286" t="str">
            <v>중국</v>
          </cell>
          <cell r="J286" t="e">
            <v>#N/A</v>
          </cell>
          <cell r="K286">
            <v>10000</v>
          </cell>
          <cell r="L286">
            <v>10000</v>
          </cell>
          <cell r="M286" t="e">
            <v>#N/A</v>
          </cell>
          <cell r="N286">
            <v>0</v>
          </cell>
          <cell r="O286" t="e">
            <v>#N/A</v>
          </cell>
          <cell r="P286">
            <v>0</v>
          </cell>
          <cell r="Q286">
            <v>0</v>
          </cell>
          <cell r="R286" t="e">
            <v>#N/A</v>
          </cell>
          <cell r="S286" t="e">
            <v>#DIV/0!</v>
          </cell>
          <cell r="T286" t="e">
            <v>#N/A</v>
          </cell>
          <cell r="U286" t="str">
            <v>-</v>
          </cell>
          <cell r="V286" t="str">
            <v>-</v>
          </cell>
          <cell r="W286" t="e">
            <v>#VALUE!</v>
          </cell>
          <cell r="X286" t="e">
            <v>#VALUE!</v>
          </cell>
          <cell r="Y286" t="e">
            <v>#N/A</v>
          </cell>
          <cell r="Z286" t="str">
            <v>-</v>
          </cell>
          <cell r="AA286" t="str">
            <v>-</v>
          </cell>
        </row>
        <row r="287">
          <cell r="A287">
            <v>121</v>
          </cell>
          <cell r="B287" t="str">
            <v>꼬막겉꼬막kg참꼬막국산</v>
          </cell>
          <cell r="C287">
            <v>22</v>
          </cell>
          <cell r="D287" t="str">
            <v>어패류</v>
          </cell>
          <cell r="E287" t="str">
            <v>꼬막</v>
          </cell>
          <cell r="F287" t="str">
            <v>겉꼬막</v>
          </cell>
          <cell r="G287" t="str">
            <v>kg</v>
          </cell>
          <cell r="H287" t="str">
            <v>참꼬막</v>
          </cell>
          <cell r="I287" t="str">
            <v>국산</v>
          </cell>
          <cell r="J287">
            <v>15000</v>
          </cell>
          <cell r="K287">
            <v>16000</v>
          </cell>
          <cell r="L287">
            <v>16000</v>
          </cell>
          <cell r="M287">
            <v>6.666666666666667</v>
          </cell>
          <cell r="N287">
            <v>0</v>
          </cell>
          <cell r="O287">
            <v>15000</v>
          </cell>
          <cell r="P287">
            <v>18000</v>
          </cell>
          <cell r="Q287">
            <v>17000</v>
          </cell>
          <cell r="R287">
            <v>13.333333333333334</v>
          </cell>
          <cell r="S287">
            <v>-5.5555555555555554</v>
          </cell>
          <cell r="T287">
            <v>21800</v>
          </cell>
          <cell r="U287">
            <v>21800</v>
          </cell>
          <cell r="V287" t="str">
            <v>-</v>
          </cell>
          <cell r="W287" t="e">
            <v>#VALUE!</v>
          </cell>
          <cell r="X287" t="e">
            <v>#VALUE!</v>
          </cell>
          <cell r="Y287" t="str">
            <v>-</v>
          </cell>
          <cell r="Z287" t="str">
            <v>-</v>
          </cell>
          <cell r="AA287" t="str">
            <v>-</v>
          </cell>
        </row>
        <row r="288">
          <cell r="A288">
            <v>122</v>
          </cell>
          <cell r="B288" t="str">
            <v>꼬막겉꼬막kg새꼬막국산</v>
          </cell>
          <cell r="D288" t="str">
            <v>어패류</v>
          </cell>
          <cell r="E288" t="str">
            <v>꼬막</v>
          </cell>
          <cell r="F288" t="str">
            <v>겉꼬막</v>
          </cell>
          <cell r="G288" t="str">
            <v>kg</v>
          </cell>
          <cell r="H288" t="str">
            <v>새꼬막</v>
          </cell>
          <cell r="I288" t="str">
            <v>국산</v>
          </cell>
          <cell r="J288">
            <v>7000</v>
          </cell>
          <cell r="K288">
            <v>6000</v>
          </cell>
          <cell r="L288">
            <v>5000</v>
          </cell>
          <cell r="M288">
            <v>-28.571428571428573</v>
          </cell>
          <cell r="N288">
            <v>-16.666666666666668</v>
          </cell>
          <cell r="O288">
            <v>6000</v>
          </cell>
          <cell r="P288">
            <v>8000</v>
          </cell>
          <cell r="Q288">
            <v>5500</v>
          </cell>
          <cell r="R288">
            <v>-8.3333333333333339</v>
          </cell>
          <cell r="S288">
            <v>-31.25</v>
          </cell>
          <cell r="T288">
            <v>7800</v>
          </cell>
          <cell r="U288">
            <v>6900</v>
          </cell>
          <cell r="V288">
            <v>6900</v>
          </cell>
          <cell r="W288">
            <v>-11.538461538461538</v>
          </cell>
          <cell r="X288">
            <v>0</v>
          </cell>
          <cell r="Y288">
            <v>10000</v>
          </cell>
          <cell r="Z288">
            <v>5300</v>
          </cell>
          <cell r="AA288">
            <v>7940</v>
          </cell>
        </row>
        <row r="289">
          <cell r="A289">
            <v>123</v>
          </cell>
          <cell r="B289" t="str">
            <v>논우렁이냉동,논우렁살kg 국산</v>
          </cell>
          <cell r="C289">
            <v>23</v>
          </cell>
          <cell r="D289" t="str">
            <v>어패류</v>
          </cell>
          <cell r="E289" t="str">
            <v>논우렁이</v>
          </cell>
          <cell r="F289" t="str">
            <v>냉동,논우렁살</v>
          </cell>
          <cell r="G289" t="str">
            <v>kg</v>
          </cell>
          <cell r="H289" t="str">
            <v xml:space="preserve"> </v>
          </cell>
          <cell r="I289" t="str">
            <v>국산</v>
          </cell>
          <cell r="J289">
            <v>14300</v>
          </cell>
          <cell r="K289">
            <v>12900</v>
          </cell>
          <cell r="L289">
            <v>14300</v>
          </cell>
          <cell r="M289">
            <v>0</v>
          </cell>
          <cell r="N289">
            <v>10.852713178294573</v>
          </cell>
          <cell r="O289">
            <v>0</v>
          </cell>
          <cell r="P289">
            <v>0</v>
          </cell>
          <cell r="Q289">
            <v>0</v>
          </cell>
          <cell r="R289" t="e">
            <v>#DIV/0!</v>
          </cell>
          <cell r="S289" t="e">
            <v>#DIV/0!</v>
          </cell>
          <cell r="T289" t="str">
            <v>-</v>
          </cell>
          <cell r="U289" t="str">
            <v>-</v>
          </cell>
          <cell r="V289" t="str">
            <v>-</v>
          </cell>
          <cell r="W289" t="e">
            <v>#VALUE!</v>
          </cell>
          <cell r="X289" t="e">
            <v>#VALUE!</v>
          </cell>
          <cell r="Y289">
            <v>12050</v>
          </cell>
          <cell r="Z289">
            <v>12200</v>
          </cell>
          <cell r="AA289">
            <v>12200</v>
          </cell>
        </row>
        <row r="290">
          <cell r="A290">
            <v>124</v>
          </cell>
          <cell r="B290" t="str">
            <v>논우렁이냉동,논우렁살kg 중국</v>
          </cell>
          <cell r="D290" t="str">
            <v>어패류</v>
          </cell>
          <cell r="E290" t="str">
            <v>논우렁이</v>
          </cell>
          <cell r="F290" t="str">
            <v>냉동,논우렁살</v>
          </cell>
          <cell r="G290" t="str">
            <v>kg</v>
          </cell>
          <cell r="H290" t="str">
            <v xml:space="preserve"> </v>
          </cell>
          <cell r="I290" t="str">
            <v>중국</v>
          </cell>
          <cell r="J290">
            <v>0</v>
          </cell>
          <cell r="K290">
            <v>0</v>
          </cell>
          <cell r="L290">
            <v>6000</v>
          </cell>
          <cell r="M290" t="e">
            <v>#DIV/0!</v>
          </cell>
          <cell r="N290" t="e">
            <v>#DIV/0!</v>
          </cell>
          <cell r="O290">
            <v>8000</v>
          </cell>
          <cell r="P290">
            <v>8000</v>
          </cell>
          <cell r="Q290">
            <v>8000</v>
          </cell>
          <cell r="R290">
            <v>0</v>
          </cell>
          <cell r="S290">
            <v>0</v>
          </cell>
          <cell r="T290" t="str">
            <v>-</v>
          </cell>
          <cell r="U290" t="str">
            <v>-</v>
          </cell>
          <cell r="V290" t="str">
            <v>-</v>
          </cell>
          <cell r="W290" t="e">
            <v>#VALUE!</v>
          </cell>
          <cell r="X290" t="e">
            <v>#VALUE!</v>
          </cell>
          <cell r="Y290">
            <v>9650</v>
          </cell>
          <cell r="Z290" t="str">
            <v>-</v>
          </cell>
          <cell r="AA290" t="str">
            <v>-</v>
          </cell>
        </row>
        <row r="291">
          <cell r="A291">
            <v>125</v>
          </cell>
          <cell r="B291" t="str">
            <v>논우렁이해동,논우렁살kg 국산</v>
          </cell>
          <cell r="D291" t="str">
            <v>어패류</v>
          </cell>
          <cell r="E291" t="str">
            <v>논우렁이</v>
          </cell>
          <cell r="F291" t="str">
            <v>해동,논우렁살</v>
          </cell>
          <cell r="G291" t="str">
            <v>kg</v>
          </cell>
          <cell r="H291" t="str">
            <v xml:space="preserve"> </v>
          </cell>
          <cell r="I291" t="str">
            <v>국산</v>
          </cell>
          <cell r="J291">
            <v>10000</v>
          </cell>
          <cell r="K291">
            <v>0</v>
          </cell>
          <cell r="L291">
            <v>0</v>
          </cell>
          <cell r="M291">
            <v>-100</v>
          </cell>
          <cell r="N291" t="e">
            <v>#DIV/0!</v>
          </cell>
          <cell r="O291">
            <v>0</v>
          </cell>
          <cell r="P291">
            <v>0</v>
          </cell>
          <cell r="Q291">
            <v>0</v>
          </cell>
          <cell r="R291" t="e">
            <v>#DIV/0!</v>
          </cell>
          <cell r="S291" t="e">
            <v>#DIV/0!</v>
          </cell>
          <cell r="T291">
            <v>19800</v>
          </cell>
          <cell r="U291">
            <v>19800</v>
          </cell>
          <cell r="V291">
            <v>19800</v>
          </cell>
          <cell r="W291">
            <v>0</v>
          </cell>
          <cell r="X291">
            <v>0</v>
          </cell>
          <cell r="Y291">
            <v>17900</v>
          </cell>
          <cell r="Z291">
            <v>15900</v>
          </cell>
          <cell r="AA291">
            <v>15700</v>
          </cell>
        </row>
        <row r="292">
          <cell r="A292">
            <v>126</v>
          </cell>
          <cell r="B292" t="str">
            <v>논우렁이해동,논우렁살kg 중국</v>
          </cell>
          <cell r="D292" t="str">
            <v>어패류</v>
          </cell>
          <cell r="E292" t="str">
            <v>논우렁이</v>
          </cell>
          <cell r="F292" t="str">
            <v>해동,논우렁살</v>
          </cell>
          <cell r="G292" t="str">
            <v>kg</v>
          </cell>
          <cell r="H292" t="str">
            <v xml:space="preserve"> </v>
          </cell>
          <cell r="I292" t="str">
            <v>중국</v>
          </cell>
          <cell r="J292">
            <v>0</v>
          </cell>
          <cell r="K292">
            <v>0</v>
          </cell>
          <cell r="L292">
            <v>0</v>
          </cell>
          <cell r="M292" t="e">
            <v>#DIV/0!</v>
          </cell>
          <cell r="N292" t="e">
            <v>#DIV/0!</v>
          </cell>
          <cell r="O292">
            <v>0</v>
          </cell>
          <cell r="P292">
            <v>0</v>
          </cell>
          <cell r="Q292">
            <v>0</v>
          </cell>
          <cell r="R292" t="e">
            <v>#DIV/0!</v>
          </cell>
          <cell r="S292" t="e">
            <v>#DIV/0!</v>
          </cell>
          <cell r="T292" t="str">
            <v>-</v>
          </cell>
          <cell r="U292" t="str">
            <v>-</v>
          </cell>
          <cell r="V292" t="str">
            <v>-</v>
          </cell>
          <cell r="W292" t="e">
            <v>#VALUE!</v>
          </cell>
          <cell r="X292" t="e">
            <v>#VALUE!</v>
          </cell>
          <cell r="Y292">
            <v>15300</v>
          </cell>
          <cell r="Z292">
            <v>15300</v>
          </cell>
          <cell r="AA292" t="str">
            <v>-</v>
          </cell>
        </row>
        <row r="293">
          <cell r="A293">
            <v>127</v>
          </cell>
          <cell r="B293" t="str">
            <v>바지락생것(양식산)kg겉바지락국산</v>
          </cell>
          <cell r="C293">
            <v>24</v>
          </cell>
          <cell r="D293" t="str">
            <v>어패류</v>
          </cell>
          <cell r="E293" t="str">
            <v>바지락</v>
          </cell>
          <cell r="F293" t="str">
            <v>생것(양식산)</v>
          </cell>
          <cell r="G293" t="str">
            <v>kg</v>
          </cell>
          <cell r="H293" t="str">
            <v>겉바지락</v>
          </cell>
          <cell r="I293" t="str">
            <v>국산</v>
          </cell>
          <cell r="J293">
            <v>3500</v>
          </cell>
          <cell r="K293">
            <v>3500</v>
          </cell>
          <cell r="L293">
            <v>3500</v>
          </cell>
          <cell r="M293">
            <v>0</v>
          </cell>
          <cell r="N293">
            <v>0</v>
          </cell>
          <cell r="O293">
            <v>5000</v>
          </cell>
          <cell r="P293">
            <v>6000</v>
          </cell>
          <cell r="Q293">
            <v>3200</v>
          </cell>
          <cell r="R293">
            <v>-36</v>
          </cell>
          <cell r="S293">
            <v>-46.666666666666664</v>
          </cell>
          <cell r="T293">
            <v>7400</v>
          </cell>
          <cell r="U293">
            <v>9000</v>
          </cell>
          <cell r="V293" t="str">
            <v>-</v>
          </cell>
          <cell r="W293" t="e">
            <v>#VALUE!</v>
          </cell>
          <cell r="X293" t="e">
            <v>#VALUE!</v>
          </cell>
          <cell r="Y293">
            <v>7250</v>
          </cell>
          <cell r="Z293">
            <v>9600</v>
          </cell>
          <cell r="AA293">
            <v>9600</v>
          </cell>
        </row>
        <row r="294">
          <cell r="A294">
            <v>128</v>
          </cell>
          <cell r="B294" t="str">
            <v>바지락생것(양식산)kg겉바지락중국</v>
          </cell>
          <cell r="D294" t="str">
            <v>어패류</v>
          </cell>
          <cell r="E294" t="str">
            <v>바지락</v>
          </cell>
          <cell r="F294" t="str">
            <v>생것(양식산)</v>
          </cell>
          <cell r="G294" t="str">
            <v>kg</v>
          </cell>
          <cell r="H294" t="str">
            <v>겉바지락</v>
          </cell>
          <cell r="I294" t="str">
            <v>중국</v>
          </cell>
          <cell r="J294">
            <v>2500</v>
          </cell>
          <cell r="K294">
            <v>2000</v>
          </cell>
          <cell r="L294">
            <v>3000</v>
          </cell>
          <cell r="M294">
            <v>20</v>
          </cell>
          <cell r="N294">
            <v>50</v>
          </cell>
          <cell r="O294">
            <v>4000</v>
          </cell>
          <cell r="P294">
            <v>4000</v>
          </cell>
          <cell r="Q294">
            <v>2700</v>
          </cell>
          <cell r="R294">
            <v>-32.5</v>
          </cell>
          <cell r="S294">
            <v>-32.5</v>
          </cell>
          <cell r="T294">
            <v>6800</v>
          </cell>
          <cell r="U294" t="str">
            <v>-</v>
          </cell>
          <cell r="V294">
            <v>9000</v>
          </cell>
          <cell r="W294">
            <v>32.352941176470587</v>
          </cell>
          <cell r="X294" t="e">
            <v>#VALUE!</v>
          </cell>
          <cell r="Y294" t="str">
            <v>-</v>
          </cell>
          <cell r="Z294" t="str">
            <v>-</v>
          </cell>
          <cell r="AA294" t="str">
            <v>-</v>
          </cell>
        </row>
        <row r="295">
          <cell r="A295">
            <v>129</v>
          </cell>
          <cell r="B295" t="str">
            <v>바지락생것,바지락살kg국산</v>
          </cell>
          <cell r="D295" t="str">
            <v>어패류</v>
          </cell>
          <cell r="E295" t="str">
            <v>바지락</v>
          </cell>
          <cell r="F295" t="str">
            <v>생것,바지락살</v>
          </cell>
          <cell r="G295" t="str">
            <v>kg</v>
          </cell>
          <cell r="I295" t="str">
            <v>국산</v>
          </cell>
          <cell r="J295">
            <v>15000</v>
          </cell>
          <cell r="K295">
            <v>13000</v>
          </cell>
          <cell r="L295">
            <v>13000</v>
          </cell>
          <cell r="M295">
            <v>-13.333333333333334</v>
          </cell>
          <cell r="N295">
            <v>0</v>
          </cell>
          <cell r="O295">
            <v>15000</v>
          </cell>
          <cell r="P295">
            <v>18000</v>
          </cell>
          <cell r="Q295">
            <v>13000</v>
          </cell>
          <cell r="R295">
            <v>-13.333333333333334</v>
          </cell>
          <cell r="S295">
            <v>-27.777777777777779</v>
          </cell>
          <cell r="T295">
            <v>24800</v>
          </cell>
          <cell r="U295">
            <v>24800</v>
          </cell>
          <cell r="V295">
            <v>24800</v>
          </cell>
          <cell r="W295">
            <v>0</v>
          </cell>
          <cell r="X295">
            <v>0</v>
          </cell>
          <cell r="Y295">
            <v>18900</v>
          </cell>
          <cell r="Z295">
            <v>19600</v>
          </cell>
          <cell r="AA295">
            <v>24600</v>
          </cell>
        </row>
        <row r="296">
          <cell r="A296">
            <v>130</v>
          </cell>
          <cell r="B296" t="str">
            <v>바지락생것,바지락살kg중국</v>
          </cell>
          <cell r="D296" t="str">
            <v>어패류</v>
          </cell>
          <cell r="E296" t="str">
            <v>바지락</v>
          </cell>
          <cell r="F296" t="str">
            <v>생것,바지락살</v>
          </cell>
          <cell r="G296" t="str">
            <v>kg</v>
          </cell>
          <cell r="I296" t="str">
            <v>중국</v>
          </cell>
          <cell r="J296">
            <v>12000</v>
          </cell>
          <cell r="K296">
            <v>10000</v>
          </cell>
          <cell r="L296">
            <v>10000</v>
          </cell>
          <cell r="M296">
            <v>-16.666666666666668</v>
          </cell>
          <cell r="N296">
            <v>0</v>
          </cell>
          <cell r="O296">
            <v>12000</v>
          </cell>
          <cell r="P296">
            <v>12000</v>
          </cell>
          <cell r="Q296">
            <v>0</v>
          </cell>
          <cell r="R296">
            <v>-100</v>
          </cell>
          <cell r="S296">
            <v>-100</v>
          </cell>
          <cell r="T296" t="str">
            <v>-</v>
          </cell>
          <cell r="U296" t="str">
            <v>-</v>
          </cell>
          <cell r="V296">
            <v>13000</v>
          </cell>
          <cell r="W296" t="e">
            <v>#VALUE!</v>
          </cell>
          <cell r="X296" t="e">
            <v>#VALUE!</v>
          </cell>
          <cell r="Y296" t="str">
            <v>-</v>
          </cell>
          <cell r="Z296" t="str">
            <v>-</v>
          </cell>
          <cell r="AA296" t="str">
            <v>-</v>
          </cell>
        </row>
        <row r="297">
          <cell r="A297">
            <v>131</v>
          </cell>
          <cell r="B297" t="str">
            <v>백합(대합)생것,대합살kg냉장국산</v>
          </cell>
          <cell r="C297">
            <v>25</v>
          </cell>
          <cell r="D297" t="str">
            <v>어패류</v>
          </cell>
          <cell r="E297" t="str">
            <v>백합(대합)</v>
          </cell>
          <cell r="F297" t="str">
            <v>생것,대합살</v>
          </cell>
          <cell r="G297" t="str">
            <v>kg</v>
          </cell>
          <cell r="H297" t="str">
            <v>냉장</v>
          </cell>
          <cell r="I297" t="str">
            <v>국산</v>
          </cell>
          <cell r="J297">
            <v>12000</v>
          </cell>
          <cell r="K297">
            <v>10000</v>
          </cell>
          <cell r="L297">
            <v>10000</v>
          </cell>
          <cell r="M297">
            <v>-16.666666666666668</v>
          </cell>
          <cell r="N297">
            <v>0</v>
          </cell>
          <cell r="O297">
            <v>10000</v>
          </cell>
          <cell r="P297">
            <v>15000</v>
          </cell>
          <cell r="Q297">
            <v>12000</v>
          </cell>
          <cell r="R297">
            <v>20</v>
          </cell>
          <cell r="S297">
            <v>-20</v>
          </cell>
          <cell r="T297" t="str">
            <v>-</v>
          </cell>
          <cell r="U297" t="str">
            <v>-</v>
          </cell>
          <cell r="V297" t="str">
            <v>-</v>
          </cell>
          <cell r="W297" t="e">
            <v>#VALUE!</v>
          </cell>
          <cell r="X297" t="e">
            <v>#VALUE!</v>
          </cell>
          <cell r="Y297" t="str">
            <v>-</v>
          </cell>
          <cell r="Z297" t="str">
            <v>-</v>
          </cell>
          <cell r="AA297" t="str">
            <v>-</v>
          </cell>
        </row>
        <row r="298">
          <cell r="A298">
            <v>132</v>
          </cell>
          <cell r="B298" t="str">
            <v>백합(대합)생것,대합살kg해동국산</v>
          </cell>
          <cell r="D298" t="str">
            <v>어패류</v>
          </cell>
          <cell r="E298" t="str">
            <v>백합(대합)</v>
          </cell>
          <cell r="F298" t="str">
            <v>생것,대합살</v>
          </cell>
          <cell r="G298" t="str">
            <v>kg</v>
          </cell>
          <cell r="H298" t="str">
            <v>해동</v>
          </cell>
          <cell r="I298" t="str">
            <v>국산</v>
          </cell>
          <cell r="J298">
            <v>0</v>
          </cell>
          <cell r="K298">
            <v>0</v>
          </cell>
          <cell r="L298">
            <v>0</v>
          </cell>
          <cell r="M298" t="e">
            <v>#DIV/0!</v>
          </cell>
          <cell r="N298" t="e">
            <v>#DIV/0!</v>
          </cell>
          <cell r="O298">
            <v>11000</v>
          </cell>
          <cell r="P298">
            <v>11000</v>
          </cell>
          <cell r="Q298">
            <v>0</v>
          </cell>
          <cell r="R298">
            <v>-100</v>
          </cell>
          <cell r="S298">
            <v>-100</v>
          </cell>
          <cell r="T298" t="str">
            <v>-</v>
          </cell>
          <cell r="U298" t="str">
            <v>-</v>
          </cell>
          <cell r="V298" t="str">
            <v>-</v>
          </cell>
          <cell r="W298" t="e">
            <v>#VALUE!</v>
          </cell>
          <cell r="X298" t="e">
            <v>#VALUE!</v>
          </cell>
          <cell r="Y298" t="str">
            <v>-</v>
          </cell>
          <cell r="Z298" t="str">
            <v>-</v>
          </cell>
          <cell r="AA298" t="str">
            <v>-</v>
          </cell>
        </row>
        <row r="299">
          <cell r="A299">
            <v>133</v>
          </cell>
          <cell r="B299" t="str">
            <v>재첩(재치조개)재첩(재치조개)kg재첩조개국산</v>
          </cell>
          <cell r="C299">
            <v>26</v>
          </cell>
          <cell r="D299" t="str">
            <v>어패류</v>
          </cell>
          <cell r="E299" t="str">
            <v>재첩(재치조개)</v>
          </cell>
          <cell r="F299" t="str">
            <v>재첩(재치조개)</v>
          </cell>
          <cell r="G299" t="str">
            <v>kg</v>
          </cell>
          <cell r="H299" t="str">
            <v>재첩조개</v>
          </cell>
          <cell r="I299" t="str">
            <v>국산</v>
          </cell>
          <cell r="J299">
            <v>4000</v>
          </cell>
          <cell r="K299">
            <v>3500</v>
          </cell>
          <cell r="L299">
            <v>3500</v>
          </cell>
          <cell r="M299">
            <v>-12.5</v>
          </cell>
          <cell r="N299">
            <v>0</v>
          </cell>
          <cell r="O299">
            <v>5000</v>
          </cell>
          <cell r="P299">
            <v>6000</v>
          </cell>
          <cell r="Q299">
            <v>4000</v>
          </cell>
          <cell r="R299">
            <v>-20</v>
          </cell>
          <cell r="S299">
            <v>-33.333333333333336</v>
          </cell>
          <cell r="T299" t="str">
            <v>-</v>
          </cell>
          <cell r="U299" t="str">
            <v>-</v>
          </cell>
          <cell r="V299" t="str">
            <v>-</v>
          </cell>
          <cell r="W299" t="e">
            <v>#VALUE!</v>
          </cell>
          <cell r="X299" t="e">
            <v>#VALUE!</v>
          </cell>
          <cell r="Y299" t="str">
            <v>-</v>
          </cell>
          <cell r="Z299">
            <v>8500</v>
          </cell>
          <cell r="AA299" t="str">
            <v>-</v>
          </cell>
        </row>
        <row r="300">
          <cell r="A300">
            <v>134</v>
          </cell>
          <cell r="B300" t="str">
            <v>재첩(재치조개)재첩(재치조개)kg재첩조개중국</v>
          </cell>
          <cell r="D300" t="str">
            <v>어패류</v>
          </cell>
          <cell r="E300" t="str">
            <v>재첩(재치조개)</v>
          </cell>
          <cell r="F300" t="str">
            <v>재첩(재치조개)</v>
          </cell>
          <cell r="G300" t="str">
            <v>kg</v>
          </cell>
          <cell r="H300" t="str">
            <v>재첩조개</v>
          </cell>
          <cell r="I300" t="str">
            <v>중국</v>
          </cell>
          <cell r="J300">
            <v>1500</v>
          </cell>
          <cell r="K300">
            <v>1200</v>
          </cell>
          <cell r="L300">
            <v>1200</v>
          </cell>
          <cell r="M300">
            <v>-20</v>
          </cell>
          <cell r="N300">
            <v>0</v>
          </cell>
          <cell r="O300">
            <v>2000</v>
          </cell>
          <cell r="P300">
            <v>2000</v>
          </cell>
          <cell r="Q300">
            <v>1000</v>
          </cell>
          <cell r="R300">
            <v>-50</v>
          </cell>
          <cell r="S300">
            <v>-50</v>
          </cell>
          <cell r="T300">
            <v>3500</v>
          </cell>
          <cell r="U300" t="str">
            <v>-</v>
          </cell>
          <cell r="V300" t="str">
            <v>-</v>
          </cell>
          <cell r="W300" t="e">
            <v>#VALUE!</v>
          </cell>
          <cell r="X300" t="e">
            <v>#VALUE!</v>
          </cell>
          <cell r="Y300">
            <v>2030</v>
          </cell>
          <cell r="Z300">
            <v>1750</v>
          </cell>
          <cell r="AA300">
            <v>1770</v>
          </cell>
        </row>
        <row r="301">
          <cell r="A301">
            <v>135</v>
          </cell>
          <cell r="B301" t="str">
            <v>전복생것(참전복)kg생물,12미/kg국산</v>
          </cell>
          <cell r="C301">
            <v>27</v>
          </cell>
          <cell r="D301" t="str">
            <v>어패류</v>
          </cell>
          <cell r="E301" t="str">
            <v>전복</v>
          </cell>
          <cell r="F301" t="str">
            <v>생것(참전복)</v>
          </cell>
          <cell r="G301" t="str">
            <v>kg</v>
          </cell>
          <cell r="H301" t="str">
            <v>생물,12미/kg</v>
          </cell>
          <cell r="I301" t="str">
            <v>국산</v>
          </cell>
          <cell r="J301">
            <v>60000</v>
          </cell>
          <cell r="K301">
            <v>60000</v>
          </cell>
          <cell r="L301">
            <v>55000</v>
          </cell>
          <cell r="M301">
            <v>-8.3333333333333339</v>
          </cell>
          <cell r="N301">
            <v>-8.3333333333333339</v>
          </cell>
          <cell r="O301">
            <v>60000</v>
          </cell>
          <cell r="P301">
            <v>60000</v>
          </cell>
          <cell r="Q301">
            <v>50000</v>
          </cell>
          <cell r="R301">
            <v>-16.666666666666668</v>
          </cell>
          <cell r="S301">
            <v>-16.666666666666668</v>
          </cell>
          <cell r="T301">
            <v>82000</v>
          </cell>
          <cell r="U301">
            <v>78000</v>
          </cell>
          <cell r="V301">
            <v>81000</v>
          </cell>
          <cell r="W301">
            <v>-1.2195121951219512</v>
          </cell>
          <cell r="X301">
            <v>3.8461538461538463</v>
          </cell>
          <cell r="Y301">
            <v>85000</v>
          </cell>
          <cell r="Z301">
            <v>99000</v>
          </cell>
          <cell r="AA301">
            <v>89000</v>
          </cell>
        </row>
        <row r="302">
          <cell r="A302">
            <v>136</v>
          </cell>
          <cell r="B302" t="str">
            <v>전복냉동(참전복)kg수입</v>
          </cell>
          <cell r="D302" t="str">
            <v>어패류</v>
          </cell>
          <cell r="E302" t="str">
            <v>전복</v>
          </cell>
          <cell r="F302" t="str">
            <v>냉동(참전복)</v>
          </cell>
          <cell r="G302" t="str">
            <v>kg</v>
          </cell>
          <cell r="I302" t="str">
            <v>수입</v>
          </cell>
          <cell r="J302">
            <v>28000</v>
          </cell>
          <cell r="K302">
            <v>28000</v>
          </cell>
          <cell r="L302">
            <v>28000</v>
          </cell>
          <cell r="M302">
            <v>0</v>
          </cell>
          <cell r="N302">
            <v>0</v>
          </cell>
          <cell r="O302">
            <v>35000</v>
          </cell>
          <cell r="P302">
            <v>35000</v>
          </cell>
          <cell r="Q302">
            <v>35000</v>
          </cell>
          <cell r="R302">
            <v>0</v>
          </cell>
          <cell r="S302">
            <v>0</v>
          </cell>
          <cell r="T302" t="str">
            <v>-</v>
          </cell>
          <cell r="U302" t="str">
            <v>-</v>
          </cell>
          <cell r="V302" t="str">
            <v>-</v>
          </cell>
          <cell r="W302" t="e">
            <v>#VALUE!</v>
          </cell>
          <cell r="X302" t="e">
            <v>#VALUE!</v>
          </cell>
          <cell r="Y302" t="str">
            <v>-</v>
          </cell>
          <cell r="Z302" t="str">
            <v>-</v>
          </cell>
          <cell r="AA302" t="str">
            <v>-</v>
          </cell>
        </row>
        <row r="303">
          <cell r="A303">
            <v>137</v>
          </cell>
          <cell r="B303" t="str">
            <v>전복냉동,전복살kg필리핀</v>
          </cell>
          <cell r="D303" t="str">
            <v>어패류</v>
          </cell>
          <cell r="E303" t="str">
            <v>전복</v>
          </cell>
          <cell r="F303" t="str">
            <v>냉동,전복살</v>
          </cell>
          <cell r="G303" t="str">
            <v>kg</v>
          </cell>
          <cell r="I303" t="str">
            <v>필리핀</v>
          </cell>
          <cell r="J303">
            <v>30000</v>
          </cell>
          <cell r="K303">
            <v>30000</v>
          </cell>
          <cell r="L303">
            <v>30000</v>
          </cell>
          <cell r="M303">
            <v>0</v>
          </cell>
          <cell r="N303">
            <v>0</v>
          </cell>
          <cell r="O303">
            <v>35000</v>
          </cell>
          <cell r="P303">
            <v>35000</v>
          </cell>
          <cell r="Q303">
            <v>35000</v>
          </cell>
          <cell r="R303">
            <v>0</v>
          </cell>
          <cell r="S303">
            <v>0</v>
          </cell>
          <cell r="T303" t="str">
            <v>-</v>
          </cell>
          <cell r="U303" t="str">
            <v>-</v>
          </cell>
          <cell r="V303" t="str">
            <v>-</v>
          </cell>
          <cell r="W303" t="e">
            <v>#VALUE!</v>
          </cell>
          <cell r="X303" t="e">
            <v>#VALUE!</v>
          </cell>
          <cell r="Y303" t="str">
            <v>-</v>
          </cell>
          <cell r="Z303" t="str">
            <v>-</v>
          </cell>
          <cell r="AA303" t="str">
            <v>-</v>
          </cell>
        </row>
        <row r="304">
          <cell r="A304">
            <v>138</v>
          </cell>
          <cell r="B304" t="str">
            <v>홍합생것kg겉홍합국산</v>
          </cell>
          <cell r="C304">
            <v>28</v>
          </cell>
          <cell r="D304" t="str">
            <v>어패류</v>
          </cell>
          <cell r="E304" t="str">
            <v>홍합</v>
          </cell>
          <cell r="F304" t="str">
            <v>생것</v>
          </cell>
          <cell r="G304" t="str">
            <v>kg</v>
          </cell>
          <cell r="H304" t="str">
            <v>겉홍합</v>
          </cell>
          <cell r="I304" t="str">
            <v>국산</v>
          </cell>
          <cell r="J304">
            <v>1500</v>
          </cell>
          <cell r="K304">
            <v>1500</v>
          </cell>
          <cell r="L304">
            <v>1500</v>
          </cell>
          <cell r="M304">
            <v>0</v>
          </cell>
          <cell r="N304">
            <v>0</v>
          </cell>
          <cell r="O304">
            <v>2000</v>
          </cell>
          <cell r="P304">
            <v>2500</v>
          </cell>
          <cell r="Q304">
            <v>1300</v>
          </cell>
          <cell r="R304">
            <v>-35</v>
          </cell>
          <cell r="S304">
            <v>-48</v>
          </cell>
          <cell r="T304">
            <v>3500</v>
          </cell>
          <cell r="U304" t="str">
            <v>-</v>
          </cell>
          <cell r="V304">
            <v>3500</v>
          </cell>
          <cell r="W304">
            <v>0</v>
          </cell>
          <cell r="X304" t="e">
            <v>#VALUE!</v>
          </cell>
          <cell r="Y304">
            <v>2300</v>
          </cell>
          <cell r="Z304">
            <v>2700</v>
          </cell>
          <cell r="AA304">
            <v>2400</v>
          </cell>
        </row>
        <row r="305">
          <cell r="A305">
            <v>139</v>
          </cell>
          <cell r="B305" t="str">
            <v>홍합생것,손질kg홍합살국산</v>
          </cell>
          <cell r="D305" t="str">
            <v>어패류</v>
          </cell>
          <cell r="E305" t="str">
            <v>홍합</v>
          </cell>
          <cell r="F305" t="str">
            <v>생것,손질</v>
          </cell>
          <cell r="G305" t="str">
            <v>kg</v>
          </cell>
          <cell r="H305" t="str">
            <v>홍합살</v>
          </cell>
          <cell r="I305" t="str">
            <v>국산</v>
          </cell>
          <cell r="J305">
            <v>7000</v>
          </cell>
          <cell r="K305">
            <v>7000</v>
          </cell>
          <cell r="L305">
            <v>7000</v>
          </cell>
          <cell r="M305">
            <v>0</v>
          </cell>
          <cell r="N305">
            <v>0</v>
          </cell>
          <cell r="O305">
            <v>6000</v>
          </cell>
          <cell r="P305">
            <v>8000</v>
          </cell>
          <cell r="Q305">
            <v>6700</v>
          </cell>
          <cell r="R305">
            <v>11.666666666666666</v>
          </cell>
          <cell r="S305">
            <v>-16.25</v>
          </cell>
          <cell r="T305">
            <v>15800</v>
          </cell>
          <cell r="U305">
            <v>18800</v>
          </cell>
          <cell r="V305">
            <v>15800</v>
          </cell>
          <cell r="W305">
            <v>0</v>
          </cell>
          <cell r="X305">
            <v>-15.957446808510639</v>
          </cell>
          <cell r="Y305">
            <v>20000</v>
          </cell>
          <cell r="Z305">
            <v>11300</v>
          </cell>
          <cell r="AA305">
            <v>16300</v>
          </cell>
        </row>
        <row r="306">
          <cell r="A306">
            <v>140</v>
          </cell>
          <cell r="B306" t="str">
            <v>갑오징어생것,손질,껍질유kg냉장,기본채국산</v>
          </cell>
          <cell r="C306">
            <v>29</v>
          </cell>
          <cell r="D306" t="str">
            <v>어패류</v>
          </cell>
          <cell r="E306" t="str">
            <v>갑오징어</v>
          </cell>
          <cell r="F306" t="str">
            <v>생것,손질,껍질유</v>
          </cell>
          <cell r="G306" t="str">
            <v>kg</v>
          </cell>
          <cell r="H306" t="str">
            <v>냉장,기본채</v>
          </cell>
          <cell r="I306" t="str">
            <v>국산</v>
          </cell>
          <cell r="J306">
            <v>0</v>
          </cell>
          <cell r="K306">
            <v>0</v>
          </cell>
          <cell r="L306" t="str">
            <v>-</v>
          </cell>
          <cell r="M306" t="e">
            <v>#VALUE!</v>
          </cell>
          <cell r="N306" t="e">
            <v>#VALUE!</v>
          </cell>
          <cell r="O306">
            <v>0</v>
          </cell>
          <cell r="P306">
            <v>0</v>
          </cell>
          <cell r="Q306" t="str">
            <v>-</v>
          </cell>
          <cell r="R306" t="e">
            <v>#VALUE!</v>
          </cell>
          <cell r="S306" t="e">
            <v>#VALUE!</v>
          </cell>
          <cell r="T306" t="str">
            <v>-</v>
          </cell>
          <cell r="U306" t="str">
            <v>-</v>
          </cell>
          <cell r="V306" t="str">
            <v>-</v>
          </cell>
          <cell r="W306" t="e">
            <v>#VALUE!</v>
          </cell>
          <cell r="X306" t="e">
            <v>#VALUE!</v>
          </cell>
          <cell r="Y306" t="str">
            <v>-</v>
          </cell>
          <cell r="Z306" t="str">
            <v>-</v>
          </cell>
          <cell r="AA306" t="str">
            <v>-</v>
          </cell>
        </row>
        <row r="307">
          <cell r="A307">
            <v>141</v>
          </cell>
          <cell r="B307" t="str">
            <v>갑오징어냉동,손질,껍질유kg해동,기본채국산</v>
          </cell>
          <cell r="D307" t="str">
            <v>어패류</v>
          </cell>
          <cell r="E307" t="str">
            <v>갑오징어</v>
          </cell>
          <cell r="F307" t="str">
            <v>냉동,손질,껍질유</v>
          </cell>
          <cell r="G307" t="str">
            <v>kg</v>
          </cell>
          <cell r="H307" t="str">
            <v>해동,기본채</v>
          </cell>
          <cell r="I307" t="str">
            <v>국산</v>
          </cell>
          <cell r="J307">
            <v>0</v>
          </cell>
          <cell r="K307">
            <v>0</v>
          </cell>
          <cell r="L307" t="str">
            <v>-</v>
          </cell>
          <cell r="M307" t="e">
            <v>#VALUE!</v>
          </cell>
          <cell r="N307" t="e">
            <v>#VALUE!</v>
          </cell>
          <cell r="O307">
            <v>0</v>
          </cell>
          <cell r="P307">
            <v>0</v>
          </cell>
          <cell r="Q307" t="str">
            <v>-</v>
          </cell>
          <cell r="R307" t="e">
            <v>#VALUE!</v>
          </cell>
          <cell r="S307" t="e">
            <v>#VALUE!</v>
          </cell>
          <cell r="T307" t="str">
            <v>-</v>
          </cell>
          <cell r="U307" t="str">
            <v>-</v>
          </cell>
          <cell r="V307" t="str">
            <v>-</v>
          </cell>
          <cell r="W307" t="e">
            <v>#VALUE!</v>
          </cell>
          <cell r="X307" t="e">
            <v>#VALUE!</v>
          </cell>
          <cell r="Y307" t="str">
            <v>-</v>
          </cell>
          <cell r="Z307" t="str">
            <v>-</v>
          </cell>
          <cell r="AA307" t="str">
            <v>-</v>
          </cell>
        </row>
        <row r="308">
          <cell r="A308">
            <v>142</v>
          </cell>
          <cell r="B308" t="str">
            <v>갑오징어생것,원물kg냉장,원물국산</v>
          </cell>
          <cell r="D308" t="str">
            <v>어패류</v>
          </cell>
          <cell r="E308" t="str">
            <v>갑오징어</v>
          </cell>
          <cell r="F308" t="str">
            <v>생것,원물</v>
          </cell>
          <cell r="G308" t="str">
            <v>kg</v>
          </cell>
          <cell r="H308" t="str">
            <v>냉장,원물</v>
          </cell>
          <cell r="I308" t="str">
            <v>국산</v>
          </cell>
          <cell r="J308">
            <v>0</v>
          </cell>
          <cell r="K308">
            <v>0</v>
          </cell>
          <cell r="L308">
            <v>0</v>
          </cell>
          <cell r="M308" t="e">
            <v>#DIV/0!</v>
          </cell>
          <cell r="N308" t="e">
            <v>#DIV/0!</v>
          </cell>
          <cell r="O308">
            <v>15000</v>
          </cell>
          <cell r="P308">
            <v>18800</v>
          </cell>
          <cell r="Q308">
            <v>0</v>
          </cell>
          <cell r="R308">
            <v>-100</v>
          </cell>
          <cell r="S308">
            <v>-100</v>
          </cell>
          <cell r="T308" t="str">
            <v>-</v>
          </cell>
          <cell r="U308" t="str">
            <v>-</v>
          </cell>
          <cell r="V308" t="str">
            <v>-</v>
          </cell>
          <cell r="W308" t="e">
            <v>#VALUE!</v>
          </cell>
          <cell r="X308" t="e">
            <v>#VALUE!</v>
          </cell>
          <cell r="Y308">
            <v>19750</v>
          </cell>
          <cell r="Z308" t="str">
            <v>-</v>
          </cell>
          <cell r="AA308">
            <v>15100</v>
          </cell>
        </row>
        <row r="309">
          <cell r="A309">
            <v>143</v>
          </cell>
          <cell r="B309" t="str">
            <v>갑오징어냉동, 원물kg해동,원물국산</v>
          </cell>
          <cell r="D309" t="str">
            <v>어패류</v>
          </cell>
          <cell r="E309" t="str">
            <v>갑오징어</v>
          </cell>
          <cell r="F309" t="str">
            <v>냉동, 원물</v>
          </cell>
          <cell r="G309" t="str">
            <v>kg</v>
          </cell>
          <cell r="H309" t="str">
            <v>해동,원물</v>
          </cell>
          <cell r="I309" t="str">
            <v>국산</v>
          </cell>
          <cell r="J309">
            <v>6500</v>
          </cell>
          <cell r="K309">
            <v>5000</v>
          </cell>
          <cell r="L309">
            <v>5000</v>
          </cell>
          <cell r="M309">
            <v>-23.076923076923077</v>
          </cell>
          <cell r="N309">
            <v>0</v>
          </cell>
          <cell r="O309">
            <v>6500</v>
          </cell>
          <cell r="P309">
            <v>6500</v>
          </cell>
          <cell r="Q309">
            <v>5000</v>
          </cell>
          <cell r="R309">
            <v>-23.076923076923077</v>
          </cell>
          <cell r="S309">
            <v>-23.076923076923077</v>
          </cell>
          <cell r="T309" t="str">
            <v>-</v>
          </cell>
          <cell r="U309">
            <v>13800</v>
          </cell>
          <cell r="V309" t="str">
            <v>-</v>
          </cell>
          <cell r="W309" t="e">
            <v>#VALUE!</v>
          </cell>
          <cell r="X309" t="e">
            <v>#VALUE!</v>
          </cell>
          <cell r="Y309" t="str">
            <v>-</v>
          </cell>
          <cell r="Z309">
            <v>11800</v>
          </cell>
          <cell r="AA309" t="str">
            <v>-</v>
          </cell>
        </row>
        <row r="310">
          <cell r="A310">
            <v>144</v>
          </cell>
          <cell r="B310" t="str">
            <v>갑오징어냉동,손질,껍질유kg해동,기본칼집채국산</v>
          </cell>
          <cell r="D310" t="str">
            <v>어패류</v>
          </cell>
          <cell r="E310" t="str">
            <v>갑오징어</v>
          </cell>
          <cell r="F310" t="str">
            <v>냉동,손질,껍질유</v>
          </cell>
          <cell r="G310" t="str">
            <v>kg</v>
          </cell>
          <cell r="H310" t="str">
            <v>해동,기본칼집채</v>
          </cell>
          <cell r="I310" t="str">
            <v>국산</v>
          </cell>
          <cell r="J310">
            <v>0</v>
          </cell>
          <cell r="K310">
            <v>0</v>
          </cell>
          <cell r="L310" t="str">
            <v>-</v>
          </cell>
          <cell r="M310" t="e">
            <v>#VALUE!</v>
          </cell>
          <cell r="N310" t="e">
            <v>#VALUE!</v>
          </cell>
          <cell r="O310">
            <v>0</v>
          </cell>
          <cell r="P310">
            <v>0</v>
          </cell>
          <cell r="Q310" t="str">
            <v>-</v>
          </cell>
          <cell r="R310" t="e">
            <v>#VALUE!</v>
          </cell>
          <cell r="S310" t="e">
            <v>#VALUE!</v>
          </cell>
          <cell r="T310" t="str">
            <v>-</v>
          </cell>
          <cell r="U310" t="str">
            <v>-</v>
          </cell>
          <cell r="V310" t="str">
            <v>-</v>
          </cell>
          <cell r="W310" t="e">
            <v>#VALUE!</v>
          </cell>
          <cell r="X310" t="e">
            <v>#VALUE!</v>
          </cell>
          <cell r="Y310" t="str">
            <v>-</v>
          </cell>
          <cell r="Z310" t="str">
            <v>-</v>
          </cell>
          <cell r="AA310" t="str">
            <v>-</v>
          </cell>
        </row>
        <row r="311">
          <cell r="A311">
            <v>145</v>
          </cell>
          <cell r="B311" t="str">
            <v>굴생것(참굴,양식산)kg생굴,깐것,大국산</v>
          </cell>
          <cell r="C311">
            <v>30</v>
          </cell>
          <cell r="D311" t="str">
            <v>어패류</v>
          </cell>
          <cell r="E311" t="str">
            <v>굴</v>
          </cell>
          <cell r="F311" t="str">
            <v>생것(참굴,양식산)</v>
          </cell>
          <cell r="G311" t="str">
            <v>kg</v>
          </cell>
          <cell r="H311" t="str">
            <v>생굴,깐것,大</v>
          </cell>
          <cell r="I311" t="str">
            <v>국산</v>
          </cell>
          <cell r="J311">
            <v>9000</v>
          </cell>
          <cell r="K311">
            <v>8000</v>
          </cell>
          <cell r="L311">
            <v>5000</v>
          </cell>
          <cell r="M311">
            <v>-44.444444444444443</v>
          </cell>
          <cell r="N311">
            <v>-37.5</v>
          </cell>
          <cell r="O311">
            <v>8000</v>
          </cell>
          <cell r="P311">
            <v>10000</v>
          </cell>
          <cell r="Q311">
            <v>5300</v>
          </cell>
          <cell r="R311">
            <v>-33.75</v>
          </cell>
          <cell r="S311">
            <v>-47</v>
          </cell>
          <cell r="T311">
            <v>16530</v>
          </cell>
          <cell r="U311" t="str">
            <v>-</v>
          </cell>
          <cell r="V311">
            <v>16500</v>
          </cell>
          <cell r="W311">
            <v>-0.18148820326678766</v>
          </cell>
          <cell r="X311" t="e">
            <v>#VALUE!</v>
          </cell>
          <cell r="Y311">
            <v>18430</v>
          </cell>
          <cell r="Z311">
            <v>16000</v>
          </cell>
          <cell r="AA311">
            <v>16720</v>
          </cell>
        </row>
        <row r="312">
          <cell r="A312">
            <v>146</v>
          </cell>
          <cell r="B312" t="str">
            <v>굴생것(참굴,양식산)kg생굴,깐것,中국산</v>
          </cell>
          <cell r="D312" t="str">
            <v>어패류</v>
          </cell>
          <cell r="E312" t="str">
            <v>굴</v>
          </cell>
          <cell r="F312" t="str">
            <v>생것(참굴,양식산)</v>
          </cell>
          <cell r="G312" t="str">
            <v>kg</v>
          </cell>
          <cell r="H312" t="str">
            <v>생굴,깐것,中</v>
          </cell>
          <cell r="I312" t="str">
            <v>국산</v>
          </cell>
          <cell r="J312">
            <v>9000</v>
          </cell>
          <cell r="K312">
            <v>11000</v>
          </cell>
          <cell r="L312">
            <v>5000</v>
          </cell>
          <cell r="M312">
            <v>-44.444444444444443</v>
          </cell>
          <cell r="N312">
            <v>-54.545454545454547</v>
          </cell>
          <cell r="O312">
            <v>8000</v>
          </cell>
          <cell r="P312">
            <v>12000</v>
          </cell>
          <cell r="Q312">
            <v>5300</v>
          </cell>
          <cell r="R312">
            <v>-33.75</v>
          </cell>
          <cell r="S312">
            <v>-55.833333333333336</v>
          </cell>
          <cell r="T312">
            <v>28800</v>
          </cell>
          <cell r="U312">
            <v>12800</v>
          </cell>
          <cell r="V312">
            <v>29800</v>
          </cell>
          <cell r="W312">
            <v>3.4722222222222223</v>
          </cell>
          <cell r="X312">
            <v>132.8125</v>
          </cell>
          <cell r="Y312" t="str">
            <v>-</v>
          </cell>
          <cell r="Z312" t="str">
            <v>-</v>
          </cell>
          <cell r="AA312">
            <v>17870</v>
          </cell>
        </row>
        <row r="313">
          <cell r="A313">
            <v>147</v>
          </cell>
          <cell r="B313" t="str">
            <v>게(꽃게)냉동,손질kg4절단국산</v>
          </cell>
          <cell r="C313">
            <v>31</v>
          </cell>
          <cell r="D313" t="str">
            <v>어패류</v>
          </cell>
          <cell r="E313" t="str">
            <v>게(꽃게)</v>
          </cell>
          <cell r="F313" t="str">
            <v>냉동,손질</v>
          </cell>
          <cell r="G313" t="str">
            <v>kg</v>
          </cell>
          <cell r="H313" t="str">
            <v>4절단</v>
          </cell>
          <cell r="I313" t="str">
            <v>국산</v>
          </cell>
          <cell r="J313">
            <v>15600</v>
          </cell>
          <cell r="K313">
            <v>12000</v>
          </cell>
          <cell r="L313">
            <v>12000</v>
          </cell>
          <cell r="M313">
            <v>-23.076923076923077</v>
          </cell>
          <cell r="N313">
            <v>0</v>
          </cell>
          <cell r="O313">
            <v>15600</v>
          </cell>
          <cell r="P313">
            <v>13000</v>
          </cell>
          <cell r="Q313">
            <v>10000</v>
          </cell>
          <cell r="R313">
            <v>-35.897435897435898</v>
          </cell>
          <cell r="S313">
            <v>-23.076923076923077</v>
          </cell>
          <cell r="T313">
            <v>37380</v>
          </cell>
          <cell r="U313">
            <v>34880</v>
          </cell>
          <cell r="V313">
            <v>14000</v>
          </cell>
          <cell r="W313">
            <v>-62.546816479400746</v>
          </cell>
          <cell r="X313">
            <v>-59.862385321100916</v>
          </cell>
          <cell r="Y313">
            <v>40000</v>
          </cell>
          <cell r="Z313">
            <v>30000</v>
          </cell>
          <cell r="AA313">
            <v>40000</v>
          </cell>
        </row>
        <row r="314">
          <cell r="A314">
            <v>148</v>
          </cell>
          <cell r="B314" t="str">
            <v>게(꽃게)냉동,손질kg4절단중국</v>
          </cell>
          <cell r="D314" t="str">
            <v>어패류</v>
          </cell>
          <cell r="E314" t="str">
            <v>게(꽃게)</v>
          </cell>
          <cell r="F314" t="str">
            <v>냉동,손질</v>
          </cell>
          <cell r="G314" t="str">
            <v>kg</v>
          </cell>
          <cell r="H314" t="str">
            <v>4절단</v>
          </cell>
          <cell r="I314" t="str">
            <v>중국</v>
          </cell>
          <cell r="J314">
            <v>10800</v>
          </cell>
          <cell r="K314">
            <v>8300</v>
          </cell>
          <cell r="L314">
            <v>8300</v>
          </cell>
          <cell r="M314">
            <v>-23.148148148148149</v>
          </cell>
          <cell r="N314">
            <v>0</v>
          </cell>
          <cell r="O314">
            <v>11900</v>
          </cell>
          <cell r="P314">
            <v>8700</v>
          </cell>
          <cell r="Q314">
            <v>6700</v>
          </cell>
          <cell r="R314">
            <v>-43.69747899159664</v>
          </cell>
          <cell r="S314">
            <v>-22.988505747126435</v>
          </cell>
          <cell r="T314" t="str">
            <v>-</v>
          </cell>
          <cell r="U314" t="str">
            <v>-</v>
          </cell>
          <cell r="V314" t="str">
            <v>-</v>
          </cell>
          <cell r="W314" t="e">
            <v>#VALUE!</v>
          </cell>
          <cell r="X314" t="e">
            <v>#VALUE!</v>
          </cell>
          <cell r="Y314" t="str">
            <v>-</v>
          </cell>
          <cell r="Z314">
            <v>8170</v>
          </cell>
          <cell r="AA314">
            <v>8170</v>
          </cell>
        </row>
        <row r="315">
          <cell r="A315">
            <v>149</v>
          </cell>
          <cell r="B315" t="str">
            <v>게(꽃게)냉동,손질kg4절단,암케국산</v>
          </cell>
          <cell r="D315" t="str">
            <v>어패류</v>
          </cell>
          <cell r="E315" t="str">
            <v>게(꽃게)</v>
          </cell>
          <cell r="F315" t="str">
            <v>냉동,손질</v>
          </cell>
          <cell r="G315" t="str">
            <v>kg</v>
          </cell>
          <cell r="H315" t="str">
            <v>4절단,암케</v>
          </cell>
          <cell r="I315" t="str">
            <v>국산</v>
          </cell>
          <cell r="J315">
            <v>32500</v>
          </cell>
          <cell r="K315">
            <v>25000</v>
          </cell>
          <cell r="L315">
            <v>20000</v>
          </cell>
          <cell r="M315">
            <v>-38.46153846153846</v>
          </cell>
          <cell r="N315">
            <v>-20</v>
          </cell>
          <cell r="O315">
            <v>28600</v>
          </cell>
          <cell r="P315">
            <v>26000</v>
          </cell>
          <cell r="Q315">
            <v>20000</v>
          </cell>
          <cell r="R315">
            <v>-30.06993006993007</v>
          </cell>
          <cell r="S315">
            <v>-23.076923076923077</v>
          </cell>
          <cell r="T315" t="str">
            <v>-</v>
          </cell>
          <cell r="U315" t="str">
            <v>-</v>
          </cell>
          <cell r="V315" t="str">
            <v>-</v>
          </cell>
          <cell r="W315" t="e">
            <v>#VALUE!</v>
          </cell>
          <cell r="X315" t="e">
            <v>#VALUE!</v>
          </cell>
          <cell r="Y315">
            <v>55000</v>
          </cell>
          <cell r="Z315">
            <v>50000</v>
          </cell>
          <cell r="AA315">
            <v>50000</v>
          </cell>
        </row>
        <row r="316">
          <cell r="A316">
            <v>150</v>
          </cell>
          <cell r="B316" t="str">
            <v>게(꽃게)냉동,원물kg원물국산</v>
          </cell>
          <cell r="D316" t="str">
            <v>어패류</v>
          </cell>
          <cell r="E316" t="str">
            <v>게(꽃게)</v>
          </cell>
          <cell r="F316" t="str">
            <v>냉동,원물</v>
          </cell>
          <cell r="G316" t="str">
            <v>kg</v>
          </cell>
          <cell r="H316" t="str">
            <v>원물</v>
          </cell>
          <cell r="I316" t="str">
            <v>국산</v>
          </cell>
          <cell r="J316">
            <v>15600</v>
          </cell>
          <cell r="K316">
            <v>12000</v>
          </cell>
          <cell r="L316">
            <v>12000</v>
          </cell>
          <cell r="M316">
            <v>-23.076923076923077</v>
          </cell>
          <cell r="N316">
            <v>0</v>
          </cell>
          <cell r="O316">
            <v>15600</v>
          </cell>
          <cell r="P316">
            <v>15600</v>
          </cell>
          <cell r="Q316">
            <v>12000</v>
          </cell>
          <cell r="R316">
            <v>-23.076923076923077</v>
          </cell>
          <cell r="S316">
            <v>-23.076923076923077</v>
          </cell>
          <cell r="T316">
            <v>26900</v>
          </cell>
          <cell r="U316">
            <v>12800</v>
          </cell>
          <cell r="V316">
            <v>11800</v>
          </cell>
          <cell r="W316">
            <v>-56.133828996282531</v>
          </cell>
          <cell r="X316">
            <v>-7.8125</v>
          </cell>
          <cell r="Y316">
            <v>18900</v>
          </cell>
          <cell r="Z316">
            <v>18900</v>
          </cell>
          <cell r="AA316">
            <v>18900</v>
          </cell>
        </row>
        <row r="317">
          <cell r="A317">
            <v>151</v>
          </cell>
          <cell r="B317" t="str">
            <v>게(꽃게)냉동,원물kg원물중국</v>
          </cell>
          <cell r="D317" t="str">
            <v>어패류</v>
          </cell>
          <cell r="E317" t="str">
            <v>게(꽃게)</v>
          </cell>
          <cell r="F317" t="str">
            <v>냉동,원물</v>
          </cell>
          <cell r="G317" t="str">
            <v>kg</v>
          </cell>
          <cell r="H317" t="str">
            <v>원물</v>
          </cell>
          <cell r="I317" t="str">
            <v>중국</v>
          </cell>
          <cell r="J317">
            <v>7200</v>
          </cell>
          <cell r="K317">
            <v>5500</v>
          </cell>
          <cell r="L317">
            <v>5500</v>
          </cell>
          <cell r="M317">
            <v>-23.611111111111111</v>
          </cell>
          <cell r="N317">
            <v>0</v>
          </cell>
          <cell r="O317">
            <v>7200</v>
          </cell>
          <cell r="P317">
            <v>7200</v>
          </cell>
          <cell r="Q317">
            <v>5500</v>
          </cell>
          <cell r="R317">
            <v>-23.611111111111111</v>
          </cell>
          <cell r="S317">
            <v>-23.611111111111111</v>
          </cell>
          <cell r="T317" t="str">
            <v>-</v>
          </cell>
          <cell r="U317" t="str">
            <v>-</v>
          </cell>
          <cell r="V317" t="str">
            <v>-</v>
          </cell>
          <cell r="W317" t="e">
            <v>#VALUE!</v>
          </cell>
          <cell r="X317" t="e">
            <v>#VALUE!</v>
          </cell>
          <cell r="Y317" t="str">
            <v>-</v>
          </cell>
          <cell r="Z317" t="str">
            <v>-</v>
          </cell>
          <cell r="AA317" t="str">
            <v>-</v>
          </cell>
        </row>
        <row r="318">
          <cell r="A318">
            <v>152</v>
          </cell>
          <cell r="B318" t="str">
            <v>게(꽃게)냉동,원물kg원물, 암케국산</v>
          </cell>
          <cell r="D318" t="str">
            <v>어패류</v>
          </cell>
          <cell r="E318" t="str">
            <v>게(꽃게)</v>
          </cell>
          <cell r="F318" t="str">
            <v>냉동,원물</v>
          </cell>
          <cell r="G318" t="str">
            <v>kg</v>
          </cell>
          <cell r="H318" t="str">
            <v>원물, 암케</v>
          </cell>
          <cell r="I318" t="str">
            <v>국산</v>
          </cell>
          <cell r="J318">
            <v>36400</v>
          </cell>
          <cell r="K318">
            <v>28000</v>
          </cell>
          <cell r="L318">
            <v>28000</v>
          </cell>
          <cell r="M318">
            <v>-23.076923076923077</v>
          </cell>
          <cell r="N318">
            <v>0</v>
          </cell>
          <cell r="O318">
            <v>39000</v>
          </cell>
          <cell r="P318">
            <v>32500</v>
          </cell>
          <cell r="Q318">
            <v>25000</v>
          </cell>
          <cell r="R318">
            <v>-35.897435897435898</v>
          </cell>
          <cell r="S318">
            <v>-23.076923076923077</v>
          </cell>
          <cell r="T318" t="str">
            <v>-</v>
          </cell>
          <cell r="U318" t="str">
            <v>-</v>
          </cell>
          <cell r="V318" t="str">
            <v>-</v>
          </cell>
          <cell r="W318" t="e">
            <v>#VALUE!</v>
          </cell>
          <cell r="X318" t="e">
            <v>#VALUE!</v>
          </cell>
          <cell r="Y318">
            <v>35900</v>
          </cell>
          <cell r="Z318">
            <v>35900</v>
          </cell>
          <cell r="AA318">
            <v>35900</v>
          </cell>
        </row>
        <row r="319">
          <cell r="A319">
            <v>153</v>
          </cell>
          <cell r="B319" t="str">
            <v>게(대게)홍게살kg냉동게살국산</v>
          </cell>
          <cell r="C319">
            <v>32</v>
          </cell>
          <cell r="D319" t="str">
            <v>어패류</v>
          </cell>
          <cell r="E319" t="str">
            <v>게(대게)</v>
          </cell>
          <cell r="F319" t="str">
            <v>홍게살</v>
          </cell>
          <cell r="G319" t="str">
            <v>kg</v>
          </cell>
          <cell r="H319" t="str">
            <v>냉동게살</v>
          </cell>
          <cell r="I319" t="str">
            <v>국산</v>
          </cell>
          <cell r="J319">
            <v>0</v>
          </cell>
          <cell r="K319">
            <v>0</v>
          </cell>
          <cell r="L319">
            <v>0</v>
          </cell>
          <cell r="M319" t="e">
            <v>#DIV/0!</v>
          </cell>
          <cell r="N319" t="e">
            <v>#DIV/0!</v>
          </cell>
          <cell r="O319">
            <v>0</v>
          </cell>
          <cell r="P319">
            <v>0</v>
          </cell>
          <cell r="Q319">
            <v>0</v>
          </cell>
          <cell r="R319" t="e">
            <v>#DIV/0!</v>
          </cell>
          <cell r="S319" t="e">
            <v>#DIV/0!</v>
          </cell>
          <cell r="T319">
            <v>54170</v>
          </cell>
          <cell r="U319">
            <v>58160</v>
          </cell>
          <cell r="V319">
            <v>56670</v>
          </cell>
          <cell r="W319">
            <v>4.6151006091932807</v>
          </cell>
          <cell r="X319">
            <v>-2.561898211829436</v>
          </cell>
          <cell r="Y319">
            <v>41000</v>
          </cell>
          <cell r="Z319">
            <v>41250</v>
          </cell>
          <cell r="AA319">
            <v>81900</v>
          </cell>
        </row>
        <row r="320">
          <cell r="A320">
            <v>154</v>
          </cell>
          <cell r="B320" t="str">
            <v>게(대게)홍게살kg냉동게살중국</v>
          </cell>
          <cell r="D320" t="str">
            <v>어패류</v>
          </cell>
          <cell r="E320" t="str">
            <v>게(대게)</v>
          </cell>
          <cell r="F320" t="str">
            <v>홍게살</v>
          </cell>
          <cell r="G320" t="str">
            <v>kg</v>
          </cell>
          <cell r="H320" t="str">
            <v>냉동게살</v>
          </cell>
          <cell r="I320" t="str">
            <v>중국</v>
          </cell>
          <cell r="J320">
            <v>16300</v>
          </cell>
          <cell r="K320">
            <v>14000</v>
          </cell>
          <cell r="L320">
            <v>14000</v>
          </cell>
          <cell r="M320">
            <v>-14.110429447852761</v>
          </cell>
          <cell r="N320">
            <v>0</v>
          </cell>
          <cell r="O320">
            <v>0</v>
          </cell>
          <cell r="P320">
            <v>0</v>
          </cell>
          <cell r="Q320">
            <v>0</v>
          </cell>
          <cell r="R320" t="e">
            <v>#DIV/0!</v>
          </cell>
          <cell r="S320" t="e">
            <v>#DIV/0!</v>
          </cell>
          <cell r="T320">
            <v>29200</v>
          </cell>
          <cell r="U320" t="str">
            <v>-</v>
          </cell>
          <cell r="V320" t="str">
            <v>-</v>
          </cell>
          <cell r="W320" t="e">
            <v>#VALUE!</v>
          </cell>
          <cell r="X320" t="e">
            <v>#VALUE!</v>
          </cell>
          <cell r="Y320" t="str">
            <v>-</v>
          </cell>
          <cell r="Z320" t="str">
            <v>-</v>
          </cell>
          <cell r="AA320" t="str">
            <v>-</v>
          </cell>
        </row>
        <row r="321">
          <cell r="A321">
            <v>155</v>
          </cell>
          <cell r="B321" t="str">
            <v>낙지,손질된것생것,손질kg냉장,기본채국산</v>
          </cell>
          <cell r="C321">
            <v>33</v>
          </cell>
          <cell r="D321" t="str">
            <v>어패류</v>
          </cell>
          <cell r="E321" t="str">
            <v>낙지,손질된것</v>
          </cell>
          <cell r="F321" t="str">
            <v>생것,손질</v>
          </cell>
          <cell r="G321" t="str">
            <v>kg</v>
          </cell>
          <cell r="H321" t="str">
            <v>냉장,기본채</v>
          </cell>
          <cell r="I321" t="str">
            <v>국산</v>
          </cell>
          <cell r="J321">
            <v>0</v>
          </cell>
          <cell r="K321">
            <v>0</v>
          </cell>
          <cell r="L321" t="str">
            <v>-</v>
          </cell>
          <cell r="M321" t="e">
            <v>#VALUE!</v>
          </cell>
          <cell r="N321" t="e">
            <v>#VALUE!</v>
          </cell>
          <cell r="O321">
            <v>0</v>
          </cell>
          <cell r="P321">
            <v>0</v>
          </cell>
          <cell r="Q321" t="str">
            <v>-</v>
          </cell>
          <cell r="R321" t="e">
            <v>#VALUE!</v>
          </cell>
          <cell r="S321" t="e">
            <v>#VALUE!</v>
          </cell>
          <cell r="T321" t="str">
            <v>-</v>
          </cell>
          <cell r="U321" t="str">
            <v>-</v>
          </cell>
          <cell r="V321" t="str">
            <v>-</v>
          </cell>
          <cell r="W321" t="e">
            <v>#VALUE!</v>
          </cell>
          <cell r="X321" t="e">
            <v>#VALUE!</v>
          </cell>
          <cell r="Y321">
            <v>35000</v>
          </cell>
          <cell r="Z321">
            <v>31000</v>
          </cell>
          <cell r="AA321" t="str">
            <v>-</v>
          </cell>
        </row>
        <row r="322">
          <cell r="A322">
            <v>156</v>
          </cell>
          <cell r="B322" t="str">
            <v>낙지,손질된것생것,손질kg냉장,기본채중국</v>
          </cell>
          <cell r="D322" t="str">
            <v>어패류</v>
          </cell>
          <cell r="E322" t="str">
            <v>낙지,손질된것</v>
          </cell>
          <cell r="F322" t="str">
            <v>생것,손질</v>
          </cell>
          <cell r="G322" t="str">
            <v>kg</v>
          </cell>
          <cell r="H322" t="str">
            <v>냉장,기본채</v>
          </cell>
          <cell r="I322" t="str">
            <v>중국</v>
          </cell>
          <cell r="J322">
            <v>0</v>
          </cell>
          <cell r="K322">
            <v>0</v>
          </cell>
          <cell r="L322" t="str">
            <v>-</v>
          </cell>
          <cell r="M322" t="e">
            <v>#VALUE!</v>
          </cell>
          <cell r="N322" t="e">
            <v>#VALUE!</v>
          </cell>
          <cell r="O322">
            <v>0</v>
          </cell>
          <cell r="P322">
            <v>0</v>
          </cell>
          <cell r="Q322" t="str">
            <v>-</v>
          </cell>
          <cell r="R322" t="e">
            <v>#VALUE!</v>
          </cell>
          <cell r="S322" t="e">
            <v>#VALUE!</v>
          </cell>
          <cell r="T322" t="str">
            <v>-</v>
          </cell>
          <cell r="U322">
            <v>18000</v>
          </cell>
          <cell r="V322">
            <v>15800</v>
          </cell>
          <cell r="W322" t="e">
            <v>#VALUE!</v>
          </cell>
          <cell r="X322">
            <v>-12.222222222222221</v>
          </cell>
          <cell r="Y322" t="str">
            <v>-</v>
          </cell>
          <cell r="Z322" t="str">
            <v>-</v>
          </cell>
          <cell r="AA322" t="str">
            <v>-</v>
          </cell>
        </row>
        <row r="323">
          <cell r="A323">
            <v>157</v>
          </cell>
          <cell r="B323" t="str">
            <v>낙지,손질된것냉동,손질kg기본채중국</v>
          </cell>
          <cell r="D323" t="str">
            <v>어패류</v>
          </cell>
          <cell r="E323" t="str">
            <v>낙지,손질된것</v>
          </cell>
          <cell r="F323" t="str">
            <v>냉동,손질</v>
          </cell>
          <cell r="G323" t="str">
            <v>kg</v>
          </cell>
          <cell r="H323" t="str">
            <v>기본채</v>
          </cell>
          <cell r="I323" t="str">
            <v>중국</v>
          </cell>
          <cell r="J323">
            <v>0</v>
          </cell>
          <cell r="K323">
            <v>0</v>
          </cell>
          <cell r="L323" t="str">
            <v>-</v>
          </cell>
          <cell r="M323" t="e">
            <v>#VALUE!</v>
          </cell>
          <cell r="N323" t="e">
            <v>#VALUE!</v>
          </cell>
          <cell r="O323">
            <v>0</v>
          </cell>
          <cell r="P323">
            <v>0</v>
          </cell>
          <cell r="Q323" t="str">
            <v>-</v>
          </cell>
          <cell r="R323" t="e">
            <v>#VALUE!</v>
          </cell>
          <cell r="S323" t="e">
            <v>#VALUE!</v>
          </cell>
          <cell r="T323">
            <v>11960</v>
          </cell>
          <cell r="U323">
            <v>15800</v>
          </cell>
          <cell r="V323" t="str">
            <v>-</v>
          </cell>
          <cell r="W323" t="e">
            <v>#VALUE!</v>
          </cell>
          <cell r="X323" t="e">
            <v>#VALUE!</v>
          </cell>
          <cell r="Y323">
            <v>13560</v>
          </cell>
          <cell r="Z323">
            <v>13880</v>
          </cell>
          <cell r="AA323">
            <v>13890</v>
          </cell>
        </row>
        <row r="324">
          <cell r="A324">
            <v>158</v>
          </cell>
          <cell r="B324" t="str">
            <v>낙지,손질된것생것,원물kg냉장,원물중국</v>
          </cell>
          <cell r="D324" t="str">
            <v>어패류</v>
          </cell>
          <cell r="E324" t="str">
            <v>낙지,손질된것</v>
          </cell>
          <cell r="F324" t="str">
            <v>생것,원물</v>
          </cell>
          <cell r="G324" t="str">
            <v>kg</v>
          </cell>
          <cell r="H324" t="str">
            <v>냉장,원물</v>
          </cell>
          <cell r="I324" t="str">
            <v>중국</v>
          </cell>
          <cell r="J324">
            <v>18000</v>
          </cell>
          <cell r="K324">
            <v>11500</v>
          </cell>
          <cell r="L324">
            <v>22500</v>
          </cell>
          <cell r="M324">
            <v>25</v>
          </cell>
          <cell r="N324">
            <v>95.652173913043484</v>
          </cell>
          <cell r="O324">
            <v>20000</v>
          </cell>
          <cell r="P324">
            <v>16000</v>
          </cell>
          <cell r="Q324">
            <v>21000</v>
          </cell>
          <cell r="R324">
            <v>5</v>
          </cell>
          <cell r="S324">
            <v>31.25</v>
          </cell>
          <cell r="T324" t="str">
            <v>-</v>
          </cell>
          <cell r="U324">
            <v>18000</v>
          </cell>
          <cell r="V324" t="str">
            <v>-</v>
          </cell>
          <cell r="W324" t="e">
            <v>#VALUE!</v>
          </cell>
          <cell r="X324" t="e">
            <v>#VALUE!</v>
          </cell>
          <cell r="Y324" t="str">
            <v>-</v>
          </cell>
          <cell r="Z324" t="str">
            <v>-</v>
          </cell>
          <cell r="AA324" t="str">
            <v>-</v>
          </cell>
        </row>
        <row r="325">
          <cell r="A325">
            <v>159</v>
          </cell>
          <cell r="B325" t="str">
            <v>낙지,손질된것냉동,원물kg원물중국</v>
          </cell>
          <cell r="D325" t="str">
            <v>어패류</v>
          </cell>
          <cell r="E325" t="str">
            <v>낙지,손질된것</v>
          </cell>
          <cell r="F325" t="str">
            <v>냉동,원물</v>
          </cell>
          <cell r="G325" t="str">
            <v>kg</v>
          </cell>
          <cell r="H325" t="str">
            <v>원물</v>
          </cell>
          <cell r="I325" t="str">
            <v>중국</v>
          </cell>
          <cell r="J325">
            <v>7900</v>
          </cell>
          <cell r="K325">
            <v>5200</v>
          </cell>
          <cell r="L325">
            <v>5200</v>
          </cell>
          <cell r="M325">
            <v>-34.177215189873415</v>
          </cell>
          <cell r="N325">
            <v>0</v>
          </cell>
          <cell r="O325">
            <v>9100</v>
          </cell>
          <cell r="P325">
            <v>7900</v>
          </cell>
          <cell r="Q325">
            <v>6100</v>
          </cell>
          <cell r="R325">
            <v>-32.967032967032964</v>
          </cell>
          <cell r="S325">
            <v>-22.784810126582279</v>
          </cell>
          <cell r="T325">
            <v>12800</v>
          </cell>
          <cell r="U325">
            <v>10770</v>
          </cell>
          <cell r="V325" t="str">
            <v>-</v>
          </cell>
          <cell r="W325" t="e">
            <v>#VALUE!</v>
          </cell>
          <cell r="X325" t="e">
            <v>#VALUE!</v>
          </cell>
          <cell r="Y325" t="str">
            <v>-</v>
          </cell>
          <cell r="Z325">
            <v>7730</v>
          </cell>
          <cell r="AA325">
            <v>7730</v>
          </cell>
        </row>
        <row r="326">
          <cell r="A326">
            <v>160</v>
          </cell>
          <cell r="B326" t="str">
            <v>낙지,손질된것냉동,손질kg기본채베트남</v>
          </cell>
          <cell r="D326" t="str">
            <v>어패류</v>
          </cell>
          <cell r="E326" t="str">
            <v>낙지,손질된것</v>
          </cell>
          <cell r="F326" t="str">
            <v>냉동,손질</v>
          </cell>
          <cell r="G326" t="str">
            <v>kg</v>
          </cell>
          <cell r="H326" t="str">
            <v>기본채</v>
          </cell>
          <cell r="I326" t="str">
            <v>베트남</v>
          </cell>
          <cell r="J326">
            <v>0</v>
          </cell>
          <cell r="K326">
            <v>0</v>
          </cell>
          <cell r="L326" t="str">
            <v>-</v>
          </cell>
          <cell r="M326" t="e">
            <v>#VALUE!</v>
          </cell>
          <cell r="N326" t="e">
            <v>#VALUE!</v>
          </cell>
          <cell r="O326">
            <v>0</v>
          </cell>
          <cell r="P326">
            <v>0</v>
          </cell>
          <cell r="Q326" t="str">
            <v>-</v>
          </cell>
          <cell r="R326" t="e">
            <v>#VALUE!</v>
          </cell>
          <cell r="S326" t="e">
            <v>#VALUE!</v>
          </cell>
          <cell r="T326" t="str">
            <v>-</v>
          </cell>
          <cell r="U326" t="str">
            <v>-</v>
          </cell>
          <cell r="V326" t="str">
            <v>-</v>
          </cell>
          <cell r="W326" t="e">
            <v>#VALUE!</v>
          </cell>
          <cell r="X326" t="e">
            <v>#VALUE!</v>
          </cell>
          <cell r="Y326" t="str">
            <v>-</v>
          </cell>
          <cell r="Z326">
            <v>13880</v>
          </cell>
          <cell r="AA326">
            <v>6760</v>
          </cell>
        </row>
        <row r="327">
          <cell r="A327">
            <v>161</v>
          </cell>
          <cell r="B327" t="str">
            <v>모시조개생것kg흑모시조개국산</v>
          </cell>
          <cell r="C327">
            <v>34</v>
          </cell>
          <cell r="D327" t="str">
            <v>어패류</v>
          </cell>
          <cell r="E327" t="str">
            <v>모시조개</v>
          </cell>
          <cell r="F327" t="str">
            <v>생것</v>
          </cell>
          <cell r="G327" t="str">
            <v>kg</v>
          </cell>
          <cell r="H327" t="str">
            <v>흑모시조개</v>
          </cell>
          <cell r="I327" t="str">
            <v>국산</v>
          </cell>
          <cell r="J327">
            <v>9000</v>
          </cell>
          <cell r="K327">
            <v>8000</v>
          </cell>
          <cell r="L327">
            <v>12000</v>
          </cell>
          <cell r="M327">
            <v>33.333333333333336</v>
          </cell>
          <cell r="N327">
            <v>50</v>
          </cell>
          <cell r="O327">
            <v>8000</v>
          </cell>
          <cell r="P327">
            <v>10000</v>
          </cell>
          <cell r="Q327">
            <v>10000</v>
          </cell>
          <cell r="R327">
            <v>25</v>
          </cell>
          <cell r="S327">
            <v>0</v>
          </cell>
          <cell r="T327">
            <v>13800</v>
          </cell>
          <cell r="U327">
            <v>16500</v>
          </cell>
          <cell r="V327" t="str">
            <v>-</v>
          </cell>
          <cell r="W327" t="e">
            <v>#VALUE!</v>
          </cell>
          <cell r="X327" t="e">
            <v>#VALUE!</v>
          </cell>
          <cell r="Y327">
            <v>13800</v>
          </cell>
          <cell r="Z327">
            <v>17450</v>
          </cell>
          <cell r="AA327">
            <v>17450</v>
          </cell>
        </row>
        <row r="328">
          <cell r="A328">
            <v>162</v>
          </cell>
          <cell r="B328" t="str">
            <v>모시조개생것kg흑모시조개중국</v>
          </cell>
          <cell r="D328" t="str">
            <v>어패류</v>
          </cell>
          <cell r="E328" t="str">
            <v>모시조개</v>
          </cell>
          <cell r="F328" t="str">
            <v>생것</v>
          </cell>
          <cell r="G328" t="str">
            <v>kg</v>
          </cell>
          <cell r="H328" t="str">
            <v>흑모시조개</v>
          </cell>
          <cell r="I328" t="str">
            <v>중국</v>
          </cell>
          <cell r="J328">
            <v>8000</v>
          </cell>
          <cell r="K328">
            <v>6000</v>
          </cell>
          <cell r="L328">
            <v>7000</v>
          </cell>
          <cell r="M328">
            <v>-12.5</v>
          </cell>
          <cell r="N328">
            <v>16.666666666666668</v>
          </cell>
          <cell r="O328">
            <v>7000</v>
          </cell>
          <cell r="P328">
            <v>8000</v>
          </cell>
          <cell r="Q328">
            <v>7500</v>
          </cell>
          <cell r="R328">
            <v>7.1428571428571432</v>
          </cell>
          <cell r="S328">
            <v>-6.25</v>
          </cell>
          <cell r="T328">
            <v>14400</v>
          </cell>
          <cell r="U328" t="str">
            <v>-</v>
          </cell>
          <cell r="V328">
            <v>16500</v>
          </cell>
          <cell r="W328">
            <v>14.583333333333334</v>
          </cell>
          <cell r="X328" t="e">
            <v>#VALUE!</v>
          </cell>
          <cell r="Y328" t="str">
            <v>-</v>
          </cell>
          <cell r="Z328" t="str">
            <v>-</v>
          </cell>
          <cell r="AA328" t="str">
            <v>-</v>
          </cell>
        </row>
        <row r="329">
          <cell r="A329">
            <v>163</v>
          </cell>
          <cell r="B329" t="str">
            <v>모시조개생것kg흑모시조개북한</v>
          </cell>
          <cell r="D329" t="str">
            <v>어패류</v>
          </cell>
          <cell r="E329" t="str">
            <v>모시조개</v>
          </cell>
          <cell r="F329" t="str">
            <v>생것</v>
          </cell>
          <cell r="G329" t="str">
            <v>kg</v>
          </cell>
          <cell r="H329" t="str">
            <v>흑모시조개</v>
          </cell>
          <cell r="I329" t="str">
            <v>북한</v>
          </cell>
          <cell r="J329">
            <v>0</v>
          </cell>
          <cell r="K329">
            <v>0</v>
          </cell>
          <cell r="L329">
            <v>0</v>
          </cell>
          <cell r="M329" t="e">
            <v>#DIV/0!</v>
          </cell>
          <cell r="N329" t="e">
            <v>#DIV/0!</v>
          </cell>
          <cell r="O329">
            <v>0</v>
          </cell>
          <cell r="P329">
            <v>0</v>
          </cell>
          <cell r="Q329">
            <v>0</v>
          </cell>
          <cell r="R329" t="e">
            <v>#DIV/0!</v>
          </cell>
          <cell r="S329" t="e">
            <v>#DIV/0!</v>
          </cell>
          <cell r="T329" t="str">
            <v>-</v>
          </cell>
          <cell r="U329" t="str">
            <v>-</v>
          </cell>
          <cell r="V329" t="str">
            <v>-</v>
          </cell>
          <cell r="W329" t="e">
            <v>#VALUE!</v>
          </cell>
          <cell r="X329" t="e">
            <v>#VALUE!</v>
          </cell>
          <cell r="Y329" t="str">
            <v>-</v>
          </cell>
          <cell r="Z329" t="str">
            <v>-</v>
          </cell>
          <cell r="AA329" t="str">
            <v>-</v>
          </cell>
        </row>
        <row r="330">
          <cell r="A330">
            <v>164</v>
          </cell>
          <cell r="B330" t="str">
            <v>문어생것kg생물(돌문어)국산</v>
          </cell>
          <cell r="C330">
            <v>35</v>
          </cell>
          <cell r="D330" t="str">
            <v>어패류</v>
          </cell>
          <cell r="E330" t="str">
            <v>문어</v>
          </cell>
          <cell r="F330" t="str">
            <v>생것</v>
          </cell>
          <cell r="G330" t="str">
            <v>kg</v>
          </cell>
          <cell r="H330" t="str">
            <v>생물(돌문어)</v>
          </cell>
          <cell r="I330" t="str">
            <v>국산</v>
          </cell>
          <cell r="J330">
            <v>19000</v>
          </cell>
          <cell r="K330">
            <v>23000</v>
          </cell>
          <cell r="L330">
            <v>25000</v>
          </cell>
          <cell r="M330">
            <v>31.578947368421051</v>
          </cell>
          <cell r="N330">
            <v>8.695652173913043</v>
          </cell>
          <cell r="O330">
            <v>20000</v>
          </cell>
          <cell r="P330">
            <v>25000</v>
          </cell>
          <cell r="Q330">
            <v>30000</v>
          </cell>
          <cell r="R330">
            <v>50</v>
          </cell>
          <cell r="S330">
            <v>20</v>
          </cell>
          <cell r="T330" t="str">
            <v>-</v>
          </cell>
          <cell r="U330" t="str">
            <v>-</v>
          </cell>
          <cell r="V330" t="str">
            <v>-</v>
          </cell>
          <cell r="W330" t="e">
            <v>#VALUE!</v>
          </cell>
          <cell r="X330" t="e">
            <v>#VALUE!</v>
          </cell>
          <cell r="Y330" t="str">
            <v>-</v>
          </cell>
          <cell r="Z330">
            <v>75000</v>
          </cell>
          <cell r="AA330">
            <v>69000</v>
          </cell>
        </row>
        <row r="331">
          <cell r="A331">
            <v>165</v>
          </cell>
          <cell r="B331" t="str">
            <v>문어냉동kg냉동(돌문어)국산</v>
          </cell>
          <cell r="D331" t="str">
            <v>어패류</v>
          </cell>
          <cell r="E331" t="str">
            <v>문어</v>
          </cell>
          <cell r="F331" t="str">
            <v>냉동</v>
          </cell>
          <cell r="G331" t="str">
            <v>kg</v>
          </cell>
          <cell r="H331" t="str">
            <v>냉동(돌문어)</v>
          </cell>
          <cell r="I331" t="str">
            <v>국산</v>
          </cell>
          <cell r="J331">
            <v>15000</v>
          </cell>
          <cell r="K331">
            <v>15000</v>
          </cell>
          <cell r="L331">
            <v>15000</v>
          </cell>
          <cell r="M331">
            <v>0</v>
          </cell>
          <cell r="N331">
            <v>0</v>
          </cell>
          <cell r="O331">
            <v>15000</v>
          </cell>
          <cell r="P331">
            <v>18000</v>
          </cell>
          <cell r="Q331">
            <v>0</v>
          </cell>
          <cell r="R331">
            <v>-100</v>
          </cell>
          <cell r="S331">
            <v>-100</v>
          </cell>
          <cell r="T331" t="str">
            <v>-</v>
          </cell>
          <cell r="U331" t="str">
            <v>-</v>
          </cell>
          <cell r="V331" t="str">
            <v>-</v>
          </cell>
          <cell r="W331" t="e">
            <v>#VALUE!</v>
          </cell>
          <cell r="X331" t="e">
            <v>#VALUE!</v>
          </cell>
          <cell r="Y331" t="str">
            <v>-</v>
          </cell>
          <cell r="Z331" t="str">
            <v>-</v>
          </cell>
          <cell r="AA331" t="str">
            <v>-</v>
          </cell>
        </row>
        <row r="332">
          <cell r="A332">
            <v>166</v>
          </cell>
          <cell r="B332" t="str">
            <v>문어생것kg원물국산</v>
          </cell>
          <cell r="D332" t="str">
            <v>어패류</v>
          </cell>
          <cell r="E332" t="str">
            <v>문어</v>
          </cell>
          <cell r="F332" t="str">
            <v>생것</v>
          </cell>
          <cell r="G332" t="str">
            <v>kg</v>
          </cell>
          <cell r="H332" t="str">
            <v>원물</v>
          </cell>
          <cell r="I332" t="str">
            <v>국산</v>
          </cell>
          <cell r="J332">
            <v>19000</v>
          </cell>
          <cell r="K332">
            <v>23000</v>
          </cell>
          <cell r="L332">
            <v>0</v>
          </cell>
          <cell r="M332">
            <v>-100</v>
          </cell>
          <cell r="N332">
            <v>-100</v>
          </cell>
          <cell r="O332">
            <v>20000</v>
          </cell>
          <cell r="P332">
            <v>25000</v>
          </cell>
          <cell r="Q332">
            <v>0</v>
          </cell>
          <cell r="R332">
            <v>-100</v>
          </cell>
          <cell r="S332">
            <v>-100</v>
          </cell>
          <cell r="T332" t="str">
            <v>-</v>
          </cell>
          <cell r="U332" t="str">
            <v>-</v>
          </cell>
          <cell r="V332" t="str">
            <v>-</v>
          </cell>
          <cell r="W332" t="e">
            <v>#VALUE!</v>
          </cell>
          <cell r="X332" t="e">
            <v>#VALUE!</v>
          </cell>
          <cell r="Y332" t="str">
            <v>-</v>
          </cell>
          <cell r="Z332" t="str">
            <v>-</v>
          </cell>
          <cell r="AA332" t="str">
            <v>-</v>
          </cell>
        </row>
        <row r="333">
          <cell r="A333">
            <v>167</v>
          </cell>
          <cell r="B333" t="str">
            <v>문어냉동kg원물국산</v>
          </cell>
          <cell r="D333" t="str">
            <v>어패류</v>
          </cell>
          <cell r="E333" t="str">
            <v>문어</v>
          </cell>
          <cell r="F333" t="str">
            <v>냉동</v>
          </cell>
          <cell r="G333" t="str">
            <v>kg</v>
          </cell>
          <cell r="H333" t="str">
            <v>원물</v>
          </cell>
          <cell r="I333" t="str">
            <v>국산</v>
          </cell>
          <cell r="J333">
            <v>15000</v>
          </cell>
          <cell r="K333">
            <v>15000</v>
          </cell>
          <cell r="L333">
            <v>0</v>
          </cell>
          <cell r="M333">
            <v>-100</v>
          </cell>
          <cell r="N333">
            <v>-100</v>
          </cell>
          <cell r="O333">
            <v>15000</v>
          </cell>
          <cell r="P333">
            <v>18000</v>
          </cell>
          <cell r="Q333">
            <v>0</v>
          </cell>
          <cell r="R333">
            <v>-100</v>
          </cell>
          <cell r="S333">
            <v>-100</v>
          </cell>
          <cell r="T333" t="str">
            <v>-</v>
          </cell>
          <cell r="U333" t="str">
            <v>-</v>
          </cell>
          <cell r="V333" t="str">
            <v>-</v>
          </cell>
          <cell r="W333" t="e">
            <v>#VALUE!</v>
          </cell>
          <cell r="X333" t="e">
            <v>#VALUE!</v>
          </cell>
          <cell r="Y333" t="str">
            <v>-</v>
          </cell>
          <cell r="Z333" t="str">
            <v>-</v>
          </cell>
          <cell r="AA333" t="str">
            <v>-</v>
          </cell>
        </row>
        <row r="334">
          <cell r="A334">
            <v>168</v>
          </cell>
          <cell r="B334" t="str">
            <v>문어삶은것kg자숙문어중국</v>
          </cell>
          <cell r="D334" t="str">
            <v>어패류</v>
          </cell>
          <cell r="E334" t="str">
            <v>문어</v>
          </cell>
          <cell r="F334" t="str">
            <v>삶은것</v>
          </cell>
          <cell r="G334" t="str">
            <v>kg</v>
          </cell>
          <cell r="H334" t="str">
            <v>자숙문어</v>
          </cell>
          <cell r="I334" t="str">
            <v>중국</v>
          </cell>
          <cell r="J334">
            <v>0</v>
          </cell>
          <cell r="K334">
            <v>0</v>
          </cell>
          <cell r="L334">
            <v>15000</v>
          </cell>
          <cell r="M334" t="e">
            <v>#DIV/0!</v>
          </cell>
          <cell r="N334" t="e">
            <v>#DIV/0!</v>
          </cell>
          <cell r="O334">
            <v>20000</v>
          </cell>
          <cell r="P334">
            <v>25000</v>
          </cell>
          <cell r="Q334">
            <v>18000</v>
          </cell>
          <cell r="R334">
            <v>-10</v>
          </cell>
          <cell r="S334">
            <v>-28</v>
          </cell>
          <cell r="T334">
            <v>39800</v>
          </cell>
          <cell r="U334" t="str">
            <v>-</v>
          </cell>
          <cell r="V334">
            <v>33000</v>
          </cell>
          <cell r="W334">
            <v>-17.08542713567839</v>
          </cell>
          <cell r="X334" t="e">
            <v>#VALUE!</v>
          </cell>
          <cell r="Y334">
            <v>48000</v>
          </cell>
          <cell r="Z334">
            <v>21100</v>
          </cell>
          <cell r="AA334" t="str">
            <v>-</v>
          </cell>
        </row>
        <row r="335">
          <cell r="A335">
            <v>169</v>
          </cell>
          <cell r="B335" t="str">
            <v>미더덕kg냉장,참미더덕국산</v>
          </cell>
          <cell r="C335">
            <v>36</v>
          </cell>
          <cell r="D335" t="str">
            <v>어패류</v>
          </cell>
          <cell r="E335" t="str">
            <v>미더덕</v>
          </cell>
          <cell r="G335" t="str">
            <v>kg</v>
          </cell>
          <cell r="H335" t="str">
            <v>냉장,참미더덕</v>
          </cell>
          <cell r="I335" t="str">
            <v>국산</v>
          </cell>
          <cell r="J335">
            <v>10000</v>
          </cell>
          <cell r="K335">
            <v>0</v>
          </cell>
          <cell r="L335">
            <v>10000</v>
          </cell>
          <cell r="M335">
            <v>0</v>
          </cell>
          <cell r="N335" t="e">
            <v>#DIV/0!</v>
          </cell>
          <cell r="O335">
            <v>10000</v>
          </cell>
          <cell r="P335">
            <v>10000</v>
          </cell>
          <cell r="Q335">
            <v>11500</v>
          </cell>
          <cell r="R335">
            <v>15</v>
          </cell>
          <cell r="S335">
            <v>15</v>
          </cell>
          <cell r="T335">
            <v>13800</v>
          </cell>
          <cell r="U335">
            <v>17800</v>
          </cell>
          <cell r="V335">
            <v>15800</v>
          </cell>
          <cell r="W335">
            <v>14.492753623188406</v>
          </cell>
          <cell r="X335">
            <v>-11.235955056179776</v>
          </cell>
          <cell r="Y335">
            <v>9000</v>
          </cell>
          <cell r="Z335">
            <v>12900</v>
          </cell>
          <cell r="AA335">
            <v>18700</v>
          </cell>
        </row>
        <row r="336">
          <cell r="A336">
            <v>170</v>
          </cell>
          <cell r="B336" t="str">
            <v>미더덕kg냉장,만디국산</v>
          </cell>
          <cell r="D336" t="str">
            <v>어패류</v>
          </cell>
          <cell r="E336" t="str">
            <v>미더덕</v>
          </cell>
          <cell r="G336" t="str">
            <v>kg</v>
          </cell>
          <cell r="H336" t="str">
            <v>냉장,만디</v>
          </cell>
          <cell r="I336" t="str">
            <v>국산</v>
          </cell>
          <cell r="J336">
            <v>4000</v>
          </cell>
          <cell r="K336">
            <v>4000</v>
          </cell>
          <cell r="L336">
            <v>3300</v>
          </cell>
          <cell r="M336">
            <v>-17.5</v>
          </cell>
          <cell r="N336">
            <v>-17.5</v>
          </cell>
          <cell r="O336">
            <v>4000</v>
          </cell>
          <cell r="P336">
            <v>6700</v>
          </cell>
          <cell r="Q336">
            <v>3300</v>
          </cell>
          <cell r="R336">
            <v>-17.5</v>
          </cell>
          <cell r="S336">
            <v>-50.746268656716417</v>
          </cell>
          <cell r="T336">
            <v>7800</v>
          </cell>
          <cell r="U336">
            <v>11800</v>
          </cell>
          <cell r="V336">
            <v>9800</v>
          </cell>
          <cell r="W336">
            <v>25.641025641025642</v>
          </cell>
          <cell r="X336">
            <v>-16.949152542372882</v>
          </cell>
          <cell r="Y336">
            <v>6000</v>
          </cell>
          <cell r="Z336">
            <v>4900</v>
          </cell>
          <cell r="AA336">
            <v>5500</v>
          </cell>
        </row>
        <row r="337">
          <cell r="A337">
            <v>171</v>
          </cell>
          <cell r="B337" t="str">
            <v>미더덕kg해동,미더덕국산</v>
          </cell>
          <cell r="D337" t="str">
            <v>어패류</v>
          </cell>
          <cell r="E337" t="str">
            <v>미더덕</v>
          </cell>
          <cell r="G337" t="str">
            <v>kg</v>
          </cell>
          <cell r="H337" t="str">
            <v>해동,미더덕</v>
          </cell>
          <cell r="I337" t="str">
            <v>국산</v>
          </cell>
          <cell r="J337">
            <v>8000</v>
          </cell>
          <cell r="K337">
            <v>8000</v>
          </cell>
          <cell r="L337">
            <v>0</v>
          </cell>
          <cell r="M337">
            <v>-100</v>
          </cell>
          <cell r="N337">
            <v>-100</v>
          </cell>
          <cell r="O337">
            <v>10000</v>
          </cell>
          <cell r="P337">
            <v>0</v>
          </cell>
          <cell r="Q337">
            <v>6900</v>
          </cell>
          <cell r="R337">
            <v>-31</v>
          </cell>
          <cell r="S337" t="e">
            <v>#DIV/0!</v>
          </cell>
          <cell r="T337" t="str">
            <v>-</v>
          </cell>
          <cell r="U337" t="str">
            <v>-</v>
          </cell>
          <cell r="V337" t="str">
            <v>-</v>
          </cell>
          <cell r="W337" t="e">
            <v>#VALUE!</v>
          </cell>
          <cell r="X337" t="e">
            <v>#VALUE!</v>
          </cell>
          <cell r="Y337" t="str">
            <v>-</v>
          </cell>
          <cell r="Z337" t="str">
            <v>-</v>
          </cell>
          <cell r="AA337" t="str">
            <v>-</v>
          </cell>
        </row>
        <row r="338">
          <cell r="A338">
            <v>172</v>
          </cell>
          <cell r="B338" t="str">
            <v>보리새우생것,자연산kg냉장,민물새우국산</v>
          </cell>
          <cell r="C338">
            <v>37</v>
          </cell>
          <cell r="D338" t="str">
            <v>어패류</v>
          </cell>
          <cell r="E338" t="str">
            <v>보리새우</v>
          </cell>
          <cell r="F338" t="str">
            <v>생것,자연산</v>
          </cell>
          <cell r="G338" t="str">
            <v>kg</v>
          </cell>
          <cell r="H338" t="str">
            <v>냉장,민물새우</v>
          </cell>
          <cell r="I338" t="str">
            <v>국산</v>
          </cell>
          <cell r="J338">
            <v>0</v>
          </cell>
          <cell r="K338">
            <v>0</v>
          </cell>
          <cell r="L338">
            <v>0</v>
          </cell>
          <cell r="M338" t="e">
            <v>#DIV/0!</v>
          </cell>
          <cell r="N338" t="e">
            <v>#DIV/0!</v>
          </cell>
          <cell r="O338">
            <v>0</v>
          </cell>
          <cell r="P338">
            <v>0</v>
          </cell>
          <cell r="Q338">
            <v>0</v>
          </cell>
          <cell r="R338" t="e">
            <v>#DIV/0!</v>
          </cell>
          <cell r="S338" t="e">
            <v>#DIV/0!</v>
          </cell>
          <cell r="T338" t="str">
            <v>-</v>
          </cell>
          <cell r="U338" t="str">
            <v>-</v>
          </cell>
          <cell r="V338" t="str">
            <v>-</v>
          </cell>
          <cell r="W338" t="e">
            <v>#VALUE!</v>
          </cell>
          <cell r="X338" t="e">
            <v>#VALUE!</v>
          </cell>
          <cell r="Y338">
            <v>5480</v>
          </cell>
          <cell r="Z338" t="str">
            <v>-</v>
          </cell>
          <cell r="AA338" t="str">
            <v>-</v>
          </cell>
        </row>
        <row r="339">
          <cell r="A339">
            <v>173</v>
          </cell>
          <cell r="B339" t="str">
            <v>보리새우생것,자연산kg냉장,민물새우북한</v>
          </cell>
          <cell r="D339" t="str">
            <v>어패류</v>
          </cell>
          <cell r="E339" t="str">
            <v>보리새우</v>
          </cell>
          <cell r="F339" t="str">
            <v>생것,자연산</v>
          </cell>
          <cell r="G339" t="str">
            <v>kg</v>
          </cell>
          <cell r="H339" t="str">
            <v>냉장,민물새우</v>
          </cell>
          <cell r="I339" t="str">
            <v>북한</v>
          </cell>
          <cell r="J339">
            <v>0</v>
          </cell>
          <cell r="K339">
            <v>0</v>
          </cell>
          <cell r="L339">
            <v>0</v>
          </cell>
          <cell r="M339" t="e">
            <v>#DIV/0!</v>
          </cell>
          <cell r="N339" t="e">
            <v>#DIV/0!</v>
          </cell>
          <cell r="O339">
            <v>0</v>
          </cell>
          <cell r="P339">
            <v>0</v>
          </cell>
          <cell r="Q339">
            <v>0</v>
          </cell>
          <cell r="R339" t="e">
            <v>#DIV/0!</v>
          </cell>
          <cell r="S339" t="e">
            <v>#DIV/0!</v>
          </cell>
          <cell r="T339" t="str">
            <v>-</v>
          </cell>
          <cell r="U339" t="str">
            <v>-</v>
          </cell>
          <cell r="V339" t="str">
            <v>-</v>
          </cell>
          <cell r="W339" t="e">
            <v>#VALUE!</v>
          </cell>
          <cell r="X339" t="e">
            <v>#VALUE!</v>
          </cell>
          <cell r="Y339" t="str">
            <v>-</v>
          </cell>
          <cell r="Z339" t="str">
            <v>-</v>
          </cell>
          <cell r="AA339" t="str">
            <v>-</v>
          </cell>
        </row>
        <row r="340">
          <cell r="A340">
            <v>174</v>
          </cell>
          <cell r="B340" t="str">
            <v>보리새우생것,자연산kg냉장,민물새우중국</v>
          </cell>
          <cell r="D340" t="str">
            <v>어패류</v>
          </cell>
          <cell r="E340" t="str">
            <v>보리새우</v>
          </cell>
          <cell r="F340" t="str">
            <v>생것,자연산</v>
          </cell>
          <cell r="G340" t="str">
            <v>kg</v>
          </cell>
          <cell r="H340" t="str">
            <v>냉장,민물새우</v>
          </cell>
          <cell r="I340" t="str">
            <v>중국</v>
          </cell>
          <cell r="J340">
            <v>0</v>
          </cell>
          <cell r="K340">
            <v>0</v>
          </cell>
          <cell r="L340">
            <v>0</v>
          </cell>
          <cell r="M340" t="e">
            <v>#DIV/0!</v>
          </cell>
          <cell r="N340" t="e">
            <v>#DIV/0!</v>
          </cell>
          <cell r="O340">
            <v>0</v>
          </cell>
          <cell r="P340">
            <v>0</v>
          </cell>
          <cell r="Q340">
            <v>0</v>
          </cell>
          <cell r="R340" t="e">
            <v>#DIV/0!</v>
          </cell>
          <cell r="S340" t="e">
            <v>#DIV/0!</v>
          </cell>
          <cell r="T340" t="str">
            <v>-</v>
          </cell>
          <cell r="U340" t="str">
            <v>-</v>
          </cell>
          <cell r="V340" t="str">
            <v>-</v>
          </cell>
          <cell r="W340" t="e">
            <v>#VALUE!</v>
          </cell>
          <cell r="X340" t="e">
            <v>#VALUE!</v>
          </cell>
          <cell r="Y340" t="str">
            <v>-</v>
          </cell>
          <cell r="Z340" t="str">
            <v>-</v>
          </cell>
          <cell r="AA340" t="str">
            <v>-</v>
          </cell>
        </row>
        <row r="341">
          <cell r="A341">
            <v>175</v>
          </cell>
          <cell r="B341" t="str">
            <v>보리새우냉동kg민물새우국산</v>
          </cell>
          <cell r="D341" t="str">
            <v>어패류</v>
          </cell>
          <cell r="E341" t="str">
            <v>보리새우</v>
          </cell>
          <cell r="F341" t="str">
            <v>냉동</v>
          </cell>
          <cell r="G341" t="str">
            <v>kg</v>
          </cell>
          <cell r="H341" t="str">
            <v>민물새우</v>
          </cell>
          <cell r="I341" t="str">
            <v>국산</v>
          </cell>
          <cell r="J341">
            <v>18000</v>
          </cell>
          <cell r="K341">
            <v>15000</v>
          </cell>
          <cell r="L341">
            <v>15000</v>
          </cell>
          <cell r="M341">
            <v>-16.666666666666668</v>
          </cell>
          <cell r="N341">
            <v>0</v>
          </cell>
          <cell r="O341">
            <v>0</v>
          </cell>
          <cell r="P341">
            <v>0</v>
          </cell>
          <cell r="Q341">
            <v>0</v>
          </cell>
          <cell r="R341" t="e">
            <v>#DIV/0!</v>
          </cell>
          <cell r="S341" t="e">
            <v>#DIV/0!</v>
          </cell>
          <cell r="T341" t="str">
            <v>-</v>
          </cell>
          <cell r="U341" t="str">
            <v>-</v>
          </cell>
          <cell r="V341" t="str">
            <v>-</v>
          </cell>
          <cell r="W341" t="e">
            <v>#VALUE!</v>
          </cell>
          <cell r="X341" t="e">
            <v>#VALUE!</v>
          </cell>
          <cell r="Y341" t="str">
            <v>-</v>
          </cell>
          <cell r="Z341" t="str">
            <v>-</v>
          </cell>
          <cell r="AA341" t="str">
            <v>-</v>
          </cell>
        </row>
        <row r="342">
          <cell r="A342">
            <v>176</v>
          </cell>
          <cell r="B342" t="str">
            <v>보리새우냉동kg민물새우중국</v>
          </cell>
          <cell r="D342" t="str">
            <v>어패류</v>
          </cell>
          <cell r="E342" t="str">
            <v>보리새우</v>
          </cell>
          <cell r="F342" t="str">
            <v>냉동</v>
          </cell>
          <cell r="G342" t="str">
            <v>kg</v>
          </cell>
          <cell r="H342" t="str">
            <v>민물새우</v>
          </cell>
          <cell r="I342" t="str">
            <v>중국</v>
          </cell>
          <cell r="J342">
            <v>8000</v>
          </cell>
          <cell r="K342">
            <v>8000</v>
          </cell>
          <cell r="L342">
            <v>8000</v>
          </cell>
          <cell r="M342">
            <v>0</v>
          </cell>
          <cell r="N342">
            <v>0</v>
          </cell>
          <cell r="O342">
            <v>7000</v>
          </cell>
          <cell r="P342">
            <v>8000</v>
          </cell>
          <cell r="Q342">
            <v>8000</v>
          </cell>
          <cell r="R342">
            <v>14.285714285714286</v>
          </cell>
          <cell r="S342">
            <v>0</v>
          </cell>
          <cell r="T342" t="str">
            <v>-</v>
          </cell>
          <cell r="U342" t="str">
            <v>-</v>
          </cell>
          <cell r="V342" t="str">
            <v>-</v>
          </cell>
          <cell r="W342" t="e">
            <v>#VALUE!</v>
          </cell>
          <cell r="X342" t="e">
            <v>#VALUE!</v>
          </cell>
          <cell r="Y342">
            <v>5950</v>
          </cell>
          <cell r="Z342">
            <v>5300</v>
          </cell>
          <cell r="AA342">
            <v>5300</v>
          </cell>
        </row>
        <row r="343">
          <cell r="A343">
            <v>177</v>
          </cell>
          <cell r="B343" t="str">
            <v>새우살(중하)냉동,백새우살kg해동국산</v>
          </cell>
          <cell r="C343">
            <v>38</v>
          </cell>
          <cell r="D343" t="str">
            <v>어패류</v>
          </cell>
          <cell r="E343" t="str">
            <v>새우살(중하)</v>
          </cell>
          <cell r="F343" t="str">
            <v>냉동,백새우살</v>
          </cell>
          <cell r="G343" t="str">
            <v>kg</v>
          </cell>
          <cell r="H343" t="str">
            <v>해동</v>
          </cell>
          <cell r="I343" t="str">
            <v>국산</v>
          </cell>
          <cell r="J343">
            <v>0</v>
          </cell>
          <cell r="K343">
            <v>0</v>
          </cell>
          <cell r="L343">
            <v>0</v>
          </cell>
          <cell r="M343" t="e">
            <v>#DIV/0!</v>
          </cell>
          <cell r="N343" t="e">
            <v>#DIV/0!</v>
          </cell>
          <cell r="O343">
            <v>0</v>
          </cell>
          <cell r="P343">
            <v>0</v>
          </cell>
          <cell r="Q343">
            <v>0</v>
          </cell>
          <cell r="R343" t="e">
            <v>#DIV/0!</v>
          </cell>
          <cell r="S343" t="e">
            <v>#DIV/0!</v>
          </cell>
          <cell r="T343" t="str">
            <v>-</v>
          </cell>
          <cell r="U343" t="str">
            <v>-</v>
          </cell>
          <cell r="V343" t="str">
            <v>-</v>
          </cell>
          <cell r="W343" t="e">
            <v>#VALUE!</v>
          </cell>
          <cell r="X343" t="e">
            <v>#VALUE!</v>
          </cell>
          <cell r="Y343" t="str">
            <v>-</v>
          </cell>
          <cell r="Z343" t="str">
            <v>-</v>
          </cell>
          <cell r="AA343" t="str">
            <v>-</v>
          </cell>
        </row>
        <row r="344">
          <cell r="A344">
            <v>178</v>
          </cell>
          <cell r="B344" t="str">
            <v>새우살(중하)냉동,백새우살kg해동중국</v>
          </cell>
          <cell r="D344" t="str">
            <v>어패류</v>
          </cell>
          <cell r="E344" t="str">
            <v>새우살(중하)</v>
          </cell>
          <cell r="F344" t="str">
            <v>냉동,백새우살</v>
          </cell>
          <cell r="G344" t="str">
            <v>kg</v>
          </cell>
          <cell r="H344" t="str">
            <v>해동</v>
          </cell>
          <cell r="I344" t="str">
            <v>중국</v>
          </cell>
          <cell r="J344">
            <v>9000</v>
          </cell>
          <cell r="K344">
            <v>9000</v>
          </cell>
          <cell r="L344">
            <v>9000</v>
          </cell>
          <cell r="M344">
            <v>0</v>
          </cell>
          <cell r="N344">
            <v>0</v>
          </cell>
          <cell r="O344">
            <v>0</v>
          </cell>
          <cell r="P344">
            <v>0</v>
          </cell>
          <cell r="Q344">
            <v>0</v>
          </cell>
          <cell r="R344" t="e">
            <v>#DIV/0!</v>
          </cell>
          <cell r="S344" t="e">
            <v>#DIV/0!</v>
          </cell>
          <cell r="T344">
            <v>21800</v>
          </cell>
          <cell r="U344" t="str">
            <v>-</v>
          </cell>
          <cell r="V344">
            <v>22250</v>
          </cell>
          <cell r="W344">
            <v>2.0642201834862384</v>
          </cell>
          <cell r="X344" t="e">
            <v>#VALUE!</v>
          </cell>
          <cell r="Y344">
            <v>10790</v>
          </cell>
          <cell r="Z344">
            <v>11950</v>
          </cell>
          <cell r="AA344">
            <v>11950</v>
          </cell>
        </row>
        <row r="345">
          <cell r="A345">
            <v>179</v>
          </cell>
          <cell r="B345" t="str">
            <v>새우살(중하)냉동,적새우살kg해동중국</v>
          </cell>
          <cell r="D345" t="str">
            <v>어패류</v>
          </cell>
          <cell r="E345" t="str">
            <v>새우살(중하)</v>
          </cell>
          <cell r="F345" t="str">
            <v>냉동,적새우살</v>
          </cell>
          <cell r="G345" t="str">
            <v>kg</v>
          </cell>
          <cell r="H345" t="str">
            <v>해동</v>
          </cell>
          <cell r="I345" t="str">
            <v>중국</v>
          </cell>
          <cell r="J345">
            <v>11000</v>
          </cell>
          <cell r="K345">
            <v>11000</v>
          </cell>
          <cell r="L345">
            <v>11000</v>
          </cell>
          <cell r="M345">
            <v>0</v>
          </cell>
          <cell r="N345">
            <v>0</v>
          </cell>
          <cell r="O345">
            <v>0</v>
          </cell>
          <cell r="P345">
            <v>0</v>
          </cell>
          <cell r="Q345">
            <v>0</v>
          </cell>
          <cell r="R345" t="e">
            <v>#DIV/0!</v>
          </cell>
          <cell r="S345" t="e">
            <v>#DIV/0!</v>
          </cell>
          <cell r="T345">
            <v>13800</v>
          </cell>
          <cell r="U345">
            <v>19800</v>
          </cell>
          <cell r="V345">
            <v>24750</v>
          </cell>
          <cell r="W345">
            <v>79.347826086956516</v>
          </cell>
          <cell r="X345">
            <v>25</v>
          </cell>
          <cell r="Y345">
            <v>10790</v>
          </cell>
          <cell r="Z345">
            <v>8480</v>
          </cell>
          <cell r="AA345">
            <v>15800</v>
          </cell>
        </row>
        <row r="346">
          <cell r="A346">
            <v>180</v>
          </cell>
          <cell r="B346" t="str">
            <v>새우젓육젓kg국산</v>
          </cell>
          <cell r="C346">
            <v>39</v>
          </cell>
          <cell r="D346" t="str">
            <v>어패류</v>
          </cell>
          <cell r="E346" t="str">
            <v>새우젓</v>
          </cell>
          <cell r="F346" t="str">
            <v>육젓</v>
          </cell>
          <cell r="G346" t="str">
            <v>kg</v>
          </cell>
          <cell r="I346" t="str">
            <v>국산</v>
          </cell>
          <cell r="J346">
            <v>25000</v>
          </cell>
          <cell r="K346">
            <v>25000</v>
          </cell>
          <cell r="L346">
            <v>23000</v>
          </cell>
          <cell r="M346">
            <v>-8</v>
          </cell>
          <cell r="N346">
            <v>-8</v>
          </cell>
          <cell r="O346">
            <v>30000</v>
          </cell>
          <cell r="P346">
            <v>30000</v>
          </cell>
          <cell r="Q346">
            <v>26000</v>
          </cell>
          <cell r="R346">
            <v>-13.333333333333334</v>
          </cell>
          <cell r="S346">
            <v>-13.333333333333334</v>
          </cell>
          <cell r="T346">
            <v>36000</v>
          </cell>
          <cell r="U346" t="str">
            <v>-</v>
          </cell>
          <cell r="V346">
            <v>27800</v>
          </cell>
          <cell r="W346">
            <v>-22.777777777777779</v>
          </cell>
          <cell r="X346" t="e">
            <v>#VALUE!</v>
          </cell>
          <cell r="Y346">
            <v>42000</v>
          </cell>
          <cell r="Z346">
            <v>42000</v>
          </cell>
          <cell r="AA346">
            <v>42000</v>
          </cell>
        </row>
        <row r="347">
          <cell r="A347">
            <v>181</v>
          </cell>
          <cell r="B347" t="str">
            <v>새우젓육젓kg중국</v>
          </cell>
          <cell r="D347" t="str">
            <v>어패류</v>
          </cell>
          <cell r="E347" t="str">
            <v>새우젓</v>
          </cell>
          <cell r="F347" t="str">
            <v>육젓</v>
          </cell>
          <cell r="G347" t="str">
            <v>kg</v>
          </cell>
          <cell r="I347" t="str">
            <v>중국</v>
          </cell>
          <cell r="J347">
            <v>10000</v>
          </cell>
          <cell r="K347">
            <v>10000</v>
          </cell>
          <cell r="L347">
            <v>13000</v>
          </cell>
          <cell r="M347">
            <v>30</v>
          </cell>
          <cell r="N347">
            <v>30</v>
          </cell>
          <cell r="O347">
            <v>10000</v>
          </cell>
          <cell r="P347">
            <v>10000</v>
          </cell>
          <cell r="Q347">
            <v>0</v>
          </cell>
          <cell r="R347">
            <v>-100</v>
          </cell>
          <cell r="S347">
            <v>-100</v>
          </cell>
          <cell r="T347" t="str">
            <v>-</v>
          </cell>
          <cell r="U347" t="str">
            <v>-</v>
          </cell>
          <cell r="V347" t="str">
            <v>-</v>
          </cell>
          <cell r="W347" t="e">
            <v>#VALUE!</v>
          </cell>
          <cell r="X347" t="e">
            <v>#VALUE!</v>
          </cell>
          <cell r="Y347" t="str">
            <v>-</v>
          </cell>
          <cell r="Z347" t="str">
            <v>-</v>
          </cell>
          <cell r="AA347" t="str">
            <v>-</v>
          </cell>
        </row>
        <row r="348">
          <cell r="A348">
            <v>182</v>
          </cell>
          <cell r="B348" t="str">
            <v>새우젓추젓kg국산</v>
          </cell>
          <cell r="D348" t="str">
            <v>어패류</v>
          </cell>
          <cell r="E348" t="str">
            <v>새우젓</v>
          </cell>
          <cell r="F348" t="str">
            <v>추젓</v>
          </cell>
          <cell r="G348" t="str">
            <v>kg</v>
          </cell>
          <cell r="I348" t="str">
            <v>국산</v>
          </cell>
          <cell r="J348">
            <v>8000</v>
          </cell>
          <cell r="K348">
            <v>7000</v>
          </cell>
          <cell r="L348">
            <v>7000</v>
          </cell>
          <cell r="M348">
            <v>-12.5</v>
          </cell>
          <cell r="N348">
            <v>0</v>
          </cell>
          <cell r="O348">
            <v>10000</v>
          </cell>
          <cell r="P348">
            <v>8000</v>
          </cell>
          <cell r="Q348">
            <v>8000</v>
          </cell>
          <cell r="R348">
            <v>-20</v>
          </cell>
          <cell r="S348">
            <v>0</v>
          </cell>
          <cell r="T348">
            <v>18000</v>
          </cell>
          <cell r="U348">
            <v>18000</v>
          </cell>
          <cell r="V348">
            <v>18000</v>
          </cell>
          <cell r="W348">
            <v>0</v>
          </cell>
          <cell r="X348">
            <v>0</v>
          </cell>
          <cell r="Y348">
            <v>20000</v>
          </cell>
          <cell r="Z348">
            <v>20000</v>
          </cell>
          <cell r="AA348">
            <v>20000</v>
          </cell>
        </row>
        <row r="349">
          <cell r="A349">
            <v>183</v>
          </cell>
          <cell r="B349" t="str">
            <v>새우젓추젓kg중국</v>
          </cell>
          <cell r="D349" t="str">
            <v>어패류</v>
          </cell>
          <cell r="E349" t="str">
            <v>새우젓</v>
          </cell>
          <cell r="F349" t="str">
            <v>추젓</v>
          </cell>
          <cell r="G349" t="str">
            <v>kg</v>
          </cell>
          <cell r="I349" t="str">
            <v>중국</v>
          </cell>
          <cell r="J349">
            <v>5000</v>
          </cell>
          <cell r="K349">
            <v>5000</v>
          </cell>
          <cell r="L349">
            <v>5000</v>
          </cell>
          <cell r="M349">
            <v>0</v>
          </cell>
          <cell r="N349">
            <v>0</v>
          </cell>
          <cell r="O349">
            <v>5000</v>
          </cell>
          <cell r="P349">
            <v>5000</v>
          </cell>
          <cell r="Q349">
            <v>0</v>
          </cell>
          <cell r="R349">
            <v>-100</v>
          </cell>
          <cell r="S349">
            <v>-100</v>
          </cell>
          <cell r="T349" t="str">
            <v>-</v>
          </cell>
          <cell r="U349" t="str">
            <v>-</v>
          </cell>
          <cell r="V349" t="str">
            <v>-</v>
          </cell>
          <cell r="W349" t="e">
            <v>#VALUE!</v>
          </cell>
          <cell r="X349" t="e">
            <v>#VALUE!</v>
          </cell>
          <cell r="Y349" t="str">
            <v>-</v>
          </cell>
          <cell r="Z349">
            <v>5490</v>
          </cell>
          <cell r="AA349">
            <v>5490</v>
          </cell>
        </row>
        <row r="350">
          <cell r="A350">
            <v>184</v>
          </cell>
          <cell r="B350" t="str">
            <v>소라살냉동,참소라살kg해동불가리아</v>
          </cell>
          <cell r="C350">
            <v>40</v>
          </cell>
          <cell r="D350" t="str">
            <v>어패류</v>
          </cell>
          <cell r="E350" t="str">
            <v>소라살</v>
          </cell>
          <cell r="F350" t="str">
            <v>냉동,참소라살</v>
          </cell>
          <cell r="G350" t="str">
            <v>kg</v>
          </cell>
          <cell r="H350" t="str">
            <v>해동</v>
          </cell>
          <cell r="I350" t="str">
            <v>불가리아</v>
          </cell>
          <cell r="J350">
            <v>18800</v>
          </cell>
          <cell r="K350">
            <v>18800</v>
          </cell>
          <cell r="L350">
            <v>18800</v>
          </cell>
          <cell r="M350">
            <v>0</v>
          </cell>
          <cell r="N350">
            <v>0</v>
          </cell>
          <cell r="O350">
            <v>0</v>
          </cell>
          <cell r="P350">
            <v>0</v>
          </cell>
          <cell r="Q350">
            <v>0</v>
          </cell>
          <cell r="R350" t="e">
            <v>#DIV/0!</v>
          </cell>
          <cell r="S350" t="e">
            <v>#DIV/0!</v>
          </cell>
          <cell r="T350" t="str">
            <v>-</v>
          </cell>
          <cell r="U350" t="str">
            <v>-</v>
          </cell>
          <cell r="V350" t="str">
            <v>-</v>
          </cell>
          <cell r="W350" t="e">
            <v>#VALUE!</v>
          </cell>
          <cell r="X350" t="e">
            <v>#VALUE!</v>
          </cell>
          <cell r="Y350" t="str">
            <v>-</v>
          </cell>
          <cell r="Z350" t="str">
            <v>-</v>
          </cell>
          <cell r="AA350" t="str">
            <v>-</v>
          </cell>
        </row>
        <row r="351">
          <cell r="A351">
            <v>185</v>
          </cell>
          <cell r="B351" t="str">
            <v>소라살냉동,참소라살kg해동터어키</v>
          </cell>
          <cell r="D351" t="str">
            <v>어패류</v>
          </cell>
          <cell r="E351" t="str">
            <v>소라살</v>
          </cell>
          <cell r="F351" t="str">
            <v>냉동,참소라살</v>
          </cell>
          <cell r="G351" t="str">
            <v>kg</v>
          </cell>
          <cell r="H351" t="str">
            <v>해동</v>
          </cell>
          <cell r="I351" t="str">
            <v>터어키</v>
          </cell>
          <cell r="J351">
            <v>18800</v>
          </cell>
          <cell r="K351">
            <v>18800</v>
          </cell>
          <cell r="L351">
            <v>18800</v>
          </cell>
          <cell r="M351">
            <v>0</v>
          </cell>
          <cell r="N351">
            <v>0</v>
          </cell>
          <cell r="O351">
            <v>15000</v>
          </cell>
          <cell r="P351">
            <v>18000</v>
          </cell>
          <cell r="Q351">
            <v>15000</v>
          </cell>
          <cell r="R351">
            <v>0</v>
          </cell>
          <cell r="S351">
            <v>-16.666666666666668</v>
          </cell>
          <cell r="T351" t="str">
            <v>-</v>
          </cell>
          <cell r="U351" t="str">
            <v>-</v>
          </cell>
          <cell r="V351" t="str">
            <v>-</v>
          </cell>
          <cell r="W351" t="e">
            <v>#VALUE!</v>
          </cell>
          <cell r="X351" t="e">
            <v>#VALUE!</v>
          </cell>
          <cell r="Y351" t="str">
            <v>-</v>
          </cell>
          <cell r="Z351" t="str">
            <v>-</v>
          </cell>
          <cell r="AA351" t="str">
            <v>-</v>
          </cell>
        </row>
        <row r="352">
          <cell r="A352">
            <v>186</v>
          </cell>
          <cell r="B352" t="str">
            <v>소라살냉동,참소라살kg해동북한</v>
          </cell>
          <cell r="D352" t="str">
            <v>어패류</v>
          </cell>
          <cell r="E352" t="str">
            <v>소라살</v>
          </cell>
          <cell r="F352" t="str">
            <v>냉동,참소라살</v>
          </cell>
          <cell r="G352" t="str">
            <v>kg</v>
          </cell>
          <cell r="H352" t="str">
            <v>해동</v>
          </cell>
          <cell r="I352" t="str">
            <v>북한</v>
          </cell>
          <cell r="J352">
            <v>0</v>
          </cell>
          <cell r="K352">
            <v>0</v>
          </cell>
          <cell r="L352">
            <v>0</v>
          </cell>
          <cell r="M352" t="e">
            <v>#DIV/0!</v>
          </cell>
          <cell r="N352" t="e">
            <v>#DIV/0!</v>
          </cell>
          <cell r="O352">
            <v>0</v>
          </cell>
          <cell r="P352">
            <v>0</v>
          </cell>
          <cell r="Q352">
            <v>0</v>
          </cell>
          <cell r="R352" t="e">
            <v>#DIV/0!</v>
          </cell>
          <cell r="S352" t="e">
            <v>#DIV/0!</v>
          </cell>
          <cell r="T352" t="str">
            <v>-</v>
          </cell>
          <cell r="U352" t="str">
            <v>-</v>
          </cell>
          <cell r="V352" t="str">
            <v>-</v>
          </cell>
          <cell r="W352" t="e">
            <v>#VALUE!</v>
          </cell>
          <cell r="X352" t="e">
            <v>#VALUE!</v>
          </cell>
          <cell r="Y352" t="str">
            <v>-</v>
          </cell>
          <cell r="Z352" t="str">
            <v>-</v>
          </cell>
          <cell r="AA352" t="str">
            <v>-</v>
          </cell>
        </row>
        <row r="353">
          <cell r="A353">
            <v>187</v>
          </cell>
          <cell r="B353" t="str">
            <v>시바새우(중하)냉동,블랙타이거kg25미/kg태국/베트남</v>
          </cell>
          <cell r="C353">
            <v>41</v>
          </cell>
          <cell r="D353" t="str">
            <v>어패류</v>
          </cell>
          <cell r="E353" t="str">
            <v>시바새우(중하)</v>
          </cell>
          <cell r="F353" t="str">
            <v>냉동,블랙타이거</v>
          </cell>
          <cell r="G353" t="str">
            <v>kg</v>
          </cell>
          <cell r="H353" t="str">
            <v>25미/kg</v>
          </cell>
          <cell r="I353" t="str">
            <v>태국/베트남</v>
          </cell>
          <cell r="J353">
            <v>27000</v>
          </cell>
          <cell r="K353">
            <v>25000</v>
          </cell>
          <cell r="L353">
            <v>25000</v>
          </cell>
          <cell r="M353">
            <v>-7.4074074074074074</v>
          </cell>
          <cell r="N353">
            <v>0</v>
          </cell>
          <cell r="O353">
            <v>23000</v>
          </cell>
          <cell r="P353">
            <v>22000</v>
          </cell>
          <cell r="Q353">
            <v>22000</v>
          </cell>
          <cell r="R353">
            <v>-4.3478260869565215</v>
          </cell>
          <cell r="S353">
            <v>0</v>
          </cell>
          <cell r="T353" t="str">
            <v>-</v>
          </cell>
          <cell r="U353">
            <v>31230</v>
          </cell>
          <cell r="V353" t="str">
            <v>-</v>
          </cell>
          <cell r="W353" t="e">
            <v>#VALUE!</v>
          </cell>
          <cell r="X353" t="e">
            <v>#VALUE!</v>
          </cell>
          <cell r="Y353">
            <v>26980</v>
          </cell>
          <cell r="Z353">
            <v>26980</v>
          </cell>
          <cell r="AA353">
            <v>27320</v>
          </cell>
        </row>
        <row r="354">
          <cell r="A354">
            <v>188</v>
          </cell>
          <cell r="B354" t="str">
            <v>시바새우(중하)냉동,블랙타이거kg30미/kg태국/베트남</v>
          </cell>
          <cell r="D354" t="str">
            <v>어패류</v>
          </cell>
          <cell r="E354" t="str">
            <v>시바새우(중하)</v>
          </cell>
          <cell r="F354" t="str">
            <v>냉동,블랙타이거</v>
          </cell>
          <cell r="G354" t="str">
            <v>kg</v>
          </cell>
          <cell r="H354" t="str">
            <v>30미/kg</v>
          </cell>
          <cell r="I354" t="str">
            <v>태국/베트남</v>
          </cell>
          <cell r="J354">
            <v>25000</v>
          </cell>
          <cell r="K354">
            <v>20000</v>
          </cell>
          <cell r="L354">
            <v>20000</v>
          </cell>
          <cell r="M354">
            <v>-20</v>
          </cell>
          <cell r="N354">
            <v>0</v>
          </cell>
          <cell r="O354">
            <v>20000</v>
          </cell>
          <cell r="P354">
            <v>20000</v>
          </cell>
          <cell r="Q354">
            <v>20000</v>
          </cell>
          <cell r="R354">
            <v>0</v>
          </cell>
          <cell r="S354">
            <v>0</v>
          </cell>
          <cell r="T354" t="str">
            <v>-</v>
          </cell>
          <cell r="U354" t="str">
            <v>-</v>
          </cell>
          <cell r="V354" t="str">
            <v>-</v>
          </cell>
          <cell r="W354" t="e">
            <v>#VALUE!</v>
          </cell>
          <cell r="X354" t="e">
            <v>#VALUE!</v>
          </cell>
          <cell r="Y354">
            <v>18420</v>
          </cell>
          <cell r="Z354">
            <v>18080</v>
          </cell>
          <cell r="AA354">
            <v>18300</v>
          </cell>
        </row>
        <row r="355">
          <cell r="A355">
            <v>189</v>
          </cell>
          <cell r="B355" t="str">
            <v>시바새우(중하)냉동kg40미/kg태국/베트남</v>
          </cell>
          <cell r="D355" t="str">
            <v>어패류</v>
          </cell>
          <cell r="E355" t="str">
            <v>시바새우(중하)</v>
          </cell>
          <cell r="F355" t="str">
            <v>냉동</v>
          </cell>
          <cell r="G355" t="str">
            <v>kg</v>
          </cell>
          <cell r="H355" t="str">
            <v>40미/kg</v>
          </cell>
          <cell r="I355" t="str">
            <v>태국/베트남</v>
          </cell>
          <cell r="J355">
            <v>13000</v>
          </cell>
          <cell r="K355">
            <v>13000</v>
          </cell>
          <cell r="L355">
            <v>15000</v>
          </cell>
          <cell r="M355">
            <v>15.384615384615385</v>
          </cell>
          <cell r="N355">
            <v>15.384615384615385</v>
          </cell>
          <cell r="O355">
            <v>15000</v>
          </cell>
          <cell r="P355">
            <v>15000</v>
          </cell>
          <cell r="Q355">
            <v>15000</v>
          </cell>
          <cell r="R355">
            <v>0</v>
          </cell>
          <cell r="S355">
            <v>0</v>
          </cell>
          <cell r="T355">
            <v>16170</v>
          </cell>
          <cell r="U355" t="str">
            <v>-</v>
          </cell>
          <cell r="V355" t="str">
            <v>-</v>
          </cell>
          <cell r="W355" t="e">
            <v>#VALUE!</v>
          </cell>
          <cell r="X355" t="e">
            <v>#VALUE!</v>
          </cell>
          <cell r="Y355" t="str">
            <v>-</v>
          </cell>
          <cell r="Z355">
            <v>19500</v>
          </cell>
          <cell r="AA355">
            <v>19760</v>
          </cell>
        </row>
        <row r="356">
          <cell r="A356">
            <v>190</v>
          </cell>
          <cell r="B356" t="str">
            <v>시바새우(중하)냉동kg40미/kg사우디</v>
          </cell>
          <cell r="D356" t="str">
            <v>어패류</v>
          </cell>
          <cell r="E356" t="str">
            <v>시바새우(중하)</v>
          </cell>
          <cell r="F356" t="str">
            <v>냉동</v>
          </cell>
          <cell r="G356" t="str">
            <v>kg</v>
          </cell>
          <cell r="H356" t="str">
            <v>40미/kg</v>
          </cell>
          <cell r="I356" t="str">
            <v>사우디</v>
          </cell>
          <cell r="J356">
            <v>20000</v>
          </cell>
          <cell r="K356">
            <v>20000</v>
          </cell>
          <cell r="L356">
            <v>0</v>
          </cell>
          <cell r="M356">
            <v>-100</v>
          </cell>
          <cell r="N356">
            <v>-100</v>
          </cell>
          <cell r="O356">
            <v>18000</v>
          </cell>
          <cell r="P356">
            <v>18000</v>
          </cell>
          <cell r="Q356">
            <v>0</v>
          </cell>
          <cell r="R356">
            <v>-100</v>
          </cell>
          <cell r="S356">
            <v>-100</v>
          </cell>
          <cell r="T356" t="str">
            <v>-</v>
          </cell>
          <cell r="U356" t="str">
            <v>-</v>
          </cell>
          <cell r="V356" t="str">
            <v>-</v>
          </cell>
          <cell r="W356" t="e">
            <v>#VALUE!</v>
          </cell>
          <cell r="X356" t="e">
            <v>#VALUE!</v>
          </cell>
          <cell r="Y356" t="str">
            <v>-</v>
          </cell>
          <cell r="Z356" t="str">
            <v>-</v>
          </cell>
          <cell r="AA356" t="str">
            <v>-</v>
          </cell>
        </row>
        <row r="357">
          <cell r="A357">
            <v>191</v>
          </cell>
          <cell r="B357" t="str">
            <v>시바새우(중하)냉동kg50미/kg태국/베트남</v>
          </cell>
          <cell r="D357" t="str">
            <v>어패류</v>
          </cell>
          <cell r="E357" t="str">
            <v>시바새우(중하)</v>
          </cell>
          <cell r="F357" t="str">
            <v>냉동</v>
          </cell>
          <cell r="G357" t="str">
            <v>kg</v>
          </cell>
          <cell r="H357" t="str">
            <v>50미/kg</v>
          </cell>
          <cell r="I357" t="str">
            <v>태국/베트남</v>
          </cell>
          <cell r="J357">
            <v>13000</v>
          </cell>
          <cell r="K357">
            <v>13000</v>
          </cell>
          <cell r="L357">
            <v>13000</v>
          </cell>
          <cell r="M357">
            <v>0</v>
          </cell>
          <cell r="N357">
            <v>0</v>
          </cell>
          <cell r="O357">
            <v>13000</v>
          </cell>
          <cell r="P357">
            <v>13000</v>
          </cell>
          <cell r="Q357">
            <v>13000</v>
          </cell>
          <cell r="R357">
            <v>0</v>
          </cell>
          <cell r="S357">
            <v>0</v>
          </cell>
          <cell r="T357" t="str">
            <v>-</v>
          </cell>
          <cell r="U357" t="str">
            <v>-</v>
          </cell>
          <cell r="V357" t="str">
            <v>-</v>
          </cell>
          <cell r="W357" t="e">
            <v>#VALUE!</v>
          </cell>
          <cell r="X357" t="e">
            <v>#VALUE!</v>
          </cell>
          <cell r="Y357" t="str">
            <v>-</v>
          </cell>
          <cell r="Z357" t="str">
            <v>-</v>
          </cell>
          <cell r="AA357" t="str">
            <v>-</v>
          </cell>
        </row>
        <row r="358">
          <cell r="A358">
            <v>192</v>
          </cell>
          <cell r="B358" t="str">
            <v>시바새우(중하)냉동kg50미/kg사우디</v>
          </cell>
          <cell r="D358" t="str">
            <v>어패류</v>
          </cell>
          <cell r="E358" t="str">
            <v>시바새우(중하)</v>
          </cell>
          <cell r="F358" t="str">
            <v>냉동</v>
          </cell>
          <cell r="G358" t="str">
            <v>kg</v>
          </cell>
          <cell r="H358" t="str">
            <v>50미/kg</v>
          </cell>
          <cell r="I358" t="str">
            <v>사우디</v>
          </cell>
          <cell r="J358">
            <v>0</v>
          </cell>
          <cell r="K358">
            <v>0</v>
          </cell>
          <cell r="L358">
            <v>0</v>
          </cell>
          <cell r="M358" t="e">
            <v>#DIV/0!</v>
          </cell>
          <cell r="N358" t="e">
            <v>#DIV/0!</v>
          </cell>
          <cell r="O358">
            <v>15000</v>
          </cell>
          <cell r="P358">
            <v>15000</v>
          </cell>
          <cell r="Q358">
            <v>0</v>
          </cell>
          <cell r="R358">
            <v>-100</v>
          </cell>
          <cell r="S358">
            <v>-100</v>
          </cell>
          <cell r="T358" t="str">
            <v>-</v>
          </cell>
          <cell r="U358" t="str">
            <v>-</v>
          </cell>
          <cell r="V358" t="str">
            <v>-</v>
          </cell>
          <cell r="W358" t="e">
            <v>#VALUE!</v>
          </cell>
          <cell r="X358" t="e">
            <v>#VALUE!</v>
          </cell>
          <cell r="Y358" t="str">
            <v>-</v>
          </cell>
          <cell r="Z358" t="str">
            <v>-</v>
          </cell>
          <cell r="AA358" t="str">
            <v>-</v>
          </cell>
        </row>
        <row r="359">
          <cell r="A359">
            <v>193</v>
          </cell>
          <cell r="B359" t="str">
            <v>오징어생것,껍질유kg냉장,기본채,다리.귀포함국산</v>
          </cell>
          <cell r="C359">
            <v>42</v>
          </cell>
          <cell r="D359" t="str">
            <v>어패류</v>
          </cell>
          <cell r="E359" t="str">
            <v>오징어</v>
          </cell>
          <cell r="F359" t="str">
            <v>생것,껍질유</v>
          </cell>
          <cell r="G359" t="str">
            <v>kg</v>
          </cell>
          <cell r="H359" t="str">
            <v>냉장,기본채,다리.귀포함</v>
          </cell>
          <cell r="I359" t="str">
            <v>국산</v>
          </cell>
          <cell r="J359">
            <v>0</v>
          </cell>
          <cell r="K359">
            <v>0</v>
          </cell>
          <cell r="L359" t="str">
            <v>-</v>
          </cell>
          <cell r="M359" t="e">
            <v>#VALUE!</v>
          </cell>
          <cell r="N359" t="e">
            <v>#VALUE!</v>
          </cell>
          <cell r="O359">
            <v>0</v>
          </cell>
          <cell r="P359">
            <v>0</v>
          </cell>
          <cell r="Q359" t="str">
            <v>-</v>
          </cell>
          <cell r="R359" t="e">
            <v>#VALUE!</v>
          </cell>
          <cell r="S359" t="e">
            <v>#VALUE!</v>
          </cell>
          <cell r="T359" t="str">
            <v>-</v>
          </cell>
          <cell r="U359" t="str">
            <v>-</v>
          </cell>
          <cell r="V359" t="str">
            <v>-</v>
          </cell>
          <cell r="W359" t="e">
            <v>#VALUE!</v>
          </cell>
          <cell r="X359" t="e">
            <v>#VALUE!</v>
          </cell>
          <cell r="Y359" t="str">
            <v>-</v>
          </cell>
          <cell r="Z359">
            <v>8550</v>
          </cell>
          <cell r="AA359" t="str">
            <v>-</v>
          </cell>
        </row>
        <row r="360">
          <cell r="A360">
            <v>194</v>
          </cell>
          <cell r="B360" t="str">
            <v>오징어생것,껍질유kg냉장,몸통링채국산</v>
          </cell>
          <cell r="D360" t="str">
            <v>어패류</v>
          </cell>
          <cell r="E360" t="str">
            <v>오징어</v>
          </cell>
          <cell r="F360" t="str">
            <v>생것,껍질유</v>
          </cell>
          <cell r="G360" t="str">
            <v>kg</v>
          </cell>
          <cell r="H360" t="str">
            <v>냉장,몸통링채</v>
          </cell>
          <cell r="I360" t="str">
            <v>국산</v>
          </cell>
          <cell r="J360">
            <v>0</v>
          </cell>
          <cell r="K360">
            <v>0</v>
          </cell>
          <cell r="L360" t="str">
            <v>-</v>
          </cell>
          <cell r="M360" t="e">
            <v>#VALUE!</v>
          </cell>
          <cell r="N360" t="e">
            <v>#VALUE!</v>
          </cell>
          <cell r="O360">
            <v>0</v>
          </cell>
          <cell r="P360">
            <v>0</v>
          </cell>
          <cell r="Q360" t="str">
            <v>-</v>
          </cell>
          <cell r="R360" t="e">
            <v>#VALUE!</v>
          </cell>
          <cell r="S360" t="e">
            <v>#VALUE!</v>
          </cell>
          <cell r="T360" t="str">
            <v>-</v>
          </cell>
          <cell r="U360" t="str">
            <v>-</v>
          </cell>
          <cell r="V360">
            <v>10500</v>
          </cell>
          <cell r="W360" t="e">
            <v>#VALUE!</v>
          </cell>
          <cell r="X360" t="e">
            <v>#VALUE!</v>
          </cell>
          <cell r="Y360" t="str">
            <v>-</v>
          </cell>
          <cell r="Z360" t="str">
            <v>-</v>
          </cell>
          <cell r="AA360" t="str">
            <v>-</v>
          </cell>
        </row>
        <row r="361">
          <cell r="A361">
            <v>195</v>
          </cell>
          <cell r="B361" t="str">
            <v>오징어생것,껍질유kg냉장,몸통사각채국산</v>
          </cell>
          <cell r="D361" t="str">
            <v>어패류</v>
          </cell>
          <cell r="E361" t="str">
            <v>오징어</v>
          </cell>
          <cell r="F361" t="str">
            <v>생것,껍질유</v>
          </cell>
          <cell r="G361" t="str">
            <v>kg</v>
          </cell>
          <cell r="H361" t="str">
            <v>냉장,몸통사각채</v>
          </cell>
          <cell r="I361" t="str">
            <v>국산</v>
          </cell>
          <cell r="J361">
            <v>0</v>
          </cell>
          <cell r="K361">
            <v>0</v>
          </cell>
          <cell r="L361" t="str">
            <v>-</v>
          </cell>
          <cell r="M361" t="e">
            <v>#VALUE!</v>
          </cell>
          <cell r="N361" t="e">
            <v>#VALUE!</v>
          </cell>
          <cell r="O361">
            <v>0</v>
          </cell>
          <cell r="P361">
            <v>0</v>
          </cell>
          <cell r="Q361" t="str">
            <v>-</v>
          </cell>
          <cell r="R361" t="e">
            <v>#VALUE!</v>
          </cell>
          <cell r="S361" t="e">
            <v>#VALUE!</v>
          </cell>
          <cell r="T361" t="str">
            <v>-</v>
          </cell>
          <cell r="U361" t="str">
            <v>-</v>
          </cell>
          <cell r="V361" t="str">
            <v>-</v>
          </cell>
          <cell r="W361" t="e">
            <v>#VALUE!</v>
          </cell>
          <cell r="X361" t="e">
            <v>#VALUE!</v>
          </cell>
          <cell r="Y361" t="str">
            <v>-</v>
          </cell>
          <cell r="Z361" t="str">
            <v>-</v>
          </cell>
          <cell r="AA361" t="str">
            <v>-</v>
          </cell>
        </row>
        <row r="362">
          <cell r="A362">
            <v>196</v>
          </cell>
          <cell r="B362" t="str">
            <v>오징어생것,껍질유kg냉장,원물국산</v>
          </cell>
          <cell r="D362" t="str">
            <v>어패류</v>
          </cell>
          <cell r="E362" t="str">
            <v>오징어</v>
          </cell>
          <cell r="F362" t="str">
            <v>생것,껍질유</v>
          </cell>
          <cell r="G362" t="str">
            <v>kg</v>
          </cell>
          <cell r="H362" t="str">
            <v>냉장,원물</v>
          </cell>
          <cell r="I362" t="str">
            <v>국산</v>
          </cell>
          <cell r="J362">
            <v>5300</v>
          </cell>
          <cell r="K362">
            <v>5200</v>
          </cell>
          <cell r="L362">
            <v>5700</v>
          </cell>
          <cell r="M362">
            <v>7.5471698113207548</v>
          </cell>
          <cell r="N362">
            <v>9.615384615384615</v>
          </cell>
          <cell r="O362">
            <v>4200</v>
          </cell>
          <cell r="P362">
            <v>6300</v>
          </cell>
          <cell r="Q362">
            <v>5400</v>
          </cell>
          <cell r="R362">
            <v>28.571428571428573</v>
          </cell>
          <cell r="S362">
            <v>-14.285714285714286</v>
          </cell>
          <cell r="T362">
            <v>9710</v>
          </cell>
          <cell r="U362">
            <v>9540</v>
          </cell>
          <cell r="V362">
            <v>6970</v>
          </cell>
          <cell r="W362">
            <v>-28.218331616889806</v>
          </cell>
          <cell r="X362">
            <v>-26.939203354297693</v>
          </cell>
          <cell r="Y362">
            <v>8390</v>
          </cell>
          <cell r="Z362">
            <v>4920</v>
          </cell>
          <cell r="AA362">
            <v>8860</v>
          </cell>
        </row>
        <row r="363">
          <cell r="A363">
            <v>197</v>
          </cell>
          <cell r="B363" t="str">
            <v>오징어젓(오징어젓,양념)kg오징어젓국산</v>
          </cell>
          <cell r="D363" t="str">
            <v>어패류</v>
          </cell>
          <cell r="E363" t="str">
            <v>오징어</v>
          </cell>
          <cell r="F363" t="str">
            <v>젓(오징어젓,양념)</v>
          </cell>
          <cell r="G363" t="str">
            <v>kg</v>
          </cell>
          <cell r="H363" t="str">
            <v>오징어젓</v>
          </cell>
          <cell r="I363" t="str">
            <v>국산</v>
          </cell>
          <cell r="J363">
            <v>8000</v>
          </cell>
          <cell r="K363">
            <v>10000</v>
          </cell>
          <cell r="L363">
            <v>7000</v>
          </cell>
          <cell r="M363">
            <v>-12.5</v>
          </cell>
          <cell r="N363">
            <v>-30</v>
          </cell>
          <cell r="O363">
            <v>10000</v>
          </cell>
          <cell r="P363">
            <v>10000</v>
          </cell>
          <cell r="Q363">
            <v>8000</v>
          </cell>
          <cell r="R363">
            <v>-20</v>
          </cell>
          <cell r="S363">
            <v>-20</v>
          </cell>
          <cell r="T363">
            <v>18000</v>
          </cell>
          <cell r="U363">
            <v>20300</v>
          </cell>
          <cell r="V363" t="str">
            <v>-</v>
          </cell>
          <cell r="W363" t="e">
            <v>#VALUE!</v>
          </cell>
          <cell r="X363" t="e">
            <v>#VALUE!</v>
          </cell>
          <cell r="Y363" t="str">
            <v>-</v>
          </cell>
          <cell r="Z363">
            <v>22770</v>
          </cell>
          <cell r="AA363" t="str">
            <v>-</v>
          </cell>
        </row>
        <row r="364">
          <cell r="A364">
            <v>198</v>
          </cell>
          <cell r="B364" t="str">
            <v>오징어,냉동품냉동,손질,껍질유kg선동X,기본채,다리.귀포함국산</v>
          </cell>
          <cell r="C364">
            <v>43</v>
          </cell>
          <cell r="D364" t="str">
            <v>어패류</v>
          </cell>
          <cell r="E364" t="str">
            <v>오징어,냉동품</v>
          </cell>
          <cell r="F364" t="str">
            <v>냉동,손질,껍질유</v>
          </cell>
          <cell r="G364" t="str">
            <v>kg</v>
          </cell>
          <cell r="H364" t="str">
            <v>선동X,기본채,다리.귀포함</v>
          </cell>
          <cell r="I364" t="str">
            <v>국산</v>
          </cell>
          <cell r="J364">
            <v>0</v>
          </cell>
          <cell r="K364">
            <v>0</v>
          </cell>
          <cell r="L364" t="str">
            <v>-</v>
          </cell>
          <cell r="M364" t="e">
            <v>#VALUE!</v>
          </cell>
          <cell r="N364" t="e">
            <v>#VALUE!</v>
          </cell>
          <cell r="O364">
            <v>0</v>
          </cell>
          <cell r="P364">
            <v>0</v>
          </cell>
          <cell r="Q364" t="str">
            <v>-</v>
          </cell>
          <cell r="R364" t="e">
            <v>#VALUE!</v>
          </cell>
          <cell r="S364" t="e">
            <v>#VALUE!</v>
          </cell>
          <cell r="T364" t="str">
            <v>-</v>
          </cell>
          <cell r="U364" t="str">
            <v>-</v>
          </cell>
          <cell r="V364" t="str">
            <v>-</v>
          </cell>
          <cell r="W364" t="e">
            <v>#VALUE!</v>
          </cell>
          <cell r="X364" t="e">
            <v>#VALUE!</v>
          </cell>
          <cell r="Y364" t="str">
            <v>-</v>
          </cell>
          <cell r="Z364" t="str">
            <v>-</v>
          </cell>
          <cell r="AA364" t="str">
            <v>-</v>
          </cell>
        </row>
        <row r="365">
          <cell r="A365">
            <v>199</v>
          </cell>
          <cell r="B365" t="str">
            <v>오징어,냉동품냉동,원물kg선동X,원물국산</v>
          </cell>
          <cell r="D365" t="str">
            <v>어패류</v>
          </cell>
          <cell r="E365" t="str">
            <v>오징어,냉동품</v>
          </cell>
          <cell r="F365" t="str">
            <v>냉동,원물</v>
          </cell>
          <cell r="G365" t="str">
            <v>kg</v>
          </cell>
          <cell r="H365" t="str">
            <v>선동X,원물</v>
          </cell>
          <cell r="I365" t="str">
            <v>국산</v>
          </cell>
          <cell r="J365">
            <v>5300</v>
          </cell>
          <cell r="K365">
            <v>3400</v>
          </cell>
          <cell r="L365">
            <v>3600</v>
          </cell>
          <cell r="M365">
            <v>-32.075471698113205</v>
          </cell>
          <cell r="N365">
            <v>5.882352941176471</v>
          </cell>
          <cell r="O365">
            <v>6500</v>
          </cell>
          <cell r="P365">
            <v>5300</v>
          </cell>
          <cell r="Q365">
            <v>4100</v>
          </cell>
          <cell r="R365">
            <v>-36.92307692307692</v>
          </cell>
          <cell r="S365">
            <v>-22.641509433962263</v>
          </cell>
          <cell r="T365">
            <v>6100</v>
          </cell>
          <cell r="U365" t="str">
            <v>-</v>
          </cell>
          <cell r="V365" t="str">
            <v>-</v>
          </cell>
          <cell r="W365" t="e">
            <v>#VALUE!</v>
          </cell>
          <cell r="X365" t="e">
            <v>#VALUE!</v>
          </cell>
          <cell r="Y365">
            <v>4300</v>
          </cell>
          <cell r="Z365">
            <v>4020</v>
          </cell>
          <cell r="AA365">
            <v>4070</v>
          </cell>
        </row>
        <row r="366">
          <cell r="A366">
            <v>200</v>
          </cell>
          <cell r="B366" t="str">
            <v>오징어,냉동품냉동,손질,껍질유kg선동,기본채,다리.귀포함국산</v>
          </cell>
          <cell r="D366" t="str">
            <v>어패류</v>
          </cell>
          <cell r="E366" t="str">
            <v>오징어,냉동품</v>
          </cell>
          <cell r="F366" t="str">
            <v>냉동,손질,껍질유</v>
          </cell>
          <cell r="G366" t="str">
            <v>kg</v>
          </cell>
          <cell r="H366" t="str">
            <v>선동,기본채,다리.귀포함</v>
          </cell>
          <cell r="I366" t="str">
            <v>국산</v>
          </cell>
          <cell r="J366">
            <v>0</v>
          </cell>
          <cell r="K366">
            <v>0</v>
          </cell>
          <cell r="L366" t="str">
            <v>-</v>
          </cell>
          <cell r="M366" t="e">
            <v>#VALUE!</v>
          </cell>
          <cell r="N366" t="e">
            <v>#VALUE!</v>
          </cell>
          <cell r="O366">
            <v>0</v>
          </cell>
          <cell r="P366">
            <v>0</v>
          </cell>
          <cell r="Q366" t="str">
            <v>-</v>
          </cell>
          <cell r="R366" t="e">
            <v>#VALUE!</v>
          </cell>
          <cell r="S366" t="e">
            <v>#VALUE!</v>
          </cell>
          <cell r="T366" t="str">
            <v>-</v>
          </cell>
          <cell r="U366">
            <v>10640</v>
          </cell>
          <cell r="V366" t="str">
            <v>-</v>
          </cell>
          <cell r="W366" t="e">
            <v>#VALUE!</v>
          </cell>
          <cell r="X366" t="e">
            <v>#VALUE!</v>
          </cell>
          <cell r="Y366" t="str">
            <v>-</v>
          </cell>
          <cell r="Z366">
            <v>5600</v>
          </cell>
          <cell r="AA366">
            <v>5170</v>
          </cell>
        </row>
        <row r="367">
          <cell r="A367">
            <v>201</v>
          </cell>
          <cell r="B367" t="str">
            <v>오징어,냉동품냉동,손질,껍질유kg선동,몸통링채국산</v>
          </cell>
          <cell r="D367" t="str">
            <v>어패류</v>
          </cell>
          <cell r="E367" t="str">
            <v>오징어,냉동품</v>
          </cell>
          <cell r="F367" t="str">
            <v>냉동,손질,껍질유</v>
          </cell>
          <cell r="G367" t="str">
            <v>kg</v>
          </cell>
          <cell r="H367" t="str">
            <v>선동,몸통링채</v>
          </cell>
          <cell r="I367" t="str">
            <v>국산</v>
          </cell>
          <cell r="J367">
            <v>0</v>
          </cell>
          <cell r="K367">
            <v>0</v>
          </cell>
          <cell r="L367" t="str">
            <v>-</v>
          </cell>
          <cell r="M367" t="e">
            <v>#VALUE!</v>
          </cell>
          <cell r="N367" t="e">
            <v>#VALUE!</v>
          </cell>
          <cell r="O367">
            <v>0</v>
          </cell>
          <cell r="P367">
            <v>0</v>
          </cell>
          <cell r="Q367" t="str">
            <v>-</v>
          </cell>
          <cell r="R367" t="e">
            <v>#VALUE!</v>
          </cell>
          <cell r="S367" t="e">
            <v>#VALUE!</v>
          </cell>
          <cell r="T367" t="str">
            <v>-</v>
          </cell>
          <cell r="U367" t="str">
            <v>-</v>
          </cell>
          <cell r="V367">
            <v>8500</v>
          </cell>
          <cell r="W367" t="e">
            <v>#VALUE!</v>
          </cell>
          <cell r="X367" t="e">
            <v>#VALUE!</v>
          </cell>
          <cell r="Y367">
            <v>16500</v>
          </cell>
          <cell r="Z367">
            <v>16450</v>
          </cell>
          <cell r="AA367" t="str">
            <v>-</v>
          </cell>
        </row>
        <row r="368">
          <cell r="A368">
            <v>202</v>
          </cell>
          <cell r="B368" t="str">
            <v>오징어,냉동품냉동,손질,껍질제거kg선동,몸통링채국산</v>
          </cell>
          <cell r="D368" t="str">
            <v>어패류</v>
          </cell>
          <cell r="E368" t="str">
            <v>오징어,냉동품</v>
          </cell>
          <cell r="F368" t="str">
            <v>냉동,손질,껍질제거</v>
          </cell>
          <cell r="G368" t="str">
            <v>kg</v>
          </cell>
          <cell r="H368" t="str">
            <v>선동,몸통링채</v>
          </cell>
          <cell r="I368" t="str">
            <v>국산</v>
          </cell>
          <cell r="J368">
            <v>0</v>
          </cell>
          <cell r="K368">
            <v>0</v>
          </cell>
          <cell r="L368" t="str">
            <v>-</v>
          </cell>
          <cell r="M368" t="e">
            <v>#VALUE!</v>
          </cell>
          <cell r="N368" t="e">
            <v>#VALUE!</v>
          </cell>
          <cell r="O368">
            <v>0</v>
          </cell>
          <cell r="P368">
            <v>0</v>
          </cell>
          <cell r="Q368" t="str">
            <v>-</v>
          </cell>
          <cell r="R368" t="e">
            <v>#VALUE!</v>
          </cell>
          <cell r="S368" t="e">
            <v>#VALUE!</v>
          </cell>
          <cell r="T368" t="str">
            <v>-</v>
          </cell>
          <cell r="U368" t="str">
            <v>-</v>
          </cell>
          <cell r="V368" t="str">
            <v>-</v>
          </cell>
          <cell r="W368" t="e">
            <v>#VALUE!</v>
          </cell>
          <cell r="X368" t="e">
            <v>#VALUE!</v>
          </cell>
          <cell r="Y368">
            <v>7830</v>
          </cell>
          <cell r="Z368">
            <v>8850</v>
          </cell>
          <cell r="AA368">
            <v>8850</v>
          </cell>
        </row>
        <row r="369">
          <cell r="A369">
            <v>203</v>
          </cell>
          <cell r="B369" t="str">
            <v>오징어,냉동품냉동,손질,껍질유kg선동,몸통칼집채국산</v>
          </cell>
          <cell r="D369" t="str">
            <v>어패류</v>
          </cell>
          <cell r="E369" t="str">
            <v>오징어,냉동품</v>
          </cell>
          <cell r="F369" t="str">
            <v>냉동,손질,껍질유</v>
          </cell>
          <cell r="G369" t="str">
            <v>kg</v>
          </cell>
          <cell r="H369" t="str">
            <v>선동,몸통칼집채</v>
          </cell>
          <cell r="I369" t="str">
            <v>국산</v>
          </cell>
          <cell r="J369">
            <v>0</v>
          </cell>
          <cell r="K369">
            <v>0</v>
          </cell>
          <cell r="L369" t="str">
            <v>-</v>
          </cell>
          <cell r="M369" t="e">
            <v>#VALUE!</v>
          </cell>
          <cell r="N369" t="e">
            <v>#VALUE!</v>
          </cell>
          <cell r="O369">
            <v>0</v>
          </cell>
          <cell r="P369">
            <v>0</v>
          </cell>
          <cell r="Q369" t="str">
            <v>-</v>
          </cell>
          <cell r="R369" t="e">
            <v>#VALUE!</v>
          </cell>
          <cell r="S369" t="e">
            <v>#VALUE!</v>
          </cell>
          <cell r="T369" t="str">
            <v>-</v>
          </cell>
          <cell r="U369" t="str">
            <v>-</v>
          </cell>
          <cell r="V369" t="str">
            <v>-</v>
          </cell>
          <cell r="W369" t="e">
            <v>#VALUE!</v>
          </cell>
          <cell r="X369" t="e">
            <v>#VALUE!</v>
          </cell>
          <cell r="Y369">
            <v>7480</v>
          </cell>
          <cell r="Z369">
            <v>8550</v>
          </cell>
          <cell r="AA369">
            <v>8660</v>
          </cell>
        </row>
        <row r="370">
          <cell r="A370">
            <v>204</v>
          </cell>
          <cell r="B370" t="str">
            <v>오징어,냉동품냉동,손질,껍질제거kg선동,몸통칼집채국산</v>
          </cell>
          <cell r="D370" t="str">
            <v>어패류</v>
          </cell>
          <cell r="E370" t="str">
            <v>오징어,냉동품</v>
          </cell>
          <cell r="F370" t="str">
            <v>냉동,손질,껍질제거</v>
          </cell>
          <cell r="G370" t="str">
            <v>kg</v>
          </cell>
          <cell r="H370" t="str">
            <v>선동,몸통칼집채</v>
          </cell>
          <cell r="I370" t="str">
            <v>국산</v>
          </cell>
          <cell r="J370">
            <v>0</v>
          </cell>
          <cell r="K370">
            <v>0</v>
          </cell>
          <cell r="L370" t="str">
            <v>-</v>
          </cell>
          <cell r="M370" t="e">
            <v>#VALUE!</v>
          </cell>
          <cell r="N370" t="e">
            <v>#VALUE!</v>
          </cell>
          <cell r="O370">
            <v>0</v>
          </cell>
          <cell r="P370">
            <v>0</v>
          </cell>
          <cell r="Q370" t="str">
            <v>-</v>
          </cell>
          <cell r="R370" t="e">
            <v>#VALUE!</v>
          </cell>
          <cell r="S370" t="e">
            <v>#VALUE!</v>
          </cell>
          <cell r="T370" t="str">
            <v>-</v>
          </cell>
          <cell r="U370" t="str">
            <v>-</v>
          </cell>
          <cell r="V370" t="str">
            <v>-</v>
          </cell>
          <cell r="W370" t="e">
            <v>#VALUE!</v>
          </cell>
          <cell r="X370" t="e">
            <v>#VALUE!</v>
          </cell>
          <cell r="Y370">
            <v>16500</v>
          </cell>
          <cell r="Z370">
            <v>16450</v>
          </cell>
          <cell r="AA370">
            <v>16450</v>
          </cell>
        </row>
        <row r="371">
          <cell r="A371">
            <v>205</v>
          </cell>
          <cell r="B371" t="str">
            <v>오징어,냉동품냉동,손질kg다리국산</v>
          </cell>
          <cell r="D371" t="str">
            <v>어패류</v>
          </cell>
          <cell r="E371" t="str">
            <v>오징어,냉동품</v>
          </cell>
          <cell r="F371" t="str">
            <v>냉동,손질</v>
          </cell>
          <cell r="G371" t="str">
            <v>kg</v>
          </cell>
          <cell r="H371" t="str">
            <v>다리</v>
          </cell>
          <cell r="I371" t="str">
            <v>국산</v>
          </cell>
          <cell r="J371">
            <v>0</v>
          </cell>
          <cell r="K371">
            <v>0</v>
          </cell>
          <cell r="L371">
            <v>0</v>
          </cell>
          <cell r="M371" t="e">
            <v>#DIV/0!</v>
          </cell>
          <cell r="N371" t="e">
            <v>#DIV/0!</v>
          </cell>
          <cell r="O371">
            <v>0</v>
          </cell>
          <cell r="P371">
            <v>0</v>
          </cell>
          <cell r="Q371">
            <v>0</v>
          </cell>
          <cell r="R371" t="e">
            <v>#DIV/0!</v>
          </cell>
          <cell r="S371" t="e">
            <v>#DIV/0!</v>
          </cell>
          <cell r="T371" t="str">
            <v>-</v>
          </cell>
          <cell r="U371" t="str">
            <v>-</v>
          </cell>
          <cell r="V371" t="str">
            <v>-</v>
          </cell>
          <cell r="W371" t="e">
            <v>#VALUE!</v>
          </cell>
          <cell r="X371" t="e">
            <v>#VALUE!</v>
          </cell>
          <cell r="Y371" t="str">
            <v>-</v>
          </cell>
          <cell r="Z371">
            <v>3860</v>
          </cell>
          <cell r="AA371">
            <v>4880</v>
          </cell>
        </row>
        <row r="372">
          <cell r="A372">
            <v>206</v>
          </cell>
          <cell r="B372" t="str">
            <v>조개살생것kg조개살국산</v>
          </cell>
          <cell r="C372">
            <v>44</v>
          </cell>
          <cell r="D372" t="str">
            <v>어패류</v>
          </cell>
          <cell r="E372" t="str">
            <v>조개살</v>
          </cell>
          <cell r="F372" t="str">
            <v>생것</v>
          </cell>
          <cell r="G372" t="str">
            <v>kg</v>
          </cell>
          <cell r="H372" t="str">
            <v>조개살</v>
          </cell>
          <cell r="I372" t="str">
            <v>국산</v>
          </cell>
          <cell r="J372">
            <v>0</v>
          </cell>
          <cell r="K372">
            <v>0</v>
          </cell>
          <cell r="L372">
            <v>0</v>
          </cell>
          <cell r="M372" t="e">
            <v>#DIV/0!</v>
          </cell>
          <cell r="N372" t="e">
            <v>#DIV/0!</v>
          </cell>
          <cell r="O372">
            <v>0</v>
          </cell>
          <cell r="P372">
            <v>0</v>
          </cell>
          <cell r="Q372">
            <v>0</v>
          </cell>
          <cell r="R372" t="e">
            <v>#DIV/0!</v>
          </cell>
          <cell r="S372" t="e">
            <v>#DIV/0!</v>
          </cell>
          <cell r="T372" t="str">
            <v>-</v>
          </cell>
          <cell r="U372">
            <v>0</v>
          </cell>
          <cell r="V372" t="str">
            <v>-</v>
          </cell>
          <cell r="W372" t="e">
            <v>#VALUE!</v>
          </cell>
          <cell r="X372" t="e">
            <v>#VALUE!</v>
          </cell>
          <cell r="Y372">
            <v>8960</v>
          </cell>
          <cell r="Z372" t="str">
            <v>-</v>
          </cell>
          <cell r="AA372" t="str">
            <v>-</v>
          </cell>
        </row>
        <row r="373">
          <cell r="A373">
            <v>207</v>
          </cell>
          <cell r="B373" t="str">
            <v>주꾸미생것,손질kg냉장,기본채국산</v>
          </cell>
          <cell r="C373">
            <v>45</v>
          </cell>
          <cell r="D373" t="str">
            <v>어패류</v>
          </cell>
          <cell r="E373" t="str">
            <v>주꾸미</v>
          </cell>
          <cell r="F373" t="str">
            <v>생것,손질</v>
          </cell>
          <cell r="G373" t="str">
            <v>kg</v>
          </cell>
          <cell r="H373" t="str">
            <v>냉장,기본채</v>
          </cell>
          <cell r="I373" t="str">
            <v>국산</v>
          </cell>
          <cell r="J373">
            <v>0</v>
          </cell>
          <cell r="K373">
            <v>0</v>
          </cell>
          <cell r="L373" t="str">
            <v>-</v>
          </cell>
          <cell r="M373" t="e">
            <v>#VALUE!</v>
          </cell>
          <cell r="N373" t="e">
            <v>#VALUE!</v>
          </cell>
          <cell r="O373">
            <v>0</v>
          </cell>
          <cell r="P373">
            <v>0</v>
          </cell>
          <cell r="Q373" t="str">
            <v>-</v>
          </cell>
          <cell r="R373" t="e">
            <v>#VALUE!</v>
          </cell>
          <cell r="S373" t="e">
            <v>#VALUE!</v>
          </cell>
          <cell r="T373">
            <v>17800</v>
          </cell>
          <cell r="U373">
            <v>15800</v>
          </cell>
          <cell r="V373">
            <v>16800</v>
          </cell>
          <cell r="W373">
            <v>-5.617977528089888</v>
          </cell>
          <cell r="X373">
            <v>6.3291139240506329</v>
          </cell>
          <cell r="Y373">
            <v>16190</v>
          </cell>
          <cell r="Z373">
            <v>9090</v>
          </cell>
          <cell r="AA373">
            <v>11770</v>
          </cell>
        </row>
        <row r="374">
          <cell r="A374">
            <v>208</v>
          </cell>
          <cell r="B374" t="str">
            <v>주꾸미생것,손질kg냉장,기본채중국</v>
          </cell>
          <cell r="D374" t="str">
            <v>어패류</v>
          </cell>
          <cell r="E374" t="str">
            <v>주꾸미</v>
          </cell>
          <cell r="F374" t="str">
            <v>생것,손질</v>
          </cell>
          <cell r="G374" t="str">
            <v>kg</v>
          </cell>
          <cell r="H374" t="str">
            <v>냉장,기본채</v>
          </cell>
          <cell r="I374" t="str">
            <v>중국</v>
          </cell>
          <cell r="J374">
            <v>0</v>
          </cell>
          <cell r="K374">
            <v>0</v>
          </cell>
          <cell r="L374" t="str">
            <v>-</v>
          </cell>
          <cell r="M374" t="e">
            <v>#VALUE!</v>
          </cell>
          <cell r="N374" t="e">
            <v>#VALUE!</v>
          </cell>
          <cell r="O374">
            <v>0</v>
          </cell>
          <cell r="P374">
            <v>0</v>
          </cell>
          <cell r="Q374" t="str">
            <v>-</v>
          </cell>
          <cell r="R374" t="e">
            <v>#VALUE!</v>
          </cell>
          <cell r="S374" t="e">
            <v>#VALUE!</v>
          </cell>
          <cell r="T374" t="str">
            <v>-</v>
          </cell>
          <cell r="U374" t="str">
            <v>-</v>
          </cell>
          <cell r="V374" t="str">
            <v>-</v>
          </cell>
          <cell r="W374" t="e">
            <v>#VALUE!</v>
          </cell>
          <cell r="X374" t="e">
            <v>#VALUE!</v>
          </cell>
          <cell r="Y374" t="str">
            <v>-</v>
          </cell>
          <cell r="Z374" t="str">
            <v>-</v>
          </cell>
          <cell r="AA374" t="str">
            <v>-</v>
          </cell>
        </row>
        <row r="375">
          <cell r="A375">
            <v>209</v>
          </cell>
          <cell r="B375" t="str">
            <v>주꾸미냉동,손질kg냉동,기본채중국</v>
          </cell>
          <cell r="D375" t="str">
            <v>어패류</v>
          </cell>
          <cell r="E375" t="str">
            <v>주꾸미</v>
          </cell>
          <cell r="F375" t="str">
            <v>냉동,손질</v>
          </cell>
          <cell r="G375" t="str">
            <v>kg</v>
          </cell>
          <cell r="H375" t="str">
            <v>냉동,기본채</v>
          </cell>
          <cell r="I375" t="str">
            <v>중국</v>
          </cell>
          <cell r="J375">
            <v>0</v>
          </cell>
          <cell r="K375">
            <v>0</v>
          </cell>
          <cell r="L375" t="str">
            <v>-</v>
          </cell>
          <cell r="M375" t="e">
            <v>#VALUE!</v>
          </cell>
          <cell r="N375" t="e">
            <v>#VALUE!</v>
          </cell>
          <cell r="O375">
            <v>0</v>
          </cell>
          <cell r="P375">
            <v>0</v>
          </cell>
          <cell r="Q375" t="str">
            <v>-</v>
          </cell>
          <cell r="R375" t="e">
            <v>#VALUE!</v>
          </cell>
          <cell r="S375" t="e">
            <v>#VALUE!</v>
          </cell>
          <cell r="T375" t="str">
            <v>-</v>
          </cell>
          <cell r="U375" t="str">
            <v>-</v>
          </cell>
          <cell r="V375" t="str">
            <v>-</v>
          </cell>
          <cell r="W375" t="e">
            <v>#VALUE!</v>
          </cell>
          <cell r="X375" t="e">
            <v>#VALUE!</v>
          </cell>
          <cell r="Y375" t="str">
            <v>-</v>
          </cell>
          <cell r="Z375" t="str">
            <v>-</v>
          </cell>
          <cell r="AA375" t="str">
            <v>-</v>
          </cell>
        </row>
        <row r="376">
          <cell r="A376">
            <v>210</v>
          </cell>
          <cell r="B376" t="str">
            <v>주꾸미냉동,손질kg냉동,기본채베트남</v>
          </cell>
          <cell r="D376" t="str">
            <v>어패류</v>
          </cell>
          <cell r="E376" t="str">
            <v>주꾸미</v>
          </cell>
          <cell r="F376" t="str">
            <v>냉동,손질</v>
          </cell>
          <cell r="G376" t="str">
            <v>kg</v>
          </cell>
          <cell r="H376" t="str">
            <v>냉동,기본채</v>
          </cell>
          <cell r="I376" t="str">
            <v>베트남</v>
          </cell>
          <cell r="J376">
            <v>0</v>
          </cell>
          <cell r="K376">
            <v>0</v>
          </cell>
          <cell r="L376" t="str">
            <v>-</v>
          </cell>
          <cell r="M376" t="e">
            <v>#VALUE!</v>
          </cell>
          <cell r="N376" t="e">
            <v>#VALUE!</v>
          </cell>
          <cell r="O376">
            <v>0</v>
          </cell>
          <cell r="P376">
            <v>0</v>
          </cell>
          <cell r="Q376" t="str">
            <v>-</v>
          </cell>
          <cell r="R376" t="e">
            <v>#VALUE!</v>
          </cell>
          <cell r="S376" t="e">
            <v>#VALUE!</v>
          </cell>
          <cell r="T376" t="str">
            <v>-</v>
          </cell>
          <cell r="U376" t="str">
            <v>-</v>
          </cell>
          <cell r="V376">
            <v>11250</v>
          </cell>
          <cell r="W376" t="e">
            <v>#VALUE!</v>
          </cell>
          <cell r="X376" t="e">
            <v>#VALUE!</v>
          </cell>
          <cell r="Y376">
            <v>11430</v>
          </cell>
          <cell r="Z376">
            <v>5520</v>
          </cell>
          <cell r="AA376">
            <v>8780</v>
          </cell>
        </row>
        <row r="377">
          <cell r="A377">
            <v>211</v>
          </cell>
          <cell r="B377" t="str">
            <v>주꾸미생것,원물kg냉장,원물중국</v>
          </cell>
          <cell r="D377" t="str">
            <v>어패류</v>
          </cell>
          <cell r="E377" t="str">
            <v>주꾸미</v>
          </cell>
          <cell r="F377" t="str">
            <v>생것,원물</v>
          </cell>
          <cell r="G377" t="str">
            <v>kg</v>
          </cell>
          <cell r="H377" t="str">
            <v>냉장,원물</v>
          </cell>
          <cell r="I377" t="str">
            <v>중국</v>
          </cell>
          <cell r="J377">
            <v>0</v>
          </cell>
          <cell r="K377">
            <v>0</v>
          </cell>
          <cell r="L377">
            <v>0</v>
          </cell>
          <cell r="M377" t="e">
            <v>#DIV/0!</v>
          </cell>
          <cell r="N377" t="e">
            <v>#DIV/0!</v>
          </cell>
          <cell r="O377">
            <v>0</v>
          </cell>
          <cell r="P377">
            <v>0</v>
          </cell>
          <cell r="Q377">
            <v>0</v>
          </cell>
          <cell r="R377" t="e">
            <v>#DIV/0!</v>
          </cell>
          <cell r="S377" t="e">
            <v>#DIV/0!</v>
          </cell>
          <cell r="T377">
            <v>11800</v>
          </cell>
          <cell r="U377" t="str">
            <v>-</v>
          </cell>
          <cell r="V377" t="str">
            <v>-</v>
          </cell>
          <cell r="W377" t="e">
            <v>#VALUE!</v>
          </cell>
          <cell r="X377" t="e">
            <v>#VALUE!</v>
          </cell>
          <cell r="Y377" t="str">
            <v>-</v>
          </cell>
          <cell r="Z377" t="str">
            <v>-</v>
          </cell>
          <cell r="AA377" t="str">
            <v>-</v>
          </cell>
        </row>
        <row r="378">
          <cell r="A378">
            <v>212</v>
          </cell>
          <cell r="B378" t="str">
            <v>주꾸미냉동,원물kg냉동,원물중국</v>
          </cell>
          <cell r="D378" t="str">
            <v>어패류</v>
          </cell>
          <cell r="E378" t="str">
            <v>주꾸미</v>
          </cell>
          <cell r="F378" t="str">
            <v>냉동,원물</v>
          </cell>
          <cell r="G378" t="str">
            <v>kg</v>
          </cell>
          <cell r="H378" t="str">
            <v>냉동,원물</v>
          </cell>
          <cell r="I378" t="str">
            <v>중국</v>
          </cell>
          <cell r="J378">
            <v>5700</v>
          </cell>
          <cell r="K378">
            <v>3600</v>
          </cell>
          <cell r="L378">
            <v>4400</v>
          </cell>
          <cell r="M378">
            <v>-22.807017543859651</v>
          </cell>
          <cell r="N378">
            <v>22.222222222222221</v>
          </cell>
          <cell r="O378">
            <v>6500</v>
          </cell>
          <cell r="P378">
            <v>6500</v>
          </cell>
          <cell r="Q378">
            <v>5000</v>
          </cell>
          <cell r="R378">
            <v>-23.076923076923077</v>
          </cell>
          <cell r="S378">
            <v>-23.076923076923077</v>
          </cell>
          <cell r="T378" t="str">
            <v>-</v>
          </cell>
          <cell r="U378" t="str">
            <v>-</v>
          </cell>
          <cell r="V378" t="str">
            <v>-</v>
          </cell>
          <cell r="W378" t="e">
            <v>#VALUE!</v>
          </cell>
          <cell r="X378" t="e">
            <v>#VALUE!</v>
          </cell>
          <cell r="Y378" t="str">
            <v>-</v>
          </cell>
          <cell r="Z378" t="str">
            <v>-</v>
          </cell>
          <cell r="AA378" t="str">
            <v>-</v>
          </cell>
        </row>
        <row r="379">
          <cell r="A379">
            <v>213</v>
          </cell>
          <cell r="B379" t="str">
            <v>주꾸미냉동,원물kg냉동,원물베트남</v>
          </cell>
          <cell r="D379" t="str">
            <v>어패류</v>
          </cell>
          <cell r="E379" t="str">
            <v>주꾸미</v>
          </cell>
          <cell r="F379" t="str">
            <v>냉동,원물</v>
          </cell>
          <cell r="G379" t="str">
            <v>kg</v>
          </cell>
          <cell r="H379" t="str">
            <v>냉동,원물</v>
          </cell>
          <cell r="I379" t="str">
            <v>베트남</v>
          </cell>
          <cell r="J379">
            <v>5700</v>
          </cell>
          <cell r="K379">
            <v>3400</v>
          </cell>
          <cell r="L379">
            <v>4000</v>
          </cell>
          <cell r="M379">
            <v>-29.82456140350877</v>
          </cell>
          <cell r="N379">
            <v>17.647058823529413</v>
          </cell>
          <cell r="O379">
            <v>6500</v>
          </cell>
          <cell r="P379">
            <v>6000</v>
          </cell>
          <cell r="Q379">
            <v>4600</v>
          </cell>
          <cell r="R379">
            <v>-29.23076923076923</v>
          </cell>
          <cell r="S379">
            <v>-23.333333333333332</v>
          </cell>
          <cell r="T379">
            <v>11250</v>
          </cell>
          <cell r="U379">
            <v>11250</v>
          </cell>
          <cell r="V379" t="str">
            <v>-</v>
          </cell>
          <cell r="W379" t="e">
            <v>#VALUE!</v>
          </cell>
          <cell r="X379" t="e">
            <v>#VALUE!</v>
          </cell>
          <cell r="Y379">
            <v>11430</v>
          </cell>
          <cell r="Z379">
            <v>4980</v>
          </cell>
          <cell r="AA379">
            <v>5580</v>
          </cell>
        </row>
        <row r="380">
          <cell r="A380">
            <v>214</v>
          </cell>
          <cell r="B380" t="str">
            <v>칵테일새우자숙,탈각kg51/60,8~12g대만</v>
          </cell>
          <cell r="C380">
            <v>46</v>
          </cell>
          <cell r="D380" t="str">
            <v>어패류</v>
          </cell>
          <cell r="E380" t="str">
            <v>칵테일새우</v>
          </cell>
          <cell r="F380" t="str">
            <v>자숙,탈각</v>
          </cell>
          <cell r="G380" t="str">
            <v>kg</v>
          </cell>
          <cell r="H380" t="str">
            <v>51/60,8~12g</v>
          </cell>
          <cell r="I380" t="str">
            <v>대만</v>
          </cell>
          <cell r="J380" t="e">
            <v>#N/A</v>
          </cell>
          <cell r="K380">
            <v>13300</v>
          </cell>
          <cell r="L380">
            <v>13300</v>
          </cell>
          <cell r="M380" t="e">
            <v>#N/A</v>
          </cell>
          <cell r="N380">
            <v>0</v>
          </cell>
          <cell r="O380" t="e">
            <v>#N/A</v>
          </cell>
          <cell r="P380">
            <v>14300</v>
          </cell>
          <cell r="Q380">
            <v>14300</v>
          </cell>
          <cell r="R380" t="e">
            <v>#N/A</v>
          </cell>
          <cell r="S380">
            <v>0</v>
          </cell>
          <cell r="T380" t="e">
            <v>#N/A</v>
          </cell>
          <cell r="U380" t="str">
            <v>-</v>
          </cell>
          <cell r="V380" t="str">
            <v>-</v>
          </cell>
          <cell r="W380" t="e">
            <v>#VALUE!</v>
          </cell>
          <cell r="X380" t="e">
            <v>#VALUE!</v>
          </cell>
          <cell r="Y380" t="e">
            <v>#N/A</v>
          </cell>
          <cell r="Z380" t="str">
            <v>-</v>
          </cell>
          <cell r="AA380" t="str">
            <v>-</v>
          </cell>
        </row>
        <row r="381">
          <cell r="A381">
            <v>215</v>
          </cell>
          <cell r="B381" t="str">
            <v>칵테일새우자숙,탈각kg71/90,6~7g대만</v>
          </cell>
          <cell r="D381" t="str">
            <v>어패류</v>
          </cell>
          <cell r="E381" t="str">
            <v>칵테일새우</v>
          </cell>
          <cell r="F381" t="str">
            <v>자숙,탈각</v>
          </cell>
          <cell r="G381" t="str">
            <v>kg</v>
          </cell>
          <cell r="H381" t="str">
            <v>71/90,6~7g</v>
          </cell>
          <cell r="I381" t="str">
            <v>대만</v>
          </cell>
          <cell r="J381" t="e">
            <v>#N/A</v>
          </cell>
          <cell r="K381">
            <v>11700</v>
          </cell>
          <cell r="L381">
            <v>11700</v>
          </cell>
          <cell r="M381" t="e">
            <v>#N/A</v>
          </cell>
          <cell r="N381">
            <v>0</v>
          </cell>
          <cell r="O381" t="e">
            <v>#N/A</v>
          </cell>
          <cell r="P381">
            <v>0</v>
          </cell>
          <cell r="Q381">
            <v>0</v>
          </cell>
          <cell r="R381" t="e">
            <v>#N/A</v>
          </cell>
          <cell r="S381" t="e">
            <v>#DIV/0!</v>
          </cell>
          <cell r="T381" t="e">
            <v>#N/A</v>
          </cell>
          <cell r="U381" t="str">
            <v>-</v>
          </cell>
          <cell r="V381" t="str">
            <v>-</v>
          </cell>
          <cell r="W381" t="e">
            <v>#VALUE!</v>
          </cell>
          <cell r="X381" t="e">
            <v>#VALUE!</v>
          </cell>
          <cell r="Y381" t="e">
            <v>#N/A</v>
          </cell>
          <cell r="Z381" t="str">
            <v>-</v>
          </cell>
          <cell r="AA381" t="str">
            <v>-</v>
          </cell>
        </row>
        <row r="382">
          <cell r="A382">
            <v>216</v>
          </cell>
          <cell r="B382" t="str">
            <v>칵테일새우자숙,탈각kg91/110,4~5g대만</v>
          </cell>
          <cell r="D382" t="str">
            <v>어패류</v>
          </cell>
          <cell r="E382" t="str">
            <v>칵테일새우</v>
          </cell>
          <cell r="F382" t="str">
            <v>자숙,탈각</v>
          </cell>
          <cell r="G382" t="str">
            <v>kg</v>
          </cell>
          <cell r="H382" t="str">
            <v>91/110,4~5g</v>
          </cell>
          <cell r="I382" t="str">
            <v>대만</v>
          </cell>
          <cell r="J382" t="e">
            <v>#N/A</v>
          </cell>
          <cell r="K382">
            <v>11700</v>
          </cell>
          <cell r="L382">
            <v>11700</v>
          </cell>
          <cell r="M382" t="e">
            <v>#N/A</v>
          </cell>
          <cell r="N382">
            <v>0</v>
          </cell>
          <cell r="O382" t="e">
            <v>#N/A</v>
          </cell>
          <cell r="P382">
            <v>14300</v>
          </cell>
          <cell r="Q382">
            <v>14300</v>
          </cell>
          <cell r="R382" t="e">
            <v>#N/A</v>
          </cell>
          <cell r="S382">
            <v>0</v>
          </cell>
          <cell r="T382" t="e">
            <v>#N/A</v>
          </cell>
          <cell r="U382" t="str">
            <v>-</v>
          </cell>
          <cell r="V382" t="str">
            <v>-</v>
          </cell>
          <cell r="W382" t="e">
            <v>#VALUE!</v>
          </cell>
          <cell r="X382" t="e">
            <v>#VALUE!</v>
          </cell>
          <cell r="Y382" t="e">
            <v>#N/A</v>
          </cell>
          <cell r="Z382" t="str">
            <v>-</v>
          </cell>
          <cell r="AA382" t="str">
            <v>-</v>
          </cell>
        </row>
        <row r="383">
          <cell r="A383">
            <v>217</v>
          </cell>
          <cell r="B383" t="str">
            <v>칵테일새우자숙,탈각kg51/60,8~12g베트남</v>
          </cell>
          <cell r="D383" t="str">
            <v>어패류</v>
          </cell>
          <cell r="E383" t="str">
            <v>칵테일새우</v>
          </cell>
          <cell r="F383" t="str">
            <v>자숙,탈각</v>
          </cell>
          <cell r="G383" t="str">
            <v>kg</v>
          </cell>
          <cell r="H383" t="str">
            <v>51/60,8~12g</v>
          </cell>
          <cell r="I383" t="str">
            <v>베트남</v>
          </cell>
          <cell r="J383" t="e">
            <v>#N/A</v>
          </cell>
          <cell r="K383">
            <v>13300</v>
          </cell>
          <cell r="L383">
            <v>13300</v>
          </cell>
          <cell r="M383" t="e">
            <v>#N/A</v>
          </cell>
          <cell r="N383">
            <v>0</v>
          </cell>
          <cell r="O383" t="e">
            <v>#N/A</v>
          </cell>
          <cell r="P383">
            <v>17100</v>
          </cell>
          <cell r="Q383">
            <v>17100</v>
          </cell>
          <cell r="R383" t="e">
            <v>#N/A</v>
          </cell>
          <cell r="S383">
            <v>0</v>
          </cell>
          <cell r="T383" t="e">
            <v>#N/A</v>
          </cell>
          <cell r="U383" t="str">
            <v>-</v>
          </cell>
          <cell r="V383" t="str">
            <v>-</v>
          </cell>
          <cell r="W383" t="e">
            <v>#VALUE!</v>
          </cell>
          <cell r="X383" t="e">
            <v>#VALUE!</v>
          </cell>
          <cell r="Y383" t="e">
            <v>#N/A</v>
          </cell>
          <cell r="Z383" t="str">
            <v>-</v>
          </cell>
          <cell r="AA383" t="str">
            <v>-</v>
          </cell>
        </row>
        <row r="384">
          <cell r="A384">
            <v>218</v>
          </cell>
          <cell r="B384" t="str">
            <v>칵테일새우자숙,탈각kg71/90,6~7g베트남</v>
          </cell>
          <cell r="D384" t="str">
            <v>어패류</v>
          </cell>
          <cell r="E384" t="str">
            <v>칵테일새우</v>
          </cell>
          <cell r="F384" t="str">
            <v>자숙,탈각</v>
          </cell>
          <cell r="G384" t="str">
            <v>kg</v>
          </cell>
          <cell r="H384" t="str">
            <v>71/90,6~7g</v>
          </cell>
          <cell r="I384" t="str">
            <v>베트남</v>
          </cell>
          <cell r="J384" t="e">
            <v>#N/A</v>
          </cell>
          <cell r="K384">
            <v>11700</v>
          </cell>
          <cell r="L384">
            <v>11700</v>
          </cell>
          <cell r="M384" t="e">
            <v>#N/A</v>
          </cell>
          <cell r="N384">
            <v>0</v>
          </cell>
          <cell r="O384" t="e">
            <v>#N/A</v>
          </cell>
          <cell r="P384">
            <v>0</v>
          </cell>
          <cell r="Q384">
            <v>0</v>
          </cell>
          <cell r="R384" t="e">
            <v>#N/A</v>
          </cell>
          <cell r="S384" t="e">
            <v>#DIV/0!</v>
          </cell>
          <cell r="T384" t="e">
            <v>#N/A</v>
          </cell>
          <cell r="U384" t="str">
            <v>-</v>
          </cell>
          <cell r="V384" t="str">
            <v>-</v>
          </cell>
          <cell r="W384" t="e">
            <v>#VALUE!</v>
          </cell>
          <cell r="X384" t="e">
            <v>#VALUE!</v>
          </cell>
          <cell r="Y384" t="e">
            <v>#N/A</v>
          </cell>
          <cell r="Z384" t="str">
            <v>-</v>
          </cell>
          <cell r="AA384" t="str">
            <v>-</v>
          </cell>
        </row>
        <row r="385">
          <cell r="A385">
            <v>219</v>
          </cell>
          <cell r="B385" t="str">
            <v>칵테일새우자숙,탈각kg51/60,8~12g중국</v>
          </cell>
          <cell r="D385" t="str">
            <v>어패류</v>
          </cell>
          <cell r="E385" t="str">
            <v>칵테일새우</v>
          </cell>
          <cell r="F385" t="str">
            <v>자숙,탈각</v>
          </cell>
          <cell r="G385" t="str">
            <v>kg</v>
          </cell>
          <cell r="H385" t="str">
            <v>51/60,8~12g</v>
          </cell>
          <cell r="I385" t="str">
            <v>중국</v>
          </cell>
          <cell r="J385" t="e">
            <v>#N/A</v>
          </cell>
          <cell r="K385">
            <v>13300</v>
          </cell>
          <cell r="L385">
            <v>13300</v>
          </cell>
          <cell r="M385" t="e">
            <v>#N/A</v>
          </cell>
          <cell r="N385">
            <v>0</v>
          </cell>
          <cell r="O385" t="e">
            <v>#N/A</v>
          </cell>
          <cell r="P385">
            <v>0</v>
          </cell>
          <cell r="Q385">
            <v>0</v>
          </cell>
          <cell r="R385" t="e">
            <v>#N/A</v>
          </cell>
          <cell r="S385" t="e">
            <v>#DIV/0!</v>
          </cell>
          <cell r="T385" t="e">
            <v>#N/A</v>
          </cell>
          <cell r="U385" t="str">
            <v>-</v>
          </cell>
          <cell r="V385" t="str">
            <v>-</v>
          </cell>
          <cell r="W385" t="e">
            <v>#VALUE!</v>
          </cell>
          <cell r="X385" t="e">
            <v>#VALUE!</v>
          </cell>
          <cell r="Y385" t="e">
            <v>#N/A</v>
          </cell>
          <cell r="Z385">
            <v>19080</v>
          </cell>
          <cell r="AA385">
            <v>19320</v>
          </cell>
        </row>
        <row r="386">
          <cell r="A386">
            <v>220</v>
          </cell>
          <cell r="B386" t="str">
            <v>칵테일새우자숙,탈각kg71/90,6~7g중국</v>
          </cell>
          <cell r="D386" t="str">
            <v>어패류</v>
          </cell>
          <cell r="E386" t="str">
            <v>칵테일새우</v>
          </cell>
          <cell r="F386" t="str">
            <v>자숙,탈각</v>
          </cell>
          <cell r="G386" t="str">
            <v>kg</v>
          </cell>
          <cell r="H386" t="str">
            <v>71/90,6~7g</v>
          </cell>
          <cell r="I386" t="str">
            <v>중국</v>
          </cell>
          <cell r="J386" t="e">
            <v>#N/A</v>
          </cell>
          <cell r="K386">
            <v>11700</v>
          </cell>
          <cell r="L386">
            <v>11700</v>
          </cell>
          <cell r="M386" t="e">
            <v>#N/A</v>
          </cell>
          <cell r="N386">
            <v>0</v>
          </cell>
          <cell r="O386" t="e">
            <v>#N/A</v>
          </cell>
          <cell r="P386">
            <v>14300</v>
          </cell>
          <cell r="Q386">
            <v>14300</v>
          </cell>
          <cell r="R386" t="e">
            <v>#N/A</v>
          </cell>
          <cell r="S386">
            <v>0</v>
          </cell>
          <cell r="T386" t="e">
            <v>#N/A</v>
          </cell>
          <cell r="U386" t="str">
            <v>-</v>
          </cell>
          <cell r="V386" t="str">
            <v>-</v>
          </cell>
          <cell r="W386" t="e">
            <v>#VALUE!</v>
          </cell>
          <cell r="X386" t="e">
            <v>#VALUE!</v>
          </cell>
          <cell r="Y386" t="e">
            <v>#N/A</v>
          </cell>
          <cell r="Z386">
            <v>14330</v>
          </cell>
          <cell r="AA386">
            <v>14940</v>
          </cell>
        </row>
        <row r="387">
          <cell r="A387">
            <v>221</v>
          </cell>
          <cell r="B387" t="str">
            <v>칵테일새우자숙,탈각kg51/60,8~12g태국</v>
          </cell>
          <cell r="D387" t="str">
            <v>어패류</v>
          </cell>
          <cell r="E387" t="str">
            <v>칵테일새우</v>
          </cell>
          <cell r="F387" t="str">
            <v>자숙,탈각</v>
          </cell>
          <cell r="G387" t="str">
            <v>kg</v>
          </cell>
          <cell r="H387" t="str">
            <v>51/60,8~12g</v>
          </cell>
          <cell r="I387" t="str">
            <v>태국</v>
          </cell>
          <cell r="J387" t="e">
            <v>#N/A</v>
          </cell>
          <cell r="K387">
            <v>13300</v>
          </cell>
          <cell r="L387">
            <v>13300</v>
          </cell>
          <cell r="M387" t="e">
            <v>#N/A</v>
          </cell>
          <cell r="N387">
            <v>0</v>
          </cell>
          <cell r="O387" t="e">
            <v>#N/A</v>
          </cell>
          <cell r="P387">
            <v>17100</v>
          </cell>
          <cell r="Q387">
            <v>17100</v>
          </cell>
          <cell r="R387" t="e">
            <v>#N/A</v>
          </cell>
          <cell r="S387">
            <v>0</v>
          </cell>
          <cell r="T387" t="e">
            <v>#N/A</v>
          </cell>
          <cell r="U387">
            <v>24500</v>
          </cell>
          <cell r="V387">
            <v>23340</v>
          </cell>
          <cell r="W387" t="e">
            <v>#N/A</v>
          </cell>
          <cell r="X387">
            <v>-4.7346938775510203</v>
          </cell>
          <cell r="Y387" t="e">
            <v>#N/A</v>
          </cell>
          <cell r="Z387" t="str">
            <v>-</v>
          </cell>
          <cell r="AA387" t="str">
            <v>-</v>
          </cell>
        </row>
        <row r="388">
          <cell r="A388">
            <v>222</v>
          </cell>
          <cell r="B388" t="str">
            <v>칵테일새우자숙,탈각kg71/90,6~7g태국</v>
          </cell>
          <cell r="D388" t="str">
            <v>어패류</v>
          </cell>
          <cell r="E388" t="str">
            <v>칵테일새우</v>
          </cell>
          <cell r="F388" t="str">
            <v>자숙,탈각</v>
          </cell>
          <cell r="G388" t="str">
            <v>kg</v>
          </cell>
          <cell r="H388" t="str">
            <v>71/90,6~7g</v>
          </cell>
          <cell r="I388" t="str">
            <v>태국</v>
          </cell>
          <cell r="J388" t="e">
            <v>#N/A</v>
          </cell>
          <cell r="K388">
            <v>13300</v>
          </cell>
          <cell r="L388">
            <v>13300</v>
          </cell>
          <cell r="M388" t="e">
            <v>#N/A</v>
          </cell>
          <cell r="N388">
            <v>0</v>
          </cell>
          <cell r="O388" t="e">
            <v>#N/A</v>
          </cell>
          <cell r="P388">
            <v>0</v>
          </cell>
          <cell r="Q388">
            <v>0</v>
          </cell>
          <cell r="R388" t="e">
            <v>#N/A</v>
          </cell>
          <cell r="S388" t="e">
            <v>#DIV/0!</v>
          </cell>
          <cell r="T388" t="e">
            <v>#N/A</v>
          </cell>
          <cell r="U388">
            <v>26000</v>
          </cell>
          <cell r="V388">
            <v>21750</v>
          </cell>
          <cell r="W388" t="e">
            <v>#N/A</v>
          </cell>
          <cell r="X388">
            <v>-16.346153846153847</v>
          </cell>
          <cell r="Y388" t="e">
            <v>#N/A</v>
          </cell>
          <cell r="Z388" t="str">
            <v>-</v>
          </cell>
          <cell r="AA388" t="str">
            <v>-</v>
          </cell>
        </row>
        <row r="389">
          <cell r="A389">
            <v>223</v>
          </cell>
          <cell r="B389" t="str">
            <v>해삼말린것kg불린해삼인도네시아</v>
          </cell>
          <cell r="C389">
            <v>47</v>
          </cell>
          <cell r="D389" t="str">
            <v>어패류</v>
          </cell>
          <cell r="E389" t="str">
            <v>해삼</v>
          </cell>
          <cell r="F389" t="str">
            <v>말린것</v>
          </cell>
          <cell r="G389" t="str">
            <v>kg</v>
          </cell>
          <cell r="H389" t="str">
            <v>불린해삼</v>
          </cell>
          <cell r="I389" t="str">
            <v>인도네시아</v>
          </cell>
          <cell r="J389">
            <v>6700</v>
          </cell>
          <cell r="K389">
            <v>15000</v>
          </cell>
          <cell r="L389">
            <v>15000</v>
          </cell>
          <cell r="M389">
            <v>123.88059701492537</v>
          </cell>
          <cell r="N389">
            <v>0</v>
          </cell>
          <cell r="O389">
            <v>0</v>
          </cell>
          <cell r="P389">
            <v>20000</v>
          </cell>
          <cell r="Q389">
            <v>18000</v>
          </cell>
          <cell r="R389" t="e">
            <v>#DIV/0!</v>
          </cell>
          <cell r="S389">
            <v>-10</v>
          </cell>
          <cell r="T389">
            <v>42800</v>
          </cell>
          <cell r="U389" t="str">
            <v>-</v>
          </cell>
          <cell r="V389" t="str">
            <v>-</v>
          </cell>
          <cell r="W389" t="e">
            <v>#VALUE!</v>
          </cell>
          <cell r="X389" t="e">
            <v>#VALUE!</v>
          </cell>
          <cell r="Y389">
            <v>32000</v>
          </cell>
          <cell r="Z389">
            <v>39800</v>
          </cell>
          <cell r="AA389">
            <v>39000</v>
          </cell>
        </row>
        <row r="390">
          <cell r="A390">
            <v>224</v>
          </cell>
          <cell r="B390" t="str">
            <v>해파리무염kg해파리채중국</v>
          </cell>
          <cell r="C390">
            <v>48</v>
          </cell>
          <cell r="D390" t="str">
            <v>어패류</v>
          </cell>
          <cell r="E390" t="str">
            <v>해파리</v>
          </cell>
          <cell r="F390" t="str">
            <v>무염</v>
          </cell>
          <cell r="G390" t="str">
            <v>kg</v>
          </cell>
          <cell r="H390" t="str">
            <v>해파리채</v>
          </cell>
          <cell r="I390" t="str">
            <v>중국</v>
          </cell>
          <cell r="J390">
            <v>7000</v>
          </cell>
          <cell r="K390">
            <v>7000</v>
          </cell>
          <cell r="L390">
            <v>6000</v>
          </cell>
          <cell r="M390">
            <v>-14.285714285714286</v>
          </cell>
          <cell r="N390">
            <v>-14.285714285714286</v>
          </cell>
          <cell r="O390">
            <v>8000</v>
          </cell>
          <cell r="P390">
            <v>10000</v>
          </cell>
          <cell r="Q390">
            <v>5000</v>
          </cell>
          <cell r="R390">
            <v>-37.5</v>
          </cell>
          <cell r="S390">
            <v>-50</v>
          </cell>
          <cell r="T390" t="str">
            <v>-</v>
          </cell>
          <cell r="U390" t="str">
            <v>-</v>
          </cell>
          <cell r="V390" t="str">
            <v>-</v>
          </cell>
          <cell r="W390" t="e">
            <v>#VALUE!</v>
          </cell>
          <cell r="X390" t="e">
            <v>#VALUE!</v>
          </cell>
          <cell r="Y390" t="str">
            <v>-</v>
          </cell>
          <cell r="Z390" t="str">
            <v>-</v>
          </cell>
          <cell r="AA390" t="str">
            <v>-</v>
          </cell>
        </row>
        <row r="391">
          <cell r="A391">
            <v>225</v>
          </cell>
          <cell r="B391" t="str">
            <v>해파리무염kg해파리채태국</v>
          </cell>
          <cell r="D391" t="str">
            <v>어패류</v>
          </cell>
          <cell r="E391" t="str">
            <v>해파리</v>
          </cell>
          <cell r="F391" t="str">
            <v>무염</v>
          </cell>
          <cell r="G391" t="str">
            <v>kg</v>
          </cell>
          <cell r="H391" t="str">
            <v>해파리채</v>
          </cell>
          <cell r="I391" t="str">
            <v>태국</v>
          </cell>
          <cell r="J391">
            <v>0</v>
          </cell>
          <cell r="K391">
            <v>6000</v>
          </cell>
          <cell r="L391">
            <v>5000</v>
          </cell>
          <cell r="M391" t="e">
            <v>#DIV/0!</v>
          </cell>
          <cell r="N391">
            <v>-16.666666666666668</v>
          </cell>
          <cell r="O391">
            <v>0</v>
          </cell>
          <cell r="P391">
            <v>7000</v>
          </cell>
          <cell r="Q391">
            <v>4000</v>
          </cell>
          <cell r="R391" t="e">
            <v>#DIV/0!</v>
          </cell>
          <cell r="S391">
            <v>-42.857142857142854</v>
          </cell>
          <cell r="T391" t="str">
            <v>-</v>
          </cell>
          <cell r="U391">
            <v>18340</v>
          </cell>
          <cell r="V391">
            <v>9800</v>
          </cell>
          <cell r="W391" t="e">
            <v>#VALUE!</v>
          </cell>
          <cell r="X391">
            <v>-46.564885496183209</v>
          </cell>
          <cell r="Y391">
            <v>8500</v>
          </cell>
          <cell r="Z391">
            <v>7530</v>
          </cell>
          <cell r="AA391">
            <v>15190</v>
          </cell>
        </row>
        <row r="392">
          <cell r="A392">
            <v>226</v>
          </cell>
          <cell r="B392" t="str">
            <v>다시마생것kg쌈다시마국산</v>
          </cell>
          <cell r="C392">
            <v>49</v>
          </cell>
          <cell r="D392" t="str">
            <v>해조류</v>
          </cell>
          <cell r="E392" t="str">
            <v>다시마</v>
          </cell>
          <cell r="F392" t="str">
            <v>생것</v>
          </cell>
          <cell r="G392" t="str">
            <v>kg</v>
          </cell>
          <cell r="H392" t="str">
            <v>쌈다시마</v>
          </cell>
          <cell r="I392" t="str">
            <v>국산</v>
          </cell>
          <cell r="J392">
            <v>0</v>
          </cell>
          <cell r="K392">
            <v>0</v>
          </cell>
          <cell r="L392">
            <v>0</v>
          </cell>
          <cell r="M392" t="e">
            <v>#DIV/0!</v>
          </cell>
          <cell r="N392" t="e">
            <v>#DIV/0!</v>
          </cell>
          <cell r="O392">
            <v>0</v>
          </cell>
          <cell r="P392">
            <v>0</v>
          </cell>
          <cell r="Q392">
            <v>0</v>
          </cell>
          <cell r="R392" t="e">
            <v>#DIV/0!</v>
          </cell>
          <cell r="S392" t="e">
            <v>#DIV/0!</v>
          </cell>
          <cell r="T392">
            <v>6800</v>
          </cell>
          <cell r="U392">
            <v>6800</v>
          </cell>
          <cell r="V392">
            <v>6950</v>
          </cell>
          <cell r="W392">
            <v>2.2058823529411766</v>
          </cell>
          <cell r="X392">
            <v>2.2058823529411766</v>
          </cell>
          <cell r="Y392" t="str">
            <v>-</v>
          </cell>
          <cell r="Z392">
            <v>5300</v>
          </cell>
          <cell r="AA392">
            <v>5300</v>
          </cell>
        </row>
        <row r="393">
          <cell r="A393">
            <v>227</v>
          </cell>
          <cell r="B393" t="str">
            <v>매생이생것(양식산)kg냉동국산</v>
          </cell>
          <cell r="C393">
            <v>50</v>
          </cell>
          <cell r="D393" t="str">
            <v>해조류</v>
          </cell>
          <cell r="E393" t="str">
            <v>매생이</v>
          </cell>
          <cell r="F393" t="str">
            <v>생것(양식산)</v>
          </cell>
          <cell r="G393" t="str">
            <v>kg</v>
          </cell>
          <cell r="H393" t="str">
            <v>냉동</v>
          </cell>
          <cell r="I393" t="str">
            <v>국산</v>
          </cell>
          <cell r="J393" t="e">
            <v>#N/A</v>
          </cell>
          <cell r="K393">
            <v>0</v>
          </cell>
          <cell r="L393">
            <v>7100</v>
          </cell>
          <cell r="M393" t="e">
            <v>#N/A</v>
          </cell>
          <cell r="N393" t="e">
            <v>#DIV/0!</v>
          </cell>
          <cell r="O393" t="e">
            <v>#N/A</v>
          </cell>
          <cell r="P393">
            <v>0</v>
          </cell>
          <cell r="Q393">
            <v>8600</v>
          </cell>
          <cell r="R393" t="e">
            <v>#N/A</v>
          </cell>
          <cell r="S393" t="e">
            <v>#DIV/0!</v>
          </cell>
          <cell r="T393" t="e">
            <v>#N/A</v>
          </cell>
          <cell r="U393">
            <v>14900</v>
          </cell>
          <cell r="V393" t="str">
            <v>-</v>
          </cell>
          <cell r="W393" t="e">
            <v>#VALUE!</v>
          </cell>
          <cell r="X393" t="e">
            <v>#VALUE!</v>
          </cell>
          <cell r="Y393" t="e">
            <v>#N/A</v>
          </cell>
          <cell r="Z393" t="str">
            <v>-</v>
          </cell>
          <cell r="AA393">
            <v>24750</v>
          </cell>
        </row>
        <row r="394">
          <cell r="A394">
            <v>228</v>
          </cell>
          <cell r="B394" t="str">
            <v>미역생것(양식산)kg물미역국산</v>
          </cell>
          <cell r="C394">
            <v>51</v>
          </cell>
          <cell r="D394" t="str">
            <v>해조류</v>
          </cell>
          <cell r="E394" t="str">
            <v>미역</v>
          </cell>
          <cell r="F394" t="str">
            <v>생것(양식산)</v>
          </cell>
          <cell r="G394" t="str">
            <v>kg</v>
          </cell>
          <cell r="H394" t="str">
            <v>물미역</v>
          </cell>
          <cell r="I394" t="str">
            <v>국산</v>
          </cell>
          <cell r="J394">
            <v>0</v>
          </cell>
          <cell r="K394">
            <v>0</v>
          </cell>
          <cell r="L394">
            <v>1800</v>
          </cell>
          <cell r="M394" t="e">
            <v>#DIV/0!</v>
          </cell>
          <cell r="N394" t="e">
            <v>#DIV/0!</v>
          </cell>
          <cell r="O394">
            <v>0</v>
          </cell>
          <cell r="P394">
            <v>0</v>
          </cell>
          <cell r="Q394">
            <v>0</v>
          </cell>
          <cell r="R394" t="e">
            <v>#DIV/0!</v>
          </cell>
          <cell r="S394" t="e">
            <v>#DIV/0!</v>
          </cell>
          <cell r="T394">
            <v>6800</v>
          </cell>
          <cell r="U394" t="str">
            <v>-</v>
          </cell>
          <cell r="V394">
            <v>5800</v>
          </cell>
          <cell r="W394">
            <v>-14.705882352941176</v>
          </cell>
          <cell r="X394" t="e">
            <v>#VALUE!</v>
          </cell>
          <cell r="Y394">
            <v>6500</v>
          </cell>
          <cell r="Z394">
            <v>4400</v>
          </cell>
          <cell r="AA394">
            <v>8500</v>
          </cell>
        </row>
        <row r="395">
          <cell r="A395">
            <v>229</v>
          </cell>
          <cell r="B395" t="str">
            <v>미역생것(양식산)kg곰피국산</v>
          </cell>
          <cell r="D395" t="str">
            <v>해조류</v>
          </cell>
          <cell r="E395" t="str">
            <v>미역</v>
          </cell>
          <cell r="F395" t="str">
            <v>생것(양식산)</v>
          </cell>
          <cell r="G395" t="str">
            <v>kg</v>
          </cell>
          <cell r="H395" t="str">
            <v>곰피</v>
          </cell>
          <cell r="I395" t="str">
            <v>국산</v>
          </cell>
          <cell r="J395">
            <v>0</v>
          </cell>
          <cell r="K395">
            <v>0</v>
          </cell>
          <cell r="L395">
            <v>0</v>
          </cell>
          <cell r="M395" t="e">
            <v>#DIV/0!</v>
          </cell>
          <cell r="N395" t="e">
            <v>#DIV/0!</v>
          </cell>
          <cell r="O395">
            <v>0</v>
          </cell>
          <cell r="P395">
            <v>0</v>
          </cell>
          <cell r="Q395">
            <v>0</v>
          </cell>
          <cell r="R395" t="e">
            <v>#DIV/0!</v>
          </cell>
          <cell r="S395" t="e">
            <v>#DIV/0!</v>
          </cell>
          <cell r="T395">
            <v>7800</v>
          </cell>
          <cell r="U395" t="str">
            <v>-</v>
          </cell>
          <cell r="V395" t="str">
            <v>-</v>
          </cell>
          <cell r="W395" t="e">
            <v>#VALUE!</v>
          </cell>
          <cell r="X395" t="e">
            <v>#VALUE!</v>
          </cell>
          <cell r="Y395" t="str">
            <v>-</v>
          </cell>
          <cell r="Z395" t="str">
            <v>-</v>
          </cell>
          <cell r="AA395" t="str">
            <v>-</v>
          </cell>
        </row>
        <row r="396">
          <cell r="A396">
            <v>230</v>
          </cell>
          <cell r="B396" t="str">
            <v>파래생것kg물파래국산</v>
          </cell>
          <cell r="C396">
            <v>52</v>
          </cell>
          <cell r="D396" t="str">
            <v>해조류</v>
          </cell>
          <cell r="E396" t="str">
            <v>파래</v>
          </cell>
          <cell r="F396" t="str">
            <v>생것</v>
          </cell>
          <cell r="G396" t="str">
            <v>kg</v>
          </cell>
          <cell r="H396" t="str">
            <v>물파래</v>
          </cell>
          <cell r="I396" t="str">
            <v>국산</v>
          </cell>
          <cell r="J396">
            <v>0</v>
          </cell>
          <cell r="K396">
            <v>0</v>
          </cell>
          <cell r="L396">
            <v>2900</v>
          </cell>
          <cell r="M396" t="e">
            <v>#DIV/0!</v>
          </cell>
          <cell r="N396" t="e">
            <v>#DIV/0!</v>
          </cell>
          <cell r="O396">
            <v>0</v>
          </cell>
          <cell r="P396">
            <v>0</v>
          </cell>
          <cell r="Q396">
            <v>2800</v>
          </cell>
          <cell r="R396" t="e">
            <v>#DIV/0!</v>
          </cell>
          <cell r="S396" t="e">
            <v>#DIV/0!</v>
          </cell>
          <cell r="T396">
            <v>12380</v>
          </cell>
          <cell r="U396" t="str">
            <v>-</v>
          </cell>
          <cell r="V396">
            <v>9860</v>
          </cell>
          <cell r="W396">
            <v>-20.355411954765753</v>
          </cell>
          <cell r="X396" t="e">
            <v>#VALUE!</v>
          </cell>
          <cell r="Y396">
            <v>15000</v>
          </cell>
          <cell r="Z396" t="str">
            <v>-</v>
          </cell>
          <cell r="AA396">
            <v>7150</v>
          </cell>
        </row>
        <row r="397">
          <cell r="B397" t="str">
            <v/>
          </cell>
        </row>
        <row r="398">
          <cell r="B398" t="str">
            <v/>
          </cell>
          <cell r="C398" t="str">
            <v>&lt;건어물  15종 57품목&gt;</v>
          </cell>
        </row>
        <row r="399">
          <cell r="A399">
            <v>1</v>
          </cell>
          <cell r="B399" t="str">
            <v>가다랭이반건품kg가다랭이포일본</v>
          </cell>
          <cell r="C399">
            <v>1</v>
          </cell>
          <cell r="D399" t="str">
            <v>어패류</v>
          </cell>
          <cell r="E399" t="str">
            <v>가다랭이</v>
          </cell>
          <cell r="F399" t="str">
            <v>반건품</v>
          </cell>
          <cell r="G399" t="str">
            <v>kg</v>
          </cell>
          <cell r="H399" t="str">
            <v>가다랭이포</v>
          </cell>
          <cell r="I399" t="str">
            <v>일본</v>
          </cell>
          <cell r="J399">
            <v>0</v>
          </cell>
          <cell r="K399">
            <v>0</v>
          </cell>
          <cell r="L399">
            <v>0</v>
          </cell>
          <cell r="M399" t="e">
            <v>#DIV/0!</v>
          </cell>
          <cell r="N399" t="e">
            <v>#DIV/0!</v>
          </cell>
          <cell r="O399">
            <v>0</v>
          </cell>
          <cell r="P399">
            <v>0</v>
          </cell>
          <cell r="Q399">
            <v>0</v>
          </cell>
          <cell r="R399" t="e">
            <v>#DIV/0!</v>
          </cell>
          <cell r="S399" t="e">
            <v>#DIV/0!</v>
          </cell>
          <cell r="T399" t="str">
            <v>-</v>
          </cell>
          <cell r="U399">
            <v>122500</v>
          </cell>
          <cell r="V399">
            <v>122500</v>
          </cell>
          <cell r="W399" t="e">
            <v>#VALUE!</v>
          </cell>
          <cell r="X399">
            <v>0</v>
          </cell>
          <cell r="Y399" t="str">
            <v>-</v>
          </cell>
          <cell r="Z399">
            <v>74340</v>
          </cell>
          <cell r="AA399">
            <v>74340</v>
          </cell>
        </row>
        <row r="400">
          <cell r="A400">
            <v>2</v>
          </cell>
          <cell r="B400" t="str">
            <v>가다랭이반건품kg가다랭이포인도네시아</v>
          </cell>
          <cell r="D400" t="str">
            <v>어패류</v>
          </cell>
          <cell r="E400" t="str">
            <v>가다랭이</v>
          </cell>
          <cell r="F400" t="str">
            <v>반건품</v>
          </cell>
          <cell r="G400" t="str">
            <v>kg</v>
          </cell>
          <cell r="H400" t="str">
            <v>가다랭이포</v>
          </cell>
          <cell r="I400" t="str">
            <v>인도네시아</v>
          </cell>
          <cell r="J400">
            <v>0</v>
          </cell>
          <cell r="K400">
            <v>14000</v>
          </cell>
          <cell r="L400">
            <v>18000</v>
          </cell>
          <cell r="M400" t="e">
            <v>#DIV/0!</v>
          </cell>
          <cell r="N400">
            <v>28.571428571428573</v>
          </cell>
          <cell r="O400">
            <v>0</v>
          </cell>
          <cell r="P400">
            <v>15000</v>
          </cell>
          <cell r="Q400">
            <v>15000</v>
          </cell>
          <cell r="R400" t="e">
            <v>#DIV/0!</v>
          </cell>
          <cell r="S400">
            <v>0</v>
          </cell>
          <cell r="T400" t="str">
            <v>-</v>
          </cell>
          <cell r="U400" t="str">
            <v/>
          </cell>
          <cell r="V400" t="str">
            <v>-</v>
          </cell>
          <cell r="W400" t="e">
            <v>#VALUE!</v>
          </cell>
          <cell r="X400" t="e">
            <v>#VALUE!</v>
          </cell>
          <cell r="Y400" t="str">
            <v>-</v>
          </cell>
          <cell r="Z400">
            <v>35940</v>
          </cell>
          <cell r="AA400">
            <v>39400</v>
          </cell>
        </row>
        <row r="401">
          <cell r="A401">
            <v>3</v>
          </cell>
          <cell r="B401" t="str">
            <v>가다랭이반건품kg가다랭이포기타수입</v>
          </cell>
          <cell r="D401" t="str">
            <v>어패류</v>
          </cell>
          <cell r="E401" t="str">
            <v>가다랭이</v>
          </cell>
          <cell r="F401" t="str">
            <v>반건품</v>
          </cell>
          <cell r="G401" t="str">
            <v>kg</v>
          </cell>
          <cell r="H401" t="str">
            <v>가다랭이포</v>
          </cell>
          <cell r="I401" t="str">
            <v>기타수입</v>
          </cell>
          <cell r="J401">
            <v>0</v>
          </cell>
          <cell r="K401">
            <v>0</v>
          </cell>
          <cell r="L401">
            <v>0</v>
          </cell>
          <cell r="M401" t="e">
            <v>#DIV/0!</v>
          </cell>
          <cell r="N401" t="e">
            <v>#DIV/0!</v>
          </cell>
          <cell r="O401">
            <v>0</v>
          </cell>
          <cell r="P401">
            <v>0</v>
          </cell>
          <cell r="Q401">
            <v>0</v>
          </cell>
          <cell r="R401" t="e">
            <v>#DIV/0!</v>
          </cell>
          <cell r="S401" t="e">
            <v>#DIV/0!</v>
          </cell>
          <cell r="T401">
            <v>120000</v>
          </cell>
          <cell r="U401" t="str">
            <v/>
          </cell>
          <cell r="V401">
            <v>149170</v>
          </cell>
          <cell r="W401">
            <v>24.308333333333334</v>
          </cell>
          <cell r="X401" t="e">
            <v>#VALUE!</v>
          </cell>
          <cell r="Y401" t="str">
            <v>-</v>
          </cell>
          <cell r="Z401" t="str">
            <v/>
          </cell>
          <cell r="AA401" t="str">
            <v>-</v>
          </cell>
        </row>
        <row r="402">
          <cell r="A402">
            <v>4</v>
          </cell>
          <cell r="B402" t="str">
            <v>멸치자건품(큰멸치)kg국멸치(일반)국산</v>
          </cell>
          <cell r="C402">
            <v>2</v>
          </cell>
          <cell r="D402" t="str">
            <v>어패류</v>
          </cell>
          <cell r="E402" t="str">
            <v>멸치</v>
          </cell>
          <cell r="F402" t="str">
            <v>자건품(큰멸치)</v>
          </cell>
          <cell r="G402" t="str">
            <v>kg</v>
          </cell>
          <cell r="H402" t="str">
            <v>국멸치(일반)</v>
          </cell>
          <cell r="I402" t="str">
            <v>국산</v>
          </cell>
          <cell r="J402">
            <v>13300</v>
          </cell>
          <cell r="K402">
            <v>13300</v>
          </cell>
          <cell r="L402">
            <v>16700</v>
          </cell>
          <cell r="M402">
            <v>25.563909774436091</v>
          </cell>
          <cell r="N402">
            <v>25.563909774436091</v>
          </cell>
          <cell r="O402">
            <v>16700</v>
          </cell>
          <cell r="P402">
            <v>13300</v>
          </cell>
          <cell r="Q402">
            <v>13300</v>
          </cell>
          <cell r="R402">
            <v>-20.359281437125748</v>
          </cell>
          <cell r="S402">
            <v>0</v>
          </cell>
          <cell r="T402">
            <v>18000</v>
          </cell>
          <cell r="U402">
            <v>21670</v>
          </cell>
          <cell r="V402" t="str">
            <v>-</v>
          </cell>
          <cell r="W402" t="e">
            <v>#VALUE!</v>
          </cell>
          <cell r="X402" t="e">
            <v>#VALUE!</v>
          </cell>
          <cell r="Y402">
            <v>16060</v>
          </cell>
          <cell r="Z402">
            <v>10120</v>
          </cell>
          <cell r="AA402">
            <v>9720</v>
          </cell>
        </row>
        <row r="403">
          <cell r="A403">
            <v>5</v>
          </cell>
          <cell r="B403" t="str">
            <v>멸치자건품(큰멸치)kg국멸치(오사리)국산</v>
          </cell>
          <cell r="D403" t="str">
            <v>어패류</v>
          </cell>
          <cell r="E403" t="str">
            <v>멸치</v>
          </cell>
          <cell r="F403" t="str">
            <v>자건품(큰멸치)</v>
          </cell>
          <cell r="G403" t="str">
            <v>kg</v>
          </cell>
          <cell r="H403" t="str">
            <v>국멸치(오사리)</v>
          </cell>
          <cell r="I403" t="str">
            <v>국산</v>
          </cell>
          <cell r="J403">
            <v>13300</v>
          </cell>
          <cell r="K403">
            <v>16700</v>
          </cell>
          <cell r="L403">
            <v>16700</v>
          </cell>
          <cell r="M403">
            <v>25.563909774436091</v>
          </cell>
          <cell r="N403">
            <v>0</v>
          </cell>
          <cell r="O403">
            <v>18000</v>
          </cell>
          <cell r="P403">
            <v>16700</v>
          </cell>
          <cell r="Q403">
            <v>15300</v>
          </cell>
          <cell r="R403">
            <v>-15</v>
          </cell>
          <cell r="S403">
            <v>-8.3832335329341312</v>
          </cell>
          <cell r="T403">
            <v>25500</v>
          </cell>
          <cell r="U403" t="str">
            <v/>
          </cell>
          <cell r="V403">
            <v>18750</v>
          </cell>
          <cell r="W403">
            <v>-26.470588235294116</v>
          </cell>
          <cell r="X403" t="e">
            <v>#VALUE!</v>
          </cell>
          <cell r="Y403">
            <v>14310</v>
          </cell>
          <cell r="Z403" t="str">
            <v/>
          </cell>
          <cell r="AA403" t="str">
            <v>-</v>
          </cell>
        </row>
        <row r="404">
          <cell r="A404">
            <v>6</v>
          </cell>
          <cell r="B404" t="str">
            <v>멸치자건품(큰멸치)kg국멸치(주바)국산</v>
          </cell>
          <cell r="D404" t="str">
            <v>어패류</v>
          </cell>
          <cell r="E404" t="str">
            <v>멸치</v>
          </cell>
          <cell r="F404" t="str">
            <v>자건품(큰멸치)</v>
          </cell>
          <cell r="G404" t="str">
            <v>kg</v>
          </cell>
          <cell r="H404" t="str">
            <v>국멸치(주바)</v>
          </cell>
          <cell r="I404" t="str">
            <v>국산</v>
          </cell>
          <cell r="J404">
            <v>16700</v>
          </cell>
          <cell r="K404">
            <v>18700</v>
          </cell>
          <cell r="L404">
            <v>18700</v>
          </cell>
          <cell r="M404">
            <v>11.976047904191617</v>
          </cell>
          <cell r="N404">
            <v>0</v>
          </cell>
          <cell r="O404">
            <v>18000</v>
          </cell>
          <cell r="P404">
            <v>16700</v>
          </cell>
          <cell r="Q404">
            <v>16700</v>
          </cell>
          <cell r="R404">
            <v>-7.2222222222222223</v>
          </cell>
          <cell r="S404">
            <v>0</v>
          </cell>
          <cell r="T404" t="str">
            <v>-</v>
          </cell>
          <cell r="U404" t="str">
            <v/>
          </cell>
          <cell r="V404" t="str">
            <v>-</v>
          </cell>
          <cell r="W404" t="e">
            <v>#VALUE!</v>
          </cell>
          <cell r="X404" t="e">
            <v>#VALUE!</v>
          </cell>
          <cell r="Y404" t="str">
            <v>-</v>
          </cell>
          <cell r="Z404">
            <v>15120</v>
          </cell>
          <cell r="AA404">
            <v>14760</v>
          </cell>
        </row>
        <row r="405">
          <cell r="A405">
            <v>7</v>
          </cell>
          <cell r="B405" t="str">
            <v>멸치자건품(중멸치)kg고바국산</v>
          </cell>
          <cell r="D405" t="str">
            <v>어패류</v>
          </cell>
          <cell r="E405" t="str">
            <v>멸치</v>
          </cell>
          <cell r="F405" t="str">
            <v>자건품(중멸치)</v>
          </cell>
          <cell r="G405" t="str">
            <v>kg</v>
          </cell>
          <cell r="H405" t="str">
            <v>고바</v>
          </cell>
          <cell r="I405" t="str">
            <v>국산</v>
          </cell>
          <cell r="J405">
            <v>18000</v>
          </cell>
          <cell r="K405">
            <v>18000</v>
          </cell>
          <cell r="L405">
            <v>18000</v>
          </cell>
          <cell r="M405">
            <v>0</v>
          </cell>
          <cell r="N405">
            <v>0</v>
          </cell>
          <cell r="O405">
            <v>18700</v>
          </cell>
          <cell r="P405">
            <v>18700</v>
          </cell>
          <cell r="Q405">
            <v>18700</v>
          </cell>
          <cell r="R405">
            <v>0</v>
          </cell>
          <cell r="S405">
            <v>0</v>
          </cell>
          <cell r="T405">
            <v>29830</v>
          </cell>
          <cell r="U405">
            <v>29800</v>
          </cell>
          <cell r="V405">
            <v>27230</v>
          </cell>
          <cell r="W405">
            <v>-8.7160576600737514</v>
          </cell>
          <cell r="X405">
            <v>-8.624161073825503</v>
          </cell>
          <cell r="Y405">
            <v>26220</v>
          </cell>
          <cell r="Z405">
            <v>16620</v>
          </cell>
          <cell r="AA405">
            <v>15630</v>
          </cell>
        </row>
        <row r="406">
          <cell r="A406">
            <v>8</v>
          </cell>
          <cell r="B406" t="str">
            <v>멸치자건품(중멸치)kg가이리국산</v>
          </cell>
          <cell r="D406" t="str">
            <v>어패류</v>
          </cell>
          <cell r="E406" t="str">
            <v>멸치</v>
          </cell>
          <cell r="F406" t="str">
            <v>자건품(중멸치)</v>
          </cell>
          <cell r="G406" t="str">
            <v>kg</v>
          </cell>
          <cell r="H406" t="str">
            <v>가이리</v>
          </cell>
          <cell r="I406" t="str">
            <v>국산</v>
          </cell>
          <cell r="J406">
            <v>20000</v>
          </cell>
          <cell r="K406">
            <v>20000</v>
          </cell>
          <cell r="L406">
            <v>23300</v>
          </cell>
          <cell r="M406">
            <v>16.5</v>
          </cell>
          <cell r="N406">
            <v>16.5</v>
          </cell>
          <cell r="O406">
            <v>23300</v>
          </cell>
          <cell r="P406">
            <v>24700</v>
          </cell>
          <cell r="Q406">
            <v>25300</v>
          </cell>
          <cell r="R406">
            <v>8.5836909871244629</v>
          </cell>
          <cell r="S406">
            <v>2.42914979757085</v>
          </cell>
          <cell r="T406">
            <v>31000</v>
          </cell>
          <cell r="U406" t="str">
            <v/>
          </cell>
          <cell r="V406" t="str">
            <v>-</v>
          </cell>
          <cell r="W406" t="e">
            <v>#VALUE!</v>
          </cell>
          <cell r="X406" t="e">
            <v>#VALUE!</v>
          </cell>
          <cell r="Y406" t="str">
            <v>-</v>
          </cell>
          <cell r="Z406">
            <v>25590</v>
          </cell>
          <cell r="AA406">
            <v>32440</v>
          </cell>
        </row>
        <row r="407">
          <cell r="A407">
            <v>9</v>
          </cell>
          <cell r="B407" t="str">
            <v>멸치자건품(잔멸치)kg지리가이리국산</v>
          </cell>
          <cell r="D407" t="str">
            <v>어패류</v>
          </cell>
          <cell r="E407" t="str">
            <v>멸치</v>
          </cell>
          <cell r="F407" t="str">
            <v>자건품(잔멸치)</v>
          </cell>
          <cell r="G407" t="str">
            <v>kg</v>
          </cell>
          <cell r="H407" t="str">
            <v>지리가이리</v>
          </cell>
          <cell r="I407" t="str">
            <v>국산</v>
          </cell>
          <cell r="J407">
            <v>20000</v>
          </cell>
          <cell r="K407">
            <v>20000</v>
          </cell>
          <cell r="L407">
            <v>23300</v>
          </cell>
          <cell r="M407">
            <v>16.5</v>
          </cell>
          <cell r="N407">
            <v>16.5</v>
          </cell>
          <cell r="O407">
            <v>23300</v>
          </cell>
          <cell r="P407">
            <v>22000</v>
          </cell>
          <cell r="Q407">
            <v>25300</v>
          </cell>
          <cell r="R407">
            <v>8.5836909871244629</v>
          </cell>
          <cell r="S407">
            <v>15</v>
          </cell>
          <cell r="T407">
            <v>36000</v>
          </cell>
          <cell r="U407">
            <v>37220</v>
          </cell>
          <cell r="V407">
            <v>37230</v>
          </cell>
          <cell r="W407">
            <v>3.4166666666666665</v>
          </cell>
          <cell r="X407">
            <v>2.6867275658248254E-2</v>
          </cell>
          <cell r="Y407">
            <v>30770</v>
          </cell>
          <cell r="Z407">
            <v>25590</v>
          </cell>
          <cell r="AA407">
            <v>34870</v>
          </cell>
        </row>
        <row r="408">
          <cell r="A408">
            <v>10</v>
          </cell>
          <cell r="B408" t="str">
            <v>멸치자건품(잔멸치)kg지리멸국산</v>
          </cell>
          <cell r="D408" t="str">
            <v>어패류</v>
          </cell>
          <cell r="E408" t="str">
            <v>멸치</v>
          </cell>
          <cell r="F408" t="str">
            <v>자건품(잔멸치)</v>
          </cell>
          <cell r="G408" t="str">
            <v>kg</v>
          </cell>
          <cell r="H408" t="str">
            <v>지리멸</v>
          </cell>
          <cell r="I408" t="str">
            <v>국산</v>
          </cell>
          <cell r="J408">
            <v>20000</v>
          </cell>
          <cell r="K408">
            <v>20000</v>
          </cell>
          <cell r="L408">
            <v>23300</v>
          </cell>
          <cell r="M408">
            <v>16.5</v>
          </cell>
          <cell r="N408">
            <v>16.5</v>
          </cell>
          <cell r="O408">
            <v>23300</v>
          </cell>
          <cell r="P408">
            <v>22000</v>
          </cell>
          <cell r="Q408">
            <v>26700</v>
          </cell>
          <cell r="R408">
            <v>14.592274678111588</v>
          </cell>
          <cell r="S408">
            <v>21.363636363636363</v>
          </cell>
          <cell r="T408">
            <v>42000</v>
          </cell>
          <cell r="U408">
            <v>37220</v>
          </cell>
          <cell r="V408" t="str">
            <v>-</v>
          </cell>
          <cell r="W408" t="e">
            <v>#VALUE!</v>
          </cell>
          <cell r="X408" t="e">
            <v>#VALUE!</v>
          </cell>
          <cell r="Y408" t="str">
            <v>-</v>
          </cell>
          <cell r="Z408">
            <v>25590</v>
          </cell>
          <cell r="AA408">
            <v>34870</v>
          </cell>
        </row>
        <row r="409">
          <cell r="A409">
            <v>11</v>
          </cell>
          <cell r="B409" t="str">
            <v>명태냉동,코다리kg절단러시아</v>
          </cell>
          <cell r="C409">
            <v>3</v>
          </cell>
          <cell r="D409" t="str">
            <v>어패류</v>
          </cell>
          <cell r="E409" t="str">
            <v>명태</v>
          </cell>
          <cell r="F409" t="str">
            <v>냉동,코다리</v>
          </cell>
          <cell r="G409" t="str">
            <v>kg</v>
          </cell>
          <cell r="H409" t="str">
            <v>절단</v>
          </cell>
          <cell r="I409" t="str">
            <v>러시아</v>
          </cell>
          <cell r="J409">
            <v>5000</v>
          </cell>
          <cell r="K409">
            <v>4300</v>
          </cell>
          <cell r="L409">
            <v>5000</v>
          </cell>
          <cell r="M409">
            <v>0</v>
          </cell>
          <cell r="N409">
            <v>16.279069767441861</v>
          </cell>
          <cell r="O409">
            <v>5000</v>
          </cell>
          <cell r="P409">
            <v>5000</v>
          </cell>
          <cell r="Q409">
            <v>5000</v>
          </cell>
          <cell r="R409">
            <v>0</v>
          </cell>
          <cell r="S409">
            <v>0</v>
          </cell>
          <cell r="T409">
            <v>7380</v>
          </cell>
          <cell r="U409">
            <v>7300</v>
          </cell>
          <cell r="V409">
            <v>8500</v>
          </cell>
          <cell r="W409">
            <v>15.176151761517616</v>
          </cell>
          <cell r="X409">
            <v>16.438356164383563</v>
          </cell>
          <cell r="Y409">
            <v>8420</v>
          </cell>
          <cell r="Z409">
            <v>9900</v>
          </cell>
          <cell r="AA409">
            <v>7010</v>
          </cell>
        </row>
        <row r="410">
          <cell r="A410">
            <v>12</v>
          </cell>
          <cell r="B410" t="str">
            <v>명태냉동,코다리살kg절단러시아</v>
          </cell>
          <cell r="D410" t="str">
            <v>어패류</v>
          </cell>
          <cell r="E410" t="str">
            <v>명태</v>
          </cell>
          <cell r="F410" t="str">
            <v>냉동,코다리살</v>
          </cell>
          <cell r="G410" t="str">
            <v>kg</v>
          </cell>
          <cell r="H410" t="str">
            <v>절단</v>
          </cell>
          <cell r="I410" t="str">
            <v>러시아</v>
          </cell>
          <cell r="J410">
            <v>0</v>
          </cell>
          <cell r="K410">
            <v>0</v>
          </cell>
          <cell r="L410">
            <v>0</v>
          </cell>
          <cell r="M410" t="e">
            <v>#DIV/0!</v>
          </cell>
          <cell r="N410" t="e">
            <v>#DIV/0!</v>
          </cell>
          <cell r="O410">
            <v>0</v>
          </cell>
          <cell r="P410">
            <v>0</v>
          </cell>
          <cell r="Q410">
            <v>0</v>
          </cell>
          <cell r="R410" t="e">
            <v>#DIV/0!</v>
          </cell>
          <cell r="S410" t="e">
            <v>#DIV/0!</v>
          </cell>
          <cell r="T410" t="str">
            <v>-</v>
          </cell>
          <cell r="U410" t="str">
            <v/>
          </cell>
          <cell r="V410">
            <v>8500</v>
          </cell>
          <cell r="W410" t="e">
            <v>#VALUE!</v>
          </cell>
          <cell r="X410" t="e">
            <v>#VALUE!</v>
          </cell>
          <cell r="Y410" t="str">
            <v>-</v>
          </cell>
          <cell r="Z410">
            <v>5780</v>
          </cell>
          <cell r="AA410" t="str">
            <v>-</v>
          </cell>
        </row>
        <row r="411">
          <cell r="A411">
            <v>13</v>
          </cell>
          <cell r="B411" t="str">
            <v>명태말린것,성어(북어)kg통북어,30cm이상러시아</v>
          </cell>
          <cell r="D411" t="str">
            <v>어패류</v>
          </cell>
          <cell r="E411" t="str">
            <v>명태</v>
          </cell>
          <cell r="F411" t="str">
            <v>말린것,성어(북어)</v>
          </cell>
          <cell r="G411" t="str">
            <v>kg</v>
          </cell>
          <cell r="H411" t="str">
            <v>통북어,30cm이상</v>
          </cell>
          <cell r="I411" t="str">
            <v>러시아</v>
          </cell>
          <cell r="J411">
            <v>58800</v>
          </cell>
          <cell r="K411">
            <v>52900</v>
          </cell>
          <cell r="L411">
            <v>35300</v>
          </cell>
          <cell r="M411">
            <v>-39.965986394557824</v>
          </cell>
          <cell r="N411">
            <v>-33.270321361058599</v>
          </cell>
          <cell r="O411">
            <v>56500</v>
          </cell>
          <cell r="P411">
            <v>56500</v>
          </cell>
          <cell r="Q411">
            <v>37600</v>
          </cell>
          <cell r="R411">
            <v>-33.451327433628322</v>
          </cell>
          <cell r="S411">
            <v>-33.451327433628322</v>
          </cell>
          <cell r="T411" t="str">
            <v>-</v>
          </cell>
          <cell r="U411" t="str">
            <v/>
          </cell>
          <cell r="V411">
            <v>91430</v>
          </cell>
          <cell r="W411" t="e">
            <v>#VALUE!</v>
          </cell>
          <cell r="X411" t="e">
            <v>#VALUE!</v>
          </cell>
          <cell r="Y411">
            <v>54500</v>
          </cell>
          <cell r="Z411">
            <v>99200</v>
          </cell>
          <cell r="AA411">
            <v>99200</v>
          </cell>
        </row>
        <row r="412">
          <cell r="A412">
            <v>14</v>
          </cell>
          <cell r="B412" t="str">
            <v>명태말린것,북어(황태)포kg펼친것,30cm이상러시아</v>
          </cell>
          <cell r="D412" t="str">
            <v>어패류</v>
          </cell>
          <cell r="E412" t="str">
            <v>명태</v>
          </cell>
          <cell r="F412" t="str">
            <v>말린것,북어(황태)포</v>
          </cell>
          <cell r="G412" t="str">
            <v>kg</v>
          </cell>
          <cell r="H412" t="str">
            <v>펼친것,30cm이상</v>
          </cell>
          <cell r="I412" t="str">
            <v>러시아</v>
          </cell>
          <cell r="J412">
            <v>41200</v>
          </cell>
          <cell r="K412">
            <v>35300</v>
          </cell>
          <cell r="L412">
            <v>43500</v>
          </cell>
          <cell r="M412">
            <v>5.5825242718446599</v>
          </cell>
          <cell r="N412">
            <v>23.229461756373937</v>
          </cell>
          <cell r="O412">
            <v>35300</v>
          </cell>
          <cell r="P412">
            <v>35300</v>
          </cell>
          <cell r="Q412">
            <v>41200</v>
          </cell>
          <cell r="R412">
            <v>16.71388101983003</v>
          </cell>
          <cell r="S412">
            <v>16.71388101983003</v>
          </cell>
          <cell r="T412">
            <v>84290</v>
          </cell>
          <cell r="U412">
            <v>90000</v>
          </cell>
          <cell r="V412">
            <v>70720</v>
          </cell>
          <cell r="W412">
            <v>-16.099181397556055</v>
          </cell>
          <cell r="X412">
            <v>-21.422222222222221</v>
          </cell>
          <cell r="Y412">
            <v>41800</v>
          </cell>
          <cell r="Z412">
            <v>84200</v>
          </cell>
          <cell r="AA412">
            <v>63280</v>
          </cell>
        </row>
        <row r="413">
          <cell r="A413">
            <v>15</v>
          </cell>
          <cell r="B413" t="str">
            <v>명태북어채(황태채)kg국내가공러시아</v>
          </cell>
          <cell r="D413" t="str">
            <v>어패류</v>
          </cell>
          <cell r="E413" t="str">
            <v>명태</v>
          </cell>
          <cell r="F413" t="str">
            <v>북어채(황태채)</v>
          </cell>
          <cell r="G413" t="str">
            <v>kg</v>
          </cell>
          <cell r="H413" t="str">
            <v>국내가공</v>
          </cell>
          <cell r="I413" t="str">
            <v>러시아</v>
          </cell>
          <cell r="J413">
            <v>30000</v>
          </cell>
          <cell r="K413">
            <v>25000</v>
          </cell>
          <cell r="L413">
            <v>20000</v>
          </cell>
          <cell r="M413">
            <v>-33.333333333333336</v>
          </cell>
          <cell r="N413">
            <v>-20</v>
          </cell>
          <cell r="O413">
            <v>35000</v>
          </cell>
          <cell r="P413">
            <v>28000</v>
          </cell>
          <cell r="Q413">
            <v>25000</v>
          </cell>
          <cell r="R413">
            <v>-28.571428571428573</v>
          </cell>
          <cell r="S413">
            <v>-10.714285714285714</v>
          </cell>
          <cell r="T413">
            <v>51670</v>
          </cell>
          <cell r="U413">
            <v>36000</v>
          </cell>
          <cell r="V413">
            <v>36750</v>
          </cell>
          <cell r="W413">
            <v>-28.875556415715113</v>
          </cell>
          <cell r="X413">
            <v>2.0833333333333335</v>
          </cell>
          <cell r="Y413">
            <v>55150</v>
          </cell>
          <cell r="Z413">
            <v>42060</v>
          </cell>
          <cell r="AA413">
            <v>42060</v>
          </cell>
        </row>
        <row r="414">
          <cell r="A414">
            <v>16</v>
          </cell>
          <cell r="B414" t="str">
            <v>명태북어채(황태채)kg중국가공러시아</v>
          </cell>
          <cell r="D414" t="str">
            <v>어패류</v>
          </cell>
          <cell r="E414" t="str">
            <v>명태</v>
          </cell>
          <cell r="F414" t="str">
            <v>북어채(황태채)</v>
          </cell>
          <cell r="G414" t="str">
            <v>kg</v>
          </cell>
          <cell r="H414" t="str">
            <v>중국가공</v>
          </cell>
          <cell r="I414" t="str">
            <v>러시아</v>
          </cell>
          <cell r="J414">
            <v>20000</v>
          </cell>
          <cell r="K414">
            <v>18000</v>
          </cell>
          <cell r="L414">
            <v>18000</v>
          </cell>
          <cell r="M414">
            <v>-10</v>
          </cell>
          <cell r="N414">
            <v>0</v>
          </cell>
          <cell r="O414">
            <v>24000</v>
          </cell>
          <cell r="P414">
            <v>22000</v>
          </cell>
          <cell r="Q414">
            <v>20000</v>
          </cell>
          <cell r="R414">
            <v>-16.666666666666668</v>
          </cell>
          <cell r="S414">
            <v>-9.0909090909090917</v>
          </cell>
          <cell r="T414">
            <v>34670</v>
          </cell>
          <cell r="U414" t="str">
            <v/>
          </cell>
          <cell r="V414" t="str">
            <v>-</v>
          </cell>
          <cell r="W414" t="e">
            <v>#VALUE!</v>
          </cell>
          <cell r="X414" t="e">
            <v>#VALUE!</v>
          </cell>
          <cell r="Y414" t="str">
            <v>-</v>
          </cell>
          <cell r="Z414">
            <v>26140</v>
          </cell>
          <cell r="AA414">
            <v>25610</v>
          </cell>
        </row>
        <row r="415">
          <cell r="A415">
            <v>17</v>
          </cell>
          <cell r="B415" t="str">
            <v>명태명태맛포kg명엽채러시아</v>
          </cell>
          <cell r="D415" t="str">
            <v>어패류</v>
          </cell>
          <cell r="E415" t="str">
            <v>명태</v>
          </cell>
          <cell r="F415" t="str">
            <v>명태맛포</v>
          </cell>
          <cell r="G415" t="str">
            <v>kg</v>
          </cell>
          <cell r="H415" t="str">
            <v>명엽채</v>
          </cell>
          <cell r="I415" t="str">
            <v>러시아</v>
          </cell>
          <cell r="J415">
            <v>8000</v>
          </cell>
          <cell r="K415">
            <v>8000</v>
          </cell>
          <cell r="L415">
            <v>8000</v>
          </cell>
          <cell r="M415">
            <v>0</v>
          </cell>
          <cell r="N415">
            <v>0</v>
          </cell>
          <cell r="O415">
            <v>5900</v>
          </cell>
          <cell r="P415">
            <v>7500</v>
          </cell>
          <cell r="Q415">
            <v>7500</v>
          </cell>
          <cell r="R415">
            <v>27.118644067796609</v>
          </cell>
          <cell r="S415">
            <v>0</v>
          </cell>
          <cell r="T415" t="str">
            <v>-</v>
          </cell>
          <cell r="U415" t="str">
            <v/>
          </cell>
          <cell r="V415">
            <v>24750</v>
          </cell>
          <cell r="W415" t="e">
            <v>#VALUE!</v>
          </cell>
          <cell r="X415" t="e">
            <v>#VALUE!</v>
          </cell>
          <cell r="Y415">
            <v>18240</v>
          </cell>
          <cell r="Z415">
            <v>18720</v>
          </cell>
          <cell r="AA415">
            <v>23240</v>
          </cell>
        </row>
        <row r="416">
          <cell r="A416">
            <v>18</v>
          </cell>
          <cell r="B416" t="str">
            <v>명태명태맛포kgK채,사각절단러시아</v>
          </cell>
          <cell r="D416" t="str">
            <v>어패류</v>
          </cell>
          <cell r="E416" t="str">
            <v>명태</v>
          </cell>
          <cell r="F416" t="str">
            <v>명태맛포</v>
          </cell>
          <cell r="G416" t="str">
            <v>kg</v>
          </cell>
          <cell r="H416" t="str">
            <v>K채,사각절단</v>
          </cell>
          <cell r="I416" t="str">
            <v>러시아</v>
          </cell>
          <cell r="J416">
            <v>8000</v>
          </cell>
          <cell r="K416">
            <v>13000</v>
          </cell>
          <cell r="L416">
            <v>12000</v>
          </cell>
          <cell r="M416">
            <v>50</v>
          </cell>
          <cell r="N416">
            <v>-7.6923076923076925</v>
          </cell>
          <cell r="O416">
            <v>5900</v>
          </cell>
          <cell r="P416">
            <v>13300</v>
          </cell>
          <cell r="Q416">
            <v>12000</v>
          </cell>
          <cell r="R416">
            <v>103.38983050847457</v>
          </cell>
          <cell r="S416">
            <v>-9.7744360902255636</v>
          </cell>
          <cell r="T416">
            <v>28500</v>
          </cell>
          <cell r="U416" t="str">
            <v/>
          </cell>
          <cell r="V416" t="str">
            <v>-</v>
          </cell>
          <cell r="W416" t="e">
            <v>#VALUE!</v>
          </cell>
          <cell r="X416" t="e">
            <v>#VALUE!</v>
          </cell>
          <cell r="Y416" t="str">
            <v>-</v>
          </cell>
          <cell r="Z416" t="str">
            <v/>
          </cell>
          <cell r="AA416" t="str">
            <v>-</v>
          </cell>
        </row>
        <row r="417">
          <cell r="A417">
            <v>19</v>
          </cell>
          <cell r="B417" t="str">
            <v>뱅어포,절단kg2~17g/장국산</v>
          </cell>
          <cell r="C417">
            <v>4</v>
          </cell>
          <cell r="D417" t="str">
            <v>어패류</v>
          </cell>
          <cell r="E417" t="str">
            <v>뱅어</v>
          </cell>
          <cell r="F417" t="str">
            <v>포,절단</v>
          </cell>
          <cell r="G417" t="str">
            <v>kg</v>
          </cell>
          <cell r="H417" t="str">
            <v>2~17g/장</v>
          </cell>
          <cell r="I417" t="str">
            <v>국산</v>
          </cell>
          <cell r="J417" t="e">
            <v>#N/A</v>
          </cell>
          <cell r="K417">
            <v>55600</v>
          </cell>
          <cell r="L417">
            <v>55600</v>
          </cell>
          <cell r="M417" t="e">
            <v>#N/A</v>
          </cell>
          <cell r="N417">
            <v>0</v>
          </cell>
          <cell r="O417" t="e">
            <v>#N/A</v>
          </cell>
          <cell r="P417">
            <v>47600</v>
          </cell>
          <cell r="Q417">
            <v>47600</v>
          </cell>
          <cell r="R417" t="e">
            <v>#N/A</v>
          </cell>
          <cell r="S417">
            <v>0</v>
          </cell>
          <cell r="T417" t="e">
            <v>#N/A</v>
          </cell>
          <cell r="U417">
            <v>105560</v>
          </cell>
          <cell r="V417">
            <v>75500</v>
          </cell>
          <cell r="W417" t="e">
            <v>#N/A</v>
          </cell>
          <cell r="X417">
            <v>-28.476695718075028</v>
          </cell>
          <cell r="Y417" t="e">
            <v>#N/A</v>
          </cell>
          <cell r="Z417">
            <v>122780</v>
          </cell>
          <cell r="AA417">
            <v>122780</v>
          </cell>
        </row>
        <row r="418">
          <cell r="A418">
            <v>20</v>
          </cell>
          <cell r="B418" t="str">
            <v>쥐치포,말린것kg조미쥐치포,절단베트남</v>
          </cell>
          <cell r="C418">
            <v>5</v>
          </cell>
          <cell r="D418" t="str">
            <v>어패류</v>
          </cell>
          <cell r="E418" t="str">
            <v>쥐치</v>
          </cell>
          <cell r="F418" t="str">
            <v>포,말린것</v>
          </cell>
          <cell r="G418" t="str">
            <v>kg</v>
          </cell>
          <cell r="H418" t="str">
            <v>조미쥐치포,절단</v>
          </cell>
          <cell r="I418" t="str">
            <v>베트남</v>
          </cell>
          <cell r="J418">
            <v>13000</v>
          </cell>
          <cell r="K418">
            <v>16300</v>
          </cell>
          <cell r="L418">
            <v>16300</v>
          </cell>
          <cell r="M418">
            <v>25.384615384615383</v>
          </cell>
          <cell r="N418">
            <v>0</v>
          </cell>
          <cell r="O418">
            <v>12000</v>
          </cell>
          <cell r="P418">
            <v>12000</v>
          </cell>
          <cell r="Q418">
            <v>12000</v>
          </cell>
          <cell r="R418">
            <v>0</v>
          </cell>
          <cell r="S418">
            <v>0</v>
          </cell>
          <cell r="T418">
            <v>31250</v>
          </cell>
          <cell r="U418">
            <v>31250</v>
          </cell>
          <cell r="V418">
            <v>31250</v>
          </cell>
          <cell r="W418">
            <v>0</v>
          </cell>
          <cell r="X418">
            <v>0</v>
          </cell>
          <cell r="Y418">
            <v>24580</v>
          </cell>
          <cell r="Z418">
            <v>27200</v>
          </cell>
          <cell r="AA418">
            <v>27200</v>
          </cell>
        </row>
        <row r="419">
          <cell r="A419">
            <v>21</v>
          </cell>
          <cell r="B419" t="str">
            <v>쥐치포,말린것kg조미쥐치포,절단중국</v>
          </cell>
          <cell r="D419" t="str">
            <v>어패류</v>
          </cell>
          <cell r="E419" t="str">
            <v>쥐치</v>
          </cell>
          <cell r="F419" t="str">
            <v>포,말린것</v>
          </cell>
          <cell r="G419" t="str">
            <v>kg</v>
          </cell>
          <cell r="H419" t="str">
            <v>조미쥐치포,절단</v>
          </cell>
          <cell r="I419" t="str">
            <v>중국</v>
          </cell>
          <cell r="J419">
            <v>14000</v>
          </cell>
          <cell r="K419">
            <v>18000</v>
          </cell>
          <cell r="L419">
            <v>18000</v>
          </cell>
          <cell r="M419">
            <v>28.571428571428573</v>
          </cell>
          <cell r="N419">
            <v>0</v>
          </cell>
          <cell r="O419">
            <v>16000</v>
          </cell>
          <cell r="P419">
            <v>18000</v>
          </cell>
          <cell r="Q419">
            <v>18000</v>
          </cell>
          <cell r="R419">
            <v>12.5</v>
          </cell>
          <cell r="S419">
            <v>0</v>
          </cell>
          <cell r="T419">
            <v>45220</v>
          </cell>
          <cell r="U419">
            <v>45220</v>
          </cell>
          <cell r="V419">
            <v>39340</v>
          </cell>
          <cell r="W419">
            <v>-13.003095975232197</v>
          </cell>
          <cell r="X419">
            <v>-13.003095975232197</v>
          </cell>
          <cell r="Y419">
            <v>37180</v>
          </cell>
          <cell r="Z419">
            <v>38150</v>
          </cell>
          <cell r="AA419">
            <v>38150</v>
          </cell>
        </row>
        <row r="420">
          <cell r="A420">
            <v>22</v>
          </cell>
          <cell r="B420" t="str">
            <v>홍합자건품kg건홍합살국산</v>
          </cell>
          <cell r="C420">
            <v>6</v>
          </cell>
          <cell r="D420" t="str">
            <v>어패류</v>
          </cell>
          <cell r="E420" t="str">
            <v>홍합</v>
          </cell>
          <cell r="F420" t="str">
            <v>자건품</v>
          </cell>
          <cell r="G420" t="str">
            <v>kg</v>
          </cell>
          <cell r="H420" t="str">
            <v>건홍합살</v>
          </cell>
          <cell r="I420" t="str">
            <v>국산</v>
          </cell>
          <cell r="J420">
            <v>18000</v>
          </cell>
          <cell r="K420">
            <v>18000</v>
          </cell>
          <cell r="L420">
            <v>18000</v>
          </cell>
          <cell r="M420">
            <v>0</v>
          </cell>
          <cell r="N420">
            <v>0</v>
          </cell>
          <cell r="O420">
            <v>18000</v>
          </cell>
          <cell r="P420">
            <v>20000</v>
          </cell>
          <cell r="Q420">
            <v>20000</v>
          </cell>
          <cell r="R420">
            <v>11.111111111111111</v>
          </cell>
          <cell r="S420">
            <v>0</v>
          </cell>
          <cell r="T420">
            <v>34000</v>
          </cell>
          <cell r="U420">
            <v>34000</v>
          </cell>
          <cell r="V420">
            <v>34000</v>
          </cell>
          <cell r="W420">
            <v>0</v>
          </cell>
          <cell r="X420">
            <v>0</v>
          </cell>
          <cell r="Y420">
            <v>24100</v>
          </cell>
          <cell r="Z420">
            <v>19100</v>
          </cell>
          <cell r="AA420">
            <v>54900</v>
          </cell>
        </row>
        <row r="421">
          <cell r="A421">
            <v>23</v>
          </cell>
          <cell r="B421" t="str">
            <v>꼴뚜기자건품kg건꼴뚜기국산</v>
          </cell>
          <cell r="C421">
            <v>7</v>
          </cell>
          <cell r="D421" t="str">
            <v>어패류</v>
          </cell>
          <cell r="E421" t="str">
            <v>꼴뚜기</v>
          </cell>
          <cell r="F421" t="str">
            <v>자건품</v>
          </cell>
          <cell r="G421" t="str">
            <v>kg</v>
          </cell>
          <cell r="H421" t="str">
            <v>건꼴뚜기</v>
          </cell>
          <cell r="I421" t="str">
            <v>국산</v>
          </cell>
          <cell r="J421">
            <v>23300</v>
          </cell>
          <cell r="K421">
            <v>23300</v>
          </cell>
          <cell r="L421">
            <v>23300</v>
          </cell>
          <cell r="M421">
            <v>0</v>
          </cell>
          <cell r="N421">
            <v>0</v>
          </cell>
          <cell r="O421">
            <v>22000</v>
          </cell>
          <cell r="P421">
            <v>26700</v>
          </cell>
          <cell r="Q421">
            <v>26700</v>
          </cell>
          <cell r="R421">
            <v>21.363636363636363</v>
          </cell>
          <cell r="S421">
            <v>0</v>
          </cell>
          <cell r="T421">
            <v>43330</v>
          </cell>
          <cell r="U421" t="str">
            <v/>
          </cell>
          <cell r="V421">
            <v>43340</v>
          </cell>
          <cell r="W421">
            <v>2.3078698361412416E-2</v>
          </cell>
          <cell r="X421" t="e">
            <v>#VALUE!</v>
          </cell>
          <cell r="Y421">
            <v>73680</v>
          </cell>
          <cell r="Z421">
            <v>28920</v>
          </cell>
          <cell r="AA421">
            <v>29260</v>
          </cell>
        </row>
        <row r="422">
          <cell r="A422">
            <v>24</v>
          </cell>
          <cell r="B422" t="str">
            <v>보리새우말린것kg건보리새우국산</v>
          </cell>
          <cell r="C422">
            <v>8</v>
          </cell>
          <cell r="D422" t="str">
            <v>어패류</v>
          </cell>
          <cell r="E422" t="str">
            <v>보리새우</v>
          </cell>
          <cell r="F422" t="str">
            <v>말린것</v>
          </cell>
          <cell r="G422" t="str">
            <v>kg</v>
          </cell>
          <cell r="H422" t="str">
            <v>건보리새우</v>
          </cell>
          <cell r="I422" t="str">
            <v>국산</v>
          </cell>
          <cell r="J422">
            <v>25000</v>
          </cell>
          <cell r="K422">
            <v>25000</v>
          </cell>
          <cell r="L422">
            <v>25000</v>
          </cell>
          <cell r="M422">
            <v>0</v>
          </cell>
          <cell r="N422">
            <v>0</v>
          </cell>
          <cell r="O422">
            <v>24000</v>
          </cell>
          <cell r="P422">
            <v>20000</v>
          </cell>
          <cell r="Q422">
            <v>20000</v>
          </cell>
          <cell r="R422">
            <v>-16.666666666666668</v>
          </cell>
          <cell r="S422">
            <v>0</v>
          </cell>
          <cell r="T422">
            <v>50000</v>
          </cell>
          <cell r="U422">
            <v>50000</v>
          </cell>
          <cell r="V422">
            <v>30500</v>
          </cell>
          <cell r="W422">
            <v>-39</v>
          </cell>
          <cell r="X422">
            <v>-39</v>
          </cell>
          <cell r="Y422">
            <v>35900</v>
          </cell>
          <cell r="Z422">
            <v>22300</v>
          </cell>
          <cell r="AA422" t="str">
            <v>-</v>
          </cell>
        </row>
        <row r="423">
          <cell r="A423">
            <v>25</v>
          </cell>
          <cell r="B423" t="str">
            <v>보리새우말린것kg건보리새우중국</v>
          </cell>
          <cell r="D423" t="str">
            <v>어패류</v>
          </cell>
          <cell r="E423" t="str">
            <v>보리새우</v>
          </cell>
          <cell r="F423" t="str">
            <v>말린것</v>
          </cell>
          <cell r="G423" t="str">
            <v>kg</v>
          </cell>
          <cell r="H423" t="str">
            <v>건보리새우</v>
          </cell>
          <cell r="I423" t="str">
            <v>중국</v>
          </cell>
          <cell r="J423">
            <v>11000</v>
          </cell>
          <cell r="K423">
            <v>10000</v>
          </cell>
          <cell r="L423">
            <v>10000</v>
          </cell>
          <cell r="M423">
            <v>-9.0909090909090917</v>
          </cell>
          <cell r="N423">
            <v>0</v>
          </cell>
          <cell r="O423">
            <v>11000</v>
          </cell>
          <cell r="P423">
            <v>11000</v>
          </cell>
          <cell r="Q423">
            <v>11000</v>
          </cell>
          <cell r="R423">
            <v>0</v>
          </cell>
          <cell r="S423">
            <v>0</v>
          </cell>
          <cell r="T423" t="str">
            <v>-</v>
          </cell>
          <cell r="U423" t="str">
            <v/>
          </cell>
          <cell r="V423">
            <v>12800</v>
          </cell>
          <cell r="W423" t="e">
            <v>#VALUE!</v>
          </cell>
          <cell r="X423" t="e">
            <v>#VALUE!</v>
          </cell>
          <cell r="Y423" t="str">
            <v>-</v>
          </cell>
          <cell r="Z423">
            <v>13740</v>
          </cell>
          <cell r="AA423">
            <v>13900</v>
          </cell>
        </row>
        <row r="424">
          <cell r="A424">
            <v>26</v>
          </cell>
          <cell r="B424" t="str">
            <v>오징어말린것kg건오징어(통)국산</v>
          </cell>
          <cell r="C424">
            <v>9</v>
          </cell>
          <cell r="D424" t="str">
            <v>어패류</v>
          </cell>
          <cell r="E424" t="str">
            <v>오징어</v>
          </cell>
          <cell r="F424" t="str">
            <v>말린것</v>
          </cell>
          <cell r="G424" t="str">
            <v>kg</v>
          </cell>
          <cell r="H424" t="str">
            <v>건오징어(통)</v>
          </cell>
          <cell r="I424" t="str">
            <v>국산</v>
          </cell>
          <cell r="J424">
            <v>26100</v>
          </cell>
          <cell r="K424">
            <v>23900</v>
          </cell>
          <cell r="L424">
            <v>20000</v>
          </cell>
          <cell r="M424">
            <v>-23.371647509578544</v>
          </cell>
          <cell r="N424">
            <v>-16.317991631799163</v>
          </cell>
          <cell r="O424">
            <v>20000</v>
          </cell>
          <cell r="P424">
            <v>25000</v>
          </cell>
          <cell r="Q424">
            <v>25000</v>
          </cell>
          <cell r="R424">
            <v>25</v>
          </cell>
          <cell r="S424">
            <v>0</v>
          </cell>
          <cell r="T424">
            <v>39080</v>
          </cell>
          <cell r="U424">
            <v>65240</v>
          </cell>
          <cell r="V424">
            <v>55000</v>
          </cell>
          <cell r="W424">
            <v>40.736949846468782</v>
          </cell>
          <cell r="X424">
            <v>-15.695892090741877</v>
          </cell>
          <cell r="Y424">
            <v>36440</v>
          </cell>
          <cell r="Z424">
            <v>36450</v>
          </cell>
          <cell r="AA424">
            <v>36450</v>
          </cell>
        </row>
        <row r="425">
          <cell r="A425">
            <v>27</v>
          </cell>
          <cell r="B425" t="str">
            <v>오징어말린것kg건오징어(채)국산</v>
          </cell>
          <cell r="D425" t="str">
            <v>어패류</v>
          </cell>
          <cell r="E425" t="str">
            <v>오징어</v>
          </cell>
          <cell r="F425" t="str">
            <v>말린것</v>
          </cell>
          <cell r="G425" t="str">
            <v>kg</v>
          </cell>
          <cell r="H425" t="str">
            <v>건오징어(채)</v>
          </cell>
          <cell r="I425" t="str">
            <v>국산</v>
          </cell>
          <cell r="J425">
            <v>17000</v>
          </cell>
          <cell r="K425">
            <v>23000</v>
          </cell>
          <cell r="L425">
            <v>20000</v>
          </cell>
          <cell r="M425">
            <v>17.647058823529413</v>
          </cell>
          <cell r="N425">
            <v>-13.043478260869565</v>
          </cell>
          <cell r="O425">
            <v>22000</v>
          </cell>
          <cell r="P425">
            <v>27000</v>
          </cell>
          <cell r="Q425">
            <v>23000</v>
          </cell>
          <cell r="R425">
            <v>4.5454545454545459</v>
          </cell>
          <cell r="S425">
            <v>-14.814814814814815</v>
          </cell>
          <cell r="T425">
            <v>23600</v>
          </cell>
          <cell r="U425" t="str">
            <v/>
          </cell>
          <cell r="V425">
            <v>42780</v>
          </cell>
          <cell r="W425">
            <v>81.271186440677965</v>
          </cell>
          <cell r="X425" t="e">
            <v>#VALUE!</v>
          </cell>
          <cell r="Y425" t="str">
            <v>-</v>
          </cell>
          <cell r="Z425">
            <v>47230</v>
          </cell>
          <cell r="AA425">
            <v>47230</v>
          </cell>
        </row>
        <row r="426">
          <cell r="A426">
            <v>28</v>
          </cell>
          <cell r="B426" t="str">
            <v>오징어말린것kg건오징어귀채 국산</v>
          </cell>
          <cell r="D426" t="str">
            <v>어패류</v>
          </cell>
          <cell r="E426" t="str">
            <v>오징어</v>
          </cell>
          <cell r="F426" t="str">
            <v>말린것</v>
          </cell>
          <cell r="G426" t="str">
            <v>kg</v>
          </cell>
          <cell r="H426" t="str">
            <v xml:space="preserve">건오징어귀채 </v>
          </cell>
          <cell r="I426" t="str">
            <v>국산</v>
          </cell>
          <cell r="J426">
            <v>16000</v>
          </cell>
          <cell r="K426">
            <v>0</v>
          </cell>
          <cell r="L426">
            <v>0</v>
          </cell>
          <cell r="M426">
            <v>-100</v>
          </cell>
          <cell r="N426" t="e">
            <v>#DIV/0!</v>
          </cell>
          <cell r="O426">
            <v>18000</v>
          </cell>
          <cell r="P426">
            <v>0</v>
          </cell>
          <cell r="Q426">
            <v>0</v>
          </cell>
          <cell r="R426">
            <v>-100</v>
          </cell>
          <cell r="S426" t="e">
            <v>#DIV/0!</v>
          </cell>
          <cell r="T426" t="str">
            <v>-</v>
          </cell>
          <cell r="U426" t="str">
            <v/>
          </cell>
          <cell r="V426" t="str">
            <v>-</v>
          </cell>
          <cell r="W426" t="e">
            <v>#VALUE!</v>
          </cell>
          <cell r="X426" t="e">
            <v>#VALUE!</v>
          </cell>
          <cell r="Y426" t="str">
            <v>-</v>
          </cell>
          <cell r="Z426" t="str">
            <v/>
          </cell>
          <cell r="AA426">
            <v>14630</v>
          </cell>
        </row>
        <row r="427">
          <cell r="A427">
            <v>29</v>
          </cell>
          <cell r="B427" t="str">
            <v>오징어말린것kg반건오징어채 국산</v>
          </cell>
          <cell r="D427" t="str">
            <v>어패류</v>
          </cell>
          <cell r="E427" t="str">
            <v>오징어</v>
          </cell>
          <cell r="F427" t="str">
            <v>말린것</v>
          </cell>
          <cell r="G427" t="str">
            <v>kg</v>
          </cell>
          <cell r="H427" t="str">
            <v xml:space="preserve">반건오징어채 </v>
          </cell>
          <cell r="I427" t="str">
            <v>국산</v>
          </cell>
          <cell r="J427">
            <v>0</v>
          </cell>
          <cell r="K427">
            <v>0</v>
          </cell>
          <cell r="L427">
            <v>0</v>
          </cell>
          <cell r="M427" t="e">
            <v>#DIV/0!</v>
          </cell>
          <cell r="N427" t="e">
            <v>#DIV/0!</v>
          </cell>
          <cell r="O427">
            <v>17000</v>
          </cell>
          <cell r="P427">
            <v>0</v>
          </cell>
          <cell r="Q427">
            <v>0</v>
          </cell>
          <cell r="R427">
            <v>-100</v>
          </cell>
          <cell r="S427" t="e">
            <v>#DIV/0!</v>
          </cell>
          <cell r="T427" t="str">
            <v>-</v>
          </cell>
          <cell r="U427" t="str">
            <v/>
          </cell>
          <cell r="V427" t="str">
            <v>-</v>
          </cell>
          <cell r="W427" t="e">
            <v>#VALUE!</v>
          </cell>
          <cell r="X427" t="e">
            <v>#VALUE!</v>
          </cell>
          <cell r="Y427">
            <v>32680</v>
          </cell>
          <cell r="Z427">
            <v>13980</v>
          </cell>
          <cell r="AA427">
            <v>13980</v>
          </cell>
        </row>
        <row r="428">
          <cell r="A428">
            <v>30</v>
          </cell>
          <cell r="B428" t="str">
            <v>오징어조미포kg참진미채국산</v>
          </cell>
          <cell r="D428" t="str">
            <v>어패류</v>
          </cell>
          <cell r="E428" t="str">
            <v>오징어</v>
          </cell>
          <cell r="F428" t="str">
            <v>조미포</v>
          </cell>
          <cell r="G428" t="str">
            <v>kg</v>
          </cell>
          <cell r="H428" t="str">
            <v>참진미채</v>
          </cell>
          <cell r="I428" t="str">
            <v>국산</v>
          </cell>
          <cell r="J428">
            <v>25000</v>
          </cell>
          <cell r="K428">
            <v>23000</v>
          </cell>
          <cell r="L428">
            <v>23000</v>
          </cell>
          <cell r="M428">
            <v>-8</v>
          </cell>
          <cell r="N428">
            <v>0</v>
          </cell>
          <cell r="O428">
            <v>28000</v>
          </cell>
          <cell r="P428">
            <v>27000</v>
          </cell>
          <cell r="Q428">
            <v>27000</v>
          </cell>
          <cell r="R428">
            <v>-3.5714285714285716</v>
          </cell>
          <cell r="S428">
            <v>0</v>
          </cell>
          <cell r="T428">
            <v>47140</v>
          </cell>
          <cell r="U428">
            <v>47140</v>
          </cell>
          <cell r="V428">
            <v>47150</v>
          </cell>
          <cell r="W428">
            <v>2.1213406873143825E-2</v>
          </cell>
          <cell r="X428">
            <v>2.1213406873143825E-2</v>
          </cell>
          <cell r="Y428">
            <v>48720</v>
          </cell>
          <cell r="Z428">
            <v>43870</v>
          </cell>
          <cell r="AA428">
            <v>50440</v>
          </cell>
        </row>
        <row r="429">
          <cell r="A429">
            <v>31</v>
          </cell>
          <cell r="B429" t="str">
            <v>오징어조미포kg참진미채멕시코</v>
          </cell>
          <cell r="D429" t="str">
            <v>어패류</v>
          </cell>
          <cell r="E429" t="str">
            <v>오징어</v>
          </cell>
          <cell r="F429" t="str">
            <v>조미포</v>
          </cell>
          <cell r="G429" t="str">
            <v>kg</v>
          </cell>
          <cell r="H429" t="str">
            <v>참진미채</v>
          </cell>
          <cell r="I429" t="str">
            <v>멕시코</v>
          </cell>
          <cell r="J429">
            <v>16000</v>
          </cell>
          <cell r="K429">
            <v>14000</v>
          </cell>
          <cell r="L429">
            <v>12000</v>
          </cell>
          <cell r="M429">
            <v>-25</v>
          </cell>
          <cell r="N429">
            <v>-14.285714285714286</v>
          </cell>
          <cell r="O429">
            <v>16000</v>
          </cell>
          <cell r="P429">
            <v>14000</v>
          </cell>
          <cell r="Q429">
            <v>10000</v>
          </cell>
          <cell r="R429">
            <v>-37.5</v>
          </cell>
          <cell r="S429">
            <v>-28.571428571428573</v>
          </cell>
          <cell r="T429" t="str">
            <v>-</v>
          </cell>
          <cell r="U429" t="str">
            <v/>
          </cell>
          <cell r="V429" t="str">
            <v>-</v>
          </cell>
          <cell r="W429" t="e">
            <v>#VALUE!</v>
          </cell>
          <cell r="X429" t="e">
            <v>#VALUE!</v>
          </cell>
          <cell r="Y429" t="str">
            <v>-</v>
          </cell>
          <cell r="Z429" t="str">
            <v/>
          </cell>
          <cell r="AA429" t="str">
            <v>-</v>
          </cell>
        </row>
        <row r="430">
          <cell r="A430">
            <v>32</v>
          </cell>
          <cell r="B430" t="str">
            <v>오징어조미포kg참진미채페루</v>
          </cell>
          <cell r="D430" t="str">
            <v>어패류</v>
          </cell>
          <cell r="E430" t="str">
            <v>오징어</v>
          </cell>
          <cell r="F430" t="str">
            <v>조미포</v>
          </cell>
          <cell r="G430" t="str">
            <v>kg</v>
          </cell>
          <cell r="H430" t="str">
            <v>참진미채</v>
          </cell>
          <cell r="I430" t="str">
            <v>페루</v>
          </cell>
          <cell r="J430">
            <v>16000</v>
          </cell>
          <cell r="K430">
            <v>14000</v>
          </cell>
          <cell r="L430">
            <v>12000</v>
          </cell>
          <cell r="M430">
            <v>-25</v>
          </cell>
          <cell r="N430">
            <v>-14.285714285714286</v>
          </cell>
          <cell r="O430">
            <v>16000</v>
          </cell>
          <cell r="P430">
            <v>14000</v>
          </cell>
          <cell r="Q430">
            <v>10000</v>
          </cell>
          <cell r="R430">
            <v>-37.5</v>
          </cell>
          <cell r="S430">
            <v>-28.571428571428573</v>
          </cell>
          <cell r="T430" t="str">
            <v>-</v>
          </cell>
          <cell r="U430" t="str">
            <v/>
          </cell>
          <cell r="V430">
            <v>23450</v>
          </cell>
          <cell r="W430" t="e">
            <v>#VALUE!</v>
          </cell>
          <cell r="X430" t="e">
            <v>#VALUE!</v>
          </cell>
          <cell r="Y430">
            <v>31100</v>
          </cell>
          <cell r="Z430">
            <v>31250</v>
          </cell>
          <cell r="AA430">
            <v>31250</v>
          </cell>
        </row>
        <row r="431">
          <cell r="A431">
            <v>33</v>
          </cell>
          <cell r="B431" t="str">
            <v>오징어조미포kg백진미채국산</v>
          </cell>
          <cell r="D431" t="str">
            <v>어패류</v>
          </cell>
          <cell r="E431" t="str">
            <v>오징어</v>
          </cell>
          <cell r="F431" t="str">
            <v>조미포</v>
          </cell>
          <cell r="G431" t="str">
            <v>kg</v>
          </cell>
          <cell r="H431" t="str">
            <v>백진미채</v>
          </cell>
          <cell r="I431" t="str">
            <v>국산</v>
          </cell>
          <cell r="J431">
            <v>25000</v>
          </cell>
          <cell r="K431">
            <v>25000</v>
          </cell>
          <cell r="L431">
            <v>23000</v>
          </cell>
          <cell r="M431">
            <v>-8</v>
          </cell>
          <cell r="N431">
            <v>-8</v>
          </cell>
          <cell r="O431">
            <v>28000</v>
          </cell>
          <cell r="P431">
            <v>27000</v>
          </cell>
          <cell r="Q431">
            <v>27000</v>
          </cell>
          <cell r="R431">
            <v>-3.5714285714285716</v>
          </cell>
          <cell r="S431">
            <v>0</v>
          </cell>
          <cell r="T431">
            <v>48570</v>
          </cell>
          <cell r="U431">
            <v>47140</v>
          </cell>
          <cell r="V431">
            <v>47150</v>
          </cell>
          <cell r="W431">
            <v>-2.9236154004529546</v>
          </cell>
          <cell r="X431">
            <v>2.1213406873143825E-2</v>
          </cell>
          <cell r="Y431">
            <v>48080</v>
          </cell>
          <cell r="Z431">
            <v>49340</v>
          </cell>
          <cell r="AA431">
            <v>49340</v>
          </cell>
        </row>
        <row r="432">
          <cell r="A432">
            <v>34</v>
          </cell>
          <cell r="B432" t="str">
            <v>오징어조미포kg백진미채멕시코</v>
          </cell>
          <cell r="D432" t="str">
            <v>어패류</v>
          </cell>
          <cell r="E432" t="str">
            <v>오징어</v>
          </cell>
          <cell r="F432" t="str">
            <v>조미포</v>
          </cell>
          <cell r="G432" t="str">
            <v>kg</v>
          </cell>
          <cell r="H432" t="str">
            <v>백진미채</v>
          </cell>
          <cell r="I432" t="str">
            <v>멕시코</v>
          </cell>
          <cell r="J432">
            <v>16000</v>
          </cell>
          <cell r="K432">
            <v>14000</v>
          </cell>
          <cell r="L432">
            <v>12000</v>
          </cell>
          <cell r="M432">
            <v>-25</v>
          </cell>
          <cell r="N432">
            <v>-14.285714285714286</v>
          </cell>
          <cell r="O432">
            <v>16000</v>
          </cell>
          <cell r="P432">
            <v>14000</v>
          </cell>
          <cell r="Q432">
            <v>10000</v>
          </cell>
          <cell r="R432">
            <v>-37.5</v>
          </cell>
          <cell r="S432">
            <v>-28.571428571428573</v>
          </cell>
          <cell r="T432" t="str">
            <v>-</v>
          </cell>
          <cell r="U432" t="str">
            <v/>
          </cell>
          <cell r="V432" t="str">
            <v>-</v>
          </cell>
          <cell r="W432" t="e">
            <v>#VALUE!</v>
          </cell>
          <cell r="X432" t="e">
            <v>#VALUE!</v>
          </cell>
          <cell r="Y432" t="str">
            <v>-</v>
          </cell>
          <cell r="Z432" t="str">
            <v/>
          </cell>
          <cell r="AA432" t="str">
            <v>-</v>
          </cell>
        </row>
        <row r="433">
          <cell r="A433">
            <v>35</v>
          </cell>
          <cell r="B433" t="str">
            <v>오징어조미포kg                     페루</v>
          </cell>
          <cell r="D433" t="str">
            <v>어패류</v>
          </cell>
          <cell r="E433" t="str">
            <v>오징어</v>
          </cell>
          <cell r="F433" t="str">
            <v>조미포</v>
          </cell>
          <cell r="G433" t="str">
            <v>kg</v>
          </cell>
          <cell r="H433" t="str">
            <v xml:space="preserve">                     </v>
          </cell>
          <cell r="I433" t="str">
            <v>페루</v>
          </cell>
          <cell r="J433">
            <v>16000</v>
          </cell>
          <cell r="K433">
            <v>14000</v>
          </cell>
          <cell r="L433">
            <v>12000</v>
          </cell>
          <cell r="M433">
            <v>-25</v>
          </cell>
          <cell r="N433">
            <v>-14.285714285714286</v>
          </cell>
          <cell r="O433">
            <v>16000</v>
          </cell>
          <cell r="P433">
            <v>14000</v>
          </cell>
          <cell r="Q433">
            <v>10000</v>
          </cell>
          <cell r="R433">
            <v>-37.5</v>
          </cell>
          <cell r="S433">
            <v>-28.571428571428573</v>
          </cell>
          <cell r="T433">
            <v>31150</v>
          </cell>
          <cell r="U433" t="str">
            <v/>
          </cell>
          <cell r="V433">
            <v>30000</v>
          </cell>
          <cell r="W433">
            <v>-3.6918138041733548</v>
          </cell>
          <cell r="X433" t="e">
            <v>#VALUE!</v>
          </cell>
          <cell r="Y433">
            <v>29080</v>
          </cell>
          <cell r="Z433">
            <v>30430</v>
          </cell>
          <cell r="AA433">
            <v>30430</v>
          </cell>
        </row>
        <row r="434">
          <cell r="A434">
            <v>36</v>
          </cell>
          <cell r="B434" t="str">
            <v>오징어조미포kg맛진미국산</v>
          </cell>
          <cell r="D434" t="str">
            <v>어패류</v>
          </cell>
          <cell r="E434" t="str">
            <v>오징어</v>
          </cell>
          <cell r="F434" t="str">
            <v>조미포</v>
          </cell>
          <cell r="G434" t="str">
            <v>kg</v>
          </cell>
          <cell r="H434" t="str">
            <v>맛진미</v>
          </cell>
          <cell r="I434" t="str">
            <v>국산</v>
          </cell>
          <cell r="J434">
            <v>25000</v>
          </cell>
          <cell r="K434">
            <v>25000</v>
          </cell>
          <cell r="L434">
            <v>23000</v>
          </cell>
          <cell r="M434">
            <v>-8</v>
          </cell>
          <cell r="N434">
            <v>-8</v>
          </cell>
          <cell r="O434">
            <v>28000</v>
          </cell>
          <cell r="P434">
            <v>27000</v>
          </cell>
          <cell r="Q434">
            <v>27000</v>
          </cell>
          <cell r="R434">
            <v>-3.5714285714285716</v>
          </cell>
          <cell r="S434">
            <v>0</v>
          </cell>
          <cell r="T434">
            <v>47140</v>
          </cell>
          <cell r="U434">
            <v>47140</v>
          </cell>
          <cell r="V434" t="str">
            <v>-</v>
          </cell>
          <cell r="W434" t="e">
            <v>#VALUE!</v>
          </cell>
          <cell r="X434" t="e">
            <v>#VALUE!</v>
          </cell>
          <cell r="Y434">
            <v>48080</v>
          </cell>
          <cell r="Z434">
            <v>43870</v>
          </cell>
          <cell r="AA434">
            <v>43870</v>
          </cell>
        </row>
        <row r="435">
          <cell r="A435">
            <v>37</v>
          </cell>
          <cell r="B435" t="str">
            <v>오징어조미포kg맛진미멕시코</v>
          </cell>
          <cell r="D435" t="str">
            <v>어패류</v>
          </cell>
          <cell r="E435" t="str">
            <v>오징어</v>
          </cell>
          <cell r="F435" t="str">
            <v>조미포</v>
          </cell>
          <cell r="G435" t="str">
            <v>kg</v>
          </cell>
          <cell r="H435" t="str">
            <v>맛진미</v>
          </cell>
          <cell r="I435" t="str">
            <v>멕시코</v>
          </cell>
          <cell r="J435">
            <v>16000</v>
          </cell>
          <cell r="K435">
            <v>14000</v>
          </cell>
          <cell r="L435">
            <v>12000</v>
          </cell>
          <cell r="M435">
            <v>-25</v>
          </cell>
          <cell r="N435">
            <v>-14.285714285714286</v>
          </cell>
          <cell r="O435">
            <v>16000</v>
          </cell>
          <cell r="P435">
            <v>14000</v>
          </cell>
          <cell r="Q435">
            <v>10000</v>
          </cell>
          <cell r="R435">
            <v>-37.5</v>
          </cell>
          <cell r="S435">
            <v>-28.571428571428573</v>
          </cell>
          <cell r="T435" t="str">
            <v>-</v>
          </cell>
          <cell r="U435" t="str">
            <v/>
          </cell>
          <cell r="V435" t="str">
            <v>-</v>
          </cell>
          <cell r="W435" t="e">
            <v>#VALUE!</v>
          </cell>
          <cell r="X435" t="e">
            <v>#VALUE!</v>
          </cell>
          <cell r="Y435" t="str">
            <v>-</v>
          </cell>
          <cell r="Z435" t="str">
            <v/>
          </cell>
          <cell r="AA435" t="str">
            <v>-</v>
          </cell>
        </row>
        <row r="436">
          <cell r="A436">
            <v>38</v>
          </cell>
          <cell r="B436" t="str">
            <v>오징어조미포kg맛진미페루</v>
          </cell>
          <cell r="D436" t="str">
            <v>어패류</v>
          </cell>
          <cell r="E436" t="str">
            <v>오징어</v>
          </cell>
          <cell r="F436" t="str">
            <v>조미포</v>
          </cell>
          <cell r="G436" t="str">
            <v>kg</v>
          </cell>
          <cell r="H436" t="str">
            <v>맛진미</v>
          </cell>
          <cell r="I436" t="str">
            <v>페루</v>
          </cell>
          <cell r="J436">
            <v>16000</v>
          </cell>
          <cell r="K436">
            <v>14000</v>
          </cell>
          <cell r="L436">
            <v>12000</v>
          </cell>
          <cell r="M436">
            <v>-25</v>
          </cell>
          <cell r="N436">
            <v>-14.285714285714286</v>
          </cell>
          <cell r="O436">
            <v>16000</v>
          </cell>
          <cell r="P436">
            <v>14000</v>
          </cell>
          <cell r="Q436">
            <v>10000</v>
          </cell>
          <cell r="R436">
            <v>-37.5</v>
          </cell>
          <cell r="S436">
            <v>-28.571428571428573</v>
          </cell>
          <cell r="T436">
            <v>26800</v>
          </cell>
          <cell r="U436" t="str">
            <v/>
          </cell>
          <cell r="V436">
            <v>29000</v>
          </cell>
          <cell r="W436">
            <v>8.2089552238805972</v>
          </cell>
          <cell r="X436" t="e">
            <v>#VALUE!</v>
          </cell>
          <cell r="Y436">
            <v>29080</v>
          </cell>
          <cell r="Z436">
            <v>26840</v>
          </cell>
          <cell r="AA436">
            <v>23940</v>
          </cell>
        </row>
        <row r="437">
          <cell r="A437">
            <v>39</v>
          </cell>
          <cell r="B437" t="str">
            <v>꽃새우(독새우)자건품kg두절새우,大국산</v>
          </cell>
          <cell r="C437">
            <v>10</v>
          </cell>
          <cell r="D437" t="str">
            <v>어패류</v>
          </cell>
          <cell r="E437" t="str">
            <v>꽃새우(독새우)</v>
          </cell>
          <cell r="F437" t="str">
            <v>자건품</v>
          </cell>
          <cell r="G437" t="str">
            <v>kg</v>
          </cell>
          <cell r="H437" t="str">
            <v>두절새우,大</v>
          </cell>
          <cell r="I437" t="str">
            <v>국산</v>
          </cell>
          <cell r="J437">
            <v>60000</v>
          </cell>
          <cell r="K437">
            <v>60000</v>
          </cell>
          <cell r="L437">
            <v>60000</v>
          </cell>
          <cell r="M437">
            <v>0</v>
          </cell>
          <cell r="N437">
            <v>0</v>
          </cell>
          <cell r="O437">
            <v>60000</v>
          </cell>
          <cell r="P437">
            <v>60000</v>
          </cell>
          <cell r="Q437">
            <v>60000</v>
          </cell>
          <cell r="R437">
            <v>0</v>
          </cell>
          <cell r="S437">
            <v>0</v>
          </cell>
          <cell r="T437">
            <v>80000</v>
          </cell>
          <cell r="U437">
            <v>80000</v>
          </cell>
          <cell r="V437">
            <v>80000</v>
          </cell>
          <cell r="W437">
            <v>0</v>
          </cell>
          <cell r="X437">
            <v>0</v>
          </cell>
          <cell r="Y437">
            <v>111110</v>
          </cell>
          <cell r="Z437">
            <v>101740</v>
          </cell>
          <cell r="AA437">
            <v>101740</v>
          </cell>
        </row>
        <row r="438">
          <cell r="A438">
            <v>40</v>
          </cell>
          <cell r="B438" t="str">
            <v>꽃새우(독새우)자건품kg두절새우,小국산</v>
          </cell>
          <cell r="D438" t="str">
            <v>어패류</v>
          </cell>
          <cell r="E438" t="str">
            <v>꽃새우(독새우)</v>
          </cell>
          <cell r="F438" t="str">
            <v>자건품</v>
          </cell>
          <cell r="G438" t="str">
            <v>kg</v>
          </cell>
          <cell r="H438" t="str">
            <v>두절새우,小</v>
          </cell>
          <cell r="I438" t="str">
            <v>국산</v>
          </cell>
          <cell r="J438">
            <v>61000</v>
          </cell>
          <cell r="K438">
            <v>59000</v>
          </cell>
          <cell r="L438">
            <v>59000</v>
          </cell>
          <cell r="M438">
            <v>-3.278688524590164</v>
          </cell>
          <cell r="N438">
            <v>0</v>
          </cell>
          <cell r="O438">
            <v>60000</v>
          </cell>
          <cell r="P438">
            <v>59000</v>
          </cell>
          <cell r="Q438">
            <v>59000</v>
          </cell>
          <cell r="R438">
            <v>-1.6666666666666667</v>
          </cell>
          <cell r="S438">
            <v>0</v>
          </cell>
          <cell r="T438" t="str">
            <v>-</v>
          </cell>
          <cell r="U438" t="str">
            <v/>
          </cell>
          <cell r="V438">
            <v>50000</v>
          </cell>
          <cell r="W438" t="e">
            <v>#VALUE!</v>
          </cell>
          <cell r="X438" t="e">
            <v>#VALUE!</v>
          </cell>
          <cell r="Y438">
            <v>96400</v>
          </cell>
          <cell r="Z438">
            <v>96470</v>
          </cell>
          <cell r="AA438">
            <v>96470</v>
          </cell>
        </row>
        <row r="439">
          <cell r="A439">
            <v>41</v>
          </cell>
          <cell r="B439" t="str">
            <v>꽃새우(독새우)자건품kg두절새우,볶음용중국</v>
          </cell>
          <cell r="D439" t="str">
            <v>어패류</v>
          </cell>
          <cell r="E439" t="str">
            <v>꽃새우(독새우)</v>
          </cell>
          <cell r="F439" t="str">
            <v>자건품</v>
          </cell>
          <cell r="G439" t="str">
            <v>kg</v>
          </cell>
          <cell r="H439" t="str">
            <v>두절새우,볶음용</v>
          </cell>
          <cell r="I439" t="str">
            <v>중국</v>
          </cell>
          <cell r="J439">
            <v>18000</v>
          </cell>
          <cell r="K439">
            <v>19000</v>
          </cell>
          <cell r="L439">
            <v>19000</v>
          </cell>
          <cell r="M439">
            <v>5.5555555555555554</v>
          </cell>
          <cell r="N439">
            <v>0</v>
          </cell>
          <cell r="O439">
            <v>21000</v>
          </cell>
          <cell r="P439">
            <v>22000</v>
          </cell>
          <cell r="Q439">
            <v>20000</v>
          </cell>
          <cell r="R439">
            <v>-4.7619047619047619</v>
          </cell>
          <cell r="S439">
            <v>-9.0909090909090917</v>
          </cell>
          <cell r="T439" t="str">
            <v>-</v>
          </cell>
          <cell r="U439" t="str">
            <v/>
          </cell>
          <cell r="V439">
            <v>26400</v>
          </cell>
          <cell r="W439" t="e">
            <v>#VALUE!</v>
          </cell>
          <cell r="X439" t="e">
            <v>#VALUE!</v>
          </cell>
          <cell r="Y439">
            <v>23000</v>
          </cell>
          <cell r="Z439">
            <v>20830</v>
          </cell>
          <cell r="AA439" t="str">
            <v>-</v>
          </cell>
        </row>
        <row r="440">
          <cell r="A440">
            <v>42</v>
          </cell>
          <cell r="B440" t="str">
            <v>김(참김)마른것,전장김kg김밥용김국산</v>
          </cell>
          <cell r="C440">
            <v>12</v>
          </cell>
          <cell r="D440" t="str">
            <v>해조류</v>
          </cell>
          <cell r="E440" t="str">
            <v>김(참김)</v>
          </cell>
          <cell r="F440" t="str">
            <v>마른것,전장김</v>
          </cell>
          <cell r="G440" t="str">
            <v>kg</v>
          </cell>
          <cell r="H440" t="str">
            <v>김밥용김</v>
          </cell>
          <cell r="I440" t="str">
            <v>국산</v>
          </cell>
          <cell r="J440">
            <v>27800</v>
          </cell>
          <cell r="K440">
            <v>33300</v>
          </cell>
          <cell r="L440">
            <v>33300</v>
          </cell>
          <cell r="M440">
            <v>19.784172661870503</v>
          </cell>
          <cell r="N440">
            <v>0</v>
          </cell>
          <cell r="O440">
            <v>27800</v>
          </cell>
          <cell r="P440">
            <v>30600</v>
          </cell>
          <cell r="Q440">
            <v>30600</v>
          </cell>
          <cell r="R440">
            <v>10.071942446043165</v>
          </cell>
          <cell r="S440">
            <v>0</v>
          </cell>
          <cell r="T440">
            <v>50000</v>
          </cell>
          <cell r="U440">
            <v>77500</v>
          </cell>
          <cell r="V440">
            <v>77500</v>
          </cell>
          <cell r="W440">
            <v>55</v>
          </cell>
          <cell r="X440">
            <v>0</v>
          </cell>
          <cell r="Y440">
            <v>39200</v>
          </cell>
          <cell r="Z440">
            <v>40300</v>
          </cell>
          <cell r="AA440">
            <v>40300</v>
          </cell>
        </row>
        <row r="441">
          <cell r="A441">
            <v>43</v>
          </cell>
          <cell r="B441" t="str">
            <v>김(참김)마른것,전장김kg파래김국산</v>
          </cell>
          <cell r="D441" t="str">
            <v>해조류</v>
          </cell>
          <cell r="E441" t="str">
            <v>김(참김)</v>
          </cell>
          <cell r="F441" t="str">
            <v>마른것,전장김</v>
          </cell>
          <cell r="G441" t="str">
            <v>kg</v>
          </cell>
          <cell r="H441" t="str">
            <v>파래김</v>
          </cell>
          <cell r="I441" t="str">
            <v>국산</v>
          </cell>
          <cell r="J441">
            <v>19400</v>
          </cell>
          <cell r="K441">
            <v>19400</v>
          </cell>
          <cell r="L441">
            <v>19400</v>
          </cell>
          <cell r="M441">
            <v>0</v>
          </cell>
          <cell r="N441">
            <v>0</v>
          </cell>
          <cell r="O441">
            <v>19400</v>
          </cell>
          <cell r="P441">
            <v>19400</v>
          </cell>
          <cell r="Q441">
            <v>19400</v>
          </cell>
          <cell r="R441">
            <v>0</v>
          </cell>
          <cell r="S441">
            <v>0</v>
          </cell>
          <cell r="T441">
            <v>50000</v>
          </cell>
          <cell r="U441">
            <v>50000</v>
          </cell>
          <cell r="V441">
            <v>65000</v>
          </cell>
          <cell r="W441">
            <v>30</v>
          </cell>
          <cell r="X441">
            <v>30</v>
          </cell>
          <cell r="Y441">
            <v>29390</v>
          </cell>
          <cell r="Z441">
            <v>24800</v>
          </cell>
          <cell r="AA441">
            <v>24120</v>
          </cell>
        </row>
        <row r="442">
          <cell r="A442">
            <v>44</v>
          </cell>
          <cell r="B442" t="str">
            <v>김(참김)마른것kg생김가루,무염국산</v>
          </cell>
          <cell r="D442" t="str">
            <v>해조류</v>
          </cell>
          <cell r="E442" t="str">
            <v>김(참김)</v>
          </cell>
          <cell r="F442" t="str">
            <v>마른것</v>
          </cell>
          <cell r="G442" t="str">
            <v>kg</v>
          </cell>
          <cell r="H442" t="str">
            <v>생김가루,무염</v>
          </cell>
          <cell r="I442" t="str">
            <v>국산</v>
          </cell>
          <cell r="J442">
            <v>9000</v>
          </cell>
          <cell r="K442">
            <v>9000</v>
          </cell>
          <cell r="L442">
            <v>9000</v>
          </cell>
          <cell r="M442">
            <v>0</v>
          </cell>
          <cell r="N442">
            <v>0</v>
          </cell>
          <cell r="O442">
            <v>10000</v>
          </cell>
          <cell r="P442">
            <v>10000</v>
          </cell>
          <cell r="Q442">
            <v>10000</v>
          </cell>
          <cell r="R442">
            <v>0</v>
          </cell>
          <cell r="S442">
            <v>0</v>
          </cell>
          <cell r="T442" t="str">
            <v>-</v>
          </cell>
          <cell r="U442" t="str">
            <v/>
          </cell>
          <cell r="V442" t="str">
            <v>-</v>
          </cell>
          <cell r="W442" t="e">
            <v>#VALUE!</v>
          </cell>
          <cell r="X442" t="e">
            <v>#VALUE!</v>
          </cell>
          <cell r="Y442">
            <v>13740</v>
          </cell>
          <cell r="Z442" t="str">
            <v/>
          </cell>
          <cell r="AA442" t="str">
            <v>-</v>
          </cell>
        </row>
        <row r="443">
          <cell r="A443">
            <v>45</v>
          </cell>
          <cell r="B443" t="str">
            <v>김(참김)맛김,김가루kg구운것,조미x국산</v>
          </cell>
          <cell r="D443" t="str">
            <v>해조류</v>
          </cell>
          <cell r="E443" t="str">
            <v>김(참김)</v>
          </cell>
          <cell r="F443" t="str">
            <v>맛김,김가루</v>
          </cell>
          <cell r="G443" t="str">
            <v>kg</v>
          </cell>
          <cell r="H443" t="str">
            <v>구운것,조미x</v>
          </cell>
          <cell r="I443" t="str">
            <v>국산</v>
          </cell>
          <cell r="J443">
            <v>10000</v>
          </cell>
          <cell r="K443">
            <v>10000</v>
          </cell>
          <cell r="L443">
            <v>10000</v>
          </cell>
          <cell r="M443">
            <v>0</v>
          </cell>
          <cell r="N443">
            <v>0</v>
          </cell>
          <cell r="O443">
            <v>12000</v>
          </cell>
          <cell r="P443">
            <v>12000</v>
          </cell>
          <cell r="Q443">
            <v>12000</v>
          </cell>
          <cell r="R443">
            <v>0</v>
          </cell>
          <cell r="S443">
            <v>0</v>
          </cell>
          <cell r="T443" t="str">
            <v>-</v>
          </cell>
          <cell r="U443" t="str">
            <v/>
          </cell>
          <cell r="V443" t="str">
            <v>-</v>
          </cell>
          <cell r="W443" t="e">
            <v>#VALUE!</v>
          </cell>
          <cell r="X443" t="e">
            <v>#VALUE!</v>
          </cell>
          <cell r="Y443" t="str">
            <v>-</v>
          </cell>
          <cell r="Z443" t="str">
            <v/>
          </cell>
          <cell r="AA443" t="str">
            <v>-</v>
          </cell>
        </row>
        <row r="444">
          <cell r="A444">
            <v>46</v>
          </cell>
          <cell r="B444" t="str">
            <v>김(참김)맛김,김가루kg구운것,조미국산</v>
          </cell>
          <cell r="D444" t="str">
            <v>해조류</v>
          </cell>
          <cell r="E444" t="str">
            <v>김(참김)</v>
          </cell>
          <cell r="F444" t="str">
            <v>맛김,김가루</v>
          </cell>
          <cell r="G444" t="str">
            <v>kg</v>
          </cell>
          <cell r="H444" t="str">
            <v>구운것,조미</v>
          </cell>
          <cell r="I444" t="str">
            <v>국산</v>
          </cell>
          <cell r="J444">
            <v>8000</v>
          </cell>
          <cell r="K444">
            <v>8500</v>
          </cell>
          <cell r="L444">
            <v>8500</v>
          </cell>
          <cell r="M444">
            <v>6.25</v>
          </cell>
          <cell r="N444">
            <v>0</v>
          </cell>
          <cell r="O444">
            <v>8000</v>
          </cell>
          <cell r="P444">
            <v>8000</v>
          </cell>
          <cell r="Q444">
            <v>8000</v>
          </cell>
          <cell r="R444">
            <v>0</v>
          </cell>
          <cell r="S444">
            <v>0</v>
          </cell>
          <cell r="T444" t="str">
            <v>-</v>
          </cell>
          <cell r="U444">
            <v>24000</v>
          </cell>
          <cell r="V444">
            <v>24000</v>
          </cell>
          <cell r="W444" t="e">
            <v>#VALUE!</v>
          </cell>
          <cell r="X444">
            <v>0</v>
          </cell>
          <cell r="Y444">
            <v>9160</v>
          </cell>
          <cell r="Z444">
            <v>10500</v>
          </cell>
          <cell r="AA444" t="str">
            <v>-</v>
          </cell>
        </row>
        <row r="445">
          <cell r="A445">
            <v>47</v>
          </cell>
          <cell r="B445" t="str">
            <v>다시마말린것kg국용,기장국산</v>
          </cell>
          <cell r="C445">
            <v>13</v>
          </cell>
          <cell r="D445" t="str">
            <v>해조류</v>
          </cell>
          <cell r="E445" t="str">
            <v>다시마</v>
          </cell>
          <cell r="F445" t="str">
            <v>말린것</v>
          </cell>
          <cell r="G445" t="str">
            <v>kg</v>
          </cell>
          <cell r="H445" t="str">
            <v>국용,기장</v>
          </cell>
          <cell r="I445" t="str">
            <v>국산</v>
          </cell>
          <cell r="J445">
            <v>10000</v>
          </cell>
          <cell r="K445">
            <v>11000</v>
          </cell>
          <cell r="L445">
            <v>11000</v>
          </cell>
          <cell r="M445">
            <v>10</v>
          </cell>
          <cell r="N445">
            <v>0</v>
          </cell>
          <cell r="O445">
            <v>12000</v>
          </cell>
          <cell r="P445">
            <v>10000</v>
          </cell>
          <cell r="Q445">
            <v>10000</v>
          </cell>
          <cell r="R445">
            <v>-16.666666666666668</v>
          </cell>
          <cell r="S445">
            <v>0</v>
          </cell>
          <cell r="T445">
            <v>24170</v>
          </cell>
          <cell r="U445">
            <v>24000</v>
          </cell>
          <cell r="V445">
            <v>25340</v>
          </cell>
          <cell r="W445">
            <v>4.8407116259826228</v>
          </cell>
          <cell r="X445">
            <v>5.583333333333333</v>
          </cell>
          <cell r="Y445">
            <v>24300</v>
          </cell>
          <cell r="Z445">
            <v>24550</v>
          </cell>
          <cell r="AA445">
            <v>25250</v>
          </cell>
        </row>
        <row r="446">
          <cell r="A446">
            <v>48</v>
          </cell>
          <cell r="B446" t="str">
            <v>다시마말린것kg국용,완도국산</v>
          </cell>
          <cell r="D446" t="str">
            <v>해조류</v>
          </cell>
          <cell r="E446" t="str">
            <v>다시마</v>
          </cell>
          <cell r="F446" t="str">
            <v>말린것</v>
          </cell>
          <cell r="G446" t="str">
            <v>kg</v>
          </cell>
          <cell r="H446" t="str">
            <v>국용,완도</v>
          </cell>
          <cell r="I446" t="str">
            <v>국산</v>
          </cell>
          <cell r="J446">
            <v>9000</v>
          </cell>
          <cell r="K446">
            <v>10000</v>
          </cell>
          <cell r="L446">
            <v>10000</v>
          </cell>
          <cell r="M446">
            <v>11.111111111111111</v>
          </cell>
          <cell r="N446">
            <v>0</v>
          </cell>
          <cell r="O446">
            <v>10000</v>
          </cell>
          <cell r="P446">
            <v>9300</v>
          </cell>
          <cell r="Q446">
            <v>9300</v>
          </cell>
          <cell r="R446">
            <v>-7</v>
          </cell>
          <cell r="S446">
            <v>0</v>
          </cell>
          <cell r="T446">
            <v>25500</v>
          </cell>
          <cell r="U446">
            <v>25000</v>
          </cell>
          <cell r="V446">
            <v>28750</v>
          </cell>
          <cell r="W446">
            <v>12.745098039215685</v>
          </cell>
          <cell r="X446">
            <v>15</v>
          </cell>
          <cell r="Y446">
            <v>17950</v>
          </cell>
          <cell r="Z446">
            <v>18400</v>
          </cell>
          <cell r="AA446">
            <v>18400</v>
          </cell>
        </row>
        <row r="447">
          <cell r="A447">
            <v>49</v>
          </cell>
          <cell r="B447" t="str">
            <v>다시마말린것kg건다시마,절단국산</v>
          </cell>
          <cell r="D447" t="str">
            <v>해조류</v>
          </cell>
          <cell r="E447" t="str">
            <v>다시마</v>
          </cell>
          <cell r="F447" t="str">
            <v>말린것</v>
          </cell>
          <cell r="G447" t="str">
            <v>kg</v>
          </cell>
          <cell r="H447" t="str">
            <v>건다시마,절단</v>
          </cell>
          <cell r="I447" t="str">
            <v>국산</v>
          </cell>
          <cell r="J447">
            <v>0</v>
          </cell>
          <cell r="K447">
            <v>0</v>
          </cell>
          <cell r="L447">
            <v>0</v>
          </cell>
          <cell r="M447" t="e">
            <v>#DIV/0!</v>
          </cell>
          <cell r="N447" t="e">
            <v>#DIV/0!</v>
          </cell>
          <cell r="O447">
            <v>0</v>
          </cell>
          <cell r="P447">
            <v>0</v>
          </cell>
          <cell r="Q447">
            <v>0</v>
          </cell>
          <cell r="R447" t="e">
            <v>#DIV/0!</v>
          </cell>
          <cell r="S447" t="e">
            <v>#DIV/0!</v>
          </cell>
          <cell r="T447">
            <v>22500</v>
          </cell>
          <cell r="U447">
            <v>22500</v>
          </cell>
          <cell r="V447">
            <v>24000</v>
          </cell>
          <cell r="W447">
            <v>6.666666666666667</v>
          </cell>
          <cell r="X447">
            <v>6.666666666666667</v>
          </cell>
          <cell r="Y447">
            <v>17100</v>
          </cell>
          <cell r="Z447">
            <v>23480</v>
          </cell>
          <cell r="AA447">
            <v>17540</v>
          </cell>
        </row>
        <row r="448">
          <cell r="A448">
            <v>50</v>
          </cell>
          <cell r="B448" t="str">
            <v>다시마염장품kg염장다시마국산</v>
          </cell>
          <cell r="D448" t="str">
            <v>해조류</v>
          </cell>
          <cell r="E448" t="str">
            <v>다시마</v>
          </cell>
          <cell r="F448" t="str">
            <v>염장품</v>
          </cell>
          <cell r="G448" t="str">
            <v>kg</v>
          </cell>
          <cell r="H448" t="str">
            <v>염장다시마</v>
          </cell>
          <cell r="I448" t="str">
            <v>국산</v>
          </cell>
          <cell r="J448">
            <v>3000</v>
          </cell>
          <cell r="K448">
            <v>3000</v>
          </cell>
          <cell r="L448">
            <v>1800</v>
          </cell>
          <cell r="M448">
            <v>-40</v>
          </cell>
          <cell r="N448">
            <v>-40</v>
          </cell>
          <cell r="O448">
            <v>2500</v>
          </cell>
          <cell r="P448">
            <v>2500</v>
          </cell>
          <cell r="Q448">
            <v>1800</v>
          </cell>
          <cell r="R448">
            <v>-28</v>
          </cell>
          <cell r="S448">
            <v>-28</v>
          </cell>
          <cell r="T448">
            <v>6800</v>
          </cell>
          <cell r="U448">
            <v>6800</v>
          </cell>
          <cell r="V448">
            <v>7800</v>
          </cell>
          <cell r="W448">
            <v>14.705882352941176</v>
          </cell>
          <cell r="X448">
            <v>14.705882352941176</v>
          </cell>
          <cell r="Y448" t="str">
            <v>-</v>
          </cell>
          <cell r="Z448" t="str">
            <v/>
          </cell>
          <cell r="AA448" t="str">
            <v>-</v>
          </cell>
        </row>
        <row r="449">
          <cell r="A449">
            <v>51</v>
          </cell>
          <cell r="B449" t="str">
            <v>다시마튀각kg다시마부각,반제품국산</v>
          </cell>
          <cell r="D449" t="str">
            <v>해조류</v>
          </cell>
          <cell r="E449" t="str">
            <v>다시마</v>
          </cell>
          <cell r="F449" t="str">
            <v>튀각</v>
          </cell>
          <cell r="G449" t="str">
            <v>kg</v>
          </cell>
          <cell r="H449" t="str">
            <v>다시마부각,반제품</v>
          </cell>
          <cell r="I449" t="str">
            <v>국산</v>
          </cell>
          <cell r="J449">
            <v>0</v>
          </cell>
          <cell r="K449">
            <v>0</v>
          </cell>
          <cell r="L449">
            <v>0</v>
          </cell>
          <cell r="M449" t="e">
            <v>#DIV/0!</v>
          </cell>
          <cell r="N449" t="e">
            <v>#DIV/0!</v>
          </cell>
          <cell r="O449">
            <v>0</v>
          </cell>
          <cell r="P449">
            <v>0</v>
          </cell>
          <cell r="Q449">
            <v>0</v>
          </cell>
          <cell r="R449" t="e">
            <v>#DIV/0!</v>
          </cell>
          <cell r="S449" t="e">
            <v>#DIV/0!</v>
          </cell>
          <cell r="T449" t="str">
            <v>-</v>
          </cell>
          <cell r="U449" t="str">
            <v/>
          </cell>
          <cell r="V449" t="str">
            <v>-</v>
          </cell>
          <cell r="W449" t="e">
            <v>#VALUE!</v>
          </cell>
          <cell r="X449" t="e">
            <v>#VALUE!</v>
          </cell>
          <cell r="Y449" t="str">
            <v>-</v>
          </cell>
          <cell r="Z449">
            <v>18600</v>
          </cell>
          <cell r="AA449">
            <v>18780</v>
          </cell>
        </row>
        <row r="450">
          <cell r="A450">
            <v>52</v>
          </cell>
          <cell r="B450" t="str">
            <v>미역말린것kg건미역국산</v>
          </cell>
          <cell r="C450">
            <v>14</v>
          </cell>
          <cell r="D450" t="str">
            <v>해조류</v>
          </cell>
          <cell r="E450" t="str">
            <v>미역</v>
          </cell>
          <cell r="F450" t="str">
            <v>말린것</v>
          </cell>
          <cell r="G450" t="str">
            <v>kg</v>
          </cell>
          <cell r="H450" t="str">
            <v>건미역</v>
          </cell>
          <cell r="I450" t="str">
            <v>국산</v>
          </cell>
          <cell r="J450">
            <v>15000</v>
          </cell>
          <cell r="K450">
            <v>13000</v>
          </cell>
          <cell r="L450">
            <v>13000</v>
          </cell>
          <cell r="M450">
            <v>-13.333333333333334</v>
          </cell>
          <cell r="N450">
            <v>0</v>
          </cell>
          <cell r="O450">
            <v>14000</v>
          </cell>
          <cell r="P450">
            <v>14000</v>
          </cell>
          <cell r="Q450">
            <v>14000</v>
          </cell>
          <cell r="R450">
            <v>0</v>
          </cell>
          <cell r="S450">
            <v>0</v>
          </cell>
          <cell r="T450">
            <v>21000</v>
          </cell>
          <cell r="U450">
            <v>56000</v>
          </cell>
          <cell r="V450">
            <v>38580</v>
          </cell>
          <cell r="W450">
            <v>83.714285714285708</v>
          </cell>
          <cell r="X450">
            <v>-31.107142857142858</v>
          </cell>
          <cell r="Y450">
            <v>44060</v>
          </cell>
          <cell r="Z450">
            <v>47320</v>
          </cell>
          <cell r="AA450">
            <v>47320</v>
          </cell>
        </row>
        <row r="451">
          <cell r="A451">
            <v>53</v>
          </cell>
          <cell r="B451" t="str">
            <v>미역말린것kg건미역,절단국산</v>
          </cell>
          <cell r="D451" t="str">
            <v>해조류</v>
          </cell>
          <cell r="E451" t="str">
            <v>미역</v>
          </cell>
          <cell r="F451" t="str">
            <v>말린것</v>
          </cell>
          <cell r="G451" t="str">
            <v>kg</v>
          </cell>
          <cell r="H451" t="str">
            <v>건미역,절단</v>
          </cell>
          <cell r="I451" t="str">
            <v>국산</v>
          </cell>
          <cell r="J451">
            <v>0</v>
          </cell>
          <cell r="K451">
            <v>0</v>
          </cell>
          <cell r="L451">
            <v>0</v>
          </cell>
          <cell r="M451" t="e">
            <v>#DIV/0!</v>
          </cell>
          <cell r="N451" t="e">
            <v>#DIV/0!</v>
          </cell>
          <cell r="O451">
            <v>0</v>
          </cell>
          <cell r="P451">
            <v>0</v>
          </cell>
          <cell r="Q451">
            <v>0</v>
          </cell>
          <cell r="R451" t="e">
            <v>#DIV/0!</v>
          </cell>
          <cell r="S451" t="e">
            <v>#DIV/0!</v>
          </cell>
          <cell r="T451">
            <v>36230</v>
          </cell>
          <cell r="U451">
            <v>36250</v>
          </cell>
          <cell r="V451">
            <v>36250</v>
          </cell>
          <cell r="W451">
            <v>5.5202870549268562E-2</v>
          </cell>
          <cell r="X451">
            <v>0</v>
          </cell>
          <cell r="Y451">
            <v>21780</v>
          </cell>
          <cell r="Z451">
            <v>31070</v>
          </cell>
          <cell r="AA451">
            <v>31070</v>
          </cell>
        </row>
        <row r="452">
          <cell r="A452">
            <v>54</v>
          </cell>
          <cell r="B452" t="str">
            <v>미역염장품kg염장미역줄기국산</v>
          </cell>
          <cell r="D452" t="str">
            <v>해조류</v>
          </cell>
          <cell r="E452" t="str">
            <v>미역</v>
          </cell>
          <cell r="F452" t="str">
            <v>염장품</v>
          </cell>
          <cell r="G452" t="str">
            <v>kg</v>
          </cell>
          <cell r="H452" t="str">
            <v>염장미역줄기</v>
          </cell>
          <cell r="I452" t="str">
            <v>국산</v>
          </cell>
          <cell r="J452">
            <v>3000</v>
          </cell>
          <cell r="K452">
            <v>3000</v>
          </cell>
          <cell r="L452">
            <v>1900</v>
          </cell>
          <cell r="M452">
            <v>-36.666666666666664</v>
          </cell>
          <cell r="N452">
            <v>-36.666666666666664</v>
          </cell>
          <cell r="O452">
            <v>2500</v>
          </cell>
          <cell r="P452">
            <v>2500</v>
          </cell>
          <cell r="Q452">
            <v>2000</v>
          </cell>
          <cell r="R452">
            <v>-20</v>
          </cell>
          <cell r="S452">
            <v>-20</v>
          </cell>
          <cell r="T452">
            <v>7800</v>
          </cell>
          <cell r="U452">
            <v>6800</v>
          </cell>
          <cell r="V452">
            <v>7800</v>
          </cell>
          <cell r="W452">
            <v>0</v>
          </cell>
          <cell r="X452">
            <v>14.705882352941176</v>
          </cell>
          <cell r="Y452" t="str">
            <v>-</v>
          </cell>
          <cell r="Z452" t="str">
            <v/>
          </cell>
          <cell r="AA452">
            <v>4400</v>
          </cell>
        </row>
        <row r="453">
          <cell r="A453">
            <v>55</v>
          </cell>
          <cell r="B453" t="str">
            <v>미역염장품kg염장미역국산</v>
          </cell>
          <cell r="D453" t="str">
            <v>해조류</v>
          </cell>
          <cell r="E453" t="str">
            <v>미역</v>
          </cell>
          <cell r="F453" t="str">
            <v>염장품</v>
          </cell>
          <cell r="G453" t="str">
            <v>kg</v>
          </cell>
          <cell r="H453" t="str">
            <v>염장미역</v>
          </cell>
          <cell r="I453" t="str">
            <v>국산</v>
          </cell>
          <cell r="J453">
            <v>3000</v>
          </cell>
          <cell r="K453">
            <v>3000</v>
          </cell>
          <cell r="L453">
            <v>1900</v>
          </cell>
          <cell r="M453">
            <v>-36.666666666666664</v>
          </cell>
          <cell r="N453">
            <v>-36.666666666666664</v>
          </cell>
          <cell r="O453">
            <v>2500</v>
          </cell>
          <cell r="P453">
            <v>3000</v>
          </cell>
          <cell r="Q453">
            <v>1900</v>
          </cell>
          <cell r="R453">
            <v>-24</v>
          </cell>
          <cell r="S453">
            <v>-36.666666666666664</v>
          </cell>
          <cell r="T453" t="str">
            <v>-</v>
          </cell>
          <cell r="U453">
            <v>8000</v>
          </cell>
          <cell r="V453">
            <v>4600</v>
          </cell>
          <cell r="W453" t="e">
            <v>#VALUE!</v>
          </cell>
          <cell r="X453">
            <v>-42.5</v>
          </cell>
          <cell r="Y453" t="str">
            <v>-</v>
          </cell>
          <cell r="Z453" t="str">
            <v/>
          </cell>
          <cell r="AA453" t="str">
            <v>-</v>
          </cell>
        </row>
        <row r="454">
          <cell r="A454">
            <v>56</v>
          </cell>
          <cell r="B454" t="str">
            <v>미역자반튀각용kg미역자반,반제품국산</v>
          </cell>
          <cell r="D454" t="str">
            <v>해조류</v>
          </cell>
          <cell r="E454" t="str">
            <v>미역자반</v>
          </cell>
          <cell r="F454" t="str">
            <v>튀각용</v>
          </cell>
          <cell r="G454" t="str">
            <v>kg</v>
          </cell>
          <cell r="H454" t="str">
            <v>미역자반,반제품</v>
          </cell>
          <cell r="I454" t="str">
            <v>국산</v>
          </cell>
          <cell r="J454">
            <v>22000</v>
          </cell>
          <cell r="K454">
            <v>22000</v>
          </cell>
          <cell r="L454">
            <v>22000</v>
          </cell>
          <cell r="M454">
            <v>0</v>
          </cell>
          <cell r="N454">
            <v>0</v>
          </cell>
          <cell r="O454">
            <v>18000</v>
          </cell>
          <cell r="P454">
            <v>20000</v>
          </cell>
          <cell r="Q454">
            <v>20000</v>
          </cell>
          <cell r="R454">
            <v>11.111111111111111</v>
          </cell>
          <cell r="S454">
            <v>0</v>
          </cell>
          <cell r="T454" t="str">
            <v>-</v>
          </cell>
          <cell r="U454" t="str">
            <v/>
          </cell>
          <cell r="V454" t="str">
            <v>-</v>
          </cell>
          <cell r="W454" t="e">
            <v>#VALUE!</v>
          </cell>
          <cell r="X454" t="e">
            <v>#VALUE!</v>
          </cell>
          <cell r="Y454" t="str">
            <v>-</v>
          </cell>
          <cell r="Z454" t="str">
            <v/>
          </cell>
          <cell r="AA454" t="str">
            <v>-</v>
          </cell>
        </row>
        <row r="455">
          <cell r="A455">
            <v>57</v>
          </cell>
          <cell r="B455" t="str">
            <v>파래말린것kg건파래국산</v>
          </cell>
          <cell r="C455">
            <v>15</v>
          </cell>
          <cell r="D455" t="str">
            <v>해조류</v>
          </cell>
          <cell r="E455" t="str">
            <v>파래</v>
          </cell>
          <cell r="F455" t="str">
            <v>말린것</v>
          </cell>
          <cell r="G455" t="str">
            <v>kg</v>
          </cell>
          <cell r="H455" t="str">
            <v>건파래</v>
          </cell>
          <cell r="I455" t="str">
            <v>국산</v>
          </cell>
          <cell r="J455">
            <v>13300</v>
          </cell>
          <cell r="K455">
            <v>19200</v>
          </cell>
          <cell r="L455">
            <v>19200</v>
          </cell>
          <cell r="M455">
            <v>44.360902255639097</v>
          </cell>
          <cell r="N455">
            <v>0</v>
          </cell>
          <cell r="O455">
            <v>15400</v>
          </cell>
          <cell r="P455">
            <v>19200</v>
          </cell>
          <cell r="Q455">
            <v>19200</v>
          </cell>
          <cell r="R455">
            <v>24.675324675324674</v>
          </cell>
          <cell r="S455">
            <v>0</v>
          </cell>
          <cell r="T455" t="str">
            <v>-</v>
          </cell>
          <cell r="U455" t="str">
            <v/>
          </cell>
          <cell r="V455" t="str">
            <v>-</v>
          </cell>
          <cell r="W455" t="e">
            <v>#VALUE!</v>
          </cell>
          <cell r="X455" t="e">
            <v>#VALUE!</v>
          </cell>
          <cell r="Y455" t="str">
            <v>-</v>
          </cell>
          <cell r="Z455">
            <v>18000</v>
          </cell>
          <cell r="AA455">
            <v>23000</v>
          </cell>
        </row>
        <row r="456">
          <cell r="B456" t="str">
            <v/>
          </cell>
        </row>
        <row r="457">
          <cell r="B457" t="str">
            <v/>
          </cell>
          <cell r="C457" t="str">
            <v>&lt;친환경농산물  74종 138품목&gt;</v>
          </cell>
        </row>
        <row r="458">
          <cell r="A458">
            <v>1</v>
          </cell>
          <cell r="B458" t="str">
            <v>기장 kg무농약전국</v>
          </cell>
          <cell r="C458">
            <v>1</v>
          </cell>
          <cell r="D458" t="str">
            <v>곡류</v>
          </cell>
          <cell r="E458" t="str">
            <v>기장</v>
          </cell>
          <cell r="F458" t="str">
            <v xml:space="preserve"> </v>
          </cell>
          <cell r="G458" t="str">
            <v>kg</v>
          </cell>
          <cell r="H458" t="str">
            <v>무농약</v>
          </cell>
          <cell r="I458" t="str">
            <v>전국</v>
          </cell>
          <cell r="J458" t="str">
            <v>-</v>
          </cell>
          <cell r="K458" t="str">
            <v>-</v>
          </cell>
          <cell r="L458" t="str">
            <v>-</v>
          </cell>
          <cell r="M458" t="e">
            <v>#VALUE!</v>
          </cell>
          <cell r="N458" t="e">
            <v>#VALUE!</v>
          </cell>
          <cell r="O458">
            <v>14600</v>
          </cell>
          <cell r="P458">
            <v>14600</v>
          </cell>
          <cell r="Q458">
            <v>21200</v>
          </cell>
          <cell r="R458">
            <v>45.205479452054796</v>
          </cell>
          <cell r="S458">
            <v>45.205479452054796</v>
          </cell>
          <cell r="T458">
            <v>19750</v>
          </cell>
          <cell r="U458" t="str">
            <v>-</v>
          </cell>
          <cell r="V458">
            <v>19750</v>
          </cell>
          <cell r="W458">
            <v>0</v>
          </cell>
          <cell r="X458" t="e">
            <v>#VALUE!</v>
          </cell>
          <cell r="Y458">
            <v>24630</v>
          </cell>
          <cell r="Z458">
            <v>24630</v>
          </cell>
          <cell r="AA458">
            <v>24630</v>
          </cell>
        </row>
        <row r="459">
          <cell r="A459">
            <v>2</v>
          </cell>
          <cell r="B459" t="str">
            <v>밀통밀쌀kg무농약전국</v>
          </cell>
          <cell r="C459">
            <v>2</v>
          </cell>
          <cell r="D459" t="str">
            <v>곡류</v>
          </cell>
          <cell r="E459" t="str">
            <v>밀</v>
          </cell>
          <cell r="F459" t="str">
            <v>통밀쌀</v>
          </cell>
          <cell r="G459" t="str">
            <v>kg</v>
          </cell>
          <cell r="H459" t="str">
            <v>무농약</v>
          </cell>
          <cell r="I459" t="str">
            <v>전국</v>
          </cell>
          <cell r="J459" t="str">
            <v>-</v>
          </cell>
          <cell r="K459" t="str">
            <v>-</v>
          </cell>
          <cell r="L459" t="str">
            <v>-</v>
          </cell>
          <cell r="M459" t="e">
            <v>#VALUE!</v>
          </cell>
          <cell r="N459" t="e">
            <v>#VALUE!</v>
          </cell>
          <cell r="O459">
            <v>2500</v>
          </cell>
          <cell r="P459">
            <v>2500</v>
          </cell>
          <cell r="Q459">
            <v>2500</v>
          </cell>
          <cell r="R459">
            <v>0</v>
          </cell>
          <cell r="S459">
            <v>0</v>
          </cell>
          <cell r="T459" t="str">
            <v>-</v>
          </cell>
          <cell r="U459" t="str">
            <v>-</v>
          </cell>
          <cell r="V459" t="str">
            <v>-</v>
          </cell>
          <cell r="W459" t="e">
            <v>#VALUE!</v>
          </cell>
          <cell r="X459" t="e">
            <v>#VALUE!</v>
          </cell>
          <cell r="Y459" t="str">
            <v>-</v>
          </cell>
          <cell r="Z459" t="str">
            <v>-</v>
          </cell>
          <cell r="AA459" t="str">
            <v>-</v>
          </cell>
        </row>
        <row r="460">
          <cell r="A460">
            <v>3</v>
          </cell>
          <cell r="B460" t="str">
            <v>보리쌀보리kg무농약전국</v>
          </cell>
          <cell r="C460">
            <v>3</v>
          </cell>
          <cell r="D460" t="str">
            <v>곡류</v>
          </cell>
          <cell r="E460" t="str">
            <v>보리</v>
          </cell>
          <cell r="F460" t="str">
            <v>쌀보리</v>
          </cell>
          <cell r="G460" t="str">
            <v>kg</v>
          </cell>
          <cell r="H460" t="str">
            <v>무농약</v>
          </cell>
          <cell r="I460" t="str">
            <v>전국</v>
          </cell>
          <cell r="J460" t="str">
            <v>-</v>
          </cell>
          <cell r="K460" t="str">
            <v>-</v>
          </cell>
          <cell r="L460" t="str">
            <v>-</v>
          </cell>
          <cell r="M460" t="e">
            <v>#VALUE!</v>
          </cell>
          <cell r="N460" t="e">
            <v>#VALUE!</v>
          </cell>
          <cell r="O460" t="str">
            <v>-</v>
          </cell>
          <cell r="P460">
            <v>3700</v>
          </cell>
          <cell r="Q460">
            <v>3700</v>
          </cell>
          <cell r="R460" t="e">
            <v>#VALUE!</v>
          </cell>
          <cell r="S460">
            <v>0</v>
          </cell>
          <cell r="T460" t="str">
            <v>-</v>
          </cell>
          <cell r="U460" t="str">
            <v>-</v>
          </cell>
          <cell r="V460" t="str">
            <v>-</v>
          </cell>
          <cell r="W460" t="e">
            <v>#VALUE!</v>
          </cell>
          <cell r="X460" t="e">
            <v>#VALUE!</v>
          </cell>
          <cell r="Y460" t="str">
            <v>-</v>
          </cell>
          <cell r="Z460" t="str">
            <v>-</v>
          </cell>
          <cell r="AA460" t="str">
            <v>-</v>
          </cell>
        </row>
        <row r="461">
          <cell r="A461">
            <v>4</v>
          </cell>
          <cell r="B461" t="str">
            <v>보리찰보리kg무농약전국</v>
          </cell>
          <cell r="D461" t="str">
            <v>곡류</v>
          </cell>
          <cell r="E461" t="str">
            <v>보리</v>
          </cell>
          <cell r="F461" t="str">
            <v>찰보리</v>
          </cell>
          <cell r="G461" t="str">
            <v>kg</v>
          </cell>
          <cell r="H461" t="str">
            <v>무농약</v>
          </cell>
          <cell r="I461" t="str">
            <v>전국</v>
          </cell>
          <cell r="J461" t="str">
            <v>-</v>
          </cell>
          <cell r="K461" t="str">
            <v>-</v>
          </cell>
          <cell r="L461" t="str">
            <v>-</v>
          </cell>
          <cell r="M461" t="e">
            <v>#VALUE!</v>
          </cell>
          <cell r="N461" t="e">
            <v>#VALUE!</v>
          </cell>
          <cell r="O461">
            <v>3900</v>
          </cell>
          <cell r="P461">
            <v>3600</v>
          </cell>
          <cell r="Q461">
            <v>3600</v>
          </cell>
          <cell r="R461">
            <v>-7.6923076923076925</v>
          </cell>
          <cell r="S461">
            <v>0</v>
          </cell>
          <cell r="T461">
            <v>2970</v>
          </cell>
          <cell r="U461">
            <v>4630</v>
          </cell>
          <cell r="V461">
            <v>3940</v>
          </cell>
          <cell r="W461">
            <v>32.659932659932657</v>
          </cell>
          <cell r="X461">
            <v>-14.902807775377969</v>
          </cell>
          <cell r="Y461">
            <v>4200</v>
          </cell>
          <cell r="Z461">
            <v>4300</v>
          </cell>
          <cell r="AA461">
            <v>4300</v>
          </cell>
        </row>
        <row r="462">
          <cell r="A462">
            <v>5</v>
          </cell>
          <cell r="B462" t="str">
            <v>쌀(백미)일반미kg전환기쌀전국</v>
          </cell>
          <cell r="C462">
            <v>4</v>
          </cell>
          <cell r="D462" t="str">
            <v>곡류</v>
          </cell>
          <cell r="E462" t="str">
            <v>쌀(백미)</v>
          </cell>
          <cell r="F462" t="str">
            <v>일반미</v>
          </cell>
          <cell r="G462" t="str">
            <v>kg</v>
          </cell>
          <cell r="H462" t="str">
            <v>전환기쌀</v>
          </cell>
          <cell r="I462" t="str">
            <v>전국</v>
          </cell>
          <cell r="J462" t="str">
            <v>-</v>
          </cell>
          <cell r="K462" t="str">
            <v>-</v>
          </cell>
          <cell r="L462" t="str">
            <v>-</v>
          </cell>
          <cell r="M462" t="e">
            <v>#VALUE!</v>
          </cell>
          <cell r="N462" t="e">
            <v>#VALUE!</v>
          </cell>
          <cell r="O462" t="str">
            <v>-</v>
          </cell>
          <cell r="P462" t="str">
            <v>-</v>
          </cell>
          <cell r="Q462" t="str">
            <v>-</v>
          </cell>
          <cell r="R462" t="e">
            <v>#VALUE!</v>
          </cell>
          <cell r="S462" t="e">
            <v>#VALUE!</v>
          </cell>
          <cell r="T462" t="str">
            <v>-</v>
          </cell>
          <cell r="U462" t="str">
            <v>-</v>
          </cell>
          <cell r="V462">
            <v>4180</v>
          </cell>
          <cell r="W462" t="e">
            <v>#VALUE!</v>
          </cell>
          <cell r="X462" t="e">
            <v>#VALUE!</v>
          </cell>
          <cell r="Y462" t="str">
            <v>-</v>
          </cell>
          <cell r="Z462" t="str">
            <v>-</v>
          </cell>
          <cell r="AA462" t="str">
            <v>-</v>
          </cell>
        </row>
        <row r="463">
          <cell r="A463">
            <v>6</v>
          </cell>
          <cell r="B463" t="str">
            <v>쌀(백미)일반미kg저농약쌀호남</v>
          </cell>
          <cell r="D463" t="str">
            <v>곡류</v>
          </cell>
          <cell r="E463" t="str">
            <v>쌀(백미)</v>
          </cell>
          <cell r="F463" t="str">
            <v>일반미</v>
          </cell>
          <cell r="G463" t="str">
            <v>kg</v>
          </cell>
          <cell r="H463" t="str">
            <v>저농약쌀</v>
          </cell>
          <cell r="I463" t="str">
            <v>호남</v>
          </cell>
          <cell r="J463" t="str">
            <v>-</v>
          </cell>
          <cell r="K463" t="str">
            <v>-</v>
          </cell>
          <cell r="L463" t="str">
            <v>-</v>
          </cell>
          <cell r="M463" t="e">
            <v>#VALUE!</v>
          </cell>
          <cell r="N463" t="e">
            <v>#VALUE!</v>
          </cell>
          <cell r="O463" t="str">
            <v>-</v>
          </cell>
          <cell r="P463" t="str">
            <v>-</v>
          </cell>
          <cell r="Q463" t="str">
            <v>-</v>
          </cell>
          <cell r="R463" t="e">
            <v>#VALUE!</v>
          </cell>
          <cell r="S463" t="e">
            <v>#VALUE!</v>
          </cell>
          <cell r="T463" t="str">
            <v>-</v>
          </cell>
          <cell r="U463" t="str">
            <v>-</v>
          </cell>
          <cell r="V463" t="str">
            <v>-</v>
          </cell>
          <cell r="W463" t="e">
            <v>#VALUE!</v>
          </cell>
          <cell r="X463" t="e">
            <v>#VALUE!</v>
          </cell>
          <cell r="Y463" t="str">
            <v>-</v>
          </cell>
          <cell r="Z463" t="str">
            <v>-</v>
          </cell>
          <cell r="AA463" t="str">
            <v>-</v>
          </cell>
        </row>
        <row r="464">
          <cell r="A464">
            <v>7</v>
          </cell>
          <cell r="B464" t="str">
            <v>쌀(백미)일반미kg무농약쌀경기</v>
          </cell>
          <cell r="D464" t="str">
            <v>곡류</v>
          </cell>
          <cell r="E464" t="str">
            <v>쌀(백미)</v>
          </cell>
          <cell r="F464" t="str">
            <v>일반미</v>
          </cell>
          <cell r="G464" t="str">
            <v>kg</v>
          </cell>
          <cell r="H464" t="str">
            <v>무농약쌀</v>
          </cell>
          <cell r="I464" t="str">
            <v>경기</v>
          </cell>
          <cell r="J464" t="str">
            <v>-</v>
          </cell>
          <cell r="K464" t="str">
            <v>-</v>
          </cell>
          <cell r="L464" t="str">
            <v>-</v>
          </cell>
          <cell r="M464" t="e">
            <v>#VALUE!</v>
          </cell>
          <cell r="N464" t="e">
            <v>#VALUE!</v>
          </cell>
          <cell r="O464" t="str">
            <v>-</v>
          </cell>
          <cell r="P464" t="str">
            <v>-</v>
          </cell>
          <cell r="Q464" t="str">
            <v>-</v>
          </cell>
          <cell r="R464" t="e">
            <v>#VALUE!</v>
          </cell>
          <cell r="S464" t="e">
            <v>#VALUE!</v>
          </cell>
          <cell r="T464">
            <v>4360</v>
          </cell>
          <cell r="U464" t="str">
            <v>-</v>
          </cell>
          <cell r="V464" t="str">
            <v>-</v>
          </cell>
          <cell r="W464" t="e">
            <v>#VALUE!</v>
          </cell>
          <cell r="X464" t="e">
            <v>#VALUE!</v>
          </cell>
          <cell r="Y464" t="str">
            <v>-</v>
          </cell>
          <cell r="Z464">
            <v>3290</v>
          </cell>
          <cell r="AA464">
            <v>3290</v>
          </cell>
        </row>
        <row r="465">
          <cell r="A465">
            <v>8</v>
          </cell>
          <cell r="B465" t="str">
            <v>쌀(백미)일반미kg무농약쌀호남</v>
          </cell>
          <cell r="D465" t="str">
            <v>곡류</v>
          </cell>
          <cell r="E465" t="str">
            <v>쌀(백미)</v>
          </cell>
          <cell r="F465" t="str">
            <v>일반미</v>
          </cell>
          <cell r="G465" t="str">
            <v>kg</v>
          </cell>
          <cell r="H465" t="str">
            <v>무농약쌀</v>
          </cell>
          <cell r="I465" t="str">
            <v>호남</v>
          </cell>
          <cell r="J465" t="str">
            <v>-</v>
          </cell>
          <cell r="K465" t="str">
            <v>-</v>
          </cell>
          <cell r="L465" t="str">
            <v>-</v>
          </cell>
          <cell r="M465" t="e">
            <v>#VALUE!</v>
          </cell>
          <cell r="N465" t="e">
            <v>#VALUE!</v>
          </cell>
          <cell r="O465" t="str">
            <v>-</v>
          </cell>
          <cell r="P465" t="str">
            <v>-</v>
          </cell>
          <cell r="Q465" t="str">
            <v>-</v>
          </cell>
          <cell r="R465" t="e">
            <v>#VALUE!</v>
          </cell>
          <cell r="S465" t="e">
            <v>#VALUE!</v>
          </cell>
          <cell r="T465">
            <v>4200</v>
          </cell>
          <cell r="U465" t="str">
            <v>-</v>
          </cell>
          <cell r="V465" t="str">
            <v>-</v>
          </cell>
          <cell r="W465" t="e">
            <v>#VALUE!</v>
          </cell>
          <cell r="X465" t="e">
            <v>#VALUE!</v>
          </cell>
          <cell r="Y465" t="str">
            <v>-</v>
          </cell>
          <cell r="Z465" t="str">
            <v>-</v>
          </cell>
          <cell r="AA465" t="str">
            <v>-</v>
          </cell>
        </row>
        <row r="466">
          <cell r="A466">
            <v>9</v>
          </cell>
          <cell r="B466" t="str">
            <v>쌀(백미)일반미kg무농약쌀기타지역</v>
          </cell>
          <cell r="D466" t="str">
            <v>곡류</v>
          </cell>
          <cell r="E466" t="str">
            <v>쌀(백미)</v>
          </cell>
          <cell r="F466" t="str">
            <v>일반미</v>
          </cell>
          <cell r="G466" t="str">
            <v>kg</v>
          </cell>
          <cell r="H466" t="str">
            <v>무농약쌀</v>
          </cell>
          <cell r="I466" t="str">
            <v>기타지역</v>
          </cell>
          <cell r="J466" t="str">
            <v>-</v>
          </cell>
          <cell r="K466" t="str">
            <v>-</v>
          </cell>
          <cell r="L466" t="str">
            <v>-</v>
          </cell>
          <cell r="M466" t="e">
            <v>#VALUE!</v>
          </cell>
          <cell r="N466" t="e">
            <v>#VALUE!</v>
          </cell>
          <cell r="O466">
            <v>3490</v>
          </cell>
          <cell r="P466">
            <v>3490</v>
          </cell>
          <cell r="Q466">
            <v>3490</v>
          </cell>
          <cell r="R466">
            <v>0</v>
          </cell>
          <cell r="S466">
            <v>0</v>
          </cell>
          <cell r="T466">
            <v>3700</v>
          </cell>
          <cell r="U466">
            <v>3880</v>
          </cell>
          <cell r="V466">
            <v>4360</v>
          </cell>
          <cell r="W466">
            <v>17.837837837837839</v>
          </cell>
          <cell r="X466">
            <v>12.371134020618557</v>
          </cell>
          <cell r="Y466">
            <v>3150</v>
          </cell>
          <cell r="Z466">
            <v>3340</v>
          </cell>
          <cell r="AA466">
            <v>3450</v>
          </cell>
        </row>
        <row r="467">
          <cell r="A467">
            <v>10</v>
          </cell>
          <cell r="B467" t="str">
            <v>쌀(백미)일반미kg유기농쌀경기</v>
          </cell>
          <cell r="D467" t="str">
            <v>곡류</v>
          </cell>
          <cell r="E467" t="str">
            <v>쌀(백미)</v>
          </cell>
          <cell r="F467" t="str">
            <v>일반미</v>
          </cell>
          <cell r="G467" t="str">
            <v>kg</v>
          </cell>
          <cell r="H467" t="str">
            <v>유기농쌀</v>
          </cell>
          <cell r="I467" t="str">
            <v>경기</v>
          </cell>
          <cell r="J467" t="str">
            <v>-</v>
          </cell>
          <cell r="K467" t="str">
            <v>-</v>
          </cell>
          <cell r="L467" t="str">
            <v>-</v>
          </cell>
          <cell r="M467" t="e">
            <v>#VALUE!</v>
          </cell>
          <cell r="N467" t="e">
            <v>#VALUE!</v>
          </cell>
          <cell r="O467" t="str">
            <v>-</v>
          </cell>
          <cell r="P467" t="str">
            <v>-</v>
          </cell>
          <cell r="Q467" t="str">
            <v>-</v>
          </cell>
          <cell r="R467" t="e">
            <v>#VALUE!</v>
          </cell>
          <cell r="S467" t="e">
            <v>#VALUE!</v>
          </cell>
          <cell r="T467">
            <v>4700</v>
          </cell>
          <cell r="U467" t="str">
            <v>-</v>
          </cell>
          <cell r="V467" t="str">
            <v>-</v>
          </cell>
          <cell r="W467" t="e">
            <v>#VALUE!</v>
          </cell>
          <cell r="X467" t="e">
            <v>#VALUE!</v>
          </cell>
          <cell r="Y467">
            <v>4250</v>
          </cell>
          <cell r="Z467">
            <v>4350</v>
          </cell>
          <cell r="AA467">
            <v>4490</v>
          </cell>
        </row>
        <row r="468">
          <cell r="A468">
            <v>11</v>
          </cell>
          <cell r="B468" t="str">
            <v>쌀(백미)일반미kg유기농쌀호남</v>
          </cell>
          <cell r="D468" t="str">
            <v>곡류</v>
          </cell>
          <cell r="E468" t="str">
            <v>쌀(백미)</v>
          </cell>
          <cell r="F468" t="str">
            <v>일반미</v>
          </cell>
          <cell r="G468" t="str">
            <v>kg</v>
          </cell>
          <cell r="H468" t="str">
            <v>유기농쌀</v>
          </cell>
          <cell r="I468" t="str">
            <v>호남</v>
          </cell>
          <cell r="J468" t="str">
            <v>-</v>
          </cell>
          <cell r="K468" t="str">
            <v>-</v>
          </cell>
          <cell r="L468" t="str">
            <v>-</v>
          </cell>
          <cell r="M468" t="e">
            <v>#VALUE!</v>
          </cell>
          <cell r="N468" t="e">
            <v>#VALUE!</v>
          </cell>
          <cell r="O468">
            <v>3940</v>
          </cell>
          <cell r="P468" t="str">
            <v>-</v>
          </cell>
          <cell r="Q468" t="str">
            <v>-</v>
          </cell>
          <cell r="R468" t="e">
            <v>#VALUE!</v>
          </cell>
          <cell r="S468" t="e">
            <v>#VALUE!</v>
          </cell>
          <cell r="T468">
            <v>3980</v>
          </cell>
          <cell r="U468" t="str">
            <v>-</v>
          </cell>
          <cell r="V468" t="str">
            <v>-</v>
          </cell>
          <cell r="W468" t="e">
            <v>#VALUE!</v>
          </cell>
          <cell r="X468" t="e">
            <v>#VALUE!</v>
          </cell>
          <cell r="Y468" t="str">
            <v>-</v>
          </cell>
          <cell r="Z468" t="str">
            <v>-</v>
          </cell>
          <cell r="AA468">
            <v>3500</v>
          </cell>
        </row>
        <row r="469">
          <cell r="A469">
            <v>12</v>
          </cell>
          <cell r="B469" t="str">
            <v>쌀(백미)일반미kg유기농쌀기타지역</v>
          </cell>
          <cell r="D469" t="str">
            <v>곡류</v>
          </cell>
          <cell r="E469" t="str">
            <v>쌀(백미)</v>
          </cell>
          <cell r="F469" t="str">
            <v>일반미</v>
          </cell>
          <cell r="G469" t="str">
            <v>kg</v>
          </cell>
          <cell r="H469" t="str">
            <v>유기농쌀</v>
          </cell>
          <cell r="I469" t="str">
            <v>기타지역</v>
          </cell>
          <cell r="J469" t="str">
            <v>-</v>
          </cell>
          <cell r="K469" t="str">
            <v>-</v>
          </cell>
          <cell r="L469" t="str">
            <v>-</v>
          </cell>
          <cell r="M469" t="e">
            <v>#VALUE!</v>
          </cell>
          <cell r="N469" t="e">
            <v>#VALUE!</v>
          </cell>
          <cell r="O469" t="str">
            <v>-</v>
          </cell>
          <cell r="P469">
            <v>3940</v>
          </cell>
          <cell r="Q469">
            <v>3990</v>
          </cell>
          <cell r="R469" t="e">
            <v>#VALUE!</v>
          </cell>
          <cell r="S469">
            <v>1.2690355329949239</v>
          </cell>
          <cell r="T469">
            <v>5400</v>
          </cell>
          <cell r="U469">
            <v>4680</v>
          </cell>
          <cell r="V469">
            <v>4580</v>
          </cell>
          <cell r="W469">
            <v>-15.185185185185185</v>
          </cell>
          <cell r="X469">
            <v>-2.1367521367521367</v>
          </cell>
          <cell r="Y469">
            <v>4820</v>
          </cell>
          <cell r="Z469">
            <v>4350</v>
          </cell>
          <cell r="AA469">
            <v>4490</v>
          </cell>
        </row>
        <row r="470">
          <cell r="A470">
            <v>13</v>
          </cell>
          <cell r="B470" t="str">
            <v>쌀(현미)현미kg무농약경기</v>
          </cell>
          <cell r="C470">
            <v>5</v>
          </cell>
          <cell r="D470" t="str">
            <v>곡류</v>
          </cell>
          <cell r="E470" t="str">
            <v>쌀(현미)</v>
          </cell>
          <cell r="F470" t="str">
            <v>현미</v>
          </cell>
          <cell r="G470" t="str">
            <v>kg</v>
          </cell>
          <cell r="H470" t="str">
            <v>무농약</v>
          </cell>
          <cell r="I470" t="str">
            <v>경기</v>
          </cell>
          <cell r="J470" t="str">
            <v>-</v>
          </cell>
          <cell r="K470" t="str">
            <v>-</v>
          </cell>
          <cell r="L470" t="str">
            <v>-</v>
          </cell>
          <cell r="M470" t="e">
            <v>#VALUE!</v>
          </cell>
          <cell r="N470" t="e">
            <v>#VALUE!</v>
          </cell>
          <cell r="O470" t="str">
            <v>-</v>
          </cell>
          <cell r="P470" t="str">
            <v>-</v>
          </cell>
          <cell r="Q470" t="str">
            <v>-</v>
          </cell>
          <cell r="R470" t="e">
            <v>#VALUE!</v>
          </cell>
          <cell r="S470" t="e">
            <v>#VALUE!</v>
          </cell>
          <cell r="T470" t="str">
            <v>-</v>
          </cell>
          <cell r="U470" t="str">
            <v>-</v>
          </cell>
          <cell r="V470" t="str">
            <v>-</v>
          </cell>
          <cell r="W470" t="e">
            <v>#VALUE!</v>
          </cell>
          <cell r="X470" t="e">
            <v>#VALUE!</v>
          </cell>
          <cell r="Y470" t="str">
            <v>-</v>
          </cell>
          <cell r="Z470">
            <v>4400</v>
          </cell>
          <cell r="AA470">
            <v>4400</v>
          </cell>
        </row>
        <row r="471">
          <cell r="A471">
            <v>14</v>
          </cell>
          <cell r="B471" t="str">
            <v>쌀(현미)현미kg무농약호남</v>
          </cell>
          <cell r="D471" t="str">
            <v>곡류</v>
          </cell>
          <cell r="E471" t="str">
            <v>쌀(현미)</v>
          </cell>
          <cell r="F471" t="str">
            <v>현미</v>
          </cell>
          <cell r="G471" t="str">
            <v>kg</v>
          </cell>
          <cell r="H471" t="str">
            <v>무농약</v>
          </cell>
          <cell r="I471" t="str">
            <v>호남</v>
          </cell>
          <cell r="J471" t="str">
            <v>-</v>
          </cell>
          <cell r="K471" t="str">
            <v>-</v>
          </cell>
          <cell r="L471" t="str">
            <v>-</v>
          </cell>
          <cell r="M471" t="e">
            <v>#VALUE!</v>
          </cell>
          <cell r="N471" t="e">
            <v>#VALUE!</v>
          </cell>
          <cell r="O471" t="str">
            <v>-</v>
          </cell>
          <cell r="P471" t="str">
            <v>-</v>
          </cell>
          <cell r="Q471" t="str">
            <v>-</v>
          </cell>
          <cell r="R471" t="e">
            <v>#VALUE!</v>
          </cell>
          <cell r="S471" t="e">
            <v>#VALUE!</v>
          </cell>
          <cell r="T471">
            <v>4900</v>
          </cell>
          <cell r="U471" t="str">
            <v>-</v>
          </cell>
          <cell r="V471">
            <v>4990</v>
          </cell>
          <cell r="W471">
            <v>1.8367346938775511</v>
          </cell>
          <cell r="X471" t="e">
            <v>#VALUE!</v>
          </cell>
          <cell r="Y471" t="str">
            <v>-</v>
          </cell>
          <cell r="Z471" t="str">
            <v>-</v>
          </cell>
          <cell r="AA471" t="str">
            <v>-</v>
          </cell>
        </row>
        <row r="472">
          <cell r="A472">
            <v>15</v>
          </cell>
          <cell r="B472" t="str">
            <v>쌀(현미)현미kg무농약기타지역</v>
          </cell>
          <cell r="D472" t="str">
            <v>곡류</v>
          </cell>
          <cell r="E472" t="str">
            <v>쌀(현미)</v>
          </cell>
          <cell r="F472" t="str">
            <v>현미</v>
          </cell>
          <cell r="G472" t="str">
            <v>kg</v>
          </cell>
          <cell r="H472" t="str">
            <v>무농약</v>
          </cell>
          <cell r="I472" t="str">
            <v>기타지역</v>
          </cell>
          <cell r="J472" t="str">
            <v>-</v>
          </cell>
          <cell r="K472" t="str">
            <v>-</v>
          </cell>
          <cell r="L472" t="str">
            <v>-</v>
          </cell>
          <cell r="M472" t="e">
            <v>#VALUE!</v>
          </cell>
          <cell r="N472" t="e">
            <v>#VALUE!</v>
          </cell>
          <cell r="O472" t="str">
            <v>-</v>
          </cell>
          <cell r="P472" t="str">
            <v>-</v>
          </cell>
          <cell r="Q472" t="str">
            <v>-</v>
          </cell>
          <cell r="R472" t="e">
            <v>#VALUE!</v>
          </cell>
          <cell r="S472" t="e">
            <v>#VALUE!</v>
          </cell>
          <cell r="T472" t="str">
            <v>-</v>
          </cell>
          <cell r="U472">
            <v>4900</v>
          </cell>
          <cell r="V472">
            <v>5450</v>
          </cell>
          <cell r="W472" t="e">
            <v>#VALUE!</v>
          </cell>
          <cell r="X472">
            <v>11.224489795918368</v>
          </cell>
          <cell r="Y472" t="str">
            <v>-</v>
          </cell>
          <cell r="Z472" t="str">
            <v>-</v>
          </cell>
          <cell r="AA472" t="str">
            <v>-</v>
          </cell>
        </row>
        <row r="473">
          <cell r="A473">
            <v>16</v>
          </cell>
          <cell r="B473" t="str">
            <v>쌀(현미)현미kg유기농경기</v>
          </cell>
          <cell r="D473" t="str">
            <v>곡류</v>
          </cell>
          <cell r="E473" t="str">
            <v>쌀(현미)</v>
          </cell>
          <cell r="F473" t="str">
            <v>현미</v>
          </cell>
          <cell r="G473" t="str">
            <v>kg</v>
          </cell>
          <cell r="H473" t="str">
            <v>유기농</v>
          </cell>
          <cell r="I473" t="str">
            <v>경기</v>
          </cell>
          <cell r="J473" t="str">
            <v>-</v>
          </cell>
          <cell r="K473" t="str">
            <v>-</v>
          </cell>
          <cell r="L473" t="str">
            <v>-</v>
          </cell>
          <cell r="M473" t="e">
            <v>#VALUE!</v>
          </cell>
          <cell r="N473" t="e">
            <v>#VALUE!</v>
          </cell>
          <cell r="O473" t="str">
            <v>-</v>
          </cell>
          <cell r="P473" t="str">
            <v>-</v>
          </cell>
          <cell r="Q473" t="str">
            <v>-</v>
          </cell>
          <cell r="R473" t="e">
            <v>#VALUE!</v>
          </cell>
          <cell r="S473" t="e">
            <v>#VALUE!</v>
          </cell>
          <cell r="T473" t="str">
            <v>-</v>
          </cell>
          <cell r="U473" t="str">
            <v>-</v>
          </cell>
          <cell r="V473" t="str">
            <v>-</v>
          </cell>
          <cell r="W473" t="e">
            <v>#VALUE!</v>
          </cell>
          <cell r="X473" t="e">
            <v>#VALUE!</v>
          </cell>
          <cell r="Y473">
            <v>5600</v>
          </cell>
          <cell r="Z473">
            <v>5740</v>
          </cell>
          <cell r="AA473">
            <v>5670</v>
          </cell>
        </row>
        <row r="474">
          <cell r="A474">
            <v>17</v>
          </cell>
          <cell r="B474" t="str">
            <v>쌀(현미)현미kg유기농호남</v>
          </cell>
          <cell r="D474" t="str">
            <v>곡류</v>
          </cell>
          <cell r="E474" t="str">
            <v>쌀(현미)</v>
          </cell>
          <cell r="F474" t="str">
            <v>현미</v>
          </cell>
          <cell r="G474" t="str">
            <v>kg</v>
          </cell>
          <cell r="H474" t="str">
            <v>유기농</v>
          </cell>
          <cell r="I474" t="str">
            <v>호남</v>
          </cell>
          <cell r="J474" t="str">
            <v>-</v>
          </cell>
          <cell r="K474" t="str">
            <v>-</v>
          </cell>
          <cell r="L474" t="str">
            <v>-</v>
          </cell>
          <cell r="M474" t="e">
            <v>#VALUE!</v>
          </cell>
          <cell r="N474" t="e">
            <v>#VALUE!</v>
          </cell>
          <cell r="O474" t="str">
            <v>-</v>
          </cell>
          <cell r="P474" t="str">
            <v>-</v>
          </cell>
          <cell r="Q474" t="str">
            <v>-</v>
          </cell>
          <cell r="R474" t="e">
            <v>#VALUE!</v>
          </cell>
          <cell r="S474" t="e">
            <v>#VALUE!</v>
          </cell>
          <cell r="T474" t="str">
            <v>-</v>
          </cell>
          <cell r="U474" t="str">
            <v>-</v>
          </cell>
          <cell r="V474" t="str">
            <v>-</v>
          </cell>
          <cell r="W474" t="e">
            <v>#VALUE!</v>
          </cell>
          <cell r="X474" t="e">
            <v>#VALUE!</v>
          </cell>
          <cell r="Y474" t="str">
            <v>-</v>
          </cell>
          <cell r="Z474" t="str">
            <v>-</v>
          </cell>
          <cell r="AA474" t="str">
            <v>-</v>
          </cell>
        </row>
        <row r="475">
          <cell r="A475">
            <v>18</v>
          </cell>
          <cell r="B475" t="str">
            <v>쌀(현미)현미kg유기농기타지역</v>
          </cell>
          <cell r="D475" t="str">
            <v>곡류</v>
          </cell>
          <cell r="E475" t="str">
            <v>쌀(현미)</v>
          </cell>
          <cell r="F475" t="str">
            <v>현미</v>
          </cell>
          <cell r="G475" t="str">
            <v>kg</v>
          </cell>
          <cell r="H475" t="str">
            <v>유기농</v>
          </cell>
          <cell r="I475" t="str">
            <v>기타지역</v>
          </cell>
          <cell r="J475" t="str">
            <v>-</v>
          </cell>
          <cell r="K475" t="str">
            <v>-</v>
          </cell>
          <cell r="L475" t="str">
            <v>-</v>
          </cell>
          <cell r="M475" t="e">
            <v>#VALUE!</v>
          </cell>
          <cell r="N475" t="e">
            <v>#VALUE!</v>
          </cell>
          <cell r="O475">
            <v>3770</v>
          </cell>
          <cell r="P475">
            <v>3800</v>
          </cell>
          <cell r="Q475">
            <v>3850</v>
          </cell>
          <cell r="R475">
            <v>2.1220159151193636</v>
          </cell>
          <cell r="S475">
            <v>1.3157894736842106</v>
          </cell>
          <cell r="T475">
            <v>6800</v>
          </cell>
          <cell r="U475">
            <v>5370</v>
          </cell>
          <cell r="V475">
            <v>6980</v>
          </cell>
          <cell r="W475">
            <v>2.6470588235294117</v>
          </cell>
          <cell r="X475">
            <v>29.981378026070765</v>
          </cell>
          <cell r="Y475">
            <v>5230</v>
          </cell>
          <cell r="Z475">
            <v>5400</v>
          </cell>
          <cell r="AA475">
            <v>6000</v>
          </cell>
        </row>
        <row r="476">
          <cell r="A476">
            <v>19</v>
          </cell>
          <cell r="B476" t="str">
            <v>쌀(현미)발아현미kg무농약전국</v>
          </cell>
          <cell r="D476" t="str">
            <v>곡류</v>
          </cell>
          <cell r="E476" t="str">
            <v>쌀(현미)</v>
          </cell>
          <cell r="F476" t="str">
            <v>발아현미</v>
          </cell>
          <cell r="G476" t="str">
            <v>kg</v>
          </cell>
          <cell r="H476" t="str">
            <v>무농약</v>
          </cell>
          <cell r="I476" t="str">
            <v>전국</v>
          </cell>
          <cell r="J476" t="str">
            <v>-</v>
          </cell>
          <cell r="K476" t="str">
            <v>-</v>
          </cell>
          <cell r="L476" t="str">
            <v>-</v>
          </cell>
          <cell r="M476" t="e">
            <v>#VALUE!</v>
          </cell>
          <cell r="N476" t="e">
            <v>#VALUE!</v>
          </cell>
          <cell r="O476">
            <v>8400</v>
          </cell>
          <cell r="P476">
            <v>10250</v>
          </cell>
          <cell r="Q476">
            <v>10250</v>
          </cell>
          <cell r="R476">
            <v>22.023809523809526</v>
          </cell>
          <cell r="S476">
            <v>0</v>
          </cell>
          <cell r="T476">
            <v>5190</v>
          </cell>
          <cell r="U476">
            <v>5600</v>
          </cell>
          <cell r="V476">
            <v>6600</v>
          </cell>
          <cell r="W476">
            <v>27.167630057803468</v>
          </cell>
          <cell r="X476">
            <v>17.857142857142858</v>
          </cell>
          <cell r="Y476">
            <v>11500</v>
          </cell>
          <cell r="Z476">
            <v>9800</v>
          </cell>
          <cell r="AA476">
            <v>9800</v>
          </cell>
        </row>
        <row r="477">
          <cell r="A477">
            <v>20</v>
          </cell>
          <cell r="B477" t="str">
            <v>찹쌀(백미)찹쌀kg무농약경기</v>
          </cell>
          <cell r="C477">
            <v>6</v>
          </cell>
          <cell r="D477" t="str">
            <v>곡류</v>
          </cell>
          <cell r="E477" t="str">
            <v>찹쌀(백미)</v>
          </cell>
          <cell r="F477" t="str">
            <v>찹쌀</v>
          </cell>
          <cell r="G477" t="str">
            <v>kg</v>
          </cell>
          <cell r="H477" t="str">
            <v>무농약</v>
          </cell>
          <cell r="I477" t="str">
            <v>경기</v>
          </cell>
          <cell r="J477" t="str">
            <v>-</v>
          </cell>
          <cell r="K477" t="str">
            <v>-</v>
          </cell>
          <cell r="L477" t="str">
            <v>-</v>
          </cell>
          <cell r="M477" t="e">
            <v>#VALUE!</v>
          </cell>
          <cell r="N477" t="e">
            <v>#VALUE!</v>
          </cell>
          <cell r="O477" t="str">
            <v>-</v>
          </cell>
          <cell r="P477" t="str">
            <v>-</v>
          </cell>
          <cell r="Q477" t="str">
            <v>-</v>
          </cell>
          <cell r="R477" t="e">
            <v>#VALUE!</v>
          </cell>
          <cell r="S477" t="e">
            <v>#VALUE!</v>
          </cell>
          <cell r="T477">
            <v>5950</v>
          </cell>
          <cell r="U477" t="str">
            <v>-</v>
          </cell>
          <cell r="V477" t="str">
            <v>-</v>
          </cell>
          <cell r="W477" t="e">
            <v>#VALUE!</v>
          </cell>
          <cell r="X477" t="e">
            <v>#VALUE!</v>
          </cell>
          <cell r="Y477" t="str">
            <v>-</v>
          </cell>
          <cell r="Z477">
            <v>4300</v>
          </cell>
          <cell r="AA477">
            <v>4300</v>
          </cell>
        </row>
        <row r="478">
          <cell r="A478">
            <v>21</v>
          </cell>
          <cell r="B478" t="str">
            <v>찹쌀(백미)찹쌀kg무농약호남</v>
          </cell>
          <cell r="D478" t="str">
            <v>곡류</v>
          </cell>
          <cell r="E478" t="str">
            <v>찹쌀(백미)</v>
          </cell>
          <cell r="F478" t="str">
            <v>찹쌀</v>
          </cell>
          <cell r="G478" t="str">
            <v>kg</v>
          </cell>
          <cell r="H478" t="str">
            <v>무농약</v>
          </cell>
          <cell r="I478" t="str">
            <v>호남</v>
          </cell>
          <cell r="J478" t="str">
            <v>-</v>
          </cell>
          <cell r="K478" t="str">
            <v>-</v>
          </cell>
          <cell r="L478" t="str">
            <v>-</v>
          </cell>
          <cell r="M478" t="e">
            <v>#VALUE!</v>
          </cell>
          <cell r="N478" t="e">
            <v>#VALUE!</v>
          </cell>
          <cell r="O478" t="str">
            <v>-</v>
          </cell>
          <cell r="P478" t="str">
            <v>-</v>
          </cell>
          <cell r="Q478" t="str">
            <v>-</v>
          </cell>
          <cell r="R478" t="e">
            <v>#VALUE!</v>
          </cell>
          <cell r="S478" t="e">
            <v>#VALUE!</v>
          </cell>
          <cell r="T478">
            <v>5780</v>
          </cell>
          <cell r="U478" t="str">
            <v>-</v>
          </cell>
          <cell r="V478">
            <v>6400</v>
          </cell>
          <cell r="W478">
            <v>10.726643598615917</v>
          </cell>
          <cell r="X478" t="e">
            <v>#VALUE!</v>
          </cell>
          <cell r="Y478" t="str">
            <v>-</v>
          </cell>
          <cell r="Z478">
            <v>5480</v>
          </cell>
          <cell r="AA478" t="str">
            <v>-</v>
          </cell>
        </row>
        <row r="479">
          <cell r="A479">
            <v>22</v>
          </cell>
          <cell r="B479" t="str">
            <v>찹쌀(백미)찹쌀kg무농약기타지역</v>
          </cell>
          <cell r="D479" t="str">
            <v>곡류</v>
          </cell>
          <cell r="E479" t="str">
            <v>찹쌀(백미)</v>
          </cell>
          <cell r="F479" t="str">
            <v>찹쌀</v>
          </cell>
          <cell r="G479" t="str">
            <v>kg</v>
          </cell>
          <cell r="H479" t="str">
            <v>무농약</v>
          </cell>
          <cell r="I479" t="str">
            <v>기타지역</v>
          </cell>
          <cell r="J479" t="str">
            <v>-</v>
          </cell>
          <cell r="K479" t="str">
            <v>-</v>
          </cell>
          <cell r="L479" t="str">
            <v>-</v>
          </cell>
          <cell r="M479" t="e">
            <v>#VALUE!</v>
          </cell>
          <cell r="N479" t="e">
            <v>#VALUE!</v>
          </cell>
          <cell r="O479">
            <v>4100</v>
          </cell>
          <cell r="P479">
            <v>4100</v>
          </cell>
          <cell r="Q479">
            <v>4300</v>
          </cell>
          <cell r="R479">
            <v>4.8780487804878048</v>
          </cell>
          <cell r="S479">
            <v>4.8780487804878048</v>
          </cell>
          <cell r="T479">
            <v>6150</v>
          </cell>
          <cell r="U479">
            <v>6150</v>
          </cell>
          <cell r="V479">
            <v>6270</v>
          </cell>
          <cell r="W479">
            <v>1.9512195121951219</v>
          </cell>
          <cell r="X479">
            <v>1.9512195121951219</v>
          </cell>
          <cell r="Y479">
            <v>5630</v>
          </cell>
          <cell r="Z479">
            <v>7050</v>
          </cell>
          <cell r="AA479">
            <v>7050</v>
          </cell>
        </row>
        <row r="480">
          <cell r="A480">
            <v>23</v>
          </cell>
          <cell r="B480" t="str">
            <v>찹쌀(백미)찹쌀kg유기농경기</v>
          </cell>
          <cell r="D480" t="str">
            <v>곡류</v>
          </cell>
          <cell r="E480" t="str">
            <v>찹쌀(백미)</v>
          </cell>
          <cell r="F480" t="str">
            <v>찹쌀</v>
          </cell>
          <cell r="G480" t="str">
            <v>kg</v>
          </cell>
          <cell r="H480" t="str">
            <v>유기농</v>
          </cell>
          <cell r="I480" t="str">
            <v>경기</v>
          </cell>
          <cell r="J480" t="str">
            <v>-</v>
          </cell>
          <cell r="K480" t="str">
            <v>-</v>
          </cell>
          <cell r="L480" t="str">
            <v>-</v>
          </cell>
          <cell r="M480" t="e">
            <v>#VALUE!</v>
          </cell>
          <cell r="N480" t="e">
            <v>#VALUE!</v>
          </cell>
          <cell r="O480" t="str">
            <v>-</v>
          </cell>
          <cell r="P480" t="str">
            <v>-</v>
          </cell>
          <cell r="Q480" t="str">
            <v>-</v>
          </cell>
          <cell r="R480" t="e">
            <v>#VALUE!</v>
          </cell>
          <cell r="S480" t="e">
            <v>#VALUE!</v>
          </cell>
          <cell r="T480" t="str">
            <v>-</v>
          </cell>
          <cell r="U480" t="str">
            <v>-</v>
          </cell>
          <cell r="V480" t="str">
            <v>-</v>
          </cell>
          <cell r="W480" t="e">
            <v>#VALUE!</v>
          </cell>
          <cell r="X480" t="e">
            <v>#VALUE!</v>
          </cell>
          <cell r="Y480">
            <v>7630</v>
          </cell>
          <cell r="Z480">
            <v>6630</v>
          </cell>
          <cell r="AA480">
            <v>7670</v>
          </cell>
        </row>
        <row r="481">
          <cell r="A481">
            <v>24</v>
          </cell>
          <cell r="B481" t="str">
            <v>찹쌀(백미)찹쌀kg유기농호남</v>
          </cell>
          <cell r="D481" t="str">
            <v>곡류</v>
          </cell>
          <cell r="E481" t="str">
            <v>찹쌀(백미)</v>
          </cell>
          <cell r="F481" t="str">
            <v>찹쌀</v>
          </cell>
          <cell r="G481" t="str">
            <v>kg</v>
          </cell>
          <cell r="H481" t="str">
            <v>유기농</v>
          </cell>
          <cell r="I481" t="str">
            <v>호남</v>
          </cell>
          <cell r="J481" t="str">
            <v>-</v>
          </cell>
          <cell r="K481" t="str">
            <v>-</v>
          </cell>
          <cell r="L481" t="str">
            <v>-</v>
          </cell>
          <cell r="M481" t="e">
            <v>#VALUE!</v>
          </cell>
          <cell r="N481" t="e">
            <v>#VALUE!</v>
          </cell>
          <cell r="O481" t="str">
            <v>-</v>
          </cell>
          <cell r="P481" t="str">
            <v>-</v>
          </cell>
          <cell r="Q481" t="str">
            <v>-</v>
          </cell>
          <cell r="R481" t="e">
            <v>#VALUE!</v>
          </cell>
          <cell r="S481" t="e">
            <v>#VALUE!</v>
          </cell>
          <cell r="T481" t="str">
            <v>-</v>
          </cell>
          <cell r="U481" t="str">
            <v>-</v>
          </cell>
          <cell r="V481" t="str">
            <v>-</v>
          </cell>
          <cell r="W481" t="e">
            <v>#VALUE!</v>
          </cell>
          <cell r="X481" t="e">
            <v>#VALUE!</v>
          </cell>
          <cell r="Y481" t="str">
            <v>-</v>
          </cell>
          <cell r="Z481" t="str">
            <v>-</v>
          </cell>
          <cell r="AA481" t="str">
            <v>-</v>
          </cell>
        </row>
        <row r="482">
          <cell r="A482">
            <v>25</v>
          </cell>
          <cell r="B482" t="str">
            <v>찹쌀(백미)찹쌀kg유기농기타지역</v>
          </cell>
          <cell r="D482" t="str">
            <v>곡류</v>
          </cell>
          <cell r="E482" t="str">
            <v>찹쌀(백미)</v>
          </cell>
          <cell r="F482" t="str">
            <v>찹쌀</v>
          </cell>
          <cell r="G482" t="str">
            <v>kg</v>
          </cell>
          <cell r="H482" t="str">
            <v>유기농</v>
          </cell>
          <cell r="I482" t="str">
            <v>기타지역</v>
          </cell>
          <cell r="J482" t="str">
            <v>-</v>
          </cell>
          <cell r="K482" t="str">
            <v>-</v>
          </cell>
          <cell r="L482" t="str">
            <v>-</v>
          </cell>
          <cell r="M482" t="e">
            <v>#VALUE!</v>
          </cell>
          <cell r="N482" t="e">
            <v>#VALUE!</v>
          </cell>
          <cell r="O482" t="str">
            <v>-</v>
          </cell>
          <cell r="P482" t="str">
            <v>-</v>
          </cell>
          <cell r="Q482" t="str">
            <v>-</v>
          </cell>
          <cell r="R482" t="e">
            <v>#VALUE!</v>
          </cell>
          <cell r="S482" t="e">
            <v>#VALUE!</v>
          </cell>
          <cell r="T482">
            <v>9000</v>
          </cell>
          <cell r="U482">
            <v>9900</v>
          </cell>
          <cell r="V482">
            <v>9800</v>
          </cell>
          <cell r="W482">
            <v>8.8888888888888893</v>
          </cell>
          <cell r="X482">
            <v>-1.0101010101010102</v>
          </cell>
          <cell r="Y482">
            <v>8080</v>
          </cell>
          <cell r="Z482">
            <v>8080</v>
          </cell>
          <cell r="AA482">
            <v>7740</v>
          </cell>
        </row>
        <row r="483">
          <cell r="A483">
            <v>26</v>
          </cell>
          <cell r="B483" t="str">
            <v>찹쌀(현미)현미찹쌀kg무농약전국</v>
          </cell>
          <cell r="C483">
            <v>7</v>
          </cell>
          <cell r="D483" t="str">
            <v>곡류</v>
          </cell>
          <cell r="E483" t="str">
            <v>찹쌀(현미)</v>
          </cell>
          <cell r="F483" t="str">
            <v>현미찹쌀</v>
          </cell>
          <cell r="G483" t="str">
            <v>kg</v>
          </cell>
          <cell r="H483" t="str">
            <v>무농약</v>
          </cell>
          <cell r="I483" t="str">
            <v>전국</v>
          </cell>
          <cell r="J483" t="str">
            <v>-</v>
          </cell>
          <cell r="K483" t="str">
            <v>-</v>
          </cell>
          <cell r="L483" t="str">
            <v>-</v>
          </cell>
          <cell r="M483" t="e">
            <v>#VALUE!</v>
          </cell>
          <cell r="N483" t="e">
            <v>#VALUE!</v>
          </cell>
          <cell r="O483">
            <v>3900</v>
          </cell>
          <cell r="P483">
            <v>3900</v>
          </cell>
          <cell r="Q483">
            <v>4200</v>
          </cell>
          <cell r="R483">
            <v>7.6923076923076925</v>
          </cell>
          <cell r="S483">
            <v>7.6923076923076925</v>
          </cell>
          <cell r="T483">
            <v>5480</v>
          </cell>
          <cell r="U483">
            <v>5630</v>
          </cell>
          <cell r="V483">
            <v>5900</v>
          </cell>
          <cell r="W483">
            <v>7.664233576642336</v>
          </cell>
          <cell r="X483">
            <v>4.7957371225577266</v>
          </cell>
          <cell r="Y483">
            <v>7340</v>
          </cell>
          <cell r="Z483">
            <v>7540</v>
          </cell>
          <cell r="AA483">
            <v>5000</v>
          </cell>
        </row>
        <row r="484">
          <cell r="A484">
            <v>27</v>
          </cell>
          <cell r="B484" t="str">
            <v>옥수수옥수수쌀,말린것무농약전국</v>
          </cell>
          <cell r="C484">
            <v>8</v>
          </cell>
          <cell r="D484" t="str">
            <v>곡류</v>
          </cell>
          <cell r="E484" t="str">
            <v>옥수수</v>
          </cell>
          <cell r="F484" t="str">
            <v>옥수수쌀,말린것</v>
          </cell>
          <cell r="H484" t="str">
            <v>무농약</v>
          </cell>
          <cell r="I484" t="str">
            <v>전국</v>
          </cell>
          <cell r="J484" t="str">
            <v>-</v>
          </cell>
          <cell r="K484" t="str">
            <v>-</v>
          </cell>
          <cell r="L484" t="str">
            <v>-</v>
          </cell>
          <cell r="M484" t="e">
            <v>#VALUE!</v>
          </cell>
          <cell r="N484" t="e">
            <v>#VALUE!</v>
          </cell>
          <cell r="O484">
            <v>6500</v>
          </cell>
          <cell r="P484" t="str">
            <v>-</v>
          </cell>
          <cell r="Q484" t="str">
            <v>-</v>
          </cell>
          <cell r="R484" t="e">
            <v>#VALUE!</v>
          </cell>
          <cell r="S484" t="e">
            <v>#VALUE!</v>
          </cell>
          <cell r="T484" t="str">
            <v>-</v>
          </cell>
          <cell r="U484" t="str">
            <v>-</v>
          </cell>
          <cell r="V484">
            <v>7750</v>
          </cell>
          <cell r="W484" t="e">
            <v>#VALUE!</v>
          </cell>
          <cell r="X484" t="e">
            <v>#VALUE!</v>
          </cell>
          <cell r="Y484" t="str">
            <v>-</v>
          </cell>
          <cell r="Z484" t="str">
            <v>-</v>
          </cell>
          <cell r="AA484" t="str">
            <v>-</v>
          </cell>
        </row>
        <row r="485">
          <cell r="A485">
            <v>28</v>
          </cell>
          <cell r="B485" t="str">
            <v>옥수수(찰옥수수)냉동찰옥수수kg저농약이상국산</v>
          </cell>
          <cell r="D485" t="str">
            <v>곡류</v>
          </cell>
          <cell r="E485" t="str">
            <v>옥수수(찰옥수수)</v>
          </cell>
          <cell r="F485" t="str">
            <v>냉동찰옥수수</v>
          </cell>
          <cell r="G485" t="str">
            <v>kg</v>
          </cell>
          <cell r="H485" t="str">
            <v>저농약이상</v>
          </cell>
          <cell r="I485" t="str">
            <v>국산</v>
          </cell>
          <cell r="J485" t="str">
            <v>-</v>
          </cell>
          <cell r="K485" t="str">
            <v>-</v>
          </cell>
          <cell r="L485" t="str">
            <v>-</v>
          </cell>
          <cell r="M485" t="e">
            <v>#VALUE!</v>
          </cell>
          <cell r="N485" t="e">
            <v>#VALUE!</v>
          </cell>
          <cell r="O485" t="str">
            <v>-</v>
          </cell>
          <cell r="P485" t="str">
            <v>-</v>
          </cell>
          <cell r="Q485" t="str">
            <v>-</v>
          </cell>
          <cell r="R485" t="e">
            <v>#VALUE!</v>
          </cell>
          <cell r="S485" t="e">
            <v>#VALUE!</v>
          </cell>
          <cell r="T485" t="str">
            <v>-</v>
          </cell>
          <cell r="U485" t="str">
            <v>-</v>
          </cell>
          <cell r="V485" t="str">
            <v>-</v>
          </cell>
          <cell r="W485" t="e">
            <v>#VALUE!</v>
          </cell>
          <cell r="X485" t="e">
            <v>#VALUE!</v>
          </cell>
          <cell r="Y485" t="str">
            <v>-</v>
          </cell>
          <cell r="Z485" t="str">
            <v>-</v>
          </cell>
          <cell r="AA485" t="str">
            <v>-</v>
          </cell>
        </row>
        <row r="486">
          <cell r="A486">
            <v>29</v>
          </cell>
          <cell r="B486" t="str">
            <v>옥수수(찰옥수수)냉동찰옥수수알kg저농약이상국산</v>
          </cell>
          <cell r="D486" t="str">
            <v>곡류</v>
          </cell>
          <cell r="E486" t="str">
            <v>옥수수(찰옥수수)</v>
          </cell>
          <cell r="F486" t="str">
            <v>냉동찰옥수수알</v>
          </cell>
          <cell r="G486" t="str">
            <v>kg</v>
          </cell>
          <cell r="H486" t="str">
            <v>저농약이상</v>
          </cell>
          <cell r="I486" t="str">
            <v>국산</v>
          </cell>
          <cell r="J486" t="str">
            <v>-</v>
          </cell>
          <cell r="K486" t="str">
            <v>-</v>
          </cell>
          <cell r="L486" t="str">
            <v>-</v>
          </cell>
          <cell r="M486" t="e">
            <v>#VALUE!</v>
          </cell>
          <cell r="N486" t="e">
            <v>#VALUE!</v>
          </cell>
          <cell r="O486">
            <v>6000</v>
          </cell>
          <cell r="P486">
            <v>6000</v>
          </cell>
          <cell r="Q486">
            <v>6000</v>
          </cell>
          <cell r="R486">
            <v>0</v>
          </cell>
          <cell r="S486">
            <v>0</v>
          </cell>
          <cell r="T486" t="str">
            <v>-</v>
          </cell>
          <cell r="U486" t="str">
            <v>-</v>
          </cell>
          <cell r="V486" t="str">
            <v>-</v>
          </cell>
          <cell r="W486" t="e">
            <v>#VALUE!</v>
          </cell>
          <cell r="X486" t="e">
            <v>#VALUE!</v>
          </cell>
          <cell r="Y486" t="str">
            <v>-</v>
          </cell>
          <cell r="Z486" t="str">
            <v>-</v>
          </cell>
          <cell r="AA486" t="str">
            <v>-</v>
          </cell>
        </row>
        <row r="487">
          <cell r="A487">
            <v>30</v>
          </cell>
          <cell r="B487" t="str">
            <v>율무kg무농약전국</v>
          </cell>
          <cell r="C487">
            <v>9</v>
          </cell>
          <cell r="D487" t="str">
            <v>곡류</v>
          </cell>
          <cell r="E487" t="str">
            <v>율무</v>
          </cell>
          <cell r="G487" t="str">
            <v>kg</v>
          </cell>
          <cell r="H487" t="str">
            <v>무농약</v>
          </cell>
          <cell r="I487" t="str">
            <v>전국</v>
          </cell>
          <cell r="J487" t="str">
            <v>-</v>
          </cell>
          <cell r="K487" t="str">
            <v>-</v>
          </cell>
          <cell r="L487" t="str">
            <v>-</v>
          </cell>
          <cell r="M487" t="e">
            <v>#VALUE!</v>
          </cell>
          <cell r="N487" t="e">
            <v>#VALUE!</v>
          </cell>
          <cell r="O487" t="str">
            <v>-</v>
          </cell>
          <cell r="P487">
            <v>19000</v>
          </cell>
          <cell r="Q487">
            <v>26200</v>
          </cell>
          <cell r="R487" t="e">
            <v>#VALUE!</v>
          </cell>
          <cell r="S487">
            <v>37.89473684210526</v>
          </cell>
          <cell r="T487">
            <v>24750</v>
          </cell>
          <cell r="U487">
            <v>24750</v>
          </cell>
          <cell r="V487">
            <v>28500</v>
          </cell>
          <cell r="W487">
            <v>15.151515151515152</v>
          </cell>
          <cell r="X487">
            <v>15.151515151515152</v>
          </cell>
          <cell r="Y487">
            <v>29400</v>
          </cell>
          <cell r="Z487">
            <v>29600</v>
          </cell>
          <cell r="AA487">
            <v>32600</v>
          </cell>
        </row>
        <row r="488">
          <cell r="A488">
            <v>31</v>
          </cell>
          <cell r="B488" t="str">
            <v>차수수kg무농약전국</v>
          </cell>
          <cell r="C488">
            <v>10</v>
          </cell>
          <cell r="D488" t="str">
            <v>곡류</v>
          </cell>
          <cell r="E488" t="str">
            <v>차수수</v>
          </cell>
          <cell r="G488" t="str">
            <v>kg</v>
          </cell>
          <cell r="H488" t="str">
            <v>무농약</v>
          </cell>
          <cell r="I488" t="str">
            <v>전국</v>
          </cell>
          <cell r="J488" t="str">
            <v>-</v>
          </cell>
          <cell r="K488" t="str">
            <v>-</v>
          </cell>
          <cell r="L488" t="str">
            <v>-</v>
          </cell>
          <cell r="M488" t="e">
            <v>#VALUE!</v>
          </cell>
          <cell r="N488" t="e">
            <v>#VALUE!</v>
          </cell>
          <cell r="O488">
            <v>14400</v>
          </cell>
          <cell r="P488">
            <v>14400</v>
          </cell>
          <cell r="Q488">
            <v>19400</v>
          </cell>
          <cell r="R488">
            <v>34.722222222222221</v>
          </cell>
          <cell r="S488">
            <v>34.722222222222221</v>
          </cell>
          <cell r="T488">
            <v>23500</v>
          </cell>
          <cell r="U488">
            <v>23500</v>
          </cell>
          <cell r="V488">
            <v>23500</v>
          </cell>
          <cell r="W488">
            <v>0</v>
          </cell>
          <cell r="X488">
            <v>0</v>
          </cell>
          <cell r="Y488">
            <v>22380</v>
          </cell>
          <cell r="Z488">
            <v>22380</v>
          </cell>
          <cell r="AA488">
            <v>32000</v>
          </cell>
        </row>
        <row r="489">
          <cell r="A489">
            <v>32</v>
          </cell>
          <cell r="B489" t="str">
            <v>차조kg무농약전국</v>
          </cell>
          <cell r="C489">
            <v>11</v>
          </cell>
          <cell r="D489" t="str">
            <v>곡류</v>
          </cell>
          <cell r="E489" t="str">
            <v>차조</v>
          </cell>
          <cell r="G489" t="str">
            <v>kg</v>
          </cell>
          <cell r="H489" t="str">
            <v>무농약</v>
          </cell>
          <cell r="I489" t="str">
            <v>전국</v>
          </cell>
          <cell r="J489" t="str">
            <v>-</v>
          </cell>
          <cell r="K489" t="str">
            <v>-</v>
          </cell>
          <cell r="L489" t="str">
            <v>-</v>
          </cell>
          <cell r="M489" t="e">
            <v>#VALUE!</v>
          </cell>
          <cell r="N489" t="e">
            <v>#VALUE!</v>
          </cell>
          <cell r="O489">
            <v>15200</v>
          </cell>
          <cell r="P489">
            <v>15200</v>
          </cell>
          <cell r="Q489">
            <v>19400</v>
          </cell>
          <cell r="R489">
            <v>27.631578947368421</v>
          </cell>
          <cell r="S489">
            <v>27.631578947368421</v>
          </cell>
          <cell r="T489">
            <v>21880</v>
          </cell>
          <cell r="U489">
            <v>21880</v>
          </cell>
          <cell r="V489" t="str">
            <v>-</v>
          </cell>
          <cell r="W489" t="e">
            <v>#VALUE!</v>
          </cell>
          <cell r="X489" t="e">
            <v>#VALUE!</v>
          </cell>
          <cell r="Y489">
            <v>27000</v>
          </cell>
          <cell r="Z489">
            <v>24600</v>
          </cell>
          <cell r="AA489">
            <v>27000</v>
          </cell>
        </row>
        <row r="490">
          <cell r="A490">
            <v>33</v>
          </cell>
          <cell r="B490" t="str">
            <v>흑미메흑미kg무농약전국</v>
          </cell>
          <cell r="C490">
            <v>12</v>
          </cell>
          <cell r="D490" t="str">
            <v>곡류</v>
          </cell>
          <cell r="E490" t="str">
            <v>흑미</v>
          </cell>
          <cell r="F490" t="str">
            <v>메흑미</v>
          </cell>
          <cell r="G490" t="str">
            <v>kg</v>
          </cell>
          <cell r="H490" t="str">
            <v>무농약</v>
          </cell>
          <cell r="I490" t="str">
            <v>전국</v>
          </cell>
          <cell r="J490" t="str">
            <v>-</v>
          </cell>
          <cell r="K490" t="str">
            <v>-</v>
          </cell>
          <cell r="L490" t="str">
            <v>-</v>
          </cell>
          <cell r="M490" t="e">
            <v>#VALUE!</v>
          </cell>
          <cell r="N490" t="e">
            <v>#VALUE!</v>
          </cell>
          <cell r="O490">
            <v>7000</v>
          </cell>
          <cell r="P490">
            <v>7500</v>
          </cell>
          <cell r="Q490">
            <v>7500</v>
          </cell>
          <cell r="R490">
            <v>7.1428571428571432</v>
          </cell>
          <cell r="S490">
            <v>0</v>
          </cell>
          <cell r="T490" t="str">
            <v>-</v>
          </cell>
          <cell r="U490" t="str">
            <v>-</v>
          </cell>
          <cell r="V490">
            <v>6980</v>
          </cell>
          <cell r="W490" t="e">
            <v>#VALUE!</v>
          </cell>
          <cell r="X490" t="e">
            <v>#VALUE!</v>
          </cell>
          <cell r="Y490" t="str">
            <v>-</v>
          </cell>
          <cell r="Z490" t="str">
            <v>-</v>
          </cell>
          <cell r="AA490" t="str">
            <v>-</v>
          </cell>
        </row>
        <row r="491">
          <cell r="A491">
            <v>34</v>
          </cell>
          <cell r="B491" t="str">
            <v>흑미찰흑미kg무농약전국</v>
          </cell>
          <cell r="D491" t="str">
            <v>곡류</v>
          </cell>
          <cell r="E491" t="str">
            <v>흑미</v>
          </cell>
          <cell r="F491" t="str">
            <v>찰흑미</v>
          </cell>
          <cell r="G491" t="str">
            <v>kg</v>
          </cell>
          <cell r="H491" t="str">
            <v>무농약</v>
          </cell>
          <cell r="I491" t="str">
            <v>전국</v>
          </cell>
          <cell r="J491" t="str">
            <v>-</v>
          </cell>
          <cell r="K491" t="str">
            <v>-</v>
          </cell>
          <cell r="L491" t="str">
            <v>-</v>
          </cell>
          <cell r="M491" t="e">
            <v>#VALUE!</v>
          </cell>
          <cell r="N491" t="e">
            <v>#VALUE!</v>
          </cell>
          <cell r="O491" t="str">
            <v>-</v>
          </cell>
          <cell r="P491" t="str">
            <v>-</v>
          </cell>
          <cell r="Q491" t="str">
            <v>-</v>
          </cell>
          <cell r="R491" t="e">
            <v>#VALUE!</v>
          </cell>
          <cell r="S491" t="e">
            <v>#VALUE!</v>
          </cell>
          <cell r="T491" t="str">
            <v>-</v>
          </cell>
          <cell r="U491" t="str">
            <v>-</v>
          </cell>
          <cell r="V491">
            <v>6600</v>
          </cell>
          <cell r="W491" t="e">
            <v>#VALUE!</v>
          </cell>
          <cell r="X491" t="e">
            <v>#VALUE!</v>
          </cell>
          <cell r="Y491">
            <v>7400</v>
          </cell>
          <cell r="Z491">
            <v>7200</v>
          </cell>
          <cell r="AA491">
            <v>7400</v>
          </cell>
        </row>
        <row r="492">
          <cell r="A492">
            <v>35</v>
          </cell>
          <cell r="B492" t="str">
            <v>흑미발아흑미kg무농약전국</v>
          </cell>
          <cell r="D492" t="str">
            <v>곡류</v>
          </cell>
          <cell r="E492" t="str">
            <v>흑미</v>
          </cell>
          <cell r="F492" t="str">
            <v>발아흑미</v>
          </cell>
          <cell r="G492" t="str">
            <v>kg</v>
          </cell>
          <cell r="H492" t="str">
            <v>무농약</v>
          </cell>
          <cell r="I492" t="str">
            <v>전국</v>
          </cell>
          <cell r="J492" t="str">
            <v>-</v>
          </cell>
          <cell r="K492" t="str">
            <v>-</v>
          </cell>
          <cell r="L492" t="str">
            <v>-</v>
          </cell>
          <cell r="M492" t="e">
            <v>#VALUE!</v>
          </cell>
          <cell r="N492" t="e">
            <v>#VALUE!</v>
          </cell>
          <cell r="O492">
            <v>13000</v>
          </cell>
          <cell r="P492">
            <v>13000</v>
          </cell>
          <cell r="Q492">
            <v>13000</v>
          </cell>
          <cell r="R492">
            <v>0</v>
          </cell>
          <cell r="S492">
            <v>0</v>
          </cell>
          <cell r="T492" t="str">
            <v>-</v>
          </cell>
          <cell r="U492" t="str">
            <v>-</v>
          </cell>
          <cell r="V492">
            <v>9250</v>
          </cell>
          <cell r="W492" t="e">
            <v>#VALUE!</v>
          </cell>
          <cell r="X492" t="e">
            <v>#VALUE!</v>
          </cell>
          <cell r="Y492" t="str">
            <v>-</v>
          </cell>
          <cell r="Z492" t="str">
            <v>-</v>
          </cell>
          <cell r="AA492" t="str">
            <v>-</v>
          </cell>
        </row>
        <row r="493">
          <cell r="A493">
            <v>36</v>
          </cell>
          <cell r="B493" t="str">
            <v>혼합곡5가지잡곡kg무농약전국</v>
          </cell>
          <cell r="C493">
            <v>13</v>
          </cell>
          <cell r="D493" t="str">
            <v>곡류</v>
          </cell>
          <cell r="E493" t="str">
            <v>혼합곡</v>
          </cell>
          <cell r="F493" t="str">
            <v>5가지잡곡</v>
          </cell>
          <cell r="G493" t="str">
            <v>kg</v>
          </cell>
          <cell r="H493" t="str">
            <v>무농약</v>
          </cell>
          <cell r="I493" t="str">
            <v>전국</v>
          </cell>
          <cell r="J493" t="str">
            <v>-</v>
          </cell>
          <cell r="K493" t="str">
            <v>-</v>
          </cell>
          <cell r="L493" t="str">
            <v>-</v>
          </cell>
          <cell r="M493" t="e">
            <v>#VALUE!</v>
          </cell>
          <cell r="N493" t="e">
            <v>#VALUE!</v>
          </cell>
          <cell r="O493" t="str">
            <v>-</v>
          </cell>
          <cell r="P493">
            <v>15200</v>
          </cell>
          <cell r="Q493">
            <v>15200</v>
          </cell>
          <cell r="R493" t="e">
            <v>#VALUE!</v>
          </cell>
          <cell r="S493">
            <v>0</v>
          </cell>
          <cell r="T493">
            <v>6980</v>
          </cell>
          <cell r="U493" t="str">
            <v>-</v>
          </cell>
          <cell r="V493">
            <v>6900</v>
          </cell>
          <cell r="W493">
            <v>-1.1461318051575931</v>
          </cell>
          <cell r="X493" t="e">
            <v>#VALUE!</v>
          </cell>
          <cell r="Y493" t="str">
            <v>-</v>
          </cell>
          <cell r="Z493">
            <v>14380</v>
          </cell>
          <cell r="AA493">
            <v>14380</v>
          </cell>
        </row>
        <row r="494">
          <cell r="A494">
            <v>37</v>
          </cell>
          <cell r="B494" t="str">
            <v>혼합곡12가지잡곡kg무농약전국</v>
          </cell>
          <cell r="D494" t="str">
            <v>곡류</v>
          </cell>
          <cell r="E494" t="str">
            <v>혼합곡</v>
          </cell>
          <cell r="F494" t="str">
            <v>12가지잡곡</v>
          </cell>
          <cell r="G494" t="str">
            <v>kg</v>
          </cell>
          <cell r="H494" t="str">
            <v>무농약</v>
          </cell>
          <cell r="I494" t="str">
            <v>전국</v>
          </cell>
          <cell r="J494" t="str">
            <v>-</v>
          </cell>
          <cell r="K494" t="str">
            <v>-</v>
          </cell>
          <cell r="L494" t="str">
            <v>-</v>
          </cell>
          <cell r="M494" t="e">
            <v>#VALUE!</v>
          </cell>
          <cell r="N494" t="e">
            <v>#VALUE!</v>
          </cell>
          <cell r="O494" t="str">
            <v>-</v>
          </cell>
          <cell r="P494" t="str">
            <v>-</v>
          </cell>
          <cell r="Q494" t="str">
            <v>-</v>
          </cell>
          <cell r="R494" t="e">
            <v>#VALUE!</v>
          </cell>
          <cell r="S494" t="e">
            <v>#VALUE!</v>
          </cell>
          <cell r="T494">
            <v>9870</v>
          </cell>
          <cell r="U494">
            <v>10500</v>
          </cell>
          <cell r="V494">
            <v>9200</v>
          </cell>
          <cell r="W494">
            <v>-6.7882472137791288</v>
          </cell>
          <cell r="X494">
            <v>-12.380952380952381</v>
          </cell>
          <cell r="Y494">
            <v>10750</v>
          </cell>
          <cell r="Z494">
            <v>10500</v>
          </cell>
          <cell r="AA494">
            <v>12500</v>
          </cell>
        </row>
        <row r="495">
          <cell r="A495">
            <v>38</v>
          </cell>
          <cell r="B495" t="str">
            <v>참깨말린것kg무농약전국</v>
          </cell>
          <cell r="C495">
            <v>14</v>
          </cell>
          <cell r="D495" t="str">
            <v>곡류</v>
          </cell>
          <cell r="E495" t="str">
            <v>참깨</v>
          </cell>
          <cell r="F495" t="str">
            <v>말린것</v>
          </cell>
          <cell r="G495" t="str">
            <v>kg</v>
          </cell>
          <cell r="H495" t="str">
            <v>무농약</v>
          </cell>
          <cell r="I495" t="str">
            <v>전국</v>
          </cell>
          <cell r="J495" t="str">
            <v>-</v>
          </cell>
          <cell r="K495" t="str">
            <v>-</v>
          </cell>
          <cell r="L495" t="str">
            <v>-</v>
          </cell>
          <cell r="M495" t="e">
            <v>#VALUE!</v>
          </cell>
          <cell r="N495" t="e">
            <v>#VALUE!</v>
          </cell>
          <cell r="O495">
            <v>34600</v>
          </cell>
          <cell r="P495">
            <v>28000</v>
          </cell>
          <cell r="Q495">
            <v>28000</v>
          </cell>
          <cell r="R495">
            <v>-19.075144508670519</v>
          </cell>
          <cell r="S495">
            <v>0</v>
          </cell>
          <cell r="T495" t="str">
            <v>-</v>
          </cell>
          <cell r="U495" t="str">
            <v>-</v>
          </cell>
          <cell r="V495" t="str">
            <v>-</v>
          </cell>
          <cell r="W495" t="e">
            <v>#VALUE!</v>
          </cell>
          <cell r="X495" t="e">
            <v>#VALUE!</v>
          </cell>
          <cell r="Y495" t="str">
            <v>-</v>
          </cell>
          <cell r="Z495">
            <v>59000</v>
          </cell>
          <cell r="AA495" t="str">
            <v>-</v>
          </cell>
        </row>
        <row r="496">
          <cell r="A496">
            <v>39</v>
          </cell>
          <cell r="B496" t="str">
            <v>감자피감자kg무농약 이상전국</v>
          </cell>
          <cell r="C496">
            <v>15</v>
          </cell>
          <cell r="D496" t="str">
            <v>감자,전분</v>
          </cell>
          <cell r="E496" t="str">
            <v>감자</v>
          </cell>
          <cell r="F496" t="str">
            <v>피감자</v>
          </cell>
          <cell r="G496" t="str">
            <v>kg</v>
          </cell>
          <cell r="H496" t="str">
            <v>무농약 이상</v>
          </cell>
          <cell r="I496" t="str">
            <v>전국</v>
          </cell>
          <cell r="J496">
            <v>3040</v>
          </cell>
          <cell r="K496">
            <v>3240</v>
          </cell>
          <cell r="L496">
            <v>3240</v>
          </cell>
          <cell r="M496">
            <v>6.5789473684210522</v>
          </cell>
          <cell r="N496">
            <v>0</v>
          </cell>
          <cell r="O496">
            <v>2000</v>
          </cell>
          <cell r="P496">
            <v>1650</v>
          </cell>
          <cell r="Q496">
            <v>1850</v>
          </cell>
          <cell r="R496">
            <v>-7.5</v>
          </cell>
          <cell r="S496">
            <v>12.121212121212121</v>
          </cell>
          <cell r="T496">
            <v>3380</v>
          </cell>
          <cell r="U496">
            <v>3980</v>
          </cell>
          <cell r="V496">
            <v>4280</v>
          </cell>
          <cell r="W496">
            <v>26.627218934911241</v>
          </cell>
          <cell r="X496">
            <v>7.5376884422110555</v>
          </cell>
          <cell r="Y496">
            <v>2900</v>
          </cell>
          <cell r="Z496">
            <v>2700</v>
          </cell>
          <cell r="AA496">
            <v>2900</v>
          </cell>
        </row>
        <row r="497">
          <cell r="A497">
            <v>40</v>
          </cell>
          <cell r="B497" t="str">
            <v>감자깐감자kg무농약 이상전국</v>
          </cell>
          <cell r="D497" t="str">
            <v>감자,전분</v>
          </cell>
          <cell r="E497" t="str">
            <v>감자</v>
          </cell>
          <cell r="F497" t="str">
            <v>깐감자</v>
          </cell>
          <cell r="G497" t="str">
            <v>kg</v>
          </cell>
          <cell r="H497" t="str">
            <v>무농약 이상</v>
          </cell>
          <cell r="I497" t="str">
            <v>전국</v>
          </cell>
          <cell r="J497">
            <v>4790</v>
          </cell>
          <cell r="K497">
            <v>4900</v>
          </cell>
          <cell r="L497">
            <v>4900</v>
          </cell>
          <cell r="M497">
            <v>2.2964509394572024</v>
          </cell>
          <cell r="N497">
            <v>0</v>
          </cell>
          <cell r="O497" t="str">
            <v>-</v>
          </cell>
          <cell r="P497" t="str">
            <v>-</v>
          </cell>
          <cell r="Q497" t="str">
            <v>-</v>
          </cell>
          <cell r="R497" t="e">
            <v>#VALUE!</v>
          </cell>
          <cell r="S497" t="e">
            <v>#VALUE!</v>
          </cell>
          <cell r="T497" t="str">
            <v>-</v>
          </cell>
          <cell r="U497" t="str">
            <v>-</v>
          </cell>
          <cell r="V497">
            <v>9500</v>
          </cell>
          <cell r="W497" t="e">
            <v>#VALUE!</v>
          </cell>
          <cell r="X497" t="e">
            <v>#VALUE!</v>
          </cell>
          <cell r="Y497" t="str">
            <v>-</v>
          </cell>
          <cell r="Z497" t="str">
            <v>-</v>
          </cell>
          <cell r="AA497" t="str">
            <v>-</v>
          </cell>
        </row>
        <row r="498">
          <cell r="A498">
            <v>41</v>
          </cell>
          <cell r="B498" t="str">
            <v>감자피알감자kg무농약 이상전국</v>
          </cell>
          <cell r="D498" t="str">
            <v>감자,전분</v>
          </cell>
          <cell r="E498" t="str">
            <v>감자</v>
          </cell>
          <cell r="F498" t="str">
            <v>피알감자</v>
          </cell>
          <cell r="G498" t="str">
            <v>kg</v>
          </cell>
          <cell r="H498" t="str">
            <v>무농약 이상</v>
          </cell>
          <cell r="I498" t="str">
            <v>전국</v>
          </cell>
          <cell r="J498">
            <v>3700</v>
          </cell>
          <cell r="K498">
            <v>3670</v>
          </cell>
          <cell r="L498">
            <v>3670</v>
          </cell>
          <cell r="M498">
            <v>-0.81081081081081086</v>
          </cell>
          <cell r="N498">
            <v>0</v>
          </cell>
          <cell r="O498" t="str">
            <v>-</v>
          </cell>
          <cell r="P498" t="str">
            <v>-</v>
          </cell>
          <cell r="Q498" t="str">
            <v>-</v>
          </cell>
          <cell r="R498" t="e">
            <v>#VALUE!</v>
          </cell>
          <cell r="S498" t="e">
            <v>#VALUE!</v>
          </cell>
          <cell r="T498" t="str">
            <v>-</v>
          </cell>
          <cell r="U498" t="str">
            <v>-</v>
          </cell>
          <cell r="V498" t="str">
            <v>-</v>
          </cell>
          <cell r="W498" t="e">
            <v>#VALUE!</v>
          </cell>
          <cell r="X498" t="e">
            <v>#VALUE!</v>
          </cell>
          <cell r="Y498" t="str">
            <v>-</v>
          </cell>
          <cell r="Z498" t="str">
            <v>-</v>
          </cell>
          <cell r="AA498" t="str">
            <v>-</v>
          </cell>
        </row>
        <row r="499">
          <cell r="A499">
            <v>42</v>
          </cell>
          <cell r="B499" t="str">
            <v>고구마피고구마kg무농약 이상전국</v>
          </cell>
          <cell r="C499">
            <v>16</v>
          </cell>
          <cell r="D499" t="str">
            <v>감자,전분</v>
          </cell>
          <cell r="E499" t="str">
            <v>고구마</v>
          </cell>
          <cell r="F499" t="str">
            <v>피고구마</v>
          </cell>
          <cell r="G499" t="str">
            <v>kg</v>
          </cell>
          <cell r="H499" t="str">
            <v>무농약 이상</v>
          </cell>
          <cell r="I499" t="str">
            <v>전국</v>
          </cell>
          <cell r="J499">
            <v>5230</v>
          </cell>
          <cell r="K499">
            <v>4930</v>
          </cell>
          <cell r="L499">
            <v>4930</v>
          </cell>
          <cell r="M499">
            <v>-5.736137667304015</v>
          </cell>
          <cell r="N499">
            <v>0</v>
          </cell>
          <cell r="O499">
            <v>4000</v>
          </cell>
          <cell r="P499">
            <v>3700</v>
          </cell>
          <cell r="Q499">
            <v>3700</v>
          </cell>
          <cell r="R499">
            <v>-7.5</v>
          </cell>
          <cell r="S499">
            <v>0</v>
          </cell>
          <cell r="T499">
            <v>6850</v>
          </cell>
          <cell r="U499">
            <v>7110</v>
          </cell>
          <cell r="V499">
            <v>5310</v>
          </cell>
          <cell r="W499">
            <v>-22.481751824817518</v>
          </cell>
          <cell r="X499">
            <v>-25.316455696202532</v>
          </cell>
          <cell r="Y499" t="str">
            <v>-</v>
          </cell>
          <cell r="Z499">
            <v>7800</v>
          </cell>
          <cell r="AA499" t="str">
            <v>-</v>
          </cell>
        </row>
        <row r="500">
          <cell r="A500">
            <v>43</v>
          </cell>
          <cell r="B500" t="str">
            <v>고구마깐고구마kg무농약 이상전국</v>
          </cell>
          <cell r="D500" t="str">
            <v>감자,전분</v>
          </cell>
          <cell r="E500" t="str">
            <v>고구마</v>
          </cell>
          <cell r="F500" t="str">
            <v>깐고구마</v>
          </cell>
          <cell r="G500" t="str">
            <v>kg</v>
          </cell>
          <cell r="H500" t="str">
            <v>무농약 이상</v>
          </cell>
          <cell r="I500" t="str">
            <v>전국</v>
          </cell>
          <cell r="J500">
            <v>7690</v>
          </cell>
          <cell r="K500">
            <v>7250</v>
          </cell>
          <cell r="L500">
            <v>7250</v>
          </cell>
          <cell r="M500">
            <v>-5.721716514954486</v>
          </cell>
          <cell r="N500">
            <v>0</v>
          </cell>
          <cell r="O500" t="str">
            <v>-</v>
          </cell>
          <cell r="P500" t="str">
            <v>-</v>
          </cell>
          <cell r="Q500" t="str">
            <v>-</v>
          </cell>
          <cell r="R500" t="e">
            <v>#VALUE!</v>
          </cell>
          <cell r="S500" t="e">
            <v>#VALUE!</v>
          </cell>
          <cell r="T500" t="str">
            <v>-</v>
          </cell>
          <cell r="U500" t="str">
            <v>-</v>
          </cell>
          <cell r="V500" t="str">
            <v>-</v>
          </cell>
          <cell r="W500" t="e">
            <v>#VALUE!</v>
          </cell>
          <cell r="X500" t="e">
            <v>#VALUE!</v>
          </cell>
          <cell r="Y500" t="str">
            <v>-</v>
          </cell>
          <cell r="Z500" t="str">
            <v>-</v>
          </cell>
          <cell r="AA500" t="str">
            <v>-</v>
          </cell>
        </row>
        <row r="501">
          <cell r="A501">
            <v>44</v>
          </cell>
          <cell r="B501" t="str">
            <v>강낭콩건강낭콩,홍대kg무농약전국</v>
          </cell>
          <cell r="C501">
            <v>17</v>
          </cell>
          <cell r="D501" t="str">
            <v>두류</v>
          </cell>
          <cell r="E501" t="str">
            <v>강낭콩</v>
          </cell>
          <cell r="F501" t="str">
            <v>건강낭콩,홍대</v>
          </cell>
          <cell r="G501" t="str">
            <v>kg</v>
          </cell>
          <cell r="H501" t="str">
            <v>무농약</v>
          </cell>
          <cell r="I501" t="str">
            <v>전국</v>
          </cell>
          <cell r="J501" t="str">
            <v>-</v>
          </cell>
          <cell r="K501" t="str">
            <v>-</v>
          </cell>
          <cell r="L501" t="str">
            <v>-</v>
          </cell>
          <cell r="M501" t="e">
            <v>#VALUE!</v>
          </cell>
          <cell r="N501" t="e">
            <v>#VALUE!</v>
          </cell>
          <cell r="O501" t="str">
            <v>-</v>
          </cell>
          <cell r="P501" t="str">
            <v>-</v>
          </cell>
          <cell r="Q501" t="str">
            <v>-</v>
          </cell>
          <cell r="R501" t="e">
            <v>#VALUE!</v>
          </cell>
          <cell r="S501" t="e">
            <v>#VALUE!</v>
          </cell>
          <cell r="T501" t="str">
            <v>-</v>
          </cell>
          <cell r="U501" t="str">
            <v>-</v>
          </cell>
          <cell r="V501" t="str">
            <v>-</v>
          </cell>
          <cell r="W501" t="e">
            <v>#VALUE!</v>
          </cell>
          <cell r="X501" t="e">
            <v>#VALUE!</v>
          </cell>
          <cell r="Y501" t="str">
            <v>-</v>
          </cell>
          <cell r="Z501" t="str">
            <v>-</v>
          </cell>
          <cell r="AA501" t="str">
            <v>-</v>
          </cell>
        </row>
        <row r="502">
          <cell r="A502">
            <v>45</v>
          </cell>
          <cell r="B502" t="str">
            <v>녹두깐녹두,말린것kg무농약전국</v>
          </cell>
          <cell r="C502">
            <v>18</v>
          </cell>
          <cell r="D502" t="str">
            <v>두류</v>
          </cell>
          <cell r="E502" t="str">
            <v>녹두</v>
          </cell>
          <cell r="F502" t="str">
            <v>깐녹두,말린것</v>
          </cell>
          <cell r="G502" t="str">
            <v>kg</v>
          </cell>
          <cell r="H502" t="str">
            <v>무농약</v>
          </cell>
          <cell r="I502" t="str">
            <v>전국</v>
          </cell>
          <cell r="J502" t="str">
            <v>-</v>
          </cell>
          <cell r="K502" t="str">
            <v>-</v>
          </cell>
          <cell r="L502" t="str">
            <v>-</v>
          </cell>
          <cell r="M502" t="e">
            <v>#VALUE!</v>
          </cell>
          <cell r="N502" t="e">
            <v>#VALUE!</v>
          </cell>
          <cell r="O502">
            <v>29600</v>
          </cell>
          <cell r="P502">
            <v>29600</v>
          </cell>
          <cell r="Q502">
            <v>31800</v>
          </cell>
          <cell r="R502">
            <v>7.4324324324324325</v>
          </cell>
          <cell r="S502">
            <v>7.4324324324324325</v>
          </cell>
          <cell r="T502" t="str">
            <v>-</v>
          </cell>
          <cell r="U502" t="str">
            <v>-</v>
          </cell>
          <cell r="V502" t="str">
            <v>-</v>
          </cell>
          <cell r="W502" t="e">
            <v>#VALUE!</v>
          </cell>
          <cell r="X502" t="e">
            <v>#VALUE!</v>
          </cell>
          <cell r="Y502" t="str">
            <v>-</v>
          </cell>
          <cell r="Z502" t="str">
            <v>-</v>
          </cell>
          <cell r="AA502" t="str">
            <v>-</v>
          </cell>
        </row>
        <row r="503">
          <cell r="A503">
            <v>46</v>
          </cell>
          <cell r="B503" t="str">
            <v>대두검정콩,서리태kg무농약전국</v>
          </cell>
          <cell r="C503">
            <v>19</v>
          </cell>
          <cell r="D503" t="str">
            <v>두류</v>
          </cell>
          <cell r="E503" t="str">
            <v>대두</v>
          </cell>
          <cell r="F503" t="str">
            <v>검정콩,서리태</v>
          </cell>
          <cell r="G503" t="str">
            <v>kg</v>
          </cell>
          <cell r="H503" t="str">
            <v>무농약</v>
          </cell>
          <cell r="I503" t="str">
            <v>전국</v>
          </cell>
          <cell r="J503" t="str">
            <v>-</v>
          </cell>
          <cell r="K503" t="str">
            <v>-</v>
          </cell>
          <cell r="L503" t="str">
            <v>-</v>
          </cell>
          <cell r="M503" t="e">
            <v>#VALUE!</v>
          </cell>
          <cell r="N503" t="e">
            <v>#VALUE!</v>
          </cell>
          <cell r="O503">
            <v>16600</v>
          </cell>
          <cell r="P503">
            <v>16600</v>
          </cell>
          <cell r="Q503">
            <v>21400</v>
          </cell>
          <cell r="R503">
            <v>28.91566265060241</v>
          </cell>
          <cell r="S503">
            <v>28.91566265060241</v>
          </cell>
          <cell r="T503">
            <v>25600</v>
          </cell>
          <cell r="U503">
            <v>25600</v>
          </cell>
          <cell r="V503">
            <v>27600</v>
          </cell>
          <cell r="W503">
            <v>7.8125</v>
          </cell>
          <cell r="X503">
            <v>7.8125</v>
          </cell>
          <cell r="Y503">
            <v>32500</v>
          </cell>
          <cell r="Z503">
            <v>31800</v>
          </cell>
          <cell r="AA503">
            <v>32500</v>
          </cell>
        </row>
        <row r="504">
          <cell r="A504">
            <v>47</v>
          </cell>
          <cell r="B504" t="str">
            <v>대두검정콩,흑태kg무농약전국</v>
          </cell>
          <cell r="D504" t="str">
            <v>두류</v>
          </cell>
          <cell r="E504" t="str">
            <v>대두</v>
          </cell>
          <cell r="F504" t="str">
            <v>검정콩,흑태</v>
          </cell>
          <cell r="G504" t="str">
            <v>kg</v>
          </cell>
          <cell r="H504" t="str">
            <v>무농약</v>
          </cell>
          <cell r="I504" t="str">
            <v>전국</v>
          </cell>
          <cell r="J504" t="str">
            <v>-</v>
          </cell>
          <cell r="K504" t="str">
            <v>-</v>
          </cell>
          <cell r="L504" t="str">
            <v>-</v>
          </cell>
          <cell r="M504" t="e">
            <v>#VALUE!</v>
          </cell>
          <cell r="N504" t="e">
            <v>#VALUE!</v>
          </cell>
          <cell r="O504">
            <v>14600</v>
          </cell>
          <cell r="P504">
            <v>14400</v>
          </cell>
          <cell r="Q504">
            <v>14400</v>
          </cell>
          <cell r="R504">
            <v>-1.3698630136986301</v>
          </cell>
          <cell r="S504">
            <v>0</v>
          </cell>
          <cell r="T504" t="str">
            <v>-</v>
          </cell>
          <cell r="U504" t="str">
            <v>-</v>
          </cell>
          <cell r="V504">
            <v>25600</v>
          </cell>
          <cell r="W504" t="e">
            <v>#VALUE!</v>
          </cell>
          <cell r="X504" t="e">
            <v>#VALUE!</v>
          </cell>
          <cell r="Y504" t="str">
            <v>-</v>
          </cell>
          <cell r="Z504" t="str">
            <v>-</v>
          </cell>
          <cell r="AA504" t="str">
            <v>-</v>
          </cell>
        </row>
        <row r="505">
          <cell r="A505">
            <v>48</v>
          </cell>
          <cell r="B505" t="str">
            <v>대두노란콩,백태kg무농약전국</v>
          </cell>
          <cell r="D505" t="str">
            <v>두류</v>
          </cell>
          <cell r="E505" t="str">
            <v>대두</v>
          </cell>
          <cell r="F505" t="str">
            <v>노란콩,백태</v>
          </cell>
          <cell r="G505" t="str">
            <v>kg</v>
          </cell>
          <cell r="H505" t="str">
            <v>무농약</v>
          </cell>
          <cell r="I505" t="str">
            <v>전국</v>
          </cell>
          <cell r="J505" t="str">
            <v>-</v>
          </cell>
          <cell r="K505" t="str">
            <v>-</v>
          </cell>
          <cell r="L505" t="str">
            <v>-</v>
          </cell>
          <cell r="M505" t="e">
            <v>#VALUE!</v>
          </cell>
          <cell r="N505" t="e">
            <v>#VALUE!</v>
          </cell>
          <cell r="O505" t="str">
            <v>-</v>
          </cell>
          <cell r="P505" t="str">
            <v>-</v>
          </cell>
          <cell r="Q505">
            <v>11000</v>
          </cell>
          <cell r="R505" t="e">
            <v>#VALUE!</v>
          </cell>
          <cell r="S505" t="e">
            <v>#VALUE!</v>
          </cell>
          <cell r="T505">
            <v>17800</v>
          </cell>
          <cell r="U505">
            <v>17800</v>
          </cell>
          <cell r="V505">
            <v>17000</v>
          </cell>
          <cell r="W505">
            <v>-4.4943820224719104</v>
          </cell>
          <cell r="X505">
            <v>-4.4943820224719104</v>
          </cell>
          <cell r="Y505">
            <v>22000</v>
          </cell>
          <cell r="Z505">
            <v>22000</v>
          </cell>
          <cell r="AA505">
            <v>22000</v>
          </cell>
        </row>
        <row r="506">
          <cell r="A506">
            <v>49</v>
          </cell>
          <cell r="B506" t="str">
            <v>붉은팥적두,말린것kg무농약전국</v>
          </cell>
          <cell r="C506">
            <v>20</v>
          </cell>
          <cell r="D506" t="str">
            <v>두류</v>
          </cell>
          <cell r="E506" t="str">
            <v>붉은팥</v>
          </cell>
          <cell r="F506" t="str">
            <v>적두,말린것</v>
          </cell>
          <cell r="G506" t="str">
            <v>kg</v>
          </cell>
          <cell r="H506" t="str">
            <v>무농약</v>
          </cell>
          <cell r="I506" t="str">
            <v>전국</v>
          </cell>
          <cell r="J506" t="str">
            <v>-</v>
          </cell>
          <cell r="K506" t="str">
            <v>-</v>
          </cell>
          <cell r="L506" t="str">
            <v>-</v>
          </cell>
          <cell r="M506" t="e">
            <v>#VALUE!</v>
          </cell>
          <cell r="N506" t="e">
            <v>#VALUE!</v>
          </cell>
          <cell r="O506">
            <v>15200</v>
          </cell>
          <cell r="P506">
            <v>15200</v>
          </cell>
          <cell r="Q506">
            <v>18400</v>
          </cell>
          <cell r="R506">
            <v>21.05263157894737</v>
          </cell>
          <cell r="S506">
            <v>21.05263157894737</v>
          </cell>
          <cell r="T506" t="str">
            <v>-</v>
          </cell>
          <cell r="U506" t="str">
            <v>-</v>
          </cell>
          <cell r="V506">
            <v>34000</v>
          </cell>
          <cell r="W506" t="e">
            <v>#VALUE!</v>
          </cell>
          <cell r="X506" t="e">
            <v>#VALUE!</v>
          </cell>
          <cell r="Y506">
            <v>22000</v>
          </cell>
          <cell r="Z506">
            <v>22000</v>
          </cell>
          <cell r="AA506">
            <v>33800</v>
          </cell>
        </row>
        <row r="507">
          <cell r="A507">
            <v>50</v>
          </cell>
          <cell r="B507" t="str">
            <v>밤피밤, 25g이상kg무농약전국</v>
          </cell>
          <cell r="C507">
            <v>21</v>
          </cell>
          <cell r="D507" t="str">
            <v>견과,종실</v>
          </cell>
          <cell r="E507" t="str">
            <v>밤</v>
          </cell>
          <cell r="F507" t="str">
            <v>피밤, 25g이상</v>
          </cell>
          <cell r="G507" t="str">
            <v>kg</v>
          </cell>
          <cell r="H507" t="str">
            <v>무농약</v>
          </cell>
          <cell r="I507" t="str">
            <v>전국</v>
          </cell>
          <cell r="J507">
            <v>5890</v>
          </cell>
          <cell r="K507">
            <v>8230</v>
          </cell>
          <cell r="L507">
            <v>8230</v>
          </cell>
          <cell r="M507">
            <v>39.728353140916809</v>
          </cell>
          <cell r="N507">
            <v>0</v>
          </cell>
          <cell r="O507">
            <v>5400</v>
          </cell>
          <cell r="P507" t="str">
            <v>-</v>
          </cell>
          <cell r="Q507">
            <v>5400</v>
          </cell>
          <cell r="R507">
            <v>0</v>
          </cell>
          <cell r="S507" t="e">
            <v>#VALUE!</v>
          </cell>
          <cell r="T507">
            <v>8960</v>
          </cell>
          <cell r="U507">
            <v>11960</v>
          </cell>
          <cell r="V507">
            <v>9880</v>
          </cell>
          <cell r="W507">
            <v>10.267857142857142</v>
          </cell>
          <cell r="X507">
            <v>-17.391304347826086</v>
          </cell>
          <cell r="Y507">
            <v>8670</v>
          </cell>
          <cell r="Z507">
            <v>11500</v>
          </cell>
          <cell r="AA507">
            <v>14170</v>
          </cell>
        </row>
        <row r="508">
          <cell r="A508">
            <v>51</v>
          </cell>
          <cell r="B508" t="str">
            <v>밤깐밤kg무농약전국</v>
          </cell>
          <cell r="D508" t="str">
            <v>견과,종실</v>
          </cell>
          <cell r="E508" t="str">
            <v>밤</v>
          </cell>
          <cell r="F508" t="str">
            <v>깐밤</v>
          </cell>
          <cell r="G508" t="str">
            <v>kg</v>
          </cell>
          <cell r="H508" t="str">
            <v>무농약</v>
          </cell>
          <cell r="I508" t="str">
            <v>전국</v>
          </cell>
          <cell r="J508">
            <v>11510</v>
          </cell>
          <cell r="K508">
            <v>27850</v>
          </cell>
          <cell r="L508">
            <v>27850</v>
          </cell>
          <cell r="M508">
            <v>141.96350999131189</v>
          </cell>
          <cell r="N508">
            <v>0</v>
          </cell>
          <cell r="O508" t="str">
            <v>-</v>
          </cell>
          <cell r="P508" t="str">
            <v>-</v>
          </cell>
          <cell r="Q508" t="str">
            <v>-</v>
          </cell>
          <cell r="R508" t="e">
            <v>#VALUE!</v>
          </cell>
          <cell r="S508" t="e">
            <v>#VALUE!</v>
          </cell>
          <cell r="T508" t="str">
            <v>-</v>
          </cell>
          <cell r="U508" t="str">
            <v>-</v>
          </cell>
          <cell r="V508" t="str">
            <v>-</v>
          </cell>
          <cell r="W508" t="e">
            <v>#VALUE!</v>
          </cell>
          <cell r="X508" t="e">
            <v>#VALUE!</v>
          </cell>
          <cell r="Y508" t="str">
            <v>-</v>
          </cell>
          <cell r="Z508" t="str">
            <v>-</v>
          </cell>
          <cell r="AA508" t="str">
            <v>-</v>
          </cell>
        </row>
        <row r="509">
          <cell r="A509">
            <v>52</v>
          </cell>
          <cell r="B509" t="str">
            <v>들깨피들깨,말린것kg무농약전국</v>
          </cell>
          <cell r="C509">
            <v>22</v>
          </cell>
          <cell r="D509" t="str">
            <v>견과,종실</v>
          </cell>
          <cell r="E509" t="str">
            <v>들깨</v>
          </cell>
          <cell r="F509" t="str">
            <v>피들깨,말린것</v>
          </cell>
          <cell r="G509" t="str">
            <v>kg</v>
          </cell>
          <cell r="H509" t="str">
            <v>무농약</v>
          </cell>
          <cell r="I509" t="str">
            <v>전국</v>
          </cell>
          <cell r="J509" t="str">
            <v>-</v>
          </cell>
          <cell r="K509" t="str">
            <v>-</v>
          </cell>
          <cell r="L509" t="str">
            <v>-</v>
          </cell>
          <cell r="M509" t="e">
            <v>#VALUE!</v>
          </cell>
          <cell r="N509" t="e">
            <v>#VALUE!</v>
          </cell>
          <cell r="O509">
            <v>14200</v>
          </cell>
          <cell r="P509">
            <v>14400</v>
          </cell>
          <cell r="Q509">
            <v>14200</v>
          </cell>
          <cell r="R509">
            <v>0</v>
          </cell>
          <cell r="S509">
            <v>-1.3888888888888888</v>
          </cell>
          <cell r="T509" t="str">
            <v>-</v>
          </cell>
          <cell r="U509" t="str">
            <v>-</v>
          </cell>
          <cell r="V509" t="str">
            <v>-</v>
          </cell>
          <cell r="W509" t="e">
            <v>#VALUE!</v>
          </cell>
          <cell r="X509" t="e">
            <v>#VALUE!</v>
          </cell>
          <cell r="Y509" t="str">
            <v>-</v>
          </cell>
          <cell r="Z509" t="str">
            <v>-</v>
          </cell>
          <cell r="AA509" t="str">
            <v>-</v>
          </cell>
        </row>
        <row r="510">
          <cell r="A510">
            <v>53</v>
          </cell>
          <cell r="B510" t="str">
            <v>참깨,흰깨피참깨,말린것kg무농약전국</v>
          </cell>
          <cell r="C510">
            <v>23</v>
          </cell>
          <cell r="D510" t="str">
            <v>견과,종실</v>
          </cell>
          <cell r="E510" t="str">
            <v>참깨,흰깨</v>
          </cell>
          <cell r="F510" t="str">
            <v>피참깨,말린것</v>
          </cell>
          <cell r="G510" t="str">
            <v>kg</v>
          </cell>
          <cell r="H510" t="str">
            <v>무농약</v>
          </cell>
          <cell r="I510" t="str">
            <v>전국</v>
          </cell>
          <cell r="J510" t="str">
            <v>-</v>
          </cell>
          <cell r="K510" t="str">
            <v>-</v>
          </cell>
          <cell r="L510" t="str">
            <v>-</v>
          </cell>
          <cell r="M510" t="e">
            <v>#VALUE!</v>
          </cell>
          <cell r="N510" t="e">
            <v>#VALUE!</v>
          </cell>
          <cell r="O510">
            <v>34600</v>
          </cell>
          <cell r="P510">
            <v>28000</v>
          </cell>
          <cell r="Q510">
            <v>28000</v>
          </cell>
          <cell r="R510">
            <v>-19.075144508670519</v>
          </cell>
          <cell r="S510">
            <v>0</v>
          </cell>
          <cell r="T510" t="str">
            <v>-</v>
          </cell>
          <cell r="U510" t="str">
            <v>-</v>
          </cell>
          <cell r="V510" t="str">
            <v>-</v>
          </cell>
          <cell r="W510" t="e">
            <v>#VALUE!</v>
          </cell>
          <cell r="X510" t="e">
            <v>#VALUE!</v>
          </cell>
          <cell r="Y510" t="str">
            <v>-</v>
          </cell>
          <cell r="Z510" t="str">
            <v>-</v>
          </cell>
          <cell r="AA510" t="str">
            <v>-</v>
          </cell>
        </row>
        <row r="511">
          <cell r="A511">
            <v>54</v>
          </cell>
          <cell r="B511" t="str">
            <v>고추꽈리고추,생것kg무농약 이상전국</v>
          </cell>
          <cell r="C511">
            <v>24</v>
          </cell>
          <cell r="D511" t="str">
            <v>채소류</v>
          </cell>
          <cell r="E511" t="str">
            <v>고추</v>
          </cell>
          <cell r="F511" t="str">
            <v>꽈리고추,생것</v>
          </cell>
          <cell r="G511" t="str">
            <v>kg</v>
          </cell>
          <cell r="H511" t="str">
            <v>무농약 이상</v>
          </cell>
          <cell r="I511" t="str">
            <v>전국</v>
          </cell>
          <cell r="J511">
            <v>9600</v>
          </cell>
          <cell r="K511">
            <v>9500</v>
          </cell>
          <cell r="L511">
            <v>9500</v>
          </cell>
          <cell r="M511">
            <v>-1.0416666666666667</v>
          </cell>
          <cell r="N511">
            <v>0</v>
          </cell>
          <cell r="O511">
            <v>18000</v>
          </cell>
          <cell r="P511">
            <v>8000</v>
          </cell>
          <cell r="Q511">
            <v>15340</v>
          </cell>
          <cell r="R511">
            <v>-14.777777777777779</v>
          </cell>
          <cell r="S511">
            <v>91.75</v>
          </cell>
          <cell r="T511">
            <v>19870</v>
          </cell>
          <cell r="U511">
            <v>18530</v>
          </cell>
          <cell r="V511">
            <v>18530</v>
          </cell>
          <cell r="W511">
            <v>-6.7438349270256666</v>
          </cell>
          <cell r="X511">
            <v>0</v>
          </cell>
          <cell r="Y511">
            <v>23340</v>
          </cell>
          <cell r="Z511">
            <v>14000</v>
          </cell>
          <cell r="AA511">
            <v>19340</v>
          </cell>
        </row>
        <row r="512">
          <cell r="A512">
            <v>55</v>
          </cell>
          <cell r="B512" t="str">
            <v>고추청양고추,생것kg무농약 이상전국</v>
          </cell>
          <cell r="D512" t="str">
            <v>채소류</v>
          </cell>
          <cell r="E512" t="str">
            <v>고추</v>
          </cell>
          <cell r="F512" t="str">
            <v>청양고추,생것</v>
          </cell>
          <cell r="G512" t="str">
            <v>kg</v>
          </cell>
          <cell r="H512" t="str">
            <v>무농약 이상</v>
          </cell>
          <cell r="I512" t="str">
            <v>전국</v>
          </cell>
          <cell r="J512">
            <v>8300</v>
          </cell>
          <cell r="K512">
            <v>9560</v>
          </cell>
          <cell r="L512">
            <v>9560</v>
          </cell>
          <cell r="M512">
            <v>15.180722891566266</v>
          </cell>
          <cell r="N512">
            <v>0</v>
          </cell>
          <cell r="O512">
            <v>20000</v>
          </cell>
          <cell r="P512">
            <v>10000</v>
          </cell>
          <cell r="Q512">
            <v>15000</v>
          </cell>
          <cell r="R512">
            <v>-25</v>
          </cell>
          <cell r="S512">
            <v>50</v>
          </cell>
          <cell r="T512">
            <v>19800</v>
          </cell>
          <cell r="U512">
            <v>27500</v>
          </cell>
          <cell r="V512">
            <v>27800</v>
          </cell>
          <cell r="W512">
            <v>40.404040404040401</v>
          </cell>
          <cell r="X512">
            <v>1.0909090909090908</v>
          </cell>
          <cell r="Y512">
            <v>21000</v>
          </cell>
          <cell r="Z512">
            <v>26500</v>
          </cell>
          <cell r="AA512">
            <v>21000</v>
          </cell>
        </row>
        <row r="513">
          <cell r="A513">
            <v>56</v>
          </cell>
          <cell r="B513" t="str">
            <v>고추풋고추,생것kg무농약 이상전국</v>
          </cell>
          <cell r="D513" t="str">
            <v>채소류</v>
          </cell>
          <cell r="E513" t="str">
            <v>고추</v>
          </cell>
          <cell r="F513" t="str">
            <v>풋고추,생것</v>
          </cell>
          <cell r="G513" t="str">
            <v>kg</v>
          </cell>
          <cell r="H513" t="str">
            <v>무농약 이상</v>
          </cell>
          <cell r="I513" t="str">
            <v>전국</v>
          </cell>
          <cell r="J513">
            <v>7480</v>
          </cell>
          <cell r="K513">
            <v>8050</v>
          </cell>
          <cell r="L513">
            <v>8050</v>
          </cell>
          <cell r="M513">
            <v>7.6203208556149731</v>
          </cell>
          <cell r="N513">
            <v>0</v>
          </cell>
          <cell r="O513">
            <v>13500</v>
          </cell>
          <cell r="P513">
            <v>7000</v>
          </cell>
          <cell r="Q513">
            <v>14670</v>
          </cell>
          <cell r="R513">
            <v>8.6666666666666661</v>
          </cell>
          <cell r="S513">
            <v>109.57142857142857</v>
          </cell>
          <cell r="T513">
            <v>15870</v>
          </cell>
          <cell r="U513">
            <v>15670</v>
          </cell>
          <cell r="V513">
            <v>21870</v>
          </cell>
          <cell r="W513">
            <v>37.807183364839318</v>
          </cell>
          <cell r="X513">
            <v>39.566049776643268</v>
          </cell>
          <cell r="Y513">
            <v>13670</v>
          </cell>
          <cell r="Z513">
            <v>13000</v>
          </cell>
          <cell r="AA513">
            <v>15340</v>
          </cell>
        </row>
        <row r="514">
          <cell r="A514">
            <v>57</v>
          </cell>
          <cell r="B514" t="str">
            <v>고추홍고추,생것kg무농약 이상전국</v>
          </cell>
          <cell r="D514" t="str">
            <v>채소류</v>
          </cell>
          <cell r="E514" t="str">
            <v>고추</v>
          </cell>
          <cell r="F514" t="str">
            <v>홍고추,생것</v>
          </cell>
          <cell r="G514" t="str">
            <v>kg</v>
          </cell>
          <cell r="H514" t="str">
            <v>무농약 이상</v>
          </cell>
          <cell r="I514" t="str">
            <v>전국</v>
          </cell>
          <cell r="J514">
            <v>13180</v>
          </cell>
          <cell r="K514">
            <v>11770</v>
          </cell>
          <cell r="L514">
            <v>11770</v>
          </cell>
          <cell r="M514">
            <v>-10.698027314112291</v>
          </cell>
          <cell r="N514">
            <v>0</v>
          </cell>
          <cell r="O514" t="str">
            <v>-</v>
          </cell>
          <cell r="P514">
            <v>8670</v>
          </cell>
          <cell r="Q514" t="str">
            <v>-</v>
          </cell>
          <cell r="R514" t="e">
            <v>#VALUE!</v>
          </cell>
          <cell r="S514" t="e">
            <v>#VALUE!</v>
          </cell>
          <cell r="T514" t="str">
            <v>-</v>
          </cell>
          <cell r="U514" t="str">
            <v>-</v>
          </cell>
          <cell r="V514" t="str">
            <v>-</v>
          </cell>
          <cell r="W514" t="e">
            <v>#VALUE!</v>
          </cell>
          <cell r="X514" t="e">
            <v>#VALUE!</v>
          </cell>
          <cell r="Y514" t="str">
            <v>-</v>
          </cell>
          <cell r="Z514">
            <v>18000</v>
          </cell>
          <cell r="AA514">
            <v>19000</v>
          </cell>
        </row>
        <row r="515">
          <cell r="A515">
            <v>58</v>
          </cell>
          <cell r="B515" t="str">
            <v>근대청근대kg무농약 이상전국</v>
          </cell>
          <cell r="C515">
            <v>25</v>
          </cell>
          <cell r="D515" t="str">
            <v>채소류</v>
          </cell>
          <cell r="E515" t="str">
            <v>근대</v>
          </cell>
          <cell r="F515" t="str">
            <v>청근대</v>
          </cell>
          <cell r="G515" t="str">
            <v>kg</v>
          </cell>
          <cell r="H515" t="str">
            <v>무농약 이상</v>
          </cell>
          <cell r="I515" t="str">
            <v>전국</v>
          </cell>
          <cell r="J515">
            <v>4230</v>
          </cell>
          <cell r="K515">
            <v>4340</v>
          </cell>
          <cell r="L515">
            <v>4340</v>
          </cell>
          <cell r="M515">
            <v>2.6004728132387709</v>
          </cell>
          <cell r="N515">
            <v>0</v>
          </cell>
          <cell r="O515">
            <v>4670</v>
          </cell>
          <cell r="P515">
            <v>4670</v>
          </cell>
          <cell r="Q515">
            <v>4670</v>
          </cell>
          <cell r="R515">
            <v>0</v>
          </cell>
          <cell r="S515">
            <v>0</v>
          </cell>
          <cell r="T515">
            <v>8930</v>
          </cell>
          <cell r="U515">
            <v>8600</v>
          </cell>
          <cell r="V515">
            <v>8600</v>
          </cell>
          <cell r="W515">
            <v>-3.6954087346024638</v>
          </cell>
          <cell r="X515">
            <v>0</v>
          </cell>
          <cell r="Y515">
            <v>6340</v>
          </cell>
          <cell r="Z515">
            <v>8340</v>
          </cell>
          <cell r="AA515">
            <v>9170</v>
          </cell>
        </row>
        <row r="516">
          <cell r="A516">
            <v>59</v>
          </cell>
          <cell r="B516" t="str">
            <v>깻잎kg무농약 이상전국</v>
          </cell>
          <cell r="C516">
            <v>26</v>
          </cell>
          <cell r="D516" t="str">
            <v>채소류</v>
          </cell>
          <cell r="E516" t="str">
            <v>깻잎</v>
          </cell>
          <cell r="G516" t="str">
            <v>kg</v>
          </cell>
          <cell r="H516" t="str">
            <v>무농약 이상</v>
          </cell>
          <cell r="I516" t="str">
            <v>전국</v>
          </cell>
          <cell r="J516">
            <v>16100</v>
          </cell>
          <cell r="K516">
            <v>15960</v>
          </cell>
          <cell r="L516">
            <v>15960</v>
          </cell>
          <cell r="M516">
            <v>-0.86956521739130432</v>
          </cell>
          <cell r="N516">
            <v>0</v>
          </cell>
          <cell r="O516">
            <v>33340</v>
          </cell>
          <cell r="P516">
            <v>33340</v>
          </cell>
          <cell r="Q516">
            <v>33340</v>
          </cell>
          <cell r="R516">
            <v>0</v>
          </cell>
          <cell r="S516">
            <v>0</v>
          </cell>
          <cell r="T516">
            <v>39330</v>
          </cell>
          <cell r="U516" t="str">
            <v>-</v>
          </cell>
          <cell r="V516">
            <v>42000</v>
          </cell>
          <cell r="W516">
            <v>6.7887109077040426</v>
          </cell>
          <cell r="X516" t="e">
            <v>#VALUE!</v>
          </cell>
          <cell r="Y516">
            <v>56670</v>
          </cell>
          <cell r="Z516">
            <v>36000</v>
          </cell>
          <cell r="AA516">
            <v>65720</v>
          </cell>
        </row>
        <row r="517">
          <cell r="A517">
            <v>60</v>
          </cell>
          <cell r="B517" t="str">
            <v>당근흙당근kg무농약 이상전국</v>
          </cell>
          <cell r="C517">
            <v>27</v>
          </cell>
          <cell r="D517" t="str">
            <v>채소류</v>
          </cell>
          <cell r="E517" t="str">
            <v>당근</v>
          </cell>
          <cell r="F517" t="str">
            <v>흙당근</v>
          </cell>
          <cell r="G517" t="str">
            <v>kg</v>
          </cell>
          <cell r="H517" t="str">
            <v>무농약 이상</v>
          </cell>
          <cell r="I517" t="str">
            <v>전국</v>
          </cell>
          <cell r="J517">
            <v>3240</v>
          </cell>
          <cell r="K517">
            <v>3790</v>
          </cell>
          <cell r="L517">
            <v>3790</v>
          </cell>
          <cell r="M517">
            <v>16.97530864197531</v>
          </cell>
          <cell r="N517">
            <v>0</v>
          </cell>
          <cell r="O517">
            <v>3400</v>
          </cell>
          <cell r="P517">
            <v>4000</v>
          </cell>
          <cell r="Q517">
            <v>4200</v>
          </cell>
          <cell r="R517">
            <v>23.529411764705884</v>
          </cell>
          <cell r="S517">
            <v>5</v>
          </cell>
          <cell r="T517">
            <v>3960</v>
          </cell>
          <cell r="U517" t="str">
            <v>-</v>
          </cell>
          <cell r="V517">
            <v>7900</v>
          </cell>
          <cell r="W517">
            <v>99.494949494949495</v>
          </cell>
          <cell r="X517" t="e">
            <v>#VALUE!</v>
          </cell>
          <cell r="Y517" t="str">
            <v>-</v>
          </cell>
          <cell r="Z517">
            <v>4800</v>
          </cell>
          <cell r="AA517" t="str">
            <v>-</v>
          </cell>
        </row>
        <row r="518">
          <cell r="A518">
            <v>61</v>
          </cell>
          <cell r="B518" t="str">
            <v>당근세척당근kg무농약 이상전국</v>
          </cell>
          <cell r="D518" t="str">
            <v>채소류</v>
          </cell>
          <cell r="E518" t="str">
            <v>당근</v>
          </cell>
          <cell r="F518" t="str">
            <v>세척당근</v>
          </cell>
          <cell r="G518" t="str">
            <v>kg</v>
          </cell>
          <cell r="H518" t="str">
            <v>무농약 이상</v>
          </cell>
          <cell r="I518" t="str">
            <v>전국</v>
          </cell>
          <cell r="J518">
            <v>3520</v>
          </cell>
          <cell r="K518">
            <v>4110</v>
          </cell>
          <cell r="L518">
            <v>4110</v>
          </cell>
          <cell r="M518">
            <v>16.761363636363637</v>
          </cell>
          <cell r="N518">
            <v>0</v>
          </cell>
          <cell r="O518" t="str">
            <v>-</v>
          </cell>
          <cell r="P518" t="str">
            <v>-</v>
          </cell>
          <cell r="Q518" t="str">
            <v>-</v>
          </cell>
          <cell r="R518" t="e">
            <v>#VALUE!</v>
          </cell>
          <cell r="S518" t="e">
            <v>#VALUE!</v>
          </cell>
          <cell r="T518">
            <v>4130</v>
          </cell>
          <cell r="U518" t="str">
            <v>-</v>
          </cell>
          <cell r="V518">
            <v>9960</v>
          </cell>
          <cell r="W518">
            <v>141.16222760290557</v>
          </cell>
          <cell r="X518" t="e">
            <v>#VALUE!</v>
          </cell>
          <cell r="Y518">
            <v>3500</v>
          </cell>
          <cell r="Z518" t="str">
            <v>-</v>
          </cell>
          <cell r="AA518">
            <v>10000</v>
          </cell>
        </row>
        <row r="519">
          <cell r="A519">
            <v>62</v>
          </cell>
          <cell r="B519" t="str">
            <v>로메인청로메인kg무농약 이상전국</v>
          </cell>
          <cell r="C519">
            <v>28</v>
          </cell>
          <cell r="D519" t="str">
            <v>채소류</v>
          </cell>
          <cell r="E519" t="str">
            <v>로메인</v>
          </cell>
          <cell r="F519" t="str">
            <v>청로메인</v>
          </cell>
          <cell r="G519" t="str">
            <v>kg</v>
          </cell>
          <cell r="H519" t="str">
            <v>무농약 이상</v>
          </cell>
          <cell r="I519" t="str">
            <v>전국</v>
          </cell>
          <cell r="J519">
            <v>5940</v>
          </cell>
          <cell r="K519">
            <v>5080</v>
          </cell>
          <cell r="L519">
            <v>5080</v>
          </cell>
          <cell r="M519">
            <v>-14.478114478114477</v>
          </cell>
          <cell r="N519">
            <v>0</v>
          </cell>
          <cell r="O519">
            <v>8000</v>
          </cell>
          <cell r="P519">
            <v>8000</v>
          </cell>
          <cell r="Q519">
            <v>8000</v>
          </cell>
          <cell r="R519">
            <v>0</v>
          </cell>
          <cell r="S519">
            <v>0</v>
          </cell>
          <cell r="T519">
            <v>13500</v>
          </cell>
          <cell r="U519" t="str">
            <v>-</v>
          </cell>
          <cell r="V519">
            <v>14000</v>
          </cell>
          <cell r="W519">
            <v>3.7037037037037037</v>
          </cell>
          <cell r="X519" t="e">
            <v>#VALUE!</v>
          </cell>
          <cell r="Y519" t="str">
            <v>-</v>
          </cell>
          <cell r="Z519" t="str">
            <v>-</v>
          </cell>
          <cell r="AA519" t="str">
            <v>-</v>
          </cell>
        </row>
        <row r="520">
          <cell r="A520">
            <v>63</v>
          </cell>
          <cell r="B520" t="str">
            <v>마늘깐마늘kg무농약 이상전국</v>
          </cell>
          <cell r="C520">
            <v>29</v>
          </cell>
          <cell r="D520" t="str">
            <v>채소류</v>
          </cell>
          <cell r="E520" t="str">
            <v>마늘</v>
          </cell>
          <cell r="F520" t="str">
            <v>깐마늘</v>
          </cell>
          <cell r="G520" t="str">
            <v>kg</v>
          </cell>
          <cell r="H520" t="str">
            <v>무농약 이상</v>
          </cell>
          <cell r="I520" t="str">
            <v>전국</v>
          </cell>
          <cell r="J520">
            <v>13990</v>
          </cell>
          <cell r="K520">
            <v>13300</v>
          </cell>
          <cell r="L520">
            <v>13300</v>
          </cell>
          <cell r="M520">
            <v>-4.9320943531093642</v>
          </cell>
          <cell r="N520">
            <v>0</v>
          </cell>
          <cell r="O520">
            <v>19500</v>
          </cell>
          <cell r="P520">
            <v>19500</v>
          </cell>
          <cell r="Q520">
            <v>19500</v>
          </cell>
          <cell r="R520">
            <v>0</v>
          </cell>
          <cell r="S520">
            <v>0</v>
          </cell>
          <cell r="T520">
            <v>21870</v>
          </cell>
          <cell r="U520" t="str">
            <v>-</v>
          </cell>
          <cell r="V520">
            <v>17400</v>
          </cell>
          <cell r="W520">
            <v>-20.438957475994513</v>
          </cell>
          <cell r="X520" t="e">
            <v>#VALUE!</v>
          </cell>
          <cell r="Y520">
            <v>14000</v>
          </cell>
          <cell r="Z520">
            <v>17500</v>
          </cell>
          <cell r="AA520">
            <v>12670</v>
          </cell>
        </row>
        <row r="521">
          <cell r="A521">
            <v>64</v>
          </cell>
          <cell r="B521" t="str">
            <v>마늘깐마늘,꼭지제거kg무농약 이상전국</v>
          </cell>
          <cell r="D521" t="str">
            <v>채소류</v>
          </cell>
          <cell r="E521" t="str">
            <v>마늘</v>
          </cell>
          <cell r="F521" t="str">
            <v>깐마늘,꼭지제거</v>
          </cell>
          <cell r="G521" t="str">
            <v>kg</v>
          </cell>
          <cell r="H521" t="str">
            <v>무농약 이상</v>
          </cell>
          <cell r="I521" t="str">
            <v>전국</v>
          </cell>
          <cell r="J521">
            <v>15040</v>
          </cell>
          <cell r="K521">
            <v>14560</v>
          </cell>
          <cell r="L521">
            <v>14560</v>
          </cell>
          <cell r="M521">
            <v>-3.1914893617021276</v>
          </cell>
          <cell r="N521">
            <v>0</v>
          </cell>
          <cell r="O521" t="str">
            <v>-</v>
          </cell>
          <cell r="P521" t="str">
            <v>-</v>
          </cell>
          <cell r="Q521" t="str">
            <v>-</v>
          </cell>
          <cell r="R521" t="e">
            <v>#VALUE!</v>
          </cell>
          <cell r="S521" t="e">
            <v>#VALUE!</v>
          </cell>
          <cell r="T521">
            <v>24530</v>
          </cell>
          <cell r="U521" t="str">
            <v>-</v>
          </cell>
          <cell r="V521" t="str">
            <v>-</v>
          </cell>
          <cell r="W521" t="e">
            <v>#VALUE!</v>
          </cell>
          <cell r="X521" t="e">
            <v>#VALUE!</v>
          </cell>
          <cell r="Y521" t="str">
            <v>-</v>
          </cell>
          <cell r="Z521" t="str">
            <v>-</v>
          </cell>
          <cell r="AA521" t="str">
            <v>-</v>
          </cell>
        </row>
        <row r="522">
          <cell r="A522">
            <v>65</v>
          </cell>
          <cell r="B522" t="str">
            <v>모듬쌈kg무농약 이상전국</v>
          </cell>
          <cell r="C522">
            <v>30</v>
          </cell>
          <cell r="D522" t="str">
            <v>채소류</v>
          </cell>
          <cell r="E522" t="str">
            <v>모듬쌈</v>
          </cell>
          <cell r="G522" t="str">
            <v>kg</v>
          </cell>
          <cell r="H522" t="str">
            <v>무농약 이상</v>
          </cell>
          <cell r="I522" t="str">
            <v>전국</v>
          </cell>
          <cell r="J522">
            <v>7050</v>
          </cell>
          <cell r="K522" t="str">
            <v>-</v>
          </cell>
          <cell r="L522" t="str">
            <v>-</v>
          </cell>
          <cell r="M522" t="e">
            <v>#VALUE!</v>
          </cell>
          <cell r="N522" t="e">
            <v>#VALUE!</v>
          </cell>
          <cell r="O522">
            <v>14500</v>
          </cell>
          <cell r="P522">
            <v>9500</v>
          </cell>
          <cell r="Q522">
            <v>9500</v>
          </cell>
          <cell r="R522">
            <v>-34.482758620689658</v>
          </cell>
          <cell r="S522">
            <v>0</v>
          </cell>
          <cell r="T522">
            <v>13400</v>
          </cell>
          <cell r="U522" t="str">
            <v>-</v>
          </cell>
          <cell r="V522">
            <v>14840</v>
          </cell>
          <cell r="W522">
            <v>10.746268656716419</v>
          </cell>
          <cell r="X522" t="e">
            <v>#VALUE!</v>
          </cell>
          <cell r="Y522">
            <v>10400</v>
          </cell>
          <cell r="Z522">
            <v>13500</v>
          </cell>
          <cell r="AA522">
            <v>12000</v>
          </cell>
        </row>
        <row r="523">
          <cell r="A523">
            <v>66</v>
          </cell>
          <cell r="B523" t="str">
            <v>조선무흙무kg무농약 이상전국</v>
          </cell>
          <cell r="C523">
            <v>31</v>
          </cell>
          <cell r="D523" t="str">
            <v>채소류</v>
          </cell>
          <cell r="E523" t="str">
            <v>조선무</v>
          </cell>
          <cell r="F523" t="str">
            <v>흙무</v>
          </cell>
          <cell r="G523" t="str">
            <v>kg</v>
          </cell>
          <cell r="H523" t="str">
            <v>무농약 이상</v>
          </cell>
          <cell r="I523" t="str">
            <v>전국</v>
          </cell>
          <cell r="J523">
            <v>2230</v>
          </cell>
          <cell r="K523">
            <v>2000</v>
          </cell>
          <cell r="L523">
            <v>2000</v>
          </cell>
          <cell r="M523">
            <v>-10.31390134529148</v>
          </cell>
          <cell r="N523">
            <v>0</v>
          </cell>
          <cell r="O523">
            <v>1400</v>
          </cell>
          <cell r="P523">
            <v>1070</v>
          </cell>
          <cell r="Q523">
            <v>1070</v>
          </cell>
          <cell r="R523">
            <v>-23.571428571428573</v>
          </cell>
          <cell r="S523">
            <v>0</v>
          </cell>
          <cell r="T523">
            <v>1620</v>
          </cell>
          <cell r="U523">
            <v>2870</v>
          </cell>
          <cell r="V523">
            <v>3320</v>
          </cell>
          <cell r="W523">
            <v>104.93827160493827</v>
          </cell>
          <cell r="X523">
            <v>15.679442508710801</v>
          </cell>
          <cell r="Y523" t="str">
            <v>-</v>
          </cell>
          <cell r="Z523">
            <v>2650</v>
          </cell>
          <cell r="AA523" t="str">
            <v>-</v>
          </cell>
        </row>
        <row r="524">
          <cell r="A524">
            <v>67</v>
          </cell>
          <cell r="B524" t="str">
            <v>조선무세척무kg무농약 이상전국</v>
          </cell>
          <cell r="D524" t="str">
            <v>채소류</v>
          </cell>
          <cell r="E524" t="str">
            <v>조선무</v>
          </cell>
          <cell r="F524" t="str">
            <v>세척무</v>
          </cell>
          <cell r="G524" t="str">
            <v>kg</v>
          </cell>
          <cell r="H524" t="str">
            <v>무농약 이상</v>
          </cell>
          <cell r="I524" t="str">
            <v>전국</v>
          </cell>
          <cell r="J524">
            <v>2390</v>
          </cell>
          <cell r="K524">
            <v>2200</v>
          </cell>
          <cell r="L524">
            <v>2200</v>
          </cell>
          <cell r="M524">
            <v>-7.9497907949790791</v>
          </cell>
          <cell r="N524">
            <v>0</v>
          </cell>
          <cell r="O524" t="str">
            <v>-</v>
          </cell>
          <cell r="P524" t="str">
            <v>-</v>
          </cell>
          <cell r="Q524" t="str">
            <v>-</v>
          </cell>
          <cell r="R524" t="e">
            <v>#VALUE!</v>
          </cell>
          <cell r="S524" t="e">
            <v>#VALUE!</v>
          </cell>
          <cell r="T524">
            <v>3300</v>
          </cell>
          <cell r="U524" t="str">
            <v>-</v>
          </cell>
          <cell r="V524" t="str">
            <v>-</v>
          </cell>
          <cell r="W524" t="e">
            <v>#VALUE!</v>
          </cell>
          <cell r="X524" t="e">
            <v>#VALUE!</v>
          </cell>
          <cell r="Y524">
            <v>2050</v>
          </cell>
          <cell r="Z524" t="str">
            <v>-</v>
          </cell>
          <cell r="AA524">
            <v>1770</v>
          </cell>
        </row>
        <row r="525">
          <cell r="A525">
            <v>68</v>
          </cell>
          <cell r="B525" t="str">
            <v>미나리kg무농약 이상전국</v>
          </cell>
          <cell r="C525">
            <v>32</v>
          </cell>
          <cell r="D525" t="str">
            <v>채소류</v>
          </cell>
          <cell r="E525" t="str">
            <v>미나리</v>
          </cell>
          <cell r="G525" t="str">
            <v>kg</v>
          </cell>
          <cell r="H525" t="str">
            <v>무농약 이상</v>
          </cell>
          <cell r="I525" t="str">
            <v>전국</v>
          </cell>
          <cell r="J525">
            <v>5890</v>
          </cell>
          <cell r="K525">
            <v>8080</v>
          </cell>
          <cell r="L525">
            <v>8080</v>
          </cell>
          <cell r="M525">
            <v>37.181663837011882</v>
          </cell>
          <cell r="N525">
            <v>0</v>
          </cell>
          <cell r="O525" t="str">
            <v>-</v>
          </cell>
          <cell r="P525">
            <v>8000</v>
          </cell>
          <cell r="Q525">
            <v>10700</v>
          </cell>
          <cell r="R525" t="e">
            <v>#VALUE!</v>
          </cell>
          <cell r="S525">
            <v>33.75</v>
          </cell>
          <cell r="T525" t="str">
            <v>-</v>
          </cell>
          <cell r="U525">
            <v>16750</v>
          </cell>
          <cell r="V525" t="str">
            <v>-</v>
          </cell>
          <cell r="W525" t="e">
            <v>#VALUE!</v>
          </cell>
          <cell r="X525" t="e">
            <v>#VALUE!</v>
          </cell>
          <cell r="Y525" t="str">
            <v>-</v>
          </cell>
          <cell r="Z525" t="str">
            <v>-</v>
          </cell>
          <cell r="AA525" t="str">
            <v>-</v>
          </cell>
        </row>
        <row r="526">
          <cell r="A526">
            <v>69</v>
          </cell>
          <cell r="B526" t="str">
            <v>배추단배추kg무농약 이상전국</v>
          </cell>
          <cell r="C526">
            <v>33</v>
          </cell>
          <cell r="D526" t="str">
            <v>채소류</v>
          </cell>
          <cell r="E526" t="str">
            <v>배추</v>
          </cell>
          <cell r="F526" t="str">
            <v>단배추</v>
          </cell>
          <cell r="G526" t="str">
            <v>kg</v>
          </cell>
          <cell r="H526" t="str">
            <v>무농약 이상</v>
          </cell>
          <cell r="I526" t="str">
            <v>전국</v>
          </cell>
          <cell r="J526" t="str">
            <v>-</v>
          </cell>
          <cell r="K526" t="str">
            <v>-</v>
          </cell>
          <cell r="L526" t="str">
            <v>-</v>
          </cell>
          <cell r="M526" t="e">
            <v>#VALUE!</v>
          </cell>
          <cell r="N526" t="e">
            <v>#VALUE!</v>
          </cell>
          <cell r="O526" t="str">
            <v>-</v>
          </cell>
          <cell r="P526" t="str">
            <v>-</v>
          </cell>
          <cell r="Q526" t="str">
            <v>-</v>
          </cell>
          <cell r="R526" t="e">
            <v>#VALUE!</v>
          </cell>
          <cell r="S526" t="e">
            <v>#VALUE!</v>
          </cell>
          <cell r="T526" t="str">
            <v>-</v>
          </cell>
          <cell r="U526" t="str">
            <v>-</v>
          </cell>
          <cell r="V526" t="str">
            <v>-</v>
          </cell>
          <cell r="W526" t="e">
            <v>#VALUE!</v>
          </cell>
          <cell r="X526" t="e">
            <v>#VALUE!</v>
          </cell>
          <cell r="Y526">
            <v>3720</v>
          </cell>
          <cell r="Z526">
            <v>4590</v>
          </cell>
          <cell r="AA526">
            <v>5720</v>
          </cell>
        </row>
        <row r="527">
          <cell r="A527">
            <v>70</v>
          </cell>
          <cell r="B527" t="str">
            <v>배추통배추kg무농약 이상전국</v>
          </cell>
          <cell r="D527" t="str">
            <v>채소류</v>
          </cell>
          <cell r="E527" t="str">
            <v>배추</v>
          </cell>
          <cell r="F527" t="str">
            <v>통배추</v>
          </cell>
          <cell r="G527" t="str">
            <v>kg</v>
          </cell>
          <cell r="H527" t="str">
            <v>무농약 이상</v>
          </cell>
          <cell r="I527" t="str">
            <v>전국</v>
          </cell>
          <cell r="J527">
            <v>3030</v>
          </cell>
          <cell r="K527">
            <v>2500</v>
          </cell>
          <cell r="L527">
            <v>2500</v>
          </cell>
          <cell r="M527">
            <v>-17.491749174917491</v>
          </cell>
          <cell r="N527">
            <v>0</v>
          </cell>
          <cell r="O527" t="str">
            <v>-</v>
          </cell>
          <cell r="P527" t="str">
            <v>-</v>
          </cell>
          <cell r="Q527">
            <v>940</v>
          </cell>
          <cell r="R527" t="e">
            <v>#VALUE!</v>
          </cell>
          <cell r="S527" t="e">
            <v>#VALUE!</v>
          </cell>
          <cell r="T527">
            <v>6200</v>
          </cell>
          <cell r="U527" t="str">
            <v>-</v>
          </cell>
          <cell r="V527" t="str">
            <v>-</v>
          </cell>
          <cell r="W527" t="e">
            <v>#VALUE!</v>
          </cell>
          <cell r="X527" t="e">
            <v>#VALUE!</v>
          </cell>
          <cell r="Y527" t="str">
            <v>-</v>
          </cell>
          <cell r="Z527" t="str">
            <v>-</v>
          </cell>
          <cell r="AA527" t="str">
            <v>-</v>
          </cell>
        </row>
        <row r="528">
          <cell r="A528">
            <v>71</v>
          </cell>
          <cell r="B528" t="str">
            <v>배추얼갈이kg무농약 이상전국</v>
          </cell>
          <cell r="D528" t="str">
            <v>채소류</v>
          </cell>
          <cell r="E528" t="str">
            <v>배추</v>
          </cell>
          <cell r="F528" t="str">
            <v>얼갈이</v>
          </cell>
          <cell r="G528" t="str">
            <v>kg</v>
          </cell>
          <cell r="H528" t="str">
            <v>무농약 이상</v>
          </cell>
          <cell r="I528" t="str">
            <v>전국</v>
          </cell>
          <cell r="J528">
            <v>3450</v>
          </cell>
          <cell r="K528">
            <v>3510</v>
          </cell>
          <cell r="L528">
            <v>3510</v>
          </cell>
          <cell r="M528">
            <v>1.7391304347826086</v>
          </cell>
          <cell r="N528">
            <v>0</v>
          </cell>
          <cell r="O528" t="str">
            <v>-</v>
          </cell>
          <cell r="P528">
            <v>2300</v>
          </cell>
          <cell r="Q528">
            <v>2300</v>
          </cell>
          <cell r="R528" t="e">
            <v>#VALUE!</v>
          </cell>
          <cell r="S528">
            <v>0</v>
          </cell>
          <cell r="T528">
            <v>5360</v>
          </cell>
          <cell r="U528">
            <v>5360</v>
          </cell>
          <cell r="V528">
            <v>5360</v>
          </cell>
          <cell r="W528">
            <v>0</v>
          </cell>
          <cell r="X528">
            <v>0</v>
          </cell>
          <cell r="Y528">
            <v>4750</v>
          </cell>
          <cell r="Z528" t="str">
            <v>-</v>
          </cell>
          <cell r="AA528" t="str">
            <v>-</v>
          </cell>
        </row>
        <row r="529">
          <cell r="A529">
            <v>72</v>
          </cell>
          <cell r="B529" t="str">
            <v>부추kg무농약 이상전국</v>
          </cell>
          <cell r="C529">
            <v>34</v>
          </cell>
          <cell r="D529" t="str">
            <v>채소류</v>
          </cell>
          <cell r="E529" t="str">
            <v>부추</v>
          </cell>
          <cell r="G529" t="str">
            <v>kg</v>
          </cell>
          <cell r="H529" t="str">
            <v>무농약 이상</v>
          </cell>
          <cell r="I529" t="str">
            <v>전국</v>
          </cell>
          <cell r="J529">
            <v>6540</v>
          </cell>
          <cell r="K529">
            <v>5730</v>
          </cell>
          <cell r="L529">
            <v>5730</v>
          </cell>
          <cell r="M529">
            <v>-12.385321100917432</v>
          </cell>
          <cell r="N529">
            <v>0</v>
          </cell>
          <cell r="O529" t="str">
            <v>-</v>
          </cell>
          <cell r="P529">
            <v>4670</v>
          </cell>
          <cell r="Q529" t="str">
            <v>-</v>
          </cell>
          <cell r="R529" t="e">
            <v>#VALUE!</v>
          </cell>
          <cell r="S529" t="e">
            <v>#VALUE!</v>
          </cell>
          <cell r="T529">
            <v>14900</v>
          </cell>
          <cell r="U529">
            <v>12400</v>
          </cell>
          <cell r="V529">
            <v>14900</v>
          </cell>
          <cell r="W529">
            <v>0</v>
          </cell>
          <cell r="X529">
            <v>20.161290322580644</v>
          </cell>
          <cell r="Y529" t="str">
            <v>-</v>
          </cell>
          <cell r="Z529">
            <v>7000</v>
          </cell>
          <cell r="AA529">
            <v>8170</v>
          </cell>
        </row>
        <row r="530">
          <cell r="A530">
            <v>73</v>
          </cell>
          <cell r="B530" t="str">
            <v>브로컬리kg무농약 이상전국</v>
          </cell>
          <cell r="C530">
            <v>35</v>
          </cell>
          <cell r="D530" t="str">
            <v>채소류</v>
          </cell>
          <cell r="E530" t="str">
            <v>브로컬리</v>
          </cell>
          <cell r="G530" t="str">
            <v>kg</v>
          </cell>
          <cell r="H530" t="str">
            <v>무농약 이상</v>
          </cell>
          <cell r="I530" t="str">
            <v>전국</v>
          </cell>
          <cell r="J530">
            <v>6180</v>
          </cell>
          <cell r="K530">
            <v>6840</v>
          </cell>
          <cell r="L530">
            <v>6840</v>
          </cell>
          <cell r="M530">
            <v>10.679611650485437</v>
          </cell>
          <cell r="N530">
            <v>0</v>
          </cell>
          <cell r="O530">
            <v>8800</v>
          </cell>
          <cell r="P530">
            <v>9200</v>
          </cell>
          <cell r="Q530">
            <v>9200</v>
          </cell>
          <cell r="R530">
            <v>4.5454545454545459</v>
          </cell>
          <cell r="S530">
            <v>0</v>
          </cell>
          <cell r="T530">
            <v>12430</v>
          </cell>
          <cell r="U530" t="str">
            <v>-</v>
          </cell>
          <cell r="V530">
            <v>19900</v>
          </cell>
          <cell r="W530">
            <v>60.096540627514081</v>
          </cell>
          <cell r="X530" t="e">
            <v>#VALUE!</v>
          </cell>
          <cell r="Y530" t="str">
            <v>-</v>
          </cell>
          <cell r="Z530">
            <v>12780</v>
          </cell>
          <cell r="AA530">
            <v>12600</v>
          </cell>
        </row>
        <row r="531">
          <cell r="A531">
            <v>74</v>
          </cell>
          <cell r="B531" t="str">
            <v>상추적상추kg무농약 이상전국</v>
          </cell>
          <cell r="C531">
            <v>36</v>
          </cell>
          <cell r="D531" t="str">
            <v>채소류</v>
          </cell>
          <cell r="E531" t="str">
            <v>상추</v>
          </cell>
          <cell r="F531" t="str">
            <v>적상추</v>
          </cell>
          <cell r="G531" t="str">
            <v>kg</v>
          </cell>
          <cell r="H531" t="str">
            <v>무농약 이상</v>
          </cell>
          <cell r="I531" t="str">
            <v>전국</v>
          </cell>
          <cell r="J531" t="str">
            <v>-</v>
          </cell>
          <cell r="K531">
            <v>6780</v>
          </cell>
          <cell r="L531">
            <v>6780</v>
          </cell>
          <cell r="M531" t="e">
            <v>#VALUE!</v>
          </cell>
          <cell r="N531">
            <v>0</v>
          </cell>
          <cell r="O531" t="str">
            <v>-</v>
          </cell>
          <cell r="P531" t="str">
            <v>-</v>
          </cell>
          <cell r="Q531" t="str">
            <v>-</v>
          </cell>
          <cell r="R531" t="e">
            <v>#VALUE!</v>
          </cell>
          <cell r="S531" t="e">
            <v>#VALUE!</v>
          </cell>
          <cell r="T531">
            <v>9870</v>
          </cell>
          <cell r="U531">
            <v>15000</v>
          </cell>
          <cell r="V531">
            <v>16340</v>
          </cell>
          <cell r="W531">
            <v>65.552178318135759</v>
          </cell>
          <cell r="X531">
            <v>8.9333333333333336</v>
          </cell>
          <cell r="Y531">
            <v>12670</v>
          </cell>
          <cell r="Z531">
            <v>14000</v>
          </cell>
          <cell r="AA531">
            <v>12340</v>
          </cell>
        </row>
        <row r="532">
          <cell r="A532">
            <v>75</v>
          </cell>
          <cell r="B532" t="str">
            <v>상추청상추kg무농약 이상전국</v>
          </cell>
          <cell r="D532" t="str">
            <v>채소류</v>
          </cell>
          <cell r="E532" t="str">
            <v>상추</v>
          </cell>
          <cell r="F532" t="str">
            <v>청상추</v>
          </cell>
          <cell r="G532" t="str">
            <v>kg</v>
          </cell>
          <cell r="H532" t="str">
            <v>무농약 이상</v>
          </cell>
          <cell r="I532" t="str">
            <v>전국</v>
          </cell>
          <cell r="J532">
            <v>6590</v>
          </cell>
          <cell r="K532">
            <v>6780</v>
          </cell>
          <cell r="L532">
            <v>6780</v>
          </cell>
          <cell r="M532">
            <v>2.8831562974203337</v>
          </cell>
          <cell r="N532">
            <v>0</v>
          </cell>
          <cell r="O532">
            <v>8000</v>
          </cell>
          <cell r="P532">
            <v>10670</v>
          </cell>
          <cell r="Q532">
            <v>10670</v>
          </cell>
          <cell r="R532">
            <v>33.375</v>
          </cell>
          <cell r="S532">
            <v>0</v>
          </cell>
          <cell r="T532">
            <v>15200</v>
          </cell>
          <cell r="U532">
            <v>15000</v>
          </cell>
          <cell r="V532">
            <v>16340</v>
          </cell>
          <cell r="W532">
            <v>7.5</v>
          </cell>
          <cell r="X532">
            <v>8.9333333333333336</v>
          </cell>
          <cell r="Y532">
            <v>12670</v>
          </cell>
          <cell r="Z532">
            <v>14000</v>
          </cell>
          <cell r="AA532">
            <v>12340</v>
          </cell>
        </row>
        <row r="533">
          <cell r="A533">
            <v>76</v>
          </cell>
          <cell r="B533" t="str">
            <v>생강흙생강kg무농약 이상전국</v>
          </cell>
          <cell r="C533">
            <v>37</v>
          </cell>
          <cell r="D533" t="str">
            <v>채소류</v>
          </cell>
          <cell r="E533" t="str">
            <v>생강</v>
          </cell>
          <cell r="F533" t="str">
            <v>흙생강</v>
          </cell>
          <cell r="G533" t="str">
            <v>kg</v>
          </cell>
          <cell r="H533" t="str">
            <v>무농약 이상</v>
          </cell>
          <cell r="I533" t="str">
            <v>전국</v>
          </cell>
          <cell r="J533">
            <v>7190</v>
          </cell>
          <cell r="K533">
            <v>23930</v>
          </cell>
          <cell r="L533">
            <v>23930</v>
          </cell>
          <cell r="M533">
            <v>232.82336578581362</v>
          </cell>
          <cell r="N533">
            <v>0</v>
          </cell>
          <cell r="O533" t="str">
            <v>-</v>
          </cell>
          <cell r="P533" t="str">
            <v>-</v>
          </cell>
          <cell r="Q533" t="str">
            <v>-</v>
          </cell>
          <cell r="R533" t="e">
            <v>#VALUE!</v>
          </cell>
          <cell r="S533" t="e">
            <v>#VALUE!</v>
          </cell>
          <cell r="T533" t="str">
            <v>-</v>
          </cell>
          <cell r="U533" t="str">
            <v>-</v>
          </cell>
          <cell r="V533" t="str">
            <v>-</v>
          </cell>
          <cell r="W533" t="e">
            <v>#VALUE!</v>
          </cell>
          <cell r="X533" t="e">
            <v>#VALUE!</v>
          </cell>
          <cell r="Y533" t="str">
            <v>-</v>
          </cell>
          <cell r="Z533" t="str">
            <v>-</v>
          </cell>
          <cell r="AA533" t="str">
            <v>-</v>
          </cell>
        </row>
        <row r="534">
          <cell r="A534">
            <v>77</v>
          </cell>
          <cell r="B534" t="str">
            <v>생강깐생강kg무농약 이상전국</v>
          </cell>
          <cell r="D534" t="str">
            <v>채소류</v>
          </cell>
          <cell r="E534" t="str">
            <v>생강</v>
          </cell>
          <cell r="F534" t="str">
            <v>깐생강</v>
          </cell>
          <cell r="G534" t="str">
            <v>kg</v>
          </cell>
          <cell r="H534" t="str">
            <v>무농약 이상</v>
          </cell>
          <cell r="I534" t="str">
            <v>전국</v>
          </cell>
          <cell r="J534" t="str">
            <v>-</v>
          </cell>
          <cell r="K534" t="str">
            <v>-</v>
          </cell>
          <cell r="L534" t="str">
            <v>-</v>
          </cell>
          <cell r="M534" t="e">
            <v>#VALUE!</v>
          </cell>
          <cell r="N534" t="e">
            <v>#VALUE!</v>
          </cell>
          <cell r="O534" t="str">
            <v>-</v>
          </cell>
          <cell r="P534" t="str">
            <v>-</v>
          </cell>
          <cell r="Q534" t="str">
            <v>-</v>
          </cell>
          <cell r="R534" t="e">
            <v>#VALUE!</v>
          </cell>
          <cell r="S534" t="e">
            <v>#VALUE!</v>
          </cell>
          <cell r="T534" t="str">
            <v>-</v>
          </cell>
          <cell r="U534" t="str">
            <v>-</v>
          </cell>
          <cell r="V534" t="str">
            <v>-</v>
          </cell>
          <cell r="W534" t="e">
            <v>#VALUE!</v>
          </cell>
          <cell r="X534" t="e">
            <v>#VALUE!</v>
          </cell>
          <cell r="Y534" t="str">
            <v>-</v>
          </cell>
          <cell r="Z534" t="str">
            <v>-</v>
          </cell>
          <cell r="AA534" t="str">
            <v>-</v>
          </cell>
        </row>
        <row r="535">
          <cell r="A535">
            <v>78</v>
          </cell>
          <cell r="B535" t="str">
            <v>셀러리kg무농약 이상전국</v>
          </cell>
          <cell r="C535">
            <v>38</v>
          </cell>
          <cell r="D535" t="str">
            <v>채소류</v>
          </cell>
          <cell r="E535" t="str">
            <v>셀러리</v>
          </cell>
          <cell r="G535" t="str">
            <v>kg</v>
          </cell>
          <cell r="H535" t="str">
            <v>무농약 이상</v>
          </cell>
          <cell r="I535" t="str">
            <v>전국</v>
          </cell>
          <cell r="J535">
            <v>3680</v>
          </cell>
          <cell r="K535">
            <v>9810</v>
          </cell>
          <cell r="L535">
            <v>9810</v>
          </cell>
          <cell r="M535">
            <v>166.57608695652175</v>
          </cell>
          <cell r="N535">
            <v>0</v>
          </cell>
          <cell r="O535">
            <v>8000</v>
          </cell>
          <cell r="P535">
            <v>8000</v>
          </cell>
          <cell r="Q535">
            <v>8000</v>
          </cell>
          <cell r="R535">
            <v>0</v>
          </cell>
          <cell r="S535">
            <v>0</v>
          </cell>
          <cell r="T535" t="str">
            <v>-</v>
          </cell>
          <cell r="U535" t="str">
            <v>-</v>
          </cell>
          <cell r="V535" t="str">
            <v>-</v>
          </cell>
          <cell r="W535" t="e">
            <v>#VALUE!</v>
          </cell>
          <cell r="X535" t="e">
            <v>#VALUE!</v>
          </cell>
          <cell r="Y535">
            <v>12250</v>
          </cell>
          <cell r="Z535" t="str">
            <v>-</v>
          </cell>
          <cell r="AA535" t="str">
            <v>-</v>
          </cell>
        </row>
        <row r="536">
          <cell r="A536">
            <v>79</v>
          </cell>
          <cell r="B536" t="str">
            <v>싹채소새싹채소kg무농약 이상전국</v>
          </cell>
          <cell r="C536">
            <v>39</v>
          </cell>
          <cell r="D536" t="str">
            <v>채소류</v>
          </cell>
          <cell r="E536" t="str">
            <v>싹채소</v>
          </cell>
          <cell r="F536" t="str">
            <v>새싹채소</v>
          </cell>
          <cell r="G536" t="str">
            <v>kg</v>
          </cell>
          <cell r="H536" t="str">
            <v>무농약 이상</v>
          </cell>
          <cell r="I536" t="str">
            <v>전국</v>
          </cell>
          <cell r="J536">
            <v>15450</v>
          </cell>
          <cell r="K536" t="str">
            <v>-</v>
          </cell>
          <cell r="L536" t="str">
            <v>-</v>
          </cell>
          <cell r="M536" t="e">
            <v>#VALUE!</v>
          </cell>
          <cell r="N536" t="e">
            <v>#VALUE!</v>
          </cell>
          <cell r="O536" t="str">
            <v>-</v>
          </cell>
          <cell r="P536" t="str">
            <v>-</v>
          </cell>
          <cell r="Q536" t="str">
            <v>-</v>
          </cell>
          <cell r="R536" t="e">
            <v>#VALUE!</v>
          </cell>
          <cell r="S536" t="e">
            <v>#VALUE!</v>
          </cell>
          <cell r="T536" t="str">
            <v>-</v>
          </cell>
          <cell r="U536" t="str">
            <v>-</v>
          </cell>
          <cell r="V536" t="str">
            <v>-</v>
          </cell>
          <cell r="W536" t="e">
            <v>#VALUE!</v>
          </cell>
          <cell r="X536" t="e">
            <v>#VALUE!</v>
          </cell>
          <cell r="Y536">
            <v>21590</v>
          </cell>
          <cell r="Z536">
            <v>15430</v>
          </cell>
          <cell r="AA536">
            <v>27500</v>
          </cell>
        </row>
        <row r="537">
          <cell r="A537">
            <v>80</v>
          </cell>
          <cell r="B537" t="str">
            <v>쑥갓kg무농약 이상전국</v>
          </cell>
          <cell r="C537">
            <v>40</v>
          </cell>
          <cell r="D537" t="str">
            <v>채소류</v>
          </cell>
          <cell r="E537" t="str">
            <v>쑥갓</v>
          </cell>
          <cell r="G537" t="str">
            <v>kg</v>
          </cell>
          <cell r="H537" t="str">
            <v>무농약 이상</v>
          </cell>
          <cell r="I537" t="str">
            <v>전국</v>
          </cell>
          <cell r="J537">
            <v>5050</v>
          </cell>
          <cell r="K537">
            <v>4370</v>
          </cell>
          <cell r="L537">
            <v>4370</v>
          </cell>
          <cell r="M537">
            <v>-13.465346534653465</v>
          </cell>
          <cell r="N537">
            <v>0</v>
          </cell>
          <cell r="O537" t="str">
            <v>-</v>
          </cell>
          <cell r="P537">
            <v>7340</v>
          </cell>
          <cell r="Q537">
            <v>7340</v>
          </cell>
          <cell r="R537" t="e">
            <v>#VALUE!</v>
          </cell>
          <cell r="S537">
            <v>0</v>
          </cell>
          <cell r="T537">
            <v>13500</v>
          </cell>
          <cell r="U537" t="str">
            <v>-</v>
          </cell>
          <cell r="V537" t="str">
            <v>-</v>
          </cell>
          <cell r="W537" t="e">
            <v>#VALUE!</v>
          </cell>
          <cell r="X537" t="e">
            <v>#VALUE!</v>
          </cell>
          <cell r="Y537">
            <v>10500</v>
          </cell>
          <cell r="Z537">
            <v>13200</v>
          </cell>
          <cell r="AA537">
            <v>13000</v>
          </cell>
        </row>
        <row r="538">
          <cell r="A538">
            <v>81</v>
          </cell>
          <cell r="B538" t="str">
            <v>시금치kg무농약 이상전국</v>
          </cell>
          <cell r="C538">
            <v>41</v>
          </cell>
          <cell r="D538" t="str">
            <v>채소류</v>
          </cell>
          <cell r="E538" t="str">
            <v>시금치</v>
          </cell>
          <cell r="G538" t="str">
            <v>kg</v>
          </cell>
          <cell r="H538" t="str">
            <v>무농약 이상</v>
          </cell>
          <cell r="I538" t="str">
            <v>전국</v>
          </cell>
          <cell r="J538">
            <v>7320</v>
          </cell>
          <cell r="K538">
            <v>7650</v>
          </cell>
          <cell r="L538">
            <v>7650</v>
          </cell>
          <cell r="M538">
            <v>4.5081967213114753</v>
          </cell>
          <cell r="N538">
            <v>0</v>
          </cell>
          <cell r="O538">
            <v>5000</v>
          </cell>
          <cell r="P538">
            <v>8000</v>
          </cell>
          <cell r="Q538">
            <v>8000</v>
          </cell>
          <cell r="R538">
            <v>60</v>
          </cell>
          <cell r="S538">
            <v>0</v>
          </cell>
          <cell r="T538">
            <v>12900</v>
          </cell>
          <cell r="U538">
            <v>11900</v>
          </cell>
          <cell r="V538">
            <v>14900</v>
          </cell>
          <cell r="W538">
            <v>15.503875968992247</v>
          </cell>
          <cell r="X538">
            <v>25.210084033613445</v>
          </cell>
          <cell r="Y538" t="str">
            <v>-</v>
          </cell>
          <cell r="Z538">
            <v>5670</v>
          </cell>
          <cell r="AA538">
            <v>10670</v>
          </cell>
        </row>
        <row r="539">
          <cell r="A539">
            <v>82</v>
          </cell>
          <cell r="B539" t="str">
            <v>아욱kg무농약 이상전국</v>
          </cell>
          <cell r="C539">
            <v>42</v>
          </cell>
          <cell r="D539" t="str">
            <v>채소류</v>
          </cell>
          <cell r="E539" t="str">
            <v>아욱</v>
          </cell>
          <cell r="G539" t="str">
            <v>kg</v>
          </cell>
          <cell r="H539" t="str">
            <v>무농약 이상</v>
          </cell>
          <cell r="I539" t="str">
            <v>전국</v>
          </cell>
          <cell r="J539">
            <v>4720</v>
          </cell>
          <cell r="K539">
            <v>4770</v>
          </cell>
          <cell r="L539">
            <v>4770</v>
          </cell>
          <cell r="M539">
            <v>1.0593220338983051</v>
          </cell>
          <cell r="N539">
            <v>0</v>
          </cell>
          <cell r="O539">
            <v>4670</v>
          </cell>
          <cell r="P539">
            <v>4670</v>
          </cell>
          <cell r="Q539">
            <v>4670</v>
          </cell>
          <cell r="R539">
            <v>0</v>
          </cell>
          <cell r="S539">
            <v>0</v>
          </cell>
          <cell r="T539">
            <v>8930</v>
          </cell>
          <cell r="U539">
            <v>8600</v>
          </cell>
          <cell r="V539">
            <v>8600</v>
          </cell>
          <cell r="W539">
            <v>-3.6954087346024638</v>
          </cell>
          <cell r="X539">
            <v>0</v>
          </cell>
          <cell r="Y539">
            <v>6340</v>
          </cell>
          <cell r="Z539">
            <v>8340</v>
          </cell>
          <cell r="AA539">
            <v>7000</v>
          </cell>
        </row>
        <row r="540">
          <cell r="A540">
            <v>83</v>
          </cell>
          <cell r="B540" t="str">
            <v>양배추껍질제거kg무농약 이상전국</v>
          </cell>
          <cell r="C540">
            <v>43</v>
          </cell>
          <cell r="D540" t="str">
            <v>채소류</v>
          </cell>
          <cell r="E540" t="str">
            <v>양배추</v>
          </cell>
          <cell r="F540" t="str">
            <v>껍질제거</v>
          </cell>
          <cell r="G540" t="str">
            <v>kg</v>
          </cell>
          <cell r="H540" t="str">
            <v>무농약 이상</v>
          </cell>
          <cell r="I540" t="str">
            <v>전국</v>
          </cell>
          <cell r="J540">
            <v>2770</v>
          </cell>
          <cell r="K540">
            <v>2760</v>
          </cell>
          <cell r="L540">
            <v>2760</v>
          </cell>
          <cell r="M540">
            <v>-0.36101083032490977</v>
          </cell>
          <cell r="N540">
            <v>0</v>
          </cell>
          <cell r="O540">
            <v>2100</v>
          </cell>
          <cell r="P540">
            <v>2300</v>
          </cell>
          <cell r="Q540">
            <v>2300</v>
          </cell>
          <cell r="R540">
            <v>9.5238095238095237</v>
          </cell>
          <cell r="S540">
            <v>0</v>
          </cell>
          <cell r="T540">
            <v>3780</v>
          </cell>
          <cell r="U540">
            <v>2950</v>
          </cell>
          <cell r="V540">
            <v>4370</v>
          </cell>
          <cell r="W540">
            <v>15.608465608465609</v>
          </cell>
          <cell r="X540">
            <v>48.135593220338983</v>
          </cell>
          <cell r="Y540">
            <v>1800</v>
          </cell>
          <cell r="Z540">
            <v>6270</v>
          </cell>
          <cell r="AA540">
            <v>4950</v>
          </cell>
        </row>
        <row r="541">
          <cell r="A541">
            <v>84</v>
          </cell>
          <cell r="B541" t="str">
            <v>양배추적채,껍질제거kg무농약 이상전국</v>
          </cell>
          <cell r="D541" t="str">
            <v>채소류</v>
          </cell>
          <cell r="E541" t="str">
            <v>양배추</v>
          </cell>
          <cell r="F541" t="str">
            <v>적채,껍질제거</v>
          </cell>
          <cell r="G541" t="str">
            <v>kg</v>
          </cell>
          <cell r="H541" t="str">
            <v>무농약 이상</v>
          </cell>
          <cell r="I541" t="str">
            <v>전국</v>
          </cell>
          <cell r="J541">
            <v>4880</v>
          </cell>
          <cell r="K541">
            <v>2950</v>
          </cell>
          <cell r="L541">
            <v>2950</v>
          </cell>
          <cell r="M541">
            <v>-39.549180327868854</v>
          </cell>
          <cell r="N541">
            <v>0</v>
          </cell>
          <cell r="O541">
            <v>6670</v>
          </cell>
          <cell r="P541">
            <v>6670</v>
          </cell>
          <cell r="Q541">
            <v>6670</v>
          </cell>
          <cell r="R541">
            <v>0</v>
          </cell>
          <cell r="S541">
            <v>0</v>
          </cell>
          <cell r="T541">
            <v>5950</v>
          </cell>
          <cell r="U541">
            <v>7450</v>
          </cell>
          <cell r="V541">
            <v>11380</v>
          </cell>
          <cell r="W541">
            <v>91.260504201680675</v>
          </cell>
          <cell r="X541">
            <v>52.75167785234899</v>
          </cell>
          <cell r="Y541">
            <v>5000</v>
          </cell>
          <cell r="Z541">
            <v>5090</v>
          </cell>
          <cell r="AA541">
            <v>7600</v>
          </cell>
        </row>
        <row r="542">
          <cell r="A542">
            <v>85</v>
          </cell>
          <cell r="B542" t="str">
            <v>양상추껍질제거kg무농약 이상전국</v>
          </cell>
          <cell r="C542">
            <v>44</v>
          </cell>
          <cell r="D542" t="str">
            <v>채소류</v>
          </cell>
          <cell r="E542" t="str">
            <v>양상추</v>
          </cell>
          <cell r="F542" t="str">
            <v>껍질제거</v>
          </cell>
          <cell r="G542" t="str">
            <v>kg</v>
          </cell>
          <cell r="H542" t="str">
            <v>무농약 이상</v>
          </cell>
          <cell r="I542" t="str">
            <v>전국</v>
          </cell>
          <cell r="J542">
            <v>8490</v>
          </cell>
          <cell r="K542">
            <v>8720</v>
          </cell>
          <cell r="L542">
            <v>8720</v>
          </cell>
          <cell r="M542">
            <v>2.7090694935217905</v>
          </cell>
          <cell r="N542">
            <v>0</v>
          </cell>
          <cell r="O542">
            <v>5720</v>
          </cell>
          <cell r="P542">
            <v>5720</v>
          </cell>
          <cell r="Q542">
            <v>8000</v>
          </cell>
          <cell r="R542">
            <v>39.86013986013986</v>
          </cell>
          <cell r="S542">
            <v>39.86013986013986</v>
          </cell>
          <cell r="T542">
            <v>9320</v>
          </cell>
          <cell r="U542">
            <v>5900</v>
          </cell>
          <cell r="V542">
            <v>14380</v>
          </cell>
          <cell r="W542">
            <v>54.291845493562235</v>
          </cell>
          <cell r="X542">
            <v>143.72881355932202</v>
          </cell>
          <cell r="Y542">
            <v>12670</v>
          </cell>
          <cell r="Z542">
            <v>10260</v>
          </cell>
          <cell r="AA542">
            <v>17500</v>
          </cell>
        </row>
        <row r="543">
          <cell r="A543">
            <v>86</v>
          </cell>
          <cell r="B543" t="str">
            <v>양파피양파kg무농약 이상전국</v>
          </cell>
          <cell r="C543">
            <v>45</v>
          </cell>
          <cell r="D543" t="str">
            <v>채소류</v>
          </cell>
          <cell r="E543" t="str">
            <v>양파</v>
          </cell>
          <cell r="F543" t="str">
            <v>피양파</v>
          </cell>
          <cell r="G543" t="str">
            <v>kg</v>
          </cell>
          <cell r="H543" t="str">
            <v>무농약 이상</v>
          </cell>
          <cell r="I543" t="str">
            <v>전국</v>
          </cell>
          <cell r="J543">
            <v>2180</v>
          </cell>
          <cell r="K543">
            <v>2430</v>
          </cell>
          <cell r="L543">
            <v>2430</v>
          </cell>
          <cell r="M543">
            <v>11.467889908256881</v>
          </cell>
          <cell r="N543">
            <v>0</v>
          </cell>
          <cell r="O543">
            <v>1800</v>
          </cell>
          <cell r="P543">
            <v>2300</v>
          </cell>
          <cell r="Q543">
            <v>2300</v>
          </cell>
          <cell r="R543">
            <v>27.777777777777779</v>
          </cell>
          <cell r="S543">
            <v>0</v>
          </cell>
          <cell r="T543">
            <v>2380</v>
          </cell>
          <cell r="U543">
            <v>3780</v>
          </cell>
          <cell r="V543">
            <v>3980</v>
          </cell>
          <cell r="W543">
            <v>67.226890756302524</v>
          </cell>
          <cell r="X543">
            <v>5.2910052910052912</v>
          </cell>
          <cell r="Y543">
            <v>2070</v>
          </cell>
          <cell r="Z543">
            <v>2270</v>
          </cell>
          <cell r="AA543" t="str">
            <v>-</v>
          </cell>
        </row>
        <row r="544">
          <cell r="A544">
            <v>87</v>
          </cell>
          <cell r="B544" t="str">
            <v>양파깐양파kg무농약 이상전국</v>
          </cell>
          <cell r="D544" t="str">
            <v>채소류</v>
          </cell>
          <cell r="E544" t="str">
            <v>양파</v>
          </cell>
          <cell r="F544" t="str">
            <v>깐양파</v>
          </cell>
          <cell r="G544" t="str">
            <v>kg</v>
          </cell>
          <cell r="H544" t="str">
            <v>무농약 이상</v>
          </cell>
          <cell r="I544" t="str">
            <v>전국</v>
          </cell>
          <cell r="J544">
            <v>3350</v>
          </cell>
          <cell r="K544">
            <v>3750</v>
          </cell>
          <cell r="L544">
            <v>3750</v>
          </cell>
          <cell r="M544">
            <v>11.940298507462687</v>
          </cell>
          <cell r="N544">
            <v>0</v>
          </cell>
          <cell r="O544" t="str">
            <v>-</v>
          </cell>
          <cell r="P544" t="str">
            <v>-</v>
          </cell>
          <cell r="Q544" t="str">
            <v>-</v>
          </cell>
          <cell r="R544" t="e">
            <v>#VALUE!</v>
          </cell>
          <cell r="S544" t="e">
            <v>#VALUE!</v>
          </cell>
          <cell r="T544">
            <v>5930</v>
          </cell>
          <cell r="U544">
            <v>7930</v>
          </cell>
          <cell r="V544">
            <v>9270</v>
          </cell>
          <cell r="W544">
            <v>56.323777403035415</v>
          </cell>
          <cell r="X544">
            <v>16.897856242118536</v>
          </cell>
          <cell r="Y544" t="str">
            <v>-</v>
          </cell>
          <cell r="Z544" t="str">
            <v>-</v>
          </cell>
          <cell r="AA544" t="str">
            <v>-</v>
          </cell>
        </row>
        <row r="545">
          <cell r="A545">
            <v>88</v>
          </cell>
          <cell r="B545" t="str">
            <v>열무kg무농약 이상전국</v>
          </cell>
          <cell r="C545">
            <v>46</v>
          </cell>
          <cell r="D545" t="str">
            <v>채소류</v>
          </cell>
          <cell r="E545" t="str">
            <v>열무</v>
          </cell>
          <cell r="G545" t="str">
            <v>kg</v>
          </cell>
          <cell r="H545" t="str">
            <v>무농약 이상</v>
          </cell>
          <cell r="I545" t="str">
            <v>전국</v>
          </cell>
          <cell r="J545">
            <v>3260</v>
          </cell>
          <cell r="K545">
            <v>4070</v>
          </cell>
          <cell r="L545">
            <v>4070</v>
          </cell>
          <cell r="M545">
            <v>24.846625766871167</v>
          </cell>
          <cell r="N545">
            <v>0</v>
          </cell>
          <cell r="O545" t="str">
            <v>-</v>
          </cell>
          <cell r="P545">
            <v>2400</v>
          </cell>
          <cell r="Q545" t="str">
            <v>-</v>
          </cell>
          <cell r="R545" t="e">
            <v>#VALUE!</v>
          </cell>
          <cell r="S545" t="e">
            <v>#VALUE!</v>
          </cell>
          <cell r="T545" t="str">
            <v>-</v>
          </cell>
          <cell r="U545">
            <v>5360</v>
          </cell>
          <cell r="V545" t="str">
            <v>-</v>
          </cell>
          <cell r="W545" t="e">
            <v>#VALUE!</v>
          </cell>
          <cell r="X545" t="e">
            <v>#VALUE!</v>
          </cell>
          <cell r="Y545">
            <v>4750</v>
          </cell>
          <cell r="Z545" t="str">
            <v>-</v>
          </cell>
          <cell r="AA545">
            <v>5630</v>
          </cell>
        </row>
        <row r="546">
          <cell r="A546">
            <v>89</v>
          </cell>
          <cell r="B546" t="str">
            <v>오이백오이kg무농약 이상전국</v>
          </cell>
          <cell r="C546">
            <v>47</v>
          </cell>
          <cell r="D546" t="str">
            <v>채소류</v>
          </cell>
          <cell r="E546" t="str">
            <v>오이</v>
          </cell>
          <cell r="F546" t="str">
            <v>백오이</v>
          </cell>
          <cell r="G546" t="str">
            <v>kg</v>
          </cell>
          <cell r="H546" t="str">
            <v>무농약 이상</v>
          </cell>
          <cell r="I546" t="str">
            <v>전국</v>
          </cell>
          <cell r="J546">
            <v>5050</v>
          </cell>
          <cell r="K546">
            <v>5640</v>
          </cell>
          <cell r="L546">
            <v>5640</v>
          </cell>
          <cell r="M546">
            <v>11.683168316831683</v>
          </cell>
          <cell r="N546">
            <v>0</v>
          </cell>
          <cell r="O546">
            <v>5500</v>
          </cell>
          <cell r="P546">
            <v>3000</v>
          </cell>
          <cell r="Q546">
            <v>3000</v>
          </cell>
          <cell r="R546">
            <v>-45.454545454545453</v>
          </cell>
          <cell r="S546">
            <v>0</v>
          </cell>
          <cell r="T546">
            <v>7300</v>
          </cell>
          <cell r="U546">
            <v>6840</v>
          </cell>
          <cell r="V546">
            <v>16530</v>
          </cell>
          <cell r="W546">
            <v>126.43835616438356</v>
          </cell>
          <cell r="X546">
            <v>141.66666666666666</v>
          </cell>
          <cell r="Y546">
            <v>11820</v>
          </cell>
          <cell r="Z546">
            <v>6310</v>
          </cell>
          <cell r="AA546">
            <v>9170</v>
          </cell>
        </row>
        <row r="547">
          <cell r="A547">
            <v>90</v>
          </cell>
          <cell r="B547" t="str">
            <v>오이청오이kg무농약 이상전국</v>
          </cell>
          <cell r="D547" t="str">
            <v>채소류</v>
          </cell>
          <cell r="E547" t="str">
            <v>오이</v>
          </cell>
          <cell r="F547" t="str">
            <v>청오이</v>
          </cell>
          <cell r="G547" t="str">
            <v>kg</v>
          </cell>
          <cell r="H547" t="str">
            <v>무농약 이상</v>
          </cell>
          <cell r="I547" t="str">
            <v>전국</v>
          </cell>
          <cell r="J547" t="str">
            <v>-</v>
          </cell>
          <cell r="K547">
            <v>5300</v>
          </cell>
          <cell r="L547">
            <v>5300</v>
          </cell>
          <cell r="M547" t="e">
            <v>#VALUE!</v>
          </cell>
          <cell r="N547">
            <v>0</v>
          </cell>
          <cell r="O547" t="str">
            <v>-</v>
          </cell>
          <cell r="P547" t="str">
            <v>-</v>
          </cell>
          <cell r="Q547" t="str">
            <v>-</v>
          </cell>
          <cell r="R547" t="e">
            <v>#VALUE!</v>
          </cell>
          <cell r="S547" t="e">
            <v>#VALUE!</v>
          </cell>
          <cell r="T547">
            <v>4450</v>
          </cell>
          <cell r="U547" t="str">
            <v>-</v>
          </cell>
          <cell r="V547" t="str">
            <v>-</v>
          </cell>
          <cell r="W547" t="e">
            <v>#VALUE!</v>
          </cell>
          <cell r="X547" t="e">
            <v>#VALUE!</v>
          </cell>
          <cell r="Y547" t="str">
            <v>-</v>
          </cell>
          <cell r="Z547" t="str">
            <v>-</v>
          </cell>
          <cell r="AA547" t="str">
            <v>-</v>
          </cell>
        </row>
        <row r="548">
          <cell r="A548">
            <v>91</v>
          </cell>
          <cell r="B548" t="str">
            <v>우엉생것,깐우엉채kg무농약 이상전국</v>
          </cell>
          <cell r="C548">
            <v>48</v>
          </cell>
          <cell r="D548" t="str">
            <v>채소류</v>
          </cell>
          <cell r="E548" t="str">
            <v>우엉</v>
          </cell>
          <cell r="F548" t="str">
            <v>생것,깐우엉채</v>
          </cell>
          <cell r="G548" t="str">
            <v>kg</v>
          </cell>
          <cell r="H548" t="str">
            <v>무농약 이상</v>
          </cell>
          <cell r="I548" t="str">
            <v>전국</v>
          </cell>
          <cell r="J548">
            <v>11510</v>
          </cell>
          <cell r="K548">
            <v>8610</v>
          </cell>
          <cell r="L548">
            <v>8610</v>
          </cell>
          <cell r="M548">
            <v>-25.195482189400522</v>
          </cell>
          <cell r="N548">
            <v>0</v>
          </cell>
          <cell r="O548">
            <v>15600</v>
          </cell>
          <cell r="P548">
            <v>15600</v>
          </cell>
          <cell r="Q548">
            <v>15600</v>
          </cell>
          <cell r="R548">
            <v>0</v>
          </cell>
          <cell r="S548">
            <v>0</v>
          </cell>
          <cell r="T548">
            <v>15270</v>
          </cell>
          <cell r="U548" t="str">
            <v>-</v>
          </cell>
          <cell r="V548" t="str">
            <v>-</v>
          </cell>
          <cell r="W548" t="e">
            <v>#VALUE!</v>
          </cell>
          <cell r="X548" t="e">
            <v>#VALUE!</v>
          </cell>
          <cell r="Y548" t="str">
            <v>-</v>
          </cell>
          <cell r="Z548" t="str">
            <v>-</v>
          </cell>
          <cell r="AA548" t="str">
            <v>-</v>
          </cell>
        </row>
        <row r="549">
          <cell r="A549">
            <v>92</v>
          </cell>
          <cell r="B549" t="str">
            <v>참나물kg무농약 이상전국</v>
          </cell>
          <cell r="C549">
            <v>49</v>
          </cell>
          <cell r="D549" t="str">
            <v>채소류</v>
          </cell>
          <cell r="E549" t="str">
            <v>참나물</v>
          </cell>
          <cell r="G549" t="str">
            <v>kg</v>
          </cell>
          <cell r="H549" t="str">
            <v>무농약 이상</v>
          </cell>
          <cell r="I549" t="str">
            <v>전국</v>
          </cell>
          <cell r="J549">
            <v>5210</v>
          </cell>
          <cell r="K549">
            <v>4900</v>
          </cell>
          <cell r="L549">
            <v>4900</v>
          </cell>
          <cell r="M549">
            <v>-5.9500959692898272</v>
          </cell>
          <cell r="N549">
            <v>0</v>
          </cell>
          <cell r="O549">
            <v>9340</v>
          </cell>
          <cell r="P549">
            <v>8000</v>
          </cell>
          <cell r="Q549">
            <v>8000</v>
          </cell>
          <cell r="R549">
            <v>-14.346895074946467</v>
          </cell>
          <cell r="S549">
            <v>0</v>
          </cell>
          <cell r="T549" t="str">
            <v>-</v>
          </cell>
          <cell r="U549" t="str">
            <v>-</v>
          </cell>
          <cell r="V549" t="str">
            <v>-</v>
          </cell>
          <cell r="W549" t="e">
            <v>#VALUE!</v>
          </cell>
          <cell r="X549" t="e">
            <v>#VALUE!</v>
          </cell>
          <cell r="Y549" t="str">
            <v>-</v>
          </cell>
          <cell r="Z549" t="str">
            <v>-</v>
          </cell>
          <cell r="AA549" t="str">
            <v>-</v>
          </cell>
        </row>
        <row r="550">
          <cell r="A550">
            <v>93</v>
          </cell>
          <cell r="B550" t="str">
            <v>청경채kg무농약 이상전국</v>
          </cell>
          <cell r="C550">
            <v>50</v>
          </cell>
          <cell r="D550" t="str">
            <v>채소류</v>
          </cell>
          <cell r="E550" t="str">
            <v>청경채</v>
          </cell>
          <cell r="G550" t="str">
            <v>kg</v>
          </cell>
          <cell r="H550" t="str">
            <v>무농약 이상</v>
          </cell>
          <cell r="I550" t="str">
            <v>전국</v>
          </cell>
          <cell r="J550">
            <v>4820</v>
          </cell>
          <cell r="K550">
            <v>4690</v>
          </cell>
          <cell r="L550">
            <v>4690</v>
          </cell>
          <cell r="M550">
            <v>-2.6970954356846475</v>
          </cell>
          <cell r="N550">
            <v>0</v>
          </cell>
          <cell r="O550">
            <v>6000</v>
          </cell>
          <cell r="P550">
            <v>6000</v>
          </cell>
          <cell r="Q550">
            <v>6000</v>
          </cell>
          <cell r="R550">
            <v>0</v>
          </cell>
          <cell r="S550">
            <v>0</v>
          </cell>
          <cell r="T550">
            <v>13500</v>
          </cell>
          <cell r="U550" t="str">
            <v>-</v>
          </cell>
          <cell r="V550">
            <v>14800</v>
          </cell>
          <cell r="W550">
            <v>9.6296296296296298</v>
          </cell>
          <cell r="X550" t="e">
            <v>#VALUE!</v>
          </cell>
          <cell r="Y550">
            <v>8000</v>
          </cell>
          <cell r="Z550">
            <v>11500</v>
          </cell>
          <cell r="AA550">
            <v>11250</v>
          </cell>
        </row>
        <row r="551">
          <cell r="A551">
            <v>94</v>
          </cell>
          <cell r="B551" t="str">
            <v>치커리청치커리kg무농약 이상전국</v>
          </cell>
          <cell r="C551">
            <v>51</v>
          </cell>
          <cell r="D551" t="str">
            <v>채소류</v>
          </cell>
          <cell r="E551" t="str">
            <v>치커리</v>
          </cell>
          <cell r="F551" t="str">
            <v>청치커리</v>
          </cell>
          <cell r="G551" t="str">
            <v>kg</v>
          </cell>
          <cell r="H551" t="str">
            <v>무농약 이상</v>
          </cell>
          <cell r="I551" t="str">
            <v>전국</v>
          </cell>
          <cell r="J551">
            <v>4720</v>
          </cell>
          <cell r="K551">
            <v>4690</v>
          </cell>
          <cell r="L551">
            <v>4690</v>
          </cell>
          <cell r="M551">
            <v>-0.63559322033898302</v>
          </cell>
          <cell r="N551">
            <v>0</v>
          </cell>
          <cell r="O551">
            <v>6500</v>
          </cell>
          <cell r="P551">
            <v>6500</v>
          </cell>
          <cell r="Q551">
            <v>6500</v>
          </cell>
          <cell r="R551">
            <v>0</v>
          </cell>
          <cell r="S551">
            <v>0</v>
          </cell>
          <cell r="T551">
            <v>13500</v>
          </cell>
          <cell r="U551" t="str">
            <v>-</v>
          </cell>
          <cell r="V551">
            <v>14800</v>
          </cell>
          <cell r="W551">
            <v>9.6296296296296298</v>
          </cell>
          <cell r="X551" t="e">
            <v>#VALUE!</v>
          </cell>
          <cell r="Y551">
            <v>10340</v>
          </cell>
          <cell r="Z551">
            <v>12670</v>
          </cell>
          <cell r="AA551">
            <v>12670</v>
          </cell>
        </row>
        <row r="552">
          <cell r="A552">
            <v>95</v>
          </cell>
          <cell r="B552" t="str">
            <v>콩나물국산콩kg무농약 이상전국</v>
          </cell>
          <cell r="C552">
            <v>52</v>
          </cell>
          <cell r="D552" t="str">
            <v>채소류</v>
          </cell>
          <cell r="E552" t="str">
            <v>콩나물</v>
          </cell>
          <cell r="F552" t="str">
            <v>국산콩</v>
          </cell>
          <cell r="G552" t="str">
            <v>kg</v>
          </cell>
          <cell r="H552" t="str">
            <v>무농약 이상</v>
          </cell>
          <cell r="I552" t="str">
            <v>전국</v>
          </cell>
          <cell r="J552" t="str">
            <v>-</v>
          </cell>
          <cell r="K552" t="str">
            <v>-</v>
          </cell>
          <cell r="L552" t="str">
            <v>-</v>
          </cell>
          <cell r="M552" t="e">
            <v>#VALUE!</v>
          </cell>
          <cell r="N552" t="e">
            <v>#VALUE!</v>
          </cell>
          <cell r="O552">
            <v>5000</v>
          </cell>
          <cell r="P552">
            <v>4500</v>
          </cell>
          <cell r="Q552">
            <v>4500</v>
          </cell>
          <cell r="R552">
            <v>-10</v>
          </cell>
          <cell r="S552">
            <v>0</v>
          </cell>
          <cell r="T552">
            <v>4930</v>
          </cell>
          <cell r="U552">
            <v>9900</v>
          </cell>
          <cell r="V552">
            <v>26540</v>
          </cell>
          <cell r="W552">
            <v>438.33671399594323</v>
          </cell>
          <cell r="X552">
            <v>168.08080808080808</v>
          </cell>
          <cell r="Y552">
            <v>5170</v>
          </cell>
          <cell r="Z552">
            <v>6340</v>
          </cell>
          <cell r="AA552">
            <v>6340</v>
          </cell>
        </row>
        <row r="553">
          <cell r="A553">
            <v>96</v>
          </cell>
          <cell r="B553" t="str">
            <v>콩나물국산콩,두절kg무농약 이상전국</v>
          </cell>
          <cell r="D553" t="str">
            <v>채소류</v>
          </cell>
          <cell r="E553" t="str">
            <v>콩나물</v>
          </cell>
          <cell r="F553" t="str">
            <v>국산콩,두절</v>
          </cell>
          <cell r="G553" t="str">
            <v>kg</v>
          </cell>
          <cell r="H553" t="str">
            <v>무농약 이상</v>
          </cell>
          <cell r="I553" t="str">
            <v>전국</v>
          </cell>
          <cell r="J553" t="str">
            <v>-</v>
          </cell>
          <cell r="K553" t="str">
            <v>-</v>
          </cell>
          <cell r="L553" t="str">
            <v>-</v>
          </cell>
          <cell r="M553" t="e">
            <v>#VALUE!</v>
          </cell>
          <cell r="N553" t="e">
            <v>#VALUE!</v>
          </cell>
          <cell r="O553" t="str">
            <v>-</v>
          </cell>
          <cell r="P553" t="str">
            <v>-</v>
          </cell>
          <cell r="Q553" t="str">
            <v>-</v>
          </cell>
          <cell r="R553" t="e">
            <v>#VALUE!</v>
          </cell>
          <cell r="S553" t="e">
            <v>#VALUE!</v>
          </cell>
          <cell r="T553" t="str">
            <v>-</v>
          </cell>
          <cell r="U553" t="str">
            <v>-</v>
          </cell>
          <cell r="V553" t="str">
            <v>-</v>
          </cell>
          <cell r="W553" t="e">
            <v>#VALUE!</v>
          </cell>
          <cell r="X553" t="e">
            <v>#VALUE!</v>
          </cell>
          <cell r="Y553" t="str">
            <v>-</v>
          </cell>
          <cell r="Z553" t="str">
            <v>-</v>
          </cell>
          <cell r="AA553" t="str">
            <v>-</v>
          </cell>
        </row>
        <row r="554">
          <cell r="A554">
            <v>97</v>
          </cell>
          <cell r="B554" t="str">
            <v>토마토완숙토마토kg무농약 이상전국</v>
          </cell>
          <cell r="C554">
            <v>53</v>
          </cell>
          <cell r="D554" t="str">
            <v>채소류</v>
          </cell>
          <cell r="E554" t="str">
            <v>토마토</v>
          </cell>
          <cell r="F554" t="str">
            <v>완숙토마토</v>
          </cell>
          <cell r="G554" t="str">
            <v>kg</v>
          </cell>
          <cell r="H554" t="str">
            <v>무농약 이상</v>
          </cell>
          <cell r="I554" t="str">
            <v>전국</v>
          </cell>
          <cell r="J554">
            <v>5190</v>
          </cell>
          <cell r="K554" t="str">
            <v>-</v>
          </cell>
          <cell r="L554" t="str">
            <v>-</v>
          </cell>
          <cell r="M554" t="e">
            <v>#VALUE!</v>
          </cell>
          <cell r="N554" t="e">
            <v>#VALUE!</v>
          </cell>
          <cell r="O554">
            <v>5000</v>
          </cell>
          <cell r="P554">
            <v>4300</v>
          </cell>
          <cell r="Q554">
            <v>5200</v>
          </cell>
          <cell r="R554">
            <v>4</v>
          </cell>
          <cell r="S554">
            <v>20.930232558139537</v>
          </cell>
          <cell r="T554">
            <v>7870</v>
          </cell>
          <cell r="U554">
            <v>8800</v>
          </cell>
          <cell r="V554">
            <v>7480</v>
          </cell>
          <cell r="W554">
            <v>-4.9555273189326554</v>
          </cell>
          <cell r="X554">
            <v>-15</v>
          </cell>
          <cell r="Y554">
            <v>7400</v>
          </cell>
          <cell r="Z554">
            <v>9450</v>
          </cell>
          <cell r="AA554">
            <v>6250</v>
          </cell>
        </row>
        <row r="555">
          <cell r="A555">
            <v>98</v>
          </cell>
          <cell r="B555" t="str">
            <v>토마토체리토마토kg무농약이상전국</v>
          </cell>
          <cell r="D555" t="str">
            <v>채소류</v>
          </cell>
          <cell r="E555" t="str">
            <v>토마토</v>
          </cell>
          <cell r="F555" t="str">
            <v>체리토마토</v>
          </cell>
          <cell r="G555" t="str">
            <v>kg</v>
          </cell>
          <cell r="H555" t="str">
            <v>무농약이상</v>
          </cell>
          <cell r="I555" t="str">
            <v>전국</v>
          </cell>
          <cell r="J555">
            <v>8590</v>
          </cell>
          <cell r="K555" t="str">
            <v>-</v>
          </cell>
          <cell r="L555" t="str">
            <v>-</v>
          </cell>
          <cell r="M555" t="e">
            <v>#VALUE!</v>
          </cell>
          <cell r="N555" t="e">
            <v>#VALUE!</v>
          </cell>
          <cell r="O555">
            <v>8000</v>
          </cell>
          <cell r="P555">
            <v>7600</v>
          </cell>
          <cell r="Q555">
            <v>9000</v>
          </cell>
          <cell r="R555">
            <v>12.5</v>
          </cell>
          <cell r="S555">
            <v>18.421052631578949</v>
          </cell>
          <cell r="T555">
            <v>9960</v>
          </cell>
          <cell r="U555">
            <v>13290</v>
          </cell>
          <cell r="V555">
            <v>10180</v>
          </cell>
          <cell r="W555">
            <v>2.2088353413654618</v>
          </cell>
          <cell r="X555">
            <v>-23.401053423626788</v>
          </cell>
          <cell r="Y555">
            <v>7000</v>
          </cell>
          <cell r="Z555">
            <v>9800</v>
          </cell>
          <cell r="AA555">
            <v>9000</v>
          </cell>
        </row>
        <row r="556">
          <cell r="A556">
            <v>99</v>
          </cell>
          <cell r="B556" t="str">
            <v>파,대파흙대파kg무농약이상전국</v>
          </cell>
          <cell r="C556">
            <v>54</v>
          </cell>
          <cell r="D556" t="str">
            <v>채소류</v>
          </cell>
          <cell r="E556" t="str">
            <v>파,대파</v>
          </cell>
          <cell r="F556" t="str">
            <v>흙대파</v>
          </cell>
          <cell r="G556" t="str">
            <v>kg</v>
          </cell>
          <cell r="H556" t="str">
            <v>무농약이상</v>
          </cell>
          <cell r="I556" t="str">
            <v>전국</v>
          </cell>
          <cell r="J556">
            <v>3600</v>
          </cell>
          <cell r="K556">
            <v>3100</v>
          </cell>
          <cell r="L556">
            <v>3100</v>
          </cell>
          <cell r="M556">
            <v>-13.888888888888889</v>
          </cell>
          <cell r="N556">
            <v>0</v>
          </cell>
          <cell r="O556">
            <v>5340</v>
          </cell>
          <cell r="P556">
            <v>5000</v>
          </cell>
          <cell r="Q556">
            <v>5000</v>
          </cell>
          <cell r="R556">
            <v>-6.3670411985018722</v>
          </cell>
          <cell r="S556">
            <v>0</v>
          </cell>
          <cell r="T556">
            <v>5600</v>
          </cell>
          <cell r="U556">
            <v>11600</v>
          </cell>
          <cell r="V556">
            <v>9940</v>
          </cell>
          <cell r="W556">
            <v>77.5</v>
          </cell>
          <cell r="X556">
            <v>-14.310344827586206</v>
          </cell>
          <cell r="Y556">
            <v>6840</v>
          </cell>
          <cell r="Z556">
            <v>7670</v>
          </cell>
          <cell r="AA556">
            <v>9500</v>
          </cell>
        </row>
        <row r="557">
          <cell r="A557">
            <v>100</v>
          </cell>
          <cell r="B557" t="str">
            <v>파,대파깐대파kg무농약 이상전국</v>
          </cell>
          <cell r="D557" t="str">
            <v>채소류</v>
          </cell>
          <cell r="E557" t="str">
            <v>파,대파</v>
          </cell>
          <cell r="F557" t="str">
            <v>깐대파</v>
          </cell>
          <cell r="G557" t="str">
            <v>kg</v>
          </cell>
          <cell r="H557" t="str">
            <v>무농약 이상</v>
          </cell>
          <cell r="I557" t="str">
            <v>전국</v>
          </cell>
          <cell r="J557">
            <v>4660</v>
          </cell>
          <cell r="K557">
            <v>4020</v>
          </cell>
          <cell r="L557">
            <v>4020</v>
          </cell>
          <cell r="M557">
            <v>-13.733905579399142</v>
          </cell>
          <cell r="N557">
            <v>0</v>
          </cell>
          <cell r="O557" t="str">
            <v>-</v>
          </cell>
          <cell r="P557" t="str">
            <v>-</v>
          </cell>
          <cell r="Q557" t="str">
            <v>-</v>
          </cell>
          <cell r="R557" t="e">
            <v>#VALUE!</v>
          </cell>
          <cell r="S557" t="e">
            <v>#VALUE!</v>
          </cell>
          <cell r="T557">
            <v>5830</v>
          </cell>
          <cell r="U557" t="str">
            <v>-</v>
          </cell>
          <cell r="V557" t="str">
            <v>-</v>
          </cell>
          <cell r="W557" t="e">
            <v>#VALUE!</v>
          </cell>
          <cell r="X557" t="e">
            <v>#VALUE!</v>
          </cell>
          <cell r="Y557" t="str">
            <v>-</v>
          </cell>
          <cell r="Z557" t="str">
            <v>-</v>
          </cell>
          <cell r="AA557" t="str">
            <v>-</v>
          </cell>
        </row>
        <row r="558">
          <cell r="A558">
            <v>101</v>
          </cell>
          <cell r="B558" t="str">
            <v>파,소파흙소파kg무농약 이상전국</v>
          </cell>
          <cell r="C558">
            <v>55</v>
          </cell>
          <cell r="D558" t="str">
            <v>채소류</v>
          </cell>
          <cell r="E558" t="str">
            <v>파,소파</v>
          </cell>
          <cell r="F558" t="str">
            <v>흙소파</v>
          </cell>
          <cell r="G558" t="str">
            <v>kg</v>
          </cell>
          <cell r="H558" t="str">
            <v>무농약 이상</v>
          </cell>
          <cell r="I558" t="str">
            <v>전국</v>
          </cell>
          <cell r="J558">
            <v>7930</v>
          </cell>
          <cell r="K558">
            <v>8090</v>
          </cell>
          <cell r="L558">
            <v>8090</v>
          </cell>
          <cell r="M558">
            <v>2.0176544766708702</v>
          </cell>
          <cell r="N558">
            <v>0</v>
          </cell>
          <cell r="O558">
            <v>9000</v>
          </cell>
          <cell r="P558">
            <v>9000</v>
          </cell>
          <cell r="Q558">
            <v>9000</v>
          </cell>
          <cell r="R558">
            <v>0</v>
          </cell>
          <cell r="S558">
            <v>0</v>
          </cell>
          <cell r="T558" t="str">
            <v>-</v>
          </cell>
          <cell r="U558" t="str">
            <v>-</v>
          </cell>
          <cell r="V558" t="str">
            <v>-</v>
          </cell>
          <cell r="W558" t="e">
            <v>#VALUE!</v>
          </cell>
          <cell r="X558" t="e">
            <v>#VALUE!</v>
          </cell>
          <cell r="Y558" t="str">
            <v>-</v>
          </cell>
          <cell r="Z558">
            <v>14000</v>
          </cell>
          <cell r="AA558" t="str">
            <v>-</v>
          </cell>
        </row>
        <row r="559">
          <cell r="A559">
            <v>102</v>
          </cell>
          <cell r="B559" t="str">
            <v>파,소파깐소파kg무농약 이상전국</v>
          </cell>
          <cell r="D559" t="str">
            <v>채소류</v>
          </cell>
          <cell r="E559" t="str">
            <v>파,소파</v>
          </cell>
          <cell r="F559" t="str">
            <v>깐소파</v>
          </cell>
          <cell r="G559" t="str">
            <v>kg</v>
          </cell>
          <cell r="H559" t="str">
            <v>무농약 이상</v>
          </cell>
          <cell r="I559" t="str">
            <v>전국</v>
          </cell>
          <cell r="J559">
            <v>7790</v>
          </cell>
          <cell r="K559">
            <v>10980</v>
          </cell>
          <cell r="L559">
            <v>10980</v>
          </cell>
          <cell r="M559">
            <v>40.949935815147626</v>
          </cell>
          <cell r="N559">
            <v>0</v>
          </cell>
          <cell r="O559" t="str">
            <v>-</v>
          </cell>
          <cell r="P559" t="str">
            <v>-</v>
          </cell>
          <cell r="Q559" t="str">
            <v>-</v>
          </cell>
          <cell r="R559" t="e">
            <v>#VALUE!</v>
          </cell>
          <cell r="S559" t="e">
            <v>#VALUE!</v>
          </cell>
          <cell r="T559" t="str">
            <v>-</v>
          </cell>
          <cell r="U559" t="str">
            <v>-</v>
          </cell>
          <cell r="V559" t="str">
            <v>-</v>
          </cell>
          <cell r="W559" t="e">
            <v>#VALUE!</v>
          </cell>
          <cell r="X559" t="e">
            <v>#VALUE!</v>
          </cell>
          <cell r="Y559" t="str">
            <v>-</v>
          </cell>
          <cell r="Z559" t="str">
            <v>-</v>
          </cell>
          <cell r="AA559" t="str">
            <v>-</v>
          </cell>
        </row>
        <row r="560">
          <cell r="A560">
            <v>103</v>
          </cell>
          <cell r="B560" t="str">
            <v>피망청피망kg무농약 이상전국</v>
          </cell>
          <cell r="C560">
            <v>56</v>
          </cell>
          <cell r="D560" t="str">
            <v>채소류</v>
          </cell>
          <cell r="E560" t="str">
            <v>피망</v>
          </cell>
          <cell r="F560" t="str">
            <v>청피망</v>
          </cell>
          <cell r="G560" t="str">
            <v>kg</v>
          </cell>
          <cell r="H560" t="str">
            <v>무농약 이상</v>
          </cell>
          <cell r="I560" t="str">
            <v>전국</v>
          </cell>
          <cell r="J560">
            <v>7650</v>
          </cell>
          <cell r="K560">
            <v>7230</v>
          </cell>
          <cell r="L560">
            <v>7230</v>
          </cell>
          <cell r="M560">
            <v>-5.4901960784313726</v>
          </cell>
          <cell r="N560">
            <v>0</v>
          </cell>
          <cell r="O560">
            <v>10800</v>
          </cell>
          <cell r="P560" t="str">
            <v>-</v>
          </cell>
          <cell r="Q560">
            <v>6400</v>
          </cell>
          <cell r="R560">
            <v>-40.74074074074074</v>
          </cell>
          <cell r="S560" t="e">
            <v>#VALUE!</v>
          </cell>
          <cell r="T560">
            <v>14900</v>
          </cell>
          <cell r="U560">
            <v>12900</v>
          </cell>
          <cell r="V560">
            <v>18400</v>
          </cell>
          <cell r="W560">
            <v>23.48993288590604</v>
          </cell>
          <cell r="X560">
            <v>42.63565891472868</v>
          </cell>
          <cell r="Y560">
            <v>16500</v>
          </cell>
          <cell r="Z560">
            <v>16570</v>
          </cell>
          <cell r="AA560">
            <v>14730</v>
          </cell>
        </row>
        <row r="561">
          <cell r="A561">
            <v>104</v>
          </cell>
          <cell r="B561" t="str">
            <v>피망홍피망kg무농약 이상전국</v>
          </cell>
          <cell r="D561" t="str">
            <v>채소류</v>
          </cell>
          <cell r="E561" t="str">
            <v>피망</v>
          </cell>
          <cell r="F561" t="str">
            <v>홍피망</v>
          </cell>
          <cell r="G561" t="str">
            <v>kg</v>
          </cell>
          <cell r="H561" t="str">
            <v>무농약 이상</v>
          </cell>
          <cell r="I561" t="str">
            <v>전국</v>
          </cell>
          <cell r="J561">
            <v>9920</v>
          </cell>
          <cell r="K561">
            <v>9320</v>
          </cell>
          <cell r="L561">
            <v>9320</v>
          </cell>
          <cell r="M561">
            <v>-6.0483870967741939</v>
          </cell>
          <cell r="N561">
            <v>0</v>
          </cell>
          <cell r="O561" t="str">
            <v>-</v>
          </cell>
          <cell r="P561" t="str">
            <v>-</v>
          </cell>
          <cell r="Q561" t="str">
            <v>-</v>
          </cell>
          <cell r="R561" t="e">
            <v>#VALUE!</v>
          </cell>
          <cell r="S561" t="e">
            <v>#VALUE!</v>
          </cell>
          <cell r="T561" t="str">
            <v>-</v>
          </cell>
          <cell r="U561" t="str">
            <v>-</v>
          </cell>
          <cell r="V561" t="str">
            <v>-</v>
          </cell>
          <cell r="W561" t="e">
            <v>#VALUE!</v>
          </cell>
          <cell r="X561" t="e">
            <v>#VALUE!</v>
          </cell>
          <cell r="Y561" t="str">
            <v>-</v>
          </cell>
          <cell r="Z561" t="str">
            <v>-</v>
          </cell>
          <cell r="AA561" t="str">
            <v>-</v>
          </cell>
        </row>
        <row r="562">
          <cell r="A562">
            <v>105</v>
          </cell>
          <cell r="B562" t="str">
            <v>호박당호박kg무농약 이상전국</v>
          </cell>
          <cell r="C562">
            <v>57</v>
          </cell>
          <cell r="D562" t="str">
            <v>채소류</v>
          </cell>
          <cell r="E562" t="str">
            <v>호박</v>
          </cell>
          <cell r="F562" t="str">
            <v>당호박</v>
          </cell>
          <cell r="G562" t="str">
            <v>kg</v>
          </cell>
          <cell r="H562" t="str">
            <v>무농약 이상</v>
          </cell>
          <cell r="I562" t="str">
            <v>전국</v>
          </cell>
          <cell r="J562" t="str">
            <v>-</v>
          </cell>
          <cell r="K562">
            <v>6080</v>
          </cell>
          <cell r="L562">
            <v>6080</v>
          </cell>
          <cell r="M562" t="e">
            <v>#VALUE!</v>
          </cell>
          <cell r="N562">
            <v>0</v>
          </cell>
          <cell r="O562" t="str">
            <v>-</v>
          </cell>
          <cell r="P562">
            <v>7120</v>
          </cell>
          <cell r="Q562">
            <v>7120</v>
          </cell>
          <cell r="R562" t="e">
            <v>#VALUE!</v>
          </cell>
          <cell r="S562">
            <v>0</v>
          </cell>
          <cell r="T562" t="str">
            <v>-</v>
          </cell>
          <cell r="U562" t="str">
            <v>-</v>
          </cell>
          <cell r="V562" t="str">
            <v>-</v>
          </cell>
          <cell r="W562" t="e">
            <v>#VALUE!</v>
          </cell>
          <cell r="X562" t="e">
            <v>#VALUE!</v>
          </cell>
          <cell r="Y562">
            <v>4540</v>
          </cell>
          <cell r="Z562">
            <v>2950</v>
          </cell>
          <cell r="AA562">
            <v>9070</v>
          </cell>
        </row>
        <row r="563">
          <cell r="A563">
            <v>106</v>
          </cell>
          <cell r="B563" t="str">
            <v>호박애호박kg무농약 이상전국</v>
          </cell>
          <cell r="D563" t="str">
            <v>채소류</v>
          </cell>
          <cell r="E563" t="str">
            <v>호박</v>
          </cell>
          <cell r="F563" t="str">
            <v>애호박</v>
          </cell>
          <cell r="G563" t="str">
            <v>kg</v>
          </cell>
          <cell r="H563" t="str">
            <v>무농약 이상</v>
          </cell>
          <cell r="I563" t="str">
            <v>전국</v>
          </cell>
          <cell r="J563">
            <v>6930</v>
          </cell>
          <cell r="K563">
            <v>6770</v>
          </cell>
          <cell r="L563">
            <v>6770</v>
          </cell>
          <cell r="M563">
            <v>-2.3088023088023086</v>
          </cell>
          <cell r="N563">
            <v>0</v>
          </cell>
          <cell r="O563" t="str">
            <v>-</v>
          </cell>
          <cell r="P563">
            <v>7600</v>
          </cell>
          <cell r="Q563">
            <v>7600</v>
          </cell>
          <cell r="R563" t="e">
            <v>#VALUE!</v>
          </cell>
          <cell r="S563">
            <v>0</v>
          </cell>
          <cell r="T563">
            <v>9950</v>
          </cell>
          <cell r="U563">
            <v>6270</v>
          </cell>
          <cell r="V563">
            <v>13270</v>
          </cell>
          <cell r="W563">
            <v>33.366834170854268</v>
          </cell>
          <cell r="X563">
            <v>111.64274322169059</v>
          </cell>
          <cell r="Y563" t="str">
            <v>-</v>
          </cell>
          <cell r="Z563">
            <v>5120</v>
          </cell>
          <cell r="AA563">
            <v>12180</v>
          </cell>
        </row>
        <row r="564">
          <cell r="A564">
            <v>107</v>
          </cell>
          <cell r="B564" t="str">
            <v>느타리버섯kg무농약 이상전국</v>
          </cell>
          <cell r="C564">
            <v>58</v>
          </cell>
          <cell r="D564" t="str">
            <v>버섯류</v>
          </cell>
          <cell r="E564" t="str">
            <v>느타리버섯</v>
          </cell>
          <cell r="G564" t="str">
            <v>kg</v>
          </cell>
          <cell r="H564" t="str">
            <v>무농약 이상</v>
          </cell>
          <cell r="I564" t="str">
            <v>전국</v>
          </cell>
          <cell r="J564">
            <v>9940</v>
          </cell>
          <cell r="K564">
            <v>10130</v>
          </cell>
          <cell r="L564">
            <v>10130</v>
          </cell>
          <cell r="M564">
            <v>1.9114688128772637</v>
          </cell>
          <cell r="N564">
            <v>0</v>
          </cell>
          <cell r="O564">
            <v>9670</v>
          </cell>
          <cell r="P564">
            <v>9670</v>
          </cell>
          <cell r="Q564">
            <v>9670</v>
          </cell>
          <cell r="R564">
            <v>0</v>
          </cell>
          <cell r="S564">
            <v>0</v>
          </cell>
          <cell r="T564" t="str">
            <v>-</v>
          </cell>
          <cell r="U564" t="str">
            <v>-</v>
          </cell>
          <cell r="V564">
            <v>11500</v>
          </cell>
          <cell r="W564" t="e">
            <v>#VALUE!</v>
          </cell>
          <cell r="X564" t="e">
            <v>#VALUE!</v>
          </cell>
          <cell r="Y564">
            <v>13340</v>
          </cell>
          <cell r="Z564" t="str">
            <v>-</v>
          </cell>
          <cell r="AA564">
            <v>15000</v>
          </cell>
        </row>
        <row r="565">
          <cell r="A565">
            <v>108</v>
          </cell>
          <cell r="B565" t="str">
            <v>느타리버섯애느타리버섯kg무농약전국</v>
          </cell>
          <cell r="C565" t="str">
            <v xml:space="preserve"> </v>
          </cell>
          <cell r="D565" t="str">
            <v>버섯류</v>
          </cell>
          <cell r="E565" t="str">
            <v>느타리버섯</v>
          </cell>
          <cell r="F565" t="str">
            <v>애느타리버섯</v>
          </cell>
          <cell r="G565" t="str">
            <v>kg</v>
          </cell>
          <cell r="H565" t="str">
            <v>무농약</v>
          </cell>
          <cell r="I565" t="str">
            <v>전국</v>
          </cell>
          <cell r="J565">
            <v>5400</v>
          </cell>
          <cell r="K565">
            <v>5450</v>
          </cell>
          <cell r="L565">
            <v>5450</v>
          </cell>
          <cell r="M565">
            <v>0.92592592592592593</v>
          </cell>
          <cell r="N565">
            <v>0</v>
          </cell>
          <cell r="O565" t="str">
            <v>-</v>
          </cell>
          <cell r="P565" t="str">
            <v>-</v>
          </cell>
          <cell r="Q565" t="str">
            <v>-</v>
          </cell>
          <cell r="R565" t="e">
            <v>#VALUE!</v>
          </cell>
          <cell r="S565" t="e">
            <v>#VALUE!</v>
          </cell>
          <cell r="T565" t="str">
            <v>-</v>
          </cell>
          <cell r="U565" t="str">
            <v>-</v>
          </cell>
          <cell r="V565" t="str">
            <v>-</v>
          </cell>
          <cell r="W565" t="e">
            <v>#VALUE!</v>
          </cell>
          <cell r="X565" t="e">
            <v>#VALUE!</v>
          </cell>
          <cell r="Y565" t="str">
            <v>-</v>
          </cell>
          <cell r="Z565" t="str">
            <v>-</v>
          </cell>
          <cell r="AA565" t="str">
            <v>-</v>
          </cell>
        </row>
        <row r="566">
          <cell r="A566">
            <v>109</v>
          </cell>
          <cell r="B566" t="str">
            <v>송이버섯새송이버섯kg무농약전국</v>
          </cell>
          <cell r="C566">
            <v>59</v>
          </cell>
          <cell r="D566" t="str">
            <v>버섯류</v>
          </cell>
          <cell r="E566" t="str">
            <v>송이버섯</v>
          </cell>
          <cell r="F566" t="str">
            <v>새송이버섯</v>
          </cell>
          <cell r="G566" t="str">
            <v>kg</v>
          </cell>
          <cell r="H566" t="str">
            <v>무농약</v>
          </cell>
          <cell r="I566" t="str">
            <v>전국</v>
          </cell>
          <cell r="J566">
            <v>6020</v>
          </cell>
          <cell r="K566">
            <v>7540</v>
          </cell>
          <cell r="L566">
            <v>7540</v>
          </cell>
          <cell r="M566">
            <v>25.249169435215947</v>
          </cell>
          <cell r="N566">
            <v>0</v>
          </cell>
          <cell r="O566">
            <v>10340</v>
          </cell>
          <cell r="P566">
            <v>10340</v>
          </cell>
          <cell r="Q566">
            <v>10340</v>
          </cell>
          <cell r="R566">
            <v>0</v>
          </cell>
          <cell r="S566">
            <v>0</v>
          </cell>
          <cell r="T566">
            <v>7870</v>
          </cell>
          <cell r="U566">
            <v>4970</v>
          </cell>
          <cell r="V566">
            <v>6560</v>
          </cell>
          <cell r="W566">
            <v>-16.645489199491742</v>
          </cell>
          <cell r="X566">
            <v>31.991951710261571</v>
          </cell>
          <cell r="Y566" t="str">
            <v>-</v>
          </cell>
          <cell r="Z566">
            <v>11600</v>
          </cell>
          <cell r="AA566">
            <v>12500</v>
          </cell>
        </row>
        <row r="567">
          <cell r="A567">
            <v>110</v>
          </cell>
          <cell r="B567" t="str">
            <v>송이버섯양송이버섯kg저농약전국</v>
          </cell>
          <cell r="D567" t="str">
            <v>버섯류</v>
          </cell>
          <cell r="E567" t="str">
            <v>송이버섯</v>
          </cell>
          <cell r="F567" t="str">
            <v>양송이버섯</v>
          </cell>
          <cell r="G567" t="str">
            <v>kg</v>
          </cell>
          <cell r="H567" t="str">
            <v>저농약</v>
          </cell>
          <cell r="I567" t="str">
            <v>전국</v>
          </cell>
          <cell r="J567">
            <v>15690</v>
          </cell>
          <cell r="K567">
            <v>16210</v>
          </cell>
          <cell r="L567">
            <v>16210</v>
          </cell>
          <cell r="M567">
            <v>3.3142128744423198</v>
          </cell>
          <cell r="N567">
            <v>0</v>
          </cell>
          <cell r="O567">
            <v>20670</v>
          </cell>
          <cell r="P567">
            <v>20670</v>
          </cell>
          <cell r="Q567">
            <v>20670</v>
          </cell>
          <cell r="R567">
            <v>0</v>
          </cell>
          <cell r="S567">
            <v>0</v>
          </cell>
          <cell r="T567" t="str">
            <v>-</v>
          </cell>
          <cell r="U567" t="str">
            <v>-</v>
          </cell>
          <cell r="V567" t="str">
            <v>-</v>
          </cell>
          <cell r="W567" t="e">
            <v>#VALUE!</v>
          </cell>
          <cell r="X567" t="e">
            <v>#VALUE!</v>
          </cell>
          <cell r="Y567" t="str">
            <v>-</v>
          </cell>
          <cell r="Z567">
            <v>19000</v>
          </cell>
          <cell r="AA567" t="str">
            <v>-</v>
          </cell>
        </row>
        <row r="568">
          <cell r="A568">
            <v>111</v>
          </cell>
          <cell r="B568" t="str">
            <v>팽이버섯kg무농약전국</v>
          </cell>
          <cell r="C568">
            <v>60</v>
          </cell>
          <cell r="D568" t="str">
            <v>버섯류</v>
          </cell>
          <cell r="E568" t="str">
            <v>팽이버섯</v>
          </cell>
          <cell r="G568" t="str">
            <v>kg</v>
          </cell>
          <cell r="H568" t="str">
            <v>무농약</v>
          </cell>
          <cell r="I568" t="str">
            <v>전국</v>
          </cell>
          <cell r="J568">
            <v>3530</v>
          </cell>
          <cell r="K568">
            <v>3420</v>
          </cell>
          <cell r="L568">
            <v>3420</v>
          </cell>
          <cell r="M568">
            <v>-3.1161473087818696</v>
          </cell>
          <cell r="N568">
            <v>0</v>
          </cell>
          <cell r="O568">
            <v>5000</v>
          </cell>
          <cell r="P568">
            <v>5000</v>
          </cell>
          <cell r="Q568">
            <v>5000</v>
          </cell>
          <cell r="R568">
            <v>0</v>
          </cell>
          <cell r="S568">
            <v>0</v>
          </cell>
          <cell r="T568" t="str">
            <v>-</v>
          </cell>
          <cell r="U568" t="str">
            <v>-</v>
          </cell>
          <cell r="V568" t="str">
            <v>-</v>
          </cell>
          <cell r="W568" t="e">
            <v>#VALUE!</v>
          </cell>
          <cell r="X568" t="e">
            <v>#VALUE!</v>
          </cell>
          <cell r="Y568" t="str">
            <v>-</v>
          </cell>
          <cell r="Z568" t="str">
            <v>-</v>
          </cell>
          <cell r="AA568" t="str">
            <v>-</v>
          </cell>
        </row>
        <row r="569">
          <cell r="A569">
            <v>112</v>
          </cell>
          <cell r="B569" t="str">
            <v>표고버섯생것kg무농약전국</v>
          </cell>
          <cell r="C569">
            <v>61</v>
          </cell>
          <cell r="D569" t="str">
            <v>버섯류</v>
          </cell>
          <cell r="E569" t="str">
            <v>표고버섯</v>
          </cell>
          <cell r="F569" t="str">
            <v>생것</v>
          </cell>
          <cell r="G569" t="str">
            <v>kg</v>
          </cell>
          <cell r="H569" t="str">
            <v>무농약</v>
          </cell>
          <cell r="I569" t="str">
            <v>전국</v>
          </cell>
          <cell r="J569">
            <v>13990</v>
          </cell>
          <cell r="K569">
            <v>13930</v>
          </cell>
          <cell r="L569">
            <v>13930</v>
          </cell>
          <cell r="M569">
            <v>-0.42887776983559683</v>
          </cell>
          <cell r="N569">
            <v>0</v>
          </cell>
          <cell r="O569">
            <v>28670</v>
          </cell>
          <cell r="P569">
            <v>28670</v>
          </cell>
          <cell r="Q569">
            <v>28670</v>
          </cell>
          <cell r="R569">
            <v>0</v>
          </cell>
          <cell r="S569">
            <v>0</v>
          </cell>
          <cell r="T569" t="str">
            <v>-</v>
          </cell>
          <cell r="U569" t="str">
            <v>-</v>
          </cell>
          <cell r="V569" t="str">
            <v>-</v>
          </cell>
          <cell r="W569" t="e">
            <v>#VALUE!</v>
          </cell>
          <cell r="X569" t="e">
            <v>#VALUE!</v>
          </cell>
          <cell r="Y569" t="str">
            <v>-</v>
          </cell>
          <cell r="Z569" t="str">
            <v>-</v>
          </cell>
          <cell r="AA569">
            <v>24000</v>
          </cell>
        </row>
        <row r="570">
          <cell r="A570">
            <v>113</v>
          </cell>
          <cell r="B570" t="str">
            <v>표고버섯통,말린것kg무농약전국</v>
          </cell>
          <cell r="D570" t="str">
            <v>버섯류</v>
          </cell>
          <cell r="E570" t="str">
            <v>표고버섯</v>
          </cell>
          <cell r="F570" t="str">
            <v>통,말린것</v>
          </cell>
          <cell r="G570" t="str">
            <v>kg</v>
          </cell>
          <cell r="H570" t="str">
            <v>무농약</v>
          </cell>
          <cell r="I570" t="str">
            <v>전국</v>
          </cell>
          <cell r="J570">
            <v>49680</v>
          </cell>
          <cell r="K570">
            <v>53170</v>
          </cell>
          <cell r="L570">
            <v>53170</v>
          </cell>
          <cell r="M570">
            <v>7.0249597423510464</v>
          </cell>
          <cell r="N570">
            <v>0</v>
          </cell>
          <cell r="O570">
            <v>80000</v>
          </cell>
          <cell r="P570">
            <v>80000</v>
          </cell>
          <cell r="Q570">
            <v>80000</v>
          </cell>
          <cell r="R570">
            <v>0</v>
          </cell>
          <cell r="S570">
            <v>0</v>
          </cell>
          <cell r="T570" t="str">
            <v>-</v>
          </cell>
          <cell r="U570" t="str">
            <v>-</v>
          </cell>
          <cell r="V570" t="str">
            <v>-</v>
          </cell>
          <cell r="W570" t="e">
            <v>#VALUE!</v>
          </cell>
          <cell r="X570" t="e">
            <v>#VALUE!</v>
          </cell>
          <cell r="Y570" t="str">
            <v>-</v>
          </cell>
          <cell r="Z570">
            <v>83000</v>
          </cell>
          <cell r="AA570">
            <v>82500</v>
          </cell>
        </row>
        <row r="571">
          <cell r="A571">
            <v>114</v>
          </cell>
          <cell r="B571" t="str">
            <v>표고버섯채썰기,말린것kg무농약전국</v>
          </cell>
          <cell r="D571" t="str">
            <v>버섯류</v>
          </cell>
          <cell r="E571" t="str">
            <v>표고버섯</v>
          </cell>
          <cell r="F571" t="str">
            <v>채썰기,말린것</v>
          </cell>
          <cell r="G571" t="str">
            <v>kg</v>
          </cell>
          <cell r="H571" t="str">
            <v>무농약</v>
          </cell>
          <cell r="I571" t="str">
            <v>전국</v>
          </cell>
          <cell r="J571">
            <v>45760</v>
          </cell>
          <cell r="K571">
            <v>53170</v>
          </cell>
          <cell r="L571">
            <v>53170</v>
          </cell>
          <cell r="M571">
            <v>16.193181818181817</v>
          </cell>
          <cell r="N571">
            <v>0</v>
          </cell>
          <cell r="O571">
            <v>60000</v>
          </cell>
          <cell r="P571">
            <v>60000</v>
          </cell>
          <cell r="Q571">
            <v>60000</v>
          </cell>
          <cell r="R571">
            <v>0</v>
          </cell>
          <cell r="S571">
            <v>0</v>
          </cell>
          <cell r="T571" t="str">
            <v>-</v>
          </cell>
          <cell r="U571" t="str">
            <v>-</v>
          </cell>
          <cell r="V571" t="str">
            <v>-</v>
          </cell>
          <cell r="W571" t="e">
            <v>#VALUE!</v>
          </cell>
          <cell r="X571" t="e">
            <v>#VALUE!</v>
          </cell>
          <cell r="Y571" t="str">
            <v>-</v>
          </cell>
          <cell r="Z571">
            <v>83000</v>
          </cell>
          <cell r="AA571">
            <v>94000</v>
          </cell>
        </row>
        <row r="572">
          <cell r="A572">
            <v>115</v>
          </cell>
          <cell r="B572" t="str">
            <v>감(단감)kg저농약전국</v>
          </cell>
          <cell r="C572">
            <v>62</v>
          </cell>
          <cell r="D572" t="str">
            <v>과실류</v>
          </cell>
          <cell r="E572" t="str">
            <v>감(단감)</v>
          </cell>
          <cell r="G572" t="str">
            <v>kg</v>
          </cell>
          <cell r="H572" t="str">
            <v>저농약</v>
          </cell>
          <cell r="I572" t="str">
            <v>전국</v>
          </cell>
          <cell r="J572">
            <v>5330</v>
          </cell>
          <cell r="K572" t="str">
            <v>-</v>
          </cell>
          <cell r="L572" t="str">
            <v>-</v>
          </cell>
          <cell r="M572" t="e">
            <v>#VALUE!</v>
          </cell>
          <cell r="N572" t="e">
            <v>#VALUE!</v>
          </cell>
          <cell r="O572" t="str">
            <v>-</v>
          </cell>
          <cell r="P572">
            <v>4100</v>
          </cell>
          <cell r="Q572">
            <v>4100</v>
          </cell>
          <cell r="R572" t="e">
            <v>#VALUE!</v>
          </cell>
          <cell r="S572">
            <v>0</v>
          </cell>
          <cell r="T572" t="str">
            <v>-</v>
          </cell>
          <cell r="U572" t="str">
            <v>-</v>
          </cell>
          <cell r="V572" t="str">
            <v>-</v>
          </cell>
          <cell r="W572" t="e">
            <v>#VALUE!</v>
          </cell>
          <cell r="X572" t="e">
            <v>#VALUE!</v>
          </cell>
          <cell r="Y572">
            <v>5170</v>
          </cell>
          <cell r="Z572" t="str">
            <v>-</v>
          </cell>
          <cell r="AA572">
            <v>4470</v>
          </cell>
        </row>
        <row r="573">
          <cell r="A573">
            <v>116</v>
          </cell>
          <cell r="B573" t="str">
            <v>감(연시)kg저농약전국</v>
          </cell>
          <cell r="C573">
            <v>63</v>
          </cell>
          <cell r="D573" t="str">
            <v>과실류</v>
          </cell>
          <cell r="E573" t="str">
            <v>감(연시)</v>
          </cell>
          <cell r="G573" t="str">
            <v>kg</v>
          </cell>
          <cell r="H573" t="str">
            <v>저농약</v>
          </cell>
          <cell r="I573" t="str">
            <v>전국</v>
          </cell>
          <cell r="J573" t="str">
            <v>-</v>
          </cell>
          <cell r="K573" t="str">
            <v>-</v>
          </cell>
          <cell r="L573" t="str">
            <v>-</v>
          </cell>
          <cell r="M573" t="e">
            <v>#VALUE!</v>
          </cell>
          <cell r="N573" t="e">
            <v>#VALUE!</v>
          </cell>
          <cell r="O573" t="str">
            <v>-</v>
          </cell>
          <cell r="P573" t="str">
            <v>-</v>
          </cell>
          <cell r="Q573" t="str">
            <v>-</v>
          </cell>
          <cell r="R573" t="e">
            <v>#VALUE!</v>
          </cell>
          <cell r="S573" t="e">
            <v>#VALUE!</v>
          </cell>
          <cell r="T573" t="str">
            <v>-</v>
          </cell>
          <cell r="U573" t="str">
            <v>-</v>
          </cell>
          <cell r="V573" t="str">
            <v>-</v>
          </cell>
          <cell r="W573" t="e">
            <v>#VALUE!</v>
          </cell>
          <cell r="X573" t="e">
            <v>#VALUE!</v>
          </cell>
          <cell r="Y573" t="str">
            <v>-</v>
          </cell>
          <cell r="Z573">
            <v>10280</v>
          </cell>
          <cell r="AA573" t="str">
            <v>-</v>
          </cell>
        </row>
        <row r="574">
          <cell r="A574">
            <v>117</v>
          </cell>
          <cell r="B574" t="str">
            <v>귤(조생)10kg80~100개kg무농약전국</v>
          </cell>
          <cell r="C574">
            <v>64</v>
          </cell>
          <cell r="D574" t="str">
            <v>과실류</v>
          </cell>
          <cell r="E574" t="str">
            <v>귤(조생)</v>
          </cell>
          <cell r="F574" t="str">
            <v>10kg80~100개</v>
          </cell>
          <cell r="G574" t="str">
            <v>kg</v>
          </cell>
          <cell r="H574" t="str">
            <v>무농약</v>
          </cell>
          <cell r="I574" t="str">
            <v>전국</v>
          </cell>
          <cell r="J574" t="e">
            <v>#N/A</v>
          </cell>
          <cell r="K574" t="str">
            <v>-</v>
          </cell>
          <cell r="L574" t="str">
            <v>-</v>
          </cell>
          <cell r="M574" t="e">
            <v>#VALUE!</v>
          </cell>
          <cell r="N574" t="e">
            <v>#VALUE!</v>
          </cell>
          <cell r="O574" t="e">
            <v>#N/A</v>
          </cell>
          <cell r="P574" t="str">
            <v>-</v>
          </cell>
          <cell r="Q574" t="str">
            <v>-</v>
          </cell>
          <cell r="R574" t="e">
            <v>#VALUE!</v>
          </cell>
          <cell r="S574" t="e">
            <v>#VALUE!</v>
          </cell>
          <cell r="T574" t="e">
            <v>#N/A</v>
          </cell>
          <cell r="U574" t="str">
            <v>-</v>
          </cell>
          <cell r="V574">
            <v>2490</v>
          </cell>
          <cell r="W574" t="e">
            <v>#N/A</v>
          </cell>
          <cell r="X574" t="e">
            <v>#VALUE!</v>
          </cell>
          <cell r="Y574" t="e">
            <v>#N/A</v>
          </cell>
          <cell r="Z574">
            <v>10380</v>
          </cell>
          <cell r="AA574">
            <v>2980</v>
          </cell>
        </row>
        <row r="575">
          <cell r="A575">
            <v>118</v>
          </cell>
          <cell r="B575" t="str">
            <v>귤(조생)10kg100~120개kg무농약전국</v>
          </cell>
          <cell r="D575" t="str">
            <v>과실류</v>
          </cell>
          <cell r="E575" t="str">
            <v>귤(조생)</v>
          </cell>
          <cell r="F575" t="str">
            <v>10kg100~120개</v>
          </cell>
          <cell r="G575" t="str">
            <v>kg</v>
          </cell>
          <cell r="H575" t="str">
            <v>무농약</v>
          </cell>
          <cell r="I575" t="str">
            <v>전국</v>
          </cell>
          <cell r="J575" t="e">
            <v>#N/A</v>
          </cell>
          <cell r="K575" t="str">
            <v>-</v>
          </cell>
          <cell r="L575" t="str">
            <v>-</v>
          </cell>
          <cell r="M575" t="e">
            <v>#VALUE!</v>
          </cell>
          <cell r="N575" t="e">
            <v>#VALUE!</v>
          </cell>
          <cell r="O575" t="e">
            <v>#N/A</v>
          </cell>
          <cell r="P575">
            <v>2800</v>
          </cell>
          <cell r="Q575">
            <v>2800</v>
          </cell>
          <cell r="R575" t="e">
            <v>#N/A</v>
          </cell>
          <cell r="S575">
            <v>0</v>
          </cell>
          <cell r="T575" t="e">
            <v>#N/A</v>
          </cell>
          <cell r="U575">
            <v>3490</v>
          </cell>
          <cell r="V575" t="str">
            <v>-</v>
          </cell>
          <cell r="W575" t="e">
            <v>#VALUE!</v>
          </cell>
          <cell r="X575" t="e">
            <v>#VALUE!</v>
          </cell>
          <cell r="Y575" t="e">
            <v>#N/A</v>
          </cell>
          <cell r="Z575" t="str">
            <v>-</v>
          </cell>
          <cell r="AA575" t="str">
            <v>-</v>
          </cell>
        </row>
        <row r="576">
          <cell r="A576">
            <v>119</v>
          </cell>
          <cell r="B576" t="str">
            <v>귤(조생)10kg120~140개kg무농약전국</v>
          </cell>
          <cell r="D576" t="str">
            <v>과실류</v>
          </cell>
          <cell r="E576" t="str">
            <v>귤(조생)</v>
          </cell>
          <cell r="F576" t="str">
            <v>10kg120~140개</v>
          </cell>
          <cell r="G576" t="str">
            <v>kg</v>
          </cell>
          <cell r="H576" t="str">
            <v>무농약</v>
          </cell>
          <cell r="I576" t="str">
            <v>전국</v>
          </cell>
          <cell r="J576" t="e">
            <v>#N/A</v>
          </cell>
          <cell r="K576" t="str">
            <v>-</v>
          </cell>
          <cell r="L576" t="str">
            <v>-</v>
          </cell>
          <cell r="M576" t="e">
            <v>#VALUE!</v>
          </cell>
          <cell r="N576" t="e">
            <v>#VALUE!</v>
          </cell>
          <cell r="O576" t="e">
            <v>#N/A</v>
          </cell>
          <cell r="P576" t="str">
            <v>-</v>
          </cell>
          <cell r="Q576" t="str">
            <v>-</v>
          </cell>
          <cell r="R576" t="e">
            <v>#VALUE!</v>
          </cell>
          <cell r="S576" t="e">
            <v>#VALUE!</v>
          </cell>
          <cell r="T576" t="e">
            <v>#N/A</v>
          </cell>
          <cell r="U576" t="str">
            <v>-</v>
          </cell>
          <cell r="V576" t="str">
            <v>-</v>
          </cell>
          <cell r="W576" t="e">
            <v>#VALUE!</v>
          </cell>
          <cell r="X576" t="e">
            <v>#VALUE!</v>
          </cell>
          <cell r="Y576" t="e">
            <v>#N/A</v>
          </cell>
          <cell r="Z576" t="str">
            <v>-</v>
          </cell>
          <cell r="AA576" t="str">
            <v>-</v>
          </cell>
        </row>
        <row r="577">
          <cell r="A577">
            <v>120</v>
          </cell>
          <cell r="B577" t="str">
            <v>다래참다래kg저농약전국</v>
          </cell>
          <cell r="C577">
            <v>65</v>
          </cell>
          <cell r="D577" t="str">
            <v>과실류</v>
          </cell>
          <cell r="E577" t="str">
            <v>다래</v>
          </cell>
          <cell r="F577" t="str">
            <v>참다래</v>
          </cell>
          <cell r="G577" t="str">
            <v>kg</v>
          </cell>
          <cell r="H577" t="str">
            <v>저농약</v>
          </cell>
          <cell r="I577" t="str">
            <v>전국</v>
          </cell>
          <cell r="J577" t="str">
            <v>-</v>
          </cell>
          <cell r="K577" t="str">
            <v>-</v>
          </cell>
          <cell r="L577" t="str">
            <v>-</v>
          </cell>
          <cell r="M577" t="e">
            <v>#VALUE!</v>
          </cell>
          <cell r="N577" t="e">
            <v>#VALUE!</v>
          </cell>
          <cell r="O577">
            <v>6500</v>
          </cell>
          <cell r="P577" t="str">
            <v>-</v>
          </cell>
          <cell r="Q577">
            <v>7000</v>
          </cell>
          <cell r="R577">
            <v>7.6923076923076925</v>
          </cell>
          <cell r="S577" t="e">
            <v>#VALUE!</v>
          </cell>
          <cell r="T577">
            <v>7130</v>
          </cell>
          <cell r="U577" t="str">
            <v>-</v>
          </cell>
          <cell r="V577">
            <v>7280</v>
          </cell>
          <cell r="W577">
            <v>2.1037868162692845</v>
          </cell>
          <cell r="X577" t="e">
            <v>#VALUE!</v>
          </cell>
          <cell r="Y577">
            <v>6900</v>
          </cell>
          <cell r="Z577" t="str">
            <v>-</v>
          </cell>
          <cell r="AA577">
            <v>6500</v>
          </cell>
        </row>
        <row r="578">
          <cell r="A578">
            <v>121</v>
          </cell>
          <cell r="B578" t="str">
            <v>딸기kg무농약 이상전국</v>
          </cell>
          <cell r="C578">
            <v>66</v>
          </cell>
          <cell r="D578" t="str">
            <v>과실류</v>
          </cell>
          <cell r="E578" t="str">
            <v>딸기</v>
          </cell>
          <cell r="G578" t="str">
            <v>kg</v>
          </cell>
          <cell r="H578" t="str">
            <v>무농약 이상</v>
          </cell>
          <cell r="I578" t="str">
            <v>전국</v>
          </cell>
          <cell r="J578" t="str">
            <v>-</v>
          </cell>
          <cell r="K578" t="str">
            <v>-</v>
          </cell>
          <cell r="L578" t="str">
            <v>-</v>
          </cell>
          <cell r="M578" t="e">
            <v>#VALUE!</v>
          </cell>
          <cell r="N578" t="e">
            <v>#VALUE!</v>
          </cell>
          <cell r="O578">
            <v>10700</v>
          </cell>
          <cell r="P578" t="str">
            <v>-</v>
          </cell>
          <cell r="Q578">
            <v>16000</v>
          </cell>
          <cell r="R578">
            <v>49.532710280373834</v>
          </cell>
          <cell r="S578" t="e">
            <v>#VALUE!</v>
          </cell>
          <cell r="T578">
            <v>13960</v>
          </cell>
          <cell r="U578" t="str">
            <v>-</v>
          </cell>
          <cell r="V578">
            <v>10640</v>
          </cell>
          <cell r="W578">
            <v>-23.782234957020059</v>
          </cell>
          <cell r="X578" t="e">
            <v>#VALUE!</v>
          </cell>
          <cell r="Y578">
            <v>17600</v>
          </cell>
          <cell r="Z578" t="str">
            <v>-</v>
          </cell>
          <cell r="AA578">
            <v>19600</v>
          </cell>
        </row>
        <row r="579">
          <cell r="A579">
            <v>122</v>
          </cell>
          <cell r="B579" t="str">
            <v>딸기얼린것,아이스딸기kg무농약합천</v>
          </cell>
          <cell r="D579" t="str">
            <v>과실류</v>
          </cell>
          <cell r="E579" t="str">
            <v>딸기</v>
          </cell>
          <cell r="F579" t="str">
            <v>얼린것,아이스딸기</v>
          </cell>
          <cell r="G579" t="str">
            <v>kg</v>
          </cell>
          <cell r="H579" t="str">
            <v>무농약</v>
          </cell>
          <cell r="I579" t="str">
            <v>합천</v>
          </cell>
          <cell r="J579" t="str">
            <v>-</v>
          </cell>
          <cell r="K579" t="str">
            <v>-</v>
          </cell>
          <cell r="L579" t="str">
            <v>-</v>
          </cell>
          <cell r="M579" t="e">
            <v>#VALUE!</v>
          </cell>
          <cell r="N579" t="e">
            <v>#VALUE!</v>
          </cell>
          <cell r="O579" t="str">
            <v>-</v>
          </cell>
          <cell r="P579" t="str">
            <v>-</v>
          </cell>
          <cell r="Q579" t="str">
            <v>-</v>
          </cell>
          <cell r="R579" t="e">
            <v>#VALUE!</v>
          </cell>
          <cell r="S579" t="e">
            <v>#VALUE!</v>
          </cell>
          <cell r="T579">
            <v>7980</v>
          </cell>
          <cell r="U579" t="str">
            <v>-</v>
          </cell>
          <cell r="V579">
            <v>8980</v>
          </cell>
          <cell r="W579">
            <v>12.531328320802006</v>
          </cell>
          <cell r="X579" t="e">
            <v>#VALUE!</v>
          </cell>
          <cell r="Y579" t="str">
            <v>-</v>
          </cell>
          <cell r="Z579" t="str">
            <v>-</v>
          </cell>
          <cell r="AA579" t="str">
            <v>-</v>
          </cell>
        </row>
        <row r="580">
          <cell r="A580">
            <v>123</v>
          </cell>
          <cell r="B580" t="str">
            <v>대추말린것,통대추kg저농약전국</v>
          </cell>
          <cell r="C580">
            <v>67</v>
          </cell>
          <cell r="D580" t="str">
            <v>과실류</v>
          </cell>
          <cell r="E580" t="str">
            <v>대추</v>
          </cell>
          <cell r="F580" t="str">
            <v>말린것,통대추</v>
          </cell>
          <cell r="G580" t="str">
            <v>kg</v>
          </cell>
          <cell r="H580" t="str">
            <v>저농약</v>
          </cell>
          <cell r="I580" t="str">
            <v>전국</v>
          </cell>
          <cell r="J580">
            <v>17000</v>
          </cell>
          <cell r="K580">
            <v>22790</v>
          </cell>
          <cell r="L580">
            <v>22790</v>
          </cell>
          <cell r="M580">
            <v>34.058823529411768</v>
          </cell>
          <cell r="N580">
            <v>0</v>
          </cell>
          <cell r="O580">
            <v>19000</v>
          </cell>
          <cell r="P580">
            <v>26000</v>
          </cell>
          <cell r="Q580">
            <v>20000</v>
          </cell>
          <cell r="R580">
            <v>5.2631578947368425</v>
          </cell>
          <cell r="S580">
            <v>-23.076923076923077</v>
          </cell>
          <cell r="T580" t="str">
            <v>-</v>
          </cell>
          <cell r="U580" t="str">
            <v>-</v>
          </cell>
          <cell r="V580" t="str">
            <v>-</v>
          </cell>
          <cell r="W580" t="e">
            <v>#VALUE!</v>
          </cell>
          <cell r="X580" t="e">
            <v>#VALUE!</v>
          </cell>
          <cell r="Y580" t="str">
            <v>-</v>
          </cell>
          <cell r="Z580" t="str">
            <v>-</v>
          </cell>
          <cell r="AA580" t="str">
            <v>-</v>
          </cell>
        </row>
        <row r="581">
          <cell r="A581">
            <v>124</v>
          </cell>
          <cell r="B581" t="str">
            <v>메론양구kg저농약전국</v>
          </cell>
          <cell r="C581">
            <v>68</v>
          </cell>
          <cell r="D581" t="str">
            <v>과실류</v>
          </cell>
          <cell r="E581" t="str">
            <v>메론</v>
          </cell>
          <cell r="F581" t="str">
            <v>양구</v>
          </cell>
          <cell r="G581" t="str">
            <v>kg</v>
          </cell>
          <cell r="H581" t="str">
            <v>저농약</v>
          </cell>
          <cell r="I581" t="str">
            <v>전국</v>
          </cell>
          <cell r="J581">
            <v>5370</v>
          </cell>
          <cell r="K581" t="str">
            <v>-</v>
          </cell>
          <cell r="L581" t="str">
            <v>-</v>
          </cell>
          <cell r="M581" t="e">
            <v>#VALUE!</v>
          </cell>
          <cell r="N581" t="e">
            <v>#VALUE!</v>
          </cell>
          <cell r="O581" t="str">
            <v>-</v>
          </cell>
          <cell r="P581" t="str">
            <v>-</v>
          </cell>
          <cell r="Q581" t="str">
            <v>-</v>
          </cell>
          <cell r="R581" t="e">
            <v>#VALUE!</v>
          </cell>
          <cell r="S581" t="e">
            <v>#VALUE!</v>
          </cell>
          <cell r="T581" t="str">
            <v>-</v>
          </cell>
          <cell r="U581" t="str">
            <v>-</v>
          </cell>
          <cell r="V581" t="str">
            <v>-</v>
          </cell>
          <cell r="W581" t="e">
            <v>#VALUE!</v>
          </cell>
          <cell r="X581" t="e">
            <v>#VALUE!</v>
          </cell>
          <cell r="Y581" t="str">
            <v>-</v>
          </cell>
          <cell r="Z581" t="str">
            <v>-</v>
          </cell>
          <cell r="AA581" t="str">
            <v>-</v>
          </cell>
        </row>
        <row r="582">
          <cell r="A582">
            <v>125</v>
          </cell>
          <cell r="B582" t="str">
            <v>배(신고)2다이전반kg저농약전국</v>
          </cell>
          <cell r="C582">
            <v>69</v>
          </cell>
          <cell r="D582" t="str">
            <v>과실류</v>
          </cell>
          <cell r="E582" t="str">
            <v>배(신고)</v>
          </cell>
          <cell r="F582" t="str">
            <v>2다이전반</v>
          </cell>
          <cell r="G582" t="str">
            <v>kg</v>
          </cell>
          <cell r="H582" t="str">
            <v>저농약</v>
          </cell>
          <cell r="I582" t="str">
            <v>전국</v>
          </cell>
          <cell r="J582">
            <v>4760</v>
          </cell>
          <cell r="K582" t="str">
            <v>-</v>
          </cell>
          <cell r="L582" t="str">
            <v>-</v>
          </cell>
          <cell r="M582" t="e">
            <v>#VALUE!</v>
          </cell>
          <cell r="N582" t="e">
            <v>#VALUE!</v>
          </cell>
          <cell r="O582">
            <v>2920</v>
          </cell>
          <cell r="P582" t="str">
            <v>-</v>
          </cell>
          <cell r="Q582" t="str">
            <v>-</v>
          </cell>
          <cell r="R582" t="e">
            <v>#VALUE!</v>
          </cell>
          <cell r="S582" t="e">
            <v>#VALUE!</v>
          </cell>
          <cell r="T582">
            <v>5920</v>
          </cell>
          <cell r="U582">
            <v>8640</v>
          </cell>
          <cell r="V582" t="str">
            <v>-</v>
          </cell>
          <cell r="W582" t="e">
            <v>#VALUE!</v>
          </cell>
          <cell r="X582" t="e">
            <v>#VALUE!</v>
          </cell>
          <cell r="Y582">
            <v>6440</v>
          </cell>
          <cell r="Z582">
            <v>8740</v>
          </cell>
          <cell r="AA582">
            <v>6620</v>
          </cell>
        </row>
        <row r="583">
          <cell r="A583">
            <v>126</v>
          </cell>
          <cell r="B583" t="str">
            <v>배(신고)2다이후반kg저농약전국</v>
          </cell>
          <cell r="D583" t="str">
            <v>과실류</v>
          </cell>
          <cell r="E583" t="str">
            <v>배(신고)</v>
          </cell>
          <cell r="F583" t="str">
            <v>2다이후반</v>
          </cell>
          <cell r="G583" t="str">
            <v>kg</v>
          </cell>
          <cell r="H583" t="str">
            <v>저농약</v>
          </cell>
          <cell r="I583" t="str">
            <v>전국</v>
          </cell>
          <cell r="J583" t="str">
            <v>-</v>
          </cell>
          <cell r="K583" t="str">
            <v>-</v>
          </cell>
          <cell r="L583" t="str">
            <v>-</v>
          </cell>
          <cell r="M583" t="e">
            <v>#VALUE!</v>
          </cell>
          <cell r="N583" t="e">
            <v>#VALUE!</v>
          </cell>
          <cell r="O583" t="str">
            <v>-</v>
          </cell>
          <cell r="P583">
            <v>3470</v>
          </cell>
          <cell r="Q583">
            <v>4070</v>
          </cell>
          <cell r="R583" t="e">
            <v>#VALUE!</v>
          </cell>
          <cell r="S583">
            <v>17.291066282420751</v>
          </cell>
          <cell r="T583" t="str">
            <v>-</v>
          </cell>
          <cell r="U583" t="str">
            <v>-</v>
          </cell>
          <cell r="V583" t="str">
            <v>-</v>
          </cell>
          <cell r="W583" t="e">
            <v>#VALUE!</v>
          </cell>
          <cell r="X583" t="e">
            <v>#VALUE!</v>
          </cell>
          <cell r="Y583" t="str">
            <v>-</v>
          </cell>
          <cell r="Z583" t="str">
            <v>-</v>
          </cell>
          <cell r="AA583" t="str">
            <v>-</v>
          </cell>
        </row>
        <row r="584">
          <cell r="A584">
            <v>127</v>
          </cell>
          <cell r="B584" t="str">
            <v>사과(부사)15kg,4Dkg저농약전국</v>
          </cell>
          <cell r="C584">
            <v>70</v>
          </cell>
          <cell r="D584" t="str">
            <v>과실류</v>
          </cell>
          <cell r="E584" t="str">
            <v>사과(부사)</v>
          </cell>
          <cell r="F584" t="str">
            <v>15kg,4D</v>
          </cell>
          <cell r="G584" t="str">
            <v>kg</v>
          </cell>
          <cell r="H584" t="str">
            <v>저농약</v>
          </cell>
          <cell r="I584" t="str">
            <v>전국</v>
          </cell>
          <cell r="J584">
            <v>4940</v>
          </cell>
          <cell r="K584" t="str">
            <v>-</v>
          </cell>
          <cell r="L584" t="str">
            <v>-</v>
          </cell>
          <cell r="M584" t="e">
            <v>#VALUE!</v>
          </cell>
          <cell r="N584" t="e">
            <v>#VALUE!</v>
          </cell>
          <cell r="O584">
            <v>4000</v>
          </cell>
          <cell r="P584" t="str">
            <v>-</v>
          </cell>
          <cell r="Q584" t="str">
            <v>-</v>
          </cell>
          <cell r="R584" t="e">
            <v>#VALUE!</v>
          </cell>
          <cell r="S584" t="e">
            <v>#VALUE!</v>
          </cell>
          <cell r="T584">
            <v>11040</v>
          </cell>
          <cell r="U584">
            <v>9690</v>
          </cell>
          <cell r="V584">
            <v>9900</v>
          </cell>
          <cell r="W584">
            <v>-10.326086956521738</v>
          </cell>
          <cell r="X584">
            <v>2.1671826625386998</v>
          </cell>
          <cell r="Y584">
            <v>5600</v>
          </cell>
          <cell r="Z584" t="str">
            <v>-</v>
          </cell>
          <cell r="AA584" t="str">
            <v>-</v>
          </cell>
        </row>
        <row r="585">
          <cell r="A585">
            <v>128</v>
          </cell>
          <cell r="B585" t="str">
            <v>사과(부사)15kg,5Dkg저농약전국</v>
          </cell>
          <cell r="D585" t="str">
            <v>과실류</v>
          </cell>
          <cell r="E585" t="str">
            <v>사과(부사)</v>
          </cell>
          <cell r="F585" t="str">
            <v>15kg,5D</v>
          </cell>
          <cell r="G585" t="str">
            <v>kg</v>
          </cell>
          <cell r="H585" t="str">
            <v>저농약</v>
          </cell>
          <cell r="I585" t="str">
            <v>전국</v>
          </cell>
          <cell r="J585" t="str">
            <v>-</v>
          </cell>
          <cell r="K585" t="str">
            <v>-</v>
          </cell>
          <cell r="L585" t="str">
            <v>-</v>
          </cell>
          <cell r="M585" t="e">
            <v>#VALUE!</v>
          </cell>
          <cell r="N585" t="e">
            <v>#VALUE!</v>
          </cell>
          <cell r="O585" t="str">
            <v>-</v>
          </cell>
          <cell r="P585">
            <v>4270</v>
          </cell>
          <cell r="Q585">
            <v>4270</v>
          </cell>
          <cell r="R585" t="e">
            <v>#VALUE!</v>
          </cell>
          <cell r="S585">
            <v>0</v>
          </cell>
          <cell r="T585" t="str">
            <v>-</v>
          </cell>
          <cell r="U585" t="str">
            <v>-</v>
          </cell>
          <cell r="V585" t="str">
            <v>-</v>
          </cell>
          <cell r="W585" t="e">
            <v>#VALUE!</v>
          </cell>
          <cell r="X585" t="e">
            <v>#VALUE!</v>
          </cell>
          <cell r="Y585" t="str">
            <v>-</v>
          </cell>
          <cell r="Z585">
            <v>6320</v>
          </cell>
          <cell r="AA585">
            <v>5960</v>
          </cell>
        </row>
        <row r="586">
          <cell r="A586">
            <v>129</v>
          </cell>
          <cell r="B586" t="str">
            <v>사과(부사)15kg,6Dkg저농약전국</v>
          </cell>
          <cell r="D586" t="str">
            <v>과실류</v>
          </cell>
          <cell r="E586" t="str">
            <v>사과(부사)</v>
          </cell>
          <cell r="F586" t="str">
            <v>15kg,6D</v>
          </cell>
          <cell r="G586" t="str">
            <v>kg</v>
          </cell>
          <cell r="H586" t="str">
            <v>저농약</v>
          </cell>
          <cell r="I586" t="str">
            <v>전국</v>
          </cell>
          <cell r="J586" t="str">
            <v>-</v>
          </cell>
          <cell r="K586" t="str">
            <v>-</v>
          </cell>
          <cell r="L586" t="str">
            <v>-</v>
          </cell>
          <cell r="M586" t="e">
            <v>#VALUE!</v>
          </cell>
          <cell r="N586" t="e">
            <v>#VALUE!</v>
          </cell>
          <cell r="O586" t="str">
            <v>-</v>
          </cell>
          <cell r="P586" t="str">
            <v>-</v>
          </cell>
          <cell r="Q586" t="str">
            <v>-</v>
          </cell>
          <cell r="R586" t="e">
            <v>#VALUE!</v>
          </cell>
          <cell r="S586" t="e">
            <v>#VALUE!</v>
          </cell>
          <cell r="T586" t="str">
            <v>-</v>
          </cell>
          <cell r="U586" t="str">
            <v>-</v>
          </cell>
          <cell r="V586" t="str">
            <v>-</v>
          </cell>
          <cell r="W586" t="e">
            <v>#VALUE!</v>
          </cell>
          <cell r="X586" t="e">
            <v>#VALUE!</v>
          </cell>
          <cell r="Y586" t="str">
            <v>-</v>
          </cell>
          <cell r="Z586" t="str">
            <v>-</v>
          </cell>
          <cell r="AA586" t="str">
            <v>-</v>
          </cell>
        </row>
        <row r="587">
          <cell r="A587">
            <v>130</v>
          </cell>
          <cell r="B587" t="str">
            <v>오렌지(생과)네블,350g/개kg저농약이상제주</v>
          </cell>
          <cell r="C587">
            <v>71</v>
          </cell>
          <cell r="D587" t="str">
            <v>과실류</v>
          </cell>
          <cell r="E587" t="str">
            <v>오렌지(생과)</v>
          </cell>
          <cell r="F587" t="str">
            <v>네블,350g/개</v>
          </cell>
          <cell r="G587" t="str">
            <v>kg</v>
          </cell>
          <cell r="H587" t="str">
            <v>저농약이상</v>
          </cell>
          <cell r="I587" t="str">
            <v>제주</v>
          </cell>
          <cell r="J587" t="str">
            <v>-</v>
          </cell>
          <cell r="K587" t="str">
            <v>-</v>
          </cell>
          <cell r="L587" t="str">
            <v>-</v>
          </cell>
          <cell r="M587" t="e">
            <v>#VALUE!</v>
          </cell>
          <cell r="N587" t="e">
            <v>#VALUE!</v>
          </cell>
          <cell r="O587" t="str">
            <v>-</v>
          </cell>
          <cell r="P587" t="str">
            <v>-</v>
          </cell>
          <cell r="Q587" t="str">
            <v>-</v>
          </cell>
          <cell r="R587" t="e">
            <v>#VALUE!</v>
          </cell>
          <cell r="S587" t="e">
            <v>#VALUE!</v>
          </cell>
          <cell r="T587" t="str">
            <v>-</v>
          </cell>
          <cell r="U587" t="str">
            <v>-</v>
          </cell>
          <cell r="V587" t="str">
            <v>-</v>
          </cell>
          <cell r="W587" t="e">
            <v>#VALUE!</v>
          </cell>
          <cell r="X587" t="e">
            <v>#VALUE!</v>
          </cell>
          <cell r="Y587" t="str">
            <v>-</v>
          </cell>
          <cell r="Z587" t="str">
            <v>-</v>
          </cell>
          <cell r="AA587" t="str">
            <v>-</v>
          </cell>
        </row>
        <row r="588">
          <cell r="A588">
            <v>131</v>
          </cell>
          <cell r="B588" t="str">
            <v>오렌지(생과)청견,350g/개kg저농약이상제주</v>
          </cell>
          <cell r="D588" t="str">
            <v>과실류</v>
          </cell>
          <cell r="E588" t="str">
            <v>오렌지(생과)</v>
          </cell>
          <cell r="F588" t="str">
            <v>청견,350g/개</v>
          </cell>
          <cell r="G588" t="str">
            <v>kg</v>
          </cell>
          <cell r="H588" t="str">
            <v>저농약이상</v>
          </cell>
          <cell r="I588" t="str">
            <v>제주</v>
          </cell>
          <cell r="J588" t="str">
            <v>-</v>
          </cell>
          <cell r="K588" t="str">
            <v>-</v>
          </cell>
          <cell r="L588" t="str">
            <v>-</v>
          </cell>
          <cell r="M588" t="e">
            <v>#VALUE!</v>
          </cell>
          <cell r="N588" t="e">
            <v>#VALUE!</v>
          </cell>
          <cell r="O588" t="str">
            <v>-</v>
          </cell>
          <cell r="P588" t="str">
            <v>-</v>
          </cell>
          <cell r="Q588" t="str">
            <v>-</v>
          </cell>
          <cell r="R588" t="e">
            <v>#VALUE!</v>
          </cell>
          <cell r="S588" t="e">
            <v>#VALUE!</v>
          </cell>
          <cell r="T588" t="str">
            <v>-</v>
          </cell>
          <cell r="U588" t="str">
            <v>-</v>
          </cell>
          <cell r="V588" t="str">
            <v>-</v>
          </cell>
          <cell r="W588" t="e">
            <v>#VALUE!</v>
          </cell>
          <cell r="X588" t="e">
            <v>#VALUE!</v>
          </cell>
          <cell r="Y588" t="str">
            <v>-</v>
          </cell>
          <cell r="Z588" t="str">
            <v>-</v>
          </cell>
          <cell r="AA588" t="str">
            <v>-</v>
          </cell>
        </row>
        <row r="589">
          <cell r="A589">
            <v>132</v>
          </cell>
          <cell r="B589" t="str">
            <v>오렌지(생과)천혜향,3kg8~10과kg저농약이상제주</v>
          </cell>
          <cell r="D589" t="str">
            <v>과실류</v>
          </cell>
          <cell r="E589" t="str">
            <v>오렌지(생과)</v>
          </cell>
          <cell r="F589" t="str">
            <v>천혜향,3kg8~10과</v>
          </cell>
          <cell r="G589" t="str">
            <v>kg</v>
          </cell>
          <cell r="H589" t="str">
            <v>저농약이상</v>
          </cell>
          <cell r="I589" t="str">
            <v>제주</v>
          </cell>
          <cell r="J589" t="e">
            <v>#N/A</v>
          </cell>
          <cell r="K589" t="str">
            <v>-</v>
          </cell>
          <cell r="L589" t="str">
            <v>-</v>
          </cell>
          <cell r="M589" t="e">
            <v>#VALUE!</v>
          </cell>
          <cell r="N589" t="e">
            <v>#VALUE!</v>
          </cell>
          <cell r="O589" t="e">
            <v>#N/A</v>
          </cell>
          <cell r="P589" t="str">
            <v>-</v>
          </cell>
          <cell r="Q589" t="str">
            <v>-</v>
          </cell>
          <cell r="R589" t="e">
            <v>#VALUE!</v>
          </cell>
          <cell r="S589" t="e">
            <v>#VALUE!</v>
          </cell>
          <cell r="T589" t="e">
            <v>#N/A</v>
          </cell>
          <cell r="U589" t="str">
            <v>-</v>
          </cell>
          <cell r="V589" t="str">
            <v>-</v>
          </cell>
          <cell r="W589" t="e">
            <v>#VALUE!</v>
          </cell>
          <cell r="X589" t="e">
            <v>#VALUE!</v>
          </cell>
          <cell r="Y589" t="e">
            <v>#N/A</v>
          </cell>
          <cell r="Z589" t="str">
            <v>-</v>
          </cell>
          <cell r="AA589" t="str">
            <v>-</v>
          </cell>
        </row>
        <row r="590">
          <cell r="A590">
            <v>133</v>
          </cell>
          <cell r="B590" t="str">
            <v>오렌지(생과)천혜향,3kg17~18과kg저농약이상제주</v>
          </cell>
          <cell r="D590" t="str">
            <v>과실류</v>
          </cell>
          <cell r="E590" t="str">
            <v>오렌지(생과)</v>
          </cell>
          <cell r="F590" t="str">
            <v>천혜향,3kg17~18과</v>
          </cell>
          <cell r="G590" t="str">
            <v>kg</v>
          </cell>
          <cell r="H590" t="str">
            <v>저농약이상</v>
          </cell>
          <cell r="I590" t="str">
            <v>제주</v>
          </cell>
          <cell r="J590" t="e">
            <v>#N/A</v>
          </cell>
          <cell r="K590" t="str">
            <v>-</v>
          </cell>
          <cell r="L590" t="str">
            <v>-</v>
          </cell>
          <cell r="M590" t="e">
            <v>#VALUE!</v>
          </cell>
          <cell r="N590" t="e">
            <v>#VALUE!</v>
          </cell>
          <cell r="O590" t="e">
            <v>#N/A</v>
          </cell>
          <cell r="P590" t="str">
            <v>-</v>
          </cell>
          <cell r="Q590" t="str">
            <v>-</v>
          </cell>
          <cell r="R590" t="e">
            <v>#VALUE!</v>
          </cell>
          <cell r="S590" t="e">
            <v>#VALUE!</v>
          </cell>
          <cell r="T590" t="e">
            <v>#N/A</v>
          </cell>
          <cell r="U590" t="str">
            <v>-</v>
          </cell>
          <cell r="V590" t="str">
            <v>-</v>
          </cell>
          <cell r="W590" t="e">
            <v>#VALUE!</v>
          </cell>
          <cell r="X590" t="e">
            <v>#VALUE!</v>
          </cell>
          <cell r="Y590" t="e">
            <v>#N/A</v>
          </cell>
          <cell r="Z590" t="str">
            <v>-</v>
          </cell>
          <cell r="AA590" t="str">
            <v>-</v>
          </cell>
        </row>
        <row r="591">
          <cell r="A591">
            <v>134</v>
          </cell>
          <cell r="B591" t="str">
            <v>오렌지(생과)한라봉,3kg8~9과kg저농약이상제주</v>
          </cell>
          <cell r="D591" t="str">
            <v>과실류</v>
          </cell>
          <cell r="E591" t="str">
            <v>오렌지(생과)</v>
          </cell>
          <cell r="F591" t="str">
            <v>한라봉,3kg8~9과</v>
          </cell>
          <cell r="G591" t="str">
            <v>kg</v>
          </cell>
          <cell r="H591" t="str">
            <v>저농약이상</v>
          </cell>
          <cell r="I591" t="str">
            <v>제주</v>
          </cell>
          <cell r="J591" t="e">
            <v>#N/A</v>
          </cell>
          <cell r="K591" t="str">
            <v>-</v>
          </cell>
          <cell r="L591" t="str">
            <v>-</v>
          </cell>
          <cell r="M591" t="e">
            <v>#VALUE!</v>
          </cell>
          <cell r="N591" t="e">
            <v>#VALUE!</v>
          </cell>
          <cell r="O591" t="e">
            <v>#N/A</v>
          </cell>
          <cell r="P591" t="str">
            <v>-</v>
          </cell>
          <cell r="Q591" t="str">
            <v>-</v>
          </cell>
          <cell r="R591" t="e">
            <v>#VALUE!</v>
          </cell>
          <cell r="S591" t="e">
            <v>#VALUE!</v>
          </cell>
          <cell r="T591" t="e">
            <v>#N/A</v>
          </cell>
          <cell r="U591" t="str">
            <v>-</v>
          </cell>
          <cell r="V591" t="str">
            <v>-</v>
          </cell>
          <cell r="W591" t="e">
            <v>#VALUE!</v>
          </cell>
          <cell r="X591" t="e">
            <v>#VALUE!</v>
          </cell>
          <cell r="Y591" t="e">
            <v>#N/A</v>
          </cell>
          <cell r="Z591" t="str">
            <v>-</v>
          </cell>
          <cell r="AA591">
            <v>8000</v>
          </cell>
        </row>
        <row r="592">
          <cell r="A592">
            <v>135</v>
          </cell>
          <cell r="B592" t="str">
            <v>포도(거봉)kg무농약 이상전국</v>
          </cell>
          <cell r="C592">
            <v>72</v>
          </cell>
          <cell r="D592" t="str">
            <v>과실류</v>
          </cell>
          <cell r="E592" t="str">
            <v>포도(거봉)</v>
          </cell>
          <cell r="G592" t="str">
            <v>kg</v>
          </cell>
          <cell r="H592" t="str">
            <v>무농약 이상</v>
          </cell>
          <cell r="I592" t="str">
            <v>전국</v>
          </cell>
          <cell r="J592">
            <v>10730</v>
          </cell>
          <cell r="K592" t="str">
            <v>-</v>
          </cell>
          <cell r="L592" t="str">
            <v>-</v>
          </cell>
          <cell r="M592" t="e">
            <v>#VALUE!</v>
          </cell>
          <cell r="N592" t="e">
            <v>#VALUE!</v>
          </cell>
          <cell r="O592" t="str">
            <v>-</v>
          </cell>
          <cell r="P592" t="str">
            <v>-</v>
          </cell>
          <cell r="Q592" t="str">
            <v>-</v>
          </cell>
          <cell r="R592" t="e">
            <v>#VALUE!</v>
          </cell>
          <cell r="S592" t="e">
            <v>#VALUE!</v>
          </cell>
          <cell r="T592" t="str">
            <v>-</v>
          </cell>
          <cell r="U592" t="str">
            <v>-</v>
          </cell>
          <cell r="V592" t="str">
            <v>-</v>
          </cell>
          <cell r="W592" t="e">
            <v>#VALUE!</v>
          </cell>
          <cell r="X592" t="e">
            <v>#VALUE!</v>
          </cell>
          <cell r="Y592" t="str">
            <v>-</v>
          </cell>
          <cell r="Z592">
            <v>8250</v>
          </cell>
          <cell r="AA592" t="str">
            <v>-</v>
          </cell>
        </row>
        <row r="593">
          <cell r="A593">
            <v>136</v>
          </cell>
          <cell r="B593" t="str">
            <v>계란유정란kg유정란전국</v>
          </cell>
          <cell r="C593">
            <v>73</v>
          </cell>
          <cell r="D593" t="str">
            <v>난류</v>
          </cell>
          <cell r="E593" t="str">
            <v>계란</v>
          </cell>
          <cell r="F593" t="str">
            <v>유정란</v>
          </cell>
          <cell r="G593" t="str">
            <v>kg</v>
          </cell>
          <cell r="H593" t="str">
            <v>유정란</v>
          </cell>
          <cell r="I593" t="str">
            <v>전국</v>
          </cell>
          <cell r="J593" t="str">
            <v>-</v>
          </cell>
          <cell r="K593" t="str">
            <v>-</v>
          </cell>
          <cell r="L593" t="str">
            <v>-</v>
          </cell>
          <cell r="M593" t="e">
            <v>#VALUE!</v>
          </cell>
          <cell r="N593" t="e">
            <v>#VALUE!</v>
          </cell>
          <cell r="O593" t="str">
            <v>-</v>
          </cell>
          <cell r="P593" t="str">
            <v>-</v>
          </cell>
          <cell r="Q593" t="str">
            <v>-</v>
          </cell>
          <cell r="R593" t="e">
            <v>#VALUE!</v>
          </cell>
          <cell r="S593" t="e">
            <v>#VALUE!</v>
          </cell>
          <cell r="T593">
            <v>11810</v>
          </cell>
          <cell r="U593" t="str">
            <v>-</v>
          </cell>
          <cell r="V593">
            <v>11820</v>
          </cell>
          <cell r="W593">
            <v>8.4674005080440304E-2</v>
          </cell>
          <cell r="X593" t="e">
            <v>#VALUE!</v>
          </cell>
          <cell r="Y593">
            <v>13740</v>
          </cell>
          <cell r="Z593">
            <v>13100</v>
          </cell>
          <cell r="AA593">
            <v>13000</v>
          </cell>
        </row>
        <row r="594">
          <cell r="A594">
            <v>137</v>
          </cell>
          <cell r="B594" t="str">
            <v>계란특란,1.8kg판친환경HACCP란전국</v>
          </cell>
          <cell r="D594" t="str">
            <v>난류</v>
          </cell>
          <cell r="E594" t="str">
            <v>계란</v>
          </cell>
          <cell r="F594" t="str">
            <v>특란,1.8kg</v>
          </cell>
          <cell r="G594" t="str">
            <v>판</v>
          </cell>
          <cell r="H594" t="str">
            <v>친환경HACCP란</v>
          </cell>
          <cell r="I594" t="str">
            <v>전국</v>
          </cell>
          <cell r="J594" t="str">
            <v>-</v>
          </cell>
          <cell r="K594" t="str">
            <v>-</v>
          </cell>
          <cell r="L594" t="str">
            <v>-</v>
          </cell>
          <cell r="M594" t="e">
            <v>#VALUE!</v>
          </cell>
          <cell r="N594" t="e">
            <v>#VALUE!</v>
          </cell>
          <cell r="O594" t="str">
            <v>-</v>
          </cell>
          <cell r="P594" t="str">
            <v>-</v>
          </cell>
          <cell r="Q594" t="str">
            <v>-</v>
          </cell>
          <cell r="R594" t="e">
            <v>#VALUE!</v>
          </cell>
          <cell r="S594" t="e">
            <v>#VALUE!</v>
          </cell>
          <cell r="T594" t="str">
            <v>-</v>
          </cell>
          <cell r="U594">
            <v>6800</v>
          </cell>
          <cell r="V594" t="str">
            <v>-</v>
          </cell>
          <cell r="W594" t="e">
            <v>#VALUE!</v>
          </cell>
          <cell r="X594" t="e">
            <v>#VALUE!</v>
          </cell>
          <cell r="Y594" t="str">
            <v>-</v>
          </cell>
          <cell r="Z594">
            <v>7940</v>
          </cell>
          <cell r="AA594">
            <v>18540</v>
          </cell>
        </row>
        <row r="595">
          <cell r="A595">
            <v>138</v>
          </cell>
          <cell r="B595" t="str">
            <v>고추가루kg무농약전국</v>
          </cell>
          <cell r="C595">
            <v>74</v>
          </cell>
          <cell r="D595" t="str">
            <v>조미료류</v>
          </cell>
          <cell r="E595" t="str">
            <v>고추가루</v>
          </cell>
          <cell r="G595" t="str">
            <v>kg</v>
          </cell>
          <cell r="H595" t="str">
            <v>무농약</v>
          </cell>
          <cell r="I595" t="str">
            <v>전국</v>
          </cell>
          <cell r="J595" t="str">
            <v>-</v>
          </cell>
          <cell r="K595" t="str">
            <v>-</v>
          </cell>
          <cell r="L595" t="str">
            <v>-</v>
          </cell>
          <cell r="M595" t="e">
            <v>#VALUE!</v>
          </cell>
          <cell r="N595" t="e">
            <v>#VALUE!</v>
          </cell>
          <cell r="O595" t="str">
            <v>-</v>
          </cell>
          <cell r="P595">
            <v>45000</v>
          </cell>
          <cell r="Q595">
            <v>45000</v>
          </cell>
          <cell r="R595" t="e">
            <v>#VALUE!</v>
          </cell>
          <cell r="S595">
            <v>0</v>
          </cell>
          <cell r="T595">
            <v>114000</v>
          </cell>
          <cell r="U595" t="str">
            <v>-</v>
          </cell>
          <cell r="V595">
            <v>71800</v>
          </cell>
          <cell r="W595">
            <v>-37.017543859649123</v>
          </cell>
          <cell r="X595" t="e">
            <v>#VALUE!</v>
          </cell>
          <cell r="Y595" t="str">
            <v>-</v>
          </cell>
          <cell r="Z595" t="str">
            <v>-</v>
          </cell>
          <cell r="AA595" t="str">
            <v>-</v>
          </cell>
        </row>
        <row r="596">
          <cell r="B596" t="str">
            <v/>
          </cell>
        </row>
        <row r="597">
          <cell r="B597" t="str">
            <v/>
          </cell>
          <cell r="C597" t="str">
            <v>&lt;농산물  137종 329품목&gt;</v>
          </cell>
        </row>
        <row r="598">
          <cell r="A598">
            <v>1</v>
          </cell>
          <cell r="B598" t="str">
            <v>감자생것kg피감자,왕왕국산</v>
          </cell>
          <cell r="C598">
            <v>1</v>
          </cell>
          <cell r="D598" t="str">
            <v>감자,전분</v>
          </cell>
          <cell r="E598" t="str">
            <v>감자</v>
          </cell>
          <cell r="F598" t="str">
            <v>생것</v>
          </cell>
          <cell r="G598" t="str">
            <v>kg</v>
          </cell>
          <cell r="H598" t="str">
            <v>피감자,왕왕</v>
          </cell>
          <cell r="I598" t="str">
            <v>국산</v>
          </cell>
          <cell r="J598" t="str">
            <v>-</v>
          </cell>
          <cell r="K598">
            <v>1500</v>
          </cell>
          <cell r="L598" t="str">
            <v>-</v>
          </cell>
          <cell r="M598" t="e">
            <v>#VALUE!</v>
          </cell>
          <cell r="N598" t="e">
            <v>#VALUE!</v>
          </cell>
          <cell r="O598" t="str">
            <v>-</v>
          </cell>
          <cell r="P598">
            <v>1250</v>
          </cell>
          <cell r="Q598" t="str">
            <v>-</v>
          </cell>
          <cell r="R598" t="e">
            <v>#VALUE!</v>
          </cell>
          <cell r="S598" t="e">
            <v>#VALUE!</v>
          </cell>
          <cell r="T598">
            <v>3350</v>
          </cell>
          <cell r="U598">
            <v>3480</v>
          </cell>
          <cell r="V598">
            <v>4480</v>
          </cell>
          <cell r="W598">
            <v>33.731343283582092</v>
          </cell>
          <cell r="X598">
            <v>28.735632183908045</v>
          </cell>
          <cell r="Y598">
            <v>3680</v>
          </cell>
          <cell r="Z598">
            <v>2680</v>
          </cell>
          <cell r="AA598">
            <v>3800</v>
          </cell>
        </row>
        <row r="599">
          <cell r="A599">
            <v>2</v>
          </cell>
          <cell r="B599" t="str">
            <v>감자생것kg피감자,왕특국산</v>
          </cell>
          <cell r="D599" t="str">
            <v>감자,전분</v>
          </cell>
          <cell r="E599" t="str">
            <v>감자</v>
          </cell>
          <cell r="F599" t="str">
            <v>생것</v>
          </cell>
          <cell r="G599" t="str">
            <v>kg</v>
          </cell>
          <cell r="H599" t="str">
            <v>피감자,왕특</v>
          </cell>
          <cell r="I599" t="str">
            <v>국산</v>
          </cell>
          <cell r="J599">
            <v>2200</v>
          </cell>
          <cell r="K599" t="str">
            <v>-</v>
          </cell>
          <cell r="L599">
            <v>1500</v>
          </cell>
          <cell r="M599">
            <v>-31.818181818181817</v>
          </cell>
          <cell r="N599" t="e">
            <v>#VALUE!</v>
          </cell>
          <cell r="O599">
            <v>1800</v>
          </cell>
          <cell r="P599">
            <v>1150</v>
          </cell>
          <cell r="Q599">
            <v>1100</v>
          </cell>
          <cell r="R599">
            <v>-38.888888888888886</v>
          </cell>
          <cell r="S599">
            <v>-4.3478260869565215</v>
          </cell>
          <cell r="T599" t="str">
            <v>-</v>
          </cell>
          <cell r="U599" t="str">
            <v>-</v>
          </cell>
          <cell r="V599" t="str">
            <v>-</v>
          </cell>
          <cell r="W599" t="e">
            <v>#VALUE!</v>
          </cell>
          <cell r="X599" t="e">
            <v>#VALUE!</v>
          </cell>
          <cell r="Y599" t="str">
            <v>-</v>
          </cell>
          <cell r="Z599" t="str">
            <v>-</v>
          </cell>
          <cell r="AA599" t="str">
            <v>-</v>
          </cell>
        </row>
        <row r="600">
          <cell r="A600">
            <v>3</v>
          </cell>
          <cell r="B600" t="str">
            <v>감자깐것kg깐감자국산</v>
          </cell>
          <cell r="D600" t="str">
            <v>감자,전분</v>
          </cell>
          <cell r="E600" t="str">
            <v>감자</v>
          </cell>
          <cell r="F600" t="str">
            <v>깐것</v>
          </cell>
          <cell r="G600" t="str">
            <v>kg</v>
          </cell>
          <cell r="H600" t="str">
            <v>깐감자</v>
          </cell>
          <cell r="I600" t="str">
            <v>국산</v>
          </cell>
          <cell r="J600" t="str">
            <v>-</v>
          </cell>
          <cell r="K600">
            <v>2000</v>
          </cell>
          <cell r="L600">
            <v>2000</v>
          </cell>
          <cell r="M600" t="e">
            <v>#VALUE!</v>
          </cell>
          <cell r="N600">
            <v>0</v>
          </cell>
          <cell r="O600" t="str">
            <v>-</v>
          </cell>
          <cell r="P600" t="str">
            <v>-</v>
          </cell>
          <cell r="Q600" t="str">
            <v>-</v>
          </cell>
          <cell r="R600" t="e">
            <v>#VALUE!</v>
          </cell>
          <cell r="S600" t="e">
            <v>#VALUE!</v>
          </cell>
          <cell r="T600" t="str">
            <v>-</v>
          </cell>
          <cell r="U600" t="str">
            <v>-</v>
          </cell>
          <cell r="V600" t="str">
            <v>-</v>
          </cell>
          <cell r="W600" t="e">
            <v>#VALUE!</v>
          </cell>
          <cell r="X600" t="e">
            <v>#VALUE!</v>
          </cell>
          <cell r="Y600" t="str">
            <v>-</v>
          </cell>
          <cell r="Z600" t="str">
            <v>-</v>
          </cell>
          <cell r="AA600" t="str">
            <v>-</v>
          </cell>
        </row>
        <row r="601">
          <cell r="A601">
            <v>4</v>
          </cell>
          <cell r="B601" t="str">
            <v>감자,알감자피알감자,조림용kg지름2~2.5cm국산</v>
          </cell>
          <cell r="C601">
            <v>2</v>
          </cell>
          <cell r="D601" t="str">
            <v>감자,전분</v>
          </cell>
          <cell r="E601" t="str">
            <v>감자,알감자</v>
          </cell>
          <cell r="F601" t="str">
            <v>피알감자,조림용</v>
          </cell>
          <cell r="G601" t="str">
            <v>kg</v>
          </cell>
          <cell r="H601" t="str">
            <v>지름2~2.5cm</v>
          </cell>
          <cell r="I601" t="str">
            <v>국산</v>
          </cell>
          <cell r="J601" t="e">
            <v>#N/A</v>
          </cell>
          <cell r="K601">
            <v>1400</v>
          </cell>
          <cell r="L601" t="str">
            <v>-</v>
          </cell>
          <cell r="M601" t="e">
            <v>#VALUE!</v>
          </cell>
          <cell r="N601" t="e">
            <v>#VALUE!</v>
          </cell>
          <cell r="O601" t="e">
            <v>#N/A</v>
          </cell>
          <cell r="P601" t="str">
            <v>-</v>
          </cell>
          <cell r="Q601" t="str">
            <v>-</v>
          </cell>
          <cell r="R601" t="e">
            <v>#VALUE!</v>
          </cell>
          <cell r="S601" t="e">
            <v>#VALUE!</v>
          </cell>
          <cell r="T601" t="e">
            <v>#N/A</v>
          </cell>
          <cell r="U601">
            <v>2980</v>
          </cell>
          <cell r="V601">
            <v>2480</v>
          </cell>
          <cell r="W601" t="e">
            <v>#N/A</v>
          </cell>
          <cell r="X601">
            <v>-16.778523489932887</v>
          </cell>
          <cell r="Y601" t="e">
            <v>#N/A</v>
          </cell>
          <cell r="Z601" t="str">
            <v>-</v>
          </cell>
          <cell r="AA601" t="str">
            <v>-</v>
          </cell>
        </row>
        <row r="602">
          <cell r="A602">
            <v>5</v>
          </cell>
          <cell r="B602" t="str">
            <v>감자,알감자깐알감자,조림용kg지름2~2.5cm국산</v>
          </cell>
          <cell r="D602" t="str">
            <v>감자,전분</v>
          </cell>
          <cell r="E602" t="str">
            <v>감자,알감자</v>
          </cell>
          <cell r="F602" t="str">
            <v>깐알감자,조림용</v>
          </cell>
          <cell r="G602" t="str">
            <v>kg</v>
          </cell>
          <cell r="H602" t="str">
            <v>지름2~2.5cm</v>
          </cell>
          <cell r="I602" t="str">
            <v>국산</v>
          </cell>
          <cell r="J602" t="e">
            <v>#N/A</v>
          </cell>
          <cell r="K602" t="str">
            <v>-</v>
          </cell>
          <cell r="L602" t="str">
            <v>-</v>
          </cell>
          <cell r="M602" t="e">
            <v>#VALUE!</v>
          </cell>
          <cell r="N602" t="e">
            <v>#VALUE!</v>
          </cell>
          <cell r="O602" t="e">
            <v>#N/A</v>
          </cell>
          <cell r="P602" t="str">
            <v>-</v>
          </cell>
          <cell r="Q602" t="str">
            <v>-</v>
          </cell>
          <cell r="R602" t="e">
            <v>#VALUE!</v>
          </cell>
          <cell r="S602" t="e">
            <v>#VALUE!</v>
          </cell>
          <cell r="T602" t="e">
            <v>#N/A</v>
          </cell>
          <cell r="U602" t="str">
            <v>-</v>
          </cell>
          <cell r="V602" t="str">
            <v>-</v>
          </cell>
          <cell r="W602" t="e">
            <v>#VALUE!</v>
          </cell>
          <cell r="X602" t="e">
            <v>#VALUE!</v>
          </cell>
          <cell r="Y602" t="e">
            <v>#N/A</v>
          </cell>
          <cell r="Z602" t="str">
            <v>-</v>
          </cell>
          <cell r="AA602" t="str">
            <v>-</v>
          </cell>
        </row>
        <row r="603">
          <cell r="A603">
            <v>6</v>
          </cell>
          <cell r="B603" t="str">
            <v>감자,알감자세척알감자,조림용kg지름2~2.5cm국산</v>
          </cell>
          <cell r="D603" t="str">
            <v>감자,전분</v>
          </cell>
          <cell r="E603" t="str">
            <v>감자,알감자</v>
          </cell>
          <cell r="F603" t="str">
            <v>세척알감자,조림용</v>
          </cell>
          <cell r="G603" t="str">
            <v>kg</v>
          </cell>
          <cell r="H603" t="str">
            <v>지름2~2.5cm</v>
          </cell>
          <cell r="I603" t="str">
            <v>국산</v>
          </cell>
          <cell r="J603" t="e">
            <v>#N/A</v>
          </cell>
          <cell r="K603" t="str">
            <v>-</v>
          </cell>
          <cell r="L603" t="str">
            <v>-</v>
          </cell>
          <cell r="M603" t="e">
            <v>#VALUE!</v>
          </cell>
          <cell r="N603" t="e">
            <v>#VALUE!</v>
          </cell>
          <cell r="O603" t="e">
            <v>#N/A</v>
          </cell>
          <cell r="P603" t="str">
            <v>-</v>
          </cell>
          <cell r="Q603" t="str">
            <v>-</v>
          </cell>
          <cell r="R603" t="e">
            <v>#VALUE!</v>
          </cell>
          <cell r="S603" t="e">
            <v>#VALUE!</v>
          </cell>
          <cell r="T603" t="e">
            <v>#N/A</v>
          </cell>
          <cell r="U603" t="str">
            <v>-</v>
          </cell>
          <cell r="V603" t="str">
            <v>-</v>
          </cell>
          <cell r="W603" t="e">
            <v>#VALUE!</v>
          </cell>
          <cell r="X603" t="e">
            <v>#VALUE!</v>
          </cell>
          <cell r="Y603" t="e">
            <v>#N/A</v>
          </cell>
          <cell r="Z603" t="str">
            <v>-</v>
          </cell>
          <cell r="AA603" t="str">
            <v>-</v>
          </cell>
        </row>
        <row r="604">
          <cell r="A604">
            <v>7</v>
          </cell>
          <cell r="B604" t="str">
            <v>고구마생것kg피고구마,왕국산</v>
          </cell>
          <cell r="C604">
            <v>3</v>
          </cell>
          <cell r="D604" t="str">
            <v>감자,전분</v>
          </cell>
          <cell r="E604" t="str">
            <v>고구마</v>
          </cell>
          <cell r="F604" t="str">
            <v>생것</v>
          </cell>
          <cell r="G604" t="str">
            <v>kg</v>
          </cell>
          <cell r="H604" t="str">
            <v>피고구마,왕</v>
          </cell>
          <cell r="I604" t="str">
            <v>국산</v>
          </cell>
          <cell r="J604" t="str">
            <v>-</v>
          </cell>
          <cell r="K604" t="str">
            <v>-</v>
          </cell>
          <cell r="L604" t="str">
            <v>-</v>
          </cell>
          <cell r="M604" t="e">
            <v>#VALUE!</v>
          </cell>
          <cell r="N604" t="e">
            <v>#VALUE!</v>
          </cell>
          <cell r="O604">
            <v>4600</v>
          </cell>
          <cell r="P604" t="str">
            <v>-</v>
          </cell>
          <cell r="Q604" t="str">
            <v>-</v>
          </cell>
          <cell r="R604" t="e">
            <v>#VALUE!</v>
          </cell>
          <cell r="S604" t="e">
            <v>#VALUE!</v>
          </cell>
          <cell r="T604" t="str">
            <v>-</v>
          </cell>
          <cell r="U604" t="str">
            <v>-</v>
          </cell>
          <cell r="V604">
            <v>4980</v>
          </cell>
          <cell r="W604" t="e">
            <v>#VALUE!</v>
          </cell>
          <cell r="X604" t="e">
            <v>#VALUE!</v>
          </cell>
          <cell r="Y604">
            <v>5800</v>
          </cell>
          <cell r="Z604">
            <v>7800</v>
          </cell>
          <cell r="AA604">
            <v>5800</v>
          </cell>
        </row>
        <row r="605">
          <cell r="A605">
            <v>8</v>
          </cell>
          <cell r="B605" t="str">
            <v>고구마생것kg피고구마,50~60g국산</v>
          </cell>
          <cell r="D605" t="str">
            <v>감자,전분</v>
          </cell>
          <cell r="E605" t="str">
            <v>고구마</v>
          </cell>
          <cell r="F605" t="str">
            <v>생것</v>
          </cell>
          <cell r="G605" t="str">
            <v>kg</v>
          </cell>
          <cell r="H605" t="str">
            <v>피고구마,50~60g</v>
          </cell>
          <cell r="I605" t="str">
            <v>국산</v>
          </cell>
          <cell r="J605" t="e">
            <v>#N/A</v>
          </cell>
          <cell r="K605" t="str">
            <v>-</v>
          </cell>
          <cell r="L605" t="str">
            <v>-</v>
          </cell>
          <cell r="M605" t="e">
            <v>#VALUE!</v>
          </cell>
          <cell r="N605" t="e">
            <v>#VALUE!</v>
          </cell>
          <cell r="O605" t="e">
            <v>#N/A</v>
          </cell>
          <cell r="P605" t="str">
            <v>-</v>
          </cell>
          <cell r="Q605" t="str">
            <v>-</v>
          </cell>
          <cell r="R605" t="e">
            <v>#VALUE!</v>
          </cell>
          <cell r="S605" t="e">
            <v>#VALUE!</v>
          </cell>
          <cell r="T605" t="e">
            <v>#N/A</v>
          </cell>
          <cell r="U605">
            <v>4600</v>
          </cell>
          <cell r="V605" t="str">
            <v>-</v>
          </cell>
          <cell r="W605" t="e">
            <v>#VALUE!</v>
          </cell>
          <cell r="X605" t="e">
            <v>#VALUE!</v>
          </cell>
          <cell r="Y605" t="e">
            <v>#N/A</v>
          </cell>
          <cell r="Z605" t="str">
            <v>-</v>
          </cell>
          <cell r="AA605" t="str">
            <v>-</v>
          </cell>
        </row>
        <row r="606">
          <cell r="A606">
            <v>9</v>
          </cell>
          <cell r="B606" t="str">
            <v>고구마생것kg밤고구마,왕국산</v>
          </cell>
          <cell r="D606" t="str">
            <v>감자,전분</v>
          </cell>
          <cell r="E606" t="str">
            <v>고구마</v>
          </cell>
          <cell r="F606" t="str">
            <v>생것</v>
          </cell>
          <cell r="G606" t="str">
            <v>kg</v>
          </cell>
          <cell r="H606" t="str">
            <v>밤고구마,왕</v>
          </cell>
          <cell r="I606" t="str">
            <v>국산</v>
          </cell>
          <cell r="J606" t="str">
            <v>-</v>
          </cell>
          <cell r="K606">
            <v>2500</v>
          </cell>
          <cell r="L606">
            <v>3000</v>
          </cell>
          <cell r="M606" t="e">
            <v>#VALUE!</v>
          </cell>
          <cell r="N606">
            <v>20</v>
          </cell>
          <cell r="O606" t="str">
            <v>-</v>
          </cell>
          <cell r="P606" t="str">
            <v>-</v>
          </cell>
          <cell r="Q606" t="str">
            <v>-</v>
          </cell>
          <cell r="R606" t="e">
            <v>#VALUE!</v>
          </cell>
          <cell r="S606" t="e">
            <v>#VALUE!</v>
          </cell>
          <cell r="T606" t="str">
            <v>-</v>
          </cell>
          <cell r="U606">
            <v>5480</v>
          </cell>
          <cell r="V606" t="str">
            <v>-</v>
          </cell>
          <cell r="W606" t="e">
            <v>#VALUE!</v>
          </cell>
          <cell r="X606" t="e">
            <v>#VALUE!</v>
          </cell>
          <cell r="Y606" t="str">
            <v>-</v>
          </cell>
          <cell r="Z606">
            <v>6900</v>
          </cell>
          <cell r="AA606">
            <v>5900</v>
          </cell>
        </row>
        <row r="607">
          <cell r="A607">
            <v>10</v>
          </cell>
          <cell r="B607" t="str">
            <v>고구마생것kg밤고구마,50~60g국산</v>
          </cell>
          <cell r="D607" t="str">
            <v>감자,전분</v>
          </cell>
          <cell r="E607" t="str">
            <v>고구마</v>
          </cell>
          <cell r="F607" t="str">
            <v>생것</v>
          </cell>
          <cell r="G607" t="str">
            <v>kg</v>
          </cell>
          <cell r="H607" t="str">
            <v>밤고구마,50~60g</v>
          </cell>
          <cell r="I607" t="str">
            <v>국산</v>
          </cell>
          <cell r="J607" t="e">
            <v>#N/A</v>
          </cell>
          <cell r="K607" t="str">
            <v>-</v>
          </cell>
          <cell r="L607" t="str">
            <v>-</v>
          </cell>
          <cell r="M607" t="e">
            <v>#VALUE!</v>
          </cell>
          <cell r="N607" t="e">
            <v>#VALUE!</v>
          </cell>
          <cell r="O607" t="e">
            <v>#N/A</v>
          </cell>
          <cell r="P607">
            <v>1800</v>
          </cell>
          <cell r="Q607">
            <v>2500</v>
          </cell>
          <cell r="R607" t="e">
            <v>#N/A</v>
          </cell>
          <cell r="S607">
            <v>38.888888888888886</v>
          </cell>
          <cell r="T607" t="e">
            <v>#N/A</v>
          </cell>
          <cell r="U607" t="str">
            <v>-</v>
          </cell>
          <cell r="V607" t="str">
            <v>-</v>
          </cell>
          <cell r="W607" t="e">
            <v>#VALUE!</v>
          </cell>
          <cell r="X607" t="e">
            <v>#VALUE!</v>
          </cell>
          <cell r="Y607" t="e">
            <v>#N/A</v>
          </cell>
          <cell r="Z607" t="str">
            <v>-</v>
          </cell>
          <cell r="AA607" t="str">
            <v>-</v>
          </cell>
        </row>
        <row r="608">
          <cell r="A608">
            <v>11</v>
          </cell>
          <cell r="B608" t="str">
            <v>고구마생것kg호박고구마,70g국산</v>
          </cell>
          <cell r="D608" t="str">
            <v>감자,전분</v>
          </cell>
          <cell r="E608" t="str">
            <v>고구마</v>
          </cell>
          <cell r="F608" t="str">
            <v>생것</v>
          </cell>
          <cell r="G608" t="str">
            <v>kg</v>
          </cell>
          <cell r="H608" t="str">
            <v>호박고구마,70g</v>
          </cell>
          <cell r="I608" t="str">
            <v>국산</v>
          </cell>
          <cell r="J608">
            <v>5900</v>
          </cell>
          <cell r="K608" t="str">
            <v>-</v>
          </cell>
          <cell r="L608" t="str">
            <v>-</v>
          </cell>
          <cell r="M608" t="e">
            <v>#VALUE!</v>
          </cell>
          <cell r="N608" t="e">
            <v>#VALUE!</v>
          </cell>
          <cell r="O608" t="str">
            <v>-</v>
          </cell>
          <cell r="P608" t="str">
            <v>-</v>
          </cell>
          <cell r="Q608">
            <v>2500</v>
          </cell>
          <cell r="R608" t="e">
            <v>#VALUE!</v>
          </cell>
          <cell r="S608" t="e">
            <v>#VALUE!</v>
          </cell>
          <cell r="T608">
            <v>7100</v>
          </cell>
          <cell r="U608" t="str">
            <v>-</v>
          </cell>
          <cell r="V608">
            <v>4990</v>
          </cell>
          <cell r="W608">
            <v>-29.718309859154928</v>
          </cell>
          <cell r="X608" t="e">
            <v>#VALUE!</v>
          </cell>
          <cell r="Y608">
            <v>7250</v>
          </cell>
          <cell r="Z608">
            <v>7500</v>
          </cell>
          <cell r="AA608">
            <v>5750</v>
          </cell>
        </row>
        <row r="609">
          <cell r="A609">
            <v>12</v>
          </cell>
          <cell r="B609" t="str">
            <v>고구마생것kg호박고구마,튀김용국산</v>
          </cell>
          <cell r="D609" t="str">
            <v>감자,전분</v>
          </cell>
          <cell r="E609" t="str">
            <v>고구마</v>
          </cell>
          <cell r="F609" t="str">
            <v>생것</v>
          </cell>
          <cell r="G609" t="str">
            <v>kg</v>
          </cell>
          <cell r="H609" t="str">
            <v>호박고구마,튀김용</v>
          </cell>
          <cell r="I609" t="str">
            <v>국산</v>
          </cell>
          <cell r="J609" t="str">
            <v>-</v>
          </cell>
          <cell r="K609" t="str">
            <v>-</v>
          </cell>
          <cell r="L609" t="str">
            <v>-</v>
          </cell>
          <cell r="M609" t="e">
            <v>#VALUE!</v>
          </cell>
          <cell r="N609" t="e">
            <v>#VALUE!</v>
          </cell>
          <cell r="O609" t="str">
            <v>-</v>
          </cell>
          <cell r="P609">
            <v>1100</v>
          </cell>
          <cell r="Q609" t="str">
            <v>-</v>
          </cell>
          <cell r="R609" t="e">
            <v>#VALUE!</v>
          </cell>
          <cell r="S609" t="e">
            <v>#VALUE!</v>
          </cell>
          <cell r="T609" t="str">
            <v>-</v>
          </cell>
          <cell r="U609" t="str">
            <v>-</v>
          </cell>
          <cell r="V609" t="str">
            <v>-</v>
          </cell>
          <cell r="W609" t="e">
            <v>#VALUE!</v>
          </cell>
          <cell r="X609" t="e">
            <v>#VALUE!</v>
          </cell>
          <cell r="Y609" t="str">
            <v>-</v>
          </cell>
          <cell r="Z609" t="str">
            <v>-</v>
          </cell>
          <cell r="AA609" t="str">
            <v>-</v>
          </cell>
        </row>
        <row r="610">
          <cell r="A610">
            <v>13</v>
          </cell>
          <cell r="B610" t="str">
            <v>고구마깐것,슬라이스kg깐고구마,채국산</v>
          </cell>
          <cell r="D610" t="str">
            <v>감자,전분</v>
          </cell>
          <cell r="E610" t="str">
            <v>고구마</v>
          </cell>
          <cell r="F610" t="str">
            <v>깐것,슬라이스</v>
          </cell>
          <cell r="G610" t="str">
            <v>kg</v>
          </cell>
          <cell r="H610" t="str">
            <v>깐고구마,채</v>
          </cell>
          <cell r="I610" t="str">
            <v>국산</v>
          </cell>
          <cell r="J610" t="str">
            <v>-</v>
          </cell>
          <cell r="K610" t="str">
            <v>-</v>
          </cell>
          <cell r="L610" t="str">
            <v>-</v>
          </cell>
          <cell r="M610" t="e">
            <v>#VALUE!</v>
          </cell>
          <cell r="N610" t="e">
            <v>#VALUE!</v>
          </cell>
          <cell r="O610" t="str">
            <v>-</v>
          </cell>
          <cell r="P610" t="str">
            <v>-</v>
          </cell>
          <cell r="Q610" t="str">
            <v>-</v>
          </cell>
          <cell r="R610" t="e">
            <v>#VALUE!</v>
          </cell>
          <cell r="S610" t="e">
            <v>#VALUE!</v>
          </cell>
          <cell r="T610" t="str">
            <v>-</v>
          </cell>
          <cell r="U610" t="str">
            <v>-</v>
          </cell>
          <cell r="V610" t="str">
            <v>-</v>
          </cell>
          <cell r="W610" t="e">
            <v>#VALUE!</v>
          </cell>
          <cell r="X610" t="e">
            <v>#VALUE!</v>
          </cell>
          <cell r="Y610" t="str">
            <v>-</v>
          </cell>
          <cell r="Z610" t="str">
            <v>-</v>
          </cell>
          <cell r="AA610" t="str">
            <v>-</v>
          </cell>
        </row>
        <row r="611">
          <cell r="A611">
            <v>14</v>
          </cell>
          <cell r="B611" t="str">
            <v>고구마깐것kg깐고구마,통국산</v>
          </cell>
          <cell r="D611" t="str">
            <v>감자,전분</v>
          </cell>
          <cell r="E611" t="str">
            <v>고구마</v>
          </cell>
          <cell r="F611" t="str">
            <v>깐것</v>
          </cell>
          <cell r="G611" t="str">
            <v>kg</v>
          </cell>
          <cell r="H611" t="str">
            <v>깐고구마,통</v>
          </cell>
          <cell r="I611" t="str">
            <v>국산</v>
          </cell>
          <cell r="J611" t="str">
            <v>-</v>
          </cell>
          <cell r="K611" t="str">
            <v>-</v>
          </cell>
          <cell r="L611" t="str">
            <v>-</v>
          </cell>
          <cell r="M611" t="e">
            <v>#VALUE!</v>
          </cell>
          <cell r="N611" t="e">
            <v>#VALUE!</v>
          </cell>
          <cell r="O611" t="str">
            <v>-</v>
          </cell>
          <cell r="P611" t="str">
            <v>-</v>
          </cell>
          <cell r="Q611" t="str">
            <v>-</v>
          </cell>
          <cell r="R611" t="e">
            <v>#VALUE!</v>
          </cell>
          <cell r="S611" t="e">
            <v>#VALUE!</v>
          </cell>
          <cell r="T611" t="str">
            <v>-</v>
          </cell>
          <cell r="U611" t="str">
            <v>-</v>
          </cell>
          <cell r="V611" t="str">
            <v>-</v>
          </cell>
          <cell r="W611" t="e">
            <v>#VALUE!</v>
          </cell>
          <cell r="X611" t="e">
            <v>#VALUE!</v>
          </cell>
          <cell r="Y611" t="str">
            <v>-</v>
          </cell>
          <cell r="Z611" t="str">
            <v>-</v>
          </cell>
          <cell r="AA611" t="str">
            <v>-</v>
          </cell>
        </row>
        <row r="612">
          <cell r="A612">
            <v>15</v>
          </cell>
          <cell r="B612" t="str">
            <v>고구마깐것,맛탕용kg깐고구마,맛탕용국산</v>
          </cell>
          <cell r="D612" t="str">
            <v>감자,전분</v>
          </cell>
          <cell r="E612" t="str">
            <v>고구마</v>
          </cell>
          <cell r="F612" t="str">
            <v>깐것,맛탕용</v>
          </cell>
          <cell r="G612" t="str">
            <v>kg</v>
          </cell>
          <cell r="H612" t="str">
            <v>깐고구마,맛탕용</v>
          </cell>
          <cell r="I612" t="str">
            <v>국산</v>
          </cell>
          <cell r="J612" t="str">
            <v>-</v>
          </cell>
          <cell r="K612" t="str">
            <v>-</v>
          </cell>
          <cell r="L612" t="str">
            <v>-</v>
          </cell>
          <cell r="M612" t="e">
            <v>#VALUE!</v>
          </cell>
          <cell r="N612" t="e">
            <v>#VALUE!</v>
          </cell>
          <cell r="O612" t="str">
            <v>-</v>
          </cell>
          <cell r="P612" t="str">
            <v>-</v>
          </cell>
          <cell r="Q612" t="str">
            <v>-</v>
          </cell>
          <cell r="R612" t="e">
            <v>#VALUE!</v>
          </cell>
          <cell r="S612" t="e">
            <v>#VALUE!</v>
          </cell>
          <cell r="T612" t="str">
            <v>-</v>
          </cell>
          <cell r="U612" t="str">
            <v>-</v>
          </cell>
          <cell r="V612" t="str">
            <v>-</v>
          </cell>
          <cell r="W612" t="e">
            <v>#VALUE!</v>
          </cell>
          <cell r="X612" t="e">
            <v>#VALUE!</v>
          </cell>
          <cell r="Y612" t="str">
            <v>-</v>
          </cell>
          <cell r="Z612" t="str">
            <v>-</v>
          </cell>
          <cell r="AA612" t="str">
            <v>-</v>
          </cell>
        </row>
        <row r="613">
          <cell r="A613">
            <v>16</v>
          </cell>
          <cell r="B613" t="str">
            <v>토란생것kg깐것국산</v>
          </cell>
          <cell r="C613">
            <v>4</v>
          </cell>
          <cell r="D613" t="str">
            <v>감자,전분</v>
          </cell>
          <cell r="E613" t="str">
            <v>토란</v>
          </cell>
          <cell r="F613" t="str">
            <v>생것</v>
          </cell>
          <cell r="G613" t="str">
            <v>kg</v>
          </cell>
          <cell r="H613" t="str">
            <v>깐것</v>
          </cell>
          <cell r="I613" t="str">
            <v>국산</v>
          </cell>
          <cell r="J613" t="str">
            <v>-</v>
          </cell>
          <cell r="K613" t="str">
            <v>-</v>
          </cell>
          <cell r="L613" t="str">
            <v>-</v>
          </cell>
          <cell r="M613" t="e">
            <v>#VALUE!</v>
          </cell>
          <cell r="N613" t="e">
            <v>#VALUE!</v>
          </cell>
          <cell r="O613" t="str">
            <v>-</v>
          </cell>
          <cell r="P613" t="str">
            <v>-</v>
          </cell>
          <cell r="Q613" t="str">
            <v>-</v>
          </cell>
          <cell r="R613" t="e">
            <v>#VALUE!</v>
          </cell>
          <cell r="S613" t="e">
            <v>#VALUE!</v>
          </cell>
          <cell r="T613" t="str">
            <v>-</v>
          </cell>
          <cell r="U613" t="str">
            <v>-</v>
          </cell>
          <cell r="V613" t="str">
            <v>-</v>
          </cell>
          <cell r="W613" t="e">
            <v>#VALUE!</v>
          </cell>
          <cell r="X613" t="e">
            <v>#VALUE!</v>
          </cell>
          <cell r="Y613" t="str">
            <v>-</v>
          </cell>
          <cell r="Z613">
            <v>12380</v>
          </cell>
          <cell r="AA613" t="str">
            <v>-</v>
          </cell>
        </row>
        <row r="614">
          <cell r="A614">
            <v>17</v>
          </cell>
          <cell r="B614" t="str">
            <v>들깨가루kg피들깨가루국산</v>
          </cell>
          <cell r="C614">
            <v>5</v>
          </cell>
          <cell r="D614" t="str">
            <v>견과,종실</v>
          </cell>
          <cell r="E614" t="str">
            <v>들깨가루</v>
          </cell>
          <cell r="G614" t="str">
            <v>kg</v>
          </cell>
          <cell r="H614" t="str">
            <v>피들깨가루</v>
          </cell>
          <cell r="I614" t="str">
            <v>국산</v>
          </cell>
          <cell r="J614" t="str">
            <v>-</v>
          </cell>
          <cell r="K614" t="str">
            <v>-</v>
          </cell>
          <cell r="L614" t="str">
            <v>-</v>
          </cell>
          <cell r="M614" t="e">
            <v>#VALUE!</v>
          </cell>
          <cell r="N614" t="e">
            <v>#VALUE!</v>
          </cell>
          <cell r="O614" t="str">
            <v>-</v>
          </cell>
          <cell r="P614" t="str">
            <v>-</v>
          </cell>
          <cell r="Q614" t="str">
            <v>-</v>
          </cell>
          <cell r="R614" t="e">
            <v>#VALUE!</v>
          </cell>
          <cell r="S614" t="e">
            <v>#VALUE!</v>
          </cell>
          <cell r="T614" t="str">
            <v>-</v>
          </cell>
          <cell r="U614">
            <v>41500</v>
          </cell>
          <cell r="V614">
            <v>43000</v>
          </cell>
          <cell r="W614" t="e">
            <v>#VALUE!</v>
          </cell>
          <cell r="X614">
            <v>3.6144578313253013</v>
          </cell>
          <cell r="Y614">
            <v>29200</v>
          </cell>
          <cell r="Z614">
            <v>26200</v>
          </cell>
          <cell r="AA614">
            <v>33200</v>
          </cell>
        </row>
        <row r="615">
          <cell r="A615">
            <v>18</v>
          </cell>
          <cell r="B615" t="str">
            <v>들깨가루kg거피들깨가루국산</v>
          </cell>
          <cell r="D615" t="str">
            <v>견과,종실</v>
          </cell>
          <cell r="E615" t="str">
            <v>들깨가루</v>
          </cell>
          <cell r="G615" t="str">
            <v>kg</v>
          </cell>
          <cell r="H615" t="str">
            <v>거피들깨가루</v>
          </cell>
          <cell r="I615" t="str">
            <v>국산</v>
          </cell>
          <cell r="J615" t="str">
            <v>-</v>
          </cell>
          <cell r="K615" t="str">
            <v>-</v>
          </cell>
          <cell r="L615">
            <v>26000</v>
          </cell>
          <cell r="M615" t="e">
            <v>#VALUE!</v>
          </cell>
          <cell r="N615" t="e">
            <v>#VALUE!</v>
          </cell>
          <cell r="O615" t="str">
            <v>-</v>
          </cell>
          <cell r="P615" t="str">
            <v>-</v>
          </cell>
          <cell r="Q615" t="str">
            <v>-</v>
          </cell>
          <cell r="R615" t="e">
            <v>#VALUE!</v>
          </cell>
          <cell r="S615" t="e">
            <v>#VALUE!</v>
          </cell>
          <cell r="T615">
            <v>41500</v>
          </cell>
          <cell r="U615" t="str">
            <v>-</v>
          </cell>
          <cell r="V615">
            <v>41500</v>
          </cell>
          <cell r="W615">
            <v>0</v>
          </cell>
          <cell r="X615" t="e">
            <v>#VALUE!</v>
          </cell>
          <cell r="Y615" t="str">
            <v>-</v>
          </cell>
          <cell r="Z615">
            <v>29200</v>
          </cell>
          <cell r="AA615">
            <v>36400</v>
          </cell>
        </row>
        <row r="616">
          <cell r="A616">
            <v>19</v>
          </cell>
          <cell r="B616" t="str">
            <v>땅콩생것,겉껍질있음kg생땅콩국산</v>
          </cell>
          <cell r="C616">
            <v>6</v>
          </cell>
          <cell r="D616" t="str">
            <v>견과,종실</v>
          </cell>
          <cell r="E616" t="str">
            <v>땅콩</v>
          </cell>
          <cell r="F616" t="str">
            <v>생것,겉껍질있음</v>
          </cell>
          <cell r="G616" t="str">
            <v>kg</v>
          </cell>
          <cell r="H616" t="str">
            <v>생땅콩</v>
          </cell>
          <cell r="I616" t="str">
            <v>국산</v>
          </cell>
          <cell r="J616" t="str">
            <v>-</v>
          </cell>
          <cell r="K616" t="str">
            <v>-</v>
          </cell>
          <cell r="L616" t="str">
            <v>-</v>
          </cell>
          <cell r="M616" t="e">
            <v>#VALUE!</v>
          </cell>
          <cell r="N616" t="e">
            <v>#VALUE!</v>
          </cell>
          <cell r="O616" t="str">
            <v>-</v>
          </cell>
          <cell r="P616" t="str">
            <v>-</v>
          </cell>
          <cell r="Q616" t="str">
            <v>-</v>
          </cell>
          <cell r="R616" t="e">
            <v>#VALUE!</v>
          </cell>
          <cell r="S616" t="e">
            <v>#VALUE!</v>
          </cell>
          <cell r="T616" t="str">
            <v>-</v>
          </cell>
          <cell r="U616" t="str">
            <v>-</v>
          </cell>
          <cell r="V616" t="str">
            <v>-</v>
          </cell>
          <cell r="W616" t="e">
            <v>#VALUE!</v>
          </cell>
          <cell r="X616" t="e">
            <v>#VALUE!</v>
          </cell>
          <cell r="Y616">
            <v>14000</v>
          </cell>
          <cell r="Z616">
            <v>20800</v>
          </cell>
          <cell r="AA616">
            <v>20800</v>
          </cell>
        </row>
        <row r="617">
          <cell r="A617">
            <v>20</v>
          </cell>
          <cell r="B617" t="str">
            <v>땅콩말린것,속껍질있음kg피땅콩국산</v>
          </cell>
          <cell r="D617" t="str">
            <v>견과,종실</v>
          </cell>
          <cell r="E617" t="str">
            <v>땅콩</v>
          </cell>
          <cell r="F617" t="str">
            <v>말린것,속껍질있음</v>
          </cell>
          <cell r="G617" t="str">
            <v>kg</v>
          </cell>
          <cell r="H617" t="str">
            <v>피땅콩</v>
          </cell>
          <cell r="I617" t="str">
            <v>국산</v>
          </cell>
          <cell r="J617">
            <v>14900</v>
          </cell>
          <cell r="K617">
            <v>16000</v>
          </cell>
          <cell r="L617">
            <v>16000</v>
          </cell>
          <cell r="M617">
            <v>7.3825503355704694</v>
          </cell>
          <cell r="N617">
            <v>0</v>
          </cell>
          <cell r="O617">
            <v>6380</v>
          </cell>
          <cell r="P617" t="str">
            <v>-</v>
          </cell>
          <cell r="Q617" t="str">
            <v>-</v>
          </cell>
          <cell r="R617" t="e">
            <v>#VALUE!</v>
          </cell>
          <cell r="S617" t="e">
            <v>#VALUE!</v>
          </cell>
          <cell r="T617">
            <v>23000</v>
          </cell>
          <cell r="U617">
            <v>28000</v>
          </cell>
          <cell r="V617" t="str">
            <v>-</v>
          </cell>
          <cell r="W617" t="e">
            <v>#VALUE!</v>
          </cell>
          <cell r="X617" t="e">
            <v>#VALUE!</v>
          </cell>
          <cell r="Y617">
            <v>19500</v>
          </cell>
          <cell r="Z617">
            <v>21800</v>
          </cell>
          <cell r="AA617">
            <v>21800</v>
          </cell>
        </row>
        <row r="618">
          <cell r="A618">
            <v>21</v>
          </cell>
          <cell r="B618" t="str">
            <v>땅콩볶은것,속껍질제거kg알땅콩국산</v>
          </cell>
          <cell r="D618" t="str">
            <v>견과,종실</v>
          </cell>
          <cell r="E618" t="str">
            <v>땅콩</v>
          </cell>
          <cell r="F618" t="str">
            <v>볶은것,속껍질제거</v>
          </cell>
          <cell r="G618" t="str">
            <v>kg</v>
          </cell>
          <cell r="H618" t="str">
            <v>알땅콩</v>
          </cell>
          <cell r="I618" t="str">
            <v>국산</v>
          </cell>
          <cell r="J618">
            <v>7200</v>
          </cell>
          <cell r="K618">
            <v>16000</v>
          </cell>
          <cell r="L618">
            <v>16000</v>
          </cell>
          <cell r="M618">
            <v>122.22222222222223</v>
          </cell>
          <cell r="N618">
            <v>0</v>
          </cell>
          <cell r="O618">
            <v>6180</v>
          </cell>
          <cell r="P618" t="str">
            <v>-</v>
          </cell>
          <cell r="Q618" t="str">
            <v>-</v>
          </cell>
          <cell r="R618" t="e">
            <v>#VALUE!</v>
          </cell>
          <cell r="S618" t="e">
            <v>#VALUE!</v>
          </cell>
          <cell r="T618" t="str">
            <v>-</v>
          </cell>
          <cell r="U618" t="str">
            <v>-</v>
          </cell>
          <cell r="V618" t="str">
            <v>-</v>
          </cell>
          <cell r="W618" t="e">
            <v>#VALUE!</v>
          </cell>
          <cell r="X618" t="e">
            <v>#VALUE!</v>
          </cell>
          <cell r="Y618" t="str">
            <v>-</v>
          </cell>
          <cell r="Z618">
            <v>27000</v>
          </cell>
          <cell r="AA618">
            <v>27000</v>
          </cell>
        </row>
        <row r="619">
          <cell r="A619">
            <v>22</v>
          </cell>
          <cell r="B619" t="str">
            <v>땅콩가루kg분쇄땅콩국산</v>
          </cell>
          <cell r="D619" t="str">
            <v>견과,종실</v>
          </cell>
          <cell r="E619" t="str">
            <v>땅콩</v>
          </cell>
          <cell r="F619" t="str">
            <v>가루</v>
          </cell>
          <cell r="G619" t="str">
            <v>kg</v>
          </cell>
          <cell r="H619" t="str">
            <v>분쇄땅콩</v>
          </cell>
          <cell r="I619" t="str">
            <v>국산</v>
          </cell>
          <cell r="J619">
            <v>7200</v>
          </cell>
          <cell r="K619" t="str">
            <v>-</v>
          </cell>
          <cell r="L619" t="str">
            <v>-</v>
          </cell>
          <cell r="M619" t="e">
            <v>#VALUE!</v>
          </cell>
          <cell r="N619" t="e">
            <v>#VALUE!</v>
          </cell>
          <cell r="O619">
            <v>6560</v>
          </cell>
          <cell r="P619" t="str">
            <v>-</v>
          </cell>
          <cell r="Q619" t="str">
            <v>-</v>
          </cell>
          <cell r="R619" t="e">
            <v>#VALUE!</v>
          </cell>
          <cell r="S619" t="e">
            <v>#VALUE!</v>
          </cell>
          <cell r="T619" t="str">
            <v>-</v>
          </cell>
          <cell r="U619" t="str">
            <v>-</v>
          </cell>
          <cell r="V619" t="str">
            <v>-</v>
          </cell>
          <cell r="W619" t="e">
            <v>#VALUE!</v>
          </cell>
          <cell r="X619" t="e">
            <v>#VALUE!</v>
          </cell>
          <cell r="Y619" t="str">
            <v>-</v>
          </cell>
          <cell r="Z619">
            <v>40000</v>
          </cell>
          <cell r="AA619">
            <v>40000</v>
          </cell>
        </row>
        <row r="620">
          <cell r="A620">
            <v>23</v>
          </cell>
          <cell r="B620" t="str">
            <v>밤생것kg피밤, 25g이상국산</v>
          </cell>
          <cell r="C620">
            <v>7</v>
          </cell>
          <cell r="D620" t="str">
            <v>견과,종실</v>
          </cell>
          <cell r="E620" t="str">
            <v>밤</v>
          </cell>
          <cell r="F620" t="str">
            <v>생것</v>
          </cell>
          <cell r="G620" t="str">
            <v>kg</v>
          </cell>
          <cell r="H620" t="str">
            <v>피밤, 25g이상</v>
          </cell>
          <cell r="I620" t="str">
            <v>국산</v>
          </cell>
          <cell r="J620">
            <v>5500</v>
          </cell>
          <cell r="K620">
            <v>8250</v>
          </cell>
          <cell r="L620" t="str">
            <v>-</v>
          </cell>
          <cell r="M620" t="e">
            <v>#VALUE!</v>
          </cell>
          <cell r="N620" t="e">
            <v>#VALUE!</v>
          </cell>
          <cell r="O620">
            <v>4800</v>
          </cell>
          <cell r="P620" t="str">
            <v>-</v>
          </cell>
          <cell r="Q620">
            <v>4000</v>
          </cell>
          <cell r="R620">
            <v>-16.666666666666668</v>
          </cell>
          <cell r="S620" t="e">
            <v>#VALUE!</v>
          </cell>
          <cell r="T620">
            <v>8550</v>
          </cell>
          <cell r="U620">
            <v>5600</v>
          </cell>
          <cell r="V620">
            <v>11150</v>
          </cell>
          <cell r="W620">
            <v>30.4093567251462</v>
          </cell>
          <cell r="X620">
            <v>99.107142857142861</v>
          </cell>
          <cell r="Y620">
            <v>8380</v>
          </cell>
          <cell r="Z620">
            <v>8130</v>
          </cell>
          <cell r="AA620">
            <v>8130</v>
          </cell>
        </row>
        <row r="621">
          <cell r="A621">
            <v>24</v>
          </cell>
          <cell r="B621" t="str">
            <v>밤깐것kg깐밤국산</v>
          </cell>
          <cell r="D621" t="str">
            <v>견과,종실</v>
          </cell>
          <cell r="E621" t="str">
            <v>밤</v>
          </cell>
          <cell r="F621" t="str">
            <v>깐것</v>
          </cell>
          <cell r="G621" t="str">
            <v>kg</v>
          </cell>
          <cell r="H621" t="str">
            <v>깐밤</v>
          </cell>
          <cell r="I621" t="str">
            <v>국산</v>
          </cell>
          <cell r="J621">
            <v>13900</v>
          </cell>
          <cell r="K621">
            <v>13000</v>
          </cell>
          <cell r="L621">
            <v>14000</v>
          </cell>
          <cell r="M621">
            <v>0.71942446043165464</v>
          </cell>
          <cell r="N621">
            <v>7.6923076923076925</v>
          </cell>
          <cell r="O621" t="str">
            <v>-</v>
          </cell>
          <cell r="P621" t="str">
            <v>-</v>
          </cell>
          <cell r="Q621" t="str">
            <v>-</v>
          </cell>
          <cell r="R621" t="e">
            <v>#VALUE!</v>
          </cell>
          <cell r="S621" t="e">
            <v>#VALUE!</v>
          </cell>
          <cell r="T621">
            <v>31130</v>
          </cell>
          <cell r="U621">
            <v>31130</v>
          </cell>
          <cell r="V621">
            <v>36250</v>
          </cell>
          <cell r="W621">
            <v>16.447157083199485</v>
          </cell>
          <cell r="X621">
            <v>16.447157083199485</v>
          </cell>
          <cell r="Y621">
            <v>25900</v>
          </cell>
          <cell r="Z621">
            <v>36000</v>
          </cell>
          <cell r="AA621">
            <v>12040</v>
          </cell>
        </row>
        <row r="622">
          <cell r="A622">
            <v>25</v>
          </cell>
          <cell r="B622" t="str">
            <v>아몬드조미한것kg깐아몬드,통미국</v>
          </cell>
          <cell r="C622">
            <v>8</v>
          </cell>
          <cell r="D622" t="str">
            <v>견과,종실</v>
          </cell>
          <cell r="E622" t="str">
            <v>아몬드</v>
          </cell>
          <cell r="F622" t="str">
            <v>조미한것</v>
          </cell>
          <cell r="G622" t="str">
            <v>kg</v>
          </cell>
          <cell r="H622" t="str">
            <v>깐아몬드,통</v>
          </cell>
          <cell r="I622" t="str">
            <v>미국</v>
          </cell>
          <cell r="J622">
            <v>12500</v>
          </cell>
          <cell r="K622">
            <v>11000</v>
          </cell>
          <cell r="L622">
            <v>11000</v>
          </cell>
          <cell r="M622">
            <v>-12</v>
          </cell>
          <cell r="N622">
            <v>0</v>
          </cell>
          <cell r="O622">
            <v>13560</v>
          </cell>
          <cell r="P622" t="str">
            <v>-</v>
          </cell>
          <cell r="Q622" t="str">
            <v>-</v>
          </cell>
          <cell r="R622" t="e">
            <v>#VALUE!</v>
          </cell>
          <cell r="S622" t="e">
            <v>#VALUE!</v>
          </cell>
          <cell r="T622">
            <v>19600</v>
          </cell>
          <cell r="U622">
            <v>21400</v>
          </cell>
          <cell r="V622">
            <v>12580</v>
          </cell>
          <cell r="W622">
            <v>-35.816326530612244</v>
          </cell>
          <cell r="X622">
            <v>-41.214953271028037</v>
          </cell>
          <cell r="Y622">
            <v>12150</v>
          </cell>
          <cell r="Z622">
            <v>11700</v>
          </cell>
          <cell r="AA622">
            <v>12150</v>
          </cell>
        </row>
        <row r="623">
          <cell r="A623">
            <v>26</v>
          </cell>
          <cell r="B623" t="str">
            <v>아몬드조미한것kg깐아몬드,채미국</v>
          </cell>
          <cell r="D623" t="str">
            <v>견과,종실</v>
          </cell>
          <cell r="E623" t="str">
            <v>아몬드</v>
          </cell>
          <cell r="F623" t="str">
            <v>조미한것</v>
          </cell>
          <cell r="G623" t="str">
            <v>kg</v>
          </cell>
          <cell r="H623" t="str">
            <v>깐아몬드,채</v>
          </cell>
          <cell r="I623" t="str">
            <v>미국</v>
          </cell>
          <cell r="J623" t="str">
            <v>-</v>
          </cell>
          <cell r="K623">
            <v>11000</v>
          </cell>
          <cell r="L623">
            <v>11000</v>
          </cell>
          <cell r="M623" t="e">
            <v>#VALUE!</v>
          </cell>
          <cell r="N623">
            <v>0</v>
          </cell>
          <cell r="O623">
            <v>11500</v>
          </cell>
          <cell r="P623" t="str">
            <v>-</v>
          </cell>
          <cell r="Q623" t="str">
            <v>-</v>
          </cell>
          <cell r="R623" t="e">
            <v>#VALUE!</v>
          </cell>
          <cell r="S623" t="e">
            <v>#VALUE!</v>
          </cell>
          <cell r="T623">
            <v>13940</v>
          </cell>
          <cell r="U623">
            <v>19330</v>
          </cell>
          <cell r="V623">
            <v>13270</v>
          </cell>
          <cell r="W623">
            <v>-4.8063127690100433</v>
          </cell>
          <cell r="X623">
            <v>-31.350232798758405</v>
          </cell>
          <cell r="Y623">
            <v>12800</v>
          </cell>
          <cell r="Z623">
            <v>13400</v>
          </cell>
          <cell r="AA623">
            <v>12800</v>
          </cell>
        </row>
        <row r="624">
          <cell r="A624">
            <v>27</v>
          </cell>
          <cell r="B624" t="str">
            <v>은행깐것kg깐은행국산</v>
          </cell>
          <cell r="C624">
            <v>9</v>
          </cell>
          <cell r="D624" t="str">
            <v>견과,종실</v>
          </cell>
          <cell r="E624" t="str">
            <v>은행</v>
          </cell>
          <cell r="F624" t="str">
            <v>깐것</v>
          </cell>
          <cell r="G624" t="str">
            <v>kg</v>
          </cell>
          <cell r="H624" t="str">
            <v>깐은행</v>
          </cell>
          <cell r="I624" t="str">
            <v>국산</v>
          </cell>
          <cell r="J624">
            <v>11000</v>
          </cell>
          <cell r="K624">
            <v>8000</v>
          </cell>
          <cell r="L624">
            <v>8000</v>
          </cell>
          <cell r="M624">
            <v>-27.272727272727273</v>
          </cell>
          <cell r="N624">
            <v>0</v>
          </cell>
          <cell r="O624" t="str">
            <v>-</v>
          </cell>
          <cell r="P624" t="str">
            <v>-</v>
          </cell>
          <cell r="Q624" t="str">
            <v>-</v>
          </cell>
          <cell r="R624" t="e">
            <v>#VALUE!</v>
          </cell>
          <cell r="S624" t="e">
            <v>#VALUE!</v>
          </cell>
          <cell r="T624">
            <v>21000</v>
          </cell>
          <cell r="U624" t="str">
            <v>-</v>
          </cell>
          <cell r="V624">
            <v>24800</v>
          </cell>
          <cell r="W624">
            <v>18.095238095238095</v>
          </cell>
          <cell r="X624" t="e">
            <v>#VALUE!</v>
          </cell>
          <cell r="Y624">
            <v>18300</v>
          </cell>
          <cell r="Z624">
            <v>18300</v>
          </cell>
          <cell r="AA624">
            <v>18300</v>
          </cell>
        </row>
        <row r="625">
          <cell r="A625">
            <v>28</v>
          </cell>
          <cell r="B625" t="str">
            <v>잣볶은것kg깐잣국산</v>
          </cell>
          <cell r="C625">
            <v>10</v>
          </cell>
          <cell r="D625" t="str">
            <v>견과,종실</v>
          </cell>
          <cell r="E625" t="str">
            <v>잣</v>
          </cell>
          <cell r="F625" t="str">
            <v>볶은것</v>
          </cell>
          <cell r="G625" t="str">
            <v>kg</v>
          </cell>
          <cell r="H625" t="str">
            <v>깐잣</v>
          </cell>
          <cell r="I625" t="str">
            <v>국산</v>
          </cell>
          <cell r="J625">
            <v>65000</v>
          </cell>
          <cell r="K625">
            <v>47000</v>
          </cell>
          <cell r="L625">
            <v>50000</v>
          </cell>
          <cell r="M625">
            <v>-23.076923076923077</v>
          </cell>
          <cell r="N625">
            <v>6.3829787234042552</v>
          </cell>
          <cell r="O625">
            <v>89000</v>
          </cell>
          <cell r="P625" t="str">
            <v>-</v>
          </cell>
          <cell r="Q625" t="str">
            <v>-</v>
          </cell>
          <cell r="R625" t="e">
            <v>#VALUE!</v>
          </cell>
          <cell r="S625" t="e">
            <v>#VALUE!</v>
          </cell>
          <cell r="T625">
            <v>82500</v>
          </cell>
          <cell r="U625">
            <v>82500</v>
          </cell>
          <cell r="V625">
            <v>74000</v>
          </cell>
          <cell r="W625">
            <v>-10.303030303030303</v>
          </cell>
          <cell r="X625">
            <v>-10.303030303030303</v>
          </cell>
          <cell r="Y625">
            <v>71800</v>
          </cell>
          <cell r="Z625">
            <v>71800</v>
          </cell>
          <cell r="AA625">
            <v>71800</v>
          </cell>
        </row>
        <row r="626">
          <cell r="A626">
            <v>29</v>
          </cell>
          <cell r="B626" t="str">
            <v>잣볶은것kg깐잣중국</v>
          </cell>
          <cell r="D626" t="str">
            <v>견과,종실</v>
          </cell>
          <cell r="E626" t="str">
            <v>잣</v>
          </cell>
          <cell r="F626" t="str">
            <v>볶은것</v>
          </cell>
          <cell r="G626" t="str">
            <v>kg</v>
          </cell>
          <cell r="H626" t="str">
            <v>깐잣</v>
          </cell>
          <cell r="I626" t="str">
            <v>중국</v>
          </cell>
          <cell r="J626" t="str">
            <v>-</v>
          </cell>
          <cell r="K626">
            <v>36000</v>
          </cell>
          <cell r="L626">
            <v>37000</v>
          </cell>
          <cell r="M626" t="e">
            <v>#VALUE!</v>
          </cell>
          <cell r="N626">
            <v>2.7777777777777777</v>
          </cell>
          <cell r="O626" t="str">
            <v>-</v>
          </cell>
          <cell r="P626" t="str">
            <v>-</v>
          </cell>
          <cell r="Q626" t="str">
            <v>-</v>
          </cell>
          <cell r="R626" t="e">
            <v>#VALUE!</v>
          </cell>
          <cell r="S626" t="e">
            <v>#VALUE!</v>
          </cell>
          <cell r="T626" t="str">
            <v>-</v>
          </cell>
          <cell r="U626" t="str">
            <v>-</v>
          </cell>
          <cell r="V626" t="str">
            <v>-</v>
          </cell>
          <cell r="W626" t="e">
            <v>#VALUE!</v>
          </cell>
          <cell r="X626" t="e">
            <v>#VALUE!</v>
          </cell>
          <cell r="Y626" t="str">
            <v>-</v>
          </cell>
          <cell r="Z626" t="str">
            <v>-</v>
          </cell>
          <cell r="AA626" t="str">
            <v>-</v>
          </cell>
        </row>
        <row r="627">
          <cell r="A627">
            <v>30</v>
          </cell>
          <cell r="B627" t="str">
            <v>참깨,검정깨(흑임자)말린것kg피검정깨국산</v>
          </cell>
          <cell r="C627">
            <v>11</v>
          </cell>
          <cell r="D627" t="str">
            <v>견과,종실</v>
          </cell>
          <cell r="E627" t="str">
            <v>참깨,검정깨(흑임자)</v>
          </cell>
          <cell r="F627" t="str">
            <v>말린것</v>
          </cell>
          <cell r="G627" t="str">
            <v>kg</v>
          </cell>
          <cell r="H627" t="str">
            <v>피검정깨</v>
          </cell>
          <cell r="I627" t="str">
            <v>국산</v>
          </cell>
          <cell r="J627" t="str">
            <v>-</v>
          </cell>
          <cell r="K627" t="str">
            <v>-</v>
          </cell>
          <cell r="L627">
            <v>38340</v>
          </cell>
          <cell r="M627" t="e">
            <v>#VALUE!</v>
          </cell>
          <cell r="N627" t="e">
            <v>#VALUE!</v>
          </cell>
          <cell r="O627" t="str">
            <v>-</v>
          </cell>
          <cell r="P627" t="str">
            <v>-</v>
          </cell>
          <cell r="Q627" t="str">
            <v>-</v>
          </cell>
          <cell r="R627" t="e">
            <v>#VALUE!</v>
          </cell>
          <cell r="S627" t="e">
            <v>#VALUE!</v>
          </cell>
          <cell r="T627" t="str">
            <v>-</v>
          </cell>
          <cell r="U627">
            <v>45000</v>
          </cell>
          <cell r="V627">
            <v>49500</v>
          </cell>
          <cell r="W627" t="e">
            <v>#VALUE!</v>
          </cell>
          <cell r="X627">
            <v>10</v>
          </cell>
          <cell r="Y627">
            <v>44000</v>
          </cell>
          <cell r="Z627">
            <v>44000</v>
          </cell>
          <cell r="AA627">
            <v>45000</v>
          </cell>
        </row>
        <row r="628">
          <cell r="A628">
            <v>31</v>
          </cell>
          <cell r="B628" t="str">
            <v>참깨,검정깨(흑임자)볶은것kg볶은검정깨국산</v>
          </cell>
          <cell r="D628" t="str">
            <v>견과,종실</v>
          </cell>
          <cell r="E628" t="str">
            <v>참깨,검정깨(흑임자)</v>
          </cell>
          <cell r="F628" t="str">
            <v>볶은것</v>
          </cell>
          <cell r="G628" t="str">
            <v>kg</v>
          </cell>
          <cell r="H628" t="str">
            <v>볶은검정깨</v>
          </cell>
          <cell r="I628" t="str">
            <v>국산</v>
          </cell>
          <cell r="J628" t="str">
            <v>-</v>
          </cell>
          <cell r="K628" t="str">
            <v>-</v>
          </cell>
          <cell r="L628" t="str">
            <v>-</v>
          </cell>
          <cell r="M628" t="e">
            <v>#VALUE!</v>
          </cell>
          <cell r="N628" t="e">
            <v>#VALUE!</v>
          </cell>
          <cell r="O628" t="str">
            <v>-</v>
          </cell>
          <cell r="P628" t="str">
            <v>-</v>
          </cell>
          <cell r="Q628" t="str">
            <v>-</v>
          </cell>
          <cell r="R628" t="e">
            <v>#VALUE!</v>
          </cell>
          <cell r="S628" t="e">
            <v>#VALUE!</v>
          </cell>
          <cell r="T628" t="str">
            <v>-</v>
          </cell>
          <cell r="U628">
            <v>90590</v>
          </cell>
          <cell r="V628" t="str">
            <v>-</v>
          </cell>
          <cell r="W628" t="e">
            <v>#VALUE!</v>
          </cell>
          <cell r="X628" t="e">
            <v>#VALUE!</v>
          </cell>
          <cell r="Y628">
            <v>72500</v>
          </cell>
          <cell r="Z628">
            <v>72500</v>
          </cell>
          <cell r="AA628">
            <v>72500</v>
          </cell>
        </row>
        <row r="629">
          <cell r="A629">
            <v>32</v>
          </cell>
          <cell r="B629" t="str">
            <v>참깨,검정깨(흑임자)볶은것kg볶은검정깨중국</v>
          </cell>
          <cell r="D629" t="str">
            <v>견과,종실</v>
          </cell>
          <cell r="E629" t="str">
            <v>참깨,검정깨(흑임자)</v>
          </cell>
          <cell r="F629" t="str">
            <v>볶은것</v>
          </cell>
          <cell r="G629" t="str">
            <v>kg</v>
          </cell>
          <cell r="H629" t="str">
            <v>볶은검정깨</v>
          </cell>
          <cell r="I629" t="str">
            <v>중국</v>
          </cell>
          <cell r="J629" t="str">
            <v>-</v>
          </cell>
          <cell r="K629">
            <v>11000</v>
          </cell>
          <cell r="L629">
            <v>11800</v>
          </cell>
          <cell r="M629" t="e">
            <v>#VALUE!</v>
          </cell>
          <cell r="N629">
            <v>7.2727272727272725</v>
          </cell>
          <cell r="O629">
            <v>11880</v>
          </cell>
          <cell r="P629" t="str">
            <v>-</v>
          </cell>
          <cell r="Q629" t="str">
            <v>-</v>
          </cell>
          <cell r="R629" t="e">
            <v>#VALUE!</v>
          </cell>
          <cell r="S629" t="e">
            <v>#VALUE!</v>
          </cell>
          <cell r="T629" t="str">
            <v>-</v>
          </cell>
          <cell r="U629">
            <v>28470</v>
          </cell>
          <cell r="V629">
            <v>28470</v>
          </cell>
          <cell r="W629" t="e">
            <v>#VALUE!</v>
          </cell>
          <cell r="X629">
            <v>0</v>
          </cell>
          <cell r="Y629" t="str">
            <v>-</v>
          </cell>
          <cell r="Z629" t="str">
            <v>-</v>
          </cell>
          <cell r="AA629" t="str">
            <v>-</v>
          </cell>
        </row>
        <row r="630">
          <cell r="A630">
            <v>33</v>
          </cell>
          <cell r="B630" t="str">
            <v>참깨,흰깨말린것kg피참깨국산</v>
          </cell>
          <cell r="C630">
            <v>12</v>
          </cell>
          <cell r="D630" t="str">
            <v>견과,종실</v>
          </cell>
          <cell r="E630" t="str">
            <v>참깨,흰깨</v>
          </cell>
          <cell r="F630" t="str">
            <v>말린것</v>
          </cell>
          <cell r="G630" t="str">
            <v>kg</v>
          </cell>
          <cell r="H630" t="str">
            <v>피참깨</v>
          </cell>
          <cell r="I630" t="str">
            <v>국산</v>
          </cell>
          <cell r="J630" t="str">
            <v>-</v>
          </cell>
          <cell r="K630" t="str">
            <v>-</v>
          </cell>
          <cell r="L630">
            <v>31670</v>
          </cell>
          <cell r="M630" t="e">
            <v>#VALUE!</v>
          </cell>
          <cell r="N630" t="e">
            <v>#VALUE!</v>
          </cell>
          <cell r="O630" t="str">
            <v>-</v>
          </cell>
          <cell r="P630">
            <v>25000</v>
          </cell>
          <cell r="Q630" t="str">
            <v>-</v>
          </cell>
          <cell r="R630" t="e">
            <v>#VALUE!</v>
          </cell>
          <cell r="S630" t="e">
            <v>#VALUE!</v>
          </cell>
          <cell r="T630">
            <v>39750</v>
          </cell>
          <cell r="U630">
            <v>42250</v>
          </cell>
          <cell r="V630">
            <v>39750</v>
          </cell>
          <cell r="W630">
            <v>0</v>
          </cell>
          <cell r="X630">
            <v>-5.9171597633136095</v>
          </cell>
          <cell r="Y630">
            <v>36400</v>
          </cell>
          <cell r="Z630">
            <v>36400</v>
          </cell>
          <cell r="AA630">
            <v>36400</v>
          </cell>
        </row>
        <row r="631">
          <cell r="A631">
            <v>34</v>
          </cell>
          <cell r="B631" t="str">
            <v>참깨,흰깨말린것kg피참깨중국</v>
          </cell>
          <cell r="D631" t="str">
            <v>견과,종실</v>
          </cell>
          <cell r="E631" t="str">
            <v>참깨,흰깨</v>
          </cell>
          <cell r="F631" t="str">
            <v>말린것</v>
          </cell>
          <cell r="G631" t="str">
            <v>kg</v>
          </cell>
          <cell r="H631" t="str">
            <v>피참깨</v>
          </cell>
          <cell r="I631" t="str">
            <v>중국</v>
          </cell>
          <cell r="J631" t="str">
            <v>-</v>
          </cell>
          <cell r="K631" t="str">
            <v>-</v>
          </cell>
          <cell r="L631" t="str">
            <v>-</v>
          </cell>
          <cell r="M631" t="e">
            <v>#VALUE!</v>
          </cell>
          <cell r="N631" t="e">
            <v>#VALUE!</v>
          </cell>
          <cell r="O631" t="str">
            <v>-</v>
          </cell>
          <cell r="P631" t="str">
            <v>-</v>
          </cell>
          <cell r="Q631" t="str">
            <v>-</v>
          </cell>
          <cell r="R631" t="e">
            <v>#VALUE!</v>
          </cell>
          <cell r="S631" t="e">
            <v>#VALUE!</v>
          </cell>
          <cell r="T631" t="str">
            <v>-</v>
          </cell>
          <cell r="U631" t="str">
            <v>-</v>
          </cell>
          <cell r="V631" t="str">
            <v>-</v>
          </cell>
          <cell r="W631" t="e">
            <v>#VALUE!</v>
          </cell>
          <cell r="X631" t="e">
            <v>#VALUE!</v>
          </cell>
          <cell r="Y631" t="str">
            <v>-</v>
          </cell>
          <cell r="Z631" t="str">
            <v>-</v>
          </cell>
          <cell r="AA631" t="str">
            <v>-</v>
          </cell>
        </row>
        <row r="632">
          <cell r="A632">
            <v>35</v>
          </cell>
          <cell r="B632" t="str">
            <v>참깨,흰깨볶은것kg볶은참깨국산</v>
          </cell>
          <cell r="D632" t="str">
            <v>견과,종실</v>
          </cell>
          <cell r="E632" t="str">
            <v>참깨,흰깨</v>
          </cell>
          <cell r="F632" t="str">
            <v>볶은것</v>
          </cell>
          <cell r="G632" t="str">
            <v>kg</v>
          </cell>
          <cell r="H632" t="str">
            <v>볶은참깨</v>
          </cell>
          <cell r="I632" t="str">
            <v>국산</v>
          </cell>
          <cell r="J632" t="str">
            <v>-</v>
          </cell>
          <cell r="K632" t="str">
            <v>-</v>
          </cell>
          <cell r="L632" t="str">
            <v>-</v>
          </cell>
          <cell r="M632" t="e">
            <v>#VALUE!</v>
          </cell>
          <cell r="N632" t="e">
            <v>#VALUE!</v>
          </cell>
          <cell r="O632">
            <v>33800</v>
          </cell>
          <cell r="P632" t="str">
            <v>-</v>
          </cell>
          <cell r="Q632" t="str">
            <v>-</v>
          </cell>
          <cell r="R632" t="e">
            <v>#VALUE!</v>
          </cell>
          <cell r="S632" t="e">
            <v>#VALUE!</v>
          </cell>
          <cell r="T632">
            <v>59100</v>
          </cell>
          <cell r="U632">
            <v>62000</v>
          </cell>
          <cell r="V632">
            <v>62000</v>
          </cell>
          <cell r="W632">
            <v>4.9069373942470387</v>
          </cell>
          <cell r="X632">
            <v>0</v>
          </cell>
          <cell r="Y632">
            <v>75500</v>
          </cell>
          <cell r="Z632">
            <v>75500</v>
          </cell>
          <cell r="AA632">
            <v>51000</v>
          </cell>
        </row>
        <row r="633">
          <cell r="A633">
            <v>36</v>
          </cell>
          <cell r="B633" t="str">
            <v>참깨,흰깨볶은것kg볶은참깨중국</v>
          </cell>
          <cell r="D633" t="str">
            <v>견과,종실</v>
          </cell>
          <cell r="E633" t="str">
            <v>참깨,흰깨</v>
          </cell>
          <cell r="F633" t="str">
            <v>볶은것</v>
          </cell>
          <cell r="G633" t="str">
            <v>kg</v>
          </cell>
          <cell r="H633" t="str">
            <v>볶은참깨</v>
          </cell>
          <cell r="I633" t="str">
            <v>중국</v>
          </cell>
          <cell r="J633" t="str">
            <v>-</v>
          </cell>
          <cell r="K633" t="str">
            <v>-</v>
          </cell>
          <cell r="L633" t="str">
            <v>-</v>
          </cell>
          <cell r="M633" t="e">
            <v>#VALUE!</v>
          </cell>
          <cell r="N633" t="e">
            <v>#VALUE!</v>
          </cell>
          <cell r="O633">
            <v>9390</v>
          </cell>
          <cell r="P633" t="str">
            <v>-</v>
          </cell>
          <cell r="Q633" t="str">
            <v>-</v>
          </cell>
          <cell r="R633" t="e">
            <v>#VALUE!</v>
          </cell>
          <cell r="S633" t="e">
            <v>#VALUE!</v>
          </cell>
          <cell r="T633" t="str">
            <v>-</v>
          </cell>
          <cell r="U633" t="str">
            <v>-</v>
          </cell>
          <cell r="V633" t="str">
            <v>-</v>
          </cell>
          <cell r="W633" t="e">
            <v>#VALUE!</v>
          </cell>
          <cell r="X633" t="e">
            <v>#VALUE!</v>
          </cell>
          <cell r="Y633" t="str">
            <v>-</v>
          </cell>
          <cell r="Z633" t="str">
            <v>-</v>
          </cell>
          <cell r="AA633" t="str">
            <v>-</v>
          </cell>
        </row>
        <row r="634">
          <cell r="A634">
            <v>37</v>
          </cell>
          <cell r="B634" t="str">
            <v>참깨,흰깨볶은것kg거피참깨국산</v>
          </cell>
          <cell r="D634" t="str">
            <v>견과,종실</v>
          </cell>
          <cell r="E634" t="str">
            <v>참깨,흰깨</v>
          </cell>
          <cell r="F634" t="str">
            <v>볶은것</v>
          </cell>
          <cell r="G634" t="str">
            <v>kg</v>
          </cell>
          <cell r="H634" t="str">
            <v>거피참깨</v>
          </cell>
          <cell r="I634" t="str">
            <v>국산</v>
          </cell>
          <cell r="J634" t="str">
            <v>-</v>
          </cell>
          <cell r="K634" t="str">
            <v>-</v>
          </cell>
          <cell r="L634" t="str">
            <v>-</v>
          </cell>
          <cell r="M634" t="e">
            <v>#VALUE!</v>
          </cell>
          <cell r="N634" t="e">
            <v>#VALUE!</v>
          </cell>
          <cell r="O634" t="str">
            <v>-</v>
          </cell>
          <cell r="P634" t="str">
            <v>-</v>
          </cell>
          <cell r="Q634" t="str">
            <v>-</v>
          </cell>
          <cell r="R634" t="e">
            <v>#VALUE!</v>
          </cell>
          <cell r="S634" t="e">
            <v>#VALUE!</v>
          </cell>
          <cell r="T634" t="str">
            <v>-</v>
          </cell>
          <cell r="U634" t="str">
            <v>-</v>
          </cell>
          <cell r="V634" t="str">
            <v>-</v>
          </cell>
          <cell r="W634" t="e">
            <v>#VALUE!</v>
          </cell>
          <cell r="X634" t="e">
            <v>#VALUE!</v>
          </cell>
          <cell r="Y634" t="str">
            <v>-</v>
          </cell>
          <cell r="Z634" t="str">
            <v>-</v>
          </cell>
          <cell r="AA634" t="str">
            <v>-</v>
          </cell>
        </row>
        <row r="635">
          <cell r="A635">
            <v>38</v>
          </cell>
          <cell r="B635" t="str">
            <v>참깨,흰깨볶은것kg거피참깨중국</v>
          </cell>
          <cell r="D635" t="str">
            <v>견과,종실</v>
          </cell>
          <cell r="E635" t="str">
            <v>참깨,흰깨</v>
          </cell>
          <cell r="F635" t="str">
            <v>볶은것</v>
          </cell>
          <cell r="G635" t="str">
            <v>kg</v>
          </cell>
          <cell r="H635" t="str">
            <v>거피참깨</v>
          </cell>
          <cell r="I635" t="str">
            <v>중국</v>
          </cell>
          <cell r="J635" t="str">
            <v>-</v>
          </cell>
          <cell r="K635" t="str">
            <v>-</v>
          </cell>
          <cell r="L635">
            <v>11200</v>
          </cell>
          <cell r="M635" t="e">
            <v>#VALUE!</v>
          </cell>
          <cell r="N635" t="e">
            <v>#VALUE!</v>
          </cell>
          <cell r="O635" t="str">
            <v>-</v>
          </cell>
          <cell r="P635" t="str">
            <v>-</v>
          </cell>
          <cell r="Q635" t="str">
            <v>-</v>
          </cell>
          <cell r="R635" t="e">
            <v>#VALUE!</v>
          </cell>
          <cell r="S635" t="e">
            <v>#VALUE!</v>
          </cell>
          <cell r="T635" t="str">
            <v>-</v>
          </cell>
          <cell r="U635" t="str">
            <v>-</v>
          </cell>
          <cell r="V635" t="str">
            <v>-</v>
          </cell>
          <cell r="W635" t="e">
            <v>#VALUE!</v>
          </cell>
          <cell r="X635" t="e">
            <v>#VALUE!</v>
          </cell>
          <cell r="Y635" t="str">
            <v>-</v>
          </cell>
          <cell r="Z635" t="str">
            <v>-</v>
          </cell>
          <cell r="AA635" t="str">
            <v>-</v>
          </cell>
        </row>
        <row r="636">
          <cell r="A636">
            <v>39</v>
          </cell>
          <cell r="B636" t="str">
            <v>호두말린것,깐것kg호두살국산</v>
          </cell>
          <cell r="C636">
            <v>13</v>
          </cell>
          <cell r="D636" t="str">
            <v>견과,종실</v>
          </cell>
          <cell r="E636" t="str">
            <v>호두</v>
          </cell>
          <cell r="F636" t="str">
            <v>말린것,깐것</v>
          </cell>
          <cell r="G636" t="str">
            <v>kg</v>
          </cell>
          <cell r="H636" t="str">
            <v>호두살</v>
          </cell>
          <cell r="I636" t="str">
            <v>국산</v>
          </cell>
          <cell r="J636" t="str">
            <v>-</v>
          </cell>
          <cell r="K636" t="str">
            <v>-</v>
          </cell>
          <cell r="L636" t="str">
            <v>-</v>
          </cell>
          <cell r="M636" t="e">
            <v>#VALUE!</v>
          </cell>
          <cell r="N636" t="e">
            <v>#VALUE!</v>
          </cell>
          <cell r="O636" t="str">
            <v>-</v>
          </cell>
          <cell r="P636" t="str">
            <v>-</v>
          </cell>
          <cell r="Q636" t="str">
            <v>-</v>
          </cell>
          <cell r="R636" t="e">
            <v>#VALUE!</v>
          </cell>
          <cell r="S636" t="e">
            <v>#VALUE!</v>
          </cell>
          <cell r="T636">
            <v>125460</v>
          </cell>
          <cell r="U636">
            <v>98000</v>
          </cell>
          <cell r="V636">
            <v>98190</v>
          </cell>
          <cell r="W636">
            <v>-21.736011477761835</v>
          </cell>
          <cell r="X636">
            <v>0.19387755102040816</v>
          </cell>
          <cell r="Y636">
            <v>125800</v>
          </cell>
          <cell r="Z636">
            <v>125800</v>
          </cell>
          <cell r="AA636">
            <v>138000</v>
          </cell>
        </row>
        <row r="637">
          <cell r="A637">
            <v>40</v>
          </cell>
          <cell r="B637" t="str">
            <v>호두말린것,깐것kg호두살북한</v>
          </cell>
          <cell r="D637" t="str">
            <v>견과,종실</v>
          </cell>
          <cell r="E637" t="str">
            <v>호두</v>
          </cell>
          <cell r="F637" t="str">
            <v>말린것,깐것</v>
          </cell>
          <cell r="G637" t="str">
            <v>kg</v>
          </cell>
          <cell r="H637" t="str">
            <v>호두살</v>
          </cell>
          <cell r="I637" t="str">
            <v>북한</v>
          </cell>
          <cell r="J637" t="str">
            <v>-</v>
          </cell>
          <cell r="K637" t="str">
            <v>-</v>
          </cell>
          <cell r="L637" t="str">
            <v>-</v>
          </cell>
          <cell r="M637" t="e">
            <v>#VALUE!</v>
          </cell>
          <cell r="N637" t="e">
            <v>#VALUE!</v>
          </cell>
          <cell r="O637" t="str">
            <v>-</v>
          </cell>
          <cell r="P637" t="str">
            <v>-</v>
          </cell>
          <cell r="Q637" t="str">
            <v>-</v>
          </cell>
          <cell r="R637" t="e">
            <v>#VALUE!</v>
          </cell>
          <cell r="S637" t="e">
            <v>#VALUE!</v>
          </cell>
          <cell r="T637" t="str">
            <v>-</v>
          </cell>
          <cell r="U637" t="str">
            <v>-</v>
          </cell>
          <cell r="V637" t="str">
            <v>-</v>
          </cell>
          <cell r="W637" t="e">
            <v>#VALUE!</v>
          </cell>
          <cell r="X637" t="e">
            <v>#VALUE!</v>
          </cell>
          <cell r="Y637" t="str">
            <v>-</v>
          </cell>
          <cell r="Z637" t="str">
            <v>-</v>
          </cell>
          <cell r="AA637" t="str">
            <v>-</v>
          </cell>
        </row>
        <row r="638">
          <cell r="A638">
            <v>41</v>
          </cell>
          <cell r="B638" t="str">
            <v>호두말린것,깐것kg호두살미국</v>
          </cell>
          <cell r="D638" t="str">
            <v>견과,종실</v>
          </cell>
          <cell r="E638" t="str">
            <v>호두</v>
          </cell>
          <cell r="F638" t="str">
            <v>말린것,깐것</v>
          </cell>
          <cell r="G638" t="str">
            <v>kg</v>
          </cell>
          <cell r="H638" t="str">
            <v>호두살</v>
          </cell>
          <cell r="I638" t="str">
            <v>미국</v>
          </cell>
          <cell r="J638">
            <v>21670</v>
          </cell>
          <cell r="K638">
            <v>18000</v>
          </cell>
          <cell r="L638">
            <v>18000</v>
          </cell>
          <cell r="M638">
            <v>-16.935856022150439</v>
          </cell>
          <cell r="N638">
            <v>0</v>
          </cell>
          <cell r="O638">
            <v>20720</v>
          </cell>
          <cell r="P638" t="str">
            <v>-</v>
          </cell>
          <cell r="Q638" t="str">
            <v>-</v>
          </cell>
          <cell r="R638" t="e">
            <v>#VALUE!</v>
          </cell>
          <cell r="S638" t="e">
            <v>#VALUE!</v>
          </cell>
          <cell r="T638">
            <v>30860</v>
          </cell>
          <cell r="U638">
            <v>33000</v>
          </cell>
          <cell r="V638" t="str">
            <v>-</v>
          </cell>
          <cell r="W638" t="e">
            <v>#VALUE!</v>
          </cell>
          <cell r="X638" t="e">
            <v>#VALUE!</v>
          </cell>
          <cell r="Y638" t="str">
            <v>-</v>
          </cell>
          <cell r="Z638" t="str">
            <v>-</v>
          </cell>
          <cell r="AA638" t="str">
            <v>-</v>
          </cell>
        </row>
        <row r="639">
          <cell r="A639">
            <v>42</v>
          </cell>
          <cell r="B639" t="str">
            <v>호두말린것,깐것kg호두싸래기,조각호두국산</v>
          </cell>
          <cell r="D639" t="str">
            <v>견과,종실</v>
          </cell>
          <cell r="E639" t="str">
            <v>호두</v>
          </cell>
          <cell r="F639" t="str">
            <v>말린것,깐것</v>
          </cell>
          <cell r="G639" t="str">
            <v>kg</v>
          </cell>
          <cell r="H639" t="str">
            <v>호두싸래기,조각호두</v>
          </cell>
          <cell r="I639" t="str">
            <v>국산</v>
          </cell>
          <cell r="J639" t="str">
            <v>-</v>
          </cell>
          <cell r="K639" t="str">
            <v>-</v>
          </cell>
          <cell r="L639" t="str">
            <v>-</v>
          </cell>
          <cell r="M639" t="e">
            <v>#VALUE!</v>
          </cell>
          <cell r="N639" t="e">
            <v>#VALUE!</v>
          </cell>
          <cell r="O639" t="str">
            <v>-</v>
          </cell>
          <cell r="P639" t="str">
            <v>-</v>
          </cell>
          <cell r="Q639" t="str">
            <v>-</v>
          </cell>
          <cell r="R639" t="e">
            <v>#VALUE!</v>
          </cell>
          <cell r="S639" t="e">
            <v>#VALUE!</v>
          </cell>
          <cell r="T639">
            <v>92310</v>
          </cell>
          <cell r="U639" t="str">
            <v>-</v>
          </cell>
          <cell r="V639">
            <v>101540</v>
          </cell>
          <cell r="W639">
            <v>9.9989166937493223</v>
          </cell>
          <cell r="X639" t="e">
            <v>#VALUE!</v>
          </cell>
          <cell r="Y639">
            <v>85800</v>
          </cell>
          <cell r="Z639">
            <v>97800</v>
          </cell>
          <cell r="AA639">
            <v>97800</v>
          </cell>
        </row>
        <row r="640">
          <cell r="A640">
            <v>43</v>
          </cell>
          <cell r="B640" t="str">
            <v>호두말린것,깐것kg호두싸래기,조각호두미국</v>
          </cell>
          <cell r="D640" t="str">
            <v>견과,종실</v>
          </cell>
          <cell r="E640" t="str">
            <v>호두</v>
          </cell>
          <cell r="F640" t="str">
            <v>말린것,깐것</v>
          </cell>
          <cell r="G640" t="str">
            <v>kg</v>
          </cell>
          <cell r="H640" t="str">
            <v>호두싸래기,조각호두</v>
          </cell>
          <cell r="I640" t="str">
            <v>미국</v>
          </cell>
          <cell r="J640" t="str">
            <v>-</v>
          </cell>
          <cell r="K640" t="str">
            <v>-</v>
          </cell>
          <cell r="L640" t="str">
            <v>-</v>
          </cell>
          <cell r="M640" t="e">
            <v>#VALUE!</v>
          </cell>
          <cell r="N640" t="e">
            <v>#VALUE!</v>
          </cell>
          <cell r="O640" t="str">
            <v>-</v>
          </cell>
          <cell r="P640" t="str">
            <v>-</v>
          </cell>
          <cell r="Q640" t="str">
            <v>-</v>
          </cell>
          <cell r="R640" t="e">
            <v>#VALUE!</v>
          </cell>
          <cell r="S640" t="e">
            <v>#VALUE!</v>
          </cell>
          <cell r="T640">
            <v>16600</v>
          </cell>
          <cell r="U640" t="str">
            <v>-</v>
          </cell>
          <cell r="V640">
            <v>33000</v>
          </cell>
          <cell r="W640">
            <v>98.795180722891573</v>
          </cell>
          <cell r="X640" t="e">
            <v>#VALUE!</v>
          </cell>
          <cell r="Y640" t="str">
            <v>-</v>
          </cell>
          <cell r="Z640" t="str">
            <v>-</v>
          </cell>
          <cell r="AA640" t="str">
            <v>-</v>
          </cell>
        </row>
        <row r="641">
          <cell r="A641">
            <v>44</v>
          </cell>
          <cell r="B641" t="str">
            <v>가지생것kg대25~30cm국산</v>
          </cell>
          <cell r="C641">
            <v>14</v>
          </cell>
          <cell r="D641" t="str">
            <v>채소류</v>
          </cell>
          <cell r="E641" t="str">
            <v>가지</v>
          </cell>
          <cell r="F641" t="str">
            <v>생것</v>
          </cell>
          <cell r="G641" t="str">
            <v>kg</v>
          </cell>
          <cell r="H641" t="str">
            <v>대25~30cm</v>
          </cell>
          <cell r="I641" t="str">
            <v>국산</v>
          </cell>
          <cell r="J641" t="e">
            <v>#N/A</v>
          </cell>
          <cell r="K641" t="str">
            <v>-</v>
          </cell>
          <cell r="L641" t="str">
            <v>-</v>
          </cell>
          <cell r="M641" t="e">
            <v>#VALUE!</v>
          </cell>
          <cell r="N641" t="e">
            <v>#VALUE!</v>
          </cell>
          <cell r="O641" t="e">
            <v>#N/A</v>
          </cell>
          <cell r="P641" t="str">
            <v>-</v>
          </cell>
          <cell r="Q641">
            <v>5000</v>
          </cell>
          <cell r="R641" t="e">
            <v>#N/A</v>
          </cell>
          <cell r="S641" t="e">
            <v>#VALUE!</v>
          </cell>
          <cell r="T641" t="e">
            <v>#N/A</v>
          </cell>
          <cell r="U641" t="str">
            <v>-</v>
          </cell>
          <cell r="V641">
            <v>9540</v>
          </cell>
          <cell r="W641" t="e">
            <v>#N/A</v>
          </cell>
          <cell r="X641" t="e">
            <v>#VALUE!</v>
          </cell>
          <cell r="Y641" t="e">
            <v>#N/A</v>
          </cell>
          <cell r="Z641" t="str">
            <v>-</v>
          </cell>
          <cell r="AA641">
            <v>9070</v>
          </cell>
        </row>
        <row r="642">
          <cell r="A642">
            <v>45</v>
          </cell>
          <cell r="B642" t="str">
            <v>가지생것kg중20~25cm국산</v>
          </cell>
          <cell r="D642" t="str">
            <v>채소류</v>
          </cell>
          <cell r="E642" t="str">
            <v>가지</v>
          </cell>
          <cell r="F642" t="str">
            <v>생것</v>
          </cell>
          <cell r="G642" t="str">
            <v>kg</v>
          </cell>
          <cell r="H642" t="str">
            <v>중20~25cm</v>
          </cell>
          <cell r="I642" t="str">
            <v>국산</v>
          </cell>
          <cell r="J642" t="e">
            <v>#N/A</v>
          </cell>
          <cell r="K642">
            <v>2000</v>
          </cell>
          <cell r="L642">
            <v>3380</v>
          </cell>
          <cell r="M642" t="e">
            <v>#N/A</v>
          </cell>
          <cell r="N642">
            <v>69</v>
          </cell>
          <cell r="O642" t="e">
            <v>#N/A</v>
          </cell>
          <cell r="P642">
            <v>3400</v>
          </cell>
          <cell r="Q642" t="str">
            <v>-</v>
          </cell>
          <cell r="R642" t="e">
            <v>#VALUE!</v>
          </cell>
          <cell r="S642" t="e">
            <v>#VALUE!</v>
          </cell>
          <cell r="T642" t="e">
            <v>#N/A</v>
          </cell>
          <cell r="U642">
            <v>5040</v>
          </cell>
          <cell r="V642" t="str">
            <v>-</v>
          </cell>
          <cell r="W642" t="e">
            <v>#VALUE!</v>
          </cell>
          <cell r="X642" t="e">
            <v>#VALUE!</v>
          </cell>
          <cell r="Y642" t="e">
            <v>#N/A</v>
          </cell>
          <cell r="Z642">
            <v>4720</v>
          </cell>
          <cell r="AA642" t="str">
            <v>-</v>
          </cell>
        </row>
        <row r="643">
          <cell r="A643">
            <v>46</v>
          </cell>
          <cell r="B643" t="str">
            <v>가지말린것kg건가지국산</v>
          </cell>
          <cell r="D643" t="str">
            <v>채소류</v>
          </cell>
          <cell r="E643" t="str">
            <v>가지</v>
          </cell>
          <cell r="F643" t="str">
            <v>말린것</v>
          </cell>
          <cell r="G643" t="str">
            <v>kg</v>
          </cell>
          <cell r="H643" t="str">
            <v>건가지</v>
          </cell>
          <cell r="I643" t="str">
            <v>국산</v>
          </cell>
          <cell r="J643" t="str">
            <v>-</v>
          </cell>
          <cell r="K643">
            <v>12000</v>
          </cell>
          <cell r="L643">
            <v>12000</v>
          </cell>
          <cell r="M643" t="e">
            <v>#VALUE!</v>
          </cell>
          <cell r="N643">
            <v>0</v>
          </cell>
          <cell r="O643" t="str">
            <v>-</v>
          </cell>
          <cell r="P643" t="str">
            <v>-</v>
          </cell>
          <cell r="Q643" t="str">
            <v>-</v>
          </cell>
          <cell r="R643" t="e">
            <v>#VALUE!</v>
          </cell>
          <cell r="S643" t="e">
            <v>#VALUE!</v>
          </cell>
          <cell r="T643">
            <v>33500</v>
          </cell>
          <cell r="U643">
            <v>33500</v>
          </cell>
          <cell r="V643">
            <v>21750</v>
          </cell>
          <cell r="W643">
            <v>-35.07462686567164</v>
          </cell>
          <cell r="X643">
            <v>-35.07462686567164</v>
          </cell>
          <cell r="Y643">
            <v>39400</v>
          </cell>
          <cell r="Z643">
            <v>48580</v>
          </cell>
          <cell r="AA643">
            <v>38700</v>
          </cell>
        </row>
        <row r="644">
          <cell r="A644">
            <v>47</v>
          </cell>
          <cell r="B644" t="str">
            <v>갓생것kg청갓국산</v>
          </cell>
          <cell r="C644">
            <v>15</v>
          </cell>
          <cell r="D644" t="str">
            <v>채소류</v>
          </cell>
          <cell r="E644" t="str">
            <v>갓</v>
          </cell>
          <cell r="F644" t="str">
            <v>생것</v>
          </cell>
          <cell r="G644" t="str">
            <v>kg</v>
          </cell>
          <cell r="H644" t="str">
            <v>청갓</v>
          </cell>
          <cell r="I644" t="str">
            <v>국산</v>
          </cell>
          <cell r="J644" t="str">
            <v>-</v>
          </cell>
          <cell r="K644" t="str">
            <v>-</v>
          </cell>
          <cell r="L644" t="str">
            <v>-</v>
          </cell>
          <cell r="M644" t="e">
            <v>#VALUE!</v>
          </cell>
          <cell r="N644" t="e">
            <v>#VALUE!</v>
          </cell>
          <cell r="O644" t="str">
            <v>-</v>
          </cell>
          <cell r="P644">
            <v>4000</v>
          </cell>
          <cell r="Q644" t="str">
            <v>-</v>
          </cell>
          <cell r="R644" t="e">
            <v>#VALUE!</v>
          </cell>
          <cell r="S644" t="e">
            <v>#VALUE!</v>
          </cell>
          <cell r="T644" t="str">
            <v>-</v>
          </cell>
          <cell r="U644" t="str">
            <v>-</v>
          </cell>
          <cell r="V644" t="str">
            <v>-</v>
          </cell>
          <cell r="W644" t="e">
            <v>#VALUE!</v>
          </cell>
          <cell r="X644" t="e">
            <v>#VALUE!</v>
          </cell>
          <cell r="Y644" t="str">
            <v>-</v>
          </cell>
          <cell r="Z644" t="str">
            <v>-</v>
          </cell>
          <cell r="AA644" t="str">
            <v>-</v>
          </cell>
        </row>
        <row r="645">
          <cell r="A645">
            <v>48</v>
          </cell>
          <cell r="B645" t="str">
            <v>갓생것kg홍갓국산</v>
          </cell>
          <cell r="D645" t="str">
            <v>채소류</v>
          </cell>
          <cell r="E645" t="str">
            <v>갓</v>
          </cell>
          <cell r="F645" t="str">
            <v>생것</v>
          </cell>
          <cell r="G645" t="str">
            <v>kg</v>
          </cell>
          <cell r="H645" t="str">
            <v>홍갓</v>
          </cell>
          <cell r="I645" t="str">
            <v>국산</v>
          </cell>
          <cell r="J645" t="str">
            <v>-</v>
          </cell>
          <cell r="K645" t="str">
            <v>-</v>
          </cell>
          <cell r="L645" t="str">
            <v>-</v>
          </cell>
          <cell r="M645" t="e">
            <v>#VALUE!</v>
          </cell>
          <cell r="N645" t="e">
            <v>#VALUE!</v>
          </cell>
          <cell r="O645" t="str">
            <v>-</v>
          </cell>
          <cell r="P645" t="str">
            <v>-</v>
          </cell>
          <cell r="Q645" t="str">
            <v>-</v>
          </cell>
          <cell r="R645" t="e">
            <v>#VALUE!</v>
          </cell>
          <cell r="S645" t="e">
            <v>#VALUE!</v>
          </cell>
          <cell r="T645" t="str">
            <v>-</v>
          </cell>
          <cell r="U645" t="str">
            <v>-</v>
          </cell>
          <cell r="V645" t="str">
            <v>-</v>
          </cell>
          <cell r="W645" t="e">
            <v>#VALUE!</v>
          </cell>
          <cell r="X645" t="e">
            <v>#VALUE!</v>
          </cell>
          <cell r="Y645" t="str">
            <v>-</v>
          </cell>
          <cell r="Z645">
            <v>5120</v>
          </cell>
          <cell r="AA645">
            <v>5760</v>
          </cell>
        </row>
        <row r="646">
          <cell r="A646">
            <v>49</v>
          </cell>
          <cell r="B646" t="str">
            <v>고구마줄기생것kg깐고구마순국산</v>
          </cell>
          <cell r="C646">
            <v>16</v>
          </cell>
          <cell r="D646" t="str">
            <v>채소류</v>
          </cell>
          <cell r="E646" t="str">
            <v>고구마줄기</v>
          </cell>
          <cell r="F646" t="str">
            <v>생것</v>
          </cell>
          <cell r="G646" t="str">
            <v>kg</v>
          </cell>
          <cell r="H646" t="str">
            <v>깐고구마순</v>
          </cell>
          <cell r="I646" t="str">
            <v>국산</v>
          </cell>
          <cell r="J646" t="str">
            <v>-</v>
          </cell>
          <cell r="K646" t="str">
            <v>-</v>
          </cell>
          <cell r="L646" t="str">
            <v>-</v>
          </cell>
          <cell r="M646" t="e">
            <v>#VALUE!</v>
          </cell>
          <cell r="N646" t="e">
            <v>#VALUE!</v>
          </cell>
          <cell r="O646" t="str">
            <v>-</v>
          </cell>
          <cell r="P646" t="str">
            <v>-</v>
          </cell>
          <cell r="Q646" t="str">
            <v>-</v>
          </cell>
          <cell r="R646" t="e">
            <v>#VALUE!</v>
          </cell>
          <cell r="S646" t="e">
            <v>#VALUE!</v>
          </cell>
          <cell r="T646" t="str">
            <v>-</v>
          </cell>
          <cell r="U646" t="str">
            <v>-</v>
          </cell>
          <cell r="V646" t="str">
            <v>-</v>
          </cell>
          <cell r="W646" t="e">
            <v>#VALUE!</v>
          </cell>
          <cell r="X646" t="e">
            <v>#VALUE!</v>
          </cell>
          <cell r="Y646" t="str">
            <v>-</v>
          </cell>
          <cell r="Z646">
            <v>19500</v>
          </cell>
          <cell r="AA646" t="str">
            <v>-</v>
          </cell>
        </row>
        <row r="647">
          <cell r="A647">
            <v>50</v>
          </cell>
          <cell r="B647" t="str">
            <v>고구마줄기삶은것kg삶은고구마순,건국산</v>
          </cell>
          <cell r="D647" t="str">
            <v>채소류</v>
          </cell>
          <cell r="E647" t="str">
            <v>고구마줄기</v>
          </cell>
          <cell r="F647" t="str">
            <v>삶은것</v>
          </cell>
          <cell r="G647" t="str">
            <v>kg</v>
          </cell>
          <cell r="H647" t="str">
            <v>삶은고구마순,건</v>
          </cell>
          <cell r="I647" t="str">
            <v>국산</v>
          </cell>
          <cell r="J647" t="str">
            <v>-</v>
          </cell>
          <cell r="K647">
            <v>12000</v>
          </cell>
          <cell r="L647" t="str">
            <v>-</v>
          </cell>
          <cell r="M647" t="e">
            <v>#VALUE!</v>
          </cell>
          <cell r="N647" t="e">
            <v>#VALUE!</v>
          </cell>
          <cell r="O647" t="str">
            <v>-</v>
          </cell>
          <cell r="P647" t="str">
            <v>-</v>
          </cell>
          <cell r="Q647" t="str">
            <v>-</v>
          </cell>
          <cell r="R647" t="e">
            <v>#VALUE!</v>
          </cell>
          <cell r="S647" t="e">
            <v>#VALUE!</v>
          </cell>
          <cell r="T647" t="str">
            <v>-</v>
          </cell>
          <cell r="U647" t="str">
            <v>-</v>
          </cell>
          <cell r="V647" t="str">
            <v>-</v>
          </cell>
          <cell r="W647" t="e">
            <v>#VALUE!</v>
          </cell>
          <cell r="X647" t="e">
            <v>#VALUE!</v>
          </cell>
          <cell r="Y647" t="str">
            <v>-</v>
          </cell>
          <cell r="Z647" t="str">
            <v>-</v>
          </cell>
          <cell r="AA647">
            <v>42000</v>
          </cell>
        </row>
        <row r="648">
          <cell r="A648">
            <v>51</v>
          </cell>
          <cell r="B648" t="str">
            <v>고구마줄기삶은것kg삶은고구마순,생국산</v>
          </cell>
          <cell r="D648" t="str">
            <v>채소류</v>
          </cell>
          <cell r="E648" t="str">
            <v>고구마줄기</v>
          </cell>
          <cell r="F648" t="str">
            <v>삶은것</v>
          </cell>
          <cell r="G648" t="str">
            <v>kg</v>
          </cell>
          <cell r="H648" t="str">
            <v>삶은고구마순,생</v>
          </cell>
          <cell r="I648" t="str">
            <v>국산</v>
          </cell>
          <cell r="J648" t="str">
            <v>-</v>
          </cell>
          <cell r="K648">
            <v>6000</v>
          </cell>
          <cell r="L648">
            <v>12000</v>
          </cell>
          <cell r="M648" t="e">
            <v>#VALUE!</v>
          </cell>
          <cell r="N648">
            <v>100</v>
          </cell>
          <cell r="O648">
            <v>9500</v>
          </cell>
          <cell r="P648" t="str">
            <v>-</v>
          </cell>
          <cell r="Q648" t="str">
            <v>-</v>
          </cell>
          <cell r="R648" t="e">
            <v>#VALUE!</v>
          </cell>
          <cell r="S648" t="e">
            <v>#VALUE!</v>
          </cell>
          <cell r="T648">
            <v>9900</v>
          </cell>
          <cell r="U648" t="str">
            <v>-</v>
          </cell>
          <cell r="V648" t="str">
            <v>-</v>
          </cell>
          <cell r="W648" t="e">
            <v>#VALUE!</v>
          </cell>
          <cell r="X648" t="e">
            <v>#VALUE!</v>
          </cell>
          <cell r="Y648" t="str">
            <v>-</v>
          </cell>
          <cell r="Z648">
            <v>13500</v>
          </cell>
          <cell r="AA648">
            <v>13500</v>
          </cell>
        </row>
        <row r="649">
          <cell r="A649">
            <v>52</v>
          </cell>
          <cell r="B649" t="str">
            <v>고비(삶은것)삶은것kg국산</v>
          </cell>
          <cell r="C649">
            <v>17</v>
          </cell>
          <cell r="D649" t="str">
            <v>채소류</v>
          </cell>
          <cell r="E649" t="str">
            <v>고비(삶은것)</v>
          </cell>
          <cell r="F649" t="str">
            <v>삶은것</v>
          </cell>
          <cell r="G649" t="str">
            <v>kg</v>
          </cell>
          <cell r="I649" t="str">
            <v>국산</v>
          </cell>
          <cell r="J649" t="str">
            <v>-</v>
          </cell>
          <cell r="K649" t="str">
            <v>-</v>
          </cell>
          <cell r="L649" t="str">
            <v>-</v>
          </cell>
          <cell r="M649" t="e">
            <v>#VALUE!</v>
          </cell>
          <cell r="N649" t="e">
            <v>#VALUE!</v>
          </cell>
          <cell r="O649" t="str">
            <v>-</v>
          </cell>
          <cell r="P649" t="str">
            <v>-</v>
          </cell>
          <cell r="Q649" t="str">
            <v>-</v>
          </cell>
          <cell r="R649" t="e">
            <v>#VALUE!</v>
          </cell>
          <cell r="S649" t="e">
            <v>#VALUE!</v>
          </cell>
          <cell r="T649" t="str">
            <v>-</v>
          </cell>
          <cell r="U649" t="str">
            <v>-</v>
          </cell>
          <cell r="V649" t="str">
            <v>-</v>
          </cell>
          <cell r="W649" t="e">
            <v>#VALUE!</v>
          </cell>
          <cell r="X649" t="e">
            <v>#VALUE!</v>
          </cell>
          <cell r="Y649" t="str">
            <v>-</v>
          </cell>
          <cell r="Z649" t="str">
            <v>-</v>
          </cell>
          <cell r="AA649" t="str">
            <v>-</v>
          </cell>
        </row>
        <row r="650">
          <cell r="A650">
            <v>53</v>
          </cell>
          <cell r="B650" t="str">
            <v>고비(삶은것)삶은것kg수입</v>
          </cell>
          <cell r="D650" t="str">
            <v>채소류</v>
          </cell>
          <cell r="E650" t="str">
            <v>고비(삶은것)</v>
          </cell>
          <cell r="F650" t="str">
            <v>삶은것</v>
          </cell>
          <cell r="G650" t="str">
            <v>kg</v>
          </cell>
          <cell r="I650" t="str">
            <v>수입</v>
          </cell>
          <cell r="J650" t="str">
            <v>-</v>
          </cell>
          <cell r="K650">
            <v>7000</v>
          </cell>
          <cell r="L650">
            <v>7000</v>
          </cell>
          <cell r="M650" t="e">
            <v>#VALUE!</v>
          </cell>
          <cell r="N650">
            <v>0</v>
          </cell>
          <cell r="O650" t="str">
            <v>-</v>
          </cell>
          <cell r="P650" t="str">
            <v>-</v>
          </cell>
          <cell r="Q650" t="str">
            <v>-</v>
          </cell>
          <cell r="R650" t="e">
            <v>#VALUE!</v>
          </cell>
          <cell r="S650" t="e">
            <v>#VALUE!</v>
          </cell>
          <cell r="T650" t="str">
            <v>-</v>
          </cell>
          <cell r="U650" t="str">
            <v>-</v>
          </cell>
          <cell r="V650" t="str">
            <v>-</v>
          </cell>
          <cell r="W650" t="e">
            <v>#VALUE!</v>
          </cell>
          <cell r="X650" t="e">
            <v>#VALUE!</v>
          </cell>
          <cell r="Y650" t="str">
            <v>-</v>
          </cell>
          <cell r="Z650" t="str">
            <v>-</v>
          </cell>
          <cell r="AA650" t="str">
            <v>-</v>
          </cell>
        </row>
        <row r="651">
          <cell r="A651">
            <v>54</v>
          </cell>
          <cell r="B651" t="str">
            <v>고사리삶은것kg국산</v>
          </cell>
          <cell r="C651">
            <v>18</v>
          </cell>
          <cell r="D651" t="str">
            <v>채소류</v>
          </cell>
          <cell r="E651" t="str">
            <v>고사리</v>
          </cell>
          <cell r="F651" t="str">
            <v>삶은것</v>
          </cell>
          <cell r="G651" t="str">
            <v>kg</v>
          </cell>
          <cell r="I651" t="str">
            <v>국산</v>
          </cell>
          <cell r="J651" t="str">
            <v>-</v>
          </cell>
          <cell r="K651" t="str">
            <v>-</v>
          </cell>
          <cell r="L651">
            <v>15000</v>
          </cell>
          <cell r="M651" t="e">
            <v>#VALUE!</v>
          </cell>
          <cell r="N651" t="e">
            <v>#VALUE!</v>
          </cell>
          <cell r="O651">
            <v>15500</v>
          </cell>
          <cell r="P651" t="str">
            <v>-</v>
          </cell>
          <cell r="Q651" t="str">
            <v>-</v>
          </cell>
          <cell r="R651" t="e">
            <v>#VALUE!</v>
          </cell>
          <cell r="S651" t="e">
            <v>#VALUE!</v>
          </cell>
          <cell r="T651">
            <v>24900</v>
          </cell>
          <cell r="U651">
            <v>26900</v>
          </cell>
          <cell r="V651" t="str">
            <v>-</v>
          </cell>
          <cell r="W651" t="e">
            <v>#VALUE!</v>
          </cell>
          <cell r="X651" t="e">
            <v>#VALUE!</v>
          </cell>
          <cell r="Y651">
            <v>22500</v>
          </cell>
          <cell r="Z651">
            <v>23000</v>
          </cell>
          <cell r="AA651">
            <v>23000</v>
          </cell>
        </row>
        <row r="652">
          <cell r="A652">
            <v>55</v>
          </cell>
          <cell r="B652" t="str">
            <v>고사리삶은것kg북한</v>
          </cell>
          <cell r="D652" t="str">
            <v>채소류</v>
          </cell>
          <cell r="E652" t="str">
            <v>고사리</v>
          </cell>
          <cell r="F652" t="str">
            <v>삶은것</v>
          </cell>
          <cell r="G652" t="str">
            <v>kg</v>
          </cell>
          <cell r="I652" t="str">
            <v>북한</v>
          </cell>
          <cell r="J652" t="str">
            <v>-</v>
          </cell>
          <cell r="K652" t="str">
            <v>-</v>
          </cell>
          <cell r="L652" t="str">
            <v>-</v>
          </cell>
          <cell r="M652" t="e">
            <v>#VALUE!</v>
          </cell>
          <cell r="N652" t="e">
            <v>#VALUE!</v>
          </cell>
          <cell r="O652" t="str">
            <v>-</v>
          </cell>
          <cell r="P652" t="str">
            <v>-</v>
          </cell>
          <cell r="Q652" t="str">
            <v>-</v>
          </cell>
          <cell r="R652" t="e">
            <v>#VALUE!</v>
          </cell>
          <cell r="S652" t="e">
            <v>#VALUE!</v>
          </cell>
          <cell r="T652" t="str">
            <v>-</v>
          </cell>
          <cell r="U652" t="str">
            <v>-</v>
          </cell>
          <cell r="V652" t="str">
            <v>-</v>
          </cell>
          <cell r="W652" t="e">
            <v>#VALUE!</v>
          </cell>
          <cell r="X652" t="e">
            <v>#VALUE!</v>
          </cell>
          <cell r="Y652" t="str">
            <v>-</v>
          </cell>
          <cell r="Z652" t="str">
            <v>-</v>
          </cell>
          <cell r="AA652" t="str">
            <v>-</v>
          </cell>
        </row>
        <row r="653">
          <cell r="A653">
            <v>56</v>
          </cell>
          <cell r="B653" t="str">
            <v>고사리삶은것kg수입</v>
          </cell>
          <cell r="D653" t="str">
            <v>채소류</v>
          </cell>
          <cell r="E653" t="str">
            <v>고사리</v>
          </cell>
          <cell r="F653" t="str">
            <v>삶은것</v>
          </cell>
          <cell r="G653" t="str">
            <v>kg</v>
          </cell>
          <cell r="I653" t="str">
            <v>수입</v>
          </cell>
          <cell r="J653" t="str">
            <v>-</v>
          </cell>
          <cell r="K653">
            <v>3500</v>
          </cell>
          <cell r="L653">
            <v>3500</v>
          </cell>
          <cell r="M653" t="e">
            <v>#VALUE!</v>
          </cell>
          <cell r="N653">
            <v>0</v>
          </cell>
          <cell r="O653" t="str">
            <v>-</v>
          </cell>
          <cell r="P653" t="str">
            <v>-</v>
          </cell>
          <cell r="Q653" t="str">
            <v>-</v>
          </cell>
          <cell r="R653" t="e">
            <v>#VALUE!</v>
          </cell>
          <cell r="S653" t="e">
            <v>#VALUE!</v>
          </cell>
          <cell r="T653" t="str">
            <v>-</v>
          </cell>
          <cell r="U653" t="str">
            <v>-</v>
          </cell>
          <cell r="V653" t="str">
            <v>-</v>
          </cell>
          <cell r="W653" t="e">
            <v>#VALUE!</v>
          </cell>
          <cell r="X653" t="e">
            <v>#VALUE!</v>
          </cell>
          <cell r="Y653" t="str">
            <v>-</v>
          </cell>
          <cell r="Z653" t="str">
            <v>-</v>
          </cell>
          <cell r="AA653" t="str">
            <v>-</v>
          </cell>
        </row>
        <row r="654">
          <cell r="A654">
            <v>57</v>
          </cell>
          <cell r="B654" t="str">
            <v>고추꽈리고추kg맵지않은것국산</v>
          </cell>
          <cell r="C654">
            <v>19</v>
          </cell>
          <cell r="D654" t="str">
            <v>채소류</v>
          </cell>
          <cell r="E654" t="str">
            <v>고추</v>
          </cell>
          <cell r="F654" t="str">
            <v>꽈리고추</v>
          </cell>
          <cell r="G654" t="str">
            <v>kg</v>
          </cell>
          <cell r="H654" t="str">
            <v>맵지않은것</v>
          </cell>
          <cell r="I654" t="str">
            <v>국산</v>
          </cell>
          <cell r="J654">
            <v>14800</v>
          </cell>
          <cell r="K654">
            <v>6250</v>
          </cell>
          <cell r="L654">
            <v>9500</v>
          </cell>
          <cell r="M654">
            <v>-35.810810810810814</v>
          </cell>
          <cell r="N654">
            <v>52</v>
          </cell>
          <cell r="O654">
            <v>12380</v>
          </cell>
          <cell r="P654">
            <v>7500</v>
          </cell>
          <cell r="Q654">
            <v>8500</v>
          </cell>
          <cell r="R654">
            <v>-31.34087237479806</v>
          </cell>
          <cell r="S654">
            <v>13.333333333333334</v>
          </cell>
          <cell r="T654">
            <v>15500</v>
          </cell>
          <cell r="U654">
            <v>15520</v>
          </cell>
          <cell r="V654">
            <v>16130</v>
          </cell>
          <cell r="W654">
            <v>4.064516129032258</v>
          </cell>
          <cell r="X654">
            <v>3.9304123711340204</v>
          </cell>
          <cell r="Y654">
            <v>19670</v>
          </cell>
          <cell r="Z654">
            <v>16000</v>
          </cell>
          <cell r="AA654">
            <v>15670</v>
          </cell>
        </row>
        <row r="655">
          <cell r="A655">
            <v>58</v>
          </cell>
          <cell r="B655" t="str">
            <v>고추붉은고추,생것kg국산</v>
          </cell>
          <cell r="D655" t="str">
            <v>채소류</v>
          </cell>
          <cell r="E655" t="str">
            <v>고추</v>
          </cell>
          <cell r="F655" t="str">
            <v>붉은고추,생것</v>
          </cell>
          <cell r="G655" t="str">
            <v>kg</v>
          </cell>
          <cell r="I655" t="str">
            <v>국산</v>
          </cell>
          <cell r="J655">
            <v>12000</v>
          </cell>
          <cell r="K655">
            <v>8000</v>
          </cell>
          <cell r="L655">
            <v>9500</v>
          </cell>
          <cell r="M655">
            <v>-20.833333333333332</v>
          </cell>
          <cell r="N655">
            <v>18.75</v>
          </cell>
          <cell r="O655">
            <v>9900</v>
          </cell>
          <cell r="P655">
            <v>4000</v>
          </cell>
          <cell r="Q655">
            <v>9000</v>
          </cell>
          <cell r="R655">
            <v>-9.0909090909090917</v>
          </cell>
          <cell r="S655">
            <v>125</v>
          </cell>
          <cell r="T655">
            <v>17980</v>
          </cell>
          <cell r="U655">
            <v>18840</v>
          </cell>
          <cell r="V655">
            <v>16340</v>
          </cell>
          <cell r="W655">
            <v>-9.1212458286985534</v>
          </cell>
          <cell r="X655">
            <v>-13.26963906581741</v>
          </cell>
          <cell r="Y655">
            <v>19340</v>
          </cell>
          <cell r="Z655">
            <v>17200</v>
          </cell>
          <cell r="AA655">
            <v>17670</v>
          </cell>
        </row>
        <row r="656">
          <cell r="A656">
            <v>59</v>
          </cell>
          <cell r="B656" t="str">
            <v>고추붉은고추,말린것kg건홍고추국산</v>
          </cell>
          <cell r="D656" t="str">
            <v>채소류</v>
          </cell>
          <cell r="E656" t="str">
            <v>고추</v>
          </cell>
          <cell r="F656" t="str">
            <v>붉은고추,말린것</v>
          </cell>
          <cell r="G656" t="str">
            <v>kg</v>
          </cell>
          <cell r="H656" t="str">
            <v>건홍고추</v>
          </cell>
          <cell r="I656" t="str">
            <v>국산</v>
          </cell>
          <cell r="J656" t="str">
            <v>-</v>
          </cell>
          <cell r="K656">
            <v>28000</v>
          </cell>
          <cell r="L656">
            <v>28000</v>
          </cell>
          <cell r="M656" t="e">
            <v>#VALUE!</v>
          </cell>
          <cell r="N656">
            <v>0</v>
          </cell>
          <cell r="O656" t="str">
            <v>-</v>
          </cell>
          <cell r="P656" t="str">
            <v>-</v>
          </cell>
          <cell r="Q656" t="str">
            <v>-</v>
          </cell>
          <cell r="R656" t="e">
            <v>#VALUE!</v>
          </cell>
          <cell r="S656" t="e">
            <v>#VALUE!</v>
          </cell>
          <cell r="T656" t="str">
            <v>-</v>
          </cell>
          <cell r="U656">
            <v>31670</v>
          </cell>
          <cell r="V656">
            <v>51600</v>
          </cell>
          <cell r="W656" t="e">
            <v>#VALUE!</v>
          </cell>
          <cell r="X656">
            <v>62.930217871802967</v>
          </cell>
          <cell r="Y656">
            <v>48000</v>
          </cell>
          <cell r="Z656">
            <v>48000</v>
          </cell>
          <cell r="AA656">
            <v>48000</v>
          </cell>
        </row>
        <row r="657">
          <cell r="A657">
            <v>60</v>
          </cell>
          <cell r="B657" t="str">
            <v>고추풋고추,개량종kg풋고추국산</v>
          </cell>
          <cell r="D657" t="str">
            <v>채소류</v>
          </cell>
          <cell r="E657" t="str">
            <v>고추</v>
          </cell>
          <cell r="F657" t="str">
            <v>풋고추,개량종</v>
          </cell>
          <cell r="G657" t="str">
            <v>kg</v>
          </cell>
          <cell r="H657" t="str">
            <v>풋고추</v>
          </cell>
          <cell r="I657" t="str">
            <v>국산</v>
          </cell>
          <cell r="J657">
            <v>8800</v>
          </cell>
          <cell r="K657">
            <v>5500</v>
          </cell>
          <cell r="L657">
            <v>7800</v>
          </cell>
          <cell r="M657">
            <v>-11.363636363636363</v>
          </cell>
          <cell r="N657">
            <v>41.81818181818182</v>
          </cell>
          <cell r="O657">
            <v>7750</v>
          </cell>
          <cell r="P657">
            <v>3500</v>
          </cell>
          <cell r="Q657">
            <v>6250</v>
          </cell>
          <cell r="R657">
            <v>-19.35483870967742</v>
          </cell>
          <cell r="S657">
            <v>78.571428571428569</v>
          </cell>
          <cell r="T657">
            <v>13800</v>
          </cell>
          <cell r="U657">
            <v>11360</v>
          </cell>
          <cell r="V657">
            <v>13200</v>
          </cell>
          <cell r="W657">
            <v>-4.3478260869565215</v>
          </cell>
          <cell r="X657">
            <v>16.197183098591548</v>
          </cell>
          <cell r="Y657">
            <v>16000</v>
          </cell>
          <cell r="Z657">
            <v>15000</v>
          </cell>
          <cell r="AA657">
            <v>16540</v>
          </cell>
        </row>
        <row r="658">
          <cell r="A658">
            <v>61</v>
          </cell>
          <cell r="B658" t="str">
            <v>고추풋고추,재래종kg청양고추국산</v>
          </cell>
          <cell r="D658" t="str">
            <v>채소류</v>
          </cell>
          <cell r="E658" t="str">
            <v>고추</v>
          </cell>
          <cell r="F658" t="str">
            <v>풋고추,재래종</v>
          </cell>
          <cell r="G658" t="str">
            <v>kg</v>
          </cell>
          <cell r="H658" t="str">
            <v>청양고추</v>
          </cell>
          <cell r="I658" t="str">
            <v>국산</v>
          </cell>
          <cell r="J658">
            <v>11800</v>
          </cell>
          <cell r="K658">
            <v>3400</v>
          </cell>
          <cell r="L658">
            <v>12800</v>
          </cell>
          <cell r="M658">
            <v>8.4745762711864412</v>
          </cell>
          <cell r="N658">
            <v>276.47058823529414</v>
          </cell>
          <cell r="O658">
            <v>9900</v>
          </cell>
          <cell r="P658">
            <v>4800</v>
          </cell>
          <cell r="Q658">
            <v>12000</v>
          </cell>
          <cell r="R658">
            <v>21.212121212121211</v>
          </cell>
          <cell r="S658">
            <v>150</v>
          </cell>
          <cell r="T658">
            <v>13800</v>
          </cell>
          <cell r="U658">
            <v>11670</v>
          </cell>
          <cell r="V658">
            <v>13000</v>
          </cell>
          <cell r="W658">
            <v>-5.7971014492753623</v>
          </cell>
          <cell r="X658">
            <v>11.396743787489289</v>
          </cell>
          <cell r="Y658">
            <v>18000</v>
          </cell>
          <cell r="Z658">
            <v>18000</v>
          </cell>
          <cell r="AA658">
            <v>19670</v>
          </cell>
        </row>
        <row r="659">
          <cell r="A659">
            <v>62</v>
          </cell>
          <cell r="B659" t="str">
            <v>고춧잎생것kg생고춧잎국산</v>
          </cell>
          <cell r="C659">
            <v>20</v>
          </cell>
          <cell r="D659" t="str">
            <v>채소류</v>
          </cell>
          <cell r="E659" t="str">
            <v>고춧잎</v>
          </cell>
          <cell r="F659" t="str">
            <v>생것</v>
          </cell>
          <cell r="G659" t="str">
            <v>kg</v>
          </cell>
          <cell r="H659" t="str">
            <v>생고춧잎</v>
          </cell>
          <cell r="I659" t="str">
            <v>국산</v>
          </cell>
          <cell r="J659" t="str">
            <v>-</v>
          </cell>
          <cell r="K659" t="str">
            <v>-</v>
          </cell>
          <cell r="L659" t="str">
            <v>-</v>
          </cell>
          <cell r="M659" t="e">
            <v>#VALUE!</v>
          </cell>
          <cell r="N659" t="e">
            <v>#VALUE!</v>
          </cell>
          <cell r="O659" t="str">
            <v>-</v>
          </cell>
          <cell r="P659">
            <v>2000</v>
          </cell>
          <cell r="Q659" t="str">
            <v>-</v>
          </cell>
          <cell r="R659" t="e">
            <v>#VALUE!</v>
          </cell>
          <cell r="S659" t="e">
            <v>#VALUE!</v>
          </cell>
          <cell r="T659" t="str">
            <v>-</v>
          </cell>
          <cell r="U659">
            <v>10910</v>
          </cell>
          <cell r="V659" t="str">
            <v>-</v>
          </cell>
          <cell r="W659" t="e">
            <v>#VALUE!</v>
          </cell>
          <cell r="X659" t="e">
            <v>#VALUE!</v>
          </cell>
          <cell r="Y659" t="str">
            <v>-</v>
          </cell>
          <cell r="Z659" t="str">
            <v>-</v>
          </cell>
          <cell r="AA659" t="str">
            <v>-</v>
          </cell>
        </row>
        <row r="660">
          <cell r="A660">
            <v>63</v>
          </cell>
          <cell r="B660" t="str">
            <v>고춧잎말린것kg건고춧잎국산</v>
          </cell>
          <cell r="D660" t="str">
            <v>채소류</v>
          </cell>
          <cell r="E660" t="str">
            <v>고춧잎</v>
          </cell>
          <cell r="F660" t="str">
            <v>말린것</v>
          </cell>
          <cell r="G660" t="str">
            <v>kg</v>
          </cell>
          <cell r="H660" t="str">
            <v>건고춧잎</v>
          </cell>
          <cell r="I660" t="str">
            <v>국산</v>
          </cell>
          <cell r="J660" t="str">
            <v>-</v>
          </cell>
          <cell r="K660">
            <v>16000</v>
          </cell>
          <cell r="L660">
            <v>18000</v>
          </cell>
          <cell r="M660" t="e">
            <v>#VALUE!</v>
          </cell>
          <cell r="N660">
            <v>12.5</v>
          </cell>
          <cell r="O660" t="str">
            <v>-</v>
          </cell>
          <cell r="P660" t="str">
            <v>-</v>
          </cell>
          <cell r="Q660" t="str">
            <v>-</v>
          </cell>
          <cell r="R660" t="e">
            <v>#VALUE!</v>
          </cell>
          <cell r="S660" t="e">
            <v>#VALUE!</v>
          </cell>
          <cell r="T660" t="str">
            <v>-</v>
          </cell>
          <cell r="U660" t="str">
            <v>-</v>
          </cell>
          <cell r="V660" t="str">
            <v>-</v>
          </cell>
          <cell r="W660" t="e">
            <v>#VALUE!</v>
          </cell>
          <cell r="X660" t="e">
            <v>#VALUE!</v>
          </cell>
          <cell r="Y660">
            <v>39400</v>
          </cell>
          <cell r="Z660">
            <v>40000</v>
          </cell>
          <cell r="AA660" t="str">
            <v>-</v>
          </cell>
        </row>
        <row r="661">
          <cell r="A661">
            <v>64</v>
          </cell>
          <cell r="B661" t="str">
            <v>고춧잎삶은것kg삶은고춧잎,생국산</v>
          </cell>
          <cell r="D661" t="str">
            <v>채소류</v>
          </cell>
          <cell r="E661" t="str">
            <v>고춧잎</v>
          </cell>
          <cell r="F661" t="str">
            <v>삶은것</v>
          </cell>
          <cell r="G661" t="str">
            <v>kg</v>
          </cell>
          <cell r="H661" t="str">
            <v>삶은고춧잎,생</v>
          </cell>
          <cell r="I661" t="str">
            <v>국산</v>
          </cell>
          <cell r="J661" t="str">
            <v>-</v>
          </cell>
          <cell r="K661" t="str">
            <v>-</v>
          </cell>
          <cell r="L661" t="str">
            <v>-</v>
          </cell>
          <cell r="M661" t="e">
            <v>#VALUE!</v>
          </cell>
          <cell r="N661" t="e">
            <v>#VALUE!</v>
          </cell>
          <cell r="O661" t="str">
            <v>-</v>
          </cell>
          <cell r="P661" t="str">
            <v>-</v>
          </cell>
          <cell r="Q661" t="str">
            <v>-</v>
          </cell>
          <cell r="R661" t="e">
            <v>#VALUE!</v>
          </cell>
          <cell r="S661" t="e">
            <v>#VALUE!</v>
          </cell>
          <cell r="T661" t="str">
            <v>-</v>
          </cell>
          <cell r="U661">
            <v>14900</v>
          </cell>
          <cell r="V661" t="str">
            <v>-</v>
          </cell>
          <cell r="W661" t="e">
            <v>#VALUE!</v>
          </cell>
          <cell r="X661" t="e">
            <v>#VALUE!</v>
          </cell>
          <cell r="Y661">
            <v>11000</v>
          </cell>
          <cell r="Z661">
            <v>10500</v>
          </cell>
          <cell r="AA661" t="str">
            <v>-</v>
          </cell>
        </row>
        <row r="662">
          <cell r="A662">
            <v>65</v>
          </cell>
          <cell r="B662" t="str">
            <v>근대생것kg국산</v>
          </cell>
          <cell r="C662">
            <v>21</v>
          </cell>
          <cell r="D662" t="str">
            <v>채소류</v>
          </cell>
          <cell r="E662" t="str">
            <v>근대</v>
          </cell>
          <cell r="F662" t="str">
            <v>생것</v>
          </cell>
          <cell r="G662" t="str">
            <v>kg</v>
          </cell>
          <cell r="I662" t="str">
            <v>국산</v>
          </cell>
          <cell r="J662" t="str">
            <v>-</v>
          </cell>
          <cell r="K662">
            <v>1750</v>
          </cell>
          <cell r="L662">
            <v>3500</v>
          </cell>
          <cell r="M662" t="e">
            <v>#VALUE!</v>
          </cell>
          <cell r="N662">
            <v>100</v>
          </cell>
          <cell r="O662">
            <v>4800</v>
          </cell>
          <cell r="P662">
            <v>1380</v>
          </cell>
          <cell r="Q662">
            <v>2500</v>
          </cell>
          <cell r="R662">
            <v>-47.916666666666664</v>
          </cell>
          <cell r="S662">
            <v>81.159420289855078</v>
          </cell>
          <cell r="T662">
            <v>5400</v>
          </cell>
          <cell r="U662">
            <v>8800</v>
          </cell>
          <cell r="V662">
            <v>8540</v>
          </cell>
          <cell r="W662">
            <v>58.148148148148145</v>
          </cell>
          <cell r="X662">
            <v>-2.9545454545454546</v>
          </cell>
          <cell r="Y662">
            <v>7110</v>
          </cell>
          <cell r="Z662">
            <v>6190</v>
          </cell>
          <cell r="AA662">
            <v>10940</v>
          </cell>
        </row>
        <row r="663">
          <cell r="A663">
            <v>66</v>
          </cell>
          <cell r="B663" t="str">
            <v>깻잎생것kg바라깻잎,잎국산</v>
          </cell>
          <cell r="C663">
            <v>22</v>
          </cell>
          <cell r="D663" t="str">
            <v>채소류</v>
          </cell>
          <cell r="E663" t="str">
            <v>깻잎</v>
          </cell>
          <cell r="F663" t="str">
            <v>생것</v>
          </cell>
          <cell r="G663" t="str">
            <v>kg</v>
          </cell>
          <cell r="H663" t="str">
            <v>바라깻잎,잎</v>
          </cell>
          <cell r="I663" t="str">
            <v>국산</v>
          </cell>
          <cell r="J663">
            <v>23410</v>
          </cell>
          <cell r="K663" t="str">
            <v>-</v>
          </cell>
          <cell r="L663" t="str">
            <v>-</v>
          </cell>
          <cell r="M663" t="e">
            <v>#VALUE!</v>
          </cell>
          <cell r="N663" t="e">
            <v>#VALUE!</v>
          </cell>
          <cell r="O663">
            <v>27800</v>
          </cell>
          <cell r="P663">
            <v>8340</v>
          </cell>
          <cell r="Q663">
            <v>12500</v>
          </cell>
          <cell r="R663">
            <v>-55.035971223021583</v>
          </cell>
          <cell r="S663">
            <v>49.880095923261393</v>
          </cell>
          <cell r="T663" t="str">
            <v>-</v>
          </cell>
          <cell r="U663" t="str">
            <v>-</v>
          </cell>
          <cell r="V663">
            <v>33000</v>
          </cell>
          <cell r="W663" t="e">
            <v>#VALUE!</v>
          </cell>
          <cell r="X663" t="e">
            <v>#VALUE!</v>
          </cell>
          <cell r="Y663" t="str">
            <v>-</v>
          </cell>
          <cell r="Z663" t="str">
            <v>-</v>
          </cell>
          <cell r="AA663" t="str">
            <v>-</v>
          </cell>
        </row>
        <row r="664">
          <cell r="A664">
            <v>67</v>
          </cell>
          <cell r="B664" t="str">
            <v>깻잎생것kg바라깻잎,순국산</v>
          </cell>
          <cell r="D664" t="str">
            <v>채소류</v>
          </cell>
          <cell r="E664" t="str">
            <v>깻잎</v>
          </cell>
          <cell r="F664" t="str">
            <v>생것</v>
          </cell>
          <cell r="G664" t="str">
            <v>kg</v>
          </cell>
          <cell r="H664" t="str">
            <v>바라깻잎,순</v>
          </cell>
          <cell r="I664" t="str">
            <v>국산</v>
          </cell>
          <cell r="J664" t="str">
            <v>-</v>
          </cell>
          <cell r="K664" t="str">
            <v>-</v>
          </cell>
          <cell r="L664" t="str">
            <v>-</v>
          </cell>
          <cell r="M664" t="e">
            <v>#VALUE!</v>
          </cell>
          <cell r="N664" t="e">
            <v>#VALUE!</v>
          </cell>
          <cell r="O664" t="str">
            <v>-</v>
          </cell>
          <cell r="P664">
            <v>6000</v>
          </cell>
          <cell r="Q664">
            <v>4000</v>
          </cell>
          <cell r="R664" t="e">
            <v>#VALUE!</v>
          </cell>
          <cell r="S664">
            <v>-33.333333333333336</v>
          </cell>
          <cell r="T664" t="str">
            <v>-</v>
          </cell>
          <cell r="U664" t="str">
            <v>-</v>
          </cell>
          <cell r="V664">
            <v>16540</v>
          </cell>
          <cell r="W664" t="e">
            <v>#VALUE!</v>
          </cell>
          <cell r="X664" t="e">
            <v>#VALUE!</v>
          </cell>
          <cell r="Y664">
            <v>11000</v>
          </cell>
          <cell r="Z664">
            <v>15900</v>
          </cell>
          <cell r="AA664" t="str">
            <v>-</v>
          </cell>
        </row>
        <row r="665">
          <cell r="A665">
            <v>68</v>
          </cell>
          <cell r="B665" t="str">
            <v>깻잎생것kg단깻잎국산</v>
          </cell>
          <cell r="D665" t="str">
            <v>채소류</v>
          </cell>
          <cell r="E665" t="str">
            <v>깻잎</v>
          </cell>
          <cell r="F665" t="str">
            <v>생것</v>
          </cell>
          <cell r="G665" t="str">
            <v>kg</v>
          </cell>
          <cell r="H665" t="str">
            <v>단깻잎</v>
          </cell>
          <cell r="I665" t="str">
            <v>국산</v>
          </cell>
          <cell r="J665" t="str">
            <v>-</v>
          </cell>
          <cell r="K665">
            <v>10000</v>
          </cell>
          <cell r="L665">
            <v>15000</v>
          </cell>
          <cell r="M665" t="e">
            <v>#VALUE!</v>
          </cell>
          <cell r="N665">
            <v>50</v>
          </cell>
          <cell r="O665" t="str">
            <v>-</v>
          </cell>
          <cell r="P665" t="str">
            <v>-</v>
          </cell>
          <cell r="Q665" t="str">
            <v>-</v>
          </cell>
          <cell r="R665" t="e">
            <v>#VALUE!</v>
          </cell>
          <cell r="S665" t="e">
            <v>#VALUE!</v>
          </cell>
          <cell r="T665">
            <v>22370</v>
          </cell>
          <cell r="U665">
            <v>28000</v>
          </cell>
          <cell r="V665" t="str">
            <v>-</v>
          </cell>
          <cell r="W665" t="e">
            <v>#VALUE!</v>
          </cell>
          <cell r="X665" t="e">
            <v>#VALUE!</v>
          </cell>
          <cell r="Y665">
            <v>14340</v>
          </cell>
          <cell r="Z665">
            <v>21000</v>
          </cell>
          <cell r="AA665">
            <v>21800</v>
          </cell>
        </row>
        <row r="666">
          <cell r="A666">
            <v>69</v>
          </cell>
          <cell r="B666" t="str">
            <v>깻잎생것kg깻단국산</v>
          </cell>
          <cell r="D666" t="str">
            <v>채소류</v>
          </cell>
          <cell r="E666" t="str">
            <v>깻잎</v>
          </cell>
          <cell r="F666" t="str">
            <v>생것</v>
          </cell>
          <cell r="G666" t="str">
            <v>kg</v>
          </cell>
          <cell r="H666" t="str">
            <v>깻단</v>
          </cell>
          <cell r="I666" t="str">
            <v>국산</v>
          </cell>
          <cell r="J666" t="str">
            <v>-</v>
          </cell>
          <cell r="K666" t="str">
            <v>-</v>
          </cell>
          <cell r="L666" t="str">
            <v>-</v>
          </cell>
          <cell r="M666" t="e">
            <v>#VALUE!</v>
          </cell>
          <cell r="N666" t="e">
            <v>#VALUE!</v>
          </cell>
          <cell r="O666" t="str">
            <v>-</v>
          </cell>
          <cell r="P666" t="str">
            <v>-</v>
          </cell>
          <cell r="Q666" t="str">
            <v>-</v>
          </cell>
          <cell r="R666" t="e">
            <v>#VALUE!</v>
          </cell>
          <cell r="S666" t="e">
            <v>#VALUE!</v>
          </cell>
          <cell r="T666" t="str">
            <v>-</v>
          </cell>
          <cell r="U666" t="str">
            <v>-</v>
          </cell>
          <cell r="V666" t="str">
            <v>-</v>
          </cell>
          <cell r="W666" t="e">
            <v>#VALUE!</v>
          </cell>
          <cell r="X666" t="e">
            <v>#VALUE!</v>
          </cell>
          <cell r="Y666" t="str">
            <v>-</v>
          </cell>
          <cell r="Z666" t="str">
            <v>-</v>
          </cell>
          <cell r="AA666" t="str">
            <v>-</v>
          </cell>
        </row>
        <row r="667">
          <cell r="A667">
            <v>70</v>
          </cell>
          <cell r="B667" t="str">
            <v>냉이냉이kg손질x국산</v>
          </cell>
          <cell r="C667">
            <v>23</v>
          </cell>
          <cell r="D667" t="str">
            <v>채소류</v>
          </cell>
          <cell r="E667" t="str">
            <v>냉이</v>
          </cell>
          <cell r="F667" t="str">
            <v>냉이</v>
          </cell>
          <cell r="G667" t="str">
            <v>kg</v>
          </cell>
          <cell r="H667" t="str">
            <v>손질x</v>
          </cell>
          <cell r="I667" t="str">
            <v>국산</v>
          </cell>
          <cell r="J667">
            <v>12610</v>
          </cell>
          <cell r="K667" t="str">
            <v>-</v>
          </cell>
          <cell r="L667" t="str">
            <v>-</v>
          </cell>
          <cell r="M667" t="e">
            <v>#VALUE!</v>
          </cell>
          <cell r="N667" t="e">
            <v>#VALUE!</v>
          </cell>
          <cell r="O667">
            <v>11800</v>
          </cell>
          <cell r="P667" t="str">
            <v>-</v>
          </cell>
          <cell r="Q667">
            <v>3000</v>
          </cell>
          <cell r="R667">
            <v>-74.576271186440678</v>
          </cell>
          <cell r="S667" t="e">
            <v>#VALUE!</v>
          </cell>
          <cell r="T667">
            <v>10930</v>
          </cell>
          <cell r="U667" t="str">
            <v>-</v>
          </cell>
          <cell r="V667" t="str">
            <v>-</v>
          </cell>
          <cell r="W667" t="e">
            <v>#VALUE!</v>
          </cell>
          <cell r="X667" t="e">
            <v>#VALUE!</v>
          </cell>
          <cell r="Y667" t="str">
            <v>-</v>
          </cell>
          <cell r="Z667" t="str">
            <v>-</v>
          </cell>
          <cell r="AA667" t="str">
            <v>-</v>
          </cell>
        </row>
        <row r="668">
          <cell r="A668">
            <v>71</v>
          </cell>
          <cell r="B668" t="str">
            <v>냉이냉이kg손질국산</v>
          </cell>
          <cell r="D668" t="str">
            <v>채소류</v>
          </cell>
          <cell r="E668" t="str">
            <v>냉이</v>
          </cell>
          <cell r="F668" t="str">
            <v>냉이</v>
          </cell>
          <cell r="G668" t="str">
            <v>kg</v>
          </cell>
          <cell r="H668" t="str">
            <v>손질</v>
          </cell>
          <cell r="I668" t="str">
            <v>국산</v>
          </cell>
          <cell r="J668" t="str">
            <v>-</v>
          </cell>
          <cell r="K668" t="str">
            <v>-</v>
          </cell>
          <cell r="L668" t="str">
            <v>-</v>
          </cell>
          <cell r="M668" t="e">
            <v>#VALUE!</v>
          </cell>
          <cell r="N668" t="e">
            <v>#VALUE!</v>
          </cell>
          <cell r="O668" t="str">
            <v>-</v>
          </cell>
          <cell r="P668" t="str">
            <v>-</v>
          </cell>
          <cell r="Q668" t="str">
            <v>-</v>
          </cell>
          <cell r="R668" t="e">
            <v>#VALUE!</v>
          </cell>
          <cell r="S668" t="e">
            <v>#VALUE!</v>
          </cell>
          <cell r="T668" t="str">
            <v>-</v>
          </cell>
          <cell r="U668" t="str">
            <v>-</v>
          </cell>
          <cell r="V668">
            <v>19800</v>
          </cell>
          <cell r="W668" t="e">
            <v>#VALUE!</v>
          </cell>
          <cell r="X668" t="e">
            <v>#VALUE!</v>
          </cell>
          <cell r="Y668">
            <v>13900</v>
          </cell>
          <cell r="Z668" t="str">
            <v>-</v>
          </cell>
          <cell r="AA668">
            <v>18800</v>
          </cell>
        </row>
        <row r="669">
          <cell r="A669">
            <v>72</v>
          </cell>
          <cell r="B669" t="str">
            <v>다래순삶은것kg삶은다래순,건국산</v>
          </cell>
          <cell r="C669">
            <v>24</v>
          </cell>
          <cell r="D669" t="str">
            <v>채소류</v>
          </cell>
          <cell r="E669" t="str">
            <v>다래순</v>
          </cell>
          <cell r="F669" t="str">
            <v>삶은것</v>
          </cell>
          <cell r="G669" t="str">
            <v>kg</v>
          </cell>
          <cell r="H669" t="str">
            <v>삶은다래순,건</v>
          </cell>
          <cell r="I669" t="str">
            <v>국산</v>
          </cell>
          <cell r="J669" t="str">
            <v>-</v>
          </cell>
          <cell r="K669" t="str">
            <v>-</v>
          </cell>
          <cell r="L669" t="str">
            <v>-</v>
          </cell>
          <cell r="M669" t="e">
            <v>#VALUE!</v>
          </cell>
          <cell r="N669" t="e">
            <v>#VALUE!</v>
          </cell>
          <cell r="O669" t="str">
            <v>-</v>
          </cell>
          <cell r="P669" t="str">
            <v>-</v>
          </cell>
          <cell r="Q669" t="str">
            <v>-</v>
          </cell>
          <cell r="R669" t="e">
            <v>#VALUE!</v>
          </cell>
          <cell r="S669" t="e">
            <v>#VALUE!</v>
          </cell>
          <cell r="T669" t="str">
            <v>-</v>
          </cell>
          <cell r="U669" t="str">
            <v>-</v>
          </cell>
          <cell r="V669" t="str">
            <v>-</v>
          </cell>
          <cell r="W669" t="e">
            <v>#VALUE!</v>
          </cell>
          <cell r="X669" t="e">
            <v>#VALUE!</v>
          </cell>
          <cell r="Y669" t="str">
            <v>-</v>
          </cell>
          <cell r="Z669" t="str">
            <v>-</v>
          </cell>
          <cell r="AA669" t="str">
            <v>-</v>
          </cell>
        </row>
        <row r="670">
          <cell r="A670">
            <v>73</v>
          </cell>
          <cell r="B670" t="str">
            <v>달래달래kg국산</v>
          </cell>
          <cell r="C670">
            <v>25</v>
          </cell>
          <cell r="D670" t="str">
            <v>채소류</v>
          </cell>
          <cell r="E670" t="str">
            <v>달래</v>
          </cell>
          <cell r="F670" t="str">
            <v>달래</v>
          </cell>
          <cell r="G670" t="str">
            <v>kg</v>
          </cell>
          <cell r="I670" t="str">
            <v>국산</v>
          </cell>
          <cell r="J670">
            <v>23000</v>
          </cell>
          <cell r="K670" t="str">
            <v>-</v>
          </cell>
          <cell r="L670" t="str">
            <v>-</v>
          </cell>
          <cell r="M670" t="e">
            <v>#VALUE!</v>
          </cell>
          <cell r="N670" t="e">
            <v>#VALUE!</v>
          </cell>
          <cell r="O670" t="str">
            <v>-</v>
          </cell>
          <cell r="P670" t="str">
            <v>-</v>
          </cell>
          <cell r="Q670" t="str">
            <v>-</v>
          </cell>
          <cell r="R670" t="e">
            <v>#VALUE!</v>
          </cell>
          <cell r="S670" t="e">
            <v>#VALUE!</v>
          </cell>
          <cell r="T670">
            <v>22000</v>
          </cell>
          <cell r="U670">
            <v>16300</v>
          </cell>
          <cell r="V670">
            <v>29740</v>
          </cell>
          <cell r="W670">
            <v>35.18181818181818</v>
          </cell>
          <cell r="X670">
            <v>82.453987730061343</v>
          </cell>
          <cell r="Y670">
            <v>25900</v>
          </cell>
          <cell r="Z670">
            <v>25900</v>
          </cell>
          <cell r="AA670">
            <v>26900</v>
          </cell>
        </row>
        <row r="671">
          <cell r="A671">
            <v>74</v>
          </cell>
          <cell r="B671" t="str">
            <v>당근생것kg흙당근국산</v>
          </cell>
          <cell r="C671">
            <v>26</v>
          </cell>
          <cell r="D671" t="str">
            <v>채소류</v>
          </cell>
          <cell r="E671" t="str">
            <v>당근</v>
          </cell>
          <cell r="F671" t="str">
            <v>생것</v>
          </cell>
          <cell r="G671" t="str">
            <v>kg</v>
          </cell>
          <cell r="H671" t="str">
            <v>흙당근</v>
          </cell>
          <cell r="I671" t="str">
            <v>국산</v>
          </cell>
          <cell r="J671">
            <v>2200</v>
          </cell>
          <cell r="K671">
            <v>2400</v>
          </cell>
          <cell r="L671">
            <v>5400</v>
          </cell>
          <cell r="M671">
            <v>145.45454545454547</v>
          </cell>
          <cell r="N671">
            <v>125</v>
          </cell>
          <cell r="O671">
            <v>1700</v>
          </cell>
          <cell r="P671">
            <v>1150</v>
          </cell>
          <cell r="Q671">
            <v>3950</v>
          </cell>
          <cell r="R671">
            <v>132.35294117647058</v>
          </cell>
          <cell r="S671">
            <v>243.47826086956522</v>
          </cell>
          <cell r="T671">
            <v>2180</v>
          </cell>
          <cell r="U671">
            <v>3980</v>
          </cell>
          <cell r="V671">
            <v>7800</v>
          </cell>
          <cell r="W671">
            <v>257.79816513761466</v>
          </cell>
          <cell r="X671">
            <v>95.979899497487438</v>
          </cell>
          <cell r="Y671">
            <v>2500</v>
          </cell>
          <cell r="Z671">
            <v>4580</v>
          </cell>
          <cell r="AA671">
            <v>6600</v>
          </cell>
        </row>
        <row r="672">
          <cell r="A672">
            <v>75</v>
          </cell>
          <cell r="B672" t="str">
            <v>당근생것kg세척당근국산</v>
          </cell>
          <cell r="D672" t="str">
            <v>채소류</v>
          </cell>
          <cell r="E672" t="str">
            <v>당근</v>
          </cell>
          <cell r="F672" t="str">
            <v>생것</v>
          </cell>
          <cell r="G672" t="str">
            <v>kg</v>
          </cell>
          <cell r="H672" t="str">
            <v>세척당근</v>
          </cell>
          <cell r="I672" t="str">
            <v>국산</v>
          </cell>
          <cell r="J672">
            <v>3600</v>
          </cell>
          <cell r="K672" t="str">
            <v>-</v>
          </cell>
          <cell r="L672" t="str">
            <v>-</v>
          </cell>
          <cell r="M672" t="e">
            <v>#VALUE!</v>
          </cell>
          <cell r="N672" t="e">
            <v>#VALUE!</v>
          </cell>
          <cell r="O672" t="str">
            <v>-</v>
          </cell>
          <cell r="P672" t="str">
            <v>-</v>
          </cell>
          <cell r="Q672" t="str">
            <v>-</v>
          </cell>
          <cell r="R672" t="e">
            <v>#VALUE!</v>
          </cell>
          <cell r="S672" t="e">
            <v>#VALUE!</v>
          </cell>
          <cell r="T672">
            <v>2480</v>
          </cell>
          <cell r="U672">
            <v>5270</v>
          </cell>
          <cell r="V672">
            <v>7980</v>
          </cell>
          <cell r="W672">
            <v>221.7741935483871</v>
          </cell>
          <cell r="X672">
            <v>51.423149905123338</v>
          </cell>
          <cell r="Y672">
            <v>2500</v>
          </cell>
          <cell r="Z672" t="str">
            <v>-</v>
          </cell>
          <cell r="AA672" t="str">
            <v>-</v>
          </cell>
        </row>
        <row r="673">
          <cell r="A673">
            <v>76</v>
          </cell>
          <cell r="B673" t="str">
            <v>더덕생것kg깐더덕,채국산</v>
          </cell>
          <cell r="C673">
            <v>27</v>
          </cell>
          <cell r="D673" t="str">
            <v>채소류</v>
          </cell>
          <cell r="E673" t="str">
            <v>더덕</v>
          </cell>
          <cell r="F673" t="str">
            <v>생것</v>
          </cell>
          <cell r="G673" t="str">
            <v>kg</v>
          </cell>
          <cell r="H673" t="str">
            <v>깐더덕,채</v>
          </cell>
          <cell r="I673" t="str">
            <v>국산</v>
          </cell>
          <cell r="J673" t="str">
            <v>-</v>
          </cell>
          <cell r="K673">
            <v>25000</v>
          </cell>
          <cell r="L673">
            <v>25000</v>
          </cell>
          <cell r="M673" t="e">
            <v>#VALUE!</v>
          </cell>
          <cell r="N673">
            <v>0</v>
          </cell>
          <cell r="O673" t="str">
            <v>-</v>
          </cell>
          <cell r="P673" t="str">
            <v>-</v>
          </cell>
          <cell r="Q673" t="str">
            <v>-</v>
          </cell>
          <cell r="R673" t="e">
            <v>#VALUE!</v>
          </cell>
          <cell r="S673" t="e">
            <v>#VALUE!</v>
          </cell>
          <cell r="T673" t="str">
            <v>-</v>
          </cell>
          <cell r="U673" t="str">
            <v>-</v>
          </cell>
          <cell r="V673">
            <v>40000</v>
          </cell>
          <cell r="W673" t="e">
            <v>#VALUE!</v>
          </cell>
          <cell r="X673" t="e">
            <v>#VALUE!</v>
          </cell>
          <cell r="Y673">
            <v>43500</v>
          </cell>
          <cell r="Z673">
            <v>49000</v>
          </cell>
          <cell r="AA673">
            <v>49000</v>
          </cell>
        </row>
        <row r="674">
          <cell r="A674">
            <v>77</v>
          </cell>
          <cell r="B674" t="str">
            <v>더덕생것kg깐더덕,눌림국산</v>
          </cell>
          <cell r="D674" t="str">
            <v>채소류</v>
          </cell>
          <cell r="E674" t="str">
            <v>더덕</v>
          </cell>
          <cell r="F674" t="str">
            <v>생것</v>
          </cell>
          <cell r="G674" t="str">
            <v>kg</v>
          </cell>
          <cell r="H674" t="str">
            <v>깐더덕,눌림</v>
          </cell>
          <cell r="I674" t="str">
            <v>국산</v>
          </cell>
          <cell r="J674" t="str">
            <v>-</v>
          </cell>
          <cell r="K674" t="str">
            <v>-</v>
          </cell>
          <cell r="L674" t="str">
            <v>-</v>
          </cell>
          <cell r="M674" t="e">
            <v>#VALUE!</v>
          </cell>
          <cell r="N674" t="e">
            <v>#VALUE!</v>
          </cell>
          <cell r="O674" t="str">
            <v>-</v>
          </cell>
          <cell r="P674" t="str">
            <v>-</v>
          </cell>
          <cell r="Q674" t="str">
            <v>-</v>
          </cell>
          <cell r="R674" t="e">
            <v>#VALUE!</v>
          </cell>
          <cell r="S674" t="e">
            <v>#VALUE!</v>
          </cell>
          <cell r="T674">
            <v>32810</v>
          </cell>
          <cell r="U674" t="str">
            <v>-</v>
          </cell>
          <cell r="V674" t="str">
            <v>-</v>
          </cell>
          <cell r="W674" t="e">
            <v>#VALUE!</v>
          </cell>
          <cell r="X674" t="e">
            <v>#VALUE!</v>
          </cell>
          <cell r="Y674" t="str">
            <v>-</v>
          </cell>
          <cell r="Z674" t="str">
            <v>-</v>
          </cell>
          <cell r="AA674" t="str">
            <v>-</v>
          </cell>
        </row>
        <row r="675">
          <cell r="A675">
            <v>78</v>
          </cell>
          <cell r="B675" t="str">
            <v>도라지생것kg깐도라지,통국산</v>
          </cell>
          <cell r="C675">
            <v>28</v>
          </cell>
          <cell r="D675" t="str">
            <v>채소류</v>
          </cell>
          <cell r="E675" t="str">
            <v>도라지</v>
          </cell>
          <cell r="F675" t="str">
            <v>생것</v>
          </cell>
          <cell r="G675" t="str">
            <v>kg</v>
          </cell>
          <cell r="H675" t="str">
            <v>깐도라지,통</v>
          </cell>
          <cell r="I675" t="str">
            <v>국산</v>
          </cell>
          <cell r="J675" t="str">
            <v>-</v>
          </cell>
          <cell r="K675" t="str">
            <v>-</v>
          </cell>
          <cell r="L675" t="str">
            <v>-</v>
          </cell>
          <cell r="M675" t="e">
            <v>#VALUE!</v>
          </cell>
          <cell r="N675" t="e">
            <v>#VALUE!</v>
          </cell>
          <cell r="O675" t="str">
            <v>-</v>
          </cell>
          <cell r="P675" t="str">
            <v>-</v>
          </cell>
          <cell r="Q675" t="str">
            <v>-</v>
          </cell>
          <cell r="R675" t="e">
            <v>#VALUE!</v>
          </cell>
          <cell r="S675" t="e">
            <v>#VALUE!</v>
          </cell>
          <cell r="T675" t="str">
            <v>-</v>
          </cell>
          <cell r="U675" t="str">
            <v>-</v>
          </cell>
          <cell r="V675" t="str">
            <v>-</v>
          </cell>
          <cell r="W675" t="e">
            <v>#VALUE!</v>
          </cell>
          <cell r="X675" t="e">
            <v>#VALUE!</v>
          </cell>
          <cell r="Y675" t="str">
            <v>-</v>
          </cell>
          <cell r="Z675" t="str">
            <v>-</v>
          </cell>
          <cell r="AA675" t="str">
            <v>-</v>
          </cell>
        </row>
        <row r="676">
          <cell r="A676">
            <v>79</v>
          </cell>
          <cell r="B676" t="str">
            <v>도라지생것kg깐도라지,채국산</v>
          </cell>
          <cell r="D676" t="str">
            <v>채소류</v>
          </cell>
          <cell r="E676" t="str">
            <v>도라지</v>
          </cell>
          <cell r="F676" t="str">
            <v>생것</v>
          </cell>
          <cell r="G676" t="str">
            <v>kg</v>
          </cell>
          <cell r="H676" t="str">
            <v>깐도라지,채</v>
          </cell>
          <cell r="I676" t="str">
            <v>국산</v>
          </cell>
          <cell r="J676" t="str">
            <v>-</v>
          </cell>
          <cell r="K676" t="str">
            <v>-</v>
          </cell>
          <cell r="L676" t="str">
            <v>-</v>
          </cell>
          <cell r="M676" t="e">
            <v>#VALUE!</v>
          </cell>
          <cell r="N676" t="e">
            <v>#VALUE!</v>
          </cell>
          <cell r="O676" t="str">
            <v>-</v>
          </cell>
          <cell r="P676" t="str">
            <v>-</v>
          </cell>
          <cell r="Q676" t="str">
            <v>-</v>
          </cell>
          <cell r="R676" t="e">
            <v>#VALUE!</v>
          </cell>
          <cell r="S676" t="e">
            <v>#VALUE!</v>
          </cell>
          <cell r="T676">
            <v>24900</v>
          </cell>
          <cell r="U676">
            <v>26900</v>
          </cell>
          <cell r="V676">
            <v>25800</v>
          </cell>
          <cell r="W676">
            <v>3.6144578313253013</v>
          </cell>
          <cell r="X676">
            <v>-4.0892193308550189</v>
          </cell>
          <cell r="Y676">
            <v>22900</v>
          </cell>
          <cell r="Z676">
            <v>22900</v>
          </cell>
          <cell r="AA676">
            <v>22900</v>
          </cell>
        </row>
        <row r="677">
          <cell r="A677">
            <v>80</v>
          </cell>
          <cell r="B677" t="str">
            <v>도라지생것kg깐도라지,실채국산</v>
          </cell>
          <cell r="D677" t="str">
            <v>채소류</v>
          </cell>
          <cell r="E677" t="str">
            <v>도라지</v>
          </cell>
          <cell r="F677" t="str">
            <v>생것</v>
          </cell>
          <cell r="G677" t="str">
            <v>kg</v>
          </cell>
          <cell r="H677" t="str">
            <v>깐도라지,실채</v>
          </cell>
          <cell r="I677" t="str">
            <v>국산</v>
          </cell>
          <cell r="J677" t="str">
            <v>-</v>
          </cell>
          <cell r="K677" t="str">
            <v>-</v>
          </cell>
          <cell r="L677" t="str">
            <v>-</v>
          </cell>
          <cell r="M677" t="e">
            <v>#VALUE!</v>
          </cell>
          <cell r="N677" t="e">
            <v>#VALUE!</v>
          </cell>
          <cell r="O677" t="str">
            <v>-</v>
          </cell>
          <cell r="P677" t="str">
            <v>-</v>
          </cell>
          <cell r="Q677" t="str">
            <v>-</v>
          </cell>
          <cell r="R677" t="e">
            <v>#VALUE!</v>
          </cell>
          <cell r="S677" t="e">
            <v>#VALUE!</v>
          </cell>
          <cell r="T677" t="str">
            <v>-</v>
          </cell>
          <cell r="U677" t="str">
            <v>-</v>
          </cell>
          <cell r="V677" t="str">
            <v>-</v>
          </cell>
          <cell r="W677" t="e">
            <v>#VALUE!</v>
          </cell>
          <cell r="X677" t="e">
            <v>#VALUE!</v>
          </cell>
          <cell r="Y677">
            <v>22900</v>
          </cell>
          <cell r="Z677">
            <v>22900</v>
          </cell>
          <cell r="AA677">
            <v>22900</v>
          </cell>
        </row>
        <row r="678">
          <cell r="A678">
            <v>81</v>
          </cell>
          <cell r="B678" t="str">
            <v>돌나물생것kg국산</v>
          </cell>
          <cell r="C678">
            <v>29</v>
          </cell>
          <cell r="D678" t="str">
            <v>채소류</v>
          </cell>
          <cell r="E678" t="str">
            <v>돌나물</v>
          </cell>
          <cell r="F678" t="str">
            <v>생것</v>
          </cell>
          <cell r="G678" t="str">
            <v>kg</v>
          </cell>
          <cell r="I678" t="str">
            <v>국산</v>
          </cell>
          <cell r="J678">
            <v>2500</v>
          </cell>
          <cell r="K678" t="str">
            <v>-</v>
          </cell>
          <cell r="L678" t="str">
            <v>-</v>
          </cell>
          <cell r="M678" t="e">
            <v>#VALUE!</v>
          </cell>
          <cell r="N678" t="e">
            <v>#VALUE!</v>
          </cell>
          <cell r="O678" t="str">
            <v>-</v>
          </cell>
          <cell r="P678">
            <v>1500</v>
          </cell>
          <cell r="Q678">
            <v>3750</v>
          </cell>
          <cell r="R678" t="e">
            <v>#VALUE!</v>
          </cell>
          <cell r="S678">
            <v>150</v>
          </cell>
          <cell r="T678">
            <v>6670</v>
          </cell>
          <cell r="U678">
            <v>6830</v>
          </cell>
          <cell r="V678">
            <v>7800</v>
          </cell>
          <cell r="W678">
            <v>16.941529235382308</v>
          </cell>
          <cell r="X678">
            <v>14.202049780380673</v>
          </cell>
          <cell r="Y678">
            <v>9900</v>
          </cell>
          <cell r="Z678">
            <v>8900</v>
          </cell>
          <cell r="AA678" t="str">
            <v>-</v>
          </cell>
        </row>
        <row r="679">
          <cell r="A679">
            <v>82</v>
          </cell>
          <cell r="B679" t="str">
            <v>마늘생것kg깐마늘,꼭지제거국산</v>
          </cell>
          <cell r="C679">
            <v>30</v>
          </cell>
          <cell r="D679" t="str">
            <v>채소류</v>
          </cell>
          <cell r="E679" t="str">
            <v>마늘</v>
          </cell>
          <cell r="F679" t="str">
            <v>생것</v>
          </cell>
          <cell r="G679" t="str">
            <v>kg</v>
          </cell>
          <cell r="H679" t="str">
            <v>깐마늘,꼭지제거</v>
          </cell>
          <cell r="I679" t="str">
            <v>국산</v>
          </cell>
          <cell r="J679" t="str">
            <v>-</v>
          </cell>
          <cell r="K679">
            <v>8000</v>
          </cell>
          <cell r="L679">
            <v>8000</v>
          </cell>
          <cell r="M679" t="e">
            <v>#VALUE!</v>
          </cell>
          <cell r="N679">
            <v>0</v>
          </cell>
          <cell r="O679" t="str">
            <v>-</v>
          </cell>
          <cell r="P679" t="str">
            <v>-</v>
          </cell>
          <cell r="Q679" t="str">
            <v>-</v>
          </cell>
          <cell r="R679" t="e">
            <v>#VALUE!</v>
          </cell>
          <cell r="S679" t="e">
            <v>#VALUE!</v>
          </cell>
          <cell r="T679">
            <v>16800</v>
          </cell>
          <cell r="U679">
            <v>16800</v>
          </cell>
          <cell r="V679" t="str">
            <v>-</v>
          </cell>
          <cell r="W679" t="e">
            <v>#VALUE!</v>
          </cell>
          <cell r="X679" t="e">
            <v>#VALUE!</v>
          </cell>
          <cell r="Y679">
            <v>16200</v>
          </cell>
          <cell r="Z679">
            <v>16200</v>
          </cell>
          <cell r="AA679">
            <v>16200</v>
          </cell>
        </row>
        <row r="680">
          <cell r="A680">
            <v>83</v>
          </cell>
          <cell r="B680" t="str">
            <v>마늘생것kg깐마늘국산</v>
          </cell>
          <cell r="D680" t="str">
            <v>채소류</v>
          </cell>
          <cell r="E680" t="str">
            <v>마늘</v>
          </cell>
          <cell r="F680" t="str">
            <v>생것</v>
          </cell>
          <cell r="G680" t="str">
            <v>kg</v>
          </cell>
          <cell r="H680" t="str">
            <v>깐마늘</v>
          </cell>
          <cell r="I680" t="str">
            <v>국산</v>
          </cell>
          <cell r="J680">
            <v>8500</v>
          </cell>
          <cell r="K680">
            <v>7000</v>
          </cell>
          <cell r="L680">
            <v>7000</v>
          </cell>
          <cell r="M680">
            <v>-17.647058823529413</v>
          </cell>
          <cell r="N680">
            <v>0</v>
          </cell>
          <cell r="O680">
            <v>7500</v>
          </cell>
          <cell r="P680">
            <v>7500</v>
          </cell>
          <cell r="Q680">
            <v>6750</v>
          </cell>
          <cell r="R680">
            <v>-10</v>
          </cell>
          <cell r="S680">
            <v>-10</v>
          </cell>
          <cell r="T680">
            <v>8520</v>
          </cell>
          <cell r="U680">
            <v>8930</v>
          </cell>
          <cell r="V680">
            <v>13900</v>
          </cell>
          <cell r="W680">
            <v>63.145539906103288</v>
          </cell>
          <cell r="X680">
            <v>55.655095184770438</v>
          </cell>
          <cell r="Y680">
            <v>7500</v>
          </cell>
          <cell r="Z680">
            <v>8800</v>
          </cell>
          <cell r="AA680">
            <v>8500</v>
          </cell>
        </row>
        <row r="681">
          <cell r="A681">
            <v>84</v>
          </cell>
          <cell r="B681" t="str">
            <v>마늘생것kg풋마늘국산</v>
          </cell>
          <cell r="D681" t="str">
            <v>채소류</v>
          </cell>
          <cell r="E681" t="str">
            <v>마늘</v>
          </cell>
          <cell r="F681" t="str">
            <v>생것</v>
          </cell>
          <cell r="G681" t="str">
            <v>kg</v>
          </cell>
          <cell r="H681" t="str">
            <v>풋마늘</v>
          </cell>
          <cell r="I681" t="str">
            <v>국산</v>
          </cell>
          <cell r="J681" t="str">
            <v>-</v>
          </cell>
          <cell r="K681" t="str">
            <v>-</v>
          </cell>
          <cell r="L681" t="str">
            <v>-</v>
          </cell>
          <cell r="M681" t="e">
            <v>#VALUE!</v>
          </cell>
          <cell r="N681" t="e">
            <v>#VALUE!</v>
          </cell>
          <cell r="O681" t="str">
            <v>-</v>
          </cell>
          <cell r="P681" t="str">
            <v>-</v>
          </cell>
          <cell r="Q681">
            <v>2500</v>
          </cell>
          <cell r="R681" t="e">
            <v>#VALUE!</v>
          </cell>
          <cell r="S681" t="e">
            <v>#VALUE!</v>
          </cell>
          <cell r="T681">
            <v>9090</v>
          </cell>
          <cell r="U681" t="str">
            <v>-</v>
          </cell>
          <cell r="V681" t="str">
            <v>-</v>
          </cell>
          <cell r="W681" t="e">
            <v>#VALUE!</v>
          </cell>
          <cell r="X681" t="e">
            <v>#VALUE!</v>
          </cell>
          <cell r="Y681" t="str">
            <v>-</v>
          </cell>
          <cell r="Z681" t="str">
            <v>-</v>
          </cell>
          <cell r="AA681">
            <v>4000</v>
          </cell>
        </row>
        <row r="682">
          <cell r="A682">
            <v>85</v>
          </cell>
          <cell r="B682" t="str">
            <v>마늘생것kg마늘쫑국산</v>
          </cell>
          <cell r="D682" t="str">
            <v>채소류</v>
          </cell>
          <cell r="E682" t="str">
            <v>마늘</v>
          </cell>
          <cell r="F682" t="str">
            <v>생것</v>
          </cell>
          <cell r="G682" t="str">
            <v>kg</v>
          </cell>
          <cell r="H682" t="str">
            <v>마늘쫑</v>
          </cell>
          <cell r="I682" t="str">
            <v>국산</v>
          </cell>
          <cell r="J682" t="str">
            <v>-</v>
          </cell>
          <cell r="K682" t="str">
            <v>-</v>
          </cell>
          <cell r="L682" t="str">
            <v>-</v>
          </cell>
          <cell r="M682" t="e">
            <v>#VALUE!</v>
          </cell>
          <cell r="N682" t="e">
            <v>#VALUE!</v>
          </cell>
          <cell r="O682" t="str">
            <v>-</v>
          </cell>
          <cell r="P682" t="str">
            <v>-</v>
          </cell>
          <cell r="Q682" t="str">
            <v>-</v>
          </cell>
          <cell r="R682" t="e">
            <v>#VALUE!</v>
          </cell>
          <cell r="S682" t="e">
            <v>#VALUE!</v>
          </cell>
          <cell r="T682" t="str">
            <v>-</v>
          </cell>
          <cell r="U682" t="str">
            <v>-</v>
          </cell>
          <cell r="V682" t="str">
            <v>-</v>
          </cell>
          <cell r="W682" t="e">
            <v>#VALUE!</v>
          </cell>
          <cell r="X682" t="e">
            <v>#VALUE!</v>
          </cell>
          <cell r="Y682" t="str">
            <v>-</v>
          </cell>
          <cell r="Z682" t="str">
            <v>-</v>
          </cell>
          <cell r="AA682" t="str">
            <v>-</v>
          </cell>
        </row>
        <row r="683">
          <cell r="A683">
            <v>86</v>
          </cell>
          <cell r="B683" t="str">
            <v>마늘생것kg마늘쫑중국</v>
          </cell>
          <cell r="D683" t="str">
            <v>채소류</v>
          </cell>
          <cell r="E683" t="str">
            <v>마늘</v>
          </cell>
          <cell r="F683" t="str">
            <v>생것</v>
          </cell>
          <cell r="G683" t="str">
            <v>kg</v>
          </cell>
          <cell r="H683" t="str">
            <v>마늘쫑</v>
          </cell>
          <cell r="I683" t="str">
            <v>중국</v>
          </cell>
          <cell r="J683">
            <v>6410</v>
          </cell>
          <cell r="K683">
            <v>3750</v>
          </cell>
          <cell r="L683">
            <v>3380</v>
          </cell>
          <cell r="M683">
            <v>-47.269890795631824</v>
          </cell>
          <cell r="N683">
            <v>-9.8666666666666671</v>
          </cell>
          <cell r="O683" t="str">
            <v>-</v>
          </cell>
          <cell r="P683" t="str">
            <v>-</v>
          </cell>
          <cell r="Q683">
            <v>4000</v>
          </cell>
          <cell r="R683" t="e">
            <v>#VALUE!</v>
          </cell>
          <cell r="S683" t="e">
            <v>#VALUE!</v>
          </cell>
          <cell r="T683">
            <v>7120</v>
          </cell>
          <cell r="U683">
            <v>7330</v>
          </cell>
          <cell r="V683">
            <v>7420</v>
          </cell>
          <cell r="W683">
            <v>4.213483146067416</v>
          </cell>
          <cell r="X683">
            <v>1.2278308321964528</v>
          </cell>
          <cell r="Y683" t="str">
            <v>-</v>
          </cell>
          <cell r="Z683" t="str">
            <v>-</v>
          </cell>
          <cell r="AA683" t="str">
            <v>-</v>
          </cell>
        </row>
        <row r="684">
          <cell r="A684">
            <v>87</v>
          </cell>
          <cell r="B684" t="str">
            <v>머위삶은것kg삶은머위대국산</v>
          </cell>
          <cell r="C684">
            <v>31</v>
          </cell>
          <cell r="D684" t="str">
            <v>채소류</v>
          </cell>
          <cell r="E684" t="str">
            <v>머위</v>
          </cell>
          <cell r="F684" t="str">
            <v>삶은것</v>
          </cell>
          <cell r="G684" t="str">
            <v>kg</v>
          </cell>
          <cell r="H684" t="str">
            <v>삶은머위대</v>
          </cell>
          <cell r="I684" t="str">
            <v>국산</v>
          </cell>
          <cell r="J684" t="str">
            <v>-</v>
          </cell>
          <cell r="K684" t="str">
            <v>-</v>
          </cell>
          <cell r="L684" t="str">
            <v>-</v>
          </cell>
          <cell r="M684" t="e">
            <v>#VALUE!</v>
          </cell>
          <cell r="N684" t="e">
            <v>#VALUE!</v>
          </cell>
          <cell r="O684" t="str">
            <v>-</v>
          </cell>
          <cell r="P684" t="str">
            <v>-</v>
          </cell>
          <cell r="Q684" t="str">
            <v>-</v>
          </cell>
          <cell r="R684" t="e">
            <v>#VALUE!</v>
          </cell>
          <cell r="S684" t="e">
            <v>#VALUE!</v>
          </cell>
          <cell r="T684" t="str">
            <v>-</v>
          </cell>
          <cell r="U684" t="str">
            <v>-</v>
          </cell>
          <cell r="V684" t="str">
            <v>-</v>
          </cell>
          <cell r="W684" t="e">
            <v>#VALUE!</v>
          </cell>
          <cell r="X684" t="e">
            <v>#VALUE!</v>
          </cell>
          <cell r="Y684" t="str">
            <v>-</v>
          </cell>
          <cell r="Z684">
            <v>11000</v>
          </cell>
          <cell r="AA684">
            <v>11000</v>
          </cell>
        </row>
        <row r="685">
          <cell r="A685">
            <v>88</v>
          </cell>
          <cell r="B685" t="str">
            <v>조선무뿌리kg흙무국산</v>
          </cell>
          <cell r="C685">
            <v>32</v>
          </cell>
          <cell r="D685" t="str">
            <v>채소류</v>
          </cell>
          <cell r="E685" t="str">
            <v>조선무</v>
          </cell>
          <cell r="F685" t="str">
            <v>뿌리</v>
          </cell>
          <cell r="G685" t="str">
            <v>kg</v>
          </cell>
          <cell r="H685" t="str">
            <v>흙무</v>
          </cell>
          <cell r="I685" t="str">
            <v>국산</v>
          </cell>
          <cell r="J685">
            <v>470</v>
          </cell>
          <cell r="K685">
            <v>720</v>
          </cell>
          <cell r="L685">
            <v>780</v>
          </cell>
          <cell r="M685">
            <v>65.957446808510639</v>
          </cell>
          <cell r="N685">
            <v>8.3333333333333339</v>
          </cell>
          <cell r="O685">
            <v>510</v>
          </cell>
          <cell r="P685">
            <v>900</v>
          </cell>
          <cell r="Q685">
            <v>560</v>
          </cell>
          <cell r="R685">
            <v>9.8039215686274517</v>
          </cell>
          <cell r="S685">
            <v>-37.777777777777779</v>
          </cell>
          <cell r="T685">
            <v>390</v>
          </cell>
          <cell r="U685">
            <v>930</v>
          </cell>
          <cell r="V685">
            <v>750</v>
          </cell>
          <cell r="W685">
            <v>92.307692307692307</v>
          </cell>
          <cell r="X685">
            <v>-19.35483870967742</v>
          </cell>
          <cell r="Y685" t="str">
            <v>-</v>
          </cell>
          <cell r="Z685">
            <v>1080</v>
          </cell>
          <cell r="AA685" t="str">
            <v>-</v>
          </cell>
        </row>
        <row r="686">
          <cell r="A686">
            <v>89</v>
          </cell>
          <cell r="B686" t="str">
            <v>조선무뿌리kg세척무국산</v>
          </cell>
          <cell r="D686" t="str">
            <v>채소류</v>
          </cell>
          <cell r="E686" t="str">
            <v>조선무</v>
          </cell>
          <cell r="F686" t="str">
            <v>뿌리</v>
          </cell>
          <cell r="G686" t="str">
            <v>kg</v>
          </cell>
          <cell r="H686" t="str">
            <v>세척무</v>
          </cell>
          <cell r="I686" t="str">
            <v>국산</v>
          </cell>
          <cell r="J686" t="str">
            <v>-</v>
          </cell>
          <cell r="K686" t="str">
            <v>-</v>
          </cell>
          <cell r="L686" t="str">
            <v>-</v>
          </cell>
          <cell r="M686" t="e">
            <v>#VALUE!</v>
          </cell>
          <cell r="N686" t="e">
            <v>#VALUE!</v>
          </cell>
          <cell r="O686" t="str">
            <v>-</v>
          </cell>
          <cell r="P686" t="str">
            <v>-</v>
          </cell>
          <cell r="Q686" t="str">
            <v>-</v>
          </cell>
          <cell r="R686" t="e">
            <v>#VALUE!</v>
          </cell>
          <cell r="S686" t="e">
            <v>#VALUE!</v>
          </cell>
          <cell r="T686" t="str">
            <v>-</v>
          </cell>
          <cell r="U686" t="str">
            <v>-</v>
          </cell>
          <cell r="V686" t="str">
            <v>-</v>
          </cell>
          <cell r="W686" t="e">
            <v>#VALUE!</v>
          </cell>
          <cell r="X686" t="e">
            <v>#VALUE!</v>
          </cell>
          <cell r="Y686">
            <v>750</v>
          </cell>
          <cell r="Z686" t="str">
            <v>-</v>
          </cell>
          <cell r="AA686">
            <v>1290</v>
          </cell>
        </row>
        <row r="687">
          <cell r="A687">
            <v>90</v>
          </cell>
          <cell r="B687" t="str">
            <v>조선무알타리무kg45~55g국산</v>
          </cell>
          <cell r="D687" t="str">
            <v>채소류</v>
          </cell>
          <cell r="E687" t="str">
            <v>조선무</v>
          </cell>
          <cell r="F687" t="str">
            <v>알타리무</v>
          </cell>
          <cell r="G687" t="str">
            <v>kg</v>
          </cell>
          <cell r="H687" t="str">
            <v>45~55g</v>
          </cell>
          <cell r="I687" t="str">
            <v>국산</v>
          </cell>
          <cell r="J687" t="e">
            <v>#N/A</v>
          </cell>
          <cell r="K687" t="str">
            <v>-</v>
          </cell>
          <cell r="L687" t="str">
            <v>-</v>
          </cell>
          <cell r="M687" t="e">
            <v>#VALUE!</v>
          </cell>
          <cell r="N687" t="e">
            <v>#VALUE!</v>
          </cell>
          <cell r="O687" t="e">
            <v>#N/A</v>
          </cell>
          <cell r="P687" t="str">
            <v>-</v>
          </cell>
          <cell r="Q687" t="str">
            <v>-</v>
          </cell>
          <cell r="R687" t="e">
            <v>#VALUE!</v>
          </cell>
          <cell r="S687" t="e">
            <v>#VALUE!</v>
          </cell>
          <cell r="T687" t="e">
            <v>#N/A</v>
          </cell>
          <cell r="U687" t="str">
            <v>-</v>
          </cell>
          <cell r="V687" t="str">
            <v>-</v>
          </cell>
          <cell r="W687" t="e">
            <v>#VALUE!</v>
          </cell>
          <cell r="X687" t="e">
            <v>#VALUE!</v>
          </cell>
          <cell r="Y687" t="e">
            <v>#N/A</v>
          </cell>
          <cell r="Z687">
            <v>2340</v>
          </cell>
          <cell r="AA687" t="str">
            <v>-</v>
          </cell>
        </row>
        <row r="688">
          <cell r="A688">
            <v>91</v>
          </cell>
          <cell r="B688" t="str">
            <v>조선무말린것kg무말랭이국산</v>
          </cell>
          <cell r="D688" t="str">
            <v>채소류</v>
          </cell>
          <cell r="E688" t="str">
            <v>조선무</v>
          </cell>
          <cell r="F688" t="str">
            <v>말린것</v>
          </cell>
          <cell r="G688" t="str">
            <v>kg</v>
          </cell>
          <cell r="H688" t="str">
            <v>무말랭이</v>
          </cell>
          <cell r="I688" t="str">
            <v>국산</v>
          </cell>
          <cell r="J688" t="str">
            <v>-</v>
          </cell>
          <cell r="K688">
            <v>8000</v>
          </cell>
          <cell r="L688">
            <v>8000</v>
          </cell>
          <cell r="M688" t="e">
            <v>#VALUE!</v>
          </cell>
          <cell r="N688">
            <v>0</v>
          </cell>
          <cell r="O688" t="str">
            <v>-</v>
          </cell>
          <cell r="P688" t="str">
            <v>-</v>
          </cell>
          <cell r="Q688" t="str">
            <v>-</v>
          </cell>
          <cell r="R688" t="e">
            <v>#VALUE!</v>
          </cell>
          <cell r="S688" t="e">
            <v>#VALUE!</v>
          </cell>
          <cell r="T688">
            <v>11400</v>
          </cell>
          <cell r="U688">
            <v>13400</v>
          </cell>
          <cell r="V688">
            <v>16400</v>
          </cell>
          <cell r="W688">
            <v>43.859649122807021</v>
          </cell>
          <cell r="X688">
            <v>22.388059701492537</v>
          </cell>
          <cell r="Y688" t="str">
            <v>-</v>
          </cell>
          <cell r="Z688">
            <v>24870</v>
          </cell>
          <cell r="AA688">
            <v>17950</v>
          </cell>
        </row>
        <row r="689">
          <cell r="A689">
            <v>92</v>
          </cell>
          <cell r="B689" t="str">
            <v>조선무무순kg길이5~6cm국산</v>
          </cell>
          <cell r="D689" t="str">
            <v>채소류</v>
          </cell>
          <cell r="E689" t="str">
            <v>조선무</v>
          </cell>
          <cell r="F689" t="str">
            <v>무순</v>
          </cell>
          <cell r="G689" t="str">
            <v>kg</v>
          </cell>
          <cell r="H689" t="str">
            <v>길이5~6cm</v>
          </cell>
          <cell r="I689" t="str">
            <v>국산</v>
          </cell>
          <cell r="J689" t="e">
            <v>#N/A</v>
          </cell>
          <cell r="K689">
            <v>6670</v>
          </cell>
          <cell r="L689">
            <v>6670</v>
          </cell>
          <cell r="M689" t="e">
            <v>#N/A</v>
          </cell>
          <cell r="N689">
            <v>0</v>
          </cell>
          <cell r="O689" t="e">
            <v>#N/A</v>
          </cell>
          <cell r="P689" t="str">
            <v>-</v>
          </cell>
          <cell r="Q689" t="str">
            <v>-</v>
          </cell>
          <cell r="R689" t="e">
            <v>#VALUE!</v>
          </cell>
          <cell r="S689" t="e">
            <v>#VALUE!</v>
          </cell>
          <cell r="T689" t="e">
            <v>#N/A</v>
          </cell>
          <cell r="U689">
            <v>12300</v>
          </cell>
          <cell r="V689" t="str">
            <v>-</v>
          </cell>
          <cell r="W689" t="e">
            <v>#VALUE!</v>
          </cell>
          <cell r="X689" t="e">
            <v>#VALUE!</v>
          </cell>
          <cell r="Y689" t="e">
            <v>#N/A</v>
          </cell>
          <cell r="Z689" t="str">
            <v>-</v>
          </cell>
          <cell r="AA689" t="str">
            <v>-</v>
          </cell>
        </row>
        <row r="690">
          <cell r="A690">
            <v>93</v>
          </cell>
          <cell r="B690" t="str">
            <v>조선무생것,잎kg무청국산</v>
          </cell>
          <cell r="D690" t="str">
            <v>채소류</v>
          </cell>
          <cell r="E690" t="str">
            <v>조선무</v>
          </cell>
          <cell r="F690" t="str">
            <v>생것,잎</v>
          </cell>
          <cell r="G690" t="str">
            <v>kg</v>
          </cell>
          <cell r="H690" t="str">
            <v>무청</v>
          </cell>
          <cell r="I690" t="str">
            <v>국산</v>
          </cell>
          <cell r="J690" t="str">
            <v>-</v>
          </cell>
          <cell r="K690" t="str">
            <v>-</v>
          </cell>
          <cell r="L690" t="str">
            <v>-</v>
          </cell>
          <cell r="M690" t="e">
            <v>#VALUE!</v>
          </cell>
          <cell r="N690" t="e">
            <v>#VALUE!</v>
          </cell>
          <cell r="O690" t="str">
            <v>-</v>
          </cell>
          <cell r="P690" t="str">
            <v>-</v>
          </cell>
          <cell r="Q690" t="str">
            <v>-</v>
          </cell>
          <cell r="R690" t="e">
            <v>#VALUE!</v>
          </cell>
          <cell r="S690" t="e">
            <v>#VALUE!</v>
          </cell>
          <cell r="T690" t="str">
            <v>-</v>
          </cell>
          <cell r="U690" t="str">
            <v>-</v>
          </cell>
          <cell r="V690" t="str">
            <v>-</v>
          </cell>
          <cell r="W690" t="e">
            <v>#VALUE!</v>
          </cell>
          <cell r="X690" t="e">
            <v>#VALUE!</v>
          </cell>
          <cell r="Y690" t="str">
            <v>-</v>
          </cell>
          <cell r="Z690" t="str">
            <v>-</v>
          </cell>
          <cell r="AA690" t="str">
            <v>-</v>
          </cell>
        </row>
        <row r="691">
          <cell r="A691">
            <v>94</v>
          </cell>
          <cell r="B691" t="str">
            <v>무시래기삶은것kg무청우거지국산</v>
          </cell>
          <cell r="C691">
            <v>33</v>
          </cell>
          <cell r="D691" t="str">
            <v>채소류</v>
          </cell>
          <cell r="E691" t="str">
            <v>무시래기</v>
          </cell>
          <cell r="F691" t="str">
            <v>삶은것</v>
          </cell>
          <cell r="G691" t="str">
            <v>kg</v>
          </cell>
          <cell r="H691" t="str">
            <v>무청우거지</v>
          </cell>
          <cell r="I691" t="str">
            <v>국산</v>
          </cell>
          <cell r="J691" t="str">
            <v>-</v>
          </cell>
          <cell r="K691">
            <v>1500</v>
          </cell>
          <cell r="L691">
            <v>1500</v>
          </cell>
          <cell r="M691" t="e">
            <v>#VALUE!</v>
          </cell>
          <cell r="N691">
            <v>0</v>
          </cell>
          <cell r="O691">
            <v>4700</v>
          </cell>
          <cell r="P691" t="str">
            <v>-</v>
          </cell>
          <cell r="Q691" t="str">
            <v>-</v>
          </cell>
          <cell r="R691" t="e">
            <v>#VALUE!</v>
          </cell>
          <cell r="S691" t="e">
            <v>#VALUE!</v>
          </cell>
          <cell r="T691">
            <v>7250</v>
          </cell>
          <cell r="U691">
            <v>7800</v>
          </cell>
          <cell r="V691">
            <v>7800</v>
          </cell>
          <cell r="W691">
            <v>7.5862068965517242</v>
          </cell>
          <cell r="X691">
            <v>0</v>
          </cell>
          <cell r="Y691">
            <v>6500</v>
          </cell>
          <cell r="Z691">
            <v>7500</v>
          </cell>
          <cell r="AA691">
            <v>8500</v>
          </cell>
        </row>
        <row r="692">
          <cell r="A692">
            <v>95</v>
          </cell>
          <cell r="B692" t="str">
            <v>미나리생것kg돌미나리국산</v>
          </cell>
          <cell r="C692">
            <v>34</v>
          </cell>
          <cell r="D692" t="str">
            <v>채소류</v>
          </cell>
          <cell r="E692" t="str">
            <v>미나리</v>
          </cell>
          <cell r="F692" t="str">
            <v>생것</v>
          </cell>
          <cell r="G692" t="str">
            <v>kg</v>
          </cell>
          <cell r="H692" t="str">
            <v>돌미나리</v>
          </cell>
          <cell r="I692" t="str">
            <v>국산</v>
          </cell>
          <cell r="J692">
            <v>11000</v>
          </cell>
          <cell r="K692">
            <v>3000</v>
          </cell>
          <cell r="L692">
            <v>4000</v>
          </cell>
          <cell r="M692">
            <v>-63.636363636363633</v>
          </cell>
          <cell r="N692">
            <v>33.333333333333336</v>
          </cell>
          <cell r="O692">
            <v>7800</v>
          </cell>
          <cell r="P692">
            <v>1630</v>
          </cell>
          <cell r="Q692">
            <v>5000</v>
          </cell>
          <cell r="R692">
            <v>-35.897435897435898</v>
          </cell>
          <cell r="S692">
            <v>206.74846625766872</v>
          </cell>
          <cell r="T692" t="str">
            <v>-</v>
          </cell>
          <cell r="U692" t="str">
            <v>-</v>
          </cell>
          <cell r="V692">
            <v>12590</v>
          </cell>
          <cell r="W692" t="e">
            <v>#VALUE!</v>
          </cell>
          <cell r="X692" t="e">
            <v>#VALUE!</v>
          </cell>
          <cell r="Y692" t="str">
            <v>-</v>
          </cell>
          <cell r="Z692">
            <v>13900</v>
          </cell>
          <cell r="AA692">
            <v>14900</v>
          </cell>
        </row>
        <row r="693">
          <cell r="A693">
            <v>96</v>
          </cell>
          <cell r="B693" t="str">
            <v>미나리생것kg단미나리국산</v>
          </cell>
          <cell r="D693" t="str">
            <v>채소류</v>
          </cell>
          <cell r="E693" t="str">
            <v>미나리</v>
          </cell>
          <cell r="F693" t="str">
            <v>생것</v>
          </cell>
          <cell r="G693" t="str">
            <v>kg</v>
          </cell>
          <cell r="H693" t="str">
            <v>단미나리</v>
          </cell>
          <cell r="I693" t="str">
            <v>국산</v>
          </cell>
          <cell r="J693" t="str">
            <v>-</v>
          </cell>
          <cell r="K693" t="str">
            <v>-</v>
          </cell>
          <cell r="L693" t="str">
            <v>-</v>
          </cell>
          <cell r="M693" t="e">
            <v>#VALUE!</v>
          </cell>
          <cell r="N693" t="e">
            <v>#VALUE!</v>
          </cell>
          <cell r="O693" t="str">
            <v>-</v>
          </cell>
          <cell r="P693">
            <v>2750</v>
          </cell>
          <cell r="Q693" t="str">
            <v>-</v>
          </cell>
          <cell r="R693" t="e">
            <v>#VALUE!</v>
          </cell>
          <cell r="S693" t="e">
            <v>#VALUE!</v>
          </cell>
          <cell r="T693">
            <v>13500</v>
          </cell>
          <cell r="U693">
            <v>14540</v>
          </cell>
          <cell r="V693" t="str">
            <v>-</v>
          </cell>
          <cell r="W693" t="e">
            <v>#VALUE!</v>
          </cell>
          <cell r="X693" t="e">
            <v>#VALUE!</v>
          </cell>
          <cell r="Y693">
            <v>11430</v>
          </cell>
          <cell r="Z693">
            <v>9030</v>
          </cell>
          <cell r="AA693">
            <v>4140</v>
          </cell>
        </row>
        <row r="694">
          <cell r="A694">
            <v>97</v>
          </cell>
          <cell r="B694" t="str">
            <v>배추생것kg통배추국산</v>
          </cell>
          <cell r="C694">
            <v>35</v>
          </cell>
          <cell r="D694" t="str">
            <v>채소류</v>
          </cell>
          <cell r="E694" t="str">
            <v>배추</v>
          </cell>
          <cell r="F694" t="str">
            <v>생것</v>
          </cell>
          <cell r="G694" t="str">
            <v>kg</v>
          </cell>
          <cell r="H694" t="str">
            <v>통배추</v>
          </cell>
          <cell r="I694" t="str">
            <v>국산</v>
          </cell>
          <cell r="J694">
            <v>450</v>
          </cell>
          <cell r="K694">
            <v>1300</v>
          </cell>
          <cell r="L694">
            <v>1500</v>
          </cell>
          <cell r="M694">
            <v>233.33333333333334</v>
          </cell>
          <cell r="N694">
            <v>15.384615384615385</v>
          </cell>
          <cell r="O694">
            <v>240</v>
          </cell>
          <cell r="P694">
            <v>750</v>
          </cell>
          <cell r="Q694" t="str">
            <v>-</v>
          </cell>
          <cell r="R694" t="e">
            <v>#VALUE!</v>
          </cell>
          <cell r="S694" t="e">
            <v>#VALUE!</v>
          </cell>
          <cell r="T694" t="str">
            <v>-</v>
          </cell>
          <cell r="U694">
            <v>1370</v>
          </cell>
          <cell r="V694" t="str">
            <v>-</v>
          </cell>
          <cell r="W694" t="e">
            <v>#VALUE!</v>
          </cell>
          <cell r="X694" t="e">
            <v>#VALUE!</v>
          </cell>
          <cell r="Y694">
            <v>490</v>
          </cell>
          <cell r="Z694">
            <v>1150</v>
          </cell>
          <cell r="AA694">
            <v>1230</v>
          </cell>
        </row>
        <row r="695">
          <cell r="A695">
            <v>98</v>
          </cell>
          <cell r="B695" t="str">
            <v>배추생것,손질kg통배추,겉잎제거국산</v>
          </cell>
          <cell r="D695" t="str">
            <v>채소류</v>
          </cell>
          <cell r="E695" t="str">
            <v>배추</v>
          </cell>
          <cell r="F695" t="str">
            <v>생것,손질</v>
          </cell>
          <cell r="G695" t="str">
            <v>kg</v>
          </cell>
          <cell r="H695" t="str">
            <v>통배추,겉잎제거</v>
          </cell>
          <cell r="I695" t="str">
            <v>국산</v>
          </cell>
          <cell r="J695" t="str">
            <v>-</v>
          </cell>
          <cell r="K695" t="str">
            <v>-</v>
          </cell>
          <cell r="L695" t="str">
            <v>-</v>
          </cell>
          <cell r="M695" t="e">
            <v>#VALUE!</v>
          </cell>
          <cell r="N695" t="e">
            <v>#VALUE!</v>
          </cell>
          <cell r="O695" t="str">
            <v>-</v>
          </cell>
          <cell r="P695" t="str">
            <v>-</v>
          </cell>
          <cell r="Q695">
            <v>1130</v>
          </cell>
          <cell r="R695" t="e">
            <v>#VALUE!</v>
          </cell>
          <cell r="S695" t="e">
            <v>#VALUE!</v>
          </cell>
          <cell r="T695">
            <v>430</v>
          </cell>
          <cell r="U695" t="str">
            <v>-</v>
          </cell>
          <cell r="V695">
            <v>1440</v>
          </cell>
          <cell r="W695">
            <v>234.88372093023256</v>
          </cell>
          <cell r="X695" t="e">
            <v>#VALUE!</v>
          </cell>
          <cell r="Y695" t="str">
            <v>-</v>
          </cell>
          <cell r="Z695">
            <v>1470</v>
          </cell>
          <cell r="AA695">
            <v>1610</v>
          </cell>
        </row>
        <row r="696">
          <cell r="A696">
            <v>99</v>
          </cell>
          <cell r="B696" t="str">
            <v>배추생것kg봄동국산</v>
          </cell>
          <cell r="D696" t="str">
            <v>채소류</v>
          </cell>
          <cell r="E696" t="str">
            <v>배추</v>
          </cell>
          <cell r="F696" t="str">
            <v>생것</v>
          </cell>
          <cell r="G696" t="str">
            <v>kg</v>
          </cell>
          <cell r="H696" t="str">
            <v>봄동</v>
          </cell>
          <cell r="I696" t="str">
            <v>국산</v>
          </cell>
          <cell r="J696">
            <v>3000</v>
          </cell>
          <cell r="K696" t="str">
            <v>-</v>
          </cell>
          <cell r="L696" t="str">
            <v>-</v>
          </cell>
          <cell r="M696" t="e">
            <v>#VALUE!</v>
          </cell>
          <cell r="N696" t="e">
            <v>#VALUE!</v>
          </cell>
          <cell r="O696" t="str">
            <v>-</v>
          </cell>
          <cell r="P696" t="str">
            <v>-</v>
          </cell>
          <cell r="Q696" t="str">
            <v>-</v>
          </cell>
          <cell r="R696" t="e">
            <v>#VALUE!</v>
          </cell>
          <cell r="S696" t="e">
            <v>#VALUE!</v>
          </cell>
          <cell r="T696" t="str">
            <v>-</v>
          </cell>
          <cell r="U696" t="str">
            <v>-</v>
          </cell>
          <cell r="V696">
            <v>3600</v>
          </cell>
          <cell r="W696" t="e">
            <v>#VALUE!</v>
          </cell>
          <cell r="X696" t="e">
            <v>#VALUE!</v>
          </cell>
          <cell r="Y696">
            <v>2900</v>
          </cell>
          <cell r="Z696" t="str">
            <v>-</v>
          </cell>
          <cell r="AA696">
            <v>4200</v>
          </cell>
        </row>
        <row r="697">
          <cell r="A697">
            <v>100</v>
          </cell>
          <cell r="B697" t="str">
            <v>배추생것,손질kg알배기국산</v>
          </cell>
          <cell r="D697" t="str">
            <v>채소류</v>
          </cell>
          <cell r="E697" t="str">
            <v>배추</v>
          </cell>
          <cell r="F697" t="str">
            <v>생것,손질</v>
          </cell>
          <cell r="G697" t="str">
            <v>kg</v>
          </cell>
          <cell r="H697" t="str">
            <v>알배기</v>
          </cell>
          <cell r="I697" t="str">
            <v>국산</v>
          </cell>
          <cell r="J697" t="str">
            <v>-</v>
          </cell>
          <cell r="K697">
            <v>2500</v>
          </cell>
          <cell r="L697">
            <v>3630</v>
          </cell>
          <cell r="M697" t="e">
            <v>#VALUE!</v>
          </cell>
          <cell r="N697">
            <v>45.2</v>
          </cell>
          <cell r="O697">
            <v>2800</v>
          </cell>
          <cell r="P697" t="str">
            <v>-</v>
          </cell>
          <cell r="Q697">
            <v>3130</v>
          </cell>
          <cell r="R697">
            <v>11.785714285714286</v>
          </cell>
          <cell r="S697" t="e">
            <v>#VALUE!</v>
          </cell>
          <cell r="T697">
            <v>2190</v>
          </cell>
          <cell r="U697" t="str">
            <v>-</v>
          </cell>
          <cell r="V697">
            <v>4450</v>
          </cell>
          <cell r="W697">
            <v>103.19634703196347</v>
          </cell>
          <cell r="X697" t="e">
            <v>#VALUE!</v>
          </cell>
          <cell r="Y697">
            <v>5120</v>
          </cell>
          <cell r="Z697">
            <v>3500</v>
          </cell>
          <cell r="AA697">
            <v>5700</v>
          </cell>
        </row>
        <row r="698">
          <cell r="A698">
            <v>101</v>
          </cell>
          <cell r="B698" t="str">
            <v>배추생것kg얼갈이국산</v>
          </cell>
          <cell r="D698" t="str">
            <v>채소류</v>
          </cell>
          <cell r="E698" t="str">
            <v>배추</v>
          </cell>
          <cell r="F698" t="str">
            <v>생것</v>
          </cell>
          <cell r="G698" t="str">
            <v>kg</v>
          </cell>
          <cell r="H698" t="str">
            <v>얼갈이</v>
          </cell>
          <cell r="I698" t="str">
            <v>국산</v>
          </cell>
          <cell r="J698" t="str">
            <v>-</v>
          </cell>
          <cell r="K698">
            <v>2000</v>
          </cell>
          <cell r="L698">
            <v>2500</v>
          </cell>
          <cell r="M698" t="e">
            <v>#VALUE!</v>
          </cell>
          <cell r="N698">
            <v>25</v>
          </cell>
          <cell r="O698">
            <v>3690</v>
          </cell>
          <cell r="P698">
            <v>670</v>
          </cell>
          <cell r="Q698">
            <v>2000</v>
          </cell>
          <cell r="R698">
            <v>-45.799457994579946</v>
          </cell>
          <cell r="S698">
            <v>198.50746268656715</v>
          </cell>
          <cell r="T698" t="str">
            <v>-</v>
          </cell>
          <cell r="U698">
            <v>2670</v>
          </cell>
          <cell r="V698">
            <v>1930</v>
          </cell>
          <cell r="W698" t="e">
            <v>#VALUE!</v>
          </cell>
          <cell r="X698">
            <v>-27.715355805243444</v>
          </cell>
          <cell r="Y698">
            <v>4170</v>
          </cell>
          <cell r="Z698">
            <v>1200</v>
          </cell>
          <cell r="AA698">
            <v>4550</v>
          </cell>
        </row>
        <row r="699">
          <cell r="A699">
            <v>102</v>
          </cell>
          <cell r="B699" t="str">
            <v>보리순생것kg국산</v>
          </cell>
          <cell r="C699">
            <v>36</v>
          </cell>
          <cell r="D699" t="str">
            <v>채소류</v>
          </cell>
          <cell r="E699" t="str">
            <v>보리순</v>
          </cell>
          <cell r="F699" t="str">
            <v>생것</v>
          </cell>
          <cell r="G699" t="str">
            <v>kg</v>
          </cell>
          <cell r="I699" t="str">
            <v>국산</v>
          </cell>
          <cell r="J699" t="str">
            <v>-</v>
          </cell>
          <cell r="K699" t="str">
            <v>-</v>
          </cell>
          <cell r="L699" t="str">
            <v>-</v>
          </cell>
          <cell r="M699" t="e">
            <v>#VALUE!</v>
          </cell>
          <cell r="N699" t="e">
            <v>#VALUE!</v>
          </cell>
          <cell r="O699" t="str">
            <v>-</v>
          </cell>
          <cell r="P699" t="str">
            <v>-</v>
          </cell>
          <cell r="Q699" t="str">
            <v>-</v>
          </cell>
          <cell r="R699" t="e">
            <v>#VALUE!</v>
          </cell>
          <cell r="S699" t="e">
            <v>#VALUE!</v>
          </cell>
          <cell r="T699" t="str">
            <v>-</v>
          </cell>
          <cell r="U699" t="str">
            <v>-</v>
          </cell>
          <cell r="V699" t="str">
            <v>-</v>
          </cell>
          <cell r="W699" t="e">
            <v>#VALUE!</v>
          </cell>
          <cell r="X699" t="e">
            <v>#VALUE!</v>
          </cell>
          <cell r="Y699" t="str">
            <v>-</v>
          </cell>
          <cell r="Z699" t="str">
            <v>-</v>
          </cell>
          <cell r="AA699" t="str">
            <v>-</v>
          </cell>
        </row>
        <row r="700">
          <cell r="A700">
            <v>103</v>
          </cell>
          <cell r="B700" t="str">
            <v>부추생것kg재래부추국산</v>
          </cell>
          <cell r="C700">
            <v>37</v>
          </cell>
          <cell r="D700" t="str">
            <v>채소류</v>
          </cell>
          <cell r="E700" t="str">
            <v>부추</v>
          </cell>
          <cell r="F700" t="str">
            <v>생것</v>
          </cell>
          <cell r="G700" t="str">
            <v>kg</v>
          </cell>
          <cell r="H700" t="str">
            <v>재래부추</v>
          </cell>
          <cell r="I700" t="str">
            <v>국산</v>
          </cell>
          <cell r="J700">
            <v>6370</v>
          </cell>
          <cell r="K700">
            <v>5000</v>
          </cell>
          <cell r="L700">
            <v>7000</v>
          </cell>
          <cell r="M700">
            <v>9.8901098901098905</v>
          </cell>
          <cell r="N700">
            <v>40</v>
          </cell>
          <cell r="O700">
            <v>10090</v>
          </cell>
          <cell r="P700">
            <v>5000</v>
          </cell>
          <cell r="Q700">
            <v>7000</v>
          </cell>
          <cell r="R700">
            <v>-30.62438057482656</v>
          </cell>
          <cell r="S700">
            <v>40</v>
          </cell>
          <cell r="T700">
            <v>9320</v>
          </cell>
          <cell r="U700">
            <v>5640</v>
          </cell>
          <cell r="V700">
            <v>7100</v>
          </cell>
          <cell r="W700">
            <v>-23.819742489270386</v>
          </cell>
          <cell r="X700">
            <v>25.886524822695037</v>
          </cell>
          <cell r="Y700">
            <v>10400</v>
          </cell>
          <cell r="Z700">
            <v>6310</v>
          </cell>
          <cell r="AA700">
            <v>5900</v>
          </cell>
        </row>
        <row r="701">
          <cell r="A701">
            <v>104</v>
          </cell>
          <cell r="B701" t="str">
            <v>부추생것kg영양부추국산</v>
          </cell>
          <cell r="D701" t="str">
            <v>채소류</v>
          </cell>
          <cell r="E701" t="str">
            <v>부추</v>
          </cell>
          <cell r="F701" t="str">
            <v>생것</v>
          </cell>
          <cell r="G701" t="str">
            <v>kg</v>
          </cell>
          <cell r="H701" t="str">
            <v>영양부추</v>
          </cell>
          <cell r="I701" t="str">
            <v>국산</v>
          </cell>
          <cell r="J701">
            <v>7710</v>
          </cell>
          <cell r="K701">
            <v>7410</v>
          </cell>
          <cell r="L701">
            <v>20000</v>
          </cell>
          <cell r="M701">
            <v>159.40337224383916</v>
          </cell>
          <cell r="N701">
            <v>169.90553306342781</v>
          </cell>
          <cell r="O701">
            <v>19600</v>
          </cell>
          <cell r="P701" t="str">
            <v>-</v>
          </cell>
          <cell r="Q701" t="str">
            <v>-</v>
          </cell>
          <cell r="R701" t="e">
            <v>#VALUE!</v>
          </cell>
          <cell r="S701" t="e">
            <v>#VALUE!</v>
          </cell>
          <cell r="T701" t="str">
            <v>-</v>
          </cell>
          <cell r="U701">
            <v>9370</v>
          </cell>
          <cell r="V701">
            <v>27100</v>
          </cell>
          <cell r="W701" t="e">
            <v>#VALUE!</v>
          </cell>
          <cell r="X701">
            <v>189.22091782283886</v>
          </cell>
          <cell r="Y701">
            <v>26050</v>
          </cell>
          <cell r="Z701">
            <v>8750</v>
          </cell>
          <cell r="AA701">
            <v>18690</v>
          </cell>
        </row>
        <row r="702">
          <cell r="A702">
            <v>105</v>
          </cell>
          <cell r="B702" t="str">
            <v>호부추생것kg중국부추국산</v>
          </cell>
          <cell r="C702">
            <v>38</v>
          </cell>
          <cell r="D702" t="str">
            <v>채소류</v>
          </cell>
          <cell r="E702" t="str">
            <v>호부추</v>
          </cell>
          <cell r="F702" t="str">
            <v>생것</v>
          </cell>
          <cell r="G702" t="str">
            <v>kg</v>
          </cell>
          <cell r="H702" t="str">
            <v>중국부추</v>
          </cell>
          <cell r="I702" t="str">
            <v>국산</v>
          </cell>
          <cell r="J702" t="str">
            <v>-</v>
          </cell>
          <cell r="K702" t="str">
            <v>-</v>
          </cell>
          <cell r="L702" t="str">
            <v>-</v>
          </cell>
          <cell r="M702" t="e">
            <v>#VALUE!</v>
          </cell>
          <cell r="N702" t="e">
            <v>#VALUE!</v>
          </cell>
          <cell r="O702" t="str">
            <v>-</v>
          </cell>
          <cell r="P702" t="str">
            <v>-</v>
          </cell>
          <cell r="Q702" t="str">
            <v>-</v>
          </cell>
          <cell r="R702" t="e">
            <v>#VALUE!</v>
          </cell>
          <cell r="S702" t="e">
            <v>#VALUE!</v>
          </cell>
          <cell r="T702" t="str">
            <v>-</v>
          </cell>
          <cell r="U702" t="str">
            <v>-</v>
          </cell>
          <cell r="V702">
            <v>33600</v>
          </cell>
          <cell r="W702" t="e">
            <v>#VALUE!</v>
          </cell>
          <cell r="X702" t="e">
            <v>#VALUE!</v>
          </cell>
          <cell r="Y702" t="str">
            <v>-</v>
          </cell>
          <cell r="Z702">
            <v>12440</v>
          </cell>
          <cell r="AA702" t="str">
            <v>-</v>
          </cell>
        </row>
        <row r="703">
          <cell r="A703">
            <v>106</v>
          </cell>
          <cell r="B703" t="str">
            <v>브로콜리생것kg손질국산</v>
          </cell>
          <cell r="C703">
            <v>39</v>
          </cell>
          <cell r="D703" t="str">
            <v>채소류</v>
          </cell>
          <cell r="E703" t="str">
            <v>브로콜리</v>
          </cell>
          <cell r="F703" t="str">
            <v>생것</v>
          </cell>
          <cell r="G703" t="str">
            <v>kg</v>
          </cell>
          <cell r="H703" t="str">
            <v>손질</v>
          </cell>
          <cell r="I703" t="str">
            <v>국산</v>
          </cell>
          <cell r="J703">
            <v>3390</v>
          </cell>
          <cell r="K703">
            <v>3750</v>
          </cell>
          <cell r="L703" t="str">
            <v>-</v>
          </cell>
          <cell r="M703" t="e">
            <v>#VALUE!</v>
          </cell>
          <cell r="N703" t="e">
            <v>#VALUE!</v>
          </cell>
          <cell r="O703">
            <v>4500</v>
          </cell>
          <cell r="P703">
            <v>3880</v>
          </cell>
          <cell r="Q703" t="str">
            <v>-</v>
          </cell>
          <cell r="R703" t="e">
            <v>#VALUE!</v>
          </cell>
          <cell r="S703" t="e">
            <v>#VALUE!</v>
          </cell>
          <cell r="T703">
            <v>6560</v>
          </cell>
          <cell r="U703">
            <v>6500</v>
          </cell>
          <cell r="V703">
            <v>8840</v>
          </cell>
          <cell r="W703">
            <v>34.756097560975611</v>
          </cell>
          <cell r="X703">
            <v>36</v>
          </cell>
          <cell r="Y703">
            <v>5750</v>
          </cell>
          <cell r="Z703">
            <v>8500</v>
          </cell>
          <cell r="AA703">
            <v>11400</v>
          </cell>
        </row>
        <row r="704">
          <cell r="A704">
            <v>107</v>
          </cell>
          <cell r="B704" t="str">
            <v>비름생것kg비름나물,손질x국산</v>
          </cell>
          <cell r="C704">
            <v>40</v>
          </cell>
          <cell r="D704" t="str">
            <v>채소류</v>
          </cell>
          <cell r="E704" t="str">
            <v>비름</v>
          </cell>
          <cell r="F704" t="str">
            <v>생것</v>
          </cell>
          <cell r="G704" t="str">
            <v>kg</v>
          </cell>
          <cell r="H704" t="str">
            <v>비름나물,손질x</v>
          </cell>
          <cell r="I704" t="str">
            <v>국산</v>
          </cell>
          <cell r="J704" t="str">
            <v>-</v>
          </cell>
          <cell r="K704">
            <v>3000</v>
          </cell>
          <cell r="L704" t="str">
            <v>-</v>
          </cell>
          <cell r="M704" t="e">
            <v>#VALUE!</v>
          </cell>
          <cell r="N704" t="e">
            <v>#VALUE!</v>
          </cell>
          <cell r="O704" t="str">
            <v>-</v>
          </cell>
          <cell r="P704">
            <v>1250</v>
          </cell>
          <cell r="Q704" t="str">
            <v>-</v>
          </cell>
          <cell r="R704" t="e">
            <v>#VALUE!</v>
          </cell>
          <cell r="S704" t="e">
            <v>#VALUE!</v>
          </cell>
          <cell r="T704" t="str">
            <v>-</v>
          </cell>
          <cell r="U704" t="str">
            <v>-</v>
          </cell>
          <cell r="V704" t="str">
            <v>-</v>
          </cell>
          <cell r="W704" t="e">
            <v>#VALUE!</v>
          </cell>
          <cell r="X704" t="e">
            <v>#VALUE!</v>
          </cell>
          <cell r="Y704" t="str">
            <v>-</v>
          </cell>
          <cell r="Z704" t="str">
            <v>-</v>
          </cell>
          <cell r="AA704" t="str">
            <v>-</v>
          </cell>
        </row>
        <row r="705">
          <cell r="A705">
            <v>108</v>
          </cell>
          <cell r="B705" t="str">
            <v>비름생것kg비름나물,손질국산</v>
          </cell>
          <cell r="D705" t="str">
            <v>채소류</v>
          </cell>
          <cell r="E705" t="str">
            <v>비름</v>
          </cell>
          <cell r="F705" t="str">
            <v>생것</v>
          </cell>
          <cell r="G705" t="str">
            <v>kg</v>
          </cell>
          <cell r="H705" t="str">
            <v>비름나물,손질</v>
          </cell>
          <cell r="I705" t="str">
            <v>국산</v>
          </cell>
          <cell r="J705" t="str">
            <v>-</v>
          </cell>
          <cell r="K705" t="str">
            <v>-</v>
          </cell>
          <cell r="L705" t="str">
            <v>-</v>
          </cell>
          <cell r="M705" t="e">
            <v>#VALUE!</v>
          </cell>
          <cell r="N705" t="e">
            <v>#VALUE!</v>
          </cell>
          <cell r="O705" t="str">
            <v>-</v>
          </cell>
          <cell r="P705" t="str">
            <v>-</v>
          </cell>
          <cell r="Q705" t="str">
            <v>-</v>
          </cell>
          <cell r="R705" t="e">
            <v>#VALUE!</v>
          </cell>
          <cell r="S705" t="e">
            <v>#VALUE!</v>
          </cell>
          <cell r="T705" t="str">
            <v>-</v>
          </cell>
          <cell r="U705" t="str">
            <v>-</v>
          </cell>
          <cell r="V705" t="str">
            <v>-</v>
          </cell>
          <cell r="W705" t="e">
            <v>#VALUE!</v>
          </cell>
          <cell r="X705" t="e">
            <v>#VALUE!</v>
          </cell>
          <cell r="Y705" t="str">
            <v>-</v>
          </cell>
          <cell r="Z705">
            <v>8600</v>
          </cell>
          <cell r="AA705" t="str">
            <v>-</v>
          </cell>
        </row>
        <row r="706">
          <cell r="A706">
            <v>109</v>
          </cell>
          <cell r="B706" t="str">
            <v>비트생것,적색비트kg적색비트,홍무국산</v>
          </cell>
          <cell r="C706">
            <v>41</v>
          </cell>
          <cell r="D706" t="str">
            <v>채소류</v>
          </cell>
          <cell r="E706" t="str">
            <v>비트</v>
          </cell>
          <cell r="F706" t="str">
            <v>생것,적색비트</v>
          </cell>
          <cell r="G706" t="str">
            <v>kg</v>
          </cell>
          <cell r="H706" t="str">
            <v>적색비트,홍무</v>
          </cell>
          <cell r="I706" t="str">
            <v>국산</v>
          </cell>
          <cell r="J706" t="str">
            <v>-</v>
          </cell>
          <cell r="K706">
            <v>2250</v>
          </cell>
          <cell r="L706">
            <v>3000</v>
          </cell>
          <cell r="M706" t="e">
            <v>#VALUE!</v>
          </cell>
          <cell r="N706">
            <v>33.333333333333336</v>
          </cell>
          <cell r="O706">
            <v>3800</v>
          </cell>
          <cell r="P706" t="str">
            <v>-</v>
          </cell>
          <cell r="Q706" t="str">
            <v>-</v>
          </cell>
          <cell r="R706" t="e">
            <v>#VALUE!</v>
          </cell>
          <cell r="S706" t="e">
            <v>#VALUE!</v>
          </cell>
          <cell r="T706" t="str">
            <v>-</v>
          </cell>
          <cell r="U706" t="str">
            <v>-</v>
          </cell>
          <cell r="V706">
            <v>6800</v>
          </cell>
          <cell r="W706" t="e">
            <v>#VALUE!</v>
          </cell>
          <cell r="X706" t="e">
            <v>#VALUE!</v>
          </cell>
          <cell r="Y706">
            <v>5300</v>
          </cell>
          <cell r="Z706">
            <v>6000</v>
          </cell>
          <cell r="AA706">
            <v>6000</v>
          </cell>
        </row>
        <row r="707">
          <cell r="A707">
            <v>110</v>
          </cell>
          <cell r="B707" t="str">
            <v>상추개량종kg청상추,17~20cm국산</v>
          </cell>
          <cell r="C707">
            <v>42</v>
          </cell>
          <cell r="D707" t="str">
            <v>채소류</v>
          </cell>
          <cell r="E707" t="str">
            <v>상추</v>
          </cell>
          <cell r="F707" t="str">
            <v>개량종</v>
          </cell>
          <cell r="G707" t="str">
            <v>kg</v>
          </cell>
          <cell r="H707" t="str">
            <v>청상추,17~20cm</v>
          </cell>
          <cell r="I707" t="str">
            <v>국산</v>
          </cell>
          <cell r="J707" t="e">
            <v>#N/A</v>
          </cell>
          <cell r="K707" t="str">
            <v>-</v>
          </cell>
          <cell r="L707" t="str">
            <v>-</v>
          </cell>
          <cell r="M707" t="e">
            <v>#VALUE!</v>
          </cell>
          <cell r="N707" t="e">
            <v>#VALUE!</v>
          </cell>
          <cell r="O707" t="e">
            <v>#N/A</v>
          </cell>
          <cell r="P707">
            <v>2250</v>
          </cell>
          <cell r="Q707">
            <v>10000</v>
          </cell>
          <cell r="R707" t="e">
            <v>#N/A</v>
          </cell>
          <cell r="S707">
            <v>344.44444444444446</v>
          </cell>
          <cell r="T707" t="e">
            <v>#N/A</v>
          </cell>
          <cell r="U707">
            <v>8800</v>
          </cell>
          <cell r="V707">
            <v>8900</v>
          </cell>
          <cell r="W707" t="e">
            <v>#N/A</v>
          </cell>
          <cell r="X707">
            <v>1.1363636363636365</v>
          </cell>
          <cell r="Y707" t="e">
            <v>#N/A</v>
          </cell>
          <cell r="Z707">
            <v>7900</v>
          </cell>
          <cell r="AA707">
            <v>9900</v>
          </cell>
        </row>
        <row r="708">
          <cell r="A708">
            <v>111</v>
          </cell>
          <cell r="B708" t="str">
            <v>상추재래종kg적상추,17~20cm국산</v>
          </cell>
          <cell r="D708" t="str">
            <v>채소류</v>
          </cell>
          <cell r="E708" t="str">
            <v>상추</v>
          </cell>
          <cell r="F708" t="str">
            <v>재래종</v>
          </cell>
          <cell r="G708" t="str">
            <v>kg</v>
          </cell>
          <cell r="H708" t="str">
            <v>적상추,17~20cm</v>
          </cell>
          <cell r="I708" t="str">
            <v>국산</v>
          </cell>
          <cell r="J708" t="e">
            <v>#N/A</v>
          </cell>
          <cell r="K708">
            <v>5500</v>
          </cell>
          <cell r="L708">
            <v>6000</v>
          </cell>
          <cell r="M708" t="e">
            <v>#N/A</v>
          </cell>
          <cell r="N708">
            <v>9.0909090909090917</v>
          </cell>
          <cell r="O708" t="e">
            <v>#N/A</v>
          </cell>
          <cell r="P708">
            <v>3750</v>
          </cell>
          <cell r="Q708">
            <v>5000</v>
          </cell>
          <cell r="R708" t="e">
            <v>#N/A</v>
          </cell>
          <cell r="S708">
            <v>33.333333333333336</v>
          </cell>
          <cell r="T708" t="e">
            <v>#N/A</v>
          </cell>
          <cell r="U708">
            <v>9900</v>
          </cell>
          <cell r="V708">
            <v>7220</v>
          </cell>
          <cell r="W708" t="e">
            <v>#N/A</v>
          </cell>
          <cell r="X708">
            <v>-27.070707070707069</v>
          </cell>
          <cell r="Y708" t="e">
            <v>#N/A</v>
          </cell>
          <cell r="Z708">
            <v>7900</v>
          </cell>
          <cell r="AA708">
            <v>9900</v>
          </cell>
        </row>
        <row r="709">
          <cell r="A709">
            <v>112</v>
          </cell>
          <cell r="B709" t="str">
            <v>상추재래종kg꽃상추,17~20cm국산</v>
          </cell>
          <cell r="D709" t="str">
            <v>채소류</v>
          </cell>
          <cell r="E709" t="str">
            <v>상추</v>
          </cell>
          <cell r="F709" t="str">
            <v>재래종</v>
          </cell>
          <cell r="G709" t="str">
            <v>kg</v>
          </cell>
          <cell r="H709" t="str">
            <v>꽃상추,17~20cm</v>
          </cell>
          <cell r="I709" t="str">
            <v>국산</v>
          </cell>
          <cell r="J709" t="e">
            <v>#N/A</v>
          </cell>
          <cell r="K709">
            <v>5500</v>
          </cell>
          <cell r="L709">
            <v>6000</v>
          </cell>
          <cell r="M709" t="e">
            <v>#N/A</v>
          </cell>
          <cell r="N709">
            <v>9.0909090909090917</v>
          </cell>
          <cell r="O709" t="e">
            <v>#N/A</v>
          </cell>
          <cell r="P709" t="str">
            <v>-</v>
          </cell>
          <cell r="Q709" t="str">
            <v>-</v>
          </cell>
          <cell r="R709" t="e">
            <v>#VALUE!</v>
          </cell>
          <cell r="S709" t="e">
            <v>#VALUE!</v>
          </cell>
          <cell r="T709" t="e">
            <v>#N/A</v>
          </cell>
          <cell r="U709" t="str">
            <v>-</v>
          </cell>
          <cell r="V709" t="str">
            <v>-</v>
          </cell>
          <cell r="W709" t="e">
            <v>#VALUE!</v>
          </cell>
          <cell r="X709" t="e">
            <v>#VALUE!</v>
          </cell>
          <cell r="Y709" t="e">
            <v>#N/A</v>
          </cell>
          <cell r="Z709">
            <v>7900</v>
          </cell>
          <cell r="AA709">
            <v>9900</v>
          </cell>
        </row>
        <row r="710">
          <cell r="A710">
            <v>113</v>
          </cell>
          <cell r="B710" t="str">
            <v>생강kg피생강국산</v>
          </cell>
          <cell r="C710">
            <v>43</v>
          </cell>
          <cell r="D710" t="str">
            <v>채소류</v>
          </cell>
          <cell r="E710" t="str">
            <v>생강</v>
          </cell>
          <cell r="G710" t="str">
            <v>kg</v>
          </cell>
          <cell r="H710" t="str">
            <v>피생강</v>
          </cell>
          <cell r="I710" t="str">
            <v>국산</v>
          </cell>
          <cell r="J710">
            <v>5500</v>
          </cell>
          <cell r="K710">
            <v>4500</v>
          </cell>
          <cell r="L710" t="str">
            <v>-</v>
          </cell>
          <cell r="M710" t="e">
            <v>#VALUE!</v>
          </cell>
          <cell r="N710" t="e">
            <v>#VALUE!</v>
          </cell>
          <cell r="O710">
            <v>4600</v>
          </cell>
          <cell r="P710">
            <v>4300</v>
          </cell>
          <cell r="Q710" t="str">
            <v>-</v>
          </cell>
          <cell r="R710" t="e">
            <v>#VALUE!</v>
          </cell>
          <cell r="S710" t="e">
            <v>#VALUE!</v>
          </cell>
          <cell r="T710">
            <v>9250</v>
          </cell>
          <cell r="U710">
            <v>11200</v>
          </cell>
          <cell r="V710">
            <v>11870</v>
          </cell>
          <cell r="W710">
            <v>28.324324324324323</v>
          </cell>
          <cell r="X710">
            <v>5.9821428571428568</v>
          </cell>
          <cell r="Y710">
            <v>6500</v>
          </cell>
          <cell r="Z710">
            <v>11800</v>
          </cell>
          <cell r="AA710">
            <v>8800</v>
          </cell>
        </row>
        <row r="711">
          <cell r="A711">
            <v>114</v>
          </cell>
          <cell r="B711" t="str">
            <v>생강kg깐생강국산</v>
          </cell>
          <cell r="D711" t="str">
            <v>채소류</v>
          </cell>
          <cell r="E711" t="str">
            <v>생강</v>
          </cell>
          <cell r="G711" t="str">
            <v>kg</v>
          </cell>
          <cell r="H711" t="str">
            <v>깐생강</v>
          </cell>
          <cell r="I711" t="str">
            <v>국산</v>
          </cell>
          <cell r="J711" t="str">
            <v>-</v>
          </cell>
          <cell r="K711">
            <v>5000</v>
          </cell>
          <cell r="L711" t="str">
            <v>-</v>
          </cell>
          <cell r="M711" t="e">
            <v>#VALUE!</v>
          </cell>
          <cell r="N711" t="e">
            <v>#VALUE!</v>
          </cell>
          <cell r="O711">
            <v>8500</v>
          </cell>
          <cell r="P711" t="str">
            <v>-</v>
          </cell>
          <cell r="Q711" t="str">
            <v>-</v>
          </cell>
          <cell r="R711" t="e">
            <v>#VALUE!</v>
          </cell>
          <cell r="S711" t="e">
            <v>#VALUE!</v>
          </cell>
          <cell r="T711">
            <v>15800</v>
          </cell>
          <cell r="U711">
            <v>15800</v>
          </cell>
          <cell r="V711" t="str">
            <v>-</v>
          </cell>
          <cell r="W711" t="e">
            <v>#VALUE!</v>
          </cell>
          <cell r="X711" t="e">
            <v>#VALUE!</v>
          </cell>
          <cell r="Y711">
            <v>19600</v>
          </cell>
          <cell r="Z711">
            <v>26540</v>
          </cell>
          <cell r="AA711">
            <v>26540</v>
          </cell>
        </row>
        <row r="712">
          <cell r="A712">
            <v>115</v>
          </cell>
          <cell r="B712" t="str">
            <v>세발나물kg국산</v>
          </cell>
          <cell r="C712">
            <v>44</v>
          </cell>
          <cell r="D712" t="str">
            <v>채소류</v>
          </cell>
          <cell r="E712" t="str">
            <v>세발나물</v>
          </cell>
          <cell r="G712" t="str">
            <v>kg</v>
          </cell>
          <cell r="I712" t="str">
            <v>국산</v>
          </cell>
          <cell r="J712" t="str">
            <v>-</v>
          </cell>
          <cell r="K712" t="str">
            <v>-</v>
          </cell>
          <cell r="L712" t="str">
            <v>-</v>
          </cell>
          <cell r="M712" t="e">
            <v>#VALUE!</v>
          </cell>
          <cell r="N712" t="e">
            <v>#VALUE!</v>
          </cell>
          <cell r="O712" t="str">
            <v>-</v>
          </cell>
          <cell r="P712" t="str">
            <v>-</v>
          </cell>
          <cell r="Q712" t="str">
            <v>-</v>
          </cell>
          <cell r="R712" t="e">
            <v>#VALUE!</v>
          </cell>
          <cell r="S712" t="e">
            <v>#VALUE!</v>
          </cell>
          <cell r="T712">
            <v>14140</v>
          </cell>
          <cell r="U712" t="str">
            <v>-</v>
          </cell>
          <cell r="V712">
            <v>11880</v>
          </cell>
          <cell r="W712">
            <v>-15.983026874115984</v>
          </cell>
          <cell r="X712" t="e">
            <v>#VALUE!</v>
          </cell>
          <cell r="Y712">
            <v>16900</v>
          </cell>
          <cell r="Z712">
            <v>11900</v>
          </cell>
          <cell r="AA712">
            <v>11900</v>
          </cell>
        </row>
        <row r="713">
          <cell r="A713">
            <v>116</v>
          </cell>
          <cell r="B713" t="str">
            <v>셀러리kg국산</v>
          </cell>
          <cell r="C713">
            <v>45</v>
          </cell>
          <cell r="D713" t="str">
            <v>채소류</v>
          </cell>
          <cell r="E713" t="str">
            <v>셀러리</v>
          </cell>
          <cell r="G713" t="str">
            <v>kg</v>
          </cell>
          <cell r="I713" t="str">
            <v>국산</v>
          </cell>
          <cell r="J713">
            <v>4200</v>
          </cell>
          <cell r="K713">
            <v>3000</v>
          </cell>
          <cell r="L713" t="str">
            <v>-</v>
          </cell>
          <cell r="M713" t="e">
            <v>#VALUE!</v>
          </cell>
          <cell r="N713" t="e">
            <v>#VALUE!</v>
          </cell>
          <cell r="O713">
            <v>5800</v>
          </cell>
          <cell r="P713" t="str">
            <v>-</v>
          </cell>
          <cell r="Q713" t="str">
            <v>-</v>
          </cell>
          <cell r="R713" t="e">
            <v>#VALUE!</v>
          </cell>
          <cell r="S713" t="e">
            <v>#VALUE!</v>
          </cell>
          <cell r="T713">
            <v>12400</v>
          </cell>
          <cell r="U713">
            <v>4530</v>
          </cell>
          <cell r="V713">
            <v>4520</v>
          </cell>
          <cell r="W713">
            <v>-63.548387096774192</v>
          </cell>
          <cell r="X713">
            <v>-0.22075055187637968</v>
          </cell>
          <cell r="Y713">
            <v>7200</v>
          </cell>
          <cell r="Z713">
            <v>5700</v>
          </cell>
          <cell r="AA713">
            <v>5700</v>
          </cell>
        </row>
        <row r="714">
          <cell r="A714">
            <v>117</v>
          </cell>
          <cell r="B714" t="str">
            <v>숙주나물생것kg중국산녹두국산</v>
          </cell>
          <cell r="C714">
            <v>46</v>
          </cell>
          <cell r="D714" t="str">
            <v>채소류</v>
          </cell>
          <cell r="E714" t="str">
            <v>숙주나물</v>
          </cell>
          <cell r="F714" t="str">
            <v>생것</v>
          </cell>
          <cell r="G714" t="str">
            <v>kg</v>
          </cell>
          <cell r="H714" t="str">
            <v>중국산녹두</v>
          </cell>
          <cell r="I714" t="str">
            <v>국산</v>
          </cell>
          <cell r="J714">
            <v>1800</v>
          </cell>
          <cell r="K714">
            <v>1000</v>
          </cell>
          <cell r="L714">
            <v>1000</v>
          </cell>
          <cell r="M714">
            <v>-44.444444444444443</v>
          </cell>
          <cell r="N714">
            <v>0</v>
          </cell>
          <cell r="O714">
            <v>2430</v>
          </cell>
          <cell r="P714">
            <v>1250</v>
          </cell>
          <cell r="Q714">
            <v>1250</v>
          </cell>
          <cell r="R714">
            <v>-48.559670781893004</v>
          </cell>
          <cell r="S714">
            <v>0</v>
          </cell>
          <cell r="T714" t="str">
            <v>-</v>
          </cell>
          <cell r="U714" t="str">
            <v>-</v>
          </cell>
          <cell r="V714">
            <v>2800</v>
          </cell>
          <cell r="W714" t="e">
            <v>#VALUE!</v>
          </cell>
          <cell r="X714" t="e">
            <v>#VALUE!</v>
          </cell>
          <cell r="Y714">
            <v>3500</v>
          </cell>
          <cell r="Z714" t="str">
            <v>-</v>
          </cell>
          <cell r="AA714" t="str">
            <v>-</v>
          </cell>
        </row>
        <row r="715">
          <cell r="A715">
            <v>118</v>
          </cell>
          <cell r="B715" t="str">
            <v>숙주나물생것kg국산녹두국산</v>
          </cell>
          <cell r="D715" t="str">
            <v>채소류</v>
          </cell>
          <cell r="E715" t="str">
            <v>숙주나물</v>
          </cell>
          <cell r="F715" t="str">
            <v>생것</v>
          </cell>
          <cell r="G715" t="str">
            <v>kg</v>
          </cell>
          <cell r="H715" t="str">
            <v>국산녹두</v>
          </cell>
          <cell r="I715" t="str">
            <v>국산</v>
          </cell>
          <cell r="J715" t="str">
            <v>-</v>
          </cell>
          <cell r="K715" t="str">
            <v>-</v>
          </cell>
          <cell r="L715" t="str">
            <v>-</v>
          </cell>
          <cell r="M715" t="e">
            <v>#VALUE!</v>
          </cell>
          <cell r="N715" t="e">
            <v>#VALUE!</v>
          </cell>
          <cell r="O715" t="str">
            <v>-</v>
          </cell>
          <cell r="P715" t="str">
            <v>-</v>
          </cell>
          <cell r="Q715" t="str">
            <v>-</v>
          </cell>
          <cell r="R715" t="e">
            <v>#VALUE!</v>
          </cell>
          <cell r="S715" t="e">
            <v>#VALUE!</v>
          </cell>
          <cell r="T715" t="str">
            <v>-</v>
          </cell>
          <cell r="U715">
            <v>7000</v>
          </cell>
          <cell r="V715">
            <v>7920</v>
          </cell>
          <cell r="W715" t="e">
            <v>#VALUE!</v>
          </cell>
          <cell r="X715">
            <v>13.142857142857142</v>
          </cell>
          <cell r="Y715">
            <v>5500</v>
          </cell>
          <cell r="Z715">
            <v>6500</v>
          </cell>
          <cell r="AA715">
            <v>6500</v>
          </cell>
        </row>
        <row r="716">
          <cell r="A716">
            <v>119</v>
          </cell>
          <cell r="B716" t="str">
            <v>시금치생것,22cm전후kg단시금치국산</v>
          </cell>
          <cell r="C716">
            <v>47</v>
          </cell>
          <cell r="D716" t="str">
            <v>채소류</v>
          </cell>
          <cell r="E716" t="str">
            <v>시금치</v>
          </cell>
          <cell r="F716" t="str">
            <v>생것,22cm전후</v>
          </cell>
          <cell r="G716" t="str">
            <v>kg</v>
          </cell>
          <cell r="H716" t="str">
            <v>단시금치</v>
          </cell>
          <cell r="I716" t="str">
            <v>국산</v>
          </cell>
          <cell r="J716" t="str">
            <v>-</v>
          </cell>
          <cell r="K716" t="str">
            <v>-</v>
          </cell>
          <cell r="L716" t="str">
            <v>-</v>
          </cell>
          <cell r="M716" t="e">
            <v>#VALUE!</v>
          </cell>
          <cell r="N716" t="e">
            <v>#VALUE!</v>
          </cell>
          <cell r="O716">
            <v>2450</v>
          </cell>
          <cell r="P716" t="str">
            <v>-</v>
          </cell>
          <cell r="Q716" t="str">
            <v>-</v>
          </cell>
          <cell r="R716" t="e">
            <v>#VALUE!</v>
          </cell>
          <cell r="S716" t="e">
            <v>#VALUE!</v>
          </cell>
          <cell r="T716">
            <v>7040</v>
          </cell>
          <cell r="U716">
            <v>7950</v>
          </cell>
          <cell r="V716">
            <v>9680</v>
          </cell>
          <cell r="W716">
            <v>37.5</v>
          </cell>
          <cell r="X716">
            <v>21.761006289308177</v>
          </cell>
          <cell r="Y716">
            <v>7000</v>
          </cell>
          <cell r="Z716">
            <v>4320</v>
          </cell>
          <cell r="AA716" t="str">
            <v>-</v>
          </cell>
        </row>
        <row r="717">
          <cell r="A717">
            <v>120</v>
          </cell>
          <cell r="B717" t="str">
            <v>시금치생것,22cm전후kg박스포장국산</v>
          </cell>
          <cell r="D717" t="str">
            <v>채소류</v>
          </cell>
          <cell r="E717" t="str">
            <v>시금치</v>
          </cell>
          <cell r="F717" t="str">
            <v>생것,22cm전후</v>
          </cell>
          <cell r="G717" t="str">
            <v>kg</v>
          </cell>
          <cell r="H717" t="str">
            <v>박스포장</v>
          </cell>
          <cell r="I717" t="str">
            <v>국산</v>
          </cell>
          <cell r="J717" t="str">
            <v>-</v>
          </cell>
          <cell r="K717">
            <v>3000</v>
          </cell>
          <cell r="L717" t="str">
            <v>-</v>
          </cell>
          <cell r="M717" t="e">
            <v>#VALUE!</v>
          </cell>
          <cell r="N717" t="e">
            <v>#VALUE!</v>
          </cell>
          <cell r="O717" t="str">
            <v>-</v>
          </cell>
          <cell r="P717">
            <v>2000</v>
          </cell>
          <cell r="Q717">
            <v>6300</v>
          </cell>
          <cell r="R717" t="e">
            <v>#VALUE!</v>
          </cell>
          <cell r="S717">
            <v>215</v>
          </cell>
          <cell r="T717" t="str">
            <v>-</v>
          </cell>
          <cell r="U717" t="str">
            <v>-</v>
          </cell>
          <cell r="V717" t="str">
            <v>-</v>
          </cell>
          <cell r="W717" t="e">
            <v>#VALUE!</v>
          </cell>
          <cell r="X717" t="e">
            <v>#VALUE!</v>
          </cell>
          <cell r="Y717" t="str">
            <v>-</v>
          </cell>
          <cell r="Z717" t="str">
            <v>-</v>
          </cell>
          <cell r="AA717" t="str">
            <v>-</v>
          </cell>
        </row>
        <row r="718">
          <cell r="A718">
            <v>121</v>
          </cell>
          <cell r="B718" t="str">
            <v>싹채소길이2cm이내kg새싹채소국산</v>
          </cell>
          <cell r="C718">
            <v>48</v>
          </cell>
          <cell r="D718" t="str">
            <v>채소류</v>
          </cell>
          <cell r="E718" t="str">
            <v>싹채소</v>
          </cell>
          <cell r="F718" t="str">
            <v>길이2cm이내</v>
          </cell>
          <cell r="G718" t="str">
            <v>kg</v>
          </cell>
          <cell r="H718" t="str">
            <v>새싹채소</v>
          </cell>
          <cell r="I718" t="str">
            <v>국산</v>
          </cell>
          <cell r="J718">
            <v>11200</v>
          </cell>
          <cell r="K718">
            <v>10000</v>
          </cell>
          <cell r="L718">
            <v>10000</v>
          </cell>
          <cell r="M718">
            <v>-10.714285714285714</v>
          </cell>
          <cell r="N718">
            <v>0</v>
          </cell>
          <cell r="O718">
            <v>20000</v>
          </cell>
          <cell r="P718" t="str">
            <v>-</v>
          </cell>
          <cell r="Q718" t="str">
            <v>-</v>
          </cell>
          <cell r="R718" t="e">
            <v>#VALUE!</v>
          </cell>
          <cell r="S718" t="e">
            <v>#VALUE!</v>
          </cell>
          <cell r="T718">
            <v>28000</v>
          </cell>
          <cell r="U718">
            <v>19600</v>
          </cell>
          <cell r="V718" t="str">
            <v>-</v>
          </cell>
          <cell r="W718" t="e">
            <v>#VALUE!</v>
          </cell>
          <cell r="X718" t="e">
            <v>#VALUE!</v>
          </cell>
          <cell r="Y718">
            <v>19920</v>
          </cell>
          <cell r="Z718">
            <v>19920</v>
          </cell>
          <cell r="AA718" t="str">
            <v>-</v>
          </cell>
        </row>
        <row r="719">
          <cell r="A719">
            <v>122</v>
          </cell>
          <cell r="B719" t="str">
            <v>쑥생것,손질kg국산</v>
          </cell>
          <cell r="C719">
            <v>49</v>
          </cell>
          <cell r="D719" t="str">
            <v>채소류</v>
          </cell>
          <cell r="E719" t="str">
            <v>쑥</v>
          </cell>
          <cell r="F719" t="str">
            <v>생것,손질</v>
          </cell>
          <cell r="G719" t="str">
            <v>kg</v>
          </cell>
          <cell r="I719" t="str">
            <v>국산</v>
          </cell>
          <cell r="J719" t="str">
            <v>-</v>
          </cell>
          <cell r="K719" t="str">
            <v>-</v>
          </cell>
          <cell r="L719" t="str">
            <v>-</v>
          </cell>
          <cell r="M719" t="e">
            <v>#VALUE!</v>
          </cell>
          <cell r="N719" t="e">
            <v>#VALUE!</v>
          </cell>
          <cell r="O719" t="str">
            <v>-</v>
          </cell>
          <cell r="P719" t="str">
            <v>-</v>
          </cell>
          <cell r="Q719" t="str">
            <v>-</v>
          </cell>
          <cell r="R719" t="e">
            <v>#VALUE!</v>
          </cell>
          <cell r="S719" t="e">
            <v>#VALUE!</v>
          </cell>
          <cell r="T719" t="str">
            <v>-</v>
          </cell>
          <cell r="U719" t="str">
            <v>-</v>
          </cell>
          <cell r="V719" t="str">
            <v>-</v>
          </cell>
          <cell r="W719" t="e">
            <v>#VALUE!</v>
          </cell>
          <cell r="X719" t="e">
            <v>#VALUE!</v>
          </cell>
          <cell r="Y719" t="str">
            <v>-</v>
          </cell>
          <cell r="Z719" t="str">
            <v>-</v>
          </cell>
          <cell r="AA719" t="str">
            <v>-</v>
          </cell>
        </row>
        <row r="720">
          <cell r="A720">
            <v>123</v>
          </cell>
          <cell r="B720" t="str">
            <v>쑥갓생것kg대궁이 가는 것국산</v>
          </cell>
          <cell r="C720">
            <v>50</v>
          </cell>
          <cell r="D720" t="str">
            <v>채소류</v>
          </cell>
          <cell r="E720" t="str">
            <v>쑥갓</v>
          </cell>
          <cell r="F720" t="str">
            <v>생것</v>
          </cell>
          <cell r="G720" t="str">
            <v>kg</v>
          </cell>
          <cell r="H720" t="str">
            <v>대궁이 가는 것</v>
          </cell>
          <cell r="I720" t="str">
            <v>국산</v>
          </cell>
          <cell r="J720">
            <v>6510</v>
          </cell>
          <cell r="K720">
            <v>2000</v>
          </cell>
          <cell r="L720">
            <v>3500</v>
          </cell>
          <cell r="M720">
            <v>-46.236559139784944</v>
          </cell>
          <cell r="N720">
            <v>75</v>
          </cell>
          <cell r="O720">
            <v>4800</v>
          </cell>
          <cell r="P720" t="str">
            <v>-</v>
          </cell>
          <cell r="Q720">
            <v>3500</v>
          </cell>
          <cell r="R720">
            <v>-27.083333333333332</v>
          </cell>
          <cell r="S720" t="e">
            <v>#VALUE!</v>
          </cell>
          <cell r="T720">
            <v>6970</v>
          </cell>
          <cell r="U720">
            <v>5970</v>
          </cell>
          <cell r="V720">
            <v>9200</v>
          </cell>
          <cell r="W720">
            <v>31.994261119081781</v>
          </cell>
          <cell r="X720">
            <v>54.103852596314908</v>
          </cell>
          <cell r="Y720">
            <v>9420</v>
          </cell>
          <cell r="Z720">
            <v>5590</v>
          </cell>
          <cell r="AA720">
            <v>12650</v>
          </cell>
        </row>
        <row r="721">
          <cell r="A721">
            <v>124</v>
          </cell>
          <cell r="B721" t="str">
            <v>아욱생것kg국산</v>
          </cell>
          <cell r="C721">
            <v>51</v>
          </cell>
          <cell r="D721" t="str">
            <v>채소류</v>
          </cell>
          <cell r="E721" t="str">
            <v>아욱</v>
          </cell>
          <cell r="F721" t="str">
            <v>생것</v>
          </cell>
          <cell r="G721" t="str">
            <v>kg</v>
          </cell>
          <cell r="I721" t="str">
            <v>국산</v>
          </cell>
          <cell r="J721" t="str">
            <v>-</v>
          </cell>
          <cell r="K721">
            <v>3000</v>
          </cell>
          <cell r="L721">
            <v>3750</v>
          </cell>
          <cell r="M721" t="e">
            <v>#VALUE!</v>
          </cell>
          <cell r="N721">
            <v>25</v>
          </cell>
          <cell r="O721">
            <v>4800</v>
          </cell>
          <cell r="P721">
            <v>4000</v>
          </cell>
          <cell r="Q721">
            <v>4750</v>
          </cell>
          <cell r="R721">
            <v>-1.0416666666666667</v>
          </cell>
          <cell r="S721">
            <v>18.75</v>
          </cell>
          <cell r="T721">
            <v>7300</v>
          </cell>
          <cell r="U721">
            <v>4300</v>
          </cell>
          <cell r="V721">
            <v>9200</v>
          </cell>
          <cell r="W721">
            <v>26.027397260273972</v>
          </cell>
          <cell r="X721">
            <v>113.95348837209302</v>
          </cell>
          <cell r="Y721" t="str">
            <v>-</v>
          </cell>
          <cell r="Z721">
            <v>6000</v>
          </cell>
          <cell r="AA721">
            <v>10750</v>
          </cell>
        </row>
        <row r="722">
          <cell r="A722">
            <v>125</v>
          </cell>
          <cell r="B722" t="str">
            <v>양배추생것kg겉잎있음국산</v>
          </cell>
          <cell r="C722">
            <v>52</v>
          </cell>
          <cell r="D722" t="str">
            <v>채소류</v>
          </cell>
          <cell r="E722" t="str">
            <v>양배추</v>
          </cell>
          <cell r="F722" t="str">
            <v>생것</v>
          </cell>
          <cell r="G722" t="str">
            <v>kg</v>
          </cell>
          <cell r="H722" t="str">
            <v>겉잎있음</v>
          </cell>
          <cell r="I722" t="str">
            <v>국산</v>
          </cell>
          <cell r="J722">
            <v>780</v>
          </cell>
          <cell r="K722">
            <v>1250</v>
          </cell>
          <cell r="L722">
            <v>1500</v>
          </cell>
          <cell r="M722">
            <v>92.307692307692307</v>
          </cell>
          <cell r="N722">
            <v>20</v>
          </cell>
          <cell r="O722">
            <v>700</v>
          </cell>
          <cell r="P722" t="str">
            <v>-</v>
          </cell>
          <cell r="Q722">
            <v>1200</v>
          </cell>
          <cell r="R722">
            <v>71.428571428571431</v>
          </cell>
          <cell r="S722" t="e">
            <v>#VALUE!</v>
          </cell>
          <cell r="T722">
            <v>1320</v>
          </cell>
          <cell r="U722">
            <v>3550</v>
          </cell>
          <cell r="V722">
            <v>1760</v>
          </cell>
          <cell r="W722">
            <v>33.333333333333336</v>
          </cell>
          <cell r="X722">
            <v>-50.422535211267608</v>
          </cell>
          <cell r="Y722" t="str">
            <v>-</v>
          </cell>
          <cell r="Z722">
            <v>2240</v>
          </cell>
          <cell r="AA722" t="str">
            <v>-</v>
          </cell>
        </row>
        <row r="723">
          <cell r="A723">
            <v>126</v>
          </cell>
          <cell r="B723" t="str">
            <v>양배추생것,깐것kg겉잎제거국산</v>
          </cell>
          <cell r="D723" t="str">
            <v>채소류</v>
          </cell>
          <cell r="E723" t="str">
            <v>양배추</v>
          </cell>
          <cell r="F723" t="str">
            <v>생것,깐것</v>
          </cell>
          <cell r="G723" t="str">
            <v>kg</v>
          </cell>
          <cell r="H723" t="str">
            <v>겉잎제거</v>
          </cell>
          <cell r="I723" t="str">
            <v>국산</v>
          </cell>
          <cell r="J723">
            <v>1200</v>
          </cell>
          <cell r="K723" t="str">
            <v>-</v>
          </cell>
          <cell r="L723" t="str">
            <v>-</v>
          </cell>
          <cell r="M723" t="e">
            <v>#VALUE!</v>
          </cell>
          <cell r="N723" t="e">
            <v>#VALUE!</v>
          </cell>
          <cell r="O723" t="str">
            <v>-</v>
          </cell>
          <cell r="P723" t="str">
            <v>-</v>
          </cell>
          <cell r="Q723" t="str">
            <v>-</v>
          </cell>
          <cell r="R723" t="e">
            <v>#VALUE!</v>
          </cell>
          <cell r="S723" t="e">
            <v>#VALUE!</v>
          </cell>
          <cell r="T723" t="str">
            <v>-</v>
          </cell>
          <cell r="U723" t="str">
            <v>-</v>
          </cell>
          <cell r="V723" t="str">
            <v>-</v>
          </cell>
          <cell r="W723" t="e">
            <v>#VALUE!</v>
          </cell>
          <cell r="X723" t="e">
            <v>#VALUE!</v>
          </cell>
          <cell r="Y723">
            <v>1640</v>
          </cell>
          <cell r="Z723" t="str">
            <v>-</v>
          </cell>
          <cell r="AA723">
            <v>2480</v>
          </cell>
        </row>
        <row r="724">
          <cell r="A724">
            <v>127</v>
          </cell>
          <cell r="B724" t="str">
            <v>양배추생것,붉은것kg적채국산</v>
          </cell>
          <cell r="D724" t="str">
            <v>채소류</v>
          </cell>
          <cell r="E724" t="str">
            <v>양배추</v>
          </cell>
          <cell r="F724" t="str">
            <v>생것,붉은것</v>
          </cell>
          <cell r="G724" t="str">
            <v>kg</v>
          </cell>
          <cell r="H724" t="str">
            <v>적채</v>
          </cell>
          <cell r="I724" t="str">
            <v>국산</v>
          </cell>
          <cell r="J724">
            <v>2000</v>
          </cell>
          <cell r="K724">
            <v>1570</v>
          </cell>
          <cell r="L724">
            <v>2630</v>
          </cell>
          <cell r="M724">
            <v>31.5</v>
          </cell>
          <cell r="N724">
            <v>67.515923566878982</v>
          </cell>
          <cell r="O724">
            <v>1100</v>
          </cell>
          <cell r="P724" t="str">
            <v>-</v>
          </cell>
          <cell r="Q724">
            <v>2380</v>
          </cell>
          <cell r="R724">
            <v>116.36363636363636</v>
          </cell>
          <cell r="S724" t="e">
            <v>#VALUE!</v>
          </cell>
          <cell r="T724">
            <v>1710</v>
          </cell>
          <cell r="U724">
            <v>2650</v>
          </cell>
          <cell r="V724">
            <v>1930</v>
          </cell>
          <cell r="W724">
            <v>12.865497076023392</v>
          </cell>
          <cell r="X724">
            <v>-27.169811320754718</v>
          </cell>
          <cell r="Y724">
            <v>3000</v>
          </cell>
          <cell r="Z724">
            <v>3500</v>
          </cell>
          <cell r="AA724">
            <v>5900</v>
          </cell>
        </row>
        <row r="725">
          <cell r="A725">
            <v>128</v>
          </cell>
          <cell r="B725" t="str">
            <v>양상추양상추kg겉잎있음국산</v>
          </cell>
          <cell r="C725">
            <v>53</v>
          </cell>
          <cell r="D725" t="str">
            <v>채소류</v>
          </cell>
          <cell r="E725" t="str">
            <v>양상추</v>
          </cell>
          <cell r="F725" t="str">
            <v>양상추</v>
          </cell>
          <cell r="G725" t="str">
            <v>kg</v>
          </cell>
          <cell r="H725" t="str">
            <v>겉잎있음</v>
          </cell>
          <cell r="I725" t="str">
            <v>국산</v>
          </cell>
          <cell r="J725" t="str">
            <v>-</v>
          </cell>
          <cell r="K725" t="str">
            <v>-</v>
          </cell>
          <cell r="L725" t="str">
            <v>-</v>
          </cell>
          <cell r="M725" t="e">
            <v>#VALUE!</v>
          </cell>
          <cell r="N725" t="e">
            <v>#VALUE!</v>
          </cell>
          <cell r="O725" t="str">
            <v>-</v>
          </cell>
          <cell r="P725">
            <v>2000</v>
          </cell>
          <cell r="Q725">
            <v>1880</v>
          </cell>
          <cell r="R725" t="e">
            <v>#VALUE!</v>
          </cell>
          <cell r="S725">
            <v>-6</v>
          </cell>
          <cell r="T725">
            <v>7290</v>
          </cell>
          <cell r="U725" t="str">
            <v>-</v>
          </cell>
          <cell r="V725" t="str">
            <v>-</v>
          </cell>
          <cell r="W725" t="e">
            <v>#VALUE!</v>
          </cell>
          <cell r="X725" t="e">
            <v>#VALUE!</v>
          </cell>
          <cell r="Y725">
            <v>11060</v>
          </cell>
          <cell r="Z725" t="str">
            <v>-</v>
          </cell>
          <cell r="AA725" t="str">
            <v>-</v>
          </cell>
        </row>
        <row r="726">
          <cell r="A726">
            <v>129</v>
          </cell>
          <cell r="B726" t="str">
            <v>양상추양상추,깐것kg겉잎제거국산</v>
          </cell>
          <cell r="D726" t="str">
            <v>채소류</v>
          </cell>
          <cell r="E726" t="str">
            <v>양상추</v>
          </cell>
          <cell r="F726" t="str">
            <v>양상추,깐것</v>
          </cell>
          <cell r="G726" t="str">
            <v>kg</v>
          </cell>
          <cell r="H726" t="str">
            <v>겉잎제거</v>
          </cell>
          <cell r="I726" t="str">
            <v>국산</v>
          </cell>
          <cell r="J726">
            <v>8000</v>
          </cell>
          <cell r="K726" t="str">
            <v>-</v>
          </cell>
          <cell r="L726" t="str">
            <v>-</v>
          </cell>
          <cell r="M726" t="e">
            <v>#VALUE!</v>
          </cell>
          <cell r="N726" t="e">
            <v>#VALUE!</v>
          </cell>
          <cell r="O726">
            <v>7200</v>
          </cell>
          <cell r="P726" t="str">
            <v>-</v>
          </cell>
          <cell r="Q726" t="str">
            <v>-</v>
          </cell>
          <cell r="R726" t="e">
            <v>#VALUE!</v>
          </cell>
          <cell r="S726" t="e">
            <v>#VALUE!</v>
          </cell>
          <cell r="T726" t="str">
            <v>-</v>
          </cell>
          <cell r="U726">
            <v>5590</v>
          </cell>
          <cell r="V726">
            <v>5070</v>
          </cell>
          <cell r="W726" t="e">
            <v>#VALUE!</v>
          </cell>
          <cell r="X726">
            <v>-9.3023255813953494</v>
          </cell>
          <cell r="Y726" t="str">
            <v>-</v>
          </cell>
          <cell r="Z726">
            <v>6250</v>
          </cell>
          <cell r="AA726">
            <v>4470</v>
          </cell>
        </row>
        <row r="727">
          <cell r="A727">
            <v>130</v>
          </cell>
          <cell r="B727" t="str">
            <v>양파생것kg피양파국산</v>
          </cell>
          <cell r="C727">
            <v>54</v>
          </cell>
          <cell r="D727" t="str">
            <v>채소류</v>
          </cell>
          <cell r="E727" t="str">
            <v>양파</v>
          </cell>
          <cell r="F727" t="str">
            <v>생것</v>
          </cell>
          <cell r="G727" t="str">
            <v>kg</v>
          </cell>
          <cell r="H727" t="str">
            <v>피양파</v>
          </cell>
          <cell r="I727" t="str">
            <v>국산</v>
          </cell>
          <cell r="J727">
            <v>1700</v>
          </cell>
          <cell r="K727">
            <v>1500</v>
          </cell>
          <cell r="L727">
            <v>1590</v>
          </cell>
          <cell r="M727">
            <v>-6.4705882352941178</v>
          </cell>
          <cell r="N727">
            <v>6</v>
          </cell>
          <cell r="O727">
            <v>980</v>
          </cell>
          <cell r="P727">
            <v>1340</v>
          </cell>
          <cell r="Q727">
            <v>1750</v>
          </cell>
          <cell r="R727">
            <v>78.571428571428569</v>
          </cell>
          <cell r="S727">
            <v>30.597014925373134</v>
          </cell>
          <cell r="T727">
            <v>1490</v>
          </cell>
          <cell r="U727">
            <v>2320</v>
          </cell>
          <cell r="V727">
            <v>3680</v>
          </cell>
          <cell r="W727">
            <v>146.97986577181209</v>
          </cell>
          <cell r="X727">
            <v>58.620689655172413</v>
          </cell>
          <cell r="Y727">
            <v>1190</v>
          </cell>
          <cell r="Z727">
            <v>1990</v>
          </cell>
          <cell r="AA727">
            <v>2250</v>
          </cell>
        </row>
        <row r="728">
          <cell r="A728">
            <v>131</v>
          </cell>
          <cell r="B728" t="str">
            <v>양파생것,깐것kg깐양파국산</v>
          </cell>
          <cell r="D728" t="str">
            <v>채소류</v>
          </cell>
          <cell r="E728" t="str">
            <v>양파</v>
          </cell>
          <cell r="F728" t="str">
            <v>생것,깐것</v>
          </cell>
          <cell r="G728" t="str">
            <v>kg</v>
          </cell>
          <cell r="H728" t="str">
            <v>깐양파</v>
          </cell>
          <cell r="I728" t="str">
            <v>국산</v>
          </cell>
          <cell r="J728" t="str">
            <v>-</v>
          </cell>
          <cell r="K728">
            <v>2000</v>
          </cell>
          <cell r="L728">
            <v>2100</v>
          </cell>
          <cell r="M728" t="e">
            <v>#VALUE!</v>
          </cell>
          <cell r="N728">
            <v>5</v>
          </cell>
          <cell r="O728">
            <v>1580</v>
          </cell>
          <cell r="P728" t="str">
            <v>-</v>
          </cell>
          <cell r="Q728" t="str">
            <v>-</v>
          </cell>
          <cell r="R728" t="e">
            <v>#VALUE!</v>
          </cell>
          <cell r="S728" t="e">
            <v>#VALUE!</v>
          </cell>
          <cell r="T728">
            <v>3560</v>
          </cell>
          <cell r="U728">
            <v>4960</v>
          </cell>
          <cell r="V728">
            <v>5560</v>
          </cell>
          <cell r="W728">
            <v>56.179775280898873</v>
          </cell>
          <cell r="X728">
            <v>12.096774193548388</v>
          </cell>
          <cell r="Y728" t="str">
            <v>-</v>
          </cell>
          <cell r="Z728">
            <v>4600</v>
          </cell>
          <cell r="AA728">
            <v>4600</v>
          </cell>
        </row>
        <row r="729">
          <cell r="A729">
            <v>132</v>
          </cell>
          <cell r="B729" t="str">
            <v>양파생것,붉은것kg피양파국산</v>
          </cell>
          <cell r="D729" t="str">
            <v>채소류</v>
          </cell>
          <cell r="E729" t="str">
            <v>양파</v>
          </cell>
          <cell r="F729" t="str">
            <v>생것,붉은것</v>
          </cell>
          <cell r="G729" t="str">
            <v>kg</v>
          </cell>
          <cell r="H729" t="str">
            <v>피양파</v>
          </cell>
          <cell r="I729" t="str">
            <v>국산</v>
          </cell>
          <cell r="J729" t="str">
            <v>-</v>
          </cell>
          <cell r="K729">
            <v>3000</v>
          </cell>
          <cell r="L729">
            <v>2200</v>
          </cell>
          <cell r="M729" t="e">
            <v>#VALUE!</v>
          </cell>
          <cell r="N729">
            <v>-26.666666666666668</v>
          </cell>
          <cell r="O729" t="str">
            <v>-</v>
          </cell>
          <cell r="P729" t="str">
            <v>-</v>
          </cell>
          <cell r="Q729" t="str">
            <v>-</v>
          </cell>
          <cell r="R729" t="e">
            <v>#VALUE!</v>
          </cell>
          <cell r="S729" t="e">
            <v>#VALUE!</v>
          </cell>
          <cell r="T729" t="str">
            <v>-</v>
          </cell>
          <cell r="U729" t="str">
            <v>-</v>
          </cell>
          <cell r="V729">
            <v>3680</v>
          </cell>
          <cell r="W729" t="e">
            <v>#VALUE!</v>
          </cell>
          <cell r="X729" t="e">
            <v>#VALUE!</v>
          </cell>
          <cell r="Y729" t="str">
            <v>-</v>
          </cell>
          <cell r="Z729" t="str">
            <v>-</v>
          </cell>
          <cell r="AA729" t="str">
            <v>-</v>
          </cell>
        </row>
        <row r="730">
          <cell r="A730">
            <v>133</v>
          </cell>
          <cell r="B730" t="str">
            <v>연근생것kg피연근국산</v>
          </cell>
          <cell r="C730">
            <v>55</v>
          </cell>
          <cell r="D730" t="str">
            <v>채소류</v>
          </cell>
          <cell r="E730" t="str">
            <v>연근</v>
          </cell>
          <cell r="F730" t="str">
            <v>생것</v>
          </cell>
          <cell r="G730" t="str">
            <v>kg</v>
          </cell>
          <cell r="H730" t="str">
            <v>피연근</v>
          </cell>
          <cell r="I730" t="str">
            <v>국산</v>
          </cell>
          <cell r="J730" t="str">
            <v>-</v>
          </cell>
          <cell r="K730" t="str">
            <v>-</v>
          </cell>
          <cell r="L730" t="str">
            <v>-</v>
          </cell>
          <cell r="M730" t="e">
            <v>#VALUE!</v>
          </cell>
          <cell r="N730" t="e">
            <v>#VALUE!</v>
          </cell>
          <cell r="O730">
            <v>8700</v>
          </cell>
          <cell r="P730" t="str">
            <v>-</v>
          </cell>
          <cell r="Q730" t="str">
            <v>-</v>
          </cell>
          <cell r="R730" t="e">
            <v>#VALUE!</v>
          </cell>
          <cell r="S730" t="e">
            <v>#VALUE!</v>
          </cell>
          <cell r="T730">
            <v>9800</v>
          </cell>
          <cell r="U730">
            <v>5800</v>
          </cell>
          <cell r="V730">
            <v>7850</v>
          </cell>
          <cell r="W730">
            <v>-19.897959183673468</v>
          </cell>
          <cell r="X730">
            <v>35.344827586206897</v>
          </cell>
          <cell r="Y730">
            <v>8800</v>
          </cell>
          <cell r="Z730">
            <v>9800</v>
          </cell>
          <cell r="AA730">
            <v>7500</v>
          </cell>
        </row>
        <row r="731">
          <cell r="A731">
            <v>134</v>
          </cell>
          <cell r="B731" t="str">
            <v>연근생것,깐것kg깐연근,통국산</v>
          </cell>
          <cell r="D731" t="str">
            <v>채소류</v>
          </cell>
          <cell r="E731" t="str">
            <v>연근</v>
          </cell>
          <cell r="F731" t="str">
            <v>생것,깐것</v>
          </cell>
          <cell r="G731" t="str">
            <v>kg</v>
          </cell>
          <cell r="H731" t="str">
            <v>깐연근,통</v>
          </cell>
          <cell r="I731" t="str">
            <v>국산</v>
          </cell>
          <cell r="J731" t="str">
            <v>-</v>
          </cell>
          <cell r="K731" t="str">
            <v>-</v>
          </cell>
          <cell r="L731" t="str">
            <v>-</v>
          </cell>
          <cell r="M731" t="e">
            <v>#VALUE!</v>
          </cell>
          <cell r="N731" t="e">
            <v>#VALUE!</v>
          </cell>
          <cell r="O731" t="str">
            <v>-</v>
          </cell>
          <cell r="P731" t="str">
            <v>-</v>
          </cell>
          <cell r="Q731" t="str">
            <v>-</v>
          </cell>
          <cell r="R731" t="e">
            <v>#VALUE!</v>
          </cell>
          <cell r="S731" t="e">
            <v>#VALUE!</v>
          </cell>
          <cell r="T731" t="str">
            <v>-</v>
          </cell>
          <cell r="U731" t="str">
            <v>-</v>
          </cell>
          <cell r="V731">
            <v>12930</v>
          </cell>
          <cell r="W731" t="e">
            <v>#VALUE!</v>
          </cell>
          <cell r="X731" t="e">
            <v>#VALUE!</v>
          </cell>
          <cell r="Y731">
            <v>10000</v>
          </cell>
          <cell r="Z731">
            <v>11500</v>
          </cell>
          <cell r="AA731">
            <v>9960</v>
          </cell>
        </row>
        <row r="732">
          <cell r="A732">
            <v>135</v>
          </cell>
          <cell r="B732" t="str">
            <v>연근생것,손질kg깐연근,채국산</v>
          </cell>
          <cell r="D732" t="str">
            <v>채소류</v>
          </cell>
          <cell r="E732" t="str">
            <v>연근</v>
          </cell>
          <cell r="F732" t="str">
            <v>생것,손질</v>
          </cell>
          <cell r="G732" t="str">
            <v>kg</v>
          </cell>
          <cell r="H732" t="str">
            <v>깐연근,채</v>
          </cell>
          <cell r="I732" t="str">
            <v>국산</v>
          </cell>
          <cell r="J732" t="str">
            <v>-</v>
          </cell>
          <cell r="K732" t="str">
            <v>-</v>
          </cell>
          <cell r="L732" t="str">
            <v>-</v>
          </cell>
          <cell r="M732" t="e">
            <v>#VALUE!</v>
          </cell>
          <cell r="N732" t="e">
            <v>#VALUE!</v>
          </cell>
          <cell r="O732">
            <v>8400</v>
          </cell>
          <cell r="P732" t="str">
            <v>-</v>
          </cell>
          <cell r="Q732" t="str">
            <v>-</v>
          </cell>
          <cell r="R732" t="e">
            <v>#VALUE!</v>
          </cell>
          <cell r="S732" t="e">
            <v>#VALUE!</v>
          </cell>
          <cell r="T732" t="str">
            <v>-</v>
          </cell>
          <cell r="U732" t="str">
            <v>-</v>
          </cell>
          <cell r="V732">
            <v>12200</v>
          </cell>
          <cell r="W732" t="e">
            <v>#VALUE!</v>
          </cell>
          <cell r="X732" t="e">
            <v>#VALUE!</v>
          </cell>
          <cell r="Y732">
            <v>12670</v>
          </cell>
          <cell r="Z732">
            <v>14270</v>
          </cell>
          <cell r="AA732">
            <v>12500</v>
          </cell>
        </row>
        <row r="733">
          <cell r="A733">
            <v>136</v>
          </cell>
          <cell r="B733" t="str">
            <v>열무생것kg연한것국산</v>
          </cell>
          <cell r="C733">
            <v>56</v>
          </cell>
          <cell r="D733" t="str">
            <v>채소류</v>
          </cell>
          <cell r="E733" t="str">
            <v>열무</v>
          </cell>
          <cell r="F733" t="str">
            <v>생것</v>
          </cell>
          <cell r="G733" t="str">
            <v>kg</v>
          </cell>
          <cell r="H733" t="str">
            <v>연한것</v>
          </cell>
          <cell r="I733" t="str">
            <v>국산</v>
          </cell>
          <cell r="J733" t="str">
            <v>-</v>
          </cell>
          <cell r="K733">
            <v>800</v>
          </cell>
          <cell r="L733">
            <v>3000</v>
          </cell>
          <cell r="M733" t="e">
            <v>#VALUE!</v>
          </cell>
          <cell r="N733">
            <v>275</v>
          </cell>
          <cell r="O733" t="str">
            <v>-</v>
          </cell>
          <cell r="P733">
            <v>670</v>
          </cell>
          <cell r="Q733">
            <v>2500</v>
          </cell>
          <cell r="R733" t="e">
            <v>#VALUE!</v>
          </cell>
          <cell r="S733">
            <v>273.13432835820896</v>
          </cell>
          <cell r="T733" t="str">
            <v>-</v>
          </cell>
          <cell r="U733">
            <v>2530</v>
          </cell>
          <cell r="V733" t="str">
            <v>-</v>
          </cell>
          <cell r="W733" t="e">
            <v>#VALUE!</v>
          </cell>
          <cell r="X733" t="e">
            <v>#VALUE!</v>
          </cell>
          <cell r="Y733">
            <v>4580</v>
          </cell>
          <cell r="Z733">
            <v>2480</v>
          </cell>
          <cell r="AA733">
            <v>5760</v>
          </cell>
        </row>
        <row r="734">
          <cell r="A734">
            <v>137</v>
          </cell>
          <cell r="B734" t="str">
            <v>오이생것,재래종kg백오이국산</v>
          </cell>
          <cell r="C734">
            <v>57</v>
          </cell>
          <cell r="D734" t="str">
            <v>채소류</v>
          </cell>
          <cell r="E734" t="str">
            <v>오이</v>
          </cell>
          <cell r="F734" t="str">
            <v>생것,재래종</v>
          </cell>
          <cell r="G734" t="str">
            <v>kg</v>
          </cell>
          <cell r="H734" t="str">
            <v>백오이</v>
          </cell>
          <cell r="I734" t="str">
            <v>국산</v>
          </cell>
          <cell r="J734">
            <v>6760</v>
          </cell>
          <cell r="K734">
            <v>2110</v>
          </cell>
          <cell r="L734">
            <v>3160</v>
          </cell>
          <cell r="M734">
            <v>-53.254437869822482</v>
          </cell>
          <cell r="N734">
            <v>49.763033175355453</v>
          </cell>
          <cell r="O734">
            <v>7740</v>
          </cell>
          <cell r="P734">
            <v>1500</v>
          </cell>
          <cell r="Q734">
            <v>4500</v>
          </cell>
          <cell r="R734">
            <v>-41.860465116279073</v>
          </cell>
          <cell r="S734">
            <v>200</v>
          </cell>
          <cell r="T734">
            <v>6200</v>
          </cell>
          <cell r="U734">
            <v>3430</v>
          </cell>
          <cell r="V734">
            <v>6040</v>
          </cell>
          <cell r="W734">
            <v>-2.5806451612903225</v>
          </cell>
          <cell r="X734">
            <v>76.093294460641403</v>
          </cell>
          <cell r="Y734">
            <v>5400</v>
          </cell>
          <cell r="Z734">
            <v>2720</v>
          </cell>
          <cell r="AA734">
            <v>5840</v>
          </cell>
        </row>
        <row r="735">
          <cell r="A735">
            <v>138</v>
          </cell>
          <cell r="B735" t="str">
            <v>오이생것,개량종kg취청오이,25~30cm국산</v>
          </cell>
          <cell r="D735" t="str">
            <v>채소류</v>
          </cell>
          <cell r="E735" t="str">
            <v>오이</v>
          </cell>
          <cell r="F735" t="str">
            <v>생것,개량종</v>
          </cell>
          <cell r="G735" t="str">
            <v>kg</v>
          </cell>
          <cell r="H735" t="str">
            <v>취청오이,25~30cm</v>
          </cell>
          <cell r="I735" t="str">
            <v>국산</v>
          </cell>
          <cell r="J735" t="e">
            <v>#N/A</v>
          </cell>
          <cell r="K735">
            <v>1910</v>
          </cell>
          <cell r="L735">
            <v>3340</v>
          </cell>
          <cell r="M735" t="e">
            <v>#N/A</v>
          </cell>
          <cell r="N735">
            <v>74.869109947643977</v>
          </cell>
          <cell r="O735" t="e">
            <v>#N/A</v>
          </cell>
          <cell r="P735">
            <v>1400</v>
          </cell>
          <cell r="Q735">
            <v>3200</v>
          </cell>
          <cell r="R735" t="e">
            <v>#N/A</v>
          </cell>
          <cell r="S735">
            <v>128.57142857142858</v>
          </cell>
          <cell r="T735" t="e">
            <v>#N/A</v>
          </cell>
          <cell r="U735">
            <v>2920</v>
          </cell>
          <cell r="V735">
            <v>8170</v>
          </cell>
          <cell r="W735" t="e">
            <v>#N/A</v>
          </cell>
          <cell r="X735">
            <v>179.79452054794521</v>
          </cell>
          <cell r="Y735" t="e">
            <v>#N/A</v>
          </cell>
          <cell r="Z735">
            <v>1880</v>
          </cell>
          <cell r="AA735">
            <v>5390</v>
          </cell>
        </row>
        <row r="736">
          <cell r="A736">
            <v>139</v>
          </cell>
          <cell r="B736" t="str">
            <v>오이생것,개량종kg가시오이,25~30cm국산</v>
          </cell>
          <cell r="D736" t="str">
            <v>채소류</v>
          </cell>
          <cell r="E736" t="str">
            <v>오이</v>
          </cell>
          <cell r="F736" t="str">
            <v>생것,개량종</v>
          </cell>
          <cell r="G736" t="str">
            <v>kg</v>
          </cell>
          <cell r="H736" t="str">
            <v>가시오이,25~30cm</v>
          </cell>
          <cell r="I736" t="str">
            <v>국산</v>
          </cell>
          <cell r="J736" t="e">
            <v>#N/A</v>
          </cell>
          <cell r="K736" t="str">
            <v>-</v>
          </cell>
          <cell r="L736" t="str">
            <v>-</v>
          </cell>
          <cell r="M736" t="e">
            <v>#VALUE!</v>
          </cell>
          <cell r="N736" t="e">
            <v>#VALUE!</v>
          </cell>
          <cell r="O736" t="e">
            <v>#N/A</v>
          </cell>
          <cell r="P736" t="str">
            <v>-</v>
          </cell>
          <cell r="Q736" t="str">
            <v>-</v>
          </cell>
          <cell r="R736" t="e">
            <v>#VALUE!</v>
          </cell>
          <cell r="S736" t="e">
            <v>#VALUE!</v>
          </cell>
          <cell r="T736" t="e">
            <v>#N/A</v>
          </cell>
          <cell r="U736">
            <v>3080</v>
          </cell>
          <cell r="V736">
            <v>6250</v>
          </cell>
          <cell r="W736" t="e">
            <v>#N/A</v>
          </cell>
          <cell r="X736">
            <v>102.92207792207792</v>
          </cell>
          <cell r="Y736" t="e">
            <v>#N/A</v>
          </cell>
          <cell r="Z736" t="str">
            <v>-</v>
          </cell>
          <cell r="AA736" t="str">
            <v>-</v>
          </cell>
        </row>
        <row r="737">
          <cell r="A737">
            <v>140</v>
          </cell>
          <cell r="B737" t="str">
            <v>오이생것,개량종kg늙은오이국산</v>
          </cell>
          <cell r="D737" t="str">
            <v>채소류</v>
          </cell>
          <cell r="E737" t="str">
            <v>오이</v>
          </cell>
          <cell r="F737" t="str">
            <v>생것,개량종</v>
          </cell>
          <cell r="G737" t="str">
            <v>kg</v>
          </cell>
          <cell r="H737" t="str">
            <v>늙은오이</v>
          </cell>
          <cell r="I737" t="str">
            <v>국산</v>
          </cell>
          <cell r="J737" t="str">
            <v>-</v>
          </cell>
          <cell r="K737" t="str">
            <v>-</v>
          </cell>
          <cell r="L737" t="str">
            <v>-</v>
          </cell>
          <cell r="M737" t="e">
            <v>#VALUE!</v>
          </cell>
          <cell r="N737" t="e">
            <v>#VALUE!</v>
          </cell>
          <cell r="O737" t="str">
            <v>-</v>
          </cell>
          <cell r="P737" t="str">
            <v>-</v>
          </cell>
          <cell r="Q737" t="str">
            <v>-</v>
          </cell>
          <cell r="R737" t="e">
            <v>#VALUE!</v>
          </cell>
          <cell r="S737" t="e">
            <v>#VALUE!</v>
          </cell>
          <cell r="T737" t="str">
            <v>-</v>
          </cell>
          <cell r="U737" t="str">
            <v>-</v>
          </cell>
          <cell r="V737" t="str">
            <v>-</v>
          </cell>
          <cell r="W737" t="e">
            <v>#VALUE!</v>
          </cell>
          <cell r="X737" t="e">
            <v>#VALUE!</v>
          </cell>
          <cell r="Y737" t="str">
            <v>-</v>
          </cell>
          <cell r="Z737" t="str">
            <v>-</v>
          </cell>
          <cell r="AA737" t="str">
            <v>-</v>
          </cell>
        </row>
        <row r="738">
          <cell r="A738">
            <v>141</v>
          </cell>
          <cell r="B738" t="str">
            <v>오이생것,깐것kg늙은오이,껍질씨제거국산</v>
          </cell>
          <cell r="D738" t="str">
            <v>채소류</v>
          </cell>
          <cell r="E738" t="str">
            <v>오이</v>
          </cell>
          <cell r="F738" t="str">
            <v>생것,깐것</v>
          </cell>
          <cell r="G738" t="str">
            <v>kg</v>
          </cell>
          <cell r="H738" t="str">
            <v>늙은오이,껍질씨제거</v>
          </cell>
          <cell r="I738" t="str">
            <v>국산</v>
          </cell>
          <cell r="J738" t="str">
            <v>-</v>
          </cell>
          <cell r="K738" t="str">
            <v>-</v>
          </cell>
          <cell r="L738" t="str">
            <v>-</v>
          </cell>
          <cell r="M738" t="e">
            <v>#VALUE!</v>
          </cell>
          <cell r="N738" t="e">
            <v>#VALUE!</v>
          </cell>
          <cell r="O738" t="str">
            <v>-</v>
          </cell>
          <cell r="P738" t="str">
            <v>-</v>
          </cell>
          <cell r="Q738" t="str">
            <v>-</v>
          </cell>
          <cell r="R738" t="e">
            <v>#VALUE!</v>
          </cell>
          <cell r="S738" t="e">
            <v>#VALUE!</v>
          </cell>
          <cell r="T738" t="str">
            <v>-</v>
          </cell>
          <cell r="U738" t="str">
            <v>-</v>
          </cell>
          <cell r="V738" t="str">
            <v>-</v>
          </cell>
          <cell r="W738" t="e">
            <v>#VALUE!</v>
          </cell>
          <cell r="X738" t="e">
            <v>#VALUE!</v>
          </cell>
          <cell r="Y738" t="str">
            <v>-</v>
          </cell>
          <cell r="Z738" t="str">
            <v>-</v>
          </cell>
          <cell r="AA738" t="str">
            <v>-</v>
          </cell>
        </row>
        <row r="739">
          <cell r="A739">
            <v>142</v>
          </cell>
          <cell r="B739" t="str">
            <v>오이생것,손질kg늙은오이,껍질씨제거(채)국산</v>
          </cell>
          <cell r="D739" t="str">
            <v>채소류</v>
          </cell>
          <cell r="E739" t="str">
            <v>오이</v>
          </cell>
          <cell r="F739" t="str">
            <v>생것,손질</v>
          </cell>
          <cell r="G739" t="str">
            <v>kg</v>
          </cell>
          <cell r="H739" t="str">
            <v>늙은오이,껍질씨제거(채)</v>
          </cell>
          <cell r="I739" t="str">
            <v>국산</v>
          </cell>
          <cell r="J739" t="str">
            <v>-</v>
          </cell>
          <cell r="K739" t="str">
            <v>-</v>
          </cell>
          <cell r="L739" t="str">
            <v>-</v>
          </cell>
          <cell r="M739" t="e">
            <v>#VALUE!</v>
          </cell>
          <cell r="N739" t="e">
            <v>#VALUE!</v>
          </cell>
          <cell r="O739" t="str">
            <v>-</v>
          </cell>
          <cell r="P739" t="str">
            <v>-</v>
          </cell>
          <cell r="Q739" t="str">
            <v>-</v>
          </cell>
          <cell r="R739" t="e">
            <v>#VALUE!</v>
          </cell>
          <cell r="S739" t="e">
            <v>#VALUE!</v>
          </cell>
          <cell r="T739" t="str">
            <v>-</v>
          </cell>
          <cell r="U739" t="str">
            <v>-</v>
          </cell>
          <cell r="V739" t="str">
            <v>-</v>
          </cell>
          <cell r="W739" t="e">
            <v>#VALUE!</v>
          </cell>
          <cell r="X739" t="e">
            <v>#VALUE!</v>
          </cell>
          <cell r="Y739" t="str">
            <v>-</v>
          </cell>
          <cell r="Z739" t="str">
            <v>-</v>
          </cell>
          <cell r="AA739" t="str">
            <v>-</v>
          </cell>
        </row>
        <row r="740">
          <cell r="A740">
            <v>143</v>
          </cell>
          <cell r="B740" t="str">
            <v>우엉생것,깐것kg깐우엉,통국산</v>
          </cell>
          <cell r="C740">
            <v>58</v>
          </cell>
          <cell r="D740" t="str">
            <v>채소류</v>
          </cell>
          <cell r="E740" t="str">
            <v>우엉</v>
          </cell>
          <cell r="F740" t="str">
            <v>생것,깐것</v>
          </cell>
          <cell r="G740" t="str">
            <v>kg</v>
          </cell>
          <cell r="H740" t="str">
            <v>깐우엉,통</v>
          </cell>
          <cell r="I740" t="str">
            <v>국산</v>
          </cell>
          <cell r="J740" t="str">
            <v>-</v>
          </cell>
          <cell r="K740" t="str">
            <v>-</v>
          </cell>
          <cell r="L740" t="str">
            <v>-</v>
          </cell>
          <cell r="M740" t="e">
            <v>#VALUE!</v>
          </cell>
          <cell r="N740" t="e">
            <v>#VALUE!</v>
          </cell>
          <cell r="O740" t="str">
            <v>-</v>
          </cell>
          <cell r="P740" t="str">
            <v>-</v>
          </cell>
          <cell r="Q740">
            <v>8000</v>
          </cell>
          <cell r="R740" t="e">
            <v>#VALUE!</v>
          </cell>
          <cell r="S740" t="e">
            <v>#VALUE!</v>
          </cell>
          <cell r="T740">
            <v>11570</v>
          </cell>
          <cell r="U740" t="str">
            <v>-</v>
          </cell>
          <cell r="V740" t="str">
            <v>-</v>
          </cell>
          <cell r="W740" t="e">
            <v>#VALUE!</v>
          </cell>
          <cell r="X740" t="e">
            <v>#VALUE!</v>
          </cell>
          <cell r="Y740" t="str">
            <v>-</v>
          </cell>
          <cell r="Z740" t="str">
            <v>-</v>
          </cell>
          <cell r="AA740" t="str">
            <v>-</v>
          </cell>
        </row>
        <row r="741">
          <cell r="A741">
            <v>144</v>
          </cell>
          <cell r="B741" t="str">
            <v>우엉생것,손질kg깐우엉,채국산</v>
          </cell>
          <cell r="D741" t="str">
            <v>채소류</v>
          </cell>
          <cell r="E741" t="str">
            <v>우엉</v>
          </cell>
          <cell r="F741" t="str">
            <v>생것,손질</v>
          </cell>
          <cell r="G741" t="str">
            <v>kg</v>
          </cell>
          <cell r="H741" t="str">
            <v>깐우엉,채</v>
          </cell>
          <cell r="I741" t="str">
            <v>국산</v>
          </cell>
          <cell r="J741" t="str">
            <v>-</v>
          </cell>
          <cell r="K741" t="str">
            <v>-</v>
          </cell>
          <cell r="L741" t="str">
            <v>-</v>
          </cell>
          <cell r="M741" t="e">
            <v>#VALUE!</v>
          </cell>
          <cell r="N741" t="e">
            <v>#VALUE!</v>
          </cell>
          <cell r="O741">
            <v>8400</v>
          </cell>
          <cell r="P741" t="str">
            <v>-</v>
          </cell>
          <cell r="Q741" t="str">
            <v>-</v>
          </cell>
          <cell r="R741" t="e">
            <v>#VALUE!</v>
          </cell>
          <cell r="S741" t="e">
            <v>#VALUE!</v>
          </cell>
          <cell r="T741">
            <v>15810</v>
          </cell>
          <cell r="U741" t="str">
            <v>-</v>
          </cell>
          <cell r="V741">
            <v>10930</v>
          </cell>
          <cell r="W741">
            <v>-30.866540164452879</v>
          </cell>
          <cell r="X741" t="e">
            <v>#VALUE!</v>
          </cell>
          <cell r="Y741">
            <v>12500</v>
          </cell>
          <cell r="Z741">
            <v>14270</v>
          </cell>
          <cell r="AA741">
            <v>12500</v>
          </cell>
        </row>
        <row r="742">
          <cell r="A742">
            <v>145</v>
          </cell>
          <cell r="B742" t="str">
            <v>우엉생것,손질kg깐우엉,어슷썰기국산</v>
          </cell>
          <cell r="D742" t="str">
            <v>채소류</v>
          </cell>
          <cell r="E742" t="str">
            <v>우엉</v>
          </cell>
          <cell r="F742" t="str">
            <v>생것,손질</v>
          </cell>
          <cell r="G742" t="str">
            <v>kg</v>
          </cell>
          <cell r="H742" t="str">
            <v>깐우엉,어슷썰기</v>
          </cell>
          <cell r="I742" t="str">
            <v>국산</v>
          </cell>
          <cell r="J742" t="str">
            <v>-</v>
          </cell>
          <cell r="K742" t="str">
            <v>-</v>
          </cell>
          <cell r="L742" t="str">
            <v>-</v>
          </cell>
          <cell r="M742" t="e">
            <v>#VALUE!</v>
          </cell>
          <cell r="N742" t="e">
            <v>#VALUE!</v>
          </cell>
          <cell r="O742" t="str">
            <v>-</v>
          </cell>
          <cell r="P742" t="str">
            <v>-</v>
          </cell>
          <cell r="Q742" t="str">
            <v>-</v>
          </cell>
          <cell r="R742" t="e">
            <v>#VALUE!</v>
          </cell>
          <cell r="S742" t="e">
            <v>#VALUE!</v>
          </cell>
          <cell r="T742" t="str">
            <v>-</v>
          </cell>
          <cell r="U742" t="str">
            <v>-</v>
          </cell>
          <cell r="V742" t="str">
            <v>-</v>
          </cell>
          <cell r="W742" t="e">
            <v>#VALUE!</v>
          </cell>
          <cell r="X742" t="e">
            <v>#VALUE!</v>
          </cell>
          <cell r="Y742" t="str">
            <v>-</v>
          </cell>
          <cell r="Z742" t="str">
            <v>-</v>
          </cell>
          <cell r="AA742" t="str">
            <v>-</v>
          </cell>
        </row>
        <row r="743">
          <cell r="A743">
            <v>146</v>
          </cell>
          <cell r="B743" t="str">
            <v>원추리생것kg국산</v>
          </cell>
          <cell r="C743">
            <v>59</v>
          </cell>
          <cell r="D743" t="str">
            <v>채소류</v>
          </cell>
          <cell r="E743" t="str">
            <v>원추리</v>
          </cell>
          <cell r="F743" t="str">
            <v>생것</v>
          </cell>
          <cell r="G743" t="str">
            <v>kg</v>
          </cell>
          <cell r="I743" t="str">
            <v>국산</v>
          </cell>
          <cell r="J743">
            <v>8620</v>
          </cell>
          <cell r="K743" t="str">
            <v>-</v>
          </cell>
          <cell r="L743" t="str">
            <v>-</v>
          </cell>
          <cell r="M743" t="e">
            <v>#VALUE!</v>
          </cell>
          <cell r="N743" t="e">
            <v>#VALUE!</v>
          </cell>
          <cell r="O743" t="str">
            <v>-</v>
          </cell>
          <cell r="P743" t="str">
            <v>-</v>
          </cell>
          <cell r="Q743" t="str">
            <v>-</v>
          </cell>
          <cell r="R743" t="e">
            <v>#VALUE!</v>
          </cell>
          <cell r="S743" t="e">
            <v>#VALUE!</v>
          </cell>
          <cell r="T743" t="str">
            <v>-</v>
          </cell>
          <cell r="U743" t="str">
            <v>-</v>
          </cell>
          <cell r="V743" t="str">
            <v>-</v>
          </cell>
          <cell r="W743" t="e">
            <v>#VALUE!</v>
          </cell>
          <cell r="X743" t="e">
            <v>#VALUE!</v>
          </cell>
          <cell r="Y743" t="str">
            <v>-</v>
          </cell>
          <cell r="Z743" t="str">
            <v>-</v>
          </cell>
          <cell r="AA743" t="str">
            <v>-</v>
          </cell>
        </row>
        <row r="744">
          <cell r="A744">
            <v>147</v>
          </cell>
          <cell r="B744" t="str">
            <v>유채생것kg국산</v>
          </cell>
          <cell r="C744">
            <v>60</v>
          </cell>
          <cell r="D744" t="str">
            <v>채소류</v>
          </cell>
          <cell r="E744" t="str">
            <v>유채</v>
          </cell>
          <cell r="F744" t="str">
            <v>생것</v>
          </cell>
          <cell r="G744" t="str">
            <v>kg</v>
          </cell>
          <cell r="I744" t="str">
            <v>국산</v>
          </cell>
          <cell r="J744" t="str">
            <v>-</v>
          </cell>
          <cell r="K744" t="str">
            <v>-</v>
          </cell>
          <cell r="L744" t="str">
            <v>-</v>
          </cell>
          <cell r="M744" t="e">
            <v>#VALUE!</v>
          </cell>
          <cell r="N744" t="e">
            <v>#VALUE!</v>
          </cell>
          <cell r="O744">
            <v>6300</v>
          </cell>
          <cell r="P744">
            <v>2000</v>
          </cell>
          <cell r="Q744">
            <v>3000</v>
          </cell>
          <cell r="R744">
            <v>-52.38095238095238</v>
          </cell>
          <cell r="S744">
            <v>50</v>
          </cell>
          <cell r="T744" t="str">
            <v>-</v>
          </cell>
          <cell r="U744" t="str">
            <v>-</v>
          </cell>
          <cell r="V744">
            <v>8710</v>
          </cell>
          <cell r="W744" t="e">
            <v>#VALUE!</v>
          </cell>
          <cell r="X744" t="e">
            <v>#VALUE!</v>
          </cell>
          <cell r="Y744">
            <v>8900</v>
          </cell>
          <cell r="Z744">
            <v>8900</v>
          </cell>
          <cell r="AA744">
            <v>9900</v>
          </cell>
        </row>
        <row r="745">
          <cell r="A745">
            <v>148</v>
          </cell>
          <cell r="B745" t="str">
            <v>유채삶은것kg삶은유채나물국산</v>
          </cell>
          <cell r="D745" t="str">
            <v>채소류</v>
          </cell>
          <cell r="E745" t="str">
            <v>유채</v>
          </cell>
          <cell r="F745" t="str">
            <v>삶은것</v>
          </cell>
          <cell r="G745" t="str">
            <v>kg</v>
          </cell>
          <cell r="H745" t="str">
            <v>삶은유채나물</v>
          </cell>
          <cell r="I745" t="str">
            <v>국산</v>
          </cell>
          <cell r="J745" t="str">
            <v>-</v>
          </cell>
          <cell r="K745" t="str">
            <v>-</v>
          </cell>
          <cell r="L745" t="str">
            <v>-</v>
          </cell>
          <cell r="M745" t="e">
            <v>#VALUE!</v>
          </cell>
          <cell r="N745" t="e">
            <v>#VALUE!</v>
          </cell>
          <cell r="O745">
            <v>8200</v>
          </cell>
          <cell r="P745" t="str">
            <v>-</v>
          </cell>
          <cell r="Q745" t="str">
            <v>-</v>
          </cell>
          <cell r="R745" t="e">
            <v>#VALUE!</v>
          </cell>
          <cell r="S745" t="e">
            <v>#VALUE!</v>
          </cell>
          <cell r="T745">
            <v>12490</v>
          </cell>
          <cell r="U745">
            <v>13900</v>
          </cell>
          <cell r="V745" t="str">
            <v>-</v>
          </cell>
          <cell r="W745" t="e">
            <v>#VALUE!</v>
          </cell>
          <cell r="X745" t="e">
            <v>#VALUE!</v>
          </cell>
          <cell r="Y745">
            <v>11500</v>
          </cell>
          <cell r="Z745">
            <v>9500</v>
          </cell>
          <cell r="AA745">
            <v>9500</v>
          </cell>
        </row>
        <row r="746">
          <cell r="A746">
            <v>149</v>
          </cell>
          <cell r="B746" t="str">
            <v>참나물생것kg생참나물국산</v>
          </cell>
          <cell r="C746">
            <v>61</v>
          </cell>
          <cell r="D746" t="str">
            <v>채소류</v>
          </cell>
          <cell r="E746" t="str">
            <v>참나물</v>
          </cell>
          <cell r="F746" t="str">
            <v>생것</v>
          </cell>
          <cell r="G746" t="str">
            <v>kg</v>
          </cell>
          <cell r="H746" t="str">
            <v>생참나물</v>
          </cell>
          <cell r="I746" t="str">
            <v>국산</v>
          </cell>
          <cell r="J746">
            <v>6500</v>
          </cell>
          <cell r="K746">
            <v>2500</v>
          </cell>
          <cell r="L746">
            <v>4500</v>
          </cell>
          <cell r="M746">
            <v>-30.76923076923077</v>
          </cell>
          <cell r="N746">
            <v>80</v>
          </cell>
          <cell r="O746" t="str">
            <v>-</v>
          </cell>
          <cell r="P746">
            <v>1750</v>
          </cell>
          <cell r="Q746">
            <v>4750</v>
          </cell>
          <cell r="R746" t="e">
            <v>#VALUE!</v>
          </cell>
          <cell r="S746">
            <v>171.42857142857142</v>
          </cell>
          <cell r="T746" t="str">
            <v>-</v>
          </cell>
          <cell r="U746">
            <v>5970</v>
          </cell>
          <cell r="V746">
            <v>20310</v>
          </cell>
          <cell r="W746" t="e">
            <v>#VALUE!</v>
          </cell>
          <cell r="X746">
            <v>240.20100502512562</v>
          </cell>
          <cell r="Y746">
            <v>8900</v>
          </cell>
          <cell r="Z746">
            <v>11900</v>
          </cell>
          <cell r="AA746">
            <v>11900</v>
          </cell>
        </row>
        <row r="747">
          <cell r="A747">
            <v>150</v>
          </cell>
          <cell r="B747" t="str">
            <v>참나물삶은것kg삶은참나물국산</v>
          </cell>
          <cell r="D747" t="str">
            <v>채소류</v>
          </cell>
          <cell r="E747" t="str">
            <v>참나물</v>
          </cell>
          <cell r="F747" t="str">
            <v>삶은것</v>
          </cell>
          <cell r="G747" t="str">
            <v>kg</v>
          </cell>
          <cell r="H747" t="str">
            <v>삶은참나물</v>
          </cell>
          <cell r="I747" t="str">
            <v>국산</v>
          </cell>
          <cell r="J747" t="str">
            <v>-</v>
          </cell>
          <cell r="K747" t="str">
            <v>-</v>
          </cell>
          <cell r="L747" t="str">
            <v>-</v>
          </cell>
          <cell r="M747" t="e">
            <v>#VALUE!</v>
          </cell>
          <cell r="N747" t="e">
            <v>#VALUE!</v>
          </cell>
          <cell r="O747" t="str">
            <v>-</v>
          </cell>
          <cell r="P747" t="str">
            <v>-</v>
          </cell>
          <cell r="Q747" t="str">
            <v>-</v>
          </cell>
          <cell r="R747" t="e">
            <v>#VALUE!</v>
          </cell>
          <cell r="S747" t="e">
            <v>#VALUE!</v>
          </cell>
          <cell r="T747" t="str">
            <v>-</v>
          </cell>
          <cell r="U747">
            <v>16900</v>
          </cell>
          <cell r="V747" t="str">
            <v>-</v>
          </cell>
          <cell r="W747" t="e">
            <v>#VALUE!</v>
          </cell>
          <cell r="X747" t="e">
            <v>#VALUE!</v>
          </cell>
          <cell r="Y747">
            <v>9500</v>
          </cell>
          <cell r="Z747">
            <v>11000</v>
          </cell>
          <cell r="AA747">
            <v>11000</v>
          </cell>
        </row>
        <row r="748">
          <cell r="A748">
            <v>151</v>
          </cell>
          <cell r="B748" t="str">
            <v>참취생것,손질kg국산</v>
          </cell>
          <cell r="C748">
            <v>62</v>
          </cell>
          <cell r="D748" t="str">
            <v>채소류</v>
          </cell>
          <cell r="E748" t="str">
            <v>참취</v>
          </cell>
          <cell r="F748" t="str">
            <v>생것,손질</v>
          </cell>
          <cell r="G748" t="str">
            <v>kg</v>
          </cell>
          <cell r="I748" t="str">
            <v>국산</v>
          </cell>
          <cell r="J748" t="str">
            <v>-</v>
          </cell>
          <cell r="K748">
            <v>5000</v>
          </cell>
          <cell r="L748" t="str">
            <v>-</v>
          </cell>
          <cell r="M748" t="e">
            <v>#VALUE!</v>
          </cell>
          <cell r="N748" t="e">
            <v>#VALUE!</v>
          </cell>
          <cell r="O748" t="str">
            <v>-</v>
          </cell>
          <cell r="P748" t="str">
            <v>-</v>
          </cell>
          <cell r="Q748" t="str">
            <v>-</v>
          </cell>
          <cell r="R748" t="e">
            <v>#VALUE!</v>
          </cell>
          <cell r="S748" t="e">
            <v>#VALUE!</v>
          </cell>
          <cell r="T748" t="str">
            <v>-</v>
          </cell>
          <cell r="U748" t="str">
            <v>-</v>
          </cell>
          <cell r="V748" t="str">
            <v>-</v>
          </cell>
          <cell r="W748" t="e">
            <v>#VALUE!</v>
          </cell>
          <cell r="X748" t="e">
            <v>#VALUE!</v>
          </cell>
          <cell r="Y748" t="str">
            <v>-</v>
          </cell>
          <cell r="Z748">
            <v>15900</v>
          </cell>
          <cell r="AA748" t="str">
            <v>-</v>
          </cell>
        </row>
        <row r="749">
          <cell r="A749">
            <v>152</v>
          </cell>
          <cell r="B749" t="str">
            <v>취나물생것,손질kg미역취국산</v>
          </cell>
          <cell r="C749">
            <v>63</v>
          </cell>
          <cell r="D749" t="str">
            <v>채소류</v>
          </cell>
          <cell r="E749" t="str">
            <v>취나물</v>
          </cell>
          <cell r="F749" t="str">
            <v>생것,손질</v>
          </cell>
          <cell r="G749" t="str">
            <v>kg</v>
          </cell>
          <cell r="H749" t="str">
            <v>미역취</v>
          </cell>
          <cell r="I749" t="str">
            <v>국산</v>
          </cell>
          <cell r="J749" t="str">
            <v>-</v>
          </cell>
          <cell r="K749">
            <v>3500</v>
          </cell>
          <cell r="L749">
            <v>3500</v>
          </cell>
          <cell r="M749" t="e">
            <v>#VALUE!</v>
          </cell>
          <cell r="N749">
            <v>0</v>
          </cell>
          <cell r="O749">
            <v>9800</v>
          </cell>
          <cell r="P749">
            <v>2130</v>
          </cell>
          <cell r="Q749">
            <v>4000</v>
          </cell>
          <cell r="R749">
            <v>-59.183673469387756</v>
          </cell>
          <cell r="S749">
            <v>87.793427230046944</v>
          </cell>
          <cell r="T749">
            <v>9720</v>
          </cell>
          <cell r="U749">
            <v>16030</v>
          </cell>
          <cell r="V749" t="str">
            <v>-</v>
          </cell>
          <cell r="W749" t="e">
            <v>#VALUE!</v>
          </cell>
          <cell r="X749" t="e">
            <v>#VALUE!</v>
          </cell>
          <cell r="Y749" t="str">
            <v>-</v>
          </cell>
          <cell r="Z749" t="str">
            <v>-</v>
          </cell>
          <cell r="AA749" t="str">
            <v>-</v>
          </cell>
        </row>
        <row r="750">
          <cell r="A750">
            <v>153</v>
          </cell>
          <cell r="B750" t="str">
            <v>취나물삶은것kg삶은취나물,건국산</v>
          </cell>
          <cell r="D750" t="str">
            <v>채소류</v>
          </cell>
          <cell r="E750" t="str">
            <v>취나물</v>
          </cell>
          <cell r="F750" t="str">
            <v>삶은것</v>
          </cell>
          <cell r="G750" t="str">
            <v>kg</v>
          </cell>
          <cell r="H750" t="str">
            <v>삶은취나물,건</v>
          </cell>
          <cell r="I750" t="str">
            <v>국산</v>
          </cell>
          <cell r="J750" t="str">
            <v>-</v>
          </cell>
          <cell r="K750">
            <v>22000</v>
          </cell>
          <cell r="L750">
            <v>24000</v>
          </cell>
          <cell r="M750" t="e">
            <v>#VALUE!</v>
          </cell>
          <cell r="N750">
            <v>9.0909090909090917</v>
          </cell>
          <cell r="O750">
            <v>8500</v>
          </cell>
          <cell r="P750" t="str">
            <v>-</v>
          </cell>
          <cell r="Q750" t="str">
            <v>-</v>
          </cell>
          <cell r="R750" t="e">
            <v>#VALUE!</v>
          </cell>
          <cell r="S750" t="e">
            <v>#VALUE!</v>
          </cell>
          <cell r="T750" t="str">
            <v>-</v>
          </cell>
          <cell r="U750" t="str">
            <v>-</v>
          </cell>
          <cell r="V750" t="str">
            <v>-</v>
          </cell>
          <cell r="W750" t="e">
            <v>#VALUE!</v>
          </cell>
          <cell r="X750" t="e">
            <v>#VALUE!</v>
          </cell>
          <cell r="Y750">
            <v>12500</v>
          </cell>
          <cell r="Z750" t="str">
            <v>-</v>
          </cell>
          <cell r="AA750" t="str">
            <v>-</v>
          </cell>
        </row>
        <row r="751">
          <cell r="A751">
            <v>154</v>
          </cell>
          <cell r="B751" t="str">
            <v>청경채kg국산</v>
          </cell>
          <cell r="C751">
            <v>64</v>
          </cell>
          <cell r="D751" t="str">
            <v>채소류</v>
          </cell>
          <cell r="E751" t="str">
            <v>청경채</v>
          </cell>
          <cell r="G751" t="str">
            <v>kg</v>
          </cell>
          <cell r="I751" t="str">
            <v>국산</v>
          </cell>
          <cell r="J751" t="str">
            <v>-</v>
          </cell>
          <cell r="K751">
            <v>1500</v>
          </cell>
          <cell r="L751">
            <v>3000</v>
          </cell>
          <cell r="M751" t="e">
            <v>#VALUE!</v>
          </cell>
          <cell r="N751">
            <v>100</v>
          </cell>
          <cell r="O751">
            <v>5800</v>
          </cell>
          <cell r="P751">
            <v>1250</v>
          </cell>
          <cell r="Q751">
            <v>2500</v>
          </cell>
          <cell r="R751">
            <v>-56.896551724137929</v>
          </cell>
          <cell r="S751">
            <v>100</v>
          </cell>
          <cell r="T751">
            <v>5640</v>
          </cell>
          <cell r="U751">
            <v>4520</v>
          </cell>
          <cell r="V751">
            <v>5750</v>
          </cell>
          <cell r="W751">
            <v>1.9503546099290781</v>
          </cell>
          <cell r="X751">
            <v>27.212389380530972</v>
          </cell>
          <cell r="Y751">
            <v>9250</v>
          </cell>
          <cell r="Z751" t="str">
            <v>-</v>
          </cell>
          <cell r="AA751">
            <v>8860</v>
          </cell>
        </row>
        <row r="752">
          <cell r="A752">
            <v>155</v>
          </cell>
          <cell r="B752" t="str">
            <v>치커리잎,푸른색kg국산</v>
          </cell>
          <cell r="C752">
            <v>65</v>
          </cell>
          <cell r="D752" t="str">
            <v>채소류</v>
          </cell>
          <cell r="E752" t="str">
            <v>치커리</v>
          </cell>
          <cell r="F752" t="str">
            <v>잎,푸른색</v>
          </cell>
          <cell r="G752" t="str">
            <v>kg</v>
          </cell>
          <cell r="I752" t="str">
            <v>국산</v>
          </cell>
          <cell r="J752" t="str">
            <v>-</v>
          </cell>
          <cell r="K752">
            <v>3500</v>
          </cell>
          <cell r="L752">
            <v>4000</v>
          </cell>
          <cell r="M752" t="e">
            <v>#VALUE!</v>
          </cell>
          <cell r="N752">
            <v>14.285714285714286</v>
          </cell>
          <cell r="O752">
            <v>8800</v>
          </cell>
          <cell r="P752">
            <v>1250</v>
          </cell>
          <cell r="Q752">
            <v>4500</v>
          </cell>
          <cell r="R752">
            <v>-48.863636363636367</v>
          </cell>
          <cell r="S752">
            <v>260</v>
          </cell>
          <cell r="T752" t="str">
            <v>-</v>
          </cell>
          <cell r="U752">
            <v>8800</v>
          </cell>
          <cell r="V752">
            <v>8630</v>
          </cell>
          <cell r="W752" t="e">
            <v>#VALUE!</v>
          </cell>
          <cell r="X752">
            <v>-1.9318181818181819</v>
          </cell>
          <cell r="Y752">
            <v>12800</v>
          </cell>
          <cell r="Z752">
            <v>13340</v>
          </cell>
          <cell r="AA752">
            <v>13340</v>
          </cell>
        </row>
        <row r="753">
          <cell r="A753">
            <v>156</v>
          </cell>
          <cell r="B753" t="str">
            <v>콜라비생것kg청색국산</v>
          </cell>
          <cell r="C753">
            <v>66</v>
          </cell>
          <cell r="D753" t="str">
            <v>채소류</v>
          </cell>
          <cell r="E753" t="str">
            <v>콜라비</v>
          </cell>
          <cell r="F753" t="str">
            <v>생것</v>
          </cell>
          <cell r="G753" t="str">
            <v>kg</v>
          </cell>
          <cell r="H753" t="str">
            <v>청색</v>
          </cell>
          <cell r="I753" t="str">
            <v>국산</v>
          </cell>
          <cell r="J753" t="str">
            <v>-</v>
          </cell>
          <cell r="K753" t="str">
            <v>-</v>
          </cell>
          <cell r="L753" t="str">
            <v>-</v>
          </cell>
          <cell r="M753" t="e">
            <v>#VALUE!</v>
          </cell>
          <cell r="N753" t="e">
            <v>#VALUE!</v>
          </cell>
          <cell r="O753" t="str">
            <v>-</v>
          </cell>
          <cell r="P753" t="str">
            <v>-</v>
          </cell>
          <cell r="Q753" t="str">
            <v>-</v>
          </cell>
          <cell r="R753" t="e">
            <v>#VALUE!</v>
          </cell>
          <cell r="S753" t="e">
            <v>#VALUE!</v>
          </cell>
          <cell r="T753">
            <v>1150</v>
          </cell>
          <cell r="U753" t="str">
            <v>-</v>
          </cell>
          <cell r="V753" t="str">
            <v>-</v>
          </cell>
          <cell r="W753" t="e">
            <v>#VALUE!</v>
          </cell>
          <cell r="X753" t="e">
            <v>#VALUE!</v>
          </cell>
          <cell r="Y753" t="str">
            <v>-</v>
          </cell>
          <cell r="Z753" t="str">
            <v>-</v>
          </cell>
          <cell r="AA753">
            <v>7120</v>
          </cell>
        </row>
        <row r="754">
          <cell r="A754">
            <v>157</v>
          </cell>
          <cell r="B754" t="str">
            <v>콜라비생것kg적색국산</v>
          </cell>
          <cell r="D754" t="str">
            <v>채소류</v>
          </cell>
          <cell r="E754" t="str">
            <v>콜라비</v>
          </cell>
          <cell r="F754" t="str">
            <v>생것</v>
          </cell>
          <cell r="G754" t="str">
            <v>kg</v>
          </cell>
          <cell r="H754" t="str">
            <v>적색</v>
          </cell>
          <cell r="I754" t="str">
            <v>국산</v>
          </cell>
          <cell r="J754">
            <v>2000</v>
          </cell>
          <cell r="K754" t="str">
            <v>-</v>
          </cell>
          <cell r="L754" t="str">
            <v>-</v>
          </cell>
          <cell r="M754" t="e">
            <v>#VALUE!</v>
          </cell>
          <cell r="N754" t="e">
            <v>#VALUE!</v>
          </cell>
          <cell r="O754" t="str">
            <v>-</v>
          </cell>
          <cell r="P754" t="str">
            <v>-</v>
          </cell>
          <cell r="Q754">
            <v>2470</v>
          </cell>
          <cell r="R754" t="e">
            <v>#VALUE!</v>
          </cell>
          <cell r="S754" t="e">
            <v>#VALUE!</v>
          </cell>
          <cell r="T754" t="str">
            <v>-</v>
          </cell>
          <cell r="U754" t="str">
            <v>-</v>
          </cell>
          <cell r="V754">
            <v>5040</v>
          </cell>
          <cell r="W754" t="e">
            <v>#VALUE!</v>
          </cell>
          <cell r="X754" t="e">
            <v>#VALUE!</v>
          </cell>
          <cell r="Y754">
            <v>2500</v>
          </cell>
          <cell r="Z754" t="str">
            <v>-</v>
          </cell>
          <cell r="AA754">
            <v>7120</v>
          </cell>
        </row>
        <row r="755">
          <cell r="A755">
            <v>158</v>
          </cell>
          <cell r="B755" t="str">
            <v>콩나물생것kg국산콩국산</v>
          </cell>
          <cell r="C755">
            <v>67</v>
          </cell>
          <cell r="D755" t="str">
            <v>채소류</v>
          </cell>
          <cell r="E755" t="str">
            <v>콩나물</v>
          </cell>
          <cell r="F755" t="str">
            <v>생것</v>
          </cell>
          <cell r="G755" t="str">
            <v>kg</v>
          </cell>
          <cell r="H755" t="str">
            <v>국산콩</v>
          </cell>
          <cell r="I755" t="str">
            <v>국산</v>
          </cell>
          <cell r="J755">
            <v>5650</v>
          </cell>
          <cell r="K755" t="str">
            <v>-</v>
          </cell>
          <cell r="L755" t="str">
            <v>-</v>
          </cell>
          <cell r="M755" t="e">
            <v>#VALUE!</v>
          </cell>
          <cell r="N755" t="e">
            <v>#VALUE!</v>
          </cell>
          <cell r="O755">
            <v>3300</v>
          </cell>
          <cell r="P755">
            <v>1130</v>
          </cell>
          <cell r="Q755" t="str">
            <v>-</v>
          </cell>
          <cell r="R755" t="e">
            <v>#VALUE!</v>
          </cell>
          <cell r="S755" t="e">
            <v>#VALUE!</v>
          </cell>
          <cell r="T755">
            <v>7000</v>
          </cell>
          <cell r="U755">
            <v>5270</v>
          </cell>
          <cell r="V755">
            <v>5570</v>
          </cell>
          <cell r="W755">
            <v>-20.428571428571427</v>
          </cell>
          <cell r="X755">
            <v>5.6925996204933584</v>
          </cell>
          <cell r="Y755">
            <v>4500</v>
          </cell>
          <cell r="Z755">
            <v>4500</v>
          </cell>
          <cell r="AA755">
            <v>4500</v>
          </cell>
        </row>
        <row r="756">
          <cell r="A756">
            <v>159</v>
          </cell>
          <cell r="B756" t="str">
            <v>콩나물생것kg수입콩국산</v>
          </cell>
          <cell r="D756" t="str">
            <v>채소류</v>
          </cell>
          <cell r="E756" t="str">
            <v>콩나물</v>
          </cell>
          <cell r="F756" t="str">
            <v>생것</v>
          </cell>
          <cell r="G756" t="str">
            <v>kg</v>
          </cell>
          <cell r="H756" t="str">
            <v>수입콩</v>
          </cell>
          <cell r="I756" t="str">
            <v>국산</v>
          </cell>
          <cell r="J756" t="str">
            <v>-</v>
          </cell>
          <cell r="K756">
            <v>880</v>
          </cell>
          <cell r="L756">
            <v>880</v>
          </cell>
          <cell r="M756" t="e">
            <v>#VALUE!</v>
          </cell>
          <cell r="N756">
            <v>0</v>
          </cell>
          <cell r="O756" t="str">
            <v>-</v>
          </cell>
          <cell r="P756" t="str">
            <v>-</v>
          </cell>
          <cell r="Q756">
            <v>1250</v>
          </cell>
          <cell r="R756" t="e">
            <v>#VALUE!</v>
          </cell>
          <cell r="S756" t="e">
            <v>#VALUE!</v>
          </cell>
          <cell r="T756" t="str">
            <v>-</v>
          </cell>
          <cell r="U756" t="str">
            <v>-</v>
          </cell>
          <cell r="V756">
            <v>1780</v>
          </cell>
          <cell r="W756" t="e">
            <v>#VALUE!</v>
          </cell>
          <cell r="X756" t="e">
            <v>#VALUE!</v>
          </cell>
          <cell r="Y756" t="str">
            <v>-</v>
          </cell>
          <cell r="Z756" t="str">
            <v>-</v>
          </cell>
          <cell r="AA756" t="str">
            <v>-</v>
          </cell>
        </row>
        <row r="757">
          <cell r="A757">
            <v>160</v>
          </cell>
          <cell r="B757" t="str">
            <v>콩나물두절kg국산콩국산</v>
          </cell>
          <cell r="D757" t="str">
            <v>채소류</v>
          </cell>
          <cell r="E757" t="str">
            <v>콩나물</v>
          </cell>
          <cell r="F757" t="str">
            <v>두절</v>
          </cell>
          <cell r="G757" t="str">
            <v>kg</v>
          </cell>
          <cell r="H757" t="str">
            <v>국산콩</v>
          </cell>
          <cell r="I757" t="str">
            <v>국산</v>
          </cell>
          <cell r="J757" t="str">
            <v>-</v>
          </cell>
          <cell r="K757" t="str">
            <v>-</v>
          </cell>
          <cell r="L757" t="str">
            <v>-</v>
          </cell>
          <cell r="M757" t="e">
            <v>#VALUE!</v>
          </cell>
          <cell r="N757" t="e">
            <v>#VALUE!</v>
          </cell>
          <cell r="O757" t="str">
            <v>-</v>
          </cell>
          <cell r="P757" t="str">
            <v>-</v>
          </cell>
          <cell r="Q757" t="str">
            <v>-</v>
          </cell>
          <cell r="R757" t="e">
            <v>#VALUE!</v>
          </cell>
          <cell r="S757" t="e">
            <v>#VALUE!</v>
          </cell>
          <cell r="T757" t="str">
            <v>-</v>
          </cell>
          <cell r="U757" t="str">
            <v>-</v>
          </cell>
          <cell r="V757" t="str">
            <v>-</v>
          </cell>
          <cell r="W757" t="e">
            <v>#VALUE!</v>
          </cell>
          <cell r="X757" t="e">
            <v>#VALUE!</v>
          </cell>
          <cell r="Y757" t="str">
            <v>-</v>
          </cell>
          <cell r="Z757" t="str">
            <v>-</v>
          </cell>
          <cell r="AA757" t="str">
            <v>-</v>
          </cell>
        </row>
        <row r="758">
          <cell r="A758">
            <v>161</v>
          </cell>
          <cell r="B758" t="str">
            <v>콩나물두절kg수입콩국산</v>
          </cell>
          <cell r="D758" t="str">
            <v>채소류</v>
          </cell>
          <cell r="E758" t="str">
            <v>콩나물</v>
          </cell>
          <cell r="F758" t="str">
            <v>두절</v>
          </cell>
          <cell r="G758" t="str">
            <v>kg</v>
          </cell>
          <cell r="H758" t="str">
            <v>수입콩</v>
          </cell>
          <cell r="I758" t="str">
            <v>국산</v>
          </cell>
          <cell r="J758" t="str">
            <v>-</v>
          </cell>
          <cell r="K758">
            <v>1750</v>
          </cell>
          <cell r="L758">
            <v>1630</v>
          </cell>
          <cell r="M758" t="e">
            <v>#VALUE!</v>
          </cell>
          <cell r="N758">
            <v>-6.8571428571428568</v>
          </cell>
          <cell r="O758" t="str">
            <v>-</v>
          </cell>
          <cell r="P758" t="str">
            <v>-</v>
          </cell>
          <cell r="Q758" t="str">
            <v>-</v>
          </cell>
          <cell r="R758" t="e">
            <v>#VALUE!</v>
          </cell>
          <cell r="S758" t="e">
            <v>#VALUE!</v>
          </cell>
          <cell r="T758" t="str">
            <v>-</v>
          </cell>
          <cell r="U758" t="str">
            <v>-</v>
          </cell>
          <cell r="V758" t="str">
            <v>-</v>
          </cell>
          <cell r="W758" t="e">
            <v>#VALUE!</v>
          </cell>
          <cell r="X758" t="e">
            <v>#VALUE!</v>
          </cell>
          <cell r="Y758" t="str">
            <v>-</v>
          </cell>
          <cell r="Z758" t="str">
            <v>-</v>
          </cell>
          <cell r="AA758" t="str">
            <v>-</v>
          </cell>
        </row>
        <row r="759">
          <cell r="A759">
            <v>162</v>
          </cell>
          <cell r="B759" t="str">
            <v>토마토완숙토마토kg150~200g국산</v>
          </cell>
          <cell r="C759">
            <v>68</v>
          </cell>
          <cell r="D759" t="str">
            <v>채소류</v>
          </cell>
          <cell r="E759" t="str">
            <v>토마토</v>
          </cell>
          <cell r="F759" t="str">
            <v>완숙토마토</v>
          </cell>
          <cell r="G759" t="str">
            <v>kg</v>
          </cell>
          <cell r="H759" t="str">
            <v>150~200g</v>
          </cell>
          <cell r="I759" t="str">
            <v>국산</v>
          </cell>
          <cell r="J759" t="e">
            <v>#N/A</v>
          </cell>
          <cell r="K759">
            <v>7000</v>
          </cell>
          <cell r="L759">
            <v>4600</v>
          </cell>
          <cell r="M759" t="e">
            <v>#N/A</v>
          </cell>
          <cell r="N759">
            <v>-34.285714285714285</v>
          </cell>
          <cell r="O759" t="e">
            <v>#N/A</v>
          </cell>
          <cell r="P759">
            <v>3700</v>
          </cell>
          <cell r="Q759">
            <v>4000</v>
          </cell>
          <cell r="R759" t="e">
            <v>#N/A</v>
          </cell>
          <cell r="S759">
            <v>8.1081081081081088</v>
          </cell>
          <cell r="T759" t="e">
            <v>#N/A</v>
          </cell>
          <cell r="U759">
            <v>9000</v>
          </cell>
          <cell r="V759" t="str">
            <v>-</v>
          </cell>
          <cell r="W759" t="e">
            <v>#VALUE!</v>
          </cell>
          <cell r="X759" t="e">
            <v>#VALUE!</v>
          </cell>
          <cell r="Y759" t="e">
            <v>#N/A</v>
          </cell>
          <cell r="Z759" t="str">
            <v>-</v>
          </cell>
          <cell r="AA759">
            <v>4730</v>
          </cell>
        </row>
        <row r="760">
          <cell r="A760">
            <v>163</v>
          </cell>
          <cell r="B760" t="str">
            <v>토마토찰토마토kg200~240g국산</v>
          </cell>
          <cell r="D760" t="str">
            <v>채소류</v>
          </cell>
          <cell r="E760" t="str">
            <v>토마토</v>
          </cell>
          <cell r="F760" t="str">
            <v>찰토마토</v>
          </cell>
          <cell r="G760" t="str">
            <v>kg</v>
          </cell>
          <cell r="H760" t="str">
            <v>200~240g</v>
          </cell>
          <cell r="I760" t="str">
            <v>국산</v>
          </cell>
          <cell r="J760" t="e">
            <v>#N/A</v>
          </cell>
          <cell r="K760">
            <v>4200</v>
          </cell>
          <cell r="L760" t="str">
            <v>-</v>
          </cell>
          <cell r="M760" t="e">
            <v>#VALUE!</v>
          </cell>
          <cell r="N760" t="e">
            <v>#VALUE!</v>
          </cell>
          <cell r="O760" t="e">
            <v>#N/A</v>
          </cell>
          <cell r="P760" t="str">
            <v>-</v>
          </cell>
          <cell r="Q760" t="str">
            <v>-</v>
          </cell>
          <cell r="R760" t="e">
            <v>#VALUE!</v>
          </cell>
          <cell r="S760" t="e">
            <v>#VALUE!</v>
          </cell>
          <cell r="T760" t="e">
            <v>#N/A</v>
          </cell>
          <cell r="U760" t="str">
            <v>-</v>
          </cell>
          <cell r="V760">
            <v>7150</v>
          </cell>
          <cell r="W760" t="e">
            <v>#N/A</v>
          </cell>
          <cell r="X760" t="e">
            <v>#VALUE!</v>
          </cell>
          <cell r="Y760" t="e">
            <v>#N/A</v>
          </cell>
          <cell r="Z760">
            <v>6730</v>
          </cell>
          <cell r="AA760" t="str">
            <v>-</v>
          </cell>
        </row>
        <row r="761">
          <cell r="A761">
            <v>164</v>
          </cell>
          <cell r="B761" t="str">
            <v>체리토마토방울토마토kg배식용,20~25g국산</v>
          </cell>
          <cell r="C761">
            <v>69</v>
          </cell>
          <cell r="D761" t="str">
            <v>채소류</v>
          </cell>
          <cell r="E761" t="str">
            <v>체리토마토</v>
          </cell>
          <cell r="F761" t="str">
            <v>방울토마토</v>
          </cell>
          <cell r="G761" t="str">
            <v>kg</v>
          </cell>
          <cell r="H761" t="str">
            <v>배식용,20~25g</v>
          </cell>
          <cell r="I761" t="str">
            <v>국산</v>
          </cell>
          <cell r="J761" t="e">
            <v>#N/A</v>
          </cell>
          <cell r="K761">
            <v>3800</v>
          </cell>
          <cell r="L761">
            <v>4000</v>
          </cell>
          <cell r="M761" t="e">
            <v>#N/A</v>
          </cell>
          <cell r="N761">
            <v>5.2631578947368425</v>
          </cell>
          <cell r="O761" t="e">
            <v>#N/A</v>
          </cell>
          <cell r="P761">
            <v>7340</v>
          </cell>
          <cell r="Q761" t="str">
            <v>-</v>
          </cell>
          <cell r="R761" t="e">
            <v>#VALUE!</v>
          </cell>
          <cell r="S761" t="e">
            <v>#VALUE!</v>
          </cell>
          <cell r="T761" t="e">
            <v>#N/A</v>
          </cell>
          <cell r="U761">
            <v>9310</v>
          </cell>
          <cell r="V761">
            <v>7980</v>
          </cell>
          <cell r="W761" t="e">
            <v>#N/A</v>
          </cell>
          <cell r="X761">
            <v>-14.285714285714286</v>
          </cell>
          <cell r="Y761" t="e">
            <v>#N/A</v>
          </cell>
          <cell r="Z761">
            <v>6450</v>
          </cell>
          <cell r="AA761">
            <v>7250</v>
          </cell>
        </row>
        <row r="762">
          <cell r="A762">
            <v>165</v>
          </cell>
          <cell r="B762" t="str">
            <v>체리토마토방울토마토kg샐러드용,10g국산</v>
          </cell>
          <cell r="D762" t="str">
            <v>채소류</v>
          </cell>
          <cell r="E762" t="str">
            <v>체리토마토</v>
          </cell>
          <cell r="F762" t="str">
            <v>방울토마토</v>
          </cell>
          <cell r="G762" t="str">
            <v>kg</v>
          </cell>
          <cell r="H762" t="str">
            <v>샐러드용,10g</v>
          </cell>
          <cell r="I762" t="str">
            <v>국산</v>
          </cell>
          <cell r="J762">
            <v>4900</v>
          </cell>
          <cell r="K762" t="str">
            <v>-</v>
          </cell>
          <cell r="L762" t="str">
            <v>-</v>
          </cell>
          <cell r="M762" t="e">
            <v>#VALUE!</v>
          </cell>
          <cell r="N762" t="e">
            <v>#VALUE!</v>
          </cell>
          <cell r="O762" t="str">
            <v>-</v>
          </cell>
          <cell r="P762" t="str">
            <v>-</v>
          </cell>
          <cell r="Q762">
            <v>3000</v>
          </cell>
          <cell r="R762" t="e">
            <v>#VALUE!</v>
          </cell>
          <cell r="S762" t="e">
            <v>#VALUE!</v>
          </cell>
          <cell r="T762" t="str">
            <v>-</v>
          </cell>
          <cell r="U762" t="str">
            <v>-</v>
          </cell>
          <cell r="V762" t="str">
            <v>-</v>
          </cell>
          <cell r="W762" t="e">
            <v>#VALUE!</v>
          </cell>
          <cell r="X762" t="e">
            <v>#VALUE!</v>
          </cell>
          <cell r="Y762" t="str">
            <v>-</v>
          </cell>
          <cell r="Z762" t="str">
            <v>-</v>
          </cell>
          <cell r="AA762" t="str">
            <v>-</v>
          </cell>
        </row>
        <row r="763">
          <cell r="A763">
            <v>166</v>
          </cell>
          <cell r="B763" t="str">
            <v>토란대삶은것kg국산</v>
          </cell>
          <cell r="C763">
            <v>70</v>
          </cell>
          <cell r="D763" t="str">
            <v>채소류</v>
          </cell>
          <cell r="E763" t="str">
            <v>토란대</v>
          </cell>
          <cell r="F763" t="str">
            <v>삶은것</v>
          </cell>
          <cell r="G763" t="str">
            <v>kg</v>
          </cell>
          <cell r="I763" t="str">
            <v>국산</v>
          </cell>
          <cell r="J763" t="str">
            <v>-</v>
          </cell>
          <cell r="K763" t="str">
            <v>-</v>
          </cell>
          <cell r="L763" t="str">
            <v>-</v>
          </cell>
          <cell r="M763" t="e">
            <v>#VALUE!</v>
          </cell>
          <cell r="N763" t="e">
            <v>#VALUE!</v>
          </cell>
          <cell r="O763">
            <v>8700</v>
          </cell>
          <cell r="P763" t="str">
            <v>-</v>
          </cell>
          <cell r="Q763" t="str">
            <v>-</v>
          </cell>
          <cell r="R763" t="e">
            <v>#VALUE!</v>
          </cell>
          <cell r="S763" t="e">
            <v>#VALUE!</v>
          </cell>
          <cell r="T763" t="str">
            <v>-</v>
          </cell>
          <cell r="U763">
            <v>13900</v>
          </cell>
          <cell r="V763" t="str">
            <v>-</v>
          </cell>
          <cell r="W763" t="e">
            <v>#VALUE!</v>
          </cell>
          <cell r="X763" t="e">
            <v>#VALUE!</v>
          </cell>
          <cell r="Y763">
            <v>12300</v>
          </cell>
          <cell r="Z763">
            <v>12300</v>
          </cell>
          <cell r="AA763">
            <v>12300</v>
          </cell>
        </row>
        <row r="764">
          <cell r="A764">
            <v>167</v>
          </cell>
          <cell r="B764" t="str">
            <v>파대파kg흙대파국산</v>
          </cell>
          <cell r="C764">
            <v>71</v>
          </cell>
          <cell r="D764" t="str">
            <v>채소류</v>
          </cell>
          <cell r="E764" t="str">
            <v>파</v>
          </cell>
          <cell r="F764" t="str">
            <v>대파</v>
          </cell>
          <cell r="G764" t="str">
            <v>kg</v>
          </cell>
          <cell r="H764" t="str">
            <v>흙대파</v>
          </cell>
          <cell r="I764" t="str">
            <v>국산</v>
          </cell>
          <cell r="J764">
            <v>2090</v>
          </cell>
          <cell r="K764">
            <v>2300</v>
          </cell>
          <cell r="L764">
            <v>2000</v>
          </cell>
          <cell r="M764">
            <v>-4.3062200956937797</v>
          </cell>
          <cell r="N764">
            <v>-13.043478260869565</v>
          </cell>
          <cell r="O764">
            <v>3290</v>
          </cell>
          <cell r="P764">
            <v>2200</v>
          </cell>
          <cell r="Q764">
            <v>1800</v>
          </cell>
          <cell r="R764">
            <v>-45.288753799392097</v>
          </cell>
          <cell r="S764">
            <v>-18.181818181818183</v>
          </cell>
          <cell r="T764">
            <v>2260</v>
          </cell>
          <cell r="U764">
            <v>3810</v>
          </cell>
          <cell r="V764">
            <v>3070</v>
          </cell>
          <cell r="W764">
            <v>35.840707964601769</v>
          </cell>
          <cell r="X764">
            <v>-19.42257217847769</v>
          </cell>
          <cell r="Y764">
            <v>2270</v>
          </cell>
          <cell r="Z764">
            <v>3680</v>
          </cell>
          <cell r="AA764">
            <v>2870</v>
          </cell>
        </row>
        <row r="765">
          <cell r="A765">
            <v>168</v>
          </cell>
          <cell r="B765" t="str">
            <v>파대파kg깐대파국산</v>
          </cell>
          <cell r="D765" t="str">
            <v>채소류</v>
          </cell>
          <cell r="E765" t="str">
            <v>파</v>
          </cell>
          <cell r="F765" t="str">
            <v>대파</v>
          </cell>
          <cell r="G765" t="str">
            <v>kg</v>
          </cell>
          <cell r="H765" t="str">
            <v>깐대파</v>
          </cell>
          <cell r="I765" t="str">
            <v>국산</v>
          </cell>
          <cell r="J765" t="str">
            <v>-</v>
          </cell>
          <cell r="K765">
            <v>2800</v>
          </cell>
          <cell r="L765">
            <v>2500</v>
          </cell>
          <cell r="M765" t="e">
            <v>#VALUE!</v>
          </cell>
          <cell r="N765">
            <v>-10.714285714285714</v>
          </cell>
          <cell r="O765">
            <v>2800</v>
          </cell>
          <cell r="P765" t="str">
            <v>-</v>
          </cell>
          <cell r="Q765" t="str">
            <v>-</v>
          </cell>
          <cell r="R765" t="e">
            <v>#VALUE!</v>
          </cell>
          <cell r="S765" t="e">
            <v>#VALUE!</v>
          </cell>
          <cell r="T765">
            <v>3460</v>
          </cell>
          <cell r="U765">
            <v>8930</v>
          </cell>
          <cell r="V765">
            <v>5100</v>
          </cell>
          <cell r="W765">
            <v>47.398843930635842</v>
          </cell>
          <cell r="X765">
            <v>-42.889137737961924</v>
          </cell>
          <cell r="Y765">
            <v>2590</v>
          </cell>
          <cell r="Z765">
            <v>6730</v>
          </cell>
          <cell r="AA765">
            <v>5980</v>
          </cell>
        </row>
        <row r="766">
          <cell r="A766">
            <v>169</v>
          </cell>
          <cell r="B766" t="str">
            <v>파쪽파kg흙쪽파국산</v>
          </cell>
          <cell r="D766" t="str">
            <v>채소류</v>
          </cell>
          <cell r="E766" t="str">
            <v>파</v>
          </cell>
          <cell r="F766" t="str">
            <v>쪽파</v>
          </cell>
          <cell r="G766" t="str">
            <v>kg</v>
          </cell>
          <cell r="H766" t="str">
            <v>흙쪽파</v>
          </cell>
          <cell r="I766" t="str">
            <v>국산</v>
          </cell>
          <cell r="J766">
            <v>8200</v>
          </cell>
          <cell r="K766">
            <v>4000</v>
          </cell>
          <cell r="L766">
            <v>7000</v>
          </cell>
          <cell r="M766">
            <v>-14.634146341463415</v>
          </cell>
          <cell r="N766">
            <v>75</v>
          </cell>
          <cell r="O766">
            <v>8510</v>
          </cell>
          <cell r="P766" t="str">
            <v>-</v>
          </cell>
          <cell r="Q766">
            <v>6800</v>
          </cell>
          <cell r="R766">
            <v>-20.094007050528791</v>
          </cell>
          <cell r="S766" t="e">
            <v>#VALUE!</v>
          </cell>
          <cell r="T766">
            <v>7230</v>
          </cell>
          <cell r="U766">
            <v>4450</v>
          </cell>
          <cell r="V766">
            <v>8450</v>
          </cell>
          <cell r="W766">
            <v>16.874135546334717</v>
          </cell>
          <cell r="X766">
            <v>89.887640449438209</v>
          </cell>
          <cell r="Y766">
            <v>9120</v>
          </cell>
          <cell r="Z766">
            <v>3790</v>
          </cell>
          <cell r="AA766">
            <v>8270</v>
          </cell>
        </row>
        <row r="767">
          <cell r="A767">
            <v>170</v>
          </cell>
          <cell r="B767" t="str">
            <v>파쪽파kg깐쪽파국산</v>
          </cell>
          <cell r="D767" t="str">
            <v>채소류</v>
          </cell>
          <cell r="E767" t="str">
            <v>파</v>
          </cell>
          <cell r="F767" t="str">
            <v>쪽파</v>
          </cell>
          <cell r="G767" t="str">
            <v>kg</v>
          </cell>
          <cell r="H767" t="str">
            <v>깐쪽파</v>
          </cell>
          <cell r="I767" t="str">
            <v>국산</v>
          </cell>
          <cell r="J767" t="str">
            <v>-</v>
          </cell>
          <cell r="K767">
            <v>5000</v>
          </cell>
          <cell r="L767">
            <v>8000</v>
          </cell>
          <cell r="M767" t="e">
            <v>#VALUE!</v>
          </cell>
          <cell r="N767">
            <v>60</v>
          </cell>
          <cell r="O767" t="str">
            <v>-</v>
          </cell>
          <cell r="P767" t="str">
            <v>-</v>
          </cell>
          <cell r="Q767">
            <v>11000</v>
          </cell>
          <cell r="R767" t="e">
            <v>#VALUE!</v>
          </cell>
          <cell r="S767" t="e">
            <v>#VALUE!</v>
          </cell>
          <cell r="T767">
            <v>17960</v>
          </cell>
          <cell r="U767">
            <v>11850</v>
          </cell>
          <cell r="V767">
            <v>19910</v>
          </cell>
          <cell r="W767">
            <v>10.857461024498887</v>
          </cell>
          <cell r="X767">
            <v>68.016877637130804</v>
          </cell>
          <cell r="Y767">
            <v>15000</v>
          </cell>
          <cell r="Z767">
            <v>6920</v>
          </cell>
          <cell r="AA767">
            <v>18450</v>
          </cell>
        </row>
        <row r="768">
          <cell r="A768">
            <v>171</v>
          </cell>
          <cell r="B768" t="str">
            <v>파실파kg실파국산</v>
          </cell>
          <cell r="D768" t="str">
            <v>채소류</v>
          </cell>
          <cell r="E768" t="str">
            <v>파</v>
          </cell>
          <cell r="F768" t="str">
            <v>실파</v>
          </cell>
          <cell r="G768" t="str">
            <v>kg</v>
          </cell>
          <cell r="H768" t="str">
            <v>실파</v>
          </cell>
          <cell r="I768" t="str">
            <v>국산</v>
          </cell>
          <cell r="J768" t="str">
            <v>-</v>
          </cell>
          <cell r="K768" t="str">
            <v>-</v>
          </cell>
          <cell r="L768" t="str">
            <v>-</v>
          </cell>
          <cell r="M768" t="e">
            <v>#VALUE!</v>
          </cell>
          <cell r="N768" t="e">
            <v>#VALUE!</v>
          </cell>
          <cell r="O768" t="str">
            <v>-</v>
          </cell>
          <cell r="P768" t="str">
            <v>-</v>
          </cell>
          <cell r="Q768" t="str">
            <v>-</v>
          </cell>
          <cell r="R768" t="e">
            <v>#VALUE!</v>
          </cell>
          <cell r="S768" t="e">
            <v>#VALUE!</v>
          </cell>
          <cell r="T768" t="str">
            <v>-</v>
          </cell>
          <cell r="U768" t="str">
            <v>-</v>
          </cell>
          <cell r="V768" t="str">
            <v>-</v>
          </cell>
          <cell r="W768" t="e">
            <v>#VALUE!</v>
          </cell>
          <cell r="X768" t="e">
            <v>#VALUE!</v>
          </cell>
          <cell r="Y768" t="str">
            <v>-</v>
          </cell>
          <cell r="Z768" t="str">
            <v>-</v>
          </cell>
          <cell r="AA768" t="str">
            <v>-</v>
          </cell>
        </row>
        <row r="769">
          <cell r="A769">
            <v>172</v>
          </cell>
          <cell r="B769" t="str">
            <v>파실파kg깐실파국산</v>
          </cell>
          <cell r="D769" t="str">
            <v>채소류</v>
          </cell>
          <cell r="E769" t="str">
            <v>파</v>
          </cell>
          <cell r="F769" t="str">
            <v>실파</v>
          </cell>
          <cell r="G769" t="str">
            <v>kg</v>
          </cell>
          <cell r="H769" t="str">
            <v>깐실파</v>
          </cell>
          <cell r="I769" t="str">
            <v>국산</v>
          </cell>
          <cell r="J769" t="str">
            <v>-</v>
          </cell>
          <cell r="K769" t="str">
            <v>-</v>
          </cell>
          <cell r="L769" t="str">
            <v>-</v>
          </cell>
          <cell r="M769" t="e">
            <v>#VALUE!</v>
          </cell>
          <cell r="N769" t="e">
            <v>#VALUE!</v>
          </cell>
          <cell r="O769" t="str">
            <v>-</v>
          </cell>
          <cell r="P769" t="str">
            <v>-</v>
          </cell>
          <cell r="Q769" t="str">
            <v>-</v>
          </cell>
          <cell r="R769" t="e">
            <v>#VALUE!</v>
          </cell>
          <cell r="S769" t="e">
            <v>#VALUE!</v>
          </cell>
          <cell r="T769" t="str">
            <v>-</v>
          </cell>
          <cell r="U769" t="str">
            <v>-</v>
          </cell>
          <cell r="V769" t="str">
            <v>-</v>
          </cell>
          <cell r="W769" t="e">
            <v>#VALUE!</v>
          </cell>
          <cell r="X769" t="e">
            <v>#VALUE!</v>
          </cell>
          <cell r="Y769" t="str">
            <v>-</v>
          </cell>
          <cell r="Z769" t="str">
            <v>-</v>
          </cell>
          <cell r="AA769" t="str">
            <v>-</v>
          </cell>
        </row>
        <row r="770">
          <cell r="A770">
            <v>173</v>
          </cell>
          <cell r="B770" t="str">
            <v>파슬리파슬리kg잎이피지않은것국산</v>
          </cell>
          <cell r="C770">
            <v>72</v>
          </cell>
          <cell r="D770" t="str">
            <v>채소류</v>
          </cell>
          <cell r="E770" t="str">
            <v>파슬리</v>
          </cell>
          <cell r="F770" t="str">
            <v>파슬리</v>
          </cell>
          <cell r="G770" t="str">
            <v>kg</v>
          </cell>
          <cell r="H770" t="str">
            <v>잎이피지않은것</v>
          </cell>
          <cell r="I770" t="str">
            <v>국산</v>
          </cell>
          <cell r="J770">
            <v>11000</v>
          </cell>
          <cell r="K770">
            <v>5000</v>
          </cell>
          <cell r="L770" t="str">
            <v>-</v>
          </cell>
          <cell r="M770" t="e">
            <v>#VALUE!</v>
          </cell>
          <cell r="N770" t="e">
            <v>#VALUE!</v>
          </cell>
          <cell r="O770">
            <v>10800</v>
          </cell>
          <cell r="P770">
            <v>2750</v>
          </cell>
          <cell r="Q770" t="str">
            <v>-</v>
          </cell>
          <cell r="R770" t="e">
            <v>#VALUE!</v>
          </cell>
          <cell r="S770" t="e">
            <v>#VALUE!</v>
          </cell>
          <cell r="T770">
            <v>13690</v>
          </cell>
          <cell r="U770">
            <v>14230</v>
          </cell>
          <cell r="V770">
            <v>29820</v>
          </cell>
          <cell r="W770">
            <v>117.82322863403944</v>
          </cell>
          <cell r="X770">
            <v>109.5572733661279</v>
          </cell>
          <cell r="Y770">
            <v>22800</v>
          </cell>
          <cell r="Z770">
            <v>18500</v>
          </cell>
          <cell r="AA770" t="str">
            <v>-</v>
          </cell>
        </row>
        <row r="771">
          <cell r="A771">
            <v>174</v>
          </cell>
          <cell r="B771" t="str">
            <v>파프리카(착색단고추)적.청.주황,황색kg60~70g국산</v>
          </cell>
          <cell r="C771">
            <v>73</v>
          </cell>
          <cell r="D771" t="str">
            <v>채소류</v>
          </cell>
          <cell r="E771" t="str">
            <v>파프리카(착색단고추)</v>
          </cell>
          <cell r="F771" t="str">
            <v>적.청.주황,황색</v>
          </cell>
          <cell r="G771" t="str">
            <v>kg</v>
          </cell>
          <cell r="H771" t="str">
            <v>60~70g</v>
          </cell>
          <cell r="I771" t="str">
            <v>국산</v>
          </cell>
          <cell r="J771" t="e">
            <v>#N/A</v>
          </cell>
          <cell r="K771">
            <v>8000</v>
          </cell>
          <cell r="L771">
            <v>8000</v>
          </cell>
          <cell r="M771" t="e">
            <v>#N/A</v>
          </cell>
          <cell r="N771">
            <v>0</v>
          </cell>
          <cell r="O771" t="e">
            <v>#N/A</v>
          </cell>
          <cell r="P771" t="str">
            <v>-</v>
          </cell>
          <cell r="Q771">
            <v>6000</v>
          </cell>
          <cell r="R771" t="e">
            <v>#N/A</v>
          </cell>
          <cell r="S771" t="e">
            <v>#VALUE!</v>
          </cell>
          <cell r="T771" t="e">
            <v>#N/A</v>
          </cell>
          <cell r="U771">
            <v>10390</v>
          </cell>
          <cell r="V771">
            <v>10320</v>
          </cell>
          <cell r="W771" t="e">
            <v>#N/A</v>
          </cell>
          <cell r="X771">
            <v>-0.67372473532242538</v>
          </cell>
          <cell r="Y771" t="e">
            <v>#N/A</v>
          </cell>
          <cell r="Z771">
            <v>14000</v>
          </cell>
          <cell r="AA771">
            <v>8550</v>
          </cell>
        </row>
        <row r="772">
          <cell r="A772">
            <v>175</v>
          </cell>
          <cell r="B772" t="str">
            <v>포항초포항초kg국산</v>
          </cell>
          <cell r="C772">
            <v>74</v>
          </cell>
          <cell r="D772" t="str">
            <v>채소류</v>
          </cell>
          <cell r="E772" t="str">
            <v>포항초</v>
          </cell>
          <cell r="F772" t="str">
            <v>포항초</v>
          </cell>
          <cell r="G772" t="str">
            <v>kg</v>
          </cell>
          <cell r="I772" t="str">
            <v>국산</v>
          </cell>
          <cell r="J772">
            <v>11510</v>
          </cell>
          <cell r="K772" t="str">
            <v>-</v>
          </cell>
          <cell r="L772" t="str">
            <v>-</v>
          </cell>
          <cell r="M772" t="e">
            <v>#VALUE!</v>
          </cell>
          <cell r="N772" t="e">
            <v>#VALUE!</v>
          </cell>
          <cell r="O772" t="str">
            <v>-</v>
          </cell>
          <cell r="P772" t="str">
            <v>-</v>
          </cell>
          <cell r="Q772" t="str">
            <v>-</v>
          </cell>
          <cell r="R772" t="e">
            <v>#VALUE!</v>
          </cell>
          <cell r="S772" t="e">
            <v>#VALUE!</v>
          </cell>
          <cell r="T772" t="str">
            <v>-</v>
          </cell>
          <cell r="U772" t="str">
            <v>-</v>
          </cell>
          <cell r="V772" t="str">
            <v>-</v>
          </cell>
          <cell r="W772" t="e">
            <v>#VALUE!</v>
          </cell>
          <cell r="X772" t="e">
            <v>#VALUE!</v>
          </cell>
          <cell r="Y772">
            <v>13270</v>
          </cell>
          <cell r="Z772" t="str">
            <v>-</v>
          </cell>
          <cell r="AA772">
            <v>11670</v>
          </cell>
        </row>
        <row r="773">
          <cell r="A773">
            <v>176</v>
          </cell>
          <cell r="B773" t="str">
            <v>피망청피망kg50~60g국산</v>
          </cell>
          <cell r="C773">
            <v>75</v>
          </cell>
          <cell r="D773" t="str">
            <v>채소류</v>
          </cell>
          <cell r="E773" t="str">
            <v>피망</v>
          </cell>
          <cell r="F773" t="str">
            <v>청피망</v>
          </cell>
          <cell r="G773" t="str">
            <v>kg</v>
          </cell>
          <cell r="H773" t="str">
            <v>50~60g</v>
          </cell>
          <cell r="I773" t="str">
            <v>국산</v>
          </cell>
          <cell r="J773" t="e">
            <v>#N/A</v>
          </cell>
          <cell r="K773">
            <v>3200</v>
          </cell>
          <cell r="L773">
            <v>10000</v>
          </cell>
          <cell r="M773" t="e">
            <v>#N/A</v>
          </cell>
          <cell r="N773">
            <v>212.5</v>
          </cell>
          <cell r="O773" t="e">
            <v>#N/A</v>
          </cell>
          <cell r="P773">
            <v>3200</v>
          </cell>
          <cell r="Q773">
            <v>9000</v>
          </cell>
          <cell r="R773" t="e">
            <v>#N/A</v>
          </cell>
          <cell r="S773">
            <v>181.25</v>
          </cell>
          <cell r="T773" t="e">
            <v>#N/A</v>
          </cell>
          <cell r="U773">
            <v>8460</v>
          </cell>
          <cell r="V773">
            <v>20270</v>
          </cell>
          <cell r="W773" t="e">
            <v>#N/A</v>
          </cell>
          <cell r="X773">
            <v>139.5981087470449</v>
          </cell>
          <cell r="Y773" t="e">
            <v>#N/A</v>
          </cell>
          <cell r="Z773">
            <v>10820</v>
          </cell>
          <cell r="AA773">
            <v>20720</v>
          </cell>
        </row>
        <row r="774">
          <cell r="A774">
            <v>177</v>
          </cell>
          <cell r="B774" t="str">
            <v>피망홍피망kg50~60g국산</v>
          </cell>
          <cell r="D774" t="str">
            <v>채소류</v>
          </cell>
          <cell r="E774" t="str">
            <v>피망</v>
          </cell>
          <cell r="F774" t="str">
            <v>홍피망</v>
          </cell>
          <cell r="G774" t="str">
            <v>kg</v>
          </cell>
          <cell r="H774" t="str">
            <v>50~60g</v>
          </cell>
          <cell r="I774" t="str">
            <v>국산</v>
          </cell>
          <cell r="J774" t="e">
            <v>#N/A</v>
          </cell>
          <cell r="K774">
            <v>4500</v>
          </cell>
          <cell r="L774" t="str">
            <v>-</v>
          </cell>
          <cell r="M774" t="e">
            <v>#VALUE!</v>
          </cell>
          <cell r="N774" t="e">
            <v>#VALUE!</v>
          </cell>
          <cell r="O774" t="e">
            <v>#N/A</v>
          </cell>
          <cell r="P774">
            <v>9800</v>
          </cell>
          <cell r="Q774">
            <v>7500</v>
          </cell>
          <cell r="R774" t="e">
            <v>#N/A</v>
          </cell>
          <cell r="S774">
            <v>-23.469387755102041</v>
          </cell>
          <cell r="T774" t="e">
            <v>#N/A</v>
          </cell>
          <cell r="U774">
            <v>17880</v>
          </cell>
          <cell r="V774">
            <v>17250</v>
          </cell>
          <cell r="W774" t="e">
            <v>#N/A</v>
          </cell>
          <cell r="X774">
            <v>-3.523489932885906</v>
          </cell>
          <cell r="Y774" t="e">
            <v>#N/A</v>
          </cell>
          <cell r="Z774" t="str">
            <v>-</v>
          </cell>
          <cell r="AA774">
            <v>14800</v>
          </cell>
        </row>
        <row r="775">
          <cell r="A775">
            <v>178</v>
          </cell>
          <cell r="B775" t="str">
            <v>호박늙은호박,생것kg피늙은호박국산</v>
          </cell>
          <cell r="C775">
            <v>76</v>
          </cell>
          <cell r="D775" t="str">
            <v>채소류</v>
          </cell>
          <cell r="E775" t="str">
            <v>호박</v>
          </cell>
          <cell r="F775" t="str">
            <v>늙은호박,생것</v>
          </cell>
          <cell r="G775" t="str">
            <v>kg</v>
          </cell>
          <cell r="H775" t="str">
            <v>피늙은호박</v>
          </cell>
          <cell r="I775" t="str">
            <v>국산</v>
          </cell>
          <cell r="J775" t="str">
            <v>-</v>
          </cell>
          <cell r="K775" t="str">
            <v>-</v>
          </cell>
          <cell r="L775" t="str">
            <v>-</v>
          </cell>
          <cell r="M775" t="e">
            <v>#VALUE!</v>
          </cell>
          <cell r="N775" t="e">
            <v>#VALUE!</v>
          </cell>
          <cell r="O775" t="str">
            <v>-</v>
          </cell>
          <cell r="P775">
            <v>900</v>
          </cell>
          <cell r="Q775" t="str">
            <v>-</v>
          </cell>
          <cell r="R775" t="e">
            <v>#VALUE!</v>
          </cell>
          <cell r="S775" t="e">
            <v>#VALUE!</v>
          </cell>
          <cell r="T775" t="str">
            <v>-</v>
          </cell>
          <cell r="U775" t="str">
            <v>-</v>
          </cell>
          <cell r="V775">
            <v>2310</v>
          </cell>
          <cell r="W775" t="e">
            <v>#VALUE!</v>
          </cell>
          <cell r="X775" t="e">
            <v>#VALUE!</v>
          </cell>
          <cell r="Y775">
            <v>2430</v>
          </cell>
          <cell r="Z775">
            <v>2470</v>
          </cell>
          <cell r="AA775">
            <v>3640</v>
          </cell>
        </row>
        <row r="776">
          <cell r="A776">
            <v>179</v>
          </cell>
          <cell r="B776" t="str">
            <v>호박늙은호박,생것kg피늙은호박뉴질랜드</v>
          </cell>
          <cell r="D776" t="str">
            <v>채소류</v>
          </cell>
          <cell r="E776" t="str">
            <v>호박</v>
          </cell>
          <cell r="F776" t="str">
            <v>늙은호박,생것</v>
          </cell>
          <cell r="G776" t="str">
            <v>kg</v>
          </cell>
          <cell r="H776" t="str">
            <v>피늙은호박</v>
          </cell>
          <cell r="I776" t="str">
            <v>뉴질랜드</v>
          </cell>
          <cell r="J776" t="str">
            <v>-</v>
          </cell>
          <cell r="K776" t="str">
            <v>-</v>
          </cell>
          <cell r="L776" t="str">
            <v>-</v>
          </cell>
          <cell r="M776" t="e">
            <v>#VALUE!</v>
          </cell>
          <cell r="N776" t="e">
            <v>#VALUE!</v>
          </cell>
          <cell r="O776" t="str">
            <v>-</v>
          </cell>
          <cell r="P776" t="str">
            <v>-</v>
          </cell>
          <cell r="Q776" t="str">
            <v>-</v>
          </cell>
          <cell r="R776" t="e">
            <v>#VALUE!</v>
          </cell>
          <cell r="S776" t="e">
            <v>#VALUE!</v>
          </cell>
          <cell r="T776" t="str">
            <v>-</v>
          </cell>
          <cell r="U776" t="str">
            <v>-</v>
          </cell>
          <cell r="V776" t="str">
            <v>-</v>
          </cell>
          <cell r="W776" t="e">
            <v>#VALUE!</v>
          </cell>
          <cell r="X776" t="e">
            <v>#VALUE!</v>
          </cell>
          <cell r="Y776" t="str">
            <v>-</v>
          </cell>
          <cell r="Z776" t="str">
            <v>-</v>
          </cell>
          <cell r="AA776" t="str">
            <v>-</v>
          </cell>
        </row>
        <row r="777">
          <cell r="A777">
            <v>180</v>
          </cell>
          <cell r="B777" t="str">
            <v>호박늙은호박,손질kg껍질씨제거,절단국산</v>
          </cell>
          <cell r="D777" t="str">
            <v>채소류</v>
          </cell>
          <cell r="E777" t="str">
            <v>호박</v>
          </cell>
          <cell r="F777" t="str">
            <v>늙은호박,손질</v>
          </cell>
          <cell r="G777" t="str">
            <v>kg</v>
          </cell>
          <cell r="H777" t="str">
            <v>껍질씨제거,절단</v>
          </cell>
          <cell r="I777" t="str">
            <v>국산</v>
          </cell>
          <cell r="J777" t="str">
            <v>-</v>
          </cell>
          <cell r="K777" t="str">
            <v>-</v>
          </cell>
          <cell r="L777" t="str">
            <v>-</v>
          </cell>
          <cell r="M777" t="e">
            <v>#VALUE!</v>
          </cell>
          <cell r="N777" t="e">
            <v>#VALUE!</v>
          </cell>
          <cell r="O777" t="str">
            <v>-</v>
          </cell>
          <cell r="P777" t="str">
            <v>-</v>
          </cell>
          <cell r="Q777" t="str">
            <v>-</v>
          </cell>
          <cell r="R777" t="e">
            <v>#VALUE!</v>
          </cell>
          <cell r="S777" t="e">
            <v>#VALUE!</v>
          </cell>
          <cell r="T777" t="str">
            <v>-</v>
          </cell>
          <cell r="U777" t="str">
            <v>-</v>
          </cell>
          <cell r="V777" t="str">
            <v>-</v>
          </cell>
          <cell r="W777" t="e">
            <v>#VALUE!</v>
          </cell>
          <cell r="X777" t="e">
            <v>#VALUE!</v>
          </cell>
          <cell r="Y777" t="str">
            <v>-</v>
          </cell>
          <cell r="Z777" t="str">
            <v>-</v>
          </cell>
          <cell r="AA777" t="str">
            <v>-</v>
          </cell>
        </row>
        <row r="778">
          <cell r="A778">
            <v>181</v>
          </cell>
          <cell r="B778" t="str">
            <v>호박늙은호박,손질kg껍질씨제거,절단뉴질랜드</v>
          </cell>
          <cell r="D778" t="str">
            <v>채소류</v>
          </cell>
          <cell r="E778" t="str">
            <v>호박</v>
          </cell>
          <cell r="F778" t="str">
            <v>늙은호박,손질</v>
          </cell>
          <cell r="G778" t="str">
            <v>kg</v>
          </cell>
          <cell r="H778" t="str">
            <v>껍질씨제거,절단</v>
          </cell>
          <cell r="I778" t="str">
            <v>뉴질랜드</v>
          </cell>
          <cell r="J778" t="str">
            <v>-</v>
          </cell>
          <cell r="K778" t="str">
            <v>-</v>
          </cell>
          <cell r="L778" t="str">
            <v>-</v>
          </cell>
          <cell r="M778" t="e">
            <v>#VALUE!</v>
          </cell>
          <cell r="N778" t="e">
            <v>#VALUE!</v>
          </cell>
          <cell r="O778" t="str">
            <v>-</v>
          </cell>
          <cell r="P778" t="str">
            <v>-</v>
          </cell>
          <cell r="Q778" t="str">
            <v>-</v>
          </cell>
          <cell r="R778" t="e">
            <v>#VALUE!</v>
          </cell>
          <cell r="S778" t="e">
            <v>#VALUE!</v>
          </cell>
          <cell r="T778" t="str">
            <v>-</v>
          </cell>
          <cell r="U778" t="str">
            <v>-</v>
          </cell>
          <cell r="V778" t="str">
            <v>-</v>
          </cell>
          <cell r="W778" t="e">
            <v>#VALUE!</v>
          </cell>
          <cell r="X778" t="e">
            <v>#VALUE!</v>
          </cell>
          <cell r="Y778" t="str">
            <v>-</v>
          </cell>
          <cell r="Z778" t="str">
            <v>-</v>
          </cell>
          <cell r="AA778" t="str">
            <v>-</v>
          </cell>
        </row>
        <row r="779">
          <cell r="A779">
            <v>182</v>
          </cell>
          <cell r="B779" t="str">
            <v>호박늙은호박고지(오가리)kg늙은호박고지국산</v>
          </cell>
          <cell r="D779" t="str">
            <v>채소류</v>
          </cell>
          <cell r="E779" t="str">
            <v>호박</v>
          </cell>
          <cell r="F779" t="str">
            <v>늙은호박고지(오가리)</v>
          </cell>
          <cell r="G779" t="str">
            <v>kg</v>
          </cell>
          <cell r="H779" t="str">
            <v>늙은호박고지</v>
          </cell>
          <cell r="I779" t="str">
            <v>국산</v>
          </cell>
          <cell r="J779" t="str">
            <v>-</v>
          </cell>
          <cell r="K779" t="str">
            <v>-</v>
          </cell>
          <cell r="L779" t="str">
            <v>-</v>
          </cell>
          <cell r="M779" t="e">
            <v>#VALUE!</v>
          </cell>
          <cell r="N779" t="e">
            <v>#VALUE!</v>
          </cell>
          <cell r="O779" t="str">
            <v>-</v>
          </cell>
          <cell r="P779" t="str">
            <v>-</v>
          </cell>
          <cell r="Q779" t="str">
            <v>-</v>
          </cell>
          <cell r="R779" t="e">
            <v>#VALUE!</v>
          </cell>
          <cell r="S779" t="e">
            <v>#VALUE!</v>
          </cell>
          <cell r="T779" t="str">
            <v>-</v>
          </cell>
          <cell r="U779" t="str">
            <v>-</v>
          </cell>
          <cell r="V779" t="str">
            <v>-</v>
          </cell>
          <cell r="W779" t="e">
            <v>#VALUE!</v>
          </cell>
          <cell r="X779" t="e">
            <v>#VALUE!</v>
          </cell>
          <cell r="Y779" t="str">
            <v>-</v>
          </cell>
          <cell r="Z779" t="str">
            <v>-</v>
          </cell>
          <cell r="AA779" t="str">
            <v>-</v>
          </cell>
        </row>
        <row r="780">
          <cell r="A780">
            <v>183</v>
          </cell>
          <cell r="B780" t="str">
            <v>호박당호박kg피당호박국산</v>
          </cell>
          <cell r="D780" t="str">
            <v>채소류</v>
          </cell>
          <cell r="E780" t="str">
            <v>호박</v>
          </cell>
          <cell r="F780" t="str">
            <v>당호박</v>
          </cell>
          <cell r="G780" t="str">
            <v>kg</v>
          </cell>
          <cell r="H780" t="str">
            <v>피당호박</v>
          </cell>
          <cell r="I780" t="str">
            <v>국산</v>
          </cell>
          <cell r="J780" t="str">
            <v>-</v>
          </cell>
          <cell r="K780">
            <v>2000</v>
          </cell>
          <cell r="L780">
            <v>2000</v>
          </cell>
          <cell r="M780" t="e">
            <v>#VALUE!</v>
          </cell>
          <cell r="N780">
            <v>0</v>
          </cell>
          <cell r="O780" t="str">
            <v>-</v>
          </cell>
          <cell r="P780">
            <v>1200</v>
          </cell>
          <cell r="Q780">
            <v>2300</v>
          </cell>
          <cell r="R780" t="e">
            <v>#VALUE!</v>
          </cell>
          <cell r="S780">
            <v>91.666666666666671</v>
          </cell>
          <cell r="T780" t="str">
            <v>-</v>
          </cell>
          <cell r="U780">
            <v>2390</v>
          </cell>
          <cell r="V780">
            <v>3490</v>
          </cell>
          <cell r="W780" t="e">
            <v>#VALUE!</v>
          </cell>
          <cell r="X780">
            <v>46.02510460251046</v>
          </cell>
          <cell r="Y780">
            <v>3900</v>
          </cell>
          <cell r="Z780">
            <v>2890</v>
          </cell>
          <cell r="AA780">
            <v>4470</v>
          </cell>
        </row>
        <row r="781">
          <cell r="A781">
            <v>184</v>
          </cell>
          <cell r="B781" t="str">
            <v>호박당호박kg피당호박뉴질랜드</v>
          </cell>
          <cell r="D781" t="str">
            <v>채소류</v>
          </cell>
          <cell r="E781" t="str">
            <v>호박</v>
          </cell>
          <cell r="F781" t="str">
            <v>당호박</v>
          </cell>
          <cell r="G781" t="str">
            <v>kg</v>
          </cell>
          <cell r="H781" t="str">
            <v>피당호박</v>
          </cell>
          <cell r="I781" t="str">
            <v>뉴질랜드</v>
          </cell>
          <cell r="J781">
            <v>5380</v>
          </cell>
          <cell r="K781" t="str">
            <v>-</v>
          </cell>
          <cell r="L781" t="str">
            <v>-</v>
          </cell>
          <cell r="M781" t="e">
            <v>#VALUE!</v>
          </cell>
          <cell r="N781" t="e">
            <v>#VALUE!</v>
          </cell>
          <cell r="O781">
            <v>5330</v>
          </cell>
          <cell r="P781" t="str">
            <v>-</v>
          </cell>
          <cell r="Q781" t="str">
            <v>-</v>
          </cell>
          <cell r="R781" t="e">
            <v>#VALUE!</v>
          </cell>
          <cell r="S781" t="e">
            <v>#VALUE!</v>
          </cell>
          <cell r="T781" t="str">
            <v>-</v>
          </cell>
          <cell r="U781" t="str">
            <v>-</v>
          </cell>
          <cell r="V781" t="str">
            <v>-</v>
          </cell>
          <cell r="W781" t="e">
            <v>#VALUE!</v>
          </cell>
          <cell r="X781" t="e">
            <v>#VALUE!</v>
          </cell>
          <cell r="Y781" t="str">
            <v>-</v>
          </cell>
          <cell r="Z781" t="str">
            <v>-</v>
          </cell>
          <cell r="AA781" t="str">
            <v>-</v>
          </cell>
        </row>
        <row r="782">
          <cell r="A782">
            <v>185</v>
          </cell>
          <cell r="B782" t="str">
            <v>호박당호박,손질kg껍질씨제거,절단국산</v>
          </cell>
          <cell r="D782" t="str">
            <v>채소류</v>
          </cell>
          <cell r="E782" t="str">
            <v>호박</v>
          </cell>
          <cell r="F782" t="str">
            <v>당호박,손질</v>
          </cell>
          <cell r="G782" t="str">
            <v>kg</v>
          </cell>
          <cell r="H782" t="str">
            <v>껍질씨제거,절단</v>
          </cell>
          <cell r="I782" t="str">
            <v>국산</v>
          </cell>
          <cell r="J782" t="str">
            <v>-</v>
          </cell>
          <cell r="K782" t="str">
            <v>-</v>
          </cell>
          <cell r="L782" t="str">
            <v>-</v>
          </cell>
          <cell r="M782" t="e">
            <v>#VALUE!</v>
          </cell>
          <cell r="N782" t="e">
            <v>#VALUE!</v>
          </cell>
          <cell r="O782" t="str">
            <v>-</v>
          </cell>
          <cell r="P782" t="str">
            <v>-</v>
          </cell>
          <cell r="Q782" t="str">
            <v>-</v>
          </cell>
          <cell r="R782" t="e">
            <v>#VALUE!</v>
          </cell>
          <cell r="S782" t="e">
            <v>#VALUE!</v>
          </cell>
          <cell r="T782">
            <v>3570</v>
          </cell>
          <cell r="U782" t="str">
            <v>-</v>
          </cell>
          <cell r="V782" t="str">
            <v>-</v>
          </cell>
          <cell r="W782" t="e">
            <v>#VALUE!</v>
          </cell>
          <cell r="X782" t="e">
            <v>#VALUE!</v>
          </cell>
          <cell r="Y782" t="str">
            <v>-</v>
          </cell>
          <cell r="Z782" t="str">
            <v>-</v>
          </cell>
          <cell r="AA782" t="str">
            <v>-</v>
          </cell>
        </row>
        <row r="783">
          <cell r="A783">
            <v>186</v>
          </cell>
          <cell r="B783" t="str">
            <v>호박당호박,손질kg껍질씨제거,절단뉴질랜드</v>
          </cell>
          <cell r="D783" t="str">
            <v>채소류</v>
          </cell>
          <cell r="E783" t="str">
            <v>호박</v>
          </cell>
          <cell r="F783" t="str">
            <v>당호박,손질</v>
          </cell>
          <cell r="G783" t="str">
            <v>kg</v>
          </cell>
          <cell r="H783" t="str">
            <v>껍질씨제거,절단</v>
          </cell>
          <cell r="I783" t="str">
            <v>뉴질랜드</v>
          </cell>
          <cell r="J783" t="str">
            <v>-</v>
          </cell>
          <cell r="K783" t="str">
            <v>-</v>
          </cell>
          <cell r="L783" t="str">
            <v>-</v>
          </cell>
          <cell r="M783" t="e">
            <v>#VALUE!</v>
          </cell>
          <cell r="N783" t="e">
            <v>#VALUE!</v>
          </cell>
          <cell r="O783" t="str">
            <v>-</v>
          </cell>
          <cell r="P783" t="str">
            <v>-</v>
          </cell>
          <cell r="Q783" t="str">
            <v>-</v>
          </cell>
          <cell r="R783" t="e">
            <v>#VALUE!</v>
          </cell>
          <cell r="S783" t="e">
            <v>#VALUE!</v>
          </cell>
          <cell r="T783" t="str">
            <v>-</v>
          </cell>
          <cell r="U783" t="str">
            <v>-</v>
          </cell>
          <cell r="V783" t="str">
            <v>-</v>
          </cell>
          <cell r="W783" t="e">
            <v>#VALUE!</v>
          </cell>
          <cell r="X783" t="e">
            <v>#VALUE!</v>
          </cell>
          <cell r="Y783" t="str">
            <v>-</v>
          </cell>
          <cell r="Z783" t="str">
            <v>-</v>
          </cell>
          <cell r="AA783" t="str">
            <v>-</v>
          </cell>
        </row>
        <row r="784">
          <cell r="A784">
            <v>187</v>
          </cell>
          <cell r="B784" t="str">
            <v>호박만차량당호박kg만차량당호박국산</v>
          </cell>
          <cell r="D784" t="str">
            <v>채소류</v>
          </cell>
          <cell r="E784" t="str">
            <v>호박</v>
          </cell>
          <cell r="F784" t="str">
            <v>만차량당호박</v>
          </cell>
          <cell r="G784" t="str">
            <v>kg</v>
          </cell>
          <cell r="H784" t="str">
            <v>만차량당호박</v>
          </cell>
          <cell r="I784" t="str">
            <v>국산</v>
          </cell>
          <cell r="J784" t="str">
            <v>-</v>
          </cell>
          <cell r="K784" t="str">
            <v>-</v>
          </cell>
          <cell r="L784" t="str">
            <v>-</v>
          </cell>
          <cell r="M784" t="e">
            <v>#VALUE!</v>
          </cell>
          <cell r="N784" t="e">
            <v>#VALUE!</v>
          </cell>
          <cell r="O784" t="str">
            <v>-</v>
          </cell>
          <cell r="P784" t="str">
            <v>-</v>
          </cell>
          <cell r="Q784" t="str">
            <v>-</v>
          </cell>
          <cell r="R784" t="e">
            <v>#VALUE!</v>
          </cell>
          <cell r="S784" t="e">
            <v>#VALUE!</v>
          </cell>
          <cell r="T784" t="str">
            <v>-</v>
          </cell>
          <cell r="U784" t="str">
            <v>-</v>
          </cell>
          <cell r="V784" t="str">
            <v>-</v>
          </cell>
          <cell r="W784" t="e">
            <v>#VALUE!</v>
          </cell>
          <cell r="X784" t="e">
            <v>#VALUE!</v>
          </cell>
          <cell r="Y784" t="str">
            <v>-</v>
          </cell>
          <cell r="Z784" t="str">
            <v>-</v>
          </cell>
          <cell r="AA784" t="str">
            <v>-</v>
          </cell>
        </row>
        <row r="785">
          <cell r="A785">
            <v>188</v>
          </cell>
          <cell r="B785" t="str">
            <v>호박만차량당호박,손질kg껍질씨제거,절단국산</v>
          </cell>
          <cell r="D785" t="str">
            <v>채소류</v>
          </cell>
          <cell r="E785" t="str">
            <v>호박</v>
          </cell>
          <cell r="F785" t="str">
            <v>만차량당호박,손질</v>
          </cell>
          <cell r="G785" t="str">
            <v>kg</v>
          </cell>
          <cell r="H785" t="str">
            <v>껍질씨제거,절단</v>
          </cell>
          <cell r="I785" t="str">
            <v>국산</v>
          </cell>
          <cell r="J785" t="str">
            <v>-</v>
          </cell>
          <cell r="K785" t="str">
            <v>-</v>
          </cell>
          <cell r="L785" t="str">
            <v>-</v>
          </cell>
          <cell r="M785" t="e">
            <v>#VALUE!</v>
          </cell>
          <cell r="N785" t="e">
            <v>#VALUE!</v>
          </cell>
          <cell r="O785" t="str">
            <v>-</v>
          </cell>
          <cell r="P785" t="str">
            <v>-</v>
          </cell>
          <cell r="Q785" t="str">
            <v>-</v>
          </cell>
          <cell r="R785" t="e">
            <v>#VALUE!</v>
          </cell>
          <cell r="S785" t="e">
            <v>#VALUE!</v>
          </cell>
          <cell r="T785" t="str">
            <v>-</v>
          </cell>
          <cell r="U785" t="str">
            <v>-</v>
          </cell>
          <cell r="V785" t="str">
            <v>-</v>
          </cell>
          <cell r="W785" t="e">
            <v>#VALUE!</v>
          </cell>
          <cell r="X785" t="e">
            <v>#VALUE!</v>
          </cell>
          <cell r="Y785" t="str">
            <v>-</v>
          </cell>
          <cell r="Z785" t="str">
            <v>-</v>
          </cell>
          <cell r="AA785" t="str">
            <v>-</v>
          </cell>
        </row>
        <row r="786">
          <cell r="A786">
            <v>189</v>
          </cell>
          <cell r="B786" t="str">
            <v>호박애호박,생것kg벌크포장,18~22cm국산</v>
          </cell>
          <cell r="D786" t="str">
            <v>채소류</v>
          </cell>
          <cell r="E786" t="str">
            <v>호박</v>
          </cell>
          <cell r="F786" t="str">
            <v>애호박,생것</v>
          </cell>
          <cell r="G786" t="str">
            <v>kg</v>
          </cell>
          <cell r="H786" t="str">
            <v>벌크포장,18~22cm</v>
          </cell>
          <cell r="I786" t="str">
            <v>국산</v>
          </cell>
          <cell r="J786" t="e">
            <v>#N/A</v>
          </cell>
          <cell r="K786" t="str">
            <v>-</v>
          </cell>
          <cell r="L786" t="str">
            <v>-</v>
          </cell>
          <cell r="M786" t="e">
            <v>#VALUE!</v>
          </cell>
          <cell r="N786" t="e">
            <v>#VALUE!</v>
          </cell>
          <cell r="O786" t="e">
            <v>#N/A</v>
          </cell>
          <cell r="P786">
            <v>2130</v>
          </cell>
          <cell r="Q786" t="str">
            <v>-</v>
          </cell>
          <cell r="R786" t="e">
            <v>#VALUE!</v>
          </cell>
          <cell r="S786" t="e">
            <v>#VALUE!</v>
          </cell>
          <cell r="T786" t="e">
            <v>#N/A</v>
          </cell>
          <cell r="U786" t="str">
            <v>-</v>
          </cell>
          <cell r="V786" t="str">
            <v>-</v>
          </cell>
          <cell r="W786" t="e">
            <v>#VALUE!</v>
          </cell>
          <cell r="X786" t="e">
            <v>#VALUE!</v>
          </cell>
          <cell r="Y786" t="e">
            <v>#N/A</v>
          </cell>
          <cell r="Z786" t="str">
            <v>-</v>
          </cell>
          <cell r="AA786" t="str">
            <v>-</v>
          </cell>
        </row>
        <row r="787">
          <cell r="A787">
            <v>190</v>
          </cell>
          <cell r="B787" t="str">
            <v>호박애호박,생것kg낱개포장,18~22cm국산</v>
          </cell>
          <cell r="D787" t="str">
            <v>채소류</v>
          </cell>
          <cell r="E787" t="str">
            <v>호박</v>
          </cell>
          <cell r="F787" t="str">
            <v>애호박,생것</v>
          </cell>
          <cell r="G787" t="str">
            <v>kg</v>
          </cell>
          <cell r="H787" t="str">
            <v>낱개포장,18~22cm</v>
          </cell>
          <cell r="I787" t="str">
            <v>국산</v>
          </cell>
          <cell r="J787" t="e">
            <v>#N/A</v>
          </cell>
          <cell r="K787">
            <v>3040</v>
          </cell>
          <cell r="L787">
            <v>4550</v>
          </cell>
          <cell r="M787" t="e">
            <v>#N/A</v>
          </cell>
          <cell r="N787">
            <v>49.671052631578945</v>
          </cell>
          <cell r="O787" t="e">
            <v>#N/A</v>
          </cell>
          <cell r="P787" t="str">
            <v>-</v>
          </cell>
          <cell r="Q787">
            <v>5500</v>
          </cell>
          <cell r="R787" t="e">
            <v>#N/A</v>
          </cell>
          <cell r="S787" t="e">
            <v>#VALUE!</v>
          </cell>
          <cell r="T787" t="e">
            <v>#N/A</v>
          </cell>
          <cell r="U787">
            <v>3880</v>
          </cell>
          <cell r="V787">
            <v>7770</v>
          </cell>
          <cell r="W787" t="e">
            <v>#N/A</v>
          </cell>
          <cell r="X787">
            <v>100.25773195876289</v>
          </cell>
          <cell r="Y787" t="e">
            <v>#N/A</v>
          </cell>
          <cell r="Z787">
            <v>3270</v>
          </cell>
          <cell r="AA787">
            <v>6720</v>
          </cell>
        </row>
        <row r="788">
          <cell r="A788">
            <v>191</v>
          </cell>
          <cell r="B788" t="str">
            <v>호박애호박고지kg애호박고지국산</v>
          </cell>
          <cell r="D788" t="str">
            <v>채소류</v>
          </cell>
          <cell r="E788" t="str">
            <v>호박</v>
          </cell>
          <cell r="F788" t="str">
            <v>애호박고지</v>
          </cell>
          <cell r="G788" t="str">
            <v>kg</v>
          </cell>
          <cell r="H788" t="str">
            <v>애호박고지</v>
          </cell>
          <cell r="I788" t="str">
            <v>국산</v>
          </cell>
          <cell r="J788" t="str">
            <v>-</v>
          </cell>
          <cell r="K788">
            <v>18000</v>
          </cell>
          <cell r="L788">
            <v>18000</v>
          </cell>
          <cell r="M788" t="e">
            <v>#VALUE!</v>
          </cell>
          <cell r="N788">
            <v>0</v>
          </cell>
          <cell r="O788" t="str">
            <v>-</v>
          </cell>
          <cell r="P788" t="str">
            <v>-</v>
          </cell>
          <cell r="Q788" t="str">
            <v>-</v>
          </cell>
          <cell r="R788" t="e">
            <v>#VALUE!</v>
          </cell>
          <cell r="S788" t="e">
            <v>#VALUE!</v>
          </cell>
          <cell r="T788">
            <v>35800</v>
          </cell>
          <cell r="U788">
            <v>35800</v>
          </cell>
          <cell r="V788">
            <v>34800</v>
          </cell>
          <cell r="W788">
            <v>-2.7932960893854748</v>
          </cell>
          <cell r="X788">
            <v>-2.7932960893854748</v>
          </cell>
          <cell r="Y788" t="str">
            <v>-</v>
          </cell>
          <cell r="Z788">
            <v>32000</v>
          </cell>
          <cell r="AA788">
            <v>38700</v>
          </cell>
        </row>
        <row r="789">
          <cell r="A789">
            <v>192</v>
          </cell>
          <cell r="B789" t="str">
            <v>호박돼지호박(쥬키니)kg22~28cm국산</v>
          </cell>
          <cell r="D789" t="str">
            <v>채소류</v>
          </cell>
          <cell r="E789" t="str">
            <v>호박</v>
          </cell>
          <cell r="F789" t="str">
            <v>돼지호박(쥬키니)</v>
          </cell>
          <cell r="G789" t="str">
            <v>kg</v>
          </cell>
          <cell r="H789" t="str">
            <v>22~28cm</v>
          </cell>
          <cell r="I789" t="str">
            <v>국산</v>
          </cell>
          <cell r="J789" t="e">
            <v>#N/A</v>
          </cell>
          <cell r="K789">
            <v>1400</v>
          </cell>
          <cell r="L789" t="str">
            <v>-</v>
          </cell>
          <cell r="M789" t="e">
            <v>#VALUE!</v>
          </cell>
          <cell r="N789" t="e">
            <v>#VALUE!</v>
          </cell>
          <cell r="O789" t="e">
            <v>#N/A</v>
          </cell>
          <cell r="P789">
            <v>1200</v>
          </cell>
          <cell r="Q789">
            <v>1700</v>
          </cell>
          <cell r="R789" t="e">
            <v>#N/A</v>
          </cell>
          <cell r="S789">
            <v>41.666666666666664</v>
          </cell>
          <cell r="T789" t="e">
            <v>#N/A</v>
          </cell>
          <cell r="U789">
            <v>2940</v>
          </cell>
          <cell r="V789">
            <v>3770</v>
          </cell>
          <cell r="W789" t="e">
            <v>#N/A</v>
          </cell>
          <cell r="X789">
            <v>28.231292517006803</v>
          </cell>
          <cell r="Y789" t="e">
            <v>#N/A</v>
          </cell>
          <cell r="Z789" t="str">
            <v>-</v>
          </cell>
          <cell r="AA789" t="str">
            <v>-</v>
          </cell>
        </row>
        <row r="790">
          <cell r="A790">
            <v>193</v>
          </cell>
          <cell r="B790" t="str">
            <v>호박잎생것kg호박잎국산</v>
          </cell>
          <cell r="C790">
            <v>77</v>
          </cell>
          <cell r="D790" t="str">
            <v>채소류</v>
          </cell>
          <cell r="E790" t="str">
            <v>호박잎</v>
          </cell>
          <cell r="F790" t="str">
            <v>생것</v>
          </cell>
          <cell r="G790" t="str">
            <v>kg</v>
          </cell>
          <cell r="H790" t="str">
            <v>호박잎</v>
          </cell>
          <cell r="I790" t="str">
            <v>국산</v>
          </cell>
          <cell r="J790" t="str">
            <v>-</v>
          </cell>
          <cell r="K790" t="str">
            <v>-</v>
          </cell>
          <cell r="L790" t="str">
            <v>-</v>
          </cell>
          <cell r="M790" t="e">
            <v>#VALUE!</v>
          </cell>
          <cell r="N790" t="e">
            <v>#VALUE!</v>
          </cell>
          <cell r="O790" t="str">
            <v>-</v>
          </cell>
          <cell r="P790" t="str">
            <v>-</v>
          </cell>
          <cell r="Q790" t="str">
            <v>-</v>
          </cell>
          <cell r="R790" t="e">
            <v>#VALUE!</v>
          </cell>
          <cell r="S790" t="e">
            <v>#VALUE!</v>
          </cell>
          <cell r="T790" t="str">
            <v>-</v>
          </cell>
          <cell r="U790" t="str">
            <v>-</v>
          </cell>
          <cell r="V790" t="str">
            <v>-</v>
          </cell>
          <cell r="W790" t="e">
            <v>#VALUE!</v>
          </cell>
          <cell r="X790" t="e">
            <v>#VALUE!</v>
          </cell>
          <cell r="Y790" t="str">
            <v>-</v>
          </cell>
          <cell r="Z790" t="str">
            <v>-</v>
          </cell>
          <cell r="AA790" t="str">
            <v>-</v>
          </cell>
        </row>
        <row r="791">
          <cell r="A791">
            <v>194</v>
          </cell>
          <cell r="B791" t="str">
            <v>느타리버섯생것kg 국산</v>
          </cell>
          <cell r="C791">
            <v>78</v>
          </cell>
          <cell r="D791" t="str">
            <v>버섯류</v>
          </cell>
          <cell r="E791" t="str">
            <v>느타리버섯</v>
          </cell>
          <cell r="F791" t="str">
            <v>생것</v>
          </cell>
          <cell r="G791" t="str">
            <v>kg</v>
          </cell>
          <cell r="H791" t="str">
            <v xml:space="preserve"> </v>
          </cell>
          <cell r="I791" t="str">
            <v>국산</v>
          </cell>
          <cell r="J791">
            <v>3450</v>
          </cell>
          <cell r="K791">
            <v>7500</v>
          </cell>
          <cell r="L791">
            <v>7000</v>
          </cell>
          <cell r="M791">
            <v>102.89855072463769</v>
          </cell>
          <cell r="N791">
            <v>-6.666666666666667</v>
          </cell>
          <cell r="O791">
            <v>5200</v>
          </cell>
          <cell r="P791">
            <v>6500</v>
          </cell>
          <cell r="Q791">
            <v>10000</v>
          </cell>
          <cell r="R791">
            <v>92.307692307692307</v>
          </cell>
          <cell r="S791">
            <v>53.846153846153847</v>
          </cell>
          <cell r="T791" t="str">
            <v>-</v>
          </cell>
          <cell r="U791">
            <v>11520</v>
          </cell>
          <cell r="V791">
            <v>9920</v>
          </cell>
          <cell r="W791" t="e">
            <v>#VALUE!</v>
          </cell>
          <cell r="X791">
            <v>-13.888888888888889</v>
          </cell>
          <cell r="Y791">
            <v>11000</v>
          </cell>
          <cell r="Z791">
            <v>15000</v>
          </cell>
          <cell r="AA791">
            <v>15800</v>
          </cell>
        </row>
        <row r="792">
          <cell r="A792">
            <v>195</v>
          </cell>
          <cell r="B792" t="str">
            <v>느타리버섯생것kg애느타리버섯국산</v>
          </cell>
          <cell r="D792" t="str">
            <v>버섯류</v>
          </cell>
          <cell r="E792" t="str">
            <v>느타리버섯</v>
          </cell>
          <cell r="F792" t="str">
            <v>생것</v>
          </cell>
          <cell r="G792" t="str">
            <v>kg</v>
          </cell>
          <cell r="H792" t="str">
            <v>애느타리버섯</v>
          </cell>
          <cell r="I792" t="str">
            <v>국산</v>
          </cell>
          <cell r="J792" t="str">
            <v>-</v>
          </cell>
          <cell r="K792">
            <v>2670</v>
          </cell>
          <cell r="L792">
            <v>2000</v>
          </cell>
          <cell r="M792" t="e">
            <v>#VALUE!</v>
          </cell>
          <cell r="N792">
            <v>-25.093632958801496</v>
          </cell>
          <cell r="O792" t="str">
            <v>-</v>
          </cell>
          <cell r="P792" t="str">
            <v>-</v>
          </cell>
          <cell r="Q792">
            <v>7500</v>
          </cell>
          <cell r="R792" t="e">
            <v>#VALUE!</v>
          </cell>
          <cell r="S792" t="e">
            <v>#VALUE!</v>
          </cell>
          <cell r="T792">
            <v>9900</v>
          </cell>
          <cell r="U792" t="str">
            <v>-</v>
          </cell>
          <cell r="V792" t="str">
            <v>-</v>
          </cell>
          <cell r="W792" t="e">
            <v>#VALUE!</v>
          </cell>
          <cell r="X792" t="e">
            <v>#VALUE!</v>
          </cell>
          <cell r="Y792" t="str">
            <v>-</v>
          </cell>
          <cell r="Z792" t="str">
            <v>-</v>
          </cell>
          <cell r="AA792" t="str">
            <v>-</v>
          </cell>
        </row>
        <row r="793">
          <cell r="A793">
            <v>196</v>
          </cell>
          <cell r="B793" t="str">
            <v>목이버섯말린것kg북한</v>
          </cell>
          <cell r="C793">
            <v>79</v>
          </cell>
          <cell r="D793" t="str">
            <v>버섯류</v>
          </cell>
          <cell r="E793" t="str">
            <v>목이버섯</v>
          </cell>
          <cell r="F793" t="str">
            <v>말린것</v>
          </cell>
          <cell r="G793" t="str">
            <v>kg</v>
          </cell>
          <cell r="I793" t="str">
            <v>북한</v>
          </cell>
          <cell r="J793" t="str">
            <v>-</v>
          </cell>
          <cell r="K793" t="str">
            <v>-</v>
          </cell>
          <cell r="L793" t="str">
            <v>-</v>
          </cell>
          <cell r="M793" t="e">
            <v>#VALUE!</v>
          </cell>
          <cell r="N793" t="e">
            <v>#VALUE!</v>
          </cell>
          <cell r="O793">
            <v>18060</v>
          </cell>
          <cell r="P793" t="str">
            <v>-</v>
          </cell>
          <cell r="Q793" t="str">
            <v>-</v>
          </cell>
          <cell r="R793" t="e">
            <v>#VALUE!</v>
          </cell>
          <cell r="S793" t="e">
            <v>#VALUE!</v>
          </cell>
          <cell r="T793" t="str">
            <v>-</v>
          </cell>
          <cell r="U793" t="str">
            <v>-</v>
          </cell>
          <cell r="V793" t="str">
            <v>-</v>
          </cell>
          <cell r="W793" t="e">
            <v>#VALUE!</v>
          </cell>
          <cell r="X793" t="e">
            <v>#VALUE!</v>
          </cell>
          <cell r="Y793" t="str">
            <v>-</v>
          </cell>
          <cell r="Z793" t="str">
            <v>-</v>
          </cell>
          <cell r="AA793" t="str">
            <v>-</v>
          </cell>
        </row>
        <row r="794">
          <cell r="A794">
            <v>197</v>
          </cell>
          <cell r="B794" t="str">
            <v>목이버섯말린것kg중국</v>
          </cell>
          <cell r="D794" t="str">
            <v>버섯류</v>
          </cell>
          <cell r="E794" t="str">
            <v>목이버섯</v>
          </cell>
          <cell r="F794" t="str">
            <v>말린것</v>
          </cell>
          <cell r="G794" t="str">
            <v>kg</v>
          </cell>
          <cell r="I794" t="str">
            <v>중국</v>
          </cell>
          <cell r="J794" t="str">
            <v>-</v>
          </cell>
          <cell r="K794">
            <v>19000</v>
          </cell>
          <cell r="L794">
            <v>17000</v>
          </cell>
          <cell r="M794" t="e">
            <v>#VALUE!</v>
          </cell>
          <cell r="N794">
            <v>-10.526315789473685</v>
          </cell>
          <cell r="O794" t="str">
            <v>-</v>
          </cell>
          <cell r="P794" t="str">
            <v>-</v>
          </cell>
          <cell r="Q794" t="str">
            <v>-</v>
          </cell>
          <cell r="R794" t="e">
            <v>#VALUE!</v>
          </cell>
          <cell r="S794" t="e">
            <v>#VALUE!</v>
          </cell>
          <cell r="T794">
            <v>24800</v>
          </cell>
          <cell r="U794" t="str">
            <v>-</v>
          </cell>
          <cell r="V794">
            <v>41340</v>
          </cell>
          <cell r="W794">
            <v>66.693548387096769</v>
          </cell>
          <cell r="X794" t="e">
            <v>#VALUE!</v>
          </cell>
          <cell r="Y794" t="str">
            <v>-</v>
          </cell>
          <cell r="Z794" t="str">
            <v>-</v>
          </cell>
          <cell r="AA794" t="str">
            <v>-</v>
          </cell>
        </row>
        <row r="795">
          <cell r="A795">
            <v>198</v>
          </cell>
          <cell r="B795" t="str">
            <v>송이버섯생것kg새송이버섯국산</v>
          </cell>
          <cell r="C795">
            <v>80</v>
          </cell>
          <cell r="D795" t="str">
            <v>버섯류</v>
          </cell>
          <cell r="E795" t="str">
            <v>송이버섯</v>
          </cell>
          <cell r="F795" t="str">
            <v>생것</v>
          </cell>
          <cell r="G795" t="str">
            <v>kg</v>
          </cell>
          <cell r="H795" t="str">
            <v>새송이버섯</v>
          </cell>
          <cell r="I795" t="str">
            <v>국산</v>
          </cell>
          <cell r="J795">
            <v>7000</v>
          </cell>
          <cell r="K795">
            <v>4000</v>
          </cell>
          <cell r="L795">
            <v>4500</v>
          </cell>
          <cell r="M795">
            <v>-35.714285714285715</v>
          </cell>
          <cell r="N795">
            <v>12.5</v>
          </cell>
          <cell r="O795">
            <v>3940</v>
          </cell>
          <cell r="P795">
            <v>3000</v>
          </cell>
          <cell r="Q795">
            <v>4500</v>
          </cell>
          <cell r="R795">
            <v>14.213197969543147</v>
          </cell>
          <cell r="S795">
            <v>50</v>
          </cell>
          <cell r="T795">
            <v>5740</v>
          </cell>
          <cell r="U795">
            <v>7760</v>
          </cell>
          <cell r="V795">
            <v>5870</v>
          </cell>
          <cell r="W795">
            <v>2.264808362369338</v>
          </cell>
          <cell r="X795">
            <v>-24.355670103092784</v>
          </cell>
          <cell r="Y795">
            <v>9300</v>
          </cell>
          <cell r="Z795">
            <v>9400</v>
          </cell>
          <cell r="AA795">
            <v>7960</v>
          </cell>
        </row>
        <row r="796">
          <cell r="A796">
            <v>199</v>
          </cell>
          <cell r="B796" t="str">
            <v>송이버섯생것kg애새송이버섯,3cm국산</v>
          </cell>
          <cell r="D796" t="str">
            <v>버섯류</v>
          </cell>
          <cell r="E796" t="str">
            <v>송이버섯</v>
          </cell>
          <cell r="F796" t="str">
            <v>생것</v>
          </cell>
          <cell r="G796" t="str">
            <v>kg</v>
          </cell>
          <cell r="H796" t="str">
            <v>애새송이버섯,3cm</v>
          </cell>
          <cell r="I796" t="str">
            <v>국산</v>
          </cell>
          <cell r="J796" t="str">
            <v>-</v>
          </cell>
          <cell r="K796">
            <v>6000</v>
          </cell>
          <cell r="L796">
            <v>5000</v>
          </cell>
          <cell r="M796" t="e">
            <v>#VALUE!</v>
          </cell>
          <cell r="N796">
            <v>-16.666666666666668</v>
          </cell>
          <cell r="O796" t="str">
            <v>-</v>
          </cell>
          <cell r="P796" t="str">
            <v>-</v>
          </cell>
          <cell r="Q796" t="str">
            <v>-</v>
          </cell>
          <cell r="R796" t="e">
            <v>#VALUE!</v>
          </cell>
          <cell r="S796" t="e">
            <v>#VALUE!</v>
          </cell>
          <cell r="T796" t="str">
            <v>-</v>
          </cell>
          <cell r="U796">
            <v>6160</v>
          </cell>
          <cell r="V796">
            <v>6060</v>
          </cell>
          <cell r="W796" t="e">
            <v>#VALUE!</v>
          </cell>
          <cell r="X796">
            <v>-1.6233766233766234</v>
          </cell>
          <cell r="Y796">
            <v>4700</v>
          </cell>
          <cell r="Z796">
            <v>4760</v>
          </cell>
          <cell r="AA796">
            <v>4760</v>
          </cell>
        </row>
        <row r="797">
          <cell r="A797">
            <v>200</v>
          </cell>
          <cell r="B797" t="str">
            <v>양송이버섯생것kg국산</v>
          </cell>
          <cell r="C797">
            <v>81</v>
          </cell>
          <cell r="D797" t="str">
            <v>버섯류</v>
          </cell>
          <cell r="E797" t="str">
            <v>양송이버섯</v>
          </cell>
          <cell r="F797" t="str">
            <v>생것</v>
          </cell>
          <cell r="G797" t="str">
            <v>kg</v>
          </cell>
          <cell r="I797" t="str">
            <v>국산</v>
          </cell>
          <cell r="J797">
            <v>11500</v>
          </cell>
          <cell r="K797">
            <v>8000</v>
          </cell>
          <cell r="L797">
            <v>6000</v>
          </cell>
          <cell r="M797">
            <v>-47.826086956521742</v>
          </cell>
          <cell r="N797">
            <v>-25</v>
          </cell>
          <cell r="O797">
            <v>14000</v>
          </cell>
          <cell r="P797">
            <v>10000</v>
          </cell>
          <cell r="Q797">
            <v>10000</v>
          </cell>
          <cell r="R797">
            <v>-28.571428571428573</v>
          </cell>
          <cell r="S797">
            <v>0</v>
          </cell>
          <cell r="T797">
            <v>14900</v>
          </cell>
          <cell r="U797">
            <v>18530</v>
          </cell>
          <cell r="V797">
            <v>15870</v>
          </cell>
          <cell r="W797">
            <v>6.5100671140939594</v>
          </cell>
          <cell r="X797">
            <v>-14.355099838100378</v>
          </cell>
          <cell r="Y797">
            <v>12000</v>
          </cell>
          <cell r="Z797">
            <v>16000</v>
          </cell>
          <cell r="AA797">
            <v>20000</v>
          </cell>
        </row>
        <row r="798">
          <cell r="A798">
            <v>201</v>
          </cell>
          <cell r="B798" t="str">
            <v>팽이버섯생것kg진공포장국산</v>
          </cell>
          <cell r="C798">
            <v>82</v>
          </cell>
          <cell r="D798" t="str">
            <v>버섯류</v>
          </cell>
          <cell r="E798" t="str">
            <v>팽이버섯</v>
          </cell>
          <cell r="F798" t="str">
            <v>생것</v>
          </cell>
          <cell r="G798" t="str">
            <v>kg</v>
          </cell>
          <cell r="H798" t="str">
            <v>진공포장</v>
          </cell>
          <cell r="I798" t="str">
            <v>국산</v>
          </cell>
          <cell r="J798" t="str">
            <v>-</v>
          </cell>
          <cell r="K798">
            <v>2600</v>
          </cell>
          <cell r="L798">
            <v>2800</v>
          </cell>
          <cell r="M798" t="e">
            <v>#VALUE!</v>
          </cell>
          <cell r="N798">
            <v>7.6923076923076925</v>
          </cell>
          <cell r="O798" t="str">
            <v>-</v>
          </cell>
          <cell r="P798">
            <v>1800</v>
          </cell>
          <cell r="Q798">
            <v>2600</v>
          </cell>
          <cell r="R798" t="e">
            <v>#VALUE!</v>
          </cell>
          <cell r="S798">
            <v>44.444444444444443</v>
          </cell>
          <cell r="T798">
            <v>3920</v>
          </cell>
          <cell r="U798">
            <v>3960</v>
          </cell>
          <cell r="V798">
            <v>4170</v>
          </cell>
          <cell r="W798">
            <v>6.3775510204081636</v>
          </cell>
          <cell r="X798">
            <v>5.3030303030303028</v>
          </cell>
          <cell r="Y798">
            <v>3470</v>
          </cell>
          <cell r="Z798">
            <v>3340</v>
          </cell>
          <cell r="AA798">
            <v>3940</v>
          </cell>
        </row>
        <row r="799">
          <cell r="A799">
            <v>202</v>
          </cell>
          <cell r="B799" t="str">
            <v>표고버섯참나무,생것kg생표고버섯국산</v>
          </cell>
          <cell r="C799">
            <v>83</v>
          </cell>
          <cell r="D799" t="str">
            <v>버섯류</v>
          </cell>
          <cell r="E799" t="str">
            <v>표고버섯</v>
          </cell>
          <cell r="F799" t="str">
            <v>참나무,생것</v>
          </cell>
          <cell r="G799" t="str">
            <v>kg</v>
          </cell>
          <cell r="H799" t="str">
            <v>생표고버섯</v>
          </cell>
          <cell r="I799" t="str">
            <v>국산</v>
          </cell>
          <cell r="J799">
            <v>16000</v>
          </cell>
          <cell r="K799">
            <v>8000</v>
          </cell>
          <cell r="L799">
            <v>10000</v>
          </cell>
          <cell r="M799">
            <v>-37.5</v>
          </cell>
          <cell r="N799">
            <v>25</v>
          </cell>
          <cell r="O799">
            <v>22000</v>
          </cell>
          <cell r="P799">
            <v>7750</v>
          </cell>
          <cell r="Q799">
            <v>13130</v>
          </cell>
          <cell r="R799">
            <v>-40.31818181818182</v>
          </cell>
          <cell r="S799">
            <v>69.41935483870968</v>
          </cell>
          <cell r="T799">
            <v>31500</v>
          </cell>
          <cell r="U799">
            <v>29840</v>
          </cell>
          <cell r="V799">
            <v>31500</v>
          </cell>
          <cell r="W799">
            <v>0</v>
          </cell>
          <cell r="X799">
            <v>5.5630026809651474</v>
          </cell>
          <cell r="Y799">
            <v>39800</v>
          </cell>
          <cell r="Z799">
            <v>30000</v>
          </cell>
          <cell r="AA799">
            <v>33000</v>
          </cell>
        </row>
        <row r="800">
          <cell r="A800">
            <v>203</v>
          </cell>
          <cell r="B800" t="str">
            <v>표고버섯참나무,말린것(생건)kg건표고,통국산</v>
          </cell>
          <cell r="D800" t="str">
            <v>버섯류</v>
          </cell>
          <cell r="E800" t="str">
            <v>표고버섯</v>
          </cell>
          <cell r="F800" t="str">
            <v>참나무,말린것(생건)</v>
          </cell>
          <cell r="G800" t="str">
            <v>kg</v>
          </cell>
          <cell r="H800" t="str">
            <v>건표고,통</v>
          </cell>
          <cell r="I800" t="str">
            <v>국산</v>
          </cell>
          <cell r="J800" t="str">
            <v>-</v>
          </cell>
          <cell r="K800" t="str">
            <v>-</v>
          </cell>
          <cell r="L800" t="str">
            <v>-</v>
          </cell>
          <cell r="M800" t="e">
            <v>#VALUE!</v>
          </cell>
          <cell r="N800" t="e">
            <v>#VALUE!</v>
          </cell>
          <cell r="O800">
            <v>46670</v>
          </cell>
          <cell r="P800" t="str">
            <v>-</v>
          </cell>
          <cell r="Q800" t="str">
            <v>-</v>
          </cell>
          <cell r="R800" t="e">
            <v>#VALUE!</v>
          </cell>
          <cell r="S800" t="e">
            <v>#VALUE!</v>
          </cell>
          <cell r="T800">
            <v>74000</v>
          </cell>
          <cell r="U800">
            <v>52670</v>
          </cell>
          <cell r="V800">
            <v>74000</v>
          </cell>
          <cell r="W800">
            <v>0</v>
          </cell>
          <cell r="X800">
            <v>40.497436871084112</v>
          </cell>
          <cell r="Y800">
            <v>86500</v>
          </cell>
          <cell r="Z800">
            <v>85500</v>
          </cell>
          <cell r="AA800">
            <v>85500</v>
          </cell>
        </row>
        <row r="801">
          <cell r="A801">
            <v>204</v>
          </cell>
          <cell r="B801" t="str">
            <v>표고버섯참나무,말린것(생건)kg건표고,통북한</v>
          </cell>
          <cell r="D801" t="str">
            <v>버섯류</v>
          </cell>
          <cell r="E801" t="str">
            <v>표고버섯</v>
          </cell>
          <cell r="F801" t="str">
            <v>참나무,말린것(생건)</v>
          </cell>
          <cell r="G801" t="str">
            <v>kg</v>
          </cell>
          <cell r="H801" t="str">
            <v>건표고,통</v>
          </cell>
          <cell r="I801" t="str">
            <v>북한</v>
          </cell>
          <cell r="J801" t="str">
            <v>-</v>
          </cell>
          <cell r="K801" t="str">
            <v>-</v>
          </cell>
          <cell r="L801" t="str">
            <v>-</v>
          </cell>
          <cell r="M801" t="e">
            <v>#VALUE!</v>
          </cell>
          <cell r="N801" t="e">
            <v>#VALUE!</v>
          </cell>
          <cell r="O801" t="str">
            <v>-</v>
          </cell>
          <cell r="P801" t="str">
            <v>-</v>
          </cell>
          <cell r="Q801" t="str">
            <v>-</v>
          </cell>
          <cell r="R801" t="e">
            <v>#VALUE!</v>
          </cell>
          <cell r="S801" t="e">
            <v>#VALUE!</v>
          </cell>
          <cell r="T801" t="str">
            <v>-</v>
          </cell>
          <cell r="U801" t="str">
            <v>-</v>
          </cell>
          <cell r="V801" t="str">
            <v>-</v>
          </cell>
          <cell r="W801" t="e">
            <v>#VALUE!</v>
          </cell>
          <cell r="X801" t="e">
            <v>#VALUE!</v>
          </cell>
          <cell r="Y801" t="str">
            <v>-</v>
          </cell>
          <cell r="Z801" t="str">
            <v>-</v>
          </cell>
          <cell r="AA801" t="str">
            <v>-</v>
          </cell>
        </row>
        <row r="802">
          <cell r="A802">
            <v>205</v>
          </cell>
          <cell r="B802" t="str">
            <v>표고버섯참나무,말린것(생건)kg건표고,채국산</v>
          </cell>
          <cell r="D802" t="str">
            <v>버섯류</v>
          </cell>
          <cell r="E802" t="str">
            <v>표고버섯</v>
          </cell>
          <cell r="F802" t="str">
            <v>참나무,말린것(생건)</v>
          </cell>
          <cell r="G802" t="str">
            <v>kg</v>
          </cell>
          <cell r="H802" t="str">
            <v>건표고,채</v>
          </cell>
          <cell r="I802" t="str">
            <v>국산</v>
          </cell>
          <cell r="J802" t="str">
            <v>-</v>
          </cell>
          <cell r="K802" t="str">
            <v>-</v>
          </cell>
          <cell r="L802" t="str">
            <v>-</v>
          </cell>
          <cell r="M802" t="e">
            <v>#VALUE!</v>
          </cell>
          <cell r="N802" t="e">
            <v>#VALUE!</v>
          </cell>
          <cell r="O802">
            <v>49670</v>
          </cell>
          <cell r="P802" t="str">
            <v>-</v>
          </cell>
          <cell r="Q802" t="str">
            <v>-</v>
          </cell>
          <cell r="R802" t="e">
            <v>#VALUE!</v>
          </cell>
          <cell r="S802" t="e">
            <v>#VALUE!</v>
          </cell>
          <cell r="T802">
            <v>85430</v>
          </cell>
          <cell r="U802">
            <v>85430</v>
          </cell>
          <cell r="V802">
            <v>140000</v>
          </cell>
          <cell r="W802">
            <v>63.876858246517614</v>
          </cell>
          <cell r="X802">
            <v>63.876858246517614</v>
          </cell>
          <cell r="Y802">
            <v>87220</v>
          </cell>
          <cell r="Z802">
            <v>87220</v>
          </cell>
          <cell r="AA802">
            <v>87220</v>
          </cell>
        </row>
        <row r="803">
          <cell r="A803">
            <v>206</v>
          </cell>
          <cell r="B803" t="str">
            <v>표고버섯참나무,말린것(생건)kg건표고,채북한</v>
          </cell>
          <cell r="D803" t="str">
            <v>버섯류</v>
          </cell>
          <cell r="E803" t="str">
            <v>표고버섯</v>
          </cell>
          <cell r="F803" t="str">
            <v>참나무,말린것(생건)</v>
          </cell>
          <cell r="G803" t="str">
            <v>kg</v>
          </cell>
          <cell r="H803" t="str">
            <v>건표고,채</v>
          </cell>
          <cell r="I803" t="str">
            <v>북한</v>
          </cell>
          <cell r="J803" t="str">
            <v>-</v>
          </cell>
          <cell r="K803" t="str">
            <v>-</v>
          </cell>
          <cell r="L803" t="str">
            <v>-</v>
          </cell>
          <cell r="M803" t="e">
            <v>#VALUE!</v>
          </cell>
          <cell r="N803" t="e">
            <v>#VALUE!</v>
          </cell>
          <cell r="O803" t="str">
            <v>-</v>
          </cell>
          <cell r="P803" t="str">
            <v>-</v>
          </cell>
          <cell r="Q803" t="str">
            <v>-</v>
          </cell>
          <cell r="R803" t="e">
            <v>#VALUE!</v>
          </cell>
          <cell r="S803" t="e">
            <v>#VALUE!</v>
          </cell>
          <cell r="T803" t="str">
            <v>-</v>
          </cell>
          <cell r="U803" t="str">
            <v>-</v>
          </cell>
          <cell r="V803" t="str">
            <v>-</v>
          </cell>
          <cell r="W803" t="e">
            <v>#VALUE!</v>
          </cell>
          <cell r="X803" t="e">
            <v>#VALUE!</v>
          </cell>
          <cell r="Y803" t="str">
            <v>-</v>
          </cell>
          <cell r="Z803" t="str">
            <v>-</v>
          </cell>
          <cell r="AA803" t="str">
            <v>-</v>
          </cell>
        </row>
        <row r="804">
          <cell r="A804">
            <v>207</v>
          </cell>
          <cell r="B804" t="str">
            <v>표고버섯참나무,말린것(생건)kg건표고칩국산</v>
          </cell>
          <cell r="D804" t="str">
            <v>버섯류</v>
          </cell>
          <cell r="E804" t="str">
            <v>표고버섯</v>
          </cell>
          <cell r="F804" t="str">
            <v>참나무,말린것(생건)</v>
          </cell>
          <cell r="G804" t="str">
            <v>kg</v>
          </cell>
          <cell r="H804" t="str">
            <v>건표고칩</v>
          </cell>
          <cell r="I804" t="str">
            <v>국산</v>
          </cell>
          <cell r="J804" t="str">
            <v>-</v>
          </cell>
          <cell r="K804" t="str">
            <v>-</v>
          </cell>
          <cell r="L804" t="str">
            <v>-</v>
          </cell>
          <cell r="M804" t="e">
            <v>#VALUE!</v>
          </cell>
          <cell r="N804" t="e">
            <v>#VALUE!</v>
          </cell>
          <cell r="O804" t="str">
            <v>-</v>
          </cell>
          <cell r="P804" t="str">
            <v>-</v>
          </cell>
          <cell r="Q804" t="str">
            <v>-</v>
          </cell>
          <cell r="R804" t="e">
            <v>#VALUE!</v>
          </cell>
          <cell r="S804" t="e">
            <v>#VALUE!</v>
          </cell>
          <cell r="T804" t="str">
            <v>-</v>
          </cell>
          <cell r="U804" t="str">
            <v>-</v>
          </cell>
          <cell r="V804" t="str">
            <v>-</v>
          </cell>
          <cell r="W804" t="e">
            <v>#VALUE!</v>
          </cell>
          <cell r="X804" t="e">
            <v>#VALUE!</v>
          </cell>
          <cell r="Y804">
            <v>87500</v>
          </cell>
          <cell r="Z804">
            <v>87500</v>
          </cell>
          <cell r="AA804">
            <v>87500</v>
          </cell>
        </row>
        <row r="805">
          <cell r="A805">
            <v>208</v>
          </cell>
          <cell r="B805" t="str">
            <v>표고버섯참나무,말린것(생건)kg표고버섯가루국산</v>
          </cell>
          <cell r="D805" t="str">
            <v>버섯류</v>
          </cell>
          <cell r="E805" t="str">
            <v>표고버섯</v>
          </cell>
          <cell r="F805" t="str">
            <v>참나무,말린것(생건)</v>
          </cell>
          <cell r="G805" t="str">
            <v>kg</v>
          </cell>
          <cell r="H805" t="str">
            <v>표고버섯가루</v>
          </cell>
          <cell r="I805" t="str">
            <v>국산</v>
          </cell>
          <cell r="J805" t="str">
            <v>-</v>
          </cell>
          <cell r="K805" t="str">
            <v>-</v>
          </cell>
          <cell r="L805" t="str">
            <v>-</v>
          </cell>
          <cell r="M805" t="e">
            <v>#VALUE!</v>
          </cell>
          <cell r="N805" t="e">
            <v>#VALUE!</v>
          </cell>
          <cell r="O805" t="str">
            <v>-</v>
          </cell>
          <cell r="P805" t="str">
            <v>-</v>
          </cell>
          <cell r="Q805" t="str">
            <v>-</v>
          </cell>
          <cell r="R805" t="e">
            <v>#VALUE!</v>
          </cell>
          <cell r="S805" t="e">
            <v>#VALUE!</v>
          </cell>
          <cell r="T805" t="str">
            <v>-</v>
          </cell>
          <cell r="U805">
            <v>42610</v>
          </cell>
          <cell r="V805">
            <v>42610</v>
          </cell>
          <cell r="W805" t="e">
            <v>#VALUE!</v>
          </cell>
          <cell r="X805">
            <v>0</v>
          </cell>
          <cell r="Y805">
            <v>54000</v>
          </cell>
          <cell r="Z805">
            <v>54500</v>
          </cell>
          <cell r="AA805">
            <v>54500</v>
          </cell>
        </row>
        <row r="806">
          <cell r="A806">
            <v>209</v>
          </cell>
          <cell r="B806" t="str">
            <v>감(곶감)반건시kg30g~40g국산</v>
          </cell>
          <cell r="C806">
            <v>84</v>
          </cell>
          <cell r="D806" t="str">
            <v>과실류</v>
          </cell>
          <cell r="E806" t="str">
            <v>감(곶감)</v>
          </cell>
          <cell r="F806" t="str">
            <v>반건시</v>
          </cell>
          <cell r="G806" t="str">
            <v>kg</v>
          </cell>
          <cell r="H806" t="str">
            <v>30g~40g</v>
          </cell>
          <cell r="I806" t="str">
            <v>국산</v>
          </cell>
          <cell r="J806" t="e">
            <v>#N/A</v>
          </cell>
          <cell r="K806" t="str">
            <v>-</v>
          </cell>
          <cell r="L806" t="str">
            <v>-</v>
          </cell>
          <cell r="M806" t="e">
            <v>#VALUE!</v>
          </cell>
          <cell r="N806" t="e">
            <v>#VALUE!</v>
          </cell>
          <cell r="O806" t="e">
            <v>#N/A</v>
          </cell>
          <cell r="P806" t="str">
            <v>-</v>
          </cell>
          <cell r="Q806">
            <v>13000</v>
          </cell>
          <cell r="R806" t="e">
            <v>#N/A</v>
          </cell>
          <cell r="S806" t="e">
            <v>#VALUE!</v>
          </cell>
          <cell r="T806" t="e">
            <v>#N/A</v>
          </cell>
          <cell r="U806" t="str">
            <v>-</v>
          </cell>
          <cell r="V806">
            <v>16670</v>
          </cell>
          <cell r="W806" t="e">
            <v>#N/A</v>
          </cell>
          <cell r="X806" t="e">
            <v>#VALUE!</v>
          </cell>
          <cell r="Y806" t="e">
            <v>#N/A</v>
          </cell>
          <cell r="Z806">
            <v>28610</v>
          </cell>
          <cell r="AA806">
            <v>28610</v>
          </cell>
        </row>
        <row r="807">
          <cell r="A807">
            <v>210</v>
          </cell>
          <cell r="B807" t="str">
            <v>감(단감)kg10kg/40내국산</v>
          </cell>
          <cell r="C807">
            <v>85</v>
          </cell>
          <cell r="D807" t="str">
            <v>과실류</v>
          </cell>
          <cell r="E807" t="str">
            <v>감(단감)</v>
          </cell>
          <cell r="G807" t="str">
            <v>kg</v>
          </cell>
          <cell r="H807" t="str">
            <v>10kg/40내</v>
          </cell>
          <cell r="I807" t="str">
            <v>국산</v>
          </cell>
          <cell r="J807" t="str">
            <v>-</v>
          </cell>
          <cell r="K807">
            <v>2800</v>
          </cell>
          <cell r="L807">
            <v>2400</v>
          </cell>
          <cell r="M807" t="e">
            <v>#VALUE!</v>
          </cell>
          <cell r="N807">
            <v>-14.285714285714286</v>
          </cell>
          <cell r="O807" t="str">
            <v>-</v>
          </cell>
          <cell r="P807" t="str">
            <v>-</v>
          </cell>
          <cell r="Q807">
            <v>3500</v>
          </cell>
          <cell r="R807" t="e">
            <v>#VALUE!</v>
          </cell>
          <cell r="S807" t="e">
            <v>#VALUE!</v>
          </cell>
          <cell r="T807">
            <v>4740</v>
          </cell>
          <cell r="U807" t="str">
            <v>-</v>
          </cell>
          <cell r="V807">
            <v>5800</v>
          </cell>
          <cell r="W807">
            <v>22.362869198312236</v>
          </cell>
          <cell r="X807" t="e">
            <v>#VALUE!</v>
          </cell>
          <cell r="Y807">
            <v>4980</v>
          </cell>
          <cell r="Z807">
            <v>3580</v>
          </cell>
          <cell r="AA807">
            <v>4090</v>
          </cell>
        </row>
        <row r="808">
          <cell r="A808">
            <v>211</v>
          </cell>
          <cell r="B808" t="str">
            <v>감(단감)kg10kg/50내국산</v>
          </cell>
          <cell r="D808" t="str">
            <v>과실류</v>
          </cell>
          <cell r="E808" t="str">
            <v>감(단감)</v>
          </cell>
          <cell r="G808" t="str">
            <v>kg</v>
          </cell>
          <cell r="H808" t="str">
            <v>10kg/50내</v>
          </cell>
          <cell r="I808" t="str">
            <v>국산</v>
          </cell>
          <cell r="J808">
            <v>3070</v>
          </cell>
          <cell r="K808">
            <v>2600</v>
          </cell>
          <cell r="L808">
            <v>2000</v>
          </cell>
          <cell r="M808">
            <v>-34.853420195439739</v>
          </cell>
          <cell r="N808">
            <v>-23.076923076923077</v>
          </cell>
          <cell r="O808">
            <v>3500</v>
          </cell>
          <cell r="P808" t="str">
            <v>-</v>
          </cell>
          <cell r="Q808" t="str">
            <v>-</v>
          </cell>
          <cell r="R808" t="e">
            <v>#VALUE!</v>
          </cell>
          <cell r="S808" t="e">
            <v>#VALUE!</v>
          </cell>
          <cell r="T808">
            <v>3950</v>
          </cell>
          <cell r="U808">
            <v>5880</v>
          </cell>
          <cell r="V808" t="str">
            <v>-</v>
          </cell>
          <cell r="W808" t="e">
            <v>#VALUE!</v>
          </cell>
          <cell r="X808" t="e">
            <v>#VALUE!</v>
          </cell>
          <cell r="Y808">
            <v>5300</v>
          </cell>
          <cell r="Z808" t="str">
            <v>-</v>
          </cell>
          <cell r="AA808">
            <v>3980</v>
          </cell>
        </row>
        <row r="809">
          <cell r="A809">
            <v>212</v>
          </cell>
          <cell r="B809" t="str">
            <v>감(단감)kg10kg/60내국산</v>
          </cell>
          <cell r="D809" t="str">
            <v>과실류</v>
          </cell>
          <cell r="E809" t="str">
            <v>감(단감)</v>
          </cell>
          <cell r="G809" t="str">
            <v>kg</v>
          </cell>
          <cell r="H809" t="str">
            <v>10kg/60내</v>
          </cell>
          <cell r="I809" t="str">
            <v>국산</v>
          </cell>
          <cell r="J809" t="str">
            <v>-</v>
          </cell>
          <cell r="K809" t="str">
            <v>-</v>
          </cell>
          <cell r="L809">
            <v>1600</v>
          </cell>
          <cell r="M809" t="e">
            <v>#VALUE!</v>
          </cell>
          <cell r="N809" t="e">
            <v>#VALUE!</v>
          </cell>
          <cell r="O809" t="str">
            <v>-</v>
          </cell>
          <cell r="P809">
            <v>2400</v>
          </cell>
          <cell r="Q809" t="str">
            <v>-</v>
          </cell>
          <cell r="R809" t="e">
            <v>#VALUE!</v>
          </cell>
          <cell r="S809" t="e">
            <v>#VALUE!</v>
          </cell>
          <cell r="T809" t="str">
            <v>-</v>
          </cell>
          <cell r="U809" t="str">
            <v>-</v>
          </cell>
          <cell r="V809" t="str">
            <v>-</v>
          </cell>
          <cell r="W809" t="e">
            <v>#VALUE!</v>
          </cell>
          <cell r="X809" t="e">
            <v>#VALUE!</v>
          </cell>
          <cell r="Y809" t="str">
            <v>-</v>
          </cell>
          <cell r="Z809">
            <v>3400</v>
          </cell>
          <cell r="AA809" t="str">
            <v>-</v>
          </cell>
        </row>
        <row r="810">
          <cell r="A810">
            <v>213</v>
          </cell>
          <cell r="B810" t="str">
            <v>감(단감)kg10kg/70내국산</v>
          </cell>
          <cell r="D810" t="str">
            <v>과실류</v>
          </cell>
          <cell r="E810" t="str">
            <v>감(단감)</v>
          </cell>
          <cell r="G810" t="str">
            <v>kg</v>
          </cell>
          <cell r="H810" t="str">
            <v>10kg/70내</v>
          </cell>
          <cell r="I810" t="str">
            <v>국산</v>
          </cell>
          <cell r="J810" t="str">
            <v>-</v>
          </cell>
          <cell r="K810" t="str">
            <v>-</v>
          </cell>
          <cell r="L810" t="str">
            <v>-</v>
          </cell>
          <cell r="M810" t="e">
            <v>#VALUE!</v>
          </cell>
          <cell r="N810" t="e">
            <v>#VALUE!</v>
          </cell>
          <cell r="O810" t="str">
            <v>-</v>
          </cell>
          <cell r="P810" t="str">
            <v>-</v>
          </cell>
          <cell r="Q810" t="str">
            <v>-</v>
          </cell>
          <cell r="R810" t="e">
            <v>#VALUE!</v>
          </cell>
          <cell r="S810" t="e">
            <v>#VALUE!</v>
          </cell>
          <cell r="T810" t="str">
            <v>-</v>
          </cell>
          <cell r="U810" t="str">
            <v>-</v>
          </cell>
          <cell r="V810" t="str">
            <v>-</v>
          </cell>
          <cell r="W810" t="e">
            <v>#VALUE!</v>
          </cell>
          <cell r="X810" t="e">
            <v>#VALUE!</v>
          </cell>
          <cell r="Y810" t="str">
            <v>-</v>
          </cell>
          <cell r="Z810" t="str">
            <v>-</v>
          </cell>
          <cell r="AA810" t="str">
            <v>-</v>
          </cell>
        </row>
        <row r="811">
          <cell r="A811">
            <v>214</v>
          </cell>
          <cell r="B811" t="str">
            <v>감(연시)생것,반시kg10kg/80내국산</v>
          </cell>
          <cell r="C811">
            <v>86</v>
          </cell>
          <cell r="D811" t="str">
            <v>과실류</v>
          </cell>
          <cell r="E811" t="str">
            <v>감(연시)</v>
          </cell>
          <cell r="F811" t="str">
            <v>생것,반시</v>
          </cell>
          <cell r="G811" t="str">
            <v>kg</v>
          </cell>
          <cell r="H811" t="str">
            <v>10kg/80내</v>
          </cell>
          <cell r="I811" t="str">
            <v>국산</v>
          </cell>
          <cell r="J811" t="str">
            <v>-</v>
          </cell>
          <cell r="K811">
            <v>1500</v>
          </cell>
          <cell r="L811" t="str">
            <v>-</v>
          </cell>
          <cell r="M811" t="e">
            <v>#VALUE!</v>
          </cell>
          <cell r="N811" t="e">
            <v>#VALUE!</v>
          </cell>
          <cell r="O811" t="str">
            <v>-</v>
          </cell>
          <cell r="P811" t="str">
            <v>-</v>
          </cell>
          <cell r="Q811" t="str">
            <v>-</v>
          </cell>
          <cell r="R811" t="e">
            <v>#VALUE!</v>
          </cell>
          <cell r="S811" t="e">
            <v>#VALUE!</v>
          </cell>
          <cell r="T811" t="str">
            <v>-</v>
          </cell>
          <cell r="U811">
            <v>5530</v>
          </cell>
          <cell r="V811" t="str">
            <v>-</v>
          </cell>
          <cell r="W811" t="e">
            <v>#VALUE!</v>
          </cell>
          <cell r="X811" t="e">
            <v>#VALUE!</v>
          </cell>
          <cell r="Y811" t="str">
            <v>-</v>
          </cell>
          <cell r="Z811">
            <v>3270</v>
          </cell>
          <cell r="AA811" t="str">
            <v>-</v>
          </cell>
        </row>
        <row r="812">
          <cell r="A812">
            <v>215</v>
          </cell>
          <cell r="B812" t="str">
            <v>감(연시)생것,반시kg10kg/90내국산</v>
          </cell>
          <cell r="D812" t="str">
            <v>과실류</v>
          </cell>
          <cell r="E812" t="str">
            <v>감(연시)</v>
          </cell>
          <cell r="F812" t="str">
            <v>생것,반시</v>
          </cell>
          <cell r="G812" t="str">
            <v>kg</v>
          </cell>
          <cell r="H812" t="str">
            <v>10kg/90내</v>
          </cell>
          <cell r="I812" t="str">
            <v>국산</v>
          </cell>
          <cell r="J812" t="str">
            <v>-</v>
          </cell>
          <cell r="K812">
            <v>1400</v>
          </cell>
          <cell r="L812" t="str">
            <v>-</v>
          </cell>
          <cell r="M812" t="e">
            <v>#VALUE!</v>
          </cell>
          <cell r="N812" t="e">
            <v>#VALUE!</v>
          </cell>
          <cell r="O812" t="str">
            <v>-</v>
          </cell>
          <cell r="P812" t="str">
            <v>-</v>
          </cell>
          <cell r="Q812" t="str">
            <v>-</v>
          </cell>
          <cell r="R812" t="e">
            <v>#VALUE!</v>
          </cell>
          <cell r="S812" t="e">
            <v>#VALUE!</v>
          </cell>
          <cell r="T812" t="str">
            <v>-</v>
          </cell>
          <cell r="U812" t="str">
            <v>-</v>
          </cell>
          <cell r="V812" t="str">
            <v>-</v>
          </cell>
          <cell r="W812" t="e">
            <v>#VALUE!</v>
          </cell>
          <cell r="X812" t="e">
            <v>#VALUE!</v>
          </cell>
          <cell r="Y812" t="str">
            <v>-</v>
          </cell>
          <cell r="Z812" t="str">
            <v>-</v>
          </cell>
          <cell r="AA812" t="str">
            <v>-</v>
          </cell>
        </row>
        <row r="813">
          <cell r="A813">
            <v>216</v>
          </cell>
          <cell r="B813" t="str">
            <v>감(연시)생것,반시kg10kg/100내국산</v>
          </cell>
          <cell r="D813" t="str">
            <v>과실류</v>
          </cell>
          <cell r="E813" t="str">
            <v>감(연시)</v>
          </cell>
          <cell r="F813" t="str">
            <v>생것,반시</v>
          </cell>
          <cell r="G813" t="str">
            <v>kg</v>
          </cell>
          <cell r="H813" t="str">
            <v>10kg/100내</v>
          </cell>
          <cell r="I813" t="str">
            <v>국산</v>
          </cell>
          <cell r="J813" t="str">
            <v>-</v>
          </cell>
          <cell r="K813" t="str">
            <v>-</v>
          </cell>
          <cell r="L813" t="str">
            <v>-</v>
          </cell>
          <cell r="M813" t="e">
            <v>#VALUE!</v>
          </cell>
          <cell r="N813" t="e">
            <v>#VALUE!</v>
          </cell>
          <cell r="O813" t="str">
            <v>-</v>
          </cell>
          <cell r="P813" t="str">
            <v>-</v>
          </cell>
          <cell r="Q813" t="str">
            <v>-</v>
          </cell>
          <cell r="R813" t="e">
            <v>#VALUE!</v>
          </cell>
          <cell r="S813" t="e">
            <v>#VALUE!</v>
          </cell>
          <cell r="T813" t="str">
            <v>-</v>
          </cell>
          <cell r="U813" t="str">
            <v>-</v>
          </cell>
          <cell r="V813" t="str">
            <v>-</v>
          </cell>
          <cell r="W813" t="e">
            <v>#VALUE!</v>
          </cell>
          <cell r="X813" t="e">
            <v>#VALUE!</v>
          </cell>
          <cell r="Y813" t="str">
            <v>-</v>
          </cell>
          <cell r="Z813" t="str">
            <v>-</v>
          </cell>
          <cell r="AA813" t="str">
            <v>-</v>
          </cell>
        </row>
        <row r="814">
          <cell r="A814">
            <v>217</v>
          </cell>
          <cell r="B814" t="str">
            <v>귤(생과)하우스귤kg5kg50~60개국산</v>
          </cell>
          <cell r="C814">
            <v>87</v>
          </cell>
          <cell r="D814" t="str">
            <v>과실류</v>
          </cell>
          <cell r="E814" t="str">
            <v>귤(생과)</v>
          </cell>
          <cell r="F814" t="str">
            <v>하우스귤</v>
          </cell>
          <cell r="G814" t="str">
            <v>kg</v>
          </cell>
          <cell r="H814" t="str">
            <v>5kg50~60개</v>
          </cell>
          <cell r="I814" t="str">
            <v>국산</v>
          </cell>
          <cell r="J814" t="e">
            <v>#N/A</v>
          </cell>
          <cell r="K814">
            <v>5670</v>
          </cell>
          <cell r="L814">
            <v>2000</v>
          </cell>
          <cell r="M814" t="e">
            <v>#N/A</v>
          </cell>
          <cell r="N814">
            <v>-64.726631393298064</v>
          </cell>
          <cell r="O814" t="e">
            <v>#N/A</v>
          </cell>
          <cell r="P814" t="str">
            <v>-</v>
          </cell>
          <cell r="Q814" t="str">
            <v>-</v>
          </cell>
          <cell r="R814" t="e">
            <v>#VALUE!</v>
          </cell>
          <cell r="S814" t="e">
            <v>#VALUE!</v>
          </cell>
          <cell r="T814" t="e">
            <v>#N/A</v>
          </cell>
          <cell r="U814">
            <v>6000</v>
          </cell>
          <cell r="V814" t="str">
            <v>-</v>
          </cell>
          <cell r="W814" t="e">
            <v>#VALUE!</v>
          </cell>
          <cell r="X814" t="e">
            <v>#VALUE!</v>
          </cell>
          <cell r="Y814" t="e">
            <v>#N/A</v>
          </cell>
          <cell r="Z814" t="str">
            <v>-</v>
          </cell>
          <cell r="AA814" t="str">
            <v>-</v>
          </cell>
        </row>
        <row r="815">
          <cell r="A815">
            <v>218</v>
          </cell>
          <cell r="B815" t="str">
            <v>귤(생과)하우스귤kg5kg60~70개국산</v>
          </cell>
          <cell r="D815" t="str">
            <v>과실류</v>
          </cell>
          <cell r="E815" t="str">
            <v>귤(생과)</v>
          </cell>
          <cell r="F815" t="str">
            <v>하우스귤</v>
          </cell>
          <cell r="G815" t="str">
            <v>kg</v>
          </cell>
          <cell r="H815" t="str">
            <v>5kg60~70개</v>
          </cell>
          <cell r="I815" t="str">
            <v>국산</v>
          </cell>
          <cell r="J815" t="e">
            <v>#N/A</v>
          </cell>
          <cell r="K815" t="str">
            <v>-</v>
          </cell>
          <cell r="L815" t="str">
            <v>-</v>
          </cell>
          <cell r="M815" t="e">
            <v>#VALUE!</v>
          </cell>
          <cell r="N815" t="e">
            <v>#VALUE!</v>
          </cell>
          <cell r="O815" t="e">
            <v>#N/A</v>
          </cell>
          <cell r="P815" t="str">
            <v>-</v>
          </cell>
          <cell r="Q815" t="str">
            <v>-</v>
          </cell>
          <cell r="R815" t="e">
            <v>#VALUE!</v>
          </cell>
          <cell r="S815" t="e">
            <v>#VALUE!</v>
          </cell>
          <cell r="T815" t="e">
            <v>#N/A</v>
          </cell>
          <cell r="U815" t="str">
            <v>-</v>
          </cell>
          <cell r="V815" t="str">
            <v>-</v>
          </cell>
          <cell r="W815" t="e">
            <v>#VALUE!</v>
          </cell>
          <cell r="X815" t="e">
            <v>#VALUE!</v>
          </cell>
          <cell r="Y815" t="e">
            <v>#N/A</v>
          </cell>
          <cell r="Z815" t="str">
            <v>-</v>
          </cell>
          <cell r="AA815" t="str">
            <v>-</v>
          </cell>
        </row>
        <row r="816">
          <cell r="A816">
            <v>219</v>
          </cell>
          <cell r="B816" t="str">
            <v>귤(생과)하우스귤kg5kg70~80개국산</v>
          </cell>
          <cell r="D816" t="str">
            <v>과실류</v>
          </cell>
          <cell r="E816" t="str">
            <v>귤(생과)</v>
          </cell>
          <cell r="F816" t="str">
            <v>하우스귤</v>
          </cell>
          <cell r="G816" t="str">
            <v>kg</v>
          </cell>
          <cell r="H816" t="str">
            <v>5kg70~80개</v>
          </cell>
          <cell r="I816" t="str">
            <v>국산</v>
          </cell>
          <cell r="J816" t="e">
            <v>#N/A</v>
          </cell>
          <cell r="K816" t="str">
            <v>-</v>
          </cell>
          <cell r="L816" t="str">
            <v>-</v>
          </cell>
          <cell r="M816" t="e">
            <v>#VALUE!</v>
          </cell>
          <cell r="N816" t="e">
            <v>#VALUE!</v>
          </cell>
          <cell r="O816" t="e">
            <v>#N/A</v>
          </cell>
          <cell r="P816">
            <v>1800</v>
          </cell>
          <cell r="Q816" t="str">
            <v>-</v>
          </cell>
          <cell r="R816" t="e">
            <v>#VALUE!</v>
          </cell>
          <cell r="S816" t="e">
            <v>#VALUE!</v>
          </cell>
          <cell r="T816" t="e">
            <v>#N/A</v>
          </cell>
          <cell r="U816" t="str">
            <v>-</v>
          </cell>
          <cell r="V816" t="str">
            <v>-</v>
          </cell>
          <cell r="W816" t="e">
            <v>#VALUE!</v>
          </cell>
          <cell r="X816" t="e">
            <v>#VALUE!</v>
          </cell>
          <cell r="Y816" t="e">
            <v>#N/A</v>
          </cell>
          <cell r="Z816" t="str">
            <v>-</v>
          </cell>
          <cell r="AA816" t="str">
            <v>-</v>
          </cell>
        </row>
        <row r="817">
          <cell r="A817">
            <v>220</v>
          </cell>
          <cell r="B817" t="str">
            <v>귤(생과)노지귤kg10kg80~100개국산</v>
          </cell>
          <cell r="D817" t="str">
            <v>과실류</v>
          </cell>
          <cell r="E817" t="str">
            <v>귤(생과)</v>
          </cell>
          <cell r="F817" t="str">
            <v>노지귤</v>
          </cell>
          <cell r="G817" t="str">
            <v>kg</v>
          </cell>
          <cell r="H817" t="str">
            <v>10kg80~100개</v>
          </cell>
          <cell r="I817" t="str">
            <v>국산</v>
          </cell>
          <cell r="J817" t="e">
            <v>#N/A</v>
          </cell>
          <cell r="K817" t="str">
            <v>-</v>
          </cell>
          <cell r="L817">
            <v>1100</v>
          </cell>
          <cell r="M817" t="e">
            <v>#N/A</v>
          </cell>
          <cell r="N817" t="e">
            <v>#VALUE!</v>
          </cell>
          <cell r="O817" t="e">
            <v>#N/A</v>
          </cell>
          <cell r="P817" t="str">
            <v>-</v>
          </cell>
          <cell r="Q817" t="str">
            <v>-</v>
          </cell>
          <cell r="R817" t="e">
            <v>#VALUE!</v>
          </cell>
          <cell r="S817" t="e">
            <v>#VALUE!</v>
          </cell>
          <cell r="T817" t="e">
            <v>#N/A</v>
          </cell>
          <cell r="U817" t="str">
            <v>-</v>
          </cell>
          <cell r="V817" t="str">
            <v>-</v>
          </cell>
          <cell r="W817" t="e">
            <v>#VALUE!</v>
          </cell>
          <cell r="X817" t="e">
            <v>#VALUE!</v>
          </cell>
          <cell r="Y817" t="e">
            <v>#N/A</v>
          </cell>
          <cell r="Z817" t="str">
            <v>-</v>
          </cell>
          <cell r="AA817">
            <v>2180</v>
          </cell>
        </row>
        <row r="818">
          <cell r="A818">
            <v>221</v>
          </cell>
          <cell r="B818" t="str">
            <v>귤(생과)노지귤kg10kg100~120개국산</v>
          </cell>
          <cell r="D818" t="str">
            <v>과실류</v>
          </cell>
          <cell r="E818" t="str">
            <v>귤(생과)</v>
          </cell>
          <cell r="F818" t="str">
            <v>노지귤</v>
          </cell>
          <cell r="G818" t="str">
            <v>kg</v>
          </cell>
          <cell r="H818" t="str">
            <v>10kg100~120개</v>
          </cell>
          <cell r="I818" t="str">
            <v>국산</v>
          </cell>
          <cell r="J818" t="e">
            <v>#N/A</v>
          </cell>
          <cell r="K818">
            <v>2000</v>
          </cell>
          <cell r="L818">
            <v>1300</v>
          </cell>
          <cell r="M818" t="e">
            <v>#N/A</v>
          </cell>
          <cell r="N818">
            <v>-35</v>
          </cell>
          <cell r="O818" t="e">
            <v>#N/A</v>
          </cell>
          <cell r="P818" t="str">
            <v>-</v>
          </cell>
          <cell r="Q818">
            <v>1500</v>
          </cell>
          <cell r="R818" t="e">
            <v>#N/A</v>
          </cell>
          <cell r="S818" t="e">
            <v>#VALUE!</v>
          </cell>
          <cell r="T818" t="e">
            <v>#N/A</v>
          </cell>
          <cell r="U818" t="str">
            <v>-</v>
          </cell>
          <cell r="V818">
            <v>2890</v>
          </cell>
          <cell r="W818" t="e">
            <v>#N/A</v>
          </cell>
          <cell r="X818" t="e">
            <v>#VALUE!</v>
          </cell>
          <cell r="Y818" t="e">
            <v>#N/A</v>
          </cell>
          <cell r="Z818">
            <v>2980</v>
          </cell>
          <cell r="AA818">
            <v>2580</v>
          </cell>
        </row>
        <row r="819">
          <cell r="A819">
            <v>222</v>
          </cell>
          <cell r="B819" t="str">
            <v>귤(생과)노지귤kg10kg120~140개국산</v>
          </cell>
          <cell r="D819" t="str">
            <v>과실류</v>
          </cell>
          <cell r="E819" t="str">
            <v>귤(생과)</v>
          </cell>
          <cell r="F819" t="str">
            <v>노지귤</v>
          </cell>
          <cell r="G819" t="str">
            <v>kg</v>
          </cell>
          <cell r="H819" t="str">
            <v>10kg120~140개</v>
          </cell>
          <cell r="I819" t="str">
            <v>국산</v>
          </cell>
          <cell r="J819" t="e">
            <v>#N/A</v>
          </cell>
          <cell r="K819" t="str">
            <v>-</v>
          </cell>
          <cell r="L819">
            <v>1600</v>
          </cell>
          <cell r="M819" t="e">
            <v>#N/A</v>
          </cell>
          <cell r="N819" t="e">
            <v>#VALUE!</v>
          </cell>
          <cell r="O819" t="e">
            <v>#N/A</v>
          </cell>
          <cell r="P819" t="str">
            <v>-</v>
          </cell>
          <cell r="Q819" t="str">
            <v>-</v>
          </cell>
          <cell r="R819" t="e">
            <v>#VALUE!</v>
          </cell>
          <cell r="S819" t="e">
            <v>#VALUE!</v>
          </cell>
          <cell r="T819" t="e">
            <v>#N/A</v>
          </cell>
          <cell r="U819" t="str">
            <v>-</v>
          </cell>
          <cell r="V819" t="str">
            <v>-</v>
          </cell>
          <cell r="W819" t="e">
            <v>#VALUE!</v>
          </cell>
          <cell r="X819" t="e">
            <v>#VALUE!</v>
          </cell>
          <cell r="Y819" t="e">
            <v>#N/A</v>
          </cell>
          <cell r="Z819" t="str">
            <v>-</v>
          </cell>
          <cell r="AA819">
            <v>2580</v>
          </cell>
        </row>
        <row r="820">
          <cell r="A820">
            <v>223</v>
          </cell>
          <cell r="B820" t="str">
            <v>금귤(생과)금귤,대kg지름3cm국산</v>
          </cell>
          <cell r="C820">
            <v>88</v>
          </cell>
          <cell r="D820" t="str">
            <v>과실류</v>
          </cell>
          <cell r="E820" t="str">
            <v>금귤(생과)</v>
          </cell>
          <cell r="F820" t="str">
            <v>금귤,대</v>
          </cell>
          <cell r="G820" t="str">
            <v>kg</v>
          </cell>
          <cell r="H820" t="str">
            <v>지름3cm</v>
          </cell>
          <cell r="I820" t="str">
            <v>국산</v>
          </cell>
          <cell r="J820" t="str">
            <v>-</v>
          </cell>
          <cell r="K820" t="str">
            <v>-</v>
          </cell>
          <cell r="L820">
            <v>4500</v>
          </cell>
          <cell r="M820" t="e">
            <v>#VALUE!</v>
          </cell>
          <cell r="N820" t="e">
            <v>#VALUE!</v>
          </cell>
          <cell r="O820" t="str">
            <v>-</v>
          </cell>
          <cell r="P820" t="str">
            <v>-</v>
          </cell>
          <cell r="Q820" t="str">
            <v>-</v>
          </cell>
          <cell r="R820" t="e">
            <v>#VALUE!</v>
          </cell>
          <cell r="S820" t="e">
            <v>#VALUE!</v>
          </cell>
          <cell r="T820">
            <v>7160</v>
          </cell>
          <cell r="U820" t="str">
            <v>-</v>
          </cell>
          <cell r="V820">
            <v>7600</v>
          </cell>
          <cell r="W820">
            <v>6.1452513966480451</v>
          </cell>
          <cell r="X820" t="e">
            <v>#VALUE!</v>
          </cell>
          <cell r="Y820" t="str">
            <v>-</v>
          </cell>
          <cell r="Z820" t="str">
            <v>-</v>
          </cell>
          <cell r="AA820" t="str">
            <v>-</v>
          </cell>
        </row>
        <row r="821">
          <cell r="A821">
            <v>224</v>
          </cell>
          <cell r="B821" t="str">
            <v>금귤(생과)금귤,중kg지름2.5cm국산</v>
          </cell>
          <cell r="D821" t="str">
            <v>과실류</v>
          </cell>
          <cell r="E821" t="str">
            <v>금귤(생과)</v>
          </cell>
          <cell r="F821" t="str">
            <v>금귤,중</v>
          </cell>
          <cell r="G821" t="str">
            <v>kg</v>
          </cell>
          <cell r="H821" t="str">
            <v>지름2.5cm</v>
          </cell>
          <cell r="I821" t="str">
            <v>국산</v>
          </cell>
          <cell r="J821" t="str">
            <v>-</v>
          </cell>
          <cell r="K821" t="str">
            <v>-</v>
          </cell>
          <cell r="L821" t="str">
            <v>-</v>
          </cell>
          <cell r="M821" t="e">
            <v>#VALUE!</v>
          </cell>
          <cell r="N821" t="e">
            <v>#VALUE!</v>
          </cell>
          <cell r="O821" t="str">
            <v>-</v>
          </cell>
          <cell r="P821" t="str">
            <v>-</v>
          </cell>
          <cell r="Q821" t="str">
            <v>-</v>
          </cell>
          <cell r="R821" t="e">
            <v>#VALUE!</v>
          </cell>
          <cell r="S821" t="e">
            <v>#VALUE!</v>
          </cell>
          <cell r="T821" t="str">
            <v>-</v>
          </cell>
          <cell r="U821" t="str">
            <v>-</v>
          </cell>
          <cell r="V821" t="str">
            <v>-</v>
          </cell>
          <cell r="W821" t="e">
            <v>#VALUE!</v>
          </cell>
          <cell r="X821" t="e">
            <v>#VALUE!</v>
          </cell>
          <cell r="Y821" t="str">
            <v>-</v>
          </cell>
          <cell r="Z821" t="str">
            <v>-</v>
          </cell>
          <cell r="AA821" t="str">
            <v>-</v>
          </cell>
        </row>
        <row r="822">
          <cell r="A822">
            <v>225</v>
          </cell>
          <cell r="B822" t="str">
            <v>다래참다래kg10kg90개국산</v>
          </cell>
          <cell r="C822">
            <v>89</v>
          </cell>
          <cell r="D822" t="str">
            <v>과실류</v>
          </cell>
          <cell r="E822" t="str">
            <v>다래</v>
          </cell>
          <cell r="F822" t="str">
            <v>참다래</v>
          </cell>
          <cell r="G822" t="str">
            <v>kg</v>
          </cell>
          <cell r="H822" t="str">
            <v>10kg90개</v>
          </cell>
          <cell r="I822" t="str">
            <v>국산</v>
          </cell>
          <cell r="J822">
            <v>0</v>
          </cell>
          <cell r="K822" t="str">
            <v>-</v>
          </cell>
          <cell r="L822">
            <v>3600</v>
          </cell>
          <cell r="M822" t="e">
            <v>#DIV/0!</v>
          </cell>
          <cell r="N822" t="e">
            <v>#VALUE!</v>
          </cell>
          <cell r="O822" t="str">
            <v>-</v>
          </cell>
          <cell r="P822" t="str">
            <v>-</v>
          </cell>
          <cell r="Q822" t="str">
            <v>-</v>
          </cell>
          <cell r="R822" t="e">
            <v>#VALUE!</v>
          </cell>
          <cell r="S822" t="e">
            <v>#VALUE!</v>
          </cell>
          <cell r="T822" t="str">
            <v>-</v>
          </cell>
          <cell r="U822" t="str">
            <v>-</v>
          </cell>
          <cell r="V822">
            <v>7460</v>
          </cell>
          <cell r="W822" t="e">
            <v>#VALUE!</v>
          </cell>
          <cell r="X822" t="e">
            <v>#VALUE!</v>
          </cell>
          <cell r="Y822" t="str">
            <v>-</v>
          </cell>
          <cell r="Z822" t="str">
            <v>-</v>
          </cell>
          <cell r="AA822">
            <v>7970</v>
          </cell>
        </row>
        <row r="823">
          <cell r="A823">
            <v>226</v>
          </cell>
          <cell r="B823" t="str">
            <v>다래참다래kg10kg105개국산</v>
          </cell>
          <cell r="D823" t="str">
            <v>과실류</v>
          </cell>
          <cell r="E823" t="str">
            <v>다래</v>
          </cell>
          <cell r="F823" t="str">
            <v>참다래</v>
          </cell>
          <cell r="G823" t="str">
            <v>kg</v>
          </cell>
          <cell r="H823" t="str">
            <v>10kg105개</v>
          </cell>
          <cell r="I823" t="str">
            <v>국산</v>
          </cell>
          <cell r="J823">
            <v>0</v>
          </cell>
          <cell r="K823" t="str">
            <v>-</v>
          </cell>
          <cell r="L823">
            <v>3500</v>
          </cell>
          <cell r="M823" t="e">
            <v>#DIV/0!</v>
          </cell>
          <cell r="N823" t="e">
            <v>#VALUE!</v>
          </cell>
          <cell r="O823">
            <v>4850</v>
          </cell>
          <cell r="P823" t="str">
            <v>-</v>
          </cell>
          <cell r="Q823" t="str">
            <v>-</v>
          </cell>
          <cell r="R823" t="e">
            <v>#VALUE!</v>
          </cell>
          <cell r="S823" t="e">
            <v>#VALUE!</v>
          </cell>
          <cell r="T823">
            <v>7290</v>
          </cell>
          <cell r="U823" t="str">
            <v>-</v>
          </cell>
          <cell r="V823" t="str">
            <v>-</v>
          </cell>
          <cell r="W823" t="e">
            <v>#VALUE!</v>
          </cell>
          <cell r="X823" t="e">
            <v>#VALUE!</v>
          </cell>
          <cell r="Y823" t="str">
            <v>-</v>
          </cell>
          <cell r="Z823" t="str">
            <v>-</v>
          </cell>
          <cell r="AA823">
            <v>4950</v>
          </cell>
        </row>
        <row r="824">
          <cell r="A824">
            <v>227</v>
          </cell>
          <cell r="B824" t="str">
            <v>대추생과kg생대추,통,특초국산</v>
          </cell>
          <cell r="C824">
            <v>90</v>
          </cell>
          <cell r="D824" t="str">
            <v>과실류</v>
          </cell>
          <cell r="E824" t="str">
            <v>대추</v>
          </cell>
          <cell r="F824" t="str">
            <v>생과</v>
          </cell>
          <cell r="G824" t="str">
            <v>kg</v>
          </cell>
          <cell r="H824" t="str">
            <v>생대추,통,특초</v>
          </cell>
          <cell r="I824" t="str">
            <v>국산</v>
          </cell>
          <cell r="J824">
            <v>0</v>
          </cell>
          <cell r="K824">
            <v>6300</v>
          </cell>
          <cell r="L824" t="str">
            <v>-</v>
          </cell>
          <cell r="M824" t="e">
            <v>#VALUE!</v>
          </cell>
          <cell r="N824" t="e">
            <v>#VALUE!</v>
          </cell>
          <cell r="O824" t="str">
            <v>-</v>
          </cell>
          <cell r="P824">
            <v>4500</v>
          </cell>
          <cell r="Q824" t="str">
            <v>-</v>
          </cell>
          <cell r="R824" t="e">
            <v>#VALUE!</v>
          </cell>
          <cell r="S824" t="e">
            <v>#VALUE!</v>
          </cell>
          <cell r="T824" t="str">
            <v>-</v>
          </cell>
          <cell r="U824" t="str">
            <v>-</v>
          </cell>
          <cell r="V824" t="str">
            <v>-</v>
          </cell>
          <cell r="W824" t="e">
            <v>#VALUE!</v>
          </cell>
          <cell r="X824" t="e">
            <v>#VALUE!</v>
          </cell>
          <cell r="Y824" t="str">
            <v>-</v>
          </cell>
          <cell r="Z824">
            <v>13900</v>
          </cell>
          <cell r="AA824" t="str">
            <v>-</v>
          </cell>
        </row>
        <row r="825">
          <cell r="A825">
            <v>228</v>
          </cell>
          <cell r="B825" t="str">
            <v>대추건과kg건대추,통,상초국산</v>
          </cell>
          <cell r="D825" t="str">
            <v>과실류</v>
          </cell>
          <cell r="E825" t="str">
            <v>대추</v>
          </cell>
          <cell r="F825" t="str">
            <v>건과</v>
          </cell>
          <cell r="G825" t="str">
            <v>kg</v>
          </cell>
          <cell r="H825" t="str">
            <v>건대추,통,상초</v>
          </cell>
          <cell r="I825" t="str">
            <v>국산</v>
          </cell>
          <cell r="J825">
            <v>0</v>
          </cell>
          <cell r="K825">
            <v>10000</v>
          </cell>
          <cell r="L825">
            <v>10000</v>
          </cell>
          <cell r="M825" t="e">
            <v>#DIV/0!</v>
          </cell>
          <cell r="N825">
            <v>0</v>
          </cell>
          <cell r="O825">
            <v>19000</v>
          </cell>
          <cell r="P825" t="str">
            <v>-</v>
          </cell>
          <cell r="Q825">
            <v>17000</v>
          </cell>
          <cell r="R825">
            <v>-10.526315789473685</v>
          </cell>
          <cell r="S825" t="e">
            <v>#VALUE!</v>
          </cell>
          <cell r="T825">
            <v>24900</v>
          </cell>
          <cell r="U825">
            <v>24800</v>
          </cell>
          <cell r="V825">
            <v>24900</v>
          </cell>
          <cell r="W825">
            <v>0</v>
          </cell>
          <cell r="X825">
            <v>0.40322580645161288</v>
          </cell>
          <cell r="Y825">
            <v>19800</v>
          </cell>
          <cell r="Z825">
            <v>22800</v>
          </cell>
          <cell r="AA825">
            <v>13800</v>
          </cell>
        </row>
        <row r="826">
          <cell r="A826">
            <v>229</v>
          </cell>
          <cell r="B826" t="str">
            <v>대추건과kg씨제거통대추국산</v>
          </cell>
          <cell r="D826" t="str">
            <v>과실류</v>
          </cell>
          <cell r="E826" t="str">
            <v>대추</v>
          </cell>
          <cell r="F826" t="str">
            <v>건과</v>
          </cell>
          <cell r="G826" t="str">
            <v>kg</v>
          </cell>
          <cell r="H826" t="str">
            <v>씨제거통대추</v>
          </cell>
          <cell r="I826" t="str">
            <v>국산</v>
          </cell>
          <cell r="J826">
            <v>0</v>
          </cell>
          <cell r="K826" t="str">
            <v>-</v>
          </cell>
          <cell r="L826" t="str">
            <v>-</v>
          </cell>
          <cell r="M826" t="e">
            <v>#VALUE!</v>
          </cell>
          <cell r="N826" t="e">
            <v>#VALUE!</v>
          </cell>
          <cell r="O826" t="str">
            <v>-</v>
          </cell>
          <cell r="P826" t="str">
            <v>-</v>
          </cell>
          <cell r="Q826" t="str">
            <v>-</v>
          </cell>
          <cell r="R826" t="e">
            <v>#VALUE!</v>
          </cell>
          <cell r="S826" t="e">
            <v>#VALUE!</v>
          </cell>
          <cell r="T826" t="str">
            <v>-</v>
          </cell>
          <cell r="U826" t="str">
            <v>-</v>
          </cell>
          <cell r="V826" t="str">
            <v>-</v>
          </cell>
          <cell r="W826" t="e">
            <v>#VALUE!</v>
          </cell>
          <cell r="X826" t="e">
            <v>#VALUE!</v>
          </cell>
          <cell r="Y826" t="str">
            <v>-</v>
          </cell>
          <cell r="Z826" t="str">
            <v>-</v>
          </cell>
          <cell r="AA826" t="str">
            <v>-</v>
          </cell>
        </row>
        <row r="827">
          <cell r="A827">
            <v>230</v>
          </cell>
          <cell r="B827" t="str">
            <v>대추건과kg대추채국산</v>
          </cell>
          <cell r="D827" t="str">
            <v>과실류</v>
          </cell>
          <cell r="E827" t="str">
            <v>대추</v>
          </cell>
          <cell r="F827" t="str">
            <v>건과</v>
          </cell>
          <cell r="G827" t="str">
            <v>kg</v>
          </cell>
          <cell r="H827" t="str">
            <v>대추채</v>
          </cell>
          <cell r="I827" t="str">
            <v>국산</v>
          </cell>
          <cell r="J827">
            <v>0</v>
          </cell>
          <cell r="K827">
            <v>16000</v>
          </cell>
          <cell r="L827">
            <v>16000</v>
          </cell>
          <cell r="M827" t="e">
            <v>#DIV/0!</v>
          </cell>
          <cell r="N827">
            <v>0</v>
          </cell>
          <cell r="O827" t="str">
            <v>-</v>
          </cell>
          <cell r="P827" t="str">
            <v>-</v>
          </cell>
          <cell r="Q827" t="str">
            <v>-</v>
          </cell>
          <cell r="R827" t="e">
            <v>#VALUE!</v>
          </cell>
          <cell r="S827" t="e">
            <v>#VALUE!</v>
          </cell>
          <cell r="T827" t="str">
            <v>-</v>
          </cell>
          <cell r="U827" t="str">
            <v>-</v>
          </cell>
          <cell r="V827" t="str">
            <v>-</v>
          </cell>
          <cell r="W827" t="e">
            <v>#VALUE!</v>
          </cell>
          <cell r="X827" t="e">
            <v>#VALUE!</v>
          </cell>
          <cell r="Y827">
            <v>43700</v>
          </cell>
          <cell r="Z827">
            <v>43700</v>
          </cell>
          <cell r="AA827">
            <v>43700</v>
          </cell>
        </row>
        <row r="828">
          <cell r="A828">
            <v>231</v>
          </cell>
          <cell r="B828" t="str">
            <v>딸기(생과)설향kg대25~17g국산</v>
          </cell>
          <cell r="C828">
            <v>91</v>
          </cell>
          <cell r="D828" t="str">
            <v>과실류</v>
          </cell>
          <cell r="E828" t="str">
            <v>딸기(생과)</v>
          </cell>
          <cell r="F828" t="str">
            <v>설향</v>
          </cell>
          <cell r="G828" t="str">
            <v>kg</v>
          </cell>
          <cell r="H828" t="str">
            <v>대25~17g</v>
          </cell>
          <cell r="I828" t="str">
            <v>국산</v>
          </cell>
          <cell r="J828" t="e">
            <v>#N/A</v>
          </cell>
          <cell r="K828" t="str">
            <v>-</v>
          </cell>
          <cell r="L828">
            <v>9500</v>
          </cell>
          <cell r="M828" t="e">
            <v>#N/A</v>
          </cell>
          <cell r="N828" t="e">
            <v>#VALUE!</v>
          </cell>
          <cell r="O828" t="e">
            <v>#N/A</v>
          </cell>
          <cell r="P828" t="str">
            <v>-</v>
          </cell>
          <cell r="Q828" t="str">
            <v>-</v>
          </cell>
          <cell r="R828" t="e">
            <v>#VALUE!</v>
          </cell>
          <cell r="S828" t="e">
            <v>#VALUE!</v>
          </cell>
          <cell r="T828" t="e">
            <v>#N/A</v>
          </cell>
          <cell r="U828" t="str">
            <v>-</v>
          </cell>
          <cell r="V828" t="str">
            <v>-</v>
          </cell>
          <cell r="W828" t="e">
            <v>#VALUE!</v>
          </cell>
          <cell r="X828" t="e">
            <v>#VALUE!</v>
          </cell>
          <cell r="Y828" t="e">
            <v>#N/A</v>
          </cell>
          <cell r="Z828" t="str">
            <v>-</v>
          </cell>
          <cell r="AA828">
            <v>19870</v>
          </cell>
        </row>
        <row r="829">
          <cell r="A829">
            <v>232</v>
          </cell>
          <cell r="B829" t="str">
            <v>딸기(생과)육보kg대25~17g국산</v>
          </cell>
          <cell r="D829" t="str">
            <v>과실류</v>
          </cell>
          <cell r="E829" t="str">
            <v>딸기(생과)</v>
          </cell>
          <cell r="F829" t="str">
            <v>육보</v>
          </cell>
          <cell r="G829" t="str">
            <v>kg</v>
          </cell>
          <cell r="H829" t="str">
            <v>대25~17g</v>
          </cell>
          <cell r="I829" t="str">
            <v>국산</v>
          </cell>
          <cell r="J829" t="e">
            <v>#N/A</v>
          </cell>
          <cell r="K829" t="str">
            <v>-</v>
          </cell>
          <cell r="L829" t="str">
            <v>-</v>
          </cell>
          <cell r="M829" t="e">
            <v>#VALUE!</v>
          </cell>
          <cell r="N829" t="e">
            <v>#VALUE!</v>
          </cell>
          <cell r="O829" t="e">
            <v>#N/A</v>
          </cell>
          <cell r="P829" t="str">
            <v>-</v>
          </cell>
          <cell r="Q829" t="str">
            <v>-</v>
          </cell>
          <cell r="R829" t="e">
            <v>#VALUE!</v>
          </cell>
          <cell r="S829" t="e">
            <v>#VALUE!</v>
          </cell>
          <cell r="T829" t="e">
            <v>#N/A</v>
          </cell>
          <cell r="U829" t="str">
            <v>-</v>
          </cell>
          <cell r="V829" t="str">
            <v>-</v>
          </cell>
          <cell r="W829" t="e">
            <v>#VALUE!</v>
          </cell>
          <cell r="X829" t="e">
            <v>#VALUE!</v>
          </cell>
          <cell r="Y829" t="e">
            <v>#N/A</v>
          </cell>
          <cell r="Z829" t="str">
            <v>-</v>
          </cell>
          <cell r="AA829" t="str">
            <v>-</v>
          </cell>
        </row>
        <row r="830">
          <cell r="A830">
            <v>233</v>
          </cell>
          <cell r="B830" t="str">
            <v>딸기(생과)장희kg대25~17g국산</v>
          </cell>
          <cell r="D830" t="str">
            <v>과실류</v>
          </cell>
          <cell r="E830" t="str">
            <v>딸기(생과)</v>
          </cell>
          <cell r="F830" t="str">
            <v>장희</v>
          </cell>
          <cell r="G830" t="str">
            <v>kg</v>
          </cell>
          <cell r="H830" t="str">
            <v>대25~17g</v>
          </cell>
          <cell r="I830" t="str">
            <v>국산</v>
          </cell>
          <cell r="J830" t="e">
            <v>#N/A</v>
          </cell>
          <cell r="K830" t="str">
            <v>-</v>
          </cell>
          <cell r="L830">
            <v>9500</v>
          </cell>
          <cell r="M830" t="e">
            <v>#N/A</v>
          </cell>
          <cell r="N830" t="e">
            <v>#VALUE!</v>
          </cell>
          <cell r="O830" t="e">
            <v>#N/A</v>
          </cell>
          <cell r="P830" t="str">
            <v>-</v>
          </cell>
          <cell r="Q830">
            <v>8500</v>
          </cell>
          <cell r="R830" t="e">
            <v>#N/A</v>
          </cell>
          <cell r="S830" t="e">
            <v>#VALUE!</v>
          </cell>
          <cell r="T830" t="e">
            <v>#N/A</v>
          </cell>
          <cell r="U830" t="str">
            <v>-</v>
          </cell>
          <cell r="V830" t="str">
            <v>-</v>
          </cell>
          <cell r="W830" t="e">
            <v>#VALUE!</v>
          </cell>
          <cell r="X830" t="e">
            <v>#VALUE!</v>
          </cell>
          <cell r="Y830" t="e">
            <v>#N/A</v>
          </cell>
          <cell r="Z830" t="str">
            <v>-</v>
          </cell>
          <cell r="AA830">
            <v>19870</v>
          </cell>
        </row>
        <row r="831">
          <cell r="A831">
            <v>234</v>
          </cell>
          <cell r="B831" t="str">
            <v>딸기(생과)설향kg중17~10g국산</v>
          </cell>
          <cell r="D831" t="str">
            <v>과실류</v>
          </cell>
          <cell r="E831" t="str">
            <v>딸기(생과)</v>
          </cell>
          <cell r="F831" t="str">
            <v>설향</v>
          </cell>
          <cell r="G831" t="str">
            <v>kg</v>
          </cell>
          <cell r="H831" t="str">
            <v>중17~10g</v>
          </cell>
          <cell r="I831" t="str">
            <v>국산</v>
          </cell>
          <cell r="J831" t="e">
            <v>#N/A</v>
          </cell>
          <cell r="K831" t="str">
            <v>-</v>
          </cell>
          <cell r="L831">
            <v>8000</v>
          </cell>
          <cell r="M831" t="e">
            <v>#N/A</v>
          </cell>
          <cell r="N831" t="e">
            <v>#VALUE!</v>
          </cell>
          <cell r="O831" t="e">
            <v>#N/A</v>
          </cell>
          <cell r="P831" t="str">
            <v>-</v>
          </cell>
          <cell r="Q831" t="str">
            <v>-</v>
          </cell>
          <cell r="R831" t="e">
            <v>#VALUE!</v>
          </cell>
          <cell r="S831" t="e">
            <v>#VALUE!</v>
          </cell>
          <cell r="T831" t="e">
            <v>#N/A</v>
          </cell>
          <cell r="U831" t="str">
            <v>-</v>
          </cell>
          <cell r="V831">
            <v>17600</v>
          </cell>
          <cell r="W831" t="e">
            <v>#N/A</v>
          </cell>
          <cell r="X831" t="e">
            <v>#VALUE!</v>
          </cell>
          <cell r="Y831" t="e">
            <v>#N/A</v>
          </cell>
          <cell r="Z831" t="str">
            <v>-</v>
          </cell>
          <cell r="AA831">
            <v>11800</v>
          </cell>
        </row>
        <row r="832">
          <cell r="A832">
            <v>235</v>
          </cell>
          <cell r="B832" t="str">
            <v>딸기(생과)육보kg중17~10g국산</v>
          </cell>
          <cell r="D832" t="str">
            <v>과실류</v>
          </cell>
          <cell r="E832" t="str">
            <v>딸기(생과)</v>
          </cell>
          <cell r="F832" t="str">
            <v>육보</v>
          </cell>
          <cell r="G832" t="str">
            <v>kg</v>
          </cell>
          <cell r="H832" t="str">
            <v>중17~10g</v>
          </cell>
          <cell r="I832" t="str">
            <v>국산</v>
          </cell>
          <cell r="J832" t="e">
            <v>#N/A</v>
          </cell>
          <cell r="K832" t="str">
            <v>-</v>
          </cell>
          <cell r="L832" t="str">
            <v>-</v>
          </cell>
          <cell r="M832" t="e">
            <v>#VALUE!</v>
          </cell>
          <cell r="N832" t="e">
            <v>#VALUE!</v>
          </cell>
          <cell r="O832" t="e">
            <v>#N/A</v>
          </cell>
          <cell r="P832" t="str">
            <v>-</v>
          </cell>
          <cell r="Q832">
            <v>16000</v>
          </cell>
          <cell r="R832" t="e">
            <v>#N/A</v>
          </cell>
          <cell r="S832" t="e">
            <v>#VALUE!</v>
          </cell>
          <cell r="T832" t="e">
            <v>#N/A</v>
          </cell>
          <cell r="U832" t="str">
            <v>-</v>
          </cell>
          <cell r="V832" t="str">
            <v>-</v>
          </cell>
          <cell r="W832" t="e">
            <v>#VALUE!</v>
          </cell>
          <cell r="X832" t="e">
            <v>#VALUE!</v>
          </cell>
          <cell r="Y832" t="e">
            <v>#N/A</v>
          </cell>
          <cell r="Z832" t="str">
            <v>-</v>
          </cell>
          <cell r="AA832" t="str">
            <v>-</v>
          </cell>
        </row>
        <row r="833">
          <cell r="A833">
            <v>236</v>
          </cell>
          <cell r="B833" t="str">
            <v>딸기(생과)장희kg중17~10g국산</v>
          </cell>
          <cell r="D833" t="str">
            <v>과실류</v>
          </cell>
          <cell r="E833" t="str">
            <v>딸기(생과)</v>
          </cell>
          <cell r="F833" t="str">
            <v>장희</v>
          </cell>
          <cell r="G833" t="str">
            <v>kg</v>
          </cell>
          <cell r="H833" t="str">
            <v>중17~10g</v>
          </cell>
          <cell r="I833" t="str">
            <v>국산</v>
          </cell>
          <cell r="J833" t="e">
            <v>#N/A</v>
          </cell>
          <cell r="K833" t="str">
            <v>-</v>
          </cell>
          <cell r="L833">
            <v>6500</v>
          </cell>
          <cell r="M833" t="e">
            <v>#N/A</v>
          </cell>
          <cell r="N833" t="e">
            <v>#VALUE!</v>
          </cell>
          <cell r="O833" t="e">
            <v>#N/A</v>
          </cell>
          <cell r="P833" t="str">
            <v>-</v>
          </cell>
          <cell r="Q833" t="str">
            <v>-</v>
          </cell>
          <cell r="R833" t="e">
            <v>#VALUE!</v>
          </cell>
          <cell r="S833" t="e">
            <v>#VALUE!</v>
          </cell>
          <cell r="T833" t="e">
            <v>#N/A</v>
          </cell>
          <cell r="U833" t="str">
            <v>-</v>
          </cell>
          <cell r="V833" t="str">
            <v>-</v>
          </cell>
          <cell r="W833" t="e">
            <v>#VALUE!</v>
          </cell>
          <cell r="X833" t="e">
            <v>#VALUE!</v>
          </cell>
          <cell r="Y833" t="e">
            <v>#N/A</v>
          </cell>
          <cell r="Z833" t="str">
            <v>-</v>
          </cell>
          <cell r="AA833">
            <v>11800</v>
          </cell>
        </row>
        <row r="834">
          <cell r="A834">
            <v>237</v>
          </cell>
          <cell r="B834" t="str">
            <v>레몬생과kg18kg미국</v>
          </cell>
          <cell r="C834">
            <v>92</v>
          </cell>
          <cell r="D834" t="str">
            <v>과실류</v>
          </cell>
          <cell r="E834" t="str">
            <v>레몬</v>
          </cell>
          <cell r="F834" t="str">
            <v>생과</v>
          </cell>
          <cell r="G834" t="str">
            <v>kg</v>
          </cell>
          <cell r="H834" t="str">
            <v>18kg</v>
          </cell>
          <cell r="I834" t="str">
            <v>미국</v>
          </cell>
          <cell r="J834">
            <v>0</v>
          </cell>
          <cell r="K834">
            <v>2780</v>
          </cell>
          <cell r="L834">
            <v>2280</v>
          </cell>
          <cell r="M834" t="e">
            <v>#DIV/0!</v>
          </cell>
          <cell r="N834">
            <v>-17.985611510791365</v>
          </cell>
          <cell r="O834">
            <v>6900</v>
          </cell>
          <cell r="P834" t="str">
            <v>-</v>
          </cell>
          <cell r="Q834">
            <v>2230</v>
          </cell>
          <cell r="R834">
            <v>-67.681159420289859</v>
          </cell>
          <cell r="S834" t="e">
            <v>#VALUE!</v>
          </cell>
          <cell r="T834">
            <v>7300</v>
          </cell>
          <cell r="U834">
            <v>5300</v>
          </cell>
          <cell r="V834">
            <v>4620</v>
          </cell>
          <cell r="W834">
            <v>-36.712328767123289</v>
          </cell>
          <cell r="X834">
            <v>-12.830188679245284</v>
          </cell>
          <cell r="Y834">
            <v>7900</v>
          </cell>
          <cell r="Z834" t="str">
            <v>-</v>
          </cell>
          <cell r="AA834">
            <v>7900</v>
          </cell>
        </row>
        <row r="835">
          <cell r="A835">
            <v>238</v>
          </cell>
          <cell r="B835" t="str">
            <v>멜론일반머스크kg5kg3수/4수국산</v>
          </cell>
          <cell r="C835">
            <v>93</v>
          </cell>
          <cell r="D835" t="str">
            <v>과실류</v>
          </cell>
          <cell r="E835" t="str">
            <v>멜론</v>
          </cell>
          <cell r="F835" t="str">
            <v>일반머스크</v>
          </cell>
          <cell r="G835" t="str">
            <v>kg</v>
          </cell>
          <cell r="H835" t="str">
            <v>5kg3수/4수</v>
          </cell>
          <cell r="I835" t="str">
            <v>국산</v>
          </cell>
          <cell r="J835">
            <v>0</v>
          </cell>
          <cell r="K835" t="str">
            <v>-</v>
          </cell>
          <cell r="L835" t="str">
            <v>-</v>
          </cell>
          <cell r="M835" t="e">
            <v>#VALUE!</v>
          </cell>
          <cell r="N835" t="e">
            <v>#VALUE!</v>
          </cell>
          <cell r="O835" t="str">
            <v>-</v>
          </cell>
          <cell r="P835" t="str">
            <v>-</v>
          </cell>
          <cell r="Q835" t="str">
            <v>-</v>
          </cell>
          <cell r="R835" t="e">
            <v>#VALUE!</v>
          </cell>
          <cell r="S835" t="e">
            <v>#VALUE!</v>
          </cell>
          <cell r="T835">
            <v>7750</v>
          </cell>
          <cell r="U835" t="str">
            <v>-</v>
          </cell>
          <cell r="V835" t="str">
            <v>-</v>
          </cell>
          <cell r="W835" t="e">
            <v>#VALUE!</v>
          </cell>
          <cell r="X835" t="e">
            <v>#VALUE!</v>
          </cell>
          <cell r="Y835" t="str">
            <v>-</v>
          </cell>
          <cell r="Z835" t="str">
            <v>-</v>
          </cell>
          <cell r="AA835">
            <v>9160</v>
          </cell>
        </row>
        <row r="836">
          <cell r="A836">
            <v>239</v>
          </cell>
          <cell r="B836" t="str">
            <v>멜론일반머스크kg8kg4수국산</v>
          </cell>
          <cell r="D836" t="str">
            <v>과실류</v>
          </cell>
          <cell r="E836" t="str">
            <v>멜론</v>
          </cell>
          <cell r="F836" t="str">
            <v>일반머스크</v>
          </cell>
          <cell r="G836" t="str">
            <v>kg</v>
          </cell>
          <cell r="H836" t="str">
            <v>8kg4수</v>
          </cell>
          <cell r="I836" t="str">
            <v>국산</v>
          </cell>
          <cell r="J836">
            <v>0</v>
          </cell>
          <cell r="K836">
            <v>4380</v>
          </cell>
          <cell r="L836">
            <v>4380</v>
          </cell>
          <cell r="M836" t="e">
            <v>#DIV/0!</v>
          </cell>
          <cell r="N836">
            <v>0</v>
          </cell>
          <cell r="O836" t="str">
            <v>-</v>
          </cell>
          <cell r="P836" t="str">
            <v>-</v>
          </cell>
          <cell r="Q836">
            <v>4380</v>
          </cell>
          <cell r="R836" t="e">
            <v>#VALUE!</v>
          </cell>
          <cell r="S836" t="e">
            <v>#VALUE!</v>
          </cell>
          <cell r="T836" t="str">
            <v>-</v>
          </cell>
          <cell r="U836">
            <v>6360</v>
          </cell>
          <cell r="V836" t="str">
            <v>-</v>
          </cell>
          <cell r="W836" t="e">
            <v>#VALUE!</v>
          </cell>
          <cell r="X836" t="e">
            <v>#VALUE!</v>
          </cell>
          <cell r="Y836" t="str">
            <v>-</v>
          </cell>
          <cell r="Z836">
            <v>5490</v>
          </cell>
          <cell r="AA836" t="str">
            <v>-</v>
          </cell>
        </row>
        <row r="837">
          <cell r="A837">
            <v>240</v>
          </cell>
          <cell r="B837" t="str">
            <v>멜론일반머스크kg8kg5수국산</v>
          </cell>
          <cell r="D837" t="str">
            <v>과실류</v>
          </cell>
          <cell r="E837" t="str">
            <v>멜론</v>
          </cell>
          <cell r="F837" t="str">
            <v>일반머스크</v>
          </cell>
          <cell r="G837" t="str">
            <v>kg</v>
          </cell>
          <cell r="H837" t="str">
            <v>8kg5수</v>
          </cell>
          <cell r="I837" t="str">
            <v>국산</v>
          </cell>
          <cell r="J837">
            <v>0</v>
          </cell>
          <cell r="K837">
            <v>4000</v>
          </cell>
          <cell r="L837" t="str">
            <v>-</v>
          </cell>
          <cell r="M837" t="e">
            <v>#VALUE!</v>
          </cell>
          <cell r="N837" t="e">
            <v>#VALUE!</v>
          </cell>
          <cell r="O837" t="str">
            <v>-</v>
          </cell>
          <cell r="P837">
            <v>2750</v>
          </cell>
          <cell r="Q837" t="str">
            <v>-</v>
          </cell>
          <cell r="R837" t="e">
            <v>#VALUE!</v>
          </cell>
          <cell r="S837" t="e">
            <v>#VALUE!</v>
          </cell>
          <cell r="T837" t="str">
            <v>-</v>
          </cell>
          <cell r="U837" t="str">
            <v>-</v>
          </cell>
          <cell r="V837" t="str">
            <v>-</v>
          </cell>
          <cell r="W837" t="e">
            <v>#VALUE!</v>
          </cell>
          <cell r="X837" t="e">
            <v>#VALUE!</v>
          </cell>
          <cell r="Y837" t="str">
            <v>-</v>
          </cell>
          <cell r="Z837" t="str">
            <v>-</v>
          </cell>
          <cell r="AA837" t="str">
            <v>-</v>
          </cell>
        </row>
        <row r="838">
          <cell r="A838">
            <v>241</v>
          </cell>
          <cell r="B838" t="str">
            <v>멜론세지멜론kg5kg3수/4수국산</v>
          </cell>
          <cell r="D838" t="str">
            <v>과실류</v>
          </cell>
          <cell r="E838" t="str">
            <v>멜론</v>
          </cell>
          <cell r="F838" t="str">
            <v>세지멜론</v>
          </cell>
          <cell r="G838" t="str">
            <v>kg</v>
          </cell>
          <cell r="H838" t="str">
            <v>5kg3수/4수</v>
          </cell>
          <cell r="I838" t="str">
            <v>국산</v>
          </cell>
          <cell r="J838">
            <v>0</v>
          </cell>
          <cell r="K838" t="str">
            <v>-</v>
          </cell>
          <cell r="L838">
            <v>9600</v>
          </cell>
          <cell r="M838" t="e">
            <v>#DIV/0!</v>
          </cell>
          <cell r="N838" t="e">
            <v>#VALUE!</v>
          </cell>
          <cell r="O838" t="str">
            <v>-</v>
          </cell>
          <cell r="P838" t="str">
            <v>-</v>
          </cell>
          <cell r="Q838" t="str">
            <v>-</v>
          </cell>
          <cell r="R838" t="e">
            <v>#VALUE!</v>
          </cell>
          <cell r="S838" t="e">
            <v>#VALUE!</v>
          </cell>
          <cell r="T838" t="str">
            <v>-</v>
          </cell>
          <cell r="U838" t="str">
            <v>-</v>
          </cell>
          <cell r="V838">
            <v>10160</v>
          </cell>
          <cell r="W838" t="e">
            <v>#VALUE!</v>
          </cell>
          <cell r="X838" t="e">
            <v>#VALUE!</v>
          </cell>
          <cell r="Y838" t="str">
            <v>-</v>
          </cell>
          <cell r="Z838" t="str">
            <v>-</v>
          </cell>
          <cell r="AA838" t="str">
            <v>-</v>
          </cell>
        </row>
        <row r="839">
          <cell r="A839">
            <v>242</v>
          </cell>
          <cell r="B839" t="str">
            <v>바나나생과kg13kg6발,8발/프리미엄필리핀</v>
          </cell>
          <cell r="C839">
            <v>94</v>
          </cell>
          <cell r="D839" t="str">
            <v>과실류</v>
          </cell>
          <cell r="E839" t="str">
            <v>바나나</v>
          </cell>
          <cell r="F839" t="str">
            <v>생과</v>
          </cell>
          <cell r="G839" t="str">
            <v>kg</v>
          </cell>
          <cell r="H839" t="str">
            <v>13kg6발,8발/프리미엄</v>
          </cell>
          <cell r="I839" t="str">
            <v>필리핀</v>
          </cell>
          <cell r="J839">
            <v>0</v>
          </cell>
          <cell r="K839">
            <v>1540</v>
          </cell>
          <cell r="L839">
            <v>1540</v>
          </cell>
          <cell r="M839" t="e">
            <v>#DIV/0!</v>
          </cell>
          <cell r="N839">
            <v>0</v>
          </cell>
          <cell r="O839" t="str">
            <v>-</v>
          </cell>
          <cell r="P839" t="str">
            <v>-</v>
          </cell>
          <cell r="Q839">
            <v>1470</v>
          </cell>
          <cell r="R839" t="e">
            <v>#VALUE!</v>
          </cell>
          <cell r="S839" t="e">
            <v>#VALUE!</v>
          </cell>
          <cell r="T839">
            <v>2790</v>
          </cell>
          <cell r="U839">
            <v>2960</v>
          </cell>
          <cell r="V839">
            <v>3180</v>
          </cell>
          <cell r="W839">
            <v>13.978494623655914</v>
          </cell>
          <cell r="X839">
            <v>7.4324324324324325</v>
          </cell>
          <cell r="Y839" t="str">
            <v>-</v>
          </cell>
          <cell r="Z839" t="str">
            <v>-</v>
          </cell>
          <cell r="AA839" t="str">
            <v>-</v>
          </cell>
        </row>
        <row r="840">
          <cell r="A840">
            <v>243</v>
          </cell>
          <cell r="B840" t="str">
            <v>바나나생과kg13kg6발,8발/일반필리핀</v>
          </cell>
          <cell r="D840" t="str">
            <v>과실류</v>
          </cell>
          <cell r="E840" t="str">
            <v>바나나</v>
          </cell>
          <cell r="F840" t="str">
            <v>생과</v>
          </cell>
          <cell r="G840" t="str">
            <v>kg</v>
          </cell>
          <cell r="H840" t="str">
            <v>13kg6발,8발/일반</v>
          </cell>
          <cell r="I840" t="str">
            <v>필리핀</v>
          </cell>
          <cell r="J840">
            <v>0</v>
          </cell>
          <cell r="K840">
            <v>1540</v>
          </cell>
          <cell r="L840">
            <v>1470</v>
          </cell>
          <cell r="M840" t="e">
            <v>#DIV/0!</v>
          </cell>
          <cell r="N840">
            <v>-4.5454545454545459</v>
          </cell>
          <cell r="O840" t="str">
            <v>-</v>
          </cell>
          <cell r="P840" t="str">
            <v>-</v>
          </cell>
          <cell r="Q840" t="str">
            <v>-</v>
          </cell>
          <cell r="R840" t="e">
            <v>#VALUE!</v>
          </cell>
          <cell r="S840" t="e">
            <v>#VALUE!</v>
          </cell>
          <cell r="T840">
            <v>2150</v>
          </cell>
          <cell r="U840">
            <v>1590</v>
          </cell>
          <cell r="V840" t="str">
            <v>-</v>
          </cell>
          <cell r="W840" t="e">
            <v>#VALUE!</v>
          </cell>
          <cell r="X840" t="e">
            <v>#VALUE!</v>
          </cell>
          <cell r="Y840" t="str">
            <v>-</v>
          </cell>
          <cell r="Z840" t="str">
            <v>-</v>
          </cell>
          <cell r="AA840" t="str">
            <v>-</v>
          </cell>
        </row>
        <row r="841">
          <cell r="A841">
            <v>244</v>
          </cell>
          <cell r="B841" t="str">
            <v>바나나몽키바나나kg미니바나나필리핀</v>
          </cell>
          <cell r="D841" t="str">
            <v>과실류</v>
          </cell>
          <cell r="E841" t="str">
            <v>바나나</v>
          </cell>
          <cell r="F841" t="str">
            <v>몽키바나나</v>
          </cell>
          <cell r="G841" t="str">
            <v>kg</v>
          </cell>
          <cell r="H841" t="str">
            <v>미니바나나</v>
          </cell>
          <cell r="I841" t="str">
            <v>필리핀</v>
          </cell>
          <cell r="J841">
            <v>0</v>
          </cell>
          <cell r="K841" t="str">
            <v>-</v>
          </cell>
          <cell r="L841" t="str">
            <v>-</v>
          </cell>
          <cell r="M841" t="e">
            <v>#VALUE!</v>
          </cell>
          <cell r="N841" t="e">
            <v>#VALUE!</v>
          </cell>
          <cell r="O841" t="str">
            <v>-</v>
          </cell>
          <cell r="P841" t="str">
            <v>-</v>
          </cell>
          <cell r="Q841" t="str">
            <v>-</v>
          </cell>
          <cell r="R841" t="e">
            <v>#VALUE!</v>
          </cell>
          <cell r="S841" t="e">
            <v>#VALUE!</v>
          </cell>
          <cell r="T841">
            <v>4980</v>
          </cell>
          <cell r="U841">
            <v>3980</v>
          </cell>
          <cell r="V841">
            <v>3480</v>
          </cell>
          <cell r="W841">
            <v>-30.120481927710845</v>
          </cell>
          <cell r="X841">
            <v>-12.562814070351759</v>
          </cell>
          <cell r="Y841" t="str">
            <v>-</v>
          </cell>
          <cell r="Z841" t="str">
            <v>-</v>
          </cell>
          <cell r="AA841" t="str">
            <v>-</v>
          </cell>
        </row>
        <row r="842">
          <cell r="A842">
            <v>245</v>
          </cell>
          <cell r="B842" t="str">
            <v>배(생과)신고kg15kg15~19개국산</v>
          </cell>
          <cell r="C842">
            <v>95</v>
          </cell>
          <cell r="D842" t="str">
            <v>과실류</v>
          </cell>
          <cell r="E842" t="str">
            <v>배(생과)</v>
          </cell>
          <cell r="F842" t="str">
            <v>신고</v>
          </cell>
          <cell r="G842" t="str">
            <v>kg</v>
          </cell>
          <cell r="H842" t="str">
            <v>15kg15~19개</v>
          </cell>
          <cell r="I842" t="str">
            <v>국산</v>
          </cell>
          <cell r="J842" t="e">
            <v>#N/A</v>
          </cell>
          <cell r="K842">
            <v>5000</v>
          </cell>
          <cell r="L842">
            <v>5000</v>
          </cell>
          <cell r="M842" t="e">
            <v>#N/A</v>
          </cell>
          <cell r="N842">
            <v>0</v>
          </cell>
          <cell r="O842" t="e">
            <v>#N/A</v>
          </cell>
          <cell r="P842" t="str">
            <v>-</v>
          </cell>
          <cell r="Q842">
            <v>4540</v>
          </cell>
          <cell r="R842" t="e">
            <v>#N/A</v>
          </cell>
          <cell r="S842" t="e">
            <v>#VALUE!</v>
          </cell>
          <cell r="T842" t="e">
            <v>#N/A</v>
          </cell>
          <cell r="U842">
            <v>6980</v>
          </cell>
          <cell r="V842">
            <v>6840</v>
          </cell>
          <cell r="W842" t="e">
            <v>#N/A</v>
          </cell>
          <cell r="X842">
            <v>-2.005730659025788</v>
          </cell>
          <cell r="Y842" t="e">
            <v>#N/A</v>
          </cell>
          <cell r="Z842">
            <v>6670</v>
          </cell>
          <cell r="AA842">
            <v>7740</v>
          </cell>
        </row>
        <row r="843">
          <cell r="A843">
            <v>246</v>
          </cell>
          <cell r="B843" t="str">
            <v>배(생과)신고kg15kg20~25개국산</v>
          </cell>
          <cell r="D843" t="str">
            <v>과실류</v>
          </cell>
          <cell r="E843" t="str">
            <v>배(생과)</v>
          </cell>
          <cell r="F843" t="str">
            <v>신고</v>
          </cell>
          <cell r="G843" t="str">
            <v>kg</v>
          </cell>
          <cell r="H843" t="str">
            <v>15kg20~25개</v>
          </cell>
          <cell r="I843" t="str">
            <v>국산</v>
          </cell>
          <cell r="J843" t="e">
            <v>#N/A</v>
          </cell>
          <cell r="K843">
            <v>4670</v>
          </cell>
          <cell r="L843">
            <v>4340</v>
          </cell>
          <cell r="M843" t="e">
            <v>#N/A</v>
          </cell>
          <cell r="N843">
            <v>-7.0663811563169165</v>
          </cell>
          <cell r="O843" t="e">
            <v>#N/A</v>
          </cell>
          <cell r="P843">
            <v>2200</v>
          </cell>
          <cell r="Q843" t="str">
            <v>-</v>
          </cell>
          <cell r="R843" t="e">
            <v>#VALUE!</v>
          </cell>
          <cell r="S843" t="e">
            <v>#VALUE!</v>
          </cell>
          <cell r="T843" t="e">
            <v>#N/A</v>
          </cell>
          <cell r="U843" t="str">
            <v>-</v>
          </cell>
          <cell r="V843" t="str">
            <v>-</v>
          </cell>
          <cell r="W843" t="e">
            <v>#VALUE!</v>
          </cell>
          <cell r="X843" t="e">
            <v>#VALUE!</v>
          </cell>
          <cell r="Y843" t="e">
            <v>#N/A</v>
          </cell>
          <cell r="Z843">
            <v>3780</v>
          </cell>
          <cell r="AA843">
            <v>3580</v>
          </cell>
        </row>
        <row r="844">
          <cell r="A844">
            <v>247</v>
          </cell>
          <cell r="B844" t="str">
            <v>배(생과)신고kg15kg26~29개국산</v>
          </cell>
          <cell r="D844" t="str">
            <v>과실류</v>
          </cell>
          <cell r="E844" t="str">
            <v>배(생과)</v>
          </cell>
          <cell r="F844" t="str">
            <v>신고</v>
          </cell>
          <cell r="G844" t="str">
            <v>kg</v>
          </cell>
          <cell r="H844" t="str">
            <v>15kg26~29개</v>
          </cell>
          <cell r="I844" t="str">
            <v>국산</v>
          </cell>
          <cell r="J844" t="e">
            <v>#N/A</v>
          </cell>
          <cell r="K844">
            <v>4000</v>
          </cell>
          <cell r="L844">
            <v>4000</v>
          </cell>
          <cell r="M844" t="e">
            <v>#N/A</v>
          </cell>
          <cell r="N844">
            <v>0</v>
          </cell>
          <cell r="O844" t="e">
            <v>#N/A</v>
          </cell>
          <cell r="P844" t="str">
            <v>-</v>
          </cell>
          <cell r="Q844" t="str">
            <v>-</v>
          </cell>
          <cell r="R844" t="e">
            <v>#VALUE!</v>
          </cell>
          <cell r="S844" t="e">
            <v>#VALUE!</v>
          </cell>
          <cell r="T844" t="e">
            <v>#N/A</v>
          </cell>
          <cell r="U844" t="str">
            <v>-</v>
          </cell>
          <cell r="V844" t="str">
            <v>-</v>
          </cell>
          <cell r="W844" t="e">
            <v>#VALUE!</v>
          </cell>
          <cell r="X844" t="e">
            <v>#VALUE!</v>
          </cell>
          <cell r="Y844" t="e">
            <v>#N/A</v>
          </cell>
          <cell r="Z844" t="str">
            <v>-</v>
          </cell>
          <cell r="AA844" t="str">
            <v>-</v>
          </cell>
        </row>
        <row r="845">
          <cell r="A845">
            <v>248</v>
          </cell>
          <cell r="B845" t="str">
            <v>배(생과)신고kg15kg30~35개국산</v>
          </cell>
          <cell r="D845" t="str">
            <v>과실류</v>
          </cell>
          <cell r="E845" t="str">
            <v>배(생과)</v>
          </cell>
          <cell r="F845" t="str">
            <v>신고</v>
          </cell>
          <cell r="G845" t="str">
            <v>kg</v>
          </cell>
          <cell r="H845" t="str">
            <v>15kg30~35개</v>
          </cell>
          <cell r="I845" t="str">
            <v>국산</v>
          </cell>
          <cell r="J845" t="e">
            <v>#N/A</v>
          </cell>
          <cell r="K845">
            <v>2670</v>
          </cell>
          <cell r="L845">
            <v>2670</v>
          </cell>
          <cell r="M845" t="e">
            <v>#N/A</v>
          </cell>
          <cell r="N845">
            <v>0</v>
          </cell>
          <cell r="O845" t="e">
            <v>#N/A</v>
          </cell>
          <cell r="P845" t="str">
            <v>-</v>
          </cell>
          <cell r="Q845" t="str">
            <v>-</v>
          </cell>
          <cell r="R845" t="e">
            <v>#VALUE!</v>
          </cell>
          <cell r="S845" t="e">
            <v>#VALUE!</v>
          </cell>
          <cell r="T845" t="e">
            <v>#N/A</v>
          </cell>
          <cell r="U845" t="str">
            <v>-</v>
          </cell>
          <cell r="V845" t="str">
            <v>-</v>
          </cell>
          <cell r="W845" t="e">
            <v>#VALUE!</v>
          </cell>
          <cell r="X845" t="e">
            <v>#VALUE!</v>
          </cell>
          <cell r="Y845" t="e">
            <v>#N/A</v>
          </cell>
          <cell r="Z845" t="str">
            <v>-</v>
          </cell>
          <cell r="AA845" t="str">
            <v>-</v>
          </cell>
        </row>
        <row r="846">
          <cell r="A846">
            <v>249</v>
          </cell>
          <cell r="B846" t="str">
            <v>복숭아(생과)천도kg10kg/60내국산</v>
          </cell>
          <cell r="C846">
            <v>96</v>
          </cell>
          <cell r="D846" t="str">
            <v>과실류</v>
          </cell>
          <cell r="E846" t="str">
            <v>복숭아(생과)</v>
          </cell>
          <cell r="F846" t="str">
            <v>천도</v>
          </cell>
          <cell r="G846" t="str">
            <v>kg</v>
          </cell>
          <cell r="H846" t="str">
            <v>10kg/60내</v>
          </cell>
          <cell r="I846" t="str">
            <v>국산</v>
          </cell>
          <cell r="J846" t="str">
            <v>-</v>
          </cell>
          <cell r="K846" t="str">
            <v>-</v>
          </cell>
          <cell r="L846" t="str">
            <v>-</v>
          </cell>
          <cell r="M846" t="e">
            <v>#VALUE!</v>
          </cell>
          <cell r="N846" t="e">
            <v>#VALUE!</v>
          </cell>
          <cell r="O846" t="str">
            <v>-</v>
          </cell>
          <cell r="P846" t="str">
            <v>-</v>
          </cell>
          <cell r="Q846" t="str">
            <v>-</v>
          </cell>
          <cell r="R846" t="e">
            <v>#VALUE!</v>
          </cell>
          <cell r="S846" t="e">
            <v>#VALUE!</v>
          </cell>
          <cell r="T846" t="str">
            <v>-</v>
          </cell>
          <cell r="U846" t="str">
            <v>-</v>
          </cell>
          <cell r="V846" t="str">
            <v>-</v>
          </cell>
          <cell r="W846" t="e">
            <v>#VALUE!</v>
          </cell>
          <cell r="X846" t="e">
            <v>#VALUE!</v>
          </cell>
          <cell r="Y846" t="str">
            <v>-</v>
          </cell>
          <cell r="Z846" t="str">
            <v>-</v>
          </cell>
          <cell r="AA846" t="str">
            <v>-</v>
          </cell>
        </row>
        <row r="847">
          <cell r="A847">
            <v>250</v>
          </cell>
          <cell r="B847" t="str">
            <v>복숭아(생과)천도kg10kg/70내국산</v>
          </cell>
          <cell r="D847" t="str">
            <v>과실류</v>
          </cell>
          <cell r="E847" t="str">
            <v>복숭아(생과)</v>
          </cell>
          <cell r="F847" t="str">
            <v>천도</v>
          </cell>
          <cell r="G847" t="str">
            <v>kg</v>
          </cell>
          <cell r="H847" t="str">
            <v>10kg/70내</v>
          </cell>
          <cell r="I847" t="str">
            <v>국산</v>
          </cell>
          <cell r="J847" t="str">
            <v>-</v>
          </cell>
          <cell r="K847" t="str">
            <v>-</v>
          </cell>
          <cell r="L847" t="str">
            <v>-</v>
          </cell>
          <cell r="M847" t="e">
            <v>#VALUE!</v>
          </cell>
          <cell r="N847" t="e">
            <v>#VALUE!</v>
          </cell>
          <cell r="O847" t="str">
            <v>-</v>
          </cell>
          <cell r="P847" t="str">
            <v>-</v>
          </cell>
          <cell r="Q847" t="str">
            <v>-</v>
          </cell>
          <cell r="R847" t="e">
            <v>#VALUE!</v>
          </cell>
          <cell r="S847" t="e">
            <v>#VALUE!</v>
          </cell>
          <cell r="T847" t="str">
            <v>-</v>
          </cell>
          <cell r="U847" t="str">
            <v>-</v>
          </cell>
          <cell r="V847" t="str">
            <v>-</v>
          </cell>
          <cell r="W847" t="e">
            <v>#VALUE!</v>
          </cell>
          <cell r="X847" t="e">
            <v>#VALUE!</v>
          </cell>
          <cell r="Y847" t="str">
            <v>-</v>
          </cell>
          <cell r="Z847" t="str">
            <v>-</v>
          </cell>
          <cell r="AA847" t="str">
            <v>-</v>
          </cell>
        </row>
        <row r="848">
          <cell r="A848">
            <v>251</v>
          </cell>
          <cell r="B848" t="str">
            <v>복숭아(생과)천도kg10kg/80내국산</v>
          </cell>
          <cell r="D848" t="str">
            <v>과실류</v>
          </cell>
          <cell r="E848" t="str">
            <v>복숭아(생과)</v>
          </cell>
          <cell r="F848" t="str">
            <v>천도</v>
          </cell>
          <cell r="G848" t="str">
            <v>kg</v>
          </cell>
          <cell r="H848" t="str">
            <v>10kg/80내</v>
          </cell>
          <cell r="I848" t="str">
            <v>국산</v>
          </cell>
          <cell r="J848" t="str">
            <v>-</v>
          </cell>
          <cell r="K848" t="str">
            <v>-</v>
          </cell>
          <cell r="L848" t="str">
            <v>-</v>
          </cell>
          <cell r="M848" t="e">
            <v>#VALUE!</v>
          </cell>
          <cell r="N848" t="e">
            <v>#VALUE!</v>
          </cell>
          <cell r="O848" t="str">
            <v>-</v>
          </cell>
          <cell r="P848" t="str">
            <v>-</v>
          </cell>
          <cell r="Q848" t="str">
            <v>-</v>
          </cell>
          <cell r="R848" t="e">
            <v>#VALUE!</v>
          </cell>
          <cell r="S848" t="e">
            <v>#VALUE!</v>
          </cell>
          <cell r="T848" t="str">
            <v>-</v>
          </cell>
          <cell r="U848" t="str">
            <v>-</v>
          </cell>
          <cell r="V848" t="str">
            <v>-</v>
          </cell>
          <cell r="W848" t="e">
            <v>#VALUE!</v>
          </cell>
          <cell r="X848" t="e">
            <v>#VALUE!</v>
          </cell>
          <cell r="Y848" t="str">
            <v>-</v>
          </cell>
          <cell r="Z848" t="str">
            <v>-</v>
          </cell>
          <cell r="AA848" t="str">
            <v>-</v>
          </cell>
        </row>
        <row r="849">
          <cell r="A849">
            <v>252</v>
          </cell>
          <cell r="B849" t="str">
            <v>복숭아(생과)천도kg10kg/90내국산</v>
          </cell>
          <cell r="D849" t="str">
            <v>과실류</v>
          </cell>
          <cell r="E849" t="str">
            <v>복숭아(생과)</v>
          </cell>
          <cell r="F849" t="str">
            <v>천도</v>
          </cell>
          <cell r="G849" t="str">
            <v>kg</v>
          </cell>
          <cell r="H849" t="str">
            <v>10kg/90내</v>
          </cell>
          <cell r="I849" t="str">
            <v>국산</v>
          </cell>
          <cell r="J849" t="str">
            <v>-</v>
          </cell>
          <cell r="K849" t="str">
            <v>-</v>
          </cell>
          <cell r="L849" t="str">
            <v>-</v>
          </cell>
          <cell r="M849" t="e">
            <v>#VALUE!</v>
          </cell>
          <cell r="N849" t="e">
            <v>#VALUE!</v>
          </cell>
          <cell r="O849" t="str">
            <v>-</v>
          </cell>
          <cell r="P849" t="str">
            <v>-</v>
          </cell>
          <cell r="Q849" t="str">
            <v>-</v>
          </cell>
          <cell r="R849" t="e">
            <v>#VALUE!</v>
          </cell>
          <cell r="S849" t="e">
            <v>#VALUE!</v>
          </cell>
          <cell r="T849" t="str">
            <v>-</v>
          </cell>
          <cell r="U849" t="str">
            <v>-</v>
          </cell>
          <cell r="V849" t="str">
            <v>-</v>
          </cell>
          <cell r="W849" t="e">
            <v>#VALUE!</v>
          </cell>
          <cell r="X849" t="e">
            <v>#VALUE!</v>
          </cell>
          <cell r="Y849" t="str">
            <v>-</v>
          </cell>
          <cell r="Z849" t="str">
            <v>-</v>
          </cell>
          <cell r="AA849" t="str">
            <v>-</v>
          </cell>
        </row>
        <row r="850">
          <cell r="A850">
            <v>253</v>
          </cell>
          <cell r="B850" t="str">
            <v>사과(생과)부사(후지)kg15kg/40내국산</v>
          </cell>
          <cell r="C850">
            <v>97</v>
          </cell>
          <cell r="D850" t="str">
            <v>과실류</v>
          </cell>
          <cell r="E850" t="str">
            <v>사과(생과)</v>
          </cell>
          <cell r="F850" t="str">
            <v>부사(후지)</v>
          </cell>
          <cell r="G850" t="str">
            <v>kg</v>
          </cell>
          <cell r="H850" t="str">
            <v>15kg/40내</v>
          </cell>
          <cell r="I850" t="str">
            <v>국산</v>
          </cell>
          <cell r="J850">
            <v>11800</v>
          </cell>
          <cell r="K850" t="str">
            <v>-</v>
          </cell>
          <cell r="L850">
            <v>4340</v>
          </cell>
          <cell r="M850">
            <v>-63.220338983050844</v>
          </cell>
          <cell r="N850" t="e">
            <v>#VALUE!</v>
          </cell>
          <cell r="O850" t="str">
            <v>-</v>
          </cell>
          <cell r="P850" t="str">
            <v>-</v>
          </cell>
          <cell r="Q850">
            <v>5500</v>
          </cell>
          <cell r="R850" t="e">
            <v>#VALUE!</v>
          </cell>
          <cell r="S850" t="e">
            <v>#VALUE!</v>
          </cell>
          <cell r="T850" t="str">
            <v>-</v>
          </cell>
          <cell r="U850" t="str">
            <v>-</v>
          </cell>
          <cell r="V850">
            <v>6360</v>
          </cell>
          <cell r="W850" t="e">
            <v>#VALUE!</v>
          </cell>
          <cell r="X850" t="e">
            <v>#VALUE!</v>
          </cell>
          <cell r="Y850" t="str">
            <v>-</v>
          </cell>
          <cell r="Z850">
            <v>6360</v>
          </cell>
          <cell r="AA850">
            <v>7280</v>
          </cell>
        </row>
        <row r="851">
          <cell r="A851">
            <v>254</v>
          </cell>
          <cell r="B851" t="str">
            <v>사과(생과)부사(후지)kg15kg/50내국산</v>
          </cell>
          <cell r="D851" t="str">
            <v>과실류</v>
          </cell>
          <cell r="E851" t="str">
            <v>사과(생과)</v>
          </cell>
          <cell r="F851" t="str">
            <v>부사(후지)</v>
          </cell>
          <cell r="G851" t="str">
            <v>kg</v>
          </cell>
          <cell r="H851" t="str">
            <v>15kg/50내</v>
          </cell>
          <cell r="I851" t="str">
            <v>국산</v>
          </cell>
          <cell r="J851" t="str">
            <v>-</v>
          </cell>
          <cell r="K851" t="str">
            <v>-</v>
          </cell>
          <cell r="L851">
            <v>3340</v>
          </cell>
          <cell r="M851" t="e">
            <v>#VALUE!</v>
          </cell>
          <cell r="N851" t="e">
            <v>#VALUE!</v>
          </cell>
          <cell r="O851" t="str">
            <v>-</v>
          </cell>
          <cell r="P851">
            <v>3340</v>
          </cell>
          <cell r="Q851" t="str">
            <v>-</v>
          </cell>
          <cell r="R851" t="e">
            <v>#VALUE!</v>
          </cell>
          <cell r="S851" t="e">
            <v>#VALUE!</v>
          </cell>
          <cell r="T851" t="str">
            <v>-</v>
          </cell>
          <cell r="U851" t="str">
            <v>-</v>
          </cell>
          <cell r="V851" t="str">
            <v>-</v>
          </cell>
          <cell r="W851" t="e">
            <v>#VALUE!</v>
          </cell>
          <cell r="X851" t="e">
            <v>#VALUE!</v>
          </cell>
          <cell r="Y851">
            <v>7180</v>
          </cell>
          <cell r="Z851" t="str">
            <v>-</v>
          </cell>
          <cell r="AA851">
            <v>5560</v>
          </cell>
        </row>
        <row r="852">
          <cell r="A852">
            <v>255</v>
          </cell>
          <cell r="B852" t="str">
            <v>사과(생과)부사(후지)kg15kg/60내국산</v>
          </cell>
          <cell r="D852" t="str">
            <v>과실류</v>
          </cell>
          <cell r="E852" t="str">
            <v>사과(생과)</v>
          </cell>
          <cell r="F852" t="str">
            <v>부사(후지)</v>
          </cell>
          <cell r="G852" t="str">
            <v>kg</v>
          </cell>
          <cell r="H852" t="str">
            <v>15kg/60내</v>
          </cell>
          <cell r="I852" t="str">
            <v>국산</v>
          </cell>
          <cell r="J852" t="str">
            <v>-</v>
          </cell>
          <cell r="K852" t="str">
            <v>-</v>
          </cell>
          <cell r="L852">
            <v>3000</v>
          </cell>
          <cell r="M852" t="e">
            <v>#VALUE!</v>
          </cell>
          <cell r="N852" t="e">
            <v>#VALUE!</v>
          </cell>
          <cell r="O852" t="str">
            <v>-</v>
          </cell>
          <cell r="P852" t="str">
            <v>-</v>
          </cell>
          <cell r="Q852" t="str">
            <v>-</v>
          </cell>
          <cell r="R852" t="e">
            <v>#VALUE!</v>
          </cell>
          <cell r="S852" t="e">
            <v>#VALUE!</v>
          </cell>
          <cell r="T852">
            <v>6360</v>
          </cell>
          <cell r="U852" t="str">
            <v>-</v>
          </cell>
          <cell r="V852" t="str">
            <v>-</v>
          </cell>
          <cell r="W852" t="e">
            <v>#VALUE!</v>
          </cell>
          <cell r="X852" t="e">
            <v>#VALUE!</v>
          </cell>
          <cell r="Y852">
            <v>6300</v>
          </cell>
          <cell r="Z852" t="str">
            <v>-</v>
          </cell>
          <cell r="AA852" t="str">
            <v>-</v>
          </cell>
        </row>
        <row r="853">
          <cell r="A853">
            <v>256</v>
          </cell>
          <cell r="B853" t="str">
            <v>사과(생과)부사(후지)kg15kg/70내국산</v>
          </cell>
          <cell r="D853" t="str">
            <v>과실류</v>
          </cell>
          <cell r="E853" t="str">
            <v>사과(생과)</v>
          </cell>
          <cell r="F853" t="str">
            <v>부사(후지)</v>
          </cell>
          <cell r="G853" t="str">
            <v>kg</v>
          </cell>
          <cell r="H853" t="str">
            <v>15kg/70내</v>
          </cell>
          <cell r="I853" t="str">
            <v>국산</v>
          </cell>
          <cell r="J853" t="str">
            <v>-</v>
          </cell>
          <cell r="K853" t="str">
            <v>-</v>
          </cell>
          <cell r="L853">
            <v>2340</v>
          </cell>
          <cell r="M853" t="e">
            <v>#VALUE!</v>
          </cell>
          <cell r="N853" t="e">
            <v>#VALUE!</v>
          </cell>
          <cell r="O853">
            <v>2600</v>
          </cell>
          <cell r="P853" t="str">
            <v>-</v>
          </cell>
          <cell r="Q853" t="str">
            <v>-</v>
          </cell>
          <cell r="R853" t="e">
            <v>#VALUE!</v>
          </cell>
          <cell r="S853" t="e">
            <v>#VALUE!</v>
          </cell>
          <cell r="T853" t="str">
            <v>-</v>
          </cell>
          <cell r="U853" t="str">
            <v>-</v>
          </cell>
          <cell r="V853" t="str">
            <v>-</v>
          </cell>
          <cell r="W853" t="e">
            <v>#VALUE!</v>
          </cell>
          <cell r="X853" t="e">
            <v>#VALUE!</v>
          </cell>
          <cell r="Y853" t="str">
            <v>-</v>
          </cell>
          <cell r="Z853" t="str">
            <v>-</v>
          </cell>
          <cell r="AA853" t="str">
            <v>-</v>
          </cell>
        </row>
        <row r="854">
          <cell r="A854">
            <v>257</v>
          </cell>
          <cell r="B854" t="str">
            <v>사과(생과)아오리kg15kg/50내국산</v>
          </cell>
          <cell r="D854" t="str">
            <v>과실류</v>
          </cell>
          <cell r="E854" t="str">
            <v>사과(생과)</v>
          </cell>
          <cell r="F854" t="str">
            <v>아오리</v>
          </cell>
          <cell r="G854" t="str">
            <v>kg</v>
          </cell>
          <cell r="H854" t="str">
            <v>15kg/50내</v>
          </cell>
          <cell r="I854" t="str">
            <v>국산</v>
          </cell>
          <cell r="J854" t="str">
            <v>-</v>
          </cell>
          <cell r="K854" t="str">
            <v>-</v>
          </cell>
          <cell r="L854" t="str">
            <v>-</v>
          </cell>
          <cell r="M854" t="e">
            <v>#VALUE!</v>
          </cell>
          <cell r="N854" t="e">
            <v>#VALUE!</v>
          </cell>
          <cell r="O854" t="str">
            <v>-</v>
          </cell>
          <cell r="P854" t="str">
            <v>-</v>
          </cell>
          <cell r="Q854" t="str">
            <v>-</v>
          </cell>
          <cell r="R854" t="e">
            <v>#VALUE!</v>
          </cell>
          <cell r="S854" t="e">
            <v>#VALUE!</v>
          </cell>
          <cell r="T854" t="str">
            <v>-</v>
          </cell>
          <cell r="U854" t="str">
            <v>-</v>
          </cell>
          <cell r="V854" t="str">
            <v>-</v>
          </cell>
          <cell r="W854" t="e">
            <v>#VALUE!</v>
          </cell>
          <cell r="X854" t="e">
            <v>#VALUE!</v>
          </cell>
          <cell r="Y854" t="str">
            <v>-</v>
          </cell>
          <cell r="Z854" t="str">
            <v>-</v>
          </cell>
          <cell r="AA854" t="str">
            <v>-</v>
          </cell>
        </row>
        <row r="855">
          <cell r="A855">
            <v>258</v>
          </cell>
          <cell r="B855" t="str">
            <v>사과(생과)아오리kg15kg/60내국산</v>
          </cell>
          <cell r="D855" t="str">
            <v>과실류</v>
          </cell>
          <cell r="E855" t="str">
            <v>사과(생과)</v>
          </cell>
          <cell r="F855" t="str">
            <v>아오리</v>
          </cell>
          <cell r="G855" t="str">
            <v>kg</v>
          </cell>
          <cell r="H855" t="str">
            <v>15kg/60내</v>
          </cell>
          <cell r="I855" t="str">
            <v>국산</v>
          </cell>
          <cell r="J855" t="str">
            <v>-</v>
          </cell>
          <cell r="K855" t="str">
            <v>-</v>
          </cell>
          <cell r="L855" t="str">
            <v>-</v>
          </cell>
          <cell r="M855" t="e">
            <v>#VALUE!</v>
          </cell>
          <cell r="N855" t="e">
            <v>#VALUE!</v>
          </cell>
          <cell r="O855" t="str">
            <v>-</v>
          </cell>
          <cell r="P855" t="str">
            <v>-</v>
          </cell>
          <cell r="Q855" t="str">
            <v>-</v>
          </cell>
          <cell r="R855" t="e">
            <v>#VALUE!</v>
          </cell>
          <cell r="S855" t="e">
            <v>#VALUE!</v>
          </cell>
          <cell r="T855" t="str">
            <v>-</v>
          </cell>
          <cell r="U855" t="str">
            <v>-</v>
          </cell>
          <cell r="V855" t="str">
            <v>-</v>
          </cell>
          <cell r="W855" t="e">
            <v>#VALUE!</v>
          </cell>
          <cell r="X855" t="e">
            <v>#VALUE!</v>
          </cell>
          <cell r="Y855" t="str">
            <v>-</v>
          </cell>
          <cell r="Z855" t="str">
            <v>-</v>
          </cell>
          <cell r="AA855" t="str">
            <v>-</v>
          </cell>
        </row>
        <row r="856">
          <cell r="A856">
            <v>259</v>
          </cell>
          <cell r="B856" t="str">
            <v>사과(생과)양광kg15kg/50내국산</v>
          </cell>
          <cell r="D856" t="str">
            <v>과실류</v>
          </cell>
          <cell r="E856" t="str">
            <v>사과(생과)</v>
          </cell>
          <cell r="F856" t="str">
            <v>양광</v>
          </cell>
          <cell r="G856" t="str">
            <v>kg</v>
          </cell>
          <cell r="H856" t="str">
            <v>15kg/50내</v>
          </cell>
          <cell r="I856" t="str">
            <v>국산</v>
          </cell>
          <cell r="J856" t="str">
            <v>-</v>
          </cell>
          <cell r="K856">
            <v>4340</v>
          </cell>
          <cell r="L856" t="str">
            <v>-</v>
          </cell>
          <cell r="M856" t="e">
            <v>#VALUE!</v>
          </cell>
          <cell r="N856" t="e">
            <v>#VALUE!</v>
          </cell>
          <cell r="O856" t="str">
            <v>-</v>
          </cell>
          <cell r="P856" t="str">
            <v>-</v>
          </cell>
          <cell r="Q856" t="str">
            <v>-</v>
          </cell>
          <cell r="R856" t="e">
            <v>#VALUE!</v>
          </cell>
          <cell r="S856" t="e">
            <v>#VALUE!</v>
          </cell>
          <cell r="T856" t="str">
            <v>-</v>
          </cell>
          <cell r="U856" t="str">
            <v>-</v>
          </cell>
          <cell r="V856" t="str">
            <v>-</v>
          </cell>
          <cell r="W856" t="e">
            <v>#VALUE!</v>
          </cell>
          <cell r="X856" t="e">
            <v>#VALUE!</v>
          </cell>
          <cell r="Y856" t="str">
            <v>-</v>
          </cell>
          <cell r="Z856">
            <v>8380</v>
          </cell>
          <cell r="AA856" t="str">
            <v>-</v>
          </cell>
        </row>
        <row r="857">
          <cell r="A857">
            <v>260</v>
          </cell>
          <cell r="B857" t="str">
            <v>사과(생과)양광kg15kg/60내국산</v>
          </cell>
          <cell r="D857" t="str">
            <v>과실류</v>
          </cell>
          <cell r="E857" t="str">
            <v>사과(생과)</v>
          </cell>
          <cell r="F857" t="str">
            <v>양광</v>
          </cell>
          <cell r="G857" t="str">
            <v>kg</v>
          </cell>
          <cell r="H857" t="str">
            <v>15kg/60내</v>
          </cell>
          <cell r="I857" t="str">
            <v>국산</v>
          </cell>
          <cell r="J857" t="str">
            <v>-</v>
          </cell>
          <cell r="K857">
            <v>3670</v>
          </cell>
          <cell r="L857" t="str">
            <v>-</v>
          </cell>
          <cell r="M857" t="e">
            <v>#VALUE!</v>
          </cell>
          <cell r="N857" t="e">
            <v>#VALUE!</v>
          </cell>
          <cell r="O857" t="str">
            <v>-</v>
          </cell>
          <cell r="P857">
            <v>4000</v>
          </cell>
          <cell r="Q857" t="str">
            <v>-</v>
          </cell>
          <cell r="R857" t="e">
            <v>#VALUE!</v>
          </cell>
          <cell r="S857" t="e">
            <v>#VALUE!</v>
          </cell>
          <cell r="T857" t="str">
            <v>-</v>
          </cell>
          <cell r="U857" t="str">
            <v>-</v>
          </cell>
          <cell r="V857" t="str">
            <v>-</v>
          </cell>
          <cell r="W857" t="e">
            <v>#VALUE!</v>
          </cell>
          <cell r="X857" t="e">
            <v>#VALUE!</v>
          </cell>
          <cell r="Y857" t="str">
            <v>-</v>
          </cell>
          <cell r="Z857" t="str">
            <v>-</v>
          </cell>
          <cell r="AA857" t="str">
            <v>-</v>
          </cell>
        </row>
        <row r="858">
          <cell r="A858">
            <v>261</v>
          </cell>
          <cell r="B858" t="str">
            <v>사과(생과)요까kg15kg/50내국산</v>
          </cell>
          <cell r="D858" t="str">
            <v>과실류</v>
          </cell>
          <cell r="E858" t="str">
            <v>사과(생과)</v>
          </cell>
          <cell r="F858" t="str">
            <v>요까</v>
          </cell>
          <cell r="G858" t="str">
            <v>kg</v>
          </cell>
          <cell r="H858" t="str">
            <v>15kg/50내</v>
          </cell>
          <cell r="I858" t="str">
            <v>국산</v>
          </cell>
          <cell r="J858" t="str">
            <v>-</v>
          </cell>
          <cell r="K858" t="str">
            <v>-</v>
          </cell>
          <cell r="L858" t="str">
            <v>-</v>
          </cell>
          <cell r="M858" t="e">
            <v>#VALUE!</v>
          </cell>
          <cell r="N858" t="e">
            <v>#VALUE!</v>
          </cell>
          <cell r="O858" t="str">
            <v>-</v>
          </cell>
          <cell r="P858" t="str">
            <v>-</v>
          </cell>
          <cell r="Q858" t="str">
            <v>-</v>
          </cell>
          <cell r="R858" t="e">
            <v>#VALUE!</v>
          </cell>
          <cell r="S858" t="e">
            <v>#VALUE!</v>
          </cell>
          <cell r="T858" t="str">
            <v>-</v>
          </cell>
          <cell r="U858" t="str">
            <v>-</v>
          </cell>
          <cell r="V858" t="str">
            <v>-</v>
          </cell>
          <cell r="W858" t="e">
            <v>#VALUE!</v>
          </cell>
          <cell r="X858" t="e">
            <v>#VALUE!</v>
          </cell>
          <cell r="Y858" t="str">
            <v>-</v>
          </cell>
          <cell r="Z858" t="str">
            <v>-</v>
          </cell>
          <cell r="AA858" t="str">
            <v>-</v>
          </cell>
        </row>
        <row r="859">
          <cell r="A859">
            <v>262</v>
          </cell>
          <cell r="B859" t="str">
            <v>사과(생과)요까kg15kg/60내국산</v>
          </cell>
          <cell r="D859" t="str">
            <v>과실류</v>
          </cell>
          <cell r="E859" t="str">
            <v>사과(생과)</v>
          </cell>
          <cell r="F859" t="str">
            <v>요까</v>
          </cell>
          <cell r="G859" t="str">
            <v>kg</v>
          </cell>
          <cell r="H859" t="str">
            <v>15kg/60내</v>
          </cell>
          <cell r="I859" t="str">
            <v>국산</v>
          </cell>
          <cell r="J859" t="str">
            <v>-</v>
          </cell>
          <cell r="K859" t="str">
            <v>-</v>
          </cell>
          <cell r="L859" t="str">
            <v>-</v>
          </cell>
          <cell r="M859" t="e">
            <v>#VALUE!</v>
          </cell>
          <cell r="N859" t="e">
            <v>#VALUE!</v>
          </cell>
          <cell r="O859" t="str">
            <v>-</v>
          </cell>
          <cell r="P859">
            <v>1940</v>
          </cell>
          <cell r="Q859" t="str">
            <v>-</v>
          </cell>
          <cell r="R859" t="e">
            <v>#VALUE!</v>
          </cell>
          <cell r="S859" t="e">
            <v>#VALUE!</v>
          </cell>
          <cell r="T859" t="str">
            <v>-</v>
          </cell>
          <cell r="U859" t="str">
            <v>-</v>
          </cell>
          <cell r="V859" t="str">
            <v>-</v>
          </cell>
          <cell r="W859" t="e">
            <v>#VALUE!</v>
          </cell>
          <cell r="X859" t="e">
            <v>#VALUE!</v>
          </cell>
          <cell r="Y859" t="str">
            <v>-</v>
          </cell>
          <cell r="Z859" t="str">
            <v>-</v>
          </cell>
          <cell r="AA859" t="str">
            <v>-</v>
          </cell>
        </row>
        <row r="860">
          <cell r="A860">
            <v>263</v>
          </cell>
          <cell r="B860" t="str">
            <v>사과(생과)홍로kg15kg/50내국산</v>
          </cell>
          <cell r="D860" t="str">
            <v>과실류</v>
          </cell>
          <cell r="E860" t="str">
            <v>사과(생과)</v>
          </cell>
          <cell r="F860" t="str">
            <v>홍로</v>
          </cell>
          <cell r="G860" t="str">
            <v>kg</v>
          </cell>
          <cell r="H860" t="str">
            <v>15kg/50내</v>
          </cell>
          <cell r="I860" t="str">
            <v>국산</v>
          </cell>
          <cell r="J860" t="str">
            <v>-</v>
          </cell>
          <cell r="K860" t="str">
            <v>-</v>
          </cell>
          <cell r="L860" t="str">
            <v>-</v>
          </cell>
          <cell r="M860" t="e">
            <v>#VALUE!</v>
          </cell>
          <cell r="N860" t="e">
            <v>#VALUE!</v>
          </cell>
          <cell r="O860" t="str">
            <v>-</v>
          </cell>
          <cell r="P860" t="str">
            <v>-</v>
          </cell>
          <cell r="Q860" t="str">
            <v>-</v>
          </cell>
          <cell r="R860" t="e">
            <v>#VALUE!</v>
          </cell>
          <cell r="S860" t="e">
            <v>#VALUE!</v>
          </cell>
          <cell r="T860" t="str">
            <v>-</v>
          </cell>
          <cell r="U860">
            <v>5480</v>
          </cell>
          <cell r="V860" t="str">
            <v>-</v>
          </cell>
          <cell r="W860" t="e">
            <v>#VALUE!</v>
          </cell>
          <cell r="X860" t="e">
            <v>#VALUE!</v>
          </cell>
          <cell r="Y860" t="str">
            <v>-</v>
          </cell>
          <cell r="Z860" t="str">
            <v>-</v>
          </cell>
          <cell r="AA860" t="str">
            <v>-</v>
          </cell>
        </row>
        <row r="861">
          <cell r="A861">
            <v>264</v>
          </cell>
          <cell r="B861" t="str">
            <v>사과(생과)홍로kg15kg/60내국산</v>
          </cell>
          <cell r="D861" t="str">
            <v>과실류</v>
          </cell>
          <cell r="E861" t="str">
            <v>사과(생과)</v>
          </cell>
          <cell r="F861" t="str">
            <v>홍로</v>
          </cell>
          <cell r="G861" t="str">
            <v>kg</v>
          </cell>
          <cell r="H861" t="str">
            <v>15kg/60내</v>
          </cell>
          <cell r="I861" t="str">
            <v>국산</v>
          </cell>
          <cell r="J861" t="str">
            <v>-</v>
          </cell>
          <cell r="K861" t="str">
            <v>-</v>
          </cell>
          <cell r="L861" t="str">
            <v>-</v>
          </cell>
          <cell r="M861" t="e">
            <v>#VALUE!</v>
          </cell>
          <cell r="N861" t="e">
            <v>#VALUE!</v>
          </cell>
          <cell r="O861" t="str">
            <v>-</v>
          </cell>
          <cell r="P861">
            <v>2070</v>
          </cell>
          <cell r="Q861" t="str">
            <v>-</v>
          </cell>
          <cell r="R861" t="e">
            <v>#VALUE!</v>
          </cell>
          <cell r="S861" t="e">
            <v>#VALUE!</v>
          </cell>
          <cell r="T861" t="str">
            <v>-</v>
          </cell>
          <cell r="U861" t="str">
            <v>-</v>
          </cell>
          <cell r="V861" t="str">
            <v>-</v>
          </cell>
          <cell r="W861" t="e">
            <v>#VALUE!</v>
          </cell>
          <cell r="X861" t="e">
            <v>#VALUE!</v>
          </cell>
          <cell r="Y861" t="str">
            <v>-</v>
          </cell>
          <cell r="Z861" t="str">
            <v>-</v>
          </cell>
          <cell r="AA861" t="str">
            <v>-</v>
          </cell>
        </row>
        <row r="862">
          <cell r="A862">
            <v>265</v>
          </cell>
          <cell r="B862" t="str">
            <v>사과(생과)홍옥kg대200g/개국산</v>
          </cell>
          <cell r="D862" t="str">
            <v>과실류</v>
          </cell>
          <cell r="E862" t="str">
            <v>사과(생과)</v>
          </cell>
          <cell r="F862" t="str">
            <v>홍옥</v>
          </cell>
          <cell r="G862" t="str">
            <v>kg</v>
          </cell>
          <cell r="H862" t="str">
            <v>대200g/개</v>
          </cell>
          <cell r="I862" t="str">
            <v>국산</v>
          </cell>
          <cell r="J862" t="str">
            <v>-</v>
          </cell>
          <cell r="K862" t="str">
            <v>-</v>
          </cell>
          <cell r="L862" t="str">
            <v>-</v>
          </cell>
          <cell r="M862" t="e">
            <v>#VALUE!</v>
          </cell>
          <cell r="N862" t="e">
            <v>#VALUE!</v>
          </cell>
          <cell r="O862" t="str">
            <v>-</v>
          </cell>
          <cell r="P862" t="str">
            <v>-</v>
          </cell>
          <cell r="Q862" t="str">
            <v>-</v>
          </cell>
          <cell r="R862" t="e">
            <v>#VALUE!</v>
          </cell>
          <cell r="S862" t="e">
            <v>#VALUE!</v>
          </cell>
          <cell r="T862" t="str">
            <v>-</v>
          </cell>
          <cell r="U862" t="str">
            <v>-</v>
          </cell>
          <cell r="V862" t="str">
            <v>-</v>
          </cell>
          <cell r="W862" t="e">
            <v>#VALUE!</v>
          </cell>
          <cell r="X862" t="e">
            <v>#VALUE!</v>
          </cell>
          <cell r="Y862" t="str">
            <v>-</v>
          </cell>
          <cell r="Z862" t="str">
            <v>-</v>
          </cell>
          <cell r="AA862" t="str">
            <v>-</v>
          </cell>
        </row>
        <row r="863">
          <cell r="A863">
            <v>266</v>
          </cell>
          <cell r="B863" t="str">
            <v>사과(생과)홍월kg15kg/50내국산</v>
          </cell>
          <cell r="D863" t="str">
            <v>과실류</v>
          </cell>
          <cell r="E863" t="str">
            <v>사과(생과)</v>
          </cell>
          <cell r="F863" t="str">
            <v>홍월</v>
          </cell>
          <cell r="G863" t="str">
            <v>kg</v>
          </cell>
          <cell r="H863" t="str">
            <v>15kg/50내</v>
          </cell>
          <cell r="I863" t="str">
            <v>국산</v>
          </cell>
          <cell r="J863" t="str">
            <v>-</v>
          </cell>
          <cell r="K863" t="str">
            <v>-</v>
          </cell>
          <cell r="L863" t="str">
            <v>-</v>
          </cell>
          <cell r="M863" t="e">
            <v>#VALUE!</v>
          </cell>
          <cell r="N863" t="e">
            <v>#VALUE!</v>
          </cell>
          <cell r="O863" t="str">
            <v>-</v>
          </cell>
          <cell r="P863" t="str">
            <v>-</v>
          </cell>
          <cell r="Q863" t="str">
            <v>-</v>
          </cell>
          <cell r="R863" t="e">
            <v>#VALUE!</v>
          </cell>
          <cell r="S863" t="e">
            <v>#VALUE!</v>
          </cell>
          <cell r="T863" t="str">
            <v>-</v>
          </cell>
          <cell r="U863" t="str">
            <v>-</v>
          </cell>
          <cell r="V863" t="str">
            <v>-</v>
          </cell>
          <cell r="W863" t="e">
            <v>#VALUE!</v>
          </cell>
          <cell r="X863" t="e">
            <v>#VALUE!</v>
          </cell>
          <cell r="Y863" t="str">
            <v>-</v>
          </cell>
          <cell r="Z863" t="str">
            <v>-</v>
          </cell>
          <cell r="AA863" t="str">
            <v>-</v>
          </cell>
        </row>
        <row r="864">
          <cell r="A864">
            <v>267</v>
          </cell>
          <cell r="B864" t="str">
            <v>사과(생과)홍월kg15kg/60내국산</v>
          </cell>
          <cell r="D864" t="str">
            <v>과실류</v>
          </cell>
          <cell r="E864" t="str">
            <v>사과(생과)</v>
          </cell>
          <cell r="F864" t="str">
            <v>홍월</v>
          </cell>
          <cell r="G864" t="str">
            <v>kg</v>
          </cell>
          <cell r="H864" t="str">
            <v>15kg/60내</v>
          </cell>
          <cell r="I864" t="str">
            <v>국산</v>
          </cell>
          <cell r="J864" t="str">
            <v>-</v>
          </cell>
          <cell r="K864" t="str">
            <v>-</v>
          </cell>
          <cell r="L864" t="str">
            <v>-</v>
          </cell>
          <cell r="M864" t="e">
            <v>#VALUE!</v>
          </cell>
          <cell r="N864" t="e">
            <v>#VALUE!</v>
          </cell>
          <cell r="O864" t="str">
            <v>-</v>
          </cell>
          <cell r="P864" t="str">
            <v>-</v>
          </cell>
          <cell r="Q864" t="str">
            <v>-</v>
          </cell>
          <cell r="R864" t="e">
            <v>#VALUE!</v>
          </cell>
          <cell r="S864" t="e">
            <v>#VALUE!</v>
          </cell>
          <cell r="T864" t="str">
            <v>-</v>
          </cell>
          <cell r="U864" t="str">
            <v>-</v>
          </cell>
          <cell r="V864" t="str">
            <v>-</v>
          </cell>
          <cell r="W864" t="e">
            <v>#VALUE!</v>
          </cell>
          <cell r="X864" t="e">
            <v>#VALUE!</v>
          </cell>
          <cell r="Y864" t="str">
            <v>-</v>
          </cell>
          <cell r="Z864" t="str">
            <v>-</v>
          </cell>
          <cell r="AA864" t="str">
            <v>-</v>
          </cell>
        </row>
        <row r="865">
          <cell r="A865">
            <v>268</v>
          </cell>
          <cell r="B865" t="str">
            <v>사과(생과)히로사끼kg15kg/50내국산</v>
          </cell>
          <cell r="D865" t="str">
            <v>과실류</v>
          </cell>
          <cell r="E865" t="str">
            <v>사과(생과)</v>
          </cell>
          <cell r="F865" t="str">
            <v>히로사끼</v>
          </cell>
          <cell r="G865" t="str">
            <v>kg</v>
          </cell>
          <cell r="H865" t="str">
            <v>15kg/50내</v>
          </cell>
          <cell r="I865" t="str">
            <v>국산</v>
          </cell>
          <cell r="J865" t="str">
            <v>-</v>
          </cell>
          <cell r="K865" t="str">
            <v>-</v>
          </cell>
          <cell r="L865" t="str">
            <v>-</v>
          </cell>
          <cell r="M865" t="e">
            <v>#VALUE!</v>
          </cell>
          <cell r="N865" t="e">
            <v>#VALUE!</v>
          </cell>
          <cell r="O865" t="str">
            <v>-</v>
          </cell>
          <cell r="P865" t="str">
            <v>-</v>
          </cell>
          <cell r="Q865" t="str">
            <v>-</v>
          </cell>
          <cell r="R865" t="e">
            <v>#VALUE!</v>
          </cell>
          <cell r="S865" t="e">
            <v>#VALUE!</v>
          </cell>
          <cell r="T865" t="str">
            <v>-</v>
          </cell>
          <cell r="U865" t="str">
            <v>-</v>
          </cell>
          <cell r="V865" t="str">
            <v>-</v>
          </cell>
          <cell r="W865" t="e">
            <v>#VALUE!</v>
          </cell>
          <cell r="X865" t="e">
            <v>#VALUE!</v>
          </cell>
          <cell r="Y865" t="str">
            <v>-</v>
          </cell>
          <cell r="Z865" t="str">
            <v>-</v>
          </cell>
          <cell r="AA865" t="str">
            <v>-</v>
          </cell>
        </row>
        <row r="866">
          <cell r="A866">
            <v>269</v>
          </cell>
          <cell r="B866" t="str">
            <v>사과(생과)히로사끼kg15kg/60내국산</v>
          </cell>
          <cell r="D866" t="str">
            <v>과실류</v>
          </cell>
          <cell r="E866" t="str">
            <v>사과(생과)</v>
          </cell>
          <cell r="F866" t="str">
            <v>히로사끼</v>
          </cell>
          <cell r="G866" t="str">
            <v>kg</v>
          </cell>
          <cell r="H866" t="str">
            <v>15kg/60내</v>
          </cell>
          <cell r="I866" t="str">
            <v>국산</v>
          </cell>
          <cell r="J866" t="str">
            <v>-</v>
          </cell>
          <cell r="K866" t="str">
            <v>-</v>
          </cell>
          <cell r="L866" t="str">
            <v>-</v>
          </cell>
          <cell r="M866" t="e">
            <v>#VALUE!</v>
          </cell>
          <cell r="N866" t="e">
            <v>#VALUE!</v>
          </cell>
          <cell r="O866" t="str">
            <v>-</v>
          </cell>
          <cell r="P866" t="str">
            <v>-</v>
          </cell>
          <cell r="Q866" t="str">
            <v>-</v>
          </cell>
          <cell r="R866" t="e">
            <v>#VALUE!</v>
          </cell>
          <cell r="S866" t="e">
            <v>#VALUE!</v>
          </cell>
          <cell r="T866" t="str">
            <v>-</v>
          </cell>
          <cell r="U866" t="str">
            <v>-</v>
          </cell>
          <cell r="V866" t="str">
            <v>-</v>
          </cell>
          <cell r="W866" t="e">
            <v>#VALUE!</v>
          </cell>
          <cell r="X866" t="e">
            <v>#VALUE!</v>
          </cell>
          <cell r="Y866" t="str">
            <v>-</v>
          </cell>
          <cell r="Z866" t="str">
            <v>-</v>
          </cell>
          <cell r="AA866" t="str">
            <v>-</v>
          </cell>
        </row>
        <row r="867">
          <cell r="A867">
            <v>270</v>
          </cell>
          <cell r="B867" t="str">
            <v>수박(생과)적육질kg6~7kg/통국산</v>
          </cell>
          <cell r="C867">
            <v>98</v>
          </cell>
          <cell r="D867" t="str">
            <v>과실류</v>
          </cell>
          <cell r="E867" t="str">
            <v>수박(생과)</v>
          </cell>
          <cell r="F867" t="str">
            <v>적육질</v>
          </cell>
          <cell r="G867" t="str">
            <v>kg</v>
          </cell>
          <cell r="H867" t="str">
            <v>6~7kg/통</v>
          </cell>
          <cell r="I867" t="str">
            <v>국산</v>
          </cell>
          <cell r="J867" t="e">
            <v>#N/A</v>
          </cell>
          <cell r="K867">
            <v>2580</v>
          </cell>
          <cell r="L867">
            <v>3340</v>
          </cell>
          <cell r="M867" t="e">
            <v>#N/A</v>
          </cell>
          <cell r="N867">
            <v>29.45736434108527</v>
          </cell>
          <cell r="O867" t="e">
            <v>#N/A</v>
          </cell>
          <cell r="P867">
            <v>2340</v>
          </cell>
          <cell r="Q867" t="str">
            <v>-</v>
          </cell>
          <cell r="R867" t="e">
            <v>#VALUE!</v>
          </cell>
          <cell r="S867" t="e">
            <v>#VALUE!</v>
          </cell>
          <cell r="T867" t="e">
            <v>#N/A</v>
          </cell>
          <cell r="U867" t="str">
            <v>-</v>
          </cell>
          <cell r="V867" t="str">
            <v>-</v>
          </cell>
          <cell r="W867" t="e">
            <v>#VALUE!</v>
          </cell>
          <cell r="X867" t="e">
            <v>#VALUE!</v>
          </cell>
          <cell r="Y867" t="e">
            <v>#N/A</v>
          </cell>
          <cell r="Z867">
            <v>4560</v>
          </cell>
          <cell r="AA867">
            <v>4480</v>
          </cell>
        </row>
        <row r="868">
          <cell r="A868">
            <v>271</v>
          </cell>
          <cell r="B868" t="str">
            <v>수박(생과)적육질kg8~10kg/통국산</v>
          </cell>
          <cell r="D868" t="str">
            <v>과실류</v>
          </cell>
          <cell r="E868" t="str">
            <v>수박(생과)</v>
          </cell>
          <cell r="F868" t="str">
            <v>적육질</v>
          </cell>
          <cell r="G868" t="str">
            <v>kg</v>
          </cell>
          <cell r="H868" t="str">
            <v>8~10kg/통</v>
          </cell>
          <cell r="I868" t="str">
            <v>국산</v>
          </cell>
          <cell r="J868" t="e">
            <v>#N/A</v>
          </cell>
          <cell r="K868" t="str">
            <v>-</v>
          </cell>
          <cell r="L868" t="str">
            <v>-</v>
          </cell>
          <cell r="M868" t="e">
            <v>#VALUE!</v>
          </cell>
          <cell r="N868" t="e">
            <v>#VALUE!</v>
          </cell>
          <cell r="O868" t="e">
            <v>#N/A</v>
          </cell>
          <cell r="P868">
            <v>2670</v>
          </cell>
          <cell r="Q868" t="str">
            <v>-</v>
          </cell>
          <cell r="R868" t="e">
            <v>#VALUE!</v>
          </cell>
          <cell r="S868" t="e">
            <v>#VALUE!</v>
          </cell>
          <cell r="T868" t="e">
            <v>#N/A</v>
          </cell>
          <cell r="U868" t="str">
            <v>-</v>
          </cell>
          <cell r="V868" t="str">
            <v>-</v>
          </cell>
          <cell r="W868" t="e">
            <v>#VALUE!</v>
          </cell>
          <cell r="X868" t="e">
            <v>#VALUE!</v>
          </cell>
          <cell r="Y868" t="e">
            <v>#N/A</v>
          </cell>
          <cell r="Z868" t="str">
            <v>-</v>
          </cell>
          <cell r="AA868" t="str">
            <v>-</v>
          </cell>
        </row>
        <row r="869">
          <cell r="A869">
            <v>272</v>
          </cell>
          <cell r="B869" t="str">
            <v>오렌지생과kg18kg72과미국</v>
          </cell>
          <cell r="C869">
            <v>99</v>
          </cell>
          <cell r="D869" t="str">
            <v>과실류</v>
          </cell>
          <cell r="E869" t="str">
            <v>오렌지</v>
          </cell>
          <cell r="F869" t="str">
            <v>생과</v>
          </cell>
          <cell r="G869" t="str">
            <v>kg</v>
          </cell>
          <cell r="H869" t="str">
            <v>18kg72과</v>
          </cell>
          <cell r="I869" t="str">
            <v>미국</v>
          </cell>
          <cell r="J869">
            <v>12000</v>
          </cell>
          <cell r="K869">
            <v>2670</v>
          </cell>
          <cell r="L869">
            <v>1950</v>
          </cell>
          <cell r="M869">
            <v>-83.75</v>
          </cell>
          <cell r="N869">
            <v>-26.966292134831459</v>
          </cell>
          <cell r="O869" t="str">
            <v>-</v>
          </cell>
          <cell r="P869" t="str">
            <v>-</v>
          </cell>
          <cell r="Q869">
            <v>2890</v>
          </cell>
          <cell r="R869" t="e">
            <v>#VALUE!</v>
          </cell>
          <cell r="S869" t="e">
            <v>#VALUE!</v>
          </cell>
          <cell r="T869" t="str">
            <v>-</v>
          </cell>
          <cell r="U869" t="str">
            <v>-</v>
          </cell>
          <cell r="V869">
            <v>8300</v>
          </cell>
          <cell r="W869" t="e">
            <v>#VALUE!</v>
          </cell>
          <cell r="X869" t="e">
            <v>#VALUE!</v>
          </cell>
          <cell r="Y869" t="str">
            <v>-</v>
          </cell>
          <cell r="Z869" t="str">
            <v>-</v>
          </cell>
          <cell r="AA869" t="str">
            <v>-</v>
          </cell>
        </row>
        <row r="870">
          <cell r="A870">
            <v>273</v>
          </cell>
          <cell r="B870" t="str">
            <v>오렌지생과kg18kg88과미국</v>
          </cell>
          <cell r="D870" t="str">
            <v>과실류</v>
          </cell>
          <cell r="E870" t="str">
            <v>오렌지</v>
          </cell>
          <cell r="F870" t="str">
            <v>생과</v>
          </cell>
          <cell r="G870" t="str">
            <v>kg</v>
          </cell>
          <cell r="H870" t="str">
            <v>18kg88과</v>
          </cell>
          <cell r="I870" t="str">
            <v>미국</v>
          </cell>
          <cell r="J870" t="str">
            <v>-</v>
          </cell>
          <cell r="K870">
            <v>2670</v>
          </cell>
          <cell r="L870">
            <v>1670</v>
          </cell>
          <cell r="M870" t="e">
            <v>#VALUE!</v>
          </cell>
          <cell r="N870">
            <v>-37.453183520599254</v>
          </cell>
          <cell r="O870" t="str">
            <v>-</v>
          </cell>
          <cell r="P870" t="str">
            <v>-</v>
          </cell>
          <cell r="Q870" t="str">
            <v>-</v>
          </cell>
          <cell r="R870" t="e">
            <v>#VALUE!</v>
          </cell>
          <cell r="S870" t="e">
            <v>#VALUE!</v>
          </cell>
          <cell r="T870" t="str">
            <v>-</v>
          </cell>
          <cell r="U870" t="str">
            <v>-</v>
          </cell>
          <cell r="V870" t="str">
            <v>-</v>
          </cell>
          <cell r="W870" t="e">
            <v>#VALUE!</v>
          </cell>
          <cell r="X870" t="e">
            <v>#VALUE!</v>
          </cell>
          <cell r="Y870" t="str">
            <v>-</v>
          </cell>
          <cell r="Z870" t="str">
            <v>-</v>
          </cell>
          <cell r="AA870" t="str">
            <v>-</v>
          </cell>
        </row>
        <row r="871">
          <cell r="A871">
            <v>274</v>
          </cell>
          <cell r="B871" t="str">
            <v>오렌지생과kg18kg113과미국</v>
          </cell>
          <cell r="D871" t="str">
            <v>과실류</v>
          </cell>
          <cell r="E871" t="str">
            <v>오렌지</v>
          </cell>
          <cell r="F871" t="str">
            <v>생과</v>
          </cell>
          <cell r="G871" t="str">
            <v>kg</v>
          </cell>
          <cell r="H871" t="str">
            <v>18kg113과</v>
          </cell>
          <cell r="I871" t="str">
            <v>미국</v>
          </cell>
          <cell r="J871" t="str">
            <v>-</v>
          </cell>
          <cell r="K871" t="str">
            <v>-</v>
          </cell>
          <cell r="L871" t="str">
            <v>-</v>
          </cell>
          <cell r="M871" t="e">
            <v>#VALUE!</v>
          </cell>
          <cell r="N871" t="e">
            <v>#VALUE!</v>
          </cell>
          <cell r="O871" t="str">
            <v>-</v>
          </cell>
          <cell r="P871" t="str">
            <v>-</v>
          </cell>
          <cell r="Q871" t="str">
            <v>-</v>
          </cell>
          <cell r="R871" t="e">
            <v>#VALUE!</v>
          </cell>
          <cell r="S871" t="e">
            <v>#VALUE!</v>
          </cell>
          <cell r="T871" t="str">
            <v>-</v>
          </cell>
          <cell r="U871" t="str">
            <v>-</v>
          </cell>
          <cell r="V871" t="str">
            <v>-</v>
          </cell>
          <cell r="W871" t="e">
            <v>#VALUE!</v>
          </cell>
          <cell r="X871" t="e">
            <v>#VALUE!</v>
          </cell>
          <cell r="Y871" t="str">
            <v>-</v>
          </cell>
          <cell r="Z871" t="str">
            <v>-</v>
          </cell>
          <cell r="AA871" t="str">
            <v>-</v>
          </cell>
        </row>
        <row r="872">
          <cell r="A872">
            <v>275</v>
          </cell>
          <cell r="B872" t="str">
            <v>오렌지생과,네블오렌지kg10gk5D제주</v>
          </cell>
          <cell r="D872" t="str">
            <v>과실류</v>
          </cell>
          <cell r="E872" t="str">
            <v>오렌지</v>
          </cell>
          <cell r="F872" t="str">
            <v>생과,네블오렌지</v>
          </cell>
          <cell r="G872" t="str">
            <v>kg</v>
          </cell>
          <cell r="H872" t="str">
            <v>10gk5D</v>
          </cell>
          <cell r="I872" t="str">
            <v>제주</v>
          </cell>
          <cell r="J872" t="str">
            <v>-</v>
          </cell>
          <cell r="K872" t="str">
            <v>-</v>
          </cell>
          <cell r="L872" t="str">
            <v>-</v>
          </cell>
          <cell r="M872" t="e">
            <v>#VALUE!</v>
          </cell>
          <cell r="N872" t="e">
            <v>#VALUE!</v>
          </cell>
          <cell r="O872" t="str">
            <v>-</v>
          </cell>
          <cell r="P872" t="str">
            <v>-</v>
          </cell>
          <cell r="Q872" t="str">
            <v>-</v>
          </cell>
          <cell r="R872" t="e">
            <v>#VALUE!</v>
          </cell>
          <cell r="S872" t="e">
            <v>#VALUE!</v>
          </cell>
          <cell r="T872">
            <v>3960</v>
          </cell>
          <cell r="U872" t="str">
            <v>-</v>
          </cell>
          <cell r="V872" t="str">
            <v>-</v>
          </cell>
          <cell r="W872" t="e">
            <v>#VALUE!</v>
          </cell>
          <cell r="X872" t="e">
            <v>#VALUE!</v>
          </cell>
          <cell r="Y872" t="str">
            <v>-</v>
          </cell>
          <cell r="Z872" t="str">
            <v>-</v>
          </cell>
          <cell r="AA872" t="str">
            <v>-</v>
          </cell>
        </row>
        <row r="873">
          <cell r="A873">
            <v>276</v>
          </cell>
          <cell r="B873" t="str">
            <v>오렌지생과,네블오렌지kg10kg6D제주</v>
          </cell>
          <cell r="D873" t="str">
            <v>과실류</v>
          </cell>
          <cell r="E873" t="str">
            <v>오렌지</v>
          </cell>
          <cell r="F873" t="str">
            <v>생과,네블오렌지</v>
          </cell>
          <cell r="G873" t="str">
            <v>kg</v>
          </cell>
          <cell r="H873" t="str">
            <v>10kg6D</v>
          </cell>
          <cell r="I873" t="str">
            <v>제주</v>
          </cell>
          <cell r="J873" t="str">
            <v>-</v>
          </cell>
          <cell r="K873" t="str">
            <v>-</v>
          </cell>
          <cell r="L873" t="str">
            <v>-</v>
          </cell>
          <cell r="M873" t="e">
            <v>#VALUE!</v>
          </cell>
          <cell r="N873" t="e">
            <v>#VALUE!</v>
          </cell>
          <cell r="O873" t="str">
            <v>-</v>
          </cell>
          <cell r="P873" t="str">
            <v>-</v>
          </cell>
          <cell r="Q873" t="str">
            <v>-</v>
          </cell>
          <cell r="R873" t="e">
            <v>#VALUE!</v>
          </cell>
          <cell r="S873" t="e">
            <v>#VALUE!</v>
          </cell>
          <cell r="T873" t="str">
            <v>-</v>
          </cell>
          <cell r="U873" t="str">
            <v>-</v>
          </cell>
          <cell r="V873" t="str">
            <v>-</v>
          </cell>
          <cell r="W873" t="e">
            <v>#VALUE!</v>
          </cell>
          <cell r="X873" t="e">
            <v>#VALUE!</v>
          </cell>
          <cell r="Y873" t="str">
            <v>-</v>
          </cell>
          <cell r="Z873" t="str">
            <v>-</v>
          </cell>
          <cell r="AA873" t="str">
            <v>-</v>
          </cell>
        </row>
        <row r="874">
          <cell r="A874">
            <v>277</v>
          </cell>
          <cell r="B874" t="str">
            <v>오렌지생과,청견오렌지kg10gk5D제주</v>
          </cell>
          <cell r="D874" t="str">
            <v>과실류</v>
          </cell>
          <cell r="E874" t="str">
            <v>오렌지</v>
          </cell>
          <cell r="F874" t="str">
            <v>생과,청견오렌지</v>
          </cell>
          <cell r="G874" t="str">
            <v>kg</v>
          </cell>
          <cell r="H874" t="str">
            <v>10gk5D</v>
          </cell>
          <cell r="I874" t="str">
            <v>제주</v>
          </cell>
          <cell r="J874" t="str">
            <v>-</v>
          </cell>
          <cell r="K874" t="str">
            <v>-</v>
          </cell>
          <cell r="L874" t="str">
            <v>-</v>
          </cell>
          <cell r="M874" t="e">
            <v>#VALUE!</v>
          </cell>
          <cell r="N874" t="e">
            <v>#VALUE!</v>
          </cell>
          <cell r="O874" t="str">
            <v>-</v>
          </cell>
          <cell r="P874" t="str">
            <v>-</v>
          </cell>
          <cell r="Q874" t="str">
            <v>-</v>
          </cell>
          <cell r="R874" t="e">
            <v>#VALUE!</v>
          </cell>
          <cell r="S874" t="e">
            <v>#VALUE!</v>
          </cell>
          <cell r="T874" t="str">
            <v>-</v>
          </cell>
          <cell r="U874" t="str">
            <v>-</v>
          </cell>
          <cell r="V874" t="str">
            <v>-</v>
          </cell>
          <cell r="W874" t="e">
            <v>#VALUE!</v>
          </cell>
          <cell r="X874" t="e">
            <v>#VALUE!</v>
          </cell>
          <cell r="Y874" t="str">
            <v>-</v>
          </cell>
          <cell r="Z874" t="str">
            <v>-</v>
          </cell>
          <cell r="AA874" t="str">
            <v>-</v>
          </cell>
        </row>
        <row r="875">
          <cell r="A875">
            <v>278</v>
          </cell>
          <cell r="B875" t="str">
            <v>오렌지생과,청견오렌지kg10kg6D제주</v>
          </cell>
          <cell r="D875" t="str">
            <v>과실류</v>
          </cell>
          <cell r="E875" t="str">
            <v>오렌지</v>
          </cell>
          <cell r="F875" t="str">
            <v>생과,청견오렌지</v>
          </cell>
          <cell r="G875" t="str">
            <v>kg</v>
          </cell>
          <cell r="H875" t="str">
            <v>10kg6D</v>
          </cell>
          <cell r="I875" t="str">
            <v>제주</v>
          </cell>
          <cell r="J875" t="str">
            <v>-</v>
          </cell>
          <cell r="K875" t="str">
            <v>-</v>
          </cell>
          <cell r="L875" t="str">
            <v>-</v>
          </cell>
          <cell r="M875" t="e">
            <v>#VALUE!</v>
          </cell>
          <cell r="N875" t="e">
            <v>#VALUE!</v>
          </cell>
          <cell r="O875" t="str">
            <v>-</v>
          </cell>
          <cell r="P875" t="str">
            <v>-</v>
          </cell>
          <cell r="Q875" t="str">
            <v>-</v>
          </cell>
          <cell r="R875" t="e">
            <v>#VALUE!</v>
          </cell>
          <cell r="S875" t="e">
            <v>#VALUE!</v>
          </cell>
          <cell r="T875" t="str">
            <v>-</v>
          </cell>
          <cell r="U875" t="str">
            <v>-</v>
          </cell>
          <cell r="V875" t="str">
            <v>-</v>
          </cell>
          <cell r="W875" t="e">
            <v>#VALUE!</v>
          </cell>
          <cell r="X875" t="e">
            <v>#VALUE!</v>
          </cell>
          <cell r="Y875" t="str">
            <v>-</v>
          </cell>
          <cell r="Z875" t="str">
            <v>-</v>
          </cell>
          <cell r="AA875" t="str">
            <v>-</v>
          </cell>
        </row>
        <row r="876">
          <cell r="A876">
            <v>279</v>
          </cell>
          <cell r="B876" t="str">
            <v>오렌지한라봉kg3kg8~9과제주</v>
          </cell>
          <cell r="D876" t="str">
            <v>과실류</v>
          </cell>
          <cell r="E876" t="str">
            <v>오렌지</v>
          </cell>
          <cell r="F876" t="str">
            <v>한라봉</v>
          </cell>
          <cell r="G876" t="str">
            <v>kg</v>
          </cell>
          <cell r="H876" t="str">
            <v>3kg8~9과</v>
          </cell>
          <cell r="I876" t="str">
            <v>제주</v>
          </cell>
          <cell r="J876" t="e">
            <v>#N/A</v>
          </cell>
          <cell r="K876" t="str">
            <v>-</v>
          </cell>
          <cell r="L876">
            <v>6000</v>
          </cell>
          <cell r="M876" t="e">
            <v>#N/A</v>
          </cell>
          <cell r="N876" t="e">
            <v>#VALUE!</v>
          </cell>
          <cell r="O876" t="e">
            <v>#N/A</v>
          </cell>
          <cell r="P876" t="str">
            <v>-</v>
          </cell>
          <cell r="Q876" t="str">
            <v>-</v>
          </cell>
          <cell r="R876" t="e">
            <v>#VALUE!</v>
          </cell>
          <cell r="S876" t="e">
            <v>#VALUE!</v>
          </cell>
          <cell r="T876" t="e">
            <v>#N/A</v>
          </cell>
          <cell r="U876" t="str">
            <v>-</v>
          </cell>
          <cell r="V876">
            <v>9300</v>
          </cell>
          <cell r="W876" t="e">
            <v>#N/A</v>
          </cell>
          <cell r="X876" t="e">
            <v>#VALUE!</v>
          </cell>
          <cell r="Y876" t="e">
            <v>#N/A</v>
          </cell>
          <cell r="Z876" t="str">
            <v>-</v>
          </cell>
          <cell r="AA876">
            <v>9300</v>
          </cell>
        </row>
        <row r="877">
          <cell r="A877">
            <v>280</v>
          </cell>
          <cell r="B877" t="str">
            <v>오렌지한라봉kg3kg10~12과제주</v>
          </cell>
          <cell r="D877" t="str">
            <v>과실류</v>
          </cell>
          <cell r="E877" t="str">
            <v>오렌지</v>
          </cell>
          <cell r="F877" t="str">
            <v>한라봉</v>
          </cell>
          <cell r="G877" t="str">
            <v>kg</v>
          </cell>
          <cell r="H877" t="str">
            <v>3kg10~12과</v>
          </cell>
          <cell r="I877" t="str">
            <v>제주</v>
          </cell>
          <cell r="J877" t="e">
            <v>#N/A</v>
          </cell>
          <cell r="K877" t="str">
            <v>-</v>
          </cell>
          <cell r="L877">
            <v>5000</v>
          </cell>
          <cell r="M877" t="e">
            <v>#N/A</v>
          </cell>
          <cell r="N877" t="e">
            <v>#VALUE!</v>
          </cell>
          <cell r="O877" t="e">
            <v>#N/A</v>
          </cell>
          <cell r="P877" t="str">
            <v>-</v>
          </cell>
          <cell r="Q877" t="str">
            <v>-</v>
          </cell>
          <cell r="R877" t="e">
            <v>#VALUE!</v>
          </cell>
          <cell r="S877" t="e">
            <v>#VALUE!</v>
          </cell>
          <cell r="T877" t="e">
            <v>#N/A</v>
          </cell>
          <cell r="U877" t="str">
            <v>-</v>
          </cell>
          <cell r="V877" t="str">
            <v>-</v>
          </cell>
          <cell r="W877" t="e">
            <v>#VALUE!</v>
          </cell>
          <cell r="X877" t="e">
            <v>#VALUE!</v>
          </cell>
          <cell r="Y877" t="e">
            <v>#N/A</v>
          </cell>
          <cell r="Z877" t="str">
            <v>-</v>
          </cell>
          <cell r="AA877" t="str">
            <v>-</v>
          </cell>
        </row>
        <row r="878">
          <cell r="A878">
            <v>281</v>
          </cell>
          <cell r="B878" t="str">
            <v>앵두체리kg국산</v>
          </cell>
          <cell r="C878">
            <v>100</v>
          </cell>
          <cell r="D878" t="str">
            <v>과실류</v>
          </cell>
          <cell r="E878" t="str">
            <v>앵두</v>
          </cell>
          <cell r="F878" t="str">
            <v>체리</v>
          </cell>
          <cell r="G878" t="str">
            <v>kg</v>
          </cell>
          <cell r="I878" t="str">
            <v>국산</v>
          </cell>
          <cell r="J878" t="str">
            <v>-</v>
          </cell>
          <cell r="K878" t="str">
            <v>-</v>
          </cell>
          <cell r="L878" t="str">
            <v>-</v>
          </cell>
          <cell r="M878" t="e">
            <v>#VALUE!</v>
          </cell>
          <cell r="N878" t="e">
            <v>#VALUE!</v>
          </cell>
          <cell r="O878" t="str">
            <v>-</v>
          </cell>
          <cell r="P878" t="str">
            <v>-</v>
          </cell>
          <cell r="Q878" t="str">
            <v>-</v>
          </cell>
          <cell r="R878" t="e">
            <v>#VALUE!</v>
          </cell>
          <cell r="S878" t="e">
            <v>#VALUE!</v>
          </cell>
          <cell r="T878" t="str">
            <v>-</v>
          </cell>
          <cell r="U878" t="str">
            <v>-</v>
          </cell>
          <cell r="V878" t="str">
            <v>-</v>
          </cell>
          <cell r="W878" t="e">
            <v>#VALUE!</v>
          </cell>
          <cell r="X878" t="e">
            <v>#VALUE!</v>
          </cell>
          <cell r="Y878" t="str">
            <v>-</v>
          </cell>
          <cell r="Z878" t="str">
            <v>-</v>
          </cell>
          <cell r="AA878" t="str">
            <v>-</v>
          </cell>
        </row>
        <row r="879">
          <cell r="A879">
            <v>282</v>
          </cell>
          <cell r="B879" t="str">
            <v>앵두체리kg미국</v>
          </cell>
          <cell r="D879" t="str">
            <v>과실류</v>
          </cell>
          <cell r="E879" t="str">
            <v>앵두</v>
          </cell>
          <cell r="F879" t="str">
            <v>체리</v>
          </cell>
          <cell r="G879" t="str">
            <v>kg</v>
          </cell>
          <cell r="I879" t="str">
            <v>미국</v>
          </cell>
          <cell r="J879" t="str">
            <v>-</v>
          </cell>
          <cell r="K879" t="str">
            <v>-</v>
          </cell>
          <cell r="L879">
            <v>20000</v>
          </cell>
          <cell r="M879" t="e">
            <v>#VALUE!</v>
          </cell>
          <cell r="N879" t="e">
            <v>#VALUE!</v>
          </cell>
          <cell r="O879" t="str">
            <v>-</v>
          </cell>
          <cell r="P879" t="str">
            <v>-</v>
          </cell>
          <cell r="Q879" t="str">
            <v>-</v>
          </cell>
          <cell r="R879" t="e">
            <v>#VALUE!</v>
          </cell>
          <cell r="S879" t="e">
            <v>#VALUE!</v>
          </cell>
          <cell r="T879" t="str">
            <v>-</v>
          </cell>
          <cell r="U879" t="str">
            <v>-</v>
          </cell>
          <cell r="V879" t="str">
            <v>-</v>
          </cell>
          <cell r="W879" t="e">
            <v>#VALUE!</v>
          </cell>
          <cell r="X879" t="e">
            <v>#VALUE!</v>
          </cell>
          <cell r="Y879" t="str">
            <v>-</v>
          </cell>
          <cell r="Z879" t="str">
            <v>-</v>
          </cell>
          <cell r="AA879" t="str">
            <v>-</v>
          </cell>
        </row>
        <row r="880">
          <cell r="A880">
            <v>283</v>
          </cell>
          <cell r="B880" t="str">
            <v>자두귀양kg대,120~150g/개국산</v>
          </cell>
          <cell r="C880">
            <v>101</v>
          </cell>
          <cell r="D880" t="str">
            <v>과실류</v>
          </cell>
          <cell r="E880" t="str">
            <v>자두</v>
          </cell>
          <cell r="F880" t="str">
            <v>귀양</v>
          </cell>
          <cell r="G880" t="str">
            <v>kg</v>
          </cell>
          <cell r="H880" t="str">
            <v>대,120~150g/개</v>
          </cell>
          <cell r="I880" t="str">
            <v>국산</v>
          </cell>
          <cell r="J880" t="e">
            <v>#N/A</v>
          </cell>
          <cell r="K880" t="str">
            <v>-</v>
          </cell>
          <cell r="L880" t="str">
            <v>-</v>
          </cell>
          <cell r="M880" t="e">
            <v>#VALUE!</v>
          </cell>
          <cell r="N880" t="e">
            <v>#VALUE!</v>
          </cell>
          <cell r="O880" t="e">
            <v>#N/A</v>
          </cell>
          <cell r="P880" t="str">
            <v>-</v>
          </cell>
          <cell r="Q880" t="str">
            <v>-</v>
          </cell>
          <cell r="R880" t="e">
            <v>#VALUE!</v>
          </cell>
          <cell r="S880" t="e">
            <v>#VALUE!</v>
          </cell>
          <cell r="T880" t="e">
            <v>#N/A</v>
          </cell>
          <cell r="U880" t="str">
            <v>-</v>
          </cell>
          <cell r="V880" t="str">
            <v>-</v>
          </cell>
          <cell r="W880" t="e">
            <v>#VALUE!</v>
          </cell>
          <cell r="X880" t="e">
            <v>#VALUE!</v>
          </cell>
          <cell r="Y880" t="e">
            <v>#N/A</v>
          </cell>
          <cell r="Z880" t="str">
            <v>-</v>
          </cell>
          <cell r="AA880" t="str">
            <v>-</v>
          </cell>
        </row>
        <row r="881">
          <cell r="A881">
            <v>284</v>
          </cell>
          <cell r="B881" t="str">
            <v>자두대석kg10kg/상국산</v>
          </cell>
          <cell r="D881" t="str">
            <v>과실류</v>
          </cell>
          <cell r="E881" t="str">
            <v>자두</v>
          </cell>
          <cell r="F881" t="str">
            <v>대석</v>
          </cell>
          <cell r="G881" t="str">
            <v>kg</v>
          </cell>
          <cell r="H881" t="str">
            <v>10kg/상</v>
          </cell>
          <cell r="I881" t="str">
            <v>국산</v>
          </cell>
          <cell r="J881" t="str">
            <v>-</v>
          </cell>
          <cell r="K881" t="str">
            <v>-</v>
          </cell>
          <cell r="L881" t="str">
            <v>-</v>
          </cell>
          <cell r="M881" t="e">
            <v>#VALUE!</v>
          </cell>
          <cell r="N881" t="e">
            <v>#VALUE!</v>
          </cell>
          <cell r="O881" t="str">
            <v>-</v>
          </cell>
          <cell r="P881" t="str">
            <v>-</v>
          </cell>
          <cell r="Q881" t="str">
            <v>-</v>
          </cell>
          <cell r="R881" t="e">
            <v>#VALUE!</v>
          </cell>
          <cell r="S881" t="e">
            <v>#VALUE!</v>
          </cell>
          <cell r="T881" t="str">
            <v>-</v>
          </cell>
          <cell r="U881" t="str">
            <v>-</v>
          </cell>
          <cell r="V881" t="str">
            <v>-</v>
          </cell>
          <cell r="W881" t="e">
            <v>#VALUE!</v>
          </cell>
          <cell r="X881" t="e">
            <v>#VALUE!</v>
          </cell>
          <cell r="Y881" t="str">
            <v>-</v>
          </cell>
          <cell r="Z881" t="str">
            <v>-</v>
          </cell>
          <cell r="AA881" t="str">
            <v>-</v>
          </cell>
        </row>
        <row r="882">
          <cell r="A882">
            <v>285</v>
          </cell>
          <cell r="B882" t="str">
            <v>자두포모사kg대,120~150g/개국산</v>
          </cell>
          <cell r="D882" t="str">
            <v>과실류</v>
          </cell>
          <cell r="E882" t="str">
            <v>자두</v>
          </cell>
          <cell r="F882" t="str">
            <v>포모사</v>
          </cell>
          <cell r="G882" t="str">
            <v>kg</v>
          </cell>
          <cell r="H882" t="str">
            <v>대,120~150g/개</v>
          </cell>
          <cell r="I882" t="str">
            <v>국산</v>
          </cell>
          <cell r="J882" t="e">
            <v>#N/A</v>
          </cell>
          <cell r="K882" t="str">
            <v>-</v>
          </cell>
          <cell r="L882" t="str">
            <v>-</v>
          </cell>
          <cell r="M882" t="e">
            <v>#VALUE!</v>
          </cell>
          <cell r="N882" t="e">
            <v>#VALUE!</v>
          </cell>
          <cell r="O882" t="e">
            <v>#N/A</v>
          </cell>
          <cell r="P882" t="str">
            <v>-</v>
          </cell>
          <cell r="Q882" t="str">
            <v>-</v>
          </cell>
          <cell r="R882" t="e">
            <v>#VALUE!</v>
          </cell>
          <cell r="S882" t="e">
            <v>#VALUE!</v>
          </cell>
          <cell r="T882" t="e">
            <v>#N/A</v>
          </cell>
          <cell r="U882" t="str">
            <v>-</v>
          </cell>
          <cell r="V882" t="str">
            <v>-</v>
          </cell>
          <cell r="W882" t="e">
            <v>#VALUE!</v>
          </cell>
          <cell r="X882" t="e">
            <v>#VALUE!</v>
          </cell>
          <cell r="Y882" t="e">
            <v>#N/A</v>
          </cell>
          <cell r="Z882" t="str">
            <v>-</v>
          </cell>
          <cell r="AA882" t="str">
            <v>-</v>
          </cell>
        </row>
        <row r="883">
          <cell r="A883">
            <v>286</v>
          </cell>
          <cell r="B883" t="str">
            <v>자두추희kg10kg/상국산</v>
          </cell>
          <cell r="D883" t="str">
            <v>과실류</v>
          </cell>
          <cell r="E883" t="str">
            <v>자두</v>
          </cell>
          <cell r="F883" t="str">
            <v>추희</v>
          </cell>
          <cell r="G883" t="str">
            <v>kg</v>
          </cell>
          <cell r="H883" t="str">
            <v>10kg/상</v>
          </cell>
          <cell r="I883" t="str">
            <v>국산</v>
          </cell>
          <cell r="J883" t="str">
            <v>-</v>
          </cell>
          <cell r="K883">
            <v>5500</v>
          </cell>
          <cell r="L883" t="str">
            <v>-</v>
          </cell>
          <cell r="M883" t="e">
            <v>#VALUE!</v>
          </cell>
          <cell r="N883" t="e">
            <v>#VALUE!</v>
          </cell>
          <cell r="O883" t="str">
            <v>-</v>
          </cell>
          <cell r="P883" t="str">
            <v>-</v>
          </cell>
          <cell r="Q883" t="str">
            <v>-</v>
          </cell>
          <cell r="R883" t="e">
            <v>#VALUE!</v>
          </cell>
          <cell r="S883" t="e">
            <v>#VALUE!</v>
          </cell>
          <cell r="T883" t="str">
            <v>-</v>
          </cell>
          <cell r="U883" t="str">
            <v>-</v>
          </cell>
          <cell r="V883" t="str">
            <v>-</v>
          </cell>
          <cell r="W883" t="e">
            <v>#VALUE!</v>
          </cell>
          <cell r="X883" t="e">
            <v>#VALUE!</v>
          </cell>
          <cell r="Y883" t="str">
            <v>-</v>
          </cell>
          <cell r="Z883" t="str">
            <v>-</v>
          </cell>
          <cell r="AA883" t="str">
            <v>-</v>
          </cell>
        </row>
        <row r="884">
          <cell r="A884">
            <v>287</v>
          </cell>
          <cell r="B884" t="str">
            <v>자두피자두kg대,120~150g/개국산</v>
          </cell>
          <cell r="D884" t="str">
            <v>과실류</v>
          </cell>
          <cell r="E884" t="str">
            <v>자두</v>
          </cell>
          <cell r="F884" t="str">
            <v>피자두</v>
          </cell>
          <cell r="G884" t="str">
            <v>kg</v>
          </cell>
          <cell r="H884" t="str">
            <v>대,120~150g/개</v>
          </cell>
          <cell r="I884" t="str">
            <v>국산</v>
          </cell>
          <cell r="J884" t="e">
            <v>#N/A</v>
          </cell>
          <cell r="K884" t="str">
            <v>-</v>
          </cell>
          <cell r="L884" t="str">
            <v>-</v>
          </cell>
          <cell r="M884" t="e">
            <v>#VALUE!</v>
          </cell>
          <cell r="N884" t="e">
            <v>#VALUE!</v>
          </cell>
          <cell r="O884" t="e">
            <v>#N/A</v>
          </cell>
          <cell r="P884" t="str">
            <v>-</v>
          </cell>
          <cell r="Q884" t="str">
            <v>-</v>
          </cell>
          <cell r="R884" t="e">
            <v>#VALUE!</v>
          </cell>
          <cell r="S884" t="e">
            <v>#VALUE!</v>
          </cell>
          <cell r="T884" t="e">
            <v>#N/A</v>
          </cell>
          <cell r="U884" t="str">
            <v>-</v>
          </cell>
          <cell r="V884" t="str">
            <v>-</v>
          </cell>
          <cell r="W884" t="e">
            <v>#VALUE!</v>
          </cell>
          <cell r="X884" t="e">
            <v>#VALUE!</v>
          </cell>
          <cell r="Y884" t="e">
            <v>#N/A</v>
          </cell>
          <cell r="Z884" t="str">
            <v>-</v>
          </cell>
          <cell r="AA884" t="str">
            <v>-</v>
          </cell>
        </row>
        <row r="885">
          <cell r="A885">
            <v>288</v>
          </cell>
          <cell r="B885" t="str">
            <v>자두홍자두kg국산</v>
          </cell>
          <cell r="D885" t="str">
            <v>과실류</v>
          </cell>
          <cell r="E885" t="str">
            <v>자두</v>
          </cell>
          <cell r="F885" t="str">
            <v>홍자두</v>
          </cell>
          <cell r="G885" t="str">
            <v>kg</v>
          </cell>
          <cell r="I885" t="str">
            <v>국산</v>
          </cell>
          <cell r="J885" t="str">
            <v>-</v>
          </cell>
          <cell r="K885" t="str">
            <v>-</v>
          </cell>
          <cell r="L885" t="str">
            <v>-</v>
          </cell>
          <cell r="M885" t="e">
            <v>#VALUE!</v>
          </cell>
          <cell r="N885" t="e">
            <v>#VALUE!</v>
          </cell>
          <cell r="O885" t="str">
            <v>-</v>
          </cell>
          <cell r="P885" t="str">
            <v>-</v>
          </cell>
          <cell r="Q885" t="str">
            <v>-</v>
          </cell>
          <cell r="R885" t="e">
            <v>#VALUE!</v>
          </cell>
          <cell r="S885" t="e">
            <v>#VALUE!</v>
          </cell>
          <cell r="T885" t="str">
            <v>-</v>
          </cell>
          <cell r="U885" t="str">
            <v>-</v>
          </cell>
          <cell r="V885" t="str">
            <v>-</v>
          </cell>
          <cell r="W885" t="e">
            <v>#VALUE!</v>
          </cell>
          <cell r="X885" t="e">
            <v>#VALUE!</v>
          </cell>
          <cell r="Y885" t="str">
            <v>-</v>
          </cell>
          <cell r="Z885" t="str">
            <v>-</v>
          </cell>
          <cell r="AA885" t="str">
            <v>-</v>
          </cell>
        </row>
        <row r="886">
          <cell r="A886">
            <v>289</v>
          </cell>
          <cell r="B886" t="str">
            <v>참외성주참외kg10kg40내국산</v>
          </cell>
          <cell r="C886">
            <v>102</v>
          </cell>
          <cell r="D886" t="str">
            <v>과실류</v>
          </cell>
          <cell r="E886" t="str">
            <v>참외</v>
          </cell>
          <cell r="F886" t="str">
            <v>성주참외</v>
          </cell>
          <cell r="G886" t="str">
            <v>kg</v>
          </cell>
          <cell r="H886" t="str">
            <v>10kg40내</v>
          </cell>
          <cell r="I886" t="str">
            <v>국산</v>
          </cell>
          <cell r="J886" t="str">
            <v>-</v>
          </cell>
          <cell r="K886">
            <v>4500</v>
          </cell>
          <cell r="L886">
            <v>6800</v>
          </cell>
          <cell r="M886" t="e">
            <v>#VALUE!</v>
          </cell>
          <cell r="N886">
            <v>51.111111111111114</v>
          </cell>
          <cell r="O886" t="str">
            <v>-</v>
          </cell>
          <cell r="P886" t="str">
            <v>-</v>
          </cell>
          <cell r="Q886" t="str">
            <v>-</v>
          </cell>
          <cell r="R886" t="e">
            <v>#VALUE!</v>
          </cell>
          <cell r="S886" t="e">
            <v>#VALUE!</v>
          </cell>
          <cell r="T886" t="str">
            <v>-</v>
          </cell>
          <cell r="U886">
            <v>7200</v>
          </cell>
          <cell r="V886" t="str">
            <v>-</v>
          </cell>
          <cell r="W886" t="e">
            <v>#VALUE!</v>
          </cell>
          <cell r="X886" t="e">
            <v>#VALUE!</v>
          </cell>
          <cell r="Y886" t="str">
            <v>-</v>
          </cell>
          <cell r="Z886" t="str">
            <v>-</v>
          </cell>
          <cell r="AA886" t="str">
            <v>-</v>
          </cell>
        </row>
        <row r="887">
          <cell r="A887">
            <v>290</v>
          </cell>
          <cell r="B887" t="str">
            <v>참외성주참외kg10kg50내국산</v>
          </cell>
          <cell r="D887" t="str">
            <v>과실류</v>
          </cell>
          <cell r="E887" t="str">
            <v>참외</v>
          </cell>
          <cell r="F887" t="str">
            <v>성주참외</v>
          </cell>
          <cell r="G887" t="str">
            <v>kg</v>
          </cell>
          <cell r="H887" t="str">
            <v>10kg50내</v>
          </cell>
          <cell r="I887" t="str">
            <v>국산</v>
          </cell>
          <cell r="J887" t="str">
            <v>-</v>
          </cell>
          <cell r="K887" t="str">
            <v>-</v>
          </cell>
          <cell r="L887" t="str">
            <v>-</v>
          </cell>
          <cell r="M887" t="e">
            <v>#VALUE!</v>
          </cell>
          <cell r="N887" t="e">
            <v>#VALUE!</v>
          </cell>
          <cell r="O887">
            <v>7340</v>
          </cell>
          <cell r="P887" t="str">
            <v>-</v>
          </cell>
          <cell r="Q887" t="str">
            <v>-</v>
          </cell>
          <cell r="R887" t="e">
            <v>#VALUE!</v>
          </cell>
          <cell r="S887" t="e">
            <v>#VALUE!</v>
          </cell>
          <cell r="T887" t="str">
            <v>-</v>
          </cell>
          <cell r="U887" t="str">
            <v>-</v>
          </cell>
          <cell r="V887" t="str">
            <v>-</v>
          </cell>
          <cell r="W887" t="e">
            <v>#VALUE!</v>
          </cell>
          <cell r="X887" t="e">
            <v>#VALUE!</v>
          </cell>
          <cell r="Y887" t="str">
            <v>-</v>
          </cell>
          <cell r="Z887" t="str">
            <v>-</v>
          </cell>
          <cell r="AA887" t="str">
            <v>-</v>
          </cell>
        </row>
        <row r="888">
          <cell r="A888">
            <v>291</v>
          </cell>
          <cell r="B888" t="str">
            <v>참외성주참외kg10kg60내국산</v>
          </cell>
          <cell r="D888" t="str">
            <v>과실류</v>
          </cell>
          <cell r="E888" t="str">
            <v>참외</v>
          </cell>
          <cell r="F888" t="str">
            <v>성주참외</v>
          </cell>
          <cell r="G888" t="str">
            <v>kg</v>
          </cell>
          <cell r="H888" t="str">
            <v>10kg60내</v>
          </cell>
          <cell r="I888" t="str">
            <v>국산</v>
          </cell>
          <cell r="J888" t="str">
            <v>-</v>
          </cell>
          <cell r="K888" t="str">
            <v>-</v>
          </cell>
          <cell r="L888" t="str">
            <v>-</v>
          </cell>
          <cell r="M888" t="e">
            <v>#VALUE!</v>
          </cell>
          <cell r="N888" t="e">
            <v>#VALUE!</v>
          </cell>
          <cell r="O888" t="str">
            <v>-</v>
          </cell>
          <cell r="P888">
            <v>2800</v>
          </cell>
          <cell r="Q888" t="str">
            <v>-</v>
          </cell>
          <cell r="R888" t="e">
            <v>#VALUE!</v>
          </cell>
          <cell r="S888" t="e">
            <v>#VALUE!</v>
          </cell>
          <cell r="T888" t="str">
            <v>-</v>
          </cell>
          <cell r="U888" t="str">
            <v>-</v>
          </cell>
          <cell r="V888" t="str">
            <v>-</v>
          </cell>
          <cell r="W888" t="e">
            <v>#VALUE!</v>
          </cell>
          <cell r="X888" t="e">
            <v>#VALUE!</v>
          </cell>
          <cell r="Y888" t="str">
            <v>-</v>
          </cell>
          <cell r="Z888" t="str">
            <v>-</v>
          </cell>
          <cell r="AA888" t="str">
            <v>-</v>
          </cell>
        </row>
        <row r="889">
          <cell r="A889">
            <v>292</v>
          </cell>
          <cell r="B889" t="str">
            <v>참외성주참외kg10kg70내국산</v>
          </cell>
          <cell r="D889" t="str">
            <v>과실류</v>
          </cell>
          <cell r="E889" t="str">
            <v>참외</v>
          </cell>
          <cell r="F889" t="str">
            <v>성주참외</v>
          </cell>
          <cell r="G889" t="str">
            <v>kg</v>
          </cell>
          <cell r="H889" t="str">
            <v>10kg70내</v>
          </cell>
          <cell r="I889" t="str">
            <v>국산</v>
          </cell>
          <cell r="J889" t="str">
            <v>-</v>
          </cell>
          <cell r="K889" t="str">
            <v>-</v>
          </cell>
          <cell r="L889" t="str">
            <v>-</v>
          </cell>
          <cell r="M889" t="e">
            <v>#VALUE!</v>
          </cell>
          <cell r="N889" t="e">
            <v>#VALUE!</v>
          </cell>
          <cell r="O889" t="str">
            <v>-</v>
          </cell>
          <cell r="P889" t="str">
            <v>-</v>
          </cell>
          <cell r="Q889" t="str">
            <v>-</v>
          </cell>
          <cell r="R889" t="e">
            <v>#VALUE!</v>
          </cell>
          <cell r="S889" t="e">
            <v>#VALUE!</v>
          </cell>
          <cell r="T889" t="str">
            <v>-</v>
          </cell>
          <cell r="U889" t="str">
            <v>-</v>
          </cell>
          <cell r="V889" t="str">
            <v>-</v>
          </cell>
          <cell r="W889" t="e">
            <v>#VALUE!</v>
          </cell>
          <cell r="X889" t="e">
            <v>#VALUE!</v>
          </cell>
          <cell r="Y889" t="str">
            <v>-</v>
          </cell>
          <cell r="Z889" t="str">
            <v>-</v>
          </cell>
          <cell r="AA889" t="str">
            <v>-</v>
          </cell>
        </row>
        <row r="890">
          <cell r="A890">
            <v>293</v>
          </cell>
          <cell r="B890" t="str">
            <v>키위그린키위kg10kg99개수입</v>
          </cell>
          <cell r="C890">
            <v>102</v>
          </cell>
          <cell r="D890" t="str">
            <v>과실류</v>
          </cell>
          <cell r="E890" t="str">
            <v>키위</v>
          </cell>
          <cell r="F890" t="str">
            <v>그린키위</v>
          </cell>
          <cell r="G890" t="str">
            <v>kg</v>
          </cell>
          <cell r="H890" t="str">
            <v>10kg99개</v>
          </cell>
          <cell r="I890" t="str">
            <v>수입</v>
          </cell>
          <cell r="J890" t="str">
            <v>-</v>
          </cell>
          <cell r="K890" t="str">
            <v>-</v>
          </cell>
          <cell r="L890">
            <v>4000</v>
          </cell>
          <cell r="M890" t="e">
            <v>#VALUE!</v>
          </cell>
          <cell r="N890" t="e">
            <v>#VALUE!</v>
          </cell>
          <cell r="O890" t="str">
            <v>-</v>
          </cell>
          <cell r="P890" t="str">
            <v>-</v>
          </cell>
          <cell r="Q890" t="str">
            <v>-</v>
          </cell>
          <cell r="R890" t="e">
            <v>#VALUE!</v>
          </cell>
          <cell r="S890" t="e">
            <v>#VALUE!</v>
          </cell>
          <cell r="T890" t="str">
            <v>-</v>
          </cell>
          <cell r="U890">
            <v>8920</v>
          </cell>
          <cell r="V890" t="str">
            <v>-</v>
          </cell>
          <cell r="W890" t="e">
            <v>#VALUE!</v>
          </cell>
          <cell r="X890" t="e">
            <v>#VALUE!</v>
          </cell>
          <cell r="Y890" t="str">
            <v>-</v>
          </cell>
          <cell r="Z890" t="str">
            <v>-</v>
          </cell>
          <cell r="AA890" t="str">
            <v>-</v>
          </cell>
        </row>
        <row r="891">
          <cell r="A891">
            <v>294</v>
          </cell>
          <cell r="B891" t="str">
            <v>키위골드키위kg6kg58개수입</v>
          </cell>
          <cell r="D891" t="str">
            <v>과실류</v>
          </cell>
          <cell r="E891" t="str">
            <v>키위</v>
          </cell>
          <cell r="F891" t="str">
            <v>골드키위</v>
          </cell>
          <cell r="G891" t="str">
            <v>kg</v>
          </cell>
          <cell r="H891" t="str">
            <v>6kg58개</v>
          </cell>
          <cell r="I891" t="str">
            <v>수입</v>
          </cell>
          <cell r="J891" t="str">
            <v>-</v>
          </cell>
          <cell r="K891">
            <v>9000</v>
          </cell>
          <cell r="L891" t="str">
            <v>-</v>
          </cell>
          <cell r="M891" t="e">
            <v>#VALUE!</v>
          </cell>
          <cell r="N891" t="e">
            <v>#VALUE!</v>
          </cell>
          <cell r="O891" t="str">
            <v>-</v>
          </cell>
          <cell r="P891" t="str">
            <v>-</v>
          </cell>
          <cell r="Q891" t="str">
            <v>-</v>
          </cell>
          <cell r="R891" t="e">
            <v>#VALUE!</v>
          </cell>
          <cell r="S891" t="e">
            <v>#VALUE!</v>
          </cell>
          <cell r="T891" t="str">
            <v>-</v>
          </cell>
          <cell r="U891">
            <v>14230</v>
          </cell>
          <cell r="V891" t="str">
            <v>-</v>
          </cell>
          <cell r="W891" t="e">
            <v>#VALUE!</v>
          </cell>
          <cell r="X891" t="e">
            <v>#VALUE!</v>
          </cell>
          <cell r="Y891" t="str">
            <v>-</v>
          </cell>
          <cell r="Z891" t="str">
            <v>-</v>
          </cell>
          <cell r="AA891" t="str">
            <v>-</v>
          </cell>
        </row>
        <row r="892">
          <cell r="A892">
            <v>295</v>
          </cell>
          <cell r="B892" t="str">
            <v>파인애플골든파인애플kg12kg5수필리핀</v>
          </cell>
          <cell r="C892">
            <v>103</v>
          </cell>
          <cell r="D892" t="str">
            <v>과실류</v>
          </cell>
          <cell r="E892" t="str">
            <v>파인애플</v>
          </cell>
          <cell r="F892" t="str">
            <v>골든파인애플</v>
          </cell>
          <cell r="G892" t="str">
            <v>kg</v>
          </cell>
          <cell r="H892" t="str">
            <v>12kg5수</v>
          </cell>
          <cell r="I892" t="str">
            <v>필리핀</v>
          </cell>
          <cell r="J892" t="str">
            <v>-</v>
          </cell>
          <cell r="K892">
            <v>2340</v>
          </cell>
          <cell r="L892">
            <v>1420</v>
          </cell>
          <cell r="M892" t="e">
            <v>#VALUE!</v>
          </cell>
          <cell r="N892">
            <v>-39.316239316239319</v>
          </cell>
          <cell r="O892" t="str">
            <v>-</v>
          </cell>
          <cell r="P892" t="str">
            <v>-</v>
          </cell>
          <cell r="Q892" t="str">
            <v>-</v>
          </cell>
          <cell r="R892" t="e">
            <v>#VALUE!</v>
          </cell>
          <cell r="S892" t="e">
            <v>#VALUE!</v>
          </cell>
          <cell r="T892" t="str">
            <v>-</v>
          </cell>
          <cell r="U892">
            <v>2100</v>
          </cell>
          <cell r="V892">
            <v>2310</v>
          </cell>
          <cell r="W892" t="e">
            <v>#VALUE!</v>
          </cell>
          <cell r="X892">
            <v>10</v>
          </cell>
          <cell r="Y892" t="str">
            <v>-</v>
          </cell>
          <cell r="Z892" t="str">
            <v>-</v>
          </cell>
          <cell r="AA892" t="str">
            <v>-</v>
          </cell>
        </row>
        <row r="893">
          <cell r="A893">
            <v>296</v>
          </cell>
          <cell r="B893" t="str">
            <v>파인애플골든파인애플kg12kg6수필리핀</v>
          </cell>
          <cell r="D893" t="str">
            <v>과실류</v>
          </cell>
          <cell r="E893" t="str">
            <v>파인애플</v>
          </cell>
          <cell r="F893" t="str">
            <v>골든파인애플</v>
          </cell>
          <cell r="G893" t="str">
            <v>kg</v>
          </cell>
          <cell r="H893" t="str">
            <v>12kg6수</v>
          </cell>
          <cell r="I893" t="str">
            <v>필리핀</v>
          </cell>
          <cell r="J893" t="str">
            <v>-</v>
          </cell>
          <cell r="K893">
            <v>2340</v>
          </cell>
          <cell r="L893">
            <v>1340</v>
          </cell>
          <cell r="M893" t="e">
            <v>#VALUE!</v>
          </cell>
          <cell r="N893">
            <v>-42.735042735042732</v>
          </cell>
          <cell r="O893" t="str">
            <v>-</v>
          </cell>
          <cell r="P893" t="str">
            <v>-</v>
          </cell>
          <cell r="Q893">
            <v>1250</v>
          </cell>
          <cell r="R893" t="e">
            <v>#VALUE!</v>
          </cell>
          <cell r="S893" t="e">
            <v>#VALUE!</v>
          </cell>
          <cell r="T893">
            <v>2730</v>
          </cell>
          <cell r="U893" t="str">
            <v>-</v>
          </cell>
          <cell r="V893" t="str">
            <v>-</v>
          </cell>
          <cell r="W893" t="e">
            <v>#VALUE!</v>
          </cell>
          <cell r="X893" t="e">
            <v>#VALUE!</v>
          </cell>
          <cell r="Y893" t="str">
            <v>-</v>
          </cell>
          <cell r="Z893" t="str">
            <v>-</v>
          </cell>
          <cell r="AA893" t="str">
            <v>-</v>
          </cell>
        </row>
        <row r="894">
          <cell r="A894">
            <v>297</v>
          </cell>
          <cell r="B894" t="str">
            <v>파인애플골든파인애플kg껍질제거,절단필리핀</v>
          </cell>
          <cell r="D894" t="str">
            <v>과실류</v>
          </cell>
          <cell r="E894" t="str">
            <v>파인애플</v>
          </cell>
          <cell r="F894" t="str">
            <v>골든파인애플</v>
          </cell>
          <cell r="G894" t="str">
            <v>kg</v>
          </cell>
          <cell r="H894" t="str">
            <v>껍질제거,절단</v>
          </cell>
          <cell r="I894" t="str">
            <v>필리핀</v>
          </cell>
          <cell r="J894" t="str">
            <v>-</v>
          </cell>
          <cell r="K894" t="str">
            <v>-</v>
          </cell>
          <cell r="L894" t="str">
            <v>-</v>
          </cell>
          <cell r="M894" t="e">
            <v>#VALUE!</v>
          </cell>
          <cell r="N894" t="e">
            <v>#VALUE!</v>
          </cell>
          <cell r="O894" t="str">
            <v>-</v>
          </cell>
          <cell r="P894" t="str">
            <v>-</v>
          </cell>
          <cell r="Q894" t="str">
            <v>-</v>
          </cell>
          <cell r="R894" t="e">
            <v>#VALUE!</v>
          </cell>
          <cell r="S894" t="e">
            <v>#VALUE!</v>
          </cell>
          <cell r="T894" t="str">
            <v>-</v>
          </cell>
          <cell r="U894">
            <v>12590</v>
          </cell>
          <cell r="V894" t="str">
            <v>-</v>
          </cell>
          <cell r="W894" t="e">
            <v>#VALUE!</v>
          </cell>
          <cell r="X894" t="e">
            <v>#VALUE!</v>
          </cell>
          <cell r="Y894" t="str">
            <v>-</v>
          </cell>
          <cell r="Z894" t="str">
            <v>-</v>
          </cell>
          <cell r="AA894" t="str">
            <v>-</v>
          </cell>
        </row>
        <row r="895">
          <cell r="A895">
            <v>298</v>
          </cell>
          <cell r="B895" t="str">
            <v>파인애플일반파인애플kg12kg5수필리핀</v>
          </cell>
          <cell r="D895" t="str">
            <v>과실류</v>
          </cell>
          <cell r="E895" t="str">
            <v>파인애플</v>
          </cell>
          <cell r="F895" t="str">
            <v>일반파인애플</v>
          </cell>
          <cell r="G895" t="str">
            <v>kg</v>
          </cell>
          <cell r="H895" t="str">
            <v>12kg5수</v>
          </cell>
          <cell r="I895" t="str">
            <v>필리핀</v>
          </cell>
          <cell r="J895" t="str">
            <v>-</v>
          </cell>
          <cell r="K895" t="str">
            <v>-</v>
          </cell>
          <cell r="L895" t="str">
            <v>-</v>
          </cell>
          <cell r="M895" t="e">
            <v>#VALUE!</v>
          </cell>
          <cell r="N895" t="e">
            <v>#VALUE!</v>
          </cell>
          <cell r="O895" t="str">
            <v>-</v>
          </cell>
          <cell r="P895" t="str">
            <v>-</v>
          </cell>
          <cell r="Q895" t="str">
            <v>-</v>
          </cell>
          <cell r="R895" t="e">
            <v>#VALUE!</v>
          </cell>
          <cell r="S895" t="e">
            <v>#VALUE!</v>
          </cell>
          <cell r="T895" t="str">
            <v>-</v>
          </cell>
          <cell r="U895" t="str">
            <v>-</v>
          </cell>
          <cell r="V895" t="str">
            <v>-</v>
          </cell>
          <cell r="W895" t="e">
            <v>#VALUE!</v>
          </cell>
          <cell r="X895" t="e">
            <v>#VALUE!</v>
          </cell>
          <cell r="Y895" t="str">
            <v>-</v>
          </cell>
          <cell r="Z895" t="str">
            <v>-</v>
          </cell>
          <cell r="AA895" t="str">
            <v>-</v>
          </cell>
        </row>
        <row r="896">
          <cell r="A896">
            <v>299</v>
          </cell>
          <cell r="B896" t="str">
            <v>파인애플일반파인애플kg12kg6수필리핀</v>
          </cell>
          <cell r="D896" t="str">
            <v>과실류</v>
          </cell>
          <cell r="E896" t="str">
            <v>파인애플</v>
          </cell>
          <cell r="F896" t="str">
            <v>일반파인애플</v>
          </cell>
          <cell r="G896" t="str">
            <v>kg</v>
          </cell>
          <cell r="H896" t="str">
            <v>12kg6수</v>
          </cell>
          <cell r="I896" t="str">
            <v>필리핀</v>
          </cell>
          <cell r="J896" t="str">
            <v>-</v>
          </cell>
          <cell r="K896" t="str">
            <v>-</v>
          </cell>
          <cell r="L896" t="str">
            <v>-</v>
          </cell>
          <cell r="M896" t="e">
            <v>#VALUE!</v>
          </cell>
          <cell r="N896" t="e">
            <v>#VALUE!</v>
          </cell>
          <cell r="O896" t="str">
            <v>-</v>
          </cell>
          <cell r="P896" t="str">
            <v>-</v>
          </cell>
          <cell r="Q896" t="str">
            <v>-</v>
          </cell>
          <cell r="R896" t="e">
            <v>#VALUE!</v>
          </cell>
          <cell r="S896" t="e">
            <v>#VALUE!</v>
          </cell>
          <cell r="T896" t="str">
            <v>-</v>
          </cell>
          <cell r="U896" t="str">
            <v>-</v>
          </cell>
          <cell r="V896" t="str">
            <v>-</v>
          </cell>
          <cell r="W896" t="e">
            <v>#VALUE!</v>
          </cell>
          <cell r="X896" t="e">
            <v>#VALUE!</v>
          </cell>
          <cell r="Y896" t="str">
            <v>-</v>
          </cell>
          <cell r="Z896" t="str">
            <v>-</v>
          </cell>
          <cell r="AA896" t="str">
            <v>-</v>
          </cell>
        </row>
        <row r="897">
          <cell r="A897">
            <v>300</v>
          </cell>
          <cell r="B897" t="str">
            <v>포도(생과)거봉kg2kg/특국산</v>
          </cell>
          <cell r="C897">
            <v>104</v>
          </cell>
          <cell r="D897" t="str">
            <v>과실류</v>
          </cell>
          <cell r="E897" t="str">
            <v>포도(생과)</v>
          </cell>
          <cell r="F897" t="str">
            <v>거봉</v>
          </cell>
          <cell r="G897" t="str">
            <v>kg</v>
          </cell>
          <cell r="H897" t="str">
            <v>2kg/특</v>
          </cell>
          <cell r="I897" t="str">
            <v>국산</v>
          </cell>
          <cell r="J897">
            <v>9300</v>
          </cell>
          <cell r="K897">
            <v>6000</v>
          </cell>
          <cell r="L897" t="str">
            <v>-</v>
          </cell>
          <cell r="M897" t="e">
            <v>#VALUE!</v>
          </cell>
          <cell r="N897" t="e">
            <v>#VALUE!</v>
          </cell>
          <cell r="O897" t="str">
            <v>-</v>
          </cell>
          <cell r="P897">
            <v>3000</v>
          </cell>
          <cell r="Q897" t="str">
            <v>-</v>
          </cell>
          <cell r="R897" t="e">
            <v>#VALUE!</v>
          </cell>
          <cell r="S897" t="e">
            <v>#VALUE!</v>
          </cell>
          <cell r="T897" t="str">
            <v>-</v>
          </cell>
          <cell r="U897" t="str">
            <v>-</v>
          </cell>
          <cell r="V897" t="str">
            <v>-</v>
          </cell>
          <cell r="W897" t="e">
            <v>#VALUE!</v>
          </cell>
          <cell r="X897" t="e">
            <v>#VALUE!</v>
          </cell>
          <cell r="Y897" t="str">
            <v>-</v>
          </cell>
          <cell r="Z897" t="str">
            <v>-</v>
          </cell>
          <cell r="AA897" t="str">
            <v>-</v>
          </cell>
        </row>
        <row r="898">
          <cell r="A898">
            <v>301</v>
          </cell>
          <cell r="B898" t="str">
            <v>포도(생과)델라웨어kg2kg/특국산</v>
          </cell>
          <cell r="D898" t="str">
            <v>과실류</v>
          </cell>
          <cell r="E898" t="str">
            <v>포도(생과)</v>
          </cell>
          <cell r="F898" t="str">
            <v>델라웨어</v>
          </cell>
          <cell r="G898" t="str">
            <v>kg</v>
          </cell>
          <cell r="H898" t="str">
            <v>2kg/특</v>
          </cell>
          <cell r="I898" t="str">
            <v>국산</v>
          </cell>
          <cell r="J898" t="str">
            <v>-</v>
          </cell>
          <cell r="K898" t="str">
            <v>-</v>
          </cell>
          <cell r="L898" t="str">
            <v>-</v>
          </cell>
          <cell r="M898" t="e">
            <v>#VALUE!</v>
          </cell>
          <cell r="N898" t="e">
            <v>#VALUE!</v>
          </cell>
          <cell r="O898" t="str">
            <v>-</v>
          </cell>
          <cell r="P898" t="str">
            <v>-</v>
          </cell>
          <cell r="Q898" t="str">
            <v>-</v>
          </cell>
          <cell r="R898" t="e">
            <v>#VALUE!</v>
          </cell>
          <cell r="S898" t="e">
            <v>#VALUE!</v>
          </cell>
          <cell r="T898" t="str">
            <v>-</v>
          </cell>
          <cell r="U898" t="str">
            <v>-</v>
          </cell>
          <cell r="V898" t="str">
            <v>-</v>
          </cell>
          <cell r="W898" t="e">
            <v>#VALUE!</v>
          </cell>
          <cell r="X898" t="e">
            <v>#VALUE!</v>
          </cell>
          <cell r="Y898" t="str">
            <v>-</v>
          </cell>
          <cell r="Z898" t="str">
            <v>-</v>
          </cell>
          <cell r="AA898" t="str">
            <v>-</v>
          </cell>
        </row>
        <row r="899">
          <cell r="A899">
            <v>302</v>
          </cell>
          <cell r="B899" t="str">
            <v>포도(생과)캠벌얼리kg5kg/특국산</v>
          </cell>
          <cell r="D899" t="str">
            <v>과실류</v>
          </cell>
          <cell r="E899" t="str">
            <v>포도(생과)</v>
          </cell>
          <cell r="F899" t="str">
            <v>캠벌얼리</v>
          </cell>
          <cell r="G899" t="str">
            <v>kg</v>
          </cell>
          <cell r="H899" t="str">
            <v>5kg/특</v>
          </cell>
          <cell r="I899" t="str">
            <v>국산</v>
          </cell>
          <cell r="J899" t="str">
            <v>-</v>
          </cell>
          <cell r="K899">
            <v>5000</v>
          </cell>
          <cell r="L899" t="str">
            <v>-</v>
          </cell>
          <cell r="M899" t="e">
            <v>#VALUE!</v>
          </cell>
          <cell r="N899" t="e">
            <v>#VALUE!</v>
          </cell>
          <cell r="O899" t="str">
            <v>-</v>
          </cell>
          <cell r="P899">
            <v>3600</v>
          </cell>
          <cell r="Q899" t="str">
            <v>-</v>
          </cell>
          <cell r="R899" t="e">
            <v>#VALUE!</v>
          </cell>
          <cell r="S899" t="e">
            <v>#VALUE!</v>
          </cell>
          <cell r="T899" t="str">
            <v>-</v>
          </cell>
          <cell r="U899" t="str">
            <v>-</v>
          </cell>
          <cell r="V899" t="str">
            <v>-</v>
          </cell>
          <cell r="W899" t="e">
            <v>#VALUE!</v>
          </cell>
          <cell r="X899" t="e">
            <v>#VALUE!</v>
          </cell>
          <cell r="Y899" t="str">
            <v>-</v>
          </cell>
          <cell r="Z899">
            <v>5300</v>
          </cell>
          <cell r="AA899" t="str">
            <v>-</v>
          </cell>
        </row>
        <row r="900">
          <cell r="A900">
            <v>303</v>
          </cell>
          <cell r="B900" t="str">
            <v>포도(생과)MBA,머루포도kg5kg/특국산</v>
          </cell>
          <cell r="D900" t="str">
            <v>과실류</v>
          </cell>
          <cell r="E900" t="str">
            <v>포도(생과)</v>
          </cell>
          <cell r="F900" t="str">
            <v>MBA,머루포도</v>
          </cell>
          <cell r="G900" t="str">
            <v>kg</v>
          </cell>
          <cell r="H900" t="str">
            <v>5kg/특</v>
          </cell>
          <cell r="I900" t="str">
            <v>국산</v>
          </cell>
          <cell r="J900" t="str">
            <v>-</v>
          </cell>
          <cell r="K900">
            <v>4000</v>
          </cell>
          <cell r="L900" t="str">
            <v>-</v>
          </cell>
          <cell r="M900" t="e">
            <v>#VALUE!</v>
          </cell>
          <cell r="N900" t="e">
            <v>#VALUE!</v>
          </cell>
          <cell r="O900" t="str">
            <v>-</v>
          </cell>
          <cell r="P900" t="str">
            <v>-</v>
          </cell>
          <cell r="Q900" t="str">
            <v>-</v>
          </cell>
          <cell r="R900" t="e">
            <v>#VALUE!</v>
          </cell>
          <cell r="S900" t="e">
            <v>#VALUE!</v>
          </cell>
          <cell r="T900" t="str">
            <v>-</v>
          </cell>
          <cell r="U900">
            <v>4630</v>
          </cell>
          <cell r="V900" t="str">
            <v>-</v>
          </cell>
          <cell r="W900" t="e">
            <v>#VALUE!</v>
          </cell>
          <cell r="X900" t="e">
            <v>#VALUE!</v>
          </cell>
          <cell r="Y900" t="str">
            <v>-</v>
          </cell>
          <cell r="Z900">
            <v>4970</v>
          </cell>
          <cell r="AA900" t="str">
            <v>-</v>
          </cell>
        </row>
        <row r="901">
          <cell r="A901">
            <v>304</v>
          </cell>
          <cell r="B901" t="str">
            <v>포도(생과)세레단kg5kg/특국산</v>
          </cell>
          <cell r="D901" t="str">
            <v>과실류</v>
          </cell>
          <cell r="E901" t="str">
            <v>포도(생과)</v>
          </cell>
          <cell r="F901" t="str">
            <v>세레단</v>
          </cell>
          <cell r="G901" t="str">
            <v>kg</v>
          </cell>
          <cell r="H901" t="str">
            <v>5kg/특</v>
          </cell>
          <cell r="I901" t="str">
            <v>국산</v>
          </cell>
          <cell r="J901" t="str">
            <v>-</v>
          </cell>
          <cell r="K901" t="str">
            <v>-</v>
          </cell>
          <cell r="L901">
            <v>4000</v>
          </cell>
          <cell r="M901" t="e">
            <v>#VALUE!</v>
          </cell>
          <cell r="N901" t="e">
            <v>#VALUE!</v>
          </cell>
          <cell r="O901" t="str">
            <v>-</v>
          </cell>
          <cell r="P901" t="str">
            <v>-</v>
          </cell>
          <cell r="Q901" t="str">
            <v>-</v>
          </cell>
          <cell r="R901" t="e">
            <v>#VALUE!</v>
          </cell>
          <cell r="S901" t="e">
            <v>#VALUE!</v>
          </cell>
          <cell r="T901" t="str">
            <v>-</v>
          </cell>
          <cell r="U901" t="str">
            <v>-</v>
          </cell>
          <cell r="V901" t="str">
            <v>-</v>
          </cell>
          <cell r="W901" t="e">
            <v>#VALUE!</v>
          </cell>
          <cell r="X901" t="e">
            <v>#VALUE!</v>
          </cell>
          <cell r="Y901">
            <v>7450</v>
          </cell>
          <cell r="Z901" t="str">
            <v>-</v>
          </cell>
          <cell r="AA901" t="str">
            <v>-</v>
          </cell>
        </row>
        <row r="902">
          <cell r="A902">
            <v>305</v>
          </cell>
          <cell r="B902" t="str">
            <v>포도(말린것)건포도kg미국</v>
          </cell>
          <cell r="C902">
            <v>105</v>
          </cell>
          <cell r="D902" t="str">
            <v>과실류</v>
          </cell>
          <cell r="E902" t="str">
            <v>포도(말린것)</v>
          </cell>
          <cell r="F902" t="str">
            <v>건포도</v>
          </cell>
          <cell r="G902" t="str">
            <v>kg</v>
          </cell>
          <cell r="I902" t="str">
            <v>미국</v>
          </cell>
          <cell r="J902" t="str">
            <v>-</v>
          </cell>
          <cell r="K902" t="str">
            <v>-</v>
          </cell>
          <cell r="L902" t="str">
            <v>-</v>
          </cell>
          <cell r="M902" t="e">
            <v>#VALUE!</v>
          </cell>
          <cell r="N902" t="e">
            <v>#VALUE!</v>
          </cell>
          <cell r="O902" t="str">
            <v>-</v>
          </cell>
          <cell r="P902" t="str">
            <v>-</v>
          </cell>
          <cell r="Q902" t="str">
            <v>-</v>
          </cell>
          <cell r="R902" t="e">
            <v>#VALUE!</v>
          </cell>
          <cell r="S902" t="e">
            <v>#VALUE!</v>
          </cell>
          <cell r="T902">
            <v>10500</v>
          </cell>
          <cell r="U902">
            <v>9270</v>
          </cell>
          <cell r="V902">
            <v>9270</v>
          </cell>
          <cell r="W902">
            <v>-11.714285714285714</v>
          </cell>
          <cell r="X902">
            <v>0</v>
          </cell>
          <cell r="Y902">
            <v>6800</v>
          </cell>
          <cell r="Z902">
            <v>5600</v>
          </cell>
          <cell r="AA902">
            <v>5450</v>
          </cell>
        </row>
        <row r="903">
          <cell r="A903">
            <v>306</v>
          </cell>
          <cell r="B903" t="str">
            <v>달걀(전란)생것1.8kg특란,1등급국산</v>
          </cell>
          <cell r="C903">
            <v>106</v>
          </cell>
          <cell r="D903" t="str">
            <v>난류</v>
          </cell>
          <cell r="E903" t="str">
            <v>달걀(전란)</v>
          </cell>
          <cell r="F903" t="str">
            <v>생것</v>
          </cell>
          <cell r="G903" t="str">
            <v>1.8kg</v>
          </cell>
          <cell r="H903" t="str">
            <v>특란,1등급</v>
          </cell>
          <cell r="I903" t="str">
            <v>국산</v>
          </cell>
          <cell r="J903">
            <v>5800</v>
          </cell>
          <cell r="K903">
            <v>6900</v>
          </cell>
          <cell r="L903">
            <v>6900</v>
          </cell>
          <cell r="M903">
            <v>18.96551724137931</v>
          </cell>
          <cell r="N903">
            <v>0</v>
          </cell>
          <cell r="O903">
            <v>5280</v>
          </cell>
          <cell r="P903">
            <v>6300</v>
          </cell>
          <cell r="Q903">
            <v>6100</v>
          </cell>
          <cell r="R903">
            <v>15.530303030303031</v>
          </cell>
          <cell r="S903">
            <v>-3.1746031746031744</v>
          </cell>
          <cell r="T903">
            <v>6800</v>
          </cell>
          <cell r="U903">
            <v>6200</v>
          </cell>
          <cell r="V903">
            <v>7950</v>
          </cell>
          <cell r="W903">
            <v>16.911764705882351</v>
          </cell>
          <cell r="X903">
            <v>28.225806451612904</v>
          </cell>
          <cell r="Y903">
            <v>7860</v>
          </cell>
          <cell r="Z903">
            <v>7940</v>
          </cell>
          <cell r="AA903">
            <v>10080</v>
          </cell>
        </row>
        <row r="904">
          <cell r="A904">
            <v>307</v>
          </cell>
          <cell r="B904" t="str">
            <v>달걀(전란)생것1.8kg특란,1등급,목초란국산</v>
          </cell>
          <cell r="D904" t="str">
            <v>난류</v>
          </cell>
          <cell r="E904" t="str">
            <v>달걀(전란)</v>
          </cell>
          <cell r="F904" t="str">
            <v>생것</v>
          </cell>
          <cell r="G904" t="str">
            <v>1.8kg</v>
          </cell>
          <cell r="H904" t="str">
            <v>특란,1등급,목초란</v>
          </cell>
          <cell r="I904" t="str">
            <v>국산</v>
          </cell>
          <cell r="J904" t="str">
            <v>-</v>
          </cell>
          <cell r="K904" t="str">
            <v>-</v>
          </cell>
          <cell r="L904" t="str">
            <v>-</v>
          </cell>
          <cell r="M904" t="e">
            <v>#VALUE!</v>
          </cell>
          <cell r="N904" t="e">
            <v>#VALUE!</v>
          </cell>
          <cell r="O904" t="str">
            <v>-</v>
          </cell>
          <cell r="P904" t="str">
            <v>-</v>
          </cell>
          <cell r="Q904" t="str">
            <v>-</v>
          </cell>
          <cell r="R904" t="e">
            <v>#VALUE!</v>
          </cell>
          <cell r="S904" t="e">
            <v>#VALUE!</v>
          </cell>
          <cell r="T904" t="str">
            <v>-</v>
          </cell>
          <cell r="U904" t="str">
            <v>-</v>
          </cell>
          <cell r="V904" t="str">
            <v>-</v>
          </cell>
          <cell r="W904" t="e">
            <v>#VALUE!</v>
          </cell>
          <cell r="X904" t="e">
            <v>#VALUE!</v>
          </cell>
          <cell r="Y904" t="str">
            <v>-</v>
          </cell>
          <cell r="Z904" t="str">
            <v>-</v>
          </cell>
          <cell r="AA904">
            <v>7860</v>
          </cell>
        </row>
        <row r="905">
          <cell r="A905">
            <v>308</v>
          </cell>
          <cell r="B905" t="str">
            <v>달걀(전란)생것1.8kg특란,2등급국산</v>
          </cell>
          <cell r="D905" t="str">
            <v>난류</v>
          </cell>
          <cell r="E905" t="str">
            <v>달걀(전란)</v>
          </cell>
          <cell r="F905" t="str">
            <v>생것</v>
          </cell>
          <cell r="G905" t="str">
            <v>1.8kg</v>
          </cell>
          <cell r="H905" t="str">
            <v>특란,2등급</v>
          </cell>
          <cell r="I905" t="str">
            <v>국산</v>
          </cell>
          <cell r="J905">
            <v>4340</v>
          </cell>
          <cell r="K905" t="str">
            <v>-</v>
          </cell>
          <cell r="L905" t="str">
            <v>-</v>
          </cell>
          <cell r="M905" t="e">
            <v>#VALUE!</v>
          </cell>
          <cell r="N905" t="e">
            <v>#VALUE!</v>
          </cell>
          <cell r="O905">
            <v>5180</v>
          </cell>
          <cell r="P905" t="str">
            <v>-</v>
          </cell>
          <cell r="Q905">
            <v>4500</v>
          </cell>
          <cell r="R905">
            <v>-13.127413127413128</v>
          </cell>
          <cell r="S905" t="e">
            <v>#VALUE!</v>
          </cell>
          <cell r="T905" t="str">
            <v>-</v>
          </cell>
          <cell r="U905" t="str">
            <v>-</v>
          </cell>
          <cell r="V905" t="str">
            <v>-</v>
          </cell>
          <cell r="W905" t="e">
            <v>#VALUE!</v>
          </cell>
          <cell r="X905" t="e">
            <v>#VALUE!</v>
          </cell>
          <cell r="Y905" t="str">
            <v>-</v>
          </cell>
          <cell r="Z905" t="str">
            <v>-</v>
          </cell>
          <cell r="AA905" t="str">
            <v>-</v>
          </cell>
        </row>
        <row r="906">
          <cell r="A906">
            <v>309</v>
          </cell>
          <cell r="B906" t="str">
            <v>달걀(전란)생것1.8kg특란,일반란국산</v>
          </cell>
          <cell r="D906" t="str">
            <v>난류</v>
          </cell>
          <cell r="E906" t="str">
            <v>달걀(전란)</v>
          </cell>
          <cell r="F906" t="str">
            <v>생것</v>
          </cell>
          <cell r="G906" t="str">
            <v>1.8kg</v>
          </cell>
          <cell r="H906" t="str">
            <v>특란,일반란</v>
          </cell>
          <cell r="I906" t="str">
            <v>국산</v>
          </cell>
          <cell r="J906" t="str">
            <v>-</v>
          </cell>
          <cell r="K906">
            <v>3900</v>
          </cell>
          <cell r="L906">
            <v>3830</v>
          </cell>
          <cell r="M906" t="e">
            <v>#VALUE!</v>
          </cell>
          <cell r="N906">
            <v>-1.7948717948717949</v>
          </cell>
          <cell r="O906">
            <v>4960</v>
          </cell>
          <cell r="P906">
            <v>4500</v>
          </cell>
          <cell r="Q906">
            <v>4200</v>
          </cell>
          <cell r="R906">
            <v>-15.32258064516129</v>
          </cell>
          <cell r="S906">
            <v>-6.666666666666667</v>
          </cell>
          <cell r="T906">
            <v>5980</v>
          </cell>
          <cell r="U906">
            <v>6200</v>
          </cell>
          <cell r="V906">
            <v>5550</v>
          </cell>
          <cell r="W906">
            <v>-7.1906354515050168</v>
          </cell>
          <cell r="X906">
            <v>-10.483870967741936</v>
          </cell>
          <cell r="Y906">
            <v>6730</v>
          </cell>
          <cell r="Z906">
            <v>6410</v>
          </cell>
          <cell r="AA906">
            <v>5980</v>
          </cell>
        </row>
        <row r="907">
          <cell r="A907">
            <v>310</v>
          </cell>
          <cell r="B907" t="str">
            <v>달걀(전란)생것1.5kg대란,일반란국산</v>
          </cell>
          <cell r="D907" t="str">
            <v>난류</v>
          </cell>
          <cell r="E907" t="str">
            <v>달걀(전란)</v>
          </cell>
          <cell r="F907" t="str">
            <v>생것</v>
          </cell>
          <cell r="G907" t="str">
            <v>1.5kg</v>
          </cell>
          <cell r="H907" t="str">
            <v>대란,일반란</v>
          </cell>
          <cell r="I907" t="str">
            <v>국산</v>
          </cell>
          <cell r="J907">
            <v>4170</v>
          </cell>
          <cell r="K907">
            <v>3700</v>
          </cell>
          <cell r="L907">
            <v>3700</v>
          </cell>
          <cell r="M907">
            <v>-11.270983213429256</v>
          </cell>
          <cell r="N907">
            <v>0</v>
          </cell>
          <cell r="O907" t="str">
            <v>-</v>
          </cell>
          <cell r="P907">
            <v>3500</v>
          </cell>
          <cell r="Q907" t="str">
            <v>-</v>
          </cell>
          <cell r="R907" t="e">
            <v>#VALUE!</v>
          </cell>
          <cell r="S907" t="e">
            <v>#VALUE!</v>
          </cell>
          <cell r="T907" t="str">
            <v>-</v>
          </cell>
          <cell r="U907">
            <v>5550</v>
          </cell>
          <cell r="V907">
            <v>4080</v>
          </cell>
          <cell r="W907" t="e">
            <v>#VALUE!</v>
          </cell>
          <cell r="X907">
            <v>-26.486486486486488</v>
          </cell>
          <cell r="Y907">
            <v>6710</v>
          </cell>
          <cell r="Z907">
            <v>6040</v>
          </cell>
          <cell r="AA907">
            <v>5610</v>
          </cell>
        </row>
        <row r="908">
          <cell r="A908">
            <v>311</v>
          </cell>
          <cell r="B908" t="str">
            <v>계피통계피kg계피껍질베트남</v>
          </cell>
          <cell r="C908">
            <v>107</v>
          </cell>
          <cell r="D908" t="str">
            <v>조미료류</v>
          </cell>
          <cell r="E908" t="str">
            <v>계피</v>
          </cell>
          <cell r="F908" t="str">
            <v>통계피</v>
          </cell>
          <cell r="G908" t="str">
            <v>kg</v>
          </cell>
          <cell r="H908" t="str">
            <v>계피껍질</v>
          </cell>
          <cell r="I908" t="str">
            <v>베트남</v>
          </cell>
          <cell r="J908">
            <v>11670</v>
          </cell>
          <cell r="K908">
            <v>11670</v>
          </cell>
          <cell r="L908">
            <v>11670</v>
          </cell>
          <cell r="M908">
            <v>0</v>
          </cell>
          <cell r="N908">
            <v>0</v>
          </cell>
          <cell r="O908">
            <v>5960</v>
          </cell>
          <cell r="P908" t="str">
            <v>-</v>
          </cell>
          <cell r="Q908" t="str">
            <v>-</v>
          </cell>
          <cell r="R908" t="e">
            <v>#VALUE!</v>
          </cell>
          <cell r="S908" t="e">
            <v>#VALUE!</v>
          </cell>
          <cell r="T908">
            <v>18800</v>
          </cell>
          <cell r="U908">
            <v>11800</v>
          </cell>
          <cell r="V908">
            <v>20000</v>
          </cell>
          <cell r="W908">
            <v>6.3829787234042552</v>
          </cell>
          <cell r="X908">
            <v>69.491525423728817</v>
          </cell>
          <cell r="Y908">
            <v>5940</v>
          </cell>
          <cell r="Z908" t="str">
            <v>-</v>
          </cell>
          <cell r="AA908" t="str">
            <v>-</v>
          </cell>
        </row>
        <row r="909">
          <cell r="A909">
            <v>312</v>
          </cell>
          <cell r="B909" t="str">
            <v>계피통계피kg계피껍질중국</v>
          </cell>
          <cell r="D909" t="str">
            <v>조미료류</v>
          </cell>
          <cell r="E909" t="str">
            <v>계피</v>
          </cell>
          <cell r="F909" t="str">
            <v>통계피</v>
          </cell>
          <cell r="G909" t="str">
            <v>kg</v>
          </cell>
          <cell r="H909" t="str">
            <v>계피껍질</v>
          </cell>
          <cell r="I909" t="str">
            <v>중국</v>
          </cell>
          <cell r="J909" t="str">
            <v>-</v>
          </cell>
          <cell r="K909" t="str">
            <v>-</v>
          </cell>
          <cell r="L909" t="str">
            <v>-</v>
          </cell>
          <cell r="M909" t="e">
            <v>#VALUE!</v>
          </cell>
          <cell r="N909" t="e">
            <v>#VALUE!</v>
          </cell>
          <cell r="O909" t="str">
            <v>-</v>
          </cell>
          <cell r="P909" t="str">
            <v>-</v>
          </cell>
          <cell r="Q909" t="str">
            <v>-</v>
          </cell>
          <cell r="R909" t="e">
            <v>#VALUE!</v>
          </cell>
          <cell r="S909" t="e">
            <v>#VALUE!</v>
          </cell>
          <cell r="T909" t="str">
            <v>-</v>
          </cell>
          <cell r="U909" t="str">
            <v>-</v>
          </cell>
          <cell r="V909" t="str">
            <v>-</v>
          </cell>
          <cell r="W909" t="e">
            <v>#VALUE!</v>
          </cell>
          <cell r="X909" t="e">
            <v>#VALUE!</v>
          </cell>
          <cell r="Y909" t="str">
            <v>-</v>
          </cell>
          <cell r="Z909" t="str">
            <v>-</v>
          </cell>
          <cell r="AA909" t="str">
            <v>-</v>
          </cell>
        </row>
        <row r="910">
          <cell r="A910">
            <v>313</v>
          </cell>
          <cell r="B910" t="str">
            <v>고춧가루고창농협kg국산</v>
          </cell>
          <cell r="C910">
            <v>108</v>
          </cell>
          <cell r="D910" t="str">
            <v>조미료류</v>
          </cell>
          <cell r="E910" t="str">
            <v>고춧가루</v>
          </cell>
          <cell r="F910" t="str">
            <v>고창농협</v>
          </cell>
          <cell r="G910" t="str">
            <v>kg</v>
          </cell>
          <cell r="I910" t="str">
            <v>국산</v>
          </cell>
          <cell r="J910" t="str">
            <v>-</v>
          </cell>
          <cell r="K910">
            <v>34000</v>
          </cell>
          <cell r="L910">
            <v>34000</v>
          </cell>
          <cell r="M910" t="e">
            <v>#VALUE!</v>
          </cell>
          <cell r="N910">
            <v>0</v>
          </cell>
          <cell r="O910" t="str">
            <v>-</v>
          </cell>
          <cell r="P910" t="str">
            <v>-</v>
          </cell>
          <cell r="Q910" t="str">
            <v>-</v>
          </cell>
          <cell r="R910" t="e">
            <v>#VALUE!</v>
          </cell>
          <cell r="S910" t="e">
            <v>#VALUE!</v>
          </cell>
          <cell r="T910" t="str">
            <v>-</v>
          </cell>
          <cell r="U910" t="str">
            <v>-</v>
          </cell>
          <cell r="V910" t="str">
            <v>-</v>
          </cell>
          <cell r="W910" t="e">
            <v>#VALUE!</v>
          </cell>
          <cell r="X910" t="e">
            <v>#VALUE!</v>
          </cell>
          <cell r="Y910" t="str">
            <v>-</v>
          </cell>
          <cell r="Z910" t="str">
            <v>-</v>
          </cell>
          <cell r="AA910" t="str">
            <v>-</v>
          </cell>
        </row>
        <row r="911">
          <cell r="A911">
            <v>314</v>
          </cell>
          <cell r="B911" t="str">
            <v>고춧가루괴산농협kg골드국산</v>
          </cell>
          <cell r="D911" t="str">
            <v>조미료류</v>
          </cell>
          <cell r="E911" t="str">
            <v>고춧가루</v>
          </cell>
          <cell r="F911" t="str">
            <v>괴산농협</v>
          </cell>
          <cell r="G911" t="str">
            <v>kg</v>
          </cell>
          <cell r="H911" t="str">
            <v>골드</v>
          </cell>
          <cell r="I911" t="str">
            <v>국산</v>
          </cell>
          <cell r="J911" t="str">
            <v>-</v>
          </cell>
          <cell r="K911" t="str">
            <v>-</v>
          </cell>
          <cell r="L911" t="str">
            <v>-</v>
          </cell>
          <cell r="M911" t="e">
            <v>#VALUE!</v>
          </cell>
          <cell r="N911" t="e">
            <v>#VALUE!</v>
          </cell>
          <cell r="O911" t="str">
            <v>-</v>
          </cell>
          <cell r="P911" t="str">
            <v>-</v>
          </cell>
          <cell r="Q911" t="str">
            <v>-</v>
          </cell>
          <cell r="R911" t="e">
            <v>#VALUE!</v>
          </cell>
          <cell r="S911" t="e">
            <v>#VALUE!</v>
          </cell>
          <cell r="T911" t="str">
            <v>-</v>
          </cell>
          <cell r="U911" t="str">
            <v>-</v>
          </cell>
          <cell r="V911" t="str">
            <v>-</v>
          </cell>
          <cell r="W911" t="e">
            <v>#VALUE!</v>
          </cell>
          <cell r="X911" t="e">
            <v>#VALUE!</v>
          </cell>
          <cell r="Y911">
            <v>57500</v>
          </cell>
          <cell r="Z911">
            <v>51100</v>
          </cell>
          <cell r="AA911">
            <v>41500</v>
          </cell>
        </row>
        <row r="912">
          <cell r="A912">
            <v>315</v>
          </cell>
          <cell r="B912" t="str">
            <v>고춧가루괴산농협500g골드국산</v>
          </cell>
          <cell r="D912" t="str">
            <v>조미료류</v>
          </cell>
          <cell r="E912" t="str">
            <v>고춧가루</v>
          </cell>
          <cell r="F912" t="str">
            <v>괴산농협</v>
          </cell>
          <cell r="G912" t="str">
            <v>500g</v>
          </cell>
          <cell r="H912" t="str">
            <v>골드</v>
          </cell>
          <cell r="I912" t="str">
            <v>국산</v>
          </cell>
          <cell r="J912" t="str">
            <v>-</v>
          </cell>
          <cell r="K912" t="str">
            <v>-</v>
          </cell>
          <cell r="L912" t="str">
            <v>-</v>
          </cell>
          <cell r="M912" t="e">
            <v>#VALUE!</v>
          </cell>
          <cell r="N912" t="e">
            <v>#VALUE!</v>
          </cell>
          <cell r="O912" t="str">
            <v>-</v>
          </cell>
          <cell r="P912" t="str">
            <v>-</v>
          </cell>
          <cell r="Q912" t="str">
            <v>-</v>
          </cell>
          <cell r="R912" t="e">
            <v>#VALUE!</v>
          </cell>
          <cell r="S912" t="e">
            <v>#VALUE!</v>
          </cell>
          <cell r="T912" t="str">
            <v>-</v>
          </cell>
          <cell r="U912" t="str">
            <v>-</v>
          </cell>
          <cell r="V912" t="str">
            <v>-</v>
          </cell>
          <cell r="W912" t="e">
            <v>#VALUE!</v>
          </cell>
          <cell r="X912" t="e">
            <v>#VALUE!</v>
          </cell>
          <cell r="Y912">
            <v>29000</v>
          </cell>
          <cell r="Z912">
            <v>25550</v>
          </cell>
          <cell r="AA912">
            <v>21850</v>
          </cell>
        </row>
        <row r="913">
          <cell r="A913">
            <v>316</v>
          </cell>
          <cell r="B913" t="str">
            <v>고춧가루괴산농협kg일반국산</v>
          </cell>
          <cell r="D913" t="str">
            <v>조미료류</v>
          </cell>
          <cell r="E913" t="str">
            <v>고춧가루</v>
          </cell>
          <cell r="F913" t="str">
            <v>괴산농협</v>
          </cell>
          <cell r="G913" t="str">
            <v>kg</v>
          </cell>
          <cell r="H913" t="str">
            <v>일반</v>
          </cell>
          <cell r="I913" t="str">
            <v>국산</v>
          </cell>
          <cell r="J913" t="str">
            <v>-</v>
          </cell>
          <cell r="K913" t="str">
            <v>-</v>
          </cell>
          <cell r="L913" t="str">
            <v>-</v>
          </cell>
          <cell r="M913" t="e">
            <v>#VALUE!</v>
          </cell>
          <cell r="N913" t="e">
            <v>#VALUE!</v>
          </cell>
          <cell r="O913" t="str">
            <v>-</v>
          </cell>
          <cell r="P913" t="str">
            <v>-</v>
          </cell>
          <cell r="Q913" t="str">
            <v>-</v>
          </cell>
          <cell r="R913" t="e">
            <v>#VALUE!</v>
          </cell>
          <cell r="S913" t="e">
            <v>#VALUE!</v>
          </cell>
          <cell r="T913" t="str">
            <v>-</v>
          </cell>
          <cell r="U913" t="str">
            <v>-</v>
          </cell>
          <cell r="V913" t="str">
            <v>-</v>
          </cell>
          <cell r="W913" t="e">
            <v>#VALUE!</v>
          </cell>
          <cell r="X913" t="e">
            <v>#VALUE!</v>
          </cell>
          <cell r="Y913" t="str">
            <v>-</v>
          </cell>
          <cell r="Z913" t="str">
            <v>-</v>
          </cell>
          <cell r="AA913" t="str">
            <v>-</v>
          </cell>
        </row>
        <row r="914">
          <cell r="A914">
            <v>317</v>
          </cell>
          <cell r="B914" t="str">
            <v>고춧가루괴산농협500g일반국산</v>
          </cell>
          <cell r="D914" t="str">
            <v>조미료류</v>
          </cell>
          <cell r="E914" t="str">
            <v>고춧가루</v>
          </cell>
          <cell r="F914" t="str">
            <v>괴산농협</v>
          </cell>
          <cell r="G914" t="str">
            <v>500g</v>
          </cell>
          <cell r="H914" t="str">
            <v>일반</v>
          </cell>
          <cell r="I914" t="str">
            <v>국산</v>
          </cell>
          <cell r="J914" t="str">
            <v>-</v>
          </cell>
          <cell r="K914" t="str">
            <v>-</v>
          </cell>
          <cell r="L914" t="str">
            <v>-</v>
          </cell>
          <cell r="M914" t="e">
            <v>#VALUE!</v>
          </cell>
          <cell r="N914" t="e">
            <v>#VALUE!</v>
          </cell>
          <cell r="O914" t="str">
            <v>-</v>
          </cell>
          <cell r="P914" t="str">
            <v>-</v>
          </cell>
          <cell r="Q914" t="str">
            <v>-</v>
          </cell>
          <cell r="R914" t="e">
            <v>#VALUE!</v>
          </cell>
          <cell r="S914" t="e">
            <v>#VALUE!</v>
          </cell>
          <cell r="T914" t="str">
            <v>-</v>
          </cell>
          <cell r="U914" t="str">
            <v>-</v>
          </cell>
          <cell r="V914" t="str">
            <v>-</v>
          </cell>
          <cell r="W914" t="e">
            <v>#VALUE!</v>
          </cell>
          <cell r="X914" t="e">
            <v>#VALUE!</v>
          </cell>
          <cell r="Y914" t="str">
            <v>-</v>
          </cell>
          <cell r="Z914" t="str">
            <v>-</v>
          </cell>
          <cell r="AA914" t="str">
            <v>-</v>
          </cell>
        </row>
        <row r="915">
          <cell r="A915">
            <v>318</v>
          </cell>
          <cell r="B915" t="str">
            <v>고춧가루산내마을kg골드국산</v>
          </cell>
          <cell r="D915" t="str">
            <v>조미료류</v>
          </cell>
          <cell r="E915" t="str">
            <v>고춧가루</v>
          </cell>
          <cell r="F915" t="str">
            <v>산내마을</v>
          </cell>
          <cell r="G915" t="str">
            <v>kg</v>
          </cell>
          <cell r="H915" t="str">
            <v>골드</v>
          </cell>
          <cell r="I915" t="str">
            <v>국산</v>
          </cell>
          <cell r="J915" t="str">
            <v>-</v>
          </cell>
          <cell r="K915" t="str">
            <v>-</v>
          </cell>
          <cell r="L915" t="str">
            <v>-</v>
          </cell>
          <cell r="M915" t="e">
            <v>#VALUE!</v>
          </cell>
          <cell r="N915" t="e">
            <v>#VALUE!</v>
          </cell>
          <cell r="O915" t="str">
            <v>-</v>
          </cell>
          <cell r="P915" t="str">
            <v>-</v>
          </cell>
          <cell r="Q915" t="str">
            <v>-</v>
          </cell>
          <cell r="R915" t="e">
            <v>#VALUE!</v>
          </cell>
          <cell r="S915" t="e">
            <v>#VALUE!</v>
          </cell>
          <cell r="T915" t="str">
            <v>-</v>
          </cell>
          <cell r="U915" t="str">
            <v>-</v>
          </cell>
          <cell r="V915" t="str">
            <v>-</v>
          </cell>
          <cell r="W915" t="e">
            <v>#VALUE!</v>
          </cell>
          <cell r="X915" t="e">
            <v>#VALUE!</v>
          </cell>
          <cell r="Y915" t="str">
            <v>-</v>
          </cell>
          <cell r="Z915" t="str">
            <v>-</v>
          </cell>
          <cell r="AA915" t="str">
            <v>-</v>
          </cell>
        </row>
        <row r="916">
          <cell r="A916">
            <v>319</v>
          </cell>
          <cell r="B916" t="str">
            <v>고춧가루안동농협kg수고추가루국산</v>
          </cell>
          <cell r="D916" t="str">
            <v>조미료류</v>
          </cell>
          <cell r="E916" t="str">
            <v>고춧가루</v>
          </cell>
          <cell r="F916" t="str">
            <v>안동농협</v>
          </cell>
          <cell r="G916" t="str">
            <v>kg</v>
          </cell>
          <cell r="H916" t="str">
            <v>수고추가루</v>
          </cell>
          <cell r="I916" t="str">
            <v>국산</v>
          </cell>
          <cell r="J916" t="str">
            <v>-</v>
          </cell>
          <cell r="K916" t="str">
            <v>-</v>
          </cell>
          <cell r="L916" t="str">
            <v>-</v>
          </cell>
          <cell r="M916" t="e">
            <v>#VALUE!</v>
          </cell>
          <cell r="N916" t="e">
            <v>#VALUE!</v>
          </cell>
          <cell r="O916" t="str">
            <v>-</v>
          </cell>
          <cell r="P916" t="str">
            <v>-</v>
          </cell>
          <cell r="Q916" t="str">
            <v>-</v>
          </cell>
          <cell r="R916" t="e">
            <v>#VALUE!</v>
          </cell>
          <cell r="S916" t="e">
            <v>#VALUE!</v>
          </cell>
          <cell r="T916" t="str">
            <v>-</v>
          </cell>
          <cell r="U916" t="str">
            <v>-</v>
          </cell>
          <cell r="V916" t="str">
            <v>-</v>
          </cell>
          <cell r="W916" t="e">
            <v>#VALUE!</v>
          </cell>
          <cell r="X916" t="e">
            <v>#VALUE!</v>
          </cell>
          <cell r="Y916">
            <v>52000</v>
          </cell>
          <cell r="Z916">
            <v>52450</v>
          </cell>
          <cell r="AA916">
            <v>39050</v>
          </cell>
        </row>
        <row r="917">
          <cell r="A917">
            <v>320</v>
          </cell>
          <cell r="B917" t="str">
            <v>고춧가루안동농협500g수고추가루국산</v>
          </cell>
          <cell r="D917" t="str">
            <v>조미료류</v>
          </cell>
          <cell r="E917" t="str">
            <v>고춧가루</v>
          </cell>
          <cell r="F917" t="str">
            <v>안동농협</v>
          </cell>
          <cell r="G917" t="str">
            <v>500g</v>
          </cell>
          <cell r="H917" t="str">
            <v>수고추가루</v>
          </cell>
          <cell r="I917" t="str">
            <v>국산</v>
          </cell>
          <cell r="J917" t="str">
            <v>-</v>
          </cell>
          <cell r="K917" t="str">
            <v>-</v>
          </cell>
          <cell r="L917" t="str">
            <v>-</v>
          </cell>
          <cell r="M917" t="e">
            <v>#VALUE!</v>
          </cell>
          <cell r="N917" t="e">
            <v>#VALUE!</v>
          </cell>
          <cell r="O917" t="str">
            <v>-</v>
          </cell>
          <cell r="P917" t="str">
            <v>-</v>
          </cell>
          <cell r="Q917" t="str">
            <v>-</v>
          </cell>
          <cell r="R917" t="e">
            <v>#VALUE!</v>
          </cell>
          <cell r="S917" t="e">
            <v>#VALUE!</v>
          </cell>
          <cell r="T917" t="str">
            <v>-</v>
          </cell>
          <cell r="U917" t="str">
            <v>-</v>
          </cell>
          <cell r="V917" t="str">
            <v>-</v>
          </cell>
          <cell r="W917" t="e">
            <v>#VALUE!</v>
          </cell>
          <cell r="X917" t="e">
            <v>#VALUE!</v>
          </cell>
          <cell r="Y917">
            <v>27000</v>
          </cell>
          <cell r="Z917">
            <v>26850</v>
          </cell>
          <cell r="AA917">
            <v>24400</v>
          </cell>
        </row>
        <row r="918">
          <cell r="A918">
            <v>321</v>
          </cell>
          <cell r="B918" t="str">
            <v>고춧가루영월농협kg골드국산</v>
          </cell>
          <cell r="D918" t="str">
            <v>조미료류</v>
          </cell>
          <cell r="E918" t="str">
            <v>고춧가루</v>
          </cell>
          <cell r="F918" t="str">
            <v>영월농협</v>
          </cell>
          <cell r="G918" t="str">
            <v>kg</v>
          </cell>
          <cell r="H918" t="str">
            <v>골드</v>
          </cell>
          <cell r="I918" t="str">
            <v>국산</v>
          </cell>
          <cell r="J918" t="str">
            <v>-</v>
          </cell>
          <cell r="K918" t="str">
            <v>-</v>
          </cell>
          <cell r="L918" t="str">
            <v>-</v>
          </cell>
          <cell r="M918" t="e">
            <v>#VALUE!</v>
          </cell>
          <cell r="N918" t="e">
            <v>#VALUE!</v>
          </cell>
          <cell r="O918" t="str">
            <v>-</v>
          </cell>
          <cell r="P918" t="str">
            <v>-</v>
          </cell>
          <cell r="Q918" t="str">
            <v>-</v>
          </cell>
          <cell r="R918" t="e">
            <v>#VALUE!</v>
          </cell>
          <cell r="S918" t="e">
            <v>#VALUE!</v>
          </cell>
          <cell r="T918" t="str">
            <v>-</v>
          </cell>
          <cell r="U918" t="str">
            <v>-</v>
          </cell>
          <cell r="V918" t="str">
            <v>-</v>
          </cell>
          <cell r="W918" t="e">
            <v>#VALUE!</v>
          </cell>
          <cell r="X918" t="e">
            <v>#VALUE!</v>
          </cell>
          <cell r="Y918">
            <v>50000</v>
          </cell>
          <cell r="Z918">
            <v>46350</v>
          </cell>
          <cell r="AA918">
            <v>41500</v>
          </cell>
        </row>
        <row r="919">
          <cell r="A919">
            <v>322</v>
          </cell>
          <cell r="B919" t="str">
            <v>고춧가루음성농협kg일반국산</v>
          </cell>
          <cell r="D919" t="str">
            <v>조미료류</v>
          </cell>
          <cell r="E919" t="str">
            <v>고춧가루</v>
          </cell>
          <cell r="F919" t="str">
            <v>음성농협</v>
          </cell>
          <cell r="G919" t="str">
            <v>kg</v>
          </cell>
          <cell r="H919" t="str">
            <v>일반</v>
          </cell>
          <cell r="I919" t="str">
            <v>국산</v>
          </cell>
          <cell r="J919" t="str">
            <v>-</v>
          </cell>
          <cell r="K919" t="str">
            <v>-</v>
          </cell>
          <cell r="L919" t="str">
            <v>-</v>
          </cell>
          <cell r="M919" t="e">
            <v>#VALUE!</v>
          </cell>
          <cell r="N919" t="e">
            <v>#VALUE!</v>
          </cell>
          <cell r="O919" t="str">
            <v>-</v>
          </cell>
          <cell r="P919" t="str">
            <v>-</v>
          </cell>
          <cell r="Q919" t="str">
            <v>-</v>
          </cell>
          <cell r="R919" t="e">
            <v>#VALUE!</v>
          </cell>
          <cell r="S919" t="e">
            <v>#VALUE!</v>
          </cell>
          <cell r="T919" t="str">
            <v>-</v>
          </cell>
          <cell r="U919" t="str">
            <v>-</v>
          </cell>
          <cell r="V919" t="str">
            <v>-</v>
          </cell>
          <cell r="W919" t="e">
            <v>#VALUE!</v>
          </cell>
          <cell r="X919" t="e">
            <v>#VALUE!</v>
          </cell>
          <cell r="Y919" t="str">
            <v>-</v>
          </cell>
          <cell r="Z919" t="str">
            <v>-</v>
          </cell>
          <cell r="AA919" t="str">
            <v>-</v>
          </cell>
        </row>
        <row r="920">
          <cell r="A920">
            <v>323</v>
          </cell>
          <cell r="B920" t="str">
            <v>고춧가루안면도농협kg골드국산</v>
          </cell>
          <cell r="D920" t="str">
            <v>조미료류</v>
          </cell>
          <cell r="E920" t="str">
            <v>고춧가루</v>
          </cell>
          <cell r="F920" t="str">
            <v>안면도농협</v>
          </cell>
          <cell r="G920" t="str">
            <v>kg</v>
          </cell>
          <cell r="H920" t="str">
            <v>골드</v>
          </cell>
          <cell r="I920" t="str">
            <v>국산</v>
          </cell>
          <cell r="J920" t="str">
            <v>-</v>
          </cell>
          <cell r="K920" t="str">
            <v>-</v>
          </cell>
          <cell r="L920" t="str">
            <v>-</v>
          </cell>
          <cell r="M920" t="e">
            <v>#VALUE!</v>
          </cell>
          <cell r="N920" t="e">
            <v>#VALUE!</v>
          </cell>
          <cell r="O920" t="str">
            <v>-</v>
          </cell>
          <cell r="P920" t="str">
            <v>-</v>
          </cell>
          <cell r="Q920" t="str">
            <v>-</v>
          </cell>
          <cell r="R920" t="e">
            <v>#VALUE!</v>
          </cell>
          <cell r="S920" t="e">
            <v>#VALUE!</v>
          </cell>
          <cell r="T920" t="str">
            <v>-</v>
          </cell>
          <cell r="U920" t="str">
            <v>-</v>
          </cell>
          <cell r="V920" t="str">
            <v>-</v>
          </cell>
          <cell r="W920" t="e">
            <v>#VALUE!</v>
          </cell>
          <cell r="X920" t="e">
            <v>#VALUE!</v>
          </cell>
          <cell r="Y920" t="str">
            <v>-</v>
          </cell>
          <cell r="Z920" t="str">
            <v>-</v>
          </cell>
          <cell r="AA920" t="str">
            <v>-</v>
          </cell>
        </row>
        <row r="921">
          <cell r="A921">
            <v>324</v>
          </cell>
          <cell r="B921" t="str">
            <v>고춧가루kg하나가득국산</v>
          </cell>
          <cell r="D921" t="str">
            <v>조미료류</v>
          </cell>
          <cell r="E921" t="str">
            <v>고춧가루</v>
          </cell>
          <cell r="G921" t="str">
            <v>kg</v>
          </cell>
          <cell r="H921" t="str">
            <v>하나가득</v>
          </cell>
          <cell r="I921" t="str">
            <v>국산</v>
          </cell>
          <cell r="J921" t="str">
            <v>-</v>
          </cell>
          <cell r="K921" t="str">
            <v>-</v>
          </cell>
          <cell r="L921" t="str">
            <v>-</v>
          </cell>
          <cell r="M921" t="e">
            <v>#VALUE!</v>
          </cell>
          <cell r="N921" t="e">
            <v>#VALUE!</v>
          </cell>
          <cell r="O921" t="str">
            <v>-</v>
          </cell>
          <cell r="P921" t="str">
            <v>-</v>
          </cell>
          <cell r="Q921" t="str">
            <v>-</v>
          </cell>
          <cell r="R921" t="e">
            <v>#VALUE!</v>
          </cell>
          <cell r="S921" t="e">
            <v>#VALUE!</v>
          </cell>
          <cell r="T921" t="str">
            <v>-</v>
          </cell>
          <cell r="U921" t="str">
            <v>-</v>
          </cell>
          <cell r="V921" t="str">
            <v>-</v>
          </cell>
          <cell r="W921" t="e">
            <v>#VALUE!</v>
          </cell>
          <cell r="X921" t="e">
            <v>#VALUE!</v>
          </cell>
          <cell r="Y921" t="str">
            <v>-</v>
          </cell>
          <cell r="Z921" t="str">
            <v>-</v>
          </cell>
          <cell r="AA921" t="str">
            <v>-</v>
          </cell>
        </row>
        <row r="922">
          <cell r="A922">
            <v>325</v>
          </cell>
          <cell r="B922" t="str">
            <v>감초kg국산</v>
          </cell>
          <cell r="C922">
            <v>109</v>
          </cell>
          <cell r="D922" t="str">
            <v>기타</v>
          </cell>
          <cell r="E922" t="str">
            <v>감초</v>
          </cell>
          <cell r="G922" t="str">
            <v>kg</v>
          </cell>
          <cell r="I922" t="str">
            <v>국산</v>
          </cell>
          <cell r="J922" t="str">
            <v>-</v>
          </cell>
          <cell r="K922" t="str">
            <v>-</v>
          </cell>
          <cell r="L922" t="str">
            <v>-</v>
          </cell>
          <cell r="M922" t="e">
            <v>#VALUE!</v>
          </cell>
          <cell r="N922" t="e">
            <v>#VALUE!</v>
          </cell>
          <cell r="O922" t="str">
            <v>-</v>
          </cell>
          <cell r="P922" t="str">
            <v>-</v>
          </cell>
          <cell r="Q922" t="str">
            <v>-</v>
          </cell>
          <cell r="R922" t="e">
            <v>#VALUE!</v>
          </cell>
          <cell r="S922" t="e">
            <v>#VALUE!</v>
          </cell>
          <cell r="T922">
            <v>67280</v>
          </cell>
          <cell r="U922">
            <v>67270</v>
          </cell>
          <cell r="V922">
            <v>67280</v>
          </cell>
          <cell r="W922">
            <v>0</v>
          </cell>
          <cell r="X922">
            <v>1.4865467518953471E-2</v>
          </cell>
          <cell r="Y922">
            <v>75000</v>
          </cell>
          <cell r="Z922">
            <v>75000</v>
          </cell>
          <cell r="AA922">
            <v>75000</v>
          </cell>
        </row>
        <row r="923">
          <cell r="A923">
            <v>326</v>
          </cell>
          <cell r="B923" t="str">
            <v>인삼수삼kg3~4년근국산</v>
          </cell>
          <cell r="C923">
            <v>110</v>
          </cell>
          <cell r="D923" t="str">
            <v>기타</v>
          </cell>
          <cell r="E923" t="str">
            <v>인삼</v>
          </cell>
          <cell r="F923" t="str">
            <v>수삼</v>
          </cell>
          <cell r="G923" t="str">
            <v>kg</v>
          </cell>
          <cell r="H923" t="str">
            <v>3~4년근</v>
          </cell>
          <cell r="I923" t="str">
            <v>국산</v>
          </cell>
          <cell r="J923" t="e">
            <v>#N/A</v>
          </cell>
          <cell r="K923">
            <v>40000</v>
          </cell>
          <cell r="L923">
            <v>40000</v>
          </cell>
          <cell r="M923" t="e">
            <v>#N/A</v>
          </cell>
          <cell r="N923">
            <v>0</v>
          </cell>
          <cell r="O923" t="e">
            <v>#N/A</v>
          </cell>
          <cell r="P923" t="str">
            <v>-</v>
          </cell>
          <cell r="Q923" t="str">
            <v>-</v>
          </cell>
          <cell r="R923" t="e">
            <v>#VALUE!</v>
          </cell>
          <cell r="S923" t="e">
            <v>#VALUE!</v>
          </cell>
          <cell r="T923" t="e">
            <v>#N/A</v>
          </cell>
          <cell r="U923" t="str">
            <v>-</v>
          </cell>
          <cell r="V923">
            <v>53070</v>
          </cell>
          <cell r="W923" t="e">
            <v>#N/A</v>
          </cell>
          <cell r="X923" t="e">
            <v>#VALUE!</v>
          </cell>
          <cell r="Y923" t="e">
            <v>#N/A</v>
          </cell>
          <cell r="Z923">
            <v>39900</v>
          </cell>
          <cell r="AA923">
            <v>59000</v>
          </cell>
        </row>
        <row r="924">
          <cell r="A924">
            <v>327</v>
          </cell>
          <cell r="B924" t="str">
            <v>인삼수삼kg6년근국산</v>
          </cell>
          <cell r="D924" t="str">
            <v>기타</v>
          </cell>
          <cell r="E924" t="str">
            <v>인삼</v>
          </cell>
          <cell r="F924" t="str">
            <v>수삼</v>
          </cell>
          <cell r="G924" t="str">
            <v>kg</v>
          </cell>
          <cell r="H924" t="str">
            <v>6년근</v>
          </cell>
          <cell r="I924" t="str">
            <v>국산</v>
          </cell>
          <cell r="J924" t="str">
            <v>-</v>
          </cell>
          <cell r="K924">
            <v>68000</v>
          </cell>
          <cell r="L924">
            <v>68000</v>
          </cell>
          <cell r="M924" t="e">
            <v>#VALUE!</v>
          </cell>
          <cell r="N924">
            <v>0</v>
          </cell>
          <cell r="O924" t="str">
            <v>-</v>
          </cell>
          <cell r="P924" t="str">
            <v>-</v>
          </cell>
          <cell r="Q924" t="str">
            <v>-</v>
          </cell>
          <cell r="R924" t="e">
            <v>#VALUE!</v>
          </cell>
          <cell r="S924" t="e">
            <v>#VALUE!</v>
          </cell>
          <cell r="T924" t="str">
            <v>-</v>
          </cell>
          <cell r="U924">
            <v>128000</v>
          </cell>
          <cell r="V924" t="str">
            <v>-</v>
          </cell>
          <cell r="W924" t="e">
            <v>#VALUE!</v>
          </cell>
          <cell r="X924" t="e">
            <v>#VALUE!</v>
          </cell>
          <cell r="Y924">
            <v>200000</v>
          </cell>
          <cell r="Z924">
            <v>119000</v>
          </cell>
          <cell r="AA924">
            <v>160000</v>
          </cell>
        </row>
        <row r="925">
          <cell r="B925" t="str">
            <v/>
          </cell>
        </row>
        <row r="926">
          <cell r="B926" t="str">
            <v/>
          </cell>
          <cell r="C926" t="str">
            <v>&lt;곡류 25종 65품목&gt;</v>
          </cell>
        </row>
        <row r="927">
          <cell r="A927">
            <v>1</v>
          </cell>
          <cell r="B927" t="str">
            <v>기장도정곡kg찰기장국산</v>
          </cell>
          <cell r="C927">
            <v>1</v>
          </cell>
          <cell r="D927" t="str">
            <v>곡류</v>
          </cell>
          <cell r="E927" t="str">
            <v>기장</v>
          </cell>
          <cell r="F927" t="str">
            <v>도정곡</v>
          </cell>
          <cell r="G927" t="str">
            <v>kg</v>
          </cell>
          <cell r="H927" t="str">
            <v>찰기장</v>
          </cell>
          <cell r="I927" t="str">
            <v>국산</v>
          </cell>
          <cell r="J927" t="str">
            <v>-</v>
          </cell>
          <cell r="K927">
            <v>10000</v>
          </cell>
          <cell r="L927">
            <v>10000</v>
          </cell>
          <cell r="M927" t="e">
            <v>#VALUE!</v>
          </cell>
          <cell r="N927">
            <v>0</v>
          </cell>
          <cell r="O927">
            <v>14750</v>
          </cell>
          <cell r="P927">
            <v>15400</v>
          </cell>
          <cell r="Q927">
            <v>14000</v>
          </cell>
          <cell r="R927">
            <v>-5.0847457627118642</v>
          </cell>
          <cell r="S927">
            <v>-9.0909090909090917</v>
          </cell>
          <cell r="T927">
            <v>17800</v>
          </cell>
          <cell r="U927">
            <v>14000</v>
          </cell>
          <cell r="V927">
            <v>15600</v>
          </cell>
          <cell r="W927">
            <v>-12.359550561797754</v>
          </cell>
          <cell r="X927">
            <v>11.428571428571429</v>
          </cell>
          <cell r="Y927">
            <v>17500</v>
          </cell>
          <cell r="Z927">
            <v>17500</v>
          </cell>
          <cell r="AA927">
            <v>16880</v>
          </cell>
        </row>
        <row r="928">
          <cell r="A928">
            <v>2</v>
          </cell>
          <cell r="B928" t="str">
            <v>기장kg칼슘강화기장국산</v>
          </cell>
          <cell r="C928" t="str">
            <v xml:space="preserve"> </v>
          </cell>
          <cell r="D928" t="str">
            <v>곡류</v>
          </cell>
          <cell r="E928" t="str">
            <v>기장</v>
          </cell>
          <cell r="G928" t="str">
            <v>kg</v>
          </cell>
          <cell r="H928" t="str">
            <v>칼슘강화기장</v>
          </cell>
          <cell r="I928" t="str">
            <v>국산</v>
          </cell>
          <cell r="J928" t="str">
            <v>-</v>
          </cell>
          <cell r="K928" t="str">
            <v>-</v>
          </cell>
          <cell r="L928" t="str">
            <v>-</v>
          </cell>
          <cell r="M928" t="e">
            <v>#VALUE!</v>
          </cell>
          <cell r="N928" t="e">
            <v>#VALUE!</v>
          </cell>
          <cell r="O928" t="str">
            <v>-</v>
          </cell>
          <cell r="P928" t="str">
            <v>-</v>
          </cell>
          <cell r="Q928" t="str">
            <v>-</v>
          </cell>
          <cell r="R928" t="e">
            <v>#VALUE!</v>
          </cell>
          <cell r="S928" t="e">
            <v>#VALUE!</v>
          </cell>
          <cell r="T928" t="str">
            <v>-</v>
          </cell>
          <cell r="U928" t="str">
            <v>-</v>
          </cell>
          <cell r="V928" t="str">
            <v>-</v>
          </cell>
          <cell r="W928" t="e">
            <v>#VALUE!</v>
          </cell>
          <cell r="X928" t="e">
            <v>#VALUE!</v>
          </cell>
          <cell r="Y928" t="str">
            <v>-</v>
          </cell>
          <cell r="Z928" t="str">
            <v>-</v>
          </cell>
          <cell r="AA928" t="str">
            <v>-</v>
          </cell>
        </row>
        <row r="929">
          <cell r="A929">
            <v>3</v>
          </cell>
          <cell r="B929" t="str">
            <v>메밀알곡kg메밀쌀국산</v>
          </cell>
          <cell r="C929">
            <v>2</v>
          </cell>
          <cell r="D929" t="str">
            <v>곡류</v>
          </cell>
          <cell r="E929" t="str">
            <v>메밀</v>
          </cell>
          <cell r="F929" t="str">
            <v>알곡</v>
          </cell>
          <cell r="G929" t="str">
            <v>kg</v>
          </cell>
          <cell r="H929" t="str">
            <v>메밀쌀</v>
          </cell>
          <cell r="I929" t="str">
            <v>국산</v>
          </cell>
          <cell r="J929" t="str">
            <v>-</v>
          </cell>
          <cell r="K929" t="str">
            <v>-</v>
          </cell>
          <cell r="L929" t="str">
            <v>-</v>
          </cell>
          <cell r="M929" t="e">
            <v>#VALUE!</v>
          </cell>
          <cell r="N929" t="e">
            <v>#VALUE!</v>
          </cell>
          <cell r="O929" t="str">
            <v>-</v>
          </cell>
          <cell r="P929" t="str">
            <v>-</v>
          </cell>
          <cell r="Q929" t="str">
            <v>-</v>
          </cell>
          <cell r="R929" t="e">
            <v>#VALUE!</v>
          </cell>
          <cell r="S929" t="e">
            <v>#VALUE!</v>
          </cell>
          <cell r="T929" t="str">
            <v>-</v>
          </cell>
          <cell r="U929">
            <v>28330</v>
          </cell>
          <cell r="V929">
            <v>19000</v>
          </cell>
          <cell r="W929" t="e">
            <v>#VALUE!</v>
          </cell>
          <cell r="X929">
            <v>-32.933286268972822</v>
          </cell>
          <cell r="Y929">
            <v>20000</v>
          </cell>
          <cell r="Z929">
            <v>18150</v>
          </cell>
          <cell r="AA929">
            <v>18150</v>
          </cell>
        </row>
        <row r="930">
          <cell r="A930">
            <v>4</v>
          </cell>
          <cell r="B930" t="str">
            <v>밀밀쌀kg통밀쌀국산</v>
          </cell>
          <cell r="C930">
            <v>3</v>
          </cell>
          <cell r="D930" t="str">
            <v>곡류</v>
          </cell>
          <cell r="E930" t="str">
            <v>밀</v>
          </cell>
          <cell r="F930" t="str">
            <v>밀쌀</v>
          </cell>
          <cell r="G930" t="str">
            <v>kg</v>
          </cell>
          <cell r="H930" t="str">
            <v>통밀쌀</v>
          </cell>
          <cell r="I930" t="str">
            <v>국산</v>
          </cell>
          <cell r="J930" t="str">
            <v>-</v>
          </cell>
          <cell r="K930" t="str">
            <v>-</v>
          </cell>
          <cell r="L930" t="str">
            <v>-</v>
          </cell>
          <cell r="M930" t="e">
            <v>#VALUE!</v>
          </cell>
          <cell r="N930" t="e">
            <v>#VALUE!</v>
          </cell>
          <cell r="O930" t="str">
            <v>-</v>
          </cell>
          <cell r="P930" t="str">
            <v>-</v>
          </cell>
          <cell r="Q930" t="str">
            <v>-</v>
          </cell>
          <cell r="R930" t="e">
            <v>#VALUE!</v>
          </cell>
          <cell r="S930" t="e">
            <v>#VALUE!</v>
          </cell>
          <cell r="T930" t="str">
            <v>-</v>
          </cell>
          <cell r="U930" t="str">
            <v>-</v>
          </cell>
          <cell r="V930">
            <v>3100</v>
          </cell>
          <cell r="W930" t="e">
            <v>#VALUE!</v>
          </cell>
          <cell r="X930" t="e">
            <v>#VALUE!</v>
          </cell>
          <cell r="Y930">
            <v>3300</v>
          </cell>
          <cell r="Z930">
            <v>3000</v>
          </cell>
          <cell r="AA930">
            <v>3000</v>
          </cell>
        </row>
        <row r="931">
          <cell r="A931">
            <v>5</v>
          </cell>
          <cell r="B931" t="str">
            <v>발아현미쌀kg발아현미국산</v>
          </cell>
          <cell r="C931">
            <v>4</v>
          </cell>
          <cell r="D931" t="str">
            <v>곡류</v>
          </cell>
          <cell r="E931" t="str">
            <v>발아현미쌀</v>
          </cell>
          <cell r="G931" t="str">
            <v>kg</v>
          </cell>
          <cell r="H931" t="str">
            <v>발아현미</v>
          </cell>
          <cell r="I931" t="str">
            <v>국산</v>
          </cell>
          <cell r="J931" t="str">
            <v>-</v>
          </cell>
          <cell r="K931">
            <v>3680</v>
          </cell>
          <cell r="L931">
            <v>3900</v>
          </cell>
          <cell r="M931" t="e">
            <v>#VALUE!</v>
          </cell>
          <cell r="N931">
            <v>5.9782608695652177</v>
          </cell>
          <cell r="O931" t="str">
            <v>-</v>
          </cell>
          <cell r="P931" t="str">
            <v>-</v>
          </cell>
          <cell r="Q931" t="str">
            <v>-</v>
          </cell>
          <cell r="R931" t="e">
            <v>#VALUE!</v>
          </cell>
          <cell r="S931" t="e">
            <v>#VALUE!</v>
          </cell>
          <cell r="T931" t="str">
            <v>-</v>
          </cell>
          <cell r="U931">
            <v>4080</v>
          </cell>
          <cell r="V931">
            <v>6200</v>
          </cell>
          <cell r="W931" t="e">
            <v>#VALUE!</v>
          </cell>
          <cell r="X931">
            <v>51.96078431372549</v>
          </cell>
          <cell r="Y931">
            <v>6500</v>
          </cell>
          <cell r="Z931">
            <v>6500</v>
          </cell>
          <cell r="AA931">
            <v>6500</v>
          </cell>
        </row>
        <row r="932">
          <cell r="A932">
            <v>6</v>
          </cell>
          <cell r="B932" t="str">
            <v>보리겉보리,통보리kg늘보리국산</v>
          </cell>
          <cell r="C932">
            <v>5</v>
          </cell>
          <cell r="D932" t="str">
            <v>곡류</v>
          </cell>
          <cell r="E932" t="str">
            <v>보리</v>
          </cell>
          <cell r="F932" t="str">
            <v>겉보리,통보리</v>
          </cell>
          <cell r="G932" t="str">
            <v>kg</v>
          </cell>
          <cell r="H932" t="str">
            <v>늘보리</v>
          </cell>
          <cell r="I932" t="str">
            <v>국산</v>
          </cell>
          <cell r="J932">
            <v>1710</v>
          </cell>
          <cell r="K932">
            <v>2500</v>
          </cell>
          <cell r="L932">
            <v>2500</v>
          </cell>
          <cell r="M932">
            <v>46.198830409356724</v>
          </cell>
          <cell r="N932">
            <v>0</v>
          </cell>
          <cell r="O932">
            <v>2500</v>
          </cell>
          <cell r="P932">
            <v>2880</v>
          </cell>
          <cell r="Q932">
            <v>2750</v>
          </cell>
          <cell r="R932">
            <v>10</v>
          </cell>
          <cell r="S932">
            <v>-4.5138888888888893</v>
          </cell>
          <cell r="T932" t="str">
            <v>-</v>
          </cell>
          <cell r="U932">
            <v>3650</v>
          </cell>
          <cell r="V932">
            <v>3650</v>
          </cell>
          <cell r="W932" t="e">
            <v>#VALUE!</v>
          </cell>
          <cell r="X932">
            <v>0</v>
          </cell>
          <cell r="Y932">
            <v>2230</v>
          </cell>
          <cell r="Z932">
            <v>3380</v>
          </cell>
          <cell r="AA932">
            <v>3250</v>
          </cell>
        </row>
        <row r="933">
          <cell r="A933">
            <v>7</v>
          </cell>
          <cell r="B933" t="str">
            <v>보리겉보리,납작보리(압맥)kg압맥국산</v>
          </cell>
          <cell r="D933" t="str">
            <v>곡류</v>
          </cell>
          <cell r="E933" t="str">
            <v>보리</v>
          </cell>
          <cell r="F933" t="str">
            <v>겉보리,납작보리(압맥)</v>
          </cell>
          <cell r="G933" t="str">
            <v>kg</v>
          </cell>
          <cell r="H933" t="str">
            <v>압맥</v>
          </cell>
          <cell r="I933" t="str">
            <v>국산</v>
          </cell>
          <cell r="J933">
            <v>2600</v>
          </cell>
          <cell r="K933">
            <v>2700</v>
          </cell>
          <cell r="L933" t="str">
            <v>-</v>
          </cell>
          <cell r="M933" t="e">
            <v>#VALUE!</v>
          </cell>
          <cell r="N933" t="e">
            <v>#VALUE!</v>
          </cell>
          <cell r="O933" t="str">
            <v>-</v>
          </cell>
          <cell r="P933">
            <v>3380</v>
          </cell>
          <cell r="Q933">
            <v>3380</v>
          </cell>
          <cell r="R933" t="e">
            <v>#VALUE!</v>
          </cell>
          <cell r="S933">
            <v>0</v>
          </cell>
          <cell r="T933">
            <v>3100</v>
          </cell>
          <cell r="U933">
            <v>3750</v>
          </cell>
          <cell r="V933">
            <v>2980</v>
          </cell>
          <cell r="W933">
            <v>-3.870967741935484</v>
          </cell>
          <cell r="X933">
            <v>-20.533333333333335</v>
          </cell>
          <cell r="Y933">
            <v>2800</v>
          </cell>
          <cell r="Z933">
            <v>3250</v>
          </cell>
          <cell r="AA933">
            <v>3250</v>
          </cell>
        </row>
        <row r="934">
          <cell r="A934">
            <v>8</v>
          </cell>
          <cell r="B934" t="str">
            <v>보리kg할맥국산</v>
          </cell>
          <cell r="D934" t="str">
            <v>곡류</v>
          </cell>
          <cell r="E934" t="str">
            <v>보리</v>
          </cell>
          <cell r="G934" t="str">
            <v>kg</v>
          </cell>
          <cell r="H934" t="str">
            <v>할맥</v>
          </cell>
          <cell r="I934" t="str">
            <v>국산</v>
          </cell>
          <cell r="J934">
            <v>2350</v>
          </cell>
          <cell r="K934" t="str">
            <v>-</v>
          </cell>
          <cell r="L934" t="str">
            <v>-</v>
          </cell>
          <cell r="M934" t="e">
            <v>#VALUE!</v>
          </cell>
          <cell r="N934" t="e">
            <v>#VALUE!</v>
          </cell>
          <cell r="O934" t="str">
            <v>-</v>
          </cell>
          <cell r="P934">
            <v>3250</v>
          </cell>
          <cell r="Q934">
            <v>3250</v>
          </cell>
          <cell r="R934" t="e">
            <v>#VALUE!</v>
          </cell>
          <cell r="S934">
            <v>0</v>
          </cell>
          <cell r="T934" t="str">
            <v>-</v>
          </cell>
          <cell r="U934" t="str">
            <v>-</v>
          </cell>
          <cell r="V934">
            <v>3080</v>
          </cell>
          <cell r="W934" t="e">
            <v>#VALUE!</v>
          </cell>
          <cell r="X934" t="e">
            <v>#VALUE!</v>
          </cell>
          <cell r="Y934">
            <v>3500</v>
          </cell>
          <cell r="Z934">
            <v>3500</v>
          </cell>
          <cell r="AA934">
            <v>4000</v>
          </cell>
        </row>
        <row r="935">
          <cell r="A935">
            <v>9</v>
          </cell>
          <cell r="B935" t="str">
            <v>보리kg보리쌀국산</v>
          </cell>
          <cell r="D935" t="str">
            <v>곡류</v>
          </cell>
          <cell r="E935" t="str">
            <v>보리</v>
          </cell>
          <cell r="G935" t="str">
            <v>kg</v>
          </cell>
          <cell r="H935" t="str">
            <v>보리쌀</v>
          </cell>
          <cell r="I935" t="str">
            <v>국산</v>
          </cell>
          <cell r="J935">
            <v>1290</v>
          </cell>
          <cell r="K935">
            <v>2000</v>
          </cell>
          <cell r="L935">
            <v>2000</v>
          </cell>
          <cell r="M935">
            <v>55.038759689922479</v>
          </cell>
          <cell r="N935">
            <v>0</v>
          </cell>
          <cell r="O935">
            <v>2620</v>
          </cell>
          <cell r="P935">
            <v>2000</v>
          </cell>
          <cell r="Q935">
            <v>2000</v>
          </cell>
          <cell r="R935">
            <v>-23.664122137404579</v>
          </cell>
          <cell r="S935">
            <v>0</v>
          </cell>
          <cell r="T935">
            <v>3140</v>
          </cell>
          <cell r="U935" t="str">
            <v>-</v>
          </cell>
          <cell r="V935" t="str">
            <v>-</v>
          </cell>
          <cell r="W935" t="e">
            <v>#VALUE!</v>
          </cell>
          <cell r="X935" t="e">
            <v>#VALUE!</v>
          </cell>
          <cell r="Y935">
            <v>2130</v>
          </cell>
          <cell r="Z935">
            <v>2130</v>
          </cell>
          <cell r="AA935">
            <v>2810</v>
          </cell>
        </row>
        <row r="936">
          <cell r="A936">
            <v>10</v>
          </cell>
          <cell r="B936" t="str">
            <v>보리kg찰보리국산</v>
          </cell>
          <cell r="D936" t="str">
            <v>곡류</v>
          </cell>
          <cell r="E936" t="str">
            <v>보리</v>
          </cell>
          <cell r="G936" t="str">
            <v>kg</v>
          </cell>
          <cell r="H936" t="str">
            <v>찰보리</v>
          </cell>
          <cell r="I936" t="str">
            <v>국산</v>
          </cell>
          <cell r="J936">
            <v>1900</v>
          </cell>
          <cell r="K936">
            <v>1900</v>
          </cell>
          <cell r="L936">
            <v>1900</v>
          </cell>
          <cell r="M936">
            <v>0</v>
          </cell>
          <cell r="N936">
            <v>0</v>
          </cell>
          <cell r="O936">
            <v>2310</v>
          </cell>
          <cell r="P936">
            <v>2200</v>
          </cell>
          <cell r="Q936">
            <v>2200</v>
          </cell>
          <cell r="R936">
            <v>-4.7619047619047619</v>
          </cell>
          <cell r="S936">
            <v>0</v>
          </cell>
          <cell r="T936">
            <v>2990</v>
          </cell>
          <cell r="U936">
            <v>3400</v>
          </cell>
          <cell r="V936">
            <v>3400</v>
          </cell>
          <cell r="W936">
            <v>13.7123745819398</v>
          </cell>
          <cell r="X936">
            <v>0</v>
          </cell>
          <cell r="Y936">
            <v>2570</v>
          </cell>
          <cell r="Z936">
            <v>3310</v>
          </cell>
          <cell r="AA936">
            <v>3060</v>
          </cell>
        </row>
        <row r="937">
          <cell r="A937">
            <v>11</v>
          </cell>
          <cell r="B937" t="str">
            <v>쌀(현미)일반형kg현미국산</v>
          </cell>
          <cell r="C937">
            <v>6</v>
          </cell>
          <cell r="D937" t="str">
            <v>곡류</v>
          </cell>
          <cell r="E937" t="str">
            <v>쌀(현미)</v>
          </cell>
          <cell r="F937" t="str">
            <v>일반형</v>
          </cell>
          <cell r="G937" t="str">
            <v>kg</v>
          </cell>
          <cell r="H937" t="str">
            <v>현미</v>
          </cell>
          <cell r="I937" t="str">
            <v>국산</v>
          </cell>
          <cell r="J937">
            <v>1940</v>
          </cell>
          <cell r="K937" t="str">
            <v>-</v>
          </cell>
          <cell r="L937">
            <v>2400</v>
          </cell>
          <cell r="M937">
            <v>23.711340206185568</v>
          </cell>
          <cell r="N937" t="e">
            <v>#VALUE!</v>
          </cell>
          <cell r="O937">
            <v>2640</v>
          </cell>
          <cell r="P937">
            <v>2800</v>
          </cell>
          <cell r="Q937">
            <v>2800</v>
          </cell>
          <cell r="R937">
            <v>6.0606060606060606</v>
          </cell>
          <cell r="S937">
            <v>0</v>
          </cell>
          <cell r="T937">
            <v>3640</v>
          </cell>
          <cell r="U937">
            <v>3550</v>
          </cell>
          <cell r="V937">
            <v>4700</v>
          </cell>
          <cell r="W937">
            <v>29.12087912087912</v>
          </cell>
          <cell r="X937">
            <v>32.394366197183096</v>
          </cell>
          <cell r="Y937">
            <v>3250</v>
          </cell>
          <cell r="Z937">
            <v>3400</v>
          </cell>
          <cell r="AA937">
            <v>3750</v>
          </cell>
        </row>
        <row r="938">
          <cell r="A938">
            <v>12</v>
          </cell>
          <cell r="B938" t="str">
            <v>쌀(백미)일반형kg경기일반미경기</v>
          </cell>
          <cell r="C938">
            <v>7</v>
          </cell>
          <cell r="D938" t="str">
            <v>곡류</v>
          </cell>
          <cell r="E938" t="str">
            <v>쌀(백미)</v>
          </cell>
          <cell r="F938" t="str">
            <v>일반형</v>
          </cell>
          <cell r="G938" t="str">
            <v>kg</v>
          </cell>
          <cell r="H938" t="str">
            <v>경기일반미</v>
          </cell>
          <cell r="I938" t="str">
            <v>경기</v>
          </cell>
          <cell r="J938">
            <v>2280</v>
          </cell>
          <cell r="K938">
            <v>3050</v>
          </cell>
          <cell r="L938">
            <v>3050</v>
          </cell>
          <cell r="M938">
            <v>33.771929824561404</v>
          </cell>
          <cell r="N938">
            <v>0</v>
          </cell>
          <cell r="O938">
            <v>2650</v>
          </cell>
          <cell r="P938">
            <v>3080</v>
          </cell>
          <cell r="Q938">
            <v>3100</v>
          </cell>
          <cell r="R938">
            <v>16.981132075471699</v>
          </cell>
          <cell r="S938">
            <v>0.64935064935064934</v>
          </cell>
          <cell r="T938" t="str">
            <v>-</v>
          </cell>
          <cell r="U938" t="str">
            <v>-</v>
          </cell>
          <cell r="V938">
            <v>3780</v>
          </cell>
          <cell r="W938" t="e">
            <v>#VALUE!</v>
          </cell>
          <cell r="X938" t="e">
            <v>#VALUE!</v>
          </cell>
          <cell r="Y938">
            <v>3150</v>
          </cell>
          <cell r="Z938">
            <v>2850</v>
          </cell>
          <cell r="AA938">
            <v>2850</v>
          </cell>
        </row>
        <row r="939">
          <cell r="A939">
            <v>13</v>
          </cell>
          <cell r="B939" t="str">
            <v>쌀(백미)일반형kg경기일반미,추청경기</v>
          </cell>
          <cell r="D939" t="str">
            <v>곡류</v>
          </cell>
          <cell r="E939" t="str">
            <v>쌀(백미)</v>
          </cell>
          <cell r="F939" t="str">
            <v>일반형</v>
          </cell>
          <cell r="G939" t="str">
            <v>kg</v>
          </cell>
          <cell r="H939" t="str">
            <v>경기일반미,추청</v>
          </cell>
          <cell r="I939" t="str">
            <v>경기</v>
          </cell>
          <cell r="J939">
            <v>2950</v>
          </cell>
          <cell r="K939" t="str">
            <v>-</v>
          </cell>
          <cell r="L939" t="str">
            <v>-</v>
          </cell>
          <cell r="M939" t="e">
            <v>#VALUE!</v>
          </cell>
          <cell r="N939" t="e">
            <v>#VALUE!</v>
          </cell>
          <cell r="O939" t="str">
            <v>-</v>
          </cell>
          <cell r="P939" t="str">
            <v>-</v>
          </cell>
          <cell r="Q939" t="str">
            <v>-</v>
          </cell>
          <cell r="R939" t="e">
            <v>#VALUE!</v>
          </cell>
          <cell r="S939" t="e">
            <v>#VALUE!</v>
          </cell>
          <cell r="T939">
            <v>3180</v>
          </cell>
          <cell r="U939" t="str">
            <v>-</v>
          </cell>
          <cell r="V939">
            <v>2880</v>
          </cell>
          <cell r="W939">
            <v>-9.433962264150944</v>
          </cell>
          <cell r="X939" t="e">
            <v>#VALUE!</v>
          </cell>
          <cell r="Y939">
            <v>3250</v>
          </cell>
          <cell r="Z939">
            <v>2950</v>
          </cell>
          <cell r="AA939">
            <v>2950</v>
          </cell>
        </row>
        <row r="940">
          <cell r="A940">
            <v>14</v>
          </cell>
          <cell r="B940" t="str">
            <v>쌀(백미)일반형kg이천쌀경기</v>
          </cell>
          <cell r="D940" t="str">
            <v>곡류</v>
          </cell>
          <cell r="E940" t="str">
            <v>쌀(백미)</v>
          </cell>
          <cell r="F940" t="str">
            <v>일반형</v>
          </cell>
          <cell r="G940" t="str">
            <v>kg</v>
          </cell>
          <cell r="H940" t="str">
            <v>이천쌀</v>
          </cell>
          <cell r="I940" t="str">
            <v>경기</v>
          </cell>
          <cell r="J940" t="str">
            <v>-</v>
          </cell>
          <cell r="K940" t="str">
            <v>-</v>
          </cell>
          <cell r="L940" t="str">
            <v>-</v>
          </cell>
          <cell r="M940" t="e">
            <v>#VALUE!</v>
          </cell>
          <cell r="N940" t="e">
            <v>#VALUE!</v>
          </cell>
          <cell r="O940" t="str">
            <v>-</v>
          </cell>
          <cell r="P940" t="str">
            <v>-</v>
          </cell>
          <cell r="Q940" t="str">
            <v>-</v>
          </cell>
          <cell r="R940" t="e">
            <v>#VALUE!</v>
          </cell>
          <cell r="S940" t="e">
            <v>#VALUE!</v>
          </cell>
          <cell r="T940">
            <v>3380</v>
          </cell>
          <cell r="U940">
            <v>3480</v>
          </cell>
          <cell r="V940">
            <v>3380</v>
          </cell>
          <cell r="W940">
            <v>0</v>
          </cell>
          <cell r="X940">
            <v>-2.8735632183908044</v>
          </cell>
          <cell r="Y940">
            <v>3250</v>
          </cell>
          <cell r="Z940">
            <v>3350</v>
          </cell>
          <cell r="AA940">
            <v>3350</v>
          </cell>
        </row>
        <row r="941">
          <cell r="A941">
            <v>15</v>
          </cell>
          <cell r="B941" t="str">
            <v>쌀(백미)일반형kg충청일반미충청</v>
          </cell>
          <cell r="D941" t="str">
            <v>곡류</v>
          </cell>
          <cell r="E941" t="str">
            <v>쌀(백미)</v>
          </cell>
          <cell r="F941" t="str">
            <v>일반형</v>
          </cell>
          <cell r="G941" t="str">
            <v>kg</v>
          </cell>
          <cell r="H941" t="str">
            <v>충청일반미</v>
          </cell>
          <cell r="I941" t="str">
            <v>충청</v>
          </cell>
          <cell r="J941">
            <v>2250</v>
          </cell>
          <cell r="K941">
            <v>2280</v>
          </cell>
          <cell r="L941">
            <v>2350</v>
          </cell>
          <cell r="M941">
            <v>4.4444444444444446</v>
          </cell>
          <cell r="N941">
            <v>3.0701754385964914</v>
          </cell>
          <cell r="O941">
            <v>2250</v>
          </cell>
          <cell r="P941" t="str">
            <v>-</v>
          </cell>
          <cell r="Q941" t="str">
            <v>-</v>
          </cell>
          <cell r="R941" t="e">
            <v>#VALUE!</v>
          </cell>
          <cell r="S941" t="e">
            <v>#VALUE!</v>
          </cell>
          <cell r="T941" t="str">
            <v>-</v>
          </cell>
          <cell r="U941" t="str">
            <v>-</v>
          </cell>
          <cell r="V941">
            <v>2530</v>
          </cell>
          <cell r="W941" t="e">
            <v>#VALUE!</v>
          </cell>
          <cell r="X941" t="e">
            <v>#VALUE!</v>
          </cell>
          <cell r="Y941">
            <v>2500</v>
          </cell>
          <cell r="Z941">
            <v>2650</v>
          </cell>
          <cell r="AA941">
            <v>2800</v>
          </cell>
        </row>
        <row r="942">
          <cell r="A942">
            <v>16</v>
          </cell>
          <cell r="B942" t="str">
            <v>쌀(백미)일반형kg전라일반미전라</v>
          </cell>
          <cell r="D942" t="str">
            <v>곡류</v>
          </cell>
          <cell r="E942" t="str">
            <v>쌀(백미)</v>
          </cell>
          <cell r="F942" t="str">
            <v>일반형</v>
          </cell>
          <cell r="G942" t="str">
            <v>kg</v>
          </cell>
          <cell r="H942" t="str">
            <v>전라일반미</v>
          </cell>
          <cell r="I942" t="str">
            <v>전라</v>
          </cell>
          <cell r="J942">
            <v>2250</v>
          </cell>
          <cell r="K942">
            <v>2250</v>
          </cell>
          <cell r="L942">
            <v>2330</v>
          </cell>
          <cell r="M942">
            <v>3.5555555555555554</v>
          </cell>
          <cell r="N942">
            <v>3.5555555555555554</v>
          </cell>
          <cell r="O942">
            <v>2200</v>
          </cell>
          <cell r="P942" t="str">
            <v>-</v>
          </cell>
          <cell r="Q942" t="str">
            <v>-</v>
          </cell>
          <cell r="R942" t="e">
            <v>#VALUE!</v>
          </cell>
          <cell r="S942" t="e">
            <v>#VALUE!</v>
          </cell>
          <cell r="T942" t="str">
            <v>-</v>
          </cell>
          <cell r="U942">
            <v>2780</v>
          </cell>
          <cell r="V942">
            <v>3880</v>
          </cell>
          <cell r="W942" t="e">
            <v>#VALUE!</v>
          </cell>
          <cell r="X942">
            <v>39.568345323741006</v>
          </cell>
          <cell r="Y942">
            <v>2750</v>
          </cell>
          <cell r="Z942">
            <v>2750</v>
          </cell>
          <cell r="AA942">
            <v>2850</v>
          </cell>
        </row>
        <row r="943">
          <cell r="A943">
            <v>17</v>
          </cell>
          <cell r="B943" t="str">
            <v>쌀(백미)일반형kg강원일반미강원</v>
          </cell>
          <cell r="D943" t="str">
            <v>곡류</v>
          </cell>
          <cell r="E943" t="str">
            <v>쌀(백미)</v>
          </cell>
          <cell r="F943" t="str">
            <v>일반형</v>
          </cell>
          <cell r="G943" t="str">
            <v>kg</v>
          </cell>
          <cell r="H943" t="str">
            <v>강원일반미</v>
          </cell>
          <cell r="I943" t="str">
            <v>강원</v>
          </cell>
          <cell r="J943" t="str">
            <v>-</v>
          </cell>
          <cell r="K943" t="str">
            <v>-</v>
          </cell>
          <cell r="L943" t="str">
            <v>-</v>
          </cell>
          <cell r="M943" t="e">
            <v>#VALUE!</v>
          </cell>
          <cell r="N943" t="e">
            <v>#VALUE!</v>
          </cell>
          <cell r="O943" t="str">
            <v>-</v>
          </cell>
          <cell r="P943" t="str">
            <v>-</v>
          </cell>
          <cell r="Q943" t="str">
            <v>-</v>
          </cell>
          <cell r="R943" t="e">
            <v>#VALUE!</v>
          </cell>
          <cell r="S943" t="e">
            <v>#VALUE!</v>
          </cell>
          <cell r="T943" t="str">
            <v>-</v>
          </cell>
          <cell r="U943">
            <v>3000</v>
          </cell>
          <cell r="V943">
            <v>3000</v>
          </cell>
          <cell r="W943" t="e">
            <v>#VALUE!</v>
          </cell>
          <cell r="X943">
            <v>0</v>
          </cell>
          <cell r="Y943">
            <v>2750</v>
          </cell>
          <cell r="Z943">
            <v>2900</v>
          </cell>
          <cell r="AA943">
            <v>2900</v>
          </cell>
        </row>
        <row r="944">
          <cell r="A944">
            <v>18</v>
          </cell>
          <cell r="B944" t="str">
            <v>쌀(백미)일반형kg오대쌀강원</v>
          </cell>
          <cell r="D944" t="str">
            <v>곡류</v>
          </cell>
          <cell r="E944" t="str">
            <v>쌀(백미)</v>
          </cell>
          <cell r="F944" t="str">
            <v>일반형</v>
          </cell>
          <cell r="G944" t="str">
            <v>kg</v>
          </cell>
          <cell r="H944" t="str">
            <v>오대쌀</v>
          </cell>
          <cell r="I944" t="str">
            <v>강원</v>
          </cell>
          <cell r="J944">
            <v>3200</v>
          </cell>
          <cell r="K944">
            <v>2900</v>
          </cell>
          <cell r="L944">
            <v>2950</v>
          </cell>
          <cell r="M944">
            <v>-7.8125</v>
          </cell>
          <cell r="N944">
            <v>1.7241379310344827</v>
          </cell>
          <cell r="O944" t="str">
            <v>-</v>
          </cell>
          <cell r="P944">
            <v>3750</v>
          </cell>
          <cell r="Q944">
            <v>3500</v>
          </cell>
          <cell r="R944" t="e">
            <v>#VALUE!</v>
          </cell>
          <cell r="S944">
            <v>-6.666666666666667</v>
          </cell>
          <cell r="T944" t="str">
            <v>-</v>
          </cell>
          <cell r="U944">
            <v>3380</v>
          </cell>
          <cell r="V944">
            <v>3380</v>
          </cell>
          <cell r="W944" t="e">
            <v>#VALUE!</v>
          </cell>
          <cell r="X944">
            <v>0</v>
          </cell>
          <cell r="Y944">
            <v>3150</v>
          </cell>
          <cell r="Z944">
            <v>3600</v>
          </cell>
          <cell r="AA944">
            <v>3200</v>
          </cell>
        </row>
        <row r="945">
          <cell r="A945">
            <v>19</v>
          </cell>
          <cell r="B945" t="str">
            <v>쌀kg현미쑥쌀국산</v>
          </cell>
          <cell r="C945">
            <v>7</v>
          </cell>
          <cell r="D945" t="str">
            <v>곡류</v>
          </cell>
          <cell r="E945" t="str">
            <v>쌀</v>
          </cell>
          <cell r="G945" t="str">
            <v>kg</v>
          </cell>
          <cell r="H945" t="str">
            <v>현미쑥쌀</v>
          </cell>
          <cell r="I945" t="str">
            <v>국산</v>
          </cell>
          <cell r="J945" t="str">
            <v>-</v>
          </cell>
          <cell r="K945" t="str">
            <v>-</v>
          </cell>
          <cell r="L945" t="str">
            <v>-</v>
          </cell>
          <cell r="M945" t="e">
            <v>#VALUE!</v>
          </cell>
          <cell r="N945" t="e">
            <v>#VALUE!</v>
          </cell>
          <cell r="O945" t="str">
            <v>-</v>
          </cell>
          <cell r="P945" t="str">
            <v>-</v>
          </cell>
          <cell r="Q945" t="str">
            <v>-</v>
          </cell>
          <cell r="R945" t="e">
            <v>#VALUE!</v>
          </cell>
          <cell r="S945" t="e">
            <v>#VALUE!</v>
          </cell>
          <cell r="T945" t="str">
            <v>-</v>
          </cell>
          <cell r="U945" t="str">
            <v>-</v>
          </cell>
          <cell r="V945" t="str">
            <v>-</v>
          </cell>
          <cell r="W945" t="e">
            <v>#VALUE!</v>
          </cell>
          <cell r="X945" t="e">
            <v>#VALUE!</v>
          </cell>
          <cell r="Y945" t="str">
            <v>-</v>
          </cell>
          <cell r="Z945" t="str">
            <v>-</v>
          </cell>
          <cell r="AA945" t="str">
            <v>-</v>
          </cell>
        </row>
        <row r="946">
          <cell r="A946">
            <v>20</v>
          </cell>
          <cell r="B946" t="str">
            <v>옥수수(찰옥수수)마른것kg찰옥수수알국산</v>
          </cell>
          <cell r="C946">
            <v>8</v>
          </cell>
          <cell r="D946" t="str">
            <v>곡류</v>
          </cell>
          <cell r="E946" t="str">
            <v>옥수수(찰옥수수)</v>
          </cell>
          <cell r="F946" t="str">
            <v>마른것</v>
          </cell>
          <cell r="G946" t="str">
            <v>kg</v>
          </cell>
          <cell r="H946" t="str">
            <v>찰옥수수알</v>
          </cell>
          <cell r="I946" t="str">
            <v>국산</v>
          </cell>
          <cell r="J946" t="str">
            <v>-</v>
          </cell>
          <cell r="K946" t="str">
            <v>-</v>
          </cell>
          <cell r="L946" t="str">
            <v>-</v>
          </cell>
          <cell r="M946" t="e">
            <v>#VALUE!</v>
          </cell>
          <cell r="N946" t="e">
            <v>#VALUE!</v>
          </cell>
          <cell r="O946">
            <v>5750</v>
          </cell>
          <cell r="P946" t="str">
            <v>-</v>
          </cell>
          <cell r="Q946" t="str">
            <v>-</v>
          </cell>
          <cell r="R946" t="e">
            <v>#VALUE!</v>
          </cell>
          <cell r="S946" t="e">
            <v>#VALUE!</v>
          </cell>
          <cell r="T946" t="str">
            <v>-</v>
          </cell>
          <cell r="U946" t="str">
            <v>-</v>
          </cell>
          <cell r="V946">
            <v>7200</v>
          </cell>
          <cell r="W946" t="e">
            <v>#VALUE!</v>
          </cell>
          <cell r="X946" t="e">
            <v>#VALUE!</v>
          </cell>
          <cell r="Y946">
            <v>6300</v>
          </cell>
          <cell r="Z946">
            <v>7380</v>
          </cell>
          <cell r="AA946">
            <v>8980</v>
          </cell>
        </row>
        <row r="947">
          <cell r="A947">
            <v>21</v>
          </cell>
          <cell r="B947" t="str">
            <v>옥수수(찰옥수수)마른것kg찰옥수수쌀국산</v>
          </cell>
          <cell r="D947" t="str">
            <v>곡류</v>
          </cell>
          <cell r="E947" t="str">
            <v>옥수수(찰옥수수)</v>
          </cell>
          <cell r="F947" t="str">
            <v>마른것</v>
          </cell>
          <cell r="G947" t="str">
            <v>kg</v>
          </cell>
          <cell r="H947" t="str">
            <v>찰옥수수쌀</v>
          </cell>
          <cell r="I947" t="str">
            <v>국산</v>
          </cell>
          <cell r="J947" t="str">
            <v>-</v>
          </cell>
          <cell r="K947" t="str">
            <v>-</v>
          </cell>
          <cell r="L947" t="str">
            <v>-</v>
          </cell>
          <cell r="M947" t="e">
            <v>#VALUE!</v>
          </cell>
          <cell r="N947" t="e">
            <v>#VALUE!</v>
          </cell>
          <cell r="O947">
            <v>5560</v>
          </cell>
          <cell r="P947" t="str">
            <v>-</v>
          </cell>
          <cell r="Q947" t="str">
            <v>-</v>
          </cell>
          <cell r="R947" t="e">
            <v>#VALUE!</v>
          </cell>
          <cell r="S947" t="e">
            <v>#VALUE!</v>
          </cell>
          <cell r="T947" t="str">
            <v>-</v>
          </cell>
          <cell r="U947" t="str">
            <v>-</v>
          </cell>
          <cell r="V947">
            <v>7400</v>
          </cell>
          <cell r="W947" t="e">
            <v>#VALUE!</v>
          </cell>
          <cell r="X947" t="e">
            <v>#VALUE!</v>
          </cell>
          <cell r="Y947">
            <v>6300</v>
          </cell>
          <cell r="Z947">
            <v>7900</v>
          </cell>
          <cell r="AA947">
            <v>9350</v>
          </cell>
        </row>
        <row r="948">
          <cell r="A948">
            <v>22</v>
          </cell>
          <cell r="B948" t="str">
            <v>옥수수(찰옥수수)냉동,옥수수kg냉동찰옥수수국산</v>
          </cell>
          <cell r="D948" t="str">
            <v>곡류</v>
          </cell>
          <cell r="E948" t="str">
            <v>옥수수(찰옥수수)</v>
          </cell>
          <cell r="F948" t="str">
            <v>냉동,옥수수</v>
          </cell>
          <cell r="G948" t="str">
            <v>kg</v>
          </cell>
          <cell r="H948" t="str">
            <v>냉동찰옥수수</v>
          </cell>
          <cell r="I948" t="str">
            <v>국산</v>
          </cell>
          <cell r="J948" t="str">
            <v>-</v>
          </cell>
          <cell r="K948" t="str">
            <v>-</v>
          </cell>
          <cell r="L948" t="str">
            <v>-</v>
          </cell>
          <cell r="M948" t="e">
            <v>#VALUE!</v>
          </cell>
          <cell r="N948" t="e">
            <v>#VALUE!</v>
          </cell>
          <cell r="O948" t="str">
            <v>-</v>
          </cell>
          <cell r="P948" t="str">
            <v>-</v>
          </cell>
          <cell r="Q948" t="str">
            <v>-</v>
          </cell>
          <cell r="R948" t="e">
            <v>#VALUE!</v>
          </cell>
          <cell r="S948" t="e">
            <v>#VALUE!</v>
          </cell>
          <cell r="T948" t="str">
            <v>-</v>
          </cell>
          <cell r="U948" t="str">
            <v>-</v>
          </cell>
          <cell r="V948">
            <v>8130</v>
          </cell>
          <cell r="W948" t="e">
            <v>#VALUE!</v>
          </cell>
          <cell r="X948" t="e">
            <v>#VALUE!</v>
          </cell>
          <cell r="Y948" t="str">
            <v>-</v>
          </cell>
          <cell r="Z948" t="str">
            <v>-</v>
          </cell>
          <cell r="AA948" t="str">
            <v>-</v>
          </cell>
        </row>
        <row r="949">
          <cell r="A949">
            <v>23</v>
          </cell>
          <cell r="B949" t="str">
            <v>옥수수(찰옥수수)냉동,옥수수kg냉동찰옥수수알국산</v>
          </cell>
          <cell r="D949" t="str">
            <v>곡류</v>
          </cell>
          <cell r="E949" t="str">
            <v>옥수수(찰옥수수)</v>
          </cell>
          <cell r="F949" t="str">
            <v>냉동,옥수수</v>
          </cell>
          <cell r="G949" t="str">
            <v>kg</v>
          </cell>
          <cell r="H949" t="str">
            <v>냉동찰옥수수알</v>
          </cell>
          <cell r="I949" t="str">
            <v>국산</v>
          </cell>
          <cell r="J949" t="str">
            <v>-</v>
          </cell>
          <cell r="K949" t="str">
            <v>-</v>
          </cell>
          <cell r="L949" t="str">
            <v>-</v>
          </cell>
          <cell r="M949" t="e">
            <v>#VALUE!</v>
          </cell>
          <cell r="N949" t="e">
            <v>#VALUE!</v>
          </cell>
          <cell r="O949" t="str">
            <v>-</v>
          </cell>
          <cell r="P949" t="str">
            <v>-</v>
          </cell>
          <cell r="Q949" t="str">
            <v>-</v>
          </cell>
          <cell r="R949" t="e">
            <v>#VALUE!</v>
          </cell>
          <cell r="S949" t="e">
            <v>#VALUE!</v>
          </cell>
          <cell r="T949" t="str">
            <v>-</v>
          </cell>
          <cell r="U949" t="str">
            <v>-</v>
          </cell>
          <cell r="V949" t="str">
            <v>-</v>
          </cell>
          <cell r="W949" t="e">
            <v>#VALUE!</v>
          </cell>
          <cell r="X949" t="e">
            <v>#VALUE!</v>
          </cell>
          <cell r="Y949" t="str">
            <v>-</v>
          </cell>
          <cell r="Z949" t="str">
            <v>-</v>
          </cell>
          <cell r="AA949" t="str">
            <v>-</v>
          </cell>
        </row>
        <row r="950">
          <cell r="A950">
            <v>24</v>
          </cell>
          <cell r="B950" t="str">
            <v>율무율무쌀kg율무국산</v>
          </cell>
          <cell r="C950">
            <v>9</v>
          </cell>
          <cell r="D950" t="str">
            <v>곡류</v>
          </cell>
          <cell r="E950" t="str">
            <v>율무</v>
          </cell>
          <cell r="F950" t="str">
            <v>율무쌀</v>
          </cell>
          <cell r="G950" t="str">
            <v>kg</v>
          </cell>
          <cell r="H950" t="str">
            <v>율무</v>
          </cell>
          <cell r="I950" t="str">
            <v>국산</v>
          </cell>
          <cell r="J950">
            <v>9750</v>
          </cell>
          <cell r="K950">
            <v>15000</v>
          </cell>
          <cell r="L950">
            <v>15000</v>
          </cell>
          <cell r="M950">
            <v>53.846153846153847</v>
          </cell>
          <cell r="N950">
            <v>0</v>
          </cell>
          <cell r="O950" t="str">
            <v>-</v>
          </cell>
          <cell r="P950">
            <v>17600</v>
          </cell>
          <cell r="Q950">
            <v>17000</v>
          </cell>
          <cell r="R950" t="e">
            <v>#VALUE!</v>
          </cell>
          <cell r="S950">
            <v>-3.4090909090909092</v>
          </cell>
          <cell r="T950">
            <v>19000</v>
          </cell>
          <cell r="U950">
            <v>21000</v>
          </cell>
          <cell r="V950">
            <v>25600</v>
          </cell>
          <cell r="W950">
            <v>34.736842105263158</v>
          </cell>
          <cell r="X950">
            <v>21.904761904761905</v>
          </cell>
          <cell r="Y950">
            <v>17250</v>
          </cell>
          <cell r="Z950">
            <v>18750</v>
          </cell>
          <cell r="AA950">
            <v>18750</v>
          </cell>
        </row>
        <row r="951">
          <cell r="A951">
            <v>25</v>
          </cell>
          <cell r="B951" t="str">
            <v>조도정곡kg메조국산</v>
          </cell>
          <cell r="C951">
            <v>10</v>
          </cell>
          <cell r="D951" t="str">
            <v>곡류</v>
          </cell>
          <cell r="E951" t="str">
            <v>조</v>
          </cell>
          <cell r="F951" t="str">
            <v>도정곡</v>
          </cell>
          <cell r="G951" t="str">
            <v>kg</v>
          </cell>
          <cell r="H951" t="str">
            <v>메조</v>
          </cell>
          <cell r="I951" t="str">
            <v>국산</v>
          </cell>
          <cell r="J951" t="str">
            <v>-</v>
          </cell>
          <cell r="K951">
            <v>12400</v>
          </cell>
          <cell r="L951">
            <v>12400</v>
          </cell>
          <cell r="M951" t="e">
            <v>#VALUE!</v>
          </cell>
          <cell r="N951">
            <v>0</v>
          </cell>
          <cell r="O951" t="str">
            <v>-</v>
          </cell>
          <cell r="P951">
            <v>14000</v>
          </cell>
          <cell r="Q951">
            <v>14000</v>
          </cell>
          <cell r="R951" t="e">
            <v>#VALUE!</v>
          </cell>
          <cell r="S951">
            <v>0</v>
          </cell>
          <cell r="T951" t="str">
            <v>-</v>
          </cell>
          <cell r="U951" t="str">
            <v>-</v>
          </cell>
          <cell r="V951">
            <v>14400</v>
          </cell>
          <cell r="W951" t="e">
            <v>#VALUE!</v>
          </cell>
          <cell r="X951" t="e">
            <v>#VALUE!</v>
          </cell>
          <cell r="Y951">
            <v>14400</v>
          </cell>
          <cell r="Z951">
            <v>14400</v>
          </cell>
          <cell r="AA951">
            <v>13120</v>
          </cell>
        </row>
        <row r="952">
          <cell r="A952">
            <v>26</v>
          </cell>
          <cell r="B952" t="str">
            <v>조kg차조국산</v>
          </cell>
          <cell r="D952" t="str">
            <v>곡류</v>
          </cell>
          <cell r="E952" t="str">
            <v>조</v>
          </cell>
          <cell r="G952" t="str">
            <v>kg</v>
          </cell>
          <cell r="H952" t="str">
            <v>차조</v>
          </cell>
          <cell r="I952" t="str">
            <v>국산</v>
          </cell>
          <cell r="J952">
            <v>11430</v>
          </cell>
          <cell r="K952">
            <v>13000</v>
          </cell>
          <cell r="L952">
            <v>13000</v>
          </cell>
          <cell r="M952">
            <v>13.735783027121609</v>
          </cell>
          <cell r="N952">
            <v>0</v>
          </cell>
          <cell r="O952">
            <v>15820</v>
          </cell>
          <cell r="P952">
            <v>19000</v>
          </cell>
          <cell r="Q952">
            <v>18000</v>
          </cell>
          <cell r="R952">
            <v>13.780025284450064</v>
          </cell>
          <cell r="S952">
            <v>-5.2631578947368425</v>
          </cell>
          <cell r="T952">
            <v>19800</v>
          </cell>
          <cell r="U952">
            <v>19800</v>
          </cell>
          <cell r="V952">
            <v>17600</v>
          </cell>
          <cell r="W952">
            <v>-11.111111111111111</v>
          </cell>
          <cell r="X952">
            <v>-11.111111111111111</v>
          </cell>
          <cell r="Y952">
            <v>19000</v>
          </cell>
          <cell r="Z952">
            <v>20000</v>
          </cell>
          <cell r="AA952">
            <v>19000</v>
          </cell>
        </row>
        <row r="953">
          <cell r="A953">
            <v>27</v>
          </cell>
          <cell r="B953" t="str">
            <v>찹쌀현미kg찰현미국산</v>
          </cell>
          <cell r="C953">
            <v>11</v>
          </cell>
          <cell r="D953" t="str">
            <v>곡류</v>
          </cell>
          <cell r="E953" t="str">
            <v>찹쌀</v>
          </cell>
          <cell r="F953" t="str">
            <v>현미</v>
          </cell>
          <cell r="G953" t="str">
            <v>kg</v>
          </cell>
          <cell r="H953" t="str">
            <v>찰현미</v>
          </cell>
          <cell r="I953" t="str">
            <v>국산</v>
          </cell>
          <cell r="J953">
            <v>5100</v>
          </cell>
          <cell r="K953">
            <v>2750</v>
          </cell>
          <cell r="L953">
            <v>3050</v>
          </cell>
          <cell r="M953">
            <v>-40.196078431372548</v>
          </cell>
          <cell r="N953">
            <v>10.909090909090908</v>
          </cell>
          <cell r="O953">
            <v>3630</v>
          </cell>
          <cell r="P953">
            <v>2890</v>
          </cell>
          <cell r="Q953">
            <v>3100</v>
          </cell>
          <cell r="R953">
            <v>-14.600550964187327</v>
          </cell>
          <cell r="S953">
            <v>7.2664359861591699</v>
          </cell>
          <cell r="T953">
            <v>4950</v>
          </cell>
          <cell r="U953">
            <v>3900</v>
          </cell>
          <cell r="V953">
            <v>5450</v>
          </cell>
          <cell r="W953">
            <v>10.1010101010101</v>
          </cell>
          <cell r="X953">
            <v>39.743589743589745</v>
          </cell>
          <cell r="Y953">
            <v>4200</v>
          </cell>
          <cell r="Z953">
            <v>3500</v>
          </cell>
          <cell r="AA953">
            <v>4400</v>
          </cell>
        </row>
        <row r="954">
          <cell r="A954">
            <v>28</v>
          </cell>
          <cell r="B954" t="str">
            <v>찹쌀백미kg찹쌀경기</v>
          </cell>
          <cell r="D954" t="str">
            <v>곡류</v>
          </cell>
          <cell r="E954" t="str">
            <v>찹쌀</v>
          </cell>
          <cell r="F954" t="str">
            <v>백미</v>
          </cell>
          <cell r="G954" t="str">
            <v>kg</v>
          </cell>
          <cell r="H954" t="str">
            <v>찹쌀</v>
          </cell>
          <cell r="I954" t="str">
            <v>경기</v>
          </cell>
          <cell r="J954">
            <v>2310</v>
          </cell>
          <cell r="K954">
            <v>2900</v>
          </cell>
          <cell r="L954">
            <v>3100</v>
          </cell>
          <cell r="M954">
            <v>34.1991341991342</v>
          </cell>
          <cell r="N954">
            <v>6.8965517241379306</v>
          </cell>
          <cell r="O954">
            <v>3190</v>
          </cell>
          <cell r="P954">
            <v>2650</v>
          </cell>
          <cell r="Q954">
            <v>3200</v>
          </cell>
          <cell r="R954">
            <v>0.31347962382445144</v>
          </cell>
          <cell r="S954">
            <v>20.754716981132077</v>
          </cell>
          <cell r="T954" t="str">
            <v>-</v>
          </cell>
          <cell r="U954" t="str">
            <v>-</v>
          </cell>
          <cell r="V954">
            <v>4430</v>
          </cell>
          <cell r="W954" t="e">
            <v>#VALUE!</v>
          </cell>
          <cell r="X954" t="e">
            <v>#VALUE!</v>
          </cell>
          <cell r="Y954">
            <v>4130</v>
          </cell>
          <cell r="Z954">
            <v>4120</v>
          </cell>
          <cell r="AA954">
            <v>4400</v>
          </cell>
        </row>
        <row r="955">
          <cell r="A955">
            <v>29</v>
          </cell>
          <cell r="B955" t="str">
            <v>찹쌀백미kg찹쌀충청</v>
          </cell>
          <cell r="D955" t="str">
            <v>곡류</v>
          </cell>
          <cell r="E955" t="str">
            <v>찹쌀</v>
          </cell>
          <cell r="F955" t="str">
            <v>백미</v>
          </cell>
          <cell r="G955" t="str">
            <v>kg</v>
          </cell>
          <cell r="H955" t="str">
            <v>찹쌀</v>
          </cell>
          <cell r="I955" t="str">
            <v>충청</v>
          </cell>
          <cell r="J955" t="str">
            <v>-</v>
          </cell>
          <cell r="K955" t="str">
            <v>-</v>
          </cell>
          <cell r="L955" t="str">
            <v>-</v>
          </cell>
          <cell r="M955" t="e">
            <v>#VALUE!</v>
          </cell>
          <cell r="N955" t="e">
            <v>#VALUE!</v>
          </cell>
          <cell r="O955">
            <v>3980</v>
          </cell>
          <cell r="P955" t="str">
            <v>-</v>
          </cell>
          <cell r="Q955" t="str">
            <v>-</v>
          </cell>
          <cell r="R955" t="e">
            <v>#VALUE!</v>
          </cell>
          <cell r="S955" t="e">
            <v>#VALUE!</v>
          </cell>
          <cell r="T955" t="str">
            <v>-</v>
          </cell>
          <cell r="U955" t="str">
            <v>-</v>
          </cell>
          <cell r="V955">
            <v>4950</v>
          </cell>
          <cell r="W955" t="e">
            <v>#VALUE!</v>
          </cell>
          <cell r="X955" t="e">
            <v>#VALUE!</v>
          </cell>
          <cell r="Y955">
            <v>5000</v>
          </cell>
          <cell r="Z955">
            <v>4120</v>
          </cell>
          <cell r="AA955">
            <v>4650</v>
          </cell>
        </row>
        <row r="956">
          <cell r="A956">
            <v>30</v>
          </cell>
          <cell r="B956" t="str">
            <v>찹쌀백미kg찹쌀강원</v>
          </cell>
          <cell r="D956" t="str">
            <v>곡류</v>
          </cell>
          <cell r="E956" t="str">
            <v>찹쌀</v>
          </cell>
          <cell r="F956" t="str">
            <v>백미</v>
          </cell>
          <cell r="G956" t="str">
            <v>kg</v>
          </cell>
          <cell r="H956" t="str">
            <v>찹쌀</v>
          </cell>
          <cell r="I956" t="str">
            <v>강원</v>
          </cell>
          <cell r="J956" t="str">
            <v>-</v>
          </cell>
          <cell r="K956" t="str">
            <v>-</v>
          </cell>
          <cell r="L956" t="str">
            <v>-</v>
          </cell>
          <cell r="M956" t="e">
            <v>#VALUE!</v>
          </cell>
          <cell r="N956" t="e">
            <v>#VALUE!</v>
          </cell>
          <cell r="O956" t="str">
            <v>-</v>
          </cell>
          <cell r="P956" t="str">
            <v>-</v>
          </cell>
          <cell r="Q956" t="str">
            <v>-</v>
          </cell>
          <cell r="R956" t="e">
            <v>#VALUE!</v>
          </cell>
          <cell r="S956" t="e">
            <v>#VALUE!</v>
          </cell>
          <cell r="T956" t="str">
            <v>-</v>
          </cell>
          <cell r="U956" t="str">
            <v>-</v>
          </cell>
          <cell r="V956">
            <v>5300</v>
          </cell>
          <cell r="W956" t="e">
            <v>#VALUE!</v>
          </cell>
          <cell r="X956" t="e">
            <v>#VALUE!</v>
          </cell>
          <cell r="Y956">
            <v>4000</v>
          </cell>
          <cell r="Z956">
            <v>3630</v>
          </cell>
          <cell r="AA956">
            <v>4500</v>
          </cell>
        </row>
        <row r="957">
          <cell r="A957">
            <v>31</v>
          </cell>
          <cell r="B957" t="str">
            <v>찹쌀백미kg찹쌀기타지역</v>
          </cell>
          <cell r="D957" t="str">
            <v>곡류</v>
          </cell>
          <cell r="E957" t="str">
            <v>찹쌀</v>
          </cell>
          <cell r="F957" t="str">
            <v>백미</v>
          </cell>
          <cell r="G957" t="str">
            <v>kg</v>
          </cell>
          <cell r="H957" t="str">
            <v>찹쌀</v>
          </cell>
          <cell r="I957" t="str">
            <v>기타지역</v>
          </cell>
          <cell r="J957" t="str">
            <v>-</v>
          </cell>
          <cell r="K957" t="str">
            <v>-</v>
          </cell>
          <cell r="L957" t="str">
            <v>-</v>
          </cell>
          <cell r="M957" t="e">
            <v>#VALUE!</v>
          </cell>
          <cell r="N957" t="e">
            <v>#VALUE!</v>
          </cell>
          <cell r="O957" t="str">
            <v>-</v>
          </cell>
          <cell r="P957" t="str">
            <v>-</v>
          </cell>
          <cell r="Q957" t="str">
            <v>-</v>
          </cell>
          <cell r="R957" t="e">
            <v>#VALUE!</v>
          </cell>
          <cell r="S957" t="e">
            <v>#VALUE!</v>
          </cell>
          <cell r="T957">
            <v>4000</v>
          </cell>
          <cell r="U957">
            <v>3930</v>
          </cell>
          <cell r="V957">
            <v>5800</v>
          </cell>
          <cell r="W957">
            <v>45</v>
          </cell>
          <cell r="X957">
            <v>47.582697201017808</v>
          </cell>
          <cell r="Y957">
            <v>4100</v>
          </cell>
          <cell r="Z957">
            <v>4380</v>
          </cell>
          <cell r="AA957">
            <v>5000</v>
          </cell>
        </row>
        <row r="958">
          <cell r="A958">
            <v>32</v>
          </cell>
          <cell r="B958" t="str">
            <v>찹쌀기능성쌀kg칼슘강화찹쌀국산</v>
          </cell>
          <cell r="D958" t="str">
            <v>곡류</v>
          </cell>
          <cell r="E958" t="str">
            <v>찹쌀</v>
          </cell>
          <cell r="F958" t="str">
            <v>기능성쌀</v>
          </cell>
          <cell r="G958" t="str">
            <v>kg</v>
          </cell>
          <cell r="H958" t="str">
            <v>칼슘강화찹쌀</v>
          </cell>
          <cell r="I958" t="str">
            <v>국산</v>
          </cell>
          <cell r="J958" t="str">
            <v>-</v>
          </cell>
          <cell r="K958" t="str">
            <v>-</v>
          </cell>
          <cell r="L958" t="str">
            <v>-</v>
          </cell>
          <cell r="M958" t="e">
            <v>#VALUE!</v>
          </cell>
          <cell r="N958" t="e">
            <v>#VALUE!</v>
          </cell>
          <cell r="O958" t="str">
            <v>-</v>
          </cell>
          <cell r="P958" t="str">
            <v>-</v>
          </cell>
          <cell r="Q958" t="str">
            <v>-</v>
          </cell>
          <cell r="R958" t="e">
            <v>#VALUE!</v>
          </cell>
          <cell r="S958" t="e">
            <v>#VALUE!</v>
          </cell>
          <cell r="T958" t="str">
            <v>-</v>
          </cell>
          <cell r="U958" t="str">
            <v>-</v>
          </cell>
          <cell r="V958" t="str">
            <v>-</v>
          </cell>
          <cell r="W958" t="e">
            <v>#VALUE!</v>
          </cell>
          <cell r="X958" t="e">
            <v>#VALUE!</v>
          </cell>
          <cell r="Y958" t="str">
            <v>-</v>
          </cell>
          <cell r="Z958" t="str">
            <v>-</v>
          </cell>
          <cell r="AA958" t="str">
            <v>-</v>
          </cell>
        </row>
        <row r="959">
          <cell r="A959">
            <v>33</v>
          </cell>
          <cell r="B959" t="str">
            <v>수수도정곡kg수수국산</v>
          </cell>
          <cell r="C959">
            <v>12</v>
          </cell>
          <cell r="D959" t="str">
            <v>곡류</v>
          </cell>
          <cell r="E959" t="str">
            <v>수수</v>
          </cell>
          <cell r="F959" t="str">
            <v>도정곡</v>
          </cell>
          <cell r="G959" t="str">
            <v>kg</v>
          </cell>
          <cell r="H959" t="str">
            <v>수수</v>
          </cell>
          <cell r="I959" t="str">
            <v>국산</v>
          </cell>
          <cell r="J959">
            <v>16300</v>
          </cell>
          <cell r="K959" t="str">
            <v>-</v>
          </cell>
          <cell r="L959" t="str">
            <v>-</v>
          </cell>
          <cell r="M959" t="e">
            <v>#VALUE!</v>
          </cell>
          <cell r="N959" t="e">
            <v>#VALUE!</v>
          </cell>
          <cell r="O959">
            <v>13200</v>
          </cell>
          <cell r="P959" t="str">
            <v>-</v>
          </cell>
          <cell r="Q959" t="str">
            <v>-</v>
          </cell>
          <cell r="R959" t="e">
            <v>#VALUE!</v>
          </cell>
          <cell r="S959" t="e">
            <v>#VALUE!</v>
          </cell>
          <cell r="T959" t="str">
            <v>-</v>
          </cell>
          <cell r="U959" t="str">
            <v>-</v>
          </cell>
          <cell r="V959">
            <v>17800</v>
          </cell>
          <cell r="W959" t="e">
            <v>#VALUE!</v>
          </cell>
          <cell r="X959" t="e">
            <v>#VALUE!</v>
          </cell>
          <cell r="Y959">
            <v>14450</v>
          </cell>
          <cell r="Z959" t="str">
            <v>-</v>
          </cell>
          <cell r="AA959" t="str">
            <v>-</v>
          </cell>
        </row>
        <row r="960">
          <cell r="A960">
            <v>34</v>
          </cell>
          <cell r="B960" t="str">
            <v>수수차수수kg차수수국산</v>
          </cell>
          <cell r="D960" t="str">
            <v>곡류</v>
          </cell>
          <cell r="E960" t="str">
            <v>수수</v>
          </cell>
          <cell r="F960" t="str">
            <v>차수수</v>
          </cell>
          <cell r="G960" t="str">
            <v>kg</v>
          </cell>
          <cell r="H960" t="str">
            <v>차수수</v>
          </cell>
          <cell r="I960" t="str">
            <v>국산</v>
          </cell>
          <cell r="J960">
            <v>10000</v>
          </cell>
          <cell r="K960">
            <v>12000</v>
          </cell>
          <cell r="L960">
            <v>13000</v>
          </cell>
          <cell r="M960">
            <v>30</v>
          </cell>
          <cell r="N960">
            <v>8.3333333333333339</v>
          </cell>
          <cell r="O960">
            <v>12740</v>
          </cell>
          <cell r="P960" t="str">
            <v>-</v>
          </cell>
          <cell r="Q960">
            <v>16000</v>
          </cell>
          <cell r="R960">
            <v>25.588697017268444</v>
          </cell>
          <cell r="S960" t="e">
            <v>#VALUE!</v>
          </cell>
          <cell r="T960">
            <v>20000</v>
          </cell>
          <cell r="U960">
            <v>18600</v>
          </cell>
          <cell r="V960">
            <v>16000</v>
          </cell>
          <cell r="W960">
            <v>-20</v>
          </cell>
          <cell r="X960">
            <v>-13.978494623655914</v>
          </cell>
          <cell r="Y960">
            <v>17300</v>
          </cell>
          <cell r="Z960">
            <v>19750</v>
          </cell>
          <cell r="AA960">
            <v>18750</v>
          </cell>
        </row>
        <row r="961">
          <cell r="A961">
            <v>35</v>
          </cell>
          <cell r="B961" t="str">
            <v>혼합잡곡kg15곡국산</v>
          </cell>
          <cell r="C961">
            <v>13</v>
          </cell>
          <cell r="D961" t="str">
            <v>곡류</v>
          </cell>
          <cell r="E961" t="str">
            <v>혼합잡곡</v>
          </cell>
          <cell r="G961" t="str">
            <v>kg</v>
          </cell>
          <cell r="H961" t="str">
            <v>15곡</v>
          </cell>
          <cell r="I961" t="str">
            <v>국산</v>
          </cell>
          <cell r="J961">
            <v>8630</v>
          </cell>
          <cell r="K961" t="str">
            <v>-</v>
          </cell>
          <cell r="L961" t="str">
            <v>-</v>
          </cell>
          <cell r="M961" t="e">
            <v>#VALUE!</v>
          </cell>
          <cell r="N961" t="e">
            <v>#VALUE!</v>
          </cell>
          <cell r="O961">
            <v>5440</v>
          </cell>
          <cell r="P961" t="str">
            <v>-</v>
          </cell>
          <cell r="Q961" t="str">
            <v>-</v>
          </cell>
          <cell r="R961" t="e">
            <v>#VALUE!</v>
          </cell>
          <cell r="S961" t="e">
            <v>#VALUE!</v>
          </cell>
          <cell r="T961" t="str">
            <v>-</v>
          </cell>
          <cell r="U961" t="str">
            <v>-</v>
          </cell>
          <cell r="V961">
            <v>7670</v>
          </cell>
          <cell r="W961" t="e">
            <v>#VALUE!</v>
          </cell>
          <cell r="X961" t="e">
            <v>#VALUE!</v>
          </cell>
          <cell r="Y961">
            <v>10000</v>
          </cell>
          <cell r="Z961">
            <v>9400</v>
          </cell>
          <cell r="AA961">
            <v>9400</v>
          </cell>
        </row>
        <row r="962">
          <cell r="A962">
            <v>36</v>
          </cell>
          <cell r="B962" t="str">
            <v>혼합잡곡kg12곡국산</v>
          </cell>
          <cell r="D962" t="str">
            <v>곡류</v>
          </cell>
          <cell r="E962" t="str">
            <v>혼합잡곡</v>
          </cell>
          <cell r="G962" t="str">
            <v>kg</v>
          </cell>
          <cell r="H962" t="str">
            <v>12곡</v>
          </cell>
          <cell r="I962" t="str">
            <v>국산</v>
          </cell>
          <cell r="J962" t="str">
            <v>-</v>
          </cell>
          <cell r="K962" t="str">
            <v>-</v>
          </cell>
          <cell r="L962" t="str">
            <v>-</v>
          </cell>
          <cell r="M962" t="e">
            <v>#VALUE!</v>
          </cell>
          <cell r="N962" t="e">
            <v>#VALUE!</v>
          </cell>
          <cell r="O962" t="str">
            <v>-</v>
          </cell>
          <cell r="P962" t="str">
            <v>-</v>
          </cell>
          <cell r="Q962" t="str">
            <v>-</v>
          </cell>
          <cell r="R962" t="e">
            <v>#VALUE!</v>
          </cell>
          <cell r="S962" t="e">
            <v>#VALUE!</v>
          </cell>
          <cell r="T962">
            <v>7530</v>
          </cell>
          <cell r="U962" t="str">
            <v>-</v>
          </cell>
          <cell r="V962">
            <v>5500</v>
          </cell>
          <cell r="W962">
            <v>-26.958831341301462</v>
          </cell>
          <cell r="X962" t="e">
            <v>#VALUE!</v>
          </cell>
          <cell r="Y962">
            <v>8400</v>
          </cell>
          <cell r="Z962">
            <v>8700</v>
          </cell>
          <cell r="AA962">
            <v>9940</v>
          </cell>
        </row>
        <row r="963">
          <cell r="A963">
            <v>37</v>
          </cell>
          <cell r="B963" t="str">
            <v>혼합잡곡kg10곡국산</v>
          </cell>
          <cell r="D963" t="str">
            <v>곡류</v>
          </cell>
          <cell r="E963" t="str">
            <v>혼합잡곡</v>
          </cell>
          <cell r="G963" t="str">
            <v>kg</v>
          </cell>
          <cell r="H963" t="str">
            <v>10곡</v>
          </cell>
          <cell r="I963" t="str">
            <v>국산</v>
          </cell>
          <cell r="J963">
            <v>9600</v>
          </cell>
          <cell r="K963" t="str">
            <v>-</v>
          </cell>
          <cell r="L963" t="str">
            <v>-</v>
          </cell>
          <cell r="M963" t="e">
            <v>#VALUE!</v>
          </cell>
          <cell r="N963" t="e">
            <v>#VALUE!</v>
          </cell>
          <cell r="O963" t="str">
            <v>-</v>
          </cell>
          <cell r="P963" t="str">
            <v>-</v>
          </cell>
          <cell r="Q963" t="str">
            <v>-</v>
          </cell>
          <cell r="R963" t="e">
            <v>#VALUE!</v>
          </cell>
          <cell r="S963" t="e">
            <v>#VALUE!</v>
          </cell>
          <cell r="T963" t="str">
            <v>-</v>
          </cell>
          <cell r="U963" t="str">
            <v>-</v>
          </cell>
          <cell r="V963" t="str">
            <v>-</v>
          </cell>
          <cell r="W963" t="e">
            <v>#VALUE!</v>
          </cell>
          <cell r="X963" t="e">
            <v>#VALUE!</v>
          </cell>
          <cell r="Y963" t="str">
            <v>-</v>
          </cell>
          <cell r="Z963" t="str">
            <v>-</v>
          </cell>
          <cell r="AA963" t="str">
            <v>-</v>
          </cell>
        </row>
        <row r="964">
          <cell r="A964">
            <v>38</v>
          </cell>
          <cell r="B964" t="str">
            <v>혼합잡곡kg8곡국산</v>
          </cell>
          <cell r="D964" t="str">
            <v>곡류</v>
          </cell>
          <cell r="E964" t="str">
            <v>혼합잡곡</v>
          </cell>
          <cell r="G964" t="str">
            <v>kg</v>
          </cell>
          <cell r="H964" t="str">
            <v>8곡</v>
          </cell>
          <cell r="I964" t="str">
            <v>국산</v>
          </cell>
          <cell r="J964" t="str">
            <v>-</v>
          </cell>
          <cell r="K964">
            <v>6250</v>
          </cell>
          <cell r="L964">
            <v>6250</v>
          </cell>
          <cell r="M964" t="e">
            <v>#VALUE!</v>
          </cell>
          <cell r="N964">
            <v>0</v>
          </cell>
          <cell r="O964" t="str">
            <v>-</v>
          </cell>
          <cell r="P964" t="str">
            <v>-</v>
          </cell>
          <cell r="Q964" t="str">
            <v>-</v>
          </cell>
          <cell r="R964" t="e">
            <v>#VALUE!</v>
          </cell>
          <cell r="S964" t="e">
            <v>#VALUE!</v>
          </cell>
          <cell r="T964" t="str">
            <v>-</v>
          </cell>
          <cell r="U964">
            <v>10800</v>
          </cell>
          <cell r="V964">
            <v>6970</v>
          </cell>
          <cell r="W964" t="e">
            <v>#VALUE!</v>
          </cell>
          <cell r="X964">
            <v>-35.462962962962962</v>
          </cell>
          <cell r="Y964">
            <v>7700</v>
          </cell>
          <cell r="Z964">
            <v>7700</v>
          </cell>
          <cell r="AA964">
            <v>7700</v>
          </cell>
        </row>
        <row r="965">
          <cell r="A965">
            <v>39</v>
          </cell>
          <cell r="B965" t="str">
            <v>흑미멥쌀kg메흑미국산</v>
          </cell>
          <cell r="C965">
            <v>14</v>
          </cell>
          <cell r="D965" t="str">
            <v>곡류</v>
          </cell>
          <cell r="E965" t="str">
            <v>흑미</v>
          </cell>
          <cell r="F965" t="str">
            <v>멥쌀</v>
          </cell>
          <cell r="G965" t="str">
            <v>kg</v>
          </cell>
          <cell r="H965" t="str">
            <v>메흑미</v>
          </cell>
          <cell r="I965" t="str">
            <v>국산</v>
          </cell>
          <cell r="J965">
            <v>6800</v>
          </cell>
          <cell r="K965">
            <v>4550</v>
          </cell>
          <cell r="L965" t="str">
            <v>-</v>
          </cell>
          <cell r="M965" t="e">
            <v>#VALUE!</v>
          </cell>
          <cell r="N965" t="e">
            <v>#VALUE!</v>
          </cell>
          <cell r="O965" t="str">
            <v>-</v>
          </cell>
          <cell r="P965">
            <v>4600</v>
          </cell>
          <cell r="Q965">
            <v>4600</v>
          </cell>
          <cell r="R965" t="e">
            <v>#VALUE!</v>
          </cell>
          <cell r="S965">
            <v>0</v>
          </cell>
          <cell r="T965" t="str">
            <v>-</v>
          </cell>
          <cell r="U965" t="str">
            <v>-</v>
          </cell>
          <cell r="V965">
            <v>7300</v>
          </cell>
          <cell r="W965" t="e">
            <v>#VALUE!</v>
          </cell>
          <cell r="X965" t="e">
            <v>#VALUE!</v>
          </cell>
          <cell r="Y965" t="str">
            <v>-</v>
          </cell>
          <cell r="Z965" t="str">
            <v>-</v>
          </cell>
          <cell r="AA965" t="str">
            <v>-</v>
          </cell>
        </row>
        <row r="966">
          <cell r="A966">
            <v>40</v>
          </cell>
          <cell r="B966" t="str">
            <v>흑미찹쌀kg찰흑미국산</v>
          </cell>
          <cell r="D966" t="str">
            <v>곡류</v>
          </cell>
          <cell r="E966" t="str">
            <v>흑미</v>
          </cell>
          <cell r="F966" t="str">
            <v>찹쌀</v>
          </cell>
          <cell r="G966" t="str">
            <v>kg</v>
          </cell>
          <cell r="H966" t="str">
            <v>찰흑미</v>
          </cell>
          <cell r="I966" t="str">
            <v>국산</v>
          </cell>
          <cell r="J966" t="str">
            <v>-</v>
          </cell>
          <cell r="K966">
            <v>4300</v>
          </cell>
          <cell r="L966">
            <v>4100</v>
          </cell>
          <cell r="M966" t="e">
            <v>#VALUE!</v>
          </cell>
          <cell r="N966">
            <v>-4.6511627906976747</v>
          </cell>
          <cell r="O966">
            <v>5250</v>
          </cell>
          <cell r="P966">
            <v>4900</v>
          </cell>
          <cell r="Q966">
            <v>4900</v>
          </cell>
          <cell r="R966">
            <v>-6.666666666666667</v>
          </cell>
          <cell r="S966">
            <v>0</v>
          </cell>
          <cell r="T966">
            <v>4750</v>
          </cell>
          <cell r="U966" t="str">
            <v>-</v>
          </cell>
          <cell r="V966">
            <v>6900</v>
          </cell>
          <cell r="W966">
            <v>45.263157894736842</v>
          </cell>
          <cell r="X966" t="e">
            <v>#VALUE!</v>
          </cell>
          <cell r="Y966">
            <v>5000</v>
          </cell>
          <cell r="Z966">
            <v>5630</v>
          </cell>
          <cell r="AA966">
            <v>6500</v>
          </cell>
        </row>
        <row r="967">
          <cell r="A967">
            <v>41</v>
          </cell>
          <cell r="B967" t="str">
            <v>흑미현미kg흑현미국산</v>
          </cell>
          <cell r="D967" t="str">
            <v>곡류</v>
          </cell>
          <cell r="E967" t="str">
            <v>흑미</v>
          </cell>
          <cell r="F967" t="str">
            <v>현미</v>
          </cell>
          <cell r="G967" t="str">
            <v>kg</v>
          </cell>
          <cell r="H967" t="str">
            <v>흑현미</v>
          </cell>
          <cell r="I967" t="str">
            <v>국산</v>
          </cell>
          <cell r="J967" t="str">
            <v>-</v>
          </cell>
          <cell r="K967" t="str">
            <v>-</v>
          </cell>
          <cell r="L967">
            <v>4400</v>
          </cell>
          <cell r="M967" t="e">
            <v>#VALUE!</v>
          </cell>
          <cell r="N967" t="e">
            <v>#VALUE!</v>
          </cell>
          <cell r="O967" t="str">
            <v>-</v>
          </cell>
          <cell r="P967" t="str">
            <v>-</v>
          </cell>
          <cell r="Q967" t="str">
            <v>-</v>
          </cell>
          <cell r="R967" t="e">
            <v>#VALUE!</v>
          </cell>
          <cell r="S967" t="e">
            <v>#VALUE!</v>
          </cell>
          <cell r="T967">
            <v>6500</v>
          </cell>
          <cell r="U967">
            <v>6600</v>
          </cell>
          <cell r="V967">
            <v>7130</v>
          </cell>
          <cell r="W967">
            <v>9.6923076923076916</v>
          </cell>
          <cell r="X967">
            <v>8.0303030303030312</v>
          </cell>
          <cell r="Y967">
            <v>5700</v>
          </cell>
          <cell r="Z967">
            <v>5700</v>
          </cell>
          <cell r="AA967">
            <v>6400</v>
          </cell>
        </row>
        <row r="968">
          <cell r="A968">
            <v>42</v>
          </cell>
          <cell r="B968" t="str">
            <v>흑미kg발아흑미국산</v>
          </cell>
          <cell r="D968" t="str">
            <v>곡류</v>
          </cell>
          <cell r="E968" t="str">
            <v>흑미</v>
          </cell>
          <cell r="G968" t="str">
            <v>kg</v>
          </cell>
          <cell r="H968" t="str">
            <v>발아흑미</v>
          </cell>
          <cell r="I968" t="str">
            <v>국산</v>
          </cell>
          <cell r="J968">
            <v>8130</v>
          </cell>
          <cell r="K968">
            <v>4900</v>
          </cell>
          <cell r="L968">
            <v>4900</v>
          </cell>
          <cell r="M968">
            <v>-39.729397293972937</v>
          </cell>
          <cell r="N968">
            <v>0</v>
          </cell>
          <cell r="O968" t="str">
            <v>-</v>
          </cell>
          <cell r="P968" t="str">
            <v>-</v>
          </cell>
          <cell r="Q968" t="str">
            <v>-</v>
          </cell>
          <cell r="R968" t="e">
            <v>#VALUE!</v>
          </cell>
          <cell r="S968" t="e">
            <v>#VALUE!</v>
          </cell>
          <cell r="T968" t="str">
            <v>-</v>
          </cell>
          <cell r="U968">
            <v>7400</v>
          </cell>
          <cell r="V968">
            <v>8400</v>
          </cell>
          <cell r="W968" t="e">
            <v>#VALUE!</v>
          </cell>
          <cell r="X968">
            <v>13.513513513513514</v>
          </cell>
          <cell r="Y968">
            <v>8100</v>
          </cell>
          <cell r="Z968">
            <v>6880</v>
          </cell>
          <cell r="AA968">
            <v>9000</v>
          </cell>
        </row>
        <row r="969">
          <cell r="A969">
            <v>43</v>
          </cell>
          <cell r="B969" t="str">
            <v>강낭콩생것kg깐강낭콩국산</v>
          </cell>
          <cell r="C969">
            <v>15</v>
          </cell>
          <cell r="D969" t="str">
            <v>두류</v>
          </cell>
          <cell r="E969" t="str">
            <v>강낭콩</v>
          </cell>
          <cell r="F969" t="str">
            <v>생것</v>
          </cell>
          <cell r="G969" t="str">
            <v>kg</v>
          </cell>
          <cell r="H969" t="str">
            <v>깐강낭콩</v>
          </cell>
          <cell r="I969" t="str">
            <v>국산</v>
          </cell>
          <cell r="J969" t="str">
            <v>-</v>
          </cell>
          <cell r="K969" t="str">
            <v>-</v>
          </cell>
          <cell r="L969" t="str">
            <v>-</v>
          </cell>
          <cell r="M969" t="e">
            <v>#VALUE!</v>
          </cell>
          <cell r="N969" t="e">
            <v>#VALUE!</v>
          </cell>
          <cell r="O969" t="str">
            <v>-</v>
          </cell>
          <cell r="P969" t="str">
            <v>-</v>
          </cell>
          <cell r="Q969" t="str">
            <v>-</v>
          </cell>
          <cell r="R969" t="e">
            <v>#VALUE!</v>
          </cell>
          <cell r="S969" t="e">
            <v>#VALUE!</v>
          </cell>
          <cell r="T969" t="str">
            <v>-</v>
          </cell>
          <cell r="U969" t="str">
            <v>-</v>
          </cell>
          <cell r="V969" t="str">
            <v>-</v>
          </cell>
          <cell r="W969" t="e">
            <v>#VALUE!</v>
          </cell>
          <cell r="X969" t="e">
            <v>#VALUE!</v>
          </cell>
          <cell r="Y969" t="str">
            <v>-</v>
          </cell>
          <cell r="Z969" t="str">
            <v>-</v>
          </cell>
          <cell r="AA969" t="str">
            <v>-</v>
          </cell>
        </row>
        <row r="970">
          <cell r="A970">
            <v>44</v>
          </cell>
          <cell r="B970" t="str">
            <v>강낭콩말린것kg건강낭콩,홍대국산</v>
          </cell>
          <cell r="D970" t="str">
            <v>두류</v>
          </cell>
          <cell r="E970" t="str">
            <v>강낭콩</v>
          </cell>
          <cell r="F970" t="str">
            <v>말린것</v>
          </cell>
          <cell r="G970" t="str">
            <v>kg</v>
          </cell>
          <cell r="H970" t="str">
            <v>건강낭콩,홍대</v>
          </cell>
          <cell r="I970" t="str">
            <v>국산</v>
          </cell>
          <cell r="J970" t="str">
            <v>-</v>
          </cell>
          <cell r="K970">
            <v>14000</v>
          </cell>
          <cell r="L970">
            <v>14000</v>
          </cell>
          <cell r="M970" t="e">
            <v>#VALUE!</v>
          </cell>
          <cell r="N970">
            <v>0</v>
          </cell>
          <cell r="O970" t="str">
            <v>-</v>
          </cell>
          <cell r="P970" t="str">
            <v>-</v>
          </cell>
          <cell r="Q970" t="str">
            <v>-</v>
          </cell>
          <cell r="R970" t="e">
            <v>#VALUE!</v>
          </cell>
          <cell r="S970" t="e">
            <v>#VALUE!</v>
          </cell>
          <cell r="T970" t="str">
            <v>-</v>
          </cell>
          <cell r="U970" t="str">
            <v>-</v>
          </cell>
          <cell r="V970">
            <v>19400</v>
          </cell>
          <cell r="W970" t="e">
            <v>#VALUE!</v>
          </cell>
          <cell r="X970" t="e">
            <v>#VALUE!</v>
          </cell>
          <cell r="Y970">
            <v>17500</v>
          </cell>
          <cell r="Z970">
            <v>22300</v>
          </cell>
          <cell r="AA970">
            <v>22300</v>
          </cell>
        </row>
        <row r="971">
          <cell r="A971">
            <v>45</v>
          </cell>
          <cell r="B971" t="str">
            <v>녹두말린것kg깐녹두국산</v>
          </cell>
          <cell r="C971">
            <v>16</v>
          </cell>
          <cell r="D971" t="str">
            <v>두류</v>
          </cell>
          <cell r="E971" t="str">
            <v>녹두</v>
          </cell>
          <cell r="F971" t="str">
            <v>말린것</v>
          </cell>
          <cell r="G971" t="str">
            <v>kg</v>
          </cell>
          <cell r="H971" t="str">
            <v>깐녹두</v>
          </cell>
          <cell r="I971" t="str">
            <v>국산</v>
          </cell>
          <cell r="J971">
            <v>19230</v>
          </cell>
          <cell r="K971">
            <v>15800</v>
          </cell>
          <cell r="L971">
            <v>19000</v>
          </cell>
          <cell r="M971">
            <v>-1.1960478419136766</v>
          </cell>
          <cell r="N971">
            <v>20.253164556962027</v>
          </cell>
          <cell r="O971">
            <v>22200</v>
          </cell>
          <cell r="P971" t="str">
            <v>-</v>
          </cell>
          <cell r="Q971" t="str">
            <v>-</v>
          </cell>
          <cell r="R971" t="e">
            <v>#VALUE!</v>
          </cell>
          <cell r="S971" t="e">
            <v>#VALUE!</v>
          </cell>
          <cell r="T971">
            <v>33000</v>
          </cell>
          <cell r="U971">
            <v>19800</v>
          </cell>
          <cell r="V971">
            <v>31800</v>
          </cell>
          <cell r="W971">
            <v>-3.6363636363636362</v>
          </cell>
          <cell r="X971">
            <v>60.606060606060609</v>
          </cell>
          <cell r="Y971">
            <v>28750</v>
          </cell>
          <cell r="Z971">
            <v>28750</v>
          </cell>
          <cell r="AA971">
            <v>28800</v>
          </cell>
        </row>
        <row r="972">
          <cell r="A972">
            <v>46</v>
          </cell>
          <cell r="B972" t="str">
            <v>대두(검정콩)말린것kg흑태국산</v>
          </cell>
          <cell r="C972">
            <v>17</v>
          </cell>
          <cell r="D972" t="str">
            <v>두류</v>
          </cell>
          <cell r="E972" t="str">
            <v>대두(검정콩)</v>
          </cell>
          <cell r="F972" t="str">
            <v>말린것</v>
          </cell>
          <cell r="G972" t="str">
            <v>kg</v>
          </cell>
          <cell r="H972" t="str">
            <v>흑태</v>
          </cell>
          <cell r="I972" t="str">
            <v>국산</v>
          </cell>
          <cell r="J972">
            <v>9000</v>
          </cell>
          <cell r="K972">
            <v>13000</v>
          </cell>
          <cell r="L972">
            <v>13000</v>
          </cell>
          <cell r="M972">
            <v>44.444444444444443</v>
          </cell>
          <cell r="N972">
            <v>0</v>
          </cell>
          <cell r="O972" t="str">
            <v>-</v>
          </cell>
          <cell r="P972" t="str">
            <v>-</v>
          </cell>
          <cell r="Q972" t="str">
            <v>-</v>
          </cell>
          <cell r="R972" t="e">
            <v>#VALUE!</v>
          </cell>
          <cell r="S972" t="e">
            <v>#VALUE!</v>
          </cell>
          <cell r="T972">
            <v>17800</v>
          </cell>
          <cell r="U972">
            <v>17800</v>
          </cell>
          <cell r="V972">
            <v>19600</v>
          </cell>
          <cell r="W972">
            <v>10.112359550561798</v>
          </cell>
          <cell r="X972">
            <v>10.112359550561798</v>
          </cell>
          <cell r="Y972">
            <v>21300</v>
          </cell>
          <cell r="Z972">
            <v>17500</v>
          </cell>
          <cell r="AA972">
            <v>17500</v>
          </cell>
        </row>
        <row r="973">
          <cell r="A973">
            <v>47</v>
          </cell>
          <cell r="B973" t="str">
            <v>대두(검정콩)말린것,녹색자엽콩kg서리태국산</v>
          </cell>
          <cell r="D973" t="str">
            <v>두류</v>
          </cell>
          <cell r="E973" t="str">
            <v>대두(검정콩)</v>
          </cell>
          <cell r="F973" t="str">
            <v>말린것,녹색자엽콩</v>
          </cell>
          <cell r="G973" t="str">
            <v>kg</v>
          </cell>
          <cell r="H973" t="str">
            <v>서리태</v>
          </cell>
          <cell r="I973" t="str">
            <v>국산</v>
          </cell>
          <cell r="J973">
            <v>8860</v>
          </cell>
          <cell r="K973">
            <v>12000</v>
          </cell>
          <cell r="L973">
            <v>13200</v>
          </cell>
          <cell r="M973">
            <v>48.984198645598191</v>
          </cell>
          <cell r="N973">
            <v>10</v>
          </cell>
          <cell r="O973">
            <v>13300</v>
          </cell>
          <cell r="P973">
            <v>14000</v>
          </cell>
          <cell r="Q973">
            <v>14000</v>
          </cell>
          <cell r="R973">
            <v>5.2631578947368425</v>
          </cell>
          <cell r="S973">
            <v>0</v>
          </cell>
          <cell r="T973">
            <v>17800</v>
          </cell>
          <cell r="U973">
            <v>17800</v>
          </cell>
          <cell r="V973">
            <v>23800</v>
          </cell>
          <cell r="W973">
            <v>33.707865168539328</v>
          </cell>
          <cell r="X973">
            <v>33.707865168539328</v>
          </cell>
          <cell r="Y973">
            <v>13750</v>
          </cell>
          <cell r="Z973">
            <v>18750</v>
          </cell>
          <cell r="AA973">
            <v>22500</v>
          </cell>
        </row>
        <row r="974">
          <cell r="A974">
            <v>48</v>
          </cell>
          <cell r="B974" t="str">
            <v>대두(노란콩)말린것kg백태국산</v>
          </cell>
          <cell r="C974">
            <v>18</v>
          </cell>
          <cell r="D974" t="str">
            <v>두류</v>
          </cell>
          <cell r="E974" t="str">
            <v>대두(노란콩)</v>
          </cell>
          <cell r="F974" t="str">
            <v>말린것</v>
          </cell>
          <cell r="G974" t="str">
            <v>kg</v>
          </cell>
          <cell r="H974" t="str">
            <v>백태</v>
          </cell>
          <cell r="I974" t="str">
            <v>국산</v>
          </cell>
          <cell r="J974">
            <v>5430</v>
          </cell>
          <cell r="K974">
            <v>7000</v>
          </cell>
          <cell r="L974">
            <v>7000</v>
          </cell>
          <cell r="M974">
            <v>28.913443830570902</v>
          </cell>
          <cell r="N974">
            <v>0</v>
          </cell>
          <cell r="O974">
            <v>9030</v>
          </cell>
          <cell r="P974">
            <v>9000</v>
          </cell>
          <cell r="Q974">
            <v>9000</v>
          </cell>
          <cell r="R974">
            <v>-0.33222591362126247</v>
          </cell>
          <cell r="S974">
            <v>0</v>
          </cell>
          <cell r="T974">
            <v>10000</v>
          </cell>
          <cell r="U974">
            <v>11500</v>
          </cell>
          <cell r="V974">
            <v>13200</v>
          </cell>
          <cell r="W974">
            <v>32</v>
          </cell>
          <cell r="X974">
            <v>14.782608695652174</v>
          </cell>
          <cell r="Y974">
            <v>11250</v>
          </cell>
          <cell r="Z974">
            <v>9400</v>
          </cell>
          <cell r="AA974">
            <v>11250</v>
          </cell>
        </row>
        <row r="975">
          <cell r="A975">
            <v>49</v>
          </cell>
          <cell r="B975" t="str">
            <v>동부생것kg햇동부,깐것국산</v>
          </cell>
          <cell r="C975">
            <v>19</v>
          </cell>
          <cell r="D975" t="str">
            <v>두류</v>
          </cell>
          <cell r="E975" t="str">
            <v>동부</v>
          </cell>
          <cell r="F975" t="str">
            <v>생것</v>
          </cell>
          <cell r="G975" t="str">
            <v>kg</v>
          </cell>
          <cell r="H975" t="str">
            <v>햇동부,깐것</v>
          </cell>
          <cell r="I975" t="str">
            <v>국산</v>
          </cell>
          <cell r="J975" t="str">
            <v>-</v>
          </cell>
          <cell r="K975" t="str">
            <v>-</v>
          </cell>
          <cell r="L975" t="str">
            <v>-</v>
          </cell>
          <cell r="M975" t="e">
            <v>#VALUE!</v>
          </cell>
          <cell r="N975" t="e">
            <v>#VALUE!</v>
          </cell>
          <cell r="O975" t="str">
            <v>-</v>
          </cell>
          <cell r="P975" t="str">
            <v>-</v>
          </cell>
          <cell r="Q975" t="str">
            <v>-</v>
          </cell>
          <cell r="R975" t="e">
            <v>#VALUE!</v>
          </cell>
          <cell r="S975" t="e">
            <v>#VALUE!</v>
          </cell>
          <cell r="T975" t="str">
            <v>-</v>
          </cell>
          <cell r="U975" t="str">
            <v>-</v>
          </cell>
          <cell r="V975" t="str">
            <v>-</v>
          </cell>
          <cell r="W975" t="e">
            <v>#VALUE!</v>
          </cell>
          <cell r="X975" t="e">
            <v>#VALUE!</v>
          </cell>
          <cell r="Y975" t="str">
            <v>-</v>
          </cell>
          <cell r="Z975" t="str">
            <v>-</v>
          </cell>
          <cell r="AA975" t="str">
            <v>-</v>
          </cell>
        </row>
        <row r="976">
          <cell r="A976">
            <v>50</v>
          </cell>
          <cell r="B976" t="str">
            <v>동부생것kg햇먹동부,깐것국산</v>
          </cell>
          <cell r="D976" t="str">
            <v>두류</v>
          </cell>
          <cell r="E976" t="str">
            <v>동부</v>
          </cell>
          <cell r="F976" t="str">
            <v>생것</v>
          </cell>
          <cell r="G976" t="str">
            <v>kg</v>
          </cell>
          <cell r="H976" t="str">
            <v>햇먹동부,깐것</v>
          </cell>
          <cell r="I976" t="str">
            <v>국산</v>
          </cell>
          <cell r="J976" t="str">
            <v>-</v>
          </cell>
          <cell r="K976" t="str">
            <v>-</v>
          </cell>
          <cell r="L976" t="str">
            <v>-</v>
          </cell>
          <cell r="M976" t="e">
            <v>#VALUE!</v>
          </cell>
          <cell r="N976" t="e">
            <v>#VALUE!</v>
          </cell>
          <cell r="O976" t="str">
            <v>-</v>
          </cell>
          <cell r="P976" t="str">
            <v>-</v>
          </cell>
          <cell r="Q976" t="str">
            <v>-</v>
          </cell>
          <cell r="R976" t="e">
            <v>#VALUE!</v>
          </cell>
          <cell r="S976" t="e">
            <v>#VALUE!</v>
          </cell>
          <cell r="T976" t="str">
            <v>-</v>
          </cell>
          <cell r="U976" t="str">
            <v>-</v>
          </cell>
          <cell r="V976" t="str">
            <v>-</v>
          </cell>
          <cell r="W976" t="e">
            <v>#VALUE!</v>
          </cell>
          <cell r="X976" t="e">
            <v>#VALUE!</v>
          </cell>
          <cell r="Y976" t="str">
            <v>-</v>
          </cell>
          <cell r="Z976" t="str">
            <v>-</v>
          </cell>
          <cell r="AA976" t="str">
            <v>-</v>
          </cell>
        </row>
        <row r="977">
          <cell r="A977">
            <v>51</v>
          </cell>
          <cell r="B977" t="str">
            <v>동부말린것kg건동부국산</v>
          </cell>
          <cell r="D977" t="str">
            <v>두류</v>
          </cell>
          <cell r="E977" t="str">
            <v>동부</v>
          </cell>
          <cell r="F977" t="str">
            <v>말린것</v>
          </cell>
          <cell r="G977" t="str">
            <v>kg</v>
          </cell>
          <cell r="H977" t="str">
            <v>건동부</v>
          </cell>
          <cell r="I977" t="str">
            <v>국산</v>
          </cell>
          <cell r="J977" t="str">
            <v>-</v>
          </cell>
          <cell r="K977" t="str">
            <v>-</v>
          </cell>
          <cell r="L977" t="str">
            <v>-</v>
          </cell>
          <cell r="M977" t="e">
            <v>#VALUE!</v>
          </cell>
          <cell r="N977" t="e">
            <v>#VALUE!</v>
          </cell>
          <cell r="O977" t="str">
            <v>-</v>
          </cell>
          <cell r="P977" t="str">
            <v>-</v>
          </cell>
          <cell r="Q977" t="str">
            <v>-</v>
          </cell>
          <cell r="R977" t="e">
            <v>#VALUE!</v>
          </cell>
          <cell r="S977" t="e">
            <v>#VALUE!</v>
          </cell>
          <cell r="T977" t="str">
            <v>-</v>
          </cell>
          <cell r="U977" t="str">
            <v>-</v>
          </cell>
          <cell r="V977" t="str">
            <v>-</v>
          </cell>
          <cell r="W977" t="e">
            <v>#VALUE!</v>
          </cell>
          <cell r="X977" t="e">
            <v>#VALUE!</v>
          </cell>
          <cell r="Y977">
            <v>8000</v>
          </cell>
          <cell r="Z977" t="str">
            <v>-</v>
          </cell>
          <cell r="AA977" t="str">
            <v>-</v>
          </cell>
        </row>
        <row r="978">
          <cell r="A978">
            <v>52</v>
          </cell>
          <cell r="B978" t="str">
            <v>밤콩생것kg햇밤콩국산</v>
          </cell>
          <cell r="C978">
            <v>20</v>
          </cell>
          <cell r="D978" t="str">
            <v>두류</v>
          </cell>
          <cell r="E978" t="str">
            <v>밤콩</v>
          </cell>
          <cell r="F978" t="str">
            <v>생것</v>
          </cell>
          <cell r="G978" t="str">
            <v>kg</v>
          </cell>
          <cell r="H978" t="str">
            <v>햇밤콩</v>
          </cell>
          <cell r="I978" t="str">
            <v>국산</v>
          </cell>
          <cell r="J978" t="str">
            <v>-</v>
          </cell>
          <cell r="K978" t="str">
            <v>-</v>
          </cell>
          <cell r="L978" t="str">
            <v>-</v>
          </cell>
          <cell r="M978" t="e">
            <v>#VALUE!</v>
          </cell>
          <cell r="N978" t="e">
            <v>#VALUE!</v>
          </cell>
          <cell r="O978" t="str">
            <v>-</v>
          </cell>
          <cell r="P978" t="str">
            <v>-</v>
          </cell>
          <cell r="Q978" t="str">
            <v>-</v>
          </cell>
          <cell r="R978" t="e">
            <v>#VALUE!</v>
          </cell>
          <cell r="S978" t="e">
            <v>#VALUE!</v>
          </cell>
          <cell r="T978" t="str">
            <v>-</v>
          </cell>
          <cell r="U978" t="str">
            <v>-</v>
          </cell>
          <cell r="V978" t="str">
            <v>-</v>
          </cell>
          <cell r="W978" t="e">
            <v>#VALUE!</v>
          </cell>
          <cell r="X978" t="e">
            <v>#VALUE!</v>
          </cell>
          <cell r="Y978" t="str">
            <v>-</v>
          </cell>
          <cell r="Z978" t="str">
            <v>-</v>
          </cell>
          <cell r="AA978" t="str">
            <v>-</v>
          </cell>
        </row>
        <row r="979">
          <cell r="A979">
            <v>53</v>
          </cell>
          <cell r="B979" t="str">
            <v>밤콩말린것kg건밤콩국산</v>
          </cell>
          <cell r="D979" t="str">
            <v>두류</v>
          </cell>
          <cell r="E979" t="str">
            <v>밤콩</v>
          </cell>
          <cell r="F979" t="str">
            <v>말린것</v>
          </cell>
          <cell r="G979" t="str">
            <v>kg</v>
          </cell>
          <cell r="H979" t="str">
            <v>건밤콩</v>
          </cell>
          <cell r="I979" t="str">
            <v>국산</v>
          </cell>
          <cell r="J979" t="str">
            <v>-</v>
          </cell>
          <cell r="K979" t="str">
            <v>-</v>
          </cell>
          <cell r="L979" t="str">
            <v>-</v>
          </cell>
          <cell r="M979" t="e">
            <v>#VALUE!</v>
          </cell>
          <cell r="N979" t="e">
            <v>#VALUE!</v>
          </cell>
          <cell r="O979" t="str">
            <v>-</v>
          </cell>
          <cell r="P979" t="str">
            <v>-</v>
          </cell>
          <cell r="Q979" t="str">
            <v>-</v>
          </cell>
          <cell r="R979" t="e">
            <v>#VALUE!</v>
          </cell>
          <cell r="S979" t="e">
            <v>#VALUE!</v>
          </cell>
          <cell r="T979" t="str">
            <v>-</v>
          </cell>
          <cell r="U979" t="str">
            <v>-</v>
          </cell>
          <cell r="V979" t="str">
            <v>-</v>
          </cell>
          <cell r="W979" t="e">
            <v>#VALUE!</v>
          </cell>
          <cell r="X979" t="e">
            <v>#VALUE!</v>
          </cell>
          <cell r="Y979" t="str">
            <v>-</v>
          </cell>
          <cell r="Z979" t="str">
            <v>-</v>
          </cell>
          <cell r="AA979" t="str">
            <v>-</v>
          </cell>
        </row>
        <row r="980">
          <cell r="A980">
            <v>54</v>
          </cell>
          <cell r="B980" t="str">
            <v>완두콩생것kg피완두국산</v>
          </cell>
          <cell r="C980">
            <v>21</v>
          </cell>
          <cell r="D980" t="str">
            <v>두류</v>
          </cell>
          <cell r="E980" t="str">
            <v>완두콩</v>
          </cell>
          <cell r="F980" t="str">
            <v>생것</v>
          </cell>
          <cell r="G980" t="str">
            <v>kg</v>
          </cell>
          <cell r="H980" t="str">
            <v>피완두</v>
          </cell>
          <cell r="I980" t="str">
            <v>국산</v>
          </cell>
          <cell r="J980" t="str">
            <v>-</v>
          </cell>
          <cell r="K980" t="str">
            <v>-</v>
          </cell>
          <cell r="L980" t="str">
            <v>-</v>
          </cell>
          <cell r="M980" t="e">
            <v>#VALUE!</v>
          </cell>
          <cell r="N980" t="e">
            <v>#VALUE!</v>
          </cell>
          <cell r="O980" t="str">
            <v>-</v>
          </cell>
          <cell r="P980" t="str">
            <v>-</v>
          </cell>
          <cell r="Q980" t="str">
            <v>-</v>
          </cell>
          <cell r="R980" t="e">
            <v>#VALUE!</v>
          </cell>
          <cell r="S980" t="e">
            <v>#VALUE!</v>
          </cell>
          <cell r="T980" t="str">
            <v>-</v>
          </cell>
          <cell r="U980" t="str">
            <v>-</v>
          </cell>
          <cell r="V980" t="str">
            <v>-</v>
          </cell>
          <cell r="W980" t="e">
            <v>#VALUE!</v>
          </cell>
          <cell r="X980" t="e">
            <v>#VALUE!</v>
          </cell>
          <cell r="Y980" t="str">
            <v>-</v>
          </cell>
          <cell r="Z980" t="str">
            <v>-</v>
          </cell>
          <cell r="AA980" t="str">
            <v>-</v>
          </cell>
        </row>
        <row r="981">
          <cell r="A981">
            <v>55</v>
          </cell>
          <cell r="B981" t="str">
            <v>완두콩생것kg깐완두국산</v>
          </cell>
          <cell r="D981" t="str">
            <v>두류</v>
          </cell>
          <cell r="E981" t="str">
            <v>완두콩</v>
          </cell>
          <cell r="F981" t="str">
            <v>생것</v>
          </cell>
          <cell r="G981" t="str">
            <v>kg</v>
          </cell>
          <cell r="H981" t="str">
            <v>깐완두</v>
          </cell>
          <cell r="I981" t="str">
            <v>국산</v>
          </cell>
          <cell r="J981" t="str">
            <v>-</v>
          </cell>
          <cell r="K981" t="str">
            <v>-</v>
          </cell>
          <cell r="L981" t="str">
            <v>-</v>
          </cell>
          <cell r="M981" t="e">
            <v>#VALUE!</v>
          </cell>
          <cell r="N981" t="e">
            <v>#VALUE!</v>
          </cell>
          <cell r="O981" t="str">
            <v>-</v>
          </cell>
          <cell r="P981" t="str">
            <v>-</v>
          </cell>
          <cell r="Q981" t="str">
            <v>-</v>
          </cell>
          <cell r="R981" t="e">
            <v>#VALUE!</v>
          </cell>
          <cell r="S981" t="e">
            <v>#VALUE!</v>
          </cell>
          <cell r="T981" t="str">
            <v>-</v>
          </cell>
          <cell r="U981" t="str">
            <v>-</v>
          </cell>
          <cell r="V981" t="str">
            <v>-</v>
          </cell>
          <cell r="W981" t="e">
            <v>#VALUE!</v>
          </cell>
          <cell r="X981" t="e">
            <v>#VALUE!</v>
          </cell>
          <cell r="Y981" t="str">
            <v>-</v>
          </cell>
          <cell r="Z981" t="str">
            <v>-</v>
          </cell>
          <cell r="AA981" t="str">
            <v>-</v>
          </cell>
        </row>
        <row r="982">
          <cell r="A982">
            <v>56</v>
          </cell>
          <cell r="B982" t="str">
            <v>완두콩냉동kg냉동완두국산</v>
          </cell>
          <cell r="D982" t="str">
            <v>두류</v>
          </cell>
          <cell r="E982" t="str">
            <v>완두콩</v>
          </cell>
          <cell r="F982" t="str">
            <v>냉동</v>
          </cell>
          <cell r="G982" t="str">
            <v>kg</v>
          </cell>
          <cell r="H982" t="str">
            <v>냉동완두</v>
          </cell>
          <cell r="I982" t="str">
            <v>국산</v>
          </cell>
          <cell r="J982" t="str">
            <v>-</v>
          </cell>
          <cell r="K982" t="str">
            <v>-</v>
          </cell>
          <cell r="L982" t="str">
            <v>-</v>
          </cell>
          <cell r="M982" t="e">
            <v>#VALUE!</v>
          </cell>
          <cell r="N982" t="e">
            <v>#VALUE!</v>
          </cell>
          <cell r="O982" t="str">
            <v>-</v>
          </cell>
          <cell r="P982" t="str">
            <v>-</v>
          </cell>
          <cell r="Q982" t="str">
            <v>-</v>
          </cell>
          <cell r="R982" t="e">
            <v>#VALUE!</v>
          </cell>
          <cell r="S982" t="e">
            <v>#VALUE!</v>
          </cell>
          <cell r="T982" t="str">
            <v>-</v>
          </cell>
          <cell r="U982" t="str">
            <v>-</v>
          </cell>
          <cell r="V982" t="str">
            <v>-</v>
          </cell>
          <cell r="W982" t="e">
            <v>#VALUE!</v>
          </cell>
          <cell r="X982" t="e">
            <v>#VALUE!</v>
          </cell>
          <cell r="Y982" t="str">
            <v>-</v>
          </cell>
          <cell r="Z982" t="str">
            <v>-</v>
          </cell>
          <cell r="AA982" t="str">
            <v>-</v>
          </cell>
        </row>
        <row r="983">
          <cell r="A983">
            <v>57</v>
          </cell>
          <cell r="B983" t="str">
            <v>완두콩말린것kg건완두수입</v>
          </cell>
          <cell r="D983" t="str">
            <v>두류</v>
          </cell>
          <cell r="E983" t="str">
            <v>완두콩</v>
          </cell>
          <cell r="F983" t="str">
            <v>말린것</v>
          </cell>
          <cell r="G983" t="str">
            <v>kg</v>
          </cell>
          <cell r="H983" t="str">
            <v>건완두</v>
          </cell>
          <cell r="I983" t="str">
            <v>수입</v>
          </cell>
          <cell r="J983" t="str">
            <v>-</v>
          </cell>
          <cell r="K983" t="str">
            <v>-</v>
          </cell>
          <cell r="L983" t="str">
            <v>-</v>
          </cell>
          <cell r="M983" t="e">
            <v>#VALUE!</v>
          </cell>
          <cell r="N983" t="e">
            <v>#VALUE!</v>
          </cell>
          <cell r="O983" t="str">
            <v>-</v>
          </cell>
          <cell r="P983">
            <v>2000</v>
          </cell>
          <cell r="Q983" t="str">
            <v>-</v>
          </cell>
          <cell r="R983" t="e">
            <v>#VALUE!</v>
          </cell>
          <cell r="S983" t="e">
            <v>#VALUE!</v>
          </cell>
          <cell r="T983" t="str">
            <v>-</v>
          </cell>
          <cell r="U983" t="str">
            <v>-</v>
          </cell>
          <cell r="V983" t="str">
            <v>-</v>
          </cell>
          <cell r="W983" t="e">
            <v>#VALUE!</v>
          </cell>
          <cell r="X983" t="e">
            <v>#VALUE!</v>
          </cell>
          <cell r="Y983" t="str">
            <v>-</v>
          </cell>
          <cell r="Z983" t="str">
            <v>-</v>
          </cell>
          <cell r="AA983" t="str">
            <v>-</v>
          </cell>
        </row>
        <row r="984">
          <cell r="A984">
            <v>58</v>
          </cell>
          <cell r="B984" t="str">
            <v>완두콩불린것kg불린완두수입</v>
          </cell>
          <cell r="D984" t="str">
            <v>두류</v>
          </cell>
          <cell r="E984" t="str">
            <v>완두콩</v>
          </cell>
          <cell r="F984" t="str">
            <v>불린것</v>
          </cell>
          <cell r="G984" t="str">
            <v>kg</v>
          </cell>
          <cell r="H984" t="str">
            <v>불린완두</v>
          </cell>
          <cell r="I984" t="str">
            <v>수입</v>
          </cell>
          <cell r="J984" t="str">
            <v>-</v>
          </cell>
          <cell r="K984" t="str">
            <v>-</v>
          </cell>
          <cell r="L984" t="str">
            <v>-</v>
          </cell>
          <cell r="M984" t="e">
            <v>#VALUE!</v>
          </cell>
          <cell r="N984" t="e">
            <v>#VALUE!</v>
          </cell>
          <cell r="O984" t="str">
            <v>-</v>
          </cell>
          <cell r="P984" t="str">
            <v>-</v>
          </cell>
          <cell r="Q984" t="str">
            <v>-</v>
          </cell>
          <cell r="R984" t="e">
            <v>#VALUE!</v>
          </cell>
          <cell r="S984" t="e">
            <v>#VALUE!</v>
          </cell>
          <cell r="T984" t="str">
            <v>-</v>
          </cell>
          <cell r="U984" t="str">
            <v>-</v>
          </cell>
          <cell r="V984" t="str">
            <v>-</v>
          </cell>
          <cell r="W984" t="e">
            <v>#VALUE!</v>
          </cell>
          <cell r="X984" t="e">
            <v>#VALUE!</v>
          </cell>
          <cell r="Y984" t="str">
            <v>-</v>
          </cell>
          <cell r="Z984" t="str">
            <v>-</v>
          </cell>
          <cell r="AA984" t="str">
            <v>-</v>
          </cell>
        </row>
        <row r="985">
          <cell r="A985">
            <v>59</v>
          </cell>
          <cell r="B985" t="str">
            <v>울타리콩생것kg깐울타리콩국산</v>
          </cell>
          <cell r="C985">
            <v>22</v>
          </cell>
          <cell r="D985" t="str">
            <v>두류</v>
          </cell>
          <cell r="E985" t="str">
            <v>울타리콩</v>
          </cell>
          <cell r="F985" t="str">
            <v>생것</v>
          </cell>
          <cell r="G985" t="str">
            <v>kg</v>
          </cell>
          <cell r="H985" t="str">
            <v>깐울타리콩</v>
          </cell>
          <cell r="I985" t="str">
            <v>국산</v>
          </cell>
          <cell r="J985" t="str">
            <v>-</v>
          </cell>
          <cell r="K985" t="str">
            <v>-</v>
          </cell>
          <cell r="L985" t="str">
            <v>-</v>
          </cell>
          <cell r="M985" t="e">
            <v>#VALUE!</v>
          </cell>
          <cell r="N985" t="e">
            <v>#VALUE!</v>
          </cell>
          <cell r="O985" t="str">
            <v>-</v>
          </cell>
          <cell r="P985" t="str">
            <v>-</v>
          </cell>
          <cell r="Q985" t="str">
            <v>-</v>
          </cell>
          <cell r="R985" t="e">
            <v>#VALUE!</v>
          </cell>
          <cell r="S985" t="e">
            <v>#VALUE!</v>
          </cell>
          <cell r="T985" t="str">
            <v>-</v>
          </cell>
          <cell r="U985" t="str">
            <v>-</v>
          </cell>
          <cell r="V985" t="str">
            <v>-</v>
          </cell>
          <cell r="W985" t="e">
            <v>#VALUE!</v>
          </cell>
          <cell r="X985" t="e">
            <v>#VALUE!</v>
          </cell>
          <cell r="Y985" t="str">
            <v>-</v>
          </cell>
          <cell r="Z985" t="str">
            <v>-</v>
          </cell>
          <cell r="AA985" t="str">
            <v>-</v>
          </cell>
        </row>
        <row r="986">
          <cell r="A986">
            <v>60</v>
          </cell>
          <cell r="B986" t="str">
            <v>울타리콩말린것kg건울타리콩국산</v>
          </cell>
          <cell r="D986" t="str">
            <v>두류</v>
          </cell>
          <cell r="E986" t="str">
            <v>울타리콩</v>
          </cell>
          <cell r="F986" t="str">
            <v>말린것</v>
          </cell>
          <cell r="G986" t="str">
            <v>kg</v>
          </cell>
          <cell r="H986" t="str">
            <v>건울타리콩</v>
          </cell>
          <cell r="I986" t="str">
            <v>국산</v>
          </cell>
          <cell r="J986" t="str">
            <v>-</v>
          </cell>
          <cell r="K986">
            <v>16000</v>
          </cell>
          <cell r="L986">
            <v>16000</v>
          </cell>
          <cell r="M986" t="e">
            <v>#VALUE!</v>
          </cell>
          <cell r="N986">
            <v>0</v>
          </cell>
          <cell r="O986" t="str">
            <v>-</v>
          </cell>
          <cell r="P986" t="str">
            <v>-</v>
          </cell>
          <cell r="Q986" t="str">
            <v>-</v>
          </cell>
          <cell r="R986" t="e">
            <v>#VALUE!</v>
          </cell>
          <cell r="S986" t="e">
            <v>#VALUE!</v>
          </cell>
          <cell r="T986" t="str">
            <v>-</v>
          </cell>
          <cell r="U986" t="str">
            <v>-</v>
          </cell>
          <cell r="V986" t="str">
            <v>-</v>
          </cell>
          <cell r="W986" t="e">
            <v>#VALUE!</v>
          </cell>
          <cell r="X986" t="e">
            <v>#VALUE!</v>
          </cell>
          <cell r="Y986">
            <v>17600</v>
          </cell>
          <cell r="Z986">
            <v>22500</v>
          </cell>
          <cell r="AA986">
            <v>22500</v>
          </cell>
        </row>
        <row r="987">
          <cell r="A987">
            <v>61</v>
          </cell>
          <cell r="B987" t="str">
            <v>쥐눈이콩검정소립콩,말린것kg검정약콩국산</v>
          </cell>
          <cell r="C987">
            <v>23</v>
          </cell>
          <cell r="D987" t="str">
            <v>두류</v>
          </cell>
          <cell r="E987" t="str">
            <v>쥐눈이콩</v>
          </cell>
          <cell r="F987" t="str">
            <v>검정소립콩,말린것</v>
          </cell>
          <cell r="G987" t="str">
            <v>kg</v>
          </cell>
          <cell r="H987" t="str">
            <v>검정약콩</v>
          </cell>
          <cell r="I987" t="str">
            <v>국산</v>
          </cell>
          <cell r="J987">
            <v>14200</v>
          </cell>
          <cell r="K987">
            <v>12000</v>
          </cell>
          <cell r="L987">
            <v>12000</v>
          </cell>
          <cell r="M987">
            <v>-15.492957746478874</v>
          </cell>
          <cell r="N987">
            <v>0</v>
          </cell>
          <cell r="O987">
            <v>14200</v>
          </cell>
          <cell r="P987" t="str">
            <v>-</v>
          </cell>
          <cell r="Q987" t="str">
            <v>-</v>
          </cell>
          <cell r="R987" t="e">
            <v>#VALUE!</v>
          </cell>
          <cell r="S987" t="e">
            <v>#VALUE!</v>
          </cell>
          <cell r="T987">
            <v>16000</v>
          </cell>
          <cell r="U987">
            <v>17500</v>
          </cell>
          <cell r="V987">
            <v>19000</v>
          </cell>
          <cell r="W987">
            <v>18.75</v>
          </cell>
          <cell r="X987">
            <v>8.5714285714285712</v>
          </cell>
          <cell r="Y987">
            <v>13500</v>
          </cell>
          <cell r="Z987">
            <v>15700</v>
          </cell>
          <cell r="AA987">
            <v>15700</v>
          </cell>
        </row>
        <row r="988">
          <cell r="A988">
            <v>62</v>
          </cell>
          <cell r="B988" t="str">
            <v>콩가루생것kg국산</v>
          </cell>
          <cell r="C988">
            <v>24</v>
          </cell>
          <cell r="D988" t="str">
            <v>두류</v>
          </cell>
          <cell r="E988" t="str">
            <v>콩가루</v>
          </cell>
          <cell r="F988" t="str">
            <v>생것</v>
          </cell>
          <cell r="G988" t="str">
            <v>kg</v>
          </cell>
          <cell r="I988" t="str">
            <v>국산</v>
          </cell>
          <cell r="J988" t="str">
            <v>-</v>
          </cell>
          <cell r="K988" t="str">
            <v>-</v>
          </cell>
          <cell r="L988" t="str">
            <v>-</v>
          </cell>
          <cell r="M988" t="e">
            <v>#VALUE!</v>
          </cell>
          <cell r="N988" t="e">
            <v>#VALUE!</v>
          </cell>
          <cell r="O988" t="str">
            <v>-</v>
          </cell>
          <cell r="P988" t="str">
            <v>-</v>
          </cell>
          <cell r="Q988" t="str">
            <v>-</v>
          </cell>
          <cell r="R988" t="e">
            <v>#VALUE!</v>
          </cell>
          <cell r="S988" t="e">
            <v>#VALUE!</v>
          </cell>
          <cell r="T988" t="str">
            <v>-</v>
          </cell>
          <cell r="U988" t="str">
            <v>-</v>
          </cell>
          <cell r="V988" t="str">
            <v>-</v>
          </cell>
          <cell r="W988" t="e">
            <v>#VALUE!</v>
          </cell>
          <cell r="X988" t="e">
            <v>#VALUE!</v>
          </cell>
          <cell r="Y988">
            <v>12900</v>
          </cell>
          <cell r="Z988">
            <v>12900</v>
          </cell>
          <cell r="AA988">
            <v>12900</v>
          </cell>
        </row>
        <row r="989">
          <cell r="A989">
            <v>63</v>
          </cell>
          <cell r="B989" t="str">
            <v>콩가루볶은것kg 국산</v>
          </cell>
          <cell r="D989" t="str">
            <v>두류</v>
          </cell>
          <cell r="E989" t="str">
            <v>콩가루</v>
          </cell>
          <cell r="F989" t="str">
            <v>볶은것</v>
          </cell>
          <cell r="G989" t="str">
            <v>kg</v>
          </cell>
          <cell r="H989" t="str">
            <v xml:space="preserve"> </v>
          </cell>
          <cell r="I989" t="str">
            <v>국산</v>
          </cell>
          <cell r="J989" t="str">
            <v>-</v>
          </cell>
          <cell r="K989" t="str">
            <v>-</v>
          </cell>
          <cell r="L989" t="str">
            <v>-</v>
          </cell>
          <cell r="M989" t="e">
            <v>#VALUE!</v>
          </cell>
          <cell r="N989" t="e">
            <v>#VALUE!</v>
          </cell>
          <cell r="O989" t="str">
            <v>-</v>
          </cell>
          <cell r="P989" t="str">
            <v>-</v>
          </cell>
          <cell r="Q989" t="str">
            <v>-</v>
          </cell>
          <cell r="R989" t="e">
            <v>#VALUE!</v>
          </cell>
          <cell r="S989" t="e">
            <v>#VALUE!</v>
          </cell>
          <cell r="T989" t="str">
            <v>-</v>
          </cell>
          <cell r="U989" t="str">
            <v>-</v>
          </cell>
          <cell r="V989">
            <v>18000</v>
          </cell>
          <cell r="W989" t="e">
            <v>#VALUE!</v>
          </cell>
          <cell r="X989" t="e">
            <v>#VALUE!</v>
          </cell>
          <cell r="Y989">
            <v>14200</v>
          </cell>
          <cell r="Z989">
            <v>14200</v>
          </cell>
          <cell r="AA989">
            <v>14200</v>
          </cell>
        </row>
        <row r="990">
          <cell r="A990">
            <v>64</v>
          </cell>
          <cell r="B990" t="str">
            <v>팥붉은팥,생것kg햇팥,깐것국산</v>
          </cell>
          <cell r="C990">
            <v>25</v>
          </cell>
          <cell r="D990" t="str">
            <v>두류</v>
          </cell>
          <cell r="E990" t="str">
            <v>팥</v>
          </cell>
          <cell r="F990" t="str">
            <v>붉은팥,생것</v>
          </cell>
          <cell r="G990" t="str">
            <v>kg</v>
          </cell>
          <cell r="H990" t="str">
            <v>햇팥,깐것</v>
          </cell>
          <cell r="I990" t="str">
            <v>국산</v>
          </cell>
          <cell r="J990" t="str">
            <v>-</v>
          </cell>
          <cell r="K990" t="str">
            <v>-</v>
          </cell>
          <cell r="L990" t="str">
            <v>-</v>
          </cell>
          <cell r="M990" t="e">
            <v>#VALUE!</v>
          </cell>
          <cell r="N990" t="e">
            <v>#VALUE!</v>
          </cell>
          <cell r="O990" t="str">
            <v>-</v>
          </cell>
          <cell r="P990" t="str">
            <v>-</v>
          </cell>
          <cell r="Q990" t="str">
            <v>-</v>
          </cell>
          <cell r="R990" t="e">
            <v>#VALUE!</v>
          </cell>
          <cell r="S990" t="e">
            <v>#VALUE!</v>
          </cell>
          <cell r="T990" t="str">
            <v>-</v>
          </cell>
          <cell r="U990" t="str">
            <v>-</v>
          </cell>
          <cell r="V990" t="str">
            <v>-</v>
          </cell>
          <cell r="W990" t="e">
            <v>#VALUE!</v>
          </cell>
          <cell r="X990" t="e">
            <v>#VALUE!</v>
          </cell>
          <cell r="Y990" t="str">
            <v>-</v>
          </cell>
          <cell r="Z990" t="str">
            <v>-</v>
          </cell>
          <cell r="AA990" t="str">
            <v>-</v>
          </cell>
        </row>
        <row r="991">
          <cell r="A991">
            <v>65</v>
          </cell>
          <cell r="B991" t="str">
            <v>팥붉은팥,말린것kg건적두국산</v>
          </cell>
          <cell r="D991" t="str">
            <v>두류</v>
          </cell>
          <cell r="E991" t="str">
            <v>팥</v>
          </cell>
          <cell r="F991" t="str">
            <v>붉은팥,말린것</v>
          </cell>
          <cell r="G991" t="str">
            <v>kg</v>
          </cell>
          <cell r="H991" t="str">
            <v>건적두</v>
          </cell>
          <cell r="I991" t="str">
            <v>국산</v>
          </cell>
          <cell r="J991">
            <v>8880</v>
          </cell>
          <cell r="K991">
            <v>15000</v>
          </cell>
          <cell r="L991">
            <v>15000</v>
          </cell>
          <cell r="M991">
            <v>68.918918918918919</v>
          </cell>
          <cell r="N991">
            <v>0</v>
          </cell>
          <cell r="O991">
            <v>11420</v>
          </cell>
          <cell r="P991" t="str">
            <v>-</v>
          </cell>
          <cell r="Q991" t="str">
            <v>-</v>
          </cell>
          <cell r="R991" t="e">
            <v>#VALUE!</v>
          </cell>
          <cell r="S991" t="e">
            <v>#VALUE!</v>
          </cell>
          <cell r="T991">
            <v>17400</v>
          </cell>
          <cell r="U991">
            <v>20400</v>
          </cell>
          <cell r="V991">
            <v>27800</v>
          </cell>
          <cell r="W991">
            <v>59.770114942528735</v>
          </cell>
          <cell r="X991">
            <v>36.274509803921568</v>
          </cell>
          <cell r="Y991">
            <v>15000</v>
          </cell>
          <cell r="Z991">
            <v>18200</v>
          </cell>
          <cell r="AA991">
            <v>20000</v>
          </cell>
        </row>
        <row r="992">
          <cell r="B992" t="str">
            <v/>
          </cell>
        </row>
        <row r="993">
          <cell r="B993" t="str">
            <v/>
          </cell>
          <cell r="C993" t="str">
            <v>&lt;공산품  162종 775품목&gt;</v>
          </cell>
        </row>
        <row r="994">
          <cell r="A994">
            <v>1</v>
          </cell>
          <cell r="B994" t="str">
            <v>도우넛가루미국소맥분65.8/오뚜기kg오뚜기</v>
          </cell>
          <cell r="C994">
            <v>1</v>
          </cell>
          <cell r="D994" t="str">
            <v>곡류(가루)</v>
          </cell>
          <cell r="E994" t="str">
            <v>도우넛가루</v>
          </cell>
          <cell r="F994" t="str">
            <v>미국소맥분65.8/오뚜기</v>
          </cell>
          <cell r="G994" t="str">
            <v>kg</v>
          </cell>
          <cell r="I994" t="str">
            <v>오뚜기</v>
          </cell>
          <cell r="J994">
            <v>3400</v>
          </cell>
          <cell r="K994">
            <v>3400</v>
          </cell>
          <cell r="L994">
            <v>3400</v>
          </cell>
          <cell r="M994">
            <v>0</v>
          </cell>
          <cell r="N994">
            <v>0</v>
          </cell>
          <cell r="O994">
            <v>4200</v>
          </cell>
          <cell r="P994">
            <v>4200</v>
          </cell>
          <cell r="Q994">
            <v>4200</v>
          </cell>
          <cell r="R994">
            <v>0</v>
          </cell>
          <cell r="S994">
            <v>0</v>
          </cell>
          <cell r="T994">
            <v>4500</v>
          </cell>
          <cell r="U994">
            <v>4200</v>
          </cell>
          <cell r="V994">
            <v>4200</v>
          </cell>
          <cell r="W994">
            <v>-6.666666666666667</v>
          </cell>
          <cell r="X994">
            <v>0</v>
          </cell>
          <cell r="Y994">
            <v>4200</v>
          </cell>
          <cell r="Z994">
            <v>4200</v>
          </cell>
          <cell r="AA994">
            <v>4200</v>
          </cell>
        </row>
        <row r="995">
          <cell r="A995">
            <v>2</v>
          </cell>
          <cell r="B995" t="str">
            <v>도우넛가루미국밀가루/CJkg제일제당</v>
          </cell>
          <cell r="D995" t="str">
            <v>곡류(가루)</v>
          </cell>
          <cell r="E995" t="str">
            <v>도우넛가루</v>
          </cell>
          <cell r="F995" t="str">
            <v>미국밀가루/CJ</v>
          </cell>
          <cell r="G995" t="str">
            <v>kg</v>
          </cell>
          <cell r="I995" t="str">
            <v>제일제당</v>
          </cell>
          <cell r="J995">
            <v>4200</v>
          </cell>
          <cell r="K995">
            <v>4200</v>
          </cell>
          <cell r="L995">
            <v>4200</v>
          </cell>
          <cell r="M995">
            <v>0</v>
          </cell>
          <cell r="N995">
            <v>0</v>
          </cell>
          <cell r="O995" t="str">
            <v>-</v>
          </cell>
          <cell r="P995" t="str">
            <v>-</v>
          </cell>
          <cell r="Q995" t="str">
            <v>-</v>
          </cell>
          <cell r="R995" t="e">
            <v>#VALUE!</v>
          </cell>
          <cell r="S995" t="e">
            <v>#VALUE!</v>
          </cell>
          <cell r="T995">
            <v>4420</v>
          </cell>
          <cell r="U995">
            <v>4420</v>
          </cell>
          <cell r="V995">
            <v>4420</v>
          </cell>
          <cell r="W995">
            <v>0</v>
          </cell>
          <cell r="X995">
            <v>0</v>
          </cell>
          <cell r="Y995">
            <v>4420</v>
          </cell>
          <cell r="Z995">
            <v>4420</v>
          </cell>
          <cell r="AA995">
            <v>4420</v>
          </cell>
        </row>
        <row r="996">
          <cell r="A996">
            <v>3</v>
          </cell>
          <cell r="B996" t="str">
            <v>믹스540g녹차호떡믹스제일제당</v>
          </cell>
          <cell r="C996">
            <v>2</v>
          </cell>
          <cell r="D996" t="str">
            <v>곡류(가루)</v>
          </cell>
          <cell r="E996" t="str">
            <v>믹스</v>
          </cell>
          <cell r="G996" t="str">
            <v>540g</v>
          </cell>
          <cell r="H996" t="str">
            <v>녹차호떡믹스</v>
          </cell>
          <cell r="I996" t="str">
            <v>제일제당</v>
          </cell>
          <cell r="J996">
            <v>3850</v>
          </cell>
          <cell r="K996">
            <v>3850</v>
          </cell>
          <cell r="L996" t="str">
            <v>-</v>
          </cell>
          <cell r="M996" t="e">
            <v>#VALUE!</v>
          </cell>
          <cell r="N996" t="e">
            <v>#VALUE!</v>
          </cell>
          <cell r="O996" t="str">
            <v>-</v>
          </cell>
          <cell r="P996">
            <v>4200</v>
          </cell>
          <cell r="Q996">
            <v>5270</v>
          </cell>
          <cell r="R996" t="e">
            <v>#VALUE!</v>
          </cell>
          <cell r="S996">
            <v>25.476190476190474</v>
          </cell>
          <cell r="T996">
            <v>3980</v>
          </cell>
          <cell r="U996">
            <v>3980</v>
          </cell>
          <cell r="V996">
            <v>4530</v>
          </cell>
          <cell r="W996">
            <v>13.819095477386934</v>
          </cell>
          <cell r="X996">
            <v>13.819095477386934</v>
          </cell>
          <cell r="Y996">
            <v>3980</v>
          </cell>
          <cell r="Z996">
            <v>3980</v>
          </cell>
          <cell r="AA996">
            <v>4840</v>
          </cell>
        </row>
        <row r="997">
          <cell r="A997">
            <v>4</v>
          </cell>
          <cell r="B997" t="str">
            <v>믹스540g호떡믹스제일제당</v>
          </cell>
          <cell r="D997" t="str">
            <v>곡류(가루)</v>
          </cell>
          <cell r="E997" t="str">
            <v>믹스</v>
          </cell>
          <cell r="G997" t="str">
            <v>540g</v>
          </cell>
          <cell r="H997" t="str">
            <v>호떡믹스</v>
          </cell>
          <cell r="I997" t="str">
            <v>제일제당</v>
          </cell>
          <cell r="J997">
            <v>3850</v>
          </cell>
          <cell r="K997">
            <v>3850</v>
          </cell>
          <cell r="L997" t="str">
            <v>-</v>
          </cell>
          <cell r="M997" t="e">
            <v>#VALUE!</v>
          </cell>
          <cell r="N997" t="e">
            <v>#VALUE!</v>
          </cell>
          <cell r="O997" t="str">
            <v>-</v>
          </cell>
          <cell r="P997" t="str">
            <v>-</v>
          </cell>
          <cell r="Q997">
            <v>5270</v>
          </cell>
          <cell r="R997" t="e">
            <v>#VALUE!</v>
          </cell>
          <cell r="S997" t="e">
            <v>#VALUE!</v>
          </cell>
          <cell r="T997" t="str">
            <v>-</v>
          </cell>
          <cell r="U997">
            <v>4840</v>
          </cell>
          <cell r="V997">
            <v>4590</v>
          </cell>
          <cell r="W997" t="e">
            <v>#VALUE!</v>
          </cell>
          <cell r="X997">
            <v>-5.1652892561983474</v>
          </cell>
          <cell r="Y997">
            <v>3980</v>
          </cell>
          <cell r="Z997">
            <v>3980</v>
          </cell>
          <cell r="AA997">
            <v>4840</v>
          </cell>
        </row>
        <row r="998">
          <cell r="A998">
            <v>5</v>
          </cell>
          <cell r="B998" t="str">
            <v>믹스kg머핀가루삼양</v>
          </cell>
          <cell r="D998" t="str">
            <v>곡류(가루)</v>
          </cell>
          <cell r="E998" t="str">
            <v>믹스</v>
          </cell>
          <cell r="G998" t="str">
            <v>kg</v>
          </cell>
          <cell r="H998" t="str">
            <v>머핀가루</v>
          </cell>
          <cell r="I998" t="str">
            <v>삼양</v>
          </cell>
          <cell r="J998">
            <v>7100</v>
          </cell>
          <cell r="K998">
            <v>7100</v>
          </cell>
          <cell r="L998">
            <v>7100</v>
          </cell>
          <cell r="M998">
            <v>0</v>
          </cell>
          <cell r="N998">
            <v>0</v>
          </cell>
          <cell r="O998" t="str">
            <v>-</v>
          </cell>
          <cell r="P998" t="str">
            <v>-</v>
          </cell>
          <cell r="Q998" t="str">
            <v>-</v>
          </cell>
          <cell r="R998" t="e">
            <v>#VALUE!</v>
          </cell>
          <cell r="S998" t="e">
            <v>#VALUE!</v>
          </cell>
          <cell r="T998">
            <v>8080</v>
          </cell>
          <cell r="U998">
            <v>5960</v>
          </cell>
          <cell r="V998">
            <v>5960</v>
          </cell>
          <cell r="W998">
            <v>-26.237623762376238</v>
          </cell>
          <cell r="X998">
            <v>0</v>
          </cell>
          <cell r="Y998">
            <v>7900</v>
          </cell>
          <cell r="Z998">
            <v>7900</v>
          </cell>
          <cell r="AA998">
            <v>7900</v>
          </cell>
        </row>
        <row r="999">
          <cell r="A999">
            <v>6</v>
          </cell>
          <cell r="B999" t="str">
            <v>믹스kg스폰지믹스제일제당</v>
          </cell>
          <cell r="D999" t="str">
            <v>곡류(가루)</v>
          </cell>
          <cell r="E999" t="str">
            <v>믹스</v>
          </cell>
          <cell r="G999" t="str">
            <v>kg</v>
          </cell>
          <cell r="H999" t="str">
            <v>스폰지믹스</v>
          </cell>
          <cell r="I999" t="str">
            <v>제일제당</v>
          </cell>
          <cell r="J999">
            <v>6900</v>
          </cell>
          <cell r="K999">
            <v>6900</v>
          </cell>
          <cell r="L999">
            <v>7100</v>
          </cell>
          <cell r="M999">
            <v>2.8985507246376812</v>
          </cell>
          <cell r="N999">
            <v>2.8985507246376812</v>
          </cell>
          <cell r="O999" t="str">
            <v>-</v>
          </cell>
          <cell r="P999" t="str">
            <v>-</v>
          </cell>
          <cell r="Q999" t="str">
            <v>-</v>
          </cell>
          <cell r="R999" t="e">
            <v>#VALUE!</v>
          </cell>
          <cell r="S999" t="e">
            <v>#VALUE!</v>
          </cell>
          <cell r="T999" t="str">
            <v>-</v>
          </cell>
          <cell r="U999" t="str">
            <v>-</v>
          </cell>
          <cell r="V999">
            <v>5960</v>
          </cell>
          <cell r="W999" t="e">
            <v>#VALUE!</v>
          </cell>
          <cell r="X999" t="e">
            <v>#VALUE!</v>
          </cell>
          <cell r="Y999">
            <v>7600</v>
          </cell>
          <cell r="Z999">
            <v>7600</v>
          </cell>
          <cell r="AA999" t="str">
            <v>-</v>
          </cell>
        </row>
        <row r="1000">
          <cell r="A1000">
            <v>7</v>
          </cell>
          <cell r="B1000" t="str">
            <v>믹스kg쵸코쿠키믹스제일제당</v>
          </cell>
          <cell r="D1000" t="str">
            <v>곡류(가루)</v>
          </cell>
          <cell r="E1000" t="str">
            <v>믹스</v>
          </cell>
          <cell r="G1000" t="str">
            <v>kg</v>
          </cell>
          <cell r="H1000" t="str">
            <v>쵸코쿠키믹스</v>
          </cell>
          <cell r="I1000" t="str">
            <v>제일제당</v>
          </cell>
          <cell r="J1000">
            <v>7100</v>
          </cell>
          <cell r="K1000">
            <v>7100</v>
          </cell>
          <cell r="L1000">
            <v>7100</v>
          </cell>
          <cell r="M1000">
            <v>0</v>
          </cell>
          <cell r="N1000">
            <v>0</v>
          </cell>
          <cell r="O1000" t="str">
            <v>-</v>
          </cell>
          <cell r="P1000" t="str">
            <v>-</v>
          </cell>
          <cell r="Q1000" t="str">
            <v>-</v>
          </cell>
          <cell r="R1000" t="e">
            <v>#VALUE!</v>
          </cell>
          <cell r="S1000" t="e">
            <v>#VALUE!</v>
          </cell>
          <cell r="T1000" t="str">
            <v>-</v>
          </cell>
          <cell r="U1000" t="str">
            <v>-</v>
          </cell>
          <cell r="V1000">
            <v>10280</v>
          </cell>
          <cell r="W1000" t="e">
            <v>#VALUE!</v>
          </cell>
          <cell r="X1000" t="e">
            <v>#VALUE!</v>
          </cell>
          <cell r="Y1000">
            <v>7720</v>
          </cell>
          <cell r="Z1000">
            <v>8630</v>
          </cell>
          <cell r="AA1000">
            <v>8630</v>
          </cell>
        </row>
        <row r="1001">
          <cell r="A1001">
            <v>8</v>
          </cell>
          <cell r="B1001" t="str">
            <v>믹스kg깨찰빵믹스제일제당</v>
          </cell>
          <cell r="D1001" t="str">
            <v>곡류(가루)</v>
          </cell>
          <cell r="E1001" t="str">
            <v>믹스</v>
          </cell>
          <cell r="G1001" t="str">
            <v>kg</v>
          </cell>
          <cell r="H1001" t="str">
            <v>깨찰빵믹스</v>
          </cell>
          <cell r="I1001" t="str">
            <v>제일제당</v>
          </cell>
          <cell r="J1001">
            <v>7100</v>
          </cell>
          <cell r="K1001">
            <v>7100</v>
          </cell>
          <cell r="L1001">
            <v>7100</v>
          </cell>
          <cell r="M1001">
            <v>0</v>
          </cell>
          <cell r="N1001">
            <v>0</v>
          </cell>
          <cell r="O1001" t="str">
            <v>-</v>
          </cell>
          <cell r="P1001" t="str">
            <v>-</v>
          </cell>
          <cell r="Q1001" t="str">
            <v>-</v>
          </cell>
          <cell r="R1001" t="e">
            <v>#VALUE!</v>
          </cell>
          <cell r="S1001" t="e">
            <v>#VALUE!</v>
          </cell>
          <cell r="T1001">
            <v>8400</v>
          </cell>
          <cell r="U1001">
            <v>7720</v>
          </cell>
          <cell r="V1001">
            <v>7720</v>
          </cell>
          <cell r="W1001">
            <v>-8.0952380952380949</v>
          </cell>
          <cell r="X1001">
            <v>0</v>
          </cell>
          <cell r="Y1001">
            <v>8400</v>
          </cell>
          <cell r="Z1001">
            <v>8400</v>
          </cell>
          <cell r="AA1001">
            <v>8400</v>
          </cell>
        </row>
        <row r="1002">
          <cell r="A1002">
            <v>9</v>
          </cell>
          <cell r="B1002" t="str">
            <v>밀가루호주,미국밀100/이츠웰2.5kg박력분제일제당</v>
          </cell>
          <cell r="C1002">
            <v>3</v>
          </cell>
          <cell r="D1002" t="str">
            <v>곡류(가루)</v>
          </cell>
          <cell r="E1002" t="str">
            <v>밀가루</v>
          </cell>
          <cell r="F1002" t="str">
            <v>호주,미국밀100/이츠웰</v>
          </cell>
          <cell r="G1002" t="str">
            <v>2.5kg</v>
          </cell>
          <cell r="H1002" t="str">
            <v>박력분</v>
          </cell>
          <cell r="I1002" t="str">
            <v>제일제당</v>
          </cell>
          <cell r="J1002">
            <v>2980</v>
          </cell>
          <cell r="K1002">
            <v>2980</v>
          </cell>
          <cell r="L1002">
            <v>2980</v>
          </cell>
          <cell r="M1002">
            <v>0</v>
          </cell>
          <cell r="N1002">
            <v>0</v>
          </cell>
          <cell r="O1002" t="str">
            <v>-</v>
          </cell>
          <cell r="P1002" t="str">
            <v>-</v>
          </cell>
          <cell r="Q1002" t="str">
            <v>-</v>
          </cell>
          <cell r="R1002" t="e">
            <v>#VALUE!</v>
          </cell>
          <cell r="S1002" t="e">
            <v>#VALUE!</v>
          </cell>
          <cell r="T1002" t="str">
            <v>-</v>
          </cell>
          <cell r="U1002" t="str">
            <v>-</v>
          </cell>
          <cell r="W1002" t="e">
            <v>#VALUE!</v>
          </cell>
          <cell r="X1002" t="e">
            <v>#VALUE!</v>
          </cell>
          <cell r="Y1002">
            <v>3540</v>
          </cell>
          <cell r="Z1002">
            <v>3540</v>
          </cell>
          <cell r="AA1002">
            <v>3860</v>
          </cell>
        </row>
        <row r="1003">
          <cell r="A1003">
            <v>10</v>
          </cell>
          <cell r="B1003" t="str">
            <v>밀가루2.5kg찰밀가루제일제당</v>
          </cell>
          <cell r="D1003" t="str">
            <v>곡류(가루)</v>
          </cell>
          <cell r="E1003" t="str">
            <v>밀가루</v>
          </cell>
          <cell r="G1003" t="str">
            <v>2.5kg</v>
          </cell>
          <cell r="H1003" t="str">
            <v>찰밀가루</v>
          </cell>
          <cell r="I1003" t="str">
            <v>제일제당</v>
          </cell>
          <cell r="J1003">
            <v>3370</v>
          </cell>
          <cell r="K1003">
            <v>3370</v>
          </cell>
          <cell r="L1003">
            <v>3370</v>
          </cell>
          <cell r="M1003">
            <v>0</v>
          </cell>
          <cell r="N1003">
            <v>0</v>
          </cell>
          <cell r="O1003">
            <v>3900</v>
          </cell>
          <cell r="P1003" t="str">
            <v>-</v>
          </cell>
          <cell r="Q1003" t="str">
            <v>-</v>
          </cell>
          <cell r="R1003" t="e">
            <v>#VALUE!</v>
          </cell>
          <cell r="S1003" t="e">
            <v>#VALUE!</v>
          </cell>
          <cell r="T1003">
            <v>4140</v>
          </cell>
          <cell r="U1003">
            <v>4140</v>
          </cell>
          <cell r="V1003">
            <v>4470</v>
          </cell>
          <cell r="W1003">
            <v>7.9710144927536231</v>
          </cell>
          <cell r="X1003">
            <v>7.9710144927536231</v>
          </cell>
          <cell r="Y1003">
            <v>4140</v>
          </cell>
          <cell r="Z1003">
            <v>4140</v>
          </cell>
          <cell r="AA1003">
            <v>4470</v>
          </cell>
        </row>
        <row r="1004">
          <cell r="A1004">
            <v>11</v>
          </cell>
          <cell r="B1004" t="str">
            <v>밀가루수입/대한제분2.5kg박력분대한제분</v>
          </cell>
          <cell r="D1004" t="str">
            <v>곡류(가루)</v>
          </cell>
          <cell r="E1004" t="str">
            <v>밀가루</v>
          </cell>
          <cell r="F1004" t="str">
            <v>수입/대한제분</v>
          </cell>
          <cell r="G1004" t="str">
            <v>2.5kg</v>
          </cell>
          <cell r="H1004" t="str">
            <v>박력분</v>
          </cell>
          <cell r="I1004" t="str">
            <v>대한제분</v>
          </cell>
          <cell r="J1004" t="str">
            <v>-</v>
          </cell>
          <cell r="K1004">
            <v>2630</v>
          </cell>
          <cell r="L1004">
            <v>3390</v>
          </cell>
          <cell r="M1004" t="e">
            <v>#VALUE!</v>
          </cell>
          <cell r="N1004">
            <v>28.897338403041825</v>
          </cell>
          <cell r="O1004">
            <v>3200</v>
          </cell>
          <cell r="P1004">
            <v>3000</v>
          </cell>
          <cell r="Q1004" t="str">
            <v>-</v>
          </cell>
          <cell r="R1004" t="e">
            <v>#VALUE!</v>
          </cell>
          <cell r="S1004" t="e">
            <v>#VALUE!</v>
          </cell>
          <cell r="T1004" t="str">
            <v>-</v>
          </cell>
          <cell r="U1004">
            <v>3490</v>
          </cell>
          <cell r="W1004" t="e">
            <v>#VALUE!</v>
          </cell>
          <cell r="X1004">
            <v>-100</v>
          </cell>
          <cell r="Y1004">
            <v>3110</v>
          </cell>
          <cell r="Z1004">
            <v>3110</v>
          </cell>
          <cell r="AA1004">
            <v>3400</v>
          </cell>
        </row>
        <row r="1005">
          <cell r="A1005">
            <v>12</v>
          </cell>
          <cell r="B1005" t="str">
            <v>밀가루호주,미국밀100/이츠웰3kg중력분제일제당</v>
          </cell>
          <cell r="D1005" t="str">
            <v>곡류(가루)</v>
          </cell>
          <cell r="E1005" t="str">
            <v>밀가루</v>
          </cell>
          <cell r="F1005" t="str">
            <v>호주,미국밀100/이츠웰</v>
          </cell>
          <cell r="G1005" t="str">
            <v>3kg</v>
          </cell>
          <cell r="H1005" t="str">
            <v>중력분</v>
          </cell>
          <cell r="I1005" t="str">
            <v>제일제당</v>
          </cell>
          <cell r="J1005">
            <v>3150</v>
          </cell>
          <cell r="K1005">
            <v>3200</v>
          </cell>
          <cell r="L1005">
            <v>3150</v>
          </cell>
          <cell r="M1005">
            <v>0</v>
          </cell>
          <cell r="N1005">
            <v>-1.5625</v>
          </cell>
          <cell r="O1005">
            <v>3840</v>
          </cell>
          <cell r="P1005" t="str">
            <v>-</v>
          </cell>
          <cell r="Q1005" t="str">
            <v>-</v>
          </cell>
          <cell r="R1005" t="e">
            <v>#VALUE!</v>
          </cell>
          <cell r="S1005" t="e">
            <v>#VALUE!</v>
          </cell>
          <cell r="T1005">
            <v>3750</v>
          </cell>
          <cell r="U1005">
            <v>3750</v>
          </cell>
          <cell r="V1005">
            <v>4120</v>
          </cell>
          <cell r="W1005">
            <v>9.8666666666666671</v>
          </cell>
          <cell r="X1005">
            <v>9.8666666666666671</v>
          </cell>
          <cell r="Y1005">
            <v>3800</v>
          </cell>
          <cell r="Z1005">
            <v>3800</v>
          </cell>
          <cell r="AA1005">
            <v>4100</v>
          </cell>
        </row>
        <row r="1006">
          <cell r="A1006">
            <v>13</v>
          </cell>
          <cell r="B1006" t="str">
            <v>밀가루수입/대한제분kg중력분대한제분</v>
          </cell>
          <cell r="D1006" t="str">
            <v>곡류(가루)</v>
          </cell>
          <cell r="E1006" t="str">
            <v>밀가루</v>
          </cell>
          <cell r="F1006" t="str">
            <v>수입/대한제분</v>
          </cell>
          <cell r="G1006" t="str">
            <v>kg</v>
          </cell>
          <cell r="H1006" t="str">
            <v>중력분</v>
          </cell>
          <cell r="I1006" t="str">
            <v>대한제분</v>
          </cell>
          <cell r="J1006">
            <v>1020</v>
          </cell>
          <cell r="K1006">
            <v>1070</v>
          </cell>
          <cell r="L1006">
            <v>1070</v>
          </cell>
          <cell r="M1006">
            <v>4.9019607843137258</v>
          </cell>
          <cell r="N1006">
            <v>0</v>
          </cell>
          <cell r="O1006">
            <v>1400</v>
          </cell>
          <cell r="P1006">
            <v>1400</v>
          </cell>
          <cell r="Q1006">
            <v>1400</v>
          </cell>
          <cell r="R1006">
            <v>0</v>
          </cell>
          <cell r="S1006">
            <v>0</v>
          </cell>
          <cell r="T1006">
            <v>1310</v>
          </cell>
          <cell r="U1006">
            <v>1280</v>
          </cell>
          <cell r="V1006">
            <v>1400</v>
          </cell>
          <cell r="W1006">
            <v>6.8702290076335881</v>
          </cell>
          <cell r="X1006">
            <v>9.375</v>
          </cell>
          <cell r="Y1006">
            <v>1310</v>
          </cell>
          <cell r="Z1006">
            <v>1310</v>
          </cell>
          <cell r="AA1006">
            <v>1420</v>
          </cell>
        </row>
        <row r="1007">
          <cell r="A1007">
            <v>14</v>
          </cell>
          <cell r="B1007" t="str">
            <v>밀가루호주,미국밀100/CJkg중력분제일제당</v>
          </cell>
          <cell r="D1007" t="str">
            <v>곡류(가루)</v>
          </cell>
          <cell r="E1007" t="str">
            <v>밀가루</v>
          </cell>
          <cell r="F1007" t="str">
            <v>호주,미국밀100/CJ</v>
          </cell>
          <cell r="G1007" t="str">
            <v>kg</v>
          </cell>
          <cell r="H1007" t="str">
            <v>중력분</v>
          </cell>
          <cell r="I1007" t="str">
            <v>제일제당</v>
          </cell>
          <cell r="J1007">
            <v>1070</v>
          </cell>
          <cell r="K1007">
            <v>1070</v>
          </cell>
          <cell r="L1007">
            <v>1070</v>
          </cell>
          <cell r="M1007">
            <v>0</v>
          </cell>
          <cell r="N1007">
            <v>0</v>
          </cell>
          <cell r="O1007">
            <v>1450</v>
          </cell>
          <cell r="P1007">
            <v>1450</v>
          </cell>
          <cell r="Q1007">
            <v>1450</v>
          </cell>
          <cell r="R1007">
            <v>0</v>
          </cell>
          <cell r="S1007">
            <v>0</v>
          </cell>
          <cell r="T1007">
            <v>1300</v>
          </cell>
          <cell r="U1007">
            <v>1240</v>
          </cell>
          <cell r="V1007">
            <v>1400</v>
          </cell>
          <cell r="W1007">
            <v>7.6923076923076925</v>
          </cell>
          <cell r="X1007">
            <v>12.903225806451612</v>
          </cell>
          <cell r="Y1007">
            <v>1300</v>
          </cell>
          <cell r="Z1007">
            <v>1300</v>
          </cell>
          <cell r="AA1007">
            <v>1400</v>
          </cell>
        </row>
        <row r="1008">
          <cell r="A1008">
            <v>15</v>
          </cell>
          <cell r="B1008" t="str">
            <v>밀가루kg강력분제일제당</v>
          </cell>
          <cell r="D1008" t="str">
            <v>곡류(가루)</v>
          </cell>
          <cell r="E1008" t="str">
            <v>밀가루</v>
          </cell>
          <cell r="G1008" t="str">
            <v>kg</v>
          </cell>
          <cell r="H1008" t="str">
            <v>강력분</v>
          </cell>
          <cell r="I1008" t="str">
            <v>제일제당</v>
          </cell>
          <cell r="J1008">
            <v>1290</v>
          </cell>
          <cell r="K1008">
            <v>1290</v>
          </cell>
          <cell r="L1008">
            <v>1290</v>
          </cell>
          <cell r="M1008">
            <v>0</v>
          </cell>
          <cell r="N1008">
            <v>0</v>
          </cell>
          <cell r="O1008" t="str">
            <v>-</v>
          </cell>
          <cell r="P1008" t="str">
            <v>-</v>
          </cell>
          <cell r="Q1008" t="str">
            <v>-</v>
          </cell>
          <cell r="R1008" t="e">
            <v>#VALUE!</v>
          </cell>
          <cell r="S1008" t="e">
            <v>#VALUE!</v>
          </cell>
          <cell r="T1008">
            <v>1540</v>
          </cell>
          <cell r="U1008">
            <v>1540</v>
          </cell>
          <cell r="V1008">
            <v>1680</v>
          </cell>
          <cell r="W1008">
            <v>9.0909090909090917</v>
          </cell>
          <cell r="X1008">
            <v>9.0909090909090917</v>
          </cell>
          <cell r="Y1008">
            <v>1540</v>
          </cell>
          <cell r="Z1008">
            <v>1540</v>
          </cell>
          <cell r="AA1008">
            <v>1680</v>
          </cell>
        </row>
        <row r="1009">
          <cell r="A1009">
            <v>16</v>
          </cell>
          <cell r="B1009" t="str">
            <v>밀가루750g우리밀백밀가루제일제당</v>
          </cell>
          <cell r="D1009" t="str">
            <v>곡류(가루)</v>
          </cell>
          <cell r="E1009" t="str">
            <v>밀가루</v>
          </cell>
          <cell r="G1009" t="str">
            <v>750g</v>
          </cell>
          <cell r="H1009" t="str">
            <v>우리밀백밀가루</v>
          </cell>
          <cell r="I1009" t="str">
            <v>제일제당</v>
          </cell>
          <cell r="J1009">
            <v>3580</v>
          </cell>
          <cell r="K1009">
            <v>2600</v>
          </cell>
          <cell r="L1009">
            <v>2600</v>
          </cell>
          <cell r="M1009">
            <v>-27.374301675977655</v>
          </cell>
          <cell r="N1009">
            <v>0</v>
          </cell>
          <cell r="O1009" t="str">
            <v>-</v>
          </cell>
          <cell r="P1009" t="str">
            <v>-</v>
          </cell>
          <cell r="Q1009" t="str">
            <v>-</v>
          </cell>
          <cell r="R1009" t="e">
            <v>#VALUE!</v>
          </cell>
          <cell r="S1009" t="e">
            <v>#VALUE!</v>
          </cell>
          <cell r="T1009" t="str">
            <v>-</v>
          </cell>
          <cell r="U1009">
            <v>2880</v>
          </cell>
          <cell r="V1009">
            <v>2880</v>
          </cell>
          <cell r="W1009" t="e">
            <v>#VALUE!</v>
          </cell>
          <cell r="X1009">
            <v>0</v>
          </cell>
          <cell r="Y1009">
            <v>3840</v>
          </cell>
          <cell r="Z1009">
            <v>2880</v>
          </cell>
          <cell r="AA1009">
            <v>2880</v>
          </cell>
        </row>
        <row r="1010">
          <cell r="A1010">
            <v>17</v>
          </cell>
          <cell r="B1010" t="str">
            <v>밀가루호주,미국밀100/이츠웰kg박력분제일제당</v>
          </cell>
          <cell r="D1010" t="str">
            <v>곡류(가루)</v>
          </cell>
          <cell r="E1010" t="str">
            <v>밀가루</v>
          </cell>
          <cell r="F1010" t="str">
            <v>호주,미국밀100/이츠웰</v>
          </cell>
          <cell r="G1010" t="str">
            <v>kg</v>
          </cell>
          <cell r="H1010" t="str">
            <v>박력분</v>
          </cell>
          <cell r="I1010" t="str">
            <v>제일제당</v>
          </cell>
          <cell r="J1010">
            <v>1230</v>
          </cell>
          <cell r="K1010">
            <v>1230</v>
          </cell>
          <cell r="L1010">
            <v>1230</v>
          </cell>
          <cell r="M1010">
            <v>0</v>
          </cell>
          <cell r="N1010">
            <v>0</v>
          </cell>
          <cell r="O1010" t="str">
            <v>-</v>
          </cell>
          <cell r="P1010" t="str">
            <v>-</v>
          </cell>
          <cell r="Q1010" t="str">
            <v>-</v>
          </cell>
          <cell r="R1010" t="e">
            <v>#VALUE!</v>
          </cell>
          <cell r="S1010" t="e">
            <v>#VALUE!</v>
          </cell>
          <cell r="T1010">
            <v>1460</v>
          </cell>
          <cell r="U1010">
            <v>1460</v>
          </cell>
          <cell r="V1010">
            <v>1570</v>
          </cell>
          <cell r="W1010">
            <v>7.5342465753424657</v>
          </cell>
          <cell r="X1010">
            <v>7.5342465753424657</v>
          </cell>
          <cell r="Y1010">
            <v>1460</v>
          </cell>
          <cell r="Z1010">
            <v>1460</v>
          </cell>
          <cell r="AA1010">
            <v>1570</v>
          </cell>
        </row>
        <row r="1011">
          <cell r="A1011">
            <v>18</v>
          </cell>
          <cell r="B1011" t="str">
            <v>밀가루kg박력분대한제분</v>
          </cell>
          <cell r="D1011" t="str">
            <v>곡류(가루)</v>
          </cell>
          <cell r="E1011" t="str">
            <v>밀가루</v>
          </cell>
          <cell r="G1011" t="str">
            <v>kg</v>
          </cell>
          <cell r="H1011" t="str">
            <v>박력분</v>
          </cell>
          <cell r="I1011" t="str">
            <v>대한제분</v>
          </cell>
          <cell r="J1011" t="str">
            <v>-</v>
          </cell>
          <cell r="K1011" t="str">
            <v>-</v>
          </cell>
          <cell r="L1011" t="str">
            <v>-</v>
          </cell>
          <cell r="M1011" t="e">
            <v>#VALUE!</v>
          </cell>
          <cell r="N1011" t="e">
            <v>#VALUE!</v>
          </cell>
          <cell r="O1011" t="str">
            <v>-</v>
          </cell>
          <cell r="P1011" t="str">
            <v>-</v>
          </cell>
          <cell r="Q1011" t="str">
            <v>-</v>
          </cell>
          <cell r="R1011" t="e">
            <v>#VALUE!</v>
          </cell>
          <cell r="S1011" t="e">
            <v>#VALUE!</v>
          </cell>
          <cell r="T1011" t="str">
            <v>-</v>
          </cell>
          <cell r="U1011" t="str">
            <v>-</v>
          </cell>
          <cell r="V1011">
            <v>1440</v>
          </cell>
          <cell r="W1011" t="e">
            <v>#VALUE!</v>
          </cell>
          <cell r="X1011" t="e">
            <v>#VALUE!</v>
          </cell>
          <cell r="Y1011" t="str">
            <v>-</v>
          </cell>
          <cell r="Z1011">
            <v>1250</v>
          </cell>
          <cell r="AA1011">
            <v>1360</v>
          </cell>
        </row>
        <row r="1012">
          <cell r="A1012">
            <v>19</v>
          </cell>
          <cell r="B1012" t="str">
            <v>밀가루kg강력분대한제분</v>
          </cell>
          <cell r="D1012" t="str">
            <v>곡류(가루)</v>
          </cell>
          <cell r="E1012" t="str">
            <v>밀가루</v>
          </cell>
          <cell r="G1012" t="str">
            <v>kg</v>
          </cell>
          <cell r="H1012" t="str">
            <v>강력분</v>
          </cell>
          <cell r="I1012" t="str">
            <v>대한제분</v>
          </cell>
          <cell r="J1012" t="str">
            <v>-</v>
          </cell>
          <cell r="K1012" t="str">
            <v>-</v>
          </cell>
          <cell r="L1012" t="str">
            <v>-</v>
          </cell>
          <cell r="M1012" t="e">
            <v>#VALUE!</v>
          </cell>
          <cell r="N1012" t="e">
            <v>#VALUE!</v>
          </cell>
          <cell r="O1012" t="str">
            <v>-</v>
          </cell>
          <cell r="P1012" t="str">
            <v>-</v>
          </cell>
          <cell r="Q1012" t="str">
            <v>-</v>
          </cell>
          <cell r="R1012" t="e">
            <v>#VALUE!</v>
          </cell>
          <cell r="S1012" t="e">
            <v>#VALUE!</v>
          </cell>
          <cell r="T1012" t="str">
            <v>-</v>
          </cell>
          <cell r="U1012" t="str">
            <v>-</v>
          </cell>
          <cell r="V1012">
            <v>1520</v>
          </cell>
          <cell r="W1012" t="e">
            <v>#VALUE!</v>
          </cell>
          <cell r="X1012" t="e">
            <v>#VALUE!</v>
          </cell>
          <cell r="Y1012">
            <v>1400</v>
          </cell>
          <cell r="Z1012">
            <v>1400</v>
          </cell>
          <cell r="AA1012">
            <v>1520</v>
          </cell>
        </row>
        <row r="1013">
          <cell r="A1013">
            <v>20</v>
          </cell>
          <cell r="B1013" t="str">
            <v>밀가루청정원kg유기농밀가루대상</v>
          </cell>
          <cell r="D1013" t="str">
            <v>곡류(가루)</v>
          </cell>
          <cell r="E1013" t="str">
            <v>밀가루</v>
          </cell>
          <cell r="F1013" t="str">
            <v>청정원</v>
          </cell>
          <cell r="G1013" t="str">
            <v>kg</v>
          </cell>
          <cell r="H1013" t="str">
            <v>유기농밀가루</v>
          </cell>
          <cell r="I1013" t="str">
            <v>대상</v>
          </cell>
          <cell r="J1013" t="str">
            <v>-</v>
          </cell>
          <cell r="K1013" t="str">
            <v>-</v>
          </cell>
          <cell r="L1013" t="str">
            <v>-</v>
          </cell>
          <cell r="M1013" t="e">
            <v>#VALUE!</v>
          </cell>
          <cell r="N1013" t="e">
            <v>#VALUE!</v>
          </cell>
          <cell r="O1013" t="str">
            <v>-</v>
          </cell>
          <cell r="P1013" t="str">
            <v>-</v>
          </cell>
          <cell r="Q1013" t="str">
            <v>-</v>
          </cell>
          <cell r="R1013" t="e">
            <v>#VALUE!</v>
          </cell>
          <cell r="S1013" t="e">
            <v>#VALUE!</v>
          </cell>
          <cell r="T1013">
            <v>5900</v>
          </cell>
          <cell r="U1013">
            <v>5900</v>
          </cell>
          <cell r="V1013">
            <v>5900</v>
          </cell>
          <cell r="W1013">
            <v>0</v>
          </cell>
          <cell r="X1013">
            <v>0</v>
          </cell>
          <cell r="Y1013">
            <v>5900</v>
          </cell>
          <cell r="Z1013">
            <v>5900</v>
          </cell>
          <cell r="AA1013">
            <v>5900</v>
          </cell>
        </row>
        <row r="1014">
          <cell r="A1014">
            <v>21</v>
          </cell>
          <cell r="B1014" t="str">
            <v>부침가루호주밀가루87.4/청정원500g유기농부침가루청정원</v>
          </cell>
          <cell r="C1014">
            <v>4</v>
          </cell>
          <cell r="D1014" t="str">
            <v>곡류(가루)</v>
          </cell>
          <cell r="E1014" t="str">
            <v>부침가루</v>
          </cell>
          <cell r="F1014" t="str">
            <v>호주밀가루87.4/청정원</v>
          </cell>
          <cell r="G1014" t="str">
            <v>500g</v>
          </cell>
          <cell r="H1014" t="str">
            <v>유기농부침가루</v>
          </cell>
          <cell r="I1014" t="str">
            <v>청정원</v>
          </cell>
          <cell r="J1014">
            <v>3100</v>
          </cell>
          <cell r="K1014" t="str">
            <v>-</v>
          </cell>
          <cell r="L1014" t="str">
            <v>-</v>
          </cell>
          <cell r="M1014" t="e">
            <v>#VALUE!</v>
          </cell>
          <cell r="N1014" t="e">
            <v>#VALUE!</v>
          </cell>
          <cell r="O1014" t="str">
            <v>-</v>
          </cell>
          <cell r="P1014" t="str">
            <v>-</v>
          </cell>
          <cell r="Q1014" t="str">
            <v>-</v>
          </cell>
          <cell r="R1014" t="e">
            <v>#VALUE!</v>
          </cell>
          <cell r="S1014" t="e">
            <v>#VALUE!</v>
          </cell>
          <cell r="T1014">
            <v>4900</v>
          </cell>
          <cell r="U1014">
            <v>4900</v>
          </cell>
          <cell r="V1014">
            <v>4900</v>
          </cell>
          <cell r="W1014">
            <v>0</v>
          </cell>
          <cell r="X1014">
            <v>0</v>
          </cell>
          <cell r="Y1014" t="str">
            <v>-</v>
          </cell>
          <cell r="Z1014">
            <v>4900</v>
          </cell>
          <cell r="AA1014">
            <v>4900</v>
          </cell>
        </row>
        <row r="1015">
          <cell r="A1015">
            <v>22</v>
          </cell>
          <cell r="B1015" t="str">
            <v>부침가루봉평농협1kg메밀부침가루</v>
          </cell>
          <cell r="D1015" t="str">
            <v>곡류(가루)</v>
          </cell>
          <cell r="E1015" t="str">
            <v>부침가루</v>
          </cell>
          <cell r="F1015" t="str">
            <v>봉평농협</v>
          </cell>
          <cell r="G1015" t="str">
            <v>1kg</v>
          </cell>
          <cell r="H1015" t="str">
            <v>메밀부침가루</v>
          </cell>
          <cell r="J1015" t="str">
            <v>-</v>
          </cell>
          <cell r="K1015" t="str">
            <v>-</v>
          </cell>
          <cell r="M1015" t="e">
            <v>#VALUE!</v>
          </cell>
          <cell r="N1015" t="e">
            <v>#VALUE!</v>
          </cell>
          <cell r="O1015" t="str">
            <v>-</v>
          </cell>
          <cell r="P1015">
            <v>6120</v>
          </cell>
          <cell r="R1015" t="e">
            <v>#VALUE!</v>
          </cell>
          <cell r="S1015">
            <v>-100</v>
          </cell>
          <cell r="T1015" t="str">
            <v>-</v>
          </cell>
          <cell r="U1015">
            <v>9940</v>
          </cell>
          <cell r="W1015" t="e">
            <v>#VALUE!</v>
          </cell>
          <cell r="X1015">
            <v>-100</v>
          </cell>
          <cell r="Y1015">
            <v>21000</v>
          </cell>
          <cell r="Z1015">
            <v>14900</v>
          </cell>
          <cell r="AA1015">
            <v>14900</v>
          </cell>
        </row>
        <row r="1016">
          <cell r="A1016">
            <v>23</v>
          </cell>
          <cell r="B1016" t="str">
            <v>부침가루미국소맥분95/오뚜기kg오뚜기</v>
          </cell>
          <cell r="D1016" t="str">
            <v>곡류(가루)</v>
          </cell>
          <cell r="E1016" t="str">
            <v>부침가루</v>
          </cell>
          <cell r="F1016" t="str">
            <v>미국소맥분95/오뚜기</v>
          </cell>
          <cell r="G1016" t="str">
            <v>kg</v>
          </cell>
          <cell r="I1016" t="str">
            <v>오뚜기</v>
          </cell>
          <cell r="J1016">
            <v>1920</v>
          </cell>
          <cell r="K1016">
            <v>1970</v>
          </cell>
          <cell r="L1016">
            <v>1970</v>
          </cell>
          <cell r="M1016">
            <v>2.6041666666666665</v>
          </cell>
          <cell r="N1016">
            <v>0</v>
          </cell>
          <cell r="O1016">
            <v>2200</v>
          </cell>
          <cell r="P1016">
            <v>2200</v>
          </cell>
          <cell r="Q1016">
            <v>2000</v>
          </cell>
          <cell r="R1016">
            <v>-9.0909090909090917</v>
          </cell>
          <cell r="S1016">
            <v>-9.0909090909090917</v>
          </cell>
          <cell r="T1016">
            <v>1770</v>
          </cell>
          <cell r="U1016">
            <v>2450</v>
          </cell>
          <cell r="V1016">
            <v>2400</v>
          </cell>
          <cell r="W1016">
            <v>35.593220338983052</v>
          </cell>
          <cell r="X1016">
            <v>-2.0408163265306123</v>
          </cell>
          <cell r="Y1016">
            <v>1940</v>
          </cell>
          <cell r="Z1016">
            <v>2450</v>
          </cell>
          <cell r="AA1016">
            <v>2450</v>
          </cell>
        </row>
        <row r="1017">
          <cell r="A1017">
            <v>24</v>
          </cell>
          <cell r="B1017" t="str">
            <v>부침가루미국밀가루/CJkg제일제당</v>
          </cell>
          <cell r="D1017" t="str">
            <v>곡류(가루)</v>
          </cell>
          <cell r="E1017" t="str">
            <v>부침가루</v>
          </cell>
          <cell r="F1017" t="str">
            <v>미국밀가루/CJ</v>
          </cell>
          <cell r="G1017" t="str">
            <v>kg</v>
          </cell>
          <cell r="I1017" t="str">
            <v>제일제당</v>
          </cell>
          <cell r="J1017">
            <v>1790</v>
          </cell>
          <cell r="K1017">
            <v>1790</v>
          </cell>
          <cell r="L1017">
            <v>1800</v>
          </cell>
          <cell r="M1017">
            <v>0.55865921787709494</v>
          </cell>
          <cell r="N1017">
            <v>0.55865921787709494</v>
          </cell>
          <cell r="O1017">
            <v>2000</v>
          </cell>
          <cell r="P1017">
            <v>2000</v>
          </cell>
          <cell r="Q1017">
            <v>1750</v>
          </cell>
          <cell r="R1017">
            <v>-12.5</v>
          </cell>
          <cell r="S1017">
            <v>-12.5</v>
          </cell>
          <cell r="T1017">
            <v>1770</v>
          </cell>
          <cell r="U1017">
            <v>1790</v>
          </cell>
          <cell r="V1017">
            <v>2520</v>
          </cell>
          <cell r="W1017">
            <v>42.372881355932201</v>
          </cell>
          <cell r="X1017">
            <v>40.782122905027933</v>
          </cell>
          <cell r="Y1017">
            <v>2520</v>
          </cell>
          <cell r="Z1017">
            <v>2520</v>
          </cell>
          <cell r="AA1017">
            <v>2520</v>
          </cell>
        </row>
        <row r="1018">
          <cell r="A1018">
            <v>25</v>
          </cell>
          <cell r="B1018" t="str">
            <v>부침가루kg우리쌀부침가루제일제당</v>
          </cell>
          <cell r="D1018" t="str">
            <v>곡류(가루)</v>
          </cell>
          <cell r="E1018" t="str">
            <v>부침가루</v>
          </cell>
          <cell r="G1018" t="str">
            <v>kg</v>
          </cell>
          <cell r="H1018" t="str">
            <v>우리쌀부침가루</v>
          </cell>
          <cell r="I1018" t="str">
            <v>제일제당</v>
          </cell>
          <cell r="J1018" t="str">
            <v>-</v>
          </cell>
          <cell r="K1018">
            <v>6200</v>
          </cell>
          <cell r="L1018">
            <v>6200</v>
          </cell>
          <cell r="M1018" t="e">
            <v>#VALUE!</v>
          </cell>
          <cell r="N1018">
            <v>0</v>
          </cell>
          <cell r="O1018" t="str">
            <v>-</v>
          </cell>
          <cell r="P1018" t="str">
            <v>-</v>
          </cell>
          <cell r="Q1018" t="str">
            <v>-</v>
          </cell>
          <cell r="R1018" t="e">
            <v>#VALUE!</v>
          </cell>
          <cell r="S1018" t="e">
            <v>#VALUE!</v>
          </cell>
          <cell r="T1018">
            <v>6260</v>
          </cell>
          <cell r="U1018" t="str">
            <v>-</v>
          </cell>
          <cell r="V1018" t="str">
            <v>-</v>
          </cell>
          <cell r="W1018" t="e">
            <v>#VALUE!</v>
          </cell>
          <cell r="X1018" t="e">
            <v>#VALUE!</v>
          </cell>
          <cell r="Y1018">
            <v>6440</v>
          </cell>
          <cell r="Z1018">
            <v>6440</v>
          </cell>
          <cell r="AA1018">
            <v>6440</v>
          </cell>
        </row>
        <row r="1019">
          <cell r="A1019">
            <v>26</v>
          </cell>
          <cell r="B1019" t="str">
            <v>빵가루미국소맥분94.9/삼립식품kg오뚜기</v>
          </cell>
          <cell r="C1019">
            <v>5</v>
          </cell>
          <cell r="D1019" t="str">
            <v>곡류(가루)</v>
          </cell>
          <cell r="E1019" t="str">
            <v>빵가루</v>
          </cell>
          <cell r="F1019" t="str">
            <v>미국소맥분94.9/삼립식품</v>
          </cell>
          <cell r="G1019" t="str">
            <v>kg</v>
          </cell>
          <cell r="I1019" t="str">
            <v>오뚜기</v>
          </cell>
          <cell r="J1019">
            <v>4200</v>
          </cell>
          <cell r="K1019">
            <v>4200</v>
          </cell>
          <cell r="L1019">
            <v>4200</v>
          </cell>
          <cell r="M1019">
            <v>0</v>
          </cell>
          <cell r="N1019">
            <v>0</v>
          </cell>
          <cell r="O1019">
            <v>4700</v>
          </cell>
          <cell r="P1019" t="str">
            <v>-</v>
          </cell>
          <cell r="Q1019">
            <v>5000</v>
          </cell>
          <cell r="R1019">
            <v>6.3829787234042552</v>
          </cell>
          <cell r="S1019" t="e">
            <v>#VALUE!</v>
          </cell>
          <cell r="T1019">
            <v>4580</v>
          </cell>
          <cell r="U1019">
            <v>4720</v>
          </cell>
          <cell r="V1019">
            <v>4720</v>
          </cell>
          <cell r="W1019">
            <v>3.0567685589519651</v>
          </cell>
          <cell r="X1019">
            <v>0</v>
          </cell>
          <cell r="Y1019">
            <v>4980</v>
          </cell>
          <cell r="Z1019">
            <v>4980</v>
          </cell>
          <cell r="AA1019">
            <v>4980</v>
          </cell>
        </row>
        <row r="1020">
          <cell r="A1020">
            <v>27</v>
          </cell>
          <cell r="B1020" t="str">
            <v>빵가루미국밀가루92/CJkg제일제당</v>
          </cell>
          <cell r="D1020" t="str">
            <v>곡류(가루)</v>
          </cell>
          <cell r="E1020" t="str">
            <v>빵가루</v>
          </cell>
          <cell r="F1020" t="str">
            <v>미국밀가루92/CJ</v>
          </cell>
          <cell r="G1020" t="str">
            <v>kg</v>
          </cell>
          <cell r="I1020" t="str">
            <v>제일제당</v>
          </cell>
          <cell r="J1020">
            <v>5000</v>
          </cell>
          <cell r="K1020">
            <v>5000</v>
          </cell>
          <cell r="L1020">
            <v>5000</v>
          </cell>
          <cell r="M1020">
            <v>0</v>
          </cell>
          <cell r="N1020">
            <v>0</v>
          </cell>
          <cell r="O1020" t="str">
            <v>-</v>
          </cell>
          <cell r="P1020" t="str">
            <v>-</v>
          </cell>
          <cell r="Q1020" t="str">
            <v>-</v>
          </cell>
          <cell r="R1020" t="e">
            <v>#VALUE!</v>
          </cell>
          <cell r="S1020" t="e">
            <v>#VALUE!</v>
          </cell>
          <cell r="T1020" t="str">
            <v>-</v>
          </cell>
          <cell r="U1020" t="str">
            <v>-</v>
          </cell>
          <cell r="V1020">
            <v>4720</v>
          </cell>
          <cell r="W1020" t="e">
            <v>#VALUE!</v>
          </cell>
          <cell r="X1020" t="e">
            <v>#VALUE!</v>
          </cell>
          <cell r="Y1020">
            <v>5250</v>
          </cell>
          <cell r="Z1020">
            <v>5250</v>
          </cell>
          <cell r="AA1020">
            <v>5250</v>
          </cell>
        </row>
        <row r="1021">
          <cell r="A1021">
            <v>28</v>
          </cell>
          <cell r="B1021" t="str">
            <v>빵가루빵가루/동원kg동원</v>
          </cell>
          <cell r="D1021" t="str">
            <v>곡류(가루)</v>
          </cell>
          <cell r="E1021" t="str">
            <v>빵가루</v>
          </cell>
          <cell r="F1021" t="str">
            <v>빵가루/동원</v>
          </cell>
          <cell r="G1021" t="str">
            <v>kg</v>
          </cell>
          <cell r="I1021" t="str">
            <v>동원</v>
          </cell>
          <cell r="J1021">
            <v>3990</v>
          </cell>
          <cell r="K1021">
            <v>3990</v>
          </cell>
          <cell r="L1021">
            <v>3990</v>
          </cell>
          <cell r="M1021">
            <v>0</v>
          </cell>
          <cell r="N1021">
            <v>0</v>
          </cell>
          <cell r="O1021" t="str">
            <v>-</v>
          </cell>
          <cell r="P1021" t="str">
            <v>-</v>
          </cell>
          <cell r="Q1021">
            <v>5000</v>
          </cell>
          <cell r="R1021" t="e">
            <v>#VALUE!</v>
          </cell>
          <cell r="S1021" t="e">
            <v>#VALUE!</v>
          </cell>
          <cell r="T1021">
            <v>5720</v>
          </cell>
          <cell r="U1021">
            <v>5720</v>
          </cell>
          <cell r="V1021">
            <v>5720</v>
          </cell>
          <cell r="W1021">
            <v>0</v>
          </cell>
          <cell r="X1021">
            <v>0</v>
          </cell>
          <cell r="Y1021">
            <v>5160</v>
          </cell>
          <cell r="Z1021">
            <v>5160</v>
          </cell>
          <cell r="AA1021">
            <v>5160</v>
          </cell>
        </row>
        <row r="1022">
          <cell r="A1022">
            <v>29</v>
          </cell>
          <cell r="B1022" t="str">
            <v>쌀가루kg기린농협</v>
          </cell>
          <cell r="C1022">
            <v>6</v>
          </cell>
          <cell r="D1022" t="str">
            <v>곡류(가루)</v>
          </cell>
          <cell r="E1022" t="str">
            <v>쌀가루</v>
          </cell>
          <cell r="G1022" t="str">
            <v>kg</v>
          </cell>
          <cell r="I1022" t="str">
            <v>기린농협</v>
          </cell>
          <cell r="J1022" t="str">
            <v>-</v>
          </cell>
          <cell r="K1022" t="str">
            <v>-</v>
          </cell>
          <cell r="L1022" t="str">
            <v>-</v>
          </cell>
          <cell r="M1022" t="e">
            <v>#VALUE!</v>
          </cell>
          <cell r="N1022" t="e">
            <v>#VALUE!</v>
          </cell>
          <cell r="O1022" t="str">
            <v>-</v>
          </cell>
          <cell r="P1022" t="str">
            <v>-</v>
          </cell>
          <cell r="Q1022" t="str">
            <v>-</v>
          </cell>
          <cell r="R1022" t="e">
            <v>#VALUE!</v>
          </cell>
          <cell r="S1022" t="e">
            <v>#VALUE!</v>
          </cell>
          <cell r="T1022" t="str">
            <v>-</v>
          </cell>
          <cell r="U1022" t="str">
            <v>-</v>
          </cell>
          <cell r="V1022" t="str">
            <v>-</v>
          </cell>
          <cell r="W1022" t="e">
            <v>#VALUE!</v>
          </cell>
          <cell r="X1022" t="e">
            <v>#VALUE!</v>
          </cell>
          <cell r="Y1022">
            <v>6400</v>
          </cell>
          <cell r="Z1022">
            <v>6400</v>
          </cell>
          <cell r="AA1022">
            <v>6400</v>
          </cell>
        </row>
        <row r="1023">
          <cell r="A1023">
            <v>30</v>
          </cell>
          <cell r="B1023" t="str">
            <v>찹쌀가루국산100/기린농협500g기린농협</v>
          </cell>
          <cell r="C1023">
            <v>7</v>
          </cell>
          <cell r="D1023" t="str">
            <v>곡류(가루)</v>
          </cell>
          <cell r="E1023" t="str">
            <v>찹쌀가루</v>
          </cell>
          <cell r="F1023" t="str">
            <v>국산100/기린농협</v>
          </cell>
          <cell r="G1023" t="str">
            <v>500g</v>
          </cell>
          <cell r="I1023" t="str">
            <v>기린농협</v>
          </cell>
          <cell r="J1023" t="str">
            <v>-</v>
          </cell>
          <cell r="K1023" t="str">
            <v>-</v>
          </cell>
          <cell r="L1023" t="str">
            <v>-</v>
          </cell>
          <cell r="M1023" t="e">
            <v>#VALUE!</v>
          </cell>
          <cell r="N1023" t="e">
            <v>#VALUE!</v>
          </cell>
          <cell r="O1023" t="str">
            <v>-</v>
          </cell>
          <cell r="P1023" t="str">
            <v>-</v>
          </cell>
          <cell r="Q1023" t="str">
            <v>-</v>
          </cell>
          <cell r="R1023" t="e">
            <v>#VALUE!</v>
          </cell>
          <cell r="S1023" t="e">
            <v>#VALUE!</v>
          </cell>
          <cell r="T1023" t="str">
            <v>-</v>
          </cell>
          <cell r="U1023" t="str">
            <v>-</v>
          </cell>
          <cell r="V1023">
            <v>3990</v>
          </cell>
          <cell r="W1023" t="e">
            <v>#VALUE!</v>
          </cell>
          <cell r="X1023" t="e">
            <v>#VALUE!</v>
          </cell>
          <cell r="Y1023">
            <v>3750</v>
          </cell>
          <cell r="Z1023">
            <v>3650</v>
          </cell>
          <cell r="AA1023">
            <v>3650</v>
          </cell>
        </row>
        <row r="1024">
          <cell r="A1024">
            <v>31</v>
          </cell>
          <cell r="B1024" t="str">
            <v>찹쌀가루국산/함양농협500g함양농협</v>
          </cell>
          <cell r="D1024" t="str">
            <v>곡류(가루)</v>
          </cell>
          <cell r="E1024" t="str">
            <v>찹쌀가루</v>
          </cell>
          <cell r="F1024" t="str">
            <v>국산/함양농협</v>
          </cell>
          <cell r="G1024" t="str">
            <v>500g</v>
          </cell>
          <cell r="I1024" t="str">
            <v>함양농협</v>
          </cell>
          <cell r="J1024" t="str">
            <v>-</v>
          </cell>
          <cell r="K1024" t="str">
            <v>-</v>
          </cell>
          <cell r="L1024" t="str">
            <v>-</v>
          </cell>
          <cell r="M1024" t="e">
            <v>#VALUE!</v>
          </cell>
          <cell r="N1024" t="e">
            <v>#VALUE!</v>
          </cell>
          <cell r="O1024" t="str">
            <v>-</v>
          </cell>
          <cell r="P1024" t="str">
            <v>-</v>
          </cell>
          <cell r="Q1024">
            <v>3340</v>
          </cell>
          <cell r="R1024" t="e">
            <v>#VALUE!</v>
          </cell>
          <cell r="S1024" t="e">
            <v>#VALUE!</v>
          </cell>
          <cell r="T1024" t="str">
            <v>-</v>
          </cell>
          <cell r="U1024" t="str">
            <v>-</v>
          </cell>
          <cell r="V1024" t="str">
            <v>-</v>
          </cell>
          <cell r="W1024" t="e">
            <v>#VALUE!</v>
          </cell>
          <cell r="X1024" t="e">
            <v>#VALUE!</v>
          </cell>
          <cell r="Y1024">
            <v>2980</v>
          </cell>
          <cell r="Z1024">
            <v>2980</v>
          </cell>
          <cell r="AA1024">
            <v>3850</v>
          </cell>
        </row>
        <row r="1025">
          <cell r="A1025">
            <v>32</v>
          </cell>
          <cell r="B1025" t="str">
            <v>찹쌀가루국산/함양농협kg함양농협</v>
          </cell>
          <cell r="D1025" t="str">
            <v>곡류(가루)</v>
          </cell>
          <cell r="E1025" t="str">
            <v>찹쌀가루</v>
          </cell>
          <cell r="F1025" t="str">
            <v>국산/함양농협</v>
          </cell>
          <cell r="G1025" t="str">
            <v>kg</v>
          </cell>
          <cell r="I1025" t="str">
            <v>함양농협</v>
          </cell>
          <cell r="J1025">
            <v>4800</v>
          </cell>
          <cell r="K1025">
            <v>4800</v>
          </cell>
          <cell r="L1025" t="str">
            <v>-</v>
          </cell>
          <cell r="M1025" t="e">
            <v>#VALUE!</v>
          </cell>
          <cell r="N1025" t="e">
            <v>#VALUE!</v>
          </cell>
          <cell r="O1025" t="str">
            <v>-</v>
          </cell>
          <cell r="P1025" t="str">
            <v>-</v>
          </cell>
          <cell r="Q1025" t="str">
            <v>-</v>
          </cell>
          <cell r="R1025" t="e">
            <v>#VALUE!</v>
          </cell>
          <cell r="S1025" t="e">
            <v>#VALUE!</v>
          </cell>
          <cell r="T1025" t="str">
            <v>-</v>
          </cell>
          <cell r="U1025" t="str">
            <v>-</v>
          </cell>
          <cell r="V1025">
            <v>6900</v>
          </cell>
          <cell r="W1025" t="e">
            <v>#VALUE!</v>
          </cell>
          <cell r="X1025" t="e">
            <v>#VALUE!</v>
          </cell>
          <cell r="Y1025">
            <v>5950</v>
          </cell>
          <cell r="Z1025">
            <v>5950</v>
          </cell>
          <cell r="AA1025">
            <v>6900</v>
          </cell>
        </row>
        <row r="1026">
          <cell r="A1026">
            <v>33</v>
          </cell>
          <cell r="B1026" t="str">
            <v>치킨가루미국소맥분72.2/오뚜기kg치킨튀김가루오뚜기</v>
          </cell>
          <cell r="C1026">
            <v>8</v>
          </cell>
          <cell r="D1026" t="str">
            <v>곡류(가루)</v>
          </cell>
          <cell r="E1026" t="str">
            <v>치킨가루</v>
          </cell>
          <cell r="F1026" t="str">
            <v>미국소맥분72.2/오뚜기</v>
          </cell>
          <cell r="G1026" t="str">
            <v>kg</v>
          </cell>
          <cell r="H1026" t="str">
            <v>치킨튀김가루</v>
          </cell>
          <cell r="I1026" t="str">
            <v>오뚜기</v>
          </cell>
          <cell r="J1026">
            <v>4500</v>
          </cell>
          <cell r="K1026" t="str">
            <v>-</v>
          </cell>
          <cell r="L1026" t="str">
            <v>-</v>
          </cell>
          <cell r="M1026" t="e">
            <v>#VALUE!</v>
          </cell>
          <cell r="N1026" t="e">
            <v>#VALUE!</v>
          </cell>
          <cell r="O1026">
            <v>4300</v>
          </cell>
          <cell r="P1026" t="str">
            <v>-</v>
          </cell>
          <cell r="Q1026" t="str">
            <v>-</v>
          </cell>
          <cell r="R1026" t="e">
            <v>#VALUE!</v>
          </cell>
          <cell r="S1026" t="e">
            <v>#VALUE!</v>
          </cell>
          <cell r="T1026">
            <v>3150</v>
          </cell>
          <cell r="U1026">
            <v>5220</v>
          </cell>
          <cell r="V1026">
            <v>4250</v>
          </cell>
          <cell r="W1026">
            <v>34.920634920634917</v>
          </cell>
          <cell r="X1026">
            <v>-18.582375478927204</v>
          </cell>
          <cell r="Y1026" t="str">
            <v>-</v>
          </cell>
          <cell r="Z1026" t="str">
            <v>-</v>
          </cell>
          <cell r="AA1026" t="str">
            <v>-</v>
          </cell>
        </row>
        <row r="1027">
          <cell r="A1027">
            <v>34</v>
          </cell>
          <cell r="B1027" t="str">
            <v>치킨가루미국밀가루/CJkg치킨튀김가루제일제당</v>
          </cell>
          <cell r="D1027" t="str">
            <v>곡류(가루)</v>
          </cell>
          <cell r="E1027" t="str">
            <v>치킨가루</v>
          </cell>
          <cell r="F1027" t="str">
            <v>미국밀가루/CJ</v>
          </cell>
          <cell r="G1027" t="str">
            <v>kg</v>
          </cell>
          <cell r="H1027" t="str">
            <v>치킨튀김가루</v>
          </cell>
          <cell r="I1027" t="str">
            <v>제일제당</v>
          </cell>
          <cell r="J1027">
            <v>4900</v>
          </cell>
          <cell r="K1027">
            <v>4900</v>
          </cell>
          <cell r="L1027">
            <v>4900</v>
          </cell>
          <cell r="M1027">
            <v>0</v>
          </cell>
          <cell r="N1027">
            <v>0</v>
          </cell>
          <cell r="O1027" t="str">
            <v>-</v>
          </cell>
          <cell r="P1027">
            <v>4950</v>
          </cell>
          <cell r="Q1027">
            <v>4300</v>
          </cell>
          <cell r="R1027" t="e">
            <v>#VALUE!</v>
          </cell>
          <cell r="S1027">
            <v>-13.131313131313131</v>
          </cell>
          <cell r="T1027">
            <v>5150</v>
          </cell>
          <cell r="U1027">
            <v>5450</v>
          </cell>
          <cell r="V1027">
            <v>5450</v>
          </cell>
          <cell r="W1027">
            <v>5.825242718446602</v>
          </cell>
          <cell r="X1027">
            <v>0</v>
          </cell>
          <cell r="Y1027">
            <v>5150</v>
          </cell>
          <cell r="Z1027">
            <v>5150</v>
          </cell>
          <cell r="AA1027">
            <v>5150</v>
          </cell>
        </row>
        <row r="1028">
          <cell r="A1028">
            <v>35</v>
          </cell>
          <cell r="B1028" t="str">
            <v>튀김가루미국소맥분80.8/오뚜기kg오뚜기</v>
          </cell>
          <cell r="C1028">
            <v>9</v>
          </cell>
          <cell r="D1028" t="str">
            <v>곡류(가루)</v>
          </cell>
          <cell r="E1028" t="str">
            <v>튀김가루</v>
          </cell>
          <cell r="F1028" t="str">
            <v>미국소맥분80.8/오뚜기</v>
          </cell>
          <cell r="G1028" t="str">
            <v>kg</v>
          </cell>
          <cell r="I1028" t="str">
            <v>오뚜기</v>
          </cell>
          <cell r="J1028">
            <v>1920</v>
          </cell>
          <cell r="K1028">
            <v>1970</v>
          </cell>
          <cell r="L1028">
            <v>1970</v>
          </cell>
          <cell r="M1028">
            <v>2.6041666666666665</v>
          </cell>
          <cell r="N1028">
            <v>0</v>
          </cell>
          <cell r="O1028">
            <v>2200</v>
          </cell>
          <cell r="P1028">
            <v>2300</v>
          </cell>
          <cell r="Q1028">
            <v>2300</v>
          </cell>
          <cell r="R1028">
            <v>4.5454545454545459</v>
          </cell>
          <cell r="S1028">
            <v>0</v>
          </cell>
          <cell r="T1028">
            <v>1790</v>
          </cell>
          <cell r="U1028">
            <v>2450</v>
          </cell>
          <cell r="V1028">
            <v>2450</v>
          </cell>
          <cell r="W1028">
            <v>36.871508379888269</v>
          </cell>
          <cell r="X1028">
            <v>0</v>
          </cell>
          <cell r="Y1028">
            <v>1940</v>
          </cell>
          <cell r="Z1028">
            <v>2450</v>
          </cell>
          <cell r="AA1028">
            <v>2450</v>
          </cell>
        </row>
        <row r="1029">
          <cell r="A1029">
            <v>36</v>
          </cell>
          <cell r="B1029" t="str">
            <v>튀김가루미국밀가루/백설kg제일제당</v>
          </cell>
          <cell r="D1029" t="str">
            <v>곡류(가루)</v>
          </cell>
          <cell r="E1029" t="str">
            <v>튀김가루</v>
          </cell>
          <cell r="F1029" t="str">
            <v>미국밀가루/백설</v>
          </cell>
          <cell r="G1029" t="str">
            <v>kg</v>
          </cell>
          <cell r="I1029" t="str">
            <v>제일제당</v>
          </cell>
          <cell r="J1029">
            <v>1790</v>
          </cell>
          <cell r="K1029">
            <v>1790</v>
          </cell>
          <cell r="L1029">
            <v>1800</v>
          </cell>
          <cell r="M1029">
            <v>0.55865921787709494</v>
          </cell>
          <cell r="N1029">
            <v>0.55865921787709494</v>
          </cell>
          <cell r="O1029">
            <v>2000</v>
          </cell>
          <cell r="P1029">
            <v>2000</v>
          </cell>
          <cell r="Q1029">
            <v>2000</v>
          </cell>
          <cell r="R1029">
            <v>0</v>
          </cell>
          <cell r="S1029">
            <v>0</v>
          </cell>
          <cell r="T1029">
            <v>1770</v>
          </cell>
          <cell r="U1029">
            <v>1790</v>
          </cell>
          <cell r="V1029">
            <v>2140</v>
          </cell>
          <cell r="W1029">
            <v>20.903954802259886</v>
          </cell>
          <cell r="X1029">
            <v>19.553072625698324</v>
          </cell>
          <cell r="Y1029">
            <v>2520</v>
          </cell>
          <cell r="Z1029">
            <v>2800</v>
          </cell>
          <cell r="AA1029">
            <v>2520</v>
          </cell>
        </row>
        <row r="1030">
          <cell r="A1030">
            <v>37</v>
          </cell>
          <cell r="B1030" t="str">
            <v>튀김가루kg바싹튀김가루제일제당</v>
          </cell>
          <cell r="D1030" t="str">
            <v>곡류(가루)</v>
          </cell>
          <cell r="E1030" t="str">
            <v>튀김가루</v>
          </cell>
          <cell r="G1030" t="str">
            <v>kg</v>
          </cell>
          <cell r="H1030" t="str">
            <v>바싹튀김가루</v>
          </cell>
          <cell r="I1030" t="str">
            <v>제일제당</v>
          </cell>
          <cell r="J1030">
            <v>3170</v>
          </cell>
          <cell r="K1030">
            <v>3170</v>
          </cell>
          <cell r="L1030">
            <v>3170</v>
          </cell>
          <cell r="M1030">
            <v>0</v>
          </cell>
          <cell r="N1030">
            <v>0</v>
          </cell>
          <cell r="O1030" t="str">
            <v>-</v>
          </cell>
          <cell r="P1030">
            <v>3750</v>
          </cell>
          <cell r="Q1030">
            <v>3750</v>
          </cell>
          <cell r="R1030" t="e">
            <v>#VALUE!</v>
          </cell>
          <cell r="S1030">
            <v>0</v>
          </cell>
          <cell r="T1030">
            <v>3220</v>
          </cell>
          <cell r="U1030">
            <v>3220</v>
          </cell>
          <cell r="V1030">
            <v>3220</v>
          </cell>
          <cell r="W1030">
            <v>0</v>
          </cell>
          <cell r="X1030">
            <v>0</v>
          </cell>
          <cell r="Y1030">
            <v>3310</v>
          </cell>
          <cell r="Z1030">
            <v>3310</v>
          </cell>
          <cell r="AA1030">
            <v>3310</v>
          </cell>
        </row>
        <row r="1031">
          <cell r="A1031">
            <v>38</v>
          </cell>
          <cell r="B1031" t="str">
            <v>튀김가루키르키즈스탄밀가루/청정원kg유기농튀김가루청정원</v>
          </cell>
          <cell r="D1031" t="str">
            <v>곡류(가루)</v>
          </cell>
          <cell r="E1031" t="str">
            <v>튀김가루</v>
          </cell>
          <cell r="F1031" t="str">
            <v>키르키즈스탄밀가루/청정원</v>
          </cell>
          <cell r="G1031" t="str">
            <v>kg</v>
          </cell>
          <cell r="H1031" t="str">
            <v>유기농튀김가루</v>
          </cell>
          <cell r="I1031" t="str">
            <v>청정원</v>
          </cell>
          <cell r="J1031" t="str">
            <v>-</v>
          </cell>
          <cell r="K1031" t="str">
            <v>-</v>
          </cell>
          <cell r="L1031" t="str">
            <v>-</v>
          </cell>
          <cell r="M1031" t="e">
            <v>#VALUE!</v>
          </cell>
          <cell r="N1031" t="e">
            <v>#VALUE!</v>
          </cell>
          <cell r="O1031" t="str">
            <v>-</v>
          </cell>
          <cell r="P1031" t="str">
            <v>-</v>
          </cell>
          <cell r="Q1031" t="str">
            <v>-</v>
          </cell>
          <cell r="R1031" t="e">
            <v>#VALUE!</v>
          </cell>
          <cell r="S1031" t="e">
            <v>#VALUE!</v>
          </cell>
          <cell r="T1031" t="str">
            <v>-</v>
          </cell>
          <cell r="U1031">
            <v>9800</v>
          </cell>
          <cell r="W1031" t="e">
            <v>#VALUE!</v>
          </cell>
          <cell r="X1031">
            <v>-100</v>
          </cell>
          <cell r="Y1031">
            <v>7200</v>
          </cell>
          <cell r="Z1031">
            <v>9800</v>
          </cell>
          <cell r="AA1031">
            <v>9800</v>
          </cell>
        </row>
        <row r="1032">
          <cell r="A1032">
            <v>39</v>
          </cell>
          <cell r="B1032" t="str">
            <v>튀김가루kg우리쌀백설제일제당</v>
          </cell>
          <cell r="D1032" t="str">
            <v>곡류(가루)</v>
          </cell>
          <cell r="E1032" t="str">
            <v>튀김가루</v>
          </cell>
          <cell r="G1032" t="str">
            <v>kg</v>
          </cell>
          <cell r="H1032" t="str">
            <v>우리쌀백설</v>
          </cell>
          <cell r="I1032" t="str">
            <v>제일제당</v>
          </cell>
          <cell r="J1032">
            <v>6200</v>
          </cell>
          <cell r="K1032">
            <v>6200</v>
          </cell>
          <cell r="L1032">
            <v>6200</v>
          </cell>
          <cell r="M1032">
            <v>0</v>
          </cell>
          <cell r="N1032">
            <v>0</v>
          </cell>
          <cell r="O1032" t="str">
            <v>-</v>
          </cell>
          <cell r="P1032" t="str">
            <v>-</v>
          </cell>
          <cell r="Q1032">
            <v>6400</v>
          </cell>
          <cell r="R1032" t="e">
            <v>#VALUE!</v>
          </cell>
          <cell r="S1032" t="e">
            <v>#VALUE!</v>
          </cell>
          <cell r="T1032" t="str">
            <v>-</v>
          </cell>
          <cell r="U1032" t="str">
            <v>-</v>
          </cell>
          <cell r="V1032">
            <v>6260</v>
          </cell>
          <cell r="W1032" t="e">
            <v>#VALUE!</v>
          </cell>
          <cell r="X1032" t="e">
            <v>#VALUE!</v>
          </cell>
          <cell r="Y1032">
            <v>6440</v>
          </cell>
          <cell r="Z1032">
            <v>6620</v>
          </cell>
          <cell r="AA1032">
            <v>6440</v>
          </cell>
        </row>
        <row r="1033">
          <cell r="A1033">
            <v>40</v>
          </cell>
          <cell r="B1033" t="str">
            <v>핫도그가루10kg움트리</v>
          </cell>
          <cell r="C1033">
            <v>10</v>
          </cell>
          <cell r="D1033" t="str">
            <v>곡류(가루)</v>
          </cell>
          <cell r="E1033" t="str">
            <v>핫도그가루</v>
          </cell>
          <cell r="G1033" t="str">
            <v>10kg</v>
          </cell>
          <cell r="I1033" t="str">
            <v>움트리</v>
          </cell>
          <cell r="J1033" t="str">
            <v>-</v>
          </cell>
          <cell r="K1033" t="str">
            <v>-</v>
          </cell>
          <cell r="L1033" t="str">
            <v>-</v>
          </cell>
          <cell r="M1033" t="e">
            <v>#VALUE!</v>
          </cell>
          <cell r="N1033" t="e">
            <v>#VALUE!</v>
          </cell>
          <cell r="O1033" t="str">
            <v>-</v>
          </cell>
          <cell r="P1033" t="str">
            <v>-</v>
          </cell>
          <cell r="Q1033" t="str">
            <v>-</v>
          </cell>
          <cell r="R1033" t="e">
            <v>#VALUE!</v>
          </cell>
          <cell r="S1033" t="e">
            <v>#VALUE!</v>
          </cell>
          <cell r="T1033" t="str">
            <v>-</v>
          </cell>
          <cell r="U1033" t="str">
            <v>-</v>
          </cell>
          <cell r="V1033" t="str">
            <v>-</v>
          </cell>
          <cell r="W1033" t="e">
            <v>#VALUE!</v>
          </cell>
          <cell r="X1033" t="e">
            <v>#VALUE!</v>
          </cell>
          <cell r="Y1033" t="str">
            <v>-</v>
          </cell>
          <cell r="Z1033">
            <v>16500</v>
          </cell>
          <cell r="AA1033">
            <v>16500</v>
          </cell>
        </row>
        <row r="1034">
          <cell r="A1034">
            <v>41</v>
          </cell>
          <cell r="B1034" t="str">
            <v>핫케익가루미국소맥분65.6/오뚜기kg오뚜기</v>
          </cell>
          <cell r="C1034">
            <v>11</v>
          </cell>
          <cell r="D1034" t="str">
            <v>곡류(가루)</v>
          </cell>
          <cell r="E1034" t="str">
            <v>핫케익가루</v>
          </cell>
          <cell r="F1034" t="str">
            <v>미국소맥분65.6/오뚜기</v>
          </cell>
          <cell r="G1034" t="str">
            <v>kg</v>
          </cell>
          <cell r="I1034" t="str">
            <v>오뚜기</v>
          </cell>
          <cell r="J1034">
            <v>3400</v>
          </cell>
          <cell r="K1034">
            <v>3400</v>
          </cell>
          <cell r="L1034">
            <v>3400</v>
          </cell>
          <cell r="M1034">
            <v>0</v>
          </cell>
          <cell r="N1034">
            <v>0</v>
          </cell>
          <cell r="O1034">
            <v>3800</v>
          </cell>
          <cell r="P1034">
            <v>3800</v>
          </cell>
          <cell r="Q1034">
            <v>3800</v>
          </cell>
          <cell r="R1034">
            <v>0</v>
          </cell>
          <cell r="S1034">
            <v>0</v>
          </cell>
          <cell r="T1034" t="str">
            <v>-</v>
          </cell>
          <cell r="U1034">
            <v>4200</v>
          </cell>
          <cell r="V1034">
            <v>4200</v>
          </cell>
          <cell r="W1034" t="e">
            <v>#VALUE!</v>
          </cell>
          <cell r="X1034">
            <v>0</v>
          </cell>
          <cell r="Y1034">
            <v>4200</v>
          </cell>
          <cell r="Z1034">
            <v>4200</v>
          </cell>
          <cell r="AA1034">
            <v>4200</v>
          </cell>
        </row>
        <row r="1035">
          <cell r="A1035">
            <v>42</v>
          </cell>
          <cell r="B1035" t="str">
            <v>핫케익가루수입밀가루/CJkg제일제당</v>
          </cell>
          <cell r="D1035" t="str">
            <v>곡류(가루)</v>
          </cell>
          <cell r="E1035" t="str">
            <v>핫케익가루</v>
          </cell>
          <cell r="F1035" t="str">
            <v>수입밀가루/CJ</v>
          </cell>
          <cell r="G1035" t="str">
            <v>kg</v>
          </cell>
          <cell r="I1035" t="str">
            <v>제일제당</v>
          </cell>
          <cell r="J1035">
            <v>4250</v>
          </cell>
          <cell r="K1035">
            <v>4250</v>
          </cell>
          <cell r="L1035">
            <v>4250</v>
          </cell>
          <cell r="M1035">
            <v>0</v>
          </cell>
          <cell r="N1035">
            <v>0</v>
          </cell>
          <cell r="O1035" t="str">
            <v>-</v>
          </cell>
          <cell r="P1035" t="str">
            <v>-</v>
          </cell>
          <cell r="Q1035" t="str">
            <v>-</v>
          </cell>
          <cell r="R1035" t="e">
            <v>#VALUE!</v>
          </cell>
          <cell r="S1035" t="e">
            <v>#VALUE!</v>
          </cell>
          <cell r="T1035">
            <v>4500</v>
          </cell>
          <cell r="U1035">
            <v>4500</v>
          </cell>
          <cell r="V1035">
            <v>4500</v>
          </cell>
          <cell r="W1035">
            <v>0</v>
          </cell>
          <cell r="X1035">
            <v>0</v>
          </cell>
          <cell r="Y1035">
            <v>4500</v>
          </cell>
          <cell r="Z1035">
            <v>4500</v>
          </cell>
          <cell r="AA1035">
            <v>4500</v>
          </cell>
        </row>
        <row r="1036">
          <cell r="A1036">
            <v>43</v>
          </cell>
          <cell r="B1036" t="str">
            <v>꽃빵450g30g딤섬</v>
          </cell>
          <cell r="C1036">
            <v>12</v>
          </cell>
          <cell r="D1036" t="str">
            <v>곡류(냉동)</v>
          </cell>
          <cell r="E1036" t="str">
            <v>꽃빵</v>
          </cell>
          <cell r="G1036" t="str">
            <v>450g</v>
          </cell>
          <cell r="H1036" t="str">
            <v>30g</v>
          </cell>
          <cell r="I1036" t="str">
            <v>딤섬</v>
          </cell>
          <cell r="J1036" t="str">
            <v>-</v>
          </cell>
          <cell r="K1036" t="str">
            <v>-</v>
          </cell>
          <cell r="L1036" t="str">
            <v>-</v>
          </cell>
          <cell r="M1036" t="e">
            <v>#VALUE!</v>
          </cell>
          <cell r="N1036" t="e">
            <v>#VALUE!</v>
          </cell>
          <cell r="O1036" t="str">
            <v>-</v>
          </cell>
          <cell r="P1036" t="str">
            <v>-</v>
          </cell>
          <cell r="Q1036" t="str">
            <v>-</v>
          </cell>
          <cell r="R1036" t="e">
            <v>#VALUE!</v>
          </cell>
          <cell r="S1036" t="e">
            <v>#VALUE!</v>
          </cell>
          <cell r="T1036" t="str">
            <v>-</v>
          </cell>
          <cell r="U1036" t="str">
            <v>-</v>
          </cell>
          <cell r="V1036" t="str">
            <v>-</v>
          </cell>
          <cell r="W1036" t="e">
            <v>#VALUE!</v>
          </cell>
          <cell r="X1036" t="e">
            <v>#VALUE!</v>
          </cell>
          <cell r="Y1036">
            <v>4080</v>
          </cell>
          <cell r="Z1036">
            <v>1720</v>
          </cell>
          <cell r="AA1036">
            <v>1720</v>
          </cell>
        </row>
        <row r="1037">
          <cell r="A1037">
            <v>44</v>
          </cell>
          <cell r="B1037" t="str">
            <v>찐빵국산팥28.5/안흥식품600g50g,안흥찐빵박할머니</v>
          </cell>
          <cell r="C1037">
            <v>13</v>
          </cell>
          <cell r="D1037" t="str">
            <v>곡류(냉동)</v>
          </cell>
          <cell r="E1037" t="str">
            <v>찐빵</v>
          </cell>
          <cell r="F1037" t="str">
            <v>국산팥28.5/안흥식품</v>
          </cell>
          <cell r="G1037" t="str">
            <v>600g</v>
          </cell>
          <cell r="H1037" t="str">
            <v>50g,안흥찐빵</v>
          </cell>
          <cell r="I1037" t="str">
            <v>박할머니</v>
          </cell>
          <cell r="J1037" t="str">
            <v>-</v>
          </cell>
          <cell r="K1037" t="str">
            <v>-</v>
          </cell>
          <cell r="L1037" t="str">
            <v>-</v>
          </cell>
          <cell r="M1037" t="e">
            <v>#VALUE!</v>
          </cell>
          <cell r="N1037" t="e">
            <v>#VALUE!</v>
          </cell>
          <cell r="O1037" t="str">
            <v>-</v>
          </cell>
          <cell r="P1037" t="str">
            <v>-</v>
          </cell>
          <cell r="Q1037" t="str">
            <v>-</v>
          </cell>
          <cell r="R1037" t="e">
            <v>#VALUE!</v>
          </cell>
          <cell r="S1037" t="e">
            <v>#VALUE!</v>
          </cell>
          <cell r="T1037" t="str">
            <v>-</v>
          </cell>
          <cell r="U1037" t="str">
            <v>-</v>
          </cell>
          <cell r="V1037" t="str">
            <v>-</v>
          </cell>
          <cell r="W1037" t="e">
            <v>#VALUE!</v>
          </cell>
          <cell r="X1037" t="e">
            <v>#VALUE!</v>
          </cell>
          <cell r="Y1037">
            <v>4640</v>
          </cell>
          <cell r="Z1037">
            <v>3400</v>
          </cell>
          <cell r="AA1037">
            <v>3400</v>
          </cell>
        </row>
        <row r="1038">
          <cell r="A1038">
            <v>45</v>
          </cell>
          <cell r="B1038" t="str">
            <v>핫도그수입소맥분밀핫도그가루45.05/CJ750g50g제일제당</v>
          </cell>
          <cell r="C1038">
            <v>14</v>
          </cell>
          <cell r="D1038" t="str">
            <v>곡류(냉동)</v>
          </cell>
          <cell r="E1038" t="str">
            <v>핫도그</v>
          </cell>
          <cell r="F1038" t="str">
            <v>수입소맥분밀핫도그가루45.05/CJ</v>
          </cell>
          <cell r="G1038" t="str">
            <v>750g</v>
          </cell>
          <cell r="H1038" t="str">
            <v>50g</v>
          </cell>
          <cell r="I1038" t="str">
            <v>제일제당</v>
          </cell>
          <cell r="J1038">
            <v>7600</v>
          </cell>
          <cell r="K1038">
            <v>7600</v>
          </cell>
          <cell r="L1038">
            <v>7600</v>
          </cell>
          <cell r="M1038">
            <v>0</v>
          </cell>
          <cell r="N1038">
            <v>0</v>
          </cell>
          <cell r="O1038" t="str">
            <v>-</v>
          </cell>
          <cell r="P1038" t="str">
            <v>-</v>
          </cell>
          <cell r="Q1038" t="str">
            <v>-</v>
          </cell>
          <cell r="R1038" t="e">
            <v>#VALUE!</v>
          </cell>
          <cell r="S1038" t="e">
            <v>#VALUE!</v>
          </cell>
          <cell r="T1038" t="str">
            <v>-</v>
          </cell>
          <cell r="U1038" t="str">
            <v>-</v>
          </cell>
          <cell r="V1038">
            <v>7260</v>
          </cell>
          <cell r="W1038" t="e">
            <v>#VALUE!</v>
          </cell>
          <cell r="X1038" t="e">
            <v>#VALUE!</v>
          </cell>
          <cell r="Y1038">
            <v>7280</v>
          </cell>
          <cell r="Z1038">
            <v>7280</v>
          </cell>
          <cell r="AA1038">
            <v>7280</v>
          </cell>
        </row>
        <row r="1039">
          <cell r="A1039">
            <v>46</v>
          </cell>
          <cell r="B1039" t="str">
            <v>핫도그국산돈육67.8/롯데375g50g롯데</v>
          </cell>
          <cell r="D1039" t="str">
            <v>곡류(냉동)</v>
          </cell>
          <cell r="E1039" t="str">
            <v>핫도그</v>
          </cell>
          <cell r="F1039" t="str">
            <v>국산돈육67.8/롯데</v>
          </cell>
          <cell r="G1039" t="str">
            <v>375g</v>
          </cell>
          <cell r="H1039" t="str">
            <v>50g</v>
          </cell>
          <cell r="I1039" t="str">
            <v>롯데</v>
          </cell>
          <cell r="J1039">
            <v>3200</v>
          </cell>
          <cell r="K1039">
            <v>3200</v>
          </cell>
          <cell r="L1039">
            <v>3200</v>
          </cell>
          <cell r="M1039">
            <v>0</v>
          </cell>
          <cell r="N1039">
            <v>0</v>
          </cell>
          <cell r="O1039" t="str">
            <v>-</v>
          </cell>
          <cell r="P1039" t="str">
            <v>-</v>
          </cell>
          <cell r="Q1039" t="str">
            <v>-</v>
          </cell>
          <cell r="R1039" t="e">
            <v>#VALUE!</v>
          </cell>
          <cell r="S1039" t="e">
            <v>#VALUE!</v>
          </cell>
          <cell r="T1039">
            <v>5340</v>
          </cell>
          <cell r="U1039">
            <v>5980</v>
          </cell>
          <cell r="V1039">
            <v>6480</v>
          </cell>
          <cell r="W1039">
            <v>21.348314606741575</v>
          </cell>
          <cell r="X1039">
            <v>8.3612040133779271</v>
          </cell>
          <cell r="Y1039">
            <v>3650</v>
          </cell>
          <cell r="Z1039">
            <v>3980</v>
          </cell>
          <cell r="AA1039">
            <v>3980</v>
          </cell>
        </row>
        <row r="1040">
          <cell r="A1040">
            <v>47</v>
          </cell>
          <cell r="B1040" t="str">
            <v>가래떡(흰떡)/칠갑농산kg칠갑농산</v>
          </cell>
          <cell r="C1040">
            <v>15</v>
          </cell>
          <cell r="D1040" t="str">
            <v>곡류(떡)</v>
          </cell>
          <cell r="E1040" t="str">
            <v>가래떡(흰떡)</v>
          </cell>
          <cell r="F1040" t="str">
            <v>/칠갑농산</v>
          </cell>
          <cell r="G1040" t="str">
            <v>kg</v>
          </cell>
          <cell r="I1040" t="str">
            <v>칠갑농산</v>
          </cell>
          <cell r="J1040">
            <v>1830</v>
          </cell>
          <cell r="K1040" t="str">
            <v>-</v>
          </cell>
          <cell r="L1040" t="str">
            <v>-</v>
          </cell>
          <cell r="M1040" t="e">
            <v>#VALUE!</v>
          </cell>
          <cell r="N1040" t="e">
            <v>#VALUE!</v>
          </cell>
          <cell r="O1040">
            <v>2040</v>
          </cell>
          <cell r="P1040">
            <v>3000</v>
          </cell>
          <cell r="Q1040">
            <v>3000</v>
          </cell>
          <cell r="R1040">
            <v>47.058823529411768</v>
          </cell>
          <cell r="S1040">
            <v>0</v>
          </cell>
          <cell r="T1040" t="str">
            <v>-</v>
          </cell>
          <cell r="U1040" t="str">
            <v>-</v>
          </cell>
          <cell r="W1040" t="e">
            <v>#VALUE!</v>
          </cell>
          <cell r="X1040" t="e">
            <v>#VALUE!</v>
          </cell>
          <cell r="Y1040" t="str">
            <v>-</v>
          </cell>
          <cell r="Z1040" t="str">
            <v>-</v>
          </cell>
          <cell r="AA1040" t="str">
            <v>-</v>
          </cell>
        </row>
        <row r="1041">
          <cell r="A1041">
            <v>48</v>
          </cell>
          <cell r="B1041" t="str">
            <v>떡국떡국산400g우리쌀떡국풀무원</v>
          </cell>
          <cell r="C1041">
            <v>16</v>
          </cell>
          <cell r="D1041" t="str">
            <v>곡류(떡)</v>
          </cell>
          <cell r="E1041" t="str">
            <v>떡국떡</v>
          </cell>
          <cell r="F1041" t="str">
            <v>국산</v>
          </cell>
          <cell r="G1041" t="str">
            <v>400g</v>
          </cell>
          <cell r="H1041" t="str">
            <v>우리쌀떡국</v>
          </cell>
          <cell r="I1041" t="str">
            <v>풀무원</v>
          </cell>
          <cell r="J1041" t="str">
            <v>-</v>
          </cell>
          <cell r="K1041" t="str">
            <v>-</v>
          </cell>
          <cell r="L1041" t="str">
            <v>-</v>
          </cell>
          <cell r="M1041" t="e">
            <v>#VALUE!</v>
          </cell>
          <cell r="N1041" t="e">
            <v>#VALUE!</v>
          </cell>
          <cell r="O1041" t="str">
            <v>-</v>
          </cell>
          <cell r="P1041" t="str">
            <v>-</v>
          </cell>
          <cell r="Q1041" t="str">
            <v>-</v>
          </cell>
          <cell r="R1041" t="e">
            <v>#VALUE!</v>
          </cell>
          <cell r="S1041" t="e">
            <v>#VALUE!</v>
          </cell>
          <cell r="T1041" t="str">
            <v>-</v>
          </cell>
          <cell r="U1041" t="str">
            <v>-</v>
          </cell>
          <cell r="V1041">
            <v>2780</v>
          </cell>
          <cell r="W1041" t="e">
            <v>#VALUE!</v>
          </cell>
          <cell r="X1041" t="e">
            <v>#VALUE!</v>
          </cell>
          <cell r="Y1041">
            <v>2720</v>
          </cell>
          <cell r="Z1041" t="str">
            <v>-</v>
          </cell>
          <cell r="AA1041" t="str">
            <v>-</v>
          </cell>
        </row>
        <row r="1042">
          <cell r="A1042">
            <v>49</v>
          </cell>
          <cell r="B1042" t="str">
            <v>떡볶이떡송학2kg제일제당</v>
          </cell>
          <cell r="C1042">
            <v>17</v>
          </cell>
          <cell r="D1042" t="str">
            <v>곡류(떡)</v>
          </cell>
          <cell r="E1042" t="str">
            <v>떡볶이떡</v>
          </cell>
          <cell r="F1042" t="str">
            <v>송학</v>
          </cell>
          <cell r="G1042" t="str">
            <v>2kg</v>
          </cell>
          <cell r="I1042" t="str">
            <v>제일제당</v>
          </cell>
          <cell r="J1042">
            <v>5000</v>
          </cell>
          <cell r="K1042" t="str">
            <v>-</v>
          </cell>
          <cell r="L1042">
            <v>3800</v>
          </cell>
          <cell r="M1042">
            <v>-24</v>
          </cell>
          <cell r="N1042" t="e">
            <v>#VALUE!</v>
          </cell>
          <cell r="O1042">
            <v>6670</v>
          </cell>
          <cell r="P1042" t="str">
            <v>-</v>
          </cell>
          <cell r="Q1042" t="str">
            <v>-</v>
          </cell>
          <cell r="R1042" t="e">
            <v>#VALUE!</v>
          </cell>
          <cell r="S1042" t="e">
            <v>#VALUE!</v>
          </cell>
          <cell r="T1042" t="str">
            <v>-</v>
          </cell>
          <cell r="U1042" t="str">
            <v>-</v>
          </cell>
          <cell r="W1042" t="e">
            <v>#VALUE!</v>
          </cell>
          <cell r="X1042" t="e">
            <v>#VALUE!</v>
          </cell>
          <cell r="Y1042">
            <v>8400</v>
          </cell>
          <cell r="Z1042">
            <v>4300</v>
          </cell>
          <cell r="AA1042">
            <v>4400</v>
          </cell>
        </row>
        <row r="1043">
          <cell r="A1043">
            <v>50</v>
          </cell>
          <cell r="B1043" t="str">
            <v>떡볶이떡/칠갑농산kg칠갑농산</v>
          </cell>
          <cell r="D1043" t="str">
            <v>곡류(떡)</v>
          </cell>
          <cell r="E1043" t="str">
            <v>떡볶이떡</v>
          </cell>
          <cell r="F1043" t="str">
            <v>/칠갑농산</v>
          </cell>
          <cell r="G1043" t="str">
            <v>kg</v>
          </cell>
          <cell r="I1043" t="str">
            <v>칠갑농산</v>
          </cell>
          <cell r="J1043" t="str">
            <v>-</v>
          </cell>
          <cell r="K1043" t="str">
            <v>-</v>
          </cell>
          <cell r="L1043">
            <v>2200</v>
          </cell>
          <cell r="M1043" t="e">
            <v>#VALUE!</v>
          </cell>
          <cell r="N1043" t="e">
            <v>#VALUE!</v>
          </cell>
          <cell r="O1043">
            <v>4130</v>
          </cell>
          <cell r="P1043">
            <v>3340</v>
          </cell>
          <cell r="Q1043">
            <v>3340</v>
          </cell>
          <cell r="R1043">
            <v>-19.128329297820823</v>
          </cell>
          <cell r="S1043">
            <v>0</v>
          </cell>
          <cell r="T1043" t="str">
            <v>-</v>
          </cell>
          <cell r="U1043" t="str">
            <v>-</v>
          </cell>
          <cell r="W1043" t="e">
            <v>#VALUE!</v>
          </cell>
          <cell r="X1043" t="e">
            <v>#VALUE!</v>
          </cell>
          <cell r="Y1043">
            <v>3680</v>
          </cell>
          <cell r="Z1043">
            <v>1750</v>
          </cell>
          <cell r="AA1043">
            <v>1750</v>
          </cell>
        </row>
        <row r="1044">
          <cell r="A1044">
            <v>51</v>
          </cell>
          <cell r="B1044" t="str">
            <v>국수,생소면수입/면사랑kg생소면</v>
          </cell>
          <cell r="C1044">
            <v>18</v>
          </cell>
          <cell r="D1044" t="str">
            <v>곡류(면)</v>
          </cell>
          <cell r="E1044" t="str">
            <v>국수,생소면</v>
          </cell>
          <cell r="F1044" t="str">
            <v>수입/면사랑</v>
          </cell>
          <cell r="G1044" t="str">
            <v>kg</v>
          </cell>
          <cell r="H1044" t="str">
            <v>생소면</v>
          </cell>
          <cell r="J1044">
            <v>2600</v>
          </cell>
          <cell r="K1044" t="str">
            <v>-</v>
          </cell>
          <cell r="M1044">
            <v>-100</v>
          </cell>
          <cell r="N1044" t="e">
            <v>#VALUE!</v>
          </cell>
          <cell r="O1044" t="str">
            <v>-</v>
          </cell>
          <cell r="P1044" t="str">
            <v>-</v>
          </cell>
          <cell r="Q1044" t="str">
            <v>-</v>
          </cell>
          <cell r="R1044" t="e">
            <v>#VALUE!</v>
          </cell>
          <cell r="S1044" t="e">
            <v>#VALUE!</v>
          </cell>
          <cell r="T1044" t="str">
            <v>-</v>
          </cell>
          <cell r="U1044" t="str">
            <v>-</v>
          </cell>
          <cell r="W1044" t="e">
            <v>#VALUE!</v>
          </cell>
          <cell r="X1044" t="e">
            <v>#VALUE!</v>
          </cell>
          <cell r="Y1044" t="str">
            <v>-</v>
          </cell>
          <cell r="Z1044">
            <v>2270</v>
          </cell>
          <cell r="AA1044">
            <v>2270</v>
          </cell>
        </row>
        <row r="1045">
          <cell r="A1045">
            <v>52</v>
          </cell>
          <cell r="B1045" t="str">
            <v>국수,생소면kg생메밀면</v>
          </cell>
          <cell r="D1045" t="str">
            <v>곡류(면)</v>
          </cell>
          <cell r="E1045" t="str">
            <v>국수,생소면</v>
          </cell>
          <cell r="G1045" t="str">
            <v>kg</v>
          </cell>
          <cell r="H1045" t="str">
            <v>생메밀면</v>
          </cell>
          <cell r="J1045">
            <v>3150</v>
          </cell>
          <cell r="K1045" t="str">
            <v>-</v>
          </cell>
          <cell r="L1045" t="str">
            <v>-</v>
          </cell>
          <cell r="M1045" t="e">
            <v>#VALUE!</v>
          </cell>
          <cell r="N1045" t="e">
            <v>#VALUE!</v>
          </cell>
          <cell r="O1045" t="str">
            <v>-</v>
          </cell>
          <cell r="P1045" t="str">
            <v>-</v>
          </cell>
          <cell r="Q1045" t="str">
            <v>-</v>
          </cell>
          <cell r="R1045" t="e">
            <v>#VALUE!</v>
          </cell>
          <cell r="S1045" t="e">
            <v>#VALUE!</v>
          </cell>
          <cell r="T1045" t="str">
            <v>-</v>
          </cell>
          <cell r="U1045" t="str">
            <v>-</v>
          </cell>
          <cell r="W1045" t="e">
            <v>#VALUE!</v>
          </cell>
          <cell r="X1045" t="e">
            <v>#VALUE!</v>
          </cell>
          <cell r="Y1045">
            <v>3530</v>
          </cell>
          <cell r="Z1045">
            <v>2820</v>
          </cell>
          <cell r="AA1045">
            <v>2820</v>
          </cell>
        </row>
        <row r="1046">
          <cell r="A1046">
            <v>53</v>
          </cell>
          <cell r="B1046" t="str">
            <v>국수,생소면호주미국소맥분/풀무원600g생소면풀무원</v>
          </cell>
          <cell r="D1046" t="str">
            <v>곡류(면)</v>
          </cell>
          <cell r="E1046" t="str">
            <v>국수,생소면</v>
          </cell>
          <cell r="F1046" t="str">
            <v>호주미국소맥분/풀무원</v>
          </cell>
          <cell r="G1046" t="str">
            <v>600g</v>
          </cell>
          <cell r="H1046" t="str">
            <v>생소면</v>
          </cell>
          <cell r="I1046" t="str">
            <v>풀무원</v>
          </cell>
          <cell r="J1046" t="str">
            <v>-</v>
          </cell>
          <cell r="K1046" t="str">
            <v>-</v>
          </cell>
          <cell r="L1046" t="str">
            <v>-</v>
          </cell>
          <cell r="M1046" t="e">
            <v>#VALUE!</v>
          </cell>
          <cell r="N1046" t="e">
            <v>#VALUE!</v>
          </cell>
          <cell r="O1046" t="str">
            <v>-</v>
          </cell>
          <cell r="P1046" t="str">
            <v>-</v>
          </cell>
          <cell r="Q1046" t="str">
            <v>-</v>
          </cell>
          <cell r="R1046" t="e">
            <v>#VALUE!</v>
          </cell>
          <cell r="S1046" t="e">
            <v>#VALUE!</v>
          </cell>
          <cell r="T1046">
            <v>3150</v>
          </cell>
          <cell r="U1046" t="str">
            <v>-</v>
          </cell>
          <cell r="V1046">
            <v>3380</v>
          </cell>
          <cell r="W1046">
            <v>7.3015873015873014</v>
          </cell>
          <cell r="X1046" t="e">
            <v>#VALUE!</v>
          </cell>
          <cell r="Y1046">
            <v>3150</v>
          </cell>
          <cell r="Z1046">
            <v>3380</v>
          </cell>
          <cell r="AA1046" t="str">
            <v>-</v>
          </cell>
        </row>
        <row r="1047">
          <cell r="A1047">
            <v>54</v>
          </cell>
          <cell r="B1047" t="str">
            <v>국수,생소면600g메밀생면풀무원</v>
          </cell>
          <cell r="D1047" t="str">
            <v>곡류(면)</v>
          </cell>
          <cell r="E1047" t="str">
            <v>국수,생소면</v>
          </cell>
          <cell r="G1047" t="str">
            <v>600g</v>
          </cell>
          <cell r="H1047" t="str">
            <v>메밀생면</v>
          </cell>
          <cell r="I1047" t="str">
            <v>풀무원</v>
          </cell>
          <cell r="J1047" t="str">
            <v>-</v>
          </cell>
          <cell r="K1047" t="str">
            <v>-</v>
          </cell>
          <cell r="L1047" t="str">
            <v>-</v>
          </cell>
          <cell r="M1047" t="e">
            <v>#VALUE!</v>
          </cell>
          <cell r="N1047" t="e">
            <v>#VALUE!</v>
          </cell>
          <cell r="O1047" t="str">
            <v>-</v>
          </cell>
          <cell r="P1047" t="str">
            <v>-</v>
          </cell>
          <cell r="Q1047" t="str">
            <v>-</v>
          </cell>
          <cell r="R1047" t="e">
            <v>#VALUE!</v>
          </cell>
          <cell r="S1047" t="e">
            <v>#VALUE!</v>
          </cell>
          <cell r="T1047">
            <v>5250</v>
          </cell>
          <cell r="U1047">
            <v>5250</v>
          </cell>
          <cell r="V1047" t="str">
            <v>-</v>
          </cell>
          <cell r="W1047" t="e">
            <v>#VALUE!</v>
          </cell>
          <cell r="X1047" t="e">
            <v>#VALUE!</v>
          </cell>
          <cell r="Y1047" t="str">
            <v>-</v>
          </cell>
          <cell r="Z1047">
            <v>4700</v>
          </cell>
          <cell r="AA1047" t="str">
            <v>-</v>
          </cell>
        </row>
        <row r="1048">
          <cell r="A1048">
            <v>55</v>
          </cell>
          <cell r="B1048" t="str">
            <v>국수,소면수입/면사랑900g건소면수타면사랑</v>
          </cell>
          <cell r="C1048">
            <v>19</v>
          </cell>
          <cell r="D1048" t="str">
            <v>곡류(면)</v>
          </cell>
          <cell r="E1048" t="str">
            <v>국수,소면</v>
          </cell>
          <cell r="F1048" t="str">
            <v>수입/면사랑</v>
          </cell>
          <cell r="G1048" t="str">
            <v>900g</v>
          </cell>
          <cell r="H1048" t="str">
            <v>건소면수타</v>
          </cell>
          <cell r="I1048" t="str">
            <v>면사랑</v>
          </cell>
          <cell r="J1048" t="str">
            <v>-</v>
          </cell>
          <cell r="K1048" t="str">
            <v>-</v>
          </cell>
          <cell r="L1048" t="str">
            <v>-</v>
          </cell>
          <cell r="M1048" t="e">
            <v>#VALUE!</v>
          </cell>
          <cell r="N1048" t="e">
            <v>#VALUE!</v>
          </cell>
          <cell r="O1048" t="str">
            <v>-</v>
          </cell>
          <cell r="P1048" t="str">
            <v>-</v>
          </cell>
          <cell r="Q1048" t="str">
            <v>-</v>
          </cell>
          <cell r="R1048" t="e">
            <v>#VALUE!</v>
          </cell>
          <cell r="S1048" t="e">
            <v>#VALUE!</v>
          </cell>
          <cell r="T1048" t="str">
            <v>-</v>
          </cell>
          <cell r="U1048" t="str">
            <v>-</v>
          </cell>
          <cell r="V1048" t="str">
            <v>-</v>
          </cell>
          <cell r="W1048" t="e">
            <v>#VALUE!</v>
          </cell>
          <cell r="X1048" t="e">
            <v>#VALUE!</v>
          </cell>
          <cell r="Y1048" t="str">
            <v>-</v>
          </cell>
          <cell r="Z1048" t="str">
            <v>-</v>
          </cell>
          <cell r="AA1048" t="str">
            <v>-</v>
          </cell>
        </row>
        <row r="1049">
          <cell r="A1049">
            <v>56</v>
          </cell>
          <cell r="B1049" t="str">
            <v>국수,소면호주소맥분97/면사랑,태화식품1.5kg무표백소맥분,다가수숙성면오뚜기</v>
          </cell>
          <cell r="D1049" t="str">
            <v>곡류(면)</v>
          </cell>
          <cell r="E1049" t="str">
            <v>국수,소면</v>
          </cell>
          <cell r="F1049" t="str">
            <v>호주소맥분97/면사랑,태화식품</v>
          </cell>
          <cell r="G1049" t="str">
            <v>1.5kg</v>
          </cell>
          <cell r="H1049" t="str">
            <v>무표백소맥분,다가수숙성면</v>
          </cell>
          <cell r="I1049" t="str">
            <v>오뚜기</v>
          </cell>
          <cell r="J1049">
            <v>3550</v>
          </cell>
          <cell r="K1049">
            <v>3550</v>
          </cell>
          <cell r="L1049" t="str">
            <v>-</v>
          </cell>
          <cell r="M1049" t="e">
            <v>#VALUE!</v>
          </cell>
          <cell r="N1049" t="e">
            <v>#VALUE!</v>
          </cell>
          <cell r="O1049" t="str">
            <v>-</v>
          </cell>
          <cell r="P1049" t="str">
            <v>-</v>
          </cell>
          <cell r="Q1049" t="str">
            <v>-</v>
          </cell>
          <cell r="R1049" t="e">
            <v>#VALUE!</v>
          </cell>
          <cell r="S1049" t="e">
            <v>#VALUE!</v>
          </cell>
          <cell r="T1049">
            <v>4000</v>
          </cell>
          <cell r="U1049">
            <v>4000</v>
          </cell>
          <cell r="V1049">
            <v>4000</v>
          </cell>
          <cell r="W1049">
            <v>0</v>
          </cell>
          <cell r="X1049">
            <v>0</v>
          </cell>
          <cell r="Y1049">
            <v>4000</v>
          </cell>
          <cell r="Z1049">
            <v>4000</v>
          </cell>
          <cell r="AA1049">
            <v>4000</v>
          </cell>
        </row>
        <row r="1050">
          <cell r="A1050">
            <v>57</v>
          </cell>
          <cell r="B1050" t="str">
            <v>국수,소면호주소맥분97/면사랑,태화식품3kg무표백소맥분,다가수숙성면오뚜기</v>
          </cell>
          <cell r="D1050" t="str">
            <v>곡류(면)</v>
          </cell>
          <cell r="E1050" t="str">
            <v>국수,소면</v>
          </cell>
          <cell r="F1050" t="str">
            <v>호주소맥분97/면사랑,태화식품</v>
          </cell>
          <cell r="G1050" t="str">
            <v>3kg</v>
          </cell>
          <cell r="H1050" t="str">
            <v>무표백소맥분,다가수숙성면</v>
          </cell>
          <cell r="I1050" t="str">
            <v>오뚜기</v>
          </cell>
          <cell r="J1050">
            <v>7300</v>
          </cell>
          <cell r="K1050">
            <v>6850</v>
          </cell>
          <cell r="L1050">
            <v>7100</v>
          </cell>
          <cell r="M1050">
            <v>-2.7397260273972601</v>
          </cell>
          <cell r="N1050">
            <v>3.6496350364963503</v>
          </cell>
          <cell r="O1050">
            <v>7500</v>
          </cell>
          <cell r="P1050">
            <v>7800</v>
          </cell>
          <cell r="Q1050">
            <v>7800</v>
          </cell>
          <cell r="R1050">
            <v>4</v>
          </cell>
          <cell r="S1050">
            <v>0</v>
          </cell>
          <cell r="T1050">
            <v>7950</v>
          </cell>
          <cell r="U1050">
            <v>7950</v>
          </cell>
          <cell r="V1050">
            <v>6980</v>
          </cell>
          <cell r="W1050">
            <v>-12.20125786163522</v>
          </cell>
          <cell r="X1050">
            <v>-12.20125786163522</v>
          </cell>
          <cell r="Y1050">
            <v>7410</v>
          </cell>
          <cell r="Z1050">
            <v>7410</v>
          </cell>
          <cell r="AA1050">
            <v>7410</v>
          </cell>
        </row>
        <row r="1051">
          <cell r="A1051">
            <v>58</v>
          </cell>
          <cell r="B1051" t="str">
            <v>국수,소면수입/면사랑3kg수타면사랑</v>
          </cell>
          <cell r="D1051" t="str">
            <v>곡류(면)</v>
          </cell>
          <cell r="E1051" t="str">
            <v>국수,소면</v>
          </cell>
          <cell r="F1051" t="str">
            <v>수입/면사랑</v>
          </cell>
          <cell r="G1051" t="str">
            <v>3kg</v>
          </cell>
          <cell r="H1051" t="str">
            <v>수타</v>
          </cell>
          <cell r="I1051" t="str">
            <v>면사랑</v>
          </cell>
          <cell r="J1051" t="str">
            <v>-</v>
          </cell>
          <cell r="K1051" t="str">
            <v>-</v>
          </cell>
          <cell r="L1051" t="str">
            <v>-</v>
          </cell>
          <cell r="M1051" t="e">
            <v>#VALUE!</v>
          </cell>
          <cell r="N1051" t="e">
            <v>#VALUE!</v>
          </cell>
          <cell r="O1051" t="str">
            <v>-</v>
          </cell>
          <cell r="P1051" t="str">
            <v>-</v>
          </cell>
          <cell r="Q1051" t="str">
            <v>-</v>
          </cell>
          <cell r="R1051" t="e">
            <v>#VALUE!</v>
          </cell>
          <cell r="S1051" t="e">
            <v>#VALUE!</v>
          </cell>
          <cell r="T1051" t="str">
            <v>-</v>
          </cell>
          <cell r="U1051" t="str">
            <v>-</v>
          </cell>
          <cell r="V1051" t="str">
            <v>-</v>
          </cell>
          <cell r="W1051" t="e">
            <v>#VALUE!</v>
          </cell>
          <cell r="X1051" t="e">
            <v>#VALUE!</v>
          </cell>
          <cell r="Y1051" t="str">
            <v>-</v>
          </cell>
          <cell r="Z1051" t="str">
            <v>-</v>
          </cell>
          <cell r="AA1051" t="str">
            <v>-</v>
          </cell>
        </row>
        <row r="1052">
          <cell r="A1052">
            <v>59</v>
          </cell>
          <cell r="B1052" t="str">
            <v>국수,소면3kg진공포장,소면샘표</v>
          </cell>
          <cell r="D1052" t="str">
            <v>곡류(면)</v>
          </cell>
          <cell r="E1052" t="str">
            <v>국수,소면</v>
          </cell>
          <cell r="G1052" t="str">
            <v>3kg</v>
          </cell>
          <cell r="H1052" t="str">
            <v>진공포장,소면</v>
          </cell>
          <cell r="I1052" t="str">
            <v>샘표</v>
          </cell>
          <cell r="J1052">
            <v>6650</v>
          </cell>
          <cell r="K1052">
            <v>6650</v>
          </cell>
          <cell r="L1052">
            <v>6650</v>
          </cell>
          <cell r="M1052">
            <v>0</v>
          </cell>
          <cell r="N1052">
            <v>0</v>
          </cell>
          <cell r="O1052" t="str">
            <v>-</v>
          </cell>
          <cell r="P1052" t="str">
            <v>-</v>
          </cell>
          <cell r="Q1052" t="str">
            <v>-</v>
          </cell>
          <cell r="R1052" t="e">
            <v>#VALUE!</v>
          </cell>
          <cell r="S1052" t="e">
            <v>#VALUE!</v>
          </cell>
          <cell r="T1052" t="str">
            <v>-</v>
          </cell>
          <cell r="U1052" t="str">
            <v>-</v>
          </cell>
          <cell r="V1052" t="str">
            <v>-</v>
          </cell>
          <cell r="W1052" t="e">
            <v>#VALUE!</v>
          </cell>
          <cell r="X1052" t="e">
            <v>#VALUE!</v>
          </cell>
          <cell r="Y1052">
            <v>8980</v>
          </cell>
          <cell r="Z1052">
            <v>8980</v>
          </cell>
          <cell r="AA1052">
            <v>8980</v>
          </cell>
        </row>
        <row r="1053">
          <cell r="A1053">
            <v>60</v>
          </cell>
          <cell r="B1053" t="str">
            <v>국수,소면수입소맥분/샘표900g건면샘표</v>
          </cell>
          <cell r="D1053" t="str">
            <v>곡류(면)</v>
          </cell>
          <cell r="E1053" t="str">
            <v>국수,소면</v>
          </cell>
          <cell r="F1053" t="str">
            <v>수입소맥분/샘표</v>
          </cell>
          <cell r="G1053" t="str">
            <v>900g</v>
          </cell>
          <cell r="H1053" t="str">
            <v>건면</v>
          </cell>
          <cell r="I1053" t="str">
            <v>샘표</v>
          </cell>
          <cell r="J1053">
            <v>2750</v>
          </cell>
          <cell r="K1053">
            <v>1880</v>
          </cell>
          <cell r="L1053">
            <v>2750</v>
          </cell>
          <cell r="M1053">
            <v>0</v>
          </cell>
          <cell r="N1053">
            <v>46.276595744680854</v>
          </cell>
          <cell r="O1053">
            <v>1900</v>
          </cell>
          <cell r="P1053">
            <v>1900</v>
          </cell>
          <cell r="Q1053">
            <v>2600</v>
          </cell>
          <cell r="R1053">
            <v>36.842105263157897</v>
          </cell>
          <cell r="S1053">
            <v>36.842105263157897</v>
          </cell>
          <cell r="T1053" t="str">
            <v>-</v>
          </cell>
          <cell r="U1053" t="str">
            <v>-</v>
          </cell>
          <cell r="V1053" t="str">
            <v>-</v>
          </cell>
          <cell r="W1053" t="e">
            <v>#VALUE!</v>
          </cell>
          <cell r="X1053" t="e">
            <v>#VALUE!</v>
          </cell>
          <cell r="Y1053">
            <v>2700</v>
          </cell>
          <cell r="Z1053">
            <v>2700</v>
          </cell>
          <cell r="AA1053">
            <v>2700</v>
          </cell>
        </row>
        <row r="1054">
          <cell r="A1054">
            <v>61</v>
          </cell>
          <cell r="B1054" t="str">
            <v>국수,소면900g소면오뚜기</v>
          </cell>
          <cell r="D1054" t="str">
            <v>곡류(면)</v>
          </cell>
          <cell r="E1054" t="str">
            <v>국수,소면</v>
          </cell>
          <cell r="G1054" t="str">
            <v>900g</v>
          </cell>
          <cell r="H1054" t="str">
            <v>소면</v>
          </cell>
          <cell r="I1054" t="str">
            <v>오뚜기</v>
          </cell>
          <cell r="J1054">
            <v>2350</v>
          </cell>
          <cell r="K1054">
            <v>2550</v>
          </cell>
          <cell r="L1054">
            <v>2350</v>
          </cell>
          <cell r="M1054">
            <v>0</v>
          </cell>
          <cell r="N1054">
            <v>-7.8431372549019605</v>
          </cell>
          <cell r="O1054">
            <v>2600</v>
          </cell>
          <cell r="P1054">
            <v>2600</v>
          </cell>
          <cell r="Q1054">
            <v>2600</v>
          </cell>
          <cell r="R1054">
            <v>0</v>
          </cell>
          <cell r="S1054">
            <v>0</v>
          </cell>
          <cell r="T1054">
            <v>2560</v>
          </cell>
          <cell r="U1054">
            <v>1990</v>
          </cell>
          <cell r="V1054">
            <v>2490</v>
          </cell>
          <cell r="W1054">
            <v>-2.734375</v>
          </cell>
          <cell r="X1054">
            <v>25.125628140703519</v>
          </cell>
          <cell r="Y1054">
            <v>2600</v>
          </cell>
          <cell r="Z1054">
            <v>2600</v>
          </cell>
          <cell r="AA1054">
            <v>2600</v>
          </cell>
        </row>
        <row r="1055">
          <cell r="A1055">
            <v>62</v>
          </cell>
          <cell r="B1055" t="str">
            <v>국수,소면kg소면청수</v>
          </cell>
          <cell r="D1055" t="str">
            <v>곡류(면)</v>
          </cell>
          <cell r="E1055" t="str">
            <v>국수,소면</v>
          </cell>
          <cell r="G1055" t="str">
            <v>kg</v>
          </cell>
          <cell r="H1055" t="str">
            <v>소면</v>
          </cell>
          <cell r="I1055" t="str">
            <v>청수</v>
          </cell>
          <cell r="J1055">
            <v>2950</v>
          </cell>
          <cell r="K1055">
            <v>2950</v>
          </cell>
          <cell r="L1055">
            <v>2950</v>
          </cell>
          <cell r="M1055">
            <v>0</v>
          </cell>
          <cell r="N1055">
            <v>0</v>
          </cell>
          <cell r="O1055">
            <v>2870</v>
          </cell>
          <cell r="P1055">
            <v>3200</v>
          </cell>
          <cell r="Q1055">
            <v>3200</v>
          </cell>
          <cell r="R1055">
            <v>11.498257839721255</v>
          </cell>
          <cell r="S1055">
            <v>0</v>
          </cell>
          <cell r="T1055" t="str">
            <v>-</v>
          </cell>
          <cell r="U1055" t="str">
            <v>-</v>
          </cell>
          <cell r="V1055">
            <v>2860</v>
          </cell>
          <cell r="W1055" t="e">
            <v>#VALUE!</v>
          </cell>
          <cell r="X1055" t="e">
            <v>#VALUE!</v>
          </cell>
          <cell r="Y1055">
            <v>2850</v>
          </cell>
          <cell r="Z1055">
            <v>2850</v>
          </cell>
          <cell r="AA1055">
            <v>2850</v>
          </cell>
        </row>
        <row r="1056">
          <cell r="A1056">
            <v>63</v>
          </cell>
          <cell r="B1056" t="str">
            <v>냉면600g함흥냉면면사랑</v>
          </cell>
          <cell r="C1056">
            <v>20</v>
          </cell>
          <cell r="D1056" t="str">
            <v>곡류(면)</v>
          </cell>
          <cell r="E1056" t="str">
            <v>냉면</v>
          </cell>
          <cell r="G1056" t="str">
            <v>600g</v>
          </cell>
          <cell r="H1056" t="str">
            <v>함흥냉면</v>
          </cell>
          <cell r="I1056" t="str">
            <v>면사랑</v>
          </cell>
          <cell r="J1056" t="str">
            <v>-</v>
          </cell>
          <cell r="K1056" t="str">
            <v>-</v>
          </cell>
          <cell r="L1056" t="str">
            <v>-</v>
          </cell>
          <cell r="M1056" t="e">
            <v>#VALUE!</v>
          </cell>
          <cell r="N1056" t="e">
            <v>#VALUE!</v>
          </cell>
          <cell r="O1056" t="str">
            <v>-</v>
          </cell>
          <cell r="P1056" t="str">
            <v>-</v>
          </cell>
          <cell r="Q1056" t="str">
            <v>-</v>
          </cell>
          <cell r="R1056" t="e">
            <v>#VALUE!</v>
          </cell>
          <cell r="S1056" t="e">
            <v>#VALUE!</v>
          </cell>
          <cell r="T1056" t="str">
            <v>-</v>
          </cell>
          <cell r="U1056" t="str">
            <v>-</v>
          </cell>
          <cell r="V1056" t="str">
            <v>-</v>
          </cell>
          <cell r="W1056" t="e">
            <v>#VALUE!</v>
          </cell>
          <cell r="X1056" t="e">
            <v>#VALUE!</v>
          </cell>
          <cell r="Y1056" t="str">
            <v>-</v>
          </cell>
          <cell r="Z1056">
            <v>1040</v>
          </cell>
          <cell r="AA1056">
            <v>1040</v>
          </cell>
        </row>
        <row r="1057">
          <cell r="A1057">
            <v>64</v>
          </cell>
          <cell r="B1057" t="str">
            <v>냉면송학식품600g냉면제일제당</v>
          </cell>
          <cell r="D1057" t="str">
            <v>곡류(면)</v>
          </cell>
          <cell r="E1057" t="str">
            <v>냉면</v>
          </cell>
          <cell r="F1057" t="str">
            <v>송학식품</v>
          </cell>
          <cell r="G1057" t="str">
            <v>600g</v>
          </cell>
          <cell r="H1057" t="str">
            <v>냉면</v>
          </cell>
          <cell r="I1057" t="str">
            <v>제일제당</v>
          </cell>
          <cell r="J1057">
            <v>1920</v>
          </cell>
          <cell r="K1057" t="str">
            <v>-</v>
          </cell>
          <cell r="L1057">
            <v>1920</v>
          </cell>
          <cell r="M1057">
            <v>0</v>
          </cell>
          <cell r="N1057" t="e">
            <v>#VALUE!</v>
          </cell>
          <cell r="O1057">
            <v>1620</v>
          </cell>
          <cell r="P1057" t="str">
            <v>-</v>
          </cell>
          <cell r="Q1057" t="str">
            <v>-</v>
          </cell>
          <cell r="R1057" t="e">
            <v>#VALUE!</v>
          </cell>
          <cell r="S1057" t="e">
            <v>#VALUE!</v>
          </cell>
          <cell r="T1057">
            <v>2770</v>
          </cell>
          <cell r="U1057" t="str">
            <v>-</v>
          </cell>
          <cell r="V1057" t="str">
            <v>-</v>
          </cell>
          <cell r="W1057" t="e">
            <v>#VALUE!</v>
          </cell>
          <cell r="X1057" t="e">
            <v>#VALUE!</v>
          </cell>
          <cell r="Y1057">
            <v>1560</v>
          </cell>
          <cell r="Z1057">
            <v>1620</v>
          </cell>
          <cell r="AA1057">
            <v>1620</v>
          </cell>
        </row>
        <row r="1058">
          <cell r="A1058">
            <v>65</v>
          </cell>
          <cell r="B1058" t="str">
            <v>수제비kg수제비면사랑</v>
          </cell>
          <cell r="C1058">
            <v>21</v>
          </cell>
          <cell r="D1058" t="str">
            <v>곡류(면)</v>
          </cell>
          <cell r="E1058" t="str">
            <v>수제비</v>
          </cell>
          <cell r="G1058" t="str">
            <v>kg</v>
          </cell>
          <cell r="H1058" t="str">
            <v>수제비</v>
          </cell>
          <cell r="I1058" t="str">
            <v>면사랑</v>
          </cell>
          <cell r="J1058">
            <v>3800</v>
          </cell>
          <cell r="K1058" t="str">
            <v>-</v>
          </cell>
          <cell r="L1058" t="str">
            <v>-</v>
          </cell>
          <cell r="M1058" t="e">
            <v>#VALUE!</v>
          </cell>
          <cell r="N1058" t="e">
            <v>#VALUE!</v>
          </cell>
          <cell r="O1058" t="str">
            <v>-</v>
          </cell>
          <cell r="P1058" t="str">
            <v>-</v>
          </cell>
          <cell r="Q1058" t="str">
            <v>-</v>
          </cell>
          <cell r="R1058" t="e">
            <v>#VALUE!</v>
          </cell>
          <cell r="S1058" t="e">
            <v>#VALUE!</v>
          </cell>
          <cell r="T1058" t="str">
            <v>-</v>
          </cell>
          <cell r="U1058" t="str">
            <v>-</v>
          </cell>
          <cell r="V1058" t="str">
            <v>-</v>
          </cell>
          <cell r="W1058" t="e">
            <v>#VALUE!</v>
          </cell>
          <cell r="X1058" t="e">
            <v>#VALUE!</v>
          </cell>
          <cell r="Y1058" t="str">
            <v>-</v>
          </cell>
          <cell r="Z1058">
            <v>2270</v>
          </cell>
          <cell r="AA1058">
            <v>2270</v>
          </cell>
        </row>
        <row r="1059">
          <cell r="A1059">
            <v>66</v>
          </cell>
          <cell r="B1059" t="str">
            <v>스파게티면3kg스파게티오뚜기</v>
          </cell>
          <cell r="C1059">
            <v>22</v>
          </cell>
          <cell r="D1059" t="str">
            <v>곡류(면)</v>
          </cell>
          <cell r="E1059" t="str">
            <v>스파게티면</v>
          </cell>
          <cell r="G1059" t="str">
            <v>3kg</v>
          </cell>
          <cell r="H1059" t="str">
            <v>스파게티</v>
          </cell>
          <cell r="I1059" t="str">
            <v>오뚜기</v>
          </cell>
          <cell r="J1059">
            <v>13800</v>
          </cell>
          <cell r="K1059">
            <v>9600</v>
          </cell>
          <cell r="L1059">
            <v>9600</v>
          </cell>
          <cell r="M1059">
            <v>-30.434782608695652</v>
          </cell>
          <cell r="N1059">
            <v>0</v>
          </cell>
          <cell r="O1059">
            <v>15600</v>
          </cell>
          <cell r="P1059">
            <v>9500</v>
          </cell>
          <cell r="Q1059">
            <v>9500</v>
          </cell>
          <cell r="R1059">
            <v>-39.102564102564102</v>
          </cell>
          <cell r="S1059">
            <v>0</v>
          </cell>
          <cell r="T1059">
            <v>10500</v>
          </cell>
          <cell r="U1059">
            <v>9660</v>
          </cell>
          <cell r="V1059">
            <v>10500</v>
          </cell>
          <cell r="W1059">
            <v>0</v>
          </cell>
          <cell r="X1059">
            <v>8.695652173913043</v>
          </cell>
          <cell r="Y1059">
            <v>10850</v>
          </cell>
          <cell r="Z1059">
            <v>10850</v>
          </cell>
          <cell r="AA1059">
            <v>10850</v>
          </cell>
        </row>
        <row r="1060">
          <cell r="A1060">
            <v>67</v>
          </cell>
          <cell r="B1060" t="str">
            <v>스파게티면이탈리아두름휘트세몰리나100/스피가푸드kg마른것,광천수로 반죽오뚜기</v>
          </cell>
          <cell r="D1060" t="str">
            <v>곡류(면)</v>
          </cell>
          <cell r="E1060" t="str">
            <v>스파게티면</v>
          </cell>
          <cell r="F1060" t="str">
            <v>이탈리아두름휘트세몰리나100/스피가푸드</v>
          </cell>
          <cell r="G1060" t="str">
            <v>kg</v>
          </cell>
          <cell r="H1060" t="str">
            <v>마른것,광천수로 반죽</v>
          </cell>
          <cell r="I1060" t="str">
            <v>오뚜기</v>
          </cell>
          <cell r="J1060">
            <v>4600</v>
          </cell>
          <cell r="K1060">
            <v>4600</v>
          </cell>
          <cell r="L1060">
            <v>4600</v>
          </cell>
          <cell r="M1060">
            <v>0</v>
          </cell>
          <cell r="N1060">
            <v>0</v>
          </cell>
          <cell r="O1060" t="str">
            <v>-</v>
          </cell>
          <cell r="P1060" t="str">
            <v>-</v>
          </cell>
          <cell r="Q1060">
            <v>4000</v>
          </cell>
          <cell r="R1060" t="e">
            <v>#VALUE!</v>
          </cell>
          <cell r="S1060" t="e">
            <v>#VALUE!</v>
          </cell>
          <cell r="T1060">
            <v>5000</v>
          </cell>
          <cell r="U1060">
            <v>3700</v>
          </cell>
          <cell r="V1060" t="str">
            <v>-</v>
          </cell>
          <cell r="W1060" t="e">
            <v>#VALUE!</v>
          </cell>
          <cell r="X1060" t="e">
            <v>#VALUE!</v>
          </cell>
          <cell r="Y1060">
            <v>5000</v>
          </cell>
          <cell r="Z1060">
            <v>5000</v>
          </cell>
          <cell r="AA1060">
            <v>5000</v>
          </cell>
        </row>
        <row r="1061">
          <cell r="A1061">
            <v>68</v>
          </cell>
          <cell r="B1061" t="str">
            <v>스파게티면/대한제분kg마른것대한제분</v>
          </cell>
          <cell r="D1061" t="str">
            <v>곡류(면)</v>
          </cell>
          <cell r="E1061" t="str">
            <v>스파게티면</v>
          </cell>
          <cell r="F1061" t="str">
            <v>/대한제분</v>
          </cell>
          <cell r="G1061" t="str">
            <v>kg</v>
          </cell>
          <cell r="H1061" t="str">
            <v>마른것</v>
          </cell>
          <cell r="I1061" t="str">
            <v>대한제분</v>
          </cell>
          <cell r="J1061" t="str">
            <v>-</v>
          </cell>
          <cell r="K1061" t="str">
            <v>-</v>
          </cell>
          <cell r="L1061" t="str">
            <v>-</v>
          </cell>
          <cell r="M1061" t="e">
            <v>#VALUE!</v>
          </cell>
          <cell r="N1061" t="e">
            <v>#VALUE!</v>
          </cell>
          <cell r="O1061" t="str">
            <v>-</v>
          </cell>
          <cell r="P1061" t="str">
            <v>-</v>
          </cell>
          <cell r="Q1061">
            <v>2900</v>
          </cell>
          <cell r="R1061" t="e">
            <v>#VALUE!</v>
          </cell>
          <cell r="S1061" t="e">
            <v>#VALUE!</v>
          </cell>
          <cell r="T1061" t="str">
            <v>-</v>
          </cell>
          <cell r="U1061" t="str">
            <v>-</v>
          </cell>
          <cell r="W1061" t="e">
            <v>#VALUE!</v>
          </cell>
          <cell r="X1061" t="e">
            <v>#VALUE!</v>
          </cell>
          <cell r="Y1061">
            <v>2200</v>
          </cell>
          <cell r="Z1061">
            <v>2200</v>
          </cell>
          <cell r="AA1061">
            <v>2200</v>
          </cell>
        </row>
        <row r="1062">
          <cell r="A1062">
            <v>69</v>
          </cell>
          <cell r="B1062" t="str">
            <v>스파게티면/데체코kg마른것데체코</v>
          </cell>
          <cell r="D1062" t="str">
            <v>곡류(면)</v>
          </cell>
          <cell r="E1062" t="str">
            <v>스파게티면</v>
          </cell>
          <cell r="F1062" t="str">
            <v>/데체코</v>
          </cell>
          <cell r="G1062" t="str">
            <v>kg</v>
          </cell>
          <cell r="H1062" t="str">
            <v>마른것</v>
          </cell>
          <cell r="I1062" t="str">
            <v>데체코</v>
          </cell>
          <cell r="J1062" t="str">
            <v>-</v>
          </cell>
          <cell r="K1062" t="str">
            <v>-</v>
          </cell>
          <cell r="L1062" t="str">
            <v>-</v>
          </cell>
          <cell r="M1062" t="e">
            <v>#VALUE!</v>
          </cell>
          <cell r="N1062" t="e">
            <v>#VALUE!</v>
          </cell>
          <cell r="O1062" t="str">
            <v>-</v>
          </cell>
          <cell r="P1062" t="str">
            <v>-</v>
          </cell>
          <cell r="Q1062" t="str">
            <v>-</v>
          </cell>
          <cell r="R1062" t="e">
            <v>#VALUE!</v>
          </cell>
          <cell r="S1062" t="e">
            <v>#VALUE!</v>
          </cell>
          <cell r="T1062">
            <v>8800</v>
          </cell>
          <cell r="U1062">
            <v>8800</v>
          </cell>
          <cell r="V1062">
            <v>8800</v>
          </cell>
          <cell r="W1062">
            <v>0</v>
          </cell>
          <cell r="X1062">
            <v>0</v>
          </cell>
          <cell r="Y1062" t="str">
            <v>-</v>
          </cell>
          <cell r="Z1062" t="str">
            <v>-</v>
          </cell>
          <cell r="AA1062" t="str">
            <v>-</v>
          </cell>
        </row>
        <row r="1063">
          <cell r="A1063">
            <v>70</v>
          </cell>
          <cell r="B1063" t="str">
            <v>스파게티면수입kg페투치니오뚜기</v>
          </cell>
          <cell r="D1063" t="str">
            <v>곡류(면)</v>
          </cell>
          <cell r="E1063" t="str">
            <v>스파게티면</v>
          </cell>
          <cell r="F1063" t="str">
            <v>수입</v>
          </cell>
          <cell r="G1063" t="str">
            <v>kg</v>
          </cell>
          <cell r="H1063" t="str">
            <v>페투치니</v>
          </cell>
          <cell r="I1063" t="str">
            <v>오뚜기</v>
          </cell>
          <cell r="J1063" t="str">
            <v>-</v>
          </cell>
          <cell r="K1063" t="str">
            <v>-</v>
          </cell>
          <cell r="L1063" t="str">
            <v>-</v>
          </cell>
          <cell r="M1063" t="e">
            <v>#VALUE!</v>
          </cell>
          <cell r="N1063" t="e">
            <v>#VALUE!</v>
          </cell>
          <cell r="O1063" t="str">
            <v>-</v>
          </cell>
          <cell r="P1063" t="str">
            <v>-</v>
          </cell>
          <cell r="Q1063" t="str">
            <v>-</v>
          </cell>
          <cell r="R1063" t="e">
            <v>#VALUE!</v>
          </cell>
          <cell r="S1063" t="e">
            <v>#VALUE!</v>
          </cell>
          <cell r="T1063" t="str">
            <v>-</v>
          </cell>
          <cell r="U1063" t="str">
            <v>-</v>
          </cell>
          <cell r="V1063">
            <v>6640</v>
          </cell>
          <cell r="W1063" t="e">
            <v>#VALUE!</v>
          </cell>
          <cell r="X1063" t="e">
            <v>#VALUE!</v>
          </cell>
          <cell r="Y1063" t="str">
            <v>-</v>
          </cell>
          <cell r="Z1063">
            <v>2550</v>
          </cell>
          <cell r="AA1063" t="str">
            <v>-</v>
          </cell>
        </row>
        <row r="1064">
          <cell r="A1064">
            <v>71</v>
          </cell>
          <cell r="B1064" t="str">
            <v>우동수입소맥분/천일1.15kg냉동사누끼우동230g천일</v>
          </cell>
          <cell r="C1064">
            <v>23</v>
          </cell>
          <cell r="D1064" t="str">
            <v>곡류(면)</v>
          </cell>
          <cell r="E1064" t="str">
            <v>우동</v>
          </cell>
          <cell r="F1064" t="str">
            <v>수입소맥분/천일</v>
          </cell>
          <cell r="G1064" t="str">
            <v>1.15kg</v>
          </cell>
          <cell r="H1064" t="str">
            <v>냉동사누끼우동230g</v>
          </cell>
          <cell r="I1064" t="str">
            <v>천일</v>
          </cell>
          <cell r="J1064">
            <v>2400</v>
          </cell>
          <cell r="K1064" t="str">
            <v>-</v>
          </cell>
          <cell r="L1064" t="str">
            <v>-</v>
          </cell>
          <cell r="M1064" t="e">
            <v>#VALUE!</v>
          </cell>
          <cell r="N1064" t="e">
            <v>#VALUE!</v>
          </cell>
          <cell r="O1064" t="str">
            <v>-</v>
          </cell>
          <cell r="P1064" t="str">
            <v>-</v>
          </cell>
          <cell r="Q1064" t="str">
            <v>-</v>
          </cell>
          <cell r="R1064" t="e">
            <v>#VALUE!</v>
          </cell>
          <cell r="S1064" t="e">
            <v>#VALUE!</v>
          </cell>
          <cell r="T1064" t="str">
            <v>-</v>
          </cell>
          <cell r="U1064" t="str">
            <v>-</v>
          </cell>
          <cell r="V1064">
            <v>2280</v>
          </cell>
          <cell r="W1064" t="e">
            <v>#VALUE!</v>
          </cell>
          <cell r="X1064" t="e">
            <v>#VALUE!</v>
          </cell>
          <cell r="Y1064">
            <v>2230</v>
          </cell>
          <cell r="Z1064">
            <v>2250</v>
          </cell>
          <cell r="AA1064">
            <v>2250</v>
          </cell>
        </row>
        <row r="1065">
          <cell r="A1065">
            <v>72</v>
          </cell>
          <cell r="B1065" t="str">
            <v>우동수입/면사랑1050g냉동우동면사랑</v>
          </cell>
          <cell r="D1065" t="str">
            <v>곡류(면)</v>
          </cell>
          <cell r="E1065" t="str">
            <v>우동</v>
          </cell>
          <cell r="F1065" t="str">
            <v>수입/면사랑</v>
          </cell>
          <cell r="G1065" t="str">
            <v>1050g</v>
          </cell>
          <cell r="H1065" t="str">
            <v>냉동우동</v>
          </cell>
          <cell r="I1065" t="str">
            <v>면사랑</v>
          </cell>
          <cell r="J1065" t="str">
            <v>-</v>
          </cell>
          <cell r="K1065" t="str">
            <v>-</v>
          </cell>
          <cell r="L1065" t="str">
            <v>-</v>
          </cell>
          <cell r="M1065" t="e">
            <v>#VALUE!</v>
          </cell>
          <cell r="N1065" t="e">
            <v>#VALUE!</v>
          </cell>
          <cell r="O1065" t="str">
            <v>-</v>
          </cell>
          <cell r="P1065" t="str">
            <v>-</v>
          </cell>
          <cell r="Q1065" t="str">
            <v>-</v>
          </cell>
          <cell r="R1065" t="e">
            <v>#VALUE!</v>
          </cell>
          <cell r="S1065" t="e">
            <v>#VALUE!</v>
          </cell>
          <cell r="T1065" t="str">
            <v>-</v>
          </cell>
          <cell r="U1065" t="str">
            <v>-</v>
          </cell>
          <cell r="V1065">
            <v>3980</v>
          </cell>
          <cell r="W1065" t="e">
            <v>#VALUE!</v>
          </cell>
          <cell r="X1065" t="e">
            <v>#VALUE!</v>
          </cell>
          <cell r="Y1065" t="str">
            <v>-</v>
          </cell>
          <cell r="Z1065">
            <v>1810</v>
          </cell>
          <cell r="AA1065">
            <v>1810</v>
          </cell>
        </row>
        <row r="1066">
          <cell r="A1066">
            <v>73</v>
          </cell>
          <cell r="B1066" t="str">
            <v>우동/동성230g냉동우동동성</v>
          </cell>
          <cell r="D1066" t="str">
            <v>곡류(면)</v>
          </cell>
          <cell r="E1066" t="str">
            <v>우동</v>
          </cell>
          <cell r="F1066" t="str">
            <v>/동성</v>
          </cell>
          <cell r="G1066" t="str">
            <v>230g</v>
          </cell>
          <cell r="H1066" t="str">
            <v>냉동우동</v>
          </cell>
          <cell r="I1066" t="str">
            <v>동성</v>
          </cell>
          <cell r="J1066" t="str">
            <v>-</v>
          </cell>
          <cell r="K1066" t="str">
            <v>-</v>
          </cell>
          <cell r="L1066" t="str">
            <v>-</v>
          </cell>
          <cell r="M1066" t="e">
            <v>#VALUE!</v>
          </cell>
          <cell r="N1066" t="e">
            <v>#VALUE!</v>
          </cell>
          <cell r="O1066" t="str">
            <v>-</v>
          </cell>
          <cell r="P1066" t="str">
            <v>-</v>
          </cell>
          <cell r="Q1066" t="str">
            <v>-</v>
          </cell>
          <cell r="R1066" t="e">
            <v>#VALUE!</v>
          </cell>
          <cell r="S1066" t="e">
            <v>#VALUE!</v>
          </cell>
          <cell r="T1066" t="str">
            <v>-</v>
          </cell>
          <cell r="U1066" t="str">
            <v>-</v>
          </cell>
          <cell r="V1066" t="str">
            <v>-</v>
          </cell>
          <cell r="W1066" t="e">
            <v>#VALUE!</v>
          </cell>
          <cell r="X1066" t="e">
            <v>#VALUE!</v>
          </cell>
          <cell r="Y1066">
            <v>420</v>
          </cell>
          <cell r="Z1066">
            <v>470</v>
          </cell>
          <cell r="AA1066">
            <v>470</v>
          </cell>
        </row>
        <row r="1067">
          <cell r="A1067">
            <v>74</v>
          </cell>
          <cell r="B1067" t="str">
            <v>우동kg냉동우동천일</v>
          </cell>
          <cell r="D1067" t="str">
            <v>곡류(면)</v>
          </cell>
          <cell r="E1067" t="str">
            <v>우동</v>
          </cell>
          <cell r="G1067" t="str">
            <v>kg</v>
          </cell>
          <cell r="H1067" t="str">
            <v>냉동우동</v>
          </cell>
          <cell r="I1067" t="str">
            <v>천일</v>
          </cell>
          <cell r="J1067" t="str">
            <v>-</v>
          </cell>
          <cell r="K1067" t="str">
            <v>-</v>
          </cell>
          <cell r="L1067" t="str">
            <v>-</v>
          </cell>
          <cell r="M1067" t="e">
            <v>#VALUE!</v>
          </cell>
          <cell r="N1067" t="e">
            <v>#VALUE!</v>
          </cell>
          <cell r="O1067">
            <v>2500</v>
          </cell>
          <cell r="P1067" t="str">
            <v>-</v>
          </cell>
          <cell r="Q1067" t="str">
            <v>-</v>
          </cell>
          <cell r="R1067" t="e">
            <v>#VALUE!</v>
          </cell>
          <cell r="S1067" t="e">
            <v>#VALUE!</v>
          </cell>
          <cell r="T1067" t="str">
            <v>-</v>
          </cell>
          <cell r="U1067" t="str">
            <v>-</v>
          </cell>
          <cell r="V1067" t="str">
            <v>-</v>
          </cell>
          <cell r="W1067" t="e">
            <v>#VALUE!</v>
          </cell>
          <cell r="X1067" t="e">
            <v>#VALUE!</v>
          </cell>
          <cell r="Y1067" t="str">
            <v>-</v>
          </cell>
          <cell r="Z1067">
            <v>1960</v>
          </cell>
          <cell r="AA1067">
            <v>1960</v>
          </cell>
        </row>
        <row r="1068">
          <cell r="A1068">
            <v>75</v>
          </cell>
          <cell r="B1068" t="str">
            <v>우동호주미국/풀무원kg냉동우동,230g,호박/녹차풀무원</v>
          </cell>
          <cell r="D1068" t="str">
            <v>곡류(면)</v>
          </cell>
          <cell r="E1068" t="str">
            <v>우동</v>
          </cell>
          <cell r="F1068" t="str">
            <v>호주미국/풀무원</v>
          </cell>
          <cell r="G1068" t="str">
            <v>kg</v>
          </cell>
          <cell r="H1068" t="str">
            <v>냉동우동,230g,호박/녹차</v>
          </cell>
          <cell r="I1068" t="str">
            <v>풀무원</v>
          </cell>
          <cell r="J1068" t="str">
            <v>-</v>
          </cell>
          <cell r="K1068" t="str">
            <v>-</v>
          </cell>
          <cell r="L1068" t="str">
            <v>-</v>
          </cell>
          <cell r="M1068" t="e">
            <v>#VALUE!</v>
          </cell>
          <cell r="N1068" t="e">
            <v>#VALUE!</v>
          </cell>
          <cell r="O1068" t="str">
            <v>-</v>
          </cell>
          <cell r="P1068" t="str">
            <v>-</v>
          </cell>
          <cell r="Q1068" t="str">
            <v>-</v>
          </cell>
          <cell r="R1068" t="e">
            <v>#VALUE!</v>
          </cell>
          <cell r="S1068" t="e">
            <v>#VALUE!</v>
          </cell>
          <cell r="T1068" t="str">
            <v>-</v>
          </cell>
          <cell r="U1068" t="str">
            <v>-</v>
          </cell>
          <cell r="V1068" t="str">
            <v>-</v>
          </cell>
          <cell r="W1068" t="e">
            <v>#VALUE!</v>
          </cell>
          <cell r="X1068" t="e">
            <v>#VALUE!</v>
          </cell>
          <cell r="Y1068" t="str">
            <v>-</v>
          </cell>
          <cell r="Z1068" t="str">
            <v>-</v>
          </cell>
          <cell r="AA1068" t="str">
            <v>-</v>
          </cell>
        </row>
        <row r="1069">
          <cell r="A1069">
            <v>76</v>
          </cell>
          <cell r="B1069" t="str">
            <v>우동송학식품210g우동면제일제당</v>
          </cell>
          <cell r="D1069" t="str">
            <v>곡류(면)</v>
          </cell>
          <cell r="E1069" t="str">
            <v>우동</v>
          </cell>
          <cell r="F1069" t="str">
            <v>송학식품</v>
          </cell>
          <cell r="G1069" t="str">
            <v>210g</v>
          </cell>
          <cell r="H1069" t="str">
            <v>우동면</v>
          </cell>
          <cell r="I1069" t="str">
            <v>제일제당</v>
          </cell>
          <cell r="J1069">
            <v>410</v>
          </cell>
          <cell r="K1069" t="str">
            <v>-</v>
          </cell>
          <cell r="L1069">
            <v>410</v>
          </cell>
          <cell r="M1069">
            <v>0</v>
          </cell>
          <cell r="N1069" t="e">
            <v>#VALUE!</v>
          </cell>
          <cell r="O1069" t="str">
            <v>-</v>
          </cell>
          <cell r="P1069" t="str">
            <v>-</v>
          </cell>
          <cell r="Q1069" t="str">
            <v>-</v>
          </cell>
          <cell r="R1069" t="e">
            <v>#VALUE!</v>
          </cell>
          <cell r="S1069" t="e">
            <v>#VALUE!</v>
          </cell>
          <cell r="T1069">
            <v>950</v>
          </cell>
          <cell r="U1069" t="str">
            <v>-</v>
          </cell>
          <cell r="V1069">
            <v>1000</v>
          </cell>
          <cell r="W1069">
            <v>5.2631578947368425</v>
          </cell>
          <cell r="X1069" t="e">
            <v>#VALUE!</v>
          </cell>
          <cell r="Y1069">
            <v>950</v>
          </cell>
          <cell r="Z1069" t="str">
            <v>-</v>
          </cell>
          <cell r="AA1069" t="str">
            <v>-</v>
          </cell>
        </row>
        <row r="1070">
          <cell r="A1070">
            <v>77</v>
          </cell>
          <cell r="B1070" t="str">
            <v>우동/칠갑농산kg생우동칠갑농산</v>
          </cell>
          <cell r="D1070" t="str">
            <v>곡류(면)</v>
          </cell>
          <cell r="E1070" t="str">
            <v>우동</v>
          </cell>
          <cell r="F1070" t="str">
            <v>/칠갑농산</v>
          </cell>
          <cell r="G1070" t="str">
            <v>kg</v>
          </cell>
          <cell r="H1070" t="str">
            <v>생우동</v>
          </cell>
          <cell r="I1070" t="str">
            <v>칠갑농산</v>
          </cell>
          <cell r="J1070" t="str">
            <v>-</v>
          </cell>
          <cell r="K1070" t="str">
            <v>-</v>
          </cell>
          <cell r="L1070">
            <v>3100</v>
          </cell>
          <cell r="M1070" t="e">
            <v>#VALUE!</v>
          </cell>
          <cell r="N1070" t="e">
            <v>#VALUE!</v>
          </cell>
          <cell r="O1070" t="str">
            <v>-</v>
          </cell>
          <cell r="P1070" t="str">
            <v>-</v>
          </cell>
          <cell r="Q1070" t="str">
            <v>-</v>
          </cell>
          <cell r="R1070" t="e">
            <v>#VALUE!</v>
          </cell>
          <cell r="S1070" t="e">
            <v>#VALUE!</v>
          </cell>
          <cell r="T1070" t="str">
            <v>-</v>
          </cell>
          <cell r="U1070" t="str">
            <v>-</v>
          </cell>
          <cell r="V1070" t="str">
            <v>-</v>
          </cell>
          <cell r="W1070" t="e">
            <v>#VALUE!</v>
          </cell>
          <cell r="X1070" t="e">
            <v>#VALUE!</v>
          </cell>
          <cell r="Y1070" t="str">
            <v>-</v>
          </cell>
          <cell r="Z1070">
            <v>2520</v>
          </cell>
          <cell r="AA1070">
            <v>2520</v>
          </cell>
        </row>
        <row r="1071">
          <cell r="A1071">
            <v>78</v>
          </cell>
          <cell r="B1071" t="str">
            <v>우동호주미국/풀무원210g고급생우동풀무원</v>
          </cell>
          <cell r="D1071" t="str">
            <v>곡류(면)</v>
          </cell>
          <cell r="E1071" t="str">
            <v>우동</v>
          </cell>
          <cell r="F1071" t="str">
            <v>호주미국/풀무원</v>
          </cell>
          <cell r="G1071" t="str">
            <v>210g</v>
          </cell>
          <cell r="H1071" t="str">
            <v>고급생우동</v>
          </cell>
          <cell r="I1071" t="str">
            <v>풀무원</v>
          </cell>
          <cell r="J1071" t="str">
            <v>-</v>
          </cell>
          <cell r="K1071" t="str">
            <v>-</v>
          </cell>
          <cell r="L1071" t="str">
            <v>-</v>
          </cell>
          <cell r="M1071" t="e">
            <v>#VALUE!</v>
          </cell>
          <cell r="N1071" t="e">
            <v>#VALUE!</v>
          </cell>
          <cell r="O1071" t="str">
            <v>-</v>
          </cell>
          <cell r="P1071" t="str">
            <v>-</v>
          </cell>
          <cell r="Q1071" t="str">
            <v>-</v>
          </cell>
          <cell r="R1071" t="e">
            <v>#VALUE!</v>
          </cell>
          <cell r="S1071" t="e">
            <v>#VALUE!</v>
          </cell>
          <cell r="T1071">
            <v>880</v>
          </cell>
          <cell r="U1071" t="str">
            <v>-</v>
          </cell>
          <cell r="V1071">
            <v>980</v>
          </cell>
          <cell r="W1071">
            <v>11.363636363636363</v>
          </cell>
          <cell r="X1071" t="e">
            <v>#VALUE!</v>
          </cell>
          <cell r="Y1071">
            <v>890</v>
          </cell>
          <cell r="Z1071">
            <v>980</v>
          </cell>
          <cell r="AA1071">
            <v>980</v>
          </cell>
        </row>
        <row r="1072">
          <cell r="A1072">
            <v>79</v>
          </cell>
          <cell r="B1072" t="str">
            <v>우동kg생우동면사랑</v>
          </cell>
          <cell r="D1072" t="str">
            <v>곡류(면)</v>
          </cell>
          <cell r="E1072" t="str">
            <v>우동</v>
          </cell>
          <cell r="G1072" t="str">
            <v>kg</v>
          </cell>
          <cell r="H1072" t="str">
            <v>생우동</v>
          </cell>
          <cell r="I1072" t="str">
            <v>면사랑</v>
          </cell>
          <cell r="J1072">
            <v>2600</v>
          </cell>
          <cell r="K1072" t="str">
            <v>-</v>
          </cell>
          <cell r="L1072">
            <v>2600</v>
          </cell>
          <cell r="M1072">
            <v>0</v>
          </cell>
          <cell r="N1072" t="e">
            <v>#VALUE!</v>
          </cell>
          <cell r="O1072" t="str">
            <v>-</v>
          </cell>
          <cell r="P1072" t="str">
            <v>-</v>
          </cell>
          <cell r="Q1072" t="str">
            <v>-</v>
          </cell>
          <cell r="R1072" t="e">
            <v>#VALUE!</v>
          </cell>
          <cell r="S1072" t="e">
            <v>#VALUE!</v>
          </cell>
          <cell r="T1072" t="str">
            <v>-</v>
          </cell>
          <cell r="U1072" t="str">
            <v>-</v>
          </cell>
          <cell r="V1072" t="str">
            <v>-</v>
          </cell>
          <cell r="W1072" t="e">
            <v>#VALUE!</v>
          </cell>
          <cell r="X1072" t="e">
            <v>#VALUE!</v>
          </cell>
          <cell r="Y1072">
            <v>4080</v>
          </cell>
          <cell r="Z1072">
            <v>2320</v>
          </cell>
          <cell r="AA1072">
            <v>2320</v>
          </cell>
        </row>
        <row r="1073">
          <cell r="A1073">
            <v>80</v>
          </cell>
          <cell r="B1073" t="str">
            <v>중면호주소맥분97/면사랑,태화식품1.5kg무표백소맥분,다가수숙성면오뚜기</v>
          </cell>
          <cell r="C1073">
            <v>24</v>
          </cell>
          <cell r="D1073" t="str">
            <v>곡류(면)</v>
          </cell>
          <cell r="E1073" t="str">
            <v>중면</v>
          </cell>
          <cell r="F1073" t="str">
            <v>호주소맥분97/면사랑,태화식품</v>
          </cell>
          <cell r="G1073" t="str">
            <v>1.5kg</v>
          </cell>
          <cell r="H1073" t="str">
            <v>무표백소맥분,다가수숙성면</v>
          </cell>
          <cell r="I1073" t="str">
            <v>오뚜기</v>
          </cell>
          <cell r="J1073">
            <v>3550</v>
          </cell>
          <cell r="K1073">
            <v>3550</v>
          </cell>
          <cell r="L1073" t="str">
            <v>-</v>
          </cell>
          <cell r="M1073" t="e">
            <v>#VALUE!</v>
          </cell>
          <cell r="N1073" t="e">
            <v>#VALUE!</v>
          </cell>
          <cell r="O1073" t="str">
            <v>-</v>
          </cell>
          <cell r="P1073" t="str">
            <v>-</v>
          </cell>
          <cell r="Q1073">
            <v>3700</v>
          </cell>
          <cell r="R1073" t="e">
            <v>#VALUE!</v>
          </cell>
          <cell r="S1073" t="e">
            <v>#VALUE!</v>
          </cell>
          <cell r="T1073" t="str">
            <v>-</v>
          </cell>
          <cell r="U1073" t="str">
            <v>-</v>
          </cell>
          <cell r="V1073" t="str">
            <v>-</v>
          </cell>
          <cell r="W1073" t="e">
            <v>#VALUE!</v>
          </cell>
          <cell r="X1073" t="e">
            <v>#VALUE!</v>
          </cell>
          <cell r="Y1073">
            <v>4000</v>
          </cell>
          <cell r="Z1073">
            <v>4000</v>
          </cell>
          <cell r="AA1073">
            <v>4000</v>
          </cell>
        </row>
        <row r="1074">
          <cell r="A1074">
            <v>81</v>
          </cell>
          <cell r="B1074" t="str">
            <v>중면호주소맥분97/면사랑,태화식품3kg무표백소맥분,다가수숙성면오뚜기</v>
          </cell>
          <cell r="D1074" t="str">
            <v>곡류(면)</v>
          </cell>
          <cell r="E1074" t="str">
            <v>중면</v>
          </cell>
          <cell r="F1074" t="str">
            <v>호주소맥분97/면사랑,태화식품</v>
          </cell>
          <cell r="G1074" t="str">
            <v>3kg</v>
          </cell>
          <cell r="H1074" t="str">
            <v>무표백소맥분,다가수숙성면</v>
          </cell>
          <cell r="I1074" t="str">
            <v>오뚜기</v>
          </cell>
          <cell r="J1074">
            <v>7450</v>
          </cell>
          <cell r="K1074">
            <v>6850</v>
          </cell>
          <cell r="L1074">
            <v>7100</v>
          </cell>
          <cell r="M1074">
            <v>-4.6979865771812079</v>
          </cell>
          <cell r="N1074">
            <v>3.6496350364963503</v>
          </cell>
          <cell r="O1074">
            <v>7500</v>
          </cell>
          <cell r="P1074">
            <v>7800</v>
          </cell>
          <cell r="Q1074">
            <v>7800</v>
          </cell>
          <cell r="R1074">
            <v>4</v>
          </cell>
          <cell r="S1074">
            <v>0</v>
          </cell>
          <cell r="T1074" t="str">
            <v>-</v>
          </cell>
          <cell r="U1074">
            <v>7480</v>
          </cell>
          <cell r="V1074">
            <v>7950</v>
          </cell>
          <cell r="W1074" t="e">
            <v>#VALUE!</v>
          </cell>
          <cell r="X1074">
            <v>6.2834224598930479</v>
          </cell>
          <cell r="Y1074">
            <v>7410</v>
          </cell>
          <cell r="Z1074">
            <v>7410</v>
          </cell>
          <cell r="AA1074">
            <v>7410</v>
          </cell>
        </row>
        <row r="1075">
          <cell r="A1075">
            <v>82</v>
          </cell>
          <cell r="B1075" t="str">
            <v>중면호주소맥분97/면사랑,태화식품900g무표백소맥분,다가수숙성면오뚜기</v>
          </cell>
          <cell r="D1075" t="str">
            <v>곡류(면)</v>
          </cell>
          <cell r="E1075" t="str">
            <v>중면</v>
          </cell>
          <cell r="F1075" t="str">
            <v>호주소맥분97/면사랑,태화식품</v>
          </cell>
          <cell r="G1075" t="str">
            <v>900g</v>
          </cell>
          <cell r="H1075" t="str">
            <v>무표백소맥분,다가수숙성면</v>
          </cell>
          <cell r="I1075" t="str">
            <v>오뚜기</v>
          </cell>
          <cell r="J1075">
            <v>2550</v>
          </cell>
          <cell r="K1075">
            <v>2350</v>
          </cell>
          <cell r="L1075">
            <v>2350</v>
          </cell>
          <cell r="M1075">
            <v>-7.8431372549019605</v>
          </cell>
          <cell r="N1075">
            <v>0</v>
          </cell>
          <cell r="O1075">
            <v>2600</v>
          </cell>
          <cell r="P1075">
            <v>2600</v>
          </cell>
          <cell r="Q1075">
            <v>2600</v>
          </cell>
          <cell r="R1075">
            <v>0</v>
          </cell>
          <cell r="S1075">
            <v>0</v>
          </cell>
          <cell r="T1075">
            <v>2600</v>
          </cell>
          <cell r="U1075">
            <v>2600</v>
          </cell>
          <cell r="V1075">
            <v>2600</v>
          </cell>
          <cell r="W1075">
            <v>0</v>
          </cell>
          <cell r="X1075">
            <v>0</v>
          </cell>
          <cell r="Y1075">
            <v>2600</v>
          </cell>
          <cell r="Z1075">
            <v>2600</v>
          </cell>
          <cell r="AA1075">
            <v>2600</v>
          </cell>
        </row>
        <row r="1076">
          <cell r="A1076">
            <v>83</v>
          </cell>
          <cell r="B1076" t="str">
            <v>중면수입/면사랑kg생중화면면사랑</v>
          </cell>
          <cell r="D1076" t="str">
            <v>곡류(면)</v>
          </cell>
          <cell r="E1076" t="str">
            <v>중면</v>
          </cell>
          <cell r="F1076" t="str">
            <v>수입/면사랑</v>
          </cell>
          <cell r="G1076" t="str">
            <v>kg</v>
          </cell>
          <cell r="H1076" t="str">
            <v>생중화면</v>
          </cell>
          <cell r="I1076" t="str">
            <v>면사랑</v>
          </cell>
          <cell r="J1076">
            <v>2600</v>
          </cell>
          <cell r="K1076" t="str">
            <v>-</v>
          </cell>
          <cell r="L1076">
            <v>2600</v>
          </cell>
          <cell r="M1076">
            <v>0</v>
          </cell>
          <cell r="N1076" t="e">
            <v>#VALUE!</v>
          </cell>
          <cell r="O1076" t="str">
            <v>-</v>
          </cell>
          <cell r="P1076" t="str">
            <v>-</v>
          </cell>
          <cell r="Q1076" t="str">
            <v>-</v>
          </cell>
          <cell r="R1076" t="e">
            <v>#VALUE!</v>
          </cell>
          <cell r="S1076" t="e">
            <v>#VALUE!</v>
          </cell>
          <cell r="T1076" t="str">
            <v>-</v>
          </cell>
          <cell r="U1076" t="str">
            <v>-</v>
          </cell>
          <cell r="V1076" t="str">
            <v>-</v>
          </cell>
          <cell r="W1076" t="e">
            <v>#VALUE!</v>
          </cell>
          <cell r="X1076" t="e">
            <v>#VALUE!</v>
          </cell>
          <cell r="Y1076">
            <v>1810</v>
          </cell>
          <cell r="Z1076">
            <v>2320</v>
          </cell>
          <cell r="AA1076">
            <v>2320</v>
          </cell>
        </row>
        <row r="1077">
          <cell r="A1077">
            <v>84</v>
          </cell>
          <cell r="B1077" t="str">
            <v>쫄면/송학식품kg송학식품</v>
          </cell>
          <cell r="C1077">
            <v>25</v>
          </cell>
          <cell r="D1077" t="str">
            <v>곡류(면)</v>
          </cell>
          <cell r="E1077" t="str">
            <v>쫄면</v>
          </cell>
          <cell r="F1077" t="str">
            <v>/송학식품</v>
          </cell>
          <cell r="G1077" t="str">
            <v>kg</v>
          </cell>
          <cell r="I1077" t="str">
            <v>송학식품</v>
          </cell>
          <cell r="J1077">
            <v>3200</v>
          </cell>
          <cell r="K1077" t="str">
            <v>-</v>
          </cell>
          <cell r="L1077" t="str">
            <v>-</v>
          </cell>
          <cell r="M1077" t="e">
            <v>#VALUE!</v>
          </cell>
          <cell r="N1077" t="e">
            <v>#VALUE!</v>
          </cell>
          <cell r="O1077">
            <v>2500</v>
          </cell>
          <cell r="P1077" t="str">
            <v>-</v>
          </cell>
          <cell r="Q1077" t="str">
            <v>-</v>
          </cell>
          <cell r="R1077" t="e">
            <v>#VALUE!</v>
          </cell>
          <cell r="S1077" t="e">
            <v>#VALUE!</v>
          </cell>
          <cell r="T1077">
            <v>3790</v>
          </cell>
          <cell r="U1077">
            <v>3050</v>
          </cell>
          <cell r="V1077">
            <v>3050</v>
          </cell>
          <cell r="W1077">
            <v>-19.525065963060687</v>
          </cell>
          <cell r="X1077">
            <v>0</v>
          </cell>
          <cell r="Y1077">
            <v>1740</v>
          </cell>
          <cell r="Z1077">
            <v>1800</v>
          </cell>
          <cell r="AA1077">
            <v>1800</v>
          </cell>
        </row>
        <row r="1078">
          <cell r="A1078">
            <v>85</v>
          </cell>
          <cell r="B1078" t="str">
            <v>쫄면밀가루94.5고급타피오카전분4.5/이츠웰kg반접힌냉동타입제일제당</v>
          </cell>
          <cell r="D1078" t="str">
            <v>곡류(면)</v>
          </cell>
          <cell r="E1078" t="str">
            <v>쫄면</v>
          </cell>
          <cell r="F1078" t="str">
            <v>밀가루94.5고급타피오카전분4.5/이츠웰</v>
          </cell>
          <cell r="G1078" t="str">
            <v>kg</v>
          </cell>
          <cell r="H1078" t="str">
            <v>반접힌냉동타입</v>
          </cell>
          <cell r="I1078" t="str">
            <v>제일제당</v>
          </cell>
          <cell r="J1078" t="str">
            <v>-</v>
          </cell>
          <cell r="K1078" t="str">
            <v>-</v>
          </cell>
          <cell r="L1078" t="str">
            <v>-</v>
          </cell>
          <cell r="M1078" t="e">
            <v>#VALUE!</v>
          </cell>
          <cell r="N1078" t="e">
            <v>#VALUE!</v>
          </cell>
          <cell r="O1078" t="str">
            <v>-</v>
          </cell>
          <cell r="P1078" t="str">
            <v>-</v>
          </cell>
          <cell r="Q1078" t="str">
            <v>-</v>
          </cell>
          <cell r="R1078" t="e">
            <v>#VALUE!</v>
          </cell>
          <cell r="S1078" t="e">
            <v>#VALUE!</v>
          </cell>
          <cell r="T1078" t="str">
            <v>-</v>
          </cell>
          <cell r="U1078" t="str">
            <v>-</v>
          </cell>
          <cell r="V1078" t="str">
            <v>-</v>
          </cell>
          <cell r="W1078" t="e">
            <v>#VALUE!</v>
          </cell>
          <cell r="X1078" t="e">
            <v>#VALUE!</v>
          </cell>
          <cell r="Y1078">
            <v>1910</v>
          </cell>
          <cell r="Z1078" t="str">
            <v>-</v>
          </cell>
          <cell r="AA1078" t="str">
            <v>-</v>
          </cell>
        </row>
        <row r="1079">
          <cell r="A1079">
            <v>86</v>
          </cell>
          <cell r="B1079" t="str">
            <v>쫄면수입/면사랑kg면사랑</v>
          </cell>
          <cell r="D1079" t="str">
            <v>곡류(면)</v>
          </cell>
          <cell r="E1079" t="str">
            <v>쫄면</v>
          </cell>
          <cell r="F1079" t="str">
            <v>수입/면사랑</v>
          </cell>
          <cell r="G1079" t="str">
            <v>kg</v>
          </cell>
          <cell r="I1079" t="str">
            <v>면사랑</v>
          </cell>
          <cell r="J1079">
            <v>3200</v>
          </cell>
          <cell r="K1079" t="str">
            <v>-</v>
          </cell>
          <cell r="L1079" t="str">
            <v>-</v>
          </cell>
          <cell r="M1079" t="e">
            <v>#VALUE!</v>
          </cell>
          <cell r="N1079" t="e">
            <v>#VALUE!</v>
          </cell>
          <cell r="O1079" t="str">
            <v>-</v>
          </cell>
          <cell r="P1079" t="str">
            <v>-</v>
          </cell>
          <cell r="Q1079" t="str">
            <v>-</v>
          </cell>
          <cell r="R1079" t="e">
            <v>#VALUE!</v>
          </cell>
          <cell r="S1079" t="e">
            <v>#VALUE!</v>
          </cell>
          <cell r="T1079" t="str">
            <v>-</v>
          </cell>
          <cell r="U1079">
            <v>2980</v>
          </cell>
          <cell r="W1079" t="e">
            <v>#VALUE!</v>
          </cell>
          <cell r="X1079">
            <v>-100</v>
          </cell>
          <cell r="Y1079">
            <v>3480</v>
          </cell>
          <cell r="Z1079">
            <v>3480</v>
          </cell>
          <cell r="AA1079">
            <v>4350</v>
          </cell>
        </row>
        <row r="1080">
          <cell r="A1080">
            <v>87</v>
          </cell>
          <cell r="B1080" t="str">
            <v>쫄면수입/면사랑kg라쫄면면사랑</v>
          </cell>
          <cell r="D1080" t="str">
            <v>곡류(면)</v>
          </cell>
          <cell r="E1080" t="str">
            <v>쫄면</v>
          </cell>
          <cell r="F1080" t="str">
            <v>수입/면사랑</v>
          </cell>
          <cell r="G1080" t="str">
            <v>kg</v>
          </cell>
          <cell r="H1080" t="str">
            <v>라쫄면</v>
          </cell>
          <cell r="I1080" t="str">
            <v>면사랑</v>
          </cell>
          <cell r="J1080" t="str">
            <v>-</v>
          </cell>
          <cell r="K1080" t="str">
            <v>-</v>
          </cell>
          <cell r="L1080" t="str">
            <v>-</v>
          </cell>
          <cell r="M1080" t="e">
            <v>#VALUE!</v>
          </cell>
          <cell r="N1080" t="e">
            <v>#VALUE!</v>
          </cell>
          <cell r="O1080" t="str">
            <v>-</v>
          </cell>
          <cell r="P1080" t="str">
            <v>-</v>
          </cell>
          <cell r="Q1080" t="str">
            <v>-</v>
          </cell>
          <cell r="R1080" t="e">
            <v>#VALUE!</v>
          </cell>
          <cell r="S1080" t="e">
            <v>#VALUE!</v>
          </cell>
          <cell r="T1080" t="str">
            <v>-</v>
          </cell>
          <cell r="U1080" t="str">
            <v>-</v>
          </cell>
          <cell r="V1080" t="str">
            <v>-</v>
          </cell>
          <cell r="W1080" t="e">
            <v>#VALUE!</v>
          </cell>
          <cell r="X1080" t="e">
            <v>#VALUE!</v>
          </cell>
          <cell r="Y1080" t="str">
            <v>-</v>
          </cell>
          <cell r="Z1080" t="str">
            <v>-</v>
          </cell>
          <cell r="AA1080" t="str">
            <v>-</v>
          </cell>
        </row>
        <row r="1081">
          <cell r="A1081">
            <v>88</v>
          </cell>
          <cell r="B1081" t="str">
            <v>칼국수호주소맥분97/면사랑,태화식품1.5kg건면,무표백소맥분,다가수숙성면오뚜기</v>
          </cell>
          <cell r="C1081">
            <v>26</v>
          </cell>
          <cell r="D1081" t="str">
            <v>곡류(면)</v>
          </cell>
          <cell r="E1081" t="str">
            <v>칼국수</v>
          </cell>
          <cell r="F1081" t="str">
            <v>호주소맥분97/면사랑,태화식품</v>
          </cell>
          <cell r="G1081" t="str">
            <v>1.5kg</v>
          </cell>
          <cell r="H1081" t="str">
            <v>건면,무표백소맥분,다가수숙성면</v>
          </cell>
          <cell r="I1081" t="str">
            <v>오뚜기</v>
          </cell>
          <cell r="J1081">
            <v>3550</v>
          </cell>
          <cell r="K1081">
            <v>3550</v>
          </cell>
          <cell r="L1081">
            <v>3550</v>
          </cell>
          <cell r="M1081">
            <v>0</v>
          </cell>
          <cell r="N1081">
            <v>0</v>
          </cell>
          <cell r="O1081">
            <v>4340</v>
          </cell>
          <cell r="P1081">
            <v>3200</v>
          </cell>
          <cell r="Q1081">
            <v>4800</v>
          </cell>
          <cell r="R1081">
            <v>10.599078341013826</v>
          </cell>
          <cell r="S1081">
            <v>50</v>
          </cell>
          <cell r="T1081" t="str">
            <v>-</v>
          </cell>
          <cell r="U1081" t="str">
            <v>-</v>
          </cell>
          <cell r="V1081" t="str">
            <v>-</v>
          </cell>
          <cell r="W1081" t="e">
            <v>#VALUE!</v>
          </cell>
          <cell r="X1081" t="e">
            <v>#VALUE!</v>
          </cell>
          <cell r="Y1081">
            <v>4340</v>
          </cell>
          <cell r="Z1081">
            <v>4340</v>
          </cell>
          <cell r="AA1081">
            <v>4340</v>
          </cell>
        </row>
        <row r="1082">
          <cell r="A1082">
            <v>89</v>
          </cell>
          <cell r="B1082" t="str">
            <v>칼국수/송학식품kg생칼국수송학식품</v>
          </cell>
          <cell r="D1082" t="str">
            <v>곡류(면)</v>
          </cell>
          <cell r="E1082" t="str">
            <v>칼국수</v>
          </cell>
          <cell r="F1082" t="str">
            <v>/송학식품</v>
          </cell>
          <cell r="G1082" t="str">
            <v>kg</v>
          </cell>
          <cell r="H1082" t="str">
            <v>생칼국수</v>
          </cell>
          <cell r="I1082" t="str">
            <v>송학식품</v>
          </cell>
          <cell r="J1082">
            <v>3000</v>
          </cell>
          <cell r="K1082">
            <v>3000</v>
          </cell>
          <cell r="L1082">
            <v>3000</v>
          </cell>
          <cell r="M1082">
            <v>0</v>
          </cell>
          <cell r="N1082">
            <v>0</v>
          </cell>
          <cell r="O1082">
            <v>2870</v>
          </cell>
          <cell r="P1082">
            <v>2870</v>
          </cell>
          <cell r="Q1082">
            <v>3840</v>
          </cell>
          <cell r="R1082">
            <v>33.797909407665507</v>
          </cell>
          <cell r="S1082">
            <v>33.797909407665507</v>
          </cell>
          <cell r="T1082">
            <v>3920</v>
          </cell>
          <cell r="U1082">
            <v>3910</v>
          </cell>
          <cell r="V1082">
            <v>3900</v>
          </cell>
          <cell r="W1082">
            <v>-0.51020408163265307</v>
          </cell>
          <cell r="X1082">
            <v>-0.25575447570332482</v>
          </cell>
          <cell r="Y1082">
            <v>3650</v>
          </cell>
          <cell r="Z1082">
            <v>2640</v>
          </cell>
          <cell r="AA1082">
            <v>2640</v>
          </cell>
        </row>
        <row r="1083">
          <cell r="A1083">
            <v>90</v>
          </cell>
          <cell r="B1083" t="str">
            <v>칼국수수입/면사랑kg생칼국수면사랑</v>
          </cell>
          <cell r="D1083" t="str">
            <v>곡류(면)</v>
          </cell>
          <cell r="E1083" t="str">
            <v>칼국수</v>
          </cell>
          <cell r="F1083" t="str">
            <v>수입/면사랑</v>
          </cell>
          <cell r="G1083" t="str">
            <v>kg</v>
          </cell>
          <cell r="H1083" t="str">
            <v>생칼국수</v>
          </cell>
          <cell r="I1083" t="str">
            <v>면사랑</v>
          </cell>
          <cell r="J1083">
            <v>2600</v>
          </cell>
          <cell r="K1083" t="str">
            <v>-</v>
          </cell>
          <cell r="L1083">
            <v>2600</v>
          </cell>
          <cell r="M1083">
            <v>0</v>
          </cell>
          <cell r="N1083" t="e">
            <v>#VALUE!</v>
          </cell>
          <cell r="O1083" t="str">
            <v>-</v>
          </cell>
          <cell r="P1083" t="str">
            <v>-</v>
          </cell>
          <cell r="Q1083" t="str">
            <v>-</v>
          </cell>
          <cell r="R1083" t="e">
            <v>#VALUE!</v>
          </cell>
          <cell r="S1083" t="e">
            <v>#VALUE!</v>
          </cell>
          <cell r="T1083" t="str">
            <v>-</v>
          </cell>
          <cell r="U1083" t="str">
            <v>-</v>
          </cell>
          <cell r="V1083">
            <v>2960</v>
          </cell>
          <cell r="W1083" t="e">
            <v>#VALUE!</v>
          </cell>
          <cell r="X1083" t="e">
            <v>#VALUE!</v>
          </cell>
          <cell r="Y1083">
            <v>5640</v>
          </cell>
          <cell r="Z1083">
            <v>2320</v>
          </cell>
          <cell r="AA1083">
            <v>2320</v>
          </cell>
        </row>
        <row r="1084">
          <cell r="A1084">
            <v>91</v>
          </cell>
          <cell r="B1084" t="str">
            <v>칼국수/송학식품kg건면송학식품</v>
          </cell>
          <cell r="D1084" t="str">
            <v>곡류(면)</v>
          </cell>
          <cell r="E1084" t="str">
            <v>칼국수</v>
          </cell>
          <cell r="F1084" t="str">
            <v>/송학식품</v>
          </cell>
          <cell r="G1084" t="str">
            <v>kg</v>
          </cell>
          <cell r="H1084" t="str">
            <v>건면</v>
          </cell>
          <cell r="I1084" t="str">
            <v>송학식품</v>
          </cell>
          <cell r="J1084" t="str">
            <v>-</v>
          </cell>
          <cell r="K1084" t="str">
            <v>-</v>
          </cell>
          <cell r="L1084" t="str">
            <v>-</v>
          </cell>
          <cell r="M1084" t="e">
            <v>#VALUE!</v>
          </cell>
          <cell r="N1084" t="e">
            <v>#VALUE!</v>
          </cell>
          <cell r="O1084" t="str">
            <v>-</v>
          </cell>
          <cell r="P1084" t="str">
            <v>-</v>
          </cell>
          <cell r="Q1084" t="str">
            <v>-</v>
          </cell>
          <cell r="R1084" t="e">
            <v>#VALUE!</v>
          </cell>
          <cell r="S1084" t="e">
            <v>#VALUE!</v>
          </cell>
          <cell r="T1084" t="str">
            <v>-</v>
          </cell>
          <cell r="U1084" t="str">
            <v>-</v>
          </cell>
          <cell r="V1084" t="str">
            <v>-</v>
          </cell>
          <cell r="W1084" t="e">
            <v>#VALUE!</v>
          </cell>
          <cell r="X1084" t="e">
            <v>#VALUE!</v>
          </cell>
          <cell r="Y1084">
            <v>2150</v>
          </cell>
          <cell r="Z1084" t="str">
            <v>-</v>
          </cell>
          <cell r="AA1084" t="str">
            <v>-</v>
          </cell>
        </row>
        <row r="1085">
          <cell r="A1085">
            <v>92</v>
          </cell>
          <cell r="B1085" t="str">
            <v>칼국수호주미국/풀무원kg생칼국수풀무원</v>
          </cell>
          <cell r="D1085" t="str">
            <v>곡류(면)</v>
          </cell>
          <cell r="E1085" t="str">
            <v>칼국수</v>
          </cell>
          <cell r="F1085" t="str">
            <v>호주미국/풀무원</v>
          </cell>
          <cell r="G1085" t="str">
            <v>kg</v>
          </cell>
          <cell r="H1085" t="str">
            <v>생칼국수</v>
          </cell>
          <cell r="I1085" t="str">
            <v>풀무원</v>
          </cell>
          <cell r="J1085" t="str">
            <v>-</v>
          </cell>
          <cell r="K1085" t="str">
            <v>-</v>
          </cell>
          <cell r="L1085" t="str">
            <v>-</v>
          </cell>
          <cell r="M1085" t="e">
            <v>#VALUE!</v>
          </cell>
          <cell r="N1085" t="e">
            <v>#VALUE!</v>
          </cell>
          <cell r="O1085" t="str">
            <v>-</v>
          </cell>
          <cell r="P1085" t="str">
            <v>-</v>
          </cell>
          <cell r="Q1085" t="str">
            <v>-</v>
          </cell>
          <cell r="R1085" t="e">
            <v>#VALUE!</v>
          </cell>
          <cell r="S1085" t="e">
            <v>#VALUE!</v>
          </cell>
          <cell r="T1085">
            <v>5240</v>
          </cell>
          <cell r="U1085">
            <v>6140</v>
          </cell>
          <cell r="V1085">
            <v>4900</v>
          </cell>
          <cell r="W1085">
            <v>-6.4885496183206106</v>
          </cell>
          <cell r="X1085">
            <v>-20.195439739413679</v>
          </cell>
          <cell r="Y1085">
            <v>3950</v>
          </cell>
          <cell r="Z1085">
            <v>6150</v>
          </cell>
          <cell r="AA1085">
            <v>6150</v>
          </cell>
        </row>
        <row r="1086">
          <cell r="A1086">
            <v>93</v>
          </cell>
          <cell r="B1086" t="str">
            <v>파스타kg마카로니오뚜기</v>
          </cell>
          <cell r="C1086">
            <v>27</v>
          </cell>
          <cell r="D1086" t="str">
            <v>곡류(면)</v>
          </cell>
          <cell r="E1086" t="str">
            <v>파스타</v>
          </cell>
          <cell r="G1086" t="str">
            <v>kg</v>
          </cell>
          <cell r="H1086" t="str">
            <v>마카로니</v>
          </cell>
          <cell r="I1086" t="str">
            <v>오뚜기</v>
          </cell>
          <cell r="J1086" t="str">
            <v>-</v>
          </cell>
          <cell r="K1086">
            <v>4600</v>
          </cell>
          <cell r="L1086">
            <v>4600</v>
          </cell>
          <cell r="M1086" t="e">
            <v>#VALUE!</v>
          </cell>
          <cell r="N1086">
            <v>0</v>
          </cell>
          <cell r="O1086">
            <v>5000</v>
          </cell>
          <cell r="P1086">
            <v>5000</v>
          </cell>
          <cell r="Q1086">
            <v>5000</v>
          </cell>
          <cell r="R1086">
            <v>0</v>
          </cell>
          <cell r="S1086">
            <v>0</v>
          </cell>
          <cell r="T1086">
            <v>4200</v>
          </cell>
          <cell r="U1086">
            <v>3700</v>
          </cell>
          <cell r="V1086">
            <v>3600</v>
          </cell>
          <cell r="W1086">
            <v>-14.285714285714286</v>
          </cell>
          <cell r="X1086">
            <v>-2.7027027027027026</v>
          </cell>
          <cell r="Y1086">
            <v>5000</v>
          </cell>
          <cell r="Z1086">
            <v>5000</v>
          </cell>
          <cell r="AA1086">
            <v>5000</v>
          </cell>
        </row>
        <row r="1087">
          <cell r="A1087">
            <v>94</v>
          </cell>
          <cell r="B1087" t="str">
            <v>파스타수입kg펜네오뚜기</v>
          </cell>
          <cell r="D1087" t="str">
            <v>곡류(면)</v>
          </cell>
          <cell r="E1087" t="str">
            <v>파스타</v>
          </cell>
          <cell r="F1087" t="str">
            <v>수입</v>
          </cell>
          <cell r="G1087" t="str">
            <v>kg</v>
          </cell>
          <cell r="H1087" t="str">
            <v>펜네</v>
          </cell>
          <cell r="I1087" t="str">
            <v>오뚜기</v>
          </cell>
          <cell r="J1087">
            <v>4900</v>
          </cell>
          <cell r="K1087">
            <v>4900</v>
          </cell>
          <cell r="L1087" t="str">
            <v>-</v>
          </cell>
          <cell r="M1087" t="e">
            <v>#VALUE!</v>
          </cell>
          <cell r="N1087" t="e">
            <v>#VALUE!</v>
          </cell>
          <cell r="O1087" t="str">
            <v>-</v>
          </cell>
          <cell r="P1087">
            <v>5000</v>
          </cell>
          <cell r="Q1087">
            <v>5600</v>
          </cell>
          <cell r="R1087" t="e">
            <v>#VALUE!</v>
          </cell>
          <cell r="S1087">
            <v>12</v>
          </cell>
          <cell r="T1087">
            <v>5800</v>
          </cell>
          <cell r="U1087">
            <v>5320</v>
          </cell>
          <cell r="V1087">
            <v>4200</v>
          </cell>
          <cell r="W1087">
            <v>-27.586206896551722</v>
          </cell>
          <cell r="X1087">
            <v>-21.05263157894737</v>
          </cell>
          <cell r="Y1087">
            <v>5340</v>
          </cell>
          <cell r="Z1087">
            <v>5340</v>
          </cell>
          <cell r="AA1087">
            <v>5340</v>
          </cell>
        </row>
        <row r="1088">
          <cell r="A1088">
            <v>95</v>
          </cell>
          <cell r="B1088" t="str">
            <v>파스타kg푸실리오뚜기</v>
          </cell>
          <cell r="D1088" t="str">
            <v>곡류(면)</v>
          </cell>
          <cell r="E1088" t="str">
            <v>파스타</v>
          </cell>
          <cell r="G1088" t="str">
            <v>kg</v>
          </cell>
          <cell r="H1088" t="str">
            <v>푸실리</v>
          </cell>
          <cell r="I1088" t="str">
            <v>오뚜기</v>
          </cell>
          <cell r="J1088" t="str">
            <v>-</v>
          </cell>
          <cell r="K1088">
            <v>4900</v>
          </cell>
          <cell r="L1088">
            <v>4900</v>
          </cell>
          <cell r="M1088" t="e">
            <v>#VALUE!</v>
          </cell>
          <cell r="N1088">
            <v>0</v>
          </cell>
          <cell r="O1088" t="str">
            <v>-</v>
          </cell>
          <cell r="P1088">
            <v>5600</v>
          </cell>
          <cell r="Q1088">
            <v>5600</v>
          </cell>
          <cell r="R1088" t="e">
            <v>#VALUE!</v>
          </cell>
          <cell r="S1088">
            <v>0</v>
          </cell>
          <cell r="T1088" t="str">
            <v>-</v>
          </cell>
          <cell r="U1088" t="str">
            <v>-</v>
          </cell>
          <cell r="V1088">
            <v>4200</v>
          </cell>
          <cell r="W1088" t="e">
            <v>#VALUE!</v>
          </cell>
          <cell r="X1088" t="e">
            <v>#VALUE!</v>
          </cell>
          <cell r="Y1088">
            <v>5340</v>
          </cell>
          <cell r="Z1088">
            <v>5340</v>
          </cell>
          <cell r="AA1088">
            <v>5340</v>
          </cell>
        </row>
        <row r="1089">
          <cell r="A1089">
            <v>96</v>
          </cell>
          <cell r="B1089" t="str">
            <v>파스타kg파팔레,나비모양면사랑</v>
          </cell>
          <cell r="D1089" t="str">
            <v>곡류(면)</v>
          </cell>
          <cell r="E1089" t="str">
            <v>파스타</v>
          </cell>
          <cell r="G1089" t="str">
            <v>kg</v>
          </cell>
          <cell r="H1089" t="str">
            <v>파팔레,나비모양</v>
          </cell>
          <cell r="I1089" t="str">
            <v>면사랑</v>
          </cell>
          <cell r="J1089">
            <v>3800</v>
          </cell>
          <cell r="K1089" t="str">
            <v>-</v>
          </cell>
          <cell r="L1089" t="str">
            <v>-</v>
          </cell>
          <cell r="M1089" t="e">
            <v>#VALUE!</v>
          </cell>
          <cell r="N1089" t="e">
            <v>#VALUE!</v>
          </cell>
          <cell r="O1089">
            <v>4400</v>
          </cell>
          <cell r="P1089">
            <v>5000</v>
          </cell>
          <cell r="Q1089">
            <v>5000</v>
          </cell>
          <cell r="R1089">
            <v>13.636363636363637</v>
          </cell>
          <cell r="S1089">
            <v>0</v>
          </cell>
          <cell r="T1089" t="str">
            <v>-</v>
          </cell>
          <cell r="U1089" t="str">
            <v>-</v>
          </cell>
          <cell r="V1089">
            <v>5640</v>
          </cell>
          <cell r="W1089" t="e">
            <v>#VALUE!</v>
          </cell>
          <cell r="X1089" t="e">
            <v>#VALUE!</v>
          </cell>
          <cell r="Y1089" t="str">
            <v>-</v>
          </cell>
          <cell r="Z1089" t="str">
            <v>-</v>
          </cell>
          <cell r="AA1089" t="str">
            <v>-</v>
          </cell>
        </row>
        <row r="1090">
          <cell r="A1090">
            <v>97</v>
          </cell>
          <cell r="B1090" t="str">
            <v>동부묵2kg비절단농민식품</v>
          </cell>
          <cell r="C1090">
            <v>28</v>
          </cell>
          <cell r="D1090" t="str">
            <v>곡류(묵류)</v>
          </cell>
          <cell r="E1090" t="str">
            <v>동부묵</v>
          </cell>
          <cell r="G1090" t="str">
            <v>2kg</v>
          </cell>
          <cell r="H1090" t="str">
            <v>비절단</v>
          </cell>
          <cell r="I1090" t="str">
            <v>농민식품</v>
          </cell>
          <cell r="J1090" t="str">
            <v>-</v>
          </cell>
          <cell r="K1090" t="str">
            <v>-</v>
          </cell>
          <cell r="L1090" t="str">
            <v>-</v>
          </cell>
          <cell r="M1090" t="e">
            <v>#VALUE!</v>
          </cell>
          <cell r="N1090" t="e">
            <v>#VALUE!</v>
          </cell>
          <cell r="O1090" t="str">
            <v>-</v>
          </cell>
          <cell r="P1090" t="str">
            <v>-</v>
          </cell>
          <cell r="Q1090" t="str">
            <v>-</v>
          </cell>
          <cell r="R1090" t="e">
            <v>#VALUE!</v>
          </cell>
          <cell r="S1090" t="e">
            <v>#VALUE!</v>
          </cell>
          <cell r="T1090" t="str">
            <v>-</v>
          </cell>
          <cell r="U1090" t="str">
            <v>-</v>
          </cell>
          <cell r="V1090">
            <v>4900</v>
          </cell>
          <cell r="W1090" t="e">
            <v>#VALUE!</v>
          </cell>
          <cell r="X1090" t="e">
            <v>#VALUE!</v>
          </cell>
          <cell r="Y1090">
            <v>3220</v>
          </cell>
          <cell r="Z1090">
            <v>3220</v>
          </cell>
          <cell r="AA1090">
            <v>3600</v>
          </cell>
        </row>
        <row r="1091">
          <cell r="A1091">
            <v>98</v>
          </cell>
          <cell r="B1091" t="str">
            <v>올방개묵중국산2kg물밤묵농민식품</v>
          </cell>
          <cell r="C1091">
            <v>29</v>
          </cell>
          <cell r="D1091" t="str">
            <v>곡류(묵류)</v>
          </cell>
          <cell r="E1091" t="str">
            <v>올방개묵</v>
          </cell>
          <cell r="F1091" t="str">
            <v>중국산</v>
          </cell>
          <cell r="G1091" t="str">
            <v>2kg</v>
          </cell>
          <cell r="H1091" t="str">
            <v>물밤묵</v>
          </cell>
          <cell r="I1091" t="str">
            <v>농민식품</v>
          </cell>
          <cell r="J1091" t="str">
            <v>-</v>
          </cell>
          <cell r="K1091" t="str">
            <v>-</v>
          </cell>
          <cell r="L1091" t="str">
            <v>-</v>
          </cell>
          <cell r="M1091" t="e">
            <v>#VALUE!</v>
          </cell>
          <cell r="N1091" t="e">
            <v>#VALUE!</v>
          </cell>
          <cell r="O1091" t="str">
            <v>-</v>
          </cell>
          <cell r="P1091" t="str">
            <v>-</v>
          </cell>
          <cell r="Q1091" t="str">
            <v>-</v>
          </cell>
          <cell r="R1091" t="e">
            <v>#VALUE!</v>
          </cell>
          <cell r="S1091" t="e">
            <v>#VALUE!</v>
          </cell>
          <cell r="T1091" t="str">
            <v>-</v>
          </cell>
          <cell r="U1091" t="str">
            <v>-</v>
          </cell>
          <cell r="W1091" t="e">
            <v>#VALUE!</v>
          </cell>
          <cell r="X1091" t="e">
            <v>#VALUE!</v>
          </cell>
          <cell r="Y1091">
            <v>3450</v>
          </cell>
          <cell r="Z1091">
            <v>3450</v>
          </cell>
          <cell r="AA1091">
            <v>3900</v>
          </cell>
        </row>
        <row r="1092">
          <cell r="A1092">
            <v>99</v>
          </cell>
          <cell r="B1092" t="str">
            <v>식빵750g샤니</v>
          </cell>
          <cell r="C1092">
            <v>30</v>
          </cell>
          <cell r="D1092" t="str">
            <v>곡류(빵)</v>
          </cell>
          <cell r="E1092" t="str">
            <v>식빵</v>
          </cell>
          <cell r="G1092" t="str">
            <v>750g</v>
          </cell>
          <cell r="I1092" t="str">
            <v>샤니</v>
          </cell>
          <cell r="J1092">
            <v>2200</v>
          </cell>
          <cell r="K1092">
            <v>2200</v>
          </cell>
          <cell r="L1092">
            <v>2200</v>
          </cell>
          <cell r="M1092">
            <v>0</v>
          </cell>
          <cell r="N1092">
            <v>0</v>
          </cell>
          <cell r="O1092" t="str">
            <v>-</v>
          </cell>
          <cell r="P1092" t="str">
            <v>-</v>
          </cell>
          <cell r="Q1092" t="str">
            <v>-</v>
          </cell>
          <cell r="R1092" t="e">
            <v>#VALUE!</v>
          </cell>
          <cell r="S1092" t="e">
            <v>#VALUE!</v>
          </cell>
          <cell r="T1092">
            <v>3500</v>
          </cell>
          <cell r="U1092">
            <v>2700</v>
          </cell>
          <cell r="V1092">
            <v>1850</v>
          </cell>
          <cell r="W1092">
            <v>-47.142857142857146</v>
          </cell>
          <cell r="X1092">
            <v>-31.481481481481481</v>
          </cell>
          <cell r="Y1092">
            <v>2310</v>
          </cell>
          <cell r="Z1092">
            <v>2310</v>
          </cell>
          <cell r="AA1092">
            <v>2310</v>
          </cell>
        </row>
        <row r="1093">
          <cell r="A1093">
            <v>100</v>
          </cell>
          <cell r="B1093" t="str">
            <v>식빵/삼립750g샌드위치식빵/대삼립</v>
          </cell>
          <cell r="D1093" t="str">
            <v>곡류(빵)</v>
          </cell>
          <cell r="E1093" t="str">
            <v>식빵</v>
          </cell>
          <cell r="F1093" t="str">
            <v>/삼립</v>
          </cell>
          <cell r="G1093" t="str">
            <v>750g</v>
          </cell>
          <cell r="H1093" t="str">
            <v>샌드위치식빵/대</v>
          </cell>
          <cell r="I1093" t="str">
            <v>삼립</v>
          </cell>
          <cell r="J1093">
            <v>2200</v>
          </cell>
          <cell r="K1093">
            <v>2200</v>
          </cell>
          <cell r="L1093">
            <v>2200</v>
          </cell>
          <cell r="M1093">
            <v>0</v>
          </cell>
          <cell r="N1093">
            <v>0</v>
          </cell>
          <cell r="O1093" t="str">
            <v>-</v>
          </cell>
          <cell r="P1093" t="str">
            <v>-</v>
          </cell>
          <cell r="Q1093" t="str">
            <v>-</v>
          </cell>
          <cell r="R1093" t="e">
            <v>#VALUE!</v>
          </cell>
          <cell r="S1093" t="e">
            <v>#VALUE!</v>
          </cell>
          <cell r="T1093" t="str">
            <v>-</v>
          </cell>
          <cell r="U1093" t="str">
            <v>-</v>
          </cell>
          <cell r="V1093">
            <v>1850</v>
          </cell>
          <cell r="W1093" t="e">
            <v>#VALUE!</v>
          </cell>
          <cell r="X1093" t="e">
            <v>#VALUE!</v>
          </cell>
          <cell r="Y1093">
            <v>2030</v>
          </cell>
          <cell r="Z1093">
            <v>2030</v>
          </cell>
          <cell r="AA1093">
            <v>2450</v>
          </cell>
        </row>
        <row r="1094">
          <cell r="A1094">
            <v>101</v>
          </cell>
          <cell r="B1094" t="str">
            <v>식빵/크라운kg샌드위치식빵/대크라운베이커리</v>
          </cell>
          <cell r="D1094" t="str">
            <v>곡류(빵)</v>
          </cell>
          <cell r="E1094" t="str">
            <v>식빵</v>
          </cell>
          <cell r="F1094" t="str">
            <v>/크라운</v>
          </cell>
          <cell r="G1094" t="str">
            <v>kg</v>
          </cell>
          <cell r="H1094" t="str">
            <v>샌드위치식빵/대</v>
          </cell>
          <cell r="I1094" t="str">
            <v>크라운베이커리</v>
          </cell>
          <cell r="J1094" t="str">
            <v>-</v>
          </cell>
          <cell r="K1094" t="str">
            <v>-</v>
          </cell>
          <cell r="L1094" t="str">
            <v>-</v>
          </cell>
          <cell r="M1094" t="e">
            <v>#VALUE!</v>
          </cell>
          <cell r="N1094" t="e">
            <v>#VALUE!</v>
          </cell>
          <cell r="O1094" t="str">
            <v>-</v>
          </cell>
          <cell r="P1094" t="str">
            <v>-</v>
          </cell>
          <cell r="Q1094" t="str">
            <v>-</v>
          </cell>
          <cell r="R1094" t="e">
            <v>#VALUE!</v>
          </cell>
          <cell r="S1094" t="e">
            <v>#VALUE!</v>
          </cell>
          <cell r="T1094" t="str">
            <v>-</v>
          </cell>
          <cell r="U1094" t="str">
            <v>-</v>
          </cell>
          <cell r="V1094" t="str">
            <v>-</v>
          </cell>
          <cell r="W1094" t="e">
            <v>#VALUE!</v>
          </cell>
          <cell r="X1094" t="e">
            <v>#VALUE!</v>
          </cell>
          <cell r="Y1094" t="str">
            <v>-</v>
          </cell>
          <cell r="Z1094" t="str">
            <v>-</v>
          </cell>
          <cell r="AA1094" t="str">
            <v>-</v>
          </cell>
        </row>
        <row r="1095">
          <cell r="A1095">
            <v>102</v>
          </cell>
          <cell r="B1095" t="str">
            <v>도우넛kg20g,참깨볼(지마구)</v>
          </cell>
          <cell r="C1095">
            <v>31</v>
          </cell>
          <cell r="D1095" t="str">
            <v>곡류(생지)</v>
          </cell>
          <cell r="E1095" t="str">
            <v>도우넛</v>
          </cell>
          <cell r="G1095" t="str">
            <v>kg</v>
          </cell>
          <cell r="H1095" t="str">
            <v>20g,참깨볼(지마구)</v>
          </cell>
          <cell r="J1095" t="str">
            <v>-</v>
          </cell>
          <cell r="K1095" t="str">
            <v>-</v>
          </cell>
          <cell r="L1095" t="str">
            <v>-</v>
          </cell>
          <cell r="M1095" t="e">
            <v>#VALUE!</v>
          </cell>
          <cell r="N1095" t="e">
            <v>#VALUE!</v>
          </cell>
          <cell r="O1095" t="str">
            <v>-</v>
          </cell>
          <cell r="P1095" t="str">
            <v>-</v>
          </cell>
          <cell r="Q1095" t="str">
            <v>-</v>
          </cell>
          <cell r="R1095" t="e">
            <v>#VALUE!</v>
          </cell>
          <cell r="S1095" t="e">
            <v>#VALUE!</v>
          </cell>
          <cell r="T1095" t="str">
            <v>-</v>
          </cell>
          <cell r="U1095" t="str">
            <v>-</v>
          </cell>
          <cell r="V1095" t="str">
            <v>-</v>
          </cell>
          <cell r="W1095" t="e">
            <v>#VALUE!</v>
          </cell>
          <cell r="X1095" t="e">
            <v>#VALUE!</v>
          </cell>
          <cell r="Y1095" t="str">
            <v>-</v>
          </cell>
          <cell r="Z1095" t="str">
            <v>-</v>
          </cell>
          <cell r="AA1095" t="str">
            <v>-</v>
          </cell>
        </row>
        <row r="1096">
          <cell r="A1096">
            <v>103</v>
          </cell>
          <cell r="B1096" t="str">
            <v>옥수수알kg찰옥수수알기린농협</v>
          </cell>
          <cell r="C1096">
            <v>32</v>
          </cell>
          <cell r="D1096" t="str">
            <v>곡류(잡곡)</v>
          </cell>
          <cell r="E1096" t="str">
            <v>옥수수알</v>
          </cell>
          <cell r="G1096" t="str">
            <v>kg</v>
          </cell>
          <cell r="H1096" t="str">
            <v>찰옥수수알</v>
          </cell>
          <cell r="I1096" t="str">
            <v>기린농협</v>
          </cell>
          <cell r="J1096" t="str">
            <v>-</v>
          </cell>
          <cell r="K1096" t="str">
            <v>-</v>
          </cell>
          <cell r="L1096" t="str">
            <v>-</v>
          </cell>
          <cell r="M1096" t="e">
            <v>#VALUE!</v>
          </cell>
          <cell r="N1096" t="e">
            <v>#VALUE!</v>
          </cell>
          <cell r="O1096" t="str">
            <v>-</v>
          </cell>
          <cell r="P1096" t="str">
            <v>-</v>
          </cell>
          <cell r="Q1096" t="str">
            <v>-</v>
          </cell>
          <cell r="R1096" t="e">
            <v>#VALUE!</v>
          </cell>
          <cell r="S1096" t="e">
            <v>#VALUE!</v>
          </cell>
          <cell r="T1096" t="str">
            <v>-</v>
          </cell>
          <cell r="U1096" t="str">
            <v>-</v>
          </cell>
          <cell r="V1096">
            <v>7200</v>
          </cell>
          <cell r="W1096" t="e">
            <v>#VALUE!</v>
          </cell>
          <cell r="X1096" t="e">
            <v>#VALUE!</v>
          </cell>
          <cell r="Y1096">
            <v>5970</v>
          </cell>
          <cell r="Z1096">
            <v>8980</v>
          </cell>
          <cell r="AA1096">
            <v>8980</v>
          </cell>
        </row>
        <row r="1097">
          <cell r="A1097">
            <v>104</v>
          </cell>
          <cell r="B1097" t="str">
            <v>잡곡500g청차조안동농협</v>
          </cell>
          <cell r="C1097">
            <v>33</v>
          </cell>
          <cell r="D1097" t="str">
            <v>곡류(잡곡)</v>
          </cell>
          <cell r="E1097" t="str">
            <v>잡곡</v>
          </cell>
          <cell r="G1097" t="str">
            <v>500g</v>
          </cell>
          <cell r="H1097" t="str">
            <v>청차조</v>
          </cell>
          <cell r="I1097" t="str">
            <v>안동농협</v>
          </cell>
          <cell r="J1097" t="str">
            <v>-</v>
          </cell>
          <cell r="K1097" t="str">
            <v>-</v>
          </cell>
          <cell r="L1097" t="str">
            <v>-</v>
          </cell>
          <cell r="M1097" t="e">
            <v>#VALUE!</v>
          </cell>
          <cell r="N1097" t="e">
            <v>#VALUE!</v>
          </cell>
          <cell r="O1097" t="str">
            <v>-</v>
          </cell>
          <cell r="P1097" t="str">
            <v>-</v>
          </cell>
          <cell r="Q1097" t="str">
            <v>-</v>
          </cell>
          <cell r="R1097" t="e">
            <v>#VALUE!</v>
          </cell>
          <cell r="S1097" t="e">
            <v>#VALUE!</v>
          </cell>
          <cell r="T1097" t="str">
            <v>-</v>
          </cell>
          <cell r="U1097" t="str">
            <v>-</v>
          </cell>
          <cell r="V1097">
            <v>11770</v>
          </cell>
          <cell r="W1097" t="e">
            <v>#VALUE!</v>
          </cell>
          <cell r="X1097" t="e">
            <v>#VALUE!</v>
          </cell>
          <cell r="Y1097">
            <v>9500</v>
          </cell>
          <cell r="Z1097">
            <v>8550</v>
          </cell>
          <cell r="AA1097">
            <v>9500</v>
          </cell>
        </row>
        <row r="1098">
          <cell r="A1098">
            <v>105</v>
          </cell>
          <cell r="B1098" t="str">
            <v>혼합잡곡kg혼합영양곡14곡보성농협</v>
          </cell>
          <cell r="C1098">
            <v>34</v>
          </cell>
          <cell r="D1098" t="str">
            <v>곡류(잡곡)</v>
          </cell>
          <cell r="E1098" t="str">
            <v>혼합잡곡</v>
          </cell>
          <cell r="G1098" t="str">
            <v>kg</v>
          </cell>
          <cell r="H1098" t="str">
            <v>혼합영양곡14곡</v>
          </cell>
          <cell r="I1098" t="str">
            <v>보성농협</v>
          </cell>
          <cell r="J1098" t="str">
            <v>-</v>
          </cell>
          <cell r="K1098" t="str">
            <v>-</v>
          </cell>
          <cell r="L1098" t="str">
            <v>-</v>
          </cell>
          <cell r="M1098" t="e">
            <v>#VALUE!</v>
          </cell>
          <cell r="N1098" t="e">
            <v>#VALUE!</v>
          </cell>
          <cell r="O1098" t="str">
            <v>-</v>
          </cell>
          <cell r="P1098" t="str">
            <v>-</v>
          </cell>
          <cell r="Q1098" t="str">
            <v>-</v>
          </cell>
          <cell r="R1098" t="e">
            <v>#VALUE!</v>
          </cell>
          <cell r="S1098" t="e">
            <v>#VALUE!</v>
          </cell>
          <cell r="T1098" t="str">
            <v>-</v>
          </cell>
          <cell r="U1098" t="str">
            <v>-</v>
          </cell>
          <cell r="W1098" t="e">
            <v>#VALUE!</v>
          </cell>
          <cell r="X1098" t="e">
            <v>#VALUE!</v>
          </cell>
          <cell r="Y1098">
            <v>7500</v>
          </cell>
          <cell r="Z1098">
            <v>8630</v>
          </cell>
          <cell r="AA1098">
            <v>8280</v>
          </cell>
        </row>
        <row r="1099">
          <cell r="A1099">
            <v>106</v>
          </cell>
          <cell r="B1099" t="str">
            <v>옥수수통조림2.126kg고형량1.75kg동원</v>
          </cell>
          <cell r="C1099">
            <v>35</v>
          </cell>
          <cell r="D1099" t="str">
            <v>곡류(캔)</v>
          </cell>
          <cell r="E1099" t="str">
            <v>옥수수통조림</v>
          </cell>
          <cell r="G1099" t="str">
            <v>2.126kg</v>
          </cell>
          <cell r="H1099" t="str">
            <v>고형량1.75kg</v>
          </cell>
          <cell r="I1099" t="str">
            <v>동원</v>
          </cell>
          <cell r="J1099">
            <v>5700</v>
          </cell>
          <cell r="K1099">
            <v>6200</v>
          </cell>
          <cell r="L1099">
            <v>6200</v>
          </cell>
          <cell r="M1099">
            <v>8.7719298245614041</v>
          </cell>
          <cell r="N1099">
            <v>0</v>
          </cell>
          <cell r="O1099">
            <v>5500</v>
          </cell>
          <cell r="P1099">
            <v>7190</v>
          </cell>
          <cell r="Q1099">
            <v>7200</v>
          </cell>
          <cell r="R1099">
            <v>30.90909090909091</v>
          </cell>
          <cell r="S1099">
            <v>0.13908205841446453</v>
          </cell>
          <cell r="T1099" t="str">
            <v>-</v>
          </cell>
          <cell r="U1099">
            <v>8360</v>
          </cell>
          <cell r="V1099">
            <v>8320</v>
          </cell>
          <cell r="W1099" t="e">
            <v>#VALUE!</v>
          </cell>
          <cell r="X1099">
            <v>-0.4784688995215311</v>
          </cell>
          <cell r="Y1099" t="str">
            <v>-</v>
          </cell>
          <cell r="Z1099">
            <v>6550</v>
          </cell>
          <cell r="AA1099">
            <v>6550</v>
          </cell>
        </row>
        <row r="1100">
          <cell r="A1100">
            <v>107</v>
          </cell>
          <cell r="B1100" t="str">
            <v>옥수수통조림미국옥수수82.3/세네카2.12kg오뚜기</v>
          </cell>
          <cell r="D1100" t="str">
            <v>곡류(캔)</v>
          </cell>
          <cell r="E1100" t="str">
            <v>옥수수통조림</v>
          </cell>
          <cell r="F1100" t="str">
            <v>미국옥수수82.3/세네카</v>
          </cell>
          <cell r="G1100" t="str">
            <v>2.12kg</v>
          </cell>
          <cell r="I1100" t="str">
            <v>오뚜기</v>
          </cell>
          <cell r="J1100">
            <v>6150</v>
          </cell>
          <cell r="K1100">
            <v>6400</v>
          </cell>
          <cell r="L1100">
            <v>6590</v>
          </cell>
          <cell r="M1100">
            <v>7.154471544715447</v>
          </cell>
          <cell r="N1100">
            <v>2.96875</v>
          </cell>
          <cell r="O1100" t="str">
            <v>-</v>
          </cell>
          <cell r="P1100" t="str">
            <v>-</v>
          </cell>
          <cell r="Q1100" t="str">
            <v>-</v>
          </cell>
          <cell r="R1100" t="e">
            <v>#VALUE!</v>
          </cell>
          <cell r="S1100" t="e">
            <v>#VALUE!</v>
          </cell>
          <cell r="T1100">
            <v>9560</v>
          </cell>
          <cell r="U1100">
            <v>9560</v>
          </cell>
          <cell r="V1100">
            <v>7200</v>
          </cell>
          <cell r="W1100">
            <v>-24.686192468619247</v>
          </cell>
          <cell r="X1100">
            <v>-24.686192468619247</v>
          </cell>
          <cell r="Y1100" t="str">
            <v>-</v>
          </cell>
          <cell r="Z1100">
            <v>6580</v>
          </cell>
          <cell r="AA1100">
            <v>6580</v>
          </cell>
        </row>
        <row r="1101">
          <cell r="A1101">
            <v>108</v>
          </cell>
          <cell r="B1101" t="str">
            <v>옥수수통조림프랑스/자이언트2.12kg스위트콘, NGMO자이언트</v>
          </cell>
          <cell r="D1101" t="str">
            <v>곡류(캔)</v>
          </cell>
          <cell r="E1101" t="str">
            <v>옥수수통조림</v>
          </cell>
          <cell r="F1101" t="str">
            <v>프랑스/자이언트</v>
          </cell>
          <cell r="G1101" t="str">
            <v>2.12kg</v>
          </cell>
          <cell r="H1101" t="str">
            <v>스위트콘, NGMO</v>
          </cell>
          <cell r="I1101" t="str">
            <v>자이언트</v>
          </cell>
          <cell r="J1101" t="e">
            <v>#N/A</v>
          </cell>
          <cell r="K1101">
            <v>7300</v>
          </cell>
          <cell r="L1101">
            <v>7300</v>
          </cell>
          <cell r="M1101" t="e">
            <v>#N/A</v>
          </cell>
          <cell r="N1101">
            <v>0</v>
          </cell>
          <cell r="O1101" t="e">
            <v>#N/A</v>
          </cell>
          <cell r="P1101" t="str">
            <v>-</v>
          </cell>
          <cell r="Q1101" t="str">
            <v>-</v>
          </cell>
          <cell r="R1101" t="e">
            <v>#VALUE!</v>
          </cell>
          <cell r="S1101" t="e">
            <v>#VALUE!</v>
          </cell>
          <cell r="T1101" t="e">
            <v>#N/A</v>
          </cell>
          <cell r="U1101" t="str">
            <v>-</v>
          </cell>
          <cell r="V1101" t="str">
            <v>-</v>
          </cell>
          <cell r="W1101" t="e">
            <v>#VALUE!</v>
          </cell>
          <cell r="X1101" t="e">
            <v>#VALUE!</v>
          </cell>
          <cell r="Y1101" t="e">
            <v>#N/A</v>
          </cell>
          <cell r="Z1101" t="str">
            <v>-</v>
          </cell>
          <cell r="AA1101" t="str">
            <v>-</v>
          </cell>
        </row>
        <row r="1102">
          <cell r="A1102">
            <v>109</v>
          </cell>
          <cell r="B1102" t="str">
            <v>옥수수통조림2.95kg제일제당</v>
          </cell>
          <cell r="D1102" t="str">
            <v>곡류(캔)</v>
          </cell>
          <cell r="E1102" t="str">
            <v>옥수수통조림</v>
          </cell>
          <cell r="G1102" t="str">
            <v>2.95kg</v>
          </cell>
          <cell r="I1102" t="str">
            <v>제일제당</v>
          </cell>
          <cell r="J1102" t="str">
            <v>-</v>
          </cell>
          <cell r="K1102" t="str">
            <v>-</v>
          </cell>
          <cell r="L1102" t="str">
            <v>-</v>
          </cell>
          <cell r="M1102" t="e">
            <v>#VALUE!</v>
          </cell>
          <cell r="N1102" t="e">
            <v>#VALUE!</v>
          </cell>
          <cell r="O1102" t="str">
            <v>-</v>
          </cell>
          <cell r="P1102" t="str">
            <v>-</v>
          </cell>
          <cell r="Q1102" t="str">
            <v>-</v>
          </cell>
          <cell r="R1102" t="e">
            <v>#VALUE!</v>
          </cell>
          <cell r="S1102" t="e">
            <v>#VALUE!</v>
          </cell>
          <cell r="T1102" t="str">
            <v>-</v>
          </cell>
          <cell r="U1102" t="str">
            <v>-</v>
          </cell>
          <cell r="V1102" t="str">
            <v>-</v>
          </cell>
          <cell r="W1102" t="e">
            <v>#VALUE!</v>
          </cell>
          <cell r="X1102" t="e">
            <v>#VALUE!</v>
          </cell>
          <cell r="Y1102" t="str">
            <v>-</v>
          </cell>
          <cell r="Z1102" t="str">
            <v>-</v>
          </cell>
          <cell r="AA1102" t="str">
            <v>-</v>
          </cell>
        </row>
        <row r="1103">
          <cell r="A1103">
            <v>110</v>
          </cell>
          <cell r="B1103" t="str">
            <v>옥수수통조림340g스위트콘오뚜기</v>
          </cell>
          <cell r="D1103" t="str">
            <v>곡류(캔)</v>
          </cell>
          <cell r="E1103" t="str">
            <v>옥수수통조림</v>
          </cell>
          <cell r="G1103" t="str">
            <v>340g</v>
          </cell>
          <cell r="H1103" t="str">
            <v>스위트콘</v>
          </cell>
          <cell r="I1103" t="str">
            <v>오뚜기</v>
          </cell>
          <cell r="J1103">
            <v>1270</v>
          </cell>
          <cell r="K1103">
            <v>1270</v>
          </cell>
          <cell r="L1103">
            <v>1270</v>
          </cell>
          <cell r="M1103">
            <v>0</v>
          </cell>
          <cell r="N1103">
            <v>0</v>
          </cell>
          <cell r="O1103">
            <v>1300</v>
          </cell>
          <cell r="P1103">
            <v>1300</v>
          </cell>
          <cell r="Q1103">
            <v>1300</v>
          </cell>
          <cell r="R1103">
            <v>0</v>
          </cell>
          <cell r="S1103">
            <v>0</v>
          </cell>
          <cell r="T1103">
            <v>1130</v>
          </cell>
          <cell r="U1103">
            <v>1160</v>
          </cell>
          <cell r="V1103">
            <v>1790</v>
          </cell>
          <cell r="W1103">
            <v>58.407079646017699</v>
          </cell>
          <cell r="X1103">
            <v>54.310344827586206</v>
          </cell>
          <cell r="Y1103">
            <v>1380</v>
          </cell>
          <cell r="Z1103">
            <v>1380</v>
          </cell>
          <cell r="AA1103">
            <v>1380</v>
          </cell>
        </row>
        <row r="1104">
          <cell r="A1104">
            <v>111</v>
          </cell>
          <cell r="B1104" t="str">
            <v>감자전분국산/함양농협500g함양농협</v>
          </cell>
          <cell r="C1104">
            <v>36</v>
          </cell>
          <cell r="D1104" t="str">
            <v>감자,전분</v>
          </cell>
          <cell r="E1104" t="str">
            <v>감자전분</v>
          </cell>
          <cell r="F1104" t="str">
            <v>국산/함양농협</v>
          </cell>
          <cell r="G1104" t="str">
            <v>500g</v>
          </cell>
          <cell r="I1104" t="str">
            <v>함양농협</v>
          </cell>
          <cell r="J1104" t="str">
            <v>-</v>
          </cell>
          <cell r="K1104" t="str">
            <v>-</v>
          </cell>
          <cell r="L1104" t="str">
            <v>-</v>
          </cell>
          <cell r="M1104" t="e">
            <v>#VALUE!</v>
          </cell>
          <cell r="N1104" t="e">
            <v>#VALUE!</v>
          </cell>
          <cell r="O1104" t="str">
            <v>-</v>
          </cell>
          <cell r="P1104" t="str">
            <v>-</v>
          </cell>
          <cell r="Q1104" t="str">
            <v>-</v>
          </cell>
          <cell r="R1104" t="e">
            <v>#VALUE!</v>
          </cell>
          <cell r="S1104" t="e">
            <v>#VALUE!</v>
          </cell>
          <cell r="T1104" t="str">
            <v>-</v>
          </cell>
          <cell r="U1104" t="str">
            <v>-</v>
          </cell>
          <cell r="V1104" t="str">
            <v>-</v>
          </cell>
          <cell r="W1104" t="e">
            <v>#VALUE!</v>
          </cell>
          <cell r="X1104" t="e">
            <v>#VALUE!</v>
          </cell>
          <cell r="Y1104">
            <v>4500</v>
          </cell>
          <cell r="Z1104">
            <v>4500</v>
          </cell>
          <cell r="AA1104">
            <v>4500</v>
          </cell>
        </row>
        <row r="1105">
          <cell r="A1105">
            <v>112</v>
          </cell>
          <cell r="B1105" t="str">
            <v>감자전분수입kg천우</v>
          </cell>
          <cell r="D1105" t="str">
            <v>감자,전분</v>
          </cell>
          <cell r="E1105" t="str">
            <v>감자전분</v>
          </cell>
          <cell r="F1105" t="str">
            <v>수입</v>
          </cell>
          <cell r="G1105" t="str">
            <v>kg</v>
          </cell>
          <cell r="I1105" t="str">
            <v>천우</v>
          </cell>
          <cell r="J1105" t="str">
            <v>-</v>
          </cell>
          <cell r="K1105" t="str">
            <v>-</v>
          </cell>
          <cell r="L1105" t="str">
            <v>-</v>
          </cell>
          <cell r="M1105" t="e">
            <v>#VALUE!</v>
          </cell>
          <cell r="N1105" t="e">
            <v>#VALUE!</v>
          </cell>
          <cell r="O1105">
            <v>3000</v>
          </cell>
          <cell r="P1105">
            <v>3000</v>
          </cell>
          <cell r="Q1105">
            <v>3000</v>
          </cell>
          <cell r="R1105">
            <v>0</v>
          </cell>
          <cell r="S1105">
            <v>0</v>
          </cell>
          <cell r="T1105" t="str">
            <v>-</v>
          </cell>
          <cell r="U1105" t="str">
            <v>-</v>
          </cell>
          <cell r="W1105" t="e">
            <v>#VALUE!</v>
          </cell>
          <cell r="X1105" t="e">
            <v>#VALUE!</v>
          </cell>
          <cell r="Y1105" t="str">
            <v>-</v>
          </cell>
          <cell r="Z1105" t="str">
            <v>-</v>
          </cell>
          <cell r="AA1105" t="str">
            <v>-</v>
          </cell>
        </row>
        <row r="1106">
          <cell r="A1106">
            <v>113</v>
          </cell>
          <cell r="B1106" t="str">
            <v>감자전분수입/샘초롱kg샘초롱</v>
          </cell>
          <cell r="D1106" t="str">
            <v>감자,전분</v>
          </cell>
          <cell r="E1106" t="str">
            <v>감자전분</v>
          </cell>
          <cell r="F1106" t="str">
            <v>수입/샘초롱</v>
          </cell>
          <cell r="G1106" t="str">
            <v>kg</v>
          </cell>
          <cell r="I1106" t="str">
            <v>샘초롱</v>
          </cell>
          <cell r="J1106" t="str">
            <v>-</v>
          </cell>
          <cell r="K1106" t="str">
            <v>-</v>
          </cell>
          <cell r="L1106" t="str">
            <v>-</v>
          </cell>
          <cell r="M1106" t="e">
            <v>#VALUE!</v>
          </cell>
          <cell r="N1106" t="e">
            <v>#VALUE!</v>
          </cell>
          <cell r="O1106" t="str">
            <v>-</v>
          </cell>
          <cell r="P1106" t="str">
            <v>-</v>
          </cell>
          <cell r="Q1106" t="str">
            <v>-</v>
          </cell>
          <cell r="R1106" t="e">
            <v>#VALUE!</v>
          </cell>
          <cell r="S1106" t="e">
            <v>#VALUE!</v>
          </cell>
          <cell r="T1106" t="str">
            <v>-</v>
          </cell>
          <cell r="U1106" t="str">
            <v>-</v>
          </cell>
          <cell r="V1106">
            <v>7130</v>
          </cell>
          <cell r="W1106" t="e">
            <v>#VALUE!</v>
          </cell>
          <cell r="X1106" t="e">
            <v>#VALUE!</v>
          </cell>
          <cell r="Y1106" t="str">
            <v>-</v>
          </cell>
          <cell r="Z1106" t="str">
            <v>-</v>
          </cell>
          <cell r="AA1106" t="str">
            <v>-</v>
          </cell>
        </row>
        <row r="1107">
          <cell r="A1107">
            <v>114</v>
          </cell>
          <cell r="B1107" t="str">
            <v>감자전분수입kg오토</v>
          </cell>
          <cell r="D1107" t="str">
            <v>감자,전분</v>
          </cell>
          <cell r="E1107" t="str">
            <v>감자전분</v>
          </cell>
          <cell r="F1107" t="str">
            <v>수입</v>
          </cell>
          <cell r="G1107" t="str">
            <v>kg</v>
          </cell>
          <cell r="I1107" t="str">
            <v>오토</v>
          </cell>
          <cell r="J1107">
            <v>6400</v>
          </cell>
          <cell r="K1107" t="str">
            <v>-</v>
          </cell>
          <cell r="L1107" t="str">
            <v>-</v>
          </cell>
          <cell r="M1107" t="e">
            <v>#VALUE!</v>
          </cell>
          <cell r="N1107" t="e">
            <v>#VALUE!</v>
          </cell>
          <cell r="O1107" t="str">
            <v>-</v>
          </cell>
          <cell r="P1107" t="str">
            <v>-</v>
          </cell>
          <cell r="Q1107" t="str">
            <v>-</v>
          </cell>
          <cell r="R1107" t="e">
            <v>#VALUE!</v>
          </cell>
          <cell r="S1107" t="e">
            <v>#VALUE!</v>
          </cell>
          <cell r="T1107" t="str">
            <v>-</v>
          </cell>
          <cell r="U1107" t="str">
            <v>-</v>
          </cell>
          <cell r="V1107">
            <v>7130</v>
          </cell>
          <cell r="W1107" t="e">
            <v>#VALUE!</v>
          </cell>
          <cell r="X1107" t="e">
            <v>#VALUE!</v>
          </cell>
          <cell r="Y1107" t="str">
            <v>-</v>
          </cell>
          <cell r="Z1107" t="str">
            <v>-</v>
          </cell>
          <cell r="AA1107" t="str">
            <v>-</v>
          </cell>
        </row>
        <row r="1108">
          <cell r="A1108">
            <v>115</v>
          </cell>
          <cell r="B1108" t="str">
            <v>감자전분/움트리kg움트리</v>
          </cell>
          <cell r="D1108" t="str">
            <v>감자,전분</v>
          </cell>
          <cell r="E1108" t="str">
            <v>감자전분</v>
          </cell>
          <cell r="F1108" t="str">
            <v>/움트리</v>
          </cell>
          <cell r="G1108" t="str">
            <v>kg</v>
          </cell>
          <cell r="I1108" t="str">
            <v>움트리</v>
          </cell>
          <cell r="J1108" t="str">
            <v>-</v>
          </cell>
          <cell r="K1108" t="str">
            <v>-</v>
          </cell>
          <cell r="L1108" t="str">
            <v>-</v>
          </cell>
          <cell r="M1108" t="e">
            <v>#VALUE!</v>
          </cell>
          <cell r="N1108" t="e">
            <v>#VALUE!</v>
          </cell>
          <cell r="O1108" t="str">
            <v>-</v>
          </cell>
          <cell r="P1108" t="str">
            <v>-</v>
          </cell>
          <cell r="Q1108" t="str">
            <v>-</v>
          </cell>
          <cell r="R1108" t="e">
            <v>#VALUE!</v>
          </cell>
          <cell r="S1108" t="e">
            <v>#VALUE!</v>
          </cell>
          <cell r="T1108" t="str">
            <v>-</v>
          </cell>
          <cell r="U1108" t="str">
            <v>-</v>
          </cell>
          <cell r="W1108" t="e">
            <v>#VALUE!</v>
          </cell>
          <cell r="X1108" t="e">
            <v>#VALUE!</v>
          </cell>
          <cell r="Y1108" t="str">
            <v>-</v>
          </cell>
          <cell r="Z1108">
            <v>6300</v>
          </cell>
          <cell r="AA1108">
            <v>6300</v>
          </cell>
        </row>
        <row r="1109">
          <cell r="A1109">
            <v>116</v>
          </cell>
          <cell r="B1109" t="str">
            <v>감자전분국산/함양농협kg함양농협</v>
          </cell>
          <cell r="D1109" t="str">
            <v>감자,전분</v>
          </cell>
          <cell r="E1109" t="str">
            <v>감자전분</v>
          </cell>
          <cell r="F1109" t="str">
            <v>국산/함양농협</v>
          </cell>
          <cell r="G1109" t="str">
            <v>kg</v>
          </cell>
          <cell r="I1109" t="str">
            <v>함양농협</v>
          </cell>
          <cell r="J1109">
            <v>6900</v>
          </cell>
          <cell r="K1109" t="str">
            <v>-</v>
          </cell>
          <cell r="L1109" t="str">
            <v>-</v>
          </cell>
          <cell r="M1109" t="e">
            <v>#VALUE!</v>
          </cell>
          <cell r="N1109" t="e">
            <v>#VALUE!</v>
          </cell>
          <cell r="O1109" t="str">
            <v>-</v>
          </cell>
          <cell r="P1109" t="str">
            <v>-</v>
          </cell>
          <cell r="Q1109" t="str">
            <v>-</v>
          </cell>
          <cell r="R1109" t="e">
            <v>#VALUE!</v>
          </cell>
          <cell r="S1109" t="e">
            <v>#VALUE!</v>
          </cell>
          <cell r="T1109" t="str">
            <v>-</v>
          </cell>
          <cell r="U1109" t="str">
            <v>-</v>
          </cell>
          <cell r="V1109" t="str">
            <v>-</v>
          </cell>
          <cell r="W1109" t="e">
            <v>#VALUE!</v>
          </cell>
          <cell r="X1109" t="e">
            <v>#VALUE!</v>
          </cell>
          <cell r="Y1109">
            <v>9000</v>
          </cell>
          <cell r="Z1109">
            <v>9000</v>
          </cell>
          <cell r="AA1109">
            <v>9000</v>
          </cell>
        </row>
        <row r="1110">
          <cell r="A1110">
            <v>117</v>
          </cell>
          <cell r="B1110" t="str">
            <v>감자전분국산감자100/기린농협kg기린농협</v>
          </cell>
          <cell r="D1110" t="str">
            <v>감자,전분</v>
          </cell>
          <cell r="E1110" t="str">
            <v>감자전분</v>
          </cell>
          <cell r="F1110" t="str">
            <v>국산감자100/기린농협</v>
          </cell>
          <cell r="G1110" t="str">
            <v>kg</v>
          </cell>
          <cell r="I1110" t="str">
            <v>기린농협</v>
          </cell>
          <cell r="J1110" t="str">
            <v>-</v>
          </cell>
          <cell r="K1110" t="str">
            <v>-</v>
          </cell>
          <cell r="L1110" t="str">
            <v>-</v>
          </cell>
          <cell r="M1110" t="e">
            <v>#VALUE!</v>
          </cell>
          <cell r="N1110" t="e">
            <v>#VALUE!</v>
          </cell>
          <cell r="O1110" t="str">
            <v>-</v>
          </cell>
          <cell r="P1110" t="str">
            <v>-</v>
          </cell>
          <cell r="Q1110" t="str">
            <v>-</v>
          </cell>
          <cell r="R1110" t="e">
            <v>#VALUE!</v>
          </cell>
          <cell r="S1110" t="e">
            <v>#VALUE!</v>
          </cell>
          <cell r="T1110" t="str">
            <v>-</v>
          </cell>
          <cell r="U1110" t="str">
            <v>-</v>
          </cell>
          <cell r="V1110" t="str">
            <v>-</v>
          </cell>
          <cell r="W1110" t="e">
            <v>#VALUE!</v>
          </cell>
          <cell r="X1110" t="e">
            <v>#VALUE!</v>
          </cell>
          <cell r="Y1110">
            <v>9700</v>
          </cell>
          <cell r="Z1110">
            <v>9700</v>
          </cell>
          <cell r="AA1110">
            <v>9700</v>
          </cell>
        </row>
        <row r="1111">
          <cell r="A1111">
            <v>118</v>
          </cell>
          <cell r="B1111" t="str">
            <v>고구마전분수입/성수kg성수</v>
          </cell>
          <cell r="C1111">
            <v>37</v>
          </cell>
          <cell r="D1111" t="str">
            <v>감자,전분</v>
          </cell>
          <cell r="E1111" t="str">
            <v>고구마전분</v>
          </cell>
          <cell r="F1111" t="str">
            <v>수입/성수</v>
          </cell>
          <cell r="G1111" t="str">
            <v>kg</v>
          </cell>
          <cell r="I1111" t="str">
            <v>성수</v>
          </cell>
          <cell r="J1111">
            <v>6400</v>
          </cell>
          <cell r="K1111" t="str">
            <v>-</v>
          </cell>
          <cell r="L1111" t="str">
            <v>-</v>
          </cell>
          <cell r="M1111" t="e">
            <v>#VALUE!</v>
          </cell>
          <cell r="N1111" t="e">
            <v>#VALUE!</v>
          </cell>
          <cell r="O1111" t="str">
            <v>-</v>
          </cell>
          <cell r="P1111">
            <v>3400</v>
          </cell>
          <cell r="Q1111">
            <v>3200</v>
          </cell>
          <cell r="R1111" t="e">
            <v>#VALUE!</v>
          </cell>
          <cell r="S1111">
            <v>-5.882352941176471</v>
          </cell>
          <cell r="T1111" t="str">
            <v>-</v>
          </cell>
          <cell r="U1111" t="str">
            <v>-</v>
          </cell>
          <cell r="V1111">
            <v>9400</v>
          </cell>
          <cell r="W1111" t="e">
            <v>#VALUE!</v>
          </cell>
          <cell r="X1111" t="e">
            <v>#VALUE!</v>
          </cell>
          <cell r="Y1111" t="str">
            <v>-</v>
          </cell>
          <cell r="Z1111" t="str">
            <v>-</v>
          </cell>
          <cell r="AA1111" t="str">
            <v>-</v>
          </cell>
        </row>
        <row r="1112">
          <cell r="A1112">
            <v>119</v>
          </cell>
          <cell r="B1112" t="str">
            <v>고구마전분국산/함양농협kg함양농협</v>
          </cell>
          <cell r="D1112" t="str">
            <v>감자,전분</v>
          </cell>
          <cell r="E1112" t="str">
            <v>고구마전분</v>
          </cell>
          <cell r="F1112" t="str">
            <v>국산/함양농협</v>
          </cell>
          <cell r="G1112" t="str">
            <v>kg</v>
          </cell>
          <cell r="I1112" t="str">
            <v>함양농협</v>
          </cell>
          <cell r="J1112">
            <v>7700</v>
          </cell>
          <cell r="K1112" t="str">
            <v>-</v>
          </cell>
          <cell r="L1112" t="str">
            <v>-</v>
          </cell>
          <cell r="M1112" t="e">
            <v>#VALUE!</v>
          </cell>
          <cell r="N1112" t="e">
            <v>#VALUE!</v>
          </cell>
          <cell r="O1112" t="str">
            <v>-</v>
          </cell>
          <cell r="P1112" t="str">
            <v>-</v>
          </cell>
          <cell r="Q1112" t="str">
            <v>-</v>
          </cell>
          <cell r="R1112" t="e">
            <v>#VALUE!</v>
          </cell>
          <cell r="S1112" t="e">
            <v>#VALUE!</v>
          </cell>
          <cell r="T1112" t="str">
            <v>-</v>
          </cell>
          <cell r="U1112" t="str">
            <v>-</v>
          </cell>
          <cell r="V1112" t="str">
            <v>-</v>
          </cell>
          <cell r="W1112" t="e">
            <v>#VALUE!</v>
          </cell>
          <cell r="X1112" t="e">
            <v>#VALUE!</v>
          </cell>
          <cell r="Y1112">
            <v>9400</v>
          </cell>
          <cell r="Z1112">
            <v>9400</v>
          </cell>
          <cell r="AA1112">
            <v>9400</v>
          </cell>
        </row>
        <row r="1113">
          <cell r="A1113">
            <v>120</v>
          </cell>
          <cell r="B1113" t="str">
            <v>곤약/대림200g실곤약제일제당</v>
          </cell>
          <cell r="C1113">
            <v>38</v>
          </cell>
          <cell r="D1113" t="str">
            <v>감자,전분</v>
          </cell>
          <cell r="E1113" t="str">
            <v>곤약</v>
          </cell>
          <cell r="F1113" t="str">
            <v>/대림</v>
          </cell>
          <cell r="G1113" t="str">
            <v>200g</v>
          </cell>
          <cell r="H1113" t="str">
            <v>실곤약</v>
          </cell>
          <cell r="I1113" t="str">
            <v>제일제당</v>
          </cell>
          <cell r="J1113" t="str">
            <v>-</v>
          </cell>
          <cell r="K1113" t="str">
            <v>-</v>
          </cell>
          <cell r="L1113" t="str">
            <v>-</v>
          </cell>
          <cell r="M1113" t="e">
            <v>#VALUE!</v>
          </cell>
          <cell r="N1113" t="e">
            <v>#VALUE!</v>
          </cell>
          <cell r="O1113" t="str">
            <v>-</v>
          </cell>
          <cell r="P1113" t="str">
            <v>-</v>
          </cell>
          <cell r="Q1113" t="str">
            <v>-</v>
          </cell>
          <cell r="R1113" t="e">
            <v>#VALUE!</v>
          </cell>
          <cell r="S1113" t="e">
            <v>#VALUE!</v>
          </cell>
          <cell r="T1113" t="str">
            <v>-</v>
          </cell>
          <cell r="U1113" t="str">
            <v>-</v>
          </cell>
          <cell r="V1113">
            <v>930</v>
          </cell>
          <cell r="W1113" t="e">
            <v>#VALUE!</v>
          </cell>
          <cell r="X1113" t="e">
            <v>#VALUE!</v>
          </cell>
          <cell r="Y1113">
            <v>950</v>
          </cell>
          <cell r="Z1113">
            <v>950</v>
          </cell>
          <cell r="AA1113">
            <v>950</v>
          </cell>
        </row>
        <row r="1114">
          <cell r="A1114">
            <v>121</v>
          </cell>
          <cell r="B1114" t="str">
            <v>곤약구약분100/대림600g판곤약,생것대림</v>
          </cell>
          <cell r="D1114" t="str">
            <v>감자,전분</v>
          </cell>
          <cell r="E1114" t="str">
            <v>곤약</v>
          </cell>
          <cell r="F1114" t="str">
            <v>구약분100/대림</v>
          </cell>
          <cell r="G1114" t="str">
            <v>600g</v>
          </cell>
          <cell r="H1114" t="str">
            <v>판곤약,생것</v>
          </cell>
          <cell r="I1114" t="str">
            <v>대림</v>
          </cell>
          <cell r="J1114">
            <v>2180</v>
          </cell>
          <cell r="K1114">
            <v>2180</v>
          </cell>
          <cell r="L1114">
            <v>2180</v>
          </cell>
          <cell r="M1114">
            <v>0</v>
          </cell>
          <cell r="N1114">
            <v>0</v>
          </cell>
          <cell r="O1114" t="str">
            <v>-</v>
          </cell>
          <cell r="P1114" t="str">
            <v>-</v>
          </cell>
          <cell r="Q1114" t="str">
            <v>-</v>
          </cell>
          <cell r="R1114" t="e">
            <v>#VALUE!</v>
          </cell>
          <cell r="S1114" t="e">
            <v>#VALUE!</v>
          </cell>
          <cell r="T1114">
            <v>2180</v>
          </cell>
          <cell r="U1114">
            <v>2180</v>
          </cell>
          <cell r="V1114">
            <v>2180</v>
          </cell>
          <cell r="W1114">
            <v>0</v>
          </cell>
          <cell r="X1114">
            <v>0</v>
          </cell>
          <cell r="Y1114">
            <v>2280</v>
          </cell>
          <cell r="Z1114">
            <v>2280</v>
          </cell>
          <cell r="AA1114">
            <v>2280</v>
          </cell>
        </row>
        <row r="1115">
          <cell r="A1115">
            <v>122</v>
          </cell>
          <cell r="B1115" t="str">
            <v>곤약/한영식품600g판곤약,생것,판형한영식품</v>
          </cell>
          <cell r="D1115" t="str">
            <v>감자,전분</v>
          </cell>
          <cell r="E1115" t="str">
            <v>곤약</v>
          </cell>
          <cell r="F1115" t="str">
            <v>/한영식품</v>
          </cell>
          <cell r="G1115" t="str">
            <v>600g</v>
          </cell>
          <cell r="H1115" t="str">
            <v>판곤약,생것,판형</v>
          </cell>
          <cell r="I1115" t="str">
            <v>한영식품</v>
          </cell>
          <cell r="J1115" t="str">
            <v>-</v>
          </cell>
          <cell r="K1115" t="str">
            <v>-</v>
          </cell>
          <cell r="L1115" t="str">
            <v>-</v>
          </cell>
          <cell r="M1115" t="e">
            <v>#VALUE!</v>
          </cell>
          <cell r="N1115" t="e">
            <v>#VALUE!</v>
          </cell>
          <cell r="O1115" t="str">
            <v>-</v>
          </cell>
          <cell r="P1115" t="str">
            <v>-</v>
          </cell>
          <cell r="Q1115" t="str">
            <v>-</v>
          </cell>
          <cell r="R1115" t="e">
            <v>#VALUE!</v>
          </cell>
          <cell r="S1115" t="e">
            <v>#VALUE!</v>
          </cell>
          <cell r="T1115" t="str">
            <v>-</v>
          </cell>
          <cell r="U1115" t="str">
            <v>-</v>
          </cell>
          <cell r="V1115">
            <v>2180</v>
          </cell>
          <cell r="W1115" t="e">
            <v>#VALUE!</v>
          </cell>
          <cell r="X1115" t="e">
            <v>#VALUE!</v>
          </cell>
          <cell r="Y1115" t="str">
            <v>-</v>
          </cell>
          <cell r="Z1115" t="str">
            <v>-</v>
          </cell>
          <cell r="AA1115" t="str">
            <v>-</v>
          </cell>
        </row>
        <row r="1116">
          <cell r="A1116">
            <v>123</v>
          </cell>
          <cell r="B1116" t="str">
            <v>곤약/대림kg실곤약대림</v>
          </cell>
          <cell r="D1116" t="str">
            <v>감자,전분</v>
          </cell>
          <cell r="E1116" t="str">
            <v>곤약</v>
          </cell>
          <cell r="F1116" t="str">
            <v>/대림</v>
          </cell>
          <cell r="G1116" t="str">
            <v>kg</v>
          </cell>
          <cell r="H1116" t="str">
            <v>실곤약</v>
          </cell>
          <cell r="I1116" t="str">
            <v>대림</v>
          </cell>
          <cell r="J1116">
            <v>3680</v>
          </cell>
          <cell r="K1116">
            <v>3680</v>
          </cell>
          <cell r="L1116">
            <v>3680</v>
          </cell>
          <cell r="M1116">
            <v>0</v>
          </cell>
          <cell r="N1116">
            <v>0</v>
          </cell>
          <cell r="O1116" t="str">
            <v>-</v>
          </cell>
          <cell r="P1116" t="str">
            <v>-</v>
          </cell>
          <cell r="Q1116" t="str">
            <v>-</v>
          </cell>
          <cell r="R1116" t="e">
            <v>#VALUE!</v>
          </cell>
          <cell r="S1116" t="e">
            <v>#VALUE!</v>
          </cell>
          <cell r="T1116">
            <v>4630</v>
          </cell>
          <cell r="U1116" t="str">
            <v>-</v>
          </cell>
          <cell r="V1116">
            <v>4500</v>
          </cell>
          <cell r="W1116">
            <v>-2.8077753779697625</v>
          </cell>
          <cell r="X1116" t="e">
            <v>#VALUE!</v>
          </cell>
          <cell r="Y1116">
            <v>4680</v>
          </cell>
          <cell r="Z1116">
            <v>3380</v>
          </cell>
          <cell r="AA1116">
            <v>2780</v>
          </cell>
        </row>
        <row r="1117">
          <cell r="A1117">
            <v>124</v>
          </cell>
          <cell r="B1117" t="str">
            <v>당면무명반kg민속당면골드청정원</v>
          </cell>
          <cell r="C1117">
            <v>39</v>
          </cell>
          <cell r="D1117" t="str">
            <v>감자,전분</v>
          </cell>
          <cell r="E1117" t="str">
            <v>당면</v>
          </cell>
          <cell r="F1117" t="str">
            <v>무명반</v>
          </cell>
          <cell r="G1117" t="str">
            <v>kg</v>
          </cell>
          <cell r="H1117" t="str">
            <v>민속당면골드</v>
          </cell>
          <cell r="I1117" t="str">
            <v>청정원</v>
          </cell>
          <cell r="J1117" t="str">
            <v>-</v>
          </cell>
          <cell r="K1117">
            <v>7900</v>
          </cell>
          <cell r="L1117" t="str">
            <v>-</v>
          </cell>
          <cell r="M1117" t="e">
            <v>#VALUE!</v>
          </cell>
          <cell r="N1117" t="e">
            <v>#VALUE!</v>
          </cell>
          <cell r="O1117" t="str">
            <v>-</v>
          </cell>
          <cell r="P1117" t="str">
            <v>-</v>
          </cell>
          <cell r="Q1117" t="str">
            <v>-</v>
          </cell>
          <cell r="R1117" t="e">
            <v>#VALUE!</v>
          </cell>
          <cell r="S1117" t="e">
            <v>#VALUE!</v>
          </cell>
          <cell r="T1117" t="str">
            <v>-</v>
          </cell>
          <cell r="U1117" t="str">
            <v>-</v>
          </cell>
          <cell r="V1117">
            <v>10400</v>
          </cell>
          <cell r="W1117" t="e">
            <v>#VALUE!</v>
          </cell>
          <cell r="X1117" t="e">
            <v>#VALUE!</v>
          </cell>
          <cell r="Y1117">
            <v>9100</v>
          </cell>
          <cell r="Z1117">
            <v>9500</v>
          </cell>
          <cell r="AA1117">
            <v>9500</v>
          </cell>
        </row>
        <row r="1118">
          <cell r="A1118">
            <v>125</v>
          </cell>
          <cell r="B1118" t="str">
            <v>당면고구마전분100/우정식품kg무보존료,무색소,무명반,옛날당면오뚜기</v>
          </cell>
          <cell r="D1118" t="str">
            <v>감자,전분</v>
          </cell>
          <cell r="E1118" t="str">
            <v>당면</v>
          </cell>
          <cell r="F1118" t="str">
            <v>고구마전분100/우정식품</v>
          </cell>
          <cell r="G1118" t="str">
            <v>kg</v>
          </cell>
          <cell r="H1118" t="str">
            <v>무보존료,무색소,무명반,옛날당면</v>
          </cell>
          <cell r="I1118" t="str">
            <v>오뚜기</v>
          </cell>
          <cell r="J1118">
            <v>7250</v>
          </cell>
          <cell r="K1118">
            <v>7700</v>
          </cell>
          <cell r="L1118">
            <v>7850</v>
          </cell>
          <cell r="M1118">
            <v>8.2758620689655178</v>
          </cell>
          <cell r="N1118">
            <v>1.948051948051948</v>
          </cell>
          <cell r="O1118" t="str">
            <v>-</v>
          </cell>
          <cell r="P1118" t="str">
            <v>-</v>
          </cell>
          <cell r="Q1118">
            <v>7900</v>
          </cell>
          <cell r="R1118" t="e">
            <v>#VALUE!</v>
          </cell>
          <cell r="S1118" t="e">
            <v>#VALUE!</v>
          </cell>
          <cell r="T1118">
            <v>8670</v>
          </cell>
          <cell r="U1118">
            <v>9670</v>
          </cell>
          <cell r="V1118">
            <v>10670</v>
          </cell>
          <cell r="W1118">
            <v>23.068050749711649</v>
          </cell>
          <cell r="X1118">
            <v>10.341261633919338</v>
          </cell>
          <cell r="Y1118">
            <v>10200</v>
          </cell>
          <cell r="Z1118">
            <v>9650</v>
          </cell>
          <cell r="AA1118">
            <v>9650</v>
          </cell>
        </row>
        <row r="1119">
          <cell r="A1119">
            <v>126</v>
          </cell>
          <cell r="B1119" t="str">
            <v>당면중국고구마전분100/강서태동식품kg무보존료,무색소,무명반,자른당면오뚜기</v>
          </cell>
          <cell r="D1119" t="str">
            <v>감자,전분</v>
          </cell>
          <cell r="E1119" t="str">
            <v>당면</v>
          </cell>
          <cell r="F1119" t="str">
            <v>중국고구마전분100/강서태동식품</v>
          </cell>
          <cell r="G1119" t="str">
            <v>kg</v>
          </cell>
          <cell r="H1119" t="str">
            <v>무보존료,무색소,무명반,자른당면</v>
          </cell>
          <cell r="I1119" t="str">
            <v>오뚜기</v>
          </cell>
          <cell r="J1119">
            <v>7200</v>
          </cell>
          <cell r="K1119">
            <v>9300</v>
          </cell>
          <cell r="L1119">
            <v>7850</v>
          </cell>
          <cell r="M1119">
            <v>9.0277777777777786</v>
          </cell>
          <cell r="N1119">
            <v>-15.591397849462366</v>
          </cell>
          <cell r="O1119">
            <v>7900</v>
          </cell>
          <cell r="P1119">
            <v>10670</v>
          </cell>
          <cell r="Q1119">
            <v>11340</v>
          </cell>
          <cell r="R1119">
            <v>43.544303797468352</v>
          </cell>
          <cell r="S1119">
            <v>6.2792877225866919</v>
          </cell>
          <cell r="T1119">
            <v>7500</v>
          </cell>
          <cell r="U1119">
            <v>10500</v>
          </cell>
          <cell r="V1119">
            <v>9670</v>
          </cell>
          <cell r="W1119">
            <v>28.933333333333334</v>
          </cell>
          <cell r="X1119">
            <v>-7.9047619047619051</v>
          </cell>
          <cell r="Y1119">
            <v>10200</v>
          </cell>
          <cell r="Z1119">
            <v>10200</v>
          </cell>
          <cell r="AA1119">
            <v>10200</v>
          </cell>
        </row>
        <row r="1120">
          <cell r="A1120">
            <v>127</v>
          </cell>
          <cell r="B1120" t="str">
            <v>당면800g유기농수라당면청정원</v>
          </cell>
          <cell r="D1120" t="str">
            <v>감자,전분</v>
          </cell>
          <cell r="E1120" t="str">
            <v>당면</v>
          </cell>
          <cell r="G1120" t="str">
            <v>800g</v>
          </cell>
          <cell r="H1120" t="str">
            <v>유기농수라당면</v>
          </cell>
          <cell r="I1120" t="str">
            <v>청정원</v>
          </cell>
          <cell r="J1120" t="str">
            <v>-</v>
          </cell>
          <cell r="K1120" t="str">
            <v>-</v>
          </cell>
          <cell r="L1120" t="str">
            <v>-</v>
          </cell>
          <cell r="M1120" t="e">
            <v>#VALUE!</v>
          </cell>
          <cell r="N1120" t="e">
            <v>#VALUE!</v>
          </cell>
          <cell r="O1120" t="str">
            <v>-</v>
          </cell>
          <cell r="P1120" t="str">
            <v>-</v>
          </cell>
          <cell r="Q1120" t="str">
            <v>-</v>
          </cell>
          <cell r="R1120" t="e">
            <v>#VALUE!</v>
          </cell>
          <cell r="S1120" t="e">
            <v>#VALUE!</v>
          </cell>
          <cell r="T1120" t="str">
            <v>-</v>
          </cell>
          <cell r="U1120" t="str">
            <v>-</v>
          </cell>
          <cell r="V1120">
            <v>11780</v>
          </cell>
          <cell r="W1120" t="e">
            <v>#VALUE!</v>
          </cell>
          <cell r="X1120" t="e">
            <v>#VALUE!</v>
          </cell>
          <cell r="Y1120" t="str">
            <v>-</v>
          </cell>
          <cell r="Z1120" t="str">
            <v>-</v>
          </cell>
          <cell r="AA1120" t="str">
            <v>-</v>
          </cell>
        </row>
        <row r="1121">
          <cell r="A1121">
            <v>128</v>
          </cell>
          <cell r="B1121" t="str">
            <v>당면국산고구마전분100/이가식품kg이가당면샘표</v>
          </cell>
          <cell r="D1121" t="str">
            <v>감자,전분</v>
          </cell>
          <cell r="E1121" t="str">
            <v>당면</v>
          </cell>
          <cell r="F1121" t="str">
            <v>국산고구마전분100/이가식품</v>
          </cell>
          <cell r="G1121" t="str">
            <v>kg</v>
          </cell>
          <cell r="H1121" t="str">
            <v>이가당면</v>
          </cell>
          <cell r="I1121" t="str">
            <v>샘표</v>
          </cell>
          <cell r="J1121" t="str">
            <v>-</v>
          </cell>
          <cell r="K1121" t="str">
            <v>-</v>
          </cell>
          <cell r="L1121">
            <v>6200</v>
          </cell>
          <cell r="M1121" t="e">
            <v>#VALUE!</v>
          </cell>
          <cell r="N1121" t="e">
            <v>#VALUE!</v>
          </cell>
          <cell r="O1121" t="str">
            <v>-</v>
          </cell>
          <cell r="P1121" t="str">
            <v>-</v>
          </cell>
          <cell r="Q1121" t="str">
            <v>-</v>
          </cell>
          <cell r="R1121" t="e">
            <v>#VALUE!</v>
          </cell>
          <cell r="S1121" t="e">
            <v>#VALUE!</v>
          </cell>
          <cell r="T1121" t="str">
            <v>-</v>
          </cell>
          <cell r="U1121" t="str">
            <v>-</v>
          </cell>
          <cell r="V1121" t="str">
            <v>-</v>
          </cell>
          <cell r="W1121" t="e">
            <v>#VALUE!</v>
          </cell>
          <cell r="X1121" t="e">
            <v>#VALUE!</v>
          </cell>
          <cell r="Y1121" t="str">
            <v>-</v>
          </cell>
          <cell r="Z1121" t="str">
            <v>-</v>
          </cell>
          <cell r="AA1121" t="str">
            <v>-</v>
          </cell>
        </row>
        <row r="1122">
          <cell r="A1122">
            <v>129</v>
          </cell>
          <cell r="B1122" t="str">
            <v>당면420g순우리네모당면동원</v>
          </cell>
          <cell r="D1122" t="str">
            <v>감자,전분</v>
          </cell>
          <cell r="E1122" t="str">
            <v>당면</v>
          </cell>
          <cell r="G1122" t="str">
            <v>420g</v>
          </cell>
          <cell r="H1122" t="str">
            <v>순우리네모당면</v>
          </cell>
          <cell r="I1122" t="str">
            <v>동원</v>
          </cell>
          <cell r="J1122">
            <v>3990</v>
          </cell>
          <cell r="K1122" t="str">
            <v>-</v>
          </cell>
          <cell r="L1122">
            <v>3990</v>
          </cell>
          <cell r="M1122">
            <v>0</v>
          </cell>
          <cell r="N1122" t="e">
            <v>#VALUE!</v>
          </cell>
          <cell r="O1122" t="str">
            <v>-</v>
          </cell>
          <cell r="P1122" t="str">
            <v>-</v>
          </cell>
          <cell r="Q1122" t="str">
            <v>-</v>
          </cell>
          <cell r="R1122" t="e">
            <v>#VALUE!</v>
          </cell>
          <cell r="S1122" t="e">
            <v>#VALUE!</v>
          </cell>
          <cell r="T1122" t="str">
            <v>-</v>
          </cell>
          <cell r="U1122" t="str">
            <v>-</v>
          </cell>
          <cell r="V1122" t="str">
            <v>-</v>
          </cell>
          <cell r="W1122" t="e">
            <v>#VALUE!</v>
          </cell>
          <cell r="X1122" t="e">
            <v>#VALUE!</v>
          </cell>
          <cell r="Y1122">
            <v>4920</v>
          </cell>
          <cell r="Z1122" t="str">
            <v>-</v>
          </cell>
          <cell r="AA1122" t="str">
            <v>-</v>
          </cell>
        </row>
        <row r="1123">
          <cell r="A1123">
            <v>130</v>
          </cell>
          <cell r="B1123" t="str">
            <v>당면무명반kg민속당면골드청정원</v>
          </cell>
          <cell r="D1123" t="str">
            <v>감자,전분</v>
          </cell>
          <cell r="E1123" t="str">
            <v>당면</v>
          </cell>
          <cell r="F1123" t="str">
            <v>무명반</v>
          </cell>
          <cell r="G1123" t="str">
            <v>kg</v>
          </cell>
          <cell r="H1123" t="str">
            <v>민속당면골드</v>
          </cell>
          <cell r="I1123" t="str">
            <v>청정원</v>
          </cell>
          <cell r="J1123" t="str">
            <v>-</v>
          </cell>
          <cell r="K1123" t="str">
            <v>-</v>
          </cell>
          <cell r="L1123">
            <v>7900</v>
          </cell>
          <cell r="M1123" t="e">
            <v>#VALUE!</v>
          </cell>
          <cell r="N1123" t="e">
            <v>#VALUE!</v>
          </cell>
          <cell r="O1123" t="str">
            <v>-</v>
          </cell>
          <cell r="P1123" t="str">
            <v>-</v>
          </cell>
          <cell r="Q1123" t="str">
            <v>-</v>
          </cell>
          <cell r="R1123" t="e">
            <v>#VALUE!</v>
          </cell>
          <cell r="S1123" t="e">
            <v>#VALUE!</v>
          </cell>
          <cell r="T1123" t="str">
            <v>-</v>
          </cell>
          <cell r="U1123">
            <v>10400</v>
          </cell>
          <cell r="V1123">
            <v>10400</v>
          </cell>
          <cell r="W1123" t="e">
            <v>#VALUE!</v>
          </cell>
          <cell r="X1123">
            <v>0</v>
          </cell>
          <cell r="Y1123">
            <v>9100</v>
          </cell>
          <cell r="Z1123">
            <v>9500</v>
          </cell>
          <cell r="AA1123">
            <v>9500</v>
          </cell>
        </row>
        <row r="1124">
          <cell r="A1124">
            <v>131</v>
          </cell>
          <cell r="B1124" t="str">
            <v>옥수수전분kg천우</v>
          </cell>
          <cell r="C1124">
            <v>40</v>
          </cell>
          <cell r="D1124" t="str">
            <v>감자,전분</v>
          </cell>
          <cell r="E1124" t="str">
            <v>옥수수전분</v>
          </cell>
          <cell r="G1124" t="str">
            <v>kg</v>
          </cell>
          <cell r="I1124" t="str">
            <v>천우</v>
          </cell>
          <cell r="J1124">
            <v>2400</v>
          </cell>
          <cell r="K1124" t="str">
            <v>-</v>
          </cell>
          <cell r="L1124" t="str">
            <v>-</v>
          </cell>
          <cell r="M1124" t="e">
            <v>#VALUE!</v>
          </cell>
          <cell r="N1124" t="e">
            <v>#VALUE!</v>
          </cell>
          <cell r="O1124">
            <v>2400</v>
          </cell>
          <cell r="P1124">
            <v>2400</v>
          </cell>
          <cell r="Q1124">
            <v>2400</v>
          </cell>
          <cell r="R1124">
            <v>0</v>
          </cell>
          <cell r="S1124">
            <v>0</v>
          </cell>
          <cell r="T1124" t="str">
            <v>-</v>
          </cell>
          <cell r="U1124" t="str">
            <v>-</v>
          </cell>
          <cell r="V1124">
            <v>3000</v>
          </cell>
          <cell r="W1124" t="e">
            <v>#VALUE!</v>
          </cell>
          <cell r="X1124" t="e">
            <v>#VALUE!</v>
          </cell>
          <cell r="Y1124" t="str">
            <v>-</v>
          </cell>
          <cell r="Z1124">
            <v>2400</v>
          </cell>
          <cell r="AA1124">
            <v>2400</v>
          </cell>
        </row>
        <row r="1125">
          <cell r="A1125">
            <v>132</v>
          </cell>
          <cell r="B1125" t="str">
            <v>꿀2kg아카시아꿀영월농협</v>
          </cell>
          <cell r="C1125">
            <v>41</v>
          </cell>
          <cell r="D1125" t="str">
            <v>당류</v>
          </cell>
          <cell r="E1125" t="str">
            <v>꿀</v>
          </cell>
          <cell r="G1125" t="str">
            <v>2kg</v>
          </cell>
          <cell r="H1125" t="str">
            <v>아카시아꿀</v>
          </cell>
          <cell r="I1125" t="str">
            <v>영월농협</v>
          </cell>
          <cell r="J1125" t="str">
            <v>-</v>
          </cell>
          <cell r="K1125" t="str">
            <v>-</v>
          </cell>
          <cell r="L1125">
            <v>41200</v>
          </cell>
          <cell r="M1125" t="e">
            <v>#VALUE!</v>
          </cell>
          <cell r="N1125" t="e">
            <v>#VALUE!</v>
          </cell>
          <cell r="O1125" t="str">
            <v>-</v>
          </cell>
          <cell r="P1125" t="str">
            <v>-</v>
          </cell>
          <cell r="Q1125" t="str">
            <v>-</v>
          </cell>
          <cell r="R1125" t="e">
            <v>#VALUE!</v>
          </cell>
          <cell r="S1125" t="e">
            <v>#VALUE!</v>
          </cell>
          <cell r="T1125" t="str">
            <v>-</v>
          </cell>
          <cell r="U1125" t="str">
            <v>-</v>
          </cell>
          <cell r="V1125">
            <v>39600</v>
          </cell>
          <cell r="W1125" t="e">
            <v>#VALUE!</v>
          </cell>
          <cell r="X1125" t="e">
            <v>#VALUE!</v>
          </cell>
          <cell r="Y1125">
            <v>42500</v>
          </cell>
          <cell r="Z1125">
            <v>42500</v>
          </cell>
          <cell r="AA1125">
            <v>42500</v>
          </cell>
        </row>
        <row r="1126">
          <cell r="A1126">
            <v>133</v>
          </cell>
          <cell r="B1126" t="str">
            <v>꿀/동서식품2kg잡화꿀동서식품</v>
          </cell>
          <cell r="D1126" t="str">
            <v>당류</v>
          </cell>
          <cell r="E1126" t="str">
            <v>꿀</v>
          </cell>
          <cell r="F1126" t="str">
            <v>/동서식품</v>
          </cell>
          <cell r="G1126" t="str">
            <v>2kg</v>
          </cell>
          <cell r="H1126" t="str">
            <v>잡화꿀</v>
          </cell>
          <cell r="I1126" t="str">
            <v>동서식품</v>
          </cell>
          <cell r="J1126">
            <v>34700</v>
          </cell>
          <cell r="K1126">
            <v>34700</v>
          </cell>
          <cell r="L1126">
            <v>34700</v>
          </cell>
          <cell r="M1126">
            <v>0</v>
          </cell>
          <cell r="N1126">
            <v>0</v>
          </cell>
          <cell r="O1126">
            <v>39340</v>
          </cell>
          <cell r="P1126">
            <v>39340</v>
          </cell>
          <cell r="Q1126">
            <v>39340</v>
          </cell>
          <cell r="R1126">
            <v>0</v>
          </cell>
          <cell r="S1126">
            <v>0</v>
          </cell>
          <cell r="T1126">
            <v>40000</v>
          </cell>
          <cell r="U1126">
            <v>36670</v>
          </cell>
          <cell r="V1126">
            <v>39560</v>
          </cell>
          <cell r="W1126">
            <v>-1.1000000000000001</v>
          </cell>
          <cell r="X1126">
            <v>7.8811017180256338</v>
          </cell>
          <cell r="Y1126" t="str">
            <v>-</v>
          </cell>
          <cell r="Z1126" t="str">
            <v>-</v>
          </cell>
          <cell r="AA1126" t="str">
            <v>-</v>
          </cell>
        </row>
        <row r="1127">
          <cell r="A1127">
            <v>134</v>
          </cell>
          <cell r="B1127" t="str">
            <v>꿀600g아카시아꿀동서식품</v>
          </cell>
          <cell r="D1127" t="str">
            <v>당류</v>
          </cell>
          <cell r="E1127" t="str">
            <v>꿀</v>
          </cell>
          <cell r="G1127" t="str">
            <v>600g</v>
          </cell>
          <cell r="H1127" t="str">
            <v>아카시아꿀</v>
          </cell>
          <cell r="I1127" t="str">
            <v>동서식품</v>
          </cell>
          <cell r="J1127">
            <v>13600</v>
          </cell>
          <cell r="K1127">
            <v>13600</v>
          </cell>
          <cell r="L1127">
            <v>13600</v>
          </cell>
          <cell r="M1127">
            <v>0</v>
          </cell>
          <cell r="N1127">
            <v>0</v>
          </cell>
          <cell r="O1127">
            <v>14200</v>
          </cell>
          <cell r="P1127">
            <v>14200</v>
          </cell>
          <cell r="Q1127">
            <v>14200</v>
          </cell>
          <cell r="R1127">
            <v>0</v>
          </cell>
          <cell r="S1127">
            <v>0</v>
          </cell>
          <cell r="T1127">
            <v>14500</v>
          </cell>
          <cell r="U1127">
            <v>14500</v>
          </cell>
          <cell r="V1127">
            <v>14500</v>
          </cell>
          <cell r="W1127">
            <v>0</v>
          </cell>
          <cell r="X1127">
            <v>0</v>
          </cell>
          <cell r="Y1127" t="str">
            <v>-</v>
          </cell>
          <cell r="Z1127" t="str">
            <v>-</v>
          </cell>
          <cell r="AA1127" t="str">
            <v>-</v>
          </cell>
        </row>
        <row r="1128">
          <cell r="A1128">
            <v>135</v>
          </cell>
          <cell r="B1128" t="str">
            <v>꿀/동아kg잡화꿀동원</v>
          </cell>
          <cell r="D1128" t="str">
            <v>당류</v>
          </cell>
          <cell r="E1128" t="str">
            <v>꿀</v>
          </cell>
          <cell r="F1128" t="str">
            <v>/동아</v>
          </cell>
          <cell r="G1128" t="str">
            <v>kg</v>
          </cell>
          <cell r="H1128" t="str">
            <v>잡화꿀</v>
          </cell>
          <cell r="I1128" t="str">
            <v>동원</v>
          </cell>
          <cell r="J1128" t="str">
            <v>-</v>
          </cell>
          <cell r="K1128" t="str">
            <v>-</v>
          </cell>
          <cell r="L1128">
            <v>18670</v>
          </cell>
          <cell r="M1128" t="e">
            <v>#VALUE!</v>
          </cell>
          <cell r="N1128" t="e">
            <v>#VALUE!</v>
          </cell>
          <cell r="O1128" t="str">
            <v>-</v>
          </cell>
          <cell r="P1128" t="str">
            <v>-</v>
          </cell>
          <cell r="Q1128" t="str">
            <v>-</v>
          </cell>
          <cell r="R1128" t="e">
            <v>#VALUE!</v>
          </cell>
          <cell r="S1128" t="e">
            <v>#VALUE!</v>
          </cell>
          <cell r="T1128" t="str">
            <v>-</v>
          </cell>
          <cell r="U1128" t="str">
            <v>-</v>
          </cell>
          <cell r="V1128">
            <v>14900</v>
          </cell>
          <cell r="W1128" t="e">
            <v>#VALUE!</v>
          </cell>
          <cell r="X1128" t="e">
            <v>#VALUE!</v>
          </cell>
          <cell r="Y1128" t="str">
            <v>-</v>
          </cell>
          <cell r="Z1128" t="str">
            <v>-</v>
          </cell>
          <cell r="AA1128" t="str">
            <v>-</v>
          </cell>
        </row>
        <row r="1129">
          <cell r="A1129">
            <v>136</v>
          </cell>
          <cell r="B1129" t="str">
            <v>꿀/영월농협kg잡화꿀영월농협</v>
          </cell>
          <cell r="D1129" t="str">
            <v>당류</v>
          </cell>
          <cell r="E1129" t="str">
            <v>꿀</v>
          </cell>
          <cell r="F1129" t="str">
            <v>/영월농협</v>
          </cell>
          <cell r="G1129" t="str">
            <v>kg</v>
          </cell>
          <cell r="H1129" t="str">
            <v>잡화꿀</v>
          </cell>
          <cell r="I1129" t="str">
            <v>영월농협</v>
          </cell>
          <cell r="J1129" t="str">
            <v>-</v>
          </cell>
          <cell r="K1129" t="str">
            <v>-</v>
          </cell>
          <cell r="L1129" t="str">
            <v>-</v>
          </cell>
          <cell r="M1129" t="e">
            <v>#VALUE!</v>
          </cell>
          <cell r="N1129" t="e">
            <v>#VALUE!</v>
          </cell>
          <cell r="O1129" t="str">
            <v>-</v>
          </cell>
          <cell r="P1129" t="str">
            <v>-</v>
          </cell>
          <cell r="Q1129" t="str">
            <v>-</v>
          </cell>
          <cell r="R1129" t="e">
            <v>#VALUE!</v>
          </cell>
          <cell r="S1129" t="e">
            <v>#VALUE!</v>
          </cell>
          <cell r="T1129" t="str">
            <v>-</v>
          </cell>
          <cell r="U1129" t="str">
            <v>-</v>
          </cell>
          <cell r="V1129">
            <v>20500</v>
          </cell>
          <cell r="W1129" t="e">
            <v>#VALUE!</v>
          </cell>
          <cell r="X1129" t="e">
            <v>#VALUE!</v>
          </cell>
          <cell r="Y1129">
            <v>37800</v>
          </cell>
          <cell r="Z1129">
            <v>20200</v>
          </cell>
          <cell r="AA1129">
            <v>24000</v>
          </cell>
        </row>
        <row r="1130">
          <cell r="A1130">
            <v>137</v>
          </cell>
          <cell r="B1130" t="str">
            <v>꿀kg아카시아꿀북부농협</v>
          </cell>
          <cell r="D1130" t="str">
            <v>당류</v>
          </cell>
          <cell r="E1130" t="str">
            <v>꿀</v>
          </cell>
          <cell r="G1130" t="str">
            <v>kg</v>
          </cell>
          <cell r="H1130" t="str">
            <v>아카시아꿀</v>
          </cell>
          <cell r="I1130" t="str">
            <v>북부농협</v>
          </cell>
          <cell r="J1130" t="str">
            <v>-</v>
          </cell>
          <cell r="K1130" t="str">
            <v>-</v>
          </cell>
          <cell r="L1130" t="str">
            <v>-</v>
          </cell>
          <cell r="M1130" t="e">
            <v>#VALUE!</v>
          </cell>
          <cell r="N1130" t="e">
            <v>#VALUE!</v>
          </cell>
          <cell r="O1130" t="str">
            <v>-</v>
          </cell>
          <cell r="P1130" t="str">
            <v>-</v>
          </cell>
          <cell r="Q1130" t="str">
            <v>-</v>
          </cell>
          <cell r="R1130" t="e">
            <v>#VALUE!</v>
          </cell>
          <cell r="S1130" t="e">
            <v>#VALUE!</v>
          </cell>
          <cell r="T1130" t="str">
            <v>-</v>
          </cell>
          <cell r="U1130" t="str">
            <v>-</v>
          </cell>
          <cell r="V1130">
            <v>21070</v>
          </cell>
          <cell r="W1130" t="e">
            <v>#VALUE!</v>
          </cell>
          <cell r="X1130" t="e">
            <v>#VALUE!</v>
          </cell>
          <cell r="Y1130">
            <v>22500</v>
          </cell>
          <cell r="Z1130">
            <v>22500</v>
          </cell>
          <cell r="AA1130">
            <v>22000</v>
          </cell>
        </row>
        <row r="1131">
          <cell r="A1131">
            <v>138</v>
          </cell>
          <cell r="B1131" t="str">
            <v>꿀/신림농협kg아카시아꿀신림농협</v>
          </cell>
          <cell r="D1131" t="str">
            <v>당류</v>
          </cell>
          <cell r="E1131" t="str">
            <v>꿀</v>
          </cell>
          <cell r="F1131" t="str">
            <v>/신림농협</v>
          </cell>
          <cell r="G1131" t="str">
            <v>kg</v>
          </cell>
          <cell r="H1131" t="str">
            <v>아카시아꿀</v>
          </cell>
          <cell r="I1131" t="str">
            <v>신림농협</v>
          </cell>
          <cell r="J1131" t="str">
            <v>-</v>
          </cell>
          <cell r="K1131" t="str">
            <v>-</v>
          </cell>
          <cell r="L1131" t="str">
            <v>-</v>
          </cell>
          <cell r="M1131" t="e">
            <v>#VALUE!</v>
          </cell>
          <cell r="N1131" t="e">
            <v>#VALUE!</v>
          </cell>
          <cell r="O1131" t="str">
            <v>-</v>
          </cell>
          <cell r="P1131" t="str">
            <v>-</v>
          </cell>
          <cell r="Q1131" t="str">
            <v>-</v>
          </cell>
          <cell r="R1131" t="e">
            <v>#VALUE!</v>
          </cell>
          <cell r="S1131" t="e">
            <v>#VALUE!</v>
          </cell>
          <cell r="T1131" t="str">
            <v>-</v>
          </cell>
          <cell r="U1131" t="str">
            <v>-</v>
          </cell>
          <cell r="V1131" t="str">
            <v>-</v>
          </cell>
          <cell r="W1131" t="e">
            <v>#VALUE!</v>
          </cell>
          <cell r="X1131" t="e">
            <v>#VALUE!</v>
          </cell>
          <cell r="Y1131">
            <v>19800</v>
          </cell>
          <cell r="Z1131">
            <v>22200</v>
          </cell>
          <cell r="AA1131">
            <v>22400</v>
          </cell>
        </row>
        <row r="1132">
          <cell r="A1132">
            <v>139</v>
          </cell>
          <cell r="B1132" t="str">
            <v>꿀kg아카시아꿀영월농협</v>
          </cell>
          <cell r="D1132" t="str">
            <v>당류</v>
          </cell>
          <cell r="E1132" t="str">
            <v>꿀</v>
          </cell>
          <cell r="G1132" t="str">
            <v>kg</v>
          </cell>
          <cell r="H1132" t="str">
            <v>아카시아꿀</v>
          </cell>
          <cell r="I1132" t="str">
            <v>영월농협</v>
          </cell>
          <cell r="J1132" t="str">
            <v>-</v>
          </cell>
          <cell r="K1132" t="str">
            <v>-</v>
          </cell>
          <cell r="L1132" t="str">
            <v>-</v>
          </cell>
          <cell r="M1132" t="e">
            <v>#VALUE!</v>
          </cell>
          <cell r="N1132" t="e">
            <v>#VALUE!</v>
          </cell>
          <cell r="O1132" t="str">
            <v>-</v>
          </cell>
          <cell r="P1132" t="str">
            <v>-</v>
          </cell>
          <cell r="Q1132" t="str">
            <v>-</v>
          </cell>
          <cell r="R1132" t="e">
            <v>#VALUE!</v>
          </cell>
          <cell r="S1132" t="e">
            <v>#VALUE!</v>
          </cell>
          <cell r="T1132" t="str">
            <v>-</v>
          </cell>
          <cell r="U1132" t="str">
            <v>-</v>
          </cell>
          <cell r="V1132" t="str">
            <v>-</v>
          </cell>
          <cell r="W1132" t="e">
            <v>#VALUE!</v>
          </cell>
          <cell r="X1132" t="e">
            <v>#VALUE!</v>
          </cell>
          <cell r="Y1132">
            <v>22500</v>
          </cell>
          <cell r="Z1132">
            <v>22500</v>
          </cell>
          <cell r="AA1132">
            <v>26200</v>
          </cell>
        </row>
        <row r="1133">
          <cell r="A1133">
            <v>140</v>
          </cell>
          <cell r="B1133" t="str">
            <v>물엿원당69/CJ1.2kg요리당제일제당</v>
          </cell>
          <cell r="C1133">
            <v>42</v>
          </cell>
          <cell r="D1133" t="str">
            <v>당류</v>
          </cell>
          <cell r="E1133" t="str">
            <v>물엿</v>
          </cell>
          <cell r="F1133" t="str">
            <v>원당69/CJ</v>
          </cell>
          <cell r="G1133" t="str">
            <v>1.2kg</v>
          </cell>
          <cell r="H1133" t="str">
            <v>요리당</v>
          </cell>
          <cell r="I1133" t="str">
            <v>제일제당</v>
          </cell>
          <cell r="J1133">
            <v>2900</v>
          </cell>
          <cell r="K1133">
            <v>2900</v>
          </cell>
          <cell r="L1133">
            <v>2900</v>
          </cell>
          <cell r="M1133">
            <v>0</v>
          </cell>
          <cell r="N1133">
            <v>0</v>
          </cell>
          <cell r="O1133">
            <v>3200</v>
          </cell>
          <cell r="P1133">
            <v>3200</v>
          </cell>
          <cell r="Q1133">
            <v>3200</v>
          </cell>
          <cell r="R1133">
            <v>0</v>
          </cell>
          <cell r="S1133">
            <v>0</v>
          </cell>
          <cell r="T1133">
            <v>3250</v>
          </cell>
          <cell r="U1133">
            <v>4470</v>
          </cell>
          <cell r="V1133">
            <v>4360</v>
          </cell>
          <cell r="W1133">
            <v>34.153846153846153</v>
          </cell>
          <cell r="X1133">
            <v>-2.4608501118568231</v>
          </cell>
          <cell r="Y1133">
            <v>3070</v>
          </cell>
          <cell r="Z1133">
            <v>3250</v>
          </cell>
          <cell r="AA1133">
            <v>3250</v>
          </cell>
        </row>
        <row r="1134">
          <cell r="A1134">
            <v>141</v>
          </cell>
          <cell r="B1134" t="str">
            <v>물엿옥수수전분100/청정원1.2kg올리고당청정원</v>
          </cell>
          <cell r="D1134" t="str">
            <v>당류</v>
          </cell>
          <cell r="E1134" t="str">
            <v>물엿</v>
          </cell>
          <cell r="F1134" t="str">
            <v>옥수수전분100/청정원</v>
          </cell>
          <cell r="G1134" t="str">
            <v>1.2kg</v>
          </cell>
          <cell r="H1134" t="str">
            <v>올리고당</v>
          </cell>
          <cell r="I1134" t="str">
            <v>청정원</v>
          </cell>
          <cell r="J1134">
            <v>3900</v>
          </cell>
          <cell r="K1134">
            <v>3900</v>
          </cell>
          <cell r="L1134">
            <v>3900</v>
          </cell>
          <cell r="M1134">
            <v>0</v>
          </cell>
          <cell r="N1134">
            <v>0</v>
          </cell>
          <cell r="O1134">
            <v>3500</v>
          </cell>
          <cell r="P1134">
            <v>4200</v>
          </cell>
          <cell r="Q1134">
            <v>4200</v>
          </cell>
          <cell r="R1134">
            <v>20</v>
          </cell>
          <cell r="S1134">
            <v>0</v>
          </cell>
          <cell r="T1134">
            <v>3800</v>
          </cell>
          <cell r="U1134">
            <v>4010</v>
          </cell>
          <cell r="V1134">
            <v>4010</v>
          </cell>
          <cell r="W1134">
            <v>5.5263157894736841</v>
          </cell>
          <cell r="X1134">
            <v>0</v>
          </cell>
          <cell r="Y1134">
            <v>3800</v>
          </cell>
          <cell r="Z1134">
            <v>4010</v>
          </cell>
          <cell r="AA1134">
            <v>4010</v>
          </cell>
        </row>
        <row r="1135">
          <cell r="A1135">
            <v>142</v>
          </cell>
          <cell r="B1135" t="str">
            <v>물엿1.2kg올리고당제일제당</v>
          </cell>
          <cell r="D1135" t="str">
            <v>당류</v>
          </cell>
          <cell r="E1135" t="str">
            <v>물엿</v>
          </cell>
          <cell r="G1135" t="str">
            <v>1.2kg</v>
          </cell>
          <cell r="H1135" t="str">
            <v>올리고당</v>
          </cell>
          <cell r="I1135" t="str">
            <v>제일제당</v>
          </cell>
          <cell r="J1135">
            <v>4200</v>
          </cell>
          <cell r="K1135">
            <v>4200</v>
          </cell>
          <cell r="L1135" t="str">
            <v>-</v>
          </cell>
          <cell r="M1135" t="e">
            <v>#VALUE!</v>
          </cell>
          <cell r="N1135" t="e">
            <v>#VALUE!</v>
          </cell>
          <cell r="O1135">
            <v>4200</v>
          </cell>
          <cell r="P1135">
            <v>4200</v>
          </cell>
          <cell r="Q1135">
            <v>4200</v>
          </cell>
          <cell r="R1135">
            <v>0</v>
          </cell>
          <cell r="S1135">
            <v>0</v>
          </cell>
          <cell r="T1135">
            <v>3980</v>
          </cell>
          <cell r="U1135">
            <v>3940</v>
          </cell>
          <cell r="V1135">
            <v>4500</v>
          </cell>
          <cell r="W1135">
            <v>13.06532663316583</v>
          </cell>
          <cell r="X1135">
            <v>14.213197969543147</v>
          </cell>
          <cell r="Y1135">
            <v>4480</v>
          </cell>
          <cell r="Z1135">
            <v>4480</v>
          </cell>
          <cell r="AA1135">
            <v>4480</v>
          </cell>
        </row>
        <row r="1136">
          <cell r="A1136">
            <v>143</v>
          </cell>
          <cell r="B1136" t="str">
            <v>물엿쌀100/청정원1.2kg쌀엿청정원</v>
          </cell>
          <cell r="D1136" t="str">
            <v>당류</v>
          </cell>
          <cell r="E1136" t="str">
            <v>물엿</v>
          </cell>
          <cell r="F1136" t="str">
            <v>쌀100/청정원</v>
          </cell>
          <cell r="G1136" t="str">
            <v>1.2kg</v>
          </cell>
          <cell r="H1136" t="str">
            <v>쌀엿</v>
          </cell>
          <cell r="I1136" t="str">
            <v>청정원</v>
          </cell>
          <cell r="J1136">
            <v>3800</v>
          </cell>
          <cell r="K1136">
            <v>3800</v>
          </cell>
          <cell r="L1136">
            <v>3800</v>
          </cell>
          <cell r="M1136">
            <v>0</v>
          </cell>
          <cell r="N1136">
            <v>0</v>
          </cell>
          <cell r="O1136">
            <v>4500</v>
          </cell>
          <cell r="P1136">
            <v>4500</v>
          </cell>
          <cell r="Q1136">
            <v>4500</v>
          </cell>
          <cell r="R1136">
            <v>0</v>
          </cell>
          <cell r="S1136">
            <v>0</v>
          </cell>
          <cell r="T1136" t="str">
            <v>-</v>
          </cell>
          <cell r="U1136">
            <v>4400</v>
          </cell>
          <cell r="V1136">
            <v>4400</v>
          </cell>
          <cell r="W1136" t="e">
            <v>#VALUE!</v>
          </cell>
          <cell r="X1136">
            <v>0</v>
          </cell>
          <cell r="Y1136">
            <v>4350</v>
          </cell>
          <cell r="Z1136">
            <v>4350</v>
          </cell>
          <cell r="AA1136">
            <v>4350</v>
          </cell>
        </row>
        <row r="1137">
          <cell r="A1137">
            <v>144</v>
          </cell>
          <cell r="B1137" t="str">
            <v>물엿태국쌀100/남영식품1.2kg쌀엿오뚜기</v>
          </cell>
          <cell r="D1137" t="str">
            <v>당류</v>
          </cell>
          <cell r="E1137" t="str">
            <v>물엿</v>
          </cell>
          <cell r="F1137" t="str">
            <v>태국쌀100/남영식품</v>
          </cell>
          <cell r="G1137" t="str">
            <v>1.2kg</v>
          </cell>
          <cell r="H1137" t="str">
            <v>쌀엿</v>
          </cell>
          <cell r="I1137" t="str">
            <v>오뚜기</v>
          </cell>
          <cell r="J1137">
            <v>4050</v>
          </cell>
          <cell r="K1137">
            <v>4050</v>
          </cell>
          <cell r="L1137">
            <v>4050</v>
          </cell>
          <cell r="M1137">
            <v>0</v>
          </cell>
          <cell r="N1137">
            <v>0</v>
          </cell>
          <cell r="O1137">
            <v>4500</v>
          </cell>
          <cell r="P1137">
            <v>4500</v>
          </cell>
          <cell r="Q1137">
            <v>4500</v>
          </cell>
          <cell r="R1137">
            <v>0</v>
          </cell>
          <cell r="S1137">
            <v>0</v>
          </cell>
          <cell r="T1137">
            <v>3960</v>
          </cell>
          <cell r="U1137">
            <v>4950</v>
          </cell>
          <cell r="V1137">
            <v>4950</v>
          </cell>
          <cell r="W1137">
            <v>25</v>
          </cell>
          <cell r="X1137">
            <v>0</v>
          </cell>
          <cell r="Y1137">
            <v>4940</v>
          </cell>
          <cell r="Z1137">
            <v>4950</v>
          </cell>
          <cell r="AA1137">
            <v>4950</v>
          </cell>
        </row>
        <row r="1138">
          <cell r="A1138">
            <v>145</v>
          </cell>
          <cell r="B1138" t="str">
            <v>물엿미국옥수수전분100/콘프로픽츠코리아1.2kg흰물엿,맥아당함량 55%오뚜기</v>
          </cell>
          <cell r="D1138" t="str">
            <v>당류</v>
          </cell>
          <cell r="E1138" t="str">
            <v>물엿</v>
          </cell>
          <cell r="F1138" t="str">
            <v>미국옥수수전분100/콘프로픽츠코리아</v>
          </cell>
          <cell r="G1138" t="str">
            <v>1.2kg</v>
          </cell>
          <cell r="H1138" t="str">
            <v>흰물엿,맥아당함량 55%</v>
          </cell>
          <cell r="I1138" t="str">
            <v>오뚜기</v>
          </cell>
          <cell r="J1138">
            <v>2750</v>
          </cell>
          <cell r="K1138">
            <v>2750</v>
          </cell>
          <cell r="L1138">
            <v>2750</v>
          </cell>
          <cell r="M1138">
            <v>0</v>
          </cell>
          <cell r="N1138">
            <v>0</v>
          </cell>
          <cell r="O1138">
            <v>3200</v>
          </cell>
          <cell r="P1138">
            <v>3200</v>
          </cell>
          <cell r="Q1138">
            <v>3200</v>
          </cell>
          <cell r="R1138">
            <v>0</v>
          </cell>
          <cell r="S1138">
            <v>0</v>
          </cell>
          <cell r="T1138">
            <v>2400</v>
          </cell>
          <cell r="U1138">
            <v>3000</v>
          </cell>
          <cell r="V1138">
            <v>3000</v>
          </cell>
          <cell r="W1138">
            <v>25</v>
          </cell>
          <cell r="X1138">
            <v>0</v>
          </cell>
          <cell r="Y1138">
            <v>3000</v>
          </cell>
          <cell r="Z1138">
            <v>3250</v>
          </cell>
          <cell r="AA1138">
            <v>3250</v>
          </cell>
        </row>
        <row r="1139">
          <cell r="A1139">
            <v>146</v>
          </cell>
          <cell r="B1139" t="str">
            <v>물엿쌀100/청정원1.2kg쌀올리고당청정원</v>
          </cell>
          <cell r="D1139" t="str">
            <v>당류</v>
          </cell>
          <cell r="E1139" t="str">
            <v>물엿</v>
          </cell>
          <cell r="F1139" t="str">
            <v>쌀100/청정원</v>
          </cell>
          <cell r="G1139" t="str">
            <v>1.2kg</v>
          </cell>
          <cell r="H1139" t="str">
            <v>쌀올리고당</v>
          </cell>
          <cell r="I1139" t="str">
            <v>청정원</v>
          </cell>
          <cell r="J1139" t="str">
            <v>-</v>
          </cell>
          <cell r="K1139" t="str">
            <v>-</v>
          </cell>
          <cell r="L1139">
            <v>3500</v>
          </cell>
          <cell r="M1139" t="e">
            <v>#VALUE!</v>
          </cell>
          <cell r="N1139" t="e">
            <v>#VALUE!</v>
          </cell>
          <cell r="O1139">
            <v>5200</v>
          </cell>
          <cell r="P1139">
            <v>5200</v>
          </cell>
          <cell r="Q1139">
            <v>5200</v>
          </cell>
          <cell r="R1139">
            <v>0</v>
          </cell>
          <cell r="S1139">
            <v>0</v>
          </cell>
          <cell r="T1139" t="str">
            <v>-</v>
          </cell>
          <cell r="U1139" t="str">
            <v>-</v>
          </cell>
          <cell r="V1139">
            <v>3950</v>
          </cell>
          <cell r="W1139" t="e">
            <v>#VALUE!</v>
          </cell>
          <cell r="X1139" t="e">
            <v>#VALUE!</v>
          </cell>
          <cell r="Y1139">
            <v>5100</v>
          </cell>
          <cell r="Z1139">
            <v>5100</v>
          </cell>
          <cell r="AA1139">
            <v>5100</v>
          </cell>
        </row>
        <row r="1140">
          <cell r="A1140">
            <v>147</v>
          </cell>
          <cell r="B1140" t="str">
            <v>물엿1.2kg흰물엿해표</v>
          </cell>
          <cell r="D1140" t="str">
            <v>당류</v>
          </cell>
          <cell r="E1140" t="str">
            <v>물엿</v>
          </cell>
          <cell r="G1140" t="str">
            <v>1.2kg</v>
          </cell>
          <cell r="H1140" t="str">
            <v>흰물엿</v>
          </cell>
          <cell r="I1140" t="str">
            <v>해표</v>
          </cell>
          <cell r="J1140" t="str">
            <v>-</v>
          </cell>
          <cell r="K1140" t="str">
            <v>-</v>
          </cell>
          <cell r="L1140" t="str">
            <v>-</v>
          </cell>
          <cell r="M1140" t="e">
            <v>#VALUE!</v>
          </cell>
          <cell r="N1140" t="e">
            <v>#VALUE!</v>
          </cell>
          <cell r="O1140" t="str">
            <v>-</v>
          </cell>
          <cell r="P1140" t="str">
            <v>-</v>
          </cell>
          <cell r="Q1140" t="str">
            <v>-</v>
          </cell>
          <cell r="R1140" t="e">
            <v>#VALUE!</v>
          </cell>
          <cell r="S1140" t="e">
            <v>#VALUE!</v>
          </cell>
          <cell r="T1140" t="str">
            <v>-</v>
          </cell>
          <cell r="U1140" t="str">
            <v>-</v>
          </cell>
          <cell r="V1140">
            <v>2890</v>
          </cell>
          <cell r="W1140" t="e">
            <v>#VALUE!</v>
          </cell>
          <cell r="X1140" t="e">
            <v>#VALUE!</v>
          </cell>
          <cell r="Y1140" t="str">
            <v>-</v>
          </cell>
          <cell r="Z1140" t="str">
            <v>-</v>
          </cell>
          <cell r="AA1140" t="str">
            <v>-</v>
          </cell>
        </row>
        <row r="1141">
          <cell r="A1141">
            <v>148</v>
          </cell>
          <cell r="B1141" t="str">
            <v>물엿1.2kg쌀올리고당제일제당</v>
          </cell>
          <cell r="D1141" t="str">
            <v>당류</v>
          </cell>
          <cell r="E1141" t="str">
            <v>물엿</v>
          </cell>
          <cell r="G1141" t="str">
            <v>1.2kg</v>
          </cell>
          <cell r="H1141" t="str">
            <v>쌀올리고당</v>
          </cell>
          <cell r="I1141" t="str">
            <v>제일제당</v>
          </cell>
          <cell r="J1141" t="str">
            <v>-</v>
          </cell>
          <cell r="K1141" t="str">
            <v>-</v>
          </cell>
          <cell r="L1141" t="str">
            <v>-</v>
          </cell>
          <cell r="M1141" t="e">
            <v>#VALUE!</v>
          </cell>
          <cell r="N1141" t="e">
            <v>#VALUE!</v>
          </cell>
          <cell r="O1141">
            <v>4950</v>
          </cell>
          <cell r="P1141">
            <v>4950</v>
          </cell>
          <cell r="Q1141">
            <v>4950</v>
          </cell>
          <cell r="R1141">
            <v>0</v>
          </cell>
          <cell r="S1141">
            <v>0</v>
          </cell>
          <cell r="T1141">
            <v>6100</v>
          </cell>
          <cell r="U1141">
            <v>6100</v>
          </cell>
          <cell r="V1141">
            <v>6100</v>
          </cell>
          <cell r="W1141">
            <v>0</v>
          </cell>
          <cell r="X1141">
            <v>0</v>
          </cell>
          <cell r="Y1141">
            <v>6100</v>
          </cell>
          <cell r="Z1141">
            <v>6100</v>
          </cell>
          <cell r="AA1141">
            <v>6100</v>
          </cell>
        </row>
        <row r="1142">
          <cell r="A1142">
            <v>149</v>
          </cell>
          <cell r="B1142" t="str">
            <v>물엿브라질옥수수전분100/백설1.2kg맥아물엿,NGMO이츠웰</v>
          </cell>
          <cell r="D1142" t="str">
            <v>당류</v>
          </cell>
          <cell r="E1142" t="str">
            <v>물엿</v>
          </cell>
          <cell r="F1142" t="str">
            <v>브라질옥수수전분100/백설</v>
          </cell>
          <cell r="G1142" t="str">
            <v>1.2kg</v>
          </cell>
          <cell r="H1142" t="str">
            <v>맥아물엿,NGMO</v>
          </cell>
          <cell r="I1142" t="str">
            <v>이츠웰</v>
          </cell>
          <cell r="J1142" t="e">
            <v>#N/A</v>
          </cell>
          <cell r="K1142" t="str">
            <v>-</v>
          </cell>
          <cell r="L1142" t="str">
            <v>-</v>
          </cell>
          <cell r="M1142" t="e">
            <v>#VALUE!</v>
          </cell>
          <cell r="N1142" t="e">
            <v>#VALUE!</v>
          </cell>
          <cell r="O1142" t="e">
            <v>#N/A</v>
          </cell>
          <cell r="P1142" t="str">
            <v>-</v>
          </cell>
          <cell r="Q1142" t="str">
            <v>-</v>
          </cell>
          <cell r="R1142" t="e">
            <v>#VALUE!</v>
          </cell>
          <cell r="S1142" t="e">
            <v>#VALUE!</v>
          </cell>
          <cell r="T1142" t="e">
            <v>#N/A</v>
          </cell>
          <cell r="U1142" t="str">
            <v>-</v>
          </cell>
          <cell r="V1142" t="str">
            <v>-</v>
          </cell>
          <cell r="W1142" t="e">
            <v>#VALUE!</v>
          </cell>
          <cell r="X1142" t="e">
            <v>#VALUE!</v>
          </cell>
          <cell r="Y1142" t="e">
            <v>#N/A</v>
          </cell>
          <cell r="Z1142">
            <v>3200</v>
          </cell>
          <cell r="AA1142">
            <v>3370</v>
          </cell>
        </row>
        <row r="1143">
          <cell r="A1143">
            <v>150</v>
          </cell>
          <cell r="B1143" t="str">
            <v>물엿옥수수전분100/청정원1.2kg흰물엿청정원</v>
          </cell>
          <cell r="D1143" t="str">
            <v>당류</v>
          </cell>
          <cell r="E1143" t="str">
            <v>물엿</v>
          </cell>
          <cell r="F1143" t="str">
            <v>옥수수전분100/청정원</v>
          </cell>
          <cell r="G1143" t="str">
            <v>1.2kg</v>
          </cell>
          <cell r="H1143" t="str">
            <v>흰물엿</v>
          </cell>
          <cell r="I1143" t="str">
            <v>청정원</v>
          </cell>
          <cell r="J1143" t="str">
            <v>-</v>
          </cell>
          <cell r="K1143" t="str">
            <v>-</v>
          </cell>
          <cell r="L1143">
            <v>4200</v>
          </cell>
          <cell r="M1143" t="e">
            <v>#VALUE!</v>
          </cell>
          <cell r="N1143" t="e">
            <v>#VALUE!</v>
          </cell>
          <cell r="O1143" t="str">
            <v>-</v>
          </cell>
          <cell r="P1143">
            <v>4200</v>
          </cell>
          <cell r="Q1143">
            <v>4200</v>
          </cell>
          <cell r="R1143" t="e">
            <v>#VALUE!</v>
          </cell>
          <cell r="S1143">
            <v>0</v>
          </cell>
          <cell r="T1143">
            <v>2870</v>
          </cell>
          <cell r="U1143">
            <v>2870</v>
          </cell>
          <cell r="V1143">
            <v>2870</v>
          </cell>
          <cell r="W1143">
            <v>0</v>
          </cell>
          <cell r="X1143">
            <v>0</v>
          </cell>
          <cell r="Y1143">
            <v>2870</v>
          </cell>
          <cell r="Z1143">
            <v>2870</v>
          </cell>
          <cell r="AA1143">
            <v>2870</v>
          </cell>
        </row>
        <row r="1144">
          <cell r="A1144">
            <v>151</v>
          </cell>
          <cell r="B1144" t="str">
            <v>물엿옥수수전분100/청정원10kg흰물엿대상</v>
          </cell>
          <cell r="D1144" t="str">
            <v>당류</v>
          </cell>
          <cell r="E1144" t="str">
            <v>물엿</v>
          </cell>
          <cell r="F1144" t="str">
            <v>옥수수전분100/청정원</v>
          </cell>
          <cell r="G1144" t="str">
            <v>10kg</v>
          </cell>
          <cell r="H1144" t="str">
            <v>흰물엿</v>
          </cell>
          <cell r="I1144" t="str">
            <v>대상</v>
          </cell>
          <cell r="J1144" t="str">
            <v>-</v>
          </cell>
          <cell r="K1144" t="str">
            <v>-</v>
          </cell>
          <cell r="L1144" t="str">
            <v>-</v>
          </cell>
          <cell r="M1144" t="e">
            <v>#VALUE!</v>
          </cell>
          <cell r="N1144" t="e">
            <v>#VALUE!</v>
          </cell>
          <cell r="O1144" t="str">
            <v>-</v>
          </cell>
          <cell r="P1144" t="str">
            <v>-</v>
          </cell>
          <cell r="Q1144" t="str">
            <v>-</v>
          </cell>
          <cell r="R1144" t="e">
            <v>#VALUE!</v>
          </cell>
          <cell r="S1144" t="e">
            <v>#VALUE!</v>
          </cell>
          <cell r="T1144">
            <v>16140</v>
          </cell>
          <cell r="U1144">
            <v>16140</v>
          </cell>
          <cell r="V1144" t="str">
            <v>-</v>
          </cell>
          <cell r="W1144" t="e">
            <v>#VALUE!</v>
          </cell>
          <cell r="X1144" t="e">
            <v>#VALUE!</v>
          </cell>
          <cell r="Y1144">
            <v>15150</v>
          </cell>
          <cell r="Z1144">
            <v>15150</v>
          </cell>
          <cell r="AA1144">
            <v>15150</v>
          </cell>
        </row>
        <row r="1145">
          <cell r="A1145">
            <v>152</v>
          </cell>
          <cell r="B1145" t="str">
            <v>물엿미국옥수수전분100/콘프로픽츠코리아10kg흰물엿,맥아당함량 55%오뚜기</v>
          </cell>
          <cell r="D1145" t="str">
            <v>당류</v>
          </cell>
          <cell r="E1145" t="str">
            <v>물엿</v>
          </cell>
          <cell r="F1145" t="str">
            <v>미국옥수수전분100/콘프로픽츠코리아</v>
          </cell>
          <cell r="G1145" t="str">
            <v>10kg</v>
          </cell>
          <cell r="H1145" t="str">
            <v>흰물엿,맥아당함량 55%</v>
          </cell>
          <cell r="I1145" t="str">
            <v>오뚜기</v>
          </cell>
          <cell r="J1145" t="str">
            <v>-</v>
          </cell>
          <cell r="K1145" t="str">
            <v>-</v>
          </cell>
          <cell r="L1145" t="str">
            <v>-</v>
          </cell>
          <cell r="M1145" t="e">
            <v>#VALUE!</v>
          </cell>
          <cell r="N1145" t="e">
            <v>#VALUE!</v>
          </cell>
          <cell r="O1145" t="str">
            <v>-</v>
          </cell>
          <cell r="P1145" t="str">
            <v>-</v>
          </cell>
          <cell r="Q1145" t="str">
            <v>-</v>
          </cell>
          <cell r="R1145" t="e">
            <v>#VALUE!</v>
          </cell>
          <cell r="S1145" t="e">
            <v>#VALUE!</v>
          </cell>
          <cell r="T1145" t="str">
            <v>-</v>
          </cell>
          <cell r="U1145" t="str">
            <v>-</v>
          </cell>
          <cell r="V1145" t="str">
            <v>-</v>
          </cell>
          <cell r="W1145" t="e">
            <v>#VALUE!</v>
          </cell>
          <cell r="X1145" t="e">
            <v>#VALUE!</v>
          </cell>
          <cell r="Y1145">
            <v>15500</v>
          </cell>
          <cell r="Z1145">
            <v>15150</v>
          </cell>
          <cell r="AA1145">
            <v>15150</v>
          </cell>
        </row>
        <row r="1146">
          <cell r="A1146">
            <v>153</v>
          </cell>
          <cell r="B1146" t="str">
            <v>물엿미국옥수수전분100/콘프로픽츠코리아2.45kg흰물엿,맥아당함량 55%오뚜기</v>
          </cell>
          <cell r="D1146" t="str">
            <v>당류</v>
          </cell>
          <cell r="E1146" t="str">
            <v>물엿</v>
          </cell>
          <cell r="F1146" t="str">
            <v>미국옥수수전분100/콘프로픽츠코리아</v>
          </cell>
          <cell r="G1146" t="str">
            <v>2.45kg</v>
          </cell>
          <cell r="H1146" t="str">
            <v>흰물엿,맥아당함량 55%</v>
          </cell>
          <cell r="I1146" t="str">
            <v>오뚜기</v>
          </cell>
          <cell r="J1146">
            <v>5300</v>
          </cell>
          <cell r="K1146">
            <v>5300</v>
          </cell>
          <cell r="L1146">
            <v>5300</v>
          </cell>
          <cell r="M1146">
            <v>0</v>
          </cell>
          <cell r="N1146">
            <v>0</v>
          </cell>
          <cell r="O1146">
            <v>5400</v>
          </cell>
          <cell r="P1146">
            <v>5800</v>
          </cell>
          <cell r="Q1146">
            <v>5800</v>
          </cell>
          <cell r="R1146">
            <v>7.4074074074074074</v>
          </cell>
          <cell r="S1146">
            <v>0</v>
          </cell>
          <cell r="T1146">
            <v>5850</v>
          </cell>
          <cell r="U1146">
            <v>5850</v>
          </cell>
          <cell r="V1146">
            <v>5850</v>
          </cell>
          <cell r="W1146">
            <v>0</v>
          </cell>
          <cell r="X1146">
            <v>0</v>
          </cell>
          <cell r="Y1146">
            <v>5840</v>
          </cell>
          <cell r="Z1146">
            <v>6350</v>
          </cell>
          <cell r="AA1146">
            <v>6350</v>
          </cell>
        </row>
        <row r="1147">
          <cell r="A1147">
            <v>154</v>
          </cell>
          <cell r="B1147" t="str">
            <v>물엿원당69/CJ2.45kg요리당제일제당</v>
          </cell>
          <cell r="D1147" t="str">
            <v>당류</v>
          </cell>
          <cell r="E1147" t="str">
            <v>물엿</v>
          </cell>
          <cell r="F1147" t="str">
            <v>원당69/CJ</v>
          </cell>
          <cell r="G1147" t="str">
            <v>2.45kg</v>
          </cell>
          <cell r="H1147" t="str">
            <v>요리당</v>
          </cell>
          <cell r="I1147" t="str">
            <v>제일제당</v>
          </cell>
          <cell r="J1147">
            <v>5200</v>
          </cell>
          <cell r="K1147">
            <v>5200</v>
          </cell>
          <cell r="L1147">
            <v>5200</v>
          </cell>
          <cell r="M1147">
            <v>0</v>
          </cell>
          <cell r="N1147">
            <v>0</v>
          </cell>
          <cell r="O1147">
            <v>5500</v>
          </cell>
          <cell r="P1147">
            <v>5500</v>
          </cell>
          <cell r="Q1147">
            <v>5500</v>
          </cell>
          <cell r="R1147">
            <v>0</v>
          </cell>
          <cell r="S1147">
            <v>0</v>
          </cell>
          <cell r="T1147" t="str">
            <v>-</v>
          </cell>
          <cell r="U1147" t="str">
            <v>-</v>
          </cell>
          <cell r="V1147" t="str">
            <v>-</v>
          </cell>
          <cell r="W1147" t="e">
            <v>#VALUE!</v>
          </cell>
          <cell r="X1147" t="e">
            <v>#VALUE!</v>
          </cell>
          <cell r="Y1147">
            <v>5950</v>
          </cell>
          <cell r="Z1147">
            <v>5950</v>
          </cell>
          <cell r="AA1147">
            <v>5950</v>
          </cell>
        </row>
        <row r="1148">
          <cell r="A1148">
            <v>155</v>
          </cell>
          <cell r="B1148" t="str">
            <v>물엿옥수수전분100/청정원2.45kg흰물엿청정원</v>
          </cell>
          <cell r="D1148" t="str">
            <v>당류</v>
          </cell>
          <cell r="E1148" t="str">
            <v>물엿</v>
          </cell>
          <cell r="F1148" t="str">
            <v>옥수수전분100/청정원</v>
          </cell>
          <cell r="G1148" t="str">
            <v>2.45kg</v>
          </cell>
          <cell r="H1148" t="str">
            <v>흰물엿</v>
          </cell>
          <cell r="I1148" t="str">
            <v>청정원</v>
          </cell>
          <cell r="J1148">
            <v>4170</v>
          </cell>
          <cell r="K1148" t="str">
            <v>-</v>
          </cell>
          <cell r="L1148" t="str">
            <v>-</v>
          </cell>
          <cell r="M1148" t="e">
            <v>#VALUE!</v>
          </cell>
          <cell r="N1148" t="e">
            <v>#VALUE!</v>
          </cell>
          <cell r="O1148" t="str">
            <v>-</v>
          </cell>
          <cell r="P1148" t="str">
            <v>-</v>
          </cell>
          <cell r="Q1148" t="str">
            <v>-</v>
          </cell>
          <cell r="R1148" t="e">
            <v>#VALUE!</v>
          </cell>
          <cell r="S1148" t="e">
            <v>#VALUE!</v>
          </cell>
          <cell r="T1148">
            <v>5500</v>
          </cell>
          <cell r="U1148">
            <v>5500</v>
          </cell>
          <cell r="V1148">
            <v>5500</v>
          </cell>
          <cell r="W1148">
            <v>0</v>
          </cell>
          <cell r="X1148">
            <v>0</v>
          </cell>
          <cell r="Y1148">
            <v>5500</v>
          </cell>
          <cell r="Z1148">
            <v>5500</v>
          </cell>
          <cell r="AA1148">
            <v>5500</v>
          </cell>
        </row>
        <row r="1149">
          <cell r="A1149">
            <v>156</v>
          </cell>
          <cell r="B1149" t="str">
            <v>물엿태국쌀100/남영식품2.5kg쌀엿오뚜기</v>
          </cell>
          <cell r="D1149" t="str">
            <v>당류</v>
          </cell>
          <cell r="E1149" t="str">
            <v>물엿</v>
          </cell>
          <cell r="F1149" t="str">
            <v>태국쌀100/남영식품</v>
          </cell>
          <cell r="G1149" t="str">
            <v>2.5kg</v>
          </cell>
          <cell r="H1149" t="str">
            <v>쌀엿</v>
          </cell>
          <cell r="I1149" t="str">
            <v>오뚜기</v>
          </cell>
          <cell r="J1149">
            <v>8300</v>
          </cell>
          <cell r="K1149">
            <v>8300</v>
          </cell>
          <cell r="L1149">
            <v>8300</v>
          </cell>
          <cell r="M1149">
            <v>0</v>
          </cell>
          <cell r="N1149">
            <v>0</v>
          </cell>
          <cell r="O1149">
            <v>9200</v>
          </cell>
          <cell r="P1149">
            <v>9380</v>
          </cell>
          <cell r="Q1149">
            <v>9380</v>
          </cell>
          <cell r="R1149">
            <v>1.9565217391304348</v>
          </cell>
          <cell r="S1149">
            <v>0</v>
          </cell>
          <cell r="T1149">
            <v>8270</v>
          </cell>
          <cell r="U1149" t="str">
            <v>-</v>
          </cell>
          <cell r="V1149">
            <v>10320</v>
          </cell>
          <cell r="W1149">
            <v>24.788391777509069</v>
          </cell>
          <cell r="X1149" t="e">
            <v>#VALUE!</v>
          </cell>
          <cell r="Y1149">
            <v>10000</v>
          </cell>
          <cell r="Z1149">
            <v>9980</v>
          </cell>
          <cell r="AA1149">
            <v>9980</v>
          </cell>
        </row>
        <row r="1150">
          <cell r="A1150">
            <v>157</v>
          </cell>
          <cell r="B1150" t="str">
            <v>물엿쌀100/청정원3kg쌀올리고당청정원</v>
          </cell>
          <cell r="D1150" t="str">
            <v>당류</v>
          </cell>
          <cell r="E1150" t="str">
            <v>물엿</v>
          </cell>
          <cell r="F1150" t="str">
            <v>쌀100/청정원</v>
          </cell>
          <cell r="G1150" t="str">
            <v>3kg</v>
          </cell>
          <cell r="H1150" t="str">
            <v>쌀올리고당</v>
          </cell>
          <cell r="I1150" t="str">
            <v>청정원</v>
          </cell>
          <cell r="J1150">
            <v>12200</v>
          </cell>
          <cell r="K1150">
            <v>12200</v>
          </cell>
          <cell r="L1150">
            <v>12200</v>
          </cell>
          <cell r="M1150">
            <v>0</v>
          </cell>
          <cell r="N1150">
            <v>0</v>
          </cell>
          <cell r="O1150" t="str">
            <v>-</v>
          </cell>
          <cell r="P1150" t="str">
            <v>-</v>
          </cell>
          <cell r="Q1150" t="str">
            <v>-</v>
          </cell>
          <cell r="R1150" t="e">
            <v>#VALUE!</v>
          </cell>
          <cell r="S1150" t="e">
            <v>#VALUE!</v>
          </cell>
          <cell r="T1150">
            <v>11400</v>
          </cell>
          <cell r="U1150" t="str">
            <v>-</v>
          </cell>
          <cell r="V1150">
            <v>15250</v>
          </cell>
          <cell r="W1150">
            <v>33.771929824561404</v>
          </cell>
          <cell r="X1150" t="e">
            <v>#VALUE!</v>
          </cell>
          <cell r="Y1150" t="str">
            <v>-</v>
          </cell>
          <cell r="Z1150">
            <v>11500</v>
          </cell>
          <cell r="AA1150">
            <v>11000</v>
          </cell>
        </row>
        <row r="1151">
          <cell r="A1151">
            <v>158</v>
          </cell>
          <cell r="B1151" t="str">
            <v>물엿미국옥수수전분100/콘프로픽츠코리아5kg흰물엿,맥아당함량 55%오뚜기</v>
          </cell>
          <cell r="D1151" t="str">
            <v>당류</v>
          </cell>
          <cell r="E1151" t="str">
            <v>물엿</v>
          </cell>
          <cell r="F1151" t="str">
            <v>미국옥수수전분100/콘프로픽츠코리아</v>
          </cell>
          <cell r="G1151" t="str">
            <v>5kg</v>
          </cell>
          <cell r="H1151" t="str">
            <v>흰물엿,맥아당함량 55%</v>
          </cell>
          <cell r="I1151" t="str">
            <v>오뚜기</v>
          </cell>
          <cell r="J1151">
            <v>7900</v>
          </cell>
          <cell r="K1151">
            <v>7900</v>
          </cell>
          <cell r="L1151">
            <v>7900</v>
          </cell>
          <cell r="M1151">
            <v>0</v>
          </cell>
          <cell r="N1151">
            <v>0</v>
          </cell>
          <cell r="O1151">
            <v>8200</v>
          </cell>
          <cell r="P1151" t="str">
            <v>-</v>
          </cell>
          <cell r="Q1151" t="str">
            <v>-</v>
          </cell>
          <cell r="R1151" t="e">
            <v>#VALUE!</v>
          </cell>
          <cell r="S1151" t="e">
            <v>#VALUE!</v>
          </cell>
          <cell r="T1151">
            <v>7000</v>
          </cell>
          <cell r="U1151" t="str">
            <v>-</v>
          </cell>
          <cell r="V1151" t="str">
            <v>-</v>
          </cell>
          <cell r="W1151" t="e">
            <v>#VALUE!</v>
          </cell>
          <cell r="X1151" t="e">
            <v>#VALUE!</v>
          </cell>
          <cell r="Y1151">
            <v>7800</v>
          </cell>
          <cell r="Z1151">
            <v>7600</v>
          </cell>
          <cell r="AA1151">
            <v>7800</v>
          </cell>
        </row>
        <row r="1152">
          <cell r="A1152">
            <v>159</v>
          </cell>
          <cell r="B1152" t="str">
            <v>물엿쌀100/청정원5kg쌀엿청정원</v>
          </cell>
          <cell r="D1152" t="str">
            <v>당류</v>
          </cell>
          <cell r="E1152" t="str">
            <v>물엿</v>
          </cell>
          <cell r="F1152" t="str">
            <v>쌀100/청정원</v>
          </cell>
          <cell r="G1152" t="str">
            <v>5kg</v>
          </cell>
          <cell r="H1152" t="str">
            <v>쌀엿</v>
          </cell>
          <cell r="I1152" t="str">
            <v>청정원</v>
          </cell>
          <cell r="J1152">
            <v>14600</v>
          </cell>
          <cell r="K1152">
            <v>14600</v>
          </cell>
          <cell r="L1152">
            <v>8500</v>
          </cell>
          <cell r="M1152">
            <v>-41.780821917808218</v>
          </cell>
          <cell r="N1152">
            <v>-41.780821917808218</v>
          </cell>
          <cell r="O1152" t="str">
            <v>-</v>
          </cell>
          <cell r="P1152" t="str">
            <v>-</v>
          </cell>
          <cell r="Q1152" t="str">
            <v>-</v>
          </cell>
          <cell r="R1152" t="e">
            <v>#VALUE!</v>
          </cell>
          <cell r="S1152" t="e">
            <v>#VALUE!</v>
          </cell>
          <cell r="T1152" t="str">
            <v>-</v>
          </cell>
          <cell r="U1152" t="str">
            <v>-</v>
          </cell>
          <cell r="V1152">
            <v>16500</v>
          </cell>
          <cell r="W1152" t="e">
            <v>#VALUE!</v>
          </cell>
          <cell r="X1152" t="e">
            <v>#VALUE!</v>
          </cell>
          <cell r="Y1152">
            <v>14240</v>
          </cell>
          <cell r="Z1152">
            <v>14240</v>
          </cell>
          <cell r="AA1152">
            <v>14240</v>
          </cell>
        </row>
        <row r="1153">
          <cell r="A1153">
            <v>160</v>
          </cell>
          <cell r="B1153" t="str">
            <v>물엿미국옥수수전분100/이츠웰5kg이온물엿이츠웰</v>
          </cell>
          <cell r="D1153" t="str">
            <v>당류</v>
          </cell>
          <cell r="E1153" t="str">
            <v>물엿</v>
          </cell>
          <cell r="F1153" t="str">
            <v>미국옥수수전분100/이츠웰</v>
          </cell>
          <cell r="G1153" t="str">
            <v>5kg</v>
          </cell>
          <cell r="H1153" t="str">
            <v>이온물엿</v>
          </cell>
          <cell r="I1153" t="str">
            <v>이츠웰</v>
          </cell>
          <cell r="J1153" t="str">
            <v>-</v>
          </cell>
          <cell r="K1153">
            <v>8500</v>
          </cell>
          <cell r="L1153" t="str">
            <v>-</v>
          </cell>
          <cell r="M1153" t="e">
            <v>#VALUE!</v>
          </cell>
          <cell r="N1153" t="e">
            <v>#VALUE!</v>
          </cell>
          <cell r="O1153" t="str">
            <v>-</v>
          </cell>
          <cell r="P1153" t="str">
            <v>-</v>
          </cell>
          <cell r="Q1153" t="str">
            <v>-</v>
          </cell>
          <cell r="R1153" t="e">
            <v>#VALUE!</v>
          </cell>
          <cell r="S1153" t="e">
            <v>#VALUE!</v>
          </cell>
          <cell r="T1153" t="str">
            <v>-</v>
          </cell>
          <cell r="U1153" t="str">
            <v>-</v>
          </cell>
          <cell r="V1153" t="str">
            <v>-</v>
          </cell>
          <cell r="W1153" t="e">
            <v>#VALUE!</v>
          </cell>
          <cell r="X1153" t="e">
            <v>#VALUE!</v>
          </cell>
          <cell r="Y1153" t="str">
            <v>-</v>
          </cell>
          <cell r="Z1153">
            <v>11550</v>
          </cell>
          <cell r="AA1153">
            <v>11550</v>
          </cell>
        </row>
        <row r="1154">
          <cell r="A1154">
            <v>161</v>
          </cell>
          <cell r="B1154" t="str">
            <v>물엿옥수수전분100/청정원700g올리고당청정원</v>
          </cell>
          <cell r="D1154" t="str">
            <v>당류</v>
          </cell>
          <cell r="E1154" t="str">
            <v>물엿</v>
          </cell>
          <cell r="F1154" t="str">
            <v>옥수수전분100/청정원</v>
          </cell>
          <cell r="G1154" t="str">
            <v>700g</v>
          </cell>
          <cell r="H1154" t="str">
            <v>올리고당</v>
          </cell>
          <cell r="I1154" t="str">
            <v>청정원</v>
          </cell>
          <cell r="J1154" t="str">
            <v>-</v>
          </cell>
          <cell r="K1154" t="str">
            <v>-</v>
          </cell>
          <cell r="L1154" t="str">
            <v>-</v>
          </cell>
          <cell r="M1154" t="e">
            <v>#VALUE!</v>
          </cell>
          <cell r="N1154" t="e">
            <v>#VALUE!</v>
          </cell>
          <cell r="O1154" t="str">
            <v>-</v>
          </cell>
          <cell r="P1154" t="str">
            <v>-</v>
          </cell>
          <cell r="Q1154" t="str">
            <v>-</v>
          </cell>
          <cell r="R1154" t="e">
            <v>#VALUE!</v>
          </cell>
          <cell r="S1154" t="e">
            <v>#VALUE!</v>
          </cell>
          <cell r="T1154" t="str">
            <v>-</v>
          </cell>
          <cell r="U1154">
            <v>2540</v>
          </cell>
          <cell r="V1154">
            <v>2540</v>
          </cell>
          <cell r="W1154" t="e">
            <v>#VALUE!</v>
          </cell>
          <cell r="X1154">
            <v>0</v>
          </cell>
          <cell r="Y1154" t="str">
            <v>-</v>
          </cell>
          <cell r="Z1154" t="str">
            <v>-</v>
          </cell>
          <cell r="AA1154">
            <v>2730</v>
          </cell>
        </row>
        <row r="1155">
          <cell r="A1155">
            <v>162</v>
          </cell>
          <cell r="B1155" t="str">
            <v>물엿원당69/CJ1.2kg요리당제일제당</v>
          </cell>
          <cell r="D1155" t="str">
            <v>당류</v>
          </cell>
          <cell r="E1155" t="str">
            <v>물엿</v>
          </cell>
          <cell r="F1155" t="str">
            <v>원당69/CJ</v>
          </cell>
          <cell r="G1155" t="str">
            <v>1.2kg</v>
          </cell>
          <cell r="H1155" t="str">
            <v>요리당</v>
          </cell>
          <cell r="I1155" t="str">
            <v>제일제당</v>
          </cell>
          <cell r="J1155">
            <v>2900</v>
          </cell>
          <cell r="K1155">
            <v>2900</v>
          </cell>
          <cell r="L1155">
            <v>2900</v>
          </cell>
          <cell r="M1155">
            <v>0</v>
          </cell>
          <cell r="N1155">
            <v>0</v>
          </cell>
          <cell r="O1155">
            <v>3200</v>
          </cell>
          <cell r="P1155" t="str">
            <v>-</v>
          </cell>
          <cell r="Q1155" t="str">
            <v>-</v>
          </cell>
          <cell r="R1155" t="e">
            <v>#VALUE!</v>
          </cell>
          <cell r="S1155" t="e">
            <v>#VALUE!</v>
          </cell>
          <cell r="T1155">
            <v>3250</v>
          </cell>
          <cell r="U1155">
            <v>4470</v>
          </cell>
          <cell r="V1155">
            <v>4360</v>
          </cell>
          <cell r="W1155">
            <v>34.153846153846153</v>
          </cell>
          <cell r="X1155">
            <v>-2.4608501118568231</v>
          </cell>
          <cell r="Y1155">
            <v>3070</v>
          </cell>
          <cell r="Z1155">
            <v>3250</v>
          </cell>
          <cell r="AA1155">
            <v>3250</v>
          </cell>
        </row>
        <row r="1156">
          <cell r="A1156">
            <v>163</v>
          </cell>
          <cell r="B1156" t="str">
            <v>설탕15kg백설탕제일제당</v>
          </cell>
          <cell r="C1156">
            <v>43</v>
          </cell>
          <cell r="D1156" t="str">
            <v>당류</v>
          </cell>
          <cell r="E1156" t="str">
            <v>설탕</v>
          </cell>
          <cell r="G1156" t="str">
            <v>15kg</v>
          </cell>
          <cell r="H1156" t="str">
            <v>백설탕</v>
          </cell>
          <cell r="I1156" t="str">
            <v>제일제당</v>
          </cell>
          <cell r="J1156">
            <v>21900</v>
          </cell>
          <cell r="K1156" t="str">
            <v>-</v>
          </cell>
          <cell r="L1156">
            <v>24800</v>
          </cell>
          <cell r="M1156">
            <v>13.242009132420092</v>
          </cell>
          <cell r="N1156" t="e">
            <v>#VALUE!</v>
          </cell>
          <cell r="O1156" t="str">
            <v>-</v>
          </cell>
          <cell r="P1156" t="str">
            <v>-</v>
          </cell>
          <cell r="Q1156" t="str">
            <v>-</v>
          </cell>
          <cell r="R1156" t="e">
            <v>#VALUE!</v>
          </cell>
          <cell r="S1156" t="e">
            <v>#VALUE!</v>
          </cell>
          <cell r="T1156">
            <v>23080</v>
          </cell>
          <cell r="U1156">
            <v>21910</v>
          </cell>
          <cell r="V1156">
            <v>21910</v>
          </cell>
          <cell r="W1156">
            <v>-5.0693240901213175</v>
          </cell>
          <cell r="X1156">
            <v>0</v>
          </cell>
          <cell r="Y1156">
            <v>23090</v>
          </cell>
          <cell r="Z1156">
            <v>23090</v>
          </cell>
          <cell r="AA1156">
            <v>23090</v>
          </cell>
        </row>
        <row r="1157">
          <cell r="A1157">
            <v>164</v>
          </cell>
          <cell r="B1157" t="str">
            <v>설탕3kg백설탕제일제당</v>
          </cell>
          <cell r="D1157" t="str">
            <v>당류</v>
          </cell>
          <cell r="E1157" t="str">
            <v>설탕</v>
          </cell>
          <cell r="G1157" t="str">
            <v>3kg</v>
          </cell>
          <cell r="H1157" t="str">
            <v>백설탕</v>
          </cell>
          <cell r="I1157" t="str">
            <v>제일제당</v>
          </cell>
          <cell r="J1157">
            <v>4900</v>
          </cell>
          <cell r="K1157">
            <v>4900</v>
          </cell>
          <cell r="L1157">
            <v>4900</v>
          </cell>
          <cell r="M1157">
            <v>0</v>
          </cell>
          <cell r="N1157">
            <v>0</v>
          </cell>
          <cell r="O1157">
            <v>5000</v>
          </cell>
          <cell r="P1157">
            <v>5000</v>
          </cell>
          <cell r="Q1157">
            <v>5000</v>
          </cell>
          <cell r="R1157">
            <v>0</v>
          </cell>
          <cell r="S1157">
            <v>0</v>
          </cell>
          <cell r="T1157">
            <v>5130</v>
          </cell>
          <cell r="U1157">
            <v>4870</v>
          </cell>
          <cell r="V1157">
            <v>4870</v>
          </cell>
          <cell r="W1157">
            <v>-5.0682261208577</v>
          </cell>
          <cell r="X1157">
            <v>0</v>
          </cell>
          <cell r="Y1157">
            <v>5130</v>
          </cell>
          <cell r="Z1157">
            <v>4870</v>
          </cell>
          <cell r="AA1157">
            <v>4870</v>
          </cell>
        </row>
        <row r="1158">
          <cell r="A1158">
            <v>165</v>
          </cell>
          <cell r="B1158" t="str">
            <v>설탕3kg황설탕제일제당</v>
          </cell>
          <cell r="D1158" t="str">
            <v>당류</v>
          </cell>
          <cell r="E1158" t="str">
            <v>설탕</v>
          </cell>
          <cell r="G1158" t="str">
            <v>3kg</v>
          </cell>
          <cell r="H1158" t="str">
            <v>황설탕</v>
          </cell>
          <cell r="I1158" t="str">
            <v>제일제당</v>
          </cell>
          <cell r="J1158">
            <v>5660</v>
          </cell>
          <cell r="K1158">
            <v>5660</v>
          </cell>
          <cell r="L1158">
            <v>5660</v>
          </cell>
          <cell r="M1158">
            <v>0</v>
          </cell>
          <cell r="N1158">
            <v>0</v>
          </cell>
          <cell r="O1158">
            <v>5800</v>
          </cell>
          <cell r="P1158">
            <v>5800</v>
          </cell>
          <cell r="Q1158">
            <v>5800</v>
          </cell>
          <cell r="R1158">
            <v>0</v>
          </cell>
          <cell r="S1158">
            <v>0</v>
          </cell>
          <cell r="T1158">
            <v>5960</v>
          </cell>
          <cell r="U1158">
            <v>5960</v>
          </cell>
          <cell r="V1158">
            <v>5960</v>
          </cell>
          <cell r="W1158">
            <v>0</v>
          </cell>
          <cell r="X1158">
            <v>0</v>
          </cell>
          <cell r="Y1158">
            <v>5960</v>
          </cell>
          <cell r="Z1158">
            <v>5960</v>
          </cell>
          <cell r="AA1158">
            <v>5960</v>
          </cell>
        </row>
        <row r="1159">
          <cell r="A1159">
            <v>166</v>
          </cell>
          <cell r="B1159" t="str">
            <v>설탕브라질호주과테말라남아프리카공화국태국원당100/CJkg백설탕제일제당</v>
          </cell>
          <cell r="D1159" t="str">
            <v>당류</v>
          </cell>
          <cell r="E1159" t="str">
            <v>설탕</v>
          </cell>
          <cell r="F1159" t="str">
            <v>브라질호주과테말라남아프리카공화국태국원당100/CJ</v>
          </cell>
          <cell r="G1159" t="str">
            <v>kg</v>
          </cell>
          <cell r="H1159" t="str">
            <v>백설탕</v>
          </cell>
          <cell r="I1159" t="str">
            <v>제일제당</v>
          </cell>
          <cell r="J1159">
            <v>1730</v>
          </cell>
          <cell r="K1159">
            <v>1730</v>
          </cell>
          <cell r="L1159">
            <v>1730</v>
          </cell>
          <cell r="M1159">
            <v>0</v>
          </cell>
          <cell r="N1159">
            <v>0</v>
          </cell>
          <cell r="O1159">
            <v>1800</v>
          </cell>
          <cell r="P1159">
            <v>1800</v>
          </cell>
          <cell r="Q1159">
            <v>1800</v>
          </cell>
          <cell r="R1159">
            <v>0</v>
          </cell>
          <cell r="S1159">
            <v>0</v>
          </cell>
          <cell r="T1159">
            <v>1790</v>
          </cell>
          <cell r="U1159">
            <v>1610</v>
          </cell>
          <cell r="V1159">
            <v>1610</v>
          </cell>
          <cell r="W1159">
            <v>-10.05586592178771</v>
          </cell>
          <cell r="X1159">
            <v>0</v>
          </cell>
          <cell r="Y1159">
            <v>1790</v>
          </cell>
          <cell r="Z1159">
            <v>1700</v>
          </cell>
          <cell r="AA1159">
            <v>1700</v>
          </cell>
        </row>
        <row r="1160">
          <cell r="A1160">
            <v>167</v>
          </cell>
          <cell r="B1160" t="str">
            <v>설탕브라질호주과테말라남아프리카공화국태국원당100/CJkg흑설탕제일제당</v>
          </cell>
          <cell r="D1160" t="str">
            <v>당류</v>
          </cell>
          <cell r="E1160" t="str">
            <v>설탕</v>
          </cell>
          <cell r="F1160" t="str">
            <v>브라질호주과테말라남아프리카공화국태국원당100/CJ</v>
          </cell>
          <cell r="G1160" t="str">
            <v>kg</v>
          </cell>
          <cell r="H1160" t="str">
            <v>흑설탕</v>
          </cell>
          <cell r="I1160" t="str">
            <v>제일제당</v>
          </cell>
          <cell r="J1160">
            <v>2000</v>
          </cell>
          <cell r="K1160">
            <v>2100</v>
          </cell>
          <cell r="L1160">
            <v>2100</v>
          </cell>
          <cell r="M1160">
            <v>5</v>
          </cell>
          <cell r="N1160">
            <v>0</v>
          </cell>
          <cell r="O1160">
            <v>2200</v>
          </cell>
          <cell r="P1160">
            <v>2300</v>
          </cell>
          <cell r="Q1160">
            <v>2300</v>
          </cell>
          <cell r="R1160">
            <v>4.5454545454545459</v>
          </cell>
          <cell r="S1160">
            <v>0</v>
          </cell>
          <cell r="T1160">
            <v>2180</v>
          </cell>
          <cell r="U1160">
            <v>2180</v>
          </cell>
          <cell r="V1160">
            <v>2180</v>
          </cell>
          <cell r="W1160">
            <v>0</v>
          </cell>
          <cell r="X1160">
            <v>0</v>
          </cell>
          <cell r="Y1160">
            <v>2060</v>
          </cell>
          <cell r="Z1160">
            <v>2180</v>
          </cell>
          <cell r="AA1160">
            <v>2180</v>
          </cell>
        </row>
        <row r="1161">
          <cell r="A1161">
            <v>168</v>
          </cell>
          <cell r="B1161" t="str">
            <v>설탕브라질호주과테말라남아프리카공화국태국원당100/CJkg황설탕제일제당</v>
          </cell>
          <cell r="D1161" t="str">
            <v>당류</v>
          </cell>
          <cell r="E1161" t="str">
            <v>설탕</v>
          </cell>
          <cell r="F1161" t="str">
            <v>브라질호주과테말라남아프리카공화국태국원당100/CJ</v>
          </cell>
          <cell r="G1161" t="str">
            <v>kg</v>
          </cell>
          <cell r="H1161" t="str">
            <v>황설탕</v>
          </cell>
          <cell r="I1161" t="str">
            <v>제일제당</v>
          </cell>
          <cell r="J1161">
            <v>2000</v>
          </cell>
          <cell r="K1161">
            <v>2000</v>
          </cell>
          <cell r="L1161">
            <v>2000</v>
          </cell>
          <cell r="M1161">
            <v>0</v>
          </cell>
          <cell r="N1161">
            <v>0</v>
          </cell>
          <cell r="O1161">
            <v>2200</v>
          </cell>
          <cell r="P1161">
            <v>2200</v>
          </cell>
          <cell r="Q1161">
            <v>2200</v>
          </cell>
          <cell r="R1161">
            <v>0</v>
          </cell>
          <cell r="S1161">
            <v>0</v>
          </cell>
          <cell r="T1161">
            <v>2050</v>
          </cell>
          <cell r="U1161">
            <v>1960</v>
          </cell>
          <cell r="V1161">
            <v>1960</v>
          </cell>
          <cell r="W1161">
            <v>-4.3902439024390247</v>
          </cell>
          <cell r="X1161">
            <v>0</v>
          </cell>
          <cell r="Y1161">
            <v>2060</v>
          </cell>
          <cell r="Z1161">
            <v>2060</v>
          </cell>
          <cell r="AA1161">
            <v>2060</v>
          </cell>
        </row>
        <row r="1162">
          <cell r="A1162">
            <v>169</v>
          </cell>
          <cell r="B1162" t="str">
            <v>설탕kg백설탕삼양</v>
          </cell>
          <cell r="D1162" t="str">
            <v>당류</v>
          </cell>
          <cell r="E1162" t="str">
            <v>설탕</v>
          </cell>
          <cell r="G1162" t="str">
            <v>kg</v>
          </cell>
          <cell r="H1162" t="str">
            <v>백설탕</v>
          </cell>
          <cell r="I1162" t="str">
            <v>삼양</v>
          </cell>
          <cell r="J1162">
            <v>1560</v>
          </cell>
          <cell r="K1162">
            <v>1560</v>
          </cell>
          <cell r="L1162" t="str">
            <v>-</v>
          </cell>
          <cell r="M1162" t="e">
            <v>#VALUE!</v>
          </cell>
          <cell r="N1162" t="e">
            <v>#VALUE!</v>
          </cell>
          <cell r="O1162">
            <v>1800</v>
          </cell>
          <cell r="P1162">
            <v>1800</v>
          </cell>
          <cell r="Q1162">
            <v>1800</v>
          </cell>
          <cell r="R1162">
            <v>0</v>
          </cell>
          <cell r="S1162">
            <v>0</v>
          </cell>
          <cell r="T1162">
            <v>1780</v>
          </cell>
          <cell r="U1162">
            <v>1700</v>
          </cell>
          <cell r="V1162">
            <v>1600</v>
          </cell>
          <cell r="W1162">
            <v>-10.112359550561798</v>
          </cell>
          <cell r="X1162">
            <v>-5.882352941176471</v>
          </cell>
          <cell r="Y1162">
            <v>1790</v>
          </cell>
          <cell r="Z1162">
            <v>1700</v>
          </cell>
          <cell r="AA1162">
            <v>1700</v>
          </cell>
        </row>
        <row r="1163">
          <cell r="A1163">
            <v>170</v>
          </cell>
          <cell r="B1163" t="str">
            <v>설탕/삼양kg황설탕삼양</v>
          </cell>
          <cell r="D1163" t="str">
            <v>당류</v>
          </cell>
          <cell r="E1163" t="str">
            <v>설탕</v>
          </cell>
          <cell r="F1163" t="str">
            <v>/삼양</v>
          </cell>
          <cell r="G1163" t="str">
            <v>kg</v>
          </cell>
          <cell r="H1163" t="str">
            <v>황설탕</v>
          </cell>
          <cell r="I1163" t="str">
            <v>삼양</v>
          </cell>
          <cell r="J1163">
            <v>1810</v>
          </cell>
          <cell r="K1163">
            <v>1810</v>
          </cell>
          <cell r="L1163" t="str">
            <v>-</v>
          </cell>
          <cell r="M1163" t="e">
            <v>#VALUE!</v>
          </cell>
          <cell r="N1163" t="e">
            <v>#VALUE!</v>
          </cell>
          <cell r="O1163">
            <v>2200</v>
          </cell>
          <cell r="P1163">
            <v>2200</v>
          </cell>
          <cell r="Q1163">
            <v>2200</v>
          </cell>
          <cell r="R1163">
            <v>0</v>
          </cell>
          <cell r="S1163">
            <v>0</v>
          </cell>
          <cell r="T1163">
            <v>2050</v>
          </cell>
          <cell r="U1163">
            <v>2050</v>
          </cell>
          <cell r="V1163">
            <v>1960</v>
          </cell>
          <cell r="W1163">
            <v>-4.3902439024390247</v>
          </cell>
          <cell r="X1163">
            <v>-4.3902439024390247</v>
          </cell>
          <cell r="Y1163">
            <v>1910</v>
          </cell>
          <cell r="Z1163">
            <v>2060</v>
          </cell>
          <cell r="AA1163">
            <v>2060</v>
          </cell>
        </row>
        <row r="1164">
          <cell r="A1164">
            <v>171</v>
          </cell>
          <cell r="B1164" t="str">
            <v>설탕kg백설탕대한제당</v>
          </cell>
          <cell r="D1164" t="str">
            <v>당류</v>
          </cell>
          <cell r="E1164" t="str">
            <v>설탕</v>
          </cell>
          <cell r="G1164" t="str">
            <v>kg</v>
          </cell>
          <cell r="H1164" t="str">
            <v>백설탕</v>
          </cell>
          <cell r="I1164" t="str">
            <v>대한제당</v>
          </cell>
          <cell r="J1164">
            <v>1730</v>
          </cell>
          <cell r="K1164">
            <v>1730</v>
          </cell>
          <cell r="L1164" t="str">
            <v>-</v>
          </cell>
          <cell r="M1164" t="e">
            <v>#VALUE!</v>
          </cell>
          <cell r="N1164" t="e">
            <v>#VALUE!</v>
          </cell>
          <cell r="O1164" t="str">
            <v>-</v>
          </cell>
          <cell r="P1164">
            <v>1800</v>
          </cell>
          <cell r="Q1164">
            <v>1800</v>
          </cell>
          <cell r="R1164" t="e">
            <v>#VALUE!</v>
          </cell>
          <cell r="S1164">
            <v>0</v>
          </cell>
          <cell r="T1164">
            <v>1740</v>
          </cell>
          <cell r="U1164">
            <v>1650</v>
          </cell>
          <cell r="V1164">
            <v>1640</v>
          </cell>
          <cell r="W1164">
            <v>-5.7471264367816088</v>
          </cell>
          <cell r="X1164">
            <v>-0.60606060606060608</v>
          </cell>
          <cell r="Y1164">
            <v>1740</v>
          </cell>
          <cell r="Z1164">
            <v>1600</v>
          </cell>
          <cell r="AA1164">
            <v>1600</v>
          </cell>
        </row>
        <row r="1165">
          <cell r="A1165">
            <v>172</v>
          </cell>
          <cell r="B1165" t="str">
            <v>설탕원당100/청정원kg유기농황설탕청정원</v>
          </cell>
          <cell r="D1165" t="str">
            <v>당류</v>
          </cell>
          <cell r="E1165" t="str">
            <v>설탕</v>
          </cell>
          <cell r="F1165" t="str">
            <v>원당100/청정원</v>
          </cell>
          <cell r="G1165" t="str">
            <v>kg</v>
          </cell>
          <cell r="H1165" t="str">
            <v>유기농황설탕</v>
          </cell>
          <cell r="I1165" t="str">
            <v>청정원</v>
          </cell>
          <cell r="J1165" t="str">
            <v>-</v>
          </cell>
          <cell r="K1165" t="str">
            <v>-</v>
          </cell>
          <cell r="L1165" t="str">
            <v>-</v>
          </cell>
          <cell r="M1165" t="e">
            <v>#VALUE!</v>
          </cell>
          <cell r="N1165" t="e">
            <v>#VALUE!</v>
          </cell>
          <cell r="O1165" t="str">
            <v>-</v>
          </cell>
          <cell r="P1165" t="str">
            <v>-</v>
          </cell>
          <cell r="Q1165" t="str">
            <v>-</v>
          </cell>
          <cell r="R1165" t="e">
            <v>#VALUE!</v>
          </cell>
          <cell r="S1165" t="e">
            <v>#VALUE!</v>
          </cell>
          <cell r="T1165">
            <v>6750</v>
          </cell>
          <cell r="U1165">
            <v>6750</v>
          </cell>
          <cell r="V1165">
            <v>6750</v>
          </cell>
          <cell r="W1165">
            <v>0</v>
          </cell>
          <cell r="X1165">
            <v>0</v>
          </cell>
          <cell r="Y1165">
            <v>6300</v>
          </cell>
          <cell r="Z1165">
            <v>6300</v>
          </cell>
          <cell r="AA1165">
            <v>6300</v>
          </cell>
        </row>
        <row r="1166">
          <cell r="A1166">
            <v>173</v>
          </cell>
          <cell r="B1166" t="str">
            <v>설탕원당100/청정원kg유기농흑설탕청정원</v>
          </cell>
          <cell r="D1166" t="str">
            <v>당류</v>
          </cell>
          <cell r="E1166" t="str">
            <v>설탕</v>
          </cell>
          <cell r="F1166" t="str">
            <v>원당100/청정원</v>
          </cell>
          <cell r="G1166" t="str">
            <v>kg</v>
          </cell>
          <cell r="H1166" t="str">
            <v>유기농흑설탕</v>
          </cell>
          <cell r="I1166" t="str">
            <v>청정원</v>
          </cell>
          <cell r="J1166" t="str">
            <v>-</v>
          </cell>
          <cell r="K1166" t="str">
            <v>-</v>
          </cell>
          <cell r="L1166" t="str">
            <v>-</v>
          </cell>
          <cell r="M1166" t="e">
            <v>#VALUE!</v>
          </cell>
          <cell r="N1166" t="e">
            <v>#VALUE!</v>
          </cell>
          <cell r="O1166" t="str">
            <v>-</v>
          </cell>
          <cell r="P1166" t="str">
            <v>-</v>
          </cell>
          <cell r="Q1166" t="str">
            <v>-</v>
          </cell>
          <cell r="R1166" t="e">
            <v>#VALUE!</v>
          </cell>
          <cell r="S1166" t="e">
            <v>#VALUE!</v>
          </cell>
          <cell r="T1166">
            <v>6750</v>
          </cell>
          <cell r="U1166">
            <v>6750</v>
          </cell>
          <cell r="V1166">
            <v>6750</v>
          </cell>
          <cell r="W1166">
            <v>0</v>
          </cell>
          <cell r="X1166">
            <v>0</v>
          </cell>
          <cell r="Y1166">
            <v>6300</v>
          </cell>
          <cell r="Z1166">
            <v>6300</v>
          </cell>
          <cell r="AA1166">
            <v>6300</v>
          </cell>
        </row>
        <row r="1167">
          <cell r="A1167">
            <v>174</v>
          </cell>
          <cell r="B1167" t="str">
            <v>설탕/대한제당kg황설탕대한제당</v>
          </cell>
          <cell r="D1167" t="str">
            <v>당류</v>
          </cell>
          <cell r="E1167" t="str">
            <v>설탕</v>
          </cell>
          <cell r="F1167" t="str">
            <v>/대한제당</v>
          </cell>
          <cell r="G1167" t="str">
            <v>kg</v>
          </cell>
          <cell r="H1167" t="str">
            <v>황설탕</v>
          </cell>
          <cell r="I1167" t="str">
            <v>대한제당</v>
          </cell>
          <cell r="J1167">
            <v>2000</v>
          </cell>
          <cell r="K1167" t="str">
            <v>-</v>
          </cell>
          <cell r="L1167" t="str">
            <v>-</v>
          </cell>
          <cell r="M1167" t="e">
            <v>#VALUE!</v>
          </cell>
          <cell r="N1167" t="e">
            <v>#VALUE!</v>
          </cell>
          <cell r="O1167" t="str">
            <v>-</v>
          </cell>
          <cell r="P1167" t="str">
            <v>-</v>
          </cell>
          <cell r="Q1167" t="str">
            <v>-</v>
          </cell>
          <cell r="R1167" t="e">
            <v>#VALUE!</v>
          </cell>
          <cell r="S1167" t="e">
            <v>#VALUE!</v>
          </cell>
          <cell r="T1167">
            <v>2010</v>
          </cell>
          <cell r="U1167">
            <v>2010</v>
          </cell>
          <cell r="V1167">
            <v>2010</v>
          </cell>
          <cell r="W1167">
            <v>0</v>
          </cell>
          <cell r="X1167">
            <v>0</v>
          </cell>
          <cell r="Y1167">
            <v>2010</v>
          </cell>
          <cell r="Z1167">
            <v>1850</v>
          </cell>
          <cell r="AA1167">
            <v>1850</v>
          </cell>
        </row>
        <row r="1168">
          <cell r="A1168">
            <v>175</v>
          </cell>
          <cell r="B1168" t="str">
            <v>두부국산340g찌개두부풀무원</v>
          </cell>
          <cell r="C1168">
            <v>44</v>
          </cell>
          <cell r="D1168" t="str">
            <v>두류</v>
          </cell>
          <cell r="E1168" t="str">
            <v>두부</v>
          </cell>
          <cell r="F1168" t="str">
            <v>국산</v>
          </cell>
          <cell r="G1168" t="str">
            <v>340g</v>
          </cell>
          <cell r="H1168" t="str">
            <v>찌개두부</v>
          </cell>
          <cell r="I1168" t="str">
            <v>풀무원</v>
          </cell>
          <cell r="J1168" t="str">
            <v>-</v>
          </cell>
          <cell r="K1168" t="str">
            <v>-</v>
          </cell>
          <cell r="L1168" t="str">
            <v>-</v>
          </cell>
          <cell r="M1168" t="e">
            <v>#VALUE!</v>
          </cell>
          <cell r="N1168" t="e">
            <v>#VALUE!</v>
          </cell>
          <cell r="O1168" t="str">
            <v>-</v>
          </cell>
          <cell r="P1168" t="str">
            <v>-</v>
          </cell>
          <cell r="Q1168" t="str">
            <v>-</v>
          </cell>
          <cell r="R1168" t="e">
            <v>#VALUE!</v>
          </cell>
          <cell r="S1168" t="e">
            <v>#VALUE!</v>
          </cell>
          <cell r="T1168">
            <v>2880</v>
          </cell>
          <cell r="U1168">
            <v>2880</v>
          </cell>
          <cell r="V1168">
            <v>3400</v>
          </cell>
          <cell r="W1168">
            <v>18.055555555555557</v>
          </cell>
          <cell r="X1168">
            <v>18.055555555555557</v>
          </cell>
          <cell r="Y1168">
            <v>2960</v>
          </cell>
          <cell r="Z1168">
            <v>2960</v>
          </cell>
          <cell r="AA1168">
            <v>3230</v>
          </cell>
        </row>
        <row r="1169">
          <cell r="A1169">
            <v>176</v>
          </cell>
          <cell r="B1169" t="str">
            <v>순두부미국산콩100 /풀무원400g풀무원</v>
          </cell>
          <cell r="C1169">
            <v>45</v>
          </cell>
          <cell r="D1169" t="str">
            <v>두류</v>
          </cell>
          <cell r="E1169" t="str">
            <v>순두부</v>
          </cell>
          <cell r="F1169" t="str">
            <v>미국산콩100 /풀무원</v>
          </cell>
          <cell r="G1169" t="str">
            <v>400g</v>
          </cell>
          <cell r="I1169" t="str">
            <v>풀무원</v>
          </cell>
          <cell r="J1169" t="str">
            <v>-</v>
          </cell>
          <cell r="K1169" t="str">
            <v>-</v>
          </cell>
          <cell r="L1169" t="str">
            <v>-</v>
          </cell>
          <cell r="M1169" t="e">
            <v>#VALUE!</v>
          </cell>
          <cell r="N1169" t="e">
            <v>#VALUE!</v>
          </cell>
          <cell r="O1169" t="str">
            <v>-</v>
          </cell>
          <cell r="P1169" t="str">
            <v>-</v>
          </cell>
          <cell r="Q1169">
            <v>1700</v>
          </cell>
          <cell r="R1169" t="e">
            <v>#VALUE!</v>
          </cell>
          <cell r="S1169" t="e">
            <v>#VALUE!</v>
          </cell>
          <cell r="T1169" t="str">
            <v>-</v>
          </cell>
          <cell r="U1169" t="str">
            <v>-</v>
          </cell>
          <cell r="V1169" t="str">
            <v>-</v>
          </cell>
          <cell r="W1169" t="e">
            <v>#VALUE!</v>
          </cell>
          <cell r="X1169" t="e">
            <v>#VALUE!</v>
          </cell>
          <cell r="Y1169" t="str">
            <v>-</v>
          </cell>
          <cell r="Z1169" t="str">
            <v>-</v>
          </cell>
          <cell r="AA1169" t="str">
            <v>-</v>
          </cell>
        </row>
        <row r="1170">
          <cell r="A1170">
            <v>177</v>
          </cell>
          <cell r="B1170" t="str">
            <v>순두부국산콩100/풀무원350g풀무원</v>
          </cell>
          <cell r="D1170" t="str">
            <v>두류</v>
          </cell>
          <cell r="E1170" t="str">
            <v>순두부</v>
          </cell>
          <cell r="F1170" t="str">
            <v>국산콩100/풀무원</v>
          </cell>
          <cell r="G1170" t="str">
            <v>350g</v>
          </cell>
          <cell r="I1170" t="str">
            <v>풀무원</v>
          </cell>
          <cell r="J1170" t="str">
            <v>-</v>
          </cell>
          <cell r="K1170" t="str">
            <v>-</v>
          </cell>
          <cell r="L1170" t="str">
            <v>-</v>
          </cell>
          <cell r="M1170" t="e">
            <v>#VALUE!</v>
          </cell>
          <cell r="N1170" t="e">
            <v>#VALUE!</v>
          </cell>
          <cell r="O1170" t="str">
            <v>-</v>
          </cell>
          <cell r="P1170" t="str">
            <v>-</v>
          </cell>
          <cell r="Q1170" t="str">
            <v>-</v>
          </cell>
          <cell r="R1170" t="e">
            <v>#VALUE!</v>
          </cell>
          <cell r="S1170" t="e">
            <v>#VALUE!</v>
          </cell>
          <cell r="T1170">
            <v>1710</v>
          </cell>
          <cell r="U1170">
            <v>1460</v>
          </cell>
          <cell r="V1170">
            <v>1570</v>
          </cell>
          <cell r="W1170">
            <v>-8.1871345029239766</v>
          </cell>
          <cell r="X1170">
            <v>7.5342465753424657</v>
          </cell>
          <cell r="Y1170">
            <v>1720</v>
          </cell>
          <cell r="Z1170">
            <v>1500</v>
          </cell>
          <cell r="AA1170">
            <v>1600</v>
          </cell>
        </row>
        <row r="1171">
          <cell r="A1171">
            <v>178</v>
          </cell>
          <cell r="B1171" t="str">
            <v>순두부국산콩100/농협400g농협</v>
          </cell>
          <cell r="D1171" t="str">
            <v>두류</v>
          </cell>
          <cell r="E1171" t="str">
            <v>순두부</v>
          </cell>
          <cell r="F1171" t="str">
            <v>국산콩100/농협</v>
          </cell>
          <cell r="G1171" t="str">
            <v>400g</v>
          </cell>
          <cell r="I1171" t="str">
            <v>농협</v>
          </cell>
          <cell r="J1171" t="str">
            <v>-</v>
          </cell>
          <cell r="K1171" t="str">
            <v>-</v>
          </cell>
          <cell r="L1171" t="str">
            <v>-</v>
          </cell>
          <cell r="M1171" t="e">
            <v>#VALUE!</v>
          </cell>
          <cell r="N1171" t="e">
            <v>#VALUE!</v>
          </cell>
          <cell r="O1171" t="str">
            <v>-</v>
          </cell>
          <cell r="P1171" t="str">
            <v>-</v>
          </cell>
          <cell r="Q1171" t="str">
            <v>-</v>
          </cell>
          <cell r="R1171" t="e">
            <v>#VALUE!</v>
          </cell>
          <cell r="S1171" t="e">
            <v>#VALUE!</v>
          </cell>
          <cell r="T1171" t="str">
            <v>-</v>
          </cell>
          <cell r="U1171" t="str">
            <v>-</v>
          </cell>
          <cell r="V1171">
            <v>1840</v>
          </cell>
          <cell r="W1171" t="e">
            <v>#VALUE!</v>
          </cell>
          <cell r="X1171" t="e">
            <v>#VALUE!</v>
          </cell>
          <cell r="Y1171">
            <v>1580</v>
          </cell>
          <cell r="Z1171">
            <v>1580</v>
          </cell>
          <cell r="AA1171">
            <v>1580</v>
          </cell>
        </row>
        <row r="1172">
          <cell r="A1172">
            <v>179</v>
          </cell>
          <cell r="B1172" t="str">
            <v>순두부400g종가집순두부대상</v>
          </cell>
          <cell r="D1172" t="str">
            <v>두류</v>
          </cell>
          <cell r="E1172" t="str">
            <v>순두부</v>
          </cell>
          <cell r="G1172" t="str">
            <v>400g</v>
          </cell>
          <cell r="H1172" t="str">
            <v>종가집순두부</v>
          </cell>
          <cell r="I1172" t="str">
            <v>대상</v>
          </cell>
          <cell r="J1172">
            <v>1700</v>
          </cell>
          <cell r="K1172">
            <v>1700</v>
          </cell>
          <cell r="L1172" t="str">
            <v>-</v>
          </cell>
          <cell r="M1172" t="e">
            <v>#VALUE!</v>
          </cell>
          <cell r="N1172" t="e">
            <v>#VALUE!</v>
          </cell>
          <cell r="O1172" t="str">
            <v>-</v>
          </cell>
          <cell r="P1172" t="str">
            <v>-</v>
          </cell>
          <cell r="Q1172">
            <v>1600</v>
          </cell>
          <cell r="R1172" t="e">
            <v>#VALUE!</v>
          </cell>
          <cell r="S1172" t="e">
            <v>#VALUE!</v>
          </cell>
          <cell r="T1172">
            <v>1680</v>
          </cell>
          <cell r="U1172">
            <v>1680</v>
          </cell>
          <cell r="V1172">
            <v>1820</v>
          </cell>
          <cell r="W1172">
            <v>8.3333333333333339</v>
          </cell>
          <cell r="X1172">
            <v>8.3333333333333339</v>
          </cell>
          <cell r="Y1172">
            <v>1720</v>
          </cell>
          <cell r="Z1172">
            <v>1720</v>
          </cell>
          <cell r="AA1172">
            <v>1720</v>
          </cell>
        </row>
        <row r="1173">
          <cell r="A1173">
            <v>180</v>
          </cell>
          <cell r="B1173" t="str">
            <v>연두부국산콩100/풀무원250g풀무원</v>
          </cell>
          <cell r="C1173">
            <v>46</v>
          </cell>
          <cell r="D1173" t="str">
            <v>두류</v>
          </cell>
          <cell r="E1173" t="str">
            <v>연두부</v>
          </cell>
          <cell r="F1173" t="str">
            <v>국산콩100/풀무원</v>
          </cell>
          <cell r="G1173" t="str">
            <v>250g</v>
          </cell>
          <cell r="I1173" t="str">
            <v>풀무원</v>
          </cell>
          <cell r="J1173" t="str">
            <v>-</v>
          </cell>
          <cell r="K1173" t="str">
            <v>-</v>
          </cell>
          <cell r="L1173" t="str">
            <v>-</v>
          </cell>
          <cell r="M1173" t="e">
            <v>#VALUE!</v>
          </cell>
          <cell r="N1173" t="e">
            <v>#VALUE!</v>
          </cell>
          <cell r="O1173" t="str">
            <v>-</v>
          </cell>
          <cell r="P1173" t="str">
            <v>-</v>
          </cell>
          <cell r="Q1173" t="str">
            <v>-</v>
          </cell>
          <cell r="R1173" t="e">
            <v>#VALUE!</v>
          </cell>
          <cell r="S1173" t="e">
            <v>#VALUE!</v>
          </cell>
          <cell r="T1173">
            <v>1320</v>
          </cell>
          <cell r="U1173">
            <v>1250</v>
          </cell>
          <cell r="V1173">
            <v>1490</v>
          </cell>
          <cell r="W1173">
            <v>12.878787878787879</v>
          </cell>
          <cell r="X1173">
            <v>19.2</v>
          </cell>
          <cell r="Y1173">
            <v>1400</v>
          </cell>
          <cell r="Z1173">
            <v>1400</v>
          </cell>
          <cell r="AA1173">
            <v>1500</v>
          </cell>
        </row>
        <row r="1174">
          <cell r="A1174">
            <v>181</v>
          </cell>
          <cell r="B1174" t="str">
            <v>연두부국산100/농협300g하나가득농협</v>
          </cell>
          <cell r="D1174" t="str">
            <v>두류</v>
          </cell>
          <cell r="E1174" t="str">
            <v>연두부</v>
          </cell>
          <cell r="F1174" t="str">
            <v>국산100/농협</v>
          </cell>
          <cell r="G1174" t="str">
            <v>300g</v>
          </cell>
          <cell r="H1174" t="str">
            <v>하나가득</v>
          </cell>
          <cell r="I1174" t="str">
            <v>농협</v>
          </cell>
          <cell r="J1174" t="str">
            <v>-</v>
          </cell>
          <cell r="K1174" t="str">
            <v>-</v>
          </cell>
          <cell r="L1174" t="str">
            <v>-</v>
          </cell>
          <cell r="M1174" t="e">
            <v>#VALUE!</v>
          </cell>
          <cell r="N1174" t="e">
            <v>#VALUE!</v>
          </cell>
          <cell r="O1174" t="str">
            <v>-</v>
          </cell>
          <cell r="P1174" t="str">
            <v>-</v>
          </cell>
          <cell r="Q1174" t="str">
            <v>-</v>
          </cell>
          <cell r="R1174" t="e">
            <v>#VALUE!</v>
          </cell>
          <cell r="S1174" t="e">
            <v>#VALUE!</v>
          </cell>
          <cell r="T1174" t="str">
            <v>-</v>
          </cell>
          <cell r="U1174" t="str">
            <v>-</v>
          </cell>
          <cell r="V1174" t="str">
            <v>-</v>
          </cell>
          <cell r="W1174" t="e">
            <v>#VALUE!</v>
          </cell>
          <cell r="X1174" t="e">
            <v>#VALUE!</v>
          </cell>
          <cell r="Y1174">
            <v>1530</v>
          </cell>
          <cell r="Z1174">
            <v>1530</v>
          </cell>
          <cell r="AA1174">
            <v>1530</v>
          </cell>
        </row>
        <row r="1175">
          <cell r="A1175">
            <v>182</v>
          </cell>
          <cell r="B1175" t="str">
            <v>완두콩,냉동3kg삼아</v>
          </cell>
          <cell r="C1175">
            <v>47</v>
          </cell>
          <cell r="D1175" t="str">
            <v>두류</v>
          </cell>
          <cell r="E1175" t="str">
            <v>완두콩,냉동</v>
          </cell>
          <cell r="G1175" t="str">
            <v>3kg</v>
          </cell>
          <cell r="I1175" t="str">
            <v>삼아</v>
          </cell>
          <cell r="J1175">
            <v>4200</v>
          </cell>
          <cell r="K1175" t="str">
            <v>-</v>
          </cell>
          <cell r="L1175" t="str">
            <v>-</v>
          </cell>
          <cell r="M1175" t="e">
            <v>#VALUE!</v>
          </cell>
          <cell r="N1175" t="e">
            <v>#VALUE!</v>
          </cell>
          <cell r="O1175" t="str">
            <v>-</v>
          </cell>
          <cell r="P1175" t="str">
            <v>-</v>
          </cell>
          <cell r="Q1175" t="str">
            <v>-</v>
          </cell>
          <cell r="R1175" t="e">
            <v>#VALUE!</v>
          </cell>
          <cell r="S1175" t="e">
            <v>#VALUE!</v>
          </cell>
          <cell r="T1175" t="str">
            <v>-</v>
          </cell>
          <cell r="U1175" t="str">
            <v>-</v>
          </cell>
          <cell r="V1175" t="str">
            <v>-</v>
          </cell>
          <cell r="W1175" t="e">
            <v>#VALUE!</v>
          </cell>
          <cell r="X1175" t="e">
            <v>#VALUE!</v>
          </cell>
          <cell r="Y1175" t="str">
            <v>-</v>
          </cell>
          <cell r="Z1175">
            <v>4650</v>
          </cell>
          <cell r="AA1175">
            <v>4650</v>
          </cell>
        </row>
        <row r="1176">
          <cell r="A1176">
            <v>183</v>
          </cell>
          <cell r="B1176" t="str">
            <v>콩가루400g생콩가루함양농협</v>
          </cell>
          <cell r="C1176">
            <v>48</v>
          </cell>
          <cell r="D1176" t="str">
            <v>두류</v>
          </cell>
          <cell r="E1176" t="str">
            <v>콩가루</v>
          </cell>
          <cell r="G1176" t="str">
            <v>400g</v>
          </cell>
          <cell r="H1176" t="str">
            <v>생콩가루</v>
          </cell>
          <cell r="I1176" t="str">
            <v>함양농협</v>
          </cell>
          <cell r="J1176" t="str">
            <v>-</v>
          </cell>
          <cell r="K1176" t="str">
            <v>-</v>
          </cell>
          <cell r="L1176" t="str">
            <v>-</v>
          </cell>
          <cell r="M1176" t="e">
            <v>#VALUE!</v>
          </cell>
          <cell r="N1176" t="e">
            <v>#VALUE!</v>
          </cell>
          <cell r="O1176" t="str">
            <v>-</v>
          </cell>
          <cell r="P1176" t="str">
            <v>-</v>
          </cell>
          <cell r="Q1176" t="str">
            <v>-</v>
          </cell>
          <cell r="R1176" t="e">
            <v>#VALUE!</v>
          </cell>
          <cell r="S1176" t="e">
            <v>#VALUE!</v>
          </cell>
          <cell r="T1176" t="str">
            <v>-</v>
          </cell>
          <cell r="U1176" t="str">
            <v>-</v>
          </cell>
          <cell r="V1176" t="str">
            <v>-</v>
          </cell>
          <cell r="W1176" t="e">
            <v>#VALUE!</v>
          </cell>
          <cell r="X1176" t="e">
            <v>#VALUE!</v>
          </cell>
          <cell r="Y1176">
            <v>7050</v>
          </cell>
          <cell r="Z1176">
            <v>7050</v>
          </cell>
          <cell r="AA1176">
            <v>5040</v>
          </cell>
        </row>
        <row r="1177">
          <cell r="A1177">
            <v>184</v>
          </cell>
          <cell r="B1177" t="str">
            <v>콩가루400g붉은콩가루함양농협</v>
          </cell>
          <cell r="D1177" t="str">
            <v>두류</v>
          </cell>
          <cell r="E1177" t="str">
            <v>콩가루</v>
          </cell>
          <cell r="G1177" t="str">
            <v>400g</v>
          </cell>
          <cell r="H1177" t="str">
            <v>붉은콩가루</v>
          </cell>
          <cell r="I1177" t="str">
            <v>함양농협</v>
          </cell>
          <cell r="J1177" t="str">
            <v>-</v>
          </cell>
          <cell r="K1177" t="str">
            <v>-</v>
          </cell>
          <cell r="L1177" t="str">
            <v>-</v>
          </cell>
          <cell r="M1177" t="e">
            <v>#VALUE!</v>
          </cell>
          <cell r="N1177" t="e">
            <v>#VALUE!</v>
          </cell>
          <cell r="O1177" t="str">
            <v>-</v>
          </cell>
          <cell r="P1177" t="str">
            <v>-</v>
          </cell>
          <cell r="Q1177" t="str">
            <v>-</v>
          </cell>
          <cell r="R1177" t="e">
            <v>#VALUE!</v>
          </cell>
          <cell r="S1177" t="e">
            <v>#VALUE!</v>
          </cell>
          <cell r="T1177" t="str">
            <v>-</v>
          </cell>
          <cell r="U1177" t="str">
            <v>-</v>
          </cell>
          <cell r="V1177" t="str">
            <v>-</v>
          </cell>
          <cell r="W1177" t="e">
            <v>#VALUE!</v>
          </cell>
          <cell r="X1177" t="e">
            <v>#VALUE!</v>
          </cell>
          <cell r="Y1177">
            <v>9350</v>
          </cell>
          <cell r="Z1177">
            <v>9350</v>
          </cell>
          <cell r="AA1177">
            <v>5440</v>
          </cell>
        </row>
        <row r="1178">
          <cell r="A1178">
            <v>185</v>
          </cell>
          <cell r="B1178" t="str">
            <v>콩가루400g생콩가루함양농협</v>
          </cell>
          <cell r="D1178" t="str">
            <v>두류</v>
          </cell>
          <cell r="E1178" t="str">
            <v>콩가루</v>
          </cell>
          <cell r="G1178" t="str">
            <v>400g</v>
          </cell>
          <cell r="H1178" t="str">
            <v>생콩가루</v>
          </cell>
          <cell r="I1178" t="str">
            <v>함양농협</v>
          </cell>
          <cell r="J1178" t="str">
            <v>-</v>
          </cell>
          <cell r="K1178" t="str">
            <v>-</v>
          </cell>
          <cell r="L1178" t="str">
            <v>-</v>
          </cell>
          <cell r="M1178" t="e">
            <v>#VALUE!</v>
          </cell>
          <cell r="N1178" t="e">
            <v>#VALUE!</v>
          </cell>
          <cell r="O1178" t="str">
            <v>-</v>
          </cell>
          <cell r="P1178" t="str">
            <v>-</v>
          </cell>
          <cell r="Q1178" t="str">
            <v>-</v>
          </cell>
          <cell r="R1178" t="e">
            <v>#VALUE!</v>
          </cell>
          <cell r="S1178" t="e">
            <v>#VALUE!</v>
          </cell>
          <cell r="T1178" t="str">
            <v>-</v>
          </cell>
          <cell r="U1178" t="str">
            <v>-</v>
          </cell>
          <cell r="V1178" t="str">
            <v>-</v>
          </cell>
          <cell r="W1178" t="e">
            <v>#VALUE!</v>
          </cell>
          <cell r="X1178" t="e">
            <v>#VALUE!</v>
          </cell>
          <cell r="Y1178">
            <v>7050</v>
          </cell>
          <cell r="Z1178">
            <v>7050</v>
          </cell>
          <cell r="AA1178">
            <v>5040</v>
          </cell>
        </row>
        <row r="1179">
          <cell r="A1179">
            <v>186</v>
          </cell>
          <cell r="B1179" t="str">
            <v>콩가루500g생콩가루기린농협</v>
          </cell>
          <cell r="D1179" t="str">
            <v>두류</v>
          </cell>
          <cell r="E1179" t="str">
            <v>콩가루</v>
          </cell>
          <cell r="G1179" t="str">
            <v>500g</v>
          </cell>
          <cell r="H1179" t="str">
            <v>생콩가루</v>
          </cell>
          <cell r="I1179" t="str">
            <v>기린농협</v>
          </cell>
          <cell r="J1179" t="str">
            <v>-</v>
          </cell>
          <cell r="K1179" t="str">
            <v>-</v>
          </cell>
          <cell r="L1179" t="str">
            <v>-</v>
          </cell>
          <cell r="M1179" t="e">
            <v>#VALUE!</v>
          </cell>
          <cell r="N1179" t="e">
            <v>#VALUE!</v>
          </cell>
          <cell r="O1179" t="str">
            <v>-</v>
          </cell>
          <cell r="P1179" t="str">
            <v>-</v>
          </cell>
          <cell r="Q1179" t="str">
            <v>-</v>
          </cell>
          <cell r="R1179" t="e">
            <v>#VALUE!</v>
          </cell>
          <cell r="S1179" t="e">
            <v>#VALUE!</v>
          </cell>
          <cell r="T1179" t="str">
            <v>-</v>
          </cell>
          <cell r="U1179" t="str">
            <v>-</v>
          </cell>
          <cell r="V1179" t="str">
            <v>-</v>
          </cell>
          <cell r="W1179" t="e">
            <v>#VALUE!</v>
          </cell>
          <cell r="X1179" t="e">
            <v>#VALUE!</v>
          </cell>
          <cell r="Y1179">
            <v>6450</v>
          </cell>
          <cell r="Z1179">
            <v>6450</v>
          </cell>
          <cell r="AA1179">
            <v>6450</v>
          </cell>
        </row>
        <row r="1180">
          <cell r="A1180">
            <v>187</v>
          </cell>
          <cell r="B1180" t="str">
            <v>콩가루500g붉은콩가루기린농협</v>
          </cell>
          <cell r="D1180" t="str">
            <v>두류</v>
          </cell>
          <cell r="E1180" t="str">
            <v>콩가루</v>
          </cell>
          <cell r="G1180" t="str">
            <v>500g</v>
          </cell>
          <cell r="H1180" t="str">
            <v>붉은콩가루</v>
          </cell>
          <cell r="I1180" t="str">
            <v>기린농협</v>
          </cell>
          <cell r="J1180" t="str">
            <v>-</v>
          </cell>
          <cell r="K1180" t="str">
            <v>-</v>
          </cell>
          <cell r="L1180" t="str">
            <v>-</v>
          </cell>
          <cell r="M1180" t="e">
            <v>#VALUE!</v>
          </cell>
          <cell r="N1180" t="e">
            <v>#VALUE!</v>
          </cell>
          <cell r="O1180" t="str">
            <v>-</v>
          </cell>
          <cell r="P1180" t="str">
            <v>-</v>
          </cell>
          <cell r="Q1180" t="str">
            <v>-</v>
          </cell>
          <cell r="R1180" t="e">
            <v>#VALUE!</v>
          </cell>
          <cell r="S1180" t="e">
            <v>#VALUE!</v>
          </cell>
          <cell r="T1180" t="str">
            <v>-</v>
          </cell>
          <cell r="U1180" t="str">
            <v>-</v>
          </cell>
          <cell r="V1180" t="str">
            <v>-</v>
          </cell>
          <cell r="W1180" t="e">
            <v>#VALUE!</v>
          </cell>
          <cell r="X1180" t="e">
            <v>#VALUE!</v>
          </cell>
          <cell r="Y1180">
            <v>7100</v>
          </cell>
          <cell r="Z1180">
            <v>7100</v>
          </cell>
          <cell r="AA1180">
            <v>7100</v>
          </cell>
        </row>
        <row r="1181">
          <cell r="A1181">
            <v>188</v>
          </cell>
          <cell r="B1181" t="str">
            <v>콩통조림2.5kg강낭콩</v>
          </cell>
          <cell r="C1181">
            <v>49</v>
          </cell>
          <cell r="D1181" t="str">
            <v>두류</v>
          </cell>
          <cell r="E1181" t="str">
            <v>콩통조림</v>
          </cell>
          <cell r="G1181" t="str">
            <v>2.5kg</v>
          </cell>
          <cell r="H1181" t="str">
            <v>강낭콩</v>
          </cell>
          <cell r="J1181">
            <v>5600</v>
          </cell>
          <cell r="K1181">
            <v>5600</v>
          </cell>
          <cell r="L1181">
            <v>5600</v>
          </cell>
          <cell r="M1181">
            <v>0</v>
          </cell>
          <cell r="N1181">
            <v>0</v>
          </cell>
          <cell r="O1181" t="str">
            <v>-</v>
          </cell>
          <cell r="P1181" t="str">
            <v>-</v>
          </cell>
          <cell r="Q1181" t="str">
            <v>-</v>
          </cell>
          <cell r="R1181" t="e">
            <v>#VALUE!</v>
          </cell>
          <cell r="S1181" t="e">
            <v>#VALUE!</v>
          </cell>
          <cell r="T1181" t="str">
            <v>-</v>
          </cell>
          <cell r="U1181" t="str">
            <v>-</v>
          </cell>
          <cell r="V1181" t="str">
            <v>-</v>
          </cell>
          <cell r="W1181" t="e">
            <v>#VALUE!</v>
          </cell>
          <cell r="X1181" t="e">
            <v>#VALUE!</v>
          </cell>
          <cell r="Y1181">
            <v>6650</v>
          </cell>
          <cell r="Z1181">
            <v>6650</v>
          </cell>
          <cell r="AA1181">
            <v>6650</v>
          </cell>
        </row>
        <row r="1182">
          <cell r="A1182">
            <v>189</v>
          </cell>
          <cell r="B1182" t="str">
            <v>콩통조림2.7kg베이키드빈스</v>
          </cell>
          <cell r="D1182" t="str">
            <v>두류</v>
          </cell>
          <cell r="E1182" t="str">
            <v>콩통조림</v>
          </cell>
          <cell r="G1182" t="str">
            <v>2.7kg</v>
          </cell>
          <cell r="H1182" t="str">
            <v>베이키드빈스</v>
          </cell>
          <cell r="J1182">
            <v>4950</v>
          </cell>
          <cell r="K1182">
            <v>4950</v>
          </cell>
          <cell r="L1182">
            <v>4950</v>
          </cell>
          <cell r="M1182">
            <v>0</v>
          </cell>
          <cell r="N1182">
            <v>0</v>
          </cell>
          <cell r="O1182">
            <v>6690</v>
          </cell>
          <cell r="P1182" t="str">
            <v>-</v>
          </cell>
          <cell r="Q1182" t="str">
            <v>-</v>
          </cell>
          <cell r="R1182" t="e">
            <v>#VALUE!</v>
          </cell>
          <cell r="S1182" t="e">
            <v>#VALUE!</v>
          </cell>
          <cell r="T1182" t="str">
            <v>-</v>
          </cell>
          <cell r="U1182" t="str">
            <v>-</v>
          </cell>
          <cell r="V1182">
            <v>7080</v>
          </cell>
          <cell r="W1182" t="e">
            <v>#VALUE!</v>
          </cell>
          <cell r="X1182" t="e">
            <v>#VALUE!</v>
          </cell>
          <cell r="Y1182">
            <v>6400</v>
          </cell>
          <cell r="Z1182">
            <v>6400</v>
          </cell>
          <cell r="AA1182">
            <v>6100</v>
          </cell>
        </row>
        <row r="1183">
          <cell r="A1183">
            <v>190</v>
          </cell>
          <cell r="B1183" t="str">
            <v>콩통조림400g완두콩삼아</v>
          </cell>
          <cell r="D1183" t="str">
            <v>두류</v>
          </cell>
          <cell r="E1183" t="str">
            <v>콩통조림</v>
          </cell>
          <cell r="G1183" t="str">
            <v>400g</v>
          </cell>
          <cell r="H1183" t="str">
            <v>완두콩</v>
          </cell>
          <cell r="I1183" t="str">
            <v>삼아</v>
          </cell>
          <cell r="J1183">
            <v>710</v>
          </cell>
          <cell r="K1183">
            <v>710</v>
          </cell>
          <cell r="L1183">
            <v>710</v>
          </cell>
          <cell r="M1183">
            <v>0</v>
          </cell>
          <cell r="N1183">
            <v>0</v>
          </cell>
          <cell r="O1183">
            <v>800</v>
          </cell>
          <cell r="P1183">
            <v>990</v>
          </cell>
          <cell r="Q1183">
            <v>990</v>
          </cell>
          <cell r="R1183">
            <v>23.75</v>
          </cell>
          <cell r="S1183">
            <v>0</v>
          </cell>
          <cell r="T1183" t="str">
            <v>-</v>
          </cell>
          <cell r="U1183" t="str">
            <v>-</v>
          </cell>
          <cell r="V1183">
            <v>950</v>
          </cell>
          <cell r="W1183" t="e">
            <v>#VALUE!</v>
          </cell>
          <cell r="X1183" t="e">
            <v>#VALUE!</v>
          </cell>
          <cell r="Y1183">
            <v>760</v>
          </cell>
          <cell r="Z1183">
            <v>760</v>
          </cell>
          <cell r="AA1183">
            <v>760</v>
          </cell>
        </row>
        <row r="1184">
          <cell r="A1184">
            <v>191</v>
          </cell>
          <cell r="B1184" t="str">
            <v>튀긴두부(유부)300g조미유부풀무원</v>
          </cell>
          <cell r="C1184">
            <v>50</v>
          </cell>
          <cell r="D1184" t="str">
            <v>두류</v>
          </cell>
          <cell r="E1184" t="str">
            <v>튀긴두부(유부)</v>
          </cell>
          <cell r="G1184" t="str">
            <v>300g</v>
          </cell>
          <cell r="H1184" t="str">
            <v>조미유부</v>
          </cell>
          <cell r="I1184" t="str">
            <v>풀무원</v>
          </cell>
          <cell r="J1184" t="str">
            <v>-</v>
          </cell>
          <cell r="K1184" t="str">
            <v>-</v>
          </cell>
          <cell r="L1184" t="str">
            <v>-</v>
          </cell>
          <cell r="M1184" t="e">
            <v>#VALUE!</v>
          </cell>
          <cell r="N1184" t="e">
            <v>#VALUE!</v>
          </cell>
          <cell r="O1184" t="str">
            <v>-</v>
          </cell>
          <cell r="P1184" t="str">
            <v>-</v>
          </cell>
          <cell r="Q1184" t="str">
            <v>-</v>
          </cell>
          <cell r="R1184" t="e">
            <v>#VALUE!</v>
          </cell>
          <cell r="S1184" t="e">
            <v>#VALUE!</v>
          </cell>
          <cell r="T1184">
            <v>3280</v>
          </cell>
          <cell r="U1184">
            <v>4090</v>
          </cell>
          <cell r="V1184">
            <v>4100</v>
          </cell>
          <cell r="W1184">
            <v>25</v>
          </cell>
          <cell r="X1184">
            <v>0.24449877750611246</v>
          </cell>
          <cell r="Y1184">
            <v>4100</v>
          </cell>
          <cell r="Z1184">
            <v>3360</v>
          </cell>
          <cell r="AA1184">
            <v>3360</v>
          </cell>
        </row>
        <row r="1185">
          <cell r="A1185">
            <v>192</v>
          </cell>
          <cell r="B1185" t="str">
            <v>튀긴두부(유부)/삼호300g냉동제일제당</v>
          </cell>
          <cell r="D1185" t="str">
            <v>두류</v>
          </cell>
          <cell r="E1185" t="str">
            <v>튀긴두부(유부)</v>
          </cell>
          <cell r="F1185" t="str">
            <v>/삼호</v>
          </cell>
          <cell r="G1185" t="str">
            <v>300g</v>
          </cell>
          <cell r="H1185" t="str">
            <v>냉동</v>
          </cell>
          <cell r="I1185" t="str">
            <v>제일제당</v>
          </cell>
          <cell r="J1185">
            <v>3800</v>
          </cell>
          <cell r="K1185">
            <v>3800</v>
          </cell>
          <cell r="L1185" t="str">
            <v>-</v>
          </cell>
          <cell r="M1185" t="e">
            <v>#VALUE!</v>
          </cell>
          <cell r="N1185" t="e">
            <v>#VALUE!</v>
          </cell>
          <cell r="O1185" t="str">
            <v>-</v>
          </cell>
          <cell r="P1185" t="str">
            <v>-</v>
          </cell>
          <cell r="Q1185" t="str">
            <v>-</v>
          </cell>
          <cell r="R1185" t="e">
            <v>#VALUE!</v>
          </cell>
          <cell r="S1185" t="e">
            <v>#VALUE!</v>
          </cell>
          <cell r="T1185" t="str">
            <v>-</v>
          </cell>
          <cell r="U1185" t="str">
            <v>-</v>
          </cell>
          <cell r="V1185">
            <v>2990</v>
          </cell>
          <cell r="W1185" t="e">
            <v>#VALUE!</v>
          </cell>
          <cell r="X1185" t="e">
            <v>#VALUE!</v>
          </cell>
          <cell r="Y1185">
            <v>4110</v>
          </cell>
          <cell r="Z1185">
            <v>4110</v>
          </cell>
          <cell r="AA1185">
            <v>4110</v>
          </cell>
        </row>
        <row r="1186">
          <cell r="A1186">
            <v>193</v>
          </cell>
          <cell r="B1186" t="str">
            <v>튀긴두부(유부)60g냉장동원</v>
          </cell>
          <cell r="D1186" t="str">
            <v>두류</v>
          </cell>
          <cell r="E1186" t="str">
            <v>튀긴두부(유부)</v>
          </cell>
          <cell r="G1186" t="str">
            <v>60g</v>
          </cell>
          <cell r="H1186" t="str">
            <v>냉장</v>
          </cell>
          <cell r="I1186" t="str">
            <v>동원</v>
          </cell>
          <cell r="J1186" t="str">
            <v>-</v>
          </cell>
          <cell r="K1186" t="str">
            <v>-</v>
          </cell>
          <cell r="L1186" t="str">
            <v>-</v>
          </cell>
          <cell r="M1186" t="e">
            <v>#VALUE!</v>
          </cell>
          <cell r="N1186" t="e">
            <v>#VALUE!</v>
          </cell>
          <cell r="O1186" t="str">
            <v>-</v>
          </cell>
          <cell r="P1186" t="str">
            <v>-</v>
          </cell>
          <cell r="Q1186" t="str">
            <v>-</v>
          </cell>
          <cell r="R1186" t="e">
            <v>#VALUE!</v>
          </cell>
          <cell r="S1186" t="e">
            <v>#VALUE!</v>
          </cell>
          <cell r="T1186" t="str">
            <v>-</v>
          </cell>
          <cell r="U1186" t="str">
            <v>-</v>
          </cell>
          <cell r="V1186" t="str">
            <v>-</v>
          </cell>
          <cell r="W1186" t="e">
            <v>#VALUE!</v>
          </cell>
          <cell r="X1186" t="e">
            <v>#VALUE!</v>
          </cell>
          <cell r="Y1186">
            <v>650</v>
          </cell>
          <cell r="Z1186">
            <v>650</v>
          </cell>
          <cell r="AA1186">
            <v>650</v>
          </cell>
        </row>
        <row r="1187">
          <cell r="A1187">
            <v>194</v>
          </cell>
          <cell r="B1187" t="str">
            <v>튀긴두부(유부)/삼호60g제일제당</v>
          </cell>
          <cell r="D1187" t="str">
            <v>두류</v>
          </cell>
          <cell r="E1187" t="str">
            <v>튀긴두부(유부)</v>
          </cell>
          <cell r="F1187" t="str">
            <v>/삼호</v>
          </cell>
          <cell r="G1187" t="str">
            <v>60g</v>
          </cell>
          <cell r="I1187" t="str">
            <v>제일제당</v>
          </cell>
          <cell r="J1187">
            <v>730</v>
          </cell>
          <cell r="K1187">
            <v>730</v>
          </cell>
          <cell r="L1187" t="str">
            <v>-</v>
          </cell>
          <cell r="M1187" t="e">
            <v>#VALUE!</v>
          </cell>
          <cell r="N1187" t="e">
            <v>#VALUE!</v>
          </cell>
          <cell r="O1187" t="str">
            <v>-</v>
          </cell>
          <cell r="P1187" t="str">
            <v>-</v>
          </cell>
          <cell r="Q1187" t="str">
            <v>-</v>
          </cell>
          <cell r="R1187" t="e">
            <v>#VALUE!</v>
          </cell>
          <cell r="S1187" t="e">
            <v>#VALUE!</v>
          </cell>
          <cell r="T1187">
            <v>1010</v>
          </cell>
          <cell r="U1187" t="str">
            <v>-</v>
          </cell>
          <cell r="V1187" t="str">
            <v>-</v>
          </cell>
          <cell r="W1187" t="e">
            <v>#VALUE!</v>
          </cell>
          <cell r="X1187" t="e">
            <v>#VALUE!</v>
          </cell>
          <cell r="Y1187" t="str">
            <v>-</v>
          </cell>
          <cell r="Z1187" t="str">
            <v>-</v>
          </cell>
          <cell r="AA1187" t="str">
            <v>-</v>
          </cell>
        </row>
        <row r="1188">
          <cell r="A1188">
            <v>195</v>
          </cell>
          <cell r="B1188" t="str">
            <v>튀긴두부(유부)/대림kg냉동유부대림</v>
          </cell>
          <cell r="D1188" t="str">
            <v>두류</v>
          </cell>
          <cell r="E1188" t="str">
            <v>튀긴두부(유부)</v>
          </cell>
          <cell r="F1188" t="str">
            <v>/대림</v>
          </cell>
          <cell r="G1188" t="str">
            <v>kg</v>
          </cell>
          <cell r="H1188" t="str">
            <v>냉동유부</v>
          </cell>
          <cell r="I1188" t="str">
            <v>대림</v>
          </cell>
          <cell r="J1188">
            <v>9900</v>
          </cell>
          <cell r="K1188">
            <v>9900</v>
          </cell>
          <cell r="L1188">
            <v>9900</v>
          </cell>
          <cell r="M1188">
            <v>0</v>
          </cell>
          <cell r="N1188">
            <v>0</v>
          </cell>
          <cell r="O1188" t="str">
            <v>-</v>
          </cell>
          <cell r="P1188" t="str">
            <v>-</v>
          </cell>
          <cell r="Q1188">
            <v>9500</v>
          </cell>
          <cell r="R1188" t="e">
            <v>#VALUE!</v>
          </cell>
          <cell r="S1188" t="e">
            <v>#VALUE!</v>
          </cell>
          <cell r="T1188" t="str">
            <v>-</v>
          </cell>
          <cell r="U1188" t="str">
            <v>-</v>
          </cell>
          <cell r="V1188">
            <v>9960</v>
          </cell>
          <cell r="W1188" t="e">
            <v>#VALUE!</v>
          </cell>
          <cell r="X1188" t="e">
            <v>#VALUE!</v>
          </cell>
          <cell r="Y1188">
            <v>11840</v>
          </cell>
          <cell r="Z1188">
            <v>11840</v>
          </cell>
          <cell r="AA1188">
            <v>11840</v>
          </cell>
        </row>
        <row r="1189">
          <cell r="A1189">
            <v>196</v>
          </cell>
          <cell r="B1189" t="str">
            <v>튀긴두부(유부)kg슬라이스대림</v>
          </cell>
          <cell r="D1189" t="str">
            <v>두류</v>
          </cell>
          <cell r="E1189" t="str">
            <v>튀긴두부(유부)</v>
          </cell>
          <cell r="G1189" t="str">
            <v>kg</v>
          </cell>
          <cell r="H1189" t="str">
            <v>슬라이스</v>
          </cell>
          <cell r="I1189" t="str">
            <v>대림</v>
          </cell>
          <cell r="J1189">
            <v>8900</v>
          </cell>
          <cell r="K1189">
            <v>8900</v>
          </cell>
          <cell r="L1189" t="str">
            <v>-</v>
          </cell>
          <cell r="M1189" t="e">
            <v>#VALUE!</v>
          </cell>
          <cell r="N1189" t="e">
            <v>#VALUE!</v>
          </cell>
          <cell r="O1189" t="str">
            <v>-</v>
          </cell>
          <cell r="P1189" t="str">
            <v>-</v>
          </cell>
          <cell r="Q1189">
            <v>10000</v>
          </cell>
          <cell r="R1189" t="e">
            <v>#VALUE!</v>
          </cell>
          <cell r="S1189" t="e">
            <v>#VALUE!</v>
          </cell>
          <cell r="T1189" t="str">
            <v>-</v>
          </cell>
          <cell r="U1189" t="str">
            <v>-</v>
          </cell>
          <cell r="V1189" t="str">
            <v>-</v>
          </cell>
          <cell r="W1189" t="e">
            <v>#VALUE!</v>
          </cell>
          <cell r="X1189" t="e">
            <v>#VALUE!</v>
          </cell>
          <cell r="Y1189">
            <v>11840</v>
          </cell>
          <cell r="Z1189">
            <v>11840</v>
          </cell>
          <cell r="AA1189">
            <v>11840</v>
          </cell>
        </row>
        <row r="1190">
          <cell r="A1190">
            <v>197</v>
          </cell>
          <cell r="B1190" t="str">
            <v>튀긴두부(유부)/삼호500g냉동,165개입제일제당</v>
          </cell>
          <cell r="D1190" t="str">
            <v>두류</v>
          </cell>
          <cell r="E1190" t="str">
            <v>튀긴두부(유부)</v>
          </cell>
          <cell r="F1190" t="str">
            <v>/삼호</v>
          </cell>
          <cell r="G1190" t="str">
            <v>500g</v>
          </cell>
          <cell r="H1190" t="str">
            <v>냉동,165개입</v>
          </cell>
          <cell r="I1190" t="str">
            <v>제일제당</v>
          </cell>
          <cell r="J1190">
            <v>6340</v>
          </cell>
          <cell r="K1190">
            <v>4900</v>
          </cell>
          <cell r="L1190">
            <v>4900</v>
          </cell>
          <cell r="M1190">
            <v>-22.712933753943219</v>
          </cell>
          <cell r="N1190">
            <v>0</v>
          </cell>
          <cell r="O1190" t="str">
            <v>-</v>
          </cell>
          <cell r="P1190" t="str">
            <v>-</v>
          </cell>
          <cell r="Q1190" t="str">
            <v>-</v>
          </cell>
          <cell r="R1190" t="e">
            <v>#VALUE!</v>
          </cell>
          <cell r="S1190" t="e">
            <v>#VALUE!</v>
          </cell>
          <cell r="T1190" t="str">
            <v>-</v>
          </cell>
          <cell r="U1190" t="str">
            <v>-</v>
          </cell>
          <cell r="V1190" t="str">
            <v>-</v>
          </cell>
          <cell r="W1190" t="e">
            <v>#VALUE!</v>
          </cell>
          <cell r="X1190" t="e">
            <v>#VALUE!</v>
          </cell>
          <cell r="Y1190" t="str">
            <v>-</v>
          </cell>
          <cell r="Z1190">
            <v>5590</v>
          </cell>
          <cell r="AA1190">
            <v>5590</v>
          </cell>
        </row>
        <row r="1191">
          <cell r="A1191">
            <v>198</v>
          </cell>
          <cell r="B1191" t="str">
            <v>튀긴두부(유부)/동원340g17.8g동원</v>
          </cell>
          <cell r="D1191" t="str">
            <v>두류</v>
          </cell>
          <cell r="E1191" t="str">
            <v>튀긴두부(유부)</v>
          </cell>
          <cell r="F1191" t="str">
            <v>/동원</v>
          </cell>
          <cell r="G1191" t="str">
            <v>340g</v>
          </cell>
          <cell r="H1191" t="str">
            <v>17.8g</v>
          </cell>
          <cell r="I1191" t="str">
            <v>동원</v>
          </cell>
          <cell r="J1191" t="str">
            <v>-</v>
          </cell>
          <cell r="K1191">
            <v>3200</v>
          </cell>
          <cell r="L1191">
            <v>3190</v>
          </cell>
          <cell r="M1191" t="e">
            <v>#VALUE!</v>
          </cell>
          <cell r="N1191">
            <v>-0.3125</v>
          </cell>
          <cell r="O1191" t="str">
            <v>-</v>
          </cell>
          <cell r="P1191" t="str">
            <v>-</v>
          </cell>
          <cell r="Q1191" t="str">
            <v>-</v>
          </cell>
          <cell r="R1191" t="e">
            <v>#VALUE!</v>
          </cell>
          <cell r="S1191" t="e">
            <v>#VALUE!</v>
          </cell>
          <cell r="T1191" t="str">
            <v>-</v>
          </cell>
          <cell r="U1191">
            <v>2290</v>
          </cell>
          <cell r="V1191" t="str">
            <v>-</v>
          </cell>
          <cell r="W1191" t="e">
            <v>#VALUE!</v>
          </cell>
          <cell r="X1191" t="e">
            <v>#VALUE!</v>
          </cell>
          <cell r="Y1191">
            <v>3960</v>
          </cell>
          <cell r="Z1191">
            <v>3960</v>
          </cell>
          <cell r="AA1191">
            <v>3960</v>
          </cell>
        </row>
        <row r="1192">
          <cell r="A1192">
            <v>199</v>
          </cell>
          <cell r="B1192" t="str">
            <v>콩나물국산400g국산콩나물풀무원</v>
          </cell>
          <cell r="C1192">
            <v>51</v>
          </cell>
          <cell r="D1192" t="str">
            <v>두류</v>
          </cell>
          <cell r="E1192" t="str">
            <v>콩나물</v>
          </cell>
          <cell r="F1192" t="str">
            <v>국산</v>
          </cell>
          <cell r="G1192" t="str">
            <v>400g</v>
          </cell>
          <cell r="H1192" t="str">
            <v>국산콩나물</v>
          </cell>
          <cell r="I1192" t="str">
            <v>풀무원</v>
          </cell>
          <cell r="J1192" t="str">
            <v>-</v>
          </cell>
          <cell r="K1192" t="str">
            <v>-</v>
          </cell>
          <cell r="L1192" t="str">
            <v>-</v>
          </cell>
          <cell r="M1192" t="e">
            <v>#VALUE!</v>
          </cell>
          <cell r="N1192" t="e">
            <v>#VALUE!</v>
          </cell>
          <cell r="O1192" t="str">
            <v>-</v>
          </cell>
          <cell r="P1192" t="str">
            <v>-</v>
          </cell>
          <cell r="Q1192" t="str">
            <v>-</v>
          </cell>
          <cell r="R1192" t="e">
            <v>#VALUE!</v>
          </cell>
          <cell r="S1192" t="e">
            <v>#VALUE!</v>
          </cell>
          <cell r="T1192">
            <v>2060</v>
          </cell>
          <cell r="U1192">
            <v>2060</v>
          </cell>
          <cell r="V1192">
            <v>2320</v>
          </cell>
          <cell r="W1192">
            <v>12.621359223300971</v>
          </cell>
          <cell r="X1192">
            <v>12.621359223300971</v>
          </cell>
          <cell r="Y1192">
            <v>2170</v>
          </cell>
          <cell r="Z1192">
            <v>2460</v>
          </cell>
          <cell r="AA1192">
            <v>2450</v>
          </cell>
        </row>
        <row r="1193">
          <cell r="A1193">
            <v>200</v>
          </cell>
          <cell r="B1193" t="str">
            <v>콩나물국산300g유기농콩나물풀무원</v>
          </cell>
          <cell r="D1193" t="str">
            <v>두류</v>
          </cell>
          <cell r="E1193" t="str">
            <v>콩나물</v>
          </cell>
          <cell r="F1193" t="str">
            <v>국산</v>
          </cell>
          <cell r="G1193" t="str">
            <v>300g</v>
          </cell>
          <cell r="H1193" t="str">
            <v>유기농콩나물</v>
          </cell>
          <cell r="I1193" t="str">
            <v>풀무원</v>
          </cell>
          <cell r="J1193" t="str">
            <v>-</v>
          </cell>
          <cell r="K1193" t="str">
            <v>-</v>
          </cell>
          <cell r="L1193" t="str">
            <v>-</v>
          </cell>
          <cell r="M1193" t="e">
            <v>#VALUE!</v>
          </cell>
          <cell r="N1193" t="e">
            <v>#VALUE!</v>
          </cell>
          <cell r="O1193" t="str">
            <v>-</v>
          </cell>
          <cell r="P1193" t="str">
            <v>-</v>
          </cell>
          <cell r="Q1193" t="str">
            <v>-</v>
          </cell>
          <cell r="R1193" t="e">
            <v>#VALUE!</v>
          </cell>
          <cell r="S1193" t="e">
            <v>#VALUE!</v>
          </cell>
          <cell r="T1193" t="str">
            <v>-</v>
          </cell>
          <cell r="U1193" t="str">
            <v>-</v>
          </cell>
          <cell r="V1193" t="str">
            <v>-</v>
          </cell>
          <cell r="W1193" t="e">
            <v>#VALUE!</v>
          </cell>
          <cell r="X1193" t="e">
            <v>#VALUE!</v>
          </cell>
          <cell r="Y1193" t="str">
            <v>-</v>
          </cell>
          <cell r="Z1193">
            <v>2120</v>
          </cell>
          <cell r="AA1193">
            <v>2230</v>
          </cell>
        </row>
        <row r="1194">
          <cell r="A1194">
            <v>201</v>
          </cell>
          <cell r="B1194" t="str">
            <v>콩나물국산400g국산콩나물제일제당</v>
          </cell>
          <cell r="D1194" t="str">
            <v>두류</v>
          </cell>
          <cell r="E1194" t="str">
            <v>콩나물</v>
          </cell>
          <cell r="F1194" t="str">
            <v>국산</v>
          </cell>
          <cell r="G1194" t="str">
            <v>400g</v>
          </cell>
          <cell r="H1194" t="str">
            <v>국산콩나물</v>
          </cell>
          <cell r="I1194" t="str">
            <v>제일제당</v>
          </cell>
          <cell r="J1194">
            <v>2260</v>
          </cell>
          <cell r="K1194">
            <v>2260</v>
          </cell>
          <cell r="L1194" t="str">
            <v>-</v>
          </cell>
          <cell r="M1194" t="e">
            <v>#VALUE!</v>
          </cell>
          <cell r="N1194" t="e">
            <v>#VALUE!</v>
          </cell>
          <cell r="O1194">
            <v>2000</v>
          </cell>
          <cell r="P1194" t="str">
            <v>-</v>
          </cell>
          <cell r="Q1194" t="str">
            <v>-</v>
          </cell>
          <cell r="R1194" t="e">
            <v>#VALUE!</v>
          </cell>
          <cell r="S1194" t="e">
            <v>#VALUE!</v>
          </cell>
          <cell r="T1194">
            <v>1950</v>
          </cell>
          <cell r="U1194">
            <v>1950</v>
          </cell>
          <cell r="V1194">
            <v>2230</v>
          </cell>
          <cell r="W1194">
            <v>14.358974358974359</v>
          </cell>
          <cell r="X1194">
            <v>14.358974358974359</v>
          </cell>
          <cell r="Y1194">
            <v>1950</v>
          </cell>
          <cell r="Z1194">
            <v>1650</v>
          </cell>
          <cell r="AA1194">
            <v>1980</v>
          </cell>
        </row>
        <row r="1195">
          <cell r="A1195">
            <v>202</v>
          </cell>
          <cell r="B1195" t="str">
            <v>콩나물300g숙주나물풀무원</v>
          </cell>
          <cell r="D1195" t="str">
            <v>두류</v>
          </cell>
          <cell r="E1195" t="str">
            <v>콩나물</v>
          </cell>
          <cell r="G1195" t="str">
            <v>300g</v>
          </cell>
          <cell r="H1195" t="str">
            <v>숙주나물</v>
          </cell>
          <cell r="I1195" t="str">
            <v>풀무원</v>
          </cell>
          <cell r="J1195" t="str">
            <v>-</v>
          </cell>
          <cell r="K1195" t="str">
            <v>-</v>
          </cell>
          <cell r="L1195" t="str">
            <v>-</v>
          </cell>
          <cell r="M1195" t="e">
            <v>#VALUE!</v>
          </cell>
          <cell r="N1195" t="e">
            <v>#VALUE!</v>
          </cell>
          <cell r="O1195" t="str">
            <v>-</v>
          </cell>
          <cell r="P1195" t="str">
            <v>-</v>
          </cell>
          <cell r="Q1195" t="str">
            <v>-</v>
          </cell>
          <cell r="R1195" t="e">
            <v>#VALUE!</v>
          </cell>
          <cell r="S1195" t="e">
            <v>#VALUE!</v>
          </cell>
          <cell r="T1195">
            <v>2100</v>
          </cell>
          <cell r="U1195">
            <v>2100</v>
          </cell>
          <cell r="V1195">
            <v>2340</v>
          </cell>
          <cell r="W1195">
            <v>11.428571428571429</v>
          </cell>
          <cell r="X1195">
            <v>11.428571428571429</v>
          </cell>
          <cell r="Y1195">
            <v>2120</v>
          </cell>
          <cell r="Z1195">
            <v>2120</v>
          </cell>
          <cell r="AA1195">
            <v>2340</v>
          </cell>
        </row>
        <row r="1196">
          <cell r="A1196">
            <v>203</v>
          </cell>
          <cell r="B1196" t="str">
            <v>들깨가루국산250g거피들깨가루함양농협</v>
          </cell>
          <cell r="C1196">
            <v>52</v>
          </cell>
          <cell r="D1196" t="str">
            <v>견과종실류</v>
          </cell>
          <cell r="E1196" t="str">
            <v>들깨가루</v>
          </cell>
          <cell r="F1196" t="str">
            <v>국산</v>
          </cell>
          <cell r="G1196" t="str">
            <v>250g</v>
          </cell>
          <cell r="H1196" t="str">
            <v>거피들깨가루</v>
          </cell>
          <cell r="I1196" t="str">
            <v>함양농협</v>
          </cell>
          <cell r="J1196" t="str">
            <v>-</v>
          </cell>
          <cell r="K1196" t="str">
            <v>-</v>
          </cell>
          <cell r="L1196" t="str">
            <v>-</v>
          </cell>
          <cell r="M1196" t="e">
            <v>#VALUE!</v>
          </cell>
          <cell r="N1196" t="e">
            <v>#VALUE!</v>
          </cell>
          <cell r="O1196" t="str">
            <v>-</v>
          </cell>
          <cell r="P1196" t="str">
            <v>-</v>
          </cell>
          <cell r="Q1196" t="str">
            <v>-</v>
          </cell>
          <cell r="R1196" t="e">
            <v>#VALUE!</v>
          </cell>
          <cell r="S1196" t="e">
            <v>#VALUE!</v>
          </cell>
          <cell r="T1196" t="str">
            <v>-</v>
          </cell>
          <cell r="U1196" t="str">
            <v>-</v>
          </cell>
          <cell r="V1196" t="str">
            <v>-</v>
          </cell>
          <cell r="W1196" t="e">
            <v>#VALUE!</v>
          </cell>
          <cell r="X1196" t="e">
            <v>#VALUE!</v>
          </cell>
          <cell r="Y1196">
            <v>8410</v>
          </cell>
          <cell r="Z1196">
            <v>8410</v>
          </cell>
          <cell r="AA1196">
            <v>9100</v>
          </cell>
        </row>
        <row r="1197">
          <cell r="A1197">
            <v>204</v>
          </cell>
          <cell r="B1197" t="str">
            <v>들깨가루국산kg들깨가루기린농협</v>
          </cell>
          <cell r="D1197" t="str">
            <v>견과종실류</v>
          </cell>
          <cell r="E1197" t="str">
            <v>들깨가루</v>
          </cell>
          <cell r="F1197" t="str">
            <v>국산</v>
          </cell>
          <cell r="G1197" t="str">
            <v>kg</v>
          </cell>
          <cell r="H1197" t="str">
            <v>들깨가루</v>
          </cell>
          <cell r="I1197" t="str">
            <v>기린농협</v>
          </cell>
          <cell r="J1197" t="str">
            <v>-</v>
          </cell>
          <cell r="K1197" t="str">
            <v>-</v>
          </cell>
          <cell r="L1197" t="str">
            <v>-</v>
          </cell>
          <cell r="M1197" t="e">
            <v>#VALUE!</v>
          </cell>
          <cell r="N1197" t="e">
            <v>#VALUE!</v>
          </cell>
          <cell r="O1197" t="str">
            <v>-</v>
          </cell>
          <cell r="P1197" t="str">
            <v>-</v>
          </cell>
          <cell r="Q1197" t="str">
            <v>-</v>
          </cell>
          <cell r="R1197" t="e">
            <v>#VALUE!</v>
          </cell>
          <cell r="S1197" t="e">
            <v>#VALUE!</v>
          </cell>
          <cell r="T1197" t="str">
            <v>-</v>
          </cell>
          <cell r="U1197" t="str">
            <v>-</v>
          </cell>
          <cell r="V1197">
            <v>35250</v>
          </cell>
          <cell r="W1197" t="e">
            <v>#VALUE!</v>
          </cell>
          <cell r="X1197" t="e">
            <v>#VALUE!</v>
          </cell>
          <cell r="Y1197">
            <v>37600</v>
          </cell>
          <cell r="Z1197">
            <v>34400</v>
          </cell>
          <cell r="AA1197">
            <v>34400</v>
          </cell>
        </row>
        <row r="1198">
          <cell r="A1198">
            <v>205</v>
          </cell>
          <cell r="B1198" t="str">
            <v>아몬드kg통아몬드</v>
          </cell>
          <cell r="C1198">
            <v>53</v>
          </cell>
          <cell r="D1198" t="str">
            <v>견과종실류</v>
          </cell>
          <cell r="E1198" t="str">
            <v>아몬드</v>
          </cell>
          <cell r="G1198" t="str">
            <v>kg</v>
          </cell>
          <cell r="H1198" t="str">
            <v>통아몬드</v>
          </cell>
          <cell r="J1198" t="str">
            <v>-</v>
          </cell>
          <cell r="K1198" t="str">
            <v>-</v>
          </cell>
          <cell r="L1198" t="str">
            <v>-</v>
          </cell>
          <cell r="M1198" t="e">
            <v>#VALUE!</v>
          </cell>
          <cell r="N1198" t="e">
            <v>#VALUE!</v>
          </cell>
          <cell r="O1198" t="str">
            <v>-</v>
          </cell>
          <cell r="P1198" t="str">
            <v>-</v>
          </cell>
          <cell r="Q1198" t="str">
            <v>-</v>
          </cell>
          <cell r="R1198" t="e">
            <v>#VALUE!</v>
          </cell>
          <cell r="S1198" t="e">
            <v>#VALUE!</v>
          </cell>
          <cell r="T1198" t="str">
            <v>-</v>
          </cell>
          <cell r="U1198" t="str">
            <v>-</v>
          </cell>
          <cell r="V1198">
            <v>19600</v>
          </cell>
          <cell r="W1198" t="e">
            <v>#VALUE!</v>
          </cell>
          <cell r="X1198" t="e">
            <v>#VALUE!</v>
          </cell>
          <cell r="Y1198">
            <v>12150</v>
          </cell>
          <cell r="Z1198">
            <v>12150</v>
          </cell>
          <cell r="AA1198">
            <v>12150</v>
          </cell>
        </row>
        <row r="1199">
          <cell r="A1199">
            <v>206</v>
          </cell>
          <cell r="B1199" t="str">
            <v>아몬드수입kg아몬드S/L</v>
          </cell>
          <cell r="D1199" t="str">
            <v>견과종실류</v>
          </cell>
          <cell r="E1199" t="str">
            <v>아몬드</v>
          </cell>
          <cell r="F1199" t="str">
            <v>수입</v>
          </cell>
          <cell r="G1199" t="str">
            <v>kg</v>
          </cell>
          <cell r="H1199" t="str">
            <v>아몬드S/L</v>
          </cell>
          <cell r="J1199" t="str">
            <v>-</v>
          </cell>
          <cell r="K1199" t="str">
            <v>-</v>
          </cell>
          <cell r="L1199" t="str">
            <v>-</v>
          </cell>
          <cell r="M1199" t="e">
            <v>#VALUE!</v>
          </cell>
          <cell r="N1199" t="e">
            <v>#VALUE!</v>
          </cell>
          <cell r="O1199" t="str">
            <v>-</v>
          </cell>
          <cell r="P1199" t="str">
            <v>-</v>
          </cell>
          <cell r="Q1199" t="str">
            <v>-</v>
          </cell>
          <cell r="R1199" t="e">
            <v>#VALUE!</v>
          </cell>
          <cell r="S1199" t="e">
            <v>#VALUE!</v>
          </cell>
          <cell r="T1199">
            <v>13940</v>
          </cell>
          <cell r="U1199">
            <v>13800</v>
          </cell>
          <cell r="V1199">
            <v>13270</v>
          </cell>
          <cell r="W1199">
            <v>-4.8063127690100433</v>
          </cell>
          <cell r="X1199">
            <v>-3.8405797101449277</v>
          </cell>
          <cell r="Y1199">
            <v>12800</v>
          </cell>
          <cell r="Z1199">
            <v>12800</v>
          </cell>
          <cell r="AA1199">
            <v>12800</v>
          </cell>
        </row>
        <row r="1200">
          <cell r="A1200">
            <v>207</v>
          </cell>
          <cell r="B1200" t="str">
            <v>죽순2.8kg죽순채</v>
          </cell>
          <cell r="C1200">
            <v>54</v>
          </cell>
          <cell r="D1200" t="str">
            <v>채소류(캔)</v>
          </cell>
          <cell r="E1200" t="str">
            <v>죽순</v>
          </cell>
          <cell r="G1200" t="str">
            <v>2.8kg</v>
          </cell>
          <cell r="H1200" t="str">
            <v>죽순채</v>
          </cell>
          <cell r="J1200">
            <v>5000</v>
          </cell>
          <cell r="K1200">
            <v>4800</v>
          </cell>
          <cell r="L1200">
            <v>4800</v>
          </cell>
          <cell r="M1200">
            <v>-4</v>
          </cell>
          <cell r="N1200">
            <v>0</v>
          </cell>
          <cell r="O1200" t="str">
            <v>-</v>
          </cell>
          <cell r="P1200" t="str">
            <v>-</v>
          </cell>
          <cell r="Q1200">
            <v>6000</v>
          </cell>
          <cell r="R1200" t="e">
            <v>#VALUE!</v>
          </cell>
          <cell r="S1200" t="e">
            <v>#VALUE!</v>
          </cell>
          <cell r="T1200" t="str">
            <v>-</v>
          </cell>
          <cell r="U1200" t="str">
            <v>-</v>
          </cell>
          <cell r="V1200" t="str">
            <v>-</v>
          </cell>
          <cell r="W1200" t="e">
            <v>#VALUE!</v>
          </cell>
          <cell r="X1200" t="e">
            <v>#VALUE!</v>
          </cell>
          <cell r="Y1200">
            <v>4900</v>
          </cell>
          <cell r="Z1200">
            <v>4700</v>
          </cell>
          <cell r="AA1200">
            <v>4700</v>
          </cell>
        </row>
        <row r="1201">
          <cell r="A1201">
            <v>208</v>
          </cell>
          <cell r="B1201" t="str">
            <v>죽순2.8kg죽순편</v>
          </cell>
          <cell r="D1201" t="str">
            <v>채소류(캔)</v>
          </cell>
          <cell r="E1201" t="str">
            <v>죽순</v>
          </cell>
          <cell r="G1201" t="str">
            <v>2.8kg</v>
          </cell>
          <cell r="H1201" t="str">
            <v>죽순편</v>
          </cell>
          <cell r="J1201">
            <v>5000</v>
          </cell>
          <cell r="K1201">
            <v>4800</v>
          </cell>
          <cell r="L1201">
            <v>4800</v>
          </cell>
          <cell r="M1201">
            <v>-4</v>
          </cell>
          <cell r="N1201">
            <v>0</v>
          </cell>
          <cell r="O1201" t="str">
            <v>-</v>
          </cell>
          <cell r="P1201" t="str">
            <v>-</v>
          </cell>
          <cell r="Q1201">
            <v>6500</v>
          </cell>
          <cell r="R1201" t="e">
            <v>#VALUE!</v>
          </cell>
          <cell r="S1201" t="e">
            <v>#VALUE!</v>
          </cell>
          <cell r="T1201" t="str">
            <v>-</v>
          </cell>
          <cell r="U1201" t="str">
            <v>-</v>
          </cell>
          <cell r="V1201" t="str">
            <v>-</v>
          </cell>
          <cell r="W1201" t="e">
            <v>#VALUE!</v>
          </cell>
          <cell r="X1201" t="e">
            <v>#VALUE!</v>
          </cell>
          <cell r="Y1201">
            <v>4700</v>
          </cell>
          <cell r="Z1201">
            <v>4700</v>
          </cell>
          <cell r="AA1201">
            <v>4700</v>
          </cell>
        </row>
        <row r="1202">
          <cell r="A1202">
            <v>209</v>
          </cell>
          <cell r="B1202" t="str">
            <v>버섯통조림이츠웰2.8kg양송이슬라이스제일제당</v>
          </cell>
          <cell r="C1202">
            <v>55</v>
          </cell>
          <cell r="D1202" t="str">
            <v>버섯류(캔)</v>
          </cell>
          <cell r="E1202" t="str">
            <v>버섯통조림</v>
          </cell>
          <cell r="F1202" t="str">
            <v>이츠웰</v>
          </cell>
          <cell r="G1202" t="str">
            <v>2.8kg</v>
          </cell>
          <cell r="H1202" t="str">
            <v>양송이슬라이스</v>
          </cell>
          <cell r="I1202" t="str">
            <v>제일제당</v>
          </cell>
          <cell r="J1202">
            <v>8900</v>
          </cell>
          <cell r="K1202">
            <v>8300</v>
          </cell>
          <cell r="L1202">
            <v>7800</v>
          </cell>
          <cell r="M1202">
            <v>-12.359550561797754</v>
          </cell>
          <cell r="N1202">
            <v>-6.024096385542169</v>
          </cell>
          <cell r="O1202" t="str">
            <v>-</v>
          </cell>
          <cell r="P1202" t="str">
            <v>-</v>
          </cell>
          <cell r="Q1202" t="str">
            <v>-</v>
          </cell>
          <cell r="R1202" t="e">
            <v>#VALUE!</v>
          </cell>
          <cell r="S1202" t="e">
            <v>#VALUE!</v>
          </cell>
          <cell r="T1202" t="str">
            <v>-</v>
          </cell>
          <cell r="U1202" t="str">
            <v>-</v>
          </cell>
          <cell r="W1202" t="e">
            <v>#VALUE!</v>
          </cell>
          <cell r="X1202" t="e">
            <v>#VALUE!</v>
          </cell>
          <cell r="Y1202">
            <v>8930</v>
          </cell>
          <cell r="Z1202">
            <v>8930</v>
          </cell>
          <cell r="AA1202">
            <v>9020</v>
          </cell>
        </row>
        <row r="1203">
          <cell r="A1203">
            <v>210</v>
          </cell>
          <cell r="B1203" t="str">
            <v>건포도수입kg</v>
          </cell>
          <cell r="C1203">
            <v>56</v>
          </cell>
          <cell r="D1203" t="str">
            <v>과실류</v>
          </cell>
          <cell r="E1203" t="str">
            <v>건포도</v>
          </cell>
          <cell r="F1203" t="str">
            <v>수입</v>
          </cell>
          <cell r="G1203" t="str">
            <v>kg</v>
          </cell>
          <cell r="J1203" t="str">
            <v>-</v>
          </cell>
          <cell r="K1203" t="str">
            <v>-</v>
          </cell>
          <cell r="L1203" t="str">
            <v>-</v>
          </cell>
          <cell r="M1203" t="e">
            <v>#VALUE!</v>
          </cell>
          <cell r="N1203" t="e">
            <v>#VALUE!</v>
          </cell>
          <cell r="O1203" t="str">
            <v>-</v>
          </cell>
          <cell r="P1203" t="str">
            <v>-</v>
          </cell>
          <cell r="Q1203">
            <v>10000</v>
          </cell>
          <cell r="R1203" t="e">
            <v>#VALUE!</v>
          </cell>
          <cell r="S1203" t="e">
            <v>#VALUE!</v>
          </cell>
          <cell r="T1203">
            <v>12940</v>
          </cell>
          <cell r="U1203">
            <v>9000</v>
          </cell>
          <cell r="V1203">
            <v>5940</v>
          </cell>
          <cell r="W1203">
            <v>-54.095826893353944</v>
          </cell>
          <cell r="X1203">
            <v>-34</v>
          </cell>
          <cell r="Y1203">
            <v>5600</v>
          </cell>
          <cell r="Z1203">
            <v>5600</v>
          </cell>
          <cell r="AA1203">
            <v>5600</v>
          </cell>
        </row>
        <row r="1204">
          <cell r="A1204">
            <v>211</v>
          </cell>
          <cell r="B1204" t="str">
            <v>농축액매실원액435g매원</v>
          </cell>
          <cell r="C1204">
            <v>57</v>
          </cell>
          <cell r="D1204" t="str">
            <v>과실류</v>
          </cell>
          <cell r="E1204" t="str">
            <v>농축액</v>
          </cell>
          <cell r="F1204" t="str">
            <v>매실원액</v>
          </cell>
          <cell r="G1204" t="str">
            <v>435g</v>
          </cell>
          <cell r="H1204" t="str">
            <v>매원</v>
          </cell>
          <cell r="J1204" t="str">
            <v>-</v>
          </cell>
          <cell r="K1204" t="str">
            <v>-</v>
          </cell>
          <cell r="L1204" t="str">
            <v>-</v>
          </cell>
          <cell r="M1204" t="e">
            <v>#VALUE!</v>
          </cell>
          <cell r="N1204" t="e">
            <v>#VALUE!</v>
          </cell>
          <cell r="O1204" t="str">
            <v>-</v>
          </cell>
          <cell r="P1204" t="str">
            <v>-</v>
          </cell>
          <cell r="Q1204" t="str">
            <v>-</v>
          </cell>
          <cell r="R1204" t="e">
            <v>#VALUE!</v>
          </cell>
          <cell r="S1204" t="e">
            <v>#VALUE!</v>
          </cell>
          <cell r="T1204" t="str">
            <v>-</v>
          </cell>
          <cell r="U1204" t="str">
            <v>-</v>
          </cell>
          <cell r="V1204" t="str">
            <v>-</v>
          </cell>
          <cell r="W1204" t="e">
            <v>#VALUE!</v>
          </cell>
          <cell r="X1204" t="e">
            <v>#VALUE!</v>
          </cell>
          <cell r="Y1204">
            <v>7920</v>
          </cell>
          <cell r="Z1204">
            <v>7920</v>
          </cell>
          <cell r="AA1204">
            <v>2600</v>
          </cell>
        </row>
        <row r="1205">
          <cell r="A1205">
            <v>212</v>
          </cell>
          <cell r="B1205" t="str">
            <v>농축액함양농협700ml매실청</v>
          </cell>
          <cell r="D1205" t="str">
            <v>과실류</v>
          </cell>
          <cell r="E1205" t="str">
            <v>농축액</v>
          </cell>
          <cell r="F1205" t="str">
            <v>함양농협</v>
          </cell>
          <cell r="G1205" t="str">
            <v>700ml</v>
          </cell>
          <cell r="H1205" t="str">
            <v>매실청</v>
          </cell>
          <cell r="J1205" t="str">
            <v>-</v>
          </cell>
          <cell r="K1205" t="str">
            <v>-</v>
          </cell>
          <cell r="L1205" t="str">
            <v>-</v>
          </cell>
          <cell r="M1205" t="e">
            <v>#VALUE!</v>
          </cell>
          <cell r="N1205" t="e">
            <v>#VALUE!</v>
          </cell>
          <cell r="O1205" t="str">
            <v>-</v>
          </cell>
          <cell r="P1205" t="str">
            <v>-</v>
          </cell>
          <cell r="Q1205" t="str">
            <v>-</v>
          </cell>
          <cell r="R1205" t="e">
            <v>#VALUE!</v>
          </cell>
          <cell r="S1205" t="e">
            <v>#VALUE!</v>
          </cell>
          <cell r="T1205" t="str">
            <v>-</v>
          </cell>
          <cell r="U1205" t="str">
            <v>-</v>
          </cell>
          <cell r="V1205" t="str">
            <v>-</v>
          </cell>
          <cell r="W1205" t="e">
            <v>#VALUE!</v>
          </cell>
          <cell r="X1205" t="e">
            <v>#VALUE!</v>
          </cell>
          <cell r="Y1205">
            <v>11800</v>
          </cell>
          <cell r="Z1205">
            <v>14020</v>
          </cell>
          <cell r="AA1205">
            <v>11800</v>
          </cell>
        </row>
        <row r="1206">
          <cell r="A1206">
            <v>213</v>
          </cell>
          <cell r="B1206" t="str">
            <v>딸기300g유기농대상</v>
          </cell>
          <cell r="C1206">
            <v>58</v>
          </cell>
          <cell r="D1206" t="str">
            <v>과실류(잼)</v>
          </cell>
          <cell r="E1206" t="str">
            <v>딸기</v>
          </cell>
          <cell r="G1206" t="str">
            <v>300g</v>
          </cell>
          <cell r="H1206" t="str">
            <v>유기농</v>
          </cell>
          <cell r="I1206" t="str">
            <v>대상</v>
          </cell>
          <cell r="J1206" t="str">
            <v>-</v>
          </cell>
          <cell r="K1206" t="str">
            <v>-</v>
          </cell>
          <cell r="L1206" t="str">
            <v>-</v>
          </cell>
          <cell r="M1206" t="e">
            <v>#VALUE!</v>
          </cell>
          <cell r="N1206" t="e">
            <v>#VALUE!</v>
          </cell>
          <cell r="O1206" t="str">
            <v>-</v>
          </cell>
          <cell r="P1206" t="str">
            <v>-</v>
          </cell>
          <cell r="Q1206" t="str">
            <v>-</v>
          </cell>
          <cell r="R1206" t="e">
            <v>#VALUE!</v>
          </cell>
          <cell r="S1206" t="e">
            <v>#VALUE!</v>
          </cell>
          <cell r="T1206">
            <v>6300</v>
          </cell>
          <cell r="U1206">
            <v>6300</v>
          </cell>
          <cell r="V1206" t="str">
            <v>-</v>
          </cell>
          <cell r="W1206" t="e">
            <v>#VALUE!</v>
          </cell>
          <cell r="X1206" t="e">
            <v>#VALUE!</v>
          </cell>
          <cell r="Y1206">
            <v>6300</v>
          </cell>
          <cell r="Z1206" t="str">
            <v>-</v>
          </cell>
          <cell r="AA1206">
            <v>5930</v>
          </cell>
        </row>
        <row r="1207">
          <cell r="A1207">
            <v>214</v>
          </cell>
          <cell r="B1207" t="str">
            <v>딸기3kg진산</v>
          </cell>
          <cell r="D1207" t="str">
            <v>과실류(잼)</v>
          </cell>
          <cell r="E1207" t="str">
            <v>딸기</v>
          </cell>
          <cell r="G1207" t="str">
            <v>3kg</v>
          </cell>
          <cell r="I1207" t="str">
            <v>진산</v>
          </cell>
          <cell r="J1207" t="str">
            <v>-</v>
          </cell>
          <cell r="K1207" t="str">
            <v>-</v>
          </cell>
          <cell r="L1207" t="str">
            <v>-</v>
          </cell>
          <cell r="M1207" t="e">
            <v>#VALUE!</v>
          </cell>
          <cell r="N1207" t="e">
            <v>#VALUE!</v>
          </cell>
          <cell r="O1207" t="str">
            <v>-</v>
          </cell>
          <cell r="P1207" t="str">
            <v>-</v>
          </cell>
          <cell r="Q1207" t="str">
            <v>-</v>
          </cell>
          <cell r="R1207" t="e">
            <v>#VALUE!</v>
          </cell>
          <cell r="S1207" t="e">
            <v>#VALUE!</v>
          </cell>
          <cell r="T1207" t="str">
            <v>-</v>
          </cell>
          <cell r="U1207" t="str">
            <v>-</v>
          </cell>
          <cell r="V1207" t="str">
            <v>-</v>
          </cell>
          <cell r="W1207" t="e">
            <v>#VALUE!</v>
          </cell>
          <cell r="X1207" t="e">
            <v>#VALUE!</v>
          </cell>
          <cell r="Y1207" t="str">
            <v>-</v>
          </cell>
          <cell r="Z1207" t="str">
            <v>-</v>
          </cell>
          <cell r="AA1207" t="str">
            <v>-</v>
          </cell>
        </row>
        <row r="1208">
          <cell r="A1208">
            <v>215</v>
          </cell>
          <cell r="B1208" t="str">
            <v>딸기470g대상</v>
          </cell>
          <cell r="D1208" t="str">
            <v>과실류(잼)</v>
          </cell>
          <cell r="E1208" t="str">
            <v>딸기</v>
          </cell>
          <cell r="G1208" t="str">
            <v>470g</v>
          </cell>
          <cell r="I1208" t="str">
            <v>대상</v>
          </cell>
          <cell r="J1208">
            <v>3490</v>
          </cell>
          <cell r="K1208">
            <v>3600</v>
          </cell>
          <cell r="L1208">
            <v>2980</v>
          </cell>
          <cell r="M1208">
            <v>-14.613180515759312</v>
          </cell>
          <cell r="N1208">
            <v>-17.222222222222221</v>
          </cell>
          <cell r="O1208">
            <v>4300</v>
          </cell>
          <cell r="P1208">
            <v>4300</v>
          </cell>
          <cell r="Q1208">
            <v>4300</v>
          </cell>
          <cell r="R1208">
            <v>0</v>
          </cell>
          <cell r="S1208">
            <v>0</v>
          </cell>
          <cell r="T1208" t="str">
            <v>-</v>
          </cell>
          <cell r="U1208">
            <v>3600</v>
          </cell>
          <cell r="V1208">
            <v>4500</v>
          </cell>
          <cell r="W1208" t="e">
            <v>#VALUE!</v>
          </cell>
          <cell r="X1208">
            <v>25</v>
          </cell>
          <cell r="Y1208" t="str">
            <v>-</v>
          </cell>
          <cell r="Z1208">
            <v>4500</v>
          </cell>
          <cell r="AA1208">
            <v>4500</v>
          </cell>
        </row>
        <row r="1209">
          <cell r="A1209">
            <v>216</v>
          </cell>
          <cell r="B1209" t="str">
            <v>딸기500g오뚜기</v>
          </cell>
          <cell r="D1209" t="str">
            <v>과실류(잼)</v>
          </cell>
          <cell r="E1209" t="str">
            <v>딸기</v>
          </cell>
          <cell r="G1209" t="str">
            <v>500g</v>
          </cell>
          <cell r="I1209" t="str">
            <v>오뚜기</v>
          </cell>
          <cell r="J1209">
            <v>3500</v>
          </cell>
          <cell r="K1209">
            <v>3500</v>
          </cell>
          <cell r="L1209">
            <v>3700</v>
          </cell>
          <cell r="M1209">
            <v>5.7142857142857144</v>
          </cell>
          <cell r="N1209">
            <v>5.7142857142857144</v>
          </cell>
          <cell r="O1209">
            <v>3850</v>
          </cell>
          <cell r="P1209">
            <v>3850</v>
          </cell>
          <cell r="Q1209">
            <v>3850</v>
          </cell>
          <cell r="R1209">
            <v>0</v>
          </cell>
          <cell r="S1209">
            <v>0</v>
          </cell>
          <cell r="T1209">
            <v>3610</v>
          </cell>
          <cell r="U1209">
            <v>4190</v>
          </cell>
          <cell r="V1209">
            <v>2940</v>
          </cell>
          <cell r="W1209">
            <v>-18.559556786703602</v>
          </cell>
          <cell r="X1209">
            <v>-29.832935560859188</v>
          </cell>
          <cell r="Y1209">
            <v>3850</v>
          </cell>
          <cell r="Z1209">
            <v>4200</v>
          </cell>
          <cell r="AA1209">
            <v>4200</v>
          </cell>
        </row>
        <row r="1210">
          <cell r="A1210">
            <v>217</v>
          </cell>
          <cell r="B1210" t="str">
            <v>딸기850g오뚜기</v>
          </cell>
          <cell r="D1210" t="str">
            <v>과실류(잼)</v>
          </cell>
          <cell r="E1210" t="str">
            <v>딸기</v>
          </cell>
          <cell r="G1210" t="str">
            <v>850g</v>
          </cell>
          <cell r="I1210" t="str">
            <v>오뚜기</v>
          </cell>
          <cell r="J1210">
            <v>5750</v>
          </cell>
          <cell r="K1210">
            <v>5750</v>
          </cell>
          <cell r="L1210">
            <v>6100</v>
          </cell>
          <cell r="M1210">
            <v>6.0869565217391308</v>
          </cell>
          <cell r="N1210">
            <v>6.0869565217391308</v>
          </cell>
          <cell r="O1210">
            <v>6500</v>
          </cell>
          <cell r="P1210">
            <v>6500</v>
          </cell>
          <cell r="Q1210">
            <v>6500</v>
          </cell>
          <cell r="R1210">
            <v>0</v>
          </cell>
          <cell r="S1210">
            <v>0</v>
          </cell>
          <cell r="T1210">
            <v>6370</v>
          </cell>
          <cell r="U1210">
            <v>6980</v>
          </cell>
          <cell r="V1210">
            <v>4850</v>
          </cell>
          <cell r="W1210">
            <v>-23.861852433281005</v>
          </cell>
          <cell r="X1210">
            <v>-30.515759312320917</v>
          </cell>
          <cell r="Y1210">
            <v>6380</v>
          </cell>
          <cell r="Z1210">
            <v>6980</v>
          </cell>
          <cell r="AA1210">
            <v>6980</v>
          </cell>
        </row>
        <row r="1211">
          <cell r="A1211">
            <v>218</v>
          </cell>
          <cell r="B1211" t="str">
            <v>블루베리300g유기농대상</v>
          </cell>
          <cell r="C1211">
            <v>59</v>
          </cell>
          <cell r="D1211" t="str">
            <v>과실류(잼)</v>
          </cell>
          <cell r="E1211" t="str">
            <v>블루베리</v>
          </cell>
          <cell r="G1211" t="str">
            <v>300g</v>
          </cell>
          <cell r="H1211" t="str">
            <v>유기농</v>
          </cell>
          <cell r="I1211" t="str">
            <v>대상</v>
          </cell>
          <cell r="J1211" t="str">
            <v>-</v>
          </cell>
          <cell r="K1211" t="str">
            <v>-</v>
          </cell>
          <cell r="L1211" t="str">
            <v>-</v>
          </cell>
          <cell r="M1211" t="e">
            <v>#VALUE!</v>
          </cell>
          <cell r="N1211" t="e">
            <v>#VALUE!</v>
          </cell>
          <cell r="O1211" t="str">
            <v>-</v>
          </cell>
          <cell r="P1211" t="str">
            <v>-</v>
          </cell>
          <cell r="Q1211" t="str">
            <v>-</v>
          </cell>
          <cell r="R1211" t="e">
            <v>#VALUE!</v>
          </cell>
          <cell r="S1211" t="e">
            <v>#VALUE!</v>
          </cell>
          <cell r="T1211">
            <v>8800</v>
          </cell>
          <cell r="U1211">
            <v>8800</v>
          </cell>
          <cell r="V1211">
            <v>8800</v>
          </cell>
          <cell r="W1211">
            <v>0</v>
          </cell>
          <cell r="X1211">
            <v>0</v>
          </cell>
          <cell r="Y1211">
            <v>8800</v>
          </cell>
          <cell r="Z1211">
            <v>8800</v>
          </cell>
          <cell r="AA1211">
            <v>8800</v>
          </cell>
        </row>
        <row r="1212">
          <cell r="A1212">
            <v>219</v>
          </cell>
          <cell r="B1212" t="str">
            <v>사과/복음자리370g친환경복음자리</v>
          </cell>
          <cell r="C1212">
            <v>60</v>
          </cell>
          <cell r="D1212" t="str">
            <v>과실류(잼)</v>
          </cell>
          <cell r="E1212" t="str">
            <v>사과</v>
          </cell>
          <cell r="F1212" t="str">
            <v>/복음자리</v>
          </cell>
          <cell r="G1212" t="str">
            <v>370g</v>
          </cell>
          <cell r="H1212" t="str">
            <v>친환경</v>
          </cell>
          <cell r="I1212" t="str">
            <v>복음자리</v>
          </cell>
          <cell r="J1212" t="str">
            <v>-</v>
          </cell>
          <cell r="K1212" t="str">
            <v>-</v>
          </cell>
          <cell r="L1212" t="str">
            <v>-</v>
          </cell>
          <cell r="M1212" t="e">
            <v>#VALUE!</v>
          </cell>
          <cell r="N1212" t="e">
            <v>#VALUE!</v>
          </cell>
          <cell r="O1212" t="str">
            <v>-</v>
          </cell>
          <cell r="P1212" t="str">
            <v>-</v>
          </cell>
          <cell r="Q1212" t="str">
            <v>-</v>
          </cell>
          <cell r="R1212" t="e">
            <v>#VALUE!</v>
          </cell>
          <cell r="S1212" t="e">
            <v>#VALUE!</v>
          </cell>
          <cell r="T1212">
            <v>3620</v>
          </cell>
          <cell r="U1212">
            <v>5210</v>
          </cell>
          <cell r="V1212">
            <v>3750</v>
          </cell>
          <cell r="W1212">
            <v>3.5911602209944751</v>
          </cell>
          <cell r="X1212">
            <v>-28.023032629558543</v>
          </cell>
          <cell r="Y1212">
            <v>4350</v>
          </cell>
          <cell r="Z1212">
            <v>4350</v>
          </cell>
          <cell r="AA1212">
            <v>4350</v>
          </cell>
        </row>
        <row r="1213">
          <cell r="A1213">
            <v>220</v>
          </cell>
          <cell r="B1213" t="str">
            <v>사과3kg삼광</v>
          </cell>
          <cell r="D1213" t="str">
            <v>과실류(잼)</v>
          </cell>
          <cell r="E1213" t="str">
            <v>사과</v>
          </cell>
          <cell r="G1213" t="str">
            <v>3kg</v>
          </cell>
          <cell r="I1213" t="str">
            <v>삼광</v>
          </cell>
          <cell r="J1213" t="str">
            <v>-</v>
          </cell>
          <cell r="K1213" t="str">
            <v>-</v>
          </cell>
          <cell r="L1213" t="str">
            <v>-</v>
          </cell>
          <cell r="M1213" t="e">
            <v>#VALUE!</v>
          </cell>
          <cell r="N1213" t="e">
            <v>#VALUE!</v>
          </cell>
          <cell r="O1213" t="str">
            <v>-</v>
          </cell>
          <cell r="P1213" t="str">
            <v>-</v>
          </cell>
          <cell r="Q1213" t="str">
            <v>-</v>
          </cell>
          <cell r="R1213" t="e">
            <v>#VALUE!</v>
          </cell>
          <cell r="S1213" t="e">
            <v>#VALUE!</v>
          </cell>
          <cell r="T1213" t="str">
            <v>-</v>
          </cell>
          <cell r="U1213" t="str">
            <v>-</v>
          </cell>
          <cell r="V1213" t="str">
            <v>-</v>
          </cell>
          <cell r="W1213" t="e">
            <v>#VALUE!</v>
          </cell>
          <cell r="X1213" t="e">
            <v>#VALUE!</v>
          </cell>
          <cell r="Y1213" t="str">
            <v>-</v>
          </cell>
          <cell r="Z1213" t="str">
            <v>-</v>
          </cell>
          <cell r="AA1213" t="str">
            <v>-</v>
          </cell>
        </row>
        <row r="1214">
          <cell r="A1214">
            <v>221</v>
          </cell>
          <cell r="B1214" t="str">
            <v>사과사과47/청정원470g마또르청정원</v>
          </cell>
          <cell r="D1214" t="str">
            <v>과실류(잼)</v>
          </cell>
          <cell r="E1214" t="str">
            <v>사과</v>
          </cell>
          <cell r="F1214" t="str">
            <v>사과47/청정원</v>
          </cell>
          <cell r="G1214" t="str">
            <v>470g</v>
          </cell>
          <cell r="H1214" t="str">
            <v>마또르</v>
          </cell>
          <cell r="I1214" t="str">
            <v>청정원</v>
          </cell>
          <cell r="J1214">
            <v>3900</v>
          </cell>
          <cell r="K1214">
            <v>3600</v>
          </cell>
          <cell r="L1214">
            <v>2980</v>
          </cell>
          <cell r="M1214">
            <v>-23.589743589743591</v>
          </cell>
          <cell r="N1214">
            <v>-17.222222222222221</v>
          </cell>
          <cell r="O1214">
            <v>4300</v>
          </cell>
          <cell r="P1214">
            <v>4300</v>
          </cell>
          <cell r="Q1214">
            <v>4300</v>
          </cell>
          <cell r="R1214">
            <v>0</v>
          </cell>
          <cell r="S1214">
            <v>0</v>
          </cell>
          <cell r="T1214" t="str">
            <v>-</v>
          </cell>
          <cell r="U1214" t="str">
            <v>-</v>
          </cell>
          <cell r="V1214">
            <v>4200</v>
          </cell>
          <cell r="W1214" t="e">
            <v>#VALUE!</v>
          </cell>
          <cell r="X1214" t="e">
            <v>#VALUE!</v>
          </cell>
          <cell r="Y1214">
            <v>4200</v>
          </cell>
          <cell r="Z1214">
            <v>4200</v>
          </cell>
          <cell r="AA1214">
            <v>4200</v>
          </cell>
        </row>
        <row r="1215">
          <cell r="A1215">
            <v>222</v>
          </cell>
          <cell r="B1215" t="str">
            <v>사과/복음자리620g복음자리</v>
          </cell>
          <cell r="D1215" t="str">
            <v>과실류(잼)</v>
          </cell>
          <cell r="E1215" t="str">
            <v>사과</v>
          </cell>
          <cell r="F1215" t="str">
            <v>/복음자리</v>
          </cell>
          <cell r="G1215" t="str">
            <v>620g</v>
          </cell>
          <cell r="I1215" t="str">
            <v>복음자리</v>
          </cell>
          <cell r="J1215" t="str">
            <v>-</v>
          </cell>
          <cell r="K1215" t="str">
            <v>-</v>
          </cell>
          <cell r="L1215" t="str">
            <v>-</v>
          </cell>
          <cell r="M1215" t="e">
            <v>#VALUE!</v>
          </cell>
          <cell r="N1215" t="e">
            <v>#VALUE!</v>
          </cell>
          <cell r="O1215" t="str">
            <v>-</v>
          </cell>
          <cell r="P1215" t="str">
            <v>-</v>
          </cell>
          <cell r="Q1215" t="str">
            <v>-</v>
          </cell>
          <cell r="R1215" t="e">
            <v>#VALUE!</v>
          </cell>
          <cell r="S1215" t="e">
            <v>#VALUE!</v>
          </cell>
          <cell r="T1215">
            <v>6270</v>
          </cell>
          <cell r="U1215">
            <v>6270</v>
          </cell>
          <cell r="V1215">
            <v>6270</v>
          </cell>
          <cell r="W1215">
            <v>0</v>
          </cell>
          <cell r="X1215">
            <v>0</v>
          </cell>
          <cell r="Y1215">
            <v>6640</v>
          </cell>
          <cell r="Z1215" t="str">
            <v>-</v>
          </cell>
          <cell r="AA1215">
            <v>7290</v>
          </cell>
        </row>
        <row r="1216">
          <cell r="A1216">
            <v>223</v>
          </cell>
          <cell r="B1216" t="str">
            <v>귤200g카프리썬,40개씩농심</v>
          </cell>
          <cell r="C1216">
            <v>61</v>
          </cell>
          <cell r="D1216" t="str">
            <v>과실류(주스)</v>
          </cell>
          <cell r="E1216" t="str">
            <v>귤</v>
          </cell>
          <cell r="G1216" t="str">
            <v>200g</v>
          </cell>
          <cell r="H1216" t="str">
            <v>카프리썬,40개씩</v>
          </cell>
          <cell r="I1216" t="str">
            <v>농심</v>
          </cell>
          <cell r="J1216">
            <v>520</v>
          </cell>
          <cell r="K1216">
            <v>480</v>
          </cell>
          <cell r="L1216">
            <v>480</v>
          </cell>
          <cell r="M1216">
            <v>-7.6923076923076925</v>
          </cell>
          <cell r="N1216">
            <v>0</v>
          </cell>
          <cell r="O1216" t="str">
            <v>-</v>
          </cell>
          <cell r="P1216" t="str">
            <v>-</v>
          </cell>
          <cell r="Q1216" t="str">
            <v>-</v>
          </cell>
          <cell r="R1216" t="e">
            <v>#VALUE!</v>
          </cell>
          <cell r="S1216" t="e">
            <v>#VALUE!</v>
          </cell>
          <cell r="T1216" t="str">
            <v>-</v>
          </cell>
          <cell r="U1216" t="str">
            <v>-</v>
          </cell>
          <cell r="V1216" t="str">
            <v>-</v>
          </cell>
          <cell r="W1216" t="e">
            <v>#VALUE!</v>
          </cell>
          <cell r="X1216" t="e">
            <v>#VALUE!</v>
          </cell>
          <cell r="Y1216">
            <v>550</v>
          </cell>
          <cell r="Z1216">
            <v>530</v>
          </cell>
          <cell r="AA1216">
            <v>530</v>
          </cell>
        </row>
        <row r="1217">
          <cell r="A1217">
            <v>224</v>
          </cell>
          <cell r="B1217" t="str">
            <v>사과/경북농협1.47L우리능금경북농협</v>
          </cell>
          <cell r="C1217">
            <v>62</v>
          </cell>
          <cell r="D1217" t="str">
            <v>과실류(주스)</v>
          </cell>
          <cell r="E1217" t="str">
            <v>사과</v>
          </cell>
          <cell r="F1217" t="str">
            <v>/경북농협</v>
          </cell>
          <cell r="G1217" t="str">
            <v>1.47L</v>
          </cell>
          <cell r="H1217" t="str">
            <v>우리능금</v>
          </cell>
          <cell r="I1217" t="str">
            <v>경북농협</v>
          </cell>
          <cell r="J1217" t="str">
            <v>-</v>
          </cell>
          <cell r="K1217" t="str">
            <v>-</v>
          </cell>
          <cell r="L1217" t="str">
            <v>-</v>
          </cell>
          <cell r="M1217" t="e">
            <v>#VALUE!</v>
          </cell>
          <cell r="N1217" t="e">
            <v>#VALUE!</v>
          </cell>
          <cell r="O1217" t="str">
            <v>-</v>
          </cell>
          <cell r="P1217" t="str">
            <v>-</v>
          </cell>
          <cell r="Q1217" t="str">
            <v>-</v>
          </cell>
          <cell r="R1217" t="e">
            <v>#VALUE!</v>
          </cell>
          <cell r="S1217" t="e">
            <v>#VALUE!</v>
          </cell>
          <cell r="T1217" t="str">
            <v>-</v>
          </cell>
          <cell r="U1217" t="str">
            <v>-</v>
          </cell>
          <cell r="V1217" t="str">
            <v>-</v>
          </cell>
          <cell r="W1217" t="e">
            <v>#VALUE!</v>
          </cell>
          <cell r="X1217" t="e">
            <v>#VALUE!</v>
          </cell>
          <cell r="Y1217" t="str">
            <v>-</v>
          </cell>
          <cell r="Z1217">
            <v>3930</v>
          </cell>
          <cell r="AA1217">
            <v>3930</v>
          </cell>
        </row>
        <row r="1218">
          <cell r="A1218">
            <v>225</v>
          </cell>
          <cell r="B1218" t="str">
            <v>오렌지/델몬트1.5L델몬트</v>
          </cell>
          <cell r="C1218">
            <v>63</v>
          </cell>
          <cell r="D1218" t="str">
            <v>과실류(주스)</v>
          </cell>
          <cell r="E1218" t="str">
            <v>오렌지</v>
          </cell>
          <cell r="F1218" t="str">
            <v>/델몬트</v>
          </cell>
          <cell r="G1218" t="str">
            <v>1.5L</v>
          </cell>
          <cell r="I1218" t="str">
            <v>델몬트</v>
          </cell>
          <cell r="J1218">
            <v>3250</v>
          </cell>
          <cell r="K1218">
            <v>3250</v>
          </cell>
          <cell r="L1218" t="str">
            <v>-</v>
          </cell>
          <cell r="M1218" t="e">
            <v>#VALUE!</v>
          </cell>
          <cell r="N1218" t="e">
            <v>#VALUE!</v>
          </cell>
          <cell r="O1218" t="str">
            <v>-</v>
          </cell>
          <cell r="P1218" t="str">
            <v>-</v>
          </cell>
          <cell r="Q1218" t="str">
            <v>-</v>
          </cell>
          <cell r="R1218" t="e">
            <v>#VALUE!</v>
          </cell>
          <cell r="S1218" t="e">
            <v>#VALUE!</v>
          </cell>
          <cell r="T1218">
            <v>3280</v>
          </cell>
          <cell r="U1218">
            <v>3300</v>
          </cell>
          <cell r="V1218">
            <v>3380</v>
          </cell>
          <cell r="W1218">
            <v>3.0487804878048781</v>
          </cell>
          <cell r="X1218">
            <v>2.4242424242424243</v>
          </cell>
          <cell r="Y1218">
            <v>3480</v>
          </cell>
          <cell r="Z1218">
            <v>3480</v>
          </cell>
          <cell r="AA1218">
            <v>3480</v>
          </cell>
        </row>
        <row r="1219">
          <cell r="A1219">
            <v>226</v>
          </cell>
          <cell r="B1219" t="str">
            <v>오렌지1.5L스카시파인델몬트</v>
          </cell>
          <cell r="D1219" t="str">
            <v>과실류(주스)</v>
          </cell>
          <cell r="E1219" t="str">
            <v>오렌지</v>
          </cell>
          <cell r="G1219" t="str">
            <v>1.5L</v>
          </cell>
          <cell r="H1219" t="str">
            <v>스카시파인</v>
          </cell>
          <cell r="I1219" t="str">
            <v>델몬트</v>
          </cell>
          <cell r="J1219">
            <v>2870</v>
          </cell>
          <cell r="K1219">
            <v>2870</v>
          </cell>
          <cell r="L1219" t="str">
            <v>-</v>
          </cell>
          <cell r="M1219" t="e">
            <v>#VALUE!</v>
          </cell>
          <cell r="N1219" t="e">
            <v>#VALUE!</v>
          </cell>
          <cell r="O1219">
            <v>3200</v>
          </cell>
          <cell r="P1219">
            <v>3200</v>
          </cell>
          <cell r="Q1219">
            <v>3200</v>
          </cell>
          <cell r="R1219">
            <v>0</v>
          </cell>
          <cell r="S1219">
            <v>0</v>
          </cell>
          <cell r="T1219" t="str">
            <v>-</v>
          </cell>
          <cell r="U1219" t="str">
            <v>-</v>
          </cell>
          <cell r="V1219" t="str">
            <v>-</v>
          </cell>
          <cell r="W1219" t="e">
            <v>#VALUE!</v>
          </cell>
          <cell r="X1219" t="e">
            <v>#VALUE!</v>
          </cell>
          <cell r="Y1219">
            <v>3480</v>
          </cell>
          <cell r="Z1219">
            <v>3480</v>
          </cell>
          <cell r="AA1219">
            <v>3480</v>
          </cell>
        </row>
        <row r="1220">
          <cell r="A1220">
            <v>227</v>
          </cell>
          <cell r="B1220" t="str">
            <v>오렌지/롯데칠성1.9L과즙음료(무가당)롯데칠성</v>
          </cell>
          <cell r="D1220" t="str">
            <v>과실류(주스)</v>
          </cell>
          <cell r="E1220" t="str">
            <v>오렌지</v>
          </cell>
          <cell r="F1220" t="str">
            <v>/롯데칠성</v>
          </cell>
          <cell r="G1220" t="str">
            <v>1.9L</v>
          </cell>
          <cell r="H1220" t="str">
            <v>과즙음료(무가당)</v>
          </cell>
          <cell r="I1220" t="str">
            <v>롯데칠성</v>
          </cell>
          <cell r="J1220" t="str">
            <v>-</v>
          </cell>
          <cell r="K1220" t="str">
            <v>-</v>
          </cell>
          <cell r="L1220" t="str">
            <v>-</v>
          </cell>
          <cell r="M1220" t="e">
            <v>#VALUE!</v>
          </cell>
          <cell r="N1220" t="e">
            <v>#VALUE!</v>
          </cell>
          <cell r="O1220" t="str">
            <v>-</v>
          </cell>
          <cell r="P1220" t="str">
            <v>-</v>
          </cell>
          <cell r="Q1220" t="str">
            <v>-</v>
          </cell>
          <cell r="R1220" t="e">
            <v>#VALUE!</v>
          </cell>
          <cell r="S1220" t="e">
            <v>#VALUE!</v>
          </cell>
          <cell r="T1220" t="str">
            <v>-</v>
          </cell>
          <cell r="U1220" t="str">
            <v>-</v>
          </cell>
          <cell r="V1220" t="str">
            <v>-</v>
          </cell>
          <cell r="W1220" t="e">
            <v>#VALUE!</v>
          </cell>
          <cell r="X1220" t="e">
            <v>#VALUE!</v>
          </cell>
          <cell r="Y1220" t="str">
            <v>-</v>
          </cell>
          <cell r="Z1220">
            <v>6400</v>
          </cell>
          <cell r="AA1220">
            <v>6400</v>
          </cell>
        </row>
        <row r="1221">
          <cell r="A1221">
            <v>228</v>
          </cell>
          <cell r="B1221" t="str">
            <v>오렌지/델몬트1.9L과즙음료(무가당)델몬트</v>
          </cell>
          <cell r="D1221" t="str">
            <v>과실류(주스)</v>
          </cell>
          <cell r="E1221" t="str">
            <v>오렌지</v>
          </cell>
          <cell r="F1221" t="str">
            <v>/델몬트</v>
          </cell>
          <cell r="G1221" t="str">
            <v>1.9L</v>
          </cell>
          <cell r="H1221" t="str">
            <v>과즙음료(무가당)</v>
          </cell>
          <cell r="I1221" t="str">
            <v>델몬트</v>
          </cell>
          <cell r="J1221" t="str">
            <v>-</v>
          </cell>
          <cell r="K1221" t="str">
            <v>-</v>
          </cell>
          <cell r="L1221" t="str">
            <v>-</v>
          </cell>
          <cell r="M1221" t="e">
            <v>#VALUE!</v>
          </cell>
          <cell r="N1221" t="e">
            <v>#VALUE!</v>
          </cell>
          <cell r="O1221" t="str">
            <v>-</v>
          </cell>
          <cell r="P1221" t="str">
            <v>-</v>
          </cell>
          <cell r="Q1221" t="str">
            <v>-</v>
          </cell>
          <cell r="R1221" t="e">
            <v>#VALUE!</v>
          </cell>
          <cell r="S1221" t="e">
            <v>#VALUE!</v>
          </cell>
          <cell r="T1221" t="str">
            <v>-</v>
          </cell>
          <cell r="U1221" t="str">
            <v>-</v>
          </cell>
          <cell r="W1221" t="e">
            <v>#VALUE!</v>
          </cell>
          <cell r="X1221" t="e">
            <v>#VALUE!</v>
          </cell>
          <cell r="Y1221" t="str">
            <v>-</v>
          </cell>
          <cell r="Z1221">
            <v>6400</v>
          </cell>
          <cell r="AA1221">
            <v>6400</v>
          </cell>
        </row>
        <row r="1222">
          <cell r="A1222">
            <v>229</v>
          </cell>
          <cell r="B1222" t="str">
            <v>포도과즙102/롯데1.2L트로피카나롯데</v>
          </cell>
          <cell r="C1222">
            <v>64</v>
          </cell>
          <cell r="D1222" t="str">
            <v>과실류(주스)</v>
          </cell>
          <cell r="E1222" t="str">
            <v>포도</v>
          </cell>
          <cell r="F1222" t="str">
            <v>과즙102/롯데</v>
          </cell>
          <cell r="G1222" t="str">
            <v>1.2L</v>
          </cell>
          <cell r="H1222" t="str">
            <v>트로피카나</v>
          </cell>
          <cell r="I1222" t="str">
            <v>롯데</v>
          </cell>
          <cell r="J1222">
            <v>2760</v>
          </cell>
          <cell r="K1222">
            <v>2760</v>
          </cell>
          <cell r="L1222" t="str">
            <v>-</v>
          </cell>
          <cell r="M1222" t="e">
            <v>#VALUE!</v>
          </cell>
          <cell r="N1222" t="e">
            <v>#VALUE!</v>
          </cell>
          <cell r="O1222">
            <v>3500</v>
          </cell>
          <cell r="P1222">
            <v>3500</v>
          </cell>
          <cell r="Q1222">
            <v>3500</v>
          </cell>
          <cell r="R1222">
            <v>0</v>
          </cell>
          <cell r="S1222">
            <v>0</v>
          </cell>
          <cell r="T1222" t="str">
            <v>-</v>
          </cell>
          <cell r="U1222" t="str">
            <v>-</v>
          </cell>
          <cell r="V1222" t="str">
            <v>-</v>
          </cell>
          <cell r="W1222" t="e">
            <v>#VALUE!</v>
          </cell>
          <cell r="X1222" t="e">
            <v>#VALUE!</v>
          </cell>
          <cell r="Y1222">
            <v>3480</v>
          </cell>
          <cell r="Z1222">
            <v>3480</v>
          </cell>
          <cell r="AA1222">
            <v>3480</v>
          </cell>
        </row>
        <row r="1223">
          <cell r="A1223">
            <v>230</v>
          </cell>
          <cell r="B1223" t="str">
            <v>복숭아통조림3kg고형량1.65kg,100~120쪽,S/L오뚜기</v>
          </cell>
          <cell r="C1223">
            <v>65</v>
          </cell>
          <cell r="D1223" t="str">
            <v>과실류(캔)</v>
          </cell>
          <cell r="E1223" t="str">
            <v>복숭아통조림</v>
          </cell>
          <cell r="G1223" t="str">
            <v>3kg</v>
          </cell>
          <cell r="H1223" t="str">
            <v>고형량1.65kg,100~120쪽,S/L</v>
          </cell>
          <cell r="I1223" t="str">
            <v>오뚜기</v>
          </cell>
          <cell r="J1223" t="e">
            <v>#N/A</v>
          </cell>
          <cell r="K1223">
            <v>9500</v>
          </cell>
          <cell r="L1223">
            <v>9500</v>
          </cell>
          <cell r="M1223" t="e">
            <v>#N/A</v>
          </cell>
          <cell r="N1223">
            <v>0</v>
          </cell>
          <cell r="O1223" t="e">
            <v>#N/A</v>
          </cell>
          <cell r="P1223" t="str">
            <v>-</v>
          </cell>
          <cell r="Q1223" t="str">
            <v>-</v>
          </cell>
          <cell r="R1223" t="e">
            <v>#VALUE!</v>
          </cell>
          <cell r="S1223" t="e">
            <v>#VALUE!</v>
          </cell>
          <cell r="T1223" t="e">
            <v>#N/A</v>
          </cell>
          <cell r="U1223" t="str">
            <v>-</v>
          </cell>
          <cell r="V1223" t="str">
            <v>-</v>
          </cell>
          <cell r="W1223" t="e">
            <v>#VALUE!</v>
          </cell>
          <cell r="X1223" t="e">
            <v>#VALUE!</v>
          </cell>
          <cell r="Y1223" t="e">
            <v>#N/A</v>
          </cell>
          <cell r="Z1223" t="str">
            <v>-</v>
          </cell>
          <cell r="AA1223" t="str">
            <v>-</v>
          </cell>
        </row>
        <row r="1224">
          <cell r="A1224">
            <v>231</v>
          </cell>
          <cell r="B1224" t="str">
            <v>복숭아통조림/화남400g황도화남</v>
          </cell>
          <cell r="D1224" t="str">
            <v>과실류(캔)</v>
          </cell>
          <cell r="E1224" t="str">
            <v>복숭아통조림</v>
          </cell>
          <cell r="F1224" t="str">
            <v>/화남</v>
          </cell>
          <cell r="G1224" t="str">
            <v>400g</v>
          </cell>
          <cell r="H1224" t="str">
            <v>황도</v>
          </cell>
          <cell r="I1224" t="str">
            <v>화남</v>
          </cell>
          <cell r="J1224">
            <v>1550</v>
          </cell>
          <cell r="K1224" t="str">
            <v>-</v>
          </cell>
          <cell r="L1224">
            <v>1550</v>
          </cell>
          <cell r="M1224">
            <v>0</v>
          </cell>
          <cell r="N1224" t="e">
            <v>#VALUE!</v>
          </cell>
          <cell r="O1224">
            <v>1500</v>
          </cell>
          <cell r="P1224">
            <v>1600</v>
          </cell>
          <cell r="Q1224">
            <v>1600</v>
          </cell>
          <cell r="R1224">
            <v>6.666666666666667</v>
          </cell>
          <cell r="S1224">
            <v>0</v>
          </cell>
          <cell r="T1224" t="str">
            <v>-</v>
          </cell>
          <cell r="U1224" t="str">
            <v>-</v>
          </cell>
          <cell r="V1224">
            <v>1580</v>
          </cell>
          <cell r="W1224" t="e">
            <v>#VALUE!</v>
          </cell>
          <cell r="X1224" t="e">
            <v>#VALUE!</v>
          </cell>
          <cell r="Y1224" t="str">
            <v>-</v>
          </cell>
          <cell r="Z1224">
            <v>1610</v>
          </cell>
          <cell r="AA1224">
            <v>1870</v>
          </cell>
        </row>
        <row r="1225">
          <cell r="A1225">
            <v>232</v>
          </cell>
          <cell r="B1225" t="str">
            <v>복숭아통조림국산/동원400g황도동원</v>
          </cell>
          <cell r="D1225" t="str">
            <v>과실류(캔)</v>
          </cell>
          <cell r="E1225" t="str">
            <v>복숭아통조림</v>
          </cell>
          <cell r="F1225" t="str">
            <v>국산/동원</v>
          </cell>
          <cell r="G1225" t="str">
            <v>400g</v>
          </cell>
          <cell r="H1225" t="str">
            <v>황도</v>
          </cell>
          <cell r="I1225" t="str">
            <v>동원</v>
          </cell>
          <cell r="J1225">
            <v>1480</v>
          </cell>
          <cell r="K1225">
            <v>1490</v>
          </cell>
          <cell r="L1225">
            <v>1550</v>
          </cell>
          <cell r="M1225">
            <v>4.7297297297297298</v>
          </cell>
          <cell r="N1225">
            <v>4.026845637583893</v>
          </cell>
          <cell r="O1225">
            <v>1500</v>
          </cell>
          <cell r="P1225">
            <v>1500</v>
          </cell>
          <cell r="Q1225">
            <v>1500</v>
          </cell>
          <cell r="R1225">
            <v>0</v>
          </cell>
          <cell r="S1225">
            <v>0</v>
          </cell>
          <cell r="T1225">
            <v>1750</v>
          </cell>
          <cell r="U1225">
            <v>1720</v>
          </cell>
          <cell r="V1225">
            <v>1730</v>
          </cell>
          <cell r="W1225">
            <v>-1.1428571428571428</v>
          </cell>
          <cell r="X1225">
            <v>0.58139534883720934</v>
          </cell>
          <cell r="Y1225">
            <v>1990</v>
          </cell>
          <cell r="Z1225">
            <v>1990</v>
          </cell>
          <cell r="AA1225">
            <v>1990</v>
          </cell>
        </row>
        <row r="1226">
          <cell r="A1226">
            <v>233</v>
          </cell>
          <cell r="B1226" t="str">
            <v>복숭아통조림국산/동원800g황도,원터치동원</v>
          </cell>
          <cell r="D1226" t="str">
            <v>과실류(캔)</v>
          </cell>
          <cell r="E1226" t="str">
            <v>복숭아통조림</v>
          </cell>
          <cell r="F1226" t="str">
            <v>국산/동원</v>
          </cell>
          <cell r="G1226" t="str">
            <v>800g</v>
          </cell>
          <cell r="H1226" t="str">
            <v>황도,원터치</v>
          </cell>
          <cell r="I1226" t="str">
            <v>동원</v>
          </cell>
          <cell r="J1226" t="str">
            <v>-</v>
          </cell>
          <cell r="K1226">
            <v>3350</v>
          </cell>
          <cell r="L1226">
            <v>3350</v>
          </cell>
          <cell r="M1226" t="e">
            <v>#VALUE!</v>
          </cell>
          <cell r="N1226">
            <v>0</v>
          </cell>
          <cell r="O1226" t="str">
            <v>-</v>
          </cell>
          <cell r="P1226">
            <v>1500</v>
          </cell>
          <cell r="Q1226">
            <v>1500</v>
          </cell>
          <cell r="R1226" t="e">
            <v>#VALUE!</v>
          </cell>
          <cell r="S1226">
            <v>0</v>
          </cell>
          <cell r="T1226" t="str">
            <v>-</v>
          </cell>
          <cell r="U1226">
            <v>3200</v>
          </cell>
          <cell r="V1226">
            <v>3200</v>
          </cell>
          <cell r="W1226" t="e">
            <v>#VALUE!</v>
          </cell>
          <cell r="X1226">
            <v>0</v>
          </cell>
          <cell r="Y1226" t="str">
            <v>-</v>
          </cell>
          <cell r="Z1226">
            <v>3300</v>
          </cell>
          <cell r="AA1226">
            <v>3300</v>
          </cell>
        </row>
        <row r="1227">
          <cell r="A1227">
            <v>234</v>
          </cell>
          <cell r="B1227" t="str">
            <v>복숭아통조림남아공황도55/오뚜기SF800g2절,9~10쪽입오뚜기</v>
          </cell>
          <cell r="D1227" t="str">
            <v>과실류(캔)</v>
          </cell>
          <cell r="E1227" t="str">
            <v>복숭아통조림</v>
          </cell>
          <cell r="F1227" t="str">
            <v>남아공황도55/오뚜기SF</v>
          </cell>
          <cell r="G1227" t="str">
            <v>800g</v>
          </cell>
          <cell r="H1227" t="str">
            <v>2절,9~10쪽입</v>
          </cell>
          <cell r="I1227" t="str">
            <v>오뚜기</v>
          </cell>
          <cell r="J1227" t="e">
            <v>#N/A</v>
          </cell>
          <cell r="K1227">
            <v>3050</v>
          </cell>
          <cell r="L1227">
            <v>2850</v>
          </cell>
          <cell r="M1227" t="e">
            <v>#N/A</v>
          </cell>
          <cell r="N1227">
            <v>-6.557377049180328</v>
          </cell>
          <cell r="O1227" t="e">
            <v>#N/A</v>
          </cell>
          <cell r="P1227" t="str">
            <v>-</v>
          </cell>
          <cell r="Q1227" t="str">
            <v>-</v>
          </cell>
          <cell r="R1227" t="e">
            <v>#VALUE!</v>
          </cell>
          <cell r="S1227" t="e">
            <v>#VALUE!</v>
          </cell>
          <cell r="T1227" t="e">
            <v>#N/A</v>
          </cell>
          <cell r="U1227">
            <v>3000</v>
          </cell>
          <cell r="V1227">
            <v>3000</v>
          </cell>
          <cell r="W1227" t="e">
            <v>#N/A</v>
          </cell>
          <cell r="X1227">
            <v>0</v>
          </cell>
          <cell r="Y1227" t="e">
            <v>#N/A</v>
          </cell>
          <cell r="Z1227">
            <v>3300</v>
          </cell>
          <cell r="AA1227">
            <v>3300</v>
          </cell>
        </row>
        <row r="1228">
          <cell r="A1228">
            <v>235</v>
          </cell>
          <cell r="B1228" t="str">
            <v>파인애플통조림청크/이츠웰3.06kg270개 내외제일제당</v>
          </cell>
          <cell r="C1228">
            <v>66</v>
          </cell>
          <cell r="D1228" t="str">
            <v>과실류(캔)</v>
          </cell>
          <cell r="E1228" t="str">
            <v>파인애플통조림</v>
          </cell>
          <cell r="F1228" t="str">
            <v>청크/이츠웰</v>
          </cell>
          <cell r="G1228" t="str">
            <v>3.06kg</v>
          </cell>
          <cell r="H1228" t="str">
            <v>270개 내외</v>
          </cell>
          <cell r="I1228" t="str">
            <v>제일제당</v>
          </cell>
          <cell r="J1228">
            <v>9100</v>
          </cell>
          <cell r="K1228">
            <v>9100</v>
          </cell>
          <cell r="L1228">
            <v>8900</v>
          </cell>
          <cell r="M1228">
            <v>-2.197802197802198</v>
          </cell>
          <cell r="N1228">
            <v>-2.197802197802198</v>
          </cell>
          <cell r="O1228">
            <v>9000</v>
          </cell>
          <cell r="P1228">
            <v>10080</v>
          </cell>
          <cell r="R1228">
            <v>-100</v>
          </cell>
          <cell r="S1228">
            <v>-100</v>
          </cell>
          <cell r="T1228" t="str">
            <v>-</v>
          </cell>
          <cell r="U1228" t="str">
            <v>-</v>
          </cell>
          <cell r="V1228" t="str">
            <v>-</v>
          </cell>
          <cell r="W1228" t="e">
            <v>#VALUE!</v>
          </cell>
          <cell r="X1228" t="e">
            <v>#VALUE!</v>
          </cell>
          <cell r="Y1228" t="str">
            <v>-</v>
          </cell>
          <cell r="Z1228">
            <v>9780</v>
          </cell>
          <cell r="AA1228">
            <v>9780</v>
          </cell>
        </row>
        <row r="1229">
          <cell r="A1229">
            <v>236</v>
          </cell>
          <cell r="B1229" t="str">
            <v>파인애플통조림델몬트836g고형량550g제일제당</v>
          </cell>
          <cell r="D1229" t="str">
            <v>과실류(캔)</v>
          </cell>
          <cell r="E1229" t="str">
            <v>파인애플통조림</v>
          </cell>
          <cell r="F1229" t="str">
            <v>델몬트</v>
          </cell>
          <cell r="G1229" t="str">
            <v>836g</v>
          </cell>
          <cell r="H1229" t="str">
            <v>고형량550g</v>
          </cell>
          <cell r="I1229" t="str">
            <v>제일제당</v>
          </cell>
          <cell r="J1229">
            <v>3400</v>
          </cell>
          <cell r="K1229">
            <v>3200</v>
          </cell>
          <cell r="L1229" t="str">
            <v>-</v>
          </cell>
          <cell r="M1229" t="e">
            <v>#VALUE!</v>
          </cell>
          <cell r="N1229" t="e">
            <v>#VALUE!</v>
          </cell>
          <cell r="O1229">
            <v>3300</v>
          </cell>
          <cell r="P1229">
            <v>3300</v>
          </cell>
          <cell r="Q1229">
            <v>3300</v>
          </cell>
          <cell r="R1229">
            <v>0</v>
          </cell>
          <cell r="S1229">
            <v>0</v>
          </cell>
          <cell r="T1229">
            <v>3780</v>
          </cell>
          <cell r="U1229" t="str">
            <v>-</v>
          </cell>
          <cell r="V1229">
            <v>3580</v>
          </cell>
          <cell r="W1229">
            <v>-5.2910052910052912</v>
          </cell>
          <cell r="X1229" t="e">
            <v>#VALUE!</v>
          </cell>
          <cell r="Y1229" t="str">
            <v>-</v>
          </cell>
          <cell r="Z1229">
            <v>2980</v>
          </cell>
          <cell r="AA1229">
            <v>2980</v>
          </cell>
        </row>
        <row r="1230">
          <cell r="A1230">
            <v>237</v>
          </cell>
          <cell r="B1230" t="str">
            <v>파인애플통조림836g개당65g,고형량493g동원</v>
          </cell>
          <cell r="D1230" t="str">
            <v>과실류(캔)</v>
          </cell>
          <cell r="E1230" t="str">
            <v>파인애플통조림</v>
          </cell>
          <cell r="G1230" t="str">
            <v>836g</v>
          </cell>
          <cell r="H1230" t="str">
            <v>개당65g,고형량493g</v>
          </cell>
          <cell r="I1230" t="str">
            <v>동원</v>
          </cell>
          <cell r="J1230" t="str">
            <v>-</v>
          </cell>
          <cell r="K1230">
            <v>2700</v>
          </cell>
          <cell r="L1230">
            <v>2950</v>
          </cell>
          <cell r="M1230" t="e">
            <v>#VALUE!</v>
          </cell>
          <cell r="N1230">
            <v>9.2592592592592595</v>
          </cell>
          <cell r="O1230" t="str">
            <v>-</v>
          </cell>
          <cell r="P1230" t="str">
            <v>-</v>
          </cell>
          <cell r="Q1230" t="str">
            <v>-</v>
          </cell>
          <cell r="R1230" t="e">
            <v>#VALUE!</v>
          </cell>
          <cell r="S1230" t="e">
            <v>#VALUE!</v>
          </cell>
          <cell r="T1230" t="str">
            <v>-</v>
          </cell>
          <cell r="U1230">
            <v>3780</v>
          </cell>
          <cell r="V1230">
            <v>3780</v>
          </cell>
          <cell r="W1230" t="e">
            <v>#VALUE!</v>
          </cell>
          <cell r="X1230">
            <v>0</v>
          </cell>
          <cell r="Y1230" t="str">
            <v>-</v>
          </cell>
          <cell r="Z1230">
            <v>3250</v>
          </cell>
          <cell r="AA1230">
            <v>3250</v>
          </cell>
        </row>
        <row r="1231">
          <cell r="A1231">
            <v>238</v>
          </cell>
          <cell r="B1231" t="str">
            <v>후르츠칵테일필리핀3kg델몬트델몬트</v>
          </cell>
          <cell r="C1231">
            <v>67</v>
          </cell>
          <cell r="D1231" t="str">
            <v>과실류(캔)</v>
          </cell>
          <cell r="E1231" t="str">
            <v>후르츠칵테일</v>
          </cell>
          <cell r="F1231" t="str">
            <v>필리핀</v>
          </cell>
          <cell r="G1231" t="str">
            <v>3kg</v>
          </cell>
          <cell r="H1231" t="str">
            <v>델몬트</v>
          </cell>
          <cell r="I1231" t="str">
            <v>델몬트</v>
          </cell>
          <cell r="J1231">
            <v>8900</v>
          </cell>
          <cell r="K1231">
            <v>9800</v>
          </cell>
          <cell r="L1231">
            <v>9100</v>
          </cell>
          <cell r="M1231">
            <v>2.2471910112359552</v>
          </cell>
          <cell r="N1231">
            <v>-7.1428571428571432</v>
          </cell>
          <cell r="O1231">
            <v>9000</v>
          </cell>
          <cell r="P1231">
            <v>11650</v>
          </cell>
          <cell r="Q1231">
            <v>11650</v>
          </cell>
          <cell r="R1231">
            <v>29.444444444444443</v>
          </cell>
          <cell r="S1231">
            <v>0</v>
          </cell>
          <cell r="T1231">
            <v>13350</v>
          </cell>
          <cell r="U1231">
            <v>13350</v>
          </cell>
          <cell r="V1231">
            <v>13240</v>
          </cell>
          <cell r="W1231">
            <v>-0.82397003745318353</v>
          </cell>
          <cell r="X1231">
            <v>-0.82397003745318353</v>
          </cell>
          <cell r="Y1231" t="str">
            <v>-</v>
          </cell>
          <cell r="Z1231">
            <v>10050</v>
          </cell>
          <cell r="AA1231">
            <v>10050</v>
          </cell>
        </row>
        <row r="1232">
          <cell r="A1232">
            <v>239</v>
          </cell>
          <cell r="B1232" t="str">
            <v>후르츠칵테일836g동원</v>
          </cell>
          <cell r="D1232" t="str">
            <v>과실류(캔)</v>
          </cell>
          <cell r="E1232" t="str">
            <v>후르츠칵테일</v>
          </cell>
          <cell r="G1232" t="str">
            <v>836g</v>
          </cell>
          <cell r="I1232" t="str">
            <v>동원</v>
          </cell>
          <cell r="J1232">
            <v>3100</v>
          </cell>
          <cell r="K1232">
            <v>3200</v>
          </cell>
          <cell r="L1232">
            <v>2700</v>
          </cell>
          <cell r="M1232">
            <v>-12.903225806451612</v>
          </cell>
          <cell r="N1232">
            <v>-15.625</v>
          </cell>
          <cell r="O1232">
            <v>3300</v>
          </cell>
          <cell r="P1232">
            <v>4290</v>
          </cell>
          <cell r="Q1232">
            <v>4290</v>
          </cell>
          <cell r="R1232">
            <v>30</v>
          </cell>
          <cell r="S1232">
            <v>0</v>
          </cell>
          <cell r="T1232">
            <v>3770</v>
          </cell>
          <cell r="U1232">
            <v>3780</v>
          </cell>
          <cell r="V1232">
            <v>3780</v>
          </cell>
          <cell r="W1232">
            <v>0.26525198938992045</v>
          </cell>
          <cell r="X1232">
            <v>0</v>
          </cell>
          <cell r="Y1232">
            <v>3250</v>
          </cell>
          <cell r="Z1232">
            <v>3250</v>
          </cell>
          <cell r="AA1232">
            <v>3250</v>
          </cell>
        </row>
        <row r="1233">
          <cell r="A1233">
            <v>240</v>
          </cell>
          <cell r="B1233" t="str">
            <v>베이컨400g목우촌</v>
          </cell>
          <cell r="C1233">
            <v>68</v>
          </cell>
          <cell r="D1233" t="str">
            <v>육류</v>
          </cell>
          <cell r="E1233" t="str">
            <v>베이컨</v>
          </cell>
          <cell r="G1233" t="str">
            <v>400g</v>
          </cell>
          <cell r="I1233" t="str">
            <v>목우촌</v>
          </cell>
          <cell r="J1233" t="str">
            <v>-</v>
          </cell>
          <cell r="K1233" t="str">
            <v>-</v>
          </cell>
          <cell r="L1233" t="str">
            <v>-</v>
          </cell>
          <cell r="M1233" t="e">
            <v>#VALUE!</v>
          </cell>
          <cell r="N1233" t="e">
            <v>#VALUE!</v>
          </cell>
          <cell r="O1233" t="str">
            <v>-</v>
          </cell>
          <cell r="P1233" t="str">
            <v>-</v>
          </cell>
          <cell r="Q1233" t="str">
            <v>-</v>
          </cell>
          <cell r="R1233" t="e">
            <v>#VALUE!</v>
          </cell>
          <cell r="S1233" t="e">
            <v>#VALUE!</v>
          </cell>
          <cell r="T1233" t="str">
            <v>-</v>
          </cell>
          <cell r="U1233" t="str">
            <v>-</v>
          </cell>
          <cell r="V1233" t="str">
            <v>-</v>
          </cell>
          <cell r="W1233" t="e">
            <v>#VALUE!</v>
          </cell>
          <cell r="X1233" t="e">
            <v>#VALUE!</v>
          </cell>
          <cell r="Y1233">
            <v>9600</v>
          </cell>
          <cell r="Z1233">
            <v>9600</v>
          </cell>
          <cell r="AA1233">
            <v>9600</v>
          </cell>
        </row>
        <row r="1234">
          <cell r="A1234">
            <v>241</v>
          </cell>
          <cell r="B1234" t="str">
            <v>베이컨수입100/롯데kg롯데</v>
          </cell>
          <cell r="D1234" t="str">
            <v>육류</v>
          </cell>
          <cell r="E1234" t="str">
            <v>베이컨</v>
          </cell>
          <cell r="F1234" t="str">
            <v>수입100/롯데</v>
          </cell>
          <cell r="G1234" t="str">
            <v>kg</v>
          </cell>
          <cell r="I1234" t="str">
            <v>롯데</v>
          </cell>
          <cell r="J1234" t="str">
            <v>-</v>
          </cell>
          <cell r="K1234" t="str">
            <v>-</v>
          </cell>
          <cell r="L1234">
            <v>24900</v>
          </cell>
          <cell r="M1234" t="e">
            <v>#VALUE!</v>
          </cell>
          <cell r="N1234" t="e">
            <v>#VALUE!</v>
          </cell>
          <cell r="O1234" t="str">
            <v>-</v>
          </cell>
          <cell r="P1234" t="str">
            <v>-</v>
          </cell>
          <cell r="Q1234" t="str">
            <v>-</v>
          </cell>
          <cell r="R1234" t="e">
            <v>#VALUE!</v>
          </cell>
          <cell r="S1234" t="e">
            <v>#VALUE!</v>
          </cell>
          <cell r="T1234" t="str">
            <v>-</v>
          </cell>
          <cell r="U1234" t="str">
            <v>-</v>
          </cell>
          <cell r="V1234" t="str">
            <v>-</v>
          </cell>
          <cell r="W1234" t="e">
            <v>#VALUE!</v>
          </cell>
          <cell r="X1234" t="e">
            <v>#VALUE!</v>
          </cell>
          <cell r="Y1234" t="str">
            <v>-</v>
          </cell>
          <cell r="Z1234" t="str">
            <v>-</v>
          </cell>
          <cell r="AA1234" t="str">
            <v>-</v>
          </cell>
        </row>
        <row r="1235">
          <cell r="A1235">
            <v>242</v>
          </cell>
          <cell r="B1235" t="str">
            <v>베이컨덴마크폴란드캐나다핀란드돈육96.22/이츠웰kg냉장제일제당</v>
          </cell>
          <cell r="D1235" t="str">
            <v>육류</v>
          </cell>
          <cell r="E1235" t="str">
            <v>베이컨</v>
          </cell>
          <cell r="F1235" t="str">
            <v>덴마크폴란드캐나다핀란드돈육96.22/이츠웰</v>
          </cell>
          <cell r="G1235" t="str">
            <v>kg</v>
          </cell>
          <cell r="H1235" t="str">
            <v>냉장</v>
          </cell>
          <cell r="I1235" t="str">
            <v>제일제당</v>
          </cell>
          <cell r="J1235">
            <v>27200</v>
          </cell>
          <cell r="K1235">
            <v>27200</v>
          </cell>
          <cell r="L1235">
            <v>27200</v>
          </cell>
          <cell r="M1235">
            <v>0</v>
          </cell>
          <cell r="N1235">
            <v>0</v>
          </cell>
          <cell r="O1235" t="str">
            <v>-</v>
          </cell>
          <cell r="P1235" t="str">
            <v>-</v>
          </cell>
          <cell r="Q1235">
            <v>22000</v>
          </cell>
          <cell r="R1235" t="e">
            <v>#VALUE!</v>
          </cell>
          <cell r="S1235" t="e">
            <v>#VALUE!</v>
          </cell>
          <cell r="T1235">
            <v>21600</v>
          </cell>
          <cell r="U1235" t="str">
            <v>-</v>
          </cell>
          <cell r="V1235">
            <v>22270</v>
          </cell>
          <cell r="W1235">
            <v>3.1018518518518516</v>
          </cell>
          <cell r="X1235" t="e">
            <v>#VALUE!</v>
          </cell>
          <cell r="Y1235" t="str">
            <v>-</v>
          </cell>
          <cell r="Z1235">
            <v>19800</v>
          </cell>
          <cell r="AA1235" t="str">
            <v>-</v>
          </cell>
        </row>
        <row r="1236">
          <cell r="A1236">
            <v>243</v>
          </cell>
          <cell r="B1236" t="str">
            <v>베이컨kg냉장/냉동청정원</v>
          </cell>
          <cell r="D1236" t="str">
            <v>육류</v>
          </cell>
          <cell r="E1236" t="str">
            <v>베이컨</v>
          </cell>
          <cell r="G1236" t="str">
            <v>kg</v>
          </cell>
          <cell r="H1236" t="str">
            <v>냉장/냉동</v>
          </cell>
          <cell r="I1236" t="str">
            <v>청정원</v>
          </cell>
          <cell r="J1236">
            <v>18900</v>
          </cell>
          <cell r="K1236" t="str">
            <v>-</v>
          </cell>
          <cell r="L1236" t="str">
            <v>-</v>
          </cell>
          <cell r="M1236" t="e">
            <v>#VALUE!</v>
          </cell>
          <cell r="N1236" t="e">
            <v>#VALUE!</v>
          </cell>
          <cell r="O1236" t="str">
            <v>-</v>
          </cell>
          <cell r="P1236" t="str">
            <v>-</v>
          </cell>
          <cell r="Q1236" t="str">
            <v>-</v>
          </cell>
          <cell r="R1236" t="e">
            <v>#VALUE!</v>
          </cell>
          <cell r="S1236" t="e">
            <v>#VALUE!</v>
          </cell>
          <cell r="T1236" t="str">
            <v>-</v>
          </cell>
          <cell r="U1236" t="str">
            <v>-</v>
          </cell>
          <cell r="V1236" t="str">
            <v>-</v>
          </cell>
          <cell r="W1236" t="e">
            <v>#VALUE!</v>
          </cell>
          <cell r="X1236" t="e">
            <v>#VALUE!</v>
          </cell>
          <cell r="Y1236" t="str">
            <v>-</v>
          </cell>
          <cell r="Z1236">
            <v>26720</v>
          </cell>
          <cell r="AA1236">
            <v>26720</v>
          </cell>
        </row>
        <row r="1237">
          <cell r="A1237">
            <v>244</v>
          </cell>
          <cell r="B1237" t="str">
            <v>소시지460g불고기비엔나청정원</v>
          </cell>
          <cell r="C1237">
            <v>69</v>
          </cell>
          <cell r="D1237" t="str">
            <v>육류</v>
          </cell>
          <cell r="E1237" t="str">
            <v>소시지</v>
          </cell>
          <cell r="G1237" t="str">
            <v>460g</v>
          </cell>
          <cell r="H1237" t="str">
            <v>불고기비엔나</v>
          </cell>
          <cell r="I1237" t="str">
            <v>청정원</v>
          </cell>
          <cell r="J1237">
            <v>3660</v>
          </cell>
          <cell r="K1237">
            <v>3680</v>
          </cell>
          <cell r="L1237">
            <v>3680</v>
          </cell>
          <cell r="M1237">
            <v>0.54644808743169404</v>
          </cell>
          <cell r="N1237">
            <v>0</v>
          </cell>
          <cell r="O1237" t="str">
            <v>-</v>
          </cell>
          <cell r="P1237" t="str">
            <v>-</v>
          </cell>
          <cell r="Q1237" t="str">
            <v>-</v>
          </cell>
          <cell r="R1237" t="e">
            <v>#VALUE!</v>
          </cell>
          <cell r="S1237" t="e">
            <v>#VALUE!</v>
          </cell>
          <cell r="T1237" t="str">
            <v>-</v>
          </cell>
          <cell r="U1237" t="str">
            <v>-</v>
          </cell>
          <cell r="V1237" t="str">
            <v>-</v>
          </cell>
          <cell r="W1237" t="e">
            <v>#VALUE!</v>
          </cell>
          <cell r="X1237" t="e">
            <v>#VALUE!</v>
          </cell>
          <cell r="Y1237" t="str">
            <v>-</v>
          </cell>
          <cell r="Z1237">
            <v>5360</v>
          </cell>
          <cell r="AA1237">
            <v>5360</v>
          </cell>
        </row>
        <row r="1238">
          <cell r="A1238">
            <v>245</v>
          </cell>
          <cell r="B1238" t="str">
            <v>소시지500g알찬소시지제일제당</v>
          </cell>
          <cell r="D1238" t="str">
            <v>육류</v>
          </cell>
          <cell r="E1238" t="str">
            <v>소시지</v>
          </cell>
          <cell r="G1238" t="str">
            <v>500g</v>
          </cell>
          <cell r="H1238" t="str">
            <v>알찬소시지</v>
          </cell>
          <cell r="I1238" t="str">
            <v>제일제당</v>
          </cell>
          <cell r="J1238" t="str">
            <v>-</v>
          </cell>
          <cell r="K1238" t="str">
            <v>-</v>
          </cell>
          <cell r="L1238" t="str">
            <v>-</v>
          </cell>
          <cell r="M1238" t="e">
            <v>#VALUE!</v>
          </cell>
          <cell r="N1238" t="e">
            <v>#VALUE!</v>
          </cell>
          <cell r="O1238" t="str">
            <v>-</v>
          </cell>
          <cell r="P1238" t="str">
            <v>-</v>
          </cell>
          <cell r="Q1238">
            <v>2800</v>
          </cell>
          <cell r="R1238" t="e">
            <v>#VALUE!</v>
          </cell>
          <cell r="S1238" t="e">
            <v>#VALUE!</v>
          </cell>
          <cell r="T1238" t="str">
            <v>-</v>
          </cell>
          <cell r="U1238" t="str">
            <v>-</v>
          </cell>
          <cell r="V1238">
            <v>2580</v>
          </cell>
          <cell r="W1238" t="e">
            <v>#VALUE!</v>
          </cell>
          <cell r="X1238" t="e">
            <v>#VALUE!</v>
          </cell>
          <cell r="Y1238">
            <v>2580</v>
          </cell>
          <cell r="Z1238">
            <v>2580</v>
          </cell>
          <cell r="AA1238">
            <v>2580</v>
          </cell>
        </row>
        <row r="1239">
          <cell r="A1239">
            <v>246</v>
          </cell>
          <cell r="B1239" t="str">
            <v>소시지kg켄터키후랑크청정원</v>
          </cell>
          <cell r="D1239" t="str">
            <v>육류</v>
          </cell>
          <cell r="E1239" t="str">
            <v>소시지</v>
          </cell>
          <cell r="G1239" t="str">
            <v>kg</v>
          </cell>
          <cell r="H1239" t="str">
            <v>켄터키후랑크</v>
          </cell>
          <cell r="I1239" t="str">
            <v>청정원</v>
          </cell>
          <cell r="J1239">
            <v>6980</v>
          </cell>
          <cell r="K1239">
            <v>5800</v>
          </cell>
          <cell r="L1239" t="str">
            <v>-</v>
          </cell>
          <cell r="M1239" t="e">
            <v>#VALUE!</v>
          </cell>
          <cell r="N1239" t="e">
            <v>#VALUE!</v>
          </cell>
          <cell r="O1239">
            <v>6000</v>
          </cell>
          <cell r="P1239">
            <v>6000</v>
          </cell>
          <cell r="Q1239">
            <v>6000</v>
          </cell>
          <cell r="R1239">
            <v>0</v>
          </cell>
          <cell r="S1239">
            <v>0</v>
          </cell>
          <cell r="T1239">
            <v>13440</v>
          </cell>
          <cell r="U1239" t="str">
            <v>-</v>
          </cell>
          <cell r="V1239">
            <v>6150</v>
          </cell>
          <cell r="W1239">
            <v>-54.241071428571431</v>
          </cell>
          <cell r="X1239" t="e">
            <v>#VALUE!</v>
          </cell>
          <cell r="Y1239" t="str">
            <v>-</v>
          </cell>
          <cell r="Z1239">
            <v>6980</v>
          </cell>
          <cell r="AA1239" t="str">
            <v>-</v>
          </cell>
        </row>
        <row r="1240">
          <cell r="A1240">
            <v>247</v>
          </cell>
          <cell r="B1240" t="str">
            <v>소시지kg후랑크,32개입롯데</v>
          </cell>
          <cell r="D1240" t="str">
            <v>육류</v>
          </cell>
          <cell r="E1240" t="str">
            <v>소시지</v>
          </cell>
          <cell r="G1240" t="str">
            <v>kg</v>
          </cell>
          <cell r="H1240" t="str">
            <v>후랑크,32개입</v>
          </cell>
          <cell r="I1240" t="str">
            <v>롯데</v>
          </cell>
          <cell r="J1240">
            <v>7250</v>
          </cell>
          <cell r="K1240">
            <v>7250</v>
          </cell>
          <cell r="L1240">
            <v>7250</v>
          </cell>
          <cell r="M1240">
            <v>0</v>
          </cell>
          <cell r="N1240">
            <v>0</v>
          </cell>
          <cell r="O1240" t="str">
            <v>-</v>
          </cell>
          <cell r="P1240" t="str">
            <v>-</v>
          </cell>
          <cell r="Q1240" t="str">
            <v>-</v>
          </cell>
          <cell r="R1240" t="e">
            <v>#VALUE!</v>
          </cell>
          <cell r="S1240" t="e">
            <v>#VALUE!</v>
          </cell>
          <cell r="T1240" t="str">
            <v>-</v>
          </cell>
          <cell r="U1240" t="str">
            <v>-</v>
          </cell>
          <cell r="V1240" t="str">
            <v>-</v>
          </cell>
          <cell r="W1240" t="e">
            <v>#VALUE!</v>
          </cell>
          <cell r="X1240" t="e">
            <v>#VALUE!</v>
          </cell>
          <cell r="Y1240" t="str">
            <v>-</v>
          </cell>
          <cell r="Z1240" t="str">
            <v>-</v>
          </cell>
          <cell r="AA1240" t="str">
            <v>-</v>
          </cell>
        </row>
        <row r="1241">
          <cell r="A1241">
            <v>248</v>
          </cell>
          <cell r="B1241" t="str">
            <v>소시지kg알뜰비엔나,820g롯데</v>
          </cell>
          <cell r="D1241" t="str">
            <v>육류</v>
          </cell>
          <cell r="E1241" t="str">
            <v>소시지</v>
          </cell>
          <cell r="G1241" t="str">
            <v>kg</v>
          </cell>
          <cell r="H1241" t="str">
            <v>알뜰비엔나,820g</v>
          </cell>
          <cell r="I1241" t="str">
            <v>롯데</v>
          </cell>
          <cell r="J1241">
            <v>9380</v>
          </cell>
          <cell r="K1241">
            <v>10500</v>
          </cell>
          <cell r="L1241">
            <v>10540</v>
          </cell>
          <cell r="M1241">
            <v>12.366737739872068</v>
          </cell>
          <cell r="N1241">
            <v>0.38095238095238093</v>
          </cell>
          <cell r="O1241" t="str">
            <v>-</v>
          </cell>
          <cell r="P1241" t="str">
            <v>-</v>
          </cell>
          <cell r="Q1241" t="str">
            <v>-</v>
          </cell>
          <cell r="R1241" t="e">
            <v>#VALUE!</v>
          </cell>
          <cell r="S1241" t="e">
            <v>#VALUE!</v>
          </cell>
          <cell r="T1241">
            <v>9200</v>
          </cell>
          <cell r="U1241">
            <v>8500</v>
          </cell>
          <cell r="V1241" t="str">
            <v>-</v>
          </cell>
          <cell r="W1241" t="e">
            <v>#VALUE!</v>
          </cell>
          <cell r="X1241" t="e">
            <v>#VALUE!</v>
          </cell>
          <cell r="Y1241">
            <v>12250</v>
          </cell>
          <cell r="Z1241">
            <v>12250</v>
          </cell>
          <cell r="AA1241">
            <v>12250</v>
          </cell>
        </row>
        <row r="1242">
          <cell r="A1242">
            <v>249</v>
          </cell>
          <cell r="B1242" t="str">
            <v>소시지/동원kg비엔나,위너소시지,7g,143개동원</v>
          </cell>
          <cell r="D1242" t="str">
            <v>육류</v>
          </cell>
          <cell r="E1242" t="str">
            <v>소시지</v>
          </cell>
          <cell r="F1242" t="str">
            <v>/동원</v>
          </cell>
          <cell r="G1242" t="str">
            <v>kg</v>
          </cell>
          <cell r="H1242" t="str">
            <v>비엔나,위너소시지,7g,143개</v>
          </cell>
          <cell r="I1242" t="str">
            <v>동원</v>
          </cell>
          <cell r="J1242">
            <v>8900</v>
          </cell>
          <cell r="K1242">
            <v>8900</v>
          </cell>
          <cell r="L1242">
            <v>8900</v>
          </cell>
          <cell r="M1242">
            <v>0</v>
          </cell>
          <cell r="N1242">
            <v>0</v>
          </cell>
          <cell r="O1242" t="str">
            <v>-</v>
          </cell>
          <cell r="P1242" t="str">
            <v>-</v>
          </cell>
          <cell r="Q1242" t="str">
            <v>-</v>
          </cell>
          <cell r="R1242" t="e">
            <v>#VALUE!</v>
          </cell>
          <cell r="S1242" t="e">
            <v>#VALUE!</v>
          </cell>
          <cell r="T1242">
            <v>5980</v>
          </cell>
          <cell r="U1242">
            <v>7980</v>
          </cell>
          <cell r="V1242">
            <v>7980</v>
          </cell>
          <cell r="W1242">
            <v>33.444816053511708</v>
          </cell>
          <cell r="X1242">
            <v>0</v>
          </cell>
          <cell r="Y1242" t="str">
            <v>-</v>
          </cell>
          <cell r="Z1242">
            <v>9980</v>
          </cell>
          <cell r="AA1242">
            <v>13300</v>
          </cell>
        </row>
        <row r="1243">
          <cell r="A1243">
            <v>250</v>
          </cell>
          <cell r="B1243" t="str">
            <v>소시지kg켄터키후랑크제일제당</v>
          </cell>
          <cell r="D1243" t="str">
            <v>육류</v>
          </cell>
          <cell r="E1243" t="str">
            <v>소시지</v>
          </cell>
          <cell r="G1243" t="str">
            <v>kg</v>
          </cell>
          <cell r="H1243" t="str">
            <v>켄터키후랑크</v>
          </cell>
          <cell r="I1243" t="str">
            <v>제일제당</v>
          </cell>
          <cell r="J1243">
            <v>8030</v>
          </cell>
          <cell r="K1243">
            <v>7500</v>
          </cell>
          <cell r="L1243">
            <v>7200</v>
          </cell>
          <cell r="M1243">
            <v>-10.336239103362391</v>
          </cell>
          <cell r="N1243">
            <v>-4</v>
          </cell>
          <cell r="O1243">
            <v>12180</v>
          </cell>
          <cell r="P1243" t="str">
            <v>-</v>
          </cell>
          <cell r="Q1243" t="str">
            <v>-</v>
          </cell>
          <cell r="R1243" t="e">
            <v>#VALUE!</v>
          </cell>
          <cell r="S1243" t="e">
            <v>#VALUE!</v>
          </cell>
          <cell r="T1243">
            <v>9920</v>
          </cell>
          <cell r="U1243" t="str">
            <v>-</v>
          </cell>
          <cell r="V1243">
            <v>6150</v>
          </cell>
          <cell r="W1243">
            <v>-38.00403225806452</v>
          </cell>
          <cell r="X1243" t="e">
            <v>#VALUE!</v>
          </cell>
          <cell r="Y1243">
            <v>9080</v>
          </cell>
          <cell r="Z1243">
            <v>8700</v>
          </cell>
          <cell r="AA1243">
            <v>5200</v>
          </cell>
        </row>
        <row r="1244">
          <cell r="A1244">
            <v>251</v>
          </cell>
          <cell r="B1244" t="str">
            <v>소시지kg스모크비엔나롯데</v>
          </cell>
          <cell r="D1244" t="str">
            <v>육류</v>
          </cell>
          <cell r="E1244" t="str">
            <v>소시지</v>
          </cell>
          <cell r="G1244" t="str">
            <v>kg</v>
          </cell>
          <cell r="H1244" t="str">
            <v>스모크비엔나</v>
          </cell>
          <cell r="I1244" t="str">
            <v>롯데</v>
          </cell>
          <cell r="J1244" t="str">
            <v>-</v>
          </cell>
          <cell r="K1244" t="str">
            <v>-</v>
          </cell>
          <cell r="L1244" t="str">
            <v>-</v>
          </cell>
          <cell r="M1244" t="e">
            <v>#VALUE!</v>
          </cell>
          <cell r="N1244" t="e">
            <v>#VALUE!</v>
          </cell>
          <cell r="O1244" t="str">
            <v>-</v>
          </cell>
          <cell r="P1244" t="str">
            <v>-</v>
          </cell>
          <cell r="Q1244" t="str">
            <v>-</v>
          </cell>
          <cell r="R1244" t="e">
            <v>#VALUE!</v>
          </cell>
          <cell r="S1244" t="e">
            <v>#VALUE!</v>
          </cell>
          <cell r="T1244" t="str">
            <v>-</v>
          </cell>
          <cell r="U1244" t="str">
            <v>-</v>
          </cell>
          <cell r="V1244" t="str">
            <v>-</v>
          </cell>
          <cell r="W1244" t="e">
            <v>#VALUE!</v>
          </cell>
          <cell r="X1244" t="e">
            <v>#VALUE!</v>
          </cell>
          <cell r="Y1244">
            <v>8120</v>
          </cell>
          <cell r="Z1244">
            <v>8120</v>
          </cell>
          <cell r="AA1244">
            <v>8120</v>
          </cell>
        </row>
        <row r="1245">
          <cell r="A1245">
            <v>252</v>
          </cell>
          <cell r="B1245" t="str">
            <v>소시지돈육90.21(국산27.6 ,수입산72.4)/CJkg비엔나소시지제일제당</v>
          </cell>
          <cell r="D1245" t="str">
            <v>육류</v>
          </cell>
          <cell r="E1245" t="str">
            <v>소시지</v>
          </cell>
          <cell r="F1245" t="str">
            <v>돈육90.21(국산27.6 ,수입산72.4)/CJ</v>
          </cell>
          <cell r="G1245" t="str">
            <v>kg</v>
          </cell>
          <cell r="H1245" t="str">
            <v>비엔나소시지</v>
          </cell>
          <cell r="I1245" t="str">
            <v>제일제당</v>
          </cell>
          <cell r="J1245">
            <v>12500</v>
          </cell>
          <cell r="K1245">
            <v>11700</v>
          </cell>
          <cell r="L1245">
            <v>11700</v>
          </cell>
          <cell r="M1245">
            <v>-6.4</v>
          </cell>
          <cell r="N1245">
            <v>0</v>
          </cell>
          <cell r="O1245">
            <v>11520</v>
          </cell>
          <cell r="P1245" t="str">
            <v>-</v>
          </cell>
          <cell r="Q1245" t="str">
            <v>-</v>
          </cell>
          <cell r="R1245" t="e">
            <v>#VALUE!</v>
          </cell>
          <cell r="S1245" t="e">
            <v>#VALUE!</v>
          </cell>
          <cell r="T1245">
            <v>14950</v>
          </cell>
          <cell r="U1245">
            <v>12480</v>
          </cell>
          <cell r="W1245">
            <v>-100</v>
          </cell>
          <cell r="X1245">
            <v>-100</v>
          </cell>
          <cell r="Y1245">
            <v>14950</v>
          </cell>
          <cell r="Z1245">
            <v>9900</v>
          </cell>
          <cell r="AA1245">
            <v>7800</v>
          </cell>
        </row>
        <row r="1246">
          <cell r="A1246">
            <v>253</v>
          </cell>
          <cell r="B1246" t="str">
            <v>소시지kg주부9단목우촌</v>
          </cell>
          <cell r="D1246" t="str">
            <v>육류</v>
          </cell>
          <cell r="E1246" t="str">
            <v>소시지</v>
          </cell>
          <cell r="G1246" t="str">
            <v>kg</v>
          </cell>
          <cell r="H1246" t="str">
            <v>주부9단</v>
          </cell>
          <cell r="I1246" t="str">
            <v>목우촌</v>
          </cell>
          <cell r="J1246" t="str">
            <v>-</v>
          </cell>
          <cell r="K1246" t="str">
            <v>-</v>
          </cell>
          <cell r="L1246" t="str">
            <v>-</v>
          </cell>
          <cell r="M1246" t="e">
            <v>#VALUE!</v>
          </cell>
          <cell r="N1246" t="e">
            <v>#VALUE!</v>
          </cell>
          <cell r="O1246" t="str">
            <v>-</v>
          </cell>
          <cell r="P1246" t="str">
            <v>-</v>
          </cell>
          <cell r="Q1246" t="str">
            <v>-</v>
          </cell>
          <cell r="R1246" t="e">
            <v>#VALUE!</v>
          </cell>
          <cell r="S1246" t="e">
            <v>#VALUE!</v>
          </cell>
          <cell r="T1246">
            <v>16200</v>
          </cell>
          <cell r="U1246" t="str">
            <v>-</v>
          </cell>
          <cell r="W1246">
            <v>-100</v>
          </cell>
          <cell r="X1246" t="e">
            <v>#VALUE!</v>
          </cell>
          <cell r="Y1246">
            <v>14100</v>
          </cell>
          <cell r="Z1246">
            <v>10700</v>
          </cell>
          <cell r="AA1246" t="str">
            <v>-</v>
          </cell>
        </row>
        <row r="1247">
          <cell r="A1247">
            <v>254</v>
          </cell>
          <cell r="B1247" t="str">
            <v>소시지kg켄터키후랑크,개당30g,34개동원</v>
          </cell>
          <cell r="D1247" t="str">
            <v>육류</v>
          </cell>
          <cell r="E1247" t="str">
            <v>소시지</v>
          </cell>
          <cell r="G1247" t="str">
            <v>kg</v>
          </cell>
          <cell r="H1247" t="str">
            <v>켄터키후랑크,개당30g,34개</v>
          </cell>
          <cell r="I1247" t="str">
            <v>동원</v>
          </cell>
          <cell r="J1247">
            <v>10280</v>
          </cell>
          <cell r="K1247" t="str">
            <v>-</v>
          </cell>
          <cell r="M1247">
            <v>-100</v>
          </cell>
          <cell r="N1247" t="e">
            <v>#VALUE!</v>
          </cell>
          <cell r="O1247" t="str">
            <v>-</v>
          </cell>
          <cell r="P1247" t="str">
            <v>-</v>
          </cell>
          <cell r="Q1247" t="str">
            <v>-</v>
          </cell>
          <cell r="R1247" t="e">
            <v>#VALUE!</v>
          </cell>
          <cell r="S1247" t="e">
            <v>#VALUE!</v>
          </cell>
          <cell r="T1247" t="str">
            <v>-</v>
          </cell>
          <cell r="U1247" t="str">
            <v>-</v>
          </cell>
          <cell r="V1247" t="str">
            <v>-</v>
          </cell>
          <cell r="W1247" t="e">
            <v>#VALUE!</v>
          </cell>
          <cell r="X1247" t="e">
            <v>#VALUE!</v>
          </cell>
          <cell r="Y1247">
            <v>5980</v>
          </cell>
          <cell r="Z1247">
            <v>5980</v>
          </cell>
          <cell r="AA1247">
            <v>5980</v>
          </cell>
        </row>
        <row r="1248">
          <cell r="A1248">
            <v>255</v>
          </cell>
          <cell r="B1248" t="str">
            <v>소시지무아질산kg우리아이켄터키소시지대상</v>
          </cell>
          <cell r="D1248" t="str">
            <v>육류</v>
          </cell>
          <cell r="E1248" t="str">
            <v>소시지</v>
          </cell>
          <cell r="F1248" t="str">
            <v>무아질산</v>
          </cell>
          <cell r="G1248" t="str">
            <v>kg</v>
          </cell>
          <cell r="H1248" t="str">
            <v>우리아이켄터키소시지</v>
          </cell>
          <cell r="I1248" t="str">
            <v>대상</v>
          </cell>
          <cell r="J1248" t="str">
            <v>-</v>
          </cell>
          <cell r="K1248" t="str">
            <v>-</v>
          </cell>
          <cell r="L1248">
            <v>5700</v>
          </cell>
          <cell r="M1248" t="e">
            <v>#VALUE!</v>
          </cell>
          <cell r="N1248" t="e">
            <v>#VALUE!</v>
          </cell>
          <cell r="O1248" t="str">
            <v>-</v>
          </cell>
          <cell r="P1248" t="str">
            <v>-</v>
          </cell>
          <cell r="Q1248" t="str">
            <v>-</v>
          </cell>
          <cell r="R1248" t="e">
            <v>#VALUE!</v>
          </cell>
          <cell r="S1248" t="e">
            <v>#VALUE!</v>
          </cell>
          <cell r="T1248">
            <v>13440</v>
          </cell>
          <cell r="U1248" t="str">
            <v>-</v>
          </cell>
          <cell r="V1248" t="str">
            <v>-</v>
          </cell>
          <cell r="W1248" t="e">
            <v>#VALUE!</v>
          </cell>
          <cell r="X1248" t="e">
            <v>#VALUE!</v>
          </cell>
          <cell r="Y1248" t="str">
            <v>-</v>
          </cell>
          <cell r="Z1248">
            <v>6450</v>
          </cell>
          <cell r="AA1248">
            <v>6450</v>
          </cell>
        </row>
        <row r="1249">
          <cell r="A1249">
            <v>256</v>
          </cell>
          <cell r="B1249" t="str">
            <v>소시지국산닭고기64.30/CJkg켄터키후랑크제일제당</v>
          </cell>
          <cell r="D1249" t="str">
            <v>육류</v>
          </cell>
          <cell r="E1249" t="str">
            <v>소시지</v>
          </cell>
          <cell r="F1249" t="str">
            <v>국산닭고기64.30/CJ</v>
          </cell>
          <cell r="G1249" t="str">
            <v>kg</v>
          </cell>
          <cell r="H1249" t="str">
            <v>켄터키후랑크</v>
          </cell>
          <cell r="I1249" t="str">
            <v>제일제당</v>
          </cell>
          <cell r="J1249">
            <v>8030</v>
          </cell>
          <cell r="K1249">
            <v>7500</v>
          </cell>
          <cell r="L1249">
            <v>7500</v>
          </cell>
          <cell r="M1249">
            <v>-6.6002490660024904</v>
          </cell>
          <cell r="N1249">
            <v>0</v>
          </cell>
          <cell r="O1249">
            <v>12180</v>
          </cell>
          <cell r="P1249" t="str">
            <v>-</v>
          </cell>
          <cell r="Q1249" t="str">
            <v>-</v>
          </cell>
          <cell r="R1249" t="e">
            <v>#VALUE!</v>
          </cell>
          <cell r="S1249" t="e">
            <v>#VALUE!</v>
          </cell>
          <cell r="T1249">
            <v>11960</v>
          </cell>
          <cell r="U1249" t="str">
            <v>-</v>
          </cell>
          <cell r="V1249" t="str">
            <v>-</v>
          </cell>
          <cell r="W1249" t="e">
            <v>#VALUE!</v>
          </cell>
          <cell r="X1249" t="e">
            <v>#VALUE!</v>
          </cell>
          <cell r="Y1249">
            <v>9080</v>
          </cell>
          <cell r="Z1249">
            <v>8700</v>
          </cell>
          <cell r="AA1249">
            <v>5200</v>
          </cell>
        </row>
        <row r="1250">
          <cell r="A1250">
            <v>257</v>
          </cell>
          <cell r="B1250" t="str">
            <v>소시지국산돈육93.9/롯데kg에센뽀득,23~25g롯데</v>
          </cell>
          <cell r="D1250" t="str">
            <v>육류</v>
          </cell>
          <cell r="E1250" t="str">
            <v>소시지</v>
          </cell>
          <cell r="F1250" t="str">
            <v>국산돈육93.9/롯데</v>
          </cell>
          <cell r="G1250" t="str">
            <v>kg</v>
          </cell>
          <cell r="H1250" t="str">
            <v>에센뽀득,23~25g</v>
          </cell>
          <cell r="I1250" t="str">
            <v>롯데</v>
          </cell>
          <cell r="J1250" t="e">
            <v>#N/A</v>
          </cell>
          <cell r="K1250" t="str">
            <v>-</v>
          </cell>
          <cell r="M1250" t="e">
            <v>#N/A</v>
          </cell>
          <cell r="N1250" t="e">
            <v>#VALUE!</v>
          </cell>
          <cell r="O1250" t="e">
            <v>#N/A</v>
          </cell>
          <cell r="P1250" t="str">
            <v>-</v>
          </cell>
          <cell r="Q1250" t="str">
            <v>-</v>
          </cell>
          <cell r="R1250" t="e">
            <v>#VALUE!</v>
          </cell>
          <cell r="S1250" t="e">
            <v>#VALUE!</v>
          </cell>
          <cell r="T1250" t="e">
            <v>#N/A</v>
          </cell>
          <cell r="U1250" t="str">
            <v>-</v>
          </cell>
          <cell r="V1250" t="str">
            <v>-</v>
          </cell>
          <cell r="W1250" t="e">
            <v>#VALUE!</v>
          </cell>
          <cell r="X1250" t="e">
            <v>#VALUE!</v>
          </cell>
          <cell r="Y1250" t="e">
            <v>#N/A</v>
          </cell>
          <cell r="Z1250">
            <v>16120</v>
          </cell>
          <cell r="AA1250">
            <v>16120</v>
          </cell>
        </row>
        <row r="1251">
          <cell r="A1251">
            <v>258</v>
          </cell>
          <cell r="B1251" t="str">
            <v>햄국산돈육92.65/롯데1.8kg로스팜롯데</v>
          </cell>
          <cell r="C1251">
            <v>70</v>
          </cell>
          <cell r="D1251" t="str">
            <v>육류</v>
          </cell>
          <cell r="E1251" t="str">
            <v>햄</v>
          </cell>
          <cell r="F1251" t="str">
            <v>국산돈육92.65/롯데</v>
          </cell>
          <cell r="G1251" t="str">
            <v>1.8kg</v>
          </cell>
          <cell r="H1251" t="str">
            <v>로스팜</v>
          </cell>
          <cell r="I1251" t="str">
            <v>롯데</v>
          </cell>
          <cell r="J1251">
            <v>23300</v>
          </cell>
          <cell r="K1251">
            <v>17200</v>
          </cell>
          <cell r="L1251">
            <v>16900</v>
          </cell>
          <cell r="M1251">
            <v>-27.467811158798284</v>
          </cell>
          <cell r="N1251">
            <v>-1.7441860465116279</v>
          </cell>
          <cell r="O1251" t="str">
            <v>-</v>
          </cell>
          <cell r="P1251">
            <v>17800</v>
          </cell>
          <cell r="Q1251">
            <v>17800</v>
          </cell>
          <cell r="R1251" t="e">
            <v>#VALUE!</v>
          </cell>
          <cell r="S1251">
            <v>0</v>
          </cell>
          <cell r="T1251" t="str">
            <v>-</v>
          </cell>
          <cell r="U1251" t="str">
            <v>-</v>
          </cell>
          <cell r="V1251" t="str">
            <v>-</v>
          </cell>
          <cell r="W1251" t="e">
            <v>#VALUE!</v>
          </cell>
          <cell r="X1251" t="e">
            <v>#VALUE!</v>
          </cell>
          <cell r="Y1251" t="str">
            <v>-</v>
          </cell>
          <cell r="Z1251">
            <v>18400</v>
          </cell>
          <cell r="AA1251">
            <v>18400</v>
          </cell>
        </row>
        <row r="1252">
          <cell r="A1252">
            <v>259</v>
          </cell>
          <cell r="B1252" t="str">
            <v>햄국산돈육84.44/롯데100g슬라이스롯데</v>
          </cell>
          <cell r="D1252" t="str">
            <v>육류</v>
          </cell>
          <cell r="E1252" t="str">
            <v>햄</v>
          </cell>
          <cell r="F1252" t="str">
            <v>국산돈육84.44/롯데</v>
          </cell>
          <cell r="G1252" t="str">
            <v>100g</v>
          </cell>
          <cell r="H1252" t="str">
            <v>슬라이스</v>
          </cell>
          <cell r="I1252" t="str">
            <v>롯데</v>
          </cell>
          <cell r="J1252">
            <v>2650</v>
          </cell>
          <cell r="K1252">
            <v>2650</v>
          </cell>
          <cell r="L1252">
            <v>2650</v>
          </cell>
          <cell r="M1252">
            <v>0</v>
          </cell>
          <cell r="N1252">
            <v>0</v>
          </cell>
          <cell r="O1252" t="str">
            <v>-</v>
          </cell>
          <cell r="P1252" t="str">
            <v>-</v>
          </cell>
          <cell r="Q1252" t="str">
            <v>-</v>
          </cell>
          <cell r="R1252" t="e">
            <v>#VALUE!</v>
          </cell>
          <cell r="S1252" t="e">
            <v>#VALUE!</v>
          </cell>
          <cell r="T1252">
            <v>2790</v>
          </cell>
          <cell r="U1252">
            <v>2790</v>
          </cell>
          <cell r="V1252">
            <v>2750</v>
          </cell>
          <cell r="W1252">
            <v>-1.4336917562724014</v>
          </cell>
          <cell r="X1252">
            <v>-1.4336917562724014</v>
          </cell>
          <cell r="Y1252">
            <v>2680</v>
          </cell>
          <cell r="Z1252">
            <v>2980</v>
          </cell>
          <cell r="AA1252">
            <v>2980</v>
          </cell>
        </row>
        <row r="1253">
          <cell r="A1253">
            <v>260</v>
          </cell>
          <cell r="B1253" t="str">
            <v>햄국산41수입59/청정원190g런천미트청정원</v>
          </cell>
          <cell r="D1253" t="str">
            <v>육류</v>
          </cell>
          <cell r="E1253" t="str">
            <v>햄</v>
          </cell>
          <cell r="F1253" t="str">
            <v>국산41수입59/청정원</v>
          </cell>
          <cell r="G1253" t="str">
            <v>190g</v>
          </cell>
          <cell r="H1253" t="str">
            <v>런천미트</v>
          </cell>
          <cell r="I1253" t="str">
            <v>청정원</v>
          </cell>
          <cell r="J1253" t="str">
            <v>-</v>
          </cell>
          <cell r="K1253" t="str">
            <v>-</v>
          </cell>
          <cell r="L1253" t="str">
            <v>-</v>
          </cell>
          <cell r="M1253" t="e">
            <v>#VALUE!</v>
          </cell>
          <cell r="N1253" t="e">
            <v>#VALUE!</v>
          </cell>
          <cell r="O1253" t="str">
            <v>-</v>
          </cell>
          <cell r="P1253" t="str">
            <v>-</v>
          </cell>
          <cell r="Q1253" t="str">
            <v>-</v>
          </cell>
          <cell r="R1253" t="e">
            <v>#VALUE!</v>
          </cell>
          <cell r="S1253" t="e">
            <v>#VALUE!</v>
          </cell>
          <cell r="T1253">
            <v>2280</v>
          </cell>
          <cell r="U1253">
            <v>2390</v>
          </cell>
          <cell r="V1253" t="str">
            <v>-</v>
          </cell>
          <cell r="W1253" t="e">
            <v>#VALUE!</v>
          </cell>
          <cell r="X1253" t="e">
            <v>#VALUE!</v>
          </cell>
          <cell r="Y1253">
            <v>2850</v>
          </cell>
          <cell r="Z1253">
            <v>2850</v>
          </cell>
          <cell r="AA1253">
            <v>2850</v>
          </cell>
        </row>
        <row r="1254">
          <cell r="A1254">
            <v>261</v>
          </cell>
          <cell r="B1254" t="str">
            <v>햄국산돈육95.85/청정원190g우리팜청정원</v>
          </cell>
          <cell r="D1254" t="str">
            <v>육류</v>
          </cell>
          <cell r="E1254" t="str">
            <v>햄</v>
          </cell>
          <cell r="F1254" t="str">
            <v>국산돈육95.85/청정원</v>
          </cell>
          <cell r="G1254" t="str">
            <v>190g</v>
          </cell>
          <cell r="H1254" t="str">
            <v>우리팜</v>
          </cell>
          <cell r="I1254" t="str">
            <v>청정원</v>
          </cell>
          <cell r="J1254" t="str">
            <v>-</v>
          </cell>
          <cell r="K1254" t="str">
            <v>-</v>
          </cell>
          <cell r="L1254" t="str">
            <v>-</v>
          </cell>
          <cell r="M1254" t="e">
            <v>#VALUE!</v>
          </cell>
          <cell r="N1254" t="e">
            <v>#VALUE!</v>
          </cell>
          <cell r="O1254" t="str">
            <v>-</v>
          </cell>
          <cell r="P1254" t="str">
            <v>-</v>
          </cell>
          <cell r="Q1254" t="str">
            <v>-</v>
          </cell>
          <cell r="R1254" t="e">
            <v>#VALUE!</v>
          </cell>
          <cell r="S1254" t="e">
            <v>#VALUE!</v>
          </cell>
          <cell r="T1254" t="str">
            <v>-</v>
          </cell>
          <cell r="U1254" t="str">
            <v>-</v>
          </cell>
          <cell r="V1254" t="str">
            <v>-</v>
          </cell>
          <cell r="W1254" t="e">
            <v>#VALUE!</v>
          </cell>
          <cell r="X1254" t="e">
            <v>#VALUE!</v>
          </cell>
          <cell r="Y1254">
            <v>3690</v>
          </cell>
          <cell r="Z1254">
            <v>3500</v>
          </cell>
          <cell r="AA1254">
            <v>3500</v>
          </cell>
        </row>
        <row r="1255">
          <cell r="A1255">
            <v>262</v>
          </cell>
          <cell r="B1255" t="str">
            <v>햄숯불김밥햄260g김밥용햄,약18줄제일제당</v>
          </cell>
          <cell r="D1255" t="str">
            <v>육류</v>
          </cell>
          <cell r="E1255" t="str">
            <v>햄</v>
          </cell>
          <cell r="F1255" t="str">
            <v>숯불김밥햄</v>
          </cell>
          <cell r="G1255" t="str">
            <v>260g</v>
          </cell>
          <cell r="H1255" t="str">
            <v>김밥용햄,약18줄</v>
          </cell>
          <cell r="I1255" t="str">
            <v>제일제당</v>
          </cell>
          <cell r="J1255">
            <v>3900</v>
          </cell>
          <cell r="K1255">
            <v>3900</v>
          </cell>
          <cell r="L1255">
            <v>3900</v>
          </cell>
          <cell r="M1255">
            <v>0</v>
          </cell>
          <cell r="N1255">
            <v>0</v>
          </cell>
          <cell r="O1255">
            <v>2870</v>
          </cell>
          <cell r="P1255" t="str">
            <v>-</v>
          </cell>
          <cell r="Q1255" t="str">
            <v>-</v>
          </cell>
          <cell r="R1255" t="e">
            <v>#VALUE!</v>
          </cell>
          <cell r="S1255" t="e">
            <v>#VALUE!</v>
          </cell>
          <cell r="T1255">
            <v>3380</v>
          </cell>
          <cell r="U1255">
            <v>3380</v>
          </cell>
          <cell r="V1255">
            <v>3380</v>
          </cell>
          <cell r="W1255">
            <v>0</v>
          </cell>
          <cell r="X1255">
            <v>0</v>
          </cell>
          <cell r="Y1255">
            <v>3980</v>
          </cell>
          <cell r="Z1255">
            <v>3380</v>
          </cell>
          <cell r="AA1255">
            <v>3380</v>
          </cell>
        </row>
        <row r="1256">
          <cell r="A1256">
            <v>263</v>
          </cell>
          <cell r="B1256" t="str">
            <v>햄270g마늘스모크햄롯데</v>
          </cell>
          <cell r="D1256" t="str">
            <v>육류</v>
          </cell>
          <cell r="E1256" t="str">
            <v>햄</v>
          </cell>
          <cell r="G1256" t="str">
            <v>270g</v>
          </cell>
          <cell r="H1256" t="str">
            <v>마늘스모크햄</v>
          </cell>
          <cell r="I1256" t="str">
            <v>롯데</v>
          </cell>
          <cell r="J1256">
            <v>3550</v>
          </cell>
          <cell r="K1256">
            <v>3550</v>
          </cell>
          <cell r="L1256">
            <v>4020</v>
          </cell>
          <cell r="M1256">
            <v>13.23943661971831</v>
          </cell>
          <cell r="N1256">
            <v>13.23943661971831</v>
          </cell>
          <cell r="O1256" t="str">
            <v>-</v>
          </cell>
          <cell r="P1256" t="str">
            <v>-</v>
          </cell>
          <cell r="Q1256" t="str">
            <v>-</v>
          </cell>
          <cell r="R1256" t="e">
            <v>#VALUE!</v>
          </cell>
          <cell r="S1256" t="e">
            <v>#VALUE!</v>
          </cell>
          <cell r="T1256" t="str">
            <v>-</v>
          </cell>
          <cell r="U1256" t="str">
            <v>-</v>
          </cell>
          <cell r="V1256" t="str">
            <v>-</v>
          </cell>
          <cell r="W1256" t="e">
            <v>#VALUE!</v>
          </cell>
          <cell r="X1256" t="e">
            <v>#VALUE!</v>
          </cell>
          <cell r="Y1256">
            <v>3980</v>
          </cell>
          <cell r="Z1256">
            <v>3980</v>
          </cell>
          <cell r="AA1256">
            <v>3980</v>
          </cell>
        </row>
        <row r="1257">
          <cell r="A1257">
            <v>264</v>
          </cell>
          <cell r="B1257" t="str">
            <v>햄300g햄터치롯데</v>
          </cell>
          <cell r="D1257" t="str">
            <v>육류</v>
          </cell>
          <cell r="E1257" t="str">
            <v>햄</v>
          </cell>
          <cell r="G1257" t="str">
            <v>300g</v>
          </cell>
          <cell r="H1257" t="str">
            <v>햄터치</v>
          </cell>
          <cell r="I1257" t="str">
            <v>롯데</v>
          </cell>
          <cell r="J1257" t="str">
            <v>-</v>
          </cell>
          <cell r="K1257" t="str">
            <v>-</v>
          </cell>
          <cell r="L1257" t="str">
            <v>-</v>
          </cell>
          <cell r="M1257" t="e">
            <v>#VALUE!</v>
          </cell>
          <cell r="N1257" t="e">
            <v>#VALUE!</v>
          </cell>
          <cell r="O1257" t="str">
            <v>-</v>
          </cell>
          <cell r="P1257" t="str">
            <v>-</v>
          </cell>
          <cell r="Q1257" t="str">
            <v>-</v>
          </cell>
          <cell r="R1257" t="e">
            <v>#VALUE!</v>
          </cell>
          <cell r="S1257" t="e">
            <v>#VALUE!</v>
          </cell>
          <cell r="T1257" t="str">
            <v>-</v>
          </cell>
          <cell r="U1257" t="str">
            <v>-</v>
          </cell>
          <cell r="V1257" t="str">
            <v>-</v>
          </cell>
          <cell r="W1257" t="e">
            <v>#VALUE!</v>
          </cell>
          <cell r="X1257" t="e">
            <v>#VALUE!</v>
          </cell>
          <cell r="Y1257" t="str">
            <v>-</v>
          </cell>
          <cell r="Z1257">
            <v>2380</v>
          </cell>
          <cell r="AA1257">
            <v>2380</v>
          </cell>
        </row>
        <row r="1258">
          <cell r="A1258">
            <v>265</v>
          </cell>
          <cell r="B1258" t="str">
            <v>햄국산돈육95.85/청정원340g하이포크팜청정원</v>
          </cell>
          <cell r="D1258" t="str">
            <v>육류</v>
          </cell>
          <cell r="E1258" t="str">
            <v>햄</v>
          </cell>
          <cell r="F1258" t="str">
            <v>국산돈육95.85/청정원</v>
          </cell>
          <cell r="G1258" t="str">
            <v>340g</v>
          </cell>
          <cell r="H1258" t="str">
            <v>하이포크팜</v>
          </cell>
          <cell r="I1258" t="str">
            <v>청정원</v>
          </cell>
          <cell r="J1258" t="str">
            <v>-</v>
          </cell>
          <cell r="K1258" t="str">
            <v>-</v>
          </cell>
          <cell r="L1258" t="str">
            <v>-</v>
          </cell>
          <cell r="M1258" t="e">
            <v>#VALUE!</v>
          </cell>
          <cell r="N1258" t="e">
            <v>#VALUE!</v>
          </cell>
          <cell r="O1258" t="str">
            <v>-</v>
          </cell>
          <cell r="P1258" t="str">
            <v>-</v>
          </cell>
          <cell r="Q1258" t="str">
            <v>-</v>
          </cell>
          <cell r="R1258" t="e">
            <v>#VALUE!</v>
          </cell>
          <cell r="S1258" t="e">
            <v>#VALUE!</v>
          </cell>
          <cell r="T1258" t="str">
            <v>-</v>
          </cell>
          <cell r="U1258" t="str">
            <v>-</v>
          </cell>
          <cell r="V1258" t="str">
            <v>-</v>
          </cell>
          <cell r="W1258" t="e">
            <v>#VALUE!</v>
          </cell>
          <cell r="X1258" t="e">
            <v>#VALUE!</v>
          </cell>
          <cell r="Y1258">
            <v>5250</v>
          </cell>
          <cell r="Z1258">
            <v>5250</v>
          </cell>
          <cell r="AA1258">
            <v>5250</v>
          </cell>
        </row>
        <row r="1259">
          <cell r="A1259">
            <v>266</v>
          </cell>
          <cell r="B1259" t="str">
            <v>햄국산41수입59/청정원330g런천미트청정원</v>
          </cell>
          <cell r="D1259" t="str">
            <v>육류</v>
          </cell>
          <cell r="E1259" t="str">
            <v>햄</v>
          </cell>
          <cell r="F1259" t="str">
            <v>국산41수입59/청정원</v>
          </cell>
          <cell r="G1259" t="str">
            <v>330g</v>
          </cell>
          <cell r="H1259" t="str">
            <v>런천미트</v>
          </cell>
          <cell r="I1259" t="str">
            <v>청정원</v>
          </cell>
          <cell r="J1259">
            <v>2800</v>
          </cell>
          <cell r="K1259">
            <v>2700</v>
          </cell>
          <cell r="L1259">
            <v>2700</v>
          </cell>
          <cell r="M1259">
            <v>-3.5714285714285716</v>
          </cell>
          <cell r="N1259">
            <v>0</v>
          </cell>
          <cell r="O1259" t="str">
            <v>-</v>
          </cell>
          <cell r="P1259" t="str">
            <v>-</v>
          </cell>
          <cell r="Q1259" t="str">
            <v>-</v>
          </cell>
          <cell r="R1259" t="e">
            <v>#VALUE!</v>
          </cell>
          <cell r="S1259" t="e">
            <v>#VALUE!</v>
          </cell>
          <cell r="T1259">
            <v>4150</v>
          </cell>
          <cell r="U1259">
            <v>3870</v>
          </cell>
          <cell r="V1259">
            <v>4150</v>
          </cell>
          <cell r="W1259">
            <v>0</v>
          </cell>
          <cell r="X1259">
            <v>7.2351421188630489</v>
          </cell>
          <cell r="Y1259">
            <v>4360</v>
          </cell>
          <cell r="Z1259">
            <v>4360</v>
          </cell>
          <cell r="AA1259">
            <v>4360</v>
          </cell>
        </row>
        <row r="1260">
          <cell r="A1260">
            <v>267</v>
          </cell>
          <cell r="B1260" t="str">
            <v>햄돈육95.37(국산69,미국캐나다31) / CJ340g스팸제일제당</v>
          </cell>
          <cell r="D1260" t="str">
            <v>육류</v>
          </cell>
          <cell r="E1260" t="str">
            <v>햄</v>
          </cell>
          <cell r="F1260" t="str">
            <v>돈육95.37(국산69,미국캐나다31) / CJ</v>
          </cell>
          <cell r="G1260" t="str">
            <v>340g</v>
          </cell>
          <cell r="H1260" t="str">
            <v>스팸</v>
          </cell>
          <cell r="I1260" t="str">
            <v>제일제당</v>
          </cell>
          <cell r="J1260">
            <v>4280</v>
          </cell>
          <cell r="K1260">
            <v>4280</v>
          </cell>
          <cell r="L1260">
            <v>4280</v>
          </cell>
          <cell r="M1260">
            <v>0</v>
          </cell>
          <cell r="N1260">
            <v>0</v>
          </cell>
          <cell r="O1260">
            <v>4300</v>
          </cell>
          <cell r="P1260">
            <v>4300</v>
          </cell>
          <cell r="Q1260">
            <v>4300</v>
          </cell>
          <cell r="R1260">
            <v>0</v>
          </cell>
          <cell r="S1260">
            <v>0</v>
          </cell>
          <cell r="T1260">
            <v>4980</v>
          </cell>
          <cell r="U1260">
            <v>4980</v>
          </cell>
          <cell r="V1260">
            <v>4960</v>
          </cell>
          <cell r="W1260">
            <v>-0.40160642570281124</v>
          </cell>
          <cell r="X1260">
            <v>-0.40160642570281124</v>
          </cell>
          <cell r="Y1260">
            <v>4980</v>
          </cell>
          <cell r="Z1260">
            <v>4980</v>
          </cell>
          <cell r="AA1260">
            <v>4980</v>
          </cell>
        </row>
        <row r="1261">
          <cell r="A1261">
            <v>268</v>
          </cell>
          <cell r="B1261" t="str">
            <v>햄340g리챔동원</v>
          </cell>
          <cell r="D1261" t="str">
            <v>육류</v>
          </cell>
          <cell r="E1261" t="str">
            <v>햄</v>
          </cell>
          <cell r="G1261" t="str">
            <v>340g</v>
          </cell>
          <cell r="H1261" t="str">
            <v>리챔</v>
          </cell>
          <cell r="I1261" t="str">
            <v>동원</v>
          </cell>
          <cell r="J1261">
            <v>4650</v>
          </cell>
          <cell r="K1261">
            <v>3490</v>
          </cell>
          <cell r="L1261">
            <v>4950</v>
          </cell>
          <cell r="M1261">
            <v>6.4516129032258061</v>
          </cell>
          <cell r="N1261">
            <v>41.833810888252152</v>
          </cell>
          <cell r="O1261" t="str">
            <v>-</v>
          </cell>
          <cell r="P1261" t="str">
            <v>-</v>
          </cell>
          <cell r="Q1261" t="str">
            <v>-</v>
          </cell>
          <cell r="R1261" t="e">
            <v>#VALUE!</v>
          </cell>
          <cell r="S1261" t="e">
            <v>#VALUE!</v>
          </cell>
          <cell r="T1261">
            <v>4670</v>
          </cell>
          <cell r="U1261">
            <v>4980</v>
          </cell>
          <cell r="V1261">
            <v>4980</v>
          </cell>
          <cell r="W1261">
            <v>6.6381156316916492</v>
          </cell>
          <cell r="X1261">
            <v>0</v>
          </cell>
          <cell r="Y1261">
            <v>4900</v>
          </cell>
          <cell r="Z1261">
            <v>4940</v>
          </cell>
          <cell r="AA1261">
            <v>4940</v>
          </cell>
        </row>
        <row r="1262">
          <cell r="A1262">
            <v>269</v>
          </cell>
          <cell r="B1262" t="str">
            <v>햄돈육50.95(국산22,캐나다미국78)/CJ340g런천미트제일제당</v>
          </cell>
          <cell r="D1262" t="str">
            <v>육류</v>
          </cell>
          <cell r="E1262" t="str">
            <v>햄</v>
          </cell>
          <cell r="F1262" t="str">
            <v>돈육50.95(국산22,캐나다미국78)/CJ</v>
          </cell>
          <cell r="G1262" t="str">
            <v>340g</v>
          </cell>
          <cell r="H1262" t="str">
            <v>런천미트</v>
          </cell>
          <cell r="I1262" t="str">
            <v>제일제당</v>
          </cell>
          <cell r="J1262">
            <v>3400</v>
          </cell>
          <cell r="K1262">
            <v>3400</v>
          </cell>
          <cell r="L1262">
            <v>3400</v>
          </cell>
          <cell r="M1262">
            <v>0</v>
          </cell>
          <cell r="N1262">
            <v>0</v>
          </cell>
          <cell r="O1262">
            <v>3300</v>
          </cell>
          <cell r="P1262" t="str">
            <v>-</v>
          </cell>
          <cell r="Q1262" t="str">
            <v>-</v>
          </cell>
          <cell r="R1262" t="e">
            <v>#VALUE!</v>
          </cell>
          <cell r="S1262" t="e">
            <v>#VALUE!</v>
          </cell>
          <cell r="T1262" t="str">
            <v>-</v>
          </cell>
          <cell r="U1262" t="str">
            <v>-</v>
          </cell>
          <cell r="V1262">
            <v>3980</v>
          </cell>
          <cell r="W1262" t="e">
            <v>#VALUE!</v>
          </cell>
          <cell r="X1262" t="e">
            <v>#VALUE!</v>
          </cell>
          <cell r="Y1262">
            <v>3850</v>
          </cell>
          <cell r="Z1262">
            <v>3850</v>
          </cell>
          <cell r="AA1262">
            <v>3850</v>
          </cell>
        </row>
        <row r="1263">
          <cell r="A1263">
            <v>270</v>
          </cell>
          <cell r="B1263" t="str">
            <v>햄국산돈육52.63/롯데340g런천미트롯데</v>
          </cell>
          <cell r="D1263" t="str">
            <v>육류</v>
          </cell>
          <cell r="E1263" t="str">
            <v>햄</v>
          </cell>
          <cell r="F1263" t="str">
            <v>국산돈육52.63/롯데</v>
          </cell>
          <cell r="G1263" t="str">
            <v>340g</v>
          </cell>
          <cell r="H1263" t="str">
            <v>런천미트</v>
          </cell>
          <cell r="I1263" t="str">
            <v>롯데</v>
          </cell>
          <cell r="J1263">
            <v>3100</v>
          </cell>
          <cell r="K1263">
            <v>1950</v>
          </cell>
          <cell r="L1263">
            <v>1950</v>
          </cell>
          <cell r="M1263">
            <v>-37.096774193548384</v>
          </cell>
          <cell r="N1263">
            <v>0</v>
          </cell>
          <cell r="O1263">
            <v>2700</v>
          </cell>
          <cell r="P1263">
            <v>2700</v>
          </cell>
          <cell r="Q1263">
            <v>2700</v>
          </cell>
          <cell r="R1263">
            <v>0</v>
          </cell>
          <cell r="S1263">
            <v>0</v>
          </cell>
          <cell r="T1263">
            <v>3370</v>
          </cell>
          <cell r="U1263" t="str">
            <v>-</v>
          </cell>
          <cell r="W1263">
            <v>-100</v>
          </cell>
          <cell r="X1263" t="e">
            <v>#VALUE!</v>
          </cell>
          <cell r="Y1263">
            <v>3970</v>
          </cell>
          <cell r="Z1263" t="str">
            <v>-</v>
          </cell>
          <cell r="AA1263" t="str">
            <v>-</v>
          </cell>
        </row>
        <row r="1264">
          <cell r="A1264">
            <v>271</v>
          </cell>
          <cell r="B1264" t="str">
            <v>햄 kg스모크햄(통)동원</v>
          </cell>
          <cell r="D1264" t="str">
            <v>육류</v>
          </cell>
          <cell r="E1264" t="str">
            <v>햄</v>
          </cell>
          <cell r="F1264" t="str">
            <v xml:space="preserve"> </v>
          </cell>
          <cell r="G1264" t="str">
            <v>kg</v>
          </cell>
          <cell r="H1264" t="str">
            <v>스모크햄(통)</v>
          </cell>
          <cell r="I1264" t="str">
            <v>동원</v>
          </cell>
          <cell r="J1264">
            <v>4580</v>
          </cell>
          <cell r="K1264">
            <v>4580</v>
          </cell>
          <cell r="L1264" t="str">
            <v>-</v>
          </cell>
          <cell r="M1264" t="e">
            <v>#VALUE!</v>
          </cell>
          <cell r="N1264" t="e">
            <v>#VALUE!</v>
          </cell>
          <cell r="O1264" t="str">
            <v>-</v>
          </cell>
          <cell r="P1264" t="str">
            <v>-</v>
          </cell>
          <cell r="Q1264" t="str">
            <v>-</v>
          </cell>
          <cell r="R1264" t="e">
            <v>#VALUE!</v>
          </cell>
          <cell r="S1264" t="e">
            <v>#VALUE!</v>
          </cell>
          <cell r="T1264" t="str">
            <v>-</v>
          </cell>
          <cell r="U1264" t="str">
            <v>-</v>
          </cell>
          <cell r="V1264" t="str">
            <v>-</v>
          </cell>
          <cell r="W1264" t="e">
            <v>#VALUE!</v>
          </cell>
          <cell r="X1264" t="e">
            <v>#VALUE!</v>
          </cell>
          <cell r="Y1264">
            <v>7470</v>
          </cell>
          <cell r="Z1264">
            <v>6680</v>
          </cell>
          <cell r="AA1264">
            <v>6680</v>
          </cell>
        </row>
        <row r="1265">
          <cell r="A1265">
            <v>272</v>
          </cell>
          <cell r="B1265" t="str">
            <v>햄kg스모크햄롯데</v>
          </cell>
          <cell r="D1265" t="str">
            <v>육류</v>
          </cell>
          <cell r="E1265" t="str">
            <v>햄</v>
          </cell>
          <cell r="G1265" t="str">
            <v>kg</v>
          </cell>
          <cell r="H1265" t="str">
            <v>스모크햄</v>
          </cell>
          <cell r="I1265" t="str">
            <v>롯데</v>
          </cell>
          <cell r="J1265">
            <v>7750</v>
          </cell>
          <cell r="K1265">
            <v>7750</v>
          </cell>
          <cell r="L1265">
            <v>7750</v>
          </cell>
          <cell r="M1265">
            <v>0</v>
          </cell>
          <cell r="N1265">
            <v>0</v>
          </cell>
          <cell r="O1265">
            <v>5500</v>
          </cell>
          <cell r="P1265">
            <v>5500</v>
          </cell>
          <cell r="Q1265">
            <v>5500</v>
          </cell>
          <cell r="R1265">
            <v>0</v>
          </cell>
          <cell r="S1265">
            <v>0</v>
          </cell>
          <cell r="T1265" t="str">
            <v>-</v>
          </cell>
          <cell r="U1265" t="str">
            <v>-</v>
          </cell>
          <cell r="V1265">
            <v>6150</v>
          </cell>
          <cell r="W1265" t="e">
            <v>#VALUE!</v>
          </cell>
          <cell r="X1265" t="e">
            <v>#VALUE!</v>
          </cell>
          <cell r="Y1265">
            <v>4600</v>
          </cell>
          <cell r="Z1265">
            <v>4600</v>
          </cell>
          <cell r="AA1265">
            <v>4700</v>
          </cell>
        </row>
        <row r="1266">
          <cell r="A1266">
            <v>273</v>
          </cell>
          <cell r="B1266" t="str">
            <v>햄돈육91.50(국산61,수입산39 )/CJkg반듯스모크햄제일제당</v>
          </cell>
          <cell r="D1266" t="str">
            <v>육류</v>
          </cell>
          <cell r="E1266" t="str">
            <v>햄</v>
          </cell>
          <cell r="F1266" t="str">
            <v>돈육91.50(국산61,수입산39 )/CJ</v>
          </cell>
          <cell r="G1266" t="str">
            <v>kg</v>
          </cell>
          <cell r="H1266" t="str">
            <v>반듯스모크햄</v>
          </cell>
          <cell r="I1266" t="str">
            <v>제일제당</v>
          </cell>
          <cell r="J1266">
            <v>8400</v>
          </cell>
          <cell r="K1266">
            <v>8400</v>
          </cell>
          <cell r="L1266">
            <v>7200</v>
          </cell>
          <cell r="M1266">
            <v>-14.285714285714286</v>
          </cell>
          <cell r="N1266">
            <v>-14.285714285714286</v>
          </cell>
          <cell r="O1266" t="str">
            <v>-</v>
          </cell>
          <cell r="P1266" t="str">
            <v>-</v>
          </cell>
          <cell r="Q1266" t="str">
            <v>-</v>
          </cell>
          <cell r="R1266" t="e">
            <v>#VALUE!</v>
          </cell>
          <cell r="S1266" t="e">
            <v>#VALUE!</v>
          </cell>
          <cell r="T1266" t="str">
            <v>-</v>
          </cell>
          <cell r="U1266" t="str">
            <v>-</v>
          </cell>
          <cell r="V1266" t="str">
            <v>-</v>
          </cell>
          <cell r="W1266" t="e">
            <v>#VALUE!</v>
          </cell>
          <cell r="X1266" t="e">
            <v>#VALUE!</v>
          </cell>
          <cell r="Y1266" t="str">
            <v>-</v>
          </cell>
          <cell r="Z1266">
            <v>8380</v>
          </cell>
          <cell r="AA1266">
            <v>8380</v>
          </cell>
        </row>
        <row r="1267">
          <cell r="A1267">
            <v>274</v>
          </cell>
          <cell r="B1267" t="str">
            <v>햄kg참작햄,네모청정원</v>
          </cell>
          <cell r="D1267" t="str">
            <v>육류</v>
          </cell>
          <cell r="E1267" t="str">
            <v>햄</v>
          </cell>
          <cell r="G1267" t="str">
            <v>kg</v>
          </cell>
          <cell r="H1267" t="str">
            <v>참작햄,네모</v>
          </cell>
          <cell r="I1267" t="str">
            <v>청정원</v>
          </cell>
          <cell r="J1267">
            <v>10650</v>
          </cell>
          <cell r="K1267">
            <v>10700</v>
          </cell>
          <cell r="L1267">
            <v>10700</v>
          </cell>
          <cell r="M1267">
            <v>0.46948356807511737</v>
          </cell>
          <cell r="N1267">
            <v>0</v>
          </cell>
          <cell r="O1267" t="str">
            <v>-</v>
          </cell>
          <cell r="P1267" t="str">
            <v>-</v>
          </cell>
          <cell r="Q1267" t="str">
            <v>-</v>
          </cell>
          <cell r="R1267" t="e">
            <v>#VALUE!</v>
          </cell>
          <cell r="S1267" t="e">
            <v>#VALUE!</v>
          </cell>
          <cell r="T1267" t="str">
            <v>-</v>
          </cell>
          <cell r="U1267" t="str">
            <v>-</v>
          </cell>
          <cell r="V1267" t="str">
            <v>-</v>
          </cell>
          <cell r="W1267" t="e">
            <v>#VALUE!</v>
          </cell>
          <cell r="X1267" t="e">
            <v>#VALUE!</v>
          </cell>
          <cell r="Y1267" t="str">
            <v>-</v>
          </cell>
          <cell r="Z1267" t="str">
            <v>-</v>
          </cell>
          <cell r="AA1267" t="str">
            <v>-</v>
          </cell>
        </row>
        <row r="1268">
          <cell r="A1268">
            <v>275</v>
          </cell>
          <cell r="B1268" t="str">
            <v>햄국산돈육52.63/롯데kg런천미트롯데</v>
          </cell>
          <cell r="D1268" t="str">
            <v>육류</v>
          </cell>
          <cell r="E1268" t="str">
            <v>햄</v>
          </cell>
          <cell r="F1268" t="str">
            <v>국산돈육52.63/롯데</v>
          </cell>
          <cell r="G1268" t="str">
            <v>kg</v>
          </cell>
          <cell r="H1268" t="str">
            <v>런천미트</v>
          </cell>
          <cell r="I1268" t="str">
            <v>롯데</v>
          </cell>
          <cell r="J1268" t="str">
            <v>-</v>
          </cell>
          <cell r="K1268" t="str">
            <v>-</v>
          </cell>
          <cell r="L1268" t="str">
            <v>-</v>
          </cell>
          <cell r="M1268" t="e">
            <v>#VALUE!</v>
          </cell>
          <cell r="N1268" t="e">
            <v>#VALUE!</v>
          </cell>
          <cell r="O1268" t="str">
            <v>-</v>
          </cell>
          <cell r="P1268" t="str">
            <v>-</v>
          </cell>
          <cell r="Q1268" t="str">
            <v>-</v>
          </cell>
          <cell r="R1268" t="e">
            <v>#VALUE!</v>
          </cell>
          <cell r="S1268" t="e">
            <v>#VALUE!</v>
          </cell>
          <cell r="T1268" t="str">
            <v>-</v>
          </cell>
          <cell r="U1268" t="str">
            <v>-</v>
          </cell>
          <cell r="V1268" t="str">
            <v>-</v>
          </cell>
          <cell r="W1268" t="e">
            <v>#VALUE!</v>
          </cell>
          <cell r="X1268" t="e">
            <v>#VALUE!</v>
          </cell>
          <cell r="Y1268">
            <v>11670</v>
          </cell>
          <cell r="Z1268">
            <v>11670</v>
          </cell>
          <cell r="AA1268">
            <v>11670</v>
          </cell>
        </row>
        <row r="1269">
          <cell r="A1269">
            <v>276</v>
          </cell>
          <cell r="B1269" t="str">
            <v>햄돈육95.37(국산69,미국캐나다31) / CJkg스팸제일제당</v>
          </cell>
          <cell r="D1269" t="str">
            <v>육류</v>
          </cell>
          <cell r="E1269" t="str">
            <v>햄</v>
          </cell>
          <cell r="F1269" t="str">
            <v>돈육95.37(국산69,미국캐나다31) / CJ</v>
          </cell>
          <cell r="G1269" t="str">
            <v>kg</v>
          </cell>
          <cell r="H1269" t="str">
            <v>스팸</v>
          </cell>
          <cell r="I1269" t="str">
            <v>제일제당</v>
          </cell>
          <cell r="J1269">
            <v>10500</v>
          </cell>
          <cell r="K1269">
            <v>10500</v>
          </cell>
          <cell r="L1269">
            <v>9950</v>
          </cell>
          <cell r="M1269">
            <v>-5.2380952380952381</v>
          </cell>
          <cell r="N1269">
            <v>-5.2380952380952381</v>
          </cell>
          <cell r="O1269" t="str">
            <v>-</v>
          </cell>
          <cell r="P1269" t="str">
            <v>-</v>
          </cell>
          <cell r="Q1269" t="str">
            <v>-</v>
          </cell>
          <cell r="R1269" t="e">
            <v>#VALUE!</v>
          </cell>
          <cell r="S1269" t="e">
            <v>#VALUE!</v>
          </cell>
          <cell r="T1269" t="str">
            <v>-</v>
          </cell>
          <cell r="U1269">
            <v>14650</v>
          </cell>
          <cell r="V1269">
            <v>10500</v>
          </cell>
          <cell r="W1269" t="e">
            <v>#VALUE!</v>
          </cell>
          <cell r="X1269">
            <v>-28.327645051194541</v>
          </cell>
          <cell r="Y1269">
            <v>14400</v>
          </cell>
          <cell r="Z1269">
            <v>14400</v>
          </cell>
          <cell r="AA1269">
            <v>14400</v>
          </cell>
        </row>
        <row r="1270">
          <cell r="A1270">
            <v>277</v>
          </cell>
          <cell r="B1270" t="str">
            <v>햄kg마늘햄쵸핑롯데</v>
          </cell>
          <cell r="D1270" t="str">
            <v>육류</v>
          </cell>
          <cell r="E1270" t="str">
            <v>햄</v>
          </cell>
          <cell r="G1270" t="str">
            <v>kg</v>
          </cell>
          <cell r="H1270" t="str">
            <v>마늘햄쵸핑</v>
          </cell>
          <cell r="I1270" t="str">
            <v>롯데</v>
          </cell>
          <cell r="J1270" t="str">
            <v>-</v>
          </cell>
          <cell r="K1270" t="str">
            <v>-</v>
          </cell>
          <cell r="L1270" t="str">
            <v>-</v>
          </cell>
          <cell r="M1270" t="e">
            <v>#VALUE!</v>
          </cell>
          <cell r="N1270" t="e">
            <v>#VALUE!</v>
          </cell>
          <cell r="O1270" t="str">
            <v>-</v>
          </cell>
          <cell r="P1270" t="str">
            <v>-</v>
          </cell>
          <cell r="Q1270" t="str">
            <v>-</v>
          </cell>
          <cell r="R1270" t="e">
            <v>#VALUE!</v>
          </cell>
          <cell r="S1270" t="e">
            <v>#VALUE!</v>
          </cell>
          <cell r="T1270" t="str">
            <v>-</v>
          </cell>
          <cell r="U1270" t="str">
            <v>-</v>
          </cell>
          <cell r="V1270" t="str">
            <v>-</v>
          </cell>
          <cell r="W1270" t="e">
            <v>#VALUE!</v>
          </cell>
          <cell r="X1270" t="e">
            <v>#VALUE!</v>
          </cell>
          <cell r="Y1270" t="str">
            <v>-</v>
          </cell>
          <cell r="Z1270" t="str">
            <v>-</v>
          </cell>
          <cell r="AA1270" t="str">
            <v>-</v>
          </cell>
        </row>
        <row r="1271">
          <cell r="A1271">
            <v>278</v>
          </cell>
          <cell r="B1271" t="str">
            <v>햄돈육62.9(국산20,수입80)/삼호kg백설뉴스모크햄(통)대림</v>
          </cell>
          <cell r="D1271" t="str">
            <v>육류</v>
          </cell>
          <cell r="E1271" t="str">
            <v>햄</v>
          </cell>
          <cell r="F1271" t="str">
            <v>돈육62.9(국산20,수입80)/삼호</v>
          </cell>
          <cell r="G1271" t="str">
            <v>kg</v>
          </cell>
          <cell r="H1271" t="str">
            <v>백설뉴스모크햄(통)</v>
          </cell>
          <cell r="I1271" t="str">
            <v>대림</v>
          </cell>
          <cell r="J1271">
            <v>5340</v>
          </cell>
          <cell r="K1271">
            <v>4600</v>
          </cell>
          <cell r="L1271">
            <v>4580</v>
          </cell>
          <cell r="M1271">
            <v>-14.232209737827715</v>
          </cell>
          <cell r="N1271">
            <v>-0.43478260869565216</v>
          </cell>
          <cell r="O1271">
            <v>4000</v>
          </cell>
          <cell r="P1271">
            <v>4200</v>
          </cell>
          <cell r="Q1271">
            <v>4200</v>
          </cell>
          <cell r="R1271">
            <v>5</v>
          </cell>
          <cell r="S1271">
            <v>0</v>
          </cell>
          <cell r="T1271" t="str">
            <v>-</v>
          </cell>
          <cell r="U1271" t="str">
            <v>-</v>
          </cell>
          <cell r="V1271" t="str">
            <v>-</v>
          </cell>
          <cell r="W1271" t="e">
            <v>#VALUE!</v>
          </cell>
          <cell r="X1271" t="e">
            <v>#VALUE!</v>
          </cell>
          <cell r="Y1271">
            <v>4870</v>
          </cell>
          <cell r="Z1271">
            <v>5320</v>
          </cell>
          <cell r="AA1271">
            <v>5320</v>
          </cell>
        </row>
        <row r="1272">
          <cell r="A1272">
            <v>279</v>
          </cell>
          <cell r="B1272" t="str">
            <v>햄kg메뉴스모크제일제당</v>
          </cell>
          <cell r="D1272" t="str">
            <v>육류</v>
          </cell>
          <cell r="E1272" t="str">
            <v>햄</v>
          </cell>
          <cell r="G1272" t="str">
            <v>kg</v>
          </cell>
          <cell r="H1272" t="str">
            <v>메뉴스모크</v>
          </cell>
          <cell r="I1272" t="str">
            <v>제일제당</v>
          </cell>
          <cell r="J1272">
            <v>7200</v>
          </cell>
          <cell r="K1272">
            <v>7200</v>
          </cell>
          <cell r="L1272">
            <v>7200</v>
          </cell>
          <cell r="M1272">
            <v>0</v>
          </cell>
          <cell r="N1272">
            <v>0</v>
          </cell>
          <cell r="O1272">
            <v>13860</v>
          </cell>
          <cell r="P1272" t="str">
            <v>-</v>
          </cell>
          <cell r="Q1272" t="str">
            <v>-</v>
          </cell>
          <cell r="R1272" t="e">
            <v>#VALUE!</v>
          </cell>
          <cell r="S1272" t="e">
            <v>#VALUE!</v>
          </cell>
          <cell r="T1272" t="str">
            <v>-</v>
          </cell>
          <cell r="U1272" t="str">
            <v>-</v>
          </cell>
          <cell r="V1272" t="str">
            <v>-</v>
          </cell>
          <cell r="W1272" t="e">
            <v>#VALUE!</v>
          </cell>
          <cell r="X1272" t="e">
            <v>#VALUE!</v>
          </cell>
          <cell r="Y1272" t="str">
            <v>-</v>
          </cell>
          <cell r="Z1272">
            <v>5320</v>
          </cell>
          <cell r="AA1272">
            <v>5320</v>
          </cell>
        </row>
        <row r="1273">
          <cell r="A1273">
            <v>280</v>
          </cell>
          <cell r="B1273" t="str">
            <v>햄 kg스모크햄(통)목우촌</v>
          </cell>
          <cell r="D1273" t="str">
            <v>육류</v>
          </cell>
          <cell r="E1273" t="str">
            <v>햄</v>
          </cell>
          <cell r="F1273" t="str">
            <v xml:space="preserve"> </v>
          </cell>
          <cell r="G1273" t="str">
            <v>kg</v>
          </cell>
          <cell r="H1273" t="str">
            <v>스모크햄(통)</v>
          </cell>
          <cell r="I1273" t="str">
            <v>목우촌</v>
          </cell>
          <cell r="J1273" t="str">
            <v>-</v>
          </cell>
          <cell r="K1273" t="str">
            <v>-</v>
          </cell>
          <cell r="L1273" t="str">
            <v>-</v>
          </cell>
          <cell r="M1273" t="e">
            <v>#VALUE!</v>
          </cell>
          <cell r="N1273" t="e">
            <v>#VALUE!</v>
          </cell>
          <cell r="O1273">
            <v>8700</v>
          </cell>
          <cell r="P1273">
            <v>8700</v>
          </cell>
          <cell r="Q1273">
            <v>8700</v>
          </cell>
          <cell r="R1273">
            <v>0</v>
          </cell>
          <cell r="S1273">
            <v>0</v>
          </cell>
          <cell r="T1273" t="str">
            <v>-</v>
          </cell>
          <cell r="U1273" t="str">
            <v>-</v>
          </cell>
          <cell r="V1273" t="str">
            <v>-</v>
          </cell>
          <cell r="W1273" t="e">
            <v>#VALUE!</v>
          </cell>
          <cell r="X1273" t="e">
            <v>#VALUE!</v>
          </cell>
          <cell r="Y1273">
            <v>10600</v>
          </cell>
          <cell r="Z1273">
            <v>10700</v>
          </cell>
          <cell r="AA1273">
            <v>10700</v>
          </cell>
        </row>
        <row r="1274">
          <cell r="A1274">
            <v>281</v>
          </cell>
          <cell r="B1274" t="str">
            <v>햄kg참작라운드햄청정원</v>
          </cell>
          <cell r="D1274" t="str">
            <v>육류</v>
          </cell>
          <cell r="E1274" t="str">
            <v>햄</v>
          </cell>
          <cell r="G1274" t="str">
            <v>kg</v>
          </cell>
          <cell r="H1274" t="str">
            <v>참작라운드햄</v>
          </cell>
          <cell r="I1274" t="str">
            <v>청정원</v>
          </cell>
          <cell r="J1274">
            <v>10600</v>
          </cell>
          <cell r="K1274">
            <v>9200</v>
          </cell>
          <cell r="L1274">
            <v>9200</v>
          </cell>
          <cell r="M1274">
            <v>-13.20754716981132</v>
          </cell>
          <cell r="N1274">
            <v>0</v>
          </cell>
          <cell r="O1274" t="str">
            <v>-</v>
          </cell>
          <cell r="P1274" t="str">
            <v>-</v>
          </cell>
          <cell r="Q1274" t="str">
            <v>-</v>
          </cell>
          <cell r="R1274" t="e">
            <v>#VALUE!</v>
          </cell>
          <cell r="S1274" t="e">
            <v>#VALUE!</v>
          </cell>
          <cell r="T1274">
            <v>11150</v>
          </cell>
          <cell r="U1274">
            <v>11240</v>
          </cell>
          <cell r="V1274">
            <v>11240</v>
          </cell>
          <cell r="W1274">
            <v>0.80717488789237668</v>
          </cell>
          <cell r="X1274">
            <v>0</v>
          </cell>
          <cell r="Y1274">
            <v>10900</v>
          </cell>
          <cell r="Z1274">
            <v>10900</v>
          </cell>
          <cell r="AA1274">
            <v>10900</v>
          </cell>
        </row>
        <row r="1275">
          <cell r="A1275">
            <v>282</v>
          </cell>
          <cell r="B1275" t="str">
            <v>햄kg스모크햄50쪽청정원</v>
          </cell>
          <cell r="D1275" t="str">
            <v>육류</v>
          </cell>
          <cell r="E1275" t="str">
            <v>햄</v>
          </cell>
          <cell r="G1275" t="str">
            <v>kg</v>
          </cell>
          <cell r="H1275" t="str">
            <v>스모크햄50쪽</v>
          </cell>
          <cell r="I1275" t="str">
            <v>청정원</v>
          </cell>
          <cell r="J1275">
            <v>15500</v>
          </cell>
          <cell r="K1275">
            <v>13400</v>
          </cell>
          <cell r="L1275">
            <v>5850</v>
          </cell>
          <cell r="M1275">
            <v>-62.258064516129032</v>
          </cell>
          <cell r="N1275">
            <v>-56.343283582089555</v>
          </cell>
          <cell r="O1275" t="str">
            <v>-</v>
          </cell>
          <cell r="P1275" t="str">
            <v>-</v>
          </cell>
          <cell r="Q1275" t="str">
            <v>-</v>
          </cell>
          <cell r="R1275" t="e">
            <v>#VALUE!</v>
          </cell>
          <cell r="S1275" t="e">
            <v>#VALUE!</v>
          </cell>
          <cell r="T1275" t="str">
            <v>-</v>
          </cell>
          <cell r="U1275" t="str">
            <v>-</v>
          </cell>
          <cell r="V1275" t="str">
            <v>-</v>
          </cell>
          <cell r="W1275" t="e">
            <v>#VALUE!</v>
          </cell>
          <cell r="X1275" t="e">
            <v>#VALUE!</v>
          </cell>
          <cell r="Y1275">
            <v>5400</v>
          </cell>
          <cell r="Z1275" t="str">
            <v>-</v>
          </cell>
          <cell r="AA1275" t="str">
            <v>-</v>
          </cell>
        </row>
        <row r="1276">
          <cell r="A1276">
            <v>283</v>
          </cell>
          <cell r="B1276" t="str">
            <v>액젓2.5kg멸치액젓하선정</v>
          </cell>
          <cell r="C1276">
            <v>71</v>
          </cell>
          <cell r="D1276" t="str">
            <v>어패류</v>
          </cell>
          <cell r="E1276" t="str">
            <v>액젓</v>
          </cell>
          <cell r="G1276" t="str">
            <v>2.5kg</v>
          </cell>
          <cell r="H1276" t="str">
            <v>멸치액젓</v>
          </cell>
          <cell r="I1276" t="str">
            <v>하선정</v>
          </cell>
          <cell r="J1276">
            <v>9000</v>
          </cell>
          <cell r="K1276">
            <v>9000</v>
          </cell>
          <cell r="L1276">
            <v>9000</v>
          </cell>
          <cell r="M1276">
            <v>0</v>
          </cell>
          <cell r="N1276">
            <v>0</v>
          </cell>
          <cell r="O1276">
            <v>7340</v>
          </cell>
          <cell r="P1276" t="str">
            <v>-</v>
          </cell>
          <cell r="Q1276">
            <v>10000</v>
          </cell>
          <cell r="R1276">
            <v>36.239782016348776</v>
          </cell>
          <cell r="S1276" t="e">
            <v>#VALUE!</v>
          </cell>
          <cell r="T1276">
            <v>10340</v>
          </cell>
          <cell r="U1276" t="str">
            <v>-</v>
          </cell>
          <cell r="V1276">
            <v>13600</v>
          </cell>
          <cell r="W1276">
            <v>31.528046421663444</v>
          </cell>
          <cell r="X1276" t="e">
            <v>#VALUE!</v>
          </cell>
          <cell r="Y1276">
            <v>9350</v>
          </cell>
          <cell r="Z1276">
            <v>9350</v>
          </cell>
          <cell r="AA1276">
            <v>9350</v>
          </cell>
        </row>
        <row r="1277">
          <cell r="A1277">
            <v>284</v>
          </cell>
          <cell r="B1277" t="str">
            <v>액젓500ml멸치액젓하선정</v>
          </cell>
          <cell r="D1277" t="str">
            <v>어패류</v>
          </cell>
          <cell r="E1277" t="str">
            <v>액젓</v>
          </cell>
          <cell r="G1277" t="str">
            <v>500ml</v>
          </cell>
          <cell r="H1277" t="str">
            <v>멸치액젓</v>
          </cell>
          <cell r="I1277" t="str">
            <v>하선정</v>
          </cell>
          <cell r="J1277">
            <v>2440</v>
          </cell>
          <cell r="K1277">
            <v>2440</v>
          </cell>
          <cell r="L1277">
            <v>2440</v>
          </cell>
          <cell r="M1277">
            <v>0</v>
          </cell>
          <cell r="N1277">
            <v>0</v>
          </cell>
          <cell r="O1277">
            <v>2200</v>
          </cell>
          <cell r="P1277">
            <v>2200</v>
          </cell>
          <cell r="Q1277">
            <v>2200</v>
          </cell>
          <cell r="R1277">
            <v>0</v>
          </cell>
          <cell r="S1277">
            <v>0</v>
          </cell>
          <cell r="T1277" t="str">
            <v>-</v>
          </cell>
          <cell r="U1277" t="str">
            <v>-</v>
          </cell>
          <cell r="V1277">
            <v>3410</v>
          </cell>
          <cell r="W1277" t="e">
            <v>#VALUE!</v>
          </cell>
          <cell r="X1277" t="e">
            <v>#VALUE!</v>
          </cell>
          <cell r="Y1277">
            <v>2500</v>
          </cell>
          <cell r="Z1277">
            <v>2500</v>
          </cell>
          <cell r="AA1277">
            <v>2500</v>
          </cell>
        </row>
        <row r="1278">
          <cell r="A1278">
            <v>285</v>
          </cell>
          <cell r="B1278" t="str">
            <v>액젓500ml까나리액젓청정원</v>
          </cell>
          <cell r="D1278" t="str">
            <v>어패류</v>
          </cell>
          <cell r="E1278" t="str">
            <v>액젓</v>
          </cell>
          <cell r="G1278" t="str">
            <v>500ml</v>
          </cell>
          <cell r="H1278" t="str">
            <v>까나리액젓</v>
          </cell>
          <cell r="I1278" t="str">
            <v>청정원</v>
          </cell>
          <cell r="J1278" t="str">
            <v>-</v>
          </cell>
          <cell r="K1278">
            <v>2100</v>
          </cell>
          <cell r="L1278">
            <v>2070</v>
          </cell>
          <cell r="M1278" t="e">
            <v>#VALUE!</v>
          </cell>
          <cell r="N1278">
            <v>-1.4285714285714286</v>
          </cell>
          <cell r="O1278">
            <v>2300</v>
          </cell>
          <cell r="P1278">
            <v>2300</v>
          </cell>
          <cell r="Q1278">
            <v>2300</v>
          </cell>
          <cell r="R1278">
            <v>0</v>
          </cell>
          <cell r="S1278">
            <v>0</v>
          </cell>
          <cell r="T1278">
            <v>2540</v>
          </cell>
          <cell r="U1278">
            <v>2530</v>
          </cell>
          <cell r="V1278">
            <v>2140</v>
          </cell>
          <cell r="W1278">
            <v>-15.748031496062993</v>
          </cell>
          <cell r="X1278">
            <v>-15.41501976284585</v>
          </cell>
          <cell r="Y1278">
            <v>2250</v>
          </cell>
          <cell r="Z1278">
            <v>2250</v>
          </cell>
          <cell r="AA1278">
            <v>2250</v>
          </cell>
        </row>
        <row r="1279">
          <cell r="A1279">
            <v>286</v>
          </cell>
          <cell r="B1279" t="str">
            <v>액젓500ml멸치액젓청정원</v>
          </cell>
          <cell r="D1279" t="str">
            <v>어패류</v>
          </cell>
          <cell r="E1279" t="str">
            <v>액젓</v>
          </cell>
          <cell r="G1279" t="str">
            <v>500ml</v>
          </cell>
          <cell r="H1279" t="str">
            <v>멸치액젓</v>
          </cell>
          <cell r="I1279" t="str">
            <v>청정원</v>
          </cell>
          <cell r="J1279">
            <v>1670</v>
          </cell>
          <cell r="K1279">
            <v>1670</v>
          </cell>
          <cell r="L1279">
            <v>1670</v>
          </cell>
          <cell r="M1279">
            <v>0</v>
          </cell>
          <cell r="N1279">
            <v>0</v>
          </cell>
          <cell r="O1279">
            <v>2100</v>
          </cell>
          <cell r="P1279">
            <v>2100</v>
          </cell>
          <cell r="Q1279">
            <v>2100</v>
          </cell>
          <cell r="R1279">
            <v>0</v>
          </cell>
          <cell r="S1279">
            <v>0</v>
          </cell>
          <cell r="T1279">
            <v>1700</v>
          </cell>
          <cell r="U1279">
            <v>1700</v>
          </cell>
          <cell r="V1279">
            <v>1850</v>
          </cell>
          <cell r="W1279">
            <v>8.8235294117647065</v>
          </cell>
          <cell r="X1279">
            <v>8.8235294117647065</v>
          </cell>
          <cell r="Y1279">
            <v>1900</v>
          </cell>
          <cell r="Z1279">
            <v>1900</v>
          </cell>
          <cell r="AA1279">
            <v>1900</v>
          </cell>
        </row>
        <row r="1280">
          <cell r="A1280">
            <v>287</v>
          </cell>
          <cell r="B1280" t="str">
            <v>액젓500ml멸치액체육젓하선정</v>
          </cell>
          <cell r="D1280" t="str">
            <v>어패류</v>
          </cell>
          <cell r="E1280" t="str">
            <v>액젓</v>
          </cell>
          <cell r="G1280" t="str">
            <v>500ml</v>
          </cell>
          <cell r="H1280" t="str">
            <v>멸치액체육젓</v>
          </cell>
          <cell r="I1280" t="str">
            <v>하선정</v>
          </cell>
          <cell r="J1280" t="str">
            <v>-</v>
          </cell>
          <cell r="K1280" t="str">
            <v>-</v>
          </cell>
          <cell r="L1280">
            <v>2440</v>
          </cell>
          <cell r="M1280" t="e">
            <v>#VALUE!</v>
          </cell>
          <cell r="N1280" t="e">
            <v>#VALUE!</v>
          </cell>
          <cell r="O1280" t="str">
            <v>-</v>
          </cell>
          <cell r="P1280">
            <v>1950</v>
          </cell>
          <cell r="Q1280">
            <v>1950</v>
          </cell>
          <cell r="R1280" t="e">
            <v>#VALUE!</v>
          </cell>
          <cell r="S1280">
            <v>0</v>
          </cell>
          <cell r="T1280" t="str">
            <v>-</v>
          </cell>
          <cell r="U1280" t="str">
            <v>-</v>
          </cell>
          <cell r="V1280" t="str">
            <v>-</v>
          </cell>
          <cell r="W1280" t="e">
            <v>#VALUE!</v>
          </cell>
          <cell r="X1280" t="e">
            <v>#VALUE!</v>
          </cell>
          <cell r="Y1280" t="str">
            <v>-</v>
          </cell>
          <cell r="Z1280" t="str">
            <v>-</v>
          </cell>
          <cell r="AA1280" t="str">
            <v>-</v>
          </cell>
        </row>
        <row r="1281">
          <cell r="A1281">
            <v>288</v>
          </cell>
          <cell r="B1281" t="str">
            <v>액젓900ml참치액한라</v>
          </cell>
          <cell r="D1281" t="str">
            <v>어패류</v>
          </cell>
          <cell r="E1281" t="str">
            <v>액젓</v>
          </cell>
          <cell r="G1281" t="str">
            <v>900ml</v>
          </cell>
          <cell r="H1281" t="str">
            <v>참치액</v>
          </cell>
          <cell r="I1281" t="str">
            <v>한라</v>
          </cell>
          <cell r="J1281" t="str">
            <v>-</v>
          </cell>
          <cell r="K1281" t="str">
            <v>-</v>
          </cell>
          <cell r="L1281" t="str">
            <v>-</v>
          </cell>
          <cell r="M1281" t="e">
            <v>#VALUE!</v>
          </cell>
          <cell r="N1281" t="e">
            <v>#VALUE!</v>
          </cell>
          <cell r="O1281" t="str">
            <v>-</v>
          </cell>
          <cell r="P1281" t="str">
            <v>-</v>
          </cell>
          <cell r="Q1281">
            <v>12000</v>
          </cell>
          <cell r="R1281" t="e">
            <v>#VALUE!</v>
          </cell>
          <cell r="S1281" t="e">
            <v>#VALUE!</v>
          </cell>
          <cell r="T1281" t="str">
            <v>-</v>
          </cell>
          <cell r="U1281" t="str">
            <v>-</v>
          </cell>
          <cell r="V1281">
            <v>11000</v>
          </cell>
          <cell r="W1281" t="e">
            <v>#VALUE!</v>
          </cell>
          <cell r="X1281" t="e">
            <v>#VALUE!</v>
          </cell>
          <cell r="Y1281">
            <v>11000</v>
          </cell>
          <cell r="Z1281">
            <v>11000</v>
          </cell>
          <cell r="AA1281">
            <v>11000</v>
          </cell>
        </row>
        <row r="1282">
          <cell r="A1282">
            <v>289</v>
          </cell>
          <cell r="B1282" t="str">
            <v>액젓L멸치액젓청정원</v>
          </cell>
          <cell r="D1282" t="str">
            <v>어패류</v>
          </cell>
          <cell r="E1282" t="str">
            <v>액젓</v>
          </cell>
          <cell r="G1282" t="str">
            <v>L</v>
          </cell>
          <cell r="H1282" t="str">
            <v>멸치액젓</v>
          </cell>
          <cell r="I1282" t="str">
            <v>청정원</v>
          </cell>
          <cell r="J1282">
            <v>3150</v>
          </cell>
          <cell r="K1282">
            <v>3150</v>
          </cell>
          <cell r="L1282">
            <v>3150</v>
          </cell>
          <cell r="M1282">
            <v>0</v>
          </cell>
          <cell r="N1282">
            <v>0</v>
          </cell>
          <cell r="O1282">
            <v>3500</v>
          </cell>
          <cell r="P1282">
            <v>3500</v>
          </cell>
          <cell r="Q1282">
            <v>3500</v>
          </cell>
          <cell r="R1282">
            <v>0</v>
          </cell>
          <cell r="S1282">
            <v>0</v>
          </cell>
          <cell r="T1282">
            <v>3040</v>
          </cell>
          <cell r="U1282">
            <v>3600</v>
          </cell>
          <cell r="V1282">
            <v>3600</v>
          </cell>
          <cell r="W1282">
            <v>18.421052631578949</v>
          </cell>
          <cell r="X1282">
            <v>0</v>
          </cell>
          <cell r="Y1282">
            <v>3400</v>
          </cell>
          <cell r="Z1282">
            <v>3400</v>
          </cell>
          <cell r="AA1282">
            <v>3400</v>
          </cell>
        </row>
        <row r="1283">
          <cell r="A1283">
            <v>290</v>
          </cell>
          <cell r="B1283" t="str">
            <v>액젓L까나리액젓청정원</v>
          </cell>
          <cell r="D1283" t="str">
            <v>어패류</v>
          </cell>
          <cell r="E1283" t="str">
            <v>액젓</v>
          </cell>
          <cell r="G1283" t="str">
            <v>L</v>
          </cell>
          <cell r="H1283" t="str">
            <v>까나리액젓</v>
          </cell>
          <cell r="I1283" t="str">
            <v>청정원</v>
          </cell>
          <cell r="J1283">
            <v>3800</v>
          </cell>
          <cell r="K1283">
            <v>3800</v>
          </cell>
          <cell r="L1283">
            <v>3800</v>
          </cell>
          <cell r="M1283">
            <v>0</v>
          </cell>
          <cell r="N1283">
            <v>0</v>
          </cell>
          <cell r="O1283">
            <v>3950</v>
          </cell>
          <cell r="P1283">
            <v>3950</v>
          </cell>
          <cell r="Q1283">
            <v>3950</v>
          </cell>
          <cell r="R1283">
            <v>0</v>
          </cell>
          <cell r="S1283">
            <v>0</v>
          </cell>
          <cell r="T1283">
            <v>3570</v>
          </cell>
          <cell r="U1283">
            <v>3570</v>
          </cell>
          <cell r="V1283">
            <v>4270</v>
          </cell>
          <cell r="W1283">
            <v>19.607843137254903</v>
          </cell>
          <cell r="X1283">
            <v>19.607843137254903</v>
          </cell>
          <cell r="Y1283">
            <v>4100</v>
          </cell>
          <cell r="Z1283">
            <v>4100</v>
          </cell>
          <cell r="AA1283">
            <v>4100</v>
          </cell>
        </row>
        <row r="1284">
          <cell r="A1284">
            <v>291</v>
          </cell>
          <cell r="B1284" t="str">
            <v>액젓L멸치액젓하선정</v>
          </cell>
          <cell r="D1284" t="str">
            <v>어패류</v>
          </cell>
          <cell r="E1284" t="str">
            <v>액젓</v>
          </cell>
          <cell r="G1284" t="str">
            <v>L</v>
          </cell>
          <cell r="H1284" t="str">
            <v>멸치액젓</v>
          </cell>
          <cell r="I1284" t="str">
            <v>하선정</v>
          </cell>
          <cell r="J1284">
            <v>4130</v>
          </cell>
          <cell r="K1284">
            <v>4130</v>
          </cell>
          <cell r="L1284">
            <v>4130</v>
          </cell>
          <cell r="M1284">
            <v>0</v>
          </cell>
          <cell r="N1284">
            <v>0</v>
          </cell>
          <cell r="O1284">
            <v>3700</v>
          </cell>
          <cell r="P1284">
            <v>3700</v>
          </cell>
          <cell r="Q1284">
            <v>3700</v>
          </cell>
          <cell r="R1284">
            <v>0</v>
          </cell>
          <cell r="S1284">
            <v>0</v>
          </cell>
          <cell r="T1284">
            <v>4320</v>
          </cell>
          <cell r="U1284">
            <v>4320</v>
          </cell>
          <cell r="V1284">
            <v>5510</v>
          </cell>
          <cell r="W1284">
            <v>27.546296296296298</v>
          </cell>
          <cell r="X1284">
            <v>27.546296296296298</v>
          </cell>
          <cell r="Y1284">
            <v>4320</v>
          </cell>
          <cell r="Z1284">
            <v>4320</v>
          </cell>
          <cell r="AA1284">
            <v>4320</v>
          </cell>
        </row>
        <row r="1285">
          <cell r="A1285">
            <v>292</v>
          </cell>
          <cell r="B1285" t="str">
            <v>액젓L까나리액젓하선정</v>
          </cell>
          <cell r="D1285" t="str">
            <v>어패류</v>
          </cell>
          <cell r="E1285" t="str">
            <v>액젓</v>
          </cell>
          <cell r="G1285" t="str">
            <v>L</v>
          </cell>
          <cell r="H1285" t="str">
            <v>까나리액젓</v>
          </cell>
          <cell r="I1285" t="str">
            <v>하선정</v>
          </cell>
          <cell r="J1285">
            <v>4250</v>
          </cell>
          <cell r="K1285">
            <v>4250</v>
          </cell>
          <cell r="L1285">
            <v>4250</v>
          </cell>
          <cell r="M1285">
            <v>0</v>
          </cell>
          <cell r="N1285">
            <v>0</v>
          </cell>
          <cell r="O1285">
            <v>3900</v>
          </cell>
          <cell r="P1285">
            <v>3900</v>
          </cell>
          <cell r="Q1285">
            <v>3900</v>
          </cell>
          <cell r="R1285">
            <v>0</v>
          </cell>
          <cell r="S1285">
            <v>0</v>
          </cell>
          <cell r="T1285">
            <v>4340</v>
          </cell>
          <cell r="U1285">
            <v>4120</v>
          </cell>
          <cell r="V1285">
            <v>3800</v>
          </cell>
          <cell r="W1285">
            <v>-12.442396313364055</v>
          </cell>
          <cell r="X1285">
            <v>-7.766990291262136</v>
          </cell>
          <cell r="Y1285">
            <v>4440</v>
          </cell>
          <cell r="Z1285">
            <v>4440</v>
          </cell>
          <cell r="AA1285">
            <v>4440</v>
          </cell>
        </row>
        <row r="1286">
          <cell r="A1286">
            <v>293</v>
          </cell>
          <cell r="B1286" t="str">
            <v>액젓/해찬들L멸치액젓해찬들</v>
          </cell>
          <cell r="D1286" t="str">
            <v>어패류</v>
          </cell>
          <cell r="E1286" t="str">
            <v>액젓</v>
          </cell>
          <cell r="F1286" t="str">
            <v>/해찬들</v>
          </cell>
          <cell r="G1286" t="str">
            <v>L</v>
          </cell>
          <cell r="H1286" t="str">
            <v>멸치액젓</v>
          </cell>
          <cell r="I1286" t="str">
            <v>해찬들</v>
          </cell>
          <cell r="J1286" t="str">
            <v>-</v>
          </cell>
          <cell r="K1286" t="str">
            <v>-</v>
          </cell>
          <cell r="L1286" t="str">
            <v>-</v>
          </cell>
          <cell r="M1286" t="e">
            <v>#VALUE!</v>
          </cell>
          <cell r="N1286" t="e">
            <v>#VALUE!</v>
          </cell>
          <cell r="O1286">
            <v>2950</v>
          </cell>
          <cell r="P1286" t="str">
            <v>-</v>
          </cell>
          <cell r="Q1286" t="str">
            <v>-</v>
          </cell>
          <cell r="R1286" t="e">
            <v>#VALUE!</v>
          </cell>
          <cell r="S1286" t="e">
            <v>#VALUE!</v>
          </cell>
          <cell r="T1286" t="str">
            <v>-</v>
          </cell>
          <cell r="U1286" t="str">
            <v>-</v>
          </cell>
          <cell r="V1286" t="str">
            <v>-</v>
          </cell>
          <cell r="W1286" t="e">
            <v>#VALUE!</v>
          </cell>
          <cell r="X1286" t="e">
            <v>#VALUE!</v>
          </cell>
          <cell r="Y1286">
            <v>4320</v>
          </cell>
          <cell r="Z1286" t="str">
            <v>-</v>
          </cell>
          <cell r="AA1286" t="str">
            <v>-</v>
          </cell>
        </row>
        <row r="1287">
          <cell r="A1287">
            <v>294</v>
          </cell>
          <cell r="B1287" t="str">
            <v>어묵수입연육87/코주부kg홍도/백령도코주부</v>
          </cell>
          <cell r="C1287">
            <v>72</v>
          </cell>
          <cell r="D1287" t="str">
            <v>어패류</v>
          </cell>
          <cell r="E1287" t="str">
            <v>어묵</v>
          </cell>
          <cell r="F1287" t="str">
            <v>수입연육87/코주부</v>
          </cell>
          <cell r="G1287" t="str">
            <v>kg</v>
          </cell>
          <cell r="H1287" t="str">
            <v>홍도/백령도</v>
          </cell>
          <cell r="I1287" t="str">
            <v>코주부</v>
          </cell>
          <cell r="J1287" t="str">
            <v>-</v>
          </cell>
          <cell r="K1287" t="str">
            <v>-</v>
          </cell>
          <cell r="L1287" t="str">
            <v>-</v>
          </cell>
          <cell r="M1287" t="e">
            <v>#VALUE!</v>
          </cell>
          <cell r="N1287" t="e">
            <v>#VALUE!</v>
          </cell>
          <cell r="O1287" t="str">
            <v>-</v>
          </cell>
          <cell r="P1287" t="str">
            <v>-</v>
          </cell>
          <cell r="Q1287" t="str">
            <v>-</v>
          </cell>
          <cell r="R1287" t="e">
            <v>#VALUE!</v>
          </cell>
          <cell r="S1287" t="e">
            <v>#VALUE!</v>
          </cell>
          <cell r="T1287" t="str">
            <v>-</v>
          </cell>
          <cell r="U1287" t="str">
            <v>-</v>
          </cell>
          <cell r="V1287" t="str">
            <v>-</v>
          </cell>
          <cell r="W1287" t="e">
            <v>#VALUE!</v>
          </cell>
          <cell r="X1287" t="e">
            <v>#VALUE!</v>
          </cell>
          <cell r="Y1287" t="str">
            <v>-</v>
          </cell>
          <cell r="Z1287" t="str">
            <v>-</v>
          </cell>
          <cell r="AA1287" t="str">
            <v>-</v>
          </cell>
        </row>
        <row r="1288">
          <cell r="A1288">
            <v>295</v>
          </cell>
          <cell r="B1288" t="str">
            <v>어묵/동원kg게맛살,개당28g동원</v>
          </cell>
          <cell r="D1288" t="str">
            <v>어패류</v>
          </cell>
          <cell r="E1288" t="str">
            <v>어묵</v>
          </cell>
          <cell r="F1288" t="str">
            <v>/동원</v>
          </cell>
          <cell r="G1288" t="str">
            <v>kg</v>
          </cell>
          <cell r="H1288" t="str">
            <v>게맛살,개당28g</v>
          </cell>
          <cell r="I1288" t="str">
            <v>동원</v>
          </cell>
          <cell r="J1288">
            <v>3400</v>
          </cell>
          <cell r="K1288">
            <v>3980</v>
          </cell>
          <cell r="L1288">
            <v>3600</v>
          </cell>
          <cell r="M1288">
            <v>5.882352941176471</v>
          </cell>
          <cell r="N1288">
            <v>-9.5477386934673358</v>
          </cell>
          <cell r="O1288" t="str">
            <v>-</v>
          </cell>
          <cell r="P1288" t="str">
            <v>-</v>
          </cell>
          <cell r="Q1288" t="str">
            <v>-</v>
          </cell>
          <cell r="R1288" t="e">
            <v>#VALUE!</v>
          </cell>
          <cell r="S1288" t="e">
            <v>#VALUE!</v>
          </cell>
          <cell r="T1288">
            <v>4570</v>
          </cell>
          <cell r="U1288">
            <v>5940</v>
          </cell>
          <cell r="V1288">
            <v>4960</v>
          </cell>
          <cell r="W1288">
            <v>8.5339168490153181</v>
          </cell>
          <cell r="X1288">
            <v>-16.498316498316498</v>
          </cell>
          <cell r="Y1288">
            <v>4580</v>
          </cell>
          <cell r="Z1288">
            <v>4580</v>
          </cell>
          <cell r="AA1288">
            <v>5980</v>
          </cell>
        </row>
        <row r="1289">
          <cell r="A1289">
            <v>296</v>
          </cell>
          <cell r="B1289" t="str">
            <v>어묵kg게맛살삼호</v>
          </cell>
          <cell r="D1289" t="str">
            <v>어패류</v>
          </cell>
          <cell r="E1289" t="str">
            <v>어묵</v>
          </cell>
          <cell r="G1289" t="str">
            <v>kg</v>
          </cell>
          <cell r="H1289" t="str">
            <v>게맛살</v>
          </cell>
          <cell r="I1289" t="str">
            <v>삼호</v>
          </cell>
          <cell r="J1289">
            <v>2860</v>
          </cell>
          <cell r="K1289">
            <v>3500</v>
          </cell>
          <cell r="L1289" t="str">
            <v>-</v>
          </cell>
          <cell r="M1289" t="e">
            <v>#VALUE!</v>
          </cell>
          <cell r="N1289" t="e">
            <v>#VALUE!</v>
          </cell>
          <cell r="O1289" t="str">
            <v>-</v>
          </cell>
          <cell r="P1289" t="str">
            <v>-</v>
          </cell>
          <cell r="Q1289" t="str">
            <v>-</v>
          </cell>
          <cell r="R1289" t="e">
            <v>#VALUE!</v>
          </cell>
          <cell r="S1289" t="e">
            <v>#VALUE!</v>
          </cell>
          <cell r="T1289" t="str">
            <v>-</v>
          </cell>
          <cell r="U1289" t="str">
            <v>-</v>
          </cell>
          <cell r="V1289">
            <v>4150</v>
          </cell>
          <cell r="W1289" t="e">
            <v>#VALUE!</v>
          </cell>
          <cell r="X1289" t="e">
            <v>#VALUE!</v>
          </cell>
          <cell r="Y1289">
            <v>4100</v>
          </cell>
          <cell r="Z1289">
            <v>4530</v>
          </cell>
          <cell r="AA1289" t="str">
            <v>-</v>
          </cell>
        </row>
        <row r="1290">
          <cell r="A1290">
            <v>297</v>
          </cell>
          <cell r="B1290" t="str">
            <v>어묵대림알알이kg볼어묵제일제당</v>
          </cell>
          <cell r="D1290" t="str">
            <v>어패류</v>
          </cell>
          <cell r="E1290" t="str">
            <v>어묵</v>
          </cell>
          <cell r="F1290" t="str">
            <v>대림알알이</v>
          </cell>
          <cell r="G1290" t="str">
            <v>kg</v>
          </cell>
          <cell r="H1290" t="str">
            <v>볼어묵</v>
          </cell>
          <cell r="I1290" t="str">
            <v>제일제당</v>
          </cell>
          <cell r="J1290" t="e">
            <v>#N/A</v>
          </cell>
          <cell r="K1290">
            <v>4450</v>
          </cell>
          <cell r="L1290" t="str">
            <v>-</v>
          </cell>
          <cell r="M1290" t="e">
            <v>#VALUE!</v>
          </cell>
          <cell r="N1290" t="e">
            <v>#VALUE!</v>
          </cell>
          <cell r="O1290" t="e">
            <v>#N/A</v>
          </cell>
          <cell r="P1290" t="str">
            <v>-</v>
          </cell>
          <cell r="Q1290" t="str">
            <v>-</v>
          </cell>
          <cell r="R1290" t="e">
            <v>#VALUE!</v>
          </cell>
          <cell r="S1290" t="e">
            <v>#VALUE!</v>
          </cell>
          <cell r="T1290" t="e">
            <v>#N/A</v>
          </cell>
          <cell r="U1290" t="str">
            <v>-</v>
          </cell>
          <cell r="V1290">
            <v>8750</v>
          </cell>
          <cell r="W1290" t="e">
            <v>#N/A</v>
          </cell>
          <cell r="X1290" t="e">
            <v>#VALUE!</v>
          </cell>
          <cell r="Y1290" t="e">
            <v>#N/A</v>
          </cell>
          <cell r="Z1290" t="str">
            <v>-</v>
          </cell>
          <cell r="AA1290" t="str">
            <v>-</v>
          </cell>
        </row>
        <row r="1291">
          <cell r="A1291">
            <v>298</v>
          </cell>
          <cell r="B1291" t="str">
            <v>어묵수입냉동연육63.54/대림kg게맛살대림</v>
          </cell>
          <cell r="D1291" t="str">
            <v>어패류</v>
          </cell>
          <cell r="E1291" t="str">
            <v>어묵</v>
          </cell>
          <cell r="F1291" t="str">
            <v>수입냉동연육63.54/대림</v>
          </cell>
          <cell r="G1291" t="str">
            <v>kg</v>
          </cell>
          <cell r="H1291" t="str">
            <v>게맛살</v>
          </cell>
          <cell r="I1291" t="str">
            <v>대림</v>
          </cell>
          <cell r="J1291">
            <v>4150</v>
          </cell>
          <cell r="K1291">
            <v>4600</v>
          </cell>
          <cell r="L1291">
            <v>3700</v>
          </cell>
          <cell r="M1291">
            <v>-10.843373493975903</v>
          </cell>
          <cell r="N1291">
            <v>-19.565217391304348</v>
          </cell>
          <cell r="O1291">
            <v>3500</v>
          </cell>
          <cell r="P1291" t="str">
            <v>-</v>
          </cell>
          <cell r="Q1291" t="str">
            <v>-</v>
          </cell>
          <cell r="R1291" t="e">
            <v>#VALUE!</v>
          </cell>
          <cell r="S1291" t="e">
            <v>#VALUE!</v>
          </cell>
          <cell r="T1291">
            <v>5940</v>
          </cell>
          <cell r="U1291">
            <v>5930</v>
          </cell>
          <cell r="V1291">
            <v>4570</v>
          </cell>
          <cell r="W1291">
            <v>-23.063973063973062</v>
          </cell>
          <cell r="X1291">
            <v>-22.934232715008431</v>
          </cell>
          <cell r="Y1291">
            <v>5600</v>
          </cell>
          <cell r="Z1291">
            <v>5780</v>
          </cell>
          <cell r="AA1291">
            <v>5780</v>
          </cell>
        </row>
        <row r="1292">
          <cell r="A1292">
            <v>299</v>
          </cell>
          <cell r="B1292" t="str">
            <v>어묵대림맛대장kg구운어묵B제일제당</v>
          </cell>
          <cell r="D1292" t="str">
            <v>어패류</v>
          </cell>
          <cell r="E1292" t="str">
            <v>어묵</v>
          </cell>
          <cell r="F1292" t="str">
            <v>대림맛대장</v>
          </cell>
          <cell r="G1292" t="str">
            <v>kg</v>
          </cell>
          <cell r="H1292" t="str">
            <v>구운어묵B</v>
          </cell>
          <cell r="I1292" t="str">
            <v>제일제당</v>
          </cell>
          <cell r="J1292" t="e">
            <v>#N/A</v>
          </cell>
          <cell r="K1292">
            <v>5480</v>
          </cell>
          <cell r="L1292" t="str">
            <v>-</v>
          </cell>
          <cell r="M1292" t="e">
            <v>#VALUE!</v>
          </cell>
          <cell r="N1292" t="e">
            <v>#VALUE!</v>
          </cell>
          <cell r="O1292" t="e">
            <v>#N/A</v>
          </cell>
          <cell r="P1292" t="str">
            <v>-</v>
          </cell>
          <cell r="Q1292" t="str">
            <v>-</v>
          </cell>
          <cell r="R1292" t="e">
            <v>#VALUE!</v>
          </cell>
          <cell r="S1292" t="e">
            <v>#VALUE!</v>
          </cell>
          <cell r="T1292" t="e">
            <v>#N/A</v>
          </cell>
          <cell r="U1292" t="str">
            <v>-</v>
          </cell>
          <cell r="W1292" t="e">
            <v>#N/A</v>
          </cell>
          <cell r="X1292" t="e">
            <v>#VALUE!</v>
          </cell>
          <cell r="Y1292" t="e">
            <v>#N/A</v>
          </cell>
          <cell r="Z1292">
            <v>4450</v>
          </cell>
          <cell r="AA1292">
            <v>4450</v>
          </cell>
        </row>
        <row r="1293">
          <cell r="A1293">
            <v>300</v>
          </cell>
          <cell r="B1293" t="str">
            <v>어묵동원황맛사각kg60g16개동원</v>
          </cell>
          <cell r="D1293" t="str">
            <v>어패류</v>
          </cell>
          <cell r="E1293" t="str">
            <v>어묵</v>
          </cell>
          <cell r="F1293" t="str">
            <v>동원황맛사각</v>
          </cell>
          <cell r="G1293" t="str">
            <v>kg</v>
          </cell>
          <cell r="H1293" t="str">
            <v>60g16개</v>
          </cell>
          <cell r="I1293" t="str">
            <v>동원</v>
          </cell>
          <cell r="J1293" t="e">
            <v>#N/A</v>
          </cell>
          <cell r="K1293">
            <v>4000</v>
          </cell>
          <cell r="L1293" t="str">
            <v>-</v>
          </cell>
          <cell r="M1293" t="e">
            <v>#VALUE!</v>
          </cell>
          <cell r="N1293" t="e">
            <v>#VALUE!</v>
          </cell>
          <cell r="O1293" t="e">
            <v>#N/A</v>
          </cell>
          <cell r="P1293" t="str">
            <v>-</v>
          </cell>
          <cell r="Q1293" t="str">
            <v>-</v>
          </cell>
          <cell r="R1293" t="e">
            <v>#VALUE!</v>
          </cell>
          <cell r="S1293" t="e">
            <v>#VALUE!</v>
          </cell>
          <cell r="T1293" t="e">
            <v>#N/A</v>
          </cell>
          <cell r="U1293" t="str">
            <v>-</v>
          </cell>
          <cell r="V1293" t="str">
            <v>-</v>
          </cell>
          <cell r="W1293" t="e">
            <v>#VALUE!</v>
          </cell>
          <cell r="X1293" t="e">
            <v>#VALUE!</v>
          </cell>
          <cell r="Y1293" t="e">
            <v>#N/A</v>
          </cell>
          <cell r="Z1293" t="str">
            <v>-</v>
          </cell>
          <cell r="AA1293" t="str">
            <v>-</v>
          </cell>
        </row>
        <row r="1294">
          <cell r="A1294">
            <v>301</v>
          </cell>
          <cell r="B1294" t="str">
            <v>어묵동원아롱이kg볼어묵B,18g동원</v>
          </cell>
          <cell r="D1294" t="str">
            <v>어패류</v>
          </cell>
          <cell r="E1294" t="str">
            <v>어묵</v>
          </cell>
          <cell r="F1294" t="str">
            <v>동원아롱이</v>
          </cell>
          <cell r="G1294" t="str">
            <v>kg</v>
          </cell>
          <cell r="H1294" t="str">
            <v>볼어묵B,18g</v>
          </cell>
          <cell r="I1294" t="str">
            <v>동원</v>
          </cell>
          <cell r="J1294" t="e">
            <v>#N/A</v>
          </cell>
          <cell r="K1294">
            <v>4400</v>
          </cell>
          <cell r="L1294">
            <v>4400</v>
          </cell>
          <cell r="M1294" t="e">
            <v>#N/A</v>
          </cell>
          <cell r="N1294">
            <v>0</v>
          </cell>
          <cell r="O1294" t="e">
            <v>#N/A</v>
          </cell>
          <cell r="P1294" t="str">
            <v>-</v>
          </cell>
          <cell r="Q1294" t="str">
            <v>-</v>
          </cell>
          <cell r="R1294" t="e">
            <v>#VALUE!</v>
          </cell>
          <cell r="S1294" t="e">
            <v>#VALUE!</v>
          </cell>
          <cell r="T1294" t="e">
            <v>#N/A</v>
          </cell>
          <cell r="U1294" t="str">
            <v>-</v>
          </cell>
          <cell r="V1294" t="str">
            <v>-</v>
          </cell>
          <cell r="W1294" t="e">
            <v>#VALUE!</v>
          </cell>
          <cell r="X1294" t="e">
            <v>#VALUE!</v>
          </cell>
          <cell r="Y1294" t="e">
            <v>#N/A</v>
          </cell>
          <cell r="Z1294" t="str">
            <v>-</v>
          </cell>
          <cell r="AA1294" t="str">
            <v>-</v>
          </cell>
        </row>
        <row r="1295">
          <cell r="A1295">
            <v>302</v>
          </cell>
          <cell r="B1295" t="str">
            <v>어묵동원재롱이kg볼어묵B,7g동원</v>
          </cell>
          <cell r="D1295" t="str">
            <v>어패류</v>
          </cell>
          <cell r="E1295" t="str">
            <v>어묵</v>
          </cell>
          <cell r="F1295" t="str">
            <v>동원재롱이</v>
          </cell>
          <cell r="G1295" t="str">
            <v>kg</v>
          </cell>
          <cell r="H1295" t="str">
            <v>볼어묵B,7g</v>
          </cell>
          <cell r="I1295" t="str">
            <v>동원</v>
          </cell>
          <cell r="J1295" t="e">
            <v>#N/A</v>
          </cell>
          <cell r="K1295">
            <v>4500</v>
          </cell>
          <cell r="L1295">
            <v>4500</v>
          </cell>
          <cell r="M1295" t="e">
            <v>#N/A</v>
          </cell>
          <cell r="N1295">
            <v>0</v>
          </cell>
          <cell r="O1295" t="e">
            <v>#N/A</v>
          </cell>
          <cell r="P1295" t="str">
            <v>-</v>
          </cell>
          <cell r="Q1295" t="str">
            <v>-</v>
          </cell>
          <cell r="R1295" t="e">
            <v>#VALUE!</v>
          </cell>
          <cell r="S1295" t="e">
            <v>#VALUE!</v>
          </cell>
          <cell r="T1295" t="e">
            <v>#N/A</v>
          </cell>
          <cell r="U1295" t="str">
            <v>-</v>
          </cell>
          <cell r="V1295" t="str">
            <v>-</v>
          </cell>
          <cell r="W1295" t="e">
            <v>#VALUE!</v>
          </cell>
          <cell r="X1295" t="e">
            <v>#VALUE!</v>
          </cell>
          <cell r="Y1295" t="e">
            <v>#N/A</v>
          </cell>
          <cell r="Z1295" t="str">
            <v>-</v>
          </cell>
          <cell r="AA1295" t="str">
            <v>-</v>
          </cell>
        </row>
        <row r="1296">
          <cell r="A1296">
            <v>303</v>
          </cell>
          <cell r="B1296" t="str">
            <v>어묵동원어깨동무kg봉어묵B,개당20g동원</v>
          </cell>
          <cell r="D1296" t="str">
            <v>어패류</v>
          </cell>
          <cell r="E1296" t="str">
            <v>어묵</v>
          </cell>
          <cell r="F1296" t="str">
            <v>동원어깨동무</v>
          </cell>
          <cell r="G1296" t="str">
            <v>kg</v>
          </cell>
          <cell r="H1296" t="str">
            <v>봉어묵B,개당20g</v>
          </cell>
          <cell r="I1296" t="str">
            <v>동원</v>
          </cell>
          <cell r="J1296" t="e">
            <v>#N/A</v>
          </cell>
          <cell r="K1296">
            <v>5400</v>
          </cell>
          <cell r="L1296">
            <v>5400</v>
          </cell>
          <cell r="M1296" t="e">
            <v>#N/A</v>
          </cell>
          <cell r="N1296">
            <v>0</v>
          </cell>
          <cell r="O1296" t="e">
            <v>#N/A</v>
          </cell>
          <cell r="P1296" t="str">
            <v>-</v>
          </cell>
          <cell r="Q1296" t="str">
            <v>-</v>
          </cell>
          <cell r="R1296" t="e">
            <v>#VALUE!</v>
          </cell>
          <cell r="S1296" t="e">
            <v>#VALUE!</v>
          </cell>
          <cell r="T1296" t="e">
            <v>#N/A</v>
          </cell>
          <cell r="U1296" t="str">
            <v>-</v>
          </cell>
          <cell r="V1296">
            <v>7590</v>
          </cell>
          <cell r="W1296" t="e">
            <v>#N/A</v>
          </cell>
          <cell r="X1296" t="e">
            <v>#VALUE!</v>
          </cell>
          <cell r="Y1296" t="e">
            <v>#N/A</v>
          </cell>
          <cell r="Z1296" t="str">
            <v>-</v>
          </cell>
          <cell r="AA1296" t="str">
            <v>-</v>
          </cell>
        </row>
        <row r="1297">
          <cell r="A1297">
            <v>304</v>
          </cell>
          <cell r="B1297" t="str">
            <v>어묵동원콩쥐kg사각어묵B,개당60g동원</v>
          </cell>
          <cell r="D1297" t="str">
            <v>어패류</v>
          </cell>
          <cell r="E1297" t="str">
            <v>어묵</v>
          </cell>
          <cell r="F1297" t="str">
            <v>동원콩쥐</v>
          </cell>
          <cell r="G1297" t="str">
            <v>kg</v>
          </cell>
          <cell r="H1297" t="str">
            <v>사각어묵B,개당60g</v>
          </cell>
          <cell r="I1297" t="str">
            <v>동원</v>
          </cell>
          <cell r="J1297" t="e">
            <v>#N/A</v>
          </cell>
          <cell r="K1297">
            <v>4000</v>
          </cell>
          <cell r="L1297">
            <v>3250</v>
          </cell>
          <cell r="M1297" t="e">
            <v>#N/A</v>
          </cell>
          <cell r="N1297">
            <v>-18.75</v>
          </cell>
          <cell r="O1297" t="e">
            <v>#N/A</v>
          </cell>
          <cell r="P1297" t="str">
            <v>-</v>
          </cell>
          <cell r="Q1297" t="str">
            <v>-</v>
          </cell>
          <cell r="R1297" t="e">
            <v>#VALUE!</v>
          </cell>
          <cell r="S1297" t="e">
            <v>#VALUE!</v>
          </cell>
          <cell r="T1297" t="e">
            <v>#N/A</v>
          </cell>
          <cell r="U1297" t="str">
            <v>-</v>
          </cell>
          <cell r="V1297">
            <v>5270</v>
          </cell>
          <cell r="W1297" t="e">
            <v>#N/A</v>
          </cell>
          <cell r="X1297" t="e">
            <v>#VALUE!</v>
          </cell>
          <cell r="Y1297" t="e">
            <v>#N/A</v>
          </cell>
          <cell r="Z1297" t="str">
            <v>-</v>
          </cell>
          <cell r="AA1297" t="str">
            <v>-</v>
          </cell>
        </row>
        <row r="1298">
          <cell r="A1298">
            <v>305</v>
          </cell>
          <cell r="B1298" t="str">
            <v>어묵동원달마당kg종합어묵B동원</v>
          </cell>
          <cell r="D1298" t="str">
            <v>어패류</v>
          </cell>
          <cell r="E1298" t="str">
            <v>어묵</v>
          </cell>
          <cell r="F1298" t="str">
            <v>동원달마당</v>
          </cell>
          <cell r="G1298" t="str">
            <v>kg</v>
          </cell>
          <cell r="H1298" t="str">
            <v>종합어묵B</v>
          </cell>
          <cell r="I1298" t="str">
            <v>동원</v>
          </cell>
          <cell r="J1298" t="e">
            <v>#N/A</v>
          </cell>
          <cell r="K1298">
            <v>5400</v>
          </cell>
          <cell r="L1298">
            <v>5400</v>
          </cell>
          <cell r="M1298" t="e">
            <v>#N/A</v>
          </cell>
          <cell r="N1298">
            <v>0</v>
          </cell>
          <cell r="O1298" t="e">
            <v>#N/A</v>
          </cell>
          <cell r="P1298" t="str">
            <v>-</v>
          </cell>
          <cell r="Q1298" t="str">
            <v>-</v>
          </cell>
          <cell r="R1298" t="e">
            <v>#VALUE!</v>
          </cell>
          <cell r="S1298" t="e">
            <v>#VALUE!</v>
          </cell>
          <cell r="T1298" t="e">
            <v>#N/A</v>
          </cell>
          <cell r="U1298" t="str">
            <v>-</v>
          </cell>
          <cell r="V1298">
            <v>5320</v>
          </cell>
          <cell r="W1298" t="e">
            <v>#N/A</v>
          </cell>
          <cell r="X1298" t="e">
            <v>#VALUE!</v>
          </cell>
          <cell r="Y1298" t="e">
            <v>#N/A</v>
          </cell>
          <cell r="Z1298" t="str">
            <v>-</v>
          </cell>
          <cell r="AA1298" t="str">
            <v>-</v>
          </cell>
        </row>
        <row r="1299">
          <cell r="A1299">
            <v>306</v>
          </cell>
          <cell r="B1299" t="str">
            <v>어묵냉동연육70.77/대림kg사각어묵대림</v>
          </cell>
          <cell r="D1299" t="str">
            <v>어패류</v>
          </cell>
          <cell r="E1299" t="str">
            <v>어묵</v>
          </cell>
          <cell r="F1299" t="str">
            <v>냉동연육70.77/대림</v>
          </cell>
          <cell r="G1299" t="str">
            <v>kg</v>
          </cell>
          <cell r="H1299" t="str">
            <v>사각어묵</v>
          </cell>
          <cell r="I1299" t="str">
            <v>대림</v>
          </cell>
          <cell r="J1299">
            <v>3580</v>
          </cell>
          <cell r="K1299">
            <v>3580</v>
          </cell>
          <cell r="L1299">
            <v>3390</v>
          </cell>
          <cell r="M1299">
            <v>-5.3072625698324023</v>
          </cell>
          <cell r="N1299">
            <v>-5.3072625698324023</v>
          </cell>
          <cell r="O1299" t="str">
            <v>-</v>
          </cell>
          <cell r="P1299" t="str">
            <v>-</v>
          </cell>
          <cell r="Q1299" t="str">
            <v>-</v>
          </cell>
          <cell r="R1299" t="e">
            <v>#VALUE!</v>
          </cell>
          <cell r="S1299" t="e">
            <v>#VALUE!</v>
          </cell>
          <cell r="T1299" t="str">
            <v>-</v>
          </cell>
          <cell r="U1299" t="str">
            <v>-</v>
          </cell>
          <cell r="V1299">
            <v>3790</v>
          </cell>
          <cell r="W1299" t="e">
            <v>#VALUE!</v>
          </cell>
          <cell r="X1299" t="e">
            <v>#VALUE!</v>
          </cell>
          <cell r="Y1299">
            <v>6240</v>
          </cell>
          <cell r="Z1299">
            <v>6960</v>
          </cell>
          <cell r="AA1299">
            <v>6980</v>
          </cell>
        </row>
        <row r="1300">
          <cell r="A1300">
            <v>307</v>
          </cell>
          <cell r="B1300" t="str">
            <v>어묵대림월매kg사각어묵제일제당</v>
          </cell>
          <cell r="D1300" t="str">
            <v>어패류</v>
          </cell>
          <cell r="E1300" t="str">
            <v>어묵</v>
          </cell>
          <cell r="F1300" t="str">
            <v>대림월매</v>
          </cell>
          <cell r="G1300" t="str">
            <v>kg</v>
          </cell>
          <cell r="H1300" t="str">
            <v>사각어묵</v>
          </cell>
          <cell r="I1300" t="str">
            <v>제일제당</v>
          </cell>
          <cell r="J1300" t="e">
            <v>#N/A</v>
          </cell>
          <cell r="K1300">
            <v>5880</v>
          </cell>
          <cell r="L1300">
            <v>5880</v>
          </cell>
          <cell r="M1300" t="e">
            <v>#N/A</v>
          </cell>
          <cell r="N1300">
            <v>0</v>
          </cell>
          <cell r="O1300" t="e">
            <v>#N/A</v>
          </cell>
          <cell r="P1300" t="str">
            <v>-</v>
          </cell>
          <cell r="Q1300" t="str">
            <v>-</v>
          </cell>
          <cell r="R1300" t="e">
            <v>#VALUE!</v>
          </cell>
          <cell r="S1300" t="e">
            <v>#VALUE!</v>
          </cell>
          <cell r="T1300" t="e">
            <v>#N/A</v>
          </cell>
          <cell r="U1300" t="str">
            <v>-</v>
          </cell>
          <cell r="V1300">
            <v>5280</v>
          </cell>
          <cell r="W1300" t="e">
            <v>#N/A</v>
          </cell>
          <cell r="X1300" t="e">
            <v>#VALUE!</v>
          </cell>
          <cell r="Y1300" t="e">
            <v>#N/A</v>
          </cell>
          <cell r="Z1300" t="str">
            <v>-</v>
          </cell>
          <cell r="AA1300" t="str">
            <v>-</v>
          </cell>
        </row>
        <row r="1301">
          <cell r="A1301">
            <v>308</v>
          </cell>
          <cell r="B1301" t="str">
            <v>어묵삼호kg청실홍실,320g제일제당</v>
          </cell>
          <cell r="D1301" t="str">
            <v>어패류</v>
          </cell>
          <cell r="E1301" t="str">
            <v>어묵</v>
          </cell>
          <cell r="F1301" t="str">
            <v>삼호</v>
          </cell>
          <cell r="G1301" t="str">
            <v>kg</v>
          </cell>
          <cell r="H1301" t="str">
            <v>청실홍실,320g</v>
          </cell>
          <cell r="I1301" t="str">
            <v>제일제당</v>
          </cell>
          <cell r="J1301">
            <v>12350</v>
          </cell>
          <cell r="K1301" t="str">
            <v>-</v>
          </cell>
          <cell r="L1301" t="str">
            <v>-</v>
          </cell>
          <cell r="M1301" t="e">
            <v>#VALUE!</v>
          </cell>
          <cell r="N1301" t="e">
            <v>#VALUE!</v>
          </cell>
          <cell r="O1301" t="str">
            <v>-</v>
          </cell>
          <cell r="P1301" t="str">
            <v>-</v>
          </cell>
          <cell r="Q1301" t="str">
            <v>-</v>
          </cell>
          <cell r="R1301" t="e">
            <v>#VALUE!</v>
          </cell>
          <cell r="S1301" t="e">
            <v>#VALUE!</v>
          </cell>
          <cell r="T1301" t="str">
            <v>-</v>
          </cell>
          <cell r="U1301" t="str">
            <v>-</v>
          </cell>
          <cell r="V1301" t="str">
            <v>-</v>
          </cell>
          <cell r="W1301" t="e">
            <v>#VALUE!</v>
          </cell>
          <cell r="X1301" t="e">
            <v>#VALUE!</v>
          </cell>
          <cell r="Y1301">
            <v>12350</v>
          </cell>
          <cell r="Z1301">
            <v>11500</v>
          </cell>
          <cell r="AA1301">
            <v>11500</v>
          </cell>
        </row>
        <row r="1302">
          <cell r="A1302">
            <v>309</v>
          </cell>
          <cell r="B1302" t="str">
            <v>어묵삼호kg청실,160g제일제당</v>
          </cell>
          <cell r="D1302" t="str">
            <v>어패류</v>
          </cell>
          <cell r="E1302" t="str">
            <v>어묵</v>
          </cell>
          <cell r="F1302" t="str">
            <v>삼호</v>
          </cell>
          <cell r="G1302" t="str">
            <v>kg</v>
          </cell>
          <cell r="H1302" t="str">
            <v>청실,160g</v>
          </cell>
          <cell r="I1302" t="str">
            <v>제일제당</v>
          </cell>
          <cell r="J1302">
            <v>12500</v>
          </cell>
          <cell r="K1302" t="str">
            <v>-</v>
          </cell>
          <cell r="L1302" t="str">
            <v>-</v>
          </cell>
          <cell r="M1302" t="e">
            <v>#VALUE!</v>
          </cell>
          <cell r="N1302" t="e">
            <v>#VALUE!</v>
          </cell>
          <cell r="O1302" t="str">
            <v>-</v>
          </cell>
          <cell r="P1302" t="str">
            <v>-</v>
          </cell>
          <cell r="Q1302" t="str">
            <v>-</v>
          </cell>
          <cell r="R1302" t="e">
            <v>#VALUE!</v>
          </cell>
          <cell r="S1302" t="e">
            <v>#VALUE!</v>
          </cell>
          <cell r="T1302" t="str">
            <v>-</v>
          </cell>
          <cell r="U1302" t="str">
            <v>-</v>
          </cell>
          <cell r="V1302" t="str">
            <v>-</v>
          </cell>
          <cell r="W1302" t="e">
            <v>#VALUE!</v>
          </cell>
          <cell r="X1302" t="e">
            <v>#VALUE!</v>
          </cell>
          <cell r="Y1302">
            <v>10250</v>
          </cell>
          <cell r="Z1302">
            <v>10250</v>
          </cell>
          <cell r="AA1302">
            <v>10250</v>
          </cell>
        </row>
        <row r="1303">
          <cell r="A1303">
            <v>310</v>
          </cell>
          <cell r="B1303" t="str">
            <v>어묵마당놀이부산대림600g사각어묵제일제당</v>
          </cell>
          <cell r="D1303" t="str">
            <v>어패류</v>
          </cell>
          <cell r="E1303" t="str">
            <v>어묵</v>
          </cell>
          <cell r="F1303" t="str">
            <v>마당놀이부산대림</v>
          </cell>
          <cell r="G1303" t="str">
            <v>600g</v>
          </cell>
          <cell r="H1303" t="str">
            <v>사각어묵</v>
          </cell>
          <cell r="I1303" t="str">
            <v>제일제당</v>
          </cell>
          <cell r="J1303">
            <v>2450</v>
          </cell>
          <cell r="K1303">
            <v>2580</v>
          </cell>
          <cell r="L1303" t="str">
            <v>-</v>
          </cell>
          <cell r="M1303" t="e">
            <v>#VALUE!</v>
          </cell>
          <cell r="N1303" t="e">
            <v>#VALUE!</v>
          </cell>
          <cell r="O1303">
            <v>2600</v>
          </cell>
          <cell r="P1303" t="str">
            <v>-</v>
          </cell>
          <cell r="Q1303" t="str">
            <v>-</v>
          </cell>
          <cell r="R1303" t="e">
            <v>#VALUE!</v>
          </cell>
          <cell r="S1303" t="e">
            <v>#VALUE!</v>
          </cell>
          <cell r="T1303">
            <v>2640</v>
          </cell>
          <cell r="U1303">
            <v>3170</v>
          </cell>
          <cell r="V1303">
            <v>3170</v>
          </cell>
          <cell r="W1303">
            <v>20.075757575757574</v>
          </cell>
          <cell r="X1303">
            <v>0</v>
          </cell>
          <cell r="Y1303">
            <v>1740</v>
          </cell>
          <cell r="Z1303">
            <v>2780</v>
          </cell>
          <cell r="AA1303">
            <v>3150</v>
          </cell>
        </row>
        <row r="1304">
          <cell r="A1304">
            <v>311</v>
          </cell>
          <cell r="B1304" t="str">
            <v>어묵300g사각어묵삼호</v>
          </cell>
          <cell r="D1304" t="str">
            <v>어패류</v>
          </cell>
          <cell r="E1304" t="str">
            <v>어묵</v>
          </cell>
          <cell r="G1304" t="str">
            <v>300g</v>
          </cell>
          <cell r="H1304" t="str">
            <v>사각어묵</v>
          </cell>
          <cell r="I1304" t="str">
            <v>삼호</v>
          </cell>
          <cell r="J1304">
            <v>1230</v>
          </cell>
          <cell r="K1304">
            <v>1290</v>
          </cell>
          <cell r="L1304" t="str">
            <v>-</v>
          </cell>
          <cell r="M1304" t="e">
            <v>#VALUE!</v>
          </cell>
          <cell r="N1304" t="e">
            <v>#VALUE!</v>
          </cell>
          <cell r="O1304">
            <v>1490</v>
          </cell>
          <cell r="P1304">
            <v>1500</v>
          </cell>
          <cell r="Q1304">
            <v>1500</v>
          </cell>
          <cell r="R1304">
            <v>0.67114093959731547</v>
          </cell>
          <cell r="S1304">
            <v>0</v>
          </cell>
          <cell r="T1304">
            <v>1440</v>
          </cell>
          <cell r="U1304">
            <v>1580</v>
          </cell>
          <cell r="V1304">
            <v>1580</v>
          </cell>
          <cell r="W1304">
            <v>9.7222222222222214</v>
          </cell>
          <cell r="X1304">
            <v>0</v>
          </cell>
          <cell r="Y1304" t="str">
            <v>-</v>
          </cell>
          <cell r="Z1304">
            <v>1580</v>
          </cell>
          <cell r="AA1304">
            <v>1580</v>
          </cell>
        </row>
        <row r="1305">
          <cell r="A1305">
            <v>312</v>
          </cell>
          <cell r="B1305" t="str">
            <v>어묵/동원kg싱싱맛살실속,개당28g동원</v>
          </cell>
          <cell r="D1305" t="str">
            <v>어패류</v>
          </cell>
          <cell r="E1305" t="str">
            <v>어묵</v>
          </cell>
          <cell r="F1305" t="str">
            <v>/동원</v>
          </cell>
          <cell r="G1305" t="str">
            <v>kg</v>
          </cell>
          <cell r="H1305" t="str">
            <v>싱싱맛살실속,개당28g</v>
          </cell>
          <cell r="I1305" t="str">
            <v>동원</v>
          </cell>
          <cell r="J1305">
            <v>3400</v>
          </cell>
          <cell r="K1305">
            <v>3980</v>
          </cell>
          <cell r="L1305">
            <v>3600</v>
          </cell>
          <cell r="M1305">
            <v>5.882352941176471</v>
          </cell>
          <cell r="N1305">
            <v>-9.5477386934673358</v>
          </cell>
          <cell r="O1305" t="str">
            <v>-</v>
          </cell>
          <cell r="P1305" t="str">
            <v>-</v>
          </cell>
          <cell r="Q1305" t="str">
            <v>-</v>
          </cell>
          <cell r="R1305" t="e">
            <v>#VALUE!</v>
          </cell>
          <cell r="S1305" t="e">
            <v>#VALUE!</v>
          </cell>
          <cell r="T1305" t="str">
            <v>-</v>
          </cell>
          <cell r="U1305">
            <v>4570</v>
          </cell>
          <cell r="V1305">
            <v>4570</v>
          </cell>
          <cell r="W1305" t="e">
            <v>#VALUE!</v>
          </cell>
          <cell r="X1305">
            <v>0</v>
          </cell>
          <cell r="Y1305">
            <v>4580</v>
          </cell>
          <cell r="Z1305">
            <v>4580</v>
          </cell>
          <cell r="AA1305">
            <v>5980</v>
          </cell>
        </row>
        <row r="1306">
          <cell r="A1306">
            <v>313</v>
          </cell>
          <cell r="B1306" t="str">
            <v>어묵kg오양게맛살,약35개오양</v>
          </cell>
          <cell r="D1306" t="str">
            <v>어패류</v>
          </cell>
          <cell r="E1306" t="str">
            <v>어묵</v>
          </cell>
          <cell r="G1306" t="str">
            <v>kg</v>
          </cell>
          <cell r="H1306" t="str">
            <v>오양게맛살,약35개</v>
          </cell>
          <cell r="I1306" t="str">
            <v>오양</v>
          </cell>
          <cell r="J1306">
            <v>3980</v>
          </cell>
          <cell r="K1306" t="str">
            <v>-</v>
          </cell>
          <cell r="L1306">
            <v>3880</v>
          </cell>
          <cell r="M1306">
            <v>-2.512562814070352</v>
          </cell>
          <cell r="N1306" t="e">
            <v>#VALUE!</v>
          </cell>
          <cell r="O1306">
            <v>3500</v>
          </cell>
          <cell r="P1306">
            <v>3500</v>
          </cell>
          <cell r="Q1306">
            <v>3500</v>
          </cell>
          <cell r="R1306">
            <v>0</v>
          </cell>
          <cell r="S1306">
            <v>0</v>
          </cell>
          <cell r="T1306" t="str">
            <v>-</v>
          </cell>
          <cell r="U1306">
            <v>5960</v>
          </cell>
          <cell r="V1306">
            <v>5960</v>
          </cell>
          <cell r="W1306" t="e">
            <v>#VALUE!</v>
          </cell>
          <cell r="X1306">
            <v>0</v>
          </cell>
          <cell r="Y1306">
            <v>3720</v>
          </cell>
          <cell r="Z1306">
            <v>4680</v>
          </cell>
          <cell r="AA1306">
            <v>5960</v>
          </cell>
        </row>
        <row r="1307">
          <cell r="A1307">
            <v>314</v>
          </cell>
          <cell r="B1307" t="str">
            <v>어묵이츠웰kg볼어묵알뜰제일제당</v>
          </cell>
          <cell r="D1307" t="str">
            <v>어패류</v>
          </cell>
          <cell r="E1307" t="str">
            <v>어묵</v>
          </cell>
          <cell r="F1307" t="str">
            <v>이츠웰</v>
          </cell>
          <cell r="G1307" t="str">
            <v>kg</v>
          </cell>
          <cell r="H1307" t="str">
            <v>볼어묵알뜰</v>
          </cell>
          <cell r="I1307" t="str">
            <v>제일제당</v>
          </cell>
          <cell r="J1307">
            <v>4080</v>
          </cell>
          <cell r="K1307">
            <v>4300</v>
          </cell>
          <cell r="L1307">
            <v>4300</v>
          </cell>
          <cell r="M1307">
            <v>5.3921568627450984</v>
          </cell>
          <cell r="N1307">
            <v>0</v>
          </cell>
          <cell r="O1307" t="str">
            <v>-</v>
          </cell>
          <cell r="P1307" t="str">
            <v>-</v>
          </cell>
          <cell r="Q1307" t="str">
            <v>-</v>
          </cell>
          <cell r="R1307" t="e">
            <v>#VALUE!</v>
          </cell>
          <cell r="S1307" t="e">
            <v>#VALUE!</v>
          </cell>
          <cell r="T1307" t="str">
            <v>-</v>
          </cell>
          <cell r="U1307" t="str">
            <v>-</v>
          </cell>
          <cell r="W1307" t="e">
            <v>#VALUE!</v>
          </cell>
          <cell r="X1307" t="e">
            <v>#VALUE!</v>
          </cell>
          <cell r="Y1307">
            <v>2880</v>
          </cell>
          <cell r="Z1307">
            <v>3120</v>
          </cell>
          <cell r="AA1307">
            <v>3150</v>
          </cell>
        </row>
        <row r="1308">
          <cell r="A1308">
            <v>315</v>
          </cell>
          <cell r="B1308" t="str">
            <v>어묵대림금강장사kg봉어묵,50g제일제당</v>
          </cell>
          <cell r="D1308" t="str">
            <v>어패류</v>
          </cell>
          <cell r="E1308" t="str">
            <v>어묵</v>
          </cell>
          <cell r="F1308" t="str">
            <v>대림금강장사</v>
          </cell>
          <cell r="G1308" t="str">
            <v>kg</v>
          </cell>
          <cell r="H1308" t="str">
            <v>봉어묵,50g</v>
          </cell>
          <cell r="I1308" t="str">
            <v>제일제당</v>
          </cell>
          <cell r="J1308" t="e">
            <v>#N/A</v>
          </cell>
          <cell r="K1308" t="str">
            <v>-</v>
          </cell>
          <cell r="L1308" t="str">
            <v>-</v>
          </cell>
          <cell r="M1308" t="e">
            <v>#VALUE!</v>
          </cell>
          <cell r="N1308" t="e">
            <v>#VALUE!</v>
          </cell>
          <cell r="O1308" t="e">
            <v>#N/A</v>
          </cell>
          <cell r="P1308" t="str">
            <v>-</v>
          </cell>
          <cell r="Q1308" t="str">
            <v>-</v>
          </cell>
          <cell r="R1308" t="e">
            <v>#VALUE!</v>
          </cell>
          <cell r="S1308" t="e">
            <v>#VALUE!</v>
          </cell>
          <cell r="T1308" t="e">
            <v>#N/A</v>
          </cell>
          <cell r="U1308" t="str">
            <v>-</v>
          </cell>
          <cell r="W1308" t="e">
            <v>#N/A</v>
          </cell>
          <cell r="X1308" t="e">
            <v>#VALUE!</v>
          </cell>
          <cell r="Y1308" t="e">
            <v>#N/A</v>
          </cell>
          <cell r="Z1308">
            <v>3250</v>
          </cell>
          <cell r="AA1308">
            <v>3250</v>
          </cell>
        </row>
        <row r="1309">
          <cell r="A1309">
            <v>316</v>
          </cell>
          <cell r="B1309" t="str">
            <v>어묵대림한마당kg사각어묵제일제당</v>
          </cell>
          <cell r="D1309" t="str">
            <v>어패류</v>
          </cell>
          <cell r="E1309" t="str">
            <v>어묵</v>
          </cell>
          <cell r="F1309" t="str">
            <v>대림한마당</v>
          </cell>
          <cell r="G1309" t="str">
            <v>kg</v>
          </cell>
          <cell r="H1309" t="str">
            <v>사각어묵</v>
          </cell>
          <cell r="I1309" t="str">
            <v>제일제당</v>
          </cell>
          <cell r="J1309" t="e">
            <v>#N/A</v>
          </cell>
          <cell r="K1309">
            <v>4300</v>
          </cell>
          <cell r="L1309">
            <v>4300</v>
          </cell>
          <cell r="M1309" t="e">
            <v>#N/A</v>
          </cell>
          <cell r="N1309">
            <v>0</v>
          </cell>
          <cell r="O1309" t="e">
            <v>#N/A</v>
          </cell>
          <cell r="P1309" t="str">
            <v>-</v>
          </cell>
          <cell r="Q1309" t="str">
            <v>-</v>
          </cell>
          <cell r="R1309" t="e">
            <v>#VALUE!</v>
          </cell>
          <cell r="S1309" t="e">
            <v>#VALUE!</v>
          </cell>
          <cell r="T1309" t="e">
            <v>#N/A</v>
          </cell>
          <cell r="U1309">
            <v>5270</v>
          </cell>
          <cell r="V1309">
            <v>5270</v>
          </cell>
          <cell r="W1309" t="e">
            <v>#N/A</v>
          </cell>
          <cell r="X1309">
            <v>0</v>
          </cell>
          <cell r="Y1309" t="e">
            <v>#N/A</v>
          </cell>
          <cell r="Z1309">
            <v>3490</v>
          </cell>
          <cell r="AA1309">
            <v>3490</v>
          </cell>
        </row>
        <row r="1310">
          <cell r="A1310">
            <v>317</v>
          </cell>
          <cell r="B1310" t="str">
            <v>어묵대림선kg종합어묵B제일제당</v>
          </cell>
          <cell r="D1310" t="str">
            <v>어패류</v>
          </cell>
          <cell r="E1310" t="str">
            <v>어묵</v>
          </cell>
          <cell r="F1310" t="str">
            <v>대림선</v>
          </cell>
          <cell r="G1310" t="str">
            <v>kg</v>
          </cell>
          <cell r="H1310" t="str">
            <v>종합어묵B</v>
          </cell>
          <cell r="I1310" t="str">
            <v>제일제당</v>
          </cell>
          <cell r="J1310" t="e">
            <v>#N/A</v>
          </cell>
          <cell r="K1310">
            <v>5450</v>
          </cell>
          <cell r="L1310">
            <v>5350</v>
          </cell>
          <cell r="M1310" t="e">
            <v>#N/A</v>
          </cell>
          <cell r="N1310">
            <v>-1.834862385321101</v>
          </cell>
          <cell r="O1310" t="e">
            <v>#N/A</v>
          </cell>
          <cell r="P1310" t="str">
            <v>-</v>
          </cell>
          <cell r="Q1310" t="str">
            <v>-</v>
          </cell>
          <cell r="R1310" t="e">
            <v>#VALUE!</v>
          </cell>
          <cell r="S1310" t="e">
            <v>#VALUE!</v>
          </cell>
          <cell r="T1310" t="e">
            <v>#N/A</v>
          </cell>
          <cell r="U1310" t="str">
            <v>-</v>
          </cell>
          <cell r="W1310" t="e">
            <v>#N/A</v>
          </cell>
          <cell r="X1310" t="e">
            <v>#VALUE!</v>
          </cell>
          <cell r="Y1310" t="e">
            <v>#N/A</v>
          </cell>
          <cell r="Z1310">
            <v>3980</v>
          </cell>
          <cell r="AA1310">
            <v>3980</v>
          </cell>
        </row>
        <row r="1311">
          <cell r="A1311">
            <v>318</v>
          </cell>
          <cell r="B1311" t="str">
            <v>어묵/동원500g싱싱맛살,개당28g동원</v>
          </cell>
          <cell r="D1311" t="str">
            <v>어패류</v>
          </cell>
          <cell r="E1311" t="str">
            <v>어묵</v>
          </cell>
          <cell r="F1311" t="str">
            <v>/동원</v>
          </cell>
          <cell r="G1311" t="str">
            <v>500g</v>
          </cell>
          <cell r="H1311" t="str">
            <v>싱싱맛살,개당28g</v>
          </cell>
          <cell r="I1311" t="str">
            <v>동원</v>
          </cell>
          <cell r="J1311">
            <v>2460</v>
          </cell>
          <cell r="K1311">
            <v>1990</v>
          </cell>
          <cell r="L1311">
            <v>1990</v>
          </cell>
          <cell r="M1311">
            <v>-19.105691056910569</v>
          </cell>
          <cell r="N1311">
            <v>0</v>
          </cell>
          <cell r="O1311" t="str">
            <v>-</v>
          </cell>
          <cell r="P1311" t="str">
            <v>-</v>
          </cell>
          <cell r="Q1311" t="str">
            <v>-</v>
          </cell>
          <cell r="R1311" t="e">
            <v>#VALUE!</v>
          </cell>
          <cell r="S1311" t="e">
            <v>#VALUE!</v>
          </cell>
          <cell r="T1311" t="str">
            <v>-</v>
          </cell>
          <cell r="U1311" t="str">
            <v>-</v>
          </cell>
          <cell r="V1311">
            <v>2290</v>
          </cell>
          <cell r="W1311" t="e">
            <v>#VALUE!</v>
          </cell>
          <cell r="X1311" t="e">
            <v>#VALUE!</v>
          </cell>
          <cell r="Y1311">
            <v>2290</v>
          </cell>
          <cell r="Z1311">
            <v>2290</v>
          </cell>
          <cell r="AA1311">
            <v>2990</v>
          </cell>
        </row>
        <row r="1312">
          <cell r="A1312">
            <v>319</v>
          </cell>
          <cell r="B1312" t="str">
            <v>어묵냉동연육73.21/대림360g종합어묵대림</v>
          </cell>
          <cell r="D1312" t="str">
            <v>어패류</v>
          </cell>
          <cell r="E1312" t="str">
            <v>어묵</v>
          </cell>
          <cell r="F1312" t="str">
            <v>냉동연육73.21/대림</v>
          </cell>
          <cell r="G1312" t="str">
            <v>360g</v>
          </cell>
          <cell r="H1312" t="str">
            <v>종합어묵</v>
          </cell>
          <cell r="I1312" t="str">
            <v>대림</v>
          </cell>
          <cell r="J1312">
            <v>2480</v>
          </cell>
          <cell r="K1312">
            <v>2480</v>
          </cell>
          <cell r="L1312">
            <v>3380</v>
          </cell>
          <cell r="M1312">
            <v>36.29032258064516</v>
          </cell>
          <cell r="N1312">
            <v>36.29032258064516</v>
          </cell>
          <cell r="O1312" t="str">
            <v>-</v>
          </cell>
          <cell r="P1312" t="str">
            <v>-</v>
          </cell>
          <cell r="Q1312" t="str">
            <v>-</v>
          </cell>
          <cell r="R1312" t="e">
            <v>#VALUE!</v>
          </cell>
          <cell r="S1312" t="e">
            <v>#VALUE!</v>
          </cell>
          <cell r="T1312">
            <v>1710</v>
          </cell>
          <cell r="U1312">
            <v>1740</v>
          </cell>
          <cell r="V1312">
            <v>2950</v>
          </cell>
          <cell r="W1312">
            <v>72.514619883040936</v>
          </cell>
          <cell r="X1312">
            <v>69.540229885057471</v>
          </cell>
          <cell r="Y1312" t="str">
            <v>-</v>
          </cell>
          <cell r="Z1312">
            <v>2350</v>
          </cell>
          <cell r="AA1312">
            <v>2730</v>
          </cell>
        </row>
        <row r="1313">
          <cell r="A1313">
            <v>320</v>
          </cell>
          <cell r="B1313" t="str">
            <v>고등어400g고형량90g(입수량6~8)동원</v>
          </cell>
          <cell r="C1313">
            <v>73</v>
          </cell>
          <cell r="D1313" t="str">
            <v>어패류(캔)</v>
          </cell>
          <cell r="E1313" t="str">
            <v>고등어</v>
          </cell>
          <cell r="G1313" t="str">
            <v>400g</v>
          </cell>
          <cell r="H1313" t="str">
            <v>고형량90g(입수량6~8)</v>
          </cell>
          <cell r="I1313" t="str">
            <v>동원</v>
          </cell>
          <cell r="J1313" t="e">
            <v>#N/A</v>
          </cell>
          <cell r="K1313">
            <v>2250</v>
          </cell>
          <cell r="L1313">
            <v>2250</v>
          </cell>
          <cell r="M1313" t="e">
            <v>#N/A</v>
          </cell>
          <cell r="N1313">
            <v>0</v>
          </cell>
          <cell r="O1313" t="e">
            <v>#N/A</v>
          </cell>
          <cell r="P1313" t="str">
            <v>-</v>
          </cell>
          <cell r="Q1313" t="str">
            <v>-</v>
          </cell>
          <cell r="R1313" t="e">
            <v>#VALUE!</v>
          </cell>
          <cell r="S1313" t="e">
            <v>#VALUE!</v>
          </cell>
          <cell r="T1313" t="e">
            <v>#N/A</v>
          </cell>
          <cell r="U1313">
            <v>2480</v>
          </cell>
          <cell r="V1313">
            <v>2480</v>
          </cell>
          <cell r="W1313" t="e">
            <v>#N/A</v>
          </cell>
          <cell r="X1313">
            <v>0</v>
          </cell>
          <cell r="Y1313" t="e">
            <v>#N/A</v>
          </cell>
          <cell r="Z1313">
            <v>2080</v>
          </cell>
          <cell r="AA1313">
            <v>2080</v>
          </cell>
        </row>
        <row r="1314">
          <cell r="A1314">
            <v>321</v>
          </cell>
          <cell r="B1314" t="str">
            <v>골뱅이골뱅이/유동400g제일제당</v>
          </cell>
          <cell r="C1314">
            <v>74</v>
          </cell>
          <cell r="D1314" t="str">
            <v>어패류(캔)</v>
          </cell>
          <cell r="E1314" t="str">
            <v>골뱅이</v>
          </cell>
          <cell r="F1314" t="str">
            <v>골뱅이/유동</v>
          </cell>
          <cell r="G1314" t="str">
            <v>400g</v>
          </cell>
          <cell r="I1314" t="str">
            <v>제일제당</v>
          </cell>
          <cell r="J1314">
            <v>6100</v>
          </cell>
          <cell r="K1314" t="str">
            <v>-</v>
          </cell>
          <cell r="L1314" t="str">
            <v>-</v>
          </cell>
          <cell r="M1314" t="e">
            <v>#VALUE!</v>
          </cell>
          <cell r="N1314" t="e">
            <v>#VALUE!</v>
          </cell>
          <cell r="O1314" t="str">
            <v>-</v>
          </cell>
          <cell r="P1314">
            <v>6500</v>
          </cell>
          <cell r="Q1314">
            <v>6500</v>
          </cell>
          <cell r="R1314" t="e">
            <v>#VALUE!</v>
          </cell>
          <cell r="S1314">
            <v>0</v>
          </cell>
          <cell r="T1314" t="str">
            <v>-</v>
          </cell>
          <cell r="U1314" t="str">
            <v>-</v>
          </cell>
          <cell r="V1314">
            <v>7980</v>
          </cell>
          <cell r="W1314" t="e">
            <v>#VALUE!</v>
          </cell>
          <cell r="X1314" t="e">
            <v>#VALUE!</v>
          </cell>
          <cell r="Y1314">
            <v>7480</v>
          </cell>
          <cell r="Z1314">
            <v>7480</v>
          </cell>
          <cell r="AA1314">
            <v>7480</v>
          </cell>
        </row>
        <row r="1315">
          <cell r="A1315">
            <v>322</v>
          </cell>
          <cell r="B1315" t="str">
            <v>골뱅이400g12g,고형량200g(입수량18개)동원</v>
          </cell>
          <cell r="D1315" t="str">
            <v>어패류(캔)</v>
          </cell>
          <cell r="E1315" t="str">
            <v>골뱅이</v>
          </cell>
          <cell r="G1315" t="str">
            <v>400g</v>
          </cell>
          <cell r="H1315" t="str">
            <v>12g,고형량200g(입수량18개)</v>
          </cell>
          <cell r="I1315" t="str">
            <v>동원</v>
          </cell>
          <cell r="J1315">
            <v>5480</v>
          </cell>
          <cell r="K1315">
            <v>6800</v>
          </cell>
          <cell r="L1315">
            <v>6400</v>
          </cell>
          <cell r="M1315">
            <v>16.788321167883211</v>
          </cell>
          <cell r="N1315">
            <v>-5.882352941176471</v>
          </cell>
          <cell r="O1315">
            <v>5500</v>
          </cell>
          <cell r="P1315">
            <v>6200</v>
          </cell>
          <cell r="Q1315">
            <v>6200</v>
          </cell>
          <cell r="R1315">
            <v>12.727272727272727</v>
          </cell>
          <cell r="S1315">
            <v>0</v>
          </cell>
          <cell r="T1315">
            <v>6920</v>
          </cell>
          <cell r="U1315">
            <v>6980</v>
          </cell>
          <cell r="V1315">
            <v>6980</v>
          </cell>
          <cell r="W1315">
            <v>0.86705202312138729</v>
          </cell>
          <cell r="X1315">
            <v>0</v>
          </cell>
          <cell r="Y1315">
            <v>7480</v>
          </cell>
          <cell r="Z1315">
            <v>7480</v>
          </cell>
          <cell r="AA1315">
            <v>7480</v>
          </cell>
        </row>
        <row r="1316">
          <cell r="A1316">
            <v>323</v>
          </cell>
          <cell r="B1316" t="str">
            <v>꽁치1.88kg고형량1.316kg(입수량35~47)동원</v>
          </cell>
          <cell r="C1316">
            <v>75</v>
          </cell>
          <cell r="D1316" t="str">
            <v>어패류(캔)</v>
          </cell>
          <cell r="E1316" t="str">
            <v>꽁치</v>
          </cell>
          <cell r="G1316" t="str">
            <v>1.88kg</v>
          </cell>
          <cell r="H1316" t="str">
            <v>고형량1.316kg(입수량35~47)</v>
          </cell>
          <cell r="I1316" t="str">
            <v>동원</v>
          </cell>
          <cell r="J1316" t="e">
            <v>#N/A</v>
          </cell>
          <cell r="K1316">
            <v>9200</v>
          </cell>
          <cell r="L1316">
            <v>9300</v>
          </cell>
          <cell r="M1316" t="e">
            <v>#N/A</v>
          </cell>
          <cell r="N1316">
            <v>1.0869565217391304</v>
          </cell>
          <cell r="O1316" t="e">
            <v>#N/A</v>
          </cell>
          <cell r="P1316" t="str">
            <v>-</v>
          </cell>
          <cell r="Q1316" t="str">
            <v>-</v>
          </cell>
          <cell r="R1316" t="e">
            <v>#VALUE!</v>
          </cell>
          <cell r="S1316" t="e">
            <v>#VALUE!</v>
          </cell>
          <cell r="T1316" t="e">
            <v>#N/A</v>
          </cell>
          <cell r="U1316">
            <v>11500</v>
          </cell>
          <cell r="V1316">
            <v>11500</v>
          </cell>
          <cell r="W1316" t="e">
            <v>#N/A</v>
          </cell>
          <cell r="X1316">
            <v>0</v>
          </cell>
          <cell r="Y1316" t="e">
            <v>#N/A</v>
          </cell>
          <cell r="Z1316">
            <v>11500</v>
          </cell>
          <cell r="AA1316">
            <v>11500</v>
          </cell>
        </row>
        <row r="1317">
          <cell r="A1317">
            <v>324</v>
          </cell>
          <cell r="B1317" t="str">
            <v>꽁치400g동원</v>
          </cell>
          <cell r="D1317" t="str">
            <v>어패류(캔)</v>
          </cell>
          <cell r="E1317" t="str">
            <v>꽁치</v>
          </cell>
          <cell r="G1317" t="str">
            <v>400g</v>
          </cell>
          <cell r="I1317" t="str">
            <v>동원</v>
          </cell>
          <cell r="J1317">
            <v>1980</v>
          </cell>
          <cell r="K1317">
            <v>2050</v>
          </cell>
          <cell r="L1317">
            <v>2230</v>
          </cell>
          <cell r="M1317">
            <v>12.626262626262626</v>
          </cell>
          <cell r="N1317">
            <v>8.7804878048780495</v>
          </cell>
          <cell r="O1317">
            <v>1900</v>
          </cell>
          <cell r="P1317">
            <v>2100</v>
          </cell>
          <cell r="Q1317">
            <v>2200</v>
          </cell>
          <cell r="R1317">
            <v>15.789473684210526</v>
          </cell>
          <cell r="S1317">
            <v>4.7619047619047619</v>
          </cell>
          <cell r="T1317">
            <v>2490</v>
          </cell>
          <cell r="U1317">
            <v>2490</v>
          </cell>
          <cell r="V1317">
            <v>2980</v>
          </cell>
          <cell r="W1317">
            <v>19.678714859437751</v>
          </cell>
          <cell r="X1317">
            <v>19.678714859437751</v>
          </cell>
          <cell r="Y1317">
            <v>2990</v>
          </cell>
          <cell r="Z1317">
            <v>2990</v>
          </cell>
          <cell r="AA1317">
            <v>2990</v>
          </cell>
        </row>
        <row r="1318">
          <cell r="A1318">
            <v>325</v>
          </cell>
          <cell r="B1318" t="str">
            <v>꽁치400g고형량280g샘표</v>
          </cell>
          <cell r="D1318" t="str">
            <v>어패류(캔)</v>
          </cell>
          <cell r="E1318" t="str">
            <v>꽁치</v>
          </cell>
          <cell r="G1318" t="str">
            <v>400g</v>
          </cell>
          <cell r="H1318" t="str">
            <v>고형량280g</v>
          </cell>
          <cell r="I1318" t="str">
            <v>샘표</v>
          </cell>
          <cell r="J1318">
            <v>2880</v>
          </cell>
          <cell r="K1318">
            <v>2600</v>
          </cell>
          <cell r="L1318">
            <v>2600</v>
          </cell>
          <cell r="M1318">
            <v>-9.7222222222222214</v>
          </cell>
          <cell r="N1318">
            <v>0</v>
          </cell>
          <cell r="O1318" t="str">
            <v>-</v>
          </cell>
          <cell r="P1318">
            <v>2500</v>
          </cell>
          <cell r="Q1318">
            <v>2500</v>
          </cell>
          <cell r="R1318" t="e">
            <v>#VALUE!</v>
          </cell>
          <cell r="S1318">
            <v>0</v>
          </cell>
          <cell r="T1318">
            <v>2490</v>
          </cell>
          <cell r="U1318">
            <v>2940</v>
          </cell>
          <cell r="V1318">
            <v>2940</v>
          </cell>
          <cell r="W1318">
            <v>18.072289156626507</v>
          </cell>
          <cell r="X1318">
            <v>0</v>
          </cell>
          <cell r="Y1318">
            <v>2950</v>
          </cell>
          <cell r="Z1318">
            <v>2950</v>
          </cell>
          <cell r="AA1318">
            <v>2950</v>
          </cell>
        </row>
        <row r="1319">
          <cell r="A1319">
            <v>326</v>
          </cell>
          <cell r="B1319" t="str">
            <v>다랑어원양태평양다랑어74.5/오뚜기SF1.88kg오뚜기</v>
          </cell>
          <cell r="C1319">
            <v>76</v>
          </cell>
          <cell r="D1319" t="str">
            <v>어패류(캔)</v>
          </cell>
          <cell r="E1319" t="str">
            <v>다랑어</v>
          </cell>
          <cell r="F1319" t="str">
            <v>원양태평양다랑어74.5/오뚜기SF</v>
          </cell>
          <cell r="G1319" t="str">
            <v>1.88kg</v>
          </cell>
          <cell r="I1319" t="str">
            <v>오뚜기</v>
          </cell>
          <cell r="J1319" t="str">
            <v>-</v>
          </cell>
          <cell r="K1319" t="str">
            <v>-</v>
          </cell>
          <cell r="L1319" t="str">
            <v>-</v>
          </cell>
          <cell r="M1319" t="e">
            <v>#VALUE!</v>
          </cell>
          <cell r="N1319" t="e">
            <v>#VALUE!</v>
          </cell>
          <cell r="O1319" t="str">
            <v>-</v>
          </cell>
          <cell r="P1319" t="str">
            <v>-</v>
          </cell>
          <cell r="Q1319">
            <v>15000</v>
          </cell>
          <cell r="R1319" t="e">
            <v>#VALUE!</v>
          </cell>
          <cell r="S1319" t="e">
            <v>#VALUE!</v>
          </cell>
          <cell r="T1319">
            <v>13950</v>
          </cell>
          <cell r="U1319" t="str">
            <v>-</v>
          </cell>
          <cell r="V1319" t="str">
            <v>-</v>
          </cell>
          <cell r="W1319" t="e">
            <v>#VALUE!</v>
          </cell>
          <cell r="X1319" t="e">
            <v>#VALUE!</v>
          </cell>
          <cell r="Y1319">
            <v>12480</v>
          </cell>
          <cell r="Z1319">
            <v>13700</v>
          </cell>
          <cell r="AA1319">
            <v>15500</v>
          </cell>
        </row>
        <row r="1320">
          <cell r="A1320">
            <v>327</v>
          </cell>
          <cell r="B1320" t="str">
            <v>다랑어/동원1.88kg고형량1.4kg동원</v>
          </cell>
          <cell r="D1320" t="str">
            <v>어패류(캔)</v>
          </cell>
          <cell r="E1320" t="str">
            <v>다랑어</v>
          </cell>
          <cell r="F1320" t="str">
            <v>/동원</v>
          </cell>
          <cell r="G1320" t="str">
            <v>1.88kg</v>
          </cell>
          <cell r="H1320" t="str">
            <v>고형량1.4kg</v>
          </cell>
          <cell r="I1320" t="str">
            <v>동원</v>
          </cell>
          <cell r="J1320" t="str">
            <v>-</v>
          </cell>
          <cell r="K1320" t="str">
            <v>-</v>
          </cell>
          <cell r="L1320" t="str">
            <v>-</v>
          </cell>
          <cell r="M1320" t="e">
            <v>#VALUE!</v>
          </cell>
          <cell r="N1320" t="e">
            <v>#VALUE!</v>
          </cell>
          <cell r="O1320" t="str">
            <v>-</v>
          </cell>
          <cell r="P1320" t="str">
            <v>-</v>
          </cell>
          <cell r="Q1320">
            <v>16000</v>
          </cell>
          <cell r="R1320" t="e">
            <v>#VALUE!</v>
          </cell>
          <cell r="S1320" t="e">
            <v>#VALUE!</v>
          </cell>
          <cell r="T1320">
            <v>14800</v>
          </cell>
          <cell r="U1320" t="str">
            <v>-</v>
          </cell>
          <cell r="V1320" t="str">
            <v>-</v>
          </cell>
          <cell r="W1320" t="e">
            <v>#VALUE!</v>
          </cell>
          <cell r="X1320" t="e">
            <v>#VALUE!</v>
          </cell>
          <cell r="Y1320">
            <v>13000</v>
          </cell>
          <cell r="Z1320">
            <v>14800</v>
          </cell>
          <cell r="AA1320">
            <v>17000</v>
          </cell>
        </row>
        <row r="1321">
          <cell r="A1321">
            <v>328</v>
          </cell>
          <cell r="B1321" t="str">
            <v>계란국산1.5kg목초란풀무원</v>
          </cell>
          <cell r="C1321">
            <v>77</v>
          </cell>
          <cell r="D1321" t="str">
            <v>난류</v>
          </cell>
          <cell r="E1321" t="str">
            <v>계란</v>
          </cell>
          <cell r="F1321" t="str">
            <v>국산</v>
          </cell>
          <cell r="G1321" t="str">
            <v>1.5kg</v>
          </cell>
          <cell r="H1321" t="str">
            <v>목초란</v>
          </cell>
          <cell r="I1321" t="str">
            <v>풀무원</v>
          </cell>
          <cell r="J1321" t="str">
            <v>-</v>
          </cell>
          <cell r="K1321" t="str">
            <v>-</v>
          </cell>
          <cell r="L1321" t="str">
            <v>-</v>
          </cell>
          <cell r="M1321" t="e">
            <v>#VALUE!</v>
          </cell>
          <cell r="N1321" t="e">
            <v>#VALUE!</v>
          </cell>
          <cell r="O1321" t="str">
            <v>-</v>
          </cell>
          <cell r="P1321" t="str">
            <v>-</v>
          </cell>
          <cell r="Q1321" t="str">
            <v>-</v>
          </cell>
          <cell r="R1321" t="e">
            <v>#VALUE!</v>
          </cell>
          <cell r="S1321" t="e">
            <v>#VALUE!</v>
          </cell>
          <cell r="T1321" t="str">
            <v>-</v>
          </cell>
          <cell r="U1321" t="str">
            <v>-</v>
          </cell>
          <cell r="V1321">
            <v>4300</v>
          </cell>
          <cell r="W1321" t="e">
            <v>#VALUE!</v>
          </cell>
          <cell r="X1321" t="e">
            <v>#VALUE!</v>
          </cell>
          <cell r="Y1321" t="str">
            <v>-</v>
          </cell>
          <cell r="Z1321" t="str">
            <v>-</v>
          </cell>
          <cell r="AA1321" t="str">
            <v>-</v>
          </cell>
        </row>
        <row r="1322">
          <cell r="A1322">
            <v>329</v>
          </cell>
          <cell r="B1322" t="str">
            <v>계란국산1.8kg목초란풀무원</v>
          </cell>
          <cell r="D1322" t="str">
            <v>난류</v>
          </cell>
          <cell r="E1322" t="str">
            <v>계란</v>
          </cell>
          <cell r="F1322" t="str">
            <v>국산</v>
          </cell>
          <cell r="G1322" t="str">
            <v>1.8kg</v>
          </cell>
          <cell r="H1322" t="str">
            <v>목초란</v>
          </cell>
          <cell r="I1322" t="str">
            <v>풀무원</v>
          </cell>
          <cell r="J1322" t="str">
            <v>-</v>
          </cell>
          <cell r="K1322" t="str">
            <v>-</v>
          </cell>
          <cell r="L1322" t="str">
            <v>-</v>
          </cell>
          <cell r="M1322" t="e">
            <v>#VALUE!</v>
          </cell>
          <cell r="N1322" t="e">
            <v>#VALUE!</v>
          </cell>
          <cell r="O1322" t="str">
            <v>-</v>
          </cell>
          <cell r="P1322" t="str">
            <v>-</v>
          </cell>
          <cell r="Q1322" t="str">
            <v>-</v>
          </cell>
          <cell r="R1322" t="e">
            <v>#VALUE!</v>
          </cell>
          <cell r="S1322" t="e">
            <v>#VALUE!</v>
          </cell>
          <cell r="T1322">
            <v>12900</v>
          </cell>
          <cell r="U1322">
            <v>12900</v>
          </cell>
          <cell r="V1322" t="str">
            <v>-</v>
          </cell>
          <cell r="W1322" t="e">
            <v>#VALUE!</v>
          </cell>
          <cell r="X1322" t="e">
            <v>#VALUE!</v>
          </cell>
          <cell r="Y1322" t="str">
            <v>-</v>
          </cell>
          <cell r="Z1322" t="str">
            <v>-</v>
          </cell>
          <cell r="AA1322" t="str">
            <v>-</v>
          </cell>
        </row>
        <row r="1323">
          <cell r="A1323">
            <v>330</v>
          </cell>
          <cell r="B1323" t="str">
            <v>계란국산/정원300g삶은것,깐것,50g오뚜기</v>
          </cell>
          <cell r="D1323" t="str">
            <v>난류</v>
          </cell>
          <cell r="E1323" t="str">
            <v>계란</v>
          </cell>
          <cell r="F1323" t="str">
            <v>국산/정원</v>
          </cell>
          <cell r="G1323" t="str">
            <v>300g</v>
          </cell>
          <cell r="H1323" t="str">
            <v>삶은것,깐것,50g</v>
          </cell>
          <cell r="I1323" t="str">
            <v>오뚜기</v>
          </cell>
          <cell r="J1323" t="str">
            <v>-</v>
          </cell>
          <cell r="K1323" t="str">
            <v>-</v>
          </cell>
          <cell r="L1323" t="str">
            <v>-</v>
          </cell>
          <cell r="M1323" t="e">
            <v>#VALUE!</v>
          </cell>
          <cell r="N1323" t="e">
            <v>#VALUE!</v>
          </cell>
          <cell r="O1323" t="str">
            <v>-</v>
          </cell>
          <cell r="P1323" t="str">
            <v>-</v>
          </cell>
          <cell r="Q1323" t="str">
            <v>-</v>
          </cell>
          <cell r="R1323" t="e">
            <v>#VALUE!</v>
          </cell>
          <cell r="S1323" t="e">
            <v>#VALUE!</v>
          </cell>
          <cell r="T1323" t="str">
            <v>-</v>
          </cell>
          <cell r="U1323" t="str">
            <v>-</v>
          </cell>
          <cell r="V1323" t="str">
            <v>-</v>
          </cell>
          <cell r="W1323" t="e">
            <v>#VALUE!</v>
          </cell>
          <cell r="X1323" t="e">
            <v>#VALUE!</v>
          </cell>
          <cell r="Y1323" t="str">
            <v>-</v>
          </cell>
          <cell r="Z1323" t="str">
            <v>-</v>
          </cell>
          <cell r="AA1323" t="str">
            <v>-</v>
          </cell>
        </row>
        <row r="1324">
          <cell r="A1324">
            <v>331</v>
          </cell>
          <cell r="B1324" t="str">
            <v>메추라기알(전란)kg자연애찬</v>
          </cell>
          <cell r="C1324">
            <v>78</v>
          </cell>
          <cell r="D1324" t="str">
            <v>난류</v>
          </cell>
          <cell r="E1324" t="str">
            <v>메추라기알(전란)</v>
          </cell>
          <cell r="G1324" t="str">
            <v>kg</v>
          </cell>
          <cell r="I1324" t="str">
            <v>자연애찬</v>
          </cell>
          <cell r="J1324" t="str">
            <v>-</v>
          </cell>
          <cell r="K1324" t="str">
            <v>-</v>
          </cell>
          <cell r="L1324" t="str">
            <v>-</v>
          </cell>
          <cell r="M1324" t="e">
            <v>#VALUE!</v>
          </cell>
          <cell r="N1324" t="e">
            <v>#VALUE!</v>
          </cell>
          <cell r="O1324" t="str">
            <v>-</v>
          </cell>
          <cell r="P1324" t="str">
            <v>-</v>
          </cell>
          <cell r="Q1324" t="str">
            <v>-</v>
          </cell>
          <cell r="R1324" t="e">
            <v>#VALUE!</v>
          </cell>
          <cell r="S1324" t="e">
            <v>#VALUE!</v>
          </cell>
          <cell r="T1324" t="str">
            <v>-</v>
          </cell>
          <cell r="U1324" t="str">
            <v>-</v>
          </cell>
          <cell r="V1324">
            <v>7860</v>
          </cell>
          <cell r="W1324" t="e">
            <v>#VALUE!</v>
          </cell>
          <cell r="X1324" t="e">
            <v>#VALUE!</v>
          </cell>
          <cell r="Y1324" t="str">
            <v>-</v>
          </cell>
          <cell r="Z1324" t="str">
            <v>-</v>
          </cell>
          <cell r="AA1324" t="str">
            <v>-</v>
          </cell>
        </row>
        <row r="1325">
          <cell r="A1325">
            <v>332</v>
          </cell>
          <cell r="B1325" t="str">
            <v>메추라기알(전란)450g삶은것,깐것풀무원</v>
          </cell>
          <cell r="D1325" t="str">
            <v>난류</v>
          </cell>
          <cell r="E1325" t="str">
            <v>메추라기알(전란)</v>
          </cell>
          <cell r="G1325" t="str">
            <v>450g</v>
          </cell>
          <cell r="H1325" t="str">
            <v>삶은것,깐것</v>
          </cell>
          <cell r="I1325" t="str">
            <v>풀무원</v>
          </cell>
          <cell r="J1325" t="str">
            <v>-</v>
          </cell>
          <cell r="K1325" t="str">
            <v>-</v>
          </cell>
          <cell r="L1325">
            <v>3860</v>
          </cell>
          <cell r="M1325" t="e">
            <v>#VALUE!</v>
          </cell>
          <cell r="N1325" t="e">
            <v>#VALUE!</v>
          </cell>
          <cell r="O1325" t="str">
            <v>-</v>
          </cell>
          <cell r="P1325" t="str">
            <v>-</v>
          </cell>
          <cell r="Q1325" t="str">
            <v>-</v>
          </cell>
          <cell r="R1325" t="e">
            <v>#VALUE!</v>
          </cell>
          <cell r="S1325" t="e">
            <v>#VALUE!</v>
          </cell>
          <cell r="T1325" t="str">
            <v>-</v>
          </cell>
          <cell r="U1325" t="str">
            <v>-</v>
          </cell>
          <cell r="V1325">
            <v>4050</v>
          </cell>
          <cell r="W1325" t="e">
            <v>#VALUE!</v>
          </cell>
          <cell r="X1325" t="e">
            <v>#VALUE!</v>
          </cell>
          <cell r="Y1325">
            <v>5490</v>
          </cell>
          <cell r="Z1325">
            <v>5900</v>
          </cell>
          <cell r="AA1325">
            <v>5900</v>
          </cell>
        </row>
        <row r="1326">
          <cell r="A1326">
            <v>333</v>
          </cell>
          <cell r="B1326" t="str">
            <v>자반kg돌자반해우촌</v>
          </cell>
          <cell r="C1326">
            <v>79</v>
          </cell>
          <cell r="D1326" t="str">
            <v>해조류</v>
          </cell>
          <cell r="E1326" t="str">
            <v>자반</v>
          </cell>
          <cell r="G1326" t="str">
            <v>kg</v>
          </cell>
          <cell r="H1326" t="str">
            <v>돌자반</v>
          </cell>
          <cell r="I1326" t="str">
            <v>해우촌</v>
          </cell>
          <cell r="J1326" t="str">
            <v>-</v>
          </cell>
          <cell r="K1326" t="str">
            <v>-</v>
          </cell>
          <cell r="L1326" t="str">
            <v>-</v>
          </cell>
          <cell r="M1326" t="e">
            <v>#VALUE!</v>
          </cell>
          <cell r="N1326" t="e">
            <v>#VALUE!</v>
          </cell>
          <cell r="O1326" t="str">
            <v>-</v>
          </cell>
          <cell r="P1326" t="str">
            <v>-</v>
          </cell>
          <cell r="Q1326" t="str">
            <v>-</v>
          </cell>
          <cell r="R1326" t="e">
            <v>#VALUE!</v>
          </cell>
          <cell r="S1326" t="e">
            <v>#VALUE!</v>
          </cell>
          <cell r="T1326" t="str">
            <v>-</v>
          </cell>
          <cell r="U1326" t="str">
            <v>-</v>
          </cell>
          <cell r="V1326">
            <v>35390</v>
          </cell>
          <cell r="W1326" t="e">
            <v>#VALUE!</v>
          </cell>
          <cell r="X1326" t="e">
            <v>#VALUE!</v>
          </cell>
          <cell r="Y1326" t="str">
            <v>-</v>
          </cell>
          <cell r="Z1326" t="str">
            <v>-</v>
          </cell>
          <cell r="AA1326" t="str">
            <v>-</v>
          </cell>
        </row>
        <row r="1327">
          <cell r="A1327">
            <v>334</v>
          </cell>
          <cell r="B1327" t="str">
            <v>분유전지분유/서울우유kg서울우유</v>
          </cell>
          <cell r="C1327">
            <v>80</v>
          </cell>
          <cell r="D1327" t="str">
            <v>우유류</v>
          </cell>
          <cell r="E1327" t="str">
            <v>분유</v>
          </cell>
          <cell r="F1327" t="str">
            <v>전지분유/서울우유</v>
          </cell>
          <cell r="G1327" t="str">
            <v>kg</v>
          </cell>
          <cell r="I1327" t="str">
            <v>서울우유</v>
          </cell>
          <cell r="J1327" t="str">
            <v>-</v>
          </cell>
          <cell r="K1327" t="str">
            <v>-</v>
          </cell>
          <cell r="L1327" t="str">
            <v>-</v>
          </cell>
          <cell r="M1327" t="e">
            <v>#VALUE!</v>
          </cell>
          <cell r="N1327" t="e">
            <v>#VALUE!</v>
          </cell>
          <cell r="O1327">
            <v>14800</v>
          </cell>
          <cell r="P1327" t="str">
            <v>-</v>
          </cell>
          <cell r="Q1327" t="str">
            <v>-</v>
          </cell>
          <cell r="R1327" t="e">
            <v>#VALUE!</v>
          </cell>
          <cell r="S1327" t="e">
            <v>#VALUE!</v>
          </cell>
          <cell r="T1327" t="str">
            <v>-</v>
          </cell>
          <cell r="U1327" t="str">
            <v>-</v>
          </cell>
          <cell r="V1327" t="str">
            <v>-</v>
          </cell>
          <cell r="W1327" t="e">
            <v>#VALUE!</v>
          </cell>
          <cell r="X1327" t="e">
            <v>#VALUE!</v>
          </cell>
          <cell r="Y1327">
            <v>13900</v>
          </cell>
          <cell r="Z1327">
            <v>14000</v>
          </cell>
          <cell r="AA1327">
            <v>14000</v>
          </cell>
        </row>
        <row r="1328">
          <cell r="A1328">
            <v>335</v>
          </cell>
          <cell r="B1328" t="str">
            <v>분유탈지분유kg서울우유</v>
          </cell>
          <cell r="D1328" t="str">
            <v>우유류</v>
          </cell>
          <cell r="E1328" t="str">
            <v>분유</v>
          </cell>
          <cell r="F1328" t="str">
            <v>탈지분유</v>
          </cell>
          <cell r="G1328" t="str">
            <v>kg</v>
          </cell>
          <cell r="I1328" t="str">
            <v>서울우유</v>
          </cell>
          <cell r="J1328" t="str">
            <v>-</v>
          </cell>
          <cell r="K1328" t="str">
            <v>-</v>
          </cell>
          <cell r="L1328" t="str">
            <v>-</v>
          </cell>
          <cell r="M1328" t="e">
            <v>#VALUE!</v>
          </cell>
          <cell r="N1328" t="e">
            <v>#VALUE!</v>
          </cell>
          <cell r="O1328">
            <v>17200</v>
          </cell>
          <cell r="P1328" t="str">
            <v>-</v>
          </cell>
          <cell r="Q1328" t="str">
            <v>-</v>
          </cell>
          <cell r="R1328" t="e">
            <v>#VALUE!</v>
          </cell>
          <cell r="S1328" t="e">
            <v>#VALUE!</v>
          </cell>
          <cell r="T1328" t="str">
            <v>-</v>
          </cell>
          <cell r="U1328" t="str">
            <v>-</v>
          </cell>
          <cell r="V1328" t="str">
            <v>-</v>
          </cell>
          <cell r="W1328" t="e">
            <v>#VALUE!</v>
          </cell>
          <cell r="X1328" t="e">
            <v>#VALUE!</v>
          </cell>
          <cell r="Y1328">
            <v>15600</v>
          </cell>
          <cell r="Z1328">
            <v>15900</v>
          </cell>
          <cell r="AA1328">
            <v>15900</v>
          </cell>
        </row>
        <row r="1329">
          <cell r="A1329">
            <v>336</v>
          </cell>
          <cell r="B1329" t="str">
            <v>요구르트짜요짜요/서울우유40g서울우유</v>
          </cell>
          <cell r="C1329">
            <v>81</v>
          </cell>
          <cell r="D1329" t="str">
            <v>우유류</v>
          </cell>
          <cell r="E1329" t="str">
            <v>요구르트</v>
          </cell>
          <cell r="F1329" t="str">
            <v>짜요짜요/서울우유</v>
          </cell>
          <cell r="G1329" t="str">
            <v>40g</v>
          </cell>
          <cell r="I1329" t="str">
            <v>서울우유</v>
          </cell>
          <cell r="J1329" t="str">
            <v>-</v>
          </cell>
          <cell r="K1329">
            <v>290</v>
          </cell>
          <cell r="L1329">
            <v>300</v>
          </cell>
          <cell r="M1329" t="e">
            <v>#VALUE!</v>
          </cell>
          <cell r="N1329">
            <v>3.4482758620689653</v>
          </cell>
          <cell r="O1329" t="str">
            <v>-</v>
          </cell>
          <cell r="P1329" t="str">
            <v>-</v>
          </cell>
          <cell r="Q1329" t="str">
            <v>-</v>
          </cell>
          <cell r="R1329" t="e">
            <v>#VALUE!</v>
          </cell>
          <cell r="S1329" t="e">
            <v>#VALUE!</v>
          </cell>
          <cell r="T1329">
            <v>290</v>
          </cell>
          <cell r="U1329">
            <v>290</v>
          </cell>
          <cell r="V1329">
            <v>290</v>
          </cell>
          <cell r="W1329">
            <v>0</v>
          </cell>
          <cell r="X1329">
            <v>0</v>
          </cell>
          <cell r="Y1329">
            <v>310</v>
          </cell>
          <cell r="Z1329" t="str">
            <v>-</v>
          </cell>
          <cell r="AA1329" t="str">
            <v>-</v>
          </cell>
        </row>
        <row r="1330">
          <cell r="A1330">
            <v>337</v>
          </cell>
          <cell r="B1330" t="str">
            <v>요구르트요구르트65ml빙그레</v>
          </cell>
          <cell r="D1330" t="str">
            <v>우유류</v>
          </cell>
          <cell r="E1330" t="str">
            <v>요구르트</v>
          </cell>
          <cell r="F1330" t="str">
            <v>요구르트</v>
          </cell>
          <cell r="G1330" t="str">
            <v>65ml</v>
          </cell>
          <cell r="I1330" t="str">
            <v>빙그레</v>
          </cell>
          <cell r="J1330" t="str">
            <v>-</v>
          </cell>
          <cell r="K1330" t="str">
            <v>-</v>
          </cell>
          <cell r="L1330" t="str">
            <v>-</v>
          </cell>
          <cell r="M1330" t="e">
            <v>#VALUE!</v>
          </cell>
          <cell r="N1330" t="e">
            <v>#VALUE!</v>
          </cell>
          <cell r="O1330">
            <v>100</v>
          </cell>
          <cell r="P1330" t="str">
            <v>-</v>
          </cell>
          <cell r="Q1330" t="str">
            <v>-</v>
          </cell>
          <cell r="R1330" t="e">
            <v>#VALUE!</v>
          </cell>
          <cell r="S1330" t="e">
            <v>#VALUE!</v>
          </cell>
          <cell r="T1330" t="str">
            <v>-</v>
          </cell>
          <cell r="U1330" t="str">
            <v>-</v>
          </cell>
          <cell r="V1330">
            <v>120</v>
          </cell>
          <cell r="W1330" t="e">
            <v>#VALUE!</v>
          </cell>
          <cell r="X1330" t="e">
            <v>#VALUE!</v>
          </cell>
          <cell r="Y1330">
            <v>110</v>
          </cell>
          <cell r="Z1330">
            <v>110</v>
          </cell>
          <cell r="AA1330">
            <v>110</v>
          </cell>
        </row>
        <row r="1331">
          <cell r="A1331">
            <v>338</v>
          </cell>
          <cell r="B1331" t="str">
            <v>요구르트요구르트65ml매일유업</v>
          </cell>
          <cell r="D1331" t="str">
            <v>우유류</v>
          </cell>
          <cell r="E1331" t="str">
            <v>요구르트</v>
          </cell>
          <cell r="F1331" t="str">
            <v>요구르트</v>
          </cell>
          <cell r="G1331" t="str">
            <v>65ml</v>
          </cell>
          <cell r="I1331" t="str">
            <v>매일유업</v>
          </cell>
          <cell r="J1331">
            <v>90</v>
          </cell>
          <cell r="K1331">
            <v>90</v>
          </cell>
          <cell r="L1331">
            <v>90</v>
          </cell>
          <cell r="M1331">
            <v>0</v>
          </cell>
          <cell r="N1331">
            <v>0</v>
          </cell>
          <cell r="O1331" t="str">
            <v>-</v>
          </cell>
          <cell r="P1331" t="str">
            <v>-</v>
          </cell>
          <cell r="Q1331" t="str">
            <v>-</v>
          </cell>
          <cell r="R1331" t="e">
            <v>#VALUE!</v>
          </cell>
          <cell r="S1331" t="e">
            <v>#VALUE!</v>
          </cell>
          <cell r="T1331">
            <v>120</v>
          </cell>
          <cell r="U1331">
            <v>120</v>
          </cell>
          <cell r="V1331">
            <v>120</v>
          </cell>
          <cell r="W1331">
            <v>0</v>
          </cell>
          <cell r="X1331">
            <v>0</v>
          </cell>
          <cell r="Y1331">
            <v>120</v>
          </cell>
          <cell r="Z1331">
            <v>120</v>
          </cell>
          <cell r="AA1331">
            <v>120</v>
          </cell>
        </row>
        <row r="1332">
          <cell r="A1332">
            <v>339</v>
          </cell>
          <cell r="B1332" t="str">
            <v>요구르트앙팡65ml서울우유</v>
          </cell>
          <cell r="D1332" t="str">
            <v>우유류</v>
          </cell>
          <cell r="E1332" t="str">
            <v>요구르트</v>
          </cell>
          <cell r="F1332" t="str">
            <v>앙팡</v>
          </cell>
          <cell r="G1332" t="str">
            <v>65ml</v>
          </cell>
          <cell r="I1332" t="str">
            <v>서울우유</v>
          </cell>
          <cell r="J1332" t="str">
            <v>-</v>
          </cell>
          <cell r="K1332" t="str">
            <v>-</v>
          </cell>
          <cell r="L1332" t="str">
            <v>-</v>
          </cell>
          <cell r="M1332" t="e">
            <v>#VALUE!</v>
          </cell>
          <cell r="N1332" t="e">
            <v>#VALUE!</v>
          </cell>
          <cell r="O1332">
            <v>220</v>
          </cell>
          <cell r="P1332">
            <v>220</v>
          </cell>
          <cell r="Q1332">
            <v>220</v>
          </cell>
          <cell r="R1332">
            <v>0</v>
          </cell>
          <cell r="S1332">
            <v>0</v>
          </cell>
          <cell r="T1332">
            <v>110</v>
          </cell>
          <cell r="U1332">
            <v>120</v>
          </cell>
          <cell r="V1332">
            <v>210</v>
          </cell>
          <cell r="W1332">
            <v>90.909090909090907</v>
          </cell>
          <cell r="X1332">
            <v>75</v>
          </cell>
          <cell r="Y1332" t="str">
            <v>-</v>
          </cell>
          <cell r="Z1332" t="str">
            <v>-</v>
          </cell>
          <cell r="AA1332" t="str">
            <v>-</v>
          </cell>
        </row>
        <row r="1333">
          <cell r="A1333">
            <v>340</v>
          </cell>
          <cell r="B1333" t="str">
            <v>요구르트요구르트65ml남양</v>
          </cell>
          <cell r="D1333" t="str">
            <v>우유류</v>
          </cell>
          <cell r="E1333" t="str">
            <v>요구르트</v>
          </cell>
          <cell r="F1333" t="str">
            <v>요구르트</v>
          </cell>
          <cell r="G1333" t="str">
            <v>65ml</v>
          </cell>
          <cell r="I1333" t="str">
            <v>남양</v>
          </cell>
          <cell r="J1333" t="str">
            <v>-</v>
          </cell>
          <cell r="K1333" t="str">
            <v>-</v>
          </cell>
          <cell r="L1333" t="str">
            <v>-</v>
          </cell>
          <cell r="M1333" t="e">
            <v>#VALUE!</v>
          </cell>
          <cell r="N1333" t="e">
            <v>#VALUE!</v>
          </cell>
          <cell r="O1333" t="str">
            <v>-</v>
          </cell>
          <cell r="P1333" t="str">
            <v>-</v>
          </cell>
          <cell r="Q1333" t="str">
            <v>-</v>
          </cell>
          <cell r="R1333" t="e">
            <v>#VALUE!</v>
          </cell>
          <cell r="S1333" t="e">
            <v>#VALUE!</v>
          </cell>
          <cell r="T1333">
            <v>110</v>
          </cell>
          <cell r="U1333">
            <v>110</v>
          </cell>
          <cell r="V1333">
            <v>110</v>
          </cell>
          <cell r="W1333">
            <v>0</v>
          </cell>
          <cell r="X1333">
            <v>0</v>
          </cell>
          <cell r="Y1333">
            <v>110</v>
          </cell>
          <cell r="Z1333">
            <v>110</v>
          </cell>
          <cell r="AA1333">
            <v>110</v>
          </cell>
        </row>
        <row r="1334">
          <cell r="A1334">
            <v>341</v>
          </cell>
          <cell r="B1334" t="str">
            <v>요구르트엔요80ml매일유업</v>
          </cell>
          <cell r="D1334" t="str">
            <v>우유류</v>
          </cell>
          <cell r="E1334" t="str">
            <v>요구르트</v>
          </cell>
          <cell r="F1334" t="str">
            <v>엔요</v>
          </cell>
          <cell r="G1334" t="str">
            <v>80ml</v>
          </cell>
          <cell r="I1334" t="str">
            <v>매일유업</v>
          </cell>
          <cell r="J1334">
            <v>240</v>
          </cell>
          <cell r="K1334">
            <v>380</v>
          </cell>
          <cell r="L1334">
            <v>380</v>
          </cell>
          <cell r="M1334">
            <v>58.333333333333336</v>
          </cell>
          <cell r="N1334">
            <v>0</v>
          </cell>
          <cell r="O1334" t="str">
            <v>-</v>
          </cell>
          <cell r="P1334" t="str">
            <v>-</v>
          </cell>
          <cell r="Q1334" t="str">
            <v>-</v>
          </cell>
          <cell r="R1334" t="e">
            <v>#VALUE!</v>
          </cell>
          <cell r="S1334" t="e">
            <v>#VALUE!</v>
          </cell>
          <cell r="T1334">
            <v>360</v>
          </cell>
          <cell r="U1334">
            <v>360</v>
          </cell>
          <cell r="W1334">
            <v>-100</v>
          </cell>
          <cell r="X1334">
            <v>-100</v>
          </cell>
          <cell r="Y1334">
            <v>360</v>
          </cell>
          <cell r="Z1334">
            <v>360</v>
          </cell>
          <cell r="AA1334">
            <v>360</v>
          </cell>
        </row>
        <row r="1335">
          <cell r="A1335">
            <v>342</v>
          </cell>
          <cell r="B1335" t="str">
            <v>요구르트이오80ml남양</v>
          </cell>
          <cell r="D1335" t="str">
            <v>우유류</v>
          </cell>
          <cell r="E1335" t="str">
            <v>요구르트</v>
          </cell>
          <cell r="F1335" t="str">
            <v>이오</v>
          </cell>
          <cell r="G1335" t="str">
            <v>80ml</v>
          </cell>
          <cell r="I1335" t="str">
            <v>남양</v>
          </cell>
          <cell r="J1335">
            <v>360</v>
          </cell>
          <cell r="K1335">
            <v>360</v>
          </cell>
          <cell r="L1335">
            <v>360</v>
          </cell>
          <cell r="M1335">
            <v>0</v>
          </cell>
          <cell r="N1335">
            <v>0</v>
          </cell>
          <cell r="O1335">
            <v>360</v>
          </cell>
          <cell r="P1335">
            <v>360</v>
          </cell>
          <cell r="Q1335">
            <v>360</v>
          </cell>
          <cell r="R1335">
            <v>0</v>
          </cell>
          <cell r="S1335">
            <v>0</v>
          </cell>
          <cell r="T1335" t="str">
            <v>-</v>
          </cell>
          <cell r="U1335">
            <v>400</v>
          </cell>
          <cell r="V1335">
            <v>400</v>
          </cell>
          <cell r="W1335" t="e">
            <v>#VALUE!</v>
          </cell>
          <cell r="X1335">
            <v>0</v>
          </cell>
          <cell r="Y1335">
            <v>400</v>
          </cell>
          <cell r="Z1335">
            <v>400</v>
          </cell>
          <cell r="AA1335">
            <v>400</v>
          </cell>
        </row>
        <row r="1336">
          <cell r="A1336">
            <v>343</v>
          </cell>
          <cell r="B1336" t="str">
            <v>요구르트/서울우유80ml서울우유</v>
          </cell>
          <cell r="D1336" t="str">
            <v>우유류</v>
          </cell>
          <cell r="E1336" t="str">
            <v>요구르트</v>
          </cell>
          <cell r="F1336" t="str">
            <v>/서울우유</v>
          </cell>
          <cell r="G1336" t="str">
            <v>80ml</v>
          </cell>
          <cell r="I1336" t="str">
            <v>서울우유</v>
          </cell>
          <cell r="J1336" t="str">
            <v xml:space="preserve">- </v>
          </cell>
          <cell r="K1336" t="str">
            <v xml:space="preserve">- </v>
          </cell>
          <cell r="L1336" t="str">
            <v>-</v>
          </cell>
          <cell r="M1336" t="e">
            <v>#VALUE!</v>
          </cell>
          <cell r="N1336" t="e">
            <v>#VALUE!</v>
          </cell>
          <cell r="O1336" t="str">
            <v>-</v>
          </cell>
          <cell r="P1336" t="str">
            <v>-</v>
          </cell>
          <cell r="Q1336" t="str">
            <v>-</v>
          </cell>
          <cell r="R1336" t="e">
            <v>#VALUE!</v>
          </cell>
          <cell r="S1336" t="e">
            <v>#VALUE!</v>
          </cell>
          <cell r="T1336" t="str">
            <v>-</v>
          </cell>
          <cell r="U1336" t="str">
            <v>-</v>
          </cell>
          <cell r="V1336" t="str">
            <v>-</v>
          </cell>
          <cell r="W1336" t="e">
            <v>#VALUE!</v>
          </cell>
          <cell r="X1336" t="e">
            <v>#VALUE!</v>
          </cell>
          <cell r="Y1336">
            <v>350</v>
          </cell>
          <cell r="Z1336">
            <v>350</v>
          </cell>
          <cell r="AA1336">
            <v>340</v>
          </cell>
        </row>
        <row r="1337">
          <cell r="A1337">
            <v>344</v>
          </cell>
          <cell r="B1337" t="str">
            <v>요구르트에이스/한국야쿠르트80ml한국야쿠르트</v>
          </cell>
          <cell r="D1337" t="str">
            <v>우유류</v>
          </cell>
          <cell r="E1337" t="str">
            <v>요구르트</v>
          </cell>
          <cell r="F1337" t="str">
            <v>에이스/한국야쿠르트</v>
          </cell>
          <cell r="G1337" t="str">
            <v>80ml</v>
          </cell>
          <cell r="I1337" t="str">
            <v>한국야쿠르트</v>
          </cell>
          <cell r="J1337" t="str">
            <v>-</v>
          </cell>
          <cell r="K1337" t="str">
            <v>-</v>
          </cell>
          <cell r="L1337" t="str">
            <v>-</v>
          </cell>
          <cell r="M1337" t="e">
            <v>#VALUE!</v>
          </cell>
          <cell r="N1337" t="e">
            <v>#VALUE!</v>
          </cell>
          <cell r="O1337" t="str">
            <v>-</v>
          </cell>
          <cell r="P1337" t="str">
            <v>-</v>
          </cell>
          <cell r="Q1337" t="str">
            <v>-</v>
          </cell>
          <cell r="R1337" t="e">
            <v>#VALUE!</v>
          </cell>
          <cell r="S1337" t="e">
            <v>#VALUE!</v>
          </cell>
          <cell r="T1337" t="str">
            <v>-</v>
          </cell>
          <cell r="U1337" t="str">
            <v>-</v>
          </cell>
          <cell r="V1337" t="str">
            <v>-</v>
          </cell>
          <cell r="W1337" t="e">
            <v>#VALUE!</v>
          </cell>
          <cell r="X1337" t="e">
            <v>#VALUE!</v>
          </cell>
          <cell r="Y1337">
            <v>350</v>
          </cell>
          <cell r="Z1337">
            <v>350</v>
          </cell>
          <cell r="AA1337">
            <v>350</v>
          </cell>
        </row>
        <row r="1338">
          <cell r="A1338">
            <v>345</v>
          </cell>
          <cell r="B1338" t="str">
            <v>요구르트앙팡플러스80ml서울우유</v>
          </cell>
          <cell r="D1338" t="str">
            <v>우유류</v>
          </cell>
          <cell r="E1338" t="str">
            <v>요구르트</v>
          </cell>
          <cell r="F1338" t="str">
            <v>앙팡플러스</v>
          </cell>
          <cell r="G1338" t="str">
            <v>80ml</v>
          </cell>
          <cell r="I1338" t="str">
            <v>서울우유</v>
          </cell>
          <cell r="J1338" t="str">
            <v>-</v>
          </cell>
          <cell r="K1338" t="str">
            <v>-</v>
          </cell>
          <cell r="L1338" t="str">
            <v>-</v>
          </cell>
          <cell r="M1338" t="e">
            <v>#VALUE!</v>
          </cell>
          <cell r="N1338" t="e">
            <v>#VALUE!</v>
          </cell>
          <cell r="O1338" t="str">
            <v>-</v>
          </cell>
          <cell r="P1338" t="str">
            <v>-</v>
          </cell>
          <cell r="Q1338" t="str">
            <v>-</v>
          </cell>
          <cell r="R1338" t="e">
            <v>#VALUE!</v>
          </cell>
          <cell r="S1338" t="e">
            <v>#VALUE!</v>
          </cell>
          <cell r="T1338">
            <v>310</v>
          </cell>
          <cell r="U1338">
            <v>310</v>
          </cell>
          <cell r="V1338">
            <v>310</v>
          </cell>
          <cell r="W1338">
            <v>0</v>
          </cell>
          <cell r="X1338">
            <v>0</v>
          </cell>
          <cell r="Y1338">
            <v>350</v>
          </cell>
          <cell r="Z1338">
            <v>350</v>
          </cell>
          <cell r="AA1338">
            <v>350</v>
          </cell>
        </row>
        <row r="1339">
          <cell r="A1339">
            <v>346</v>
          </cell>
          <cell r="B1339" t="str">
            <v>요구르트요플레/복숭아/빙그레kg100g빙그레</v>
          </cell>
          <cell r="D1339" t="str">
            <v>우유류</v>
          </cell>
          <cell r="E1339" t="str">
            <v>요구르트</v>
          </cell>
          <cell r="F1339" t="str">
            <v>요플레/복숭아/빙그레</v>
          </cell>
          <cell r="G1339" t="str">
            <v>kg</v>
          </cell>
          <cell r="H1339" t="str">
            <v>100g</v>
          </cell>
          <cell r="I1339" t="str">
            <v>빙그레</v>
          </cell>
          <cell r="J1339">
            <v>6250</v>
          </cell>
          <cell r="K1339">
            <v>6250</v>
          </cell>
          <cell r="L1339">
            <v>6950</v>
          </cell>
          <cell r="M1339">
            <v>11.2</v>
          </cell>
          <cell r="N1339">
            <v>11.2</v>
          </cell>
          <cell r="O1339">
            <v>6500</v>
          </cell>
          <cell r="P1339">
            <v>6000</v>
          </cell>
          <cell r="Q1339">
            <v>6000</v>
          </cell>
          <cell r="R1339">
            <v>-7.6923076923076925</v>
          </cell>
          <cell r="S1339">
            <v>0</v>
          </cell>
          <cell r="T1339">
            <v>4650</v>
          </cell>
          <cell r="U1339">
            <v>5160</v>
          </cell>
          <cell r="V1339">
            <v>6950</v>
          </cell>
          <cell r="W1339">
            <v>49.462365591397848</v>
          </cell>
          <cell r="X1339">
            <v>34.689922480620154</v>
          </cell>
          <cell r="Y1339">
            <v>6250</v>
          </cell>
          <cell r="Z1339">
            <v>6950</v>
          </cell>
          <cell r="AA1339">
            <v>6950</v>
          </cell>
        </row>
        <row r="1340">
          <cell r="A1340">
            <v>347</v>
          </cell>
          <cell r="B1340" t="str">
            <v>요구르트짜요짜요/서울우유kg서울우유</v>
          </cell>
          <cell r="D1340" t="str">
            <v>우유류</v>
          </cell>
          <cell r="E1340" t="str">
            <v>요구르트</v>
          </cell>
          <cell r="F1340" t="str">
            <v>짜요짜요/서울우유</v>
          </cell>
          <cell r="G1340" t="str">
            <v>kg</v>
          </cell>
          <cell r="I1340" t="str">
            <v>서울우유</v>
          </cell>
          <cell r="J1340" t="str">
            <v>-</v>
          </cell>
          <cell r="K1340">
            <v>7300</v>
          </cell>
          <cell r="L1340">
            <v>7300</v>
          </cell>
          <cell r="M1340" t="e">
            <v>#VALUE!</v>
          </cell>
          <cell r="N1340">
            <v>0</v>
          </cell>
          <cell r="O1340" t="str">
            <v>-</v>
          </cell>
          <cell r="P1340" t="str">
            <v>-</v>
          </cell>
          <cell r="Q1340" t="str">
            <v>-</v>
          </cell>
          <cell r="R1340" t="e">
            <v>#VALUE!</v>
          </cell>
          <cell r="S1340" t="e">
            <v>#VALUE!</v>
          </cell>
          <cell r="T1340">
            <v>8130</v>
          </cell>
          <cell r="U1340">
            <v>7090</v>
          </cell>
          <cell r="V1340" t="str">
            <v>-</v>
          </cell>
          <cell r="W1340" t="e">
            <v>#VALUE!</v>
          </cell>
          <cell r="X1340" t="e">
            <v>#VALUE!</v>
          </cell>
          <cell r="Y1340">
            <v>7610</v>
          </cell>
          <cell r="Z1340">
            <v>7300</v>
          </cell>
          <cell r="AA1340">
            <v>7300</v>
          </cell>
        </row>
        <row r="1341">
          <cell r="A1341">
            <v>348</v>
          </cell>
          <cell r="B1341" t="str">
            <v>우유200ml쵸코우유서울우유</v>
          </cell>
          <cell r="C1341">
            <v>82</v>
          </cell>
          <cell r="D1341" t="str">
            <v>우유류</v>
          </cell>
          <cell r="E1341" t="str">
            <v>우유</v>
          </cell>
          <cell r="G1341" t="str">
            <v>200ml</v>
          </cell>
          <cell r="H1341" t="str">
            <v>쵸코우유</v>
          </cell>
          <cell r="I1341" t="str">
            <v>서울우유</v>
          </cell>
          <cell r="J1341">
            <v>650</v>
          </cell>
          <cell r="K1341">
            <v>650</v>
          </cell>
          <cell r="L1341">
            <v>650</v>
          </cell>
          <cell r="M1341">
            <v>0</v>
          </cell>
          <cell r="N1341">
            <v>0</v>
          </cell>
          <cell r="O1341">
            <v>750</v>
          </cell>
          <cell r="P1341">
            <v>750</v>
          </cell>
          <cell r="Q1341">
            <v>750</v>
          </cell>
          <cell r="R1341">
            <v>0</v>
          </cell>
          <cell r="S1341">
            <v>0</v>
          </cell>
          <cell r="T1341">
            <v>640</v>
          </cell>
          <cell r="U1341">
            <v>650</v>
          </cell>
          <cell r="V1341">
            <v>650</v>
          </cell>
          <cell r="W1341">
            <v>1.5625</v>
          </cell>
          <cell r="X1341">
            <v>0</v>
          </cell>
          <cell r="Y1341">
            <v>650</v>
          </cell>
          <cell r="Z1341">
            <v>650</v>
          </cell>
          <cell r="AA1341">
            <v>650</v>
          </cell>
        </row>
        <row r="1342">
          <cell r="A1342">
            <v>349</v>
          </cell>
          <cell r="B1342" t="str">
            <v>우유kg연유서울우유</v>
          </cell>
          <cell r="D1342" t="str">
            <v>우유류</v>
          </cell>
          <cell r="E1342" t="str">
            <v>우유</v>
          </cell>
          <cell r="G1342" t="str">
            <v>kg</v>
          </cell>
          <cell r="H1342" t="str">
            <v>연유</v>
          </cell>
          <cell r="I1342" t="str">
            <v>서울우유</v>
          </cell>
          <cell r="J1342">
            <v>7950</v>
          </cell>
          <cell r="K1342">
            <v>7950</v>
          </cell>
          <cell r="L1342">
            <v>7950</v>
          </cell>
          <cell r="M1342">
            <v>0</v>
          </cell>
          <cell r="N1342">
            <v>0</v>
          </cell>
          <cell r="O1342" t="str">
            <v>-</v>
          </cell>
          <cell r="P1342" t="str">
            <v>-</v>
          </cell>
          <cell r="Q1342" t="str">
            <v>-</v>
          </cell>
          <cell r="R1342" t="e">
            <v>#VALUE!</v>
          </cell>
          <cell r="S1342" t="e">
            <v>#VALUE!</v>
          </cell>
          <cell r="T1342" t="str">
            <v>-</v>
          </cell>
          <cell r="U1342" t="str">
            <v>-</v>
          </cell>
          <cell r="V1342">
            <v>7800</v>
          </cell>
          <cell r="W1342" t="e">
            <v>#VALUE!</v>
          </cell>
          <cell r="X1342" t="e">
            <v>#VALUE!</v>
          </cell>
          <cell r="Y1342" t="str">
            <v>-</v>
          </cell>
          <cell r="Z1342">
            <v>8100</v>
          </cell>
          <cell r="AA1342">
            <v>8100</v>
          </cell>
        </row>
        <row r="1343">
          <cell r="A1343">
            <v>350</v>
          </cell>
          <cell r="B1343" t="str">
            <v>우유L서울우유</v>
          </cell>
          <cell r="D1343" t="str">
            <v>우유류</v>
          </cell>
          <cell r="E1343" t="str">
            <v>우유</v>
          </cell>
          <cell r="G1343" t="str">
            <v>L</v>
          </cell>
          <cell r="I1343" t="str">
            <v>서울우유</v>
          </cell>
          <cell r="J1343">
            <v>2350</v>
          </cell>
          <cell r="K1343">
            <v>2350</v>
          </cell>
          <cell r="L1343">
            <v>2350</v>
          </cell>
          <cell r="M1343">
            <v>0</v>
          </cell>
          <cell r="N1343">
            <v>0</v>
          </cell>
          <cell r="O1343">
            <v>2500</v>
          </cell>
          <cell r="P1343">
            <v>2400</v>
          </cell>
          <cell r="Q1343">
            <v>2400</v>
          </cell>
          <cell r="R1343">
            <v>-4</v>
          </cell>
          <cell r="S1343">
            <v>0</v>
          </cell>
          <cell r="T1343">
            <v>2300</v>
          </cell>
          <cell r="U1343">
            <v>2300</v>
          </cell>
          <cell r="V1343">
            <v>2300</v>
          </cell>
          <cell r="W1343">
            <v>0</v>
          </cell>
          <cell r="X1343">
            <v>0</v>
          </cell>
          <cell r="Y1343">
            <v>2300</v>
          </cell>
          <cell r="Z1343">
            <v>2300</v>
          </cell>
          <cell r="AA1343">
            <v>2300</v>
          </cell>
        </row>
        <row r="1344">
          <cell r="A1344">
            <v>351</v>
          </cell>
          <cell r="B1344" t="str">
            <v>우유L매일유업</v>
          </cell>
          <cell r="D1344" t="str">
            <v>우유류</v>
          </cell>
          <cell r="E1344" t="str">
            <v>우유</v>
          </cell>
          <cell r="G1344" t="str">
            <v>L</v>
          </cell>
          <cell r="I1344" t="str">
            <v>매일유업</v>
          </cell>
          <cell r="J1344">
            <v>2290</v>
          </cell>
          <cell r="K1344">
            <v>2290</v>
          </cell>
          <cell r="L1344">
            <v>2290</v>
          </cell>
          <cell r="M1344">
            <v>0</v>
          </cell>
          <cell r="N1344">
            <v>0</v>
          </cell>
          <cell r="O1344" t="str">
            <v>-</v>
          </cell>
          <cell r="P1344" t="str">
            <v>-</v>
          </cell>
          <cell r="Q1344">
            <v>2300</v>
          </cell>
          <cell r="R1344" t="e">
            <v>#VALUE!</v>
          </cell>
          <cell r="S1344" t="e">
            <v>#VALUE!</v>
          </cell>
          <cell r="T1344">
            <v>2350</v>
          </cell>
          <cell r="U1344">
            <v>2340</v>
          </cell>
          <cell r="V1344">
            <v>1990</v>
          </cell>
          <cell r="W1344">
            <v>-15.319148936170214</v>
          </cell>
          <cell r="X1344">
            <v>-14.957264957264957</v>
          </cell>
          <cell r="Y1344">
            <v>2350</v>
          </cell>
          <cell r="Z1344">
            <v>2350</v>
          </cell>
          <cell r="AA1344">
            <v>2350</v>
          </cell>
        </row>
        <row r="1345">
          <cell r="A1345">
            <v>352</v>
          </cell>
          <cell r="B1345" t="str">
            <v>치즈가공치즈/서울우유1.8kg18g,슬라이스치즈서울우유</v>
          </cell>
          <cell r="C1345">
            <v>83</v>
          </cell>
          <cell r="D1345" t="str">
            <v>우유류</v>
          </cell>
          <cell r="E1345" t="str">
            <v>치즈</v>
          </cell>
          <cell r="F1345" t="str">
            <v>가공치즈/서울우유</v>
          </cell>
          <cell r="G1345" t="str">
            <v>1.8kg</v>
          </cell>
          <cell r="H1345" t="str">
            <v>18g,슬라이스치즈</v>
          </cell>
          <cell r="I1345" t="str">
            <v>서울우유</v>
          </cell>
          <cell r="J1345">
            <v>22200</v>
          </cell>
          <cell r="K1345">
            <v>22200</v>
          </cell>
          <cell r="L1345">
            <v>15950</v>
          </cell>
          <cell r="M1345">
            <v>-28.153153153153152</v>
          </cell>
          <cell r="N1345">
            <v>-28.153153153153152</v>
          </cell>
          <cell r="O1345" t="str">
            <v>-</v>
          </cell>
          <cell r="P1345" t="str">
            <v>-</v>
          </cell>
          <cell r="Q1345" t="str">
            <v>-</v>
          </cell>
          <cell r="R1345" t="e">
            <v>#VALUE!</v>
          </cell>
          <cell r="S1345" t="e">
            <v>#VALUE!</v>
          </cell>
          <cell r="T1345" t="str">
            <v>-</v>
          </cell>
          <cell r="U1345" t="str">
            <v>-</v>
          </cell>
          <cell r="W1345" t="e">
            <v>#VALUE!</v>
          </cell>
          <cell r="X1345" t="e">
            <v>#VALUE!</v>
          </cell>
          <cell r="Y1345">
            <v>22200</v>
          </cell>
          <cell r="Z1345">
            <v>22200</v>
          </cell>
          <cell r="AA1345">
            <v>22200</v>
          </cell>
        </row>
        <row r="1346">
          <cell r="A1346">
            <v>353</v>
          </cell>
          <cell r="B1346" t="str">
            <v>치즈180g앙팡치즈서울우유</v>
          </cell>
          <cell r="D1346" t="str">
            <v>우유류</v>
          </cell>
          <cell r="E1346" t="str">
            <v>치즈</v>
          </cell>
          <cell r="G1346" t="str">
            <v>180g</v>
          </cell>
          <cell r="H1346" t="str">
            <v>앙팡치즈</v>
          </cell>
          <cell r="I1346" t="str">
            <v>서울우유</v>
          </cell>
          <cell r="J1346">
            <v>4200</v>
          </cell>
          <cell r="K1346">
            <v>4200</v>
          </cell>
          <cell r="L1346">
            <v>4200</v>
          </cell>
          <cell r="M1346">
            <v>0</v>
          </cell>
          <cell r="N1346">
            <v>0</v>
          </cell>
          <cell r="O1346">
            <v>3700</v>
          </cell>
          <cell r="P1346">
            <v>3900</v>
          </cell>
          <cell r="Q1346">
            <v>3900</v>
          </cell>
          <cell r="R1346">
            <v>5.4054054054054053</v>
          </cell>
          <cell r="S1346">
            <v>0</v>
          </cell>
          <cell r="T1346" t="str">
            <v>-</v>
          </cell>
          <cell r="U1346">
            <v>4090</v>
          </cell>
          <cell r="V1346">
            <v>4090</v>
          </cell>
          <cell r="W1346" t="e">
            <v>#VALUE!</v>
          </cell>
          <cell r="X1346">
            <v>0</v>
          </cell>
          <cell r="Y1346">
            <v>4040</v>
          </cell>
          <cell r="Z1346">
            <v>4200</v>
          </cell>
          <cell r="AA1346">
            <v>4200</v>
          </cell>
        </row>
        <row r="1347">
          <cell r="A1347">
            <v>354</v>
          </cell>
          <cell r="B1347" t="str">
            <v>치즈180g롤치즈서울우유</v>
          </cell>
          <cell r="D1347" t="str">
            <v>우유류</v>
          </cell>
          <cell r="E1347" t="str">
            <v>치즈</v>
          </cell>
          <cell r="G1347" t="str">
            <v>180g</v>
          </cell>
          <cell r="H1347" t="str">
            <v>롤치즈</v>
          </cell>
          <cell r="I1347" t="str">
            <v>서울우유</v>
          </cell>
          <cell r="J1347" t="str">
            <v>-</v>
          </cell>
          <cell r="K1347" t="str">
            <v>-</v>
          </cell>
          <cell r="L1347" t="str">
            <v>-</v>
          </cell>
          <cell r="M1347" t="e">
            <v>#VALUE!</v>
          </cell>
          <cell r="N1347" t="e">
            <v>#VALUE!</v>
          </cell>
          <cell r="O1347" t="str">
            <v>-</v>
          </cell>
          <cell r="P1347" t="str">
            <v>-</v>
          </cell>
          <cell r="Q1347" t="str">
            <v>-</v>
          </cell>
          <cell r="R1347" t="e">
            <v>#VALUE!</v>
          </cell>
          <cell r="S1347" t="e">
            <v>#VALUE!</v>
          </cell>
          <cell r="T1347" t="str">
            <v>-</v>
          </cell>
          <cell r="U1347" t="str">
            <v>-</v>
          </cell>
          <cell r="V1347" t="str">
            <v>-</v>
          </cell>
          <cell r="W1347" t="e">
            <v>#VALUE!</v>
          </cell>
          <cell r="X1347" t="e">
            <v>#VALUE!</v>
          </cell>
          <cell r="Y1347" t="str">
            <v>-</v>
          </cell>
          <cell r="Z1347" t="str">
            <v>-</v>
          </cell>
          <cell r="AA1347" t="str">
            <v>-</v>
          </cell>
        </row>
        <row r="1348">
          <cell r="A1348">
            <v>355</v>
          </cell>
          <cell r="B1348" t="str">
            <v>치즈(모짜렐라)/서울우유2.5kg인공치즈,믹스펠렛서울우유</v>
          </cell>
          <cell r="D1348" t="str">
            <v>우유류</v>
          </cell>
          <cell r="E1348" t="str">
            <v>치즈</v>
          </cell>
          <cell r="F1348" t="str">
            <v>(모짜렐라)/서울우유</v>
          </cell>
          <cell r="G1348" t="str">
            <v>2.5kg</v>
          </cell>
          <cell r="H1348" t="str">
            <v>인공치즈,믹스펠렛</v>
          </cell>
          <cell r="I1348" t="str">
            <v>서울우유</v>
          </cell>
          <cell r="J1348">
            <v>26950</v>
          </cell>
          <cell r="K1348">
            <v>26500</v>
          </cell>
          <cell r="L1348">
            <v>21900</v>
          </cell>
          <cell r="M1348">
            <v>-18.738404452690165</v>
          </cell>
          <cell r="N1348">
            <v>-17.358490566037737</v>
          </cell>
          <cell r="O1348" t="str">
            <v>-</v>
          </cell>
          <cell r="P1348" t="str">
            <v>-</v>
          </cell>
          <cell r="Q1348" t="str">
            <v>-</v>
          </cell>
          <cell r="R1348" t="e">
            <v>#VALUE!</v>
          </cell>
          <cell r="S1348" t="e">
            <v>#VALUE!</v>
          </cell>
          <cell r="T1348" t="str">
            <v>-</v>
          </cell>
          <cell r="U1348" t="str">
            <v>-</v>
          </cell>
          <cell r="W1348" t="e">
            <v>#VALUE!</v>
          </cell>
          <cell r="X1348" t="e">
            <v>#VALUE!</v>
          </cell>
          <cell r="Y1348" t="str">
            <v>-</v>
          </cell>
          <cell r="Z1348">
            <v>22200</v>
          </cell>
          <cell r="AA1348">
            <v>19900</v>
          </cell>
        </row>
        <row r="1349">
          <cell r="A1349">
            <v>356</v>
          </cell>
          <cell r="B1349" t="str">
            <v>치즈(체다)/서울우유200g체다치즈/무케이스서울우유</v>
          </cell>
          <cell r="D1349" t="str">
            <v>우유류</v>
          </cell>
          <cell r="E1349" t="str">
            <v>치즈</v>
          </cell>
          <cell r="F1349" t="str">
            <v>(체다)/서울우유</v>
          </cell>
          <cell r="G1349" t="str">
            <v>200g</v>
          </cell>
          <cell r="H1349" t="str">
            <v>체다치즈/무케이스</v>
          </cell>
          <cell r="I1349" t="str">
            <v>서울우유</v>
          </cell>
          <cell r="J1349">
            <v>3500</v>
          </cell>
          <cell r="K1349">
            <v>3500</v>
          </cell>
          <cell r="L1349" t="str">
            <v>-</v>
          </cell>
          <cell r="M1349" t="e">
            <v>#VALUE!</v>
          </cell>
          <cell r="N1349" t="e">
            <v>#VALUE!</v>
          </cell>
          <cell r="O1349">
            <v>3300</v>
          </cell>
          <cell r="P1349">
            <v>3400</v>
          </cell>
          <cell r="Q1349">
            <v>3400</v>
          </cell>
          <cell r="R1349">
            <v>3.0303030303030303</v>
          </cell>
          <cell r="S1349">
            <v>0</v>
          </cell>
          <cell r="T1349">
            <v>3500</v>
          </cell>
          <cell r="U1349">
            <v>3400</v>
          </cell>
          <cell r="V1349">
            <v>3420</v>
          </cell>
          <cell r="W1349">
            <v>-2.2857142857142856</v>
          </cell>
          <cell r="X1349">
            <v>0.58823529411764708</v>
          </cell>
          <cell r="Y1349">
            <v>3300</v>
          </cell>
          <cell r="Z1349">
            <v>3500</v>
          </cell>
          <cell r="AA1349">
            <v>3500</v>
          </cell>
        </row>
        <row r="1350">
          <cell r="A1350">
            <v>357</v>
          </cell>
          <cell r="B1350" t="str">
            <v>치즈200g슬라이스,20g서울우유</v>
          </cell>
          <cell r="D1350" t="str">
            <v>우유류</v>
          </cell>
          <cell r="E1350" t="str">
            <v>치즈</v>
          </cell>
          <cell r="G1350" t="str">
            <v>200g</v>
          </cell>
          <cell r="H1350" t="str">
            <v>슬라이스,20g</v>
          </cell>
          <cell r="I1350" t="str">
            <v>서울우유</v>
          </cell>
          <cell r="J1350">
            <v>3500</v>
          </cell>
          <cell r="K1350">
            <v>3500</v>
          </cell>
          <cell r="L1350">
            <v>3500</v>
          </cell>
          <cell r="M1350">
            <v>0</v>
          </cell>
          <cell r="N1350">
            <v>0</v>
          </cell>
          <cell r="O1350" t="str">
            <v>-</v>
          </cell>
          <cell r="P1350" t="str">
            <v>-</v>
          </cell>
          <cell r="Q1350">
            <v>3500</v>
          </cell>
          <cell r="R1350" t="e">
            <v>#VALUE!</v>
          </cell>
          <cell r="S1350" t="e">
            <v>#VALUE!</v>
          </cell>
          <cell r="T1350" t="str">
            <v>-</v>
          </cell>
          <cell r="U1350" t="str">
            <v>-</v>
          </cell>
          <cell r="V1350">
            <v>3300</v>
          </cell>
          <cell r="W1350" t="e">
            <v>#VALUE!</v>
          </cell>
          <cell r="X1350" t="e">
            <v>#VALUE!</v>
          </cell>
          <cell r="Y1350">
            <v>3300</v>
          </cell>
          <cell r="Z1350">
            <v>3500</v>
          </cell>
          <cell r="AA1350">
            <v>3500</v>
          </cell>
        </row>
        <row r="1351">
          <cell r="A1351">
            <v>358</v>
          </cell>
          <cell r="B1351" t="str">
            <v>치즈피자치즈200g통피자치즈서울우유</v>
          </cell>
          <cell r="D1351" t="str">
            <v>우유류</v>
          </cell>
          <cell r="E1351" t="str">
            <v>치즈</v>
          </cell>
          <cell r="F1351" t="str">
            <v>피자치즈</v>
          </cell>
          <cell r="G1351" t="str">
            <v>200g</v>
          </cell>
          <cell r="H1351" t="str">
            <v>통피자치즈</v>
          </cell>
          <cell r="I1351" t="str">
            <v>서울우유</v>
          </cell>
          <cell r="J1351">
            <v>4920</v>
          </cell>
          <cell r="K1351">
            <v>4920</v>
          </cell>
          <cell r="L1351">
            <v>4920</v>
          </cell>
          <cell r="M1351">
            <v>0</v>
          </cell>
          <cell r="N1351">
            <v>0</v>
          </cell>
          <cell r="O1351">
            <v>4600</v>
          </cell>
          <cell r="P1351" t="str">
            <v>-</v>
          </cell>
          <cell r="Q1351" t="str">
            <v>-</v>
          </cell>
          <cell r="R1351" t="e">
            <v>#VALUE!</v>
          </cell>
          <cell r="S1351" t="e">
            <v>#VALUE!</v>
          </cell>
          <cell r="T1351" t="str">
            <v>-</v>
          </cell>
          <cell r="U1351" t="str">
            <v>-</v>
          </cell>
          <cell r="V1351" t="str">
            <v>-</v>
          </cell>
          <cell r="W1351" t="e">
            <v>#VALUE!</v>
          </cell>
          <cell r="X1351" t="e">
            <v>#VALUE!</v>
          </cell>
          <cell r="Y1351">
            <v>4920</v>
          </cell>
          <cell r="Z1351" t="str">
            <v>-</v>
          </cell>
          <cell r="AA1351" t="str">
            <v>-</v>
          </cell>
        </row>
        <row r="1352">
          <cell r="A1352">
            <v>359</v>
          </cell>
          <cell r="B1352" t="str">
            <v>치즈(모짜렐라)/서울우유kg임실서울우유</v>
          </cell>
          <cell r="D1352" t="str">
            <v>우유류</v>
          </cell>
          <cell r="E1352" t="str">
            <v>치즈</v>
          </cell>
          <cell r="F1352" t="str">
            <v>(모짜렐라)/서울우유</v>
          </cell>
          <cell r="G1352" t="str">
            <v>kg</v>
          </cell>
          <cell r="H1352" t="str">
            <v>임실</v>
          </cell>
          <cell r="I1352" t="str">
            <v>서울우유</v>
          </cell>
          <cell r="J1352">
            <v>16300</v>
          </cell>
          <cell r="K1352">
            <v>16300</v>
          </cell>
          <cell r="L1352">
            <v>16300</v>
          </cell>
          <cell r="M1352">
            <v>0</v>
          </cell>
          <cell r="N1352">
            <v>0</v>
          </cell>
          <cell r="O1352" t="str">
            <v>-</v>
          </cell>
          <cell r="P1352" t="str">
            <v>-</v>
          </cell>
          <cell r="Q1352" t="str">
            <v>-</v>
          </cell>
          <cell r="R1352" t="e">
            <v>#VALUE!</v>
          </cell>
          <cell r="S1352" t="e">
            <v>#VALUE!</v>
          </cell>
          <cell r="T1352" t="str">
            <v>-</v>
          </cell>
          <cell r="U1352" t="str">
            <v>-</v>
          </cell>
          <cell r="V1352" t="str">
            <v>-</v>
          </cell>
          <cell r="W1352" t="e">
            <v>#VALUE!</v>
          </cell>
          <cell r="X1352" t="e">
            <v>#VALUE!</v>
          </cell>
          <cell r="Y1352" t="str">
            <v>-</v>
          </cell>
          <cell r="Z1352" t="str">
            <v>-</v>
          </cell>
          <cell r="AA1352" t="str">
            <v>-</v>
          </cell>
        </row>
        <row r="1353">
          <cell r="A1353">
            <v>360</v>
          </cell>
          <cell r="B1353" t="str">
            <v>치즈(파마산)/임실치즈kg임실가루치즈임실치즈</v>
          </cell>
          <cell r="D1353" t="str">
            <v>우유류</v>
          </cell>
          <cell r="E1353" t="str">
            <v>치즈</v>
          </cell>
          <cell r="F1353" t="str">
            <v>(파마산)/임실치즈</v>
          </cell>
          <cell r="G1353" t="str">
            <v>kg</v>
          </cell>
          <cell r="H1353" t="str">
            <v>임실가루치즈</v>
          </cell>
          <cell r="I1353" t="str">
            <v>임실치즈</v>
          </cell>
          <cell r="J1353" t="str">
            <v>-</v>
          </cell>
          <cell r="K1353" t="str">
            <v>-</v>
          </cell>
          <cell r="L1353" t="str">
            <v>-</v>
          </cell>
          <cell r="M1353" t="e">
            <v>#VALUE!</v>
          </cell>
          <cell r="N1353" t="e">
            <v>#VALUE!</v>
          </cell>
          <cell r="O1353" t="str">
            <v>-</v>
          </cell>
          <cell r="P1353" t="str">
            <v>-</v>
          </cell>
          <cell r="Q1353" t="str">
            <v>-</v>
          </cell>
          <cell r="R1353" t="e">
            <v>#VALUE!</v>
          </cell>
          <cell r="S1353" t="e">
            <v>#VALUE!</v>
          </cell>
          <cell r="T1353" t="str">
            <v>-</v>
          </cell>
          <cell r="U1353" t="str">
            <v>-</v>
          </cell>
          <cell r="V1353" t="str">
            <v>-</v>
          </cell>
          <cell r="W1353" t="e">
            <v>#VALUE!</v>
          </cell>
          <cell r="X1353" t="e">
            <v>#VALUE!</v>
          </cell>
          <cell r="Y1353" t="str">
            <v>-</v>
          </cell>
          <cell r="Z1353">
            <v>10000</v>
          </cell>
          <cell r="AA1353">
            <v>10000</v>
          </cell>
        </row>
        <row r="1354">
          <cell r="A1354">
            <v>361</v>
          </cell>
          <cell r="B1354" t="str">
            <v>치즈(모짜렐라)/서울우유kg자연산치즈,믹스펠렛서울우유</v>
          </cell>
          <cell r="D1354" t="str">
            <v>우유류</v>
          </cell>
          <cell r="E1354" t="str">
            <v>치즈</v>
          </cell>
          <cell r="F1354" t="str">
            <v>(모짜렐라)/서울우유</v>
          </cell>
          <cell r="G1354" t="str">
            <v>kg</v>
          </cell>
          <cell r="H1354" t="str">
            <v>자연산치즈,믹스펠렛</v>
          </cell>
          <cell r="I1354" t="str">
            <v>서울우유</v>
          </cell>
          <cell r="J1354" t="str">
            <v>-</v>
          </cell>
          <cell r="K1354" t="str">
            <v>-</v>
          </cell>
          <cell r="L1354" t="str">
            <v>-</v>
          </cell>
          <cell r="M1354" t="e">
            <v>#VALUE!</v>
          </cell>
          <cell r="N1354" t="e">
            <v>#VALUE!</v>
          </cell>
          <cell r="O1354" t="str">
            <v>-</v>
          </cell>
          <cell r="P1354" t="str">
            <v>-</v>
          </cell>
          <cell r="Q1354" t="str">
            <v>-</v>
          </cell>
          <cell r="R1354" t="e">
            <v>#VALUE!</v>
          </cell>
          <cell r="S1354" t="e">
            <v>#VALUE!</v>
          </cell>
          <cell r="T1354" t="str">
            <v>-</v>
          </cell>
          <cell r="U1354" t="str">
            <v>-</v>
          </cell>
          <cell r="V1354" t="str">
            <v>-</v>
          </cell>
          <cell r="W1354" t="e">
            <v>#VALUE!</v>
          </cell>
          <cell r="X1354" t="e">
            <v>#VALUE!</v>
          </cell>
          <cell r="Y1354">
            <v>16780</v>
          </cell>
          <cell r="Z1354">
            <v>28700</v>
          </cell>
          <cell r="AA1354">
            <v>11480</v>
          </cell>
        </row>
        <row r="1355">
          <cell r="A1355">
            <v>362</v>
          </cell>
          <cell r="B1355" t="str">
            <v>크림휘핑크림/서울우유500g생크림서울우유</v>
          </cell>
          <cell r="C1355">
            <v>84</v>
          </cell>
          <cell r="D1355" t="str">
            <v>우유류</v>
          </cell>
          <cell r="E1355" t="str">
            <v>크림</v>
          </cell>
          <cell r="F1355" t="str">
            <v>휘핑크림/서울우유</v>
          </cell>
          <cell r="G1355" t="str">
            <v>500g</v>
          </cell>
          <cell r="H1355" t="str">
            <v>생크림</v>
          </cell>
          <cell r="I1355" t="str">
            <v>서울우유</v>
          </cell>
          <cell r="J1355" t="str">
            <v>-</v>
          </cell>
          <cell r="K1355" t="str">
            <v>-</v>
          </cell>
          <cell r="L1355" t="str">
            <v>-</v>
          </cell>
          <cell r="M1355" t="e">
            <v>#VALUE!</v>
          </cell>
          <cell r="N1355" t="e">
            <v>#VALUE!</v>
          </cell>
          <cell r="O1355" t="str">
            <v>-</v>
          </cell>
          <cell r="P1355" t="str">
            <v>-</v>
          </cell>
          <cell r="Q1355">
            <v>4500</v>
          </cell>
          <cell r="R1355" t="e">
            <v>#VALUE!</v>
          </cell>
          <cell r="S1355" t="e">
            <v>#VALUE!</v>
          </cell>
          <cell r="T1355" t="str">
            <v>-</v>
          </cell>
          <cell r="U1355" t="str">
            <v>-</v>
          </cell>
          <cell r="V1355">
            <v>4400</v>
          </cell>
          <cell r="W1355" t="e">
            <v>#VALUE!</v>
          </cell>
          <cell r="X1355" t="e">
            <v>#VALUE!</v>
          </cell>
          <cell r="Y1355" t="str">
            <v>-</v>
          </cell>
          <cell r="Z1355">
            <v>4290</v>
          </cell>
          <cell r="AA1355" t="str">
            <v>-</v>
          </cell>
        </row>
        <row r="1356">
          <cell r="A1356">
            <v>363</v>
          </cell>
          <cell r="B1356" t="str">
            <v>크림휘핑크림/서울우유kg 서울우유</v>
          </cell>
          <cell r="D1356" t="str">
            <v>우유류</v>
          </cell>
          <cell r="E1356" t="str">
            <v>크림</v>
          </cell>
          <cell r="F1356" t="str">
            <v>휘핑크림/서울우유</v>
          </cell>
          <cell r="G1356" t="str">
            <v>kg</v>
          </cell>
          <cell r="H1356" t="str">
            <v xml:space="preserve"> </v>
          </cell>
          <cell r="I1356" t="str">
            <v>서울우유</v>
          </cell>
          <cell r="J1356">
            <v>8450</v>
          </cell>
          <cell r="K1356">
            <v>8450</v>
          </cell>
          <cell r="L1356">
            <v>8450</v>
          </cell>
          <cell r="M1356">
            <v>0</v>
          </cell>
          <cell r="N1356">
            <v>0</v>
          </cell>
          <cell r="O1356">
            <v>7900</v>
          </cell>
          <cell r="P1356" t="str">
            <v>-</v>
          </cell>
          <cell r="Q1356">
            <v>8500</v>
          </cell>
          <cell r="R1356">
            <v>7.5949367088607591</v>
          </cell>
          <cell r="S1356" t="e">
            <v>#VALUE!</v>
          </cell>
          <cell r="T1356" t="str">
            <v>-</v>
          </cell>
          <cell r="U1356" t="str">
            <v>-</v>
          </cell>
          <cell r="V1356">
            <v>8800</v>
          </cell>
          <cell r="W1356" t="e">
            <v>#VALUE!</v>
          </cell>
          <cell r="X1356" t="e">
            <v>#VALUE!</v>
          </cell>
          <cell r="Y1356" t="str">
            <v>-</v>
          </cell>
          <cell r="Z1356">
            <v>6800</v>
          </cell>
          <cell r="AA1356">
            <v>6800</v>
          </cell>
        </row>
        <row r="1357">
          <cell r="A1357">
            <v>364</v>
          </cell>
          <cell r="B1357" t="str">
            <v>크림휘핑크림/매일유업L매일유업</v>
          </cell>
          <cell r="D1357" t="str">
            <v>우유류</v>
          </cell>
          <cell r="E1357" t="str">
            <v>크림</v>
          </cell>
          <cell r="F1357" t="str">
            <v>휘핑크림/매일유업</v>
          </cell>
          <cell r="G1357" t="str">
            <v>L</v>
          </cell>
          <cell r="I1357" t="str">
            <v>매일유업</v>
          </cell>
          <cell r="J1357">
            <v>5600</v>
          </cell>
          <cell r="K1357" t="str">
            <v>-</v>
          </cell>
          <cell r="L1357">
            <v>8100</v>
          </cell>
          <cell r="M1357">
            <v>44.642857142857146</v>
          </cell>
          <cell r="N1357" t="e">
            <v>#VALUE!</v>
          </cell>
          <cell r="O1357" t="str">
            <v>-</v>
          </cell>
          <cell r="P1357" t="str">
            <v>-</v>
          </cell>
          <cell r="Q1357" t="str">
            <v>-</v>
          </cell>
          <cell r="R1357" t="e">
            <v>#VALUE!</v>
          </cell>
          <cell r="S1357" t="e">
            <v>#VALUE!</v>
          </cell>
          <cell r="T1357">
            <v>8000</v>
          </cell>
          <cell r="U1357" t="str">
            <v>-</v>
          </cell>
          <cell r="V1357">
            <v>12520</v>
          </cell>
          <cell r="W1357">
            <v>56.5</v>
          </cell>
          <cell r="X1357" t="e">
            <v>#VALUE!</v>
          </cell>
          <cell r="Y1357">
            <v>4700</v>
          </cell>
          <cell r="Z1357">
            <v>4700</v>
          </cell>
          <cell r="AA1357" t="str">
            <v>-</v>
          </cell>
        </row>
        <row r="1358">
          <cell r="A1358">
            <v>365</v>
          </cell>
          <cell r="B1358" t="str">
            <v>고추씨기름말레이지아중국대두유65.8/오뚜기제유1.5L오뚜기</v>
          </cell>
          <cell r="C1358">
            <v>85</v>
          </cell>
          <cell r="D1358" t="str">
            <v>유지류</v>
          </cell>
          <cell r="E1358" t="str">
            <v>고추씨기름</v>
          </cell>
          <cell r="F1358" t="str">
            <v>말레이지아중국대두유65.8/오뚜기제유</v>
          </cell>
          <cell r="G1358" t="str">
            <v>1.5L</v>
          </cell>
          <cell r="I1358" t="str">
            <v>오뚜기</v>
          </cell>
          <cell r="J1358">
            <v>5250</v>
          </cell>
          <cell r="K1358">
            <v>7950</v>
          </cell>
          <cell r="L1358" t="str">
            <v>-</v>
          </cell>
          <cell r="M1358" t="e">
            <v>#VALUE!</v>
          </cell>
          <cell r="N1358" t="e">
            <v>#VALUE!</v>
          </cell>
          <cell r="O1358" t="str">
            <v>-</v>
          </cell>
          <cell r="P1358" t="str">
            <v>-</v>
          </cell>
          <cell r="Q1358" t="str">
            <v>-</v>
          </cell>
          <cell r="R1358" t="e">
            <v>#VALUE!</v>
          </cell>
          <cell r="S1358" t="e">
            <v>#VALUE!</v>
          </cell>
          <cell r="T1358" t="str">
            <v>-</v>
          </cell>
          <cell r="U1358" t="str">
            <v>-</v>
          </cell>
          <cell r="V1358">
            <v>32070</v>
          </cell>
          <cell r="W1358" t="e">
            <v>#VALUE!</v>
          </cell>
          <cell r="X1358" t="e">
            <v>#VALUE!</v>
          </cell>
          <cell r="Y1358" t="str">
            <v>-</v>
          </cell>
          <cell r="Z1358">
            <v>8150</v>
          </cell>
          <cell r="AA1358">
            <v>8100</v>
          </cell>
        </row>
        <row r="1359">
          <cell r="A1359">
            <v>366</v>
          </cell>
          <cell r="B1359" t="str">
            <v>고추씨기름국산100/안동농협300ml안동농협</v>
          </cell>
          <cell r="D1359" t="str">
            <v>유지류</v>
          </cell>
          <cell r="E1359" t="str">
            <v>고추씨기름</v>
          </cell>
          <cell r="F1359" t="str">
            <v>국산100/안동농협</v>
          </cell>
          <cell r="G1359" t="str">
            <v>300ml</v>
          </cell>
          <cell r="I1359" t="str">
            <v>안동농협</v>
          </cell>
          <cell r="J1359" t="str">
            <v>-</v>
          </cell>
          <cell r="K1359" t="str">
            <v>-</v>
          </cell>
          <cell r="L1359" t="str">
            <v>-</v>
          </cell>
          <cell r="M1359" t="e">
            <v>#VALUE!</v>
          </cell>
          <cell r="N1359" t="e">
            <v>#VALUE!</v>
          </cell>
          <cell r="O1359" t="str">
            <v>-</v>
          </cell>
          <cell r="P1359" t="str">
            <v>-</v>
          </cell>
          <cell r="Q1359" t="str">
            <v>-</v>
          </cell>
          <cell r="R1359" t="e">
            <v>#VALUE!</v>
          </cell>
          <cell r="S1359" t="e">
            <v>#VALUE!</v>
          </cell>
          <cell r="T1359" t="str">
            <v>-</v>
          </cell>
          <cell r="U1359" t="str">
            <v>-</v>
          </cell>
          <cell r="V1359" t="str">
            <v>-</v>
          </cell>
          <cell r="W1359" t="e">
            <v>#VALUE!</v>
          </cell>
          <cell r="X1359" t="e">
            <v>#VALUE!</v>
          </cell>
          <cell r="Y1359">
            <v>18400</v>
          </cell>
          <cell r="Z1359">
            <v>18400</v>
          </cell>
          <cell r="AA1359">
            <v>18400</v>
          </cell>
        </row>
        <row r="1360">
          <cell r="A1360">
            <v>367</v>
          </cell>
          <cell r="B1360" t="str">
            <v>들기름/함양농협300ml함양농협</v>
          </cell>
          <cell r="C1360">
            <v>86</v>
          </cell>
          <cell r="D1360" t="str">
            <v>유지류</v>
          </cell>
          <cell r="E1360" t="str">
            <v>들기름</v>
          </cell>
          <cell r="F1360" t="str">
            <v>/함양농협</v>
          </cell>
          <cell r="G1360" t="str">
            <v>300ml</v>
          </cell>
          <cell r="I1360" t="str">
            <v>함양농협</v>
          </cell>
          <cell r="J1360" t="str">
            <v>-</v>
          </cell>
          <cell r="K1360" t="str">
            <v>-</v>
          </cell>
          <cell r="L1360" t="str">
            <v>-</v>
          </cell>
          <cell r="M1360" t="e">
            <v>#VALUE!</v>
          </cell>
          <cell r="N1360" t="e">
            <v>#VALUE!</v>
          </cell>
          <cell r="O1360" t="str">
            <v>-</v>
          </cell>
          <cell r="P1360" t="str">
            <v>-</v>
          </cell>
          <cell r="Q1360" t="str">
            <v>-</v>
          </cell>
          <cell r="R1360" t="e">
            <v>#VALUE!</v>
          </cell>
          <cell r="S1360" t="e">
            <v>#VALUE!</v>
          </cell>
          <cell r="T1360" t="str">
            <v>-</v>
          </cell>
          <cell r="U1360" t="str">
            <v>-</v>
          </cell>
          <cell r="V1360" t="str">
            <v>-</v>
          </cell>
          <cell r="W1360" t="e">
            <v>#VALUE!</v>
          </cell>
          <cell r="X1360" t="e">
            <v>#VALUE!</v>
          </cell>
          <cell r="Y1360" t="str">
            <v>-</v>
          </cell>
          <cell r="Z1360">
            <v>17730</v>
          </cell>
          <cell r="AA1360">
            <v>17730</v>
          </cell>
        </row>
        <row r="1361">
          <cell r="A1361">
            <v>368</v>
          </cell>
          <cell r="B1361" t="str">
            <v>들기름300ml아름찬</v>
          </cell>
          <cell r="D1361" t="str">
            <v>유지류</v>
          </cell>
          <cell r="E1361" t="str">
            <v>들기름</v>
          </cell>
          <cell r="G1361" t="str">
            <v>300ml</v>
          </cell>
          <cell r="I1361" t="str">
            <v>아름찬</v>
          </cell>
          <cell r="J1361" t="str">
            <v>-</v>
          </cell>
          <cell r="K1361" t="str">
            <v>-</v>
          </cell>
          <cell r="L1361" t="str">
            <v>-</v>
          </cell>
          <cell r="M1361" t="e">
            <v>#VALUE!</v>
          </cell>
          <cell r="N1361" t="e">
            <v>#VALUE!</v>
          </cell>
          <cell r="O1361" t="str">
            <v>-</v>
          </cell>
          <cell r="P1361" t="str">
            <v>-</v>
          </cell>
          <cell r="Q1361" t="str">
            <v>-</v>
          </cell>
          <cell r="R1361" t="e">
            <v>#VALUE!</v>
          </cell>
          <cell r="S1361" t="e">
            <v>#VALUE!</v>
          </cell>
          <cell r="T1361" t="str">
            <v>-</v>
          </cell>
          <cell r="U1361" t="str">
            <v>-</v>
          </cell>
          <cell r="W1361" t="e">
            <v>#VALUE!</v>
          </cell>
          <cell r="X1361" t="e">
            <v>#VALUE!</v>
          </cell>
          <cell r="Y1361">
            <v>17600</v>
          </cell>
          <cell r="Z1361">
            <v>17600</v>
          </cell>
          <cell r="AA1361">
            <v>18000</v>
          </cell>
        </row>
        <row r="1362">
          <cell r="A1362">
            <v>369</v>
          </cell>
          <cell r="B1362" t="str">
            <v>들기름국산들깨100/기린농협330ml기린농협</v>
          </cell>
          <cell r="D1362" t="str">
            <v>유지류</v>
          </cell>
          <cell r="E1362" t="str">
            <v>들기름</v>
          </cell>
          <cell r="F1362" t="str">
            <v>국산들깨100/기린농협</v>
          </cell>
          <cell r="G1362" t="str">
            <v>330ml</v>
          </cell>
          <cell r="I1362" t="str">
            <v>기린농협</v>
          </cell>
          <cell r="J1362" t="str">
            <v>-</v>
          </cell>
          <cell r="K1362" t="str">
            <v>-</v>
          </cell>
          <cell r="L1362" t="str">
            <v>-</v>
          </cell>
          <cell r="M1362" t="e">
            <v>#VALUE!</v>
          </cell>
          <cell r="N1362" t="e">
            <v>#VALUE!</v>
          </cell>
          <cell r="O1362" t="str">
            <v>-</v>
          </cell>
          <cell r="P1362" t="str">
            <v>-</v>
          </cell>
          <cell r="Q1362" t="str">
            <v>-</v>
          </cell>
          <cell r="R1362" t="e">
            <v>#VALUE!</v>
          </cell>
          <cell r="S1362" t="e">
            <v>#VALUE!</v>
          </cell>
          <cell r="T1362" t="str">
            <v>-</v>
          </cell>
          <cell r="U1362" t="str">
            <v>-</v>
          </cell>
          <cell r="V1362" t="str">
            <v>-</v>
          </cell>
          <cell r="W1362" t="e">
            <v>#VALUE!</v>
          </cell>
          <cell r="X1362" t="e">
            <v>#VALUE!</v>
          </cell>
          <cell r="Y1362">
            <v>19350</v>
          </cell>
          <cell r="Z1362">
            <v>17500</v>
          </cell>
          <cell r="AA1362">
            <v>17500</v>
          </cell>
        </row>
        <row r="1363">
          <cell r="A1363">
            <v>370</v>
          </cell>
          <cell r="B1363" t="str">
            <v>들기름/함양농협500ml함양농협</v>
          </cell>
          <cell r="D1363" t="str">
            <v>유지류</v>
          </cell>
          <cell r="E1363" t="str">
            <v>들기름</v>
          </cell>
          <cell r="F1363" t="str">
            <v>/함양농협</v>
          </cell>
          <cell r="G1363" t="str">
            <v>500ml</v>
          </cell>
          <cell r="I1363" t="str">
            <v>함양농협</v>
          </cell>
          <cell r="J1363" t="str">
            <v>-</v>
          </cell>
          <cell r="K1363" t="str">
            <v>-</v>
          </cell>
          <cell r="L1363" t="str">
            <v>-</v>
          </cell>
          <cell r="M1363" t="e">
            <v>#VALUE!</v>
          </cell>
          <cell r="N1363" t="e">
            <v>#VALUE!</v>
          </cell>
          <cell r="O1363" t="str">
            <v>-</v>
          </cell>
          <cell r="P1363" t="str">
            <v>-</v>
          </cell>
          <cell r="Q1363" t="str">
            <v>-</v>
          </cell>
          <cell r="R1363" t="e">
            <v>#VALUE!</v>
          </cell>
          <cell r="S1363" t="e">
            <v>#VALUE!</v>
          </cell>
          <cell r="T1363" t="str">
            <v>-</v>
          </cell>
          <cell r="U1363" t="str">
            <v>-</v>
          </cell>
          <cell r="V1363" t="str">
            <v>-</v>
          </cell>
          <cell r="W1363" t="e">
            <v>#VALUE!</v>
          </cell>
          <cell r="X1363" t="e">
            <v>#VALUE!</v>
          </cell>
          <cell r="Y1363" t="str">
            <v>-</v>
          </cell>
          <cell r="Z1363" t="str">
            <v>-</v>
          </cell>
          <cell r="AA1363" t="str">
            <v>-</v>
          </cell>
        </row>
        <row r="1364">
          <cell r="A1364">
            <v>371</v>
          </cell>
          <cell r="B1364" t="str">
            <v>마가린200g옥수수마가린오뚜기</v>
          </cell>
          <cell r="C1364">
            <v>87</v>
          </cell>
          <cell r="D1364" t="str">
            <v>유지류</v>
          </cell>
          <cell r="E1364" t="str">
            <v>마가린</v>
          </cell>
          <cell r="G1364" t="str">
            <v>200g</v>
          </cell>
          <cell r="H1364" t="str">
            <v>옥수수마가린</v>
          </cell>
          <cell r="I1364" t="str">
            <v>오뚜기</v>
          </cell>
          <cell r="J1364">
            <v>1550</v>
          </cell>
          <cell r="K1364">
            <v>1550</v>
          </cell>
          <cell r="L1364" t="str">
            <v>-</v>
          </cell>
          <cell r="M1364" t="e">
            <v>#VALUE!</v>
          </cell>
          <cell r="N1364" t="e">
            <v>#VALUE!</v>
          </cell>
          <cell r="O1364">
            <v>1700</v>
          </cell>
          <cell r="P1364">
            <v>1700</v>
          </cell>
          <cell r="Q1364">
            <v>1700</v>
          </cell>
          <cell r="R1364">
            <v>0</v>
          </cell>
          <cell r="S1364">
            <v>0</v>
          </cell>
          <cell r="T1364">
            <v>1850</v>
          </cell>
          <cell r="U1364">
            <v>1670</v>
          </cell>
          <cell r="V1364">
            <v>1570</v>
          </cell>
          <cell r="W1364">
            <v>-15.135135135135135</v>
          </cell>
          <cell r="X1364">
            <v>-5.9880239520958085</v>
          </cell>
          <cell r="Y1364">
            <v>2090</v>
          </cell>
          <cell r="Z1364">
            <v>2090</v>
          </cell>
          <cell r="AA1364">
            <v>2090</v>
          </cell>
        </row>
        <row r="1365">
          <cell r="A1365">
            <v>372</v>
          </cell>
          <cell r="B1365" t="str">
            <v>마가린450g파운드마가린오뚜기</v>
          </cell>
          <cell r="D1365" t="str">
            <v>유지류</v>
          </cell>
          <cell r="E1365" t="str">
            <v>마가린</v>
          </cell>
          <cell r="G1365" t="str">
            <v>450g</v>
          </cell>
          <cell r="H1365" t="str">
            <v>파운드마가린</v>
          </cell>
          <cell r="I1365" t="str">
            <v>오뚜기</v>
          </cell>
          <cell r="J1365" t="str">
            <v>-</v>
          </cell>
          <cell r="K1365" t="str">
            <v>-</v>
          </cell>
          <cell r="L1365" t="str">
            <v>-</v>
          </cell>
          <cell r="M1365" t="e">
            <v>#VALUE!</v>
          </cell>
          <cell r="N1365" t="e">
            <v>#VALUE!</v>
          </cell>
          <cell r="O1365">
            <v>1200</v>
          </cell>
          <cell r="P1365">
            <v>1200</v>
          </cell>
          <cell r="Q1365">
            <v>1200</v>
          </cell>
          <cell r="R1365">
            <v>0</v>
          </cell>
          <cell r="S1365">
            <v>0</v>
          </cell>
          <cell r="T1365" t="str">
            <v>-</v>
          </cell>
          <cell r="U1365" t="str">
            <v>-</v>
          </cell>
          <cell r="V1365" t="str">
            <v>-</v>
          </cell>
          <cell r="W1365" t="e">
            <v>#VALUE!</v>
          </cell>
          <cell r="X1365" t="e">
            <v>#VALUE!</v>
          </cell>
          <cell r="Y1365">
            <v>1270</v>
          </cell>
          <cell r="Z1365">
            <v>1270</v>
          </cell>
          <cell r="AA1365">
            <v>1270</v>
          </cell>
        </row>
        <row r="1366">
          <cell r="A1366">
            <v>373</v>
          </cell>
          <cell r="B1366" t="str">
            <v>버터240g마늘버터서울우유</v>
          </cell>
          <cell r="C1366">
            <v>88</v>
          </cell>
          <cell r="D1366" t="str">
            <v>유지류</v>
          </cell>
          <cell r="E1366" t="str">
            <v>버터</v>
          </cell>
          <cell r="G1366" t="str">
            <v>240g</v>
          </cell>
          <cell r="H1366" t="str">
            <v>마늘버터</v>
          </cell>
          <cell r="I1366" t="str">
            <v>서울우유</v>
          </cell>
          <cell r="J1366" t="str">
            <v>-</v>
          </cell>
          <cell r="K1366" t="str">
            <v>-</v>
          </cell>
          <cell r="L1366" t="str">
            <v>-</v>
          </cell>
          <cell r="M1366" t="e">
            <v>#VALUE!</v>
          </cell>
          <cell r="N1366" t="e">
            <v>#VALUE!</v>
          </cell>
          <cell r="O1366" t="str">
            <v>-</v>
          </cell>
          <cell r="P1366" t="str">
            <v>-</v>
          </cell>
          <cell r="Q1366" t="str">
            <v>-</v>
          </cell>
          <cell r="R1366" t="e">
            <v>#VALUE!</v>
          </cell>
          <cell r="S1366" t="e">
            <v>#VALUE!</v>
          </cell>
          <cell r="T1366" t="str">
            <v>-</v>
          </cell>
          <cell r="U1366" t="str">
            <v>-</v>
          </cell>
          <cell r="V1366" t="str">
            <v>-</v>
          </cell>
          <cell r="W1366" t="e">
            <v>#VALUE!</v>
          </cell>
          <cell r="X1366" t="e">
            <v>#VALUE!</v>
          </cell>
          <cell r="Y1366" t="str">
            <v>-</v>
          </cell>
          <cell r="Z1366" t="str">
            <v>-</v>
          </cell>
          <cell r="AA1366" t="str">
            <v>-</v>
          </cell>
        </row>
        <row r="1367">
          <cell r="A1367">
            <v>374</v>
          </cell>
          <cell r="B1367" t="str">
            <v>버터가염450g서울우유</v>
          </cell>
          <cell r="D1367" t="str">
            <v>유지류</v>
          </cell>
          <cell r="E1367" t="str">
            <v>버터</v>
          </cell>
          <cell r="F1367" t="str">
            <v>가염</v>
          </cell>
          <cell r="G1367" t="str">
            <v>450g</v>
          </cell>
          <cell r="I1367" t="str">
            <v>서울우유</v>
          </cell>
          <cell r="J1367">
            <v>7410</v>
          </cell>
          <cell r="K1367">
            <v>8250</v>
          </cell>
          <cell r="L1367">
            <v>8250</v>
          </cell>
          <cell r="M1367">
            <v>11.336032388663968</v>
          </cell>
          <cell r="N1367">
            <v>0</v>
          </cell>
          <cell r="O1367">
            <v>6900</v>
          </cell>
          <cell r="P1367">
            <v>6900</v>
          </cell>
          <cell r="Q1367">
            <v>6900</v>
          </cell>
          <cell r="R1367">
            <v>0</v>
          </cell>
          <cell r="S1367">
            <v>0</v>
          </cell>
          <cell r="T1367">
            <v>8280</v>
          </cell>
          <cell r="U1367">
            <v>7440</v>
          </cell>
          <cell r="V1367">
            <v>7540</v>
          </cell>
          <cell r="W1367">
            <v>-8.9371980676328509</v>
          </cell>
          <cell r="X1367">
            <v>1.3440860215053763</v>
          </cell>
          <cell r="Y1367" t="str">
            <v>-</v>
          </cell>
          <cell r="Z1367">
            <v>8250</v>
          </cell>
          <cell r="AA1367">
            <v>8250</v>
          </cell>
        </row>
        <row r="1368">
          <cell r="A1368">
            <v>375</v>
          </cell>
          <cell r="B1368" t="str">
            <v>버터무염450g서울우유</v>
          </cell>
          <cell r="D1368" t="str">
            <v>유지류</v>
          </cell>
          <cell r="E1368" t="str">
            <v>버터</v>
          </cell>
          <cell r="F1368" t="str">
            <v>무염</v>
          </cell>
          <cell r="G1368" t="str">
            <v>450g</v>
          </cell>
          <cell r="I1368" t="str">
            <v>서울우유</v>
          </cell>
          <cell r="J1368">
            <v>7500</v>
          </cell>
          <cell r="K1368" t="str">
            <v>-</v>
          </cell>
          <cell r="L1368">
            <v>7500</v>
          </cell>
          <cell r="M1368">
            <v>0</v>
          </cell>
          <cell r="N1368" t="e">
            <v>#VALUE!</v>
          </cell>
          <cell r="O1368">
            <v>6800</v>
          </cell>
          <cell r="P1368">
            <v>7300</v>
          </cell>
          <cell r="Q1368">
            <v>7300</v>
          </cell>
          <cell r="R1368">
            <v>7.3529411764705879</v>
          </cell>
          <cell r="S1368">
            <v>0</v>
          </cell>
          <cell r="T1368">
            <v>6850</v>
          </cell>
          <cell r="U1368" t="str">
            <v>-</v>
          </cell>
          <cell r="V1368" t="str">
            <v>-</v>
          </cell>
          <cell r="W1368" t="e">
            <v>#VALUE!</v>
          </cell>
          <cell r="X1368" t="e">
            <v>#VALUE!</v>
          </cell>
          <cell r="Y1368" t="str">
            <v>-</v>
          </cell>
          <cell r="Z1368">
            <v>8250</v>
          </cell>
          <cell r="AA1368">
            <v>8250</v>
          </cell>
        </row>
        <row r="1369">
          <cell r="A1369">
            <v>376</v>
          </cell>
          <cell r="B1369" t="str">
            <v>옥수수기름수입1.8L옥배유제일제당</v>
          </cell>
          <cell r="C1369">
            <v>89</v>
          </cell>
          <cell r="D1369" t="str">
            <v>유지류</v>
          </cell>
          <cell r="E1369" t="str">
            <v>옥수수기름</v>
          </cell>
          <cell r="F1369" t="str">
            <v>수입</v>
          </cell>
          <cell r="G1369" t="str">
            <v>1.8L</v>
          </cell>
          <cell r="H1369" t="str">
            <v>옥배유</v>
          </cell>
          <cell r="I1369" t="str">
            <v>제일제당</v>
          </cell>
          <cell r="J1369">
            <v>6350</v>
          </cell>
          <cell r="K1369">
            <v>6350</v>
          </cell>
          <cell r="L1369">
            <v>6350</v>
          </cell>
          <cell r="M1369">
            <v>0</v>
          </cell>
          <cell r="N1369">
            <v>0</v>
          </cell>
          <cell r="O1369">
            <v>6900</v>
          </cell>
          <cell r="P1369">
            <v>6900</v>
          </cell>
          <cell r="Q1369">
            <v>6900</v>
          </cell>
          <cell r="R1369">
            <v>0</v>
          </cell>
          <cell r="S1369">
            <v>0</v>
          </cell>
          <cell r="T1369">
            <v>7950</v>
          </cell>
          <cell r="U1369">
            <v>7950</v>
          </cell>
          <cell r="V1369">
            <v>7950</v>
          </cell>
          <cell r="W1369">
            <v>0</v>
          </cell>
          <cell r="X1369">
            <v>0</v>
          </cell>
          <cell r="Y1369">
            <v>6950</v>
          </cell>
          <cell r="Z1369">
            <v>7140</v>
          </cell>
          <cell r="AA1369">
            <v>7140</v>
          </cell>
        </row>
        <row r="1370">
          <cell r="A1370">
            <v>377</v>
          </cell>
          <cell r="B1370" t="str">
            <v>옥수수기름수입옥수수배아/제당18L옥배유제일제당</v>
          </cell>
          <cell r="D1370" t="str">
            <v>유지류</v>
          </cell>
          <cell r="E1370" t="str">
            <v>옥수수기름</v>
          </cell>
          <cell r="F1370" t="str">
            <v>수입옥수수배아/제당</v>
          </cell>
          <cell r="G1370" t="str">
            <v>18L</v>
          </cell>
          <cell r="H1370" t="str">
            <v>옥배유</v>
          </cell>
          <cell r="I1370" t="str">
            <v>제일제당</v>
          </cell>
          <cell r="J1370">
            <v>47800</v>
          </cell>
          <cell r="K1370">
            <v>47800</v>
          </cell>
          <cell r="L1370">
            <v>47800</v>
          </cell>
          <cell r="M1370">
            <v>0</v>
          </cell>
          <cell r="N1370">
            <v>0</v>
          </cell>
          <cell r="O1370" t="str">
            <v>-</v>
          </cell>
          <cell r="P1370" t="str">
            <v>-</v>
          </cell>
          <cell r="Q1370" t="str">
            <v>-</v>
          </cell>
          <cell r="R1370" t="e">
            <v>#VALUE!</v>
          </cell>
          <cell r="S1370" t="e">
            <v>#VALUE!</v>
          </cell>
          <cell r="T1370">
            <v>50700</v>
          </cell>
          <cell r="U1370" t="str">
            <v>-</v>
          </cell>
          <cell r="V1370" t="str">
            <v>-</v>
          </cell>
          <cell r="W1370" t="e">
            <v>#VALUE!</v>
          </cell>
          <cell r="X1370" t="e">
            <v>#VALUE!</v>
          </cell>
          <cell r="Y1370">
            <v>48400</v>
          </cell>
          <cell r="Z1370">
            <v>48400</v>
          </cell>
          <cell r="AA1370">
            <v>48400</v>
          </cell>
        </row>
        <row r="1371">
          <cell r="A1371">
            <v>378</v>
          </cell>
          <cell r="B1371" t="str">
            <v>옥수수기름/해표18L옥배유해표</v>
          </cell>
          <cell r="D1371" t="str">
            <v>유지류</v>
          </cell>
          <cell r="E1371" t="str">
            <v>옥수수기름</v>
          </cell>
          <cell r="F1371" t="str">
            <v>/해표</v>
          </cell>
          <cell r="G1371" t="str">
            <v>18L</v>
          </cell>
          <cell r="H1371" t="str">
            <v>옥배유</v>
          </cell>
          <cell r="I1371" t="str">
            <v>해표</v>
          </cell>
          <cell r="J1371">
            <v>49000</v>
          </cell>
          <cell r="K1371">
            <v>49000</v>
          </cell>
          <cell r="L1371">
            <v>52000</v>
          </cell>
          <cell r="M1371">
            <v>6.1224489795918364</v>
          </cell>
          <cell r="N1371">
            <v>6.1224489795918364</v>
          </cell>
          <cell r="O1371" t="str">
            <v>-</v>
          </cell>
          <cell r="P1371" t="str">
            <v>-</v>
          </cell>
          <cell r="Q1371" t="str">
            <v>-</v>
          </cell>
          <cell r="R1371" t="e">
            <v>#VALUE!</v>
          </cell>
          <cell r="S1371" t="e">
            <v>#VALUE!</v>
          </cell>
          <cell r="T1371" t="str">
            <v>-</v>
          </cell>
          <cell r="U1371" t="str">
            <v>-</v>
          </cell>
          <cell r="W1371" t="e">
            <v>#VALUE!</v>
          </cell>
          <cell r="X1371" t="e">
            <v>#VALUE!</v>
          </cell>
          <cell r="Y1371" t="str">
            <v>-</v>
          </cell>
          <cell r="Z1371" t="str">
            <v>-</v>
          </cell>
          <cell r="AA1371" t="str">
            <v>-</v>
          </cell>
        </row>
        <row r="1372">
          <cell r="A1372">
            <v>379</v>
          </cell>
          <cell r="B1372" t="str">
            <v>옥수수기름18L옥배유오뚜기</v>
          </cell>
          <cell r="D1372" t="str">
            <v>유지류</v>
          </cell>
          <cell r="E1372" t="str">
            <v>옥수수기름</v>
          </cell>
          <cell r="G1372" t="str">
            <v>18L</v>
          </cell>
          <cell r="H1372" t="str">
            <v>옥배유</v>
          </cell>
          <cell r="I1372" t="str">
            <v>오뚜기</v>
          </cell>
          <cell r="J1372" t="str">
            <v>-</v>
          </cell>
          <cell r="K1372" t="str">
            <v>-</v>
          </cell>
          <cell r="L1372" t="str">
            <v>-</v>
          </cell>
          <cell r="M1372" t="e">
            <v>#VALUE!</v>
          </cell>
          <cell r="N1372" t="e">
            <v>#VALUE!</v>
          </cell>
          <cell r="O1372" t="str">
            <v>-</v>
          </cell>
          <cell r="P1372" t="str">
            <v>-</v>
          </cell>
          <cell r="Q1372" t="str">
            <v>-</v>
          </cell>
          <cell r="R1372" t="e">
            <v>#VALUE!</v>
          </cell>
          <cell r="S1372" t="e">
            <v>#VALUE!</v>
          </cell>
          <cell r="T1372" t="str">
            <v>-</v>
          </cell>
          <cell r="U1372" t="str">
            <v>-</v>
          </cell>
          <cell r="V1372" t="str">
            <v>-</v>
          </cell>
          <cell r="W1372" t="e">
            <v>#VALUE!</v>
          </cell>
          <cell r="X1372" t="e">
            <v>#VALUE!</v>
          </cell>
          <cell r="Y1372" t="str">
            <v>-</v>
          </cell>
          <cell r="Z1372">
            <v>58050</v>
          </cell>
          <cell r="AA1372">
            <v>58050</v>
          </cell>
        </row>
        <row r="1373">
          <cell r="A1373">
            <v>380</v>
          </cell>
          <cell r="B1373" t="str">
            <v>옥수수기름18L옥배유청정원</v>
          </cell>
          <cell r="D1373" t="str">
            <v>유지류</v>
          </cell>
          <cell r="E1373" t="str">
            <v>옥수수기름</v>
          </cell>
          <cell r="G1373" t="str">
            <v>18L</v>
          </cell>
          <cell r="H1373" t="str">
            <v>옥배유</v>
          </cell>
          <cell r="I1373" t="str">
            <v>청정원</v>
          </cell>
          <cell r="J1373">
            <v>45000</v>
          </cell>
          <cell r="K1373">
            <v>43000</v>
          </cell>
          <cell r="L1373">
            <v>45000</v>
          </cell>
          <cell r="M1373">
            <v>0</v>
          </cell>
          <cell r="N1373">
            <v>4.6511627906976747</v>
          </cell>
          <cell r="O1373" t="str">
            <v>-</v>
          </cell>
          <cell r="P1373" t="str">
            <v>-</v>
          </cell>
          <cell r="Q1373" t="str">
            <v>-</v>
          </cell>
          <cell r="R1373" t="e">
            <v>#VALUE!</v>
          </cell>
          <cell r="S1373" t="e">
            <v>#VALUE!</v>
          </cell>
          <cell r="T1373" t="str">
            <v>-</v>
          </cell>
          <cell r="U1373" t="str">
            <v>-</v>
          </cell>
          <cell r="V1373" t="str">
            <v>-</v>
          </cell>
          <cell r="W1373" t="e">
            <v>#VALUE!</v>
          </cell>
          <cell r="X1373" t="e">
            <v>#VALUE!</v>
          </cell>
          <cell r="Y1373">
            <v>42600</v>
          </cell>
          <cell r="Z1373">
            <v>42600</v>
          </cell>
          <cell r="AA1373">
            <v>43700</v>
          </cell>
        </row>
        <row r="1374">
          <cell r="A1374">
            <v>381</v>
          </cell>
          <cell r="B1374" t="str">
            <v>올리브유프랑스올리브100/CJ500ml백설압찰올리브유제일제당</v>
          </cell>
          <cell r="C1374">
            <v>90</v>
          </cell>
          <cell r="D1374" t="str">
            <v>유지류</v>
          </cell>
          <cell r="E1374" t="str">
            <v>올리브유</v>
          </cell>
          <cell r="F1374" t="str">
            <v>프랑스올리브100/CJ</v>
          </cell>
          <cell r="G1374" t="str">
            <v>500ml</v>
          </cell>
          <cell r="H1374" t="str">
            <v>백설압찰올리브유</v>
          </cell>
          <cell r="I1374" t="str">
            <v>제일제당</v>
          </cell>
          <cell r="J1374" t="str">
            <v>-</v>
          </cell>
          <cell r="K1374" t="str">
            <v>-</v>
          </cell>
          <cell r="L1374" t="str">
            <v>-</v>
          </cell>
          <cell r="M1374" t="e">
            <v>#VALUE!</v>
          </cell>
          <cell r="N1374" t="e">
            <v>#VALUE!</v>
          </cell>
          <cell r="O1374" t="str">
            <v>-</v>
          </cell>
          <cell r="P1374" t="str">
            <v>-</v>
          </cell>
          <cell r="Q1374" t="str">
            <v>-</v>
          </cell>
          <cell r="R1374" t="e">
            <v>#VALUE!</v>
          </cell>
          <cell r="S1374" t="e">
            <v>#VALUE!</v>
          </cell>
          <cell r="T1374">
            <v>7150</v>
          </cell>
          <cell r="U1374">
            <v>7150</v>
          </cell>
          <cell r="V1374">
            <v>7700</v>
          </cell>
          <cell r="W1374">
            <v>7.6923076923076925</v>
          </cell>
          <cell r="X1374">
            <v>7.6923076923076925</v>
          </cell>
          <cell r="Y1374">
            <v>7150</v>
          </cell>
          <cell r="Z1374">
            <v>7150</v>
          </cell>
          <cell r="AA1374">
            <v>7700</v>
          </cell>
        </row>
        <row r="1375">
          <cell r="A1375">
            <v>382</v>
          </cell>
          <cell r="B1375" t="str">
            <v>올리브유스페인압착올리브99.9/오뚜기라면500ml오뚜기</v>
          </cell>
          <cell r="D1375" t="str">
            <v>유지류</v>
          </cell>
          <cell r="E1375" t="str">
            <v>올리브유</v>
          </cell>
          <cell r="F1375" t="str">
            <v>스페인압착올리브99.9/오뚜기라면</v>
          </cell>
          <cell r="G1375" t="str">
            <v>500ml</v>
          </cell>
          <cell r="I1375" t="str">
            <v>오뚜기</v>
          </cell>
          <cell r="J1375" t="str">
            <v>-</v>
          </cell>
          <cell r="K1375" t="str">
            <v>-</v>
          </cell>
          <cell r="L1375" t="str">
            <v>-</v>
          </cell>
          <cell r="M1375" t="e">
            <v>#VALUE!</v>
          </cell>
          <cell r="N1375" t="e">
            <v>#VALUE!</v>
          </cell>
          <cell r="O1375" t="str">
            <v>-</v>
          </cell>
          <cell r="P1375" t="str">
            <v>-</v>
          </cell>
          <cell r="Q1375" t="str">
            <v>-</v>
          </cell>
          <cell r="R1375" t="e">
            <v>#VALUE!</v>
          </cell>
          <cell r="S1375" t="e">
            <v>#VALUE!</v>
          </cell>
          <cell r="T1375" t="str">
            <v>-</v>
          </cell>
          <cell r="U1375" t="str">
            <v>-</v>
          </cell>
          <cell r="V1375" t="str">
            <v>-</v>
          </cell>
          <cell r="W1375" t="e">
            <v>#VALUE!</v>
          </cell>
          <cell r="X1375" t="e">
            <v>#VALUE!</v>
          </cell>
          <cell r="Y1375">
            <v>6980</v>
          </cell>
          <cell r="Z1375">
            <v>6980</v>
          </cell>
          <cell r="AA1375">
            <v>6980</v>
          </cell>
        </row>
        <row r="1376">
          <cell r="A1376">
            <v>383</v>
          </cell>
          <cell r="B1376" t="str">
            <v>올리브유압착/해표500ml해표</v>
          </cell>
          <cell r="D1376" t="str">
            <v>유지류</v>
          </cell>
          <cell r="E1376" t="str">
            <v>올리브유</v>
          </cell>
          <cell r="F1376" t="str">
            <v>압착/해표</v>
          </cell>
          <cell r="G1376" t="str">
            <v>500ml</v>
          </cell>
          <cell r="I1376" t="str">
            <v>해표</v>
          </cell>
          <cell r="J1376" t="str">
            <v>-</v>
          </cell>
          <cell r="K1376" t="str">
            <v>-</v>
          </cell>
          <cell r="L1376" t="str">
            <v>-</v>
          </cell>
          <cell r="M1376" t="e">
            <v>#VALUE!</v>
          </cell>
          <cell r="N1376" t="e">
            <v>#VALUE!</v>
          </cell>
          <cell r="O1376">
            <v>5200</v>
          </cell>
          <cell r="P1376">
            <v>5200</v>
          </cell>
          <cell r="Q1376">
            <v>5200</v>
          </cell>
          <cell r="R1376">
            <v>0</v>
          </cell>
          <cell r="S1376">
            <v>0</v>
          </cell>
          <cell r="T1376">
            <v>7150</v>
          </cell>
          <cell r="U1376">
            <v>7150</v>
          </cell>
          <cell r="V1376">
            <v>7150</v>
          </cell>
          <cell r="W1376">
            <v>0</v>
          </cell>
          <cell r="X1376">
            <v>0</v>
          </cell>
          <cell r="Y1376">
            <v>7150</v>
          </cell>
          <cell r="Z1376">
            <v>7150</v>
          </cell>
          <cell r="AA1376">
            <v>7150</v>
          </cell>
        </row>
        <row r="1377">
          <cell r="A1377">
            <v>384</v>
          </cell>
          <cell r="B1377" t="str">
            <v>올리브유엑스트라버진/해표900ml해표</v>
          </cell>
          <cell r="D1377" t="str">
            <v>유지류</v>
          </cell>
          <cell r="E1377" t="str">
            <v>올리브유</v>
          </cell>
          <cell r="F1377" t="str">
            <v>엑스트라버진/해표</v>
          </cell>
          <cell r="G1377" t="str">
            <v>900ml</v>
          </cell>
          <cell r="I1377" t="str">
            <v>해표</v>
          </cell>
          <cell r="J1377">
            <v>8900</v>
          </cell>
          <cell r="K1377" t="str">
            <v>-</v>
          </cell>
          <cell r="L1377">
            <v>8900</v>
          </cell>
          <cell r="M1377">
            <v>0</v>
          </cell>
          <cell r="N1377" t="e">
            <v>#VALUE!</v>
          </cell>
          <cell r="O1377">
            <v>9500</v>
          </cell>
          <cell r="P1377">
            <v>10000</v>
          </cell>
          <cell r="Q1377">
            <v>10000</v>
          </cell>
          <cell r="R1377">
            <v>5.2631578947368425</v>
          </cell>
          <cell r="S1377">
            <v>0</v>
          </cell>
          <cell r="T1377" t="str">
            <v>-</v>
          </cell>
          <cell r="U1377" t="str">
            <v>-</v>
          </cell>
          <cell r="V1377">
            <v>11900</v>
          </cell>
          <cell r="W1377" t="e">
            <v>#VALUE!</v>
          </cell>
          <cell r="X1377" t="e">
            <v>#VALUE!</v>
          </cell>
          <cell r="Y1377">
            <v>11900</v>
          </cell>
          <cell r="Z1377">
            <v>11900</v>
          </cell>
          <cell r="AA1377">
            <v>11900</v>
          </cell>
        </row>
        <row r="1378">
          <cell r="A1378">
            <v>385</v>
          </cell>
          <cell r="B1378" t="str">
            <v>올리브유스페인압착올리브99.9/오뚜기라면900ml오뚜기</v>
          </cell>
          <cell r="D1378" t="str">
            <v>유지류</v>
          </cell>
          <cell r="E1378" t="str">
            <v>올리브유</v>
          </cell>
          <cell r="F1378" t="str">
            <v>스페인압착올리브99.9/오뚜기라면</v>
          </cell>
          <cell r="G1378" t="str">
            <v>900ml</v>
          </cell>
          <cell r="I1378" t="str">
            <v>오뚜기</v>
          </cell>
          <cell r="J1378">
            <v>9900</v>
          </cell>
          <cell r="K1378">
            <v>9800</v>
          </cell>
          <cell r="L1378">
            <v>9800</v>
          </cell>
          <cell r="M1378">
            <v>-1.0101010101010102</v>
          </cell>
          <cell r="N1378">
            <v>0</v>
          </cell>
          <cell r="O1378" t="str">
            <v>-</v>
          </cell>
          <cell r="P1378">
            <v>11000</v>
          </cell>
          <cell r="Q1378">
            <v>11000</v>
          </cell>
          <cell r="R1378" t="e">
            <v>#VALUE!</v>
          </cell>
          <cell r="S1378">
            <v>0</v>
          </cell>
          <cell r="T1378">
            <v>11900</v>
          </cell>
          <cell r="U1378" t="str">
            <v>-</v>
          </cell>
          <cell r="V1378" t="str">
            <v>-</v>
          </cell>
          <cell r="W1378" t="e">
            <v>#VALUE!</v>
          </cell>
          <cell r="X1378" t="e">
            <v>#VALUE!</v>
          </cell>
          <cell r="Y1378">
            <v>11900</v>
          </cell>
          <cell r="Z1378">
            <v>11900</v>
          </cell>
          <cell r="AA1378">
            <v>11900</v>
          </cell>
        </row>
        <row r="1379">
          <cell r="A1379">
            <v>386</v>
          </cell>
          <cell r="B1379" t="str">
            <v>올리브유스페인노블레압착/동원900ml동원</v>
          </cell>
          <cell r="D1379" t="str">
            <v>유지류</v>
          </cell>
          <cell r="E1379" t="str">
            <v>올리브유</v>
          </cell>
          <cell r="F1379" t="str">
            <v>스페인노블레압착/동원</v>
          </cell>
          <cell r="G1379" t="str">
            <v>900ml</v>
          </cell>
          <cell r="I1379" t="str">
            <v>동원</v>
          </cell>
          <cell r="J1379">
            <v>10300</v>
          </cell>
          <cell r="K1379">
            <v>10300</v>
          </cell>
          <cell r="L1379">
            <v>10300</v>
          </cell>
          <cell r="M1379">
            <v>0</v>
          </cell>
          <cell r="N1379">
            <v>0</v>
          </cell>
          <cell r="O1379" t="str">
            <v>-</v>
          </cell>
          <cell r="P1379" t="str">
            <v>-</v>
          </cell>
          <cell r="Q1379" t="str">
            <v>-</v>
          </cell>
          <cell r="R1379" t="e">
            <v>#VALUE!</v>
          </cell>
          <cell r="S1379" t="e">
            <v>#VALUE!</v>
          </cell>
          <cell r="T1379" t="str">
            <v>-</v>
          </cell>
          <cell r="U1379">
            <v>11900</v>
          </cell>
          <cell r="V1379">
            <v>11900</v>
          </cell>
          <cell r="W1379" t="e">
            <v>#VALUE!</v>
          </cell>
          <cell r="X1379">
            <v>0</v>
          </cell>
          <cell r="Y1379">
            <v>11900</v>
          </cell>
          <cell r="Z1379">
            <v>11900</v>
          </cell>
          <cell r="AA1379">
            <v>9500</v>
          </cell>
        </row>
        <row r="1380">
          <cell r="A1380">
            <v>387</v>
          </cell>
          <cell r="B1380" t="str">
            <v>올리브유스페인압착엑스트라버진올리브유100/청정원900ml참빛고운압착올리브유청정원</v>
          </cell>
          <cell r="D1380" t="str">
            <v>유지류</v>
          </cell>
          <cell r="E1380" t="str">
            <v>올리브유</v>
          </cell>
          <cell r="F1380" t="str">
            <v>스페인압착엑스트라버진올리브유100/청정원</v>
          </cell>
          <cell r="G1380" t="str">
            <v>900ml</v>
          </cell>
          <cell r="H1380" t="str">
            <v>참빛고운압착올리브유</v>
          </cell>
          <cell r="I1380" t="str">
            <v>청정원</v>
          </cell>
          <cell r="J1380">
            <v>5600</v>
          </cell>
          <cell r="K1380">
            <v>7300</v>
          </cell>
          <cell r="L1380">
            <v>7800</v>
          </cell>
          <cell r="M1380">
            <v>39.285714285714285</v>
          </cell>
          <cell r="N1380">
            <v>6.8493150684931505</v>
          </cell>
          <cell r="O1380" t="str">
            <v>-</v>
          </cell>
          <cell r="P1380" t="str">
            <v>-</v>
          </cell>
          <cell r="Q1380" t="str">
            <v>-</v>
          </cell>
          <cell r="R1380" t="e">
            <v>#VALUE!</v>
          </cell>
          <cell r="S1380" t="e">
            <v>#VALUE!</v>
          </cell>
          <cell r="T1380" t="str">
            <v>-</v>
          </cell>
          <cell r="U1380">
            <v>11900</v>
          </cell>
          <cell r="V1380" t="str">
            <v>-</v>
          </cell>
          <cell r="W1380" t="e">
            <v>#VALUE!</v>
          </cell>
          <cell r="X1380" t="e">
            <v>#VALUE!</v>
          </cell>
          <cell r="Y1380">
            <v>10800</v>
          </cell>
          <cell r="Z1380">
            <v>10800</v>
          </cell>
          <cell r="AA1380">
            <v>10800</v>
          </cell>
        </row>
        <row r="1381">
          <cell r="A1381">
            <v>388</v>
          </cell>
          <cell r="B1381" t="str">
            <v>올리브유900ml압착제일제당</v>
          </cell>
          <cell r="D1381" t="str">
            <v>유지류</v>
          </cell>
          <cell r="E1381" t="str">
            <v>올리브유</v>
          </cell>
          <cell r="G1381" t="str">
            <v>900ml</v>
          </cell>
          <cell r="H1381" t="str">
            <v>압착</v>
          </cell>
          <cell r="I1381" t="str">
            <v>제일제당</v>
          </cell>
          <cell r="J1381">
            <v>9000</v>
          </cell>
          <cell r="K1381">
            <v>8800</v>
          </cell>
          <cell r="L1381">
            <v>8800</v>
          </cell>
          <cell r="M1381">
            <v>-2.2222222222222223</v>
          </cell>
          <cell r="N1381">
            <v>0</v>
          </cell>
          <cell r="O1381" t="str">
            <v>-</v>
          </cell>
          <cell r="P1381">
            <v>11000</v>
          </cell>
          <cell r="Q1381">
            <v>11000</v>
          </cell>
          <cell r="R1381" t="e">
            <v>#VALUE!</v>
          </cell>
          <cell r="S1381">
            <v>0</v>
          </cell>
          <cell r="T1381">
            <v>11900</v>
          </cell>
          <cell r="U1381">
            <v>11900</v>
          </cell>
          <cell r="V1381">
            <v>12900</v>
          </cell>
          <cell r="W1381">
            <v>8.4033613445378155</v>
          </cell>
          <cell r="X1381">
            <v>8.4033613445378155</v>
          </cell>
          <cell r="Y1381">
            <v>11900</v>
          </cell>
          <cell r="Z1381">
            <v>11900</v>
          </cell>
          <cell r="AA1381">
            <v>12900</v>
          </cell>
        </row>
        <row r="1382">
          <cell r="A1382">
            <v>389</v>
          </cell>
          <cell r="B1382" t="str">
            <v>참기름1.8L오뚜기</v>
          </cell>
          <cell r="C1382">
            <v>91</v>
          </cell>
          <cell r="D1382" t="str">
            <v>유지류</v>
          </cell>
          <cell r="E1382" t="str">
            <v>참기름</v>
          </cell>
          <cell r="G1382" t="str">
            <v>1.8L</v>
          </cell>
          <cell r="I1382" t="str">
            <v>오뚜기</v>
          </cell>
          <cell r="J1382">
            <v>24500</v>
          </cell>
          <cell r="K1382">
            <v>24500</v>
          </cell>
          <cell r="L1382">
            <v>24500</v>
          </cell>
          <cell r="M1382">
            <v>0</v>
          </cell>
          <cell r="N1382">
            <v>0</v>
          </cell>
          <cell r="O1382">
            <v>23500</v>
          </cell>
          <cell r="P1382">
            <v>27500</v>
          </cell>
          <cell r="Q1382">
            <v>27500</v>
          </cell>
          <cell r="R1382">
            <v>17.021276595744681</v>
          </cell>
          <cell r="S1382">
            <v>0</v>
          </cell>
          <cell r="T1382" t="str">
            <v>-</v>
          </cell>
          <cell r="U1382" t="str">
            <v>-</v>
          </cell>
          <cell r="W1382" t="e">
            <v>#VALUE!</v>
          </cell>
          <cell r="X1382" t="e">
            <v>#VALUE!</v>
          </cell>
          <cell r="Y1382">
            <v>22750</v>
          </cell>
          <cell r="Z1382">
            <v>22750</v>
          </cell>
          <cell r="AA1382">
            <v>22750</v>
          </cell>
        </row>
        <row r="1383">
          <cell r="A1383">
            <v>390</v>
          </cell>
          <cell r="B1383" t="str">
            <v>참기름국산/함양농협300ml함양농협</v>
          </cell>
          <cell r="D1383" t="str">
            <v>유지류</v>
          </cell>
          <cell r="E1383" t="str">
            <v>참기름</v>
          </cell>
          <cell r="F1383" t="str">
            <v>국산/함양농협</v>
          </cell>
          <cell r="G1383" t="str">
            <v>300ml</v>
          </cell>
          <cell r="I1383" t="str">
            <v>함양농협</v>
          </cell>
          <cell r="J1383" t="str">
            <v>-</v>
          </cell>
          <cell r="K1383" t="str">
            <v>-</v>
          </cell>
          <cell r="L1383" t="str">
            <v>-</v>
          </cell>
          <cell r="M1383" t="e">
            <v>#VALUE!</v>
          </cell>
          <cell r="N1383" t="e">
            <v>#VALUE!</v>
          </cell>
          <cell r="O1383" t="str">
            <v>-</v>
          </cell>
          <cell r="P1383" t="str">
            <v>-</v>
          </cell>
          <cell r="Q1383" t="str">
            <v>-</v>
          </cell>
          <cell r="R1383" t="e">
            <v>#VALUE!</v>
          </cell>
          <cell r="S1383" t="e">
            <v>#VALUE!</v>
          </cell>
          <cell r="T1383" t="str">
            <v>-</v>
          </cell>
          <cell r="U1383" t="str">
            <v>-</v>
          </cell>
          <cell r="V1383" t="str">
            <v>-</v>
          </cell>
          <cell r="W1383" t="e">
            <v>#VALUE!</v>
          </cell>
          <cell r="X1383" t="e">
            <v>#VALUE!</v>
          </cell>
          <cell r="Y1383">
            <v>27050</v>
          </cell>
          <cell r="Z1383">
            <v>27050</v>
          </cell>
          <cell r="AA1383">
            <v>27700</v>
          </cell>
        </row>
        <row r="1384">
          <cell r="A1384">
            <v>391</v>
          </cell>
          <cell r="B1384" t="str">
            <v>참기름중국참깨100/오뚜기제유320ml오뚜기</v>
          </cell>
          <cell r="D1384" t="str">
            <v>유지류</v>
          </cell>
          <cell r="E1384" t="str">
            <v>참기름</v>
          </cell>
          <cell r="F1384" t="str">
            <v>중국참깨100/오뚜기제유</v>
          </cell>
          <cell r="G1384" t="str">
            <v>320ml</v>
          </cell>
          <cell r="I1384" t="str">
            <v>오뚜기</v>
          </cell>
          <cell r="J1384">
            <v>4550</v>
          </cell>
          <cell r="K1384">
            <v>4680</v>
          </cell>
          <cell r="L1384">
            <v>4680</v>
          </cell>
          <cell r="M1384">
            <v>2.8571428571428572</v>
          </cell>
          <cell r="N1384">
            <v>0</v>
          </cell>
          <cell r="O1384">
            <v>5500</v>
          </cell>
          <cell r="P1384">
            <v>5950</v>
          </cell>
          <cell r="Q1384">
            <v>5950</v>
          </cell>
          <cell r="R1384">
            <v>8.1818181818181817</v>
          </cell>
          <cell r="S1384">
            <v>0</v>
          </cell>
          <cell r="T1384">
            <v>5900</v>
          </cell>
          <cell r="U1384">
            <v>6680</v>
          </cell>
          <cell r="V1384">
            <v>6680</v>
          </cell>
          <cell r="W1384">
            <v>13.220338983050848</v>
          </cell>
          <cell r="X1384">
            <v>0</v>
          </cell>
          <cell r="Y1384">
            <v>6600</v>
          </cell>
          <cell r="Z1384">
            <v>6600</v>
          </cell>
          <cell r="AA1384">
            <v>6600</v>
          </cell>
        </row>
        <row r="1385">
          <cell r="A1385">
            <v>392</v>
          </cell>
          <cell r="B1385" t="str">
            <v>참기름수입참깨100/CJ320ml제일제당</v>
          </cell>
          <cell r="D1385" t="str">
            <v>유지류</v>
          </cell>
          <cell r="E1385" t="str">
            <v>참기름</v>
          </cell>
          <cell r="F1385" t="str">
            <v>수입참깨100/CJ</v>
          </cell>
          <cell r="G1385" t="str">
            <v>320ml</v>
          </cell>
          <cell r="I1385" t="str">
            <v>제일제당</v>
          </cell>
          <cell r="J1385">
            <v>5000</v>
          </cell>
          <cell r="K1385">
            <v>5000</v>
          </cell>
          <cell r="L1385">
            <v>5000</v>
          </cell>
          <cell r="M1385">
            <v>0</v>
          </cell>
          <cell r="N1385">
            <v>0</v>
          </cell>
          <cell r="O1385">
            <v>4600</v>
          </cell>
          <cell r="P1385">
            <v>5200</v>
          </cell>
          <cell r="Q1385">
            <v>5200</v>
          </cell>
          <cell r="R1385">
            <v>13.043478260869565</v>
          </cell>
          <cell r="S1385">
            <v>0</v>
          </cell>
          <cell r="T1385">
            <v>6540</v>
          </cell>
          <cell r="U1385">
            <v>6680</v>
          </cell>
          <cell r="V1385">
            <v>6680</v>
          </cell>
          <cell r="W1385">
            <v>2.1406727828746179</v>
          </cell>
          <cell r="X1385">
            <v>0</v>
          </cell>
          <cell r="Y1385">
            <v>6600</v>
          </cell>
          <cell r="Z1385">
            <v>6600</v>
          </cell>
          <cell r="AA1385">
            <v>6600</v>
          </cell>
        </row>
        <row r="1386">
          <cell r="A1386">
            <v>393</v>
          </cell>
          <cell r="B1386" t="str">
            <v>참기름국산100/기린농협330ml기린농협</v>
          </cell>
          <cell r="D1386" t="str">
            <v>유지류</v>
          </cell>
          <cell r="E1386" t="str">
            <v>참기름</v>
          </cell>
          <cell r="F1386" t="str">
            <v>국산100/기린농협</v>
          </cell>
          <cell r="G1386" t="str">
            <v>330ml</v>
          </cell>
          <cell r="I1386" t="str">
            <v>기린농협</v>
          </cell>
          <cell r="J1386" t="str">
            <v>-</v>
          </cell>
          <cell r="K1386" t="str">
            <v>-</v>
          </cell>
          <cell r="L1386" t="str">
            <v>-</v>
          </cell>
          <cell r="M1386" t="e">
            <v>#VALUE!</v>
          </cell>
          <cell r="N1386" t="e">
            <v>#VALUE!</v>
          </cell>
          <cell r="O1386" t="str">
            <v>-</v>
          </cell>
          <cell r="P1386" t="str">
            <v>-</v>
          </cell>
          <cell r="Q1386" t="str">
            <v>-</v>
          </cell>
          <cell r="R1386" t="e">
            <v>#VALUE!</v>
          </cell>
          <cell r="S1386" t="e">
            <v>#VALUE!</v>
          </cell>
          <cell r="T1386" t="str">
            <v>-</v>
          </cell>
          <cell r="U1386" t="str">
            <v>-</v>
          </cell>
          <cell r="V1386" t="str">
            <v>-</v>
          </cell>
          <cell r="W1386" t="e">
            <v>#VALUE!</v>
          </cell>
          <cell r="X1386" t="e">
            <v>#VALUE!</v>
          </cell>
          <cell r="Y1386">
            <v>27600</v>
          </cell>
          <cell r="Z1386">
            <v>27600</v>
          </cell>
          <cell r="AA1386">
            <v>27600</v>
          </cell>
        </row>
        <row r="1387">
          <cell r="A1387">
            <v>394</v>
          </cell>
          <cell r="B1387" t="str">
            <v>참기름중국참깨100/오뚜기제유500ml오뚜기</v>
          </cell>
          <cell r="D1387" t="str">
            <v>유지류</v>
          </cell>
          <cell r="E1387" t="str">
            <v>참기름</v>
          </cell>
          <cell r="F1387" t="str">
            <v>중국참깨100/오뚜기제유</v>
          </cell>
          <cell r="G1387" t="str">
            <v>500ml</v>
          </cell>
          <cell r="I1387" t="str">
            <v>오뚜기</v>
          </cell>
          <cell r="J1387">
            <v>7700</v>
          </cell>
          <cell r="K1387">
            <v>7900</v>
          </cell>
          <cell r="L1387">
            <v>7900</v>
          </cell>
          <cell r="M1387">
            <v>2.5974025974025974</v>
          </cell>
          <cell r="N1387">
            <v>0</v>
          </cell>
          <cell r="O1387">
            <v>8800</v>
          </cell>
          <cell r="P1387">
            <v>8800</v>
          </cell>
          <cell r="Q1387">
            <v>8800</v>
          </cell>
          <cell r="R1387">
            <v>0</v>
          </cell>
          <cell r="S1387">
            <v>0</v>
          </cell>
          <cell r="T1387">
            <v>10000</v>
          </cell>
          <cell r="U1387">
            <v>10000</v>
          </cell>
          <cell r="V1387">
            <v>10000</v>
          </cell>
          <cell r="W1387">
            <v>0</v>
          </cell>
          <cell r="X1387">
            <v>0</v>
          </cell>
          <cell r="Y1387">
            <v>9890</v>
          </cell>
          <cell r="Z1387">
            <v>9900</v>
          </cell>
          <cell r="AA1387">
            <v>9900</v>
          </cell>
        </row>
        <row r="1388">
          <cell r="A1388">
            <v>395</v>
          </cell>
          <cell r="B1388" t="str">
            <v>참기름수입참깨100/CJ500ml제일제당</v>
          </cell>
          <cell r="D1388" t="str">
            <v>유지류</v>
          </cell>
          <cell r="E1388" t="str">
            <v>참기름</v>
          </cell>
          <cell r="F1388" t="str">
            <v>수입참깨100/CJ</v>
          </cell>
          <cell r="G1388" t="str">
            <v>500ml</v>
          </cell>
          <cell r="I1388" t="str">
            <v>제일제당</v>
          </cell>
          <cell r="J1388">
            <v>7000</v>
          </cell>
          <cell r="K1388">
            <v>7000</v>
          </cell>
          <cell r="L1388">
            <v>7000</v>
          </cell>
          <cell r="M1388">
            <v>0</v>
          </cell>
          <cell r="N1388">
            <v>0</v>
          </cell>
          <cell r="O1388" t="str">
            <v>-</v>
          </cell>
          <cell r="P1388" t="str">
            <v>-</v>
          </cell>
          <cell r="Q1388" t="str">
            <v>-</v>
          </cell>
          <cell r="R1388" t="e">
            <v>#VALUE!</v>
          </cell>
          <cell r="S1388" t="e">
            <v>#VALUE!</v>
          </cell>
          <cell r="T1388">
            <v>10430</v>
          </cell>
          <cell r="U1388">
            <v>9900</v>
          </cell>
          <cell r="V1388">
            <v>4650</v>
          </cell>
          <cell r="W1388">
            <v>-55.417066155321187</v>
          </cell>
          <cell r="X1388">
            <v>-53.030303030303031</v>
          </cell>
          <cell r="Y1388">
            <v>9900</v>
          </cell>
          <cell r="Z1388">
            <v>9900</v>
          </cell>
          <cell r="AA1388">
            <v>9900</v>
          </cell>
        </row>
        <row r="1389">
          <cell r="A1389">
            <v>396</v>
          </cell>
          <cell r="B1389" t="str">
            <v>콩기름수입콩100/CJ18L대두유,국내착유제일제당</v>
          </cell>
          <cell r="C1389">
            <v>92</v>
          </cell>
          <cell r="D1389" t="str">
            <v>유지류</v>
          </cell>
          <cell r="E1389" t="str">
            <v>콩기름</v>
          </cell>
          <cell r="F1389" t="str">
            <v>수입콩100/CJ</v>
          </cell>
          <cell r="G1389" t="str">
            <v>18L</v>
          </cell>
          <cell r="H1389" t="str">
            <v>대두유,국내착유</v>
          </cell>
          <cell r="I1389" t="str">
            <v>제일제당</v>
          </cell>
          <cell r="J1389">
            <v>37500</v>
          </cell>
          <cell r="K1389">
            <v>39900</v>
          </cell>
          <cell r="L1389">
            <v>39900</v>
          </cell>
          <cell r="M1389">
            <v>6.4</v>
          </cell>
          <cell r="N1389">
            <v>0</v>
          </cell>
          <cell r="O1389" t="str">
            <v>-</v>
          </cell>
          <cell r="P1389" t="str">
            <v>-</v>
          </cell>
          <cell r="Q1389" t="str">
            <v>-</v>
          </cell>
          <cell r="R1389" t="e">
            <v>#VALUE!</v>
          </cell>
          <cell r="S1389" t="e">
            <v>#VALUE!</v>
          </cell>
          <cell r="T1389" t="str">
            <v>-</v>
          </cell>
          <cell r="U1389">
            <v>40750</v>
          </cell>
          <cell r="W1389" t="e">
            <v>#VALUE!</v>
          </cell>
          <cell r="X1389">
            <v>-100</v>
          </cell>
          <cell r="Y1389">
            <v>46000</v>
          </cell>
          <cell r="Z1389">
            <v>46000</v>
          </cell>
          <cell r="AA1389">
            <v>46000</v>
          </cell>
        </row>
        <row r="1390">
          <cell r="A1390">
            <v>397</v>
          </cell>
          <cell r="B1390" t="str">
            <v>콩기름18L해표</v>
          </cell>
          <cell r="D1390" t="str">
            <v>유지류</v>
          </cell>
          <cell r="E1390" t="str">
            <v>콩기름</v>
          </cell>
          <cell r="G1390" t="str">
            <v>18L</v>
          </cell>
          <cell r="I1390" t="str">
            <v>해표</v>
          </cell>
          <cell r="J1390">
            <v>42800</v>
          </cell>
          <cell r="K1390">
            <v>42500</v>
          </cell>
          <cell r="L1390">
            <v>40800</v>
          </cell>
          <cell r="M1390">
            <v>-4.6728971962616823</v>
          </cell>
          <cell r="N1390">
            <v>-4</v>
          </cell>
          <cell r="O1390" t="str">
            <v>-</v>
          </cell>
          <cell r="P1390" t="str">
            <v>-</v>
          </cell>
          <cell r="Q1390" t="str">
            <v>-</v>
          </cell>
          <cell r="R1390" t="e">
            <v>#VALUE!</v>
          </cell>
          <cell r="S1390" t="e">
            <v>#VALUE!</v>
          </cell>
          <cell r="T1390" t="str">
            <v>-</v>
          </cell>
          <cell r="U1390" t="str">
            <v>-</v>
          </cell>
          <cell r="V1390" t="str">
            <v>-</v>
          </cell>
          <cell r="W1390" t="e">
            <v>#VALUE!</v>
          </cell>
          <cell r="X1390" t="e">
            <v>#VALUE!</v>
          </cell>
          <cell r="Y1390" t="str">
            <v>-</v>
          </cell>
          <cell r="Z1390">
            <v>45750</v>
          </cell>
          <cell r="AA1390">
            <v>45750</v>
          </cell>
        </row>
        <row r="1391">
          <cell r="A1391">
            <v>398</v>
          </cell>
          <cell r="B1391" t="str">
            <v>콩기름 인도네시아콩100/오뚜기라면18L오뚜기식용유오뚜기</v>
          </cell>
          <cell r="D1391" t="str">
            <v>유지류</v>
          </cell>
          <cell r="E1391" t="str">
            <v>콩기름</v>
          </cell>
          <cell r="F1391" t="str">
            <v xml:space="preserve"> 인도네시아콩100/오뚜기라면</v>
          </cell>
          <cell r="G1391" t="str">
            <v>18L</v>
          </cell>
          <cell r="H1391" t="str">
            <v>오뚜기식용유</v>
          </cell>
          <cell r="I1391" t="str">
            <v>오뚜기</v>
          </cell>
          <cell r="J1391">
            <v>38500</v>
          </cell>
          <cell r="K1391">
            <v>39000</v>
          </cell>
          <cell r="L1391">
            <v>39800</v>
          </cell>
          <cell r="M1391">
            <v>3.3766233766233764</v>
          </cell>
          <cell r="N1391">
            <v>2.0512820512820511</v>
          </cell>
          <cell r="O1391" t="str">
            <v>-</v>
          </cell>
          <cell r="P1391" t="str">
            <v>-</v>
          </cell>
          <cell r="Q1391" t="str">
            <v>-</v>
          </cell>
          <cell r="R1391" t="e">
            <v>#VALUE!</v>
          </cell>
          <cell r="S1391" t="e">
            <v>#VALUE!</v>
          </cell>
          <cell r="T1391" t="str">
            <v>-</v>
          </cell>
          <cell r="U1391" t="str">
            <v>-</v>
          </cell>
          <cell r="W1391" t="e">
            <v>#VALUE!</v>
          </cell>
          <cell r="X1391" t="e">
            <v>#VALUE!</v>
          </cell>
          <cell r="Y1391">
            <v>45000</v>
          </cell>
          <cell r="Z1391">
            <v>44250</v>
          </cell>
          <cell r="AA1391">
            <v>44250</v>
          </cell>
        </row>
        <row r="1392">
          <cell r="A1392">
            <v>399</v>
          </cell>
          <cell r="B1392" t="str">
            <v>콩기름수입콩95/CJ18L뉴트리션스쿨,국내착유제일제당</v>
          </cell>
          <cell r="D1392" t="str">
            <v>유지류</v>
          </cell>
          <cell r="E1392" t="str">
            <v>콩기름</v>
          </cell>
          <cell r="F1392" t="str">
            <v>수입콩95/CJ</v>
          </cell>
          <cell r="G1392" t="str">
            <v>18L</v>
          </cell>
          <cell r="H1392" t="str">
            <v>뉴트리션스쿨,국내착유</v>
          </cell>
          <cell r="I1392" t="str">
            <v>제일제당</v>
          </cell>
          <cell r="J1392" t="str">
            <v>-</v>
          </cell>
          <cell r="K1392" t="str">
            <v>-</v>
          </cell>
          <cell r="L1392" t="str">
            <v>-</v>
          </cell>
          <cell r="M1392" t="e">
            <v>#VALUE!</v>
          </cell>
          <cell r="N1392" t="e">
            <v>#VALUE!</v>
          </cell>
          <cell r="O1392" t="str">
            <v>-</v>
          </cell>
          <cell r="P1392" t="str">
            <v>-</v>
          </cell>
          <cell r="Q1392" t="str">
            <v>-</v>
          </cell>
          <cell r="R1392" t="e">
            <v>#VALUE!</v>
          </cell>
          <cell r="S1392" t="e">
            <v>#VALUE!</v>
          </cell>
          <cell r="T1392" t="str">
            <v>-</v>
          </cell>
          <cell r="U1392" t="str">
            <v>-</v>
          </cell>
          <cell r="W1392" t="e">
            <v>#VALUE!</v>
          </cell>
          <cell r="X1392" t="e">
            <v>#VALUE!</v>
          </cell>
          <cell r="Y1392" t="str">
            <v>-</v>
          </cell>
          <cell r="Z1392">
            <v>44900</v>
          </cell>
          <cell r="AA1392">
            <v>44900</v>
          </cell>
        </row>
        <row r="1393">
          <cell r="A1393">
            <v>400</v>
          </cell>
          <cell r="B1393" t="str">
            <v>콩기름3.6L대두유제일제당</v>
          </cell>
          <cell r="D1393" t="str">
            <v>유지류</v>
          </cell>
          <cell r="E1393" t="str">
            <v>콩기름</v>
          </cell>
          <cell r="G1393" t="str">
            <v>3.6L</v>
          </cell>
          <cell r="H1393" t="str">
            <v>대두유</v>
          </cell>
          <cell r="I1393" t="str">
            <v>제일제당</v>
          </cell>
          <cell r="J1393">
            <v>12300</v>
          </cell>
          <cell r="K1393">
            <v>12300</v>
          </cell>
          <cell r="L1393">
            <v>12300</v>
          </cell>
          <cell r="M1393">
            <v>0</v>
          </cell>
          <cell r="N1393">
            <v>0</v>
          </cell>
          <cell r="O1393" t="str">
            <v>-</v>
          </cell>
          <cell r="P1393" t="str">
            <v>-</v>
          </cell>
          <cell r="Q1393" t="str">
            <v>-</v>
          </cell>
          <cell r="R1393" t="e">
            <v>#VALUE!</v>
          </cell>
          <cell r="S1393" t="e">
            <v>#VALUE!</v>
          </cell>
          <cell r="T1393" t="str">
            <v>-</v>
          </cell>
          <cell r="U1393" t="str">
            <v>-</v>
          </cell>
          <cell r="V1393" t="str">
            <v>-</v>
          </cell>
          <cell r="W1393" t="e">
            <v>#VALUE!</v>
          </cell>
          <cell r="X1393" t="e">
            <v>#VALUE!</v>
          </cell>
          <cell r="Y1393">
            <v>12000</v>
          </cell>
          <cell r="Z1393">
            <v>12000</v>
          </cell>
          <cell r="AA1393">
            <v>12000</v>
          </cell>
        </row>
        <row r="1394">
          <cell r="A1394">
            <v>401</v>
          </cell>
          <cell r="B1394" t="str">
            <v>콩기름3.6L대두유오뚜기</v>
          </cell>
          <cell r="D1394" t="str">
            <v>유지류</v>
          </cell>
          <cell r="E1394" t="str">
            <v>콩기름</v>
          </cell>
          <cell r="G1394" t="str">
            <v>3.6L</v>
          </cell>
          <cell r="H1394" t="str">
            <v>대두유</v>
          </cell>
          <cell r="I1394" t="str">
            <v>오뚜기</v>
          </cell>
          <cell r="J1394" t="str">
            <v>-</v>
          </cell>
          <cell r="K1394" t="str">
            <v>-</v>
          </cell>
          <cell r="L1394" t="str">
            <v>-</v>
          </cell>
          <cell r="M1394" t="e">
            <v>#VALUE!</v>
          </cell>
          <cell r="N1394" t="e">
            <v>#VALUE!</v>
          </cell>
          <cell r="O1394" t="str">
            <v>-</v>
          </cell>
          <cell r="P1394" t="str">
            <v>-</v>
          </cell>
          <cell r="Q1394" t="str">
            <v>-</v>
          </cell>
          <cell r="R1394" t="e">
            <v>#VALUE!</v>
          </cell>
          <cell r="S1394" t="e">
            <v>#VALUE!</v>
          </cell>
          <cell r="T1394" t="str">
            <v>-</v>
          </cell>
          <cell r="U1394" t="str">
            <v>-</v>
          </cell>
          <cell r="V1394" t="str">
            <v>-</v>
          </cell>
          <cell r="W1394" t="e">
            <v>#VALUE!</v>
          </cell>
          <cell r="X1394" t="e">
            <v>#VALUE!</v>
          </cell>
          <cell r="Y1394">
            <v>11400</v>
          </cell>
          <cell r="Z1394">
            <v>11800</v>
          </cell>
          <cell r="AA1394">
            <v>11800</v>
          </cell>
        </row>
        <row r="1395">
          <cell r="A1395">
            <v>402</v>
          </cell>
          <cell r="B1395" t="str">
            <v>콩기름1.8L대두유오뚜기</v>
          </cell>
          <cell r="D1395" t="str">
            <v>유지류</v>
          </cell>
          <cell r="E1395" t="str">
            <v>콩기름</v>
          </cell>
          <cell r="G1395" t="str">
            <v>1.8L</v>
          </cell>
          <cell r="H1395" t="str">
            <v>대두유</v>
          </cell>
          <cell r="I1395" t="str">
            <v>오뚜기</v>
          </cell>
          <cell r="J1395">
            <v>4900</v>
          </cell>
          <cell r="K1395">
            <v>4700</v>
          </cell>
          <cell r="L1395">
            <v>47000</v>
          </cell>
          <cell r="M1395">
            <v>859.18367346938771</v>
          </cell>
          <cell r="N1395">
            <v>900</v>
          </cell>
          <cell r="O1395" t="str">
            <v>-</v>
          </cell>
          <cell r="P1395">
            <v>5200</v>
          </cell>
          <cell r="Q1395">
            <v>5200</v>
          </cell>
          <cell r="R1395" t="e">
            <v>#VALUE!</v>
          </cell>
          <cell r="S1395">
            <v>0</v>
          </cell>
          <cell r="T1395">
            <v>6700</v>
          </cell>
          <cell r="U1395">
            <v>6700</v>
          </cell>
          <cell r="V1395">
            <v>6700</v>
          </cell>
          <cell r="W1395">
            <v>0</v>
          </cell>
          <cell r="X1395">
            <v>0</v>
          </cell>
          <cell r="Y1395">
            <v>7370</v>
          </cell>
          <cell r="Z1395">
            <v>6700</v>
          </cell>
          <cell r="AA1395">
            <v>6700</v>
          </cell>
        </row>
        <row r="1396">
          <cell r="A1396">
            <v>403</v>
          </cell>
          <cell r="B1396" t="str">
            <v>콩기름1.8L대두유제일제당</v>
          </cell>
          <cell r="D1396" t="str">
            <v>유지류</v>
          </cell>
          <cell r="E1396" t="str">
            <v>콩기름</v>
          </cell>
          <cell r="G1396" t="str">
            <v>1.8L</v>
          </cell>
          <cell r="H1396" t="str">
            <v>대두유</v>
          </cell>
          <cell r="I1396" t="str">
            <v>제일제당</v>
          </cell>
          <cell r="J1396">
            <v>5400</v>
          </cell>
          <cell r="K1396">
            <v>5350</v>
          </cell>
          <cell r="L1396">
            <v>79000</v>
          </cell>
          <cell r="M1396">
            <v>1362.962962962963</v>
          </cell>
          <cell r="N1396">
            <v>1376.6355140186915</v>
          </cell>
          <cell r="O1396">
            <v>4800</v>
          </cell>
          <cell r="P1396">
            <v>4800</v>
          </cell>
          <cell r="Q1396">
            <v>4800</v>
          </cell>
          <cell r="R1396">
            <v>0</v>
          </cell>
          <cell r="S1396">
            <v>0</v>
          </cell>
          <cell r="T1396">
            <v>6950</v>
          </cell>
          <cell r="U1396">
            <v>6950</v>
          </cell>
          <cell r="V1396">
            <v>7140</v>
          </cell>
          <cell r="W1396">
            <v>2.7338129496402876</v>
          </cell>
          <cell r="X1396">
            <v>2.7338129496402876</v>
          </cell>
          <cell r="Y1396">
            <v>6950</v>
          </cell>
          <cell r="Z1396">
            <v>6950</v>
          </cell>
          <cell r="AA1396">
            <v>6950</v>
          </cell>
        </row>
        <row r="1397">
          <cell r="A1397">
            <v>404</v>
          </cell>
          <cell r="B1397" t="str">
            <v>카롤라유18L카롤라유제일제당</v>
          </cell>
          <cell r="C1397">
            <v>93</v>
          </cell>
          <cell r="D1397" t="str">
            <v>유지류</v>
          </cell>
          <cell r="E1397" t="str">
            <v>카롤라유</v>
          </cell>
          <cell r="G1397" t="str">
            <v>18L</v>
          </cell>
          <cell r="H1397" t="str">
            <v>카롤라유</v>
          </cell>
          <cell r="I1397" t="str">
            <v>제일제당</v>
          </cell>
          <cell r="J1397" t="str">
            <v>-</v>
          </cell>
          <cell r="K1397" t="str">
            <v>-</v>
          </cell>
          <cell r="L1397" t="str">
            <v>-</v>
          </cell>
          <cell r="M1397" t="e">
            <v>#VALUE!</v>
          </cell>
          <cell r="N1397" t="e">
            <v>#VALUE!</v>
          </cell>
          <cell r="O1397" t="str">
            <v>-</v>
          </cell>
          <cell r="P1397" t="str">
            <v>-</v>
          </cell>
          <cell r="Q1397">
            <v>54000</v>
          </cell>
          <cell r="R1397" t="e">
            <v>#VALUE!</v>
          </cell>
          <cell r="S1397" t="e">
            <v>#VALUE!</v>
          </cell>
          <cell r="T1397" t="str">
            <v>-</v>
          </cell>
          <cell r="U1397" t="str">
            <v>-</v>
          </cell>
          <cell r="V1397" t="str">
            <v>-</v>
          </cell>
          <cell r="W1397" t="e">
            <v>#VALUE!</v>
          </cell>
          <cell r="X1397" t="e">
            <v>#VALUE!</v>
          </cell>
          <cell r="Y1397" t="str">
            <v>-</v>
          </cell>
          <cell r="Z1397">
            <v>47050</v>
          </cell>
          <cell r="AA1397">
            <v>47050</v>
          </cell>
        </row>
        <row r="1398">
          <cell r="A1398">
            <v>405</v>
          </cell>
          <cell r="B1398" t="str">
            <v>카롤라유18L카롤라유해표</v>
          </cell>
          <cell r="D1398" t="str">
            <v>유지류</v>
          </cell>
          <cell r="E1398" t="str">
            <v>카롤라유</v>
          </cell>
          <cell r="G1398" t="str">
            <v>18L</v>
          </cell>
          <cell r="H1398" t="str">
            <v>카롤라유</v>
          </cell>
          <cell r="I1398" t="str">
            <v>해표</v>
          </cell>
          <cell r="J1398" t="str">
            <v>-</v>
          </cell>
          <cell r="K1398" t="str">
            <v>-</v>
          </cell>
          <cell r="L1398" t="str">
            <v>-</v>
          </cell>
          <cell r="M1398" t="e">
            <v>#VALUE!</v>
          </cell>
          <cell r="N1398" t="e">
            <v>#VALUE!</v>
          </cell>
          <cell r="O1398" t="str">
            <v>-</v>
          </cell>
          <cell r="P1398" t="str">
            <v>-</v>
          </cell>
          <cell r="Q1398">
            <v>57000</v>
          </cell>
          <cell r="R1398" t="e">
            <v>#VALUE!</v>
          </cell>
          <cell r="S1398" t="e">
            <v>#VALUE!</v>
          </cell>
          <cell r="T1398" t="str">
            <v>-</v>
          </cell>
          <cell r="U1398" t="str">
            <v>-</v>
          </cell>
          <cell r="V1398" t="str">
            <v>-</v>
          </cell>
          <cell r="W1398" t="e">
            <v>#VALUE!</v>
          </cell>
          <cell r="X1398" t="e">
            <v>#VALUE!</v>
          </cell>
          <cell r="Y1398">
            <v>51200</v>
          </cell>
          <cell r="Z1398">
            <v>51200</v>
          </cell>
          <cell r="AA1398">
            <v>51200</v>
          </cell>
        </row>
        <row r="1399">
          <cell r="A1399">
            <v>406</v>
          </cell>
          <cell r="B1399" t="str">
            <v>카롤라유17.3L카롤라유풀무원</v>
          </cell>
          <cell r="D1399" t="str">
            <v>유지류</v>
          </cell>
          <cell r="E1399" t="str">
            <v>카롤라유</v>
          </cell>
          <cell r="G1399" t="str">
            <v>17.3L</v>
          </cell>
          <cell r="H1399" t="str">
            <v>카롤라유</v>
          </cell>
          <cell r="I1399" t="str">
            <v>풀무원</v>
          </cell>
          <cell r="J1399" t="str">
            <v>-</v>
          </cell>
          <cell r="K1399" t="str">
            <v>-</v>
          </cell>
          <cell r="L1399" t="str">
            <v>-</v>
          </cell>
          <cell r="M1399" t="e">
            <v>#VALUE!</v>
          </cell>
          <cell r="N1399" t="e">
            <v>#VALUE!</v>
          </cell>
          <cell r="O1399" t="str">
            <v>-</v>
          </cell>
          <cell r="P1399" t="str">
            <v>-</v>
          </cell>
          <cell r="Q1399" t="str">
            <v>-</v>
          </cell>
          <cell r="R1399" t="e">
            <v>#VALUE!</v>
          </cell>
          <cell r="S1399" t="e">
            <v>#VALUE!</v>
          </cell>
          <cell r="T1399" t="str">
            <v>-</v>
          </cell>
          <cell r="U1399" t="str">
            <v>-</v>
          </cell>
          <cell r="V1399" t="str">
            <v>-</v>
          </cell>
          <cell r="W1399" t="e">
            <v>#VALUE!</v>
          </cell>
          <cell r="X1399" t="e">
            <v>#VALUE!</v>
          </cell>
          <cell r="Y1399" t="str">
            <v>-</v>
          </cell>
          <cell r="Z1399" t="str">
            <v>-</v>
          </cell>
          <cell r="AA1399" t="str">
            <v>-</v>
          </cell>
        </row>
        <row r="1400">
          <cell r="A1400">
            <v>407</v>
          </cell>
          <cell r="B1400" t="str">
            <v>카롤라유1L카롤라유제일제당</v>
          </cell>
          <cell r="D1400" t="str">
            <v>유지류</v>
          </cell>
          <cell r="E1400" t="str">
            <v>카롤라유</v>
          </cell>
          <cell r="G1400" t="str">
            <v>1L</v>
          </cell>
          <cell r="H1400" t="str">
            <v>카롤라유</v>
          </cell>
          <cell r="I1400" t="str">
            <v>제일제당</v>
          </cell>
          <cell r="J1400" t="str">
            <v>-</v>
          </cell>
          <cell r="K1400" t="str">
            <v>-</v>
          </cell>
          <cell r="L1400" t="str">
            <v>-</v>
          </cell>
          <cell r="M1400" t="e">
            <v>#VALUE!</v>
          </cell>
          <cell r="N1400" t="e">
            <v>#VALUE!</v>
          </cell>
          <cell r="O1400" t="str">
            <v>-</v>
          </cell>
          <cell r="P1400" t="str">
            <v>-</v>
          </cell>
          <cell r="Q1400" t="str">
            <v>-</v>
          </cell>
          <cell r="R1400" t="e">
            <v>#VALUE!</v>
          </cell>
          <cell r="S1400" t="e">
            <v>#VALUE!</v>
          </cell>
          <cell r="T1400" t="str">
            <v>-</v>
          </cell>
          <cell r="U1400" t="str">
            <v>-</v>
          </cell>
          <cell r="V1400" t="str">
            <v>-</v>
          </cell>
          <cell r="W1400" t="e">
            <v>#VALUE!</v>
          </cell>
          <cell r="X1400" t="e">
            <v>#VALUE!</v>
          </cell>
          <cell r="Y1400">
            <v>6500</v>
          </cell>
          <cell r="Z1400">
            <v>7000</v>
          </cell>
          <cell r="AA1400">
            <v>7000</v>
          </cell>
        </row>
        <row r="1401">
          <cell r="A1401">
            <v>408</v>
          </cell>
          <cell r="B1401" t="str">
            <v>카롤라유900ml카롤라유제일제당</v>
          </cell>
          <cell r="D1401" t="str">
            <v>유지류</v>
          </cell>
          <cell r="E1401" t="str">
            <v>카롤라유</v>
          </cell>
          <cell r="G1401" t="str">
            <v>900ml</v>
          </cell>
          <cell r="H1401" t="str">
            <v>카롤라유</v>
          </cell>
          <cell r="I1401" t="str">
            <v>제일제당</v>
          </cell>
          <cell r="J1401">
            <v>5450</v>
          </cell>
          <cell r="K1401">
            <v>5200</v>
          </cell>
          <cell r="L1401">
            <v>52000</v>
          </cell>
          <cell r="M1401">
            <v>854.12844036697243</v>
          </cell>
          <cell r="N1401">
            <v>900</v>
          </cell>
          <cell r="O1401" t="str">
            <v>-</v>
          </cell>
          <cell r="P1401" t="str">
            <v>-</v>
          </cell>
          <cell r="Q1401">
            <v>6500</v>
          </cell>
          <cell r="R1401" t="e">
            <v>#VALUE!</v>
          </cell>
          <cell r="S1401" t="e">
            <v>#VALUE!</v>
          </cell>
          <cell r="T1401">
            <v>6300</v>
          </cell>
          <cell r="U1401">
            <v>6300</v>
          </cell>
          <cell r="V1401">
            <v>6300</v>
          </cell>
          <cell r="W1401">
            <v>0</v>
          </cell>
          <cell r="X1401">
            <v>0</v>
          </cell>
          <cell r="Y1401">
            <v>6500</v>
          </cell>
          <cell r="Z1401">
            <v>6300</v>
          </cell>
          <cell r="AA1401">
            <v>6300</v>
          </cell>
        </row>
        <row r="1402">
          <cell r="A1402">
            <v>409</v>
          </cell>
          <cell r="B1402" t="str">
            <v>카롤라유500ml카롤라유대상</v>
          </cell>
          <cell r="D1402" t="str">
            <v>유지류</v>
          </cell>
          <cell r="E1402" t="str">
            <v>카롤라유</v>
          </cell>
          <cell r="G1402" t="str">
            <v>500ml</v>
          </cell>
          <cell r="H1402" t="str">
            <v>카롤라유</v>
          </cell>
          <cell r="I1402" t="str">
            <v>대상</v>
          </cell>
          <cell r="J1402" t="str">
            <v>-</v>
          </cell>
          <cell r="K1402" t="str">
            <v>-</v>
          </cell>
          <cell r="L1402" t="str">
            <v>-</v>
          </cell>
          <cell r="M1402" t="e">
            <v>#VALUE!</v>
          </cell>
          <cell r="N1402" t="e">
            <v>#VALUE!</v>
          </cell>
          <cell r="O1402" t="str">
            <v>-</v>
          </cell>
          <cell r="P1402" t="str">
            <v>-</v>
          </cell>
          <cell r="Q1402" t="str">
            <v>-</v>
          </cell>
          <cell r="R1402" t="e">
            <v>#VALUE!</v>
          </cell>
          <cell r="S1402" t="e">
            <v>#VALUE!</v>
          </cell>
          <cell r="T1402" t="str">
            <v>-</v>
          </cell>
          <cell r="U1402" t="str">
            <v>-</v>
          </cell>
          <cell r="V1402" t="str">
            <v>-</v>
          </cell>
          <cell r="W1402" t="e">
            <v>#VALUE!</v>
          </cell>
          <cell r="X1402" t="e">
            <v>#VALUE!</v>
          </cell>
          <cell r="Y1402">
            <v>3600</v>
          </cell>
          <cell r="Z1402">
            <v>3600</v>
          </cell>
          <cell r="AA1402">
            <v>3600</v>
          </cell>
        </row>
        <row r="1403">
          <cell r="A1403">
            <v>410</v>
          </cell>
          <cell r="B1403" t="str">
            <v>포도씨유500ml대상</v>
          </cell>
          <cell r="C1403">
            <v>94</v>
          </cell>
          <cell r="D1403" t="str">
            <v>유지류</v>
          </cell>
          <cell r="E1403" t="str">
            <v>포도씨유</v>
          </cell>
          <cell r="G1403" t="str">
            <v>500ml</v>
          </cell>
          <cell r="I1403" t="str">
            <v>대상</v>
          </cell>
          <cell r="J1403" t="str">
            <v>-</v>
          </cell>
          <cell r="K1403" t="str">
            <v>-</v>
          </cell>
          <cell r="L1403" t="str">
            <v>-</v>
          </cell>
          <cell r="M1403" t="e">
            <v>#VALUE!</v>
          </cell>
          <cell r="N1403" t="e">
            <v>#VALUE!</v>
          </cell>
          <cell r="O1403" t="str">
            <v>-</v>
          </cell>
          <cell r="P1403" t="str">
            <v>-</v>
          </cell>
          <cell r="Q1403" t="str">
            <v>-</v>
          </cell>
          <cell r="R1403" t="e">
            <v>#VALUE!</v>
          </cell>
          <cell r="S1403" t="e">
            <v>#VALUE!</v>
          </cell>
          <cell r="T1403">
            <v>5500</v>
          </cell>
          <cell r="U1403">
            <v>5500</v>
          </cell>
          <cell r="V1403">
            <v>5500</v>
          </cell>
          <cell r="W1403">
            <v>0</v>
          </cell>
          <cell r="X1403">
            <v>0</v>
          </cell>
          <cell r="Y1403">
            <v>5500</v>
          </cell>
          <cell r="Z1403">
            <v>5500</v>
          </cell>
          <cell r="AA1403">
            <v>5500</v>
          </cell>
        </row>
        <row r="1404">
          <cell r="A1404">
            <v>411</v>
          </cell>
          <cell r="B1404" t="str">
            <v>포도씨유900ml제일제당</v>
          </cell>
          <cell r="D1404" t="str">
            <v>유지류</v>
          </cell>
          <cell r="E1404" t="str">
            <v>포도씨유</v>
          </cell>
          <cell r="G1404" t="str">
            <v>900ml</v>
          </cell>
          <cell r="I1404" t="str">
            <v>제일제당</v>
          </cell>
          <cell r="J1404">
            <v>8400</v>
          </cell>
          <cell r="K1404">
            <v>7900</v>
          </cell>
          <cell r="L1404">
            <v>7900</v>
          </cell>
          <cell r="M1404">
            <v>-5.9523809523809526</v>
          </cell>
          <cell r="N1404">
            <v>0</v>
          </cell>
          <cell r="O1404">
            <v>8950</v>
          </cell>
          <cell r="P1404">
            <v>8950</v>
          </cell>
          <cell r="Q1404">
            <v>8950</v>
          </cell>
          <cell r="R1404">
            <v>0</v>
          </cell>
          <cell r="S1404">
            <v>0</v>
          </cell>
          <cell r="T1404">
            <v>9980</v>
          </cell>
          <cell r="U1404">
            <v>9860</v>
          </cell>
          <cell r="V1404">
            <v>10900</v>
          </cell>
          <cell r="W1404">
            <v>9.2184368737474944</v>
          </cell>
          <cell r="X1404">
            <v>10.547667342799189</v>
          </cell>
          <cell r="Y1404">
            <v>9980</v>
          </cell>
          <cell r="Z1404">
            <v>9980</v>
          </cell>
          <cell r="AA1404">
            <v>10900</v>
          </cell>
        </row>
        <row r="1405">
          <cell r="A1405">
            <v>412</v>
          </cell>
          <cell r="B1405" t="str">
            <v>포도씨유900ml대상</v>
          </cell>
          <cell r="D1405" t="str">
            <v>유지류</v>
          </cell>
          <cell r="E1405" t="str">
            <v>포도씨유</v>
          </cell>
          <cell r="G1405" t="str">
            <v>900ml</v>
          </cell>
          <cell r="I1405" t="str">
            <v>대상</v>
          </cell>
          <cell r="J1405">
            <v>5450</v>
          </cell>
          <cell r="K1405">
            <v>6500</v>
          </cell>
          <cell r="L1405" t="str">
            <v>-</v>
          </cell>
          <cell r="M1405" t="e">
            <v>#VALUE!</v>
          </cell>
          <cell r="N1405" t="e">
            <v>#VALUE!</v>
          </cell>
          <cell r="O1405" t="str">
            <v>-</v>
          </cell>
          <cell r="P1405" t="str">
            <v>-</v>
          </cell>
          <cell r="Q1405">
            <v>9500</v>
          </cell>
          <cell r="R1405" t="e">
            <v>#VALUE!</v>
          </cell>
          <cell r="S1405" t="e">
            <v>#VALUE!</v>
          </cell>
          <cell r="T1405">
            <v>9450</v>
          </cell>
          <cell r="U1405">
            <v>9450</v>
          </cell>
          <cell r="V1405">
            <v>9450</v>
          </cell>
          <cell r="W1405">
            <v>0</v>
          </cell>
          <cell r="X1405">
            <v>0</v>
          </cell>
          <cell r="Y1405">
            <v>9450</v>
          </cell>
          <cell r="Z1405">
            <v>9450</v>
          </cell>
          <cell r="AA1405">
            <v>9450</v>
          </cell>
        </row>
        <row r="1406">
          <cell r="A1406">
            <v>413</v>
          </cell>
          <cell r="B1406" t="str">
            <v>보리차260g기린농협</v>
          </cell>
          <cell r="C1406">
            <v>95</v>
          </cell>
          <cell r="D1406" t="str">
            <v>음료,주류</v>
          </cell>
          <cell r="E1406" t="str">
            <v>보리차</v>
          </cell>
          <cell r="G1406" t="str">
            <v>260g</v>
          </cell>
          <cell r="I1406" t="str">
            <v>기린농협</v>
          </cell>
          <cell r="J1406" t="str">
            <v>-</v>
          </cell>
          <cell r="K1406" t="str">
            <v>-</v>
          </cell>
          <cell r="L1406" t="str">
            <v>-</v>
          </cell>
          <cell r="M1406" t="e">
            <v>#VALUE!</v>
          </cell>
          <cell r="N1406" t="e">
            <v>#VALUE!</v>
          </cell>
          <cell r="O1406" t="str">
            <v>-</v>
          </cell>
          <cell r="P1406" t="str">
            <v>-</v>
          </cell>
          <cell r="Q1406" t="str">
            <v>-</v>
          </cell>
          <cell r="R1406" t="e">
            <v>#VALUE!</v>
          </cell>
          <cell r="S1406" t="e">
            <v>#VALUE!</v>
          </cell>
          <cell r="T1406" t="str">
            <v>-</v>
          </cell>
          <cell r="U1406" t="str">
            <v>-</v>
          </cell>
          <cell r="V1406">
            <v>1550</v>
          </cell>
          <cell r="W1406" t="e">
            <v>#VALUE!</v>
          </cell>
          <cell r="X1406" t="e">
            <v>#VALUE!</v>
          </cell>
          <cell r="Y1406">
            <v>2100</v>
          </cell>
          <cell r="Z1406">
            <v>2100</v>
          </cell>
          <cell r="AA1406">
            <v>2100</v>
          </cell>
        </row>
        <row r="1407">
          <cell r="A1407">
            <v>414</v>
          </cell>
          <cell r="B1407" t="str">
            <v xml:space="preserve">얼음kg각얼음 </v>
          </cell>
          <cell r="C1407">
            <v>96</v>
          </cell>
          <cell r="D1407" t="str">
            <v>음료,주류</v>
          </cell>
          <cell r="E1407" t="str">
            <v>얼음</v>
          </cell>
          <cell r="G1407" t="str">
            <v>kg</v>
          </cell>
          <cell r="H1407" t="str">
            <v>각얼음</v>
          </cell>
          <cell r="I1407" t="str">
            <v xml:space="preserve"> </v>
          </cell>
          <cell r="J1407" t="str">
            <v>-</v>
          </cell>
          <cell r="K1407" t="str">
            <v>-</v>
          </cell>
          <cell r="L1407" t="str">
            <v>-</v>
          </cell>
          <cell r="M1407" t="e">
            <v>#VALUE!</v>
          </cell>
          <cell r="N1407" t="e">
            <v>#VALUE!</v>
          </cell>
          <cell r="O1407" t="str">
            <v>-</v>
          </cell>
          <cell r="P1407" t="str">
            <v>-</v>
          </cell>
          <cell r="Q1407" t="str">
            <v>-</v>
          </cell>
          <cell r="R1407" t="e">
            <v>#VALUE!</v>
          </cell>
          <cell r="S1407" t="e">
            <v>#VALUE!</v>
          </cell>
          <cell r="T1407" t="str">
            <v>-</v>
          </cell>
          <cell r="U1407" t="str">
            <v>-</v>
          </cell>
          <cell r="V1407">
            <v>1040</v>
          </cell>
          <cell r="W1407" t="e">
            <v>#VALUE!</v>
          </cell>
          <cell r="X1407" t="e">
            <v>#VALUE!</v>
          </cell>
          <cell r="Y1407">
            <v>1500</v>
          </cell>
          <cell r="Z1407">
            <v>1500</v>
          </cell>
          <cell r="AA1407">
            <v>1500</v>
          </cell>
        </row>
        <row r="1408">
          <cell r="A1408">
            <v>415</v>
          </cell>
          <cell r="B1408" t="str">
            <v>유자차kg국제식품</v>
          </cell>
          <cell r="C1408">
            <v>97</v>
          </cell>
          <cell r="D1408" t="str">
            <v>음료,주류</v>
          </cell>
          <cell r="E1408" t="str">
            <v>유자차</v>
          </cell>
          <cell r="G1408" t="str">
            <v>kg</v>
          </cell>
          <cell r="I1408" t="str">
            <v>국제식품</v>
          </cell>
          <cell r="J1408">
            <v>6300</v>
          </cell>
          <cell r="K1408">
            <v>6300</v>
          </cell>
          <cell r="L1408">
            <v>5600</v>
          </cell>
          <cell r="M1408">
            <v>-11.111111111111111</v>
          </cell>
          <cell r="N1408">
            <v>-11.111111111111111</v>
          </cell>
          <cell r="O1408">
            <v>5500</v>
          </cell>
          <cell r="P1408">
            <v>5500</v>
          </cell>
          <cell r="Q1408">
            <v>5500</v>
          </cell>
          <cell r="R1408">
            <v>0</v>
          </cell>
          <cell r="S1408">
            <v>0</v>
          </cell>
          <cell r="T1408" t="str">
            <v>-</v>
          </cell>
          <cell r="U1408" t="str">
            <v>-</v>
          </cell>
          <cell r="V1408">
            <v>4200</v>
          </cell>
          <cell r="W1408" t="e">
            <v>#VALUE!</v>
          </cell>
          <cell r="X1408" t="e">
            <v>#VALUE!</v>
          </cell>
          <cell r="Y1408">
            <v>6470</v>
          </cell>
          <cell r="Z1408">
            <v>6500</v>
          </cell>
        </row>
        <row r="1409">
          <cell r="A1409">
            <v>416</v>
          </cell>
          <cell r="B1409" t="str">
            <v>청주알코올141.8L백화수복골드두산</v>
          </cell>
          <cell r="C1409">
            <v>98</v>
          </cell>
          <cell r="D1409" t="str">
            <v>음료,주류</v>
          </cell>
          <cell r="E1409" t="str">
            <v>청주</v>
          </cell>
          <cell r="F1409" t="str">
            <v>알코올14</v>
          </cell>
          <cell r="G1409" t="str">
            <v>1.8L</v>
          </cell>
          <cell r="H1409" t="str">
            <v>백화수복골드</v>
          </cell>
          <cell r="I1409" t="str">
            <v>두산</v>
          </cell>
          <cell r="J1409">
            <v>8900</v>
          </cell>
          <cell r="K1409">
            <v>8900</v>
          </cell>
          <cell r="L1409" t="str">
            <v>-</v>
          </cell>
          <cell r="M1409" t="e">
            <v>#VALUE!</v>
          </cell>
          <cell r="N1409" t="e">
            <v>#VALUE!</v>
          </cell>
          <cell r="O1409" t="str">
            <v>-</v>
          </cell>
          <cell r="P1409" t="str">
            <v>-</v>
          </cell>
          <cell r="Q1409" t="str">
            <v>-</v>
          </cell>
          <cell r="R1409" t="e">
            <v>#VALUE!</v>
          </cell>
          <cell r="S1409" t="e">
            <v>#VALUE!</v>
          </cell>
          <cell r="T1409">
            <v>9400</v>
          </cell>
          <cell r="U1409" t="str">
            <v>-</v>
          </cell>
          <cell r="V1409">
            <v>10000</v>
          </cell>
          <cell r="W1409">
            <v>6.3829787234042552</v>
          </cell>
          <cell r="X1409" t="e">
            <v>#VALUE!</v>
          </cell>
          <cell r="Y1409">
            <v>9400</v>
          </cell>
          <cell r="Z1409">
            <v>9400</v>
          </cell>
          <cell r="AA1409">
            <v>10000</v>
          </cell>
        </row>
        <row r="1410">
          <cell r="A1410">
            <v>417</v>
          </cell>
          <cell r="B1410" t="str">
            <v>청주알코올14700ml백화수복골드두산</v>
          </cell>
          <cell r="D1410" t="str">
            <v>음료,주류</v>
          </cell>
          <cell r="E1410" t="str">
            <v>청주</v>
          </cell>
          <cell r="F1410" t="str">
            <v>알코올14</v>
          </cell>
          <cell r="G1410" t="str">
            <v>700ml</v>
          </cell>
          <cell r="H1410" t="str">
            <v>백화수복골드</v>
          </cell>
          <cell r="I1410" t="str">
            <v>두산</v>
          </cell>
          <cell r="J1410">
            <v>4200</v>
          </cell>
          <cell r="K1410">
            <v>4200</v>
          </cell>
          <cell r="L1410" t="str">
            <v>-</v>
          </cell>
          <cell r="M1410" t="e">
            <v>#VALUE!</v>
          </cell>
          <cell r="N1410" t="e">
            <v>#VALUE!</v>
          </cell>
          <cell r="O1410" t="str">
            <v>-</v>
          </cell>
          <cell r="P1410" t="str">
            <v>-</v>
          </cell>
          <cell r="Q1410" t="str">
            <v>-</v>
          </cell>
          <cell r="R1410" t="e">
            <v>#VALUE!</v>
          </cell>
          <cell r="S1410" t="e">
            <v>#VALUE!</v>
          </cell>
          <cell r="T1410">
            <v>4450</v>
          </cell>
          <cell r="U1410" t="str">
            <v>-</v>
          </cell>
          <cell r="V1410">
            <v>4750</v>
          </cell>
          <cell r="W1410">
            <v>6.7415730337078648</v>
          </cell>
          <cell r="X1410" t="e">
            <v>#VALUE!</v>
          </cell>
          <cell r="Y1410">
            <v>4450</v>
          </cell>
          <cell r="Z1410">
            <v>4450</v>
          </cell>
          <cell r="AA1410">
            <v>4760</v>
          </cell>
        </row>
        <row r="1411">
          <cell r="A1411">
            <v>418</v>
          </cell>
          <cell r="B1411" t="str">
            <v>탄산음료1.5L칠성사이다롯데칠성음료</v>
          </cell>
          <cell r="C1411">
            <v>99</v>
          </cell>
          <cell r="D1411" t="str">
            <v>음료,주류</v>
          </cell>
          <cell r="E1411" t="str">
            <v>탄산음료</v>
          </cell>
          <cell r="G1411" t="str">
            <v>1.5L</v>
          </cell>
          <cell r="H1411" t="str">
            <v>칠성사이다</v>
          </cell>
          <cell r="I1411" t="str">
            <v>롯데칠성음료</v>
          </cell>
          <cell r="J1411">
            <v>1670</v>
          </cell>
          <cell r="K1411">
            <v>1670</v>
          </cell>
          <cell r="L1411">
            <v>1900</v>
          </cell>
          <cell r="M1411">
            <v>13.77245508982036</v>
          </cell>
          <cell r="N1411">
            <v>13.77245508982036</v>
          </cell>
          <cell r="O1411">
            <v>2100</v>
          </cell>
          <cell r="P1411">
            <v>2100</v>
          </cell>
          <cell r="Q1411">
            <v>2100</v>
          </cell>
          <cell r="R1411">
            <v>0</v>
          </cell>
          <cell r="S1411">
            <v>0</v>
          </cell>
          <cell r="T1411">
            <v>1870</v>
          </cell>
          <cell r="U1411">
            <v>2050</v>
          </cell>
          <cell r="V1411">
            <v>2000</v>
          </cell>
          <cell r="W1411">
            <v>6.9518716577540109</v>
          </cell>
          <cell r="X1411">
            <v>-2.4390243902439024</v>
          </cell>
          <cell r="Y1411">
            <v>1870</v>
          </cell>
          <cell r="Z1411">
            <v>2040</v>
          </cell>
          <cell r="AA1411">
            <v>2040</v>
          </cell>
        </row>
        <row r="1412">
          <cell r="A1412">
            <v>419</v>
          </cell>
          <cell r="B1412" t="str">
            <v>탄산음료1.5L코카콜라한국코카콜라보틀링</v>
          </cell>
          <cell r="D1412" t="str">
            <v>음료,주류</v>
          </cell>
          <cell r="E1412" t="str">
            <v>탄산음료</v>
          </cell>
          <cell r="G1412" t="str">
            <v>1.5L</v>
          </cell>
          <cell r="H1412" t="str">
            <v>코카콜라</v>
          </cell>
          <cell r="I1412" t="str">
            <v>한국코카콜라보틀링</v>
          </cell>
          <cell r="J1412">
            <v>1980</v>
          </cell>
          <cell r="K1412">
            <v>1980</v>
          </cell>
          <cell r="L1412">
            <v>2100</v>
          </cell>
          <cell r="M1412">
            <v>6.0606060606060606</v>
          </cell>
          <cell r="N1412">
            <v>6.0606060606060606</v>
          </cell>
          <cell r="O1412">
            <v>2200</v>
          </cell>
          <cell r="P1412">
            <v>2200</v>
          </cell>
          <cell r="Q1412">
            <v>2200</v>
          </cell>
          <cell r="R1412">
            <v>0</v>
          </cell>
          <cell r="S1412">
            <v>0</v>
          </cell>
          <cell r="T1412">
            <v>1830</v>
          </cell>
          <cell r="U1412">
            <v>1840</v>
          </cell>
          <cell r="V1412" t="str">
            <v>-</v>
          </cell>
          <cell r="W1412" t="e">
            <v>#VALUE!</v>
          </cell>
          <cell r="X1412" t="e">
            <v>#VALUE!</v>
          </cell>
          <cell r="Y1412">
            <v>2030</v>
          </cell>
          <cell r="Z1412">
            <v>2030</v>
          </cell>
          <cell r="AA1412">
            <v>2190</v>
          </cell>
        </row>
        <row r="1413">
          <cell r="A1413">
            <v>420</v>
          </cell>
          <cell r="B1413" t="str">
            <v>포도주스페인비엥에뜨로505ml적포도주두산</v>
          </cell>
          <cell r="C1413">
            <v>100</v>
          </cell>
          <cell r="D1413" t="str">
            <v>음료,주류</v>
          </cell>
          <cell r="E1413" t="str">
            <v>포도주</v>
          </cell>
          <cell r="F1413" t="str">
            <v>스페인비엥에뜨로</v>
          </cell>
          <cell r="G1413" t="str">
            <v>505ml</v>
          </cell>
          <cell r="H1413" t="str">
            <v>적포도주</v>
          </cell>
          <cell r="I1413" t="str">
            <v>두산</v>
          </cell>
          <cell r="J1413" t="str">
            <v>-</v>
          </cell>
          <cell r="K1413" t="str">
            <v>-</v>
          </cell>
          <cell r="L1413" t="str">
            <v>-</v>
          </cell>
          <cell r="M1413" t="e">
            <v>#VALUE!</v>
          </cell>
          <cell r="N1413" t="e">
            <v>#VALUE!</v>
          </cell>
          <cell r="O1413" t="str">
            <v>-</v>
          </cell>
          <cell r="P1413" t="str">
            <v>-</v>
          </cell>
          <cell r="Q1413" t="str">
            <v>-</v>
          </cell>
          <cell r="R1413" t="e">
            <v>#VALUE!</v>
          </cell>
          <cell r="S1413" t="e">
            <v>#VALUE!</v>
          </cell>
          <cell r="T1413" t="str">
            <v>-</v>
          </cell>
          <cell r="U1413" t="str">
            <v>-</v>
          </cell>
          <cell r="V1413" t="str">
            <v>-</v>
          </cell>
          <cell r="W1413" t="e">
            <v>#VALUE!</v>
          </cell>
          <cell r="X1413" t="e">
            <v>#VALUE!</v>
          </cell>
          <cell r="Y1413">
            <v>1450</v>
          </cell>
          <cell r="Z1413">
            <v>1450</v>
          </cell>
          <cell r="AA1413" t="str">
            <v>-</v>
          </cell>
        </row>
        <row r="1414">
          <cell r="A1414">
            <v>421</v>
          </cell>
          <cell r="B1414" t="str">
            <v>포도주스페인하우스와인500ml적포도주진로</v>
          </cell>
          <cell r="D1414" t="str">
            <v>음료,주류</v>
          </cell>
          <cell r="E1414" t="str">
            <v>포도주</v>
          </cell>
          <cell r="F1414" t="str">
            <v>스페인하우스와인</v>
          </cell>
          <cell r="G1414" t="str">
            <v>500ml</v>
          </cell>
          <cell r="H1414" t="str">
            <v>적포도주</v>
          </cell>
          <cell r="I1414" t="str">
            <v>진로</v>
          </cell>
          <cell r="J1414">
            <v>1650</v>
          </cell>
          <cell r="K1414">
            <v>1650</v>
          </cell>
          <cell r="L1414" t="str">
            <v>-</v>
          </cell>
          <cell r="M1414" t="e">
            <v>#VALUE!</v>
          </cell>
          <cell r="N1414" t="e">
            <v>#VALUE!</v>
          </cell>
          <cell r="O1414" t="str">
            <v>-</v>
          </cell>
          <cell r="P1414" t="str">
            <v>-</v>
          </cell>
          <cell r="Q1414" t="str">
            <v>-</v>
          </cell>
          <cell r="R1414" t="e">
            <v>#VALUE!</v>
          </cell>
          <cell r="S1414" t="e">
            <v>#VALUE!</v>
          </cell>
          <cell r="T1414" t="str">
            <v>-</v>
          </cell>
          <cell r="U1414" t="str">
            <v>-</v>
          </cell>
          <cell r="V1414" t="str">
            <v>-</v>
          </cell>
          <cell r="W1414" t="e">
            <v>#VALUE!</v>
          </cell>
          <cell r="X1414" t="e">
            <v>#VALUE!</v>
          </cell>
          <cell r="Y1414">
            <v>1620</v>
          </cell>
          <cell r="Z1414">
            <v>1620</v>
          </cell>
          <cell r="AA1414" t="str">
            <v>-</v>
          </cell>
        </row>
        <row r="1415">
          <cell r="A1415">
            <v>422</v>
          </cell>
          <cell r="B1415" t="str">
            <v>겨자캐나다겨자분17.2/오뚜기제유100g연겨자오뚜기</v>
          </cell>
          <cell r="C1415">
            <v>101</v>
          </cell>
          <cell r="D1415" t="str">
            <v>조미료류</v>
          </cell>
          <cell r="E1415" t="str">
            <v>겨자</v>
          </cell>
          <cell r="F1415" t="str">
            <v>캐나다겨자분17.2/오뚜기제유</v>
          </cell>
          <cell r="G1415" t="str">
            <v>100g</v>
          </cell>
          <cell r="H1415" t="str">
            <v>연겨자</v>
          </cell>
          <cell r="I1415" t="str">
            <v>오뚜기</v>
          </cell>
          <cell r="J1415">
            <v>2750</v>
          </cell>
          <cell r="K1415">
            <v>2750</v>
          </cell>
          <cell r="L1415">
            <v>2750</v>
          </cell>
          <cell r="M1415">
            <v>0</v>
          </cell>
          <cell r="N1415">
            <v>0</v>
          </cell>
          <cell r="O1415">
            <v>3200</v>
          </cell>
          <cell r="P1415">
            <v>3200</v>
          </cell>
          <cell r="Q1415">
            <v>3200</v>
          </cell>
          <cell r="R1415">
            <v>0</v>
          </cell>
          <cell r="S1415">
            <v>0</v>
          </cell>
          <cell r="T1415">
            <v>3400</v>
          </cell>
          <cell r="U1415">
            <v>3400</v>
          </cell>
          <cell r="V1415">
            <v>3000</v>
          </cell>
          <cell r="W1415">
            <v>-11.764705882352942</v>
          </cell>
          <cell r="X1415">
            <v>-11.764705882352942</v>
          </cell>
          <cell r="Y1415">
            <v>2980</v>
          </cell>
          <cell r="Z1415">
            <v>2980</v>
          </cell>
          <cell r="AA1415">
            <v>2980</v>
          </cell>
        </row>
        <row r="1416">
          <cell r="A1416">
            <v>423</v>
          </cell>
          <cell r="B1416" t="str">
            <v>겨자캐나다겨자분96/청정원200g겨자분청정원</v>
          </cell>
          <cell r="D1416" t="str">
            <v>조미료류</v>
          </cell>
          <cell r="E1416" t="str">
            <v>겨자</v>
          </cell>
          <cell r="F1416" t="str">
            <v>캐나다겨자분96/청정원</v>
          </cell>
          <cell r="G1416" t="str">
            <v>200g</v>
          </cell>
          <cell r="H1416" t="str">
            <v>겨자분</v>
          </cell>
          <cell r="I1416" t="str">
            <v>청정원</v>
          </cell>
          <cell r="J1416">
            <v>1350</v>
          </cell>
          <cell r="K1416">
            <v>1350</v>
          </cell>
          <cell r="L1416">
            <v>1350</v>
          </cell>
          <cell r="M1416">
            <v>0</v>
          </cell>
          <cell r="N1416">
            <v>0</v>
          </cell>
          <cell r="O1416" t="str">
            <v>-</v>
          </cell>
          <cell r="P1416" t="str">
            <v>-</v>
          </cell>
          <cell r="Q1416" t="str">
            <v>-</v>
          </cell>
          <cell r="R1416" t="e">
            <v>#VALUE!</v>
          </cell>
          <cell r="S1416" t="e">
            <v>#VALUE!</v>
          </cell>
          <cell r="T1416" t="str">
            <v>-</v>
          </cell>
          <cell r="U1416" t="str">
            <v>-</v>
          </cell>
          <cell r="V1416" t="str">
            <v>-</v>
          </cell>
          <cell r="W1416" t="e">
            <v>#VALUE!</v>
          </cell>
          <cell r="X1416" t="e">
            <v>#VALUE!</v>
          </cell>
          <cell r="Y1416" t="str">
            <v>-</v>
          </cell>
          <cell r="Z1416" t="str">
            <v>-</v>
          </cell>
          <cell r="AA1416" t="str">
            <v>-</v>
          </cell>
        </row>
        <row r="1417">
          <cell r="A1417">
            <v>424</v>
          </cell>
          <cell r="B1417" t="str">
            <v>겨자캐나다겨자분100/오뚜기제유200g오뚜기</v>
          </cell>
          <cell r="D1417" t="str">
            <v>조미료류</v>
          </cell>
          <cell r="E1417" t="str">
            <v>겨자</v>
          </cell>
          <cell r="F1417" t="str">
            <v>캐나다겨자분100/오뚜기제유</v>
          </cell>
          <cell r="G1417" t="str">
            <v>200g</v>
          </cell>
          <cell r="I1417" t="str">
            <v>오뚜기</v>
          </cell>
          <cell r="J1417" t="str">
            <v>-</v>
          </cell>
          <cell r="K1417" t="str">
            <v>-</v>
          </cell>
          <cell r="L1417" t="str">
            <v>-</v>
          </cell>
          <cell r="M1417" t="e">
            <v>#VALUE!</v>
          </cell>
          <cell r="N1417" t="e">
            <v>#VALUE!</v>
          </cell>
          <cell r="O1417" t="str">
            <v>-</v>
          </cell>
          <cell r="P1417" t="str">
            <v>-</v>
          </cell>
          <cell r="Q1417" t="str">
            <v>-</v>
          </cell>
          <cell r="R1417" t="e">
            <v>#VALUE!</v>
          </cell>
          <cell r="S1417" t="e">
            <v>#VALUE!</v>
          </cell>
          <cell r="T1417" t="str">
            <v>-</v>
          </cell>
          <cell r="U1417">
            <v>1460</v>
          </cell>
          <cell r="V1417">
            <v>1460</v>
          </cell>
          <cell r="W1417" t="e">
            <v>#VALUE!</v>
          </cell>
          <cell r="X1417">
            <v>0</v>
          </cell>
          <cell r="Y1417">
            <v>1320</v>
          </cell>
          <cell r="Z1417">
            <v>1400</v>
          </cell>
          <cell r="AA1417">
            <v>1400</v>
          </cell>
        </row>
        <row r="1418">
          <cell r="A1418">
            <v>425</v>
          </cell>
          <cell r="B1418" t="str">
            <v>겨자240g겨자분솔표</v>
          </cell>
          <cell r="D1418" t="str">
            <v>조미료류</v>
          </cell>
          <cell r="E1418" t="str">
            <v>겨자</v>
          </cell>
          <cell r="G1418" t="str">
            <v>240g</v>
          </cell>
          <cell r="H1418" t="str">
            <v>겨자분</v>
          </cell>
          <cell r="I1418" t="str">
            <v>솔표</v>
          </cell>
          <cell r="J1418">
            <v>2930</v>
          </cell>
          <cell r="K1418">
            <v>3780</v>
          </cell>
          <cell r="L1418">
            <v>3480</v>
          </cell>
          <cell r="M1418">
            <v>18.771331058020479</v>
          </cell>
          <cell r="N1418">
            <v>-7.9365079365079367</v>
          </cell>
          <cell r="O1418">
            <v>3000</v>
          </cell>
          <cell r="P1418">
            <v>3000</v>
          </cell>
          <cell r="Q1418">
            <v>3000</v>
          </cell>
          <cell r="R1418">
            <v>0</v>
          </cell>
          <cell r="S1418">
            <v>0</v>
          </cell>
          <cell r="T1418" t="str">
            <v>-</v>
          </cell>
          <cell r="U1418" t="str">
            <v>-</v>
          </cell>
          <cell r="V1418" t="str">
            <v>-</v>
          </cell>
          <cell r="W1418" t="e">
            <v>#VALUE!</v>
          </cell>
          <cell r="X1418" t="e">
            <v>#VALUE!</v>
          </cell>
          <cell r="Y1418">
            <v>2850</v>
          </cell>
          <cell r="Z1418" t="str">
            <v>-</v>
          </cell>
          <cell r="AA1418" t="str">
            <v>-</v>
          </cell>
        </row>
        <row r="1419">
          <cell r="A1419">
            <v>426</v>
          </cell>
          <cell r="B1419" t="str">
            <v>겨자캐나다겨자분100/오뚜기제유300g오뚜기</v>
          </cell>
          <cell r="D1419" t="str">
            <v>조미료류</v>
          </cell>
          <cell r="E1419" t="str">
            <v>겨자</v>
          </cell>
          <cell r="F1419" t="str">
            <v>캐나다겨자분100/오뚜기제유</v>
          </cell>
          <cell r="G1419" t="str">
            <v>300g</v>
          </cell>
          <cell r="I1419" t="str">
            <v>오뚜기</v>
          </cell>
          <cell r="J1419">
            <v>1950</v>
          </cell>
          <cell r="K1419">
            <v>1950</v>
          </cell>
          <cell r="L1419">
            <v>1950</v>
          </cell>
          <cell r="M1419">
            <v>0</v>
          </cell>
          <cell r="N1419">
            <v>0</v>
          </cell>
          <cell r="O1419">
            <v>2500</v>
          </cell>
          <cell r="P1419">
            <v>2500</v>
          </cell>
          <cell r="Q1419">
            <v>2500</v>
          </cell>
          <cell r="R1419">
            <v>0</v>
          </cell>
          <cell r="S1419">
            <v>0</v>
          </cell>
          <cell r="T1419">
            <v>2000</v>
          </cell>
          <cell r="U1419">
            <v>2190</v>
          </cell>
          <cell r="V1419" t="str">
            <v>-</v>
          </cell>
          <cell r="W1419" t="e">
            <v>#VALUE!</v>
          </cell>
          <cell r="X1419" t="e">
            <v>#VALUE!</v>
          </cell>
          <cell r="Y1419">
            <v>2100</v>
          </cell>
          <cell r="Z1419">
            <v>2100</v>
          </cell>
          <cell r="AA1419">
            <v>2100</v>
          </cell>
        </row>
        <row r="1420">
          <cell r="A1420">
            <v>427</v>
          </cell>
          <cell r="B1420" t="str">
            <v>겨자95g연겨자청정원</v>
          </cell>
          <cell r="D1420" t="str">
            <v>조미료류</v>
          </cell>
          <cell r="E1420" t="str">
            <v>겨자</v>
          </cell>
          <cell r="G1420" t="str">
            <v>95g</v>
          </cell>
          <cell r="H1420" t="str">
            <v>연겨자</v>
          </cell>
          <cell r="I1420" t="str">
            <v>청정원</v>
          </cell>
          <cell r="J1420">
            <v>2650</v>
          </cell>
          <cell r="K1420">
            <v>2200</v>
          </cell>
          <cell r="L1420">
            <v>2650</v>
          </cell>
          <cell r="M1420">
            <v>0</v>
          </cell>
          <cell r="N1420">
            <v>20.454545454545453</v>
          </cell>
          <cell r="O1420" t="str">
            <v>-</v>
          </cell>
          <cell r="P1420" t="str">
            <v>-</v>
          </cell>
          <cell r="Q1420" t="str">
            <v>-</v>
          </cell>
          <cell r="R1420" t="e">
            <v>#VALUE!</v>
          </cell>
          <cell r="S1420" t="e">
            <v>#VALUE!</v>
          </cell>
          <cell r="T1420">
            <v>3230</v>
          </cell>
          <cell r="U1420">
            <v>3230</v>
          </cell>
          <cell r="V1420">
            <v>3230</v>
          </cell>
          <cell r="W1420">
            <v>0</v>
          </cell>
          <cell r="X1420">
            <v>0</v>
          </cell>
          <cell r="Y1420">
            <v>2850</v>
          </cell>
          <cell r="Z1420">
            <v>2850</v>
          </cell>
          <cell r="AA1420">
            <v>2850</v>
          </cell>
        </row>
        <row r="1421">
          <cell r="A1421">
            <v>428</v>
          </cell>
          <cell r="B1421" t="str">
            <v>계피대만/움트리100g계피분움트리</v>
          </cell>
          <cell r="C1421">
            <v>102</v>
          </cell>
          <cell r="D1421" t="str">
            <v>조미료류</v>
          </cell>
          <cell r="E1421" t="str">
            <v>계피</v>
          </cell>
          <cell r="F1421" t="str">
            <v>대만/움트리</v>
          </cell>
          <cell r="G1421" t="str">
            <v>100g</v>
          </cell>
          <cell r="H1421" t="str">
            <v>계피분</v>
          </cell>
          <cell r="I1421" t="str">
            <v>움트리</v>
          </cell>
          <cell r="J1421" t="str">
            <v>-</v>
          </cell>
          <cell r="K1421" t="str">
            <v>-</v>
          </cell>
          <cell r="L1421" t="str">
            <v>-</v>
          </cell>
          <cell r="M1421" t="e">
            <v>#VALUE!</v>
          </cell>
          <cell r="N1421" t="e">
            <v>#VALUE!</v>
          </cell>
          <cell r="O1421" t="str">
            <v>-</v>
          </cell>
          <cell r="P1421">
            <v>800</v>
          </cell>
          <cell r="Q1421">
            <v>800</v>
          </cell>
          <cell r="R1421" t="e">
            <v>#VALUE!</v>
          </cell>
          <cell r="S1421">
            <v>0</v>
          </cell>
          <cell r="T1421">
            <v>1350</v>
          </cell>
          <cell r="U1421">
            <v>1580</v>
          </cell>
          <cell r="V1421">
            <v>1580</v>
          </cell>
          <cell r="W1421">
            <v>17.037037037037038</v>
          </cell>
          <cell r="X1421">
            <v>0</v>
          </cell>
          <cell r="Y1421">
            <v>3330</v>
          </cell>
          <cell r="Z1421" t="str">
            <v>-</v>
          </cell>
          <cell r="AA1421" t="str">
            <v>-</v>
          </cell>
        </row>
        <row r="1422">
          <cell r="A1422">
            <v>429</v>
          </cell>
          <cell r="B1422" t="str">
            <v>계피500g통계피찰표</v>
          </cell>
          <cell r="D1422" t="str">
            <v>조미료류</v>
          </cell>
          <cell r="E1422" t="str">
            <v>계피</v>
          </cell>
          <cell r="G1422" t="str">
            <v>500g</v>
          </cell>
          <cell r="H1422" t="str">
            <v>통계피</v>
          </cell>
          <cell r="I1422" t="str">
            <v>찰표</v>
          </cell>
          <cell r="J1422" t="str">
            <v>-</v>
          </cell>
          <cell r="K1422" t="str">
            <v>-</v>
          </cell>
          <cell r="L1422" t="str">
            <v>-</v>
          </cell>
          <cell r="M1422" t="e">
            <v>#VALUE!</v>
          </cell>
          <cell r="N1422" t="e">
            <v>#VALUE!</v>
          </cell>
          <cell r="O1422" t="str">
            <v>-</v>
          </cell>
          <cell r="P1422" t="str">
            <v>-</v>
          </cell>
          <cell r="Q1422" t="str">
            <v>-</v>
          </cell>
          <cell r="R1422" t="e">
            <v>#VALUE!</v>
          </cell>
          <cell r="S1422" t="e">
            <v>#VALUE!</v>
          </cell>
          <cell r="T1422" t="str">
            <v>-</v>
          </cell>
          <cell r="U1422" t="str">
            <v>-</v>
          </cell>
          <cell r="V1422" t="str">
            <v>-</v>
          </cell>
          <cell r="W1422" t="e">
            <v>#VALUE!</v>
          </cell>
          <cell r="X1422" t="e">
            <v>#VALUE!</v>
          </cell>
          <cell r="Y1422">
            <v>2970</v>
          </cell>
          <cell r="Z1422">
            <v>2970</v>
          </cell>
          <cell r="AA1422">
            <v>2970</v>
          </cell>
        </row>
        <row r="1423">
          <cell r="A1423">
            <v>430</v>
          </cell>
          <cell r="B1423" t="str">
            <v>고기소스미국토마토페이스트사과퓨레/오뚜기2.1kg스테이크소스오뚜기</v>
          </cell>
          <cell r="C1423">
            <v>103</v>
          </cell>
          <cell r="D1423" t="str">
            <v>조미료류</v>
          </cell>
          <cell r="E1423" t="str">
            <v>고기소스</v>
          </cell>
          <cell r="F1423" t="str">
            <v>미국토마토페이스트사과퓨레/오뚜기</v>
          </cell>
          <cell r="G1423" t="str">
            <v>2.1kg</v>
          </cell>
          <cell r="H1423" t="str">
            <v>스테이크소스</v>
          </cell>
          <cell r="I1423" t="str">
            <v>오뚜기</v>
          </cell>
          <cell r="J1423">
            <v>4380</v>
          </cell>
          <cell r="K1423">
            <v>4500</v>
          </cell>
          <cell r="L1423">
            <v>4500</v>
          </cell>
          <cell r="M1423">
            <v>2.7397260273972601</v>
          </cell>
          <cell r="N1423">
            <v>0</v>
          </cell>
          <cell r="O1423">
            <v>4900</v>
          </cell>
          <cell r="P1423">
            <v>4900</v>
          </cell>
          <cell r="Q1423">
            <v>4900</v>
          </cell>
          <cell r="R1423">
            <v>0</v>
          </cell>
          <cell r="S1423">
            <v>0</v>
          </cell>
          <cell r="T1423">
            <v>4250</v>
          </cell>
          <cell r="U1423" t="str">
            <v>-</v>
          </cell>
          <cell r="V1423" t="str">
            <v>-</v>
          </cell>
          <cell r="W1423" t="e">
            <v>#VALUE!</v>
          </cell>
          <cell r="X1423" t="e">
            <v>#VALUE!</v>
          </cell>
          <cell r="Y1423" t="str">
            <v>-</v>
          </cell>
          <cell r="Z1423">
            <v>4680</v>
          </cell>
          <cell r="AA1423">
            <v>4680</v>
          </cell>
        </row>
        <row r="1424">
          <cell r="A1424">
            <v>431</v>
          </cell>
          <cell r="B1424" t="str">
            <v>고기소스250g스테이크소스클래식청정원</v>
          </cell>
          <cell r="D1424" t="str">
            <v>조미료류</v>
          </cell>
          <cell r="E1424" t="str">
            <v>고기소스</v>
          </cell>
          <cell r="G1424" t="str">
            <v>250g</v>
          </cell>
          <cell r="H1424" t="str">
            <v>스테이크소스클래식</v>
          </cell>
          <cell r="I1424" t="str">
            <v>청정원</v>
          </cell>
          <cell r="J1424">
            <v>3040</v>
          </cell>
          <cell r="K1424">
            <v>3040</v>
          </cell>
          <cell r="L1424">
            <v>3040</v>
          </cell>
          <cell r="M1424">
            <v>0</v>
          </cell>
          <cell r="N1424">
            <v>0</v>
          </cell>
          <cell r="O1424" t="str">
            <v>-</v>
          </cell>
          <cell r="P1424" t="str">
            <v>-</v>
          </cell>
          <cell r="Q1424">
            <v>3200</v>
          </cell>
          <cell r="R1424" t="e">
            <v>#VALUE!</v>
          </cell>
          <cell r="S1424" t="e">
            <v>#VALUE!</v>
          </cell>
          <cell r="T1424">
            <v>3200</v>
          </cell>
          <cell r="U1424">
            <v>3200</v>
          </cell>
          <cell r="V1424">
            <v>3200</v>
          </cell>
          <cell r="W1424">
            <v>0</v>
          </cell>
          <cell r="X1424">
            <v>0</v>
          </cell>
          <cell r="Y1424">
            <v>3200</v>
          </cell>
          <cell r="Z1424">
            <v>3200</v>
          </cell>
          <cell r="AA1424">
            <v>3200</v>
          </cell>
        </row>
        <row r="1425">
          <cell r="A1425">
            <v>432</v>
          </cell>
          <cell r="B1425" t="str">
            <v>고기소스250g스테이크소스오리엔탈청정원</v>
          </cell>
          <cell r="D1425" t="str">
            <v>조미료류</v>
          </cell>
          <cell r="E1425" t="str">
            <v>고기소스</v>
          </cell>
          <cell r="G1425" t="str">
            <v>250g</v>
          </cell>
          <cell r="H1425" t="str">
            <v>스테이크소스오리엔탈</v>
          </cell>
          <cell r="I1425" t="str">
            <v>청정원</v>
          </cell>
          <cell r="J1425">
            <v>2000</v>
          </cell>
          <cell r="K1425">
            <v>2000</v>
          </cell>
          <cell r="L1425">
            <v>2000</v>
          </cell>
          <cell r="M1425">
            <v>0</v>
          </cell>
          <cell r="N1425">
            <v>0</v>
          </cell>
          <cell r="O1425" t="str">
            <v>-</v>
          </cell>
          <cell r="P1425" t="str">
            <v>-</v>
          </cell>
          <cell r="Q1425">
            <v>2200</v>
          </cell>
          <cell r="R1425" t="e">
            <v>#VALUE!</v>
          </cell>
          <cell r="S1425" t="e">
            <v>#VALUE!</v>
          </cell>
          <cell r="T1425">
            <v>2150</v>
          </cell>
          <cell r="U1425">
            <v>2150</v>
          </cell>
          <cell r="V1425">
            <v>2150</v>
          </cell>
          <cell r="W1425">
            <v>0</v>
          </cell>
          <cell r="X1425">
            <v>0</v>
          </cell>
          <cell r="Y1425" t="str">
            <v>-</v>
          </cell>
          <cell r="Z1425" t="str">
            <v>-</v>
          </cell>
          <cell r="AA1425" t="str">
            <v>-</v>
          </cell>
        </row>
        <row r="1426">
          <cell r="A1426">
            <v>433</v>
          </cell>
          <cell r="B1426" t="str">
            <v>고기소스2kg스테이크소스제일제당</v>
          </cell>
          <cell r="D1426" t="str">
            <v>조미료류</v>
          </cell>
          <cell r="E1426" t="str">
            <v>고기소스</v>
          </cell>
          <cell r="G1426" t="str">
            <v>2kg</v>
          </cell>
          <cell r="H1426" t="str">
            <v>스테이크소스</v>
          </cell>
          <cell r="I1426" t="str">
            <v>제일제당</v>
          </cell>
          <cell r="J1426">
            <v>4600</v>
          </cell>
          <cell r="K1426">
            <v>4550</v>
          </cell>
          <cell r="L1426">
            <v>4450</v>
          </cell>
          <cell r="M1426">
            <v>-3.2608695652173911</v>
          </cell>
          <cell r="N1426">
            <v>-2.197802197802198</v>
          </cell>
          <cell r="O1426">
            <v>5900</v>
          </cell>
          <cell r="P1426">
            <v>5900</v>
          </cell>
          <cell r="Q1426">
            <v>5900</v>
          </cell>
          <cell r="R1426">
            <v>0</v>
          </cell>
          <cell r="S1426">
            <v>0</v>
          </cell>
          <cell r="T1426" t="str">
            <v>-</v>
          </cell>
          <cell r="U1426" t="str">
            <v>-</v>
          </cell>
          <cell r="W1426" t="e">
            <v>#VALUE!</v>
          </cell>
          <cell r="X1426" t="e">
            <v>#VALUE!</v>
          </cell>
          <cell r="Y1426">
            <v>5200</v>
          </cell>
          <cell r="Z1426">
            <v>5200</v>
          </cell>
          <cell r="AA1426">
            <v>6200</v>
          </cell>
        </row>
        <row r="1427">
          <cell r="A1427">
            <v>434</v>
          </cell>
          <cell r="B1427" t="str">
            <v>고기소스2kg바베큐소스제일제당</v>
          </cell>
          <cell r="D1427" t="str">
            <v>조미료류</v>
          </cell>
          <cell r="E1427" t="str">
            <v>고기소스</v>
          </cell>
          <cell r="G1427" t="str">
            <v>2kg</v>
          </cell>
          <cell r="H1427" t="str">
            <v>바베큐소스</v>
          </cell>
          <cell r="I1427" t="str">
            <v>제일제당</v>
          </cell>
          <cell r="J1427">
            <v>5750</v>
          </cell>
          <cell r="K1427">
            <v>6300</v>
          </cell>
          <cell r="L1427">
            <v>6300</v>
          </cell>
          <cell r="M1427">
            <v>9.5652173913043477</v>
          </cell>
          <cell r="N1427">
            <v>0</v>
          </cell>
          <cell r="O1427">
            <v>6400</v>
          </cell>
          <cell r="P1427">
            <v>6400</v>
          </cell>
          <cell r="Q1427">
            <v>6400</v>
          </cell>
          <cell r="R1427">
            <v>0</v>
          </cell>
          <cell r="S1427">
            <v>0</v>
          </cell>
          <cell r="T1427" t="str">
            <v>-</v>
          </cell>
          <cell r="U1427" t="str">
            <v>-</v>
          </cell>
          <cell r="V1427" t="str">
            <v>-</v>
          </cell>
          <cell r="W1427" t="e">
            <v>#VALUE!</v>
          </cell>
          <cell r="X1427" t="e">
            <v>#VALUE!</v>
          </cell>
          <cell r="Y1427">
            <v>5200</v>
          </cell>
          <cell r="Z1427">
            <v>5200</v>
          </cell>
          <cell r="AA1427">
            <v>6410</v>
          </cell>
        </row>
        <row r="1428">
          <cell r="A1428">
            <v>435</v>
          </cell>
          <cell r="B1428" t="str">
            <v>고기소스2kg브라운소스롯데</v>
          </cell>
          <cell r="D1428" t="str">
            <v>조미료류</v>
          </cell>
          <cell r="E1428" t="str">
            <v>고기소스</v>
          </cell>
          <cell r="G1428" t="str">
            <v>2kg</v>
          </cell>
          <cell r="H1428" t="str">
            <v>브라운소스</v>
          </cell>
          <cell r="I1428" t="str">
            <v>롯데</v>
          </cell>
          <cell r="J1428" t="str">
            <v>-</v>
          </cell>
          <cell r="K1428" t="str">
            <v>-</v>
          </cell>
          <cell r="L1428" t="str">
            <v>-</v>
          </cell>
          <cell r="M1428" t="e">
            <v>#VALUE!</v>
          </cell>
          <cell r="N1428" t="e">
            <v>#VALUE!</v>
          </cell>
          <cell r="O1428" t="str">
            <v>-</v>
          </cell>
          <cell r="P1428" t="str">
            <v>-</v>
          </cell>
          <cell r="Q1428" t="str">
            <v>-</v>
          </cell>
          <cell r="R1428" t="e">
            <v>#VALUE!</v>
          </cell>
          <cell r="S1428" t="e">
            <v>#VALUE!</v>
          </cell>
          <cell r="T1428" t="str">
            <v>-</v>
          </cell>
          <cell r="U1428" t="str">
            <v>-</v>
          </cell>
          <cell r="V1428" t="str">
            <v>-</v>
          </cell>
          <cell r="W1428" t="e">
            <v>#VALUE!</v>
          </cell>
          <cell r="X1428" t="e">
            <v>#VALUE!</v>
          </cell>
          <cell r="Y1428" t="str">
            <v>-</v>
          </cell>
          <cell r="Z1428" t="str">
            <v>-</v>
          </cell>
          <cell r="AA1428" t="str">
            <v>-</v>
          </cell>
        </row>
        <row r="1429">
          <cell r="A1429">
            <v>436</v>
          </cell>
          <cell r="B1429" t="str">
            <v>고기소스/청정원3.3kg스테이크소스청정원</v>
          </cell>
          <cell r="D1429" t="str">
            <v>조미료류</v>
          </cell>
          <cell r="E1429" t="str">
            <v>고기소스</v>
          </cell>
          <cell r="F1429" t="str">
            <v>/청정원</v>
          </cell>
          <cell r="G1429" t="str">
            <v>3.3kg</v>
          </cell>
          <cell r="H1429" t="str">
            <v>스테이크소스</v>
          </cell>
          <cell r="I1429" t="str">
            <v>청정원</v>
          </cell>
          <cell r="J1429">
            <v>11800</v>
          </cell>
          <cell r="K1429">
            <v>11800</v>
          </cell>
          <cell r="L1429">
            <v>11800</v>
          </cell>
          <cell r="M1429">
            <v>0</v>
          </cell>
          <cell r="N1429">
            <v>0</v>
          </cell>
          <cell r="O1429" t="str">
            <v>-</v>
          </cell>
          <cell r="P1429" t="str">
            <v>-</v>
          </cell>
          <cell r="Q1429" t="str">
            <v>-</v>
          </cell>
          <cell r="R1429" t="e">
            <v>#VALUE!</v>
          </cell>
          <cell r="S1429" t="e">
            <v>#VALUE!</v>
          </cell>
          <cell r="T1429" t="str">
            <v>-</v>
          </cell>
          <cell r="U1429" t="str">
            <v>-</v>
          </cell>
          <cell r="V1429" t="str">
            <v>-</v>
          </cell>
          <cell r="W1429" t="e">
            <v>#VALUE!</v>
          </cell>
          <cell r="X1429" t="e">
            <v>#VALUE!</v>
          </cell>
          <cell r="Y1429" t="str">
            <v>-</v>
          </cell>
          <cell r="Z1429" t="str">
            <v>-</v>
          </cell>
          <cell r="AA1429" t="str">
            <v>-</v>
          </cell>
        </row>
        <row r="1430">
          <cell r="A1430">
            <v>437</v>
          </cell>
          <cell r="B1430" t="str">
            <v>고기소스415g스테이크소스오뚜기</v>
          </cell>
          <cell r="D1430" t="str">
            <v>조미료류</v>
          </cell>
          <cell r="E1430" t="str">
            <v>고기소스</v>
          </cell>
          <cell r="G1430" t="str">
            <v>415g</v>
          </cell>
          <cell r="H1430" t="str">
            <v>스테이크소스</v>
          </cell>
          <cell r="I1430" t="str">
            <v>오뚜기</v>
          </cell>
          <cell r="J1430">
            <v>1260</v>
          </cell>
          <cell r="K1430">
            <v>1260</v>
          </cell>
          <cell r="L1430">
            <v>1260</v>
          </cell>
          <cell r="M1430">
            <v>0</v>
          </cell>
          <cell r="N1430">
            <v>0</v>
          </cell>
          <cell r="O1430">
            <v>1500</v>
          </cell>
          <cell r="P1430">
            <v>1500</v>
          </cell>
          <cell r="Q1430">
            <v>1500</v>
          </cell>
          <cell r="R1430">
            <v>0</v>
          </cell>
          <cell r="S1430">
            <v>0</v>
          </cell>
          <cell r="T1430" t="str">
            <v>-</v>
          </cell>
          <cell r="U1430" t="str">
            <v>-</v>
          </cell>
          <cell r="V1430">
            <v>1820</v>
          </cell>
          <cell r="W1430" t="e">
            <v>#VALUE!</v>
          </cell>
          <cell r="X1430" t="e">
            <v>#VALUE!</v>
          </cell>
          <cell r="Y1430">
            <v>1550</v>
          </cell>
          <cell r="Z1430">
            <v>1550</v>
          </cell>
          <cell r="AA1430">
            <v>1550</v>
          </cell>
        </row>
        <row r="1431">
          <cell r="A1431">
            <v>438</v>
          </cell>
          <cell r="B1431" t="str">
            <v>고추냉이(와사비)중국와사비분20/오뚜기제유100g연와사비오뚜기</v>
          </cell>
          <cell r="C1431">
            <v>104</v>
          </cell>
          <cell r="D1431" t="str">
            <v>조미료류</v>
          </cell>
          <cell r="E1431" t="str">
            <v>고추냉이(와사비)</v>
          </cell>
          <cell r="F1431" t="str">
            <v>중국와사비분20/오뚜기제유</v>
          </cell>
          <cell r="G1431" t="str">
            <v>100g</v>
          </cell>
          <cell r="H1431" t="str">
            <v>연와사비</v>
          </cell>
          <cell r="I1431" t="str">
            <v>오뚜기</v>
          </cell>
          <cell r="J1431">
            <v>3200</v>
          </cell>
          <cell r="K1431">
            <v>3200</v>
          </cell>
          <cell r="L1431">
            <v>3200</v>
          </cell>
          <cell r="M1431">
            <v>0</v>
          </cell>
          <cell r="N1431">
            <v>0</v>
          </cell>
          <cell r="O1431">
            <v>3500</v>
          </cell>
          <cell r="P1431">
            <v>3200</v>
          </cell>
          <cell r="Q1431">
            <v>3200</v>
          </cell>
          <cell r="R1431">
            <v>-8.5714285714285712</v>
          </cell>
          <cell r="S1431">
            <v>0</v>
          </cell>
          <cell r="T1431">
            <v>4000</v>
          </cell>
          <cell r="U1431">
            <v>4000</v>
          </cell>
          <cell r="V1431">
            <v>3500</v>
          </cell>
          <cell r="W1431">
            <v>-12.5</v>
          </cell>
          <cell r="X1431">
            <v>-12.5</v>
          </cell>
          <cell r="Y1431">
            <v>3500</v>
          </cell>
          <cell r="Z1431">
            <v>3500</v>
          </cell>
          <cell r="AA1431">
            <v>3500</v>
          </cell>
        </row>
        <row r="1432">
          <cell r="A1432">
            <v>439</v>
          </cell>
          <cell r="B1432" t="str">
            <v>고추냉이(와사비)200g연와사비청정원</v>
          </cell>
          <cell r="D1432" t="str">
            <v>조미료류</v>
          </cell>
          <cell r="E1432" t="str">
            <v>고추냉이(와사비)</v>
          </cell>
          <cell r="G1432" t="str">
            <v>200g</v>
          </cell>
          <cell r="H1432" t="str">
            <v>연와사비</v>
          </cell>
          <cell r="I1432" t="str">
            <v>청정원</v>
          </cell>
          <cell r="J1432" t="str">
            <v>-</v>
          </cell>
          <cell r="K1432" t="str">
            <v>-</v>
          </cell>
          <cell r="L1432">
            <v>2700</v>
          </cell>
          <cell r="M1432" t="e">
            <v>#VALUE!</v>
          </cell>
          <cell r="N1432" t="e">
            <v>#VALUE!</v>
          </cell>
          <cell r="O1432" t="str">
            <v>-</v>
          </cell>
          <cell r="P1432" t="str">
            <v>-</v>
          </cell>
          <cell r="Q1432" t="str">
            <v>-</v>
          </cell>
          <cell r="R1432" t="e">
            <v>#VALUE!</v>
          </cell>
          <cell r="S1432" t="e">
            <v>#VALUE!</v>
          </cell>
          <cell r="T1432">
            <v>7200</v>
          </cell>
          <cell r="U1432">
            <v>7200</v>
          </cell>
          <cell r="W1432">
            <v>-100</v>
          </cell>
          <cell r="X1432">
            <v>-100</v>
          </cell>
          <cell r="Y1432" t="str">
            <v>-</v>
          </cell>
          <cell r="Z1432" t="str">
            <v>-</v>
          </cell>
          <cell r="AA1432" t="str">
            <v>-</v>
          </cell>
        </row>
        <row r="1433">
          <cell r="A1433">
            <v>440</v>
          </cell>
          <cell r="B1433" t="str">
            <v>고추냉이(와사비)300g와사비분오뚜기</v>
          </cell>
          <cell r="D1433" t="str">
            <v>조미료류</v>
          </cell>
          <cell r="E1433" t="str">
            <v>고추냉이(와사비)</v>
          </cell>
          <cell r="G1433" t="str">
            <v>300g</v>
          </cell>
          <cell r="H1433" t="str">
            <v>와사비분</v>
          </cell>
          <cell r="I1433" t="str">
            <v>오뚜기</v>
          </cell>
          <cell r="J1433">
            <v>3650</v>
          </cell>
          <cell r="K1433">
            <v>3650</v>
          </cell>
          <cell r="L1433">
            <v>3650</v>
          </cell>
          <cell r="M1433">
            <v>0</v>
          </cell>
          <cell r="N1433">
            <v>0</v>
          </cell>
          <cell r="O1433">
            <v>4000</v>
          </cell>
          <cell r="P1433">
            <v>4000</v>
          </cell>
          <cell r="Q1433">
            <v>4000</v>
          </cell>
          <cell r="R1433">
            <v>0</v>
          </cell>
          <cell r="S1433">
            <v>0</v>
          </cell>
          <cell r="T1433" t="str">
            <v>-</v>
          </cell>
          <cell r="U1433" t="str">
            <v>-</v>
          </cell>
          <cell r="V1433" t="str">
            <v>-</v>
          </cell>
          <cell r="W1433" t="e">
            <v>#VALUE!</v>
          </cell>
          <cell r="X1433" t="e">
            <v>#VALUE!</v>
          </cell>
          <cell r="Y1433">
            <v>4080</v>
          </cell>
          <cell r="Z1433">
            <v>4080</v>
          </cell>
          <cell r="AA1433">
            <v>4080</v>
          </cell>
        </row>
        <row r="1434">
          <cell r="A1434">
            <v>441</v>
          </cell>
          <cell r="B1434" t="str">
            <v>고추냉이(와사비)95g청정원</v>
          </cell>
          <cell r="D1434" t="str">
            <v>조미료류</v>
          </cell>
          <cell r="E1434" t="str">
            <v>고추냉이(와사비)</v>
          </cell>
          <cell r="G1434" t="str">
            <v>95g</v>
          </cell>
          <cell r="I1434" t="str">
            <v>청정원</v>
          </cell>
          <cell r="J1434">
            <v>2750</v>
          </cell>
          <cell r="K1434">
            <v>2750</v>
          </cell>
          <cell r="L1434">
            <v>2750</v>
          </cell>
          <cell r="M1434">
            <v>0</v>
          </cell>
          <cell r="N1434">
            <v>0</v>
          </cell>
          <cell r="O1434" t="str">
            <v>-</v>
          </cell>
          <cell r="P1434" t="str">
            <v>-</v>
          </cell>
          <cell r="Q1434" t="str">
            <v>-</v>
          </cell>
          <cell r="R1434" t="e">
            <v>#VALUE!</v>
          </cell>
          <cell r="S1434" t="e">
            <v>#VALUE!</v>
          </cell>
          <cell r="T1434" t="str">
            <v>-</v>
          </cell>
          <cell r="U1434" t="str">
            <v>-</v>
          </cell>
          <cell r="V1434" t="str">
            <v>-</v>
          </cell>
          <cell r="W1434" t="e">
            <v>#VALUE!</v>
          </cell>
          <cell r="X1434" t="e">
            <v>#VALUE!</v>
          </cell>
          <cell r="Y1434">
            <v>2950</v>
          </cell>
          <cell r="Z1434">
            <v>2950</v>
          </cell>
          <cell r="AA1434">
            <v>2950</v>
          </cell>
        </row>
        <row r="1435">
          <cell r="A1435">
            <v>442</v>
          </cell>
          <cell r="B1435" t="str">
            <v>고추장1.05kg초고추장해찬들</v>
          </cell>
          <cell r="C1435">
            <v>105</v>
          </cell>
          <cell r="D1435" t="str">
            <v>조미료류</v>
          </cell>
          <cell r="E1435" t="str">
            <v>고추장</v>
          </cell>
          <cell r="G1435" t="str">
            <v>1.05kg</v>
          </cell>
          <cell r="H1435" t="str">
            <v>초고추장</v>
          </cell>
          <cell r="I1435" t="str">
            <v>해찬들</v>
          </cell>
          <cell r="J1435" t="str">
            <v>-</v>
          </cell>
          <cell r="K1435" t="str">
            <v>-</v>
          </cell>
          <cell r="L1435" t="str">
            <v>-</v>
          </cell>
          <cell r="M1435" t="e">
            <v>#VALUE!</v>
          </cell>
          <cell r="N1435" t="e">
            <v>#VALUE!</v>
          </cell>
          <cell r="O1435" t="str">
            <v>-</v>
          </cell>
          <cell r="P1435">
            <v>5400</v>
          </cell>
          <cell r="Q1435">
            <v>5400</v>
          </cell>
          <cell r="R1435" t="e">
            <v>#VALUE!</v>
          </cell>
          <cell r="S1435">
            <v>0</v>
          </cell>
          <cell r="T1435">
            <v>3800</v>
          </cell>
          <cell r="U1435">
            <v>5600</v>
          </cell>
          <cell r="V1435">
            <v>6050</v>
          </cell>
          <cell r="W1435">
            <v>59.210526315789473</v>
          </cell>
          <cell r="X1435">
            <v>8.0357142857142865</v>
          </cell>
          <cell r="Y1435">
            <v>5600</v>
          </cell>
          <cell r="Z1435">
            <v>5600</v>
          </cell>
          <cell r="AA1435">
            <v>6050</v>
          </cell>
        </row>
        <row r="1436">
          <cell r="A1436">
            <v>443</v>
          </cell>
          <cell r="B1436" t="str">
            <v>고추장/삼원14kg알찬고추장해찬들</v>
          </cell>
          <cell r="D1436" t="str">
            <v>조미료류</v>
          </cell>
          <cell r="E1436" t="str">
            <v>고추장</v>
          </cell>
          <cell r="F1436" t="str">
            <v>/삼원</v>
          </cell>
          <cell r="G1436" t="str">
            <v>14kg</v>
          </cell>
          <cell r="H1436" t="str">
            <v>알찬고추장</v>
          </cell>
          <cell r="I1436" t="str">
            <v>해찬들</v>
          </cell>
          <cell r="J1436">
            <v>35500</v>
          </cell>
          <cell r="K1436">
            <v>35500</v>
          </cell>
          <cell r="L1436">
            <v>35000</v>
          </cell>
          <cell r="M1436">
            <v>-1.408450704225352</v>
          </cell>
          <cell r="N1436">
            <v>-1.408450704225352</v>
          </cell>
          <cell r="O1436">
            <v>35000</v>
          </cell>
          <cell r="P1436">
            <v>35000</v>
          </cell>
          <cell r="Q1436">
            <v>35000</v>
          </cell>
          <cell r="R1436">
            <v>0</v>
          </cell>
          <cell r="S1436">
            <v>0</v>
          </cell>
          <cell r="T1436">
            <v>41580</v>
          </cell>
          <cell r="U1436">
            <v>51140</v>
          </cell>
          <cell r="V1436">
            <v>57940</v>
          </cell>
          <cell r="W1436">
            <v>39.345839345839345</v>
          </cell>
          <cell r="X1436">
            <v>13.296832225263982</v>
          </cell>
          <cell r="Y1436">
            <v>36310</v>
          </cell>
          <cell r="Z1436">
            <v>36750</v>
          </cell>
          <cell r="AA1436">
            <v>36310</v>
          </cell>
        </row>
        <row r="1437">
          <cell r="A1437">
            <v>444</v>
          </cell>
          <cell r="B1437" t="str">
            <v>고추장/삼원14kg찰고추장골드해찬들</v>
          </cell>
          <cell r="D1437" t="str">
            <v>조미료류</v>
          </cell>
          <cell r="E1437" t="str">
            <v>고추장</v>
          </cell>
          <cell r="F1437" t="str">
            <v>/삼원</v>
          </cell>
          <cell r="G1437" t="str">
            <v>14kg</v>
          </cell>
          <cell r="H1437" t="str">
            <v>찰고추장골드</v>
          </cell>
          <cell r="I1437" t="str">
            <v>해찬들</v>
          </cell>
          <cell r="J1437" t="str">
            <v>-</v>
          </cell>
          <cell r="K1437" t="str">
            <v>-</v>
          </cell>
          <cell r="L1437" t="str">
            <v>-</v>
          </cell>
          <cell r="M1437" t="e">
            <v>#VALUE!</v>
          </cell>
          <cell r="N1437" t="e">
            <v>#VALUE!</v>
          </cell>
          <cell r="O1437" t="str">
            <v>-</v>
          </cell>
          <cell r="P1437" t="str">
            <v>-</v>
          </cell>
          <cell r="Q1437" t="str">
            <v>-</v>
          </cell>
          <cell r="R1437" t="e">
            <v>#VALUE!</v>
          </cell>
          <cell r="S1437" t="e">
            <v>#VALUE!</v>
          </cell>
          <cell r="T1437" t="str">
            <v>-</v>
          </cell>
          <cell r="U1437" t="str">
            <v>-</v>
          </cell>
          <cell r="V1437" t="str">
            <v>-</v>
          </cell>
          <cell r="W1437" t="e">
            <v>#VALUE!</v>
          </cell>
          <cell r="X1437" t="e">
            <v>#VALUE!</v>
          </cell>
          <cell r="Y1437" t="str">
            <v>-</v>
          </cell>
          <cell r="Z1437" t="str">
            <v>-</v>
          </cell>
          <cell r="AA1437" t="str">
            <v>-</v>
          </cell>
        </row>
        <row r="1438">
          <cell r="A1438">
            <v>445</v>
          </cell>
          <cell r="B1438" t="str">
            <v>고추장/삼원14kg태양초고추장해찬들</v>
          </cell>
          <cell r="D1438" t="str">
            <v>조미료류</v>
          </cell>
          <cell r="E1438" t="str">
            <v>고추장</v>
          </cell>
          <cell r="F1438" t="str">
            <v>/삼원</v>
          </cell>
          <cell r="G1438" t="str">
            <v>14kg</v>
          </cell>
          <cell r="H1438" t="str">
            <v>태양초고추장</v>
          </cell>
          <cell r="I1438" t="str">
            <v>해찬들</v>
          </cell>
          <cell r="J1438">
            <v>54900</v>
          </cell>
          <cell r="K1438">
            <v>54900</v>
          </cell>
          <cell r="L1438">
            <v>54000</v>
          </cell>
          <cell r="M1438">
            <v>-1.639344262295082</v>
          </cell>
          <cell r="N1438">
            <v>-1.639344262295082</v>
          </cell>
          <cell r="O1438" t="str">
            <v>-</v>
          </cell>
          <cell r="P1438" t="str">
            <v>-</v>
          </cell>
          <cell r="Q1438" t="str">
            <v>-</v>
          </cell>
          <cell r="R1438" t="e">
            <v>#VALUE!</v>
          </cell>
          <cell r="S1438" t="e">
            <v>#VALUE!</v>
          </cell>
          <cell r="T1438" t="str">
            <v>-</v>
          </cell>
          <cell r="U1438" t="str">
            <v>-</v>
          </cell>
          <cell r="V1438" t="str">
            <v>-</v>
          </cell>
          <cell r="W1438" t="e">
            <v>#VALUE!</v>
          </cell>
          <cell r="X1438" t="e">
            <v>#VALUE!</v>
          </cell>
          <cell r="Y1438">
            <v>58780</v>
          </cell>
          <cell r="Z1438">
            <v>58000</v>
          </cell>
          <cell r="AA1438">
            <v>58780</v>
          </cell>
        </row>
        <row r="1439">
          <cell r="A1439">
            <v>446</v>
          </cell>
          <cell r="B1439" t="str">
            <v>고추장고추분12.6(국산27,중국73)/청정원14kg명품고추장청정원</v>
          </cell>
          <cell r="D1439" t="str">
            <v>조미료류</v>
          </cell>
          <cell r="E1439" t="str">
            <v>고추장</v>
          </cell>
          <cell r="F1439" t="str">
            <v>고추분12.6(국산27,중국73)/청정원</v>
          </cell>
          <cell r="G1439" t="str">
            <v>14kg</v>
          </cell>
          <cell r="H1439" t="str">
            <v>명품고추장</v>
          </cell>
          <cell r="I1439" t="str">
            <v>청정원</v>
          </cell>
          <cell r="J1439">
            <v>63000</v>
          </cell>
          <cell r="K1439">
            <v>63000</v>
          </cell>
          <cell r="L1439">
            <v>63000</v>
          </cell>
          <cell r="M1439">
            <v>0</v>
          </cell>
          <cell r="N1439">
            <v>0</v>
          </cell>
          <cell r="O1439">
            <v>59000</v>
          </cell>
          <cell r="P1439">
            <v>59000</v>
          </cell>
          <cell r="Q1439">
            <v>59000</v>
          </cell>
          <cell r="R1439">
            <v>0</v>
          </cell>
          <cell r="S1439">
            <v>0</v>
          </cell>
          <cell r="T1439" t="str">
            <v>-</v>
          </cell>
          <cell r="U1439" t="str">
            <v>-</v>
          </cell>
          <cell r="V1439" t="str">
            <v>-</v>
          </cell>
          <cell r="W1439" t="e">
            <v>#VALUE!</v>
          </cell>
          <cell r="X1439" t="e">
            <v>#VALUE!</v>
          </cell>
          <cell r="Y1439" t="str">
            <v>-</v>
          </cell>
          <cell r="Z1439" t="str">
            <v>-</v>
          </cell>
          <cell r="AA1439" t="str">
            <v>-</v>
          </cell>
        </row>
        <row r="1440">
          <cell r="A1440">
            <v>447</v>
          </cell>
          <cell r="B1440" t="str">
            <v>고추장고추분11.7(국산54.7,중국45.3)/청정원14kg태양초매운고추장청정원</v>
          </cell>
          <cell r="D1440" t="str">
            <v>조미료류</v>
          </cell>
          <cell r="E1440" t="str">
            <v>고추장</v>
          </cell>
          <cell r="F1440" t="str">
            <v>고추분11.7(국산54.7,중국45.3)/청정원</v>
          </cell>
          <cell r="G1440" t="str">
            <v>14kg</v>
          </cell>
          <cell r="H1440" t="str">
            <v>태양초매운고추장</v>
          </cell>
          <cell r="I1440" t="str">
            <v>청정원</v>
          </cell>
          <cell r="J1440" t="str">
            <v>-</v>
          </cell>
          <cell r="K1440" t="str">
            <v>-</v>
          </cell>
          <cell r="L1440" t="str">
            <v>-</v>
          </cell>
          <cell r="M1440" t="e">
            <v>#VALUE!</v>
          </cell>
          <cell r="N1440" t="e">
            <v>#VALUE!</v>
          </cell>
          <cell r="O1440">
            <v>35000</v>
          </cell>
          <cell r="P1440">
            <v>35000</v>
          </cell>
          <cell r="Q1440">
            <v>35000</v>
          </cell>
          <cell r="R1440">
            <v>0</v>
          </cell>
          <cell r="S1440">
            <v>0</v>
          </cell>
          <cell r="T1440" t="str">
            <v>-</v>
          </cell>
          <cell r="U1440" t="str">
            <v>-</v>
          </cell>
          <cell r="V1440" t="str">
            <v>-</v>
          </cell>
          <cell r="W1440" t="e">
            <v>#VALUE!</v>
          </cell>
          <cell r="X1440" t="e">
            <v>#VALUE!</v>
          </cell>
          <cell r="Y1440" t="str">
            <v>-</v>
          </cell>
          <cell r="Z1440" t="str">
            <v>-</v>
          </cell>
          <cell r="AA1440" t="str">
            <v>-</v>
          </cell>
        </row>
        <row r="1441">
          <cell r="A1441">
            <v>448</v>
          </cell>
          <cell r="B1441" t="str">
            <v>고추장14kg순창태양초진고추장골드대상</v>
          </cell>
          <cell r="D1441" t="str">
            <v>조미료류</v>
          </cell>
          <cell r="E1441" t="str">
            <v>고추장</v>
          </cell>
          <cell r="G1441" t="str">
            <v>14kg</v>
          </cell>
          <cell r="H1441" t="str">
            <v>순창태양초진고추장골드</v>
          </cell>
          <cell r="I1441" t="str">
            <v>대상</v>
          </cell>
          <cell r="J1441">
            <v>35800</v>
          </cell>
          <cell r="K1441">
            <v>34800</v>
          </cell>
          <cell r="L1441">
            <v>34800</v>
          </cell>
          <cell r="M1441">
            <v>-2.7932960893854748</v>
          </cell>
          <cell r="N1441">
            <v>0</v>
          </cell>
          <cell r="O1441">
            <v>35000</v>
          </cell>
          <cell r="P1441">
            <v>35000</v>
          </cell>
          <cell r="Q1441">
            <v>35000</v>
          </cell>
          <cell r="R1441">
            <v>0</v>
          </cell>
          <cell r="S1441">
            <v>0</v>
          </cell>
          <cell r="T1441" t="str">
            <v>-</v>
          </cell>
          <cell r="U1441" t="str">
            <v>-</v>
          </cell>
          <cell r="V1441">
            <v>38920</v>
          </cell>
          <cell r="W1441" t="e">
            <v>#VALUE!</v>
          </cell>
          <cell r="X1441" t="e">
            <v>#VALUE!</v>
          </cell>
          <cell r="Y1441">
            <v>43600</v>
          </cell>
          <cell r="Z1441">
            <v>37500</v>
          </cell>
          <cell r="AA1441">
            <v>37500</v>
          </cell>
        </row>
        <row r="1442">
          <cell r="A1442">
            <v>449</v>
          </cell>
          <cell r="B1442" t="str">
            <v>고추장2.3kg초고추장해찬들</v>
          </cell>
          <cell r="D1442" t="str">
            <v>조미료류</v>
          </cell>
          <cell r="E1442" t="str">
            <v>고추장</v>
          </cell>
          <cell r="G1442" t="str">
            <v>2.3kg</v>
          </cell>
          <cell r="H1442" t="str">
            <v>초고추장</v>
          </cell>
          <cell r="I1442" t="str">
            <v>해찬들</v>
          </cell>
          <cell r="J1442" t="str">
            <v>-</v>
          </cell>
          <cell r="K1442" t="str">
            <v>-</v>
          </cell>
          <cell r="L1442" t="str">
            <v>-</v>
          </cell>
          <cell r="M1442" t="e">
            <v>#VALUE!</v>
          </cell>
          <cell r="N1442" t="e">
            <v>#VALUE!</v>
          </cell>
          <cell r="O1442" t="str">
            <v>-</v>
          </cell>
          <cell r="P1442" t="str">
            <v>-</v>
          </cell>
          <cell r="Q1442" t="str">
            <v>-</v>
          </cell>
          <cell r="R1442" t="e">
            <v>#VALUE!</v>
          </cell>
          <cell r="S1442" t="e">
            <v>#VALUE!</v>
          </cell>
          <cell r="T1442" t="str">
            <v>-</v>
          </cell>
          <cell r="U1442" t="str">
            <v>-</v>
          </cell>
          <cell r="V1442" t="str">
            <v>-</v>
          </cell>
          <cell r="W1442" t="e">
            <v>#VALUE!</v>
          </cell>
          <cell r="X1442" t="e">
            <v>#VALUE!</v>
          </cell>
          <cell r="Y1442" t="str">
            <v>-</v>
          </cell>
          <cell r="Z1442" t="str">
            <v>-</v>
          </cell>
          <cell r="AA1442" t="str">
            <v>-</v>
          </cell>
        </row>
        <row r="1443">
          <cell r="A1443">
            <v>450</v>
          </cell>
          <cell r="B1443" t="str">
            <v>고추장300g초고추장해찬들</v>
          </cell>
          <cell r="D1443" t="str">
            <v>조미료류</v>
          </cell>
          <cell r="E1443" t="str">
            <v>고추장</v>
          </cell>
          <cell r="G1443" t="str">
            <v>300g</v>
          </cell>
          <cell r="H1443" t="str">
            <v>초고추장</v>
          </cell>
          <cell r="I1443" t="str">
            <v>해찬들</v>
          </cell>
          <cell r="J1443">
            <v>2200</v>
          </cell>
          <cell r="K1443">
            <v>2200</v>
          </cell>
          <cell r="L1443" t="str">
            <v>-</v>
          </cell>
          <cell r="M1443" t="e">
            <v>#VALUE!</v>
          </cell>
          <cell r="N1443" t="e">
            <v>#VALUE!</v>
          </cell>
          <cell r="O1443">
            <v>2200</v>
          </cell>
          <cell r="P1443">
            <v>2400</v>
          </cell>
          <cell r="Q1443">
            <v>2400</v>
          </cell>
          <cell r="R1443">
            <v>9.0909090909090917</v>
          </cell>
          <cell r="S1443">
            <v>0</v>
          </cell>
          <cell r="T1443">
            <v>2350</v>
          </cell>
          <cell r="U1443">
            <v>2350</v>
          </cell>
          <cell r="V1443">
            <v>2350</v>
          </cell>
          <cell r="W1443">
            <v>0</v>
          </cell>
          <cell r="X1443">
            <v>0</v>
          </cell>
          <cell r="Y1443">
            <v>2350</v>
          </cell>
          <cell r="Z1443">
            <v>2350</v>
          </cell>
          <cell r="AA1443">
            <v>2600</v>
          </cell>
        </row>
        <row r="1444">
          <cell r="A1444">
            <v>451</v>
          </cell>
          <cell r="B1444" t="str">
            <v>고추장/삼원3kg태양초고추장해찬들</v>
          </cell>
          <cell r="D1444" t="str">
            <v>조미료류</v>
          </cell>
          <cell r="E1444" t="str">
            <v>고추장</v>
          </cell>
          <cell r="F1444" t="str">
            <v>/삼원</v>
          </cell>
          <cell r="G1444" t="str">
            <v>3kg</v>
          </cell>
          <cell r="H1444" t="str">
            <v>태양초고추장</v>
          </cell>
          <cell r="I1444" t="str">
            <v>해찬들</v>
          </cell>
          <cell r="J1444">
            <v>24500</v>
          </cell>
          <cell r="K1444">
            <v>19900</v>
          </cell>
          <cell r="L1444">
            <v>19900</v>
          </cell>
          <cell r="M1444">
            <v>-18.775510204081634</v>
          </cell>
          <cell r="N1444">
            <v>0</v>
          </cell>
          <cell r="O1444">
            <v>23000</v>
          </cell>
          <cell r="P1444">
            <v>23000</v>
          </cell>
          <cell r="Q1444">
            <v>23000</v>
          </cell>
          <cell r="R1444">
            <v>0</v>
          </cell>
          <cell r="S1444">
            <v>0</v>
          </cell>
          <cell r="T1444">
            <v>16900</v>
          </cell>
          <cell r="U1444">
            <v>28350</v>
          </cell>
          <cell r="V1444">
            <v>31650</v>
          </cell>
          <cell r="W1444">
            <v>87.278106508875737</v>
          </cell>
          <cell r="X1444">
            <v>11.640211640211641</v>
          </cell>
          <cell r="Y1444">
            <v>30300</v>
          </cell>
          <cell r="Z1444">
            <v>29900</v>
          </cell>
          <cell r="AA1444">
            <v>33060</v>
          </cell>
        </row>
        <row r="1445">
          <cell r="A1445">
            <v>452</v>
          </cell>
          <cell r="B1445" t="str">
            <v>고추장고추분(국산25.8,중국74.2)/청정원3kg순창찰고추장청정원</v>
          </cell>
          <cell r="D1445" t="str">
            <v>조미료류</v>
          </cell>
          <cell r="E1445" t="str">
            <v>고추장</v>
          </cell>
          <cell r="F1445" t="str">
            <v>고추분(국산25.8,중국74.2)/청정원</v>
          </cell>
          <cell r="G1445" t="str">
            <v>3kg</v>
          </cell>
          <cell r="H1445" t="str">
            <v>순창찰고추장</v>
          </cell>
          <cell r="I1445" t="str">
            <v>청정원</v>
          </cell>
          <cell r="J1445">
            <v>27500</v>
          </cell>
          <cell r="K1445">
            <v>19900</v>
          </cell>
          <cell r="L1445">
            <v>19900</v>
          </cell>
          <cell r="M1445">
            <v>-27.636363636363637</v>
          </cell>
          <cell r="N1445">
            <v>0</v>
          </cell>
          <cell r="O1445" t="str">
            <v>-</v>
          </cell>
          <cell r="P1445" t="str">
            <v>-</v>
          </cell>
          <cell r="Q1445" t="str">
            <v>-</v>
          </cell>
          <cell r="R1445" t="e">
            <v>#VALUE!</v>
          </cell>
          <cell r="S1445" t="e">
            <v>#VALUE!</v>
          </cell>
          <cell r="T1445">
            <v>30600</v>
          </cell>
          <cell r="U1445">
            <v>29000</v>
          </cell>
          <cell r="V1445">
            <v>29000</v>
          </cell>
          <cell r="W1445">
            <v>-5.2287581699346406</v>
          </cell>
          <cell r="X1445">
            <v>0</v>
          </cell>
          <cell r="Y1445">
            <v>27800</v>
          </cell>
          <cell r="Z1445">
            <v>28280</v>
          </cell>
          <cell r="AA1445">
            <v>30300</v>
          </cell>
        </row>
        <row r="1446">
          <cell r="A1446">
            <v>453</v>
          </cell>
          <cell r="B1446" t="str">
            <v>고추장고추분11.7(국산54.7,중국45.3)/청정원3kg매운고추장청정원</v>
          </cell>
          <cell r="D1446" t="str">
            <v>조미료류</v>
          </cell>
          <cell r="E1446" t="str">
            <v>고추장</v>
          </cell>
          <cell r="F1446" t="str">
            <v>고추분11.7(국산54.7,중국45.3)/청정원</v>
          </cell>
          <cell r="G1446" t="str">
            <v>3kg</v>
          </cell>
          <cell r="H1446" t="str">
            <v>매운고추장</v>
          </cell>
          <cell r="I1446" t="str">
            <v>청정원</v>
          </cell>
          <cell r="J1446">
            <v>28500</v>
          </cell>
          <cell r="K1446">
            <v>22400</v>
          </cell>
          <cell r="L1446">
            <v>22400</v>
          </cell>
          <cell r="M1446">
            <v>-21.403508771929825</v>
          </cell>
          <cell r="N1446">
            <v>0</v>
          </cell>
          <cell r="O1446" t="str">
            <v>-</v>
          </cell>
          <cell r="P1446">
            <v>26000</v>
          </cell>
          <cell r="Q1446">
            <v>26000</v>
          </cell>
          <cell r="R1446" t="e">
            <v>#VALUE!</v>
          </cell>
          <cell r="S1446">
            <v>0</v>
          </cell>
          <cell r="T1446" t="str">
            <v>-</v>
          </cell>
          <cell r="U1446" t="str">
            <v>-</v>
          </cell>
          <cell r="V1446" t="str">
            <v>-</v>
          </cell>
          <cell r="W1446" t="e">
            <v>#VALUE!</v>
          </cell>
          <cell r="X1446" t="e">
            <v>#VALUE!</v>
          </cell>
          <cell r="Y1446">
            <v>29900</v>
          </cell>
          <cell r="Z1446">
            <v>29900</v>
          </cell>
          <cell r="AA1446">
            <v>29900</v>
          </cell>
        </row>
        <row r="1447">
          <cell r="A1447">
            <v>454</v>
          </cell>
          <cell r="B1447" t="str">
            <v>고추장고추분12.6(국산27,중국73)/청정원3kg명품고추장청정원</v>
          </cell>
          <cell r="D1447" t="str">
            <v>조미료류</v>
          </cell>
          <cell r="E1447" t="str">
            <v>고추장</v>
          </cell>
          <cell r="F1447" t="str">
            <v>고추분12.6(국산27,중국73)/청정원</v>
          </cell>
          <cell r="G1447" t="str">
            <v>3kg</v>
          </cell>
          <cell r="H1447" t="str">
            <v>명품고추장</v>
          </cell>
          <cell r="I1447" t="str">
            <v>청정원</v>
          </cell>
          <cell r="J1447" t="str">
            <v>-</v>
          </cell>
          <cell r="K1447" t="str">
            <v>-</v>
          </cell>
          <cell r="L1447" t="str">
            <v>-</v>
          </cell>
          <cell r="M1447" t="e">
            <v>#VALUE!</v>
          </cell>
          <cell r="N1447" t="e">
            <v>#VALUE!</v>
          </cell>
          <cell r="O1447">
            <v>16800</v>
          </cell>
          <cell r="P1447">
            <v>16800</v>
          </cell>
          <cell r="Q1447">
            <v>16800</v>
          </cell>
          <cell r="R1447">
            <v>0</v>
          </cell>
          <cell r="S1447">
            <v>0</v>
          </cell>
          <cell r="T1447" t="str">
            <v>-</v>
          </cell>
          <cell r="U1447" t="str">
            <v>-</v>
          </cell>
          <cell r="V1447">
            <v>33420</v>
          </cell>
          <cell r="W1447" t="e">
            <v>#VALUE!</v>
          </cell>
          <cell r="X1447" t="e">
            <v>#VALUE!</v>
          </cell>
          <cell r="Y1447" t="str">
            <v>-</v>
          </cell>
          <cell r="Z1447" t="str">
            <v>-</v>
          </cell>
          <cell r="AA1447" t="str">
            <v>-</v>
          </cell>
        </row>
        <row r="1448">
          <cell r="A1448">
            <v>455</v>
          </cell>
          <cell r="B1448" t="str">
            <v>고추장고추분12.6(국산27,중국73)/청정원3kg명품고추장청정원</v>
          </cell>
          <cell r="D1448" t="str">
            <v>조미료류</v>
          </cell>
          <cell r="E1448" t="str">
            <v>고추장</v>
          </cell>
          <cell r="F1448" t="str">
            <v>고추분12.6(국산27,중국73)/청정원</v>
          </cell>
          <cell r="G1448" t="str">
            <v>3kg</v>
          </cell>
          <cell r="H1448" t="str">
            <v>명품고추장</v>
          </cell>
          <cell r="I1448" t="str">
            <v>청정원</v>
          </cell>
          <cell r="J1448" t="str">
            <v>-</v>
          </cell>
          <cell r="K1448" t="str">
            <v>-</v>
          </cell>
          <cell r="L1448" t="str">
            <v>-</v>
          </cell>
          <cell r="M1448" t="e">
            <v>#VALUE!</v>
          </cell>
          <cell r="N1448" t="e">
            <v>#VALUE!</v>
          </cell>
          <cell r="O1448">
            <v>16800</v>
          </cell>
          <cell r="P1448">
            <v>16800</v>
          </cell>
          <cell r="Q1448">
            <v>16800</v>
          </cell>
          <cell r="R1448">
            <v>0</v>
          </cell>
          <cell r="S1448">
            <v>0</v>
          </cell>
          <cell r="T1448" t="str">
            <v>-</v>
          </cell>
          <cell r="U1448" t="str">
            <v>-</v>
          </cell>
          <cell r="V1448" t="str">
            <v>-</v>
          </cell>
          <cell r="W1448" t="e">
            <v>#VALUE!</v>
          </cell>
          <cell r="X1448" t="e">
            <v>#VALUE!</v>
          </cell>
          <cell r="Y1448" t="str">
            <v>-</v>
          </cell>
          <cell r="Z1448" t="str">
            <v>-</v>
          </cell>
          <cell r="AA1448" t="str">
            <v>-</v>
          </cell>
        </row>
        <row r="1449">
          <cell r="A1449">
            <v>456</v>
          </cell>
          <cell r="B1449" t="str">
            <v>고추장500g초고추장해찬들</v>
          </cell>
          <cell r="D1449" t="str">
            <v>조미료류</v>
          </cell>
          <cell r="E1449" t="str">
            <v>고추장</v>
          </cell>
          <cell r="G1449" t="str">
            <v>500g</v>
          </cell>
          <cell r="H1449" t="str">
            <v>초고추장</v>
          </cell>
          <cell r="I1449" t="str">
            <v>해찬들</v>
          </cell>
          <cell r="J1449">
            <v>3400</v>
          </cell>
          <cell r="K1449">
            <v>3400</v>
          </cell>
          <cell r="L1449" t="str">
            <v>-</v>
          </cell>
          <cell r="M1449" t="e">
            <v>#VALUE!</v>
          </cell>
          <cell r="N1449" t="e">
            <v>#VALUE!</v>
          </cell>
          <cell r="O1449">
            <v>3200</v>
          </cell>
          <cell r="P1449">
            <v>3200</v>
          </cell>
          <cell r="Q1449">
            <v>3200</v>
          </cell>
          <cell r="R1449">
            <v>0</v>
          </cell>
          <cell r="S1449">
            <v>0</v>
          </cell>
          <cell r="T1449">
            <v>3920</v>
          </cell>
          <cell r="U1449">
            <v>3650</v>
          </cell>
          <cell r="V1449">
            <v>3600</v>
          </cell>
          <cell r="W1449">
            <v>-8.1632653061224492</v>
          </cell>
          <cell r="X1449">
            <v>-1.3698630136986301</v>
          </cell>
          <cell r="Y1449">
            <v>3650</v>
          </cell>
          <cell r="Z1449">
            <v>3650</v>
          </cell>
          <cell r="AA1449">
            <v>3930</v>
          </cell>
        </row>
        <row r="1450">
          <cell r="A1450">
            <v>457</v>
          </cell>
          <cell r="B1450" t="str">
            <v>고추장/삼원6.5kg태양초고추장해찬들</v>
          </cell>
          <cell r="D1450" t="str">
            <v>조미료류</v>
          </cell>
          <cell r="E1450" t="str">
            <v>고추장</v>
          </cell>
          <cell r="F1450" t="str">
            <v>/삼원</v>
          </cell>
          <cell r="G1450" t="str">
            <v>6.5kg</v>
          </cell>
          <cell r="H1450" t="str">
            <v>태양초고추장</v>
          </cell>
          <cell r="I1450" t="str">
            <v>해찬들</v>
          </cell>
          <cell r="J1450">
            <v>28900</v>
          </cell>
          <cell r="K1450">
            <v>31000</v>
          </cell>
          <cell r="L1450">
            <v>31000</v>
          </cell>
          <cell r="M1450">
            <v>7.2664359861591699</v>
          </cell>
          <cell r="N1450">
            <v>0</v>
          </cell>
          <cell r="O1450" t="str">
            <v>-</v>
          </cell>
          <cell r="P1450">
            <v>16500</v>
          </cell>
          <cell r="R1450" t="e">
            <v>#VALUE!</v>
          </cell>
          <cell r="S1450">
            <v>-100</v>
          </cell>
          <cell r="T1450">
            <v>36660</v>
          </cell>
          <cell r="U1450" t="str">
            <v>-</v>
          </cell>
          <cell r="V1450" t="str">
            <v>-</v>
          </cell>
          <cell r="W1450" t="e">
            <v>#VALUE!</v>
          </cell>
          <cell r="X1450" t="e">
            <v>#VALUE!</v>
          </cell>
          <cell r="Y1450">
            <v>36100</v>
          </cell>
          <cell r="Z1450">
            <v>41600</v>
          </cell>
          <cell r="AA1450">
            <v>41600</v>
          </cell>
        </row>
        <row r="1451">
          <cell r="A1451">
            <v>458</v>
          </cell>
          <cell r="B1451" t="str">
            <v>고추장/삼원kg태양초고추장해찬들</v>
          </cell>
          <cell r="D1451" t="str">
            <v>조미료류</v>
          </cell>
          <cell r="E1451" t="str">
            <v>고추장</v>
          </cell>
          <cell r="F1451" t="str">
            <v>/삼원</v>
          </cell>
          <cell r="G1451" t="str">
            <v>kg</v>
          </cell>
          <cell r="H1451" t="str">
            <v>태양초고추장</v>
          </cell>
          <cell r="I1451" t="str">
            <v>해찬들</v>
          </cell>
          <cell r="J1451">
            <v>10900</v>
          </cell>
          <cell r="K1451">
            <v>10900</v>
          </cell>
          <cell r="L1451">
            <v>10900</v>
          </cell>
          <cell r="M1451">
            <v>0</v>
          </cell>
          <cell r="N1451">
            <v>0</v>
          </cell>
          <cell r="O1451">
            <v>9500</v>
          </cell>
          <cell r="P1451">
            <v>11200</v>
          </cell>
          <cell r="Q1451">
            <v>11200</v>
          </cell>
          <cell r="R1451">
            <v>17.894736842105264</v>
          </cell>
          <cell r="S1451">
            <v>0</v>
          </cell>
          <cell r="T1451">
            <v>11950</v>
          </cell>
          <cell r="U1451">
            <v>11300</v>
          </cell>
          <cell r="V1451">
            <v>12300</v>
          </cell>
          <cell r="W1451">
            <v>2.9288702928870292</v>
          </cell>
          <cell r="X1451">
            <v>8.8495575221238933</v>
          </cell>
          <cell r="Y1451">
            <v>11300</v>
          </cell>
          <cell r="Z1451">
            <v>11950</v>
          </cell>
          <cell r="AA1451">
            <v>12300</v>
          </cell>
        </row>
        <row r="1452">
          <cell r="A1452">
            <v>459</v>
          </cell>
          <cell r="B1452" t="str">
            <v>고추장고추분(국산25.8,중국74.2)/청정원kg순창찰고추장청정원</v>
          </cell>
          <cell r="D1452" t="str">
            <v>조미료류</v>
          </cell>
          <cell r="E1452" t="str">
            <v>고추장</v>
          </cell>
          <cell r="F1452" t="str">
            <v>고추분(국산25.8,중국74.2)/청정원</v>
          </cell>
          <cell r="G1452" t="str">
            <v>kg</v>
          </cell>
          <cell r="H1452" t="str">
            <v>순창찰고추장</v>
          </cell>
          <cell r="I1452" t="str">
            <v>청정원</v>
          </cell>
          <cell r="J1452">
            <v>10700</v>
          </cell>
          <cell r="K1452">
            <v>8800</v>
          </cell>
          <cell r="L1452">
            <v>8800</v>
          </cell>
          <cell r="M1452">
            <v>-17.757009345794394</v>
          </cell>
          <cell r="N1452">
            <v>0</v>
          </cell>
          <cell r="O1452">
            <v>9000</v>
          </cell>
          <cell r="P1452">
            <v>8300</v>
          </cell>
          <cell r="Q1452">
            <v>8300</v>
          </cell>
          <cell r="R1452">
            <v>-7.7777777777777777</v>
          </cell>
          <cell r="S1452">
            <v>0</v>
          </cell>
          <cell r="T1452">
            <v>11250</v>
          </cell>
          <cell r="U1452">
            <v>11230</v>
          </cell>
          <cell r="V1452">
            <v>11240</v>
          </cell>
          <cell r="W1452">
            <v>-8.8888888888888892E-2</v>
          </cell>
          <cell r="X1452">
            <v>8.9047195013357075E-2</v>
          </cell>
          <cell r="Y1452">
            <v>11250</v>
          </cell>
          <cell r="Z1452">
            <v>11250</v>
          </cell>
          <cell r="AA1452">
            <v>11250</v>
          </cell>
        </row>
        <row r="1453">
          <cell r="A1453">
            <v>460</v>
          </cell>
          <cell r="B1453" t="str">
            <v>고추장/오복kg황실고추장오복</v>
          </cell>
          <cell r="D1453" t="str">
            <v>조미료류</v>
          </cell>
          <cell r="E1453" t="str">
            <v>고추장</v>
          </cell>
          <cell r="F1453" t="str">
            <v>/오복</v>
          </cell>
          <cell r="G1453" t="str">
            <v>kg</v>
          </cell>
          <cell r="H1453" t="str">
            <v>황실고추장</v>
          </cell>
          <cell r="I1453" t="str">
            <v>오복</v>
          </cell>
          <cell r="J1453" t="str">
            <v>-</v>
          </cell>
          <cell r="K1453" t="str">
            <v>-</v>
          </cell>
          <cell r="L1453" t="str">
            <v>-</v>
          </cell>
          <cell r="M1453" t="e">
            <v>#VALUE!</v>
          </cell>
          <cell r="N1453" t="e">
            <v>#VALUE!</v>
          </cell>
          <cell r="O1453" t="str">
            <v>-</v>
          </cell>
          <cell r="P1453" t="str">
            <v>-</v>
          </cell>
          <cell r="Q1453" t="str">
            <v>-</v>
          </cell>
          <cell r="R1453" t="e">
            <v>#VALUE!</v>
          </cell>
          <cell r="S1453" t="e">
            <v>#VALUE!</v>
          </cell>
          <cell r="T1453" t="str">
            <v>-</v>
          </cell>
          <cell r="U1453" t="str">
            <v>-</v>
          </cell>
          <cell r="V1453" t="str">
            <v>-</v>
          </cell>
          <cell r="W1453" t="e">
            <v>#VALUE!</v>
          </cell>
          <cell r="X1453" t="e">
            <v>#VALUE!</v>
          </cell>
          <cell r="Y1453" t="str">
            <v>-</v>
          </cell>
          <cell r="Z1453" t="str">
            <v>-</v>
          </cell>
          <cell r="AA1453" t="str">
            <v>-</v>
          </cell>
        </row>
        <row r="1454">
          <cell r="A1454">
            <v>461</v>
          </cell>
          <cell r="B1454" t="str">
            <v>고추장고추분6.5(국산34 ,중국66 )/청정원kg덜매운고추장청정원</v>
          </cell>
          <cell r="D1454" t="str">
            <v>조미료류</v>
          </cell>
          <cell r="E1454" t="str">
            <v>고추장</v>
          </cell>
          <cell r="F1454" t="str">
            <v>고추분6.5(국산34 ,중국66 )/청정원</v>
          </cell>
          <cell r="G1454" t="str">
            <v>kg</v>
          </cell>
          <cell r="H1454" t="str">
            <v>덜매운고추장</v>
          </cell>
          <cell r="I1454" t="str">
            <v>청정원</v>
          </cell>
          <cell r="J1454" t="str">
            <v>-</v>
          </cell>
          <cell r="K1454" t="str">
            <v>-</v>
          </cell>
          <cell r="L1454" t="str">
            <v>-</v>
          </cell>
          <cell r="M1454" t="e">
            <v>#VALUE!</v>
          </cell>
          <cell r="N1454" t="e">
            <v>#VALUE!</v>
          </cell>
          <cell r="O1454" t="str">
            <v>-</v>
          </cell>
          <cell r="P1454" t="str">
            <v>-</v>
          </cell>
          <cell r="Q1454" t="str">
            <v>-</v>
          </cell>
          <cell r="R1454" t="e">
            <v>#VALUE!</v>
          </cell>
          <cell r="S1454" t="e">
            <v>#VALUE!</v>
          </cell>
          <cell r="T1454" t="str">
            <v>-</v>
          </cell>
          <cell r="U1454" t="str">
            <v>-</v>
          </cell>
          <cell r="V1454" t="str">
            <v>-</v>
          </cell>
          <cell r="W1454" t="e">
            <v>#VALUE!</v>
          </cell>
          <cell r="X1454" t="e">
            <v>#VALUE!</v>
          </cell>
          <cell r="Y1454">
            <v>11840</v>
          </cell>
          <cell r="Z1454">
            <v>11840</v>
          </cell>
          <cell r="AA1454">
            <v>11840</v>
          </cell>
        </row>
        <row r="1455">
          <cell r="A1455">
            <v>462</v>
          </cell>
          <cell r="B1455" t="str">
            <v>고춧가루국산500g남안동농협</v>
          </cell>
          <cell r="C1455">
            <v>106</v>
          </cell>
          <cell r="D1455" t="str">
            <v>조미료류</v>
          </cell>
          <cell r="E1455" t="str">
            <v>고춧가루</v>
          </cell>
          <cell r="F1455" t="str">
            <v>국산</v>
          </cell>
          <cell r="G1455" t="str">
            <v>500g</v>
          </cell>
          <cell r="I1455" t="str">
            <v>남안동농협</v>
          </cell>
          <cell r="J1455" t="str">
            <v>-</v>
          </cell>
          <cell r="K1455" t="str">
            <v>-</v>
          </cell>
          <cell r="L1455" t="str">
            <v>-</v>
          </cell>
          <cell r="M1455" t="e">
            <v>#VALUE!</v>
          </cell>
          <cell r="N1455" t="e">
            <v>#VALUE!</v>
          </cell>
          <cell r="O1455" t="str">
            <v>-</v>
          </cell>
          <cell r="P1455" t="str">
            <v>-</v>
          </cell>
          <cell r="Q1455" t="str">
            <v>-</v>
          </cell>
          <cell r="R1455" t="e">
            <v>#VALUE!</v>
          </cell>
          <cell r="S1455" t="e">
            <v>#VALUE!</v>
          </cell>
          <cell r="T1455" t="str">
            <v>-</v>
          </cell>
          <cell r="U1455" t="str">
            <v>-</v>
          </cell>
          <cell r="V1455" t="str">
            <v>-</v>
          </cell>
          <cell r="W1455" t="e">
            <v>#VALUE!</v>
          </cell>
          <cell r="X1455" t="e">
            <v>#VALUE!</v>
          </cell>
          <cell r="Y1455">
            <v>26000</v>
          </cell>
          <cell r="Z1455">
            <v>28050</v>
          </cell>
          <cell r="AA1455">
            <v>21950</v>
          </cell>
        </row>
        <row r="1456">
          <cell r="A1456">
            <v>463</v>
          </cell>
          <cell r="B1456" t="str">
            <v>고춧가루국산500g골드음성농협</v>
          </cell>
          <cell r="D1456" t="str">
            <v>조미료류</v>
          </cell>
          <cell r="E1456" t="str">
            <v>고춧가루</v>
          </cell>
          <cell r="F1456" t="str">
            <v>국산</v>
          </cell>
          <cell r="G1456" t="str">
            <v>500g</v>
          </cell>
          <cell r="H1456" t="str">
            <v>골드</v>
          </cell>
          <cell r="I1456" t="str">
            <v>음성농협</v>
          </cell>
          <cell r="J1456" t="str">
            <v>-</v>
          </cell>
          <cell r="K1456" t="str">
            <v>-</v>
          </cell>
          <cell r="L1456" t="str">
            <v>-</v>
          </cell>
          <cell r="M1456" t="e">
            <v>#VALUE!</v>
          </cell>
          <cell r="N1456" t="e">
            <v>#VALUE!</v>
          </cell>
          <cell r="O1456" t="str">
            <v>-</v>
          </cell>
          <cell r="P1456" t="str">
            <v>-</v>
          </cell>
          <cell r="Q1456" t="str">
            <v>-</v>
          </cell>
          <cell r="R1456" t="e">
            <v>#VALUE!</v>
          </cell>
          <cell r="S1456" t="e">
            <v>#VALUE!</v>
          </cell>
          <cell r="T1456" t="str">
            <v>-</v>
          </cell>
          <cell r="U1456" t="str">
            <v>-</v>
          </cell>
          <cell r="V1456" t="str">
            <v>-</v>
          </cell>
          <cell r="W1456" t="e">
            <v>#VALUE!</v>
          </cell>
          <cell r="X1456" t="e">
            <v>#VALUE!</v>
          </cell>
          <cell r="Y1456">
            <v>27500</v>
          </cell>
          <cell r="Z1456">
            <v>28250</v>
          </cell>
          <cell r="AA1456">
            <v>23200</v>
          </cell>
        </row>
        <row r="1457">
          <cell r="A1457">
            <v>464</v>
          </cell>
          <cell r="B1457" t="str">
            <v>고춧가루국산500g골드영월농협</v>
          </cell>
          <cell r="D1457" t="str">
            <v>조미료류</v>
          </cell>
          <cell r="E1457" t="str">
            <v>고춧가루</v>
          </cell>
          <cell r="F1457" t="str">
            <v>국산</v>
          </cell>
          <cell r="G1457" t="str">
            <v>500g</v>
          </cell>
          <cell r="H1457" t="str">
            <v>골드</v>
          </cell>
          <cell r="I1457" t="str">
            <v>영월농협</v>
          </cell>
          <cell r="J1457" t="str">
            <v>-</v>
          </cell>
          <cell r="K1457" t="str">
            <v>-</v>
          </cell>
          <cell r="L1457" t="str">
            <v>-</v>
          </cell>
          <cell r="M1457" t="e">
            <v>#VALUE!</v>
          </cell>
          <cell r="N1457" t="e">
            <v>#VALUE!</v>
          </cell>
          <cell r="O1457" t="str">
            <v>-</v>
          </cell>
          <cell r="P1457" t="str">
            <v>-</v>
          </cell>
          <cell r="Q1457" t="str">
            <v>-</v>
          </cell>
          <cell r="R1457" t="e">
            <v>#VALUE!</v>
          </cell>
          <cell r="S1457" t="e">
            <v>#VALUE!</v>
          </cell>
          <cell r="T1457" t="str">
            <v>-</v>
          </cell>
          <cell r="U1457" t="str">
            <v>-</v>
          </cell>
          <cell r="V1457" t="str">
            <v>-</v>
          </cell>
          <cell r="W1457" t="e">
            <v>#VALUE!</v>
          </cell>
          <cell r="X1457" t="e">
            <v>#VALUE!</v>
          </cell>
          <cell r="Y1457">
            <v>24800</v>
          </cell>
          <cell r="Z1457">
            <v>23150</v>
          </cell>
          <cell r="AA1457">
            <v>21950</v>
          </cell>
        </row>
        <row r="1458">
          <cell r="A1458">
            <v>465</v>
          </cell>
          <cell r="B1458" t="str">
            <v>고춧가루국산kg괴산농협</v>
          </cell>
          <cell r="D1458" t="str">
            <v>조미료류</v>
          </cell>
          <cell r="E1458" t="str">
            <v>고춧가루</v>
          </cell>
          <cell r="F1458" t="str">
            <v>국산</v>
          </cell>
          <cell r="G1458" t="str">
            <v>kg</v>
          </cell>
          <cell r="I1458" t="str">
            <v>괴산농협</v>
          </cell>
          <cell r="J1458" t="str">
            <v>-</v>
          </cell>
          <cell r="K1458" t="str">
            <v>-</v>
          </cell>
          <cell r="L1458" t="str">
            <v>-</v>
          </cell>
          <cell r="M1458" t="e">
            <v>#VALUE!</v>
          </cell>
          <cell r="N1458" t="e">
            <v>#VALUE!</v>
          </cell>
          <cell r="O1458" t="str">
            <v>-</v>
          </cell>
          <cell r="P1458">
            <v>20000</v>
          </cell>
          <cell r="Q1458" t="str">
            <v>-</v>
          </cell>
          <cell r="R1458" t="e">
            <v>#VALUE!</v>
          </cell>
          <cell r="S1458" t="e">
            <v>#VALUE!</v>
          </cell>
          <cell r="T1458" t="str">
            <v>-</v>
          </cell>
          <cell r="U1458" t="str">
            <v>-</v>
          </cell>
          <cell r="W1458" t="e">
            <v>#VALUE!</v>
          </cell>
          <cell r="X1458" t="e">
            <v>#VALUE!</v>
          </cell>
          <cell r="Y1458">
            <v>51000</v>
          </cell>
          <cell r="Z1458">
            <v>51100</v>
          </cell>
          <cell r="AA1458">
            <v>41500</v>
          </cell>
        </row>
        <row r="1459">
          <cell r="A1459">
            <v>466</v>
          </cell>
          <cell r="B1459" t="str">
            <v>고춧가루국산kg남안동농협</v>
          </cell>
          <cell r="D1459" t="str">
            <v>조미료류</v>
          </cell>
          <cell r="E1459" t="str">
            <v>고춧가루</v>
          </cell>
          <cell r="F1459" t="str">
            <v>국산</v>
          </cell>
          <cell r="G1459" t="str">
            <v>kg</v>
          </cell>
          <cell r="I1459" t="str">
            <v>남안동농협</v>
          </cell>
          <cell r="J1459" t="str">
            <v>-</v>
          </cell>
          <cell r="K1459" t="str">
            <v>-</v>
          </cell>
          <cell r="L1459" t="str">
            <v>-</v>
          </cell>
          <cell r="M1459" t="e">
            <v>#VALUE!</v>
          </cell>
          <cell r="N1459" t="e">
            <v>#VALUE!</v>
          </cell>
          <cell r="O1459" t="str">
            <v>-</v>
          </cell>
          <cell r="P1459" t="str">
            <v>-</v>
          </cell>
          <cell r="Q1459" t="str">
            <v>-</v>
          </cell>
          <cell r="R1459" t="e">
            <v>#VALUE!</v>
          </cell>
          <cell r="S1459" t="e">
            <v>#VALUE!</v>
          </cell>
          <cell r="T1459" t="str">
            <v>-</v>
          </cell>
          <cell r="U1459" t="str">
            <v>-</v>
          </cell>
          <cell r="V1459" t="str">
            <v>-</v>
          </cell>
          <cell r="W1459" t="e">
            <v>#VALUE!</v>
          </cell>
          <cell r="X1459" t="e">
            <v>#VALUE!</v>
          </cell>
          <cell r="Y1459">
            <v>51000</v>
          </cell>
          <cell r="Z1459">
            <v>53650</v>
          </cell>
          <cell r="AA1459">
            <v>42700</v>
          </cell>
        </row>
        <row r="1460">
          <cell r="A1460">
            <v>467</v>
          </cell>
          <cell r="B1460" t="str">
            <v>고춧가루국산kg일반음성농협</v>
          </cell>
          <cell r="D1460" t="str">
            <v>조미료류</v>
          </cell>
          <cell r="E1460" t="str">
            <v>고춧가루</v>
          </cell>
          <cell r="F1460" t="str">
            <v>국산</v>
          </cell>
          <cell r="G1460" t="str">
            <v>kg</v>
          </cell>
          <cell r="H1460" t="str">
            <v>일반</v>
          </cell>
          <cell r="I1460" t="str">
            <v>음성농협</v>
          </cell>
          <cell r="J1460" t="str">
            <v>-</v>
          </cell>
          <cell r="K1460" t="str">
            <v>-</v>
          </cell>
          <cell r="L1460" t="str">
            <v>-</v>
          </cell>
          <cell r="M1460" t="e">
            <v>#VALUE!</v>
          </cell>
          <cell r="N1460" t="e">
            <v>#VALUE!</v>
          </cell>
          <cell r="O1460" t="str">
            <v>-</v>
          </cell>
          <cell r="P1460" t="str">
            <v>-</v>
          </cell>
          <cell r="Q1460" t="str">
            <v>-</v>
          </cell>
          <cell r="R1460" t="e">
            <v>#VALUE!</v>
          </cell>
          <cell r="S1460" t="e">
            <v>#VALUE!</v>
          </cell>
          <cell r="T1460" t="str">
            <v>-</v>
          </cell>
          <cell r="U1460" t="str">
            <v>-</v>
          </cell>
          <cell r="V1460" t="str">
            <v>-</v>
          </cell>
          <cell r="W1460" t="e">
            <v>#VALUE!</v>
          </cell>
          <cell r="X1460" t="e">
            <v>#VALUE!</v>
          </cell>
          <cell r="Y1460">
            <v>54800</v>
          </cell>
          <cell r="Z1460">
            <v>56500</v>
          </cell>
          <cell r="AA1460">
            <v>43900</v>
          </cell>
        </row>
        <row r="1461">
          <cell r="A1461">
            <v>468</v>
          </cell>
          <cell r="B1461" t="str">
            <v>굴소스중국굴추출물40/이금기식품2268g프리미엄오뚜기</v>
          </cell>
          <cell r="C1461">
            <v>107</v>
          </cell>
          <cell r="D1461" t="str">
            <v>조미료류</v>
          </cell>
          <cell r="E1461" t="str">
            <v>굴소스</v>
          </cell>
          <cell r="F1461" t="str">
            <v>중국굴추출물40/이금기식품</v>
          </cell>
          <cell r="G1461" t="str">
            <v>2268g</v>
          </cell>
          <cell r="H1461" t="str">
            <v>프리미엄</v>
          </cell>
          <cell r="I1461" t="str">
            <v>오뚜기</v>
          </cell>
          <cell r="J1461">
            <v>15700</v>
          </cell>
          <cell r="K1461">
            <v>17700</v>
          </cell>
          <cell r="L1461">
            <v>17700</v>
          </cell>
          <cell r="M1461">
            <v>12.738853503184714</v>
          </cell>
          <cell r="N1461">
            <v>0</v>
          </cell>
          <cell r="O1461" t="str">
            <v>-</v>
          </cell>
          <cell r="P1461" t="str">
            <v>-</v>
          </cell>
          <cell r="Q1461" t="str">
            <v>-</v>
          </cell>
          <cell r="R1461" t="e">
            <v>#VALUE!</v>
          </cell>
          <cell r="S1461" t="e">
            <v>#VALUE!</v>
          </cell>
          <cell r="T1461">
            <v>13900</v>
          </cell>
          <cell r="U1461" t="str">
            <v>-</v>
          </cell>
          <cell r="V1461" t="str">
            <v>-</v>
          </cell>
          <cell r="W1461" t="e">
            <v>#VALUE!</v>
          </cell>
          <cell r="X1461" t="e">
            <v>#VALUE!</v>
          </cell>
          <cell r="Y1461">
            <v>15170</v>
          </cell>
          <cell r="Z1461">
            <v>15170</v>
          </cell>
          <cell r="AA1461">
            <v>17350</v>
          </cell>
        </row>
        <row r="1462">
          <cell r="A1462">
            <v>469</v>
          </cell>
          <cell r="B1462" t="str">
            <v>굴소스국산굴추출농축액70.2/청정원500g프리미엄청정원</v>
          </cell>
          <cell r="D1462" t="str">
            <v>조미료류</v>
          </cell>
          <cell r="E1462" t="str">
            <v>굴소스</v>
          </cell>
          <cell r="F1462" t="str">
            <v>국산굴추출농축액70.2/청정원</v>
          </cell>
          <cell r="G1462" t="str">
            <v>500g</v>
          </cell>
          <cell r="H1462" t="str">
            <v>프리미엄</v>
          </cell>
          <cell r="I1462" t="str">
            <v>청정원</v>
          </cell>
          <cell r="J1462">
            <v>6200</v>
          </cell>
          <cell r="K1462">
            <v>6200</v>
          </cell>
          <cell r="L1462">
            <v>6200</v>
          </cell>
          <cell r="M1462">
            <v>0</v>
          </cell>
          <cell r="N1462">
            <v>0</v>
          </cell>
          <cell r="O1462" t="str">
            <v>-</v>
          </cell>
          <cell r="P1462" t="str">
            <v>-</v>
          </cell>
          <cell r="Q1462">
            <v>7000</v>
          </cell>
          <cell r="R1462" t="e">
            <v>#VALUE!</v>
          </cell>
          <cell r="S1462" t="e">
            <v>#VALUE!</v>
          </cell>
          <cell r="T1462">
            <v>7100</v>
          </cell>
          <cell r="U1462">
            <v>7100</v>
          </cell>
          <cell r="V1462">
            <v>7100</v>
          </cell>
          <cell r="W1462">
            <v>0</v>
          </cell>
          <cell r="X1462">
            <v>0</v>
          </cell>
          <cell r="Y1462">
            <v>7100</v>
          </cell>
          <cell r="Z1462">
            <v>7100</v>
          </cell>
          <cell r="AA1462">
            <v>7100</v>
          </cell>
        </row>
        <row r="1463">
          <cell r="A1463">
            <v>470</v>
          </cell>
          <cell r="B1463" t="str">
            <v>굴소스510g팬더굴소스오뚜기</v>
          </cell>
          <cell r="D1463" t="str">
            <v>조미료류</v>
          </cell>
          <cell r="E1463" t="str">
            <v>굴소스</v>
          </cell>
          <cell r="G1463" t="str">
            <v>510g</v>
          </cell>
          <cell r="H1463" t="str">
            <v>팬더굴소스</v>
          </cell>
          <cell r="I1463" t="str">
            <v>오뚜기</v>
          </cell>
          <cell r="J1463">
            <v>2950</v>
          </cell>
          <cell r="K1463">
            <v>2950</v>
          </cell>
          <cell r="L1463">
            <v>2950</v>
          </cell>
          <cell r="M1463">
            <v>0</v>
          </cell>
          <cell r="N1463">
            <v>0</v>
          </cell>
          <cell r="O1463">
            <v>3200</v>
          </cell>
          <cell r="P1463">
            <v>3400</v>
          </cell>
          <cell r="Q1463">
            <v>3400</v>
          </cell>
          <cell r="R1463">
            <v>6.25</v>
          </cell>
          <cell r="S1463">
            <v>0</v>
          </cell>
          <cell r="T1463">
            <v>4210</v>
          </cell>
          <cell r="U1463">
            <v>2950</v>
          </cell>
          <cell r="V1463">
            <v>2950</v>
          </cell>
          <cell r="W1463">
            <v>-29.928741092636578</v>
          </cell>
          <cell r="X1463">
            <v>0</v>
          </cell>
          <cell r="Y1463">
            <v>3250</v>
          </cell>
          <cell r="Z1463">
            <v>3250</v>
          </cell>
          <cell r="AA1463">
            <v>3250</v>
          </cell>
        </row>
        <row r="1464">
          <cell r="A1464">
            <v>471</v>
          </cell>
          <cell r="B1464" t="str">
            <v>굴소스중국굴추출물40/이금기식품510g프리미엄오뚜기</v>
          </cell>
          <cell r="D1464" t="str">
            <v>조미료류</v>
          </cell>
          <cell r="E1464" t="str">
            <v>굴소스</v>
          </cell>
          <cell r="F1464" t="str">
            <v>중국굴추출물40/이금기식품</v>
          </cell>
          <cell r="G1464" t="str">
            <v>510g</v>
          </cell>
          <cell r="H1464" t="str">
            <v>프리미엄</v>
          </cell>
          <cell r="I1464" t="str">
            <v>오뚜기</v>
          </cell>
          <cell r="J1464">
            <v>6250</v>
          </cell>
          <cell r="K1464">
            <v>6250</v>
          </cell>
          <cell r="L1464">
            <v>6250</v>
          </cell>
          <cell r="M1464">
            <v>0</v>
          </cell>
          <cell r="N1464">
            <v>0</v>
          </cell>
          <cell r="O1464">
            <v>6200</v>
          </cell>
          <cell r="P1464" t="str">
            <v>-</v>
          </cell>
          <cell r="Q1464">
            <v>6500</v>
          </cell>
          <cell r="R1464">
            <v>4.838709677419355</v>
          </cell>
          <cell r="S1464" t="e">
            <v>#VALUE!</v>
          </cell>
          <cell r="T1464" t="str">
            <v>-</v>
          </cell>
          <cell r="U1464">
            <v>6980</v>
          </cell>
          <cell r="V1464">
            <v>6400</v>
          </cell>
          <cell r="W1464" t="e">
            <v>#VALUE!</v>
          </cell>
          <cell r="X1464">
            <v>-8.3094555873925504</v>
          </cell>
          <cell r="Y1464">
            <v>6980</v>
          </cell>
          <cell r="Z1464">
            <v>6980</v>
          </cell>
          <cell r="AA1464">
            <v>6980</v>
          </cell>
        </row>
        <row r="1465">
          <cell r="A1465">
            <v>472</v>
          </cell>
          <cell r="B1465" t="str">
            <v>데리야끼소스포도당/청정원3.3kg청정원</v>
          </cell>
          <cell r="C1465">
            <v>108</v>
          </cell>
          <cell r="D1465" t="str">
            <v>조미료류</v>
          </cell>
          <cell r="E1465" t="str">
            <v>데리야끼소스</v>
          </cell>
          <cell r="F1465" t="str">
            <v>포도당/청정원</v>
          </cell>
          <cell r="G1465" t="str">
            <v>3.3kg</v>
          </cell>
          <cell r="I1465" t="str">
            <v>청정원</v>
          </cell>
          <cell r="J1465">
            <v>9900</v>
          </cell>
          <cell r="K1465">
            <v>9900</v>
          </cell>
          <cell r="L1465">
            <v>9900</v>
          </cell>
          <cell r="M1465">
            <v>0</v>
          </cell>
          <cell r="N1465">
            <v>0</v>
          </cell>
          <cell r="O1465" t="str">
            <v>-</v>
          </cell>
          <cell r="P1465" t="str">
            <v>-</v>
          </cell>
          <cell r="Q1465" t="str">
            <v>-</v>
          </cell>
          <cell r="R1465" t="e">
            <v>#VALUE!</v>
          </cell>
          <cell r="S1465" t="e">
            <v>#VALUE!</v>
          </cell>
          <cell r="T1465" t="str">
            <v>-</v>
          </cell>
          <cell r="U1465" t="str">
            <v>-</v>
          </cell>
          <cell r="V1465" t="str">
            <v>-</v>
          </cell>
          <cell r="W1465" t="e">
            <v>#VALUE!</v>
          </cell>
          <cell r="X1465" t="e">
            <v>#VALUE!</v>
          </cell>
          <cell r="Y1465" t="str">
            <v>-</v>
          </cell>
          <cell r="Z1465" t="str">
            <v>-</v>
          </cell>
          <cell r="AA1465">
            <v>10740</v>
          </cell>
        </row>
        <row r="1466">
          <cell r="A1466">
            <v>473</v>
          </cell>
          <cell r="B1466" t="str">
            <v>돈까스소스2.1kg제일제당</v>
          </cell>
          <cell r="C1466">
            <v>109</v>
          </cell>
          <cell r="D1466" t="str">
            <v>조미료류</v>
          </cell>
          <cell r="E1466" t="str">
            <v>돈까스소스</v>
          </cell>
          <cell r="G1466" t="str">
            <v>2.1kg</v>
          </cell>
          <cell r="I1466" t="str">
            <v>제일제당</v>
          </cell>
          <cell r="J1466">
            <v>4900</v>
          </cell>
          <cell r="K1466">
            <v>4780</v>
          </cell>
          <cell r="L1466">
            <v>4680</v>
          </cell>
          <cell r="M1466">
            <v>-4.4897959183673466</v>
          </cell>
          <cell r="N1466">
            <v>-2.0920502092050208</v>
          </cell>
          <cell r="O1466">
            <v>5500</v>
          </cell>
          <cell r="P1466">
            <v>5500</v>
          </cell>
          <cell r="Q1466">
            <v>5500</v>
          </cell>
          <cell r="R1466">
            <v>0</v>
          </cell>
          <cell r="S1466">
            <v>0</v>
          </cell>
          <cell r="T1466" t="str">
            <v>-</v>
          </cell>
          <cell r="U1466" t="str">
            <v>-</v>
          </cell>
          <cell r="V1466" t="str">
            <v>-</v>
          </cell>
          <cell r="W1466" t="e">
            <v>#VALUE!</v>
          </cell>
          <cell r="X1466" t="e">
            <v>#VALUE!</v>
          </cell>
          <cell r="Y1466">
            <v>5200</v>
          </cell>
          <cell r="Z1466">
            <v>5250</v>
          </cell>
          <cell r="AA1466">
            <v>6780</v>
          </cell>
        </row>
        <row r="1467">
          <cell r="A1467">
            <v>474</v>
          </cell>
          <cell r="B1467" t="str">
            <v>돈까스소스국산액상과당양조식초10.2/오뚜기2.1kg오뚜기</v>
          </cell>
          <cell r="D1467" t="str">
            <v>조미료류</v>
          </cell>
          <cell r="E1467" t="str">
            <v>돈까스소스</v>
          </cell>
          <cell r="F1467" t="str">
            <v>국산액상과당양조식초10.2/오뚜기</v>
          </cell>
          <cell r="G1467" t="str">
            <v>2.1kg</v>
          </cell>
          <cell r="I1467" t="str">
            <v>오뚜기</v>
          </cell>
          <cell r="J1467">
            <v>4380</v>
          </cell>
          <cell r="K1467">
            <v>4600</v>
          </cell>
          <cell r="L1467">
            <v>4500</v>
          </cell>
          <cell r="M1467">
            <v>2.7397260273972601</v>
          </cell>
          <cell r="N1467">
            <v>-2.1739130434782608</v>
          </cell>
          <cell r="O1467">
            <v>4900</v>
          </cell>
          <cell r="P1467">
            <v>4900</v>
          </cell>
          <cell r="Q1467">
            <v>4900</v>
          </cell>
          <cell r="R1467">
            <v>0</v>
          </cell>
          <cell r="S1467">
            <v>0</v>
          </cell>
          <cell r="T1467">
            <v>4900</v>
          </cell>
          <cell r="U1467">
            <v>4900</v>
          </cell>
          <cell r="V1467">
            <v>4900</v>
          </cell>
          <cell r="W1467">
            <v>0</v>
          </cell>
          <cell r="X1467">
            <v>0</v>
          </cell>
          <cell r="Y1467">
            <v>4680</v>
          </cell>
          <cell r="Z1467">
            <v>4680</v>
          </cell>
          <cell r="AA1467">
            <v>4680</v>
          </cell>
        </row>
        <row r="1468">
          <cell r="A1468">
            <v>475</v>
          </cell>
          <cell r="B1468" t="str">
            <v>돈까스소스/청정원250g파인애플돈까스소스청정원</v>
          </cell>
          <cell r="D1468" t="str">
            <v>조미료류</v>
          </cell>
          <cell r="E1468" t="str">
            <v>돈까스소스</v>
          </cell>
          <cell r="F1468" t="str">
            <v>/청정원</v>
          </cell>
          <cell r="G1468" t="str">
            <v>250g</v>
          </cell>
          <cell r="H1468" t="str">
            <v>파인애플돈까스소스</v>
          </cell>
          <cell r="I1468" t="str">
            <v>청정원</v>
          </cell>
          <cell r="J1468">
            <v>1570</v>
          </cell>
          <cell r="K1468">
            <v>1570</v>
          </cell>
          <cell r="L1468">
            <v>1570</v>
          </cell>
          <cell r="M1468">
            <v>0</v>
          </cell>
          <cell r="N1468">
            <v>0</v>
          </cell>
          <cell r="O1468" t="str">
            <v>-</v>
          </cell>
          <cell r="P1468" t="str">
            <v>-</v>
          </cell>
          <cell r="Q1468">
            <v>1700</v>
          </cell>
          <cell r="R1468" t="e">
            <v>#VALUE!</v>
          </cell>
          <cell r="S1468" t="e">
            <v>#VALUE!</v>
          </cell>
          <cell r="T1468" t="str">
            <v>-</v>
          </cell>
          <cell r="U1468" t="str">
            <v>-</v>
          </cell>
          <cell r="V1468">
            <v>1210</v>
          </cell>
          <cell r="W1468" t="e">
            <v>#VALUE!</v>
          </cell>
          <cell r="X1468" t="e">
            <v>#VALUE!</v>
          </cell>
          <cell r="Y1468">
            <v>1650</v>
          </cell>
          <cell r="Z1468">
            <v>1650</v>
          </cell>
          <cell r="AA1468">
            <v>1650</v>
          </cell>
        </row>
        <row r="1469">
          <cell r="A1469">
            <v>476</v>
          </cell>
          <cell r="B1469" t="str">
            <v>돈까스소스/청정원250g유기농돈까스소스청정원</v>
          </cell>
          <cell r="D1469" t="str">
            <v>조미료류</v>
          </cell>
          <cell r="E1469" t="str">
            <v>돈까스소스</v>
          </cell>
          <cell r="F1469" t="str">
            <v>/청정원</v>
          </cell>
          <cell r="G1469" t="str">
            <v>250g</v>
          </cell>
          <cell r="H1469" t="str">
            <v>유기농돈까스소스</v>
          </cell>
          <cell r="I1469" t="str">
            <v>청정원</v>
          </cell>
          <cell r="J1469" t="str">
            <v>-</v>
          </cell>
          <cell r="K1469" t="str">
            <v>-</v>
          </cell>
          <cell r="L1469" t="str">
            <v>-</v>
          </cell>
          <cell r="M1469" t="e">
            <v>#VALUE!</v>
          </cell>
          <cell r="N1469" t="e">
            <v>#VALUE!</v>
          </cell>
          <cell r="O1469" t="str">
            <v>-</v>
          </cell>
          <cell r="P1469" t="str">
            <v>-</v>
          </cell>
          <cell r="Q1469" t="str">
            <v>-</v>
          </cell>
          <cell r="R1469" t="e">
            <v>#VALUE!</v>
          </cell>
          <cell r="S1469" t="e">
            <v>#VALUE!</v>
          </cell>
          <cell r="T1469" t="str">
            <v>-</v>
          </cell>
          <cell r="U1469" t="str">
            <v>-</v>
          </cell>
          <cell r="V1469" t="str">
            <v>-</v>
          </cell>
          <cell r="W1469" t="e">
            <v>#VALUE!</v>
          </cell>
          <cell r="X1469" t="e">
            <v>#VALUE!</v>
          </cell>
          <cell r="Y1469">
            <v>3100</v>
          </cell>
          <cell r="Z1469">
            <v>3100</v>
          </cell>
          <cell r="AA1469">
            <v>3100</v>
          </cell>
        </row>
        <row r="1470">
          <cell r="A1470">
            <v>477</v>
          </cell>
          <cell r="B1470" t="str">
            <v>돈까스소스/청정원3.3kg돈까스소스1호청정원</v>
          </cell>
          <cell r="D1470" t="str">
            <v>조미료류</v>
          </cell>
          <cell r="E1470" t="str">
            <v>돈까스소스</v>
          </cell>
          <cell r="F1470" t="str">
            <v>/청정원</v>
          </cell>
          <cell r="G1470" t="str">
            <v>3.3kg</v>
          </cell>
          <cell r="H1470" t="str">
            <v>돈까스소스1호</v>
          </cell>
          <cell r="I1470" t="str">
            <v>청정원</v>
          </cell>
          <cell r="J1470">
            <v>7400</v>
          </cell>
          <cell r="K1470">
            <v>7400</v>
          </cell>
          <cell r="L1470">
            <v>7400</v>
          </cell>
          <cell r="M1470">
            <v>0</v>
          </cell>
          <cell r="N1470">
            <v>0</v>
          </cell>
          <cell r="O1470" t="str">
            <v>-</v>
          </cell>
          <cell r="P1470" t="str">
            <v>-</v>
          </cell>
          <cell r="Q1470" t="str">
            <v>-</v>
          </cell>
          <cell r="R1470" t="e">
            <v>#VALUE!</v>
          </cell>
          <cell r="S1470" t="e">
            <v>#VALUE!</v>
          </cell>
          <cell r="T1470" t="str">
            <v>-</v>
          </cell>
          <cell r="U1470" t="str">
            <v>-</v>
          </cell>
          <cell r="V1470" t="str">
            <v>-</v>
          </cell>
          <cell r="W1470" t="e">
            <v>#VALUE!</v>
          </cell>
          <cell r="X1470" t="e">
            <v>#VALUE!</v>
          </cell>
          <cell r="Y1470" t="str">
            <v>-</v>
          </cell>
          <cell r="Z1470" t="str">
            <v>-</v>
          </cell>
          <cell r="AA1470" t="str">
            <v>-</v>
          </cell>
        </row>
        <row r="1471">
          <cell r="A1471">
            <v>478</v>
          </cell>
          <cell r="B1471" t="str">
            <v>돈까스소스/청정원400g파인애플돈까스소스청정원</v>
          </cell>
          <cell r="D1471" t="str">
            <v>조미료류</v>
          </cell>
          <cell r="E1471" t="str">
            <v>돈까스소스</v>
          </cell>
          <cell r="F1471" t="str">
            <v>/청정원</v>
          </cell>
          <cell r="G1471" t="str">
            <v>400g</v>
          </cell>
          <cell r="H1471" t="str">
            <v>파인애플돈까스소스</v>
          </cell>
          <cell r="I1471" t="str">
            <v>청정원</v>
          </cell>
          <cell r="J1471">
            <v>2000</v>
          </cell>
          <cell r="K1471">
            <v>2000</v>
          </cell>
          <cell r="L1471">
            <v>2000</v>
          </cell>
          <cell r="M1471">
            <v>0</v>
          </cell>
          <cell r="N1471">
            <v>0</v>
          </cell>
          <cell r="O1471" t="str">
            <v>-</v>
          </cell>
          <cell r="P1471" t="str">
            <v>-</v>
          </cell>
          <cell r="Q1471">
            <v>2200</v>
          </cell>
          <cell r="R1471" t="e">
            <v>#VALUE!</v>
          </cell>
          <cell r="S1471" t="e">
            <v>#VALUE!</v>
          </cell>
          <cell r="T1471">
            <v>1690</v>
          </cell>
          <cell r="U1471">
            <v>2150</v>
          </cell>
          <cell r="V1471">
            <v>1940</v>
          </cell>
          <cell r="W1471">
            <v>14.792899408284024</v>
          </cell>
          <cell r="X1471">
            <v>-9.7674418604651159</v>
          </cell>
          <cell r="Y1471">
            <v>2150</v>
          </cell>
          <cell r="Z1471">
            <v>2150</v>
          </cell>
          <cell r="AA1471">
            <v>2150</v>
          </cell>
        </row>
        <row r="1472">
          <cell r="A1472">
            <v>479</v>
          </cell>
          <cell r="B1472" t="str">
            <v>돈까스소스국산액상과당양조식초10.2/오뚜기415ml오뚜기</v>
          </cell>
          <cell r="D1472" t="str">
            <v>조미료류</v>
          </cell>
          <cell r="E1472" t="str">
            <v>돈까스소스</v>
          </cell>
          <cell r="F1472" t="str">
            <v>국산액상과당양조식초10.2/오뚜기</v>
          </cell>
          <cell r="G1472" t="str">
            <v>415ml</v>
          </cell>
          <cell r="I1472" t="str">
            <v>오뚜기</v>
          </cell>
          <cell r="J1472">
            <v>1260</v>
          </cell>
          <cell r="K1472">
            <v>1260</v>
          </cell>
          <cell r="L1472">
            <v>1260</v>
          </cell>
          <cell r="M1472">
            <v>0</v>
          </cell>
          <cell r="N1472">
            <v>0</v>
          </cell>
          <cell r="O1472">
            <v>1500</v>
          </cell>
          <cell r="P1472">
            <v>1500</v>
          </cell>
          <cell r="Q1472">
            <v>1500</v>
          </cell>
          <cell r="R1472">
            <v>0</v>
          </cell>
          <cell r="S1472">
            <v>0</v>
          </cell>
          <cell r="T1472" t="str">
            <v>-</v>
          </cell>
          <cell r="U1472" t="str">
            <v>-</v>
          </cell>
          <cell r="V1472" t="str">
            <v>-</v>
          </cell>
          <cell r="W1472" t="e">
            <v>#VALUE!</v>
          </cell>
          <cell r="X1472" t="e">
            <v>#VALUE!</v>
          </cell>
          <cell r="Y1472">
            <v>1550</v>
          </cell>
          <cell r="Z1472">
            <v>1550</v>
          </cell>
          <cell r="AA1472">
            <v>1550</v>
          </cell>
        </row>
        <row r="1473">
          <cell r="A1473">
            <v>480</v>
          </cell>
          <cell r="B1473" t="str">
            <v>돈까스소스475g돈까스소스오뚜기</v>
          </cell>
          <cell r="D1473" t="str">
            <v>조미료류</v>
          </cell>
          <cell r="E1473" t="str">
            <v>돈까스소스</v>
          </cell>
          <cell r="G1473" t="str">
            <v>475g</v>
          </cell>
          <cell r="H1473" t="str">
            <v>돈까스소스</v>
          </cell>
          <cell r="I1473" t="str">
            <v>오뚜기</v>
          </cell>
          <cell r="J1473">
            <v>1720</v>
          </cell>
          <cell r="K1473">
            <v>1720</v>
          </cell>
          <cell r="L1473">
            <v>1720</v>
          </cell>
          <cell r="M1473">
            <v>0</v>
          </cell>
          <cell r="N1473">
            <v>0</v>
          </cell>
          <cell r="O1473">
            <v>1950</v>
          </cell>
          <cell r="P1473">
            <v>1950</v>
          </cell>
          <cell r="Q1473">
            <v>1950</v>
          </cell>
          <cell r="R1473">
            <v>0</v>
          </cell>
          <cell r="S1473">
            <v>0</v>
          </cell>
          <cell r="T1473">
            <v>2080</v>
          </cell>
          <cell r="U1473">
            <v>2080</v>
          </cell>
          <cell r="V1473">
            <v>2080</v>
          </cell>
          <cell r="W1473">
            <v>0</v>
          </cell>
          <cell r="X1473">
            <v>0</v>
          </cell>
          <cell r="Y1473">
            <v>2080</v>
          </cell>
          <cell r="Z1473">
            <v>2080</v>
          </cell>
          <cell r="AA1473">
            <v>2080</v>
          </cell>
        </row>
        <row r="1474">
          <cell r="A1474">
            <v>481</v>
          </cell>
          <cell r="B1474" t="str">
            <v>돈까스소스475g참참돈까스소스오뚜기</v>
          </cell>
          <cell r="D1474" t="str">
            <v>조미료류</v>
          </cell>
          <cell r="E1474" t="str">
            <v>돈까스소스</v>
          </cell>
          <cell r="G1474" t="str">
            <v>475g</v>
          </cell>
          <cell r="H1474" t="str">
            <v>참참돈까스소스</v>
          </cell>
          <cell r="I1474" t="str">
            <v>오뚜기</v>
          </cell>
          <cell r="J1474" t="str">
            <v>-</v>
          </cell>
          <cell r="K1474" t="str">
            <v>-</v>
          </cell>
          <cell r="L1474" t="str">
            <v>-</v>
          </cell>
          <cell r="M1474" t="e">
            <v>#VALUE!</v>
          </cell>
          <cell r="N1474" t="e">
            <v>#VALUE!</v>
          </cell>
          <cell r="O1474" t="str">
            <v>-</v>
          </cell>
          <cell r="P1474" t="str">
            <v>-</v>
          </cell>
          <cell r="Q1474" t="str">
            <v>-</v>
          </cell>
          <cell r="R1474" t="e">
            <v>#VALUE!</v>
          </cell>
          <cell r="S1474" t="e">
            <v>#VALUE!</v>
          </cell>
          <cell r="T1474">
            <v>2150</v>
          </cell>
          <cell r="U1474">
            <v>2690</v>
          </cell>
          <cell r="V1474">
            <v>2690</v>
          </cell>
          <cell r="W1474">
            <v>25.11627906976744</v>
          </cell>
          <cell r="X1474">
            <v>0</v>
          </cell>
          <cell r="Y1474">
            <v>2600</v>
          </cell>
          <cell r="Z1474">
            <v>2600</v>
          </cell>
          <cell r="AA1474">
            <v>2600</v>
          </cell>
        </row>
        <row r="1475">
          <cell r="A1475">
            <v>482</v>
          </cell>
          <cell r="B1475" t="str">
            <v>된장수입된장92/청정원14kg순창재래식된장청정원</v>
          </cell>
          <cell r="C1475">
            <v>110</v>
          </cell>
          <cell r="D1475" t="str">
            <v>조미료류</v>
          </cell>
          <cell r="E1475" t="str">
            <v>된장</v>
          </cell>
          <cell r="F1475" t="str">
            <v>수입된장92/청정원</v>
          </cell>
          <cell r="G1475" t="str">
            <v>14kg</v>
          </cell>
          <cell r="H1475" t="str">
            <v>순창재래식된장</v>
          </cell>
          <cell r="I1475" t="str">
            <v>청정원</v>
          </cell>
          <cell r="J1475">
            <v>26200</v>
          </cell>
          <cell r="K1475">
            <v>25000</v>
          </cell>
          <cell r="L1475">
            <v>25000</v>
          </cell>
          <cell r="M1475">
            <v>-4.5801526717557248</v>
          </cell>
          <cell r="N1475">
            <v>0</v>
          </cell>
          <cell r="O1475" t="str">
            <v>-</v>
          </cell>
          <cell r="P1475" t="str">
            <v>-</v>
          </cell>
          <cell r="Q1475" t="str">
            <v>-</v>
          </cell>
          <cell r="R1475" t="e">
            <v>#VALUE!</v>
          </cell>
          <cell r="S1475" t="e">
            <v>#VALUE!</v>
          </cell>
          <cell r="T1475">
            <v>28000</v>
          </cell>
          <cell r="U1475">
            <v>32200</v>
          </cell>
          <cell r="V1475">
            <v>32200</v>
          </cell>
          <cell r="W1475">
            <v>15</v>
          </cell>
          <cell r="X1475">
            <v>0</v>
          </cell>
          <cell r="Y1475">
            <v>26200</v>
          </cell>
          <cell r="Z1475">
            <v>28850</v>
          </cell>
          <cell r="AA1475">
            <v>28850</v>
          </cell>
        </row>
        <row r="1476">
          <cell r="A1476">
            <v>483</v>
          </cell>
          <cell r="B1476" t="str">
            <v>된장/삼원14kg재래식된장해찬들</v>
          </cell>
          <cell r="D1476" t="str">
            <v>조미료류</v>
          </cell>
          <cell r="E1476" t="str">
            <v>된장</v>
          </cell>
          <cell r="F1476" t="str">
            <v>/삼원</v>
          </cell>
          <cell r="G1476" t="str">
            <v>14kg</v>
          </cell>
          <cell r="H1476" t="str">
            <v>재래식된장</v>
          </cell>
          <cell r="I1476" t="str">
            <v>해찬들</v>
          </cell>
          <cell r="J1476">
            <v>27500</v>
          </cell>
          <cell r="K1476">
            <v>25300</v>
          </cell>
          <cell r="L1476">
            <v>25000</v>
          </cell>
          <cell r="M1476">
            <v>-9.0909090909090917</v>
          </cell>
          <cell r="N1476">
            <v>-1.1857707509881423</v>
          </cell>
          <cell r="O1476">
            <v>28000</v>
          </cell>
          <cell r="P1476">
            <v>28000</v>
          </cell>
          <cell r="Q1476">
            <v>28000</v>
          </cell>
          <cell r="R1476">
            <v>0</v>
          </cell>
          <cell r="S1476">
            <v>0</v>
          </cell>
          <cell r="T1476" t="str">
            <v>-</v>
          </cell>
          <cell r="U1476" t="str">
            <v>-</v>
          </cell>
          <cell r="V1476">
            <v>24800</v>
          </cell>
          <cell r="W1476" t="e">
            <v>#VALUE!</v>
          </cell>
          <cell r="X1476" t="e">
            <v>#VALUE!</v>
          </cell>
          <cell r="Y1476">
            <v>28570</v>
          </cell>
          <cell r="Z1476">
            <v>36100</v>
          </cell>
          <cell r="AA1476">
            <v>27800</v>
          </cell>
        </row>
        <row r="1477">
          <cell r="A1477">
            <v>484</v>
          </cell>
          <cell r="B1477" t="str">
            <v>된장14kg신송식품</v>
          </cell>
          <cell r="D1477" t="str">
            <v>조미료류</v>
          </cell>
          <cell r="E1477" t="str">
            <v>된장</v>
          </cell>
          <cell r="G1477" t="str">
            <v>14kg</v>
          </cell>
          <cell r="I1477" t="str">
            <v>신송식품</v>
          </cell>
          <cell r="J1477" t="str">
            <v>-</v>
          </cell>
          <cell r="K1477" t="str">
            <v>-</v>
          </cell>
          <cell r="L1477" t="str">
            <v>-</v>
          </cell>
          <cell r="M1477" t="e">
            <v>#VALUE!</v>
          </cell>
          <cell r="N1477" t="e">
            <v>#VALUE!</v>
          </cell>
          <cell r="O1477" t="str">
            <v>-</v>
          </cell>
          <cell r="P1477" t="str">
            <v>-</v>
          </cell>
          <cell r="Q1477" t="str">
            <v>-</v>
          </cell>
          <cell r="R1477" t="e">
            <v>#VALUE!</v>
          </cell>
          <cell r="S1477" t="e">
            <v>#VALUE!</v>
          </cell>
          <cell r="T1477" t="str">
            <v>-</v>
          </cell>
          <cell r="U1477" t="str">
            <v>-</v>
          </cell>
          <cell r="V1477" t="str">
            <v>-</v>
          </cell>
          <cell r="W1477" t="e">
            <v>#VALUE!</v>
          </cell>
          <cell r="X1477" t="e">
            <v>#VALUE!</v>
          </cell>
          <cell r="Y1477">
            <v>26500</v>
          </cell>
          <cell r="Z1477">
            <v>26500</v>
          </cell>
          <cell r="AA1477">
            <v>26500</v>
          </cell>
        </row>
        <row r="1478">
          <cell r="A1478">
            <v>485</v>
          </cell>
          <cell r="B1478" t="str">
            <v>된장/삼원14kg메주뜰구수한된장해찬들</v>
          </cell>
          <cell r="D1478" t="str">
            <v>조미료류</v>
          </cell>
          <cell r="E1478" t="str">
            <v>된장</v>
          </cell>
          <cell r="F1478" t="str">
            <v>/삼원</v>
          </cell>
          <cell r="G1478" t="str">
            <v>14kg</v>
          </cell>
          <cell r="H1478" t="str">
            <v>메주뜰구수한된장</v>
          </cell>
          <cell r="I1478" t="str">
            <v>해찬들</v>
          </cell>
          <cell r="J1478">
            <v>43800</v>
          </cell>
          <cell r="K1478">
            <v>43800</v>
          </cell>
          <cell r="L1478">
            <v>43800</v>
          </cell>
          <cell r="M1478">
            <v>0</v>
          </cell>
          <cell r="N1478">
            <v>0</v>
          </cell>
          <cell r="O1478" t="str">
            <v>-</v>
          </cell>
          <cell r="P1478" t="str">
            <v>-</v>
          </cell>
          <cell r="Q1478" t="str">
            <v>-</v>
          </cell>
          <cell r="R1478" t="e">
            <v>#VALUE!</v>
          </cell>
          <cell r="S1478" t="e">
            <v>#VALUE!</v>
          </cell>
          <cell r="T1478">
            <v>37970</v>
          </cell>
          <cell r="U1478" t="str">
            <v>-</v>
          </cell>
          <cell r="V1478" t="str">
            <v>-</v>
          </cell>
          <cell r="W1478" t="e">
            <v>#VALUE!</v>
          </cell>
          <cell r="X1478" t="e">
            <v>#VALUE!</v>
          </cell>
          <cell r="Y1478" t="str">
            <v>-</v>
          </cell>
          <cell r="Z1478">
            <v>27800</v>
          </cell>
          <cell r="AA1478" t="str">
            <v>-</v>
          </cell>
        </row>
        <row r="1479">
          <cell r="A1479">
            <v>486</v>
          </cell>
          <cell r="B1479" t="str">
            <v>된장수입된장98/청정원14kg메주콩된장청정원</v>
          </cell>
          <cell r="D1479" t="str">
            <v>조미료류</v>
          </cell>
          <cell r="E1479" t="str">
            <v>된장</v>
          </cell>
          <cell r="F1479" t="str">
            <v>수입된장98/청정원</v>
          </cell>
          <cell r="G1479" t="str">
            <v>14kg</v>
          </cell>
          <cell r="H1479" t="str">
            <v>메주콩된장</v>
          </cell>
          <cell r="I1479" t="str">
            <v>청정원</v>
          </cell>
          <cell r="J1479" t="str">
            <v>-</v>
          </cell>
          <cell r="K1479" t="str">
            <v>-</v>
          </cell>
          <cell r="L1479">
            <v>25000</v>
          </cell>
          <cell r="M1479" t="e">
            <v>#VALUE!</v>
          </cell>
          <cell r="N1479" t="e">
            <v>#VALUE!</v>
          </cell>
          <cell r="O1479" t="str">
            <v>-</v>
          </cell>
          <cell r="P1479" t="str">
            <v>-</v>
          </cell>
          <cell r="Q1479" t="str">
            <v>-</v>
          </cell>
          <cell r="R1479" t="e">
            <v>#VALUE!</v>
          </cell>
          <cell r="S1479" t="e">
            <v>#VALUE!</v>
          </cell>
          <cell r="T1479" t="str">
            <v>-</v>
          </cell>
          <cell r="U1479" t="str">
            <v>-</v>
          </cell>
          <cell r="V1479" t="str">
            <v>-</v>
          </cell>
          <cell r="W1479" t="e">
            <v>#VALUE!</v>
          </cell>
          <cell r="X1479" t="e">
            <v>#VALUE!</v>
          </cell>
          <cell r="Y1479" t="str">
            <v>-</v>
          </cell>
          <cell r="Z1479" t="str">
            <v>-</v>
          </cell>
          <cell r="AA1479" t="str">
            <v>-</v>
          </cell>
        </row>
        <row r="1480">
          <cell r="A1480">
            <v>487</v>
          </cell>
          <cell r="B1480" t="str">
            <v>된장수입된장92/청정원2.8kg순창재래식된장청정원</v>
          </cell>
          <cell r="D1480" t="str">
            <v>조미료류</v>
          </cell>
          <cell r="E1480" t="str">
            <v>된장</v>
          </cell>
          <cell r="F1480" t="str">
            <v>수입된장92/청정원</v>
          </cell>
          <cell r="G1480" t="str">
            <v>2.8kg</v>
          </cell>
          <cell r="H1480" t="str">
            <v>순창재래식된장</v>
          </cell>
          <cell r="I1480" t="str">
            <v>청정원</v>
          </cell>
          <cell r="J1480">
            <v>8000</v>
          </cell>
          <cell r="K1480">
            <v>8900</v>
          </cell>
          <cell r="L1480">
            <v>8900</v>
          </cell>
          <cell r="M1480">
            <v>11.25</v>
          </cell>
          <cell r="N1480">
            <v>0</v>
          </cell>
          <cell r="O1480" t="str">
            <v>-</v>
          </cell>
          <cell r="P1480" t="str">
            <v>-</v>
          </cell>
          <cell r="Q1480" t="str">
            <v>-</v>
          </cell>
          <cell r="R1480" t="e">
            <v>#VALUE!</v>
          </cell>
          <cell r="S1480" t="e">
            <v>#VALUE!</v>
          </cell>
          <cell r="T1480" t="str">
            <v>-</v>
          </cell>
          <cell r="U1480">
            <v>14420</v>
          </cell>
          <cell r="W1480" t="e">
            <v>#VALUE!</v>
          </cell>
          <cell r="X1480">
            <v>-100</v>
          </cell>
          <cell r="Y1480">
            <v>12800</v>
          </cell>
          <cell r="Z1480">
            <v>12800</v>
          </cell>
          <cell r="AA1480">
            <v>13550</v>
          </cell>
        </row>
        <row r="1481">
          <cell r="A1481">
            <v>488</v>
          </cell>
          <cell r="B1481" t="str">
            <v>된장수입된장98/청정원2kg메주콩된장청정원</v>
          </cell>
          <cell r="D1481" t="str">
            <v>조미료류</v>
          </cell>
          <cell r="E1481" t="str">
            <v>된장</v>
          </cell>
          <cell r="F1481" t="str">
            <v>수입된장98/청정원</v>
          </cell>
          <cell r="G1481" t="str">
            <v>2kg</v>
          </cell>
          <cell r="H1481" t="str">
            <v>메주콩된장</v>
          </cell>
          <cell r="I1481" t="str">
            <v>청정원</v>
          </cell>
          <cell r="J1481">
            <v>12200</v>
          </cell>
          <cell r="K1481">
            <v>12900</v>
          </cell>
          <cell r="L1481" t="str">
            <v>-</v>
          </cell>
          <cell r="M1481" t="e">
            <v>#VALUE!</v>
          </cell>
          <cell r="N1481" t="e">
            <v>#VALUE!</v>
          </cell>
          <cell r="O1481" t="str">
            <v>-</v>
          </cell>
          <cell r="P1481" t="str">
            <v>-</v>
          </cell>
          <cell r="Q1481" t="str">
            <v>-</v>
          </cell>
          <cell r="R1481" t="e">
            <v>#VALUE!</v>
          </cell>
          <cell r="S1481" t="e">
            <v>#VALUE!</v>
          </cell>
          <cell r="T1481">
            <v>11540</v>
          </cell>
          <cell r="U1481">
            <v>13700</v>
          </cell>
          <cell r="V1481">
            <v>12200</v>
          </cell>
          <cell r="W1481">
            <v>5.7192374350086652</v>
          </cell>
          <cell r="X1481">
            <v>-10.948905109489051</v>
          </cell>
          <cell r="Y1481">
            <v>12900</v>
          </cell>
          <cell r="Z1481">
            <v>12900</v>
          </cell>
          <cell r="AA1481">
            <v>13700</v>
          </cell>
        </row>
        <row r="1482">
          <cell r="A1482">
            <v>489</v>
          </cell>
          <cell r="B1482" t="str">
            <v>된장/삼원3kg재래식된장해찬들</v>
          </cell>
          <cell r="D1482" t="str">
            <v>조미료류</v>
          </cell>
          <cell r="E1482" t="str">
            <v>된장</v>
          </cell>
          <cell r="F1482" t="str">
            <v>/삼원</v>
          </cell>
          <cell r="G1482" t="str">
            <v>3kg</v>
          </cell>
          <cell r="H1482" t="str">
            <v>재래식된장</v>
          </cell>
          <cell r="I1482" t="str">
            <v>해찬들</v>
          </cell>
          <cell r="J1482">
            <v>10600</v>
          </cell>
          <cell r="K1482">
            <v>9900</v>
          </cell>
          <cell r="L1482">
            <v>10400</v>
          </cell>
          <cell r="M1482">
            <v>-1.8867924528301887</v>
          </cell>
          <cell r="N1482">
            <v>5.0505050505050502</v>
          </cell>
          <cell r="O1482">
            <v>10500</v>
          </cell>
          <cell r="P1482" t="str">
            <v>-</v>
          </cell>
          <cell r="Q1482" t="str">
            <v>-</v>
          </cell>
          <cell r="R1482" t="e">
            <v>#VALUE!</v>
          </cell>
          <cell r="S1482" t="e">
            <v>#VALUE!</v>
          </cell>
          <cell r="T1482">
            <v>14550</v>
          </cell>
          <cell r="U1482">
            <v>13980</v>
          </cell>
          <cell r="V1482">
            <v>15000</v>
          </cell>
          <cell r="W1482">
            <v>3.0927835051546393</v>
          </cell>
          <cell r="X1482">
            <v>7.296137339055794</v>
          </cell>
          <cell r="Y1482">
            <v>13980</v>
          </cell>
          <cell r="Z1482">
            <v>13980</v>
          </cell>
          <cell r="AA1482">
            <v>13550</v>
          </cell>
        </row>
        <row r="1483">
          <cell r="A1483">
            <v>490</v>
          </cell>
          <cell r="B1483" t="str">
            <v>된장/삼원3kg메주뜰구수한된장해찬들</v>
          </cell>
          <cell r="D1483" t="str">
            <v>조미료류</v>
          </cell>
          <cell r="E1483" t="str">
            <v>된장</v>
          </cell>
          <cell r="F1483" t="str">
            <v>/삼원</v>
          </cell>
          <cell r="G1483" t="str">
            <v>3kg</v>
          </cell>
          <cell r="H1483" t="str">
            <v>메주뜰구수한된장</v>
          </cell>
          <cell r="I1483" t="str">
            <v>해찬들</v>
          </cell>
          <cell r="J1483">
            <v>16000</v>
          </cell>
          <cell r="K1483">
            <v>16000</v>
          </cell>
          <cell r="L1483">
            <v>16000</v>
          </cell>
          <cell r="M1483">
            <v>0</v>
          </cell>
          <cell r="N1483">
            <v>0</v>
          </cell>
          <cell r="O1483" t="str">
            <v>-</v>
          </cell>
          <cell r="P1483" t="str">
            <v>-</v>
          </cell>
          <cell r="Q1483" t="str">
            <v>-</v>
          </cell>
          <cell r="R1483" t="e">
            <v>#VALUE!</v>
          </cell>
          <cell r="S1483" t="e">
            <v>#VALUE!</v>
          </cell>
          <cell r="T1483" t="str">
            <v>-</v>
          </cell>
          <cell r="U1483" t="str">
            <v>-</v>
          </cell>
          <cell r="V1483" t="str">
            <v>-</v>
          </cell>
          <cell r="W1483" t="e">
            <v>#VALUE!</v>
          </cell>
          <cell r="X1483" t="e">
            <v>#VALUE!</v>
          </cell>
          <cell r="Y1483">
            <v>17300</v>
          </cell>
          <cell r="Z1483">
            <v>17300</v>
          </cell>
          <cell r="AA1483">
            <v>18300</v>
          </cell>
        </row>
        <row r="1484">
          <cell r="A1484">
            <v>491</v>
          </cell>
          <cell r="B1484" t="str">
            <v>된장수입된장98/청정원6.5kg메주콩된장청정원</v>
          </cell>
          <cell r="D1484" t="str">
            <v>조미료류</v>
          </cell>
          <cell r="E1484" t="str">
            <v>된장</v>
          </cell>
          <cell r="F1484" t="str">
            <v>수입된장98/청정원</v>
          </cell>
          <cell r="G1484" t="str">
            <v>6.5kg</v>
          </cell>
          <cell r="H1484" t="str">
            <v>메주콩된장</v>
          </cell>
          <cell r="I1484" t="str">
            <v>청정원</v>
          </cell>
          <cell r="J1484">
            <v>17500</v>
          </cell>
          <cell r="K1484" t="str">
            <v>-</v>
          </cell>
          <cell r="L1484" t="str">
            <v>-</v>
          </cell>
          <cell r="M1484" t="e">
            <v>#VALUE!</v>
          </cell>
          <cell r="N1484" t="e">
            <v>#VALUE!</v>
          </cell>
          <cell r="O1484" t="str">
            <v>-</v>
          </cell>
          <cell r="P1484">
            <v>17500</v>
          </cell>
          <cell r="R1484" t="e">
            <v>#VALUE!</v>
          </cell>
          <cell r="S1484">
            <v>-100</v>
          </cell>
          <cell r="T1484" t="str">
            <v>-</v>
          </cell>
          <cell r="U1484">
            <v>39650</v>
          </cell>
          <cell r="W1484" t="e">
            <v>#VALUE!</v>
          </cell>
          <cell r="X1484">
            <v>-100</v>
          </cell>
          <cell r="Y1484">
            <v>24170</v>
          </cell>
          <cell r="Z1484">
            <v>24170</v>
          </cell>
          <cell r="AA1484" t="str">
            <v>-</v>
          </cell>
        </row>
        <row r="1485">
          <cell r="A1485">
            <v>492</v>
          </cell>
          <cell r="B1485" t="str">
            <v>된장수입된장92/청정원kg순창재래식된장청정원</v>
          </cell>
          <cell r="D1485" t="str">
            <v>조미료류</v>
          </cell>
          <cell r="E1485" t="str">
            <v>된장</v>
          </cell>
          <cell r="F1485" t="str">
            <v>수입된장92/청정원</v>
          </cell>
          <cell r="G1485" t="str">
            <v>kg</v>
          </cell>
          <cell r="H1485" t="str">
            <v>순창재래식된장</v>
          </cell>
          <cell r="I1485" t="str">
            <v>청정원</v>
          </cell>
          <cell r="J1485" t="str">
            <v>-</v>
          </cell>
          <cell r="K1485" t="str">
            <v>-</v>
          </cell>
          <cell r="L1485">
            <v>7670</v>
          </cell>
          <cell r="M1485" t="e">
            <v>#VALUE!</v>
          </cell>
          <cell r="N1485" t="e">
            <v>#VALUE!</v>
          </cell>
          <cell r="O1485">
            <v>4500</v>
          </cell>
          <cell r="P1485">
            <v>4500</v>
          </cell>
          <cell r="Q1485">
            <v>4500</v>
          </cell>
          <cell r="R1485">
            <v>0</v>
          </cell>
          <cell r="S1485">
            <v>0</v>
          </cell>
          <cell r="T1485" t="str">
            <v>-</v>
          </cell>
          <cell r="U1485">
            <v>5400</v>
          </cell>
          <cell r="V1485">
            <v>5400</v>
          </cell>
          <cell r="W1485" t="e">
            <v>#VALUE!</v>
          </cell>
          <cell r="X1485">
            <v>0</v>
          </cell>
          <cell r="Y1485">
            <v>5400</v>
          </cell>
          <cell r="Z1485">
            <v>5400</v>
          </cell>
          <cell r="AA1485">
            <v>5730</v>
          </cell>
        </row>
        <row r="1486">
          <cell r="A1486">
            <v>493</v>
          </cell>
          <cell r="B1486" t="str">
            <v>된장/삼원kg재래식된장해찬들</v>
          </cell>
          <cell r="D1486" t="str">
            <v>조미료류</v>
          </cell>
          <cell r="E1486" t="str">
            <v>된장</v>
          </cell>
          <cell r="F1486" t="str">
            <v>/삼원</v>
          </cell>
          <cell r="G1486" t="str">
            <v>kg</v>
          </cell>
          <cell r="H1486" t="str">
            <v>재래식된장</v>
          </cell>
          <cell r="I1486" t="str">
            <v>해찬들</v>
          </cell>
          <cell r="J1486">
            <v>5200</v>
          </cell>
          <cell r="K1486">
            <v>5200</v>
          </cell>
          <cell r="L1486" t="str">
            <v>-</v>
          </cell>
          <cell r="M1486" t="e">
            <v>#VALUE!</v>
          </cell>
          <cell r="N1486" t="e">
            <v>#VALUE!</v>
          </cell>
          <cell r="O1486">
            <v>5500</v>
          </cell>
          <cell r="P1486">
            <v>5500</v>
          </cell>
          <cell r="Q1486">
            <v>5500</v>
          </cell>
          <cell r="R1486">
            <v>0</v>
          </cell>
          <cell r="S1486">
            <v>0</v>
          </cell>
          <cell r="T1486">
            <v>4540</v>
          </cell>
          <cell r="U1486">
            <v>5400</v>
          </cell>
          <cell r="V1486">
            <v>7400</v>
          </cell>
          <cell r="W1486">
            <v>62.995594713656388</v>
          </cell>
          <cell r="X1486">
            <v>37.037037037037038</v>
          </cell>
          <cell r="Y1486">
            <v>5820</v>
          </cell>
          <cell r="Z1486">
            <v>5820</v>
          </cell>
          <cell r="AA1486">
            <v>5900</v>
          </cell>
        </row>
        <row r="1487">
          <cell r="A1487">
            <v>494</v>
          </cell>
          <cell r="B1487" t="str">
            <v>된장/삼원kg메주뜰구수한된장해찬들</v>
          </cell>
          <cell r="D1487" t="str">
            <v>조미료류</v>
          </cell>
          <cell r="E1487" t="str">
            <v>된장</v>
          </cell>
          <cell r="F1487" t="str">
            <v>/삼원</v>
          </cell>
          <cell r="G1487" t="str">
            <v>kg</v>
          </cell>
          <cell r="H1487" t="str">
            <v>메주뜰구수한된장</v>
          </cell>
          <cell r="I1487" t="str">
            <v>해찬들</v>
          </cell>
          <cell r="J1487" t="str">
            <v>-</v>
          </cell>
          <cell r="K1487" t="str">
            <v>-</v>
          </cell>
          <cell r="L1487">
            <v>15000</v>
          </cell>
          <cell r="M1487" t="e">
            <v>#VALUE!</v>
          </cell>
          <cell r="N1487" t="e">
            <v>#VALUE!</v>
          </cell>
          <cell r="O1487" t="str">
            <v>-</v>
          </cell>
          <cell r="P1487" t="str">
            <v>-</v>
          </cell>
          <cell r="Q1487" t="str">
            <v>-</v>
          </cell>
          <cell r="R1487" t="e">
            <v>#VALUE!</v>
          </cell>
          <cell r="S1487" t="e">
            <v>#VALUE!</v>
          </cell>
          <cell r="T1487" t="str">
            <v>-</v>
          </cell>
          <cell r="U1487" t="str">
            <v>-</v>
          </cell>
          <cell r="V1487" t="str">
            <v>-</v>
          </cell>
          <cell r="W1487" t="e">
            <v>#VALUE!</v>
          </cell>
          <cell r="X1487" t="e">
            <v>#VALUE!</v>
          </cell>
          <cell r="Y1487">
            <v>8300</v>
          </cell>
          <cell r="Z1487">
            <v>7580</v>
          </cell>
          <cell r="AA1487">
            <v>8000</v>
          </cell>
        </row>
        <row r="1488">
          <cell r="A1488">
            <v>495</v>
          </cell>
          <cell r="B1488" t="str">
            <v>드레싱소스3.2kg야채셀러드드레싱소스오뚜기</v>
          </cell>
          <cell r="C1488">
            <v>111</v>
          </cell>
          <cell r="D1488" t="str">
            <v>조미료류</v>
          </cell>
          <cell r="E1488" t="str">
            <v>드레싱소스</v>
          </cell>
          <cell r="G1488" t="str">
            <v>3.2kg</v>
          </cell>
          <cell r="H1488" t="str">
            <v>야채셀러드드레싱소스</v>
          </cell>
          <cell r="I1488" t="str">
            <v>오뚜기</v>
          </cell>
          <cell r="J1488">
            <v>9700</v>
          </cell>
          <cell r="K1488">
            <v>9700</v>
          </cell>
          <cell r="L1488">
            <v>9700</v>
          </cell>
          <cell r="M1488">
            <v>0</v>
          </cell>
          <cell r="N1488">
            <v>0</v>
          </cell>
          <cell r="O1488" t="str">
            <v>-</v>
          </cell>
          <cell r="P1488" t="str">
            <v>-</v>
          </cell>
          <cell r="Q1488" t="str">
            <v>-</v>
          </cell>
          <cell r="R1488" t="e">
            <v>#VALUE!</v>
          </cell>
          <cell r="S1488" t="e">
            <v>#VALUE!</v>
          </cell>
          <cell r="T1488" t="str">
            <v>-</v>
          </cell>
          <cell r="U1488" t="str">
            <v>-</v>
          </cell>
          <cell r="V1488" t="str">
            <v>-</v>
          </cell>
          <cell r="W1488" t="e">
            <v>#VALUE!</v>
          </cell>
          <cell r="X1488" t="e">
            <v>#VALUE!</v>
          </cell>
          <cell r="Y1488">
            <v>9960</v>
          </cell>
          <cell r="Z1488">
            <v>9960</v>
          </cell>
          <cell r="AA1488">
            <v>9960</v>
          </cell>
        </row>
        <row r="1489">
          <cell r="A1489">
            <v>496</v>
          </cell>
          <cell r="B1489" t="str">
            <v>드레싱소스300g스위트크림드레싱소스청정원</v>
          </cell>
          <cell r="D1489" t="str">
            <v>조미료류</v>
          </cell>
          <cell r="E1489" t="str">
            <v>드레싱소스</v>
          </cell>
          <cell r="G1489" t="str">
            <v>300g</v>
          </cell>
          <cell r="H1489" t="str">
            <v>스위트크림드레싱소스</v>
          </cell>
          <cell r="I1489" t="str">
            <v>청정원</v>
          </cell>
          <cell r="J1489">
            <v>2200</v>
          </cell>
          <cell r="K1489">
            <v>2200</v>
          </cell>
          <cell r="L1489">
            <v>2200</v>
          </cell>
          <cell r="M1489">
            <v>0</v>
          </cell>
          <cell r="N1489">
            <v>0</v>
          </cell>
          <cell r="O1489" t="str">
            <v>-</v>
          </cell>
          <cell r="P1489" t="str">
            <v>-</v>
          </cell>
          <cell r="Q1489" t="str">
            <v>-</v>
          </cell>
          <cell r="R1489" t="e">
            <v>#VALUE!</v>
          </cell>
          <cell r="S1489" t="e">
            <v>#VALUE!</v>
          </cell>
          <cell r="T1489" t="str">
            <v>-</v>
          </cell>
          <cell r="U1489" t="str">
            <v>-</v>
          </cell>
          <cell r="V1489" t="str">
            <v>-</v>
          </cell>
          <cell r="W1489" t="e">
            <v>#VALUE!</v>
          </cell>
          <cell r="X1489" t="e">
            <v>#VALUE!</v>
          </cell>
          <cell r="Y1489">
            <v>2300</v>
          </cell>
          <cell r="Z1489">
            <v>2300</v>
          </cell>
          <cell r="AA1489">
            <v>2300</v>
          </cell>
        </row>
        <row r="1490">
          <cell r="A1490">
            <v>497</v>
          </cell>
          <cell r="B1490" t="str">
            <v>드레싱소스300g참깨드레싱소스청정원</v>
          </cell>
          <cell r="D1490" t="str">
            <v>조미료류</v>
          </cell>
          <cell r="E1490" t="str">
            <v>드레싱소스</v>
          </cell>
          <cell r="G1490" t="str">
            <v>300g</v>
          </cell>
          <cell r="H1490" t="str">
            <v>참깨드레싱소스</v>
          </cell>
          <cell r="I1490" t="str">
            <v>청정원</v>
          </cell>
          <cell r="J1490">
            <v>2800</v>
          </cell>
          <cell r="K1490">
            <v>2800</v>
          </cell>
          <cell r="L1490">
            <v>2800</v>
          </cell>
          <cell r="M1490">
            <v>0</v>
          </cell>
          <cell r="N1490">
            <v>0</v>
          </cell>
          <cell r="O1490" t="str">
            <v>-</v>
          </cell>
          <cell r="P1490">
            <v>3850</v>
          </cell>
          <cell r="Q1490">
            <v>3850</v>
          </cell>
          <cell r="R1490" t="e">
            <v>#VALUE!</v>
          </cell>
          <cell r="S1490">
            <v>0</v>
          </cell>
          <cell r="T1490">
            <v>3300</v>
          </cell>
          <cell r="U1490">
            <v>3300</v>
          </cell>
          <cell r="V1490">
            <v>3300</v>
          </cell>
          <cell r="W1490">
            <v>0</v>
          </cell>
          <cell r="X1490">
            <v>0</v>
          </cell>
          <cell r="Y1490">
            <v>3300</v>
          </cell>
          <cell r="Z1490">
            <v>3300</v>
          </cell>
          <cell r="AA1490">
            <v>3300</v>
          </cell>
        </row>
        <row r="1491">
          <cell r="A1491">
            <v>498</v>
          </cell>
          <cell r="B1491" t="str">
            <v>드레싱소스315g콘셀러드드레싱소스청정원</v>
          </cell>
          <cell r="D1491" t="str">
            <v>조미료류</v>
          </cell>
          <cell r="E1491" t="str">
            <v>드레싱소스</v>
          </cell>
          <cell r="G1491" t="str">
            <v>315g</v>
          </cell>
          <cell r="H1491" t="str">
            <v>콘셀러드드레싱소스</v>
          </cell>
          <cell r="I1491" t="str">
            <v>청정원</v>
          </cell>
          <cell r="J1491">
            <v>2200</v>
          </cell>
          <cell r="K1491">
            <v>2200</v>
          </cell>
          <cell r="L1491">
            <v>2200</v>
          </cell>
          <cell r="M1491">
            <v>0</v>
          </cell>
          <cell r="N1491">
            <v>0</v>
          </cell>
          <cell r="O1491" t="str">
            <v>-</v>
          </cell>
          <cell r="P1491" t="str">
            <v>-</v>
          </cell>
          <cell r="Q1491" t="str">
            <v>-</v>
          </cell>
          <cell r="R1491" t="e">
            <v>#VALUE!</v>
          </cell>
          <cell r="S1491" t="e">
            <v>#VALUE!</v>
          </cell>
          <cell r="T1491">
            <v>2300</v>
          </cell>
          <cell r="U1491">
            <v>2300</v>
          </cell>
          <cell r="V1491">
            <v>2300</v>
          </cell>
          <cell r="W1491">
            <v>0</v>
          </cell>
          <cell r="X1491">
            <v>0</v>
          </cell>
          <cell r="Y1491">
            <v>2300</v>
          </cell>
          <cell r="Z1491">
            <v>2300</v>
          </cell>
          <cell r="AA1491">
            <v>2300</v>
          </cell>
        </row>
        <row r="1492">
          <cell r="A1492">
            <v>499</v>
          </cell>
          <cell r="B1492" t="str">
            <v>드레싱소스325g오리엔탈드레싱소스청정원</v>
          </cell>
          <cell r="D1492" t="str">
            <v>조미료류</v>
          </cell>
          <cell r="E1492" t="str">
            <v>드레싱소스</v>
          </cell>
          <cell r="G1492" t="str">
            <v>325g</v>
          </cell>
          <cell r="H1492" t="str">
            <v>오리엔탈드레싱소스</v>
          </cell>
          <cell r="I1492" t="str">
            <v>청정원</v>
          </cell>
          <cell r="J1492">
            <v>2800</v>
          </cell>
          <cell r="K1492">
            <v>2800</v>
          </cell>
          <cell r="L1492">
            <v>2800</v>
          </cell>
          <cell r="M1492">
            <v>0</v>
          </cell>
          <cell r="N1492">
            <v>0</v>
          </cell>
          <cell r="O1492" t="str">
            <v>-</v>
          </cell>
          <cell r="P1492">
            <v>3800</v>
          </cell>
          <cell r="Q1492">
            <v>3810</v>
          </cell>
          <cell r="R1492" t="e">
            <v>#VALUE!</v>
          </cell>
          <cell r="S1492">
            <v>0.26315789473684209</v>
          </cell>
          <cell r="T1492" t="str">
            <v>-</v>
          </cell>
          <cell r="U1492" t="str">
            <v>-</v>
          </cell>
          <cell r="V1492">
            <v>3140</v>
          </cell>
          <cell r="W1492" t="e">
            <v>#VALUE!</v>
          </cell>
          <cell r="X1492" t="e">
            <v>#VALUE!</v>
          </cell>
          <cell r="Y1492">
            <v>3300</v>
          </cell>
          <cell r="Z1492">
            <v>3300</v>
          </cell>
          <cell r="AA1492">
            <v>3300</v>
          </cell>
        </row>
        <row r="1493">
          <cell r="A1493">
            <v>500</v>
          </cell>
          <cell r="B1493" t="str">
            <v>마요네즈10kg오뚜기</v>
          </cell>
          <cell r="C1493">
            <v>112</v>
          </cell>
          <cell r="D1493" t="str">
            <v>조미료류</v>
          </cell>
          <cell r="E1493" t="str">
            <v>마요네즈</v>
          </cell>
          <cell r="G1493" t="str">
            <v>10kg</v>
          </cell>
          <cell r="I1493" t="str">
            <v>오뚜기</v>
          </cell>
          <cell r="J1493" t="str">
            <v>-</v>
          </cell>
          <cell r="K1493" t="str">
            <v>-</v>
          </cell>
          <cell r="L1493" t="str">
            <v>-</v>
          </cell>
          <cell r="M1493" t="e">
            <v>#VALUE!</v>
          </cell>
          <cell r="N1493" t="e">
            <v>#VALUE!</v>
          </cell>
          <cell r="O1493" t="str">
            <v>-</v>
          </cell>
          <cell r="P1493" t="str">
            <v>-</v>
          </cell>
          <cell r="Q1493" t="str">
            <v>-</v>
          </cell>
          <cell r="R1493" t="e">
            <v>#VALUE!</v>
          </cell>
          <cell r="S1493" t="e">
            <v>#VALUE!</v>
          </cell>
          <cell r="T1493" t="str">
            <v>-</v>
          </cell>
          <cell r="U1493" t="str">
            <v>-</v>
          </cell>
          <cell r="V1493" t="str">
            <v>-</v>
          </cell>
          <cell r="W1493" t="e">
            <v>#VALUE!</v>
          </cell>
          <cell r="X1493" t="e">
            <v>#VALUE!</v>
          </cell>
          <cell r="Y1493" t="str">
            <v>-</v>
          </cell>
          <cell r="Z1493" t="str">
            <v>-</v>
          </cell>
          <cell r="AA1493" t="str">
            <v>-</v>
          </cell>
        </row>
        <row r="1494">
          <cell r="A1494">
            <v>501</v>
          </cell>
          <cell r="B1494" t="str">
            <v>마요네즈대두유/청정원3.2kg은박청정원</v>
          </cell>
          <cell r="D1494" t="str">
            <v>조미료류</v>
          </cell>
          <cell r="E1494" t="str">
            <v>마요네즈</v>
          </cell>
          <cell r="F1494" t="str">
            <v>대두유/청정원</v>
          </cell>
          <cell r="G1494" t="str">
            <v>3.2kg</v>
          </cell>
          <cell r="H1494" t="str">
            <v>은박</v>
          </cell>
          <cell r="I1494" t="str">
            <v>청정원</v>
          </cell>
          <cell r="J1494">
            <v>8600</v>
          </cell>
          <cell r="K1494">
            <v>8500</v>
          </cell>
          <cell r="L1494">
            <v>8600</v>
          </cell>
          <cell r="M1494">
            <v>0</v>
          </cell>
          <cell r="N1494">
            <v>1.1764705882352942</v>
          </cell>
          <cell r="O1494" t="str">
            <v>-</v>
          </cell>
          <cell r="P1494" t="str">
            <v>-</v>
          </cell>
          <cell r="Q1494" t="str">
            <v>-</v>
          </cell>
          <cell r="R1494" t="e">
            <v>#VALUE!</v>
          </cell>
          <cell r="S1494" t="e">
            <v>#VALUE!</v>
          </cell>
          <cell r="T1494" t="str">
            <v>-</v>
          </cell>
          <cell r="U1494" t="str">
            <v>-</v>
          </cell>
          <cell r="V1494" t="str">
            <v>-</v>
          </cell>
          <cell r="W1494" t="e">
            <v>#VALUE!</v>
          </cell>
          <cell r="X1494" t="e">
            <v>#VALUE!</v>
          </cell>
          <cell r="Y1494">
            <v>9090</v>
          </cell>
          <cell r="Z1494">
            <v>9100</v>
          </cell>
          <cell r="AA1494">
            <v>9100</v>
          </cell>
        </row>
        <row r="1495">
          <cell r="A1495">
            <v>502</v>
          </cell>
          <cell r="B1495" t="str">
            <v>마요네즈3.2kg은박오뚜기</v>
          </cell>
          <cell r="D1495" t="str">
            <v>조미료류</v>
          </cell>
          <cell r="E1495" t="str">
            <v>마요네즈</v>
          </cell>
          <cell r="G1495" t="str">
            <v>3.2kg</v>
          </cell>
          <cell r="H1495" t="str">
            <v>은박</v>
          </cell>
          <cell r="I1495" t="str">
            <v>오뚜기</v>
          </cell>
          <cell r="J1495">
            <v>9200</v>
          </cell>
          <cell r="K1495">
            <v>9800</v>
          </cell>
          <cell r="L1495">
            <v>10250</v>
          </cell>
          <cell r="M1495">
            <v>11.413043478260869</v>
          </cell>
          <cell r="N1495">
            <v>4.591836734693878</v>
          </cell>
          <cell r="O1495">
            <v>8900</v>
          </cell>
          <cell r="P1495">
            <v>9500</v>
          </cell>
          <cell r="Q1495">
            <v>10140</v>
          </cell>
          <cell r="R1495">
            <v>13.932584269662922</v>
          </cell>
          <cell r="S1495">
            <v>6.7368421052631575</v>
          </cell>
          <cell r="T1495">
            <v>11990</v>
          </cell>
          <cell r="U1495">
            <v>11990</v>
          </cell>
          <cell r="V1495">
            <v>11990</v>
          </cell>
          <cell r="W1495">
            <v>0</v>
          </cell>
          <cell r="X1495">
            <v>0</v>
          </cell>
          <cell r="Y1495">
            <v>10300</v>
          </cell>
          <cell r="Z1495">
            <v>10300</v>
          </cell>
          <cell r="AA1495">
            <v>10900</v>
          </cell>
        </row>
        <row r="1496">
          <cell r="A1496">
            <v>503</v>
          </cell>
          <cell r="B1496" t="str">
            <v>마요네즈대두유/청정원3.2kg비닐내포청정원</v>
          </cell>
          <cell r="D1496" t="str">
            <v>조미료류</v>
          </cell>
          <cell r="E1496" t="str">
            <v>마요네즈</v>
          </cell>
          <cell r="F1496" t="str">
            <v>대두유/청정원</v>
          </cell>
          <cell r="G1496" t="str">
            <v>3.2kg</v>
          </cell>
          <cell r="H1496" t="str">
            <v>비닐내포</v>
          </cell>
          <cell r="I1496" t="str">
            <v>청정원</v>
          </cell>
          <cell r="J1496" t="str">
            <v>-</v>
          </cell>
          <cell r="K1496" t="str">
            <v>-</v>
          </cell>
          <cell r="L1496" t="str">
            <v>-</v>
          </cell>
          <cell r="M1496" t="e">
            <v>#VALUE!</v>
          </cell>
          <cell r="N1496" t="e">
            <v>#VALUE!</v>
          </cell>
          <cell r="O1496" t="str">
            <v>-</v>
          </cell>
          <cell r="P1496" t="str">
            <v>-</v>
          </cell>
          <cell r="Q1496" t="str">
            <v>-</v>
          </cell>
          <cell r="R1496" t="e">
            <v>#VALUE!</v>
          </cell>
          <cell r="S1496" t="e">
            <v>#VALUE!</v>
          </cell>
          <cell r="T1496" t="str">
            <v>-</v>
          </cell>
          <cell r="U1496" t="str">
            <v>-</v>
          </cell>
          <cell r="V1496" t="str">
            <v>-</v>
          </cell>
          <cell r="W1496" t="e">
            <v>#VALUE!</v>
          </cell>
          <cell r="X1496" t="e">
            <v>#VALUE!</v>
          </cell>
          <cell r="Y1496">
            <v>11480</v>
          </cell>
          <cell r="Z1496">
            <v>11480</v>
          </cell>
          <cell r="AA1496">
            <v>11480</v>
          </cell>
        </row>
        <row r="1497">
          <cell r="A1497">
            <v>504</v>
          </cell>
          <cell r="B1497" t="str">
            <v>마요네즈300g오뚜기</v>
          </cell>
          <cell r="D1497" t="str">
            <v>조미료류</v>
          </cell>
          <cell r="E1497" t="str">
            <v>마요네즈</v>
          </cell>
          <cell r="G1497" t="str">
            <v>300g</v>
          </cell>
          <cell r="I1497" t="str">
            <v>오뚜기</v>
          </cell>
          <cell r="J1497">
            <v>2000</v>
          </cell>
          <cell r="K1497">
            <v>2150</v>
          </cell>
          <cell r="L1497" t="str">
            <v>-</v>
          </cell>
          <cell r="M1497" t="e">
            <v>#VALUE!</v>
          </cell>
          <cell r="N1497" t="e">
            <v>#VALUE!</v>
          </cell>
          <cell r="O1497">
            <v>2300</v>
          </cell>
          <cell r="P1497">
            <v>1950</v>
          </cell>
          <cell r="Q1497">
            <v>1950</v>
          </cell>
          <cell r="R1497">
            <v>-15.217391304347826</v>
          </cell>
          <cell r="S1497">
            <v>0</v>
          </cell>
          <cell r="T1497">
            <v>2300</v>
          </cell>
          <cell r="U1497">
            <v>2430</v>
          </cell>
          <cell r="V1497">
            <v>2430</v>
          </cell>
          <cell r="W1497">
            <v>5.6521739130434785</v>
          </cell>
          <cell r="X1497">
            <v>0</v>
          </cell>
          <cell r="Y1497">
            <v>2450</v>
          </cell>
          <cell r="Z1497">
            <v>2450</v>
          </cell>
          <cell r="AA1497">
            <v>2450</v>
          </cell>
        </row>
        <row r="1498">
          <cell r="A1498">
            <v>505</v>
          </cell>
          <cell r="B1498" t="str">
            <v>마요네즈330g유기농청정원</v>
          </cell>
          <cell r="D1498" t="str">
            <v>조미료류</v>
          </cell>
          <cell r="E1498" t="str">
            <v>마요네즈</v>
          </cell>
          <cell r="G1498" t="str">
            <v>330g</v>
          </cell>
          <cell r="H1498" t="str">
            <v>유기농</v>
          </cell>
          <cell r="I1498" t="str">
            <v>청정원</v>
          </cell>
          <cell r="J1498" t="str">
            <v>-</v>
          </cell>
          <cell r="K1498" t="str">
            <v>-</v>
          </cell>
          <cell r="L1498" t="str">
            <v>-</v>
          </cell>
          <cell r="M1498" t="e">
            <v>#VALUE!</v>
          </cell>
          <cell r="N1498" t="e">
            <v>#VALUE!</v>
          </cell>
          <cell r="O1498" t="str">
            <v>-</v>
          </cell>
          <cell r="P1498" t="str">
            <v>-</v>
          </cell>
          <cell r="Q1498" t="str">
            <v>-</v>
          </cell>
          <cell r="R1498" t="e">
            <v>#VALUE!</v>
          </cell>
          <cell r="S1498" t="e">
            <v>#VALUE!</v>
          </cell>
          <cell r="T1498" t="str">
            <v>-</v>
          </cell>
          <cell r="U1498">
            <v>2640</v>
          </cell>
          <cell r="V1498">
            <v>5700</v>
          </cell>
          <cell r="W1498" t="e">
            <v>#VALUE!</v>
          </cell>
          <cell r="X1498">
            <v>115.90909090909091</v>
          </cell>
          <cell r="Y1498">
            <v>5700</v>
          </cell>
          <cell r="Z1498">
            <v>5700</v>
          </cell>
          <cell r="AA1498">
            <v>5700</v>
          </cell>
        </row>
        <row r="1499">
          <cell r="A1499">
            <v>506</v>
          </cell>
          <cell r="B1499" t="str">
            <v>마요네즈미국유지78/오뚜기3kg파우치오뚜기</v>
          </cell>
          <cell r="D1499" t="str">
            <v>조미료류</v>
          </cell>
          <cell r="E1499" t="str">
            <v>마요네즈</v>
          </cell>
          <cell r="F1499" t="str">
            <v>미국유지78/오뚜기</v>
          </cell>
          <cell r="G1499" t="str">
            <v>3kg</v>
          </cell>
          <cell r="H1499" t="str">
            <v>파우치</v>
          </cell>
          <cell r="I1499" t="str">
            <v>오뚜기</v>
          </cell>
          <cell r="J1499">
            <v>9300</v>
          </cell>
          <cell r="K1499">
            <v>10100</v>
          </cell>
          <cell r="L1499">
            <v>9600</v>
          </cell>
          <cell r="M1499">
            <v>3.225806451612903</v>
          </cell>
          <cell r="N1499">
            <v>-4.9504950495049505</v>
          </cell>
          <cell r="O1499">
            <v>8900</v>
          </cell>
          <cell r="P1499">
            <v>9500</v>
          </cell>
          <cell r="Q1499">
            <v>9500</v>
          </cell>
          <cell r="R1499">
            <v>6.7415730337078648</v>
          </cell>
          <cell r="S1499">
            <v>0</v>
          </cell>
          <cell r="T1499" t="str">
            <v>-</v>
          </cell>
          <cell r="U1499" t="str">
            <v>-</v>
          </cell>
          <cell r="V1499" t="str">
            <v>-</v>
          </cell>
          <cell r="W1499" t="e">
            <v>#VALUE!</v>
          </cell>
          <cell r="X1499" t="e">
            <v>#VALUE!</v>
          </cell>
          <cell r="Y1499">
            <v>9700</v>
          </cell>
          <cell r="Z1499">
            <v>9700</v>
          </cell>
          <cell r="AA1499">
            <v>10250</v>
          </cell>
        </row>
        <row r="1500">
          <cell r="A1500">
            <v>507</v>
          </cell>
          <cell r="B1500" t="str">
            <v>마요네즈490g유기농청정원</v>
          </cell>
          <cell r="D1500" t="str">
            <v>조미료류</v>
          </cell>
          <cell r="E1500" t="str">
            <v>마요네즈</v>
          </cell>
          <cell r="G1500" t="str">
            <v>490g</v>
          </cell>
          <cell r="H1500" t="str">
            <v>유기농</v>
          </cell>
          <cell r="I1500" t="str">
            <v>청정원</v>
          </cell>
          <cell r="J1500" t="str">
            <v>-</v>
          </cell>
          <cell r="K1500" t="str">
            <v>-</v>
          </cell>
          <cell r="L1500" t="str">
            <v>-</v>
          </cell>
          <cell r="M1500" t="e">
            <v>#VALUE!</v>
          </cell>
          <cell r="N1500" t="e">
            <v>#VALUE!</v>
          </cell>
          <cell r="O1500" t="str">
            <v>-</v>
          </cell>
          <cell r="P1500" t="str">
            <v>-</v>
          </cell>
          <cell r="Q1500" t="str">
            <v>-</v>
          </cell>
          <cell r="R1500" t="e">
            <v>#VALUE!</v>
          </cell>
          <cell r="S1500" t="e">
            <v>#VALUE!</v>
          </cell>
          <cell r="T1500" t="str">
            <v>-</v>
          </cell>
          <cell r="U1500" t="str">
            <v>-</v>
          </cell>
          <cell r="V1500" t="str">
            <v>-</v>
          </cell>
          <cell r="W1500" t="e">
            <v>#VALUE!</v>
          </cell>
          <cell r="X1500" t="e">
            <v>#VALUE!</v>
          </cell>
          <cell r="Y1500">
            <v>8100</v>
          </cell>
          <cell r="Z1500">
            <v>8100</v>
          </cell>
          <cell r="AA1500">
            <v>8100</v>
          </cell>
        </row>
        <row r="1501">
          <cell r="A1501">
            <v>508</v>
          </cell>
          <cell r="B1501" t="str">
            <v>마요네즈500g오뚜기</v>
          </cell>
          <cell r="D1501" t="str">
            <v>조미료류</v>
          </cell>
          <cell r="E1501" t="str">
            <v>마요네즈</v>
          </cell>
          <cell r="G1501" t="str">
            <v>500g</v>
          </cell>
          <cell r="I1501" t="str">
            <v>오뚜기</v>
          </cell>
          <cell r="J1501">
            <v>3040</v>
          </cell>
          <cell r="K1501">
            <v>2630</v>
          </cell>
          <cell r="L1501">
            <v>3190</v>
          </cell>
          <cell r="M1501">
            <v>4.9342105263157894</v>
          </cell>
          <cell r="N1501">
            <v>21.29277566539924</v>
          </cell>
          <cell r="O1501" t="str">
            <v>-</v>
          </cell>
          <cell r="P1501">
            <v>3400</v>
          </cell>
          <cell r="Q1501">
            <v>3400</v>
          </cell>
          <cell r="R1501" t="e">
            <v>#VALUE!</v>
          </cell>
          <cell r="S1501">
            <v>0</v>
          </cell>
          <cell r="T1501">
            <v>3180</v>
          </cell>
          <cell r="U1501">
            <v>3100</v>
          </cell>
          <cell r="V1501">
            <v>3070</v>
          </cell>
          <cell r="W1501">
            <v>-3.459119496855346</v>
          </cell>
          <cell r="X1501">
            <v>-0.967741935483871</v>
          </cell>
          <cell r="Y1501">
            <v>3700</v>
          </cell>
          <cell r="Z1501">
            <v>3700</v>
          </cell>
          <cell r="AA1501">
            <v>3700</v>
          </cell>
        </row>
        <row r="1502">
          <cell r="A1502">
            <v>509</v>
          </cell>
          <cell r="B1502" t="str">
            <v>마요네즈800g오뚜기</v>
          </cell>
          <cell r="D1502" t="str">
            <v>조미료류</v>
          </cell>
          <cell r="E1502" t="str">
            <v>마요네즈</v>
          </cell>
          <cell r="G1502" t="str">
            <v>800g</v>
          </cell>
          <cell r="I1502" t="str">
            <v>오뚜기</v>
          </cell>
          <cell r="J1502">
            <v>3600</v>
          </cell>
          <cell r="K1502">
            <v>3780</v>
          </cell>
          <cell r="L1502">
            <v>3780</v>
          </cell>
          <cell r="M1502">
            <v>5</v>
          </cell>
          <cell r="N1502">
            <v>0</v>
          </cell>
          <cell r="O1502">
            <v>4850</v>
          </cell>
          <cell r="P1502">
            <v>4850</v>
          </cell>
          <cell r="Q1502">
            <v>4850</v>
          </cell>
          <cell r="R1502">
            <v>0</v>
          </cell>
          <cell r="S1502">
            <v>0</v>
          </cell>
          <cell r="T1502">
            <v>5400</v>
          </cell>
          <cell r="U1502">
            <v>5400</v>
          </cell>
          <cell r="V1502">
            <v>5400</v>
          </cell>
          <cell r="W1502">
            <v>0</v>
          </cell>
          <cell r="X1502">
            <v>0</v>
          </cell>
          <cell r="Y1502">
            <v>5400</v>
          </cell>
          <cell r="Z1502">
            <v>5400</v>
          </cell>
          <cell r="AA1502">
            <v>5400</v>
          </cell>
        </row>
        <row r="1503">
          <cell r="A1503">
            <v>510</v>
          </cell>
          <cell r="B1503" t="str">
            <v>마요네즈kg오뚜기</v>
          </cell>
          <cell r="D1503" t="str">
            <v>조미료류</v>
          </cell>
          <cell r="E1503" t="str">
            <v>마요네즈</v>
          </cell>
          <cell r="G1503" t="str">
            <v>kg</v>
          </cell>
          <cell r="I1503" t="str">
            <v>오뚜기</v>
          </cell>
          <cell r="J1503" t="str">
            <v>-</v>
          </cell>
          <cell r="K1503" t="str">
            <v>-</v>
          </cell>
          <cell r="L1503" t="str">
            <v>-</v>
          </cell>
          <cell r="M1503" t="e">
            <v>#VALUE!</v>
          </cell>
          <cell r="N1503" t="e">
            <v>#VALUE!</v>
          </cell>
          <cell r="O1503" t="str">
            <v>-</v>
          </cell>
          <cell r="P1503">
            <v>3800</v>
          </cell>
          <cell r="Q1503">
            <v>3800</v>
          </cell>
          <cell r="R1503" t="e">
            <v>#VALUE!</v>
          </cell>
          <cell r="S1503">
            <v>0</v>
          </cell>
          <cell r="T1503" t="str">
            <v>-</v>
          </cell>
          <cell r="U1503">
            <v>6700</v>
          </cell>
          <cell r="V1503">
            <v>6700</v>
          </cell>
          <cell r="W1503" t="e">
            <v>#VALUE!</v>
          </cell>
          <cell r="X1503">
            <v>0</v>
          </cell>
          <cell r="Y1503">
            <v>3950</v>
          </cell>
          <cell r="Z1503">
            <v>3950</v>
          </cell>
          <cell r="AA1503">
            <v>3950</v>
          </cell>
        </row>
        <row r="1504">
          <cell r="A1504">
            <v>511</v>
          </cell>
          <cell r="B1504" t="str">
            <v>마요네즈대두유/청정원kg청정원</v>
          </cell>
          <cell r="D1504" t="str">
            <v>조미료류</v>
          </cell>
          <cell r="E1504" t="str">
            <v>마요네즈</v>
          </cell>
          <cell r="F1504" t="str">
            <v>대두유/청정원</v>
          </cell>
          <cell r="G1504" t="str">
            <v>kg</v>
          </cell>
          <cell r="I1504" t="str">
            <v>청정원</v>
          </cell>
          <cell r="J1504" t="str">
            <v>-</v>
          </cell>
          <cell r="K1504" t="str">
            <v>-</v>
          </cell>
          <cell r="L1504">
            <v>5630</v>
          </cell>
          <cell r="M1504" t="e">
            <v>#VALUE!</v>
          </cell>
          <cell r="N1504" t="e">
            <v>#VALUE!</v>
          </cell>
          <cell r="O1504" t="str">
            <v>-</v>
          </cell>
          <cell r="P1504" t="str">
            <v>-</v>
          </cell>
          <cell r="Q1504" t="str">
            <v>-</v>
          </cell>
          <cell r="R1504" t="e">
            <v>#VALUE!</v>
          </cell>
          <cell r="S1504" t="e">
            <v>#VALUE!</v>
          </cell>
          <cell r="T1504" t="str">
            <v>-</v>
          </cell>
          <cell r="U1504" t="str">
            <v>-</v>
          </cell>
          <cell r="V1504" t="str">
            <v>-</v>
          </cell>
          <cell r="W1504" t="e">
            <v>#VALUE!</v>
          </cell>
          <cell r="X1504" t="e">
            <v>#VALUE!</v>
          </cell>
          <cell r="Y1504" t="str">
            <v>-</v>
          </cell>
          <cell r="Z1504">
            <v>6720</v>
          </cell>
          <cell r="AA1504">
            <v>6000</v>
          </cell>
        </row>
        <row r="1505">
          <cell r="A1505">
            <v>512</v>
          </cell>
          <cell r="B1505" t="str">
            <v>맛술1.8L미향오뚜기</v>
          </cell>
          <cell r="C1505">
            <v>113</v>
          </cell>
          <cell r="D1505" t="str">
            <v>조미료류</v>
          </cell>
          <cell r="E1505" t="str">
            <v>맛술</v>
          </cell>
          <cell r="G1505" t="str">
            <v>1.8L</v>
          </cell>
          <cell r="H1505" t="str">
            <v>미향</v>
          </cell>
          <cell r="I1505" t="str">
            <v>오뚜기</v>
          </cell>
          <cell r="J1505">
            <v>4230</v>
          </cell>
          <cell r="K1505">
            <v>4230</v>
          </cell>
          <cell r="L1505">
            <v>4230</v>
          </cell>
          <cell r="M1505">
            <v>0</v>
          </cell>
          <cell r="N1505">
            <v>0</v>
          </cell>
          <cell r="O1505">
            <v>4500</v>
          </cell>
          <cell r="P1505">
            <v>4500</v>
          </cell>
          <cell r="Q1505">
            <v>4500</v>
          </cell>
          <cell r="R1505">
            <v>0</v>
          </cell>
          <cell r="S1505">
            <v>0</v>
          </cell>
          <cell r="T1505">
            <v>4900</v>
          </cell>
          <cell r="U1505">
            <v>4900</v>
          </cell>
          <cell r="V1505">
            <v>4900</v>
          </cell>
          <cell r="W1505">
            <v>0</v>
          </cell>
          <cell r="X1505">
            <v>0</v>
          </cell>
          <cell r="Y1505">
            <v>5150</v>
          </cell>
          <cell r="Z1505">
            <v>4850</v>
          </cell>
          <cell r="AA1505">
            <v>5150</v>
          </cell>
        </row>
        <row r="1506">
          <cell r="A1506">
            <v>513</v>
          </cell>
          <cell r="B1506" t="str">
            <v>맛술/롯데1.8L롯데</v>
          </cell>
          <cell r="D1506" t="str">
            <v>조미료류</v>
          </cell>
          <cell r="E1506" t="str">
            <v>맛술</v>
          </cell>
          <cell r="F1506" t="str">
            <v>/롯데</v>
          </cell>
          <cell r="G1506" t="str">
            <v>1.8L</v>
          </cell>
          <cell r="I1506" t="str">
            <v>롯데</v>
          </cell>
          <cell r="J1506">
            <v>6600</v>
          </cell>
          <cell r="K1506">
            <v>6600</v>
          </cell>
          <cell r="L1506">
            <v>6600</v>
          </cell>
          <cell r="M1506">
            <v>0</v>
          </cell>
          <cell r="N1506">
            <v>0</v>
          </cell>
          <cell r="O1506">
            <v>7500</v>
          </cell>
          <cell r="P1506">
            <v>7500</v>
          </cell>
          <cell r="Q1506">
            <v>7500</v>
          </cell>
          <cell r="R1506">
            <v>0</v>
          </cell>
          <cell r="S1506">
            <v>0</v>
          </cell>
          <cell r="T1506" t="str">
            <v>-</v>
          </cell>
          <cell r="U1506" t="str">
            <v>-</v>
          </cell>
          <cell r="V1506">
            <v>8030</v>
          </cell>
          <cell r="W1506" t="e">
            <v>#VALUE!</v>
          </cell>
          <cell r="X1506" t="e">
            <v>#VALUE!</v>
          </cell>
          <cell r="Y1506">
            <v>6650</v>
          </cell>
          <cell r="Z1506">
            <v>6650</v>
          </cell>
          <cell r="AA1506">
            <v>6650</v>
          </cell>
        </row>
        <row r="1507">
          <cell r="A1507">
            <v>514</v>
          </cell>
          <cell r="B1507" t="str">
            <v>맛술/청정원1.8L고과당청정원</v>
          </cell>
          <cell r="D1507" t="str">
            <v>조미료류</v>
          </cell>
          <cell r="E1507" t="str">
            <v>맛술</v>
          </cell>
          <cell r="F1507" t="str">
            <v>/청정원</v>
          </cell>
          <cell r="G1507" t="str">
            <v>1.8L</v>
          </cell>
          <cell r="H1507" t="str">
            <v>고과당</v>
          </cell>
          <cell r="I1507" t="str">
            <v>청정원</v>
          </cell>
          <cell r="J1507" t="str">
            <v>-</v>
          </cell>
          <cell r="K1507" t="str">
            <v>-</v>
          </cell>
          <cell r="L1507" t="str">
            <v>-</v>
          </cell>
          <cell r="M1507" t="e">
            <v>#VALUE!</v>
          </cell>
          <cell r="N1507" t="e">
            <v>#VALUE!</v>
          </cell>
          <cell r="O1507" t="str">
            <v>-</v>
          </cell>
          <cell r="P1507" t="str">
            <v>-</v>
          </cell>
          <cell r="Q1507" t="str">
            <v>-</v>
          </cell>
          <cell r="R1507" t="e">
            <v>#VALUE!</v>
          </cell>
          <cell r="S1507" t="e">
            <v>#VALUE!</v>
          </cell>
          <cell r="T1507">
            <v>6300</v>
          </cell>
          <cell r="U1507">
            <v>6300</v>
          </cell>
          <cell r="V1507">
            <v>6300</v>
          </cell>
          <cell r="W1507">
            <v>0</v>
          </cell>
          <cell r="X1507">
            <v>0</v>
          </cell>
          <cell r="Y1507" t="str">
            <v>-</v>
          </cell>
          <cell r="Z1507" t="str">
            <v>-</v>
          </cell>
          <cell r="AA1507" t="str">
            <v>-</v>
          </cell>
        </row>
        <row r="1508">
          <cell r="A1508">
            <v>515</v>
          </cell>
          <cell r="B1508" t="str">
            <v>맛술900ml미향오뚜기</v>
          </cell>
          <cell r="D1508" t="str">
            <v>조미료류</v>
          </cell>
          <cell r="E1508" t="str">
            <v>맛술</v>
          </cell>
          <cell r="G1508" t="str">
            <v>900ml</v>
          </cell>
          <cell r="H1508" t="str">
            <v>미향</v>
          </cell>
          <cell r="I1508" t="str">
            <v>오뚜기</v>
          </cell>
          <cell r="J1508">
            <v>2750</v>
          </cell>
          <cell r="K1508">
            <v>2750</v>
          </cell>
          <cell r="L1508">
            <v>2550</v>
          </cell>
          <cell r="M1508">
            <v>-7.2727272727272725</v>
          </cell>
          <cell r="N1508">
            <v>-7.2727272727272725</v>
          </cell>
          <cell r="O1508">
            <v>3200</v>
          </cell>
          <cell r="P1508">
            <v>3200</v>
          </cell>
          <cell r="Q1508">
            <v>3200</v>
          </cell>
          <cell r="R1508">
            <v>0</v>
          </cell>
          <cell r="S1508">
            <v>0</v>
          </cell>
          <cell r="T1508" t="str">
            <v>-</v>
          </cell>
          <cell r="U1508">
            <v>3280</v>
          </cell>
          <cell r="V1508">
            <v>3280</v>
          </cell>
          <cell r="W1508" t="e">
            <v>#VALUE!</v>
          </cell>
          <cell r="X1508">
            <v>0</v>
          </cell>
          <cell r="Y1508">
            <v>3280</v>
          </cell>
          <cell r="Z1508">
            <v>3280</v>
          </cell>
          <cell r="AA1508">
            <v>3280</v>
          </cell>
        </row>
        <row r="1509">
          <cell r="A1509">
            <v>516</v>
          </cell>
          <cell r="B1509" t="str">
            <v>맛술/롯데900ml롯데</v>
          </cell>
          <cell r="D1509" t="str">
            <v>조미료류</v>
          </cell>
          <cell r="E1509" t="str">
            <v>맛술</v>
          </cell>
          <cell r="F1509" t="str">
            <v>/롯데</v>
          </cell>
          <cell r="G1509" t="str">
            <v>900ml</v>
          </cell>
          <cell r="I1509" t="str">
            <v>롯데</v>
          </cell>
          <cell r="J1509" t="str">
            <v>-</v>
          </cell>
          <cell r="K1509" t="str">
            <v>-</v>
          </cell>
          <cell r="L1509" t="str">
            <v>-</v>
          </cell>
          <cell r="M1509" t="e">
            <v>#VALUE!</v>
          </cell>
          <cell r="N1509" t="e">
            <v>#VALUE!</v>
          </cell>
          <cell r="O1509">
            <v>4400</v>
          </cell>
          <cell r="P1509">
            <v>4400</v>
          </cell>
          <cell r="Q1509">
            <v>4400</v>
          </cell>
          <cell r="R1509">
            <v>0</v>
          </cell>
          <cell r="S1509">
            <v>0</v>
          </cell>
          <cell r="T1509" t="str">
            <v>-</v>
          </cell>
          <cell r="U1509">
            <v>3490</v>
          </cell>
          <cell r="V1509">
            <v>2150</v>
          </cell>
          <cell r="W1509" t="e">
            <v>#VALUE!</v>
          </cell>
          <cell r="X1509">
            <v>-38.395415472779369</v>
          </cell>
          <cell r="Y1509">
            <v>3500</v>
          </cell>
          <cell r="Z1509">
            <v>3500</v>
          </cell>
          <cell r="AA1509">
            <v>3500</v>
          </cell>
        </row>
        <row r="1510">
          <cell r="A1510">
            <v>517</v>
          </cell>
          <cell r="B1510" t="str">
            <v>머스터드소스2kg오뚜기</v>
          </cell>
          <cell r="C1510">
            <v>114</v>
          </cell>
          <cell r="D1510" t="str">
            <v>조미료류</v>
          </cell>
          <cell r="E1510" t="str">
            <v>머스터드소스</v>
          </cell>
          <cell r="G1510" t="str">
            <v>2kg</v>
          </cell>
          <cell r="I1510" t="str">
            <v>오뚜기</v>
          </cell>
          <cell r="J1510">
            <v>5900</v>
          </cell>
          <cell r="K1510">
            <v>5900</v>
          </cell>
          <cell r="L1510">
            <v>5900</v>
          </cell>
          <cell r="M1510">
            <v>0</v>
          </cell>
          <cell r="N1510">
            <v>0</v>
          </cell>
          <cell r="O1510" t="str">
            <v>-</v>
          </cell>
          <cell r="P1510" t="str">
            <v>-</v>
          </cell>
          <cell r="Q1510" t="str">
            <v>-</v>
          </cell>
          <cell r="R1510" t="e">
            <v>#VALUE!</v>
          </cell>
          <cell r="S1510" t="e">
            <v>#VALUE!</v>
          </cell>
          <cell r="T1510" t="str">
            <v>-</v>
          </cell>
          <cell r="U1510" t="str">
            <v>-</v>
          </cell>
          <cell r="V1510" t="str">
            <v>-</v>
          </cell>
          <cell r="W1510" t="e">
            <v>#VALUE!</v>
          </cell>
          <cell r="X1510" t="e">
            <v>#VALUE!</v>
          </cell>
          <cell r="Y1510" t="str">
            <v>-</v>
          </cell>
          <cell r="Z1510" t="str">
            <v>-</v>
          </cell>
          <cell r="AA1510">
            <v>6100</v>
          </cell>
        </row>
        <row r="1511">
          <cell r="A1511">
            <v>518</v>
          </cell>
          <cell r="B1511" t="str">
            <v>머스터드소스겨자페이스트/청정원3.2kg청정원</v>
          </cell>
          <cell r="D1511" t="str">
            <v>조미료류</v>
          </cell>
          <cell r="E1511" t="str">
            <v>머스터드소스</v>
          </cell>
          <cell r="F1511" t="str">
            <v>겨자페이스트/청정원</v>
          </cell>
          <cell r="G1511" t="str">
            <v>3.2kg</v>
          </cell>
          <cell r="I1511" t="str">
            <v>청정원</v>
          </cell>
          <cell r="J1511">
            <v>13000</v>
          </cell>
          <cell r="K1511">
            <v>14300</v>
          </cell>
          <cell r="L1511">
            <v>14300</v>
          </cell>
          <cell r="M1511">
            <v>10</v>
          </cell>
          <cell r="N1511">
            <v>0</v>
          </cell>
          <cell r="O1511" t="str">
            <v>-</v>
          </cell>
          <cell r="P1511" t="str">
            <v>-</v>
          </cell>
          <cell r="Q1511" t="str">
            <v>-</v>
          </cell>
          <cell r="R1511" t="e">
            <v>#VALUE!</v>
          </cell>
          <cell r="S1511" t="e">
            <v>#VALUE!</v>
          </cell>
          <cell r="T1511" t="str">
            <v>-</v>
          </cell>
          <cell r="U1511" t="str">
            <v>-</v>
          </cell>
          <cell r="V1511" t="str">
            <v>-</v>
          </cell>
          <cell r="W1511" t="e">
            <v>#VALUE!</v>
          </cell>
          <cell r="X1511" t="e">
            <v>#VALUE!</v>
          </cell>
          <cell r="Y1511" t="str">
            <v>-</v>
          </cell>
          <cell r="Z1511" t="str">
            <v>-</v>
          </cell>
          <cell r="AA1511" t="str">
            <v>-</v>
          </cell>
        </row>
        <row r="1512">
          <cell r="A1512">
            <v>519</v>
          </cell>
          <cell r="B1512" t="str">
            <v>머스터드소스수입3.68kg</v>
          </cell>
          <cell r="D1512" t="str">
            <v>조미료류</v>
          </cell>
          <cell r="E1512" t="str">
            <v>머스터드소스</v>
          </cell>
          <cell r="F1512" t="str">
            <v>수입</v>
          </cell>
          <cell r="G1512" t="str">
            <v>3.68kg</v>
          </cell>
          <cell r="J1512" t="str">
            <v>-</v>
          </cell>
          <cell r="K1512" t="str">
            <v>-</v>
          </cell>
          <cell r="L1512" t="str">
            <v>-</v>
          </cell>
          <cell r="M1512" t="e">
            <v>#VALUE!</v>
          </cell>
          <cell r="N1512" t="e">
            <v>#VALUE!</v>
          </cell>
          <cell r="O1512" t="str">
            <v>-</v>
          </cell>
          <cell r="P1512" t="str">
            <v>-</v>
          </cell>
          <cell r="Q1512" t="str">
            <v>-</v>
          </cell>
          <cell r="R1512" t="e">
            <v>#VALUE!</v>
          </cell>
          <cell r="S1512" t="e">
            <v>#VALUE!</v>
          </cell>
          <cell r="T1512" t="str">
            <v>-</v>
          </cell>
          <cell r="U1512" t="str">
            <v>-</v>
          </cell>
          <cell r="V1512" t="str">
            <v>-</v>
          </cell>
          <cell r="W1512" t="e">
            <v>#VALUE!</v>
          </cell>
          <cell r="X1512" t="e">
            <v>#VALUE!</v>
          </cell>
          <cell r="Y1512">
            <v>8680</v>
          </cell>
          <cell r="Z1512">
            <v>8680</v>
          </cell>
          <cell r="AA1512">
            <v>8680</v>
          </cell>
        </row>
        <row r="1513">
          <cell r="A1513">
            <v>520</v>
          </cell>
          <cell r="B1513" t="str">
            <v>머스터드소스320g청정원</v>
          </cell>
          <cell r="D1513" t="str">
            <v>조미료류</v>
          </cell>
          <cell r="E1513" t="str">
            <v>머스터드소스</v>
          </cell>
          <cell r="G1513" t="str">
            <v>320g</v>
          </cell>
          <cell r="I1513" t="str">
            <v>청정원</v>
          </cell>
          <cell r="J1513">
            <v>3280</v>
          </cell>
          <cell r="K1513">
            <v>3280</v>
          </cell>
          <cell r="L1513">
            <v>2180</v>
          </cell>
          <cell r="M1513">
            <v>-33.536585365853661</v>
          </cell>
          <cell r="N1513">
            <v>-33.536585365853661</v>
          </cell>
          <cell r="O1513" t="str">
            <v>-</v>
          </cell>
          <cell r="P1513" t="str">
            <v>-</v>
          </cell>
          <cell r="Q1513">
            <v>2930</v>
          </cell>
          <cell r="R1513" t="e">
            <v>#VALUE!</v>
          </cell>
          <cell r="S1513" t="e">
            <v>#VALUE!</v>
          </cell>
          <cell r="T1513">
            <v>2250</v>
          </cell>
          <cell r="U1513">
            <v>2300</v>
          </cell>
          <cell r="V1513">
            <v>3500</v>
          </cell>
          <cell r="W1513">
            <v>55.555555555555557</v>
          </cell>
          <cell r="X1513">
            <v>52.173913043478258</v>
          </cell>
          <cell r="Y1513">
            <v>2300</v>
          </cell>
          <cell r="Z1513">
            <v>2300</v>
          </cell>
          <cell r="AA1513">
            <v>2300</v>
          </cell>
        </row>
        <row r="1514">
          <cell r="A1514">
            <v>521</v>
          </cell>
          <cell r="B1514" t="str">
            <v>머스터드소스캐나다조제겨자13/오뚜기330g허니머스터드오뚜기</v>
          </cell>
          <cell r="D1514" t="str">
            <v>조미료류</v>
          </cell>
          <cell r="E1514" t="str">
            <v>머스터드소스</v>
          </cell>
          <cell r="F1514" t="str">
            <v>캐나다조제겨자13/오뚜기</v>
          </cell>
          <cell r="G1514" t="str">
            <v>330g</v>
          </cell>
          <cell r="H1514" t="str">
            <v>허니머스터드</v>
          </cell>
          <cell r="I1514" t="str">
            <v>오뚜기</v>
          </cell>
          <cell r="J1514">
            <v>1730</v>
          </cell>
          <cell r="K1514" t="str">
            <v>-</v>
          </cell>
          <cell r="L1514">
            <v>2410</v>
          </cell>
          <cell r="M1514">
            <v>39.306358381502889</v>
          </cell>
          <cell r="N1514" t="e">
            <v>#VALUE!</v>
          </cell>
          <cell r="O1514">
            <v>2200</v>
          </cell>
          <cell r="P1514">
            <v>2200</v>
          </cell>
          <cell r="Q1514">
            <v>2200</v>
          </cell>
          <cell r="R1514">
            <v>0</v>
          </cell>
          <cell r="S1514">
            <v>0</v>
          </cell>
          <cell r="T1514">
            <v>1980</v>
          </cell>
          <cell r="U1514">
            <v>1830</v>
          </cell>
          <cell r="V1514">
            <v>2440</v>
          </cell>
          <cell r="W1514">
            <v>23.232323232323232</v>
          </cell>
          <cell r="X1514">
            <v>33.333333333333336</v>
          </cell>
          <cell r="Y1514">
            <v>2050</v>
          </cell>
          <cell r="Z1514">
            <v>2620</v>
          </cell>
          <cell r="AA1514">
            <v>2620</v>
          </cell>
        </row>
        <row r="1515">
          <cell r="A1515">
            <v>522</v>
          </cell>
          <cell r="B1515" t="str">
            <v>머스터드소스/수입454g양겨자모아하우스</v>
          </cell>
          <cell r="D1515" t="str">
            <v>조미료류</v>
          </cell>
          <cell r="E1515" t="str">
            <v>머스터드소스</v>
          </cell>
          <cell r="F1515" t="str">
            <v>/수입</v>
          </cell>
          <cell r="G1515" t="str">
            <v>454g</v>
          </cell>
          <cell r="H1515" t="str">
            <v>양겨자</v>
          </cell>
          <cell r="I1515" t="str">
            <v>모아하우스</v>
          </cell>
          <cell r="J1515" t="str">
            <v>-</v>
          </cell>
          <cell r="K1515" t="str">
            <v>-</v>
          </cell>
          <cell r="L1515" t="str">
            <v>-</v>
          </cell>
          <cell r="M1515" t="e">
            <v>#VALUE!</v>
          </cell>
          <cell r="N1515" t="e">
            <v>#VALUE!</v>
          </cell>
          <cell r="O1515" t="str">
            <v>-</v>
          </cell>
          <cell r="P1515" t="str">
            <v>-</v>
          </cell>
          <cell r="Q1515" t="str">
            <v>-</v>
          </cell>
          <cell r="R1515" t="e">
            <v>#VALUE!</v>
          </cell>
          <cell r="S1515" t="e">
            <v>#VALUE!</v>
          </cell>
          <cell r="T1515" t="str">
            <v>-</v>
          </cell>
          <cell r="U1515" t="str">
            <v>-</v>
          </cell>
          <cell r="V1515" t="str">
            <v>-</v>
          </cell>
          <cell r="W1515" t="e">
            <v>#VALUE!</v>
          </cell>
          <cell r="X1515" t="e">
            <v>#VALUE!</v>
          </cell>
          <cell r="Y1515" t="str">
            <v>-</v>
          </cell>
          <cell r="Z1515" t="str">
            <v>-</v>
          </cell>
          <cell r="AA1515" t="str">
            <v>-</v>
          </cell>
        </row>
        <row r="1516">
          <cell r="A1516">
            <v>523</v>
          </cell>
          <cell r="B1516" t="str">
            <v>소금100g허브솔트제일제당</v>
          </cell>
          <cell r="C1516">
            <v>115</v>
          </cell>
          <cell r="D1516" t="str">
            <v>조미료류</v>
          </cell>
          <cell r="E1516" t="str">
            <v>소금</v>
          </cell>
          <cell r="G1516" t="str">
            <v>100g</v>
          </cell>
          <cell r="H1516" t="str">
            <v>허브솔트</v>
          </cell>
          <cell r="I1516" t="str">
            <v>제일제당</v>
          </cell>
          <cell r="J1516">
            <v>3500</v>
          </cell>
          <cell r="K1516">
            <v>3500</v>
          </cell>
          <cell r="L1516">
            <v>3500</v>
          </cell>
          <cell r="M1516">
            <v>0</v>
          </cell>
          <cell r="N1516">
            <v>0</v>
          </cell>
          <cell r="O1516" t="str">
            <v>-</v>
          </cell>
          <cell r="P1516" t="str">
            <v>-</v>
          </cell>
          <cell r="Q1516" t="str">
            <v>-</v>
          </cell>
          <cell r="R1516" t="e">
            <v>#VALUE!</v>
          </cell>
          <cell r="S1516" t="e">
            <v>#VALUE!</v>
          </cell>
          <cell r="T1516">
            <v>5000</v>
          </cell>
          <cell r="U1516">
            <v>5000</v>
          </cell>
          <cell r="V1516">
            <v>5000</v>
          </cell>
          <cell r="W1516">
            <v>0</v>
          </cell>
          <cell r="X1516">
            <v>0</v>
          </cell>
          <cell r="Y1516">
            <v>4000</v>
          </cell>
          <cell r="Z1516">
            <v>4000</v>
          </cell>
          <cell r="AA1516">
            <v>4000</v>
          </cell>
        </row>
        <row r="1517">
          <cell r="A1517">
            <v>524</v>
          </cell>
          <cell r="B1517" t="str">
            <v>소금200g구운소금제일제당</v>
          </cell>
          <cell r="D1517" t="str">
            <v>조미료류</v>
          </cell>
          <cell r="E1517" t="str">
            <v>소금</v>
          </cell>
          <cell r="G1517" t="str">
            <v>200g</v>
          </cell>
          <cell r="H1517" t="str">
            <v>구운소금</v>
          </cell>
          <cell r="I1517" t="str">
            <v>제일제당</v>
          </cell>
          <cell r="J1517" t="str">
            <v>-</v>
          </cell>
          <cell r="K1517" t="str">
            <v>-</v>
          </cell>
          <cell r="L1517" t="str">
            <v>-</v>
          </cell>
          <cell r="M1517" t="e">
            <v>#VALUE!</v>
          </cell>
          <cell r="N1517" t="e">
            <v>#VALUE!</v>
          </cell>
          <cell r="O1517" t="str">
            <v>-</v>
          </cell>
          <cell r="P1517" t="str">
            <v>-</v>
          </cell>
          <cell r="Q1517" t="str">
            <v>-</v>
          </cell>
          <cell r="R1517" t="e">
            <v>#VALUE!</v>
          </cell>
          <cell r="S1517" t="e">
            <v>#VALUE!</v>
          </cell>
          <cell r="T1517" t="str">
            <v>-</v>
          </cell>
          <cell r="U1517" t="str">
            <v>-</v>
          </cell>
          <cell r="V1517">
            <v>1380</v>
          </cell>
          <cell r="W1517" t="e">
            <v>#VALUE!</v>
          </cell>
          <cell r="X1517" t="e">
            <v>#VALUE!</v>
          </cell>
          <cell r="Y1517">
            <v>760</v>
          </cell>
          <cell r="Z1517">
            <v>760</v>
          </cell>
          <cell r="AA1517">
            <v>760</v>
          </cell>
        </row>
        <row r="1518">
          <cell r="A1518">
            <v>525</v>
          </cell>
          <cell r="B1518" t="str">
            <v>소금염화나트륨57/제당300g백설팬솔트
(일반정제염대비나트륨40%적음)제일제당</v>
          </cell>
          <cell r="D1518" t="str">
            <v>조미료류</v>
          </cell>
          <cell r="E1518" t="str">
            <v>소금</v>
          </cell>
          <cell r="F1518" t="str">
            <v>염화나트륨57/제당</v>
          </cell>
          <cell r="G1518" t="str">
            <v>300g</v>
          </cell>
          <cell r="H1518" t="str">
            <v>백설팬솔트
(일반정제염대비나트륨40%적음)</v>
          </cell>
          <cell r="I1518" t="str">
            <v>제일제당</v>
          </cell>
          <cell r="J1518">
            <v>4800</v>
          </cell>
          <cell r="K1518" t="str">
            <v>-</v>
          </cell>
          <cell r="L1518">
            <v>4730</v>
          </cell>
          <cell r="M1518">
            <v>-1.4583333333333333</v>
          </cell>
          <cell r="N1518" t="e">
            <v>#VALUE!</v>
          </cell>
          <cell r="O1518">
            <v>4600</v>
          </cell>
          <cell r="P1518" t="str">
            <v>-</v>
          </cell>
          <cell r="Q1518" t="str">
            <v>-</v>
          </cell>
          <cell r="R1518" t="e">
            <v>#VALUE!</v>
          </cell>
          <cell r="S1518" t="e">
            <v>#VALUE!</v>
          </cell>
          <cell r="T1518" t="str">
            <v>-</v>
          </cell>
          <cell r="U1518" t="str">
            <v>-</v>
          </cell>
          <cell r="V1518" t="str">
            <v>-</v>
          </cell>
          <cell r="W1518" t="e">
            <v>#VALUE!</v>
          </cell>
          <cell r="X1518" t="e">
            <v>#VALUE!</v>
          </cell>
          <cell r="Y1518" t="str">
            <v>-</v>
          </cell>
          <cell r="Z1518" t="str">
            <v>-</v>
          </cell>
          <cell r="AA1518" t="str">
            <v>-</v>
          </cell>
        </row>
        <row r="1519">
          <cell r="A1519">
            <v>526</v>
          </cell>
          <cell r="B1519" t="str">
            <v>소금30kg호렴비금농협</v>
          </cell>
          <cell r="D1519" t="str">
            <v>조미료류</v>
          </cell>
          <cell r="E1519" t="str">
            <v>소금</v>
          </cell>
          <cell r="G1519" t="str">
            <v>30kg</v>
          </cell>
          <cell r="H1519" t="str">
            <v>호렴</v>
          </cell>
          <cell r="I1519" t="str">
            <v>비금농협</v>
          </cell>
          <cell r="J1519" t="str">
            <v>-</v>
          </cell>
          <cell r="K1519" t="str">
            <v>-</v>
          </cell>
          <cell r="L1519" t="str">
            <v>-</v>
          </cell>
          <cell r="M1519" t="e">
            <v>#VALUE!</v>
          </cell>
          <cell r="N1519" t="e">
            <v>#VALUE!</v>
          </cell>
          <cell r="O1519" t="str">
            <v>-</v>
          </cell>
          <cell r="P1519" t="str">
            <v>-</v>
          </cell>
          <cell r="Q1519" t="str">
            <v>-</v>
          </cell>
          <cell r="R1519" t="e">
            <v>#VALUE!</v>
          </cell>
          <cell r="S1519" t="e">
            <v>#VALUE!</v>
          </cell>
          <cell r="T1519" t="str">
            <v>-</v>
          </cell>
          <cell r="U1519" t="str">
            <v>-</v>
          </cell>
          <cell r="W1519" t="e">
            <v>#VALUE!</v>
          </cell>
          <cell r="X1519" t="e">
            <v>#VALUE!</v>
          </cell>
          <cell r="Y1519">
            <v>24950</v>
          </cell>
          <cell r="Z1519">
            <v>24200</v>
          </cell>
          <cell r="AA1519">
            <v>24200</v>
          </cell>
        </row>
        <row r="1520">
          <cell r="A1520">
            <v>527</v>
          </cell>
          <cell r="B1520" t="str">
            <v>소금국내산/샘표3kg식염(재렴)샘표</v>
          </cell>
          <cell r="D1520" t="str">
            <v>조미료류</v>
          </cell>
          <cell r="E1520" t="str">
            <v>소금</v>
          </cell>
          <cell r="F1520" t="str">
            <v>국내산/샘표</v>
          </cell>
          <cell r="G1520" t="str">
            <v>3kg</v>
          </cell>
          <cell r="H1520" t="str">
            <v>식염(재렴)</v>
          </cell>
          <cell r="I1520" t="str">
            <v>샘표</v>
          </cell>
          <cell r="J1520">
            <v>3350</v>
          </cell>
          <cell r="K1520">
            <v>3350</v>
          </cell>
          <cell r="L1520">
            <v>3350</v>
          </cell>
          <cell r="M1520">
            <v>0</v>
          </cell>
          <cell r="N1520">
            <v>0</v>
          </cell>
          <cell r="O1520" t="str">
            <v>-</v>
          </cell>
          <cell r="P1520" t="str">
            <v>-</v>
          </cell>
          <cell r="Q1520" t="str">
            <v>-</v>
          </cell>
          <cell r="R1520" t="e">
            <v>#VALUE!</v>
          </cell>
          <cell r="S1520" t="e">
            <v>#VALUE!</v>
          </cell>
          <cell r="T1520" t="str">
            <v>-</v>
          </cell>
          <cell r="U1520" t="str">
            <v>-</v>
          </cell>
          <cell r="V1520">
            <v>7920</v>
          </cell>
          <cell r="W1520" t="e">
            <v>#VALUE!</v>
          </cell>
          <cell r="X1520" t="e">
            <v>#VALUE!</v>
          </cell>
          <cell r="Y1520" t="str">
            <v>-</v>
          </cell>
          <cell r="Z1520" t="str">
            <v>-</v>
          </cell>
          <cell r="AA1520" t="str">
            <v>-</v>
          </cell>
        </row>
        <row r="1521">
          <cell r="A1521">
            <v>528</v>
          </cell>
          <cell r="B1521" t="str">
            <v>소금/해표3kg식염(재렴)해표</v>
          </cell>
          <cell r="D1521" t="str">
            <v>조미료류</v>
          </cell>
          <cell r="E1521" t="str">
            <v>소금</v>
          </cell>
          <cell r="F1521" t="str">
            <v>/해표</v>
          </cell>
          <cell r="G1521" t="str">
            <v>3kg</v>
          </cell>
          <cell r="H1521" t="str">
            <v>식염(재렴)</v>
          </cell>
          <cell r="I1521" t="str">
            <v>해표</v>
          </cell>
          <cell r="J1521" t="str">
            <v>-</v>
          </cell>
          <cell r="K1521">
            <v>3380</v>
          </cell>
          <cell r="L1521">
            <v>3380</v>
          </cell>
          <cell r="M1521" t="e">
            <v>#VALUE!</v>
          </cell>
          <cell r="N1521">
            <v>0</v>
          </cell>
          <cell r="O1521" t="str">
            <v>-</v>
          </cell>
          <cell r="P1521" t="str">
            <v>-</v>
          </cell>
          <cell r="Q1521" t="str">
            <v>-</v>
          </cell>
          <cell r="R1521" t="e">
            <v>#VALUE!</v>
          </cell>
          <cell r="S1521" t="e">
            <v>#VALUE!</v>
          </cell>
          <cell r="T1521" t="str">
            <v>-</v>
          </cell>
          <cell r="U1521" t="str">
            <v>-</v>
          </cell>
          <cell r="V1521" t="str">
            <v>-</v>
          </cell>
          <cell r="W1521" t="e">
            <v>#VALUE!</v>
          </cell>
          <cell r="X1521" t="e">
            <v>#VALUE!</v>
          </cell>
          <cell r="Y1521">
            <v>3210</v>
          </cell>
          <cell r="Z1521">
            <v>3210</v>
          </cell>
          <cell r="AA1521" t="str">
            <v>-</v>
          </cell>
        </row>
        <row r="1522">
          <cell r="A1522">
            <v>529</v>
          </cell>
          <cell r="B1522" t="str">
            <v>소금3kg굵은소금(호렴)해표</v>
          </cell>
          <cell r="D1522" t="str">
            <v>조미료류</v>
          </cell>
          <cell r="E1522" t="str">
            <v>소금</v>
          </cell>
          <cell r="G1522" t="str">
            <v>3kg</v>
          </cell>
          <cell r="H1522" t="str">
            <v>굵은소금(호렴)</v>
          </cell>
          <cell r="I1522" t="str">
            <v>해표</v>
          </cell>
          <cell r="J1522">
            <v>5700</v>
          </cell>
          <cell r="K1522">
            <v>5700</v>
          </cell>
          <cell r="L1522">
            <v>5700</v>
          </cell>
          <cell r="M1522">
            <v>0</v>
          </cell>
          <cell r="N1522">
            <v>0</v>
          </cell>
          <cell r="O1522" t="str">
            <v>-</v>
          </cell>
          <cell r="P1522" t="str">
            <v>-</v>
          </cell>
          <cell r="Q1522" t="str">
            <v>-</v>
          </cell>
          <cell r="R1522" t="e">
            <v>#VALUE!</v>
          </cell>
          <cell r="S1522" t="e">
            <v>#VALUE!</v>
          </cell>
          <cell r="T1522">
            <v>8900</v>
          </cell>
          <cell r="U1522" t="str">
            <v>-</v>
          </cell>
          <cell r="V1522" t="str">
            <v>-</v>
          </cell>
          <cell r="W1522" t="e">
            <v>#VALUE!</v>
          </cell>
          <cell r="X1522" t="e">
            <v>#VALUE!</v>
          </cell>
          <cell r="Y1522" t="str">
            <v>-</v>
          </cell>
          <cell r="Z1522">
            <v>7200</v>
          </cell>
          <cell r="AA1522">
            <v>7000</v>
          </cell>
        </row>
        <row r="1523">
          <cell r="A1523">
            <v>530</v>
          </cell>
          <cell r="B1523" t="str">
            <v>소금/오복3kg식염(재렴)오복</v>
          </cell>
          <cell r="D1523" t="str">
            <v>조미료류</v>
          </cell>
          <cell r="E1523" t="str">
            <v>소금</v>
          </cell>
          <cell r="F1523" t="str">
            <v>/오복</v>
          </cell>
          <cell r="G1523" t="str">
            <v>3kg</v>
          </cell>
          <cell r="H1523" t="str">
            <v>식염(재렴)</v>
          </cell>
          <cell r="I1523" t="str">
            <v>오복</v>
          </cell>
          <cell r="J1523" t="str">
            <v>-</v>
          </cell>
          <cell r="K1523" t="str">
            <v>-</v>
          </cell>
          <cell r="L1523" t="str">
            <v>-</v>
          </cell>
          <cell r="M1523" t="e">
            <v>#VALUE!</v>
          </cell>
          <cell r="N1523" t="e">
            <v>#VALUE!</v>
          </cell>
          <cell r="O1523" t="str">
            <v>-</v>
          </cell>
          <cell r="P1523" t="str">
            <v>-</v>
          </cell>
          <cell r="Q1523" t="str">
            <v>-</v>
          </cell>
          <cell r="R1523" t="e">
            <v>#VALUE!</v>
          </cell>
          <cell r="S1523" t="e">
            <v>#VALUE!</v>
          </cell>
          <cell r="T1523" t="str">
            <v>-</v>
          </cell>
          <cell r="U1523" t="str">
            <v>-</v>
          </cell>
          <cell r="V1523" t="str">
            <v>-</v>
          </cell>
          <cell r="W1523" t="e">
            <v>#VALUE!</v>
          </cell>
          <cell r="X1523" t="e">
            <v>#VALUE!</v>
          </cell>
          <cell r="Y1523" t="str">
            <v>-</v>
          </cell>
          <cell r="Z1523" t="str">
            <v>-</v>
          </cell>
          <cell r="AA1523" t="str">
            <v>-</v>
          </cell>
        </row>
        <row r="1524">
          <cell r="A1524">
            <v>531</v>
          </cell>
          <cell r="B1524" t="str">
            <v>소금5kg식염(재렴)제일제당</v>
          </cell>
          <cell r="D1524" t="str">
            <v>조미료류</v>
          </cell>
          <cell r="E1524" t="str">
            <v>소금</v>
          </cell>
          <cell r="G1524" t="str">
            <v>5kg</v>
          </cell>
          <cell r="H1524" t="str">
            <v>식염(재렴)</v>
          </cell>
          <cell r="I1524" t="str">
            <v>제일제당</v>
          </cell>
          <cell r="J1524">
            <v>5500</v>
          </cell>
          <cell r="K1524">
            <v>5500</v>
          </cell>
          <cell r="L1524">
            <v>5500</v>
          </cell>
          <cell r="M1524">
            <v>0</v>
          </cell>
          <cell r="N1524">
            <v>0</v>
          </cell>
          <cell r="O1524" t="str">
            <v>-</v>
          </cell>
          <cell r="P1524" t="str">
            <v>-</v>
          </cell>
          <cell r="Q1524" t="str">
            <v>-</v>
          </cell>
          <cell r="R1524" t="e">
            <v>#VALUE!</v>
          </cell>
          <cell r="S1524" t="e">
            <v>#VALUE!</v>
          </cell>
          <cell r="T1524" t="str">
            <v>-</v>
          </cell>
          <cell r="U1524" t="str">
            <v>-</v>
          </cell>
          <cell r="V1524" t="str">
            <v>-</v>
          </cell>
          <cell r="W1524" t="e">
            <v>#VALUE!</v>
          </cell>
          <cell r="X1524" t="e">
            <v>#VALUE!</v>
          </cell>
          <cell r="Y1524" t="str">
            <v>-</v>
          </cell>
          <cell r="Z1524">
            <v>11800</v>
          </cell>
          <cell r="AA1524">
            <v>5500</v>
          </cell>
        </row>
        <row r="1525">
          <cell r="A1525">
            <v>532</v>
          </cell>
          <cell r="B1525" t="str">
            <v>소금500g구운소금대상</v>
          </cell>
          <cell r="D1525" t="str">
            <v>조미료류</v>
          </cell>
          <cell r="E1525" t="str">
            <v>소금</v>
          </cell>
          <cell r="G1525" t="str">
            <v>500g</v>
          </cell>
          <cell r="H1525" t="str">
            <v>구운소금</v>
          </cell>
          <cell r="I1525" t="str">
            <v>대상</v>
          </cell>
          <cell r="J1525" t="str">
            <v>-</v>
          </cell>
          <cell r="K1525" t="str">
            <v>-</v>
          </cell>
          <cell r="L1525" t="str">
            <v>-</v>
          </cell>
          <cell r="M1525" t="e">
            <v>#VALUE!</v>
          </cell>
          <cell r="N1525" t="e">
            <v>#VALUE!</v>
          </cell>
          <cell r="O1525" t="str">
            <v>-</v>
          </cell>
          <cell r="P1525" t="str">
            <v>-</v>
          </cell>
          <cell r="Q1525" t="str">
            <v>-</v>
          </cell>
          <cell r="R1525" t="e">
            <v>#VALUE!</v>
          </cell>
          <cell r="S1525" t="e">
            <v>#VALUE!</v>
          </cell>
          <cell r="T1525">
            <v>2150</v>
          </cell>
          <cell r="U1525">
            <v>2150</v>
          </cell>
          <cell r="V1525" t="str">
            <v>-</v>
          </cell>
          <cell r="W1525" t="e">
            <v>#VALUE!</v>
          </cell>
          <cell r="X1525" t="e">
            <v>#VALUE!</v>
          </cell>
          <cell r="Y1525">
            <v>2400</v>
          </cell>
          <cell r="Z1525">
            <v>2400</v>
          </cell>
          <cell r="AA1525">
            <v>2400</v>
          </cell>
        </row>
        <row r="1526">
          <cell r="A1526">
            <v>533</v>
          </cell>
          <cell r="B1526" t="str">
            <v>소금55g허브솔트제일제당</v>
          </cell>
          <cell r="D1526" t="str">
            <v>조미료류</v>
          </cell>
          <cell r="E1526" t="str">
            <v>소금</v>
          </cell>
          <cell r="G1526" t="str">
            <v>55g</v>
          </cell>
          <cell r="H1526" t="str">
            <v>허브솔트</v>
          </cell>
          <cell r="I1526" t="str">
            <v>제일제당</v>
          </cell>
          <cell r="J1526">
            <v>2400</v>
          </cell>
          <cell r="K1526">
            <v>2400</v>
          </cell>
          <cell r="L1526">
            <v>2400</v>
          </cell>
          <cell r="M1526">
            <v>0</v>
          </cell>
          <cell r="N1526">
            <v>0</v>
          </cell>
          <cell r="O1526" t="str">
            <v>-</v>
          </cell>
          <cell r="P1526" t="str">
            <v>-</v>
          </cell>
          <cell r="Q1526" t="str">
            <v>-</v>
          </cell>
          <cell r="R1526" t="e">
            <v>#VALUE!</v>
          </cell>
          <cell r="S1526" t="e">
            <v>#VALUE!</v>
          </cell>
          <cell r="T1526">
            <v>2750</v>
          </cell>
          <cell r="U1526" t="str">
            <v>-</v>
          </cell>
          <cell r="V1526" t="str">
            <v>-</v>
          </cell>
          <cell r="W1526" t="e">
            <v>#VALUE!</v>
          </cell>
          <cell r="X1526" t="e">
            <v>#VALUE!</v>
          </cell>
          <cell r="Y1526" t="str">
            <v>-</v>
          </cell>
          <cell r="Z1526">
            <v>2750</v>
          </cell>
          <cell r="AA1526">
            <v>2750</v>
          </cell>
        </row>
        <row r="1527">
          <cell r="A1527">
            <v>534</v>
          </cell>
          <cell r="B1527" t="str">
            <v>소금국산정제염50,천일염50/CJkg백설꽃소금제일제당</v>
          </cell>
          <cell r="D1527" t="str">
            <v>조미료류</v>
          </cell>
          <cell r="E1527" t="str">
            <v>소금</v>
          </cell>
          <cell r="F1527" t="str">
            <v>국산정제염50,천일염50/CJ</v>
          </cell>
          <cell r="G1527" t="str">
            <v>kg</v>
          </cell>
          <cell r="H1527" t="str">
            <v>백설꽃소금</v>
          </cell>
          <cell r="I1527" t="str">
            <v>제일제당</v>
          </cell>
          <cell r="J1527">
            <v>1250</v>
          </cell>
          <cell r="K1527">
            <v>1250</v>
          </cell>
          <cell r="L1527">
            <v>1250</v>
          </cell>
          <cell r="M1527">
            <v>0</v>
          </cell>
          <cell r="N1527">
            <v>0</v>
          </cell>
          <cell r="O1527" t="str">
            <v>-</v>
          </cell>
          <cell r="P1527" t="str">
            <v>-</v>
          </cell>
          <cell r="Q1527" t="str">
            <v>-</v>
          </cell>
          <cell r="R1527" t="e">
            <v>#VALUE!</v>
          </cell>
          <cell r="S1527" t="e">
            <v>#VALUE!</v>
          </cell>
          <cell r="T1527" t="str">
            <v>-</v>
          </cell>
          <cell r="U1527" t="str">
            <v>-</v>
          </cell>
          <cell r="V1527">
            <v>1980</v>
          </cell>
          <cell r="W1527" t="e">
            <v>#VALUE!</v>
          </cell>
          <cell r="X1527" t="e">
            <v>#VALUE!</v>
          </cell>
          <cell r="Y1527">
            <v>1460</v>
          </cell>
          <cell r="Z1527">
            <v>1460</v>
          </cell>
          <cell r="AA1527">
            <v>1460</v>
          </cell>
        </row>
        <row r="1528">
          <cell r="A1528">
            <v>535</v>
          </cell>
          <cell r="B1528" t="str">
            <v>소금/해표kg식염해표</v>
          </cell>
          <cell r="D1528" t="str">
            <v>조미료류</v>
          </cell>
          <cell r="E1528" t="str">
            <v>소금</v>
          </cell>
          <cell r="F1528" t="str">
            <v>/해표</v>
          </cell>
          <cell r="G1528" t="str">
            <v>kg</v>
          </cell>
          <cell r="H1528" t="str">
            <v>식염</v>
          </cell>
          <cell r="I1528" t="str">
            <v>해표</v>
          </cell>
          <cell r="J1528">
            <v>1230</v>
          </cell>
          <cell r="K1528">
            <v>1230</v>
          </cell>
          <cell r="L1528">
            <v>1230</v>
          </cell>
          <cell r="M1528">
            <v>0</v>
          </cell>
          <cell r="N1528">
            <v>0</v>
          </cell>
          <cell r="O1528" t="str">
            <v>-</v>
          </cell>
          <cell r="P1528" t="str">
            <v>-</v>
          </cell>
          <cell r="Q1528" t="str">
            <v>-</v>
          </cell>
          <cell r="R1528" t="e">
            <v>#VALUE!</v>
          </cell>
          <cell r="S1528" t="e">
            <v>#VALUE!</v>
          </cell>
          <cell r="T1528">
            <v>1120</v>
          </cell>
          <cell r="U1528">
            <v>1120</v>
          </cell>
          <cell r="V1528" t="str">
            <v>-</v>
          </cell>
          <cell r="W1528" t="e">
            <v>#VALUE!</v>
          </cell>
          <cell r="X1528" t="e">
            <v>#VALUE!</v>
          </cell>
          <cell r="Y1528">
            <v>1160</v>
          </cell>
          <cell r="Z1528">
            <v>1160</v>
          </cell>
          <cell r="AA1528">
            <v>1160</v>
          </cell>
        </row>
        <row r="1529">
          <cell r="A1529">
            <v>536</v>
          </cell>
          <cell r="B1529" t="str">
            <v>소금/오복kg식염(재렴),꽃소금오복</v>
          </cell>
          <cell r="D1529" t="str">
            <v>조미료류</v>
          </cell>
          <cell r="E1529" t="str">
            <v>소금</v>
          </cell>
          <cell r="F1529" t="str">
            <v>/오복</v>
          </cell>
          <cell r="G1529" t="str">
            <v>kg</v>
          </cell>
          <cell r="H1529" t="str">
            <v>식염(재렴),꽃소금</v>
          </cell>
          <cell r="I1529" t="str">
            <v>오복</v>
          </cell>
          <cell r="J1529" t="str">
            <v>-</v>
          </cell>
          <cell r="K1529" t="str">
            <v>-</v>
          </cell>
          <cell r="L1529" t="str">
            <v>-</v>
          </cell>
          <cell r="M1529" t="e">
            <v>#VALUE!</v>
          </cell>
          <cell r="N1529" t="e">
            <v>#VALUE!</v>
          </cell>
          <cell r="O1529" t="str">
            <v>-</v>
          </cell>
          <cell r="P1529" t="str">
            <v>-</v>
          </cell>
          <cell r="Q1529" t="str">
            <v>-</v>
          </cell>
          <cell r="R1529" t="e">
            <v>#VALUE!</v>
          </cell>
          <cell r="S1529" t="e">
            <v>#VALUE!</v>
          </cell>
          <cell r="T1529" t="str">
            <v>-</v>
          </cell>
          <cell r="U1529" t="str">
            <v>-</v>
          </cell>
          <cell r="V1529" t="str">
            <v>-</v>
          </cell>
          <cell r="W1529" t="e">
            <v>#VALUE!</v>
          </cell>
          <cell r="X1529" t="e">
            <v>#VALUE!</v>
          </cell>
          <cell r="Y1529" t="str">
            <v>-</v>
          </cell>
          <cell r="Z1529" t="str">
            <v>-</v>
          </cell>
          <cell r="AA1529" t="str">
            <v>-</v>
          </cell>
        </row>
        <row r="1530">
          <cell r="A1530">
            <v>537</v>
          </cell>
          <cell r="B1530" t="str">
            <v>소금국산재제염100/제당kg백설구운소금제일제당</v>
          </cell>
          <cell r="D1530" t="str">
            <v>조미료류</v>
          </cell>
          <cell r="E1530" t="str">
            <v>소금</v>
          </cell>
          <cell r="F1530" t="str">
            <v>국산재제염100/제당</v>
          </cell>
          <cell r="G1530" t="str">
            <v>kg</v>
          </cell>
          <cell r="H1530" t="str">
            <v>백설구운소금</v>
          </cell>
          <cell r="I1530" t="str">
            <v>제일제당</v>
          </cell>
          <cell r="J1530">
            <v>3100</v>
          </cell>
          <cell r="K1530">
            <v>3100</v>
          </cell>
          <cell r="L1530">
            <v>3100</v>
          </cell>
          <cell r="M1530">
            <v>0</v>
          </cell>
          <cell r="N1530">
            <v>0</v>
          </cell>
          <cell r="O1530" t="str">
            <v>-</v>
          </cell>
          <cell r="P1530" t="str">
            <v>-</v>
          </cell>
          <cell r="Q1530" t="str">
            <v>-</v>
          </cell>
          <cell r="R1530" t="e">
            <v>#VALUE!</v>
          </cell>
          <cell r="S1530" t="e">
            <v>#VALUE!</v>
          </cell>
          <cell r="T1530" t="str">
            <v>-</v>
          </cell>
          <cell r="U1530" t="str">
            <v>-</v>
          </cell>
          <cell r="W1530" t="e">
            <v>#VALUE!</v>
          </cell>
          <cell r="X1530" t="e">
            <v>#VALUE!</v>
          </cell>
          <cell r="Y1530">
            <v>3300</v>
          </cell>
          <cell r="Z1530">
            <v>3300</v>
          </cell>
          <cell r="AA1530">
            <v>3300</v>
          </cell>
        </row>
        <row r="1531">
          <cell r="A1531">
            <v>538</v>
          </cell>
          <cell r="B1531" t="str">
            <v>소금국산천일염100/청정원kg구운소금대상</v>
          </cell>
          <cell r="D1531" t="str">
            <v>조미료류</v>
          </cell>
          <cell r="E1531" t="str">
            <v>소금</v>
          </cell>
          <cell r="F1531" t="str">
            <v>국산천일염100/청정원</v>
          </cell>
          <cell r="G1531" t="str">
            <v>kg</v>
          </cell>
          <cell r="H1531" t="str">
            <v>구운소금</v>
          </cell>
          <cell r="I1531" t="str">
            <v>대상</v>
          </cell>
          <cell r="J1531">
            <v>4150</v>
          </cell>
          <cell r="K1531">
            <v>4980</v>
          </cell>
          <cell r="L1531">
            <v>3950</v>
          </cell>
          <cell r="M1531">
            <v>-4.8192771084337354</v>
          </cell>
          <cell r="N1531">
            <v>-20.682730923694781</v>
          </cell>
          <cell r="O1531">
            <v>4500</v>
          </cell>
          <cell r="P1531">
            <v>4900</v>
          </cell>
          <cell r="Q1531">
            <v>4900</v>
          </cell>
          <cell r="R1531">
            <v>8.8888888888888893</v>
          </cell>
          <cell r="S1531">
            <v>0</v>
          </cell>
          <cell r="T1531">
            <v>4300</v>
          </cell>
          <cell r="U1531">
            <v>4300</v>
          </cell>
          <cell r="V1531">
            <v>4300</v>
          </cell>
          <cell r="W1531">
            <v>0</v>
          </cell>
          <cell r="X1531">
            <v>0</v>
          </cell>
          <cell r="Y1531">
            <v>4300</v>
          </cell>
          <cell r="Z1531">
            <v>4300</v>
          </cell>
          <cell r="AA1531">
            <v>4300</v>
          </cell>
        </row>
        <row r="1532">
          <cell r="A1532">
            <v>539</v>
          </cell>
          <cell r="B1532" t="str">
            <v>소스2.04kg두반장소스오뚜기</v>
          </cell>
          <cell r="C1532">
            <v>116</v>
          </cell>
          <cell r="D1532" t="str">
            <v>조미료류</v>
          </cell>
          <cell r="E1532" t="str">
            <v>소스</v>
          </cell>
          <cell r="G1532" t="str">
            <v>2.04kg</v>
          </cell>
          <cell r="H1532" t="str">
            <v>두반장소스</v>
          </cell>
          <cell r="I1532" t="str">
            <v>오뚜기</v>
          </cell>
          <cell r="J1532" t="str">
            <v>-</v>
          </cell>
          <cell r="K1532" t="str">
            <v>-</v>
          </cell>
          <cell r="L1532" t="str">
            <v>-</v>
          </cell>
          <cell r="M1532" t="e">
            <v>#VALUE!</v>
          </cell>
          <cell r="N1532" t="e">
            <v>#VALUE!</v>
          </cell>
          <cell r="O1532" t="str">
            <v>-</v>
          </cell>
          <cell r="P1532" t="str">
            <v>-</v>
          </cell>
          <cell r="Q1532" t="str">
            <v>-</v>
          </cell>
          <cell r="R1532" t="e">
            <v>#VALUE!</v>
          </cell>
          <cell r="S1532" t="e">
            <v>#VALUE!</v>
          </cell>
          <cell r="T1532" t="str">
            <v>-</v>
          </cell>
          <cell r="U1532" t="str">
            <v>-</v>
          </cell>
          <cell r="V1532" t="str">
            <v>-</v>
          </cell>
          <cell r="W1532" t="e">
            <v>#VALUE!</v>
          </cell>
          <cell r="X1532" t="e">
            <v>#VALUE!</v>
          </cell>
          <cell r="Y1532">
            <v>17400</v>
          </cell>
          <cell r="Z1532">
            <v>17400</v>
          </cell>
          <cell r="AA1532">
            <v>18850</v>
          </cell>
        </row>
        <row r="1533">
          <cell r="A1533">
            <v>540</v>
          </cell>
          <cell r="B1533" t="str">
            <v>소스226g마파소스오뚜기</v>
          </cell>
          <cell r="D1533" t="str">
            <v>조미료류</v>
          </cell>
          <cell r="E1533" t="str">
            <v>소스</v>
          </cell>
          <cell r="G1533" t="str">
            <v>226g</v>
          </cell>
          <cell r="H1533" t="str">
            <v>마파소스</v>
          </cell>
          <cell r="I1533" t="str">
            <v>오뚜기</v>
          </cell>
          <cell r="J1533" t="str">
            <v>-</v>
          </cell>
          <cell r="K1533" t="str">
            <v>-</v>
          </cell>
          <cell r="L1533" t="str">
            <v>-</v>
          </cell>
          <cell r="M1533" t="e">
            <v>#VALUE!</v>
          </cell>
          <cell r="N1533" t="e">
            <v>#VALUE!</v>
          </cell>
          <cell r="O1533" t="str">
            <v>-</v>
          </cell>
          <cell r="P1533" t="str">
            <v>-</v>
          </cell>
          <cell r="Q1533" t="str">
            <v>-</v>
          </cell>
          <cell r="R1533" t="e">
            <v>#VALUE!</v>
          </cell>
          <cell r="S1533" t="e">
            <v>#VALUE!</v>
          </cell>
          <cell r="T1533">
            <v>2680</v>
          </cell>
          <cell r="U1533">
            <v>2680</v>
          </cell>
          <cell r="V1533">
            <v>2680</v>
          </cell>
          <cell r="W1533">
            <v>0</v>
          </cell>
          <cell r="X1533">
            <v>0</v>
          </cell>
          <cell r="Y1533" t="str">
            <v>-</v>
          </cell>
          <cell r="Z1533" t="str">
            <v>-</v>
          </cell>
          <cell r="AA1533" t="str">
            <v>-</v>
          </cell>
        </row>
        <row r="1534">
          <cell r="A1534">
            <v>541</v>
          </cell>
          <cell r="B1534" t="str">
            <v>소스226g고추마늘소스오뚜기</v>
          </cell>
          <cell r="D1534" t="str">
            <v>조미료류</v>
          </cell>
          <cell r="E1534" t="str">
            <v>소스</v>
          </cell>
          <cell r="G1534" t="str">
            <v>226g</v>
          </cell>
          <cell r="H1534" t="str">
            <v>고추마늘소스</v>
          </cell>
          <cell r="I1534" t="str">
            <v>오뚜기</v>
          </cell>
          <cell r="J1534" t="str">
            <v>-</v>
          </cell>
          <cell r="K1534" t="str">
            <v>-</v>
          </cell>
          <cell r="L1534" t="str">
            <v>-</v>
          </cell>
          <cell r="M1534" t="e">
            <v>#VALUE!</v>
          </cell>
          <cell r="N1534" t="e">
            <v>#VALUE!</v>
          </cell>
          <cell r="O1534" t="str">
            <v>-</v>
          </cell>
          <cell r="P1534" t="str">
            <v>-</v>
          </cell>
          <cell r="Q1534" t="str">
            <v>-</v>
          </cell>
          <cell r="R1534" t="e">
            <v>#VALUE!</v>
          </cell>
          <cell r="S1534" t="e">
            <v>#VALUE!</v>
          </cell>
          <cell r="T1534" t="str">
            <v>-</v>
          </cell>
          <cell r="U1534" t="str">
            <v>-</v>
          </cell>
          <cell r="V1534">
            <v>3430</v>
          </cell>
          <cell r="W1534" t="e">
            <v>#VALUE!</v>
          </cell>
          <cell r="X1534" t="e">
            <v>#VALUE!</v>
          </cell>
          <cell r="Y1534" t="str">
            <v>-</v>
          </cell>
          <cell r="Z1534" t="str">
            <v>-</v>
          </cell>
          <cell r="AA1534" t="str">
            <v>-</v>
          </cell>
        </row>
        <row r="1535">
          <cell r="A1535">
            <v>542</v>
          </cell>
          <cell r="B1535" t="str">
            <v>소스3.1kg스파게티소스청정원</v>
          </cell>
          <cell r="D1535" t="str">
            <v>조미료류</v>
          </cell>
          <cell r="E1535" t="str">
            <v>소스</v>
          </cell>
          <cell r="G1535" t="str">
            <v>3.1kg</v>
          </cell>
          <cell r="H1535" t="str">
            <v>스파게티소스</v>
          </cell>
          <cell r="I1535" t="str">
            <v>청정원</v>
          </cell>
          <cell r="J1535">
            <v>8400</v>
          </cell>
          <cell r="K1535">
            <v>8400</v>
          </cell>
          <cell r="L1535">
            <v>8400</v>
          </cell>
          <cell r="M1535">
            <v>0</v>
          </cell>
          <cell r="N1535">
            <v>0</v>
          </cell>
          <cell r="O1535" t="str">
            <v>-</v>
          </cell>
          <cell r="P1535" t="str">
            <v>-</v>
          </cell>
          <cell r="Q1535" t="str">
            <v>-</v>
          </cell>
          <cell r="R1535" t="e">
            <v>#VALUE!</v>
          </cell>
          <cell r="S1535" t="e">
            <v>#VALUE!</v>
          </cell>
          <cell r="T1535" t="str">
            <v>-</v>
          </cell>
          <cell r="U1535" t="str">
            <v>-</v>
          </cell>
          <cell r="V1535" t="str">
            <v>-</v>
          </cell>
          <cell r="W1535" t="e">
            <v>#VALUE!</v>
          </cell>
          <cell r="X1535" t="e">
            <v>#VALUE!</v>
          </cell>
          <cell r="Y1535" t="str">
            <v>-</v>
          </cell>
          <cell r="Z1535" t="str">
            <v>-</v>
          </cell>
          <cell r="AA1535" t="str">
            <v>-</v>
          </cell>
        </row>
        <row r="1536">
          <cell r="A1536">
            <v>543</v>
          </cell>
          <cell r="B1536" t="str">
            <v>소스368g두반장소스오뚜기</v>
          </cell>
          <cell r="D1536" t="str">
            <v>조미료류</v>
          </cell>
          <cell r="E1536" t="str">
            <v>소스</v>
          </cell>
          <cell r="G1536" t="str">
            <v>368g</v>
          </cell>
          <cell r="H1536" t="str">
            <v>두반장소스</v>
          </cell>
          <cell r="I1536" t="str">
            <v>오뚜기</v>
          </cell>
          <cell r="J1536" t="str">
            <v>-</v>
          </cell>
          <cell r="K1536" t="str">
            <v>-</v>
          </cell>
          <cell r="L1536" t="str">
            <v>-</v>
          </cell>
          <cell r="M1536" t="e">
            <v>#VALUE!</v>
          </cell>
          <cell r="N1536" t="e">
            <v>#VALUE!</v>
          </cell>
          <cell r="O1536" t="str">
            <v>-</v>
          </cell>
          <cell r="P1536" t="str">
            <v>-</v>
          </cell>
          <cell r="Q1536" t="str">
            <v>-</v>
          </cell>
          <cell r="R1536" t="e">
            <v>#VALUE!</v>
          </cell>
          <cell r="S1536" t="e">
            <v>#VALUE!</v>
          </cell>
          <cell r="T1536">
            <v>4470</v>
          </cell>
          <cell r="U1536">
            <v>4470</v>
          </cell>
          <cell r="V1536">
            <v>4470</v>
          </cell>
          <cell r="W1536">
            <v>0</v>
          </cell>
          <cell r="X1536">
            <v>0</v>
          </cell>
          <cell r="Y1536">
            <v>4790</v>
          </cell>
          <cell r="Z1536">
            <v>4790</v>
          </cell>
          <cell r="AA1536">
            <v>4790</v>
          </cell>
        </row>
        <row r="1537">
          <cell r="A1537">
            <v>544</v>
          </cell>
          <cell r="B1537" t="str">
            <v>소스685g스파게티소스오뚜기</v>
          </cell>
          <cell r="D1537" t="str">
            <v>조미료류</v>
          </cell>
          <cell r="E1537" t="str">
            <v>소스</v>
          </cell>
          <cell r="G1537" t="str">
            <v>685g</v>
          </cell>
          <cell r="H1537" t="str">
            <v>스파게티소스</v>
          </cell>
          <cell r="I1537" t="str">
            <v>오뚜기</v>
          </cell>
          <cell r="J1537">
            <v>3600</v>
          </cell>
          <cell r="K1537">
            <v>3800</v>
          </cell>
          <cell r="L1537">
            <v>3600</v>
          </cell>
          <cell r="M1537">
            <v>0</v>
          </cell>
          <cell r="N1537">
            <v>-5.2631578947368425</v>
          </cell>
          <cell r="O1537">
            <v>4500</v>
          </cell>
          <cell r="P1537">
            <v>4500</v>
          </cell>
          <cell r="Q1537">
            <v>4500</v>
          </cell>
          <cell r="R1537">
            <v>0</v>
          </cell>
          <cell r="S1537">
            <v>0</v>
          </cell>
          <cell r="T1537" t="str">
            <v>-</v>
          </cell>
          <cell r="U1537" t="str">
            <v>-</v>
          </cell>
          <cell r="V1537">
            <v>4750</v>
          </cell>
          <cell r="W1537" t="e">
            <v>#VALUE!</v>
          </cell>
          <cell r="X1537" t="e">
            <v>#VALUE!</v>
          </cell>
          <cell r="Y1537">
            <v>4750</v>
          </cell>
          <cell r="Z1537">
            <v>4750</v>
          </cell>
          <cell r="AA1537">
            <v>4750</v>
          </cell>
        </row>
        <row r="1538">
          <cell r="A1538">
            <v>545</v>
          </cell>
          <cell r="B1538" t="str">
            <v>식초주요21.6/청정원1.8L양조식초청정원</v>
          </cell>
          <cell r="C1538">
            <v>117</v>
          </cell>
          <cell r="D1538" t="str">
            <v>조미료류</v>
          </cell>
          <cell r="E1538" t="str">
            <v>식초</v>
          </cell>
          <cell r="F1538" t="str">
            <v>주요21.6/청정원</v>
          </cell>
          <cell r="G1538" t="str">
            <v>1.8L</v>
          </cell>
          <cell r="H1538" t="str">
            <v>양조식초</v>
          </cell>
          <cell r="I1538" t="str">
            <v>청정원</v>
          </cell>
          <cell r="J1538">
            <v>1670</v>
          </cell>
          <cell r="K1538" t="str">
            <v>-</v>
          </cell>
          <cell r="L1538">
            <v>1440</v>
          </cell>
          <cell r="M1538">
            <v>-13.77245508982036</v>
          </cell>
          <cell r="N1538" t="e">
            <v>#VALUE!</v>
          </cell>
          <cell r="O1538">
            <v>2000</v>
          </cell>
          <cell r="P1538">
            <v>2000</v>
          </cell>
          <cell r="Q1538">
            <v>2000</v>
          </cell>
          <cell r="R1538">
            <v>0</v>
          </cell>
          <cell r="S1538">
            <v>0</v>
          </cell>
          <cell r="T1538">
            <v>1800</v>
          </cell>
          <cell r="U1538">
            <v>1800</v>
          </cell>
          <cell r="V1538">
            <v>1800</v>
          </cell>
          <cell r="W1538">
            <v>0</v>
          </cell>
          <cell r="X1538">
            <v>0</v>
          </cell>
          <cell r="Y1538">
            <v>1800</v>
          </cell>
          <cell r="Z1538">
            <v>1800</v>
          </cell>
          <cell r="AA1538">
            <v>1800</v>
          </cell>
        </row>
        <row r="1539">
          <cell r="A1539">
            <v>546</v>
          </cell>
          <cell r="B1539" t="str">
            <v>식초미국맥아엑기스0.4/오뚜기1.8L양조식초오뚜기</v>
          </cell>
          <cell r="D1539" t="str">
            <v>조미료류</v>
          </cell>
          <cell r="E1539" t="str">
            <v>식초</v>
          </cell>
          <cell r="F1539" t="str">
            <v>미국맥아엑기스0.4/오뚜기</v>
          </cell>
          <cell r="G1539" t="str">
            <v>1.8L</v>
          </cell>
          <cell r="H1539" t="str">
            <v>양조식초</v>
          </cell>
          <cell r="I1539" t="str">
            <v>오뚜기</v>
          </cell>
          <cell r="J1539">
            <v>1440</v>
          </cell>
          <cell r="K1539">
            <v>1440</v>
          </cell>
          <cell r="L1539">
            <v>1440</v>
          </cell>
          <cell r="M1539">
            <v>0</v>
          </cell>
          <cell r="N1539">
            <v>0</v>
          </cell>
          <cell r="O1539">
            <v>1700</v>
          </cell>
          <cell r="P1539">
            <v>1700</v>
          </cell>
          <cell r="Q1539">
            <v>1700</v>
          </cell>
          <cell r="R1539">
            <v>0</v>
          </cell>
          <cell r="S1539">
            <v>0</v>
          </cell>
          <cell r="T1539">
            <v>1700</v>
          </cell>
          <cell r="U1539">
            <v>1360</v>
          </cell>
          <cell r="V1539">
            <v>1700</v>
          </cell>
          <cell r="W1539">
            <v>0</v>
          </cell>
          <cell r="X1539">
            <v>25</v>
          </cell>
          <cell r="Y1539">
            <v>1700</v>
          </cell>
          <cell r="Z1539">
            <v>1440</v>
          </cell>
          <cell r="AA1539">
            <v>1700</v>
          </cell>
        </row>
        <row r="1540">
          <cell r="A1540">
            <v>547</v>
          </cell>
          <cell r="B1540" t="str">
            <v>식초1.8L2배양조식초오뚜기</v>
          </cell>
          <cell r="D1540" t="str">
            <v>조미료류</v>
          </cell>
          <cell r="E1540" t="str">
            <v>식초</v>
          </cell>
          <cell r="G1540" t="str">
            <v>1.8L</v>
          </cell>
          <cell r="H1540" t="str">
            <v>2배양조식초</v>
          </cell>
          <cell r="I1540" t="str">
            <v>오뚜기</v>
          </cell>
          <cell r="J1540" t="str">
            <v>-</v>
          </cell>
          <cell r="K1540">
            <v>1800</v>
          </cell>
          <cell r="L1540">
            <v>1800</v>
          </cell>
          <cell r="M1540" t="e">
            <v>#VALUE!</v>
          </cell>
          <cell r="N1540">
            <v>0</v>
          </cell>
          <cell r="O1540">
            <v>2000</v>
          </cell>
          <cell r="P1540" t="str">
            <v>-</v>
          </cell>
          <cell r="Q1540">
            <v>2200</v>
          </cell>
          <cell r="R1540">
            <v>10</v>
          </cell>
          <cell r="S1540" t="e">
            <v>#VALUE!</v>
          </cell>
          <cell r="T1540" t="str">
            <v>-</v>
          </cell>
          <cell r="U1540" t="str">
            <v>-</v>
          </cell>
          <cell r="V1540" t="str">
            <v>-</v>
          </cell>
          <cell r="W1540" t="e">
            <v>#VALUE!</v>
          </cell>
          <cell r="X1540" t="e">
            <v>#VALUE!</v>
          </cell>
          <cell r="Y1540">
            <v>2150</v>
          </cell>
          <cell r="Z1540">
            <v>2150</v>
          </cell>
          <cell r="AA1540">
            <v>2150</v>
          </cell>
        </row>
        <row r="1541">
          <cell r="A1541">
            <v>548</v>
          </cell>
          <cell r="B1541" t="str">
            <v>식초중국사과과즙5.03/오뚜기1.8L사과식초오뚜기</v>
          </cell>
          <cell r="D1541" t="str">
            <v>조미료류</v>
          </cell>
          <cell r="E1541" t="str">
            <v>식초</v>
          </cell>
          <cell r="F1541" t="str">
            <v>중국사과과즙5.03/오뚜기</v>
          </cell>
          <cell r="G1541" t="str">
            <v>1.8L</v>
          </cell>
          <cell r="H1541" t="str">
            <v>사과식초</v>
          </cell>
          <cell r="I1541" t="str">
            <v>오뚜기</v>
          </cell>
          <cell r="J1541">
            <v>2640</v>
          </cell>
          <cell r="K1541">
            <v>2640</v>
          </cell>
          <cell r="L1541">
            <v>2640</v>
          </cell>
          <cell r="M1541">
            <v>0</v>
          </cell>
          <cell r="N1541">
            <v>0</v>
          </cell>
          <cell r="O1541">
            <v>3200</v>
          </cell>
          <cell r="P1541">
            <v>3200</v>
          </cell>
          <cell r="Q1541">
            <v>3200</v>
          </cell>
          <cell r="R1541">
            <v>0</v>
          </cell>
          <cell r="S1541">
            <v>0</v>
          </cell>
          <cell r="T1541">
            <v>3150</v>
          </cell>
          <cell r="U1541">
            <v>2500</v>
          </cell>
          <cell r="V1541">
            <v>2880</v>
          </cell>
          <cell r="W1541">
            <v>-8.5714285714285712</v>
          </cell>
          <cell r="X1541">
            <v>15.2</v>
          </cell>
          <cell r="Y1541">
            <v>3150</v>
          </cell>
          <cell r="Z1541">
            <v>2680</v>
          </cell>
          <cell r="AA1541">
            <v>3150</v>
          </cell>
        </row>
        <row r="1542">
          <cell r="A1542">
            <v>549</v>
          </cell>
          <cell r="B1542" t="str">
            <v>식초1.8L현미식초오뚜기</v>
          </cell>
          <cell r="D1542" t="str">
            <v>조미료류</v>
          </cell>
          <cell r="E1542" t="str">
            <v>식초</v>
          </cell>
          <cell r="G1542" t="str">
            <v>1.8L</v>
          </cell>
          <cell r="H1542" t="str">
            <v>현미식초</v>
          </cell>
          <cell r="I1542" t="str">
            <v>오뚜기</v>
          </cell>
          <cell r="J1542">
            <v>2900</v>
          </cell>
          <cell r="K1542">
            <v>2900</v>
          </cell>
          <cell r="L1542">
            <v>2900</v>
          </cell>
          <cell r="M1542">
            <v>0</v>
          </cell>
          <cell r="N1542">
            <v>0</v>
          </cell>
          <cell r="O1542">
            <v>3300</v>
          </cell>
          <cell r="P1542">
            <v>3300</v>
          </cell>
          <cell r="Q1542">
            <v>3300</v>
          </cell>
          <cell r="R1542">
            <v>0</v>
          </cell>
          <cell r="S1542">
            <v>0</v>
          </cell>
          <cell r="T1542" t="str">
            <v>-</v>
          </cell>
          <cell r="U1542" t="str">
            <v>-</v>
          </cell>
          <cell r="V1542">
            <v>3500</v>
          </cell>
          <cell r="W1542" t="e">
            <v>#VALUE!</v>
          </cell>
          <cell r="X1542" t="e">
            <v>#VALUE!</v>
          </cell>
          <cell r="Y1542">
            <v>3450</v>
          </cell>
          <cell r="Z1542">
            <v>3450</v>
          </cell>
          <cell r="AA1542">
            <v>3450</v>
          </cell>
        </row>
        <row r="1543">
          <cell r="A1543">
            <v>550</v>
          </cell>
          <cell r="B1543" t="str">
            <v>식초중국사과농축액3.58/청정원1.8L사과식초청정원</v>
          </cell>
          <cell r="D1543" t="str">
            <v>조미료류</v>
          </cell>
          <cell r="E1543" t="str">
            <v>식초</v>
          </cell>
          <cell r="F1543" t="str">
            <v>중국사과농축액3.58/청정원</v>
          </cell>
          <cell r="G1543" t="str">
            <v>1.8L</v>
          </cell>
          <cell r="H1543" t="str">
            <v>사과식초</v>
          </cell>
          <cell r="I1543" t="str">
            <v>청정원</v>
          </cell>
          <cell r="J1543">
            <v>2900</v>
          </cell>
          <cell r="K1543">
            <v>2900</v>
          </cell>
          <cell r="L1543">
            <v>2900</v>
          </cell>
          <cell r="M1543">
            <v>0</v>
          </cell>
          <cell r="N1543">
            <v>0</v>
          </cell>
          <cell r="O1543" t="str">
            <v>-</v>
          </cell>
          <cell r="P1543">
            <v>3200</v>
          </cell>
          <cell r="Q1543">
            <v>3200</v>
          </cell>
          <cell r="R1543" t="e">
            <v>#VALUE!</v>
          </cell>
          <cell r="S1543">
            <v>0</v>
          </cell>
          <cell r="T1543">
            <v>3100</v>
          </cell>
          <cell r="U1543">
            <v>3100</v>
          </cell>
          <cell r="V1543">
            <v>3370</v>
          </cell>
          <cell r="W1543">
            <v>8.7096774193548381</v>
          </cell>
          <cell r="X1543">
            <v>8.7096774193548381</v>
          </cell>
          <cell r="Y1543">
            <v>3100</v>
          </cell>
          <cell r="Z1543">
            <v>3100</v>
          </cell>
          <cell r="AA1543">
            <v>3100</v>
          </cell>
        </row>
        <row r="1544">
          <cell r="A1544">
            <v>551</v>
          </cell>
          <cell r="B1544" t="str">
            <v>식초중국사과과즙5.03/오뚜기 1.8L2배사과식초오뚜기</v>
          </cell>
          <cell r="D1544" t="str">
            <v>조미료류</v>
          </cell>
          <cell r="E1544" t="str">
            <v>식초</v>
          </cell>
          <cell r="F1544" t="str">
            <v xml:space="preserve">중국사과과즙5.03/오뚜기 </v>
          </cell>
          <cell r="G1544" t="str">
            <v>1.8L</v>
          </cell>
          <cell r="H1544" t="str">
            <v>2배사과식초</v>
          </cell>
          <cell r="I1544" t="str">
            <v>오뚜기</v>
          </cell>
          <cell r="J1544">
            <v>3240</v>
          </cell>
          <cell r="K1544">
            <v>3240</v>
          </cell>
          <cell r="L1544">
            <v>3240</v>
          </cell>
          <cell r="M1544">
            <v>0</v>
          </cell>
          <cell r="N1544">
            <v>0</v>
          </cell>
          <cell r="O1544">
            <v>3700</v>
          </cell>
          <cell r="P1544" t="str">
            <v>-</v>
          </cell>
          <cell r="Q1544" t="str">
            <v>-</v>
          </cell>
          <cell r="R1544" t="e">
            <v>#VALUE!</v>
          </cell>
          <cell r="S1544" t="e">
            <v>#VALUE!</v>
          </cell>
          <cell r="T1544" t="str">
            <v>-</v>
          </cell>
          <cell r="U1544" t="str">
            <v>-</v>
          </cell>
          <cell r="V1544" t="str">
            <v>-</v>
          </cell>
          <cell r="W1544" t="e">
            <v>#VALUE!</v>
          </cell>
          <cell r="X1544" t="e">
            <v>#VALUE!</v>
          </cell>
          <cell r="Y1544" t="str">
            <v>-</v>
          </cell>
          <cell r="Z1544">
            <v>3880</v>
          </cell>
          <cell r="AA1544">
            <v>3880</v>
          </cell>
        </row>
        <row r="1545">
          <cell r="A1545">
            <v>552</v>
          </cell>
          <cell r="B1545" t="str">
            <v>식초1.8L3배사과식초오뚜기</v>
          </cell>
          <cell r="D1545" t="str">
            <v>조미료류</v>
          </cell>
          <cell r="E1545" t="str">
            <v>식초</v>
          </cell>
          <cell r="G1545" t="str">
            <v>1.8L</v>
          </cell>
          <cell r="H1545" t="str">
            <v>3배사과식초</v>
          </cell>
          <cell r="I1545" t="str">
            <v>오뚜기</v>
          </cell>
          <cell r="J1545">
            <v>3950</v>
          </cell>
          <cell r="K1545">
            <v>3950</v>
          </cell>
          <cell r="L1545">
            <v>3950</v>
          </cell>
          <cell r="M1545">
            <v>0</v>
          </cell>
          <cell r="N1545">
            <v>0</v>
          </cell>
          <cell r="O1545">
            <v>4500</v>
          </cell>
          <cell r="P1545">
            <v>4500</v>
          </cell>
          <cell r="Q1545">
            <v>4500</v>
          </cell>
          <cell r="R1545">
            <v>0</v>
          </cell>
          <cell r="S1545">
            <v>0</v>
          </cell>
          <cell r="T1545" t="str">
            <v>-</v>
          </cell>
          <cell r="U1545" t="str">
            <v>-</v>
          </cell>
          <cell r="V1545" t="str">
            <v>-</v>
          </cell>
          <cell r="W1545" t="e">
            <v>#VALUE!</v>
          </cell>
          <cell r="X1545" t="e">
            <v>#VALUE!</v>
          </cell>
          <cell r="Y1545">
            <v>4480</v>
          </cell>
          <cell r="Z1545">
            <v>4480</v>
          </cell>
          <cell r="AA1545">
            <v>4480</v>
          </cell>
        </row>
        <row r="1546">
          <cell r="A1546">
            <v>553</v>
          </cell>
          <cell r="B1546" t="str">
            <v>식초중국사과농축액3.58/청정원1.8L2배사과식초청정원</v>
          </cell>
          <cell r="D1546" t="str">
            <v>조미료류</v>
          </cell>
          <cell r="E1546" t="str">
            <v>식초</v>
          </cell>
          <cell r="F1546" t="str">
            <v>중국사과농축액3.58/청정원</v>
          </cell>
          <cell r="G1546" t="str">
            <v>1.8L</v>
          </cell>
          <cell r="H1546" t="str">
            <v>2배사과식초</v>
          </cell>
          <cell r="I1546" t="str">
            <v>청정원</v>
          </cell>
          <cell r="J1546">
            <v>3740</v>
          </cell>
          <cell r="K1546">
            <v>3740</v>
          </cell>
          <cell r="L1546">
            <v>3740</v>
          </cell>
          <cell r="M1546">
            <v>0</v>
          </cell>
          <cell r="N1546">
            <v>0</v>
          </cell>
          <cell r="O1546">
            <v>3900</v>
          </cell>
          <cell r="P1546">
            <v>3900</v>
          </cell>
          <cell r="Q1546">
            <v>3900</v>
          </cell>
          <cell r="R1546">
            <v>0</v>
          </cell>
          <cell r="S1546">
            <v>0</v>
          </cell>
          <cell r="T1546" t="str">
            <v>-</v>
          </cell>
          <cell r="U1546">
            <v>4900</v>
          </cell>
          <cell r="V1546" t="str">
            <v>-</v>
          </cell>
          <cell r="W1546" t="e">
            <v>#VALUE!</v>
          </cell>
          <cell r="X1546" t="e">
            <v>#VALUE!</v>
          </cell>
          <cell r="Y1546">
            <v>3780</v>
          </cell>
          <cell r="Z1546">
            <v>3780</v>
          </cell>
          <cell r="AA1546">
            <v>3780</v>
          </cell>
        </row>
        <row r="1547">
          <cell r="A1547">
            <v>554</v>
          </cell>
          <cell r="B1547" t="str">
            <v>식초1.8L2배양조식초청정원</v>
          </cell>
          <cell r="D1547" t="str">
            <v>조미료류</v>
          </cell>
          <cell r="E1547" t="str">
            <v>식초</v>
          </cell>
          <cell r="G1547" t="str">
            <v>1.8L</v>
          </cell>
          <cell r="H1547" t="str">
            <v>2배양조식초</v>
          </cell>
          <cell r="I1547" t="str">
            <v>청정원</v>
          </cell>
          <cell r="J1547">
            <v>2550</v>
          </cell>
          <cell r="K1547">
            <v>2550</v>
          </cell>
          <cell r="L1547">
            <v>2550</v>
          </cell>
          <cell r="M1547">
            <v>0</v>
          </cell>
          <cell r="N1547">
            <v>0</v>
          </cell>
          <cell r="O1547">
            <v>2900</v>
          </cell>
          <cell r="P1547">
            <v>2900</v>
          </cell>
          <cell r="Q1547">
            <v>2900</v>
          </cell>
          <cell r="R1547">
            <v>0</v>
          </cell>
          <cell r="S1547">
            <v>0</v>
          </cell>
          <cell r="T1547" t="str">
            <v>-</v>
          </cell>
          <cell r="U1547" t="str">
            <v>-</v>
          </cell>
          <cell r="V1547" t="str">
            <v>-</v>
          </cell>
          <cell r="W1547" t="e">
            <v>#VALUE!</v>
          </cell>
          <cell r="X1547" t="e">
            <v>#VALUE!</v>
          </cell>
          <cell r="Y1547">
            <v>2640</v>
          </cell>
          <cell r="Z1547">
            <v>2640</v>
          </cell>
          <cell r="AA1547">
            <v>2640</v>
          </cell>
        </row>
        <row r="1548">
          <cell r="A1548">
            <v>555</v>
          </cell>
          <cell r="B1548" t="str">
            <v>식초1.8L2배사과식초제일제당</v>
          </cell>
          <cell r="D1548" t="str">
            <v>조미료류</v>
          </cell>
          <cell r="E1548" t="str">
            <v>식초</v>
          </cell>
          <cell r="G1548" t="str">
            <v>1.8L</v>
          </cell>
          <cell r="H1548" t="str">
            <v>2배사과식초</v>
          </cell>
          <cell r="I1548" t="str">
            <v>제일제당</v>
          </cell>
          <cell r="J1548">
            <v>3200</v>
          </cell>
          <cell r="K1548">
            <v>3200</v>
          </cell>
          <cell r="L1548" t="str">
            <v>-</v>
          </cell>
          <cell r="M1548" t="e">
            <v>#VALUE!</v>
          </cell>
          <cell r="N1548" t="e">
            <v>#VALUE!</v>
          </cell>
          <cell r="O1548" t="str">
            <v>-</v>
          </cell>
          <cell r="P1548" t="str">
            <v>-</v>
          </cell>
          <cell r="Q1548" t="str">
            <v>-</v>
          </cell>
          <cell r="R1548" t="e">
            <v>#VALUE!</v>
          </cell>
          <cell r="S1548" t="e">
            <v>#VALUE!</v>
          </cell>
          <cell r="T1548" t="str">
            <v>-</v>
          </cell>
          <cell r="U1548" t="str">
            <v>-</v>
          </cell>
          <cell r="V1548" t="str">
            <v>-</v>
          </cell>
          <cell r="W1548" t="e">
            <v>#VALUE!</v>
          </cell>
          <cell r="X1548" t="e">
            <v>#VALUE!</v>
          </cell>
          <cell r="Y1548">
            <v>3300</v>
          </cell>
          <cell r="Z1548">
            <v>3300</v>
          </cell>
          <cell r="AA1548">
            <v>3300</v>
          </cell>
        </row>
        <row r="1549">
          <cell r="A1549">
            <v>556</v>
          </cell>
          <cell r="B1549" t="str">
            <v>식초350ml발사믹식초청정원</v>
          </cell>
          <cell r="D1549" t="str">
            <v>조미료류</v>
          </cell>
          <cell r="E1549" t="str">
            <v>식초</v>
          </cell>
          <cell r="G1549" t="str">
            <v>350ml</v>
          </cell>
          <cell r="H1549" t="str">
            <v>발사믹식초</v>
          </cell>
          <cell r="I1549" t="str">
            <v>청정원</v>
          </cell>
          <cell r="J1549" t="str">
            <v>-</v>
          </cell>
          <cell r="K1549" t="str">
            <v>-</v>
          </cell>
          <cell r="L1549" t="str">
            <v>-</v>
          </cell>
          <cell r="M1549" t="e">
            <v>#VALUE!</v>
          </cell>
          <cell r="N1549" t="e">
            <v>#VALUE!</v>
          </cell>
          <cell r="O1549" t="str">
            <v>-</v>
          </cell>
          <cell r="P1549" t="str">
            <v>-</v>
          </cell>
          <cell r="Q1549" t="str">
            <v>-</v>
          </cell>
          <cell r="R1549" t="e">
            <v>#VALUE!</v>
          </cell>
          <cell r="S1549" t="e">
            <v>#VALUE!</v>
          </cell>
          <cell r="T1549" t="str">
            <v>-</v>
          </cell>
          <cell r="U1549" t="str">
            <v>-</v>
          </cell>
          <cell r="V1549">
            <v>6900</v>
          </cell>
          <cell r="W1549" t="e">
            <v>#VALUE!</v>
          </cell>
          <cell r="X1549" t="e">
            <v>#VALUE!</v>
          </cell>
          <cell r="Y1549">
            <v>7300</v>
          </cell>
          <cell r="Z1549">
            <v>7300</v>
          </cell>
          <cell r="AA1549">
            <v>7300</v>
          </cell>
        </row>
        <row r="1550">
          <cell r="A1550">
            <v>557</v>
          </cell>
          <cell r="B1550" t="str">
            <v>식초국산현미22.25/청정원350ml유기농현미식초청정원</v>
          </cell>
          <cell r="D1550" t="str">
            <v>조미료류</v>
          </cell>
          <cell r="E1550" t="str">
            <v>식초</v>
          </cell>
          <cell r="F1550" t="str">
            <v>국산현미22.25/청정원</v>
          </cell>
          <cell r="G1550" t="str">
            <v>350ml</v>
          </cell>
          <cell r="H1550" t="str">
            <v>유기농현미식초</v>
          </cell>
          <cell r="I1550" t="str">
            <v>청정원</v>
          </cell>
          <cell r="J1550" t="str">
            <v>-</v>
          </cell>
          <cell r="K1550" t="str">
            <v>-</v>
          </cell>
          <cell r="L1550" t="str">
            <v>-</v>
          </cell>
          <cell r="M1550" t="e">
            <v>#VALUE!</v>
          </cell>
          <cell r="N1550" t="e">
            <v>#VALUE!</v>
          </cell>
          <cell r="O1550" t="str">
            <v>-</v>
          </cell>
          <cell r="P1550" t="str">
            <v>-</v>
          </cell>
          <cell r="Q1550" t="str">
            <v>-</v>
          </cell>
          <cell r="R1550" t="e">
            <v>#VALUE!</v>
          </cell>
          <cell r="S1550" t="e">
            <v>#VALUE!</v>
          </cell>
          <cell r="T1550" t="str">
            <v>-</v>
          </cell>
          <cell r="U1550" t="str">
            <v>-</v>
          </cell>
          <cell r="V1550" t="str">
            <v>-</v>
          </cell>
          <cell r="W1550" t="e">
            <v>#VALUE!</v>
          </cell>
          <cell r="X1550" t="e">
            <v>#VALUE!</v>
          </cell>
          <cell r="Y1550" t="str">
            <v>-</v>
          </cell>
          <cell r="Z1550" t="str">
            <v>-</v>
          </cell>
          <cell r="AA1550" t="str">
            <v>-</v>
          </cell>
        </row>
        <row r="1551">
          <cell r="A1551">
            <v>558</v>
          </cell>
          <cell r="B1551" t="str">
            <v>식초500ml2배양조식초청정원</v>
          </cell>
          <cell r="D1551" t="str">
            <v>조미료류</v>
          </cell>
          <cell r="E1551" t="str">
            <v>식초</v>
          </cell>
          <cell r="G1551" t="str">
            <v>500ml</v>
          </cell>
          <cell r="H1551" t="str">
            <v>2배양조식초</v>
          </cell>
          <cell r="I1551" t="str">
            <v>청정원</v>
          </cell>
          <cell r="J1551">
            <v>920</v>
          </cell>
          <cell r="K1551">
            <v>920</v>
          </cell>
          <cell r="L1551">
            <v>920</v>
          </cell>
          <cell r="M1551">
            <v>0</v>
          </cell>
          <cell r="N1551">
            <v>0</v>
          </cell>
          <cell r="O1551" t="str">
            <v>-</v>
          </cell>
          <cell r="P1551" t="str">
            <v>-</v>
          </cell>
          <cell r="Q1551" t="str">
            <v>-</v>
          </cell>
          <cell r="R1551" t="e">
            <v>#VALUE!</v>
          </cell>
          <cell r="S1551" t="e">
            <v>#VALUE!</v>
          </cell>
          <cell r="T1551" t="str">
            <v>-</v>
          </cell>
          <cell r="U1551" t="str">
            <v>-</v>
          </cell>
          <cell r="V1551" t="str">
            <v>-</v>
          </cell>
          <cell r="W1551" t="e">
            <v>#VALUE!</v>
          </cell>
          <cell r="X1551" t="e">
            <v>#VALUE!</v>
          </cell>
          <cell r="Y1551" t="str">
            <v>-</v>
          </cell>
          <cell r="Z1551" t="str">
            <v>-</v>
          </cell>
          <cell r="AA1551" t="str">
            <v>-</v>
          </cell>
        </row>
        <row r="1552">
          <cell r="A1552">
            <v>559</v>
          </cell>
          <cell r="B1552" t="str">
            <v>식초500ml현미식초오뚜기</v>
          </cell>
          <cell r="D1552" t="str">
            <v>조미료류</v>
          </cell>
          <cell r="E1552" t="str">
            <v>식초</v>
          </cell>
          <cell r="G1552" t="str">
            <v>500ml</v>
          </cell>
          <cell r="H1552" t="str">
            <v>현미식초</v>
          </cell>
          <cell r="I1552" t="str">
            <v>오뚜기</v>
          </cell>
          <cell r="J1552" t="str">
            <v>-</v>
          </cell>
          <cell r="K1552" t="str">
            <v>-</v>
          </cell>
          <cell r="L1552">
            <v>1470</v>
          </cell>
          <cell r="M1552" t="e">
            <v>#VALUE!</v>
          </cell>
          <cell r="N1552" t="e">
            <v>#VALUE!</v>
          </cell>
          <cell r="O1552">
            <v>1500</v>
          </cell>
          <cell r="P1552">
            <v>1500</v>
          </cell>
          <cell r="Q1552">
            <v>1500</v>
          </cell>
          <cell r="R1552">
            <v>0</v>
          </cell>
          <cell r="S1552">
            <v>0</v>
          </cell>
          <cell r="T1552">
            <v>980</v>
          </cell>
          <cell r="U1552" t="str">
            <v>-</v>
          </cell>
          <cell r="W1552">
            <v>-100</v>
          </cell>
          <cell r="X1552" t="e">
            <v>#VALUE!</v>
          </cell>
          <cell r="Y1552" t="str">
            <v>-</v>
          </cell>
          <cell r="Z1552" t="str">
            <v>-</v>
          </cell>
          <cell r="AA1552" t="str">
            <v>-</v>
          </cell>
        </row>
        <row r="1553">
          <cell r="A1553">
            <v>560</v>
          </cell>
          <cell r="B1553" t="str">
            <v>식초미국맥아엑기스0.4/오뚜기900ml양조식초오뚜기</v>
          </cell>
          <cell r="D1553" t="str">
            <v>조미료류</v>
          </cell>
          <cell r="E1553" t="str">
            <v>식초</v>
          </cell>
          <cell r="F1553" t="str">
            <v>미국맥아엑기스0.4/오뚜기</v>
          </cell>
          <cell r="G1553" t="str">
            <v>900ml</v>
          </cell>
          <cell r="H1553" t="str">
            <v>양조식초</v>
          </cell>
          <cell r="I1553" t="str">
            <v>오뚜기</v>
          </cell>
          <cell r="J1553">
            <v>880</v>
          </cell>
          <cell r="K1553">
            <v>880</v>
          </cell>
          <cell r="L1553">
            <v>880</v>
          </cell>
          <cell r="M1553">
            <v>0</v>
          </cell>
          <cell r="N1553">
            <v>0</v>
          </cell>
          <cell r="O1553">
            <v>1200</v>
          </cell>
          <cell r="P1553">
            <v>1200</v>
          </cell>
          <cell r="Q1553">
            <v>1200</v>
          </cell>
          <cell r="R1553">
            <v>0</v>
          </cell>
          <cell r="S1553">
            <v>0</v>
          </cell>
          <cell r="T1553" t="str">
            <v>-</v>
          </cell>
          <cell r="U1553" t="str">
            <v>-</v>
          </cell>
          <cell r="V1553">
            <v>1090</v>
          </cell>
          <cell r="W1553" t="e">
            <v>#VALUE!</v>
          </cell>
          <cell r="X1553" t="e">
            <v>#VALUE!</v>
          </cell>
          <cell r="Y1553" t="str">
            <v>-</v>
          </cell>
          <cell r="Z1553">
            <v>1050</v>
          </cell>
          <cell r="AA1553">
            <v>1050</v>
          </cell>
        </row>
        <row r="1554">
          <cell r="A1554">
            <v>561</v>
          </cell>
          <cell r="B1554" t="str">
            <v>식초900ml2배양조식초오뚜기</v>
          </cell>
          <cell r="D1554" t="str">
            <v>조미료류</v>
          </cell>
          <cell r="E1554" t="str">
            <v>식초</v>
          </cell>
          <cell r="G1554" t="str">
            <v>900ml</v>
          </cell>
          <cell r="H1554" t="str">
            <v>2배양조식초</v>
          </cell>
          <cell r="I1554" t="str">
            <v>오뚜기</v>
          </cell>
          <cell r="J1554">
            <v>1210</v>
          </cell>
          <cell r="K1554">
            <v>1210</v>
          </cell>
          <cell r="L1554">
            <v>1210</v>
          </cell>
          <cell r="M1554">
            <v>0</v>
          </cell>
          <cell r="N1554">
            <v>0</v>
          </cell>
          <cell r="O1554">
            <v>1550</v>
          </cell>
          <cell r="P1554">
            <v>1550</v>
          </cell>
          <cell r="Q1554">
            <v>1550</v>
          </cell>
          <cell r="R1554">
            <v>0</v>
          </cell>
          <cell r="S1554">
            <v>0</v>
          </cell>
          <cell r="T1554">
            <v>1450</v>
          </cell>
          <cell r="U1554" t="str">
            <v>-</v>
          </cell>
          <cell r="V1554">
            <v>1450</v>
          </cell>
          <cell r="W1554">
            <v>0</v>
          </cell>
          <cell r="X1554" t="e">
            <v>#VALUE!</v>
          </cell>
          <cell r="Y1554" t="str">
            <v>-</v>
          </cell>
          <cell r="Z1554" t="str">
            <v>-</v>
          </cell>
          <cell r="AA1554" t="str">
            <v>-</v>
          </cell>
        </row>
        <row r="1555">
          <cell r="A1555">
            <v>562</v>
          </cell>
          <cell r="B1555" t="str">
            <v>식초900ml2배양조식초청정원</v>
          </cell>
          <cell r="D1555" t="str">
            <v>조미료류</v>
          </cell>
          <cell r="E1555" t="str">
            <v>식초</v>
          </cell>
          <cell r="G1555" t="str">
            <v>900ml</v>
          </cell>
          <cell r="H1555" t="str">
            <v>2배양조식초</v>
          </cell>
          <cell r="I1555" t="str">
            <v>청정원</v>
          </cell>
          <cell r="J1555">
            <v>1380</v>
          </cell>
          <cell r="K1555">
            <v>1380</v>
          </cell>
          <cell r="L1555">
            <v>1380</v>
          </cell>
          <cell r="M1555">
            <v>0</v>
          </cell>
          <cell r="N1555">
            <v>0</v>
          </cell>
          <cell r="O1555">
            <v>1800</v>
          </cell>
          <cell r="P1555" t="str">
            <v>-</v>
          </cell>
          <cell r="Q1555" t="str">
            <v>-</v>
          </cell>
          <cell r="R1555" t="e">
            <v>#VALUE!</v>
          </cell>
          <cell r="S1555" t="e">
            <v>#VALUE!</v>
          </cell>
          <cell r="T1555" t="str">
            <v>-</v>
          </cell>
          <cell r="U1555" t="str">
            <v>-</v>
          </cell>
          <cell r="V1555" t="str">
            <v>-</v>
          </cell>
          <cell r="W1555" t="e">
            <v>#VALUE!</v>
          </cell>
          <cell r="X1555" t="e">
            <v>#VALUE!</v>
          </cell>
          <cell r="Y1555" t="str">
            <v>-</v>
          </cell>
          <cell r="Z1555" t="str">
            <v>-</v>
          </cell>
          <cell r="AA1555" t="str">
            <v>-</v>
          </cell>
        </row>
        <row r="1556">
          <cell r="A1556">
            <v>563</v>
          </cell>
          <cell r="B1556" t="str">
            <v>식초중국사과과즙5.03/오뚜기900ml사과식초오뚜기</v>
          </cell>
          <cell r="D1556" t="str">
            <v>조미료류</v>
          </cell>
          <cell r="E1556" t="str">
            <v>식초</v>
          </cell>
          <cell r="F1556" t="str">
            <v>중국사과과즙5.03/오뚜기</v>
          </cell>
          <cell r="G1556" t="str">
            <v>900ml</v>
          </cell>
          <cell r="H1556" t="str">
            <v>사과식초</v>
          </cell>
          <cell r="I1556" t="str">
            <v>오뚜기</v>
          </cell>
          <cell r="J1556">
            <v>1630</v>
          </cell>
          <cell r="K1556">
            <v>1630</v>
          </cell>
          <cell r="L1556">
            <v>1630</v>
          </cell>
          <cell r="M1556">
            <v>0</v>
          </cell>
          <cell r="N1556">
            <v>0</v>
          </cell>
          <cell r="O1556">
            <v>1900</v>
          </cell>
          <cell r="P1556">
            <v>1900</v>
          </cell>
          <cell r="Q1556">
            <v>1900</v>
          </cell>
          <cell r="R1556">
            <v>0</v>
          </cell>
          <cell r="S1556">
            <v>0</v>
          </cell>
          <cell r="T1556">
            <v>1490</v>
          </cell>
          <cell r="U1556">
            <v>1470</v>
          </cell>
          <cell r="V1556">
            <v>1460</v>
          </cell>
          <cell r="W1556">
            <v>-2.0134228187919465</v>
          </cell>
          <cell r="X1556">
            <v>-0.68027210884353739</v>
          </cell>
          <cell r="Y1556">
            <v>1900</v>
          </cell>
          <cell r="Z1556">
            <v>1470</v>
          </cell>
          <cell r="AA1556">
            <v>1900</v>
          </cell>
        </row>
        <row r="1557">
          <cell r="A1557">
            <v>564</v>
          </cell>
          <cell r="B1557" t="str">
            <v>식초900ml3배양조식초오뚜기</v>
          </cell>
          <cell r="D1557" t="str">
            <v>조미료류</v>
          </cell>
          <cell r="E1557" t="str">
            <v>식초</v>
          </cell>
          <cell r="G1557" t="str">
            <v>900ml</v>
          </cell>
          <cell r="H1557" t="str">
            <v>3배양조식초</v>
          </cell>
          <cell r="I1557" t="str">
            <v>오뚜기</v>
          </cell>
          <cell r="J1557">
            <v>1560</v>
          </cell>
          <cell r="K1557">
            <v>1560</v>
          </cell>
          <cell r="L1557">
            <v>1560</v>
          </cell>
          <cell r="M1557">
            <v>0</v>
          </cell>
          <cell r="N1557">
            <v>0</v>
          </cell>
          <cell r="O1557" t="str">
            <v>-</v>
          </cell>
          <cell r="P1557" t="str">
            <v>-</v>
          </cell>
          <cell r="Q1557">
            <v>1900</v>
          </cell>
          <cell r="R1557" t="e">
            <v>#VALUE!</v>
          </cell>
          <cell r="S1557" t="e">
            <v>#VALUE!</v>
          </cell>
          <cell r="T1557" t="str">
            <v>-</v>
          </cell>
          <cell r="U1557" t="str">
            <v>-</v>
          </cell>
          <cell r="V1557" t="str">
            <v>-</v>
          </cell>
          <cell r="W1557" t="e">
            <v>#VALUE!</v>
          </cell>
          <cell r="X1557" t="e">
            <v>#VALUE!</v>
          </cell>
          <cell r="Y1557" t="str">
            <v>-</v>
          </cell>
          <cell r="Z1557" t="str">
            <v>-</v>
          </cell>
          <cell r="AA1557" t="str">
            <v>-</v>
          </cell>
        </row>
        <row r="1558">
          <cell r="A1558">
            <v>565</v>
          </cell>
          <cell r="B1558" t="str">
            <v>식초900ml레몬식초제일제당</v>
          </cell>
          <cell r="D1558" t="str">
            <v>조미료류</v>
          </cell>
          <cell r="E1558" t="str">
            <v>식초</v>
          </cell>
          <cell r="G1558" t="str">
            <v>900ml</v>
          </cell>
          <cell r="H1558" t="str">
            <v>레몬식초</v>
          </cell>
          <cell r="I1558" t="str">
            <v>제일제당</v>
          </cell>
          <cell r="J1558">
            <v>2350</v>
          </cell>
          <cell r="K1558">
            <v>2350</v>
          </cell>
          <cell r="L1558">
            <v>2350</v>
          </cell>
          <cell r="M1558">
            <v>0</v>
          </cell>
          <cell r="N1558">
            <v>0</v>
          </cell>
          <cell r="O1558" t="str">
            <v>-</v>
          </cell>
          <cell r="P1558">
            <v>2200</v>
          </cell>
          <cell r="Q1558">
            <v>2200</v>
          </cell>
          <cell r="R1558" t="e">
            <v>#VALUE!</v>
          </cell>
          <cell r="S1558">
            <v>0</v>
          </cell>
          <cell r="T1558" t="str">
            <v>-</v>
          </cell>
          <cell r="U1558">
            <v>1920</v>
          </cell>
          <cell r="V1558">
            <v>1920</v>
          </cell>
          <cell r="W1558" t="e">
            <v>#VALUE!</v>
          </cell>
          <cell r="X1558">
            <v>0</v>
          </cell>
          <cell r="Y1558" t="str">
            <v>-</v>
          </cell>
          <cell r="Z1558" t="str">
            <v>-</v>
          </cell>
          <cell r="AA1558" t="str">
            <v>-</v>
          </cell>
        </row>
        <row r="1559">
          <cell r="A1559">
            <v>566</v>
          </cell>
          <cell r="B1559" t="str">
            <v>식초중국사과농축액3.58/청정원900ml사과식초청정원</v>
          </cell>
          <cell r="D1559" t="str">
            <v>조미료류</v>
          </cell>
          <cell r="E1559" t="str">
            <v>식초</v>
          </cell>
          <cell r="F1559" t="str">
            <v>중국사과농축액3.58/청정원</v>
          </cell>
          <cell r="G1559" t="str">
            <v>900ml</v>
          </cell>
          <cell r="H1559" t="str">
            <v>사과식초</v>
          </cell>
          <cell r="I1559" t="str">
            <v>청정원</v>
          </cell>
          <cell r="J1559">
            <v>1750</v>
          </cell>
          <cell r="K1559">
            <v>1750</v>
          </cell>
          <cell r="L1559">
            <v>1750</v>
          </cell>
          <cell r="M1559">
            <v>0</v>
          </cell>
          <cell r="N1559">
            <v>0</v>
          </cell>
          <cell r="O1559">
            <v>1800</v>
          </cell>
          <cell r="P1559">
            <v>1800</v>
          </cell>
          <cell r="Q1559">
            <v>1800</v>
          </cell>
          <cell r="R1559">
            <v>0</v>
          </cell>
          <cell r="S1559">
            <v>0</v>
          </cell>
          <cell r="T1559">
            <v>1590</v>
          </cell>
          <cell r="U1559">
            <v>1840</v>
          </cell>
          <cell r="V1559">
            <v>1830</v>
          </cell>
          <cell r="W1559">
            <v>15.09433962264151</v>
          </cell>
          <cell r="X1559">
            <v>-0.54347826086956519</v>
          </cell>
          <cell r="Y1559">
            <v>1850</v>
          </cell>
          <cell r="Z1559">
            <v>1840</v>
          </cell>
          <cell r="AA1559">
            <v>1850</v>
          </cell>
        </row>
        <row r="1560">
          <cell r="A1560">
            <v>567</v>
          </cell>
          <cell r="B1560" t="str">
            <v>식초사과과즙 5.03/오뚜기 900ml2배사과식초오뚜기</v>
          </cell>
          <cell r="D1560" t="str">
            <v>조미료류</v>
          </cell>
          <cell r="E1560" t="str">
            <v>식초</v>
          </cell>
          <cell r="F1560" t="str">
            <v xml:space="preserve">사과과즙 5.03/오뚜기 </v>
          </cell>
          <cell r="G1560" t="str">
            <v>900ml</v>
          </cell>
          <cell r="H1560" t="str">
            <v>2배사과식초</v>
          </cell>
          <cell r="I1560" t="str">
            <v>오뚜기</v>
          </cell>
          <cell r="J1560">
            <v>2110</v>
          </cell>
          <cell r="K1560">
            <v>2110</v>
          </cell>
          <cell r="L1560">
            <v>2110</v>
          </cell>
          <cell r="M1560">
            <v>0</v>
          </cell>
          <cell r="N1560">
            <v>0</v>
          </cell>
          <cell r="O1560">
            <v>2500</v>
          </cell>
          <cell r="P1560" t="str">
            <v>-</v>
          </cell>
          <cell r="Q1560">
            <v>2500</v>
          </cell>
          <cell r="R1560">
            <v>0</v>
          </cell>
          <cell r="S1560" t="e">
            <v>#VALUE!</v>
          </cell>
          <cell r="T1560">
            <v>2500</v>
          </cell>
          <cell r="U1560">
            <v>2500</v>
          </cell>
          <cell r="V1560">
            <v>2500</v>
          </cell>
          <cell r="W1560">
            <v>0</v>
          </cell>
          <cell r="X1560">
            <v>0</v>
          </cell>
          <cell r="Y1560">
            <v>2490</v>
          </cell>
          <cell r="Z1560">
            <v>2490</v>
          </cell>
          <cell r="AA1560">
            <v>2490</v>
          </cell>
        </row>
        <row r="1561">
          <cell r="A1561">
            <v>568</v>
          </cell>
          <cell r="B1561" t="str">
            <v>식초미국현미당화농축액6.81/오뚜기900ml2배현미식초오뚜기</v>
          </cell>
          <cell r="D1561" t="str">
            <v>조미료류</v>
          </cell>
          <cell r="E1561" t="str">
            <v>식초</v>
          </cell>
          <cell r="F1561" t="str">
            <v>미국현미당화농축액6.81/오뚜기</v>
          </cell>
          <cell r="G1561" t="str">
            <v>900ml</v>
          </cell>
          <cell r="H1561" t="str">
            <v>2배현미식초</v>
          </cell>
          <cell r="I1561" t="str">
            <v>오뚜기</v>
          </cell>
          <cell r="J1561">
            <v>2240</v>
          </cell>
          <cell r="K1561">
            <v>2240</v>
          </cell>
          <cell r="L1561">
            <v>2240</v>
          </cell>
          <cell r="M1561">
            <v>0</v>
          </cell>
          <cell r="N1561">
            <v>0</v>
          </cell>
          <cell r="O1561">
            <v>2300</v>
          </cell>
          <cell r="P1561">
            <v>2600</v>
          </cell>
          <cell r="Q1561">
            <v>2600</v>
          </cell>
          <cell r="R1561">
            <v>13.043478260869565</v>
          </cell>
          <cell r="S1561">
            <v>0</v>
          </cell>
          <cell r="T1561" t="str">
            <v>-</v>
          </cell>
          <cell r="U1561" t="str">
            <v>-</v>
          </cell>
          <cell r="V1561" t="str">
            <v>-</v>
          </cell>
          <cell r="W1561" t="e">
            <v>#VALUE!</v>
          </cell>
          <cell r="X1561" t="e">
            <v>#VALUE!</v>
          </cell>
          <cell r="Y1561" t="str">
            <v>-</v>
          </cell>
          <cell r="Z1561" t="str">
            <v>-</v>
          </cell>
          <cell r="AA1561" t="str">
            <v>-</v>
          </cell>
        </row>
        <row r="1562">
          <cell r="A1562">
            <v>569</v>
          </cell>
          <cell r="B1562" t="str">
            <v>식초중국사과농축액3.58/청정원900ml2배사과식초청정원</v>
          </cell>
          <cell r="D1562" t="str">
            <v>조미료류</v>
          </cell>
          <cell r="E1562" t="str">
            <v>식초</v>
          </cell>
          <cell r="F1562" t="str">
            <v>중국사과농축액3.58/청정원</v>
          </cell>
          <cell r="G1562" t="str">
            <v>900ml</v>
          </cell>
          <cell r="H1562" t="str">
            <v>2배사과식초</v>
          </cell>
          <cell r="I1562" t="str">
            <v>청정원</v>
          </cell>
          <cell r="J1562">
            <v>2380</v>
          </cell>
          <cell r="K1562">
            <v>2380</v>
          </cell>
          <cell r="L1562">
            <v>2380</v>
          </cell>
          <cell r="M1562">
            <v>0</v>
          </cell>
          <cell r="N1562">
            <v>0</v>
          </cell>
          <cell r="O1562">
            <v>2200</v>
          </cell>
          <cell r="P1562">
            <v>2200</v>
          </cell>
          <cell r="Q1562">
            <v>2200</v>
          </cell>
          <cell r="R1562">
            <v>0</v>
          </cell>
          <cell r="S1562">
            <v>0</v>
          </cell>
          <cell r="T1562">
            <v>2450</v>
          </cell>
          <cell r="U1562">
            <v>2450</v>
          </cell>
          <cell r="V1562">
            <v>2450</v>
          </cell>
          <cell r="W1562">
            <v>0</v>
          </cell>
          <cell r="X1562">
            <v>0</v>
          </cell>
          <cell r="Y1562">
            <v>2450</v>
          </cell>
          <cell r="Z1562">
            <v>2450</v>
          </cell>
          <cell r="AA1562">
            <v>2450</v>
          </cell>
        </row>
        <row r="1563">
          <cell r="A1563">
            <v>570</v>
          </cell>
          <cell r="B1563" t="str">
            <v>식초900ml2배사과식초제일제당</v>
          </cell>
          <cell r="D1563" t="str">
            <v>조미료류</v>
          </cell>
          <cell r="E1563" t="str">
            <v>식초</v>
          </cell>
          <cell r="G1563" t="str">
            <v>900ml</v>
          </cell>
          <cell r="H1563" t="str">
            <v>2배사과식초</v>
          </cell>
          <cell r="I1563" t="str">
            <v>제일제당</v>
          </cell>
          <cell r="J1563" t="str">
            <v>-</v>
          </cell>
          <cell r="K1563" t="str">
            <v>-</v>
          </cell>
          <cell r="L1563" t="str">
            <v>-</v>
          </cell>
          <cell r="M1563" t="e">
            <v>#VALUE!</v>
          </cell>
          <cell r="N1563" t="e">
            <v>#VALUE!</v>
          </cell>
          <cell r="O1563" t="str">
            <v>-</v>
          </cell>
          <cell r="P1563" t="str">
            <v>-</v>
          </cell>
          <cell r="Q1563">
            <v>2400</v>
          </cell>
          <cell r="R1563" t="e">
            <v>#VALUE!</v>
          </cell>
          <cell r="S1563" t="e">
            <v>#VALUE!</v>
          </cell>
          <cell r="T1563" t="str">
            <v>-</v>
          </cell>
          <cell r="U1563">
            <v>2750</v>
          </cell>
          <cell r="V1563">
            <v>2750</v>
          </cell>
          <cell r="W1563" t="e">
            <v>#VALUE!</v>
          </cell>
          <cell r="X1563">
            <v>0</v>
          </cell>
          <cell r="Y1563">
            <v>2400</v>
          </cell>
          <cell r="Z1563">
            <v>2400</v>
          </cell>
          <cell r="AA1563" t="str">
            <v>-</v>
          </cell>
        </row>
        <row r="1564">
          <cell r="A1564">
            <v>571</v>
          </cell>
          <cell r="B1564" t="str">
            <v>식초주정/CJ900ml백설현미식초제일제당</v>
          </cell>
          <cell r="D1564" t="str">
            <v>조미료류</v>
          </cell>
          <cell r="E1564" t="str">
            <v>식초</v>
          </cell>
          <cell r="F1564" t="str">
            <v>주정/CJ</v>
          </cell>
          <cell r="G1564" t="str">
            <v>900ml</v>
          </cell>
          <cell r="H1564" t="str">
            <v>백설현미식초</v>
          </cell>
          <cell r="I1564" t="str">
            <v>제일제당</v>
          </cell>
          <cell r="J1564">
            <v>2350</v>
          </cell>
          <cell r="K1564">
            <v>2350</v>
          </cell>
          <cell r="L1564">
            <v>2350</v>
          </cell>
          <cell r="M1564">
            <v>0</v>
          </cell>
          <cell r="N1564">
            <v>0</v>
          </cell>
          <cell r="O1564" t="str">
            <v>-</v>
          </cell>
          <cell r="P1564" t="str">
            <v>-</v>
          </cell>
          <cell r="Q1564">
            <v>2400</v>
          </cell>
          <cell r="R1564" t="e">
            <v>#VALUE!</v>
          </cell>
          <cell r="S1564" t="e">
            <v>#VALUE!</v>
          </cell>
          <cell r="T1564" t="str">
            <v>-</v>
          </cell>
          <cell r="U1564" t="str">
            <v>-</v>
          </cell>
          <cell r="V1564" t="str">
            <v>-</v>
          </cell>
          <cell r="W1564" t="e">
            <v>#VALUE!</v>
          </cell>
          <cell r="X1564" t="e">
            <v>#VALUE!</v>
          </cell>
          <cell r="Y1564">
            <v>2400</v>
          </cell>
          <cell r="Z1564">
            <v>2400</v>
          </cell>
          <cell r="AA1564">
            <v>2400</v>
          </cell>
        </row>
        <row r="1565">
          <cell r="A1565">
            <v>572</v>
          </cell>
          <cell r="B1565" t="str">
            <v>쌈장14kg쌈장해찬들</v>
          </cell>
          <cell r="C1565">
            <v>118</v>
          </cell>
          <cell r="D1565" t="str">
            <v>조미료류</v>
          </cell>
          <cell r="E1565" t="str">
            <v>쌈장</v>
          </cell>
          <cell r="G1565" t="str">
            <v>14kg</v>
          </cell>
          <cell r="H1565" t="str">
            <v>쌈장</v>
          </cell>
          <cell r="I1565" t="str">
            <v>해찬들</v>
          </cell>
          <cell r="J1565">
            <v>33400</v>
          </cell>
          <cell r="K1565">
            <v>31000</v>
          </cell>
          <cell r="L1565">
            <v>30000</v>
          </cell>
          <cell r="M1565">
            <v>-10.179640718562874</v>
          </cell>
          <cell r="N1565">
            <v>-3.225806451612903</v>
          </cell>
          <cell r="O1565" t="str">
            <v>-</v>
          </cell>
          <cell r="P1565" t="str">
            <v>-</v>
          </cell>
          <cell r="Q1565" t="str">
            <v>-</v>
          </cell>
          <cell r="R1565" t="e">
            <v>#VALUE!</v>
          </cell>
          <cell r="S1565" t="e">
            <v>#VALUE!</v>
          </cell>
          <cell r="T1565" t="str">
            <v>-</v>
          </cell>
          <cell r="U1565" t="str">
            <v>-</v>
          </cell>
          <cell r="V1565" t="str">
            <v>-</v>
          </cell>
          <cell r="W1565" t="e">
            <v>#VALUE!</v>
          </cell>
          <cell r="X1565" t="e">
            <v>#VALUE!</v>
          </cell>
          <cell r="Y1565">
            <v>32300</v>
          </cell>
          <cell r="Z1565">
            <v>35400</v>
          </cell>
          <cell r="AA1565">
            <v>35400</v>
          </cell>
        </row>
        <row r="1566">
          <cell r="A1566">
            <v>573</v>
          </cell>
          <cell r="B1566" t="str">
            <v>쌈장14kg쌈장,캔청정원</v>
          </cell>
          <cell r="D1566" t="str">
            <v>조미료류</v>
          </cell>
          <cell r="E1566" t="str">
            <v>쌈장</v>
          </cell>
          <cell r="G1566" t="str">
            <v>14kg</v>
          </cell>
          <cell r="H1566" t="str">
            <v>쌈장,캔</v>
          </cell>
          <cell r="I1566" t="str">
            <v>청정원</v>
          </cell>
          <cell r="J1566">
            <v>34500</v>
          </cell>
          <cell r="K1566">
            <v>30800</v>
          </cell>
          <cell r="L1566">
            <v>34500</v>
          </cell>
          <cell r="M1566">
            <v>0</v>
          </cell>
          <cell r="N1566">
            <v>12.012987012987013</v>
          </cell>
          <cell r="O1566" t="str">
            <v>-</v>
          </cell>
          <cell r="P1566" t="str">
            <v>-</v>
          </cell>
          <cell r="Q1566" t="str">
            <v>-</v>
          </cell>
          <cell r="R1566" t="e">
            <v>#VALUE!</v>
          </cell>
          <cell r="S1566" t="e">
            <v>#VALUE!</v>
          </cell>
          <cell r="T1566" t="str">
            <v>-</v>
          </cell>
          <cell r="U1566">
            <v>44800</v>
          </cell>
          <cell r="V1566" t="str">
            <v>-</v>
          </cell>
          <cell r="W1566" t="e">
            <v>#VALUE!</v>
          </cell>
          <cell r="X1566" t="e">
            <v>#VALUE!</v>
          </cell>
          <cell r="Y1566">
            <v>34250</v>
          </cell>
          <cell r="Z1566">
            <v>34300</v>
          </cell>
          <cell r="AA1566" t="str">
            <v>-</v>
          </cell>
        </row>
        <row r="1567">
          <cell r="A1567">
            <v>574</v>
          </cell>
          <cell r="B1567" t="str">
            <v>쌈장3kg쌈장해찬들</v>
          </cell>
          <cell r="D1567" t="str">
            <v>조미료류</v>
          </cell>
          <cell r="E1567" t="str">
            <v>쌈장</v>
          </cell>
          <cell r="G1567" t="str">
            <v>3kg</v>
          </cell>
          <cell r="H1567" t="str">
            <v>쌈장</v>
          </cell>
          <cell r="I1567" t="str">
            <v>해찬들</v>
          </cell>
          <cell r="J1567">
            <v>10900</v>
          </cell>
          <cell r="K1567">
            <v>10500</v>
          </cell>
          <cell r="L1567">
            <v>10900</v>
          </cell>
          <cell r="M1567">
            <v>0</v>
          </cell>
          <cell r="N1567">
            <v>3.8095238095238093</v>
          </cell>
          <cell r="O1567">
            <v>12500</v>
          </cell>
          <cell r="P1567">
            <v>12500</v>
          </cell>
          <cell r="Q1567">
            <v>12500</v>
          </cell>
          <cell r="R1567">
            <v>0</v>
          </cell>
          <cell r="S1567">
            <v>0</v>
          </cell>
          <cell r="T1567" t="str">
            <v>-</v>
          </cell>
          <cell r="U1567">
            <v>13900</v>
          </cell>
          <cell r="V1567">
            <v>15100</v>
          </cell>
          <cell r="W1567" t="e">
            <v>#VALUE!</v>
          </cell>
          <cell r="X1567">
            <v>8.6330935251798557</v>
          </cell>
          <cell r="Y1567">
            <v>13900</v>
          </cell>
          <cell r="Z1567">
            <v>13900</v>
          </cell>
          <cell r="AA1567">
            <v>15100</v>
          </cell>
        </row>
        <row r="1568">
          <cell r="A1568">
            <v>575</v>
          </cell>
          <cell r="B1568" t="str">
            <v>쌈장2kg쌈장청정원</v>
          </cell>
          <cell r="D1568" t="str">
            <v>조미료류</v>
          </cell>
          <cell r="E1568" t="str">
            <v>쌈장</v>
          </cell>
          <cell r="G1568" t="str">
            <v>2kg</v>
          </cell>
          <cell r="H1568" t="str">
            <v>쌈장</v>
          </cell>
          <cell r="I1568" t="str">
            <v>청정원</v>
          </cell>
          <cell r="J1568">
            <v>10900</v>
          </cell>
          <cell r="K1568">
            <v>10900</v>
          </cell>
          <cell r="L1568">
            <v>10900</v>
          </cell>
          <cell r="M1568">
            <v>0</v>
          </cell>
          <cell r="N1568">
            <v>0</v>
          </cell>
          <cell r="O1568" t="str">
            <v>-</v>
          </cell>
          <cell r="P1568" t="str">
            <v>-</v>
          </cell>
          <cell r="Q1568" t="str">
            <v>-</v>
          </cell>
          <cell r="R1568" t="e">
            <v>#VALUE!</v>
          </cell>
          <cell r="S1568" t="e">
            <v>#VALUE!</v>
          </cell>
          <cell r="T1568">
            <v>11500</v>
          </cell>
          <cell r="U1568">
            <v>11500</v>
          </cell>
          <cell r="V1568">
            <v>11500</v>
          </cell>
          <cell r="W1568">
            <v>0</v>
          </cell>
          <cell r="X1568">
            <v>0</v>
          </cell>
          <cell r="Y1568">
            <v>11500</v>
          </cell>
          <cell r="Z1568">
            <v>11500</v>
          </cell>
          <cell r="AA1568">
            <v>11500</v>
          </cell>
        </row>
        <row r="1569">
          <cell r="A1569">
            <v>576</v>
          </cell>
          <cell r="B1569" t="str">
            <v>쌈장500g쌈장해찬들</v>
          </cell>
          <cell r="D1569" t="str">
            <v>조미료류</v>
          </cell>
          <cell r="E1569" t="str">
            <v>쌈장</v>
          </cell>
          <cell r="G1569" t="str">
            <v>500g</v>
          </cell>
          <cell r="H1569" t="str">
            <v>쌈장</v>
          </cell>
          <cell r="I1569" t="str">
            <v>해찬들</v>
          </cell>
          <cell r="J1569">
            <v>1800</v>
          </cell>
          <cell r="K1569">
            <v>3500</v>
          </cell>
          <cell r="L1569" t="str">
            <v>-</v>
          </cell>
          <cell r="M1569" t="e">
            <v>#VALUE!</v>
          </cell>
          <cell r="N1569" t="e">
            <v>#VALUE!</v>
          </cell>
          <cell r="O1569">
            <v>2950</v>
          </cell>
          <cell r="P1569">
            <v>2950</v>
          </cell>
          <cell r="Q1569">
            <v>2950</v>
          </cell>
          <cell r="R1569">
            <v>0</v>
          </cell>
          <cell r="S1569">
            <v>0</v>
          </cell>
          <cell r="T1569">
            <v>2480</v>
          </cell>
          <cell r="U1569">
            <v>2480</v>
          </cell>
          <cell r="V1569">
            <v>3900</v>
          </cell>
          <cell r="W1569">
            <v>57.258064516129032</v>
          </cell>
          <cell r="X1569">
            <v>57.258064516129032</v>
          </cell>
          <cell r="Y1569">
            <v>3600</v>
          </cell>
          <cell r="Z1569">
            <v>3600</v>
          </cell>
          <cell r="AA1569">
            <v>3600</v>
          </cell>
        </row>
        <row r="1570">
          <cell r="A1570">
            <v>577</v>
          </cell>
          <cell r="B1570" t="str">
            <v>아일랜드드레싱3.2kg오뚜기</v>
          </cell>
          <cell r="C1570">
            <v>119</v>
          </cell>
          <cell r="D1570" t="str">
            <v>조미료류</v>
          </cell>
          <cell r="E1570" t="str">
            <v>아일랜드드레싱</v>
          </cell>
          <cell r="G1570" t="str">
            <v>3.2kg</v>
          </cell>
          <cell r="I1570" t="str">
            <v>오뚜기</v>
          </cell>
          <cell r="J1570">
            <v>9100</v>
          </cell>
          <cell r="K1570">
            <v>9700</v>
          </cell>
          <cell r="L1570">
            <v>9100</v>
          </cell>
          <cell r="M1570">
            <v>0</v>
          </cell>
          <cell r="N1570">
            <v>-6.1855670103092786</v>
          </cell>
          <cell r="O1570">
            <v>9000</v>
          </cell>
          <cell r="P1570">
            <v>9000</v>
          </cell>
          <cell r="Q1570">
            <v>9000</v>
          </cell>
          <cell r="R1570">
            <v>0</v>
          </cell>
          <cell r="S1570">
            <v>0</v>
          </cell>
          <cell r="T1570" t="str">
            <v>-</v>
          </cell>
          <cell r="U1570" t="str">
            <v>-</v>
          </cell>
          <cell r="V1570" t="str">
            <v>-</v>
          </cell>
          <cell r="W1570" t="e">
            <v>#VALUE!</v>
          </cell>
          <cell r="X1570" t="e">
            <v>#VALUE!</v>
          </cell>
          <cell r="Y1570">
            <v>9480</v>
          </cell>
          <cell r="Z1570">
            <v>9480</v>
          </cell>
          <cell r="AA1570">
            <v>9480</v>
          </cell>
        </row>
        <row r="1571">
          <cell r="A1571">
            <v>578</v>
          </cell>
          <cell r="B1571" t="str">
            <v>아일랜드드레싱3.2kg청정원</v>
          </cell>
          <cell r="D1571" t="str">
            <v>조미료류</v>
          </cell>
          <cell r="E1571" t="str">
            <v>아일랜드드레싱</v>
          </cell>
          <cell r="G1571" t="str">
            <v>3.2kg</v>
          </cell>
          <cell r="I1571" t="str">
            <v>청정원</v>
          </cell>
          <cell r="J1571">
            <v>13000</v>
          </cell>
          <cell r="K1571">
            <v>13000</v>
          </cell>
          <cell r="L1571">
            <v>13000</v>
          </cell>
          <cell r="M1571">
            <v>0</v>
          </cell>
          <cell r="N1571">
            <v>0</v>
          </cell>
          <cell r="O1571" t="str">
            <v>-</v>
          </cell>
          <cell r="P1571" t="str">
            <v>-</v>
          </cell>
          <cell r="Q1571" t="str">
            <v>-</v>
          </cell>
          <cell r="R1571" t="e">
            <v>#VALUE!</v>
          </cell>
          <cell r="S1571" t="e">
            <v>#VALUE!</v>
          </cell>
          <cell r="T1571" t="str">
            <v>-</v>
          </cell>
          <cell r="U1571" t="str">
            <v>-</v>
          </cell>
          <cell r="V1571" t="str">
            <v>-</v>
          </cell>
          <cell r="W1571" t="e">
            <v>#VALUE!</v>
          </cell>
          <cell r="X1571" t="e">
            <v>#VALUE!</v>
          </cell>
          <cell r="Y1571" t="str">
            <v>-</v>
          </cell>
          <cell r="Z1571" t="str">
            <v>-</v>
          </cell>
          <cell r="AA1571" t="str">
            <v>-</v>
          </cell>
        </row>
        <row r="1572">
          <cell r="A1572">
            <v>579</v>
          </cell>
          <cell r="B1572" t="str">
            <v>아일랜드드레싱310g청정원</v>
          </cell>
          <cell r="D1572" t="str">
            <v>조미료류</v>
          </cell>
          <cell r="E1572" t="str">
            <v>아일랜드드레싱</v>
          </cell>
          <cell r="G1572" t="str">
            <v>310g</v>
          </cell>
          <cell r="I1572" t="str">
            <v>청정원</v>
          </cell>
          <cell r="J1572">
            <v>2200</v>
          </cell>
          <cell r="K1572">
            <v>2200</v>
          </cell>
          <cell r="L1572" t="str">
            <v>-</v>
          </cell>
          <cell r="M1572" t="e">
            <v>#VALUE!</v>
          </cell>
          <cell r="N1572" t="e">
            <v>#VALUE!</v>
          </cell>
          <cell r="O1572" t="str">
            <v>-</v>
          </cell>
          <cell r="P1572" t="str">
            <v>-</v>
          </cell>
          <cell r="Q1572" t="str">
            <v>-</v>
          </cell>
          <cell r="R1572" t="e">
            <v>#VALUE!</v>
          </cell>
          <cell r="S1572" t="e">
            <v>#VALUE!</v>
          </cell>
          <cell r="T1572" t="str">
            <v>-</v>
          </cell>
          <cell r="U1572" t="str">
            <v>-</v>
          </cell>
          <cell r="V1572">
            <v>2300</v>
          </cell>
          <cell r="W1572" t="e">
            <v>#VALUE!</v>
          </cell>
          <cell r="X1572" t="e">
            <v>#VALUE!</v>
          </cell>
          <cell r="Y1572">
            <v>2300</v>
          </cell>
          <cell r="Z1572">
            <v>2300</v>
          </cell>
          <cell r="AA1572">
            <v>2300</v>
          </cell>
        </row>
        <row r="1573">
          <cell r="A1573">
            <v>580</v>
          </cell>
          <cell r="B1573" t="str">
            <v>아일랜드드레싱530g오뚜기</v>
          </cell>
          <cell r="D1573" t="str">
            <v>조미료류</v>
          </cell>
          <cell r="E1573" t="str">
            <v>아일랜드드레싱</v>
          </cell>
          <cell r="G1573" t="str">
            <v>530g</v>
          </cell>
          <cell r="I1573" t="str">
            <v>오뚜기</v>
          </cell>
          <cell r="J1573">
            <v>2250</v>
          </cell>
          <cell r="K1573" t="str">
            <v>-</v>
          </cell>
          <cell r="L1573">
            <v>3900</v>
          </cell>
          <cell r="M1573">
            <v>73.333333333333329</v>
          </cell>
          <cell r="N1573" t="e">
            <v>#VALUE!</v>
          </cell>
          <cell r="O1573">
            <v>2700</v>
          </cell>
          <cell r="P1573">
            <v>2700</v>
          </cell>
          <cell r="Q1573">
            <v>2700</v>
          </cell>
          <cell r="R1573">
            <v>0</v>
          </cell>
          <cell r="S1573">
            <v>0</v>
          </cell>
          <cell r="T1573">
            <v>2700</v>
          </cell>
          <cell r="U1573">
            <v>2930</v>
          </cell>
          <cell r="W1573">
            <v>-100</v>
          </cell>
          <cell r="X1573">
            <v>-100</v>
          </cell>
          <cell r="Y1573">
            <v>2700</v>
          </cell>
          <cell r="Z1573">
            <v>2700</v>
          </cell>
          <cell r="AA1573">
            <v>2700</v>
          </cell>
        </row>
        <row r="1574">
          <cell r="A1574">
            <v>581</v>
          </cell>
          <cell r="B1574" t="str">
            <v>아일랜드드레싱845g오뚜기</v>
          </cell>
          <cell r="D1574" t="str">
            <v>조미료류</v>
          </cell>
          <cell r="E1574" t="str">
            <v>아일랜드드레싱</v>
          </cell>
          <cell r="G1574" t="str">
            <v>845g</v>
          </cell>
          <cell r="I1574" t="str">
            <v>오뚜기</v>
          </cell>
          <cell r="J1574">
            <v>3300</v>
          </cell>
          <cell r="K1574">
            <v>3300</v>
          </cell>
          <cell r="L1574" t="str">
            <v>-</v>
          </cell>
          <cell r="M1574" t="e">
            <v>#VALUE!</v>
          </cell>
          <cell r="N1574" t="e">
            <v>#VALUE!</v>
          </cell>
          <cell r="O1574">
            <v>3700</v>
          </cell>
          <cell r="P1574">
            <v>3700</v>
          </cell>
          <cell r="Q1574">
            <v>3700</v>
          </cell>
          <cell r="R1574">
            <v>0</v>
          </cell>
          <cell r="S1574">
            <v>0</v>
          </cell>
          <cell r="T1574" t="str">
            <v>-</v>
          </cell>
          <cell r="U1574" t="str">
            <v>-</v>
          </cell>
          <cell r="W1574" t="e">
            <v>#VALUE!</v>
          </cell>
          <cell r="X1574" t="e">
            <v>#VALUE!</v>
          </cell>
          <cell r="Y1574">
            <v>3980</v>
          </cell>
          <cell r="Z1574">
            <v>3980</v>
          </cell>
          <cell r="AA1574">
            <v>3980</v>
          </cell>
        </row>
        <row r="1575">
          <cell r="A1575">
            <v>582</v>
          </cell>
          <cell r="B1575" t="str">
            <v>양념통닭소스터키토마토페이스트15/오뚜기3.6kg오뚜기</v>
          </cell>
          <cell r="C1575">
            <v>120</v>
          </cell>
          <cell r="D1575" t="str">
            <v>조미료류</v>
          </cell>
          <cell r="E1575" t="str">
            <v>양념통닭소스</v>
          </cell>
          <cell r="F1575" t="str">
            <v>터키토마토페이스트15/오뚜기</v>
          </cell>
          <cell r="G1575" t="str">
            <v>3.6kg</v>
          </cell>
          <cell r="I1575" t="str">
            <v>오뚜기</v>
          </cell>
          <cell r="J1575">
            <v>7350</v>
          </cell>
          <cell r="K1575">
            <v>7350</v>
          </cell>
          <cell r="L1575">
            <v>7350</v>
          </cell>
          <cell r="M1575">
            <v>0</v>
          </cell>
          <cell r="N1575">
            <v>0</v>
          </cell>
          <cell r="O1575" t="str">
            <v>-</v>
          </cell>
          <cell r="P1575" t="str">
            <v>-</v>
          </cell>
          <cell r="Q1575" t="str">
            <v>-</v>
          </cell>
          <cell r="R1575" t="e">
            <v>#VALUE!</v>
          </cell>
          <cell r="S1575" t="e">
            <v>#VALUE!</v>
          </cell>
          <cell r="T1575" t="str">
            <v>-</v>
          </cell>
          <cell r="U1575" t="str">
            <v>-</v>
          </cell>
          <cell r="V1575" t="str">
            <v>-</v>
          </cell>
          <cell r="W1575" t="e">
            <v>#VALUE!</v>
          </cell>
          <cell r="X1575" t="e">
            <v>#VALUE!</v>
          </cell>
          <cell r="Y1575">
            <v>7200</v>
          </cell>
          <cell r="Z1575">
            <v>7200</v>
          </cell>
          <cell r="AA1575">
            <v>7200</v>
          </cell>
        </row>
        <row r="1576">
          <cell r="A1576">
            <v>583</v>
          </cell>
          <cell r="B1576" t="str">
            <v>양조간장중국탈지대두19.1/청정원1.3L유기농양조간장청정원</v>
          </cell>
          <cell r="C1576">
            <v>121</v>
          </cell>
          <cell r="D1576" t="str">
            <v>조미료류</v>
          </cell>
          <cell r="E1576" t="str">
            <v>양조간장</v>
          </cell>
          <cell r="F1576" t="str">
            <v>중국탈지대두19.1/청정원</v>
          </cell>
          <cell r="G1576" t="str">
            <v>1.3L</v>
          </cell>
          <cell r="H1576" t="str">
            <v>유기농양조간장</v>
          </cell>
          <cell r="I1576" t="str">
            <v>청정원</v>
          </cell>
          <cell r="J1576" t="str">
            <v>-</v>
          </cell>
          <cell r="K1576" t="str">
            <v>-</v>
          </cell>
          <cell r="L1576" t="str">
            <v>-</v>
          </cell>
          <cell r="M1576" t="e">
            <v>#VALUE!</v>
          </cell>
          <cell r="N1576" t="e">
            <v>#VALUE!</v>
          </cell>
          <cell r="O1576" t="str">
            <v>-</v>
          </cell>
          <cell r="P1576" t="str">
            <v>-</v>
          </cell>
          <cell r="Q1576" t="str">
            <v>-</v>
          </cell>
          <cell r="R1576" t="e">
            <v>#VALUE!</v>
          </cell>
          <cell r="S1576" t="e">
            <v>#VALUE!</v>
          </cell>
          <cell r="T1576" t="str">
            <v>-</v>
          </cell>
          <cell r="U1576" t="str">
            <v>-</v>
          </cell>
          <cell r="V1576">
            <v>8810</v>
          </cell>
          <cell r="W1576" t="e">
            <v>#VALUE!</v>
          </cell>
          <cell r="X1576" t="e">
            <v>#VALUE!</v>
          </cell>
          <cell r="Y1576">
            <v>9500</v>
          </cell>
          <cell r="Z1576">
            <v>9500</v>
          </cell>
          <cell r="AA1576" t="str">
            <v>-</v>
          </cell>
        </row>
        <row r="1577">
          <cell r="A1577">
            <v>584</v>
          </cell>
          <cell r="B1577" t="str">
            <v>양조간장/삼원1.6L32도숙성양조간장삼원</v>
          </cell>
          <cell r="D1577" t="str">
            <v>조미료류</v>
          </cell>
          <cell r="E1577" t="str">
            <v>양조간장</v>
          </cell>
          <cell r="F1577" t="str">
            <v>/삼원</v>
          </cell>
          <cell r="G1577" t="str">
            <v>1.6L</v>
          </cell>
          <cell r="H1577" t="str">
            <v>32도숙성양조간장</v>
          </cell>
          <cell r="I1577" t="str">
            <v>삼원</v>
          </cell>
          <cell r="J1577" t="str">
            <v>-</v>
          </cell>
          <cell r="K1577" t="str">
            <v>-</v>
          </cell>
          <cell r="L1577" t="str">
            <v>-</v>
          </cell>
          <cell r="M1577" t="e">
            <v>#VALUE!</v>
          </cell>
          <cell r="N1577" t="e">
            <v>#VALUE!</v>
          </cell>
          <cell r="O1577" t="str">
            <v>-</v>
          </cell>
          <cell r="P1577" t="str">
            <v>-</v>
          </cell>
          <cell r="Q1577" t="str">
            <v>-</v>
          </cell>
          <cell r="R1577" t="e">
            <v>#VALUE!</v>
          </cell>
          <cell r="S1577" t="e">
            <v>#VALUE!</v>
          </cell>
          <cell r="T1577" t="str">
            <v>-</v>
          </cell>
          <cell r="U1577" t="str">
            <v>-</v>
          </cell>
          <cell r="V1577">
            <v>7410</v>
          </cell>
          <cell r="W1577" t="e">
            <v>#VALUE!</v>
          </cell>
          <cell r="X1577" t="e">
            <v>#VALUE!</v>
          </cell>
          <cell r="Y1577">
            <v>7800</v>
          </cell>
          <cell r="Z1577">
            <v>7800</v>
          </cell>
          <cell r="AA1577">
            <v>8500</v>
          </cell>
        </row>
        <row r="1578">
          <cell r="A1578">
            <v>585</v>
          </cell>
          <cell r="B1578" t="str">
            <v>양조간장인도탈지대두/청정원1.7L햇살양조간장청정원</v>
          </cell>
          <cell r="D1578" t="str">
            <v>조미료류</v>
          </cell>
          <cell r="E1578" t="str">
            <v>양조간장</v>
          </cell>
          <cell r="F1578" t="str">
            <v>인도탈지대두/청정원</v>
          </cell>
          <cell r="G1578" t="str">
            <v>1.7L</v>
          </cell>
          <cell r="H1578" t="str">
            <v>햇살양조간장</v>
          </cell>
          <cell r="I1578" t="str">
            <v>청정원</v>
          </cell>
          <cell r="J1578">
            <v>8600</v>
          </cell>
          <cell r="K1578">
            <v>8600</v>
          </cell>
          <cell r="L1578">
            <v>7800</v>
          </cell>
          <cell r="M1578">
            <v>-9.3023255813953494</v>
          </cell>
          <cell r="N1578">
            <v>-9.3023255813953494</v>
          </cell>
          <cell r="O1578">
            <v>7600</v>
          </cell>
          <cell r="P1578">
            <v>7600</v>
          </cell>
          <cell r="Q1578">
            <v>7600</v>
          </cell>
          <cell r="R1578">
            <v>0</v>
          </cell>
          <cell r="S1578">
            <v>0</v>
          </cell>
          <cell r="T1578">
            <v>8300</v>
          </cell>
          <cell r="U1578">
            <v>8980</v>
          </cell>
          <cell r="V1578">
            <v>8300</v>
          </cell>
          <cell r="W1578">
            <v>0</v>
          </cell>
          <cell r="X1578">
            <v>-7.5723830734966588</v>
          </cell>
          <cell r="Y1578">
            <v>9300</v>
          </cell>
          <cell r="Z1578" t="str">
            <v>-</v>
          </cell>
        </row>
        <row r="1579">
          <cell r="A1579">
            <v>586</v>
          </cell>
          <cell r="B1579" t="str">
            <v>양조간장/오복1.7L황가양조간장오복</v>
          </cell>
          <cell r="D1579" t="str">
            <v>조미료류</v>
          </cell>
          <cell r="E1579" t="str">
            <v>양조간장</v>
          </cell>
          <cell r="F1579" t="str">
            <v>/오복</v>
          </cell>
          <cell r="G1579" t="str">
            <v>1.7L</v>
          </cell>
          <cell r="H1579" t="str">
            <v>황가양조간장</v>
          </cell>
          <cell r="I1579" t="str">
            <v>오복</v>
          </cell>
          <cell r="J1579" t="str">
            <v>-</v>
          </cell>
          <cell r="K1579" t="str">
            <v>-</v>
          </cell>
          <cell r="L1579" t="str">
            <v>-</v>
          </cell>
          <cell r="M1579" t="e">
            <v>#VALUE!</v>
          </cell>
          <cell r="N1579" t="e">
            <v>#VALUE!</v>
          </cell>
          <cell r="O1579" t="str">
            <v>-</v>
          </cell>
          <cell r="P1579" t="str">
            <v>-</v>
          </cell>
          <cell r="Q1579" t="str">
            <v>-</v>
          </cell>
          <cell r="R1579" t="e">
            <v>#VALUE!</v>
          </cell>
          <cell r="S1579" t="e">
            <v>#VALUE!</v>
          </cell>
          <cell r="T1579">
            <v>12900</v>
          </cell>
          <cell r="U1579">
            <v>12900</v>
          </cell>
          <cell r="V1579">
            <v>12900</v>
          </cell>
          <cell r="W1579">
            <v>0</v>
          </cell>
          <cell r="X1579">
            <v>0</v>
          </cell>
          <cell r="Y1579">
            <v>13980</v>
          </cell>
          <cell r="Z1579">
            <v>12900</v>
          </cell>
          <cell r="AA1579">
            <v>12900</v>
          </cell>
        </row>
        <row r="1580">
          <cell r="A1580">
            <v>587</v>
          </cell>
          <cell r="B1580" t="str">
            <v>양조간장인도탈지대두20.6 /샘표1.8L501S양조간장샘표</v>
          </cell>
          <cell r="D1580" t="str">
            <v>조미료류</v>
          </cell>
          <cell r="E1580" t="str">
            <v>양조간장</v>
          </cell>
          <cell r="F1580" t="str">
            <v>인도탈지대두20.6 /샘표</v>
          </cell>
          <cell r="G1580" t="str">
            <v>1.8L</v>
          </cell>
          <cell r="H1580" t="str">
            <v>501S양조간장</v>
          </cell>
          <cell r="I1580" t="str">
            <v>샘표</v>
          </cell>
          <cell r="J1580">
            <v>9800</v>
          </cell>
          <cell r="K1580">
            <v>8900</v>
          </cell>
          <cell r="L1580">
            <v>8980</v>
          </cell>
          <cell r="M1580">
            <v>-8.3673469387755102</v>
          </cell>
          <cell r="N1580">
            <v>0.898876404494382</v>
          </cell>
          <cell r="O1580">
            <v>9500</v>
          </cell>
          <cell r="P1580">
            <v>9500</v>
          </cell>
          <cell r="Q1580">
            <v>9500</v>
          </cell>
          <cell r="R1580">
            <v>0</v>
          </cell>
          <cell r="S1580">
            <v>0</v>
          </cell>
          <cell r="T1580">
            <v>9900</v>
          </cell>
          <cell r="U1580">
            <v>9900</v>
          </cell>
          <cell r="V1580">
            <v>9900</v>
          </cell>
          <cell r="W1580">
            <v>0</v>
          </cell>
          <cell r="X1580">
            <v>0</v>
          </cell>
          <cell r="Y1580">
            <v>9900</v>
          </cell>
          <cell r="Z1580">
            <v>9900</v>
          </cell>
          <cell r="AA1580">
            <v>9900</v>
          </cell>
        </row>
        <row r="1581">
          <cell r="A1581">
            <v>588</v>
          </cell>
          <cell r="B1581" t="str">
            <v>양조간장1.8L701S양조간장샘표</v>
          </cell>
          <cell r="D1581" t="str">
            <v>조미료류</v>
          </cell>
          <cell r="E1581" t="str">
            <v>양조간장</v>
          </cell>
          <cell r="G1581" t="str">
            <v>1.8L</v>
          </cell>
          <cell r="H1581" t="str">
            <v>701S양조간장</v>
          </cell>
          <cell r="I1581" t="str">
            <v>샘표</v>
          </cell>
          <cell r="J1581">
            <v>12800</v>
          </cell>
          <cell r="K1581">
            <v>12800</v>
          </cell>
          <cell r="L1581" t="str">
            <v>-</v>
          </cell>
          <cell r="M1581" t="e">
            <v>#VALUE!</v>
          </cell>
          <cell r="N1581" t="e">
            <v>#VALUE!</v>
          </cell>
          <cell r="O1581">
            <v>13500</v>
          </cell>
          <cell r="P1581">
            <v>13500</v>
          </cell>
          <cell r="Q1581">
            <v>15300</v>
          </cell>
          <cell r="R1581">
            <v>13.333333333333334</v>
          </cell>
          <cell r="S1581">
            <v>13.333333333333334</v>
          </cell>
          <cell r="T1581">
            <v>12900</v>
          </cell>
          <cell r="U1581">
            <v>12900</v>
          </cell>
          <cell r="V1581">
            <v>12900</v>
          </cell>
          <cell r="W1581">
            <v>0</v>
          </cell>
          <cell r="X1581">
            <v>0</v>
          </cell>
          <cell r="Y1581">
            <v>12900</v>
          </cell>
          <cell r="Z1581">
            <v>12900</v>
          </cell>
          <cell r="AA1581">
            <v>12900</v>
          </cell>
        </row>
        <row r="1582">
          <cell r="A1582">
            <v>589</v>
          </cell>
          <cell r="B1582" t="str">
            <v>양조간장인도탈지대두20.6/샘표15L501S양조간장샘표</v>
          </cell>
          <cell r="D1582" t="str">
            <v>조미료류</v>
          </cell>
          <cell r="E1582" t="str">
            <v>양조간장</v>
          </cell>
          <cell r="F1582" t="str">
            <v>인도탈지대두20.6/샘표</v>
          </cell>
          <cell r="G1582" t="str">
            <v>15L</v>
          </cell>
          <cell r="H1582" t="str">
            <v>501S양조간장</v>
          </cell>
          <cell r="I1582" t="str">
            <v>샘표</v>
          </cell>
          <cell r="J1582">
            <v>53500</v>
          </cell>
          <cell r="K1582">
            <v>49000</v>
          </cell>
          <cell r="L1582">
            <v>48000</v>
          </cell>
          <cell r="M1582">
            <v>-10.280373831775702</v>
          </cell>
          <cell r="N1582">
            <v>-2.0408163265306123</v>
          </cell>
          <cell r="O1582" t="str">
            <v>-</v>
          </cell>
          <cell r="P1582" t="str">
            <v>-</v>
          </cell>
          <cell r="Q1582" t="str">
            <v>-</v>
          </cell>
          <cell r="R1582" t="e">
            <v>#VALUE!</v>
          </cell>
          <cell r="S1582" t="e">
            <v>#VALUE!</v>
          </cell>
          <cell r="T1582" t="str">
            <v>-</v>
          </cell>
          <cell r="U1582" t="str">
            <v>-</v>
          </cell>
          <cell r="W1582" t="e">
            <v>#VALUE!</v>
          </cell>
          <cell r="X1582" t="e">
            <v>#VALUE!</v>
          </cell>
          <cell r="Y1582" t="str">
            <v>-</v>
          </cell>
          <cell r="Z1582">
            <v>51900</v>
          </cell>
          <cell r="AA1582">
            <v>52430</v>
          </cell>
        </row>
        <row r="1583">
          <cell r="A1583">
            <v>590</v>
          </cell>
          <cell r="B1583" t="str">
            <v>양조간장500ml유기농양조간장청정원</v>
          </cell>
          <cell r="D1583" t="str">
            <v>조미료류</v>
          </cell>
          <cell r="E1583" t="str">
            <v>양조간장</v>
          </cell>
          <cell r="G1583" t="str">
            <v>500ml</v>
          </cell>
          <cell r="H1583" t="str">
            <v>유기농양조간장</v>
          </cell>
          <cell r="I1583" t="str">
            <v>청정원</v>
          </cell>
          <cell r="J1583" t="str">
            <v>-</v>
          </cell>
          <cell r="K1583" t="str">
            <v>-</v>
          </cell>
          <cell r="L1583" t="str">
            <v>-</v>
          </cell>
          <cell r="M1583" t="e">
            <v>#VALUE!</v>
          </cell>
          <cell r="N1583" t="e">
            <v>#VALUE!</v>
          </cell>
          <cell r="O1583" t="str">
            <v>-</v>
          </cell>
          <cell r="P1583" t="str">
            <v>-</v>
          </cell>
          <cell r="Q1583" t="str">
            <v>-</v>
          </cell>
          <cell r="R1583" t="e">
            <v>#VALUE!</v>
          </cell>
          <cell r="S1583" t="e">
            <v>#VALUE!</v>
          </cell>
          <cell r="T1583" t="str">
            <v>-</v>
          </cell>
          <cell r="U1583" t="str">
            <v>-</v>
          </cell>
          <cell r="V1583">
            <v>3800</v>
          </cell>
          <cell r="W1583" t="e">
            <v>#VALUE!</v>
          </cell>
          <cell r="X1583" t="e">
            <v>#VALUE!</v>
          </cell>
          <cell r="Y1583">
            <v>4400</v>
          </cell>
          <cell r="Z1583" t="str">
            <v>-</v>
          </cell>
          <cell r="AA1583" t="str">
            <v>-</v>
          </cell>
        </row>
        <row r="1584">
          <cell r="A1584">
            <v>591</v>
          </cell>
          <cell r="B1584" t="str">
            <v>양조간장5L501S양조간장샘표</v>
          </cell>
          <cell r="D1584" t="str">
            <v>조미료류</v>
          </cell>
          <cell r="E1584" t="str">
            <v>양조간장</v>
          </cell>
          <cell r="G1584" t="str">
            <v>5L</v>
          </cell>
          <cell r="H1584" t="str">
            <v>501S양조간장</v>
          </cell>
          <cell r="I1584" t="str">
            <v>샘표</v>
          </cell>
          <cell r="J1584">
            <v>23000</v>
          </cell>
          <cell r="K1584">
            <v>23000</v>
          </cell>
          <cell r="L1584">
            <v>23000</v>
          </cell>
          <cell r="M1584">
            <v>0</v>
          </cell>
          <cell r="N1584">
            <v>0</v>
          </cell>
          <cell r="O1584" t="str">
            <v>-</v>
          </cell>
          <cell r="P1584" t="str">
            <v>-</v>
          </cell>
          <cell r="Q1584" t="str">
            <v>-</v>
          </cell>
          <cell r="R1584" t="e">
            <v>#VALUE!</v>
          </cell>
          <cell r="S1584" t="e">
            <v>#VALUE!</v>
          </cell>
          <cell r="T1584">
            <v>22800</v>
          </cell>
          <cell r="U1584">
            <v>22800</v>
          </cell>
          <cell r="V1584">
            <v>22800</v>
          </cell>
          <cell r="W1584">
            <v>0</v>
          </cell>
          <cell r="X1584">
            <v>0</v>
          </cell>
          <cell r="Y1584">
            <v>21000</v>
          </cell>
          <cell r="Z1584">
            <v>21000</v>
          </cell>
          <cell r="AA1584">
            <v>21270</v>
          </cell>
        </row>
        <row r="1585">
          <cell r="A1585">
            <v>592</v>
          </cell>
          <cell r="B1585" t="str">
            <v>양조간장국산대두26.4/샘표5L국산콩간장샘표</v>
          </cell>
          <cell r="D1585" t="str">
            <v>조미료류</v>
          </cell>
          <cell r="E1585" t="str">
            <v>양조간장</v>
          </cell>
          <cell r="F1585" t="str">
            <v>국산대두26.4/샘표</v>
          </cell>
          <cell r="G1585" t="str">
            <v>5L</v>
          </cell>
          <cell r="H1585" t="str">
            <v>국산콩간장</v>
          </cell>
          <cell r="I1585" t="str">
            <v>샘표</v>
          </cell>
          <cell r="J1585" t="str">
            <v>-</v>
          </cell>
          <cell r="K1585" t="str">
            <v>-</v>
          </cell>
          <cell r="L1585" t="str">
            <v>-</v>
          </cell>
          <cell r="M1585" t="e">
            <v>#VALUE!</v>
          </cell>
          <cell r="N1585" t="e">
            <v>#VALUE!</v>
          </cell>
          <cell r="O1585" t="str">
            <v>-</v>
          </cell>
          <cell r="P1585" t="str">
            <v>-</v>
          </cell>
          <cell r="Q1585" t="str">
            <v>-</v>
          </cell>
          <cell r="R1585" t="e">
            <v>#VALUE!</v>
          </cell>
          <cell r="S1585" t="e">
            <v>#VALUE!</v>
          </cell>
          <cell r="T1585" t="str">
            <v>-</v>
          </cell>
          <cell r="U1585" t="str">
            <v>-</v>
          </cell>
          <cell r="V1585" t="str">
            <v>-</v>
          </cell>
          <cell r="W1585" t="e">
            <v>#VALUE!</v>
          </cell>
          <cell r="X1585" t="e">
            <v>#VALUE!</v>
          </cell>
          <cell r="Y1585" t="str">
            <v>-</v>
          </cell>
          <cell r="Z1585" t="str">
            <v>-</v>
          </cell>
          <cell r="AA1585" t="str">
            <v>-</v>
          </cell>
        </row>
        <row r="1586">
          <cell r="A1586">
            <v>593</v>
          </cell>
          <cell r="B1586" t="str">
            <v>양조간장/오복900ml별양조간장오복</v>
          </cell>
          <cell r="D1586" t="str">
            <v>조미료류</v>
          </cell>
          <cell r="E1586" t="str">
            <v>양조간장</v>
          </cell>
          <cell r="F1586" t="str">
            <v>/오복</v>
          </cell>
          <cell r="G1586" t="str">
            <v>900ml</v>
          </cell>
          <cell r="H1586" t="str">
            <v>별양조간장</v>
          </cell>
          <cell r="I1586" t="str">
            <v>오복</v>
          </cell>
          <cell r="J1586" t="str">
            <v>-</v>
          </cell>
          <cell r="K1586" t="str">
            <v>-</v>
          </cell>
          <cell r="L1586" t="str">
            <v>-</v>
          </cell>
          <cell r="M1586" t="e">
            <v>#VALUE!</v>
          </cell>
          <cell r="N1586" t="e">
            <v>#VALUE!</v>
          </cell>
          <cell r="O1586" t="str">
            <v>-</v>
          </cell>
          <cell r="P1586" t="str">
            <v>-</v>
          </cell>
          <cell r="Q1586" t="str">
            <v>-</v>
          </cell>
          <cell r="R1586" t="e">
            <v>#VALUE!</v>
          </cell>
          <cell r="S1586" t="e">
            <v>#VALUE!</v>
          </cell>
          <cell r="T1586">
            <v>5550</v>
          </cell>
          <cell r="U1586" t="str">
            <v>-</v>
          </cell>
          <cell r="V1586">
            <v>6100</v>
          </cell>
          <cell r="W1586">
            <v>9.9099099099099099</v>
          </cell>
          <cell r="X1586" t="e">
            <v>#VALUE!</v>
          </cell>
          <cell r="Y1586">
            <v>6100</v>
          </cell>
          <cell r="Z1586">
            <v>6100</v>
          </cell>
          <cell r="AA1586">
            <v>6100</v>
          </cell>
        </row>
        <row r="1587">
          <cell r="A1587">
            <v>594</v>
          </cell>
          <cell r="B1587" t="str">
            <v>양조간장/오복900ml황가양조간장오복</v>
          </cell>
          <cell r="D1587" t="str">
            <v>조미료류</v>
          </cell>
          <cell r="E1587" t="str">
            <v>양조간장</v>
          </cell>
          <cell r="F1587" t="str">
            <v>/오복</v>
          </cell>
          <cell r="G1587" t="str">
            <v>900ml</v>
          </cell>
          <cell r="H1587" t="str">
            <v>황가양조간장</v>
          </cell>
          <cell r="I1587" t="str">
            <v>오복</v>
          </cell>
          <cell r="J1587" t="str">
            <v>-</v>
          </cell>
          <cell r="K1587" t="str">
            <v>-</v>
          </cell>
          <cell r="L1587" t="str">
            <v>-</v>
          </cell>
          <cell r="M1587" t="e">
            <v>#VALUE!</v>
          </cell>
          <cell r="N1587" t="e">
            <v>#VALUE!</v>
          </cell>
          <cell r="O1587" t="str">
            <v>-</v>
          </cell>
          <cell r="P1587" t="str">
            <v>-</v>
          </cell>
          <cell r="Q1587" t="str">
            <v>-</v>
          </cell>
          <cell r="R1587" t="e">
            <v>#VALUE!</v>
          </cell>
          <cell r="S1587" t="e">
            <v>#VALUE!</v>
          </cell>
          <cell r="T1587">
            <v>7400</v>
          </cell>
          <cell r="U1587">
            <v>7400</v>
          </cell>
          <cell r="V1587">
            <v>7400</v>
          </cell>
          <cell r="W1587">
            <v>0</v>
          </cell>
          <cell r="X1587">
            <v>0</v>
          </cell>
          <cell r="Y1587">
            <v>7400</v>
          </cell>
          <cell r="Z1587">
            <v>7400</v>
          </cell>
          <cell r="AA1587">
            <v>7400</v>
          </cell>
        </row>
        <row r="1588">
          <cell r="A1588">
            <v>595</v>
          </cell>
          <cell r="B1588" t="str">
            <v>양조간장중국탈지대두19.1/청정원900ml유기농양조간장청정원</v>
          </cell>
          <cell r="D1588" t="str">
            <v>조미료류</v>
          </cell>
          <cell r="E1588" t="str">
            <v>양조간장</v>
          </cell>
          <cell r="F1588" t="str">
            <v>중국탈지대두19.1/청정원</v>
          </cell>
          <cell r="G1588" t="str">
            <v>900ml</v>
          </cell>
          <cell r="H1588" t="str">
            <v>유기농양조간장</v>
          </cell>
          <cell r="I1588" t="str">
            <v>청정원</v>
          </cell>
          <cell r="J1588" t="str">
            <v>-</v>
          </cell>
          <cell r="K1588" t="str">
            <v>-</v>
          </cell>
          <cell r="L1588" t="str">
            <v>-</v>
          </cell>
          <cell r="M1588" t="e">
            <v>#VALUE!</v>
          </cell>
          <cell r="N1588" t="e">
            <v>#VALUE!</v>
          </cell>
          <cell r="O1588" t="str">
            <v>-</v>
          </cell>
          <cell r="P1588" t="str">
            <v>-</v>
          </cell>
          <cell r="Q1588" t="str">
            <v>-</v>
          </cell>
          <cell r="R1588" t="e">
            <v>#VALUE!</v>
          </cell>
          <cell r="S1588" t="e">
            <v>#VALUE!</v>
          </cell>
          <cell r="T1588" t="str">
            <v>-</v>
          </cell>
          <cell r="U1588" t="str">
            <v>-</v>
          </cell>
          <cell r="V1588">
            <v>6100</v>
          </cell>
          <cell r="W1588" t="e">
            <v>#VALUE!</v>
          </cell>
          <cell r="X1588" t="e">
            <v>#VALUE!</v>
          </cell>
          <cell r="Y1588">
            <v>7000</v>
          </cell>
          <cell r="Z1588" t="str">
            <v>-</v>
          </cell>
          <cell r="AA1588">
            <v>7000</v>
          </cell>
        </row>
        <row r="1589">
          <cell r="A1589">
            <v>596</v>
          </cell>
          <cell r="B1589" t="str">
            <v>양조간장인도산탈지대두20.6/샘표930ml501S양조간장샘표</v>
          </cell>
          <cell r="D1589" t="str">
            <v>조미료류</v>
          </cell>
          <cell r="E1589" t="str">
            <v>양조간장</v>
          </cell>
          <cell r="F1589" t="str">
            <v>인도산탈지대두20.6/샘표</v>
          </cell>
          <cell r="G1589" t="str">
            <v>930ml</v>
          </cell>
          <cell r="H1589" t="str">
            <v>501S양조간장</v>
          </cell>
          <cell r="I1589" t="str">
            <v>샘표</v>
          </cell>
          <cell r="J1589">
            <v>5800</v>
          </cell>
          <cell r="K1589">
            <v>5800</v>
          </cell>
          <cell r="L1589">
            <v>5800</v>
          </cell>
          <cell r="M1589">
            <v>0</v>
          </cell>
          <cell r="N1589">
            <v>0</v>
          </cell>
          <cell r="O1589">
            <v>6000</v>
          </cell>
          <cell r="P1589">
            <v>6000</v>
          </cell>
          <cell r="Q1589">
            <v>6000</v>
          </cell>
          <cell r="R1589">
            <v>0</v>
          </cell>
          <cell r="S1589">
            <v>0</v>
          </cell>
          <cell r="T1589">
            <v>5800</v>
          </cell>
          <cell r="U1589">
            <v>5800</v>
          </cell>
          <cell r="V1589">
            <v>7800</v>
          </cell>
          <cell r="W1589">
            <v>34.482758620689658</v>
          </cell>
          <cell r="X1589">
            <v>34.482758620689658</v>
          </cell>
          <cell r="Y1589">
            <v>5800</v>
          </cell>
          <cell r="Z1589">
            <v>5800</v>
          </cell>
          <cell r="AA1589">
            <v>5800</v>
          </cell>
        </row>
        <row r="1590">
          <cell r="A1590">
            <v>597</v>
          </cell>
          <cell r="B1590" t="str">
            <v>양조간장국산대두26.4/샘표930ml국산콩간장샘표</v>
          </cell>
          <cell r="D1590" t="str">
            <v>조미료류</v>
          </cell>
          <cell r="E1590" t="str">
            <v>양조간장</v>
          </cell>
          <cell r="F1590" t="str">
            <v>국산대두26.4/샘표</v>
          </cell>
          <cell r="G1590" t="str">
            <v>930ml</v>
          </cell>
          <cell r="H1590" t="str">
            <v>국산콩간장</v>
          </cell>
          <cell r="I1590" t="str">
            <v>샘표</v>
          </cell>
          <cell r="J1590" t="str">
            <v>-</v>
          </cell>
          <cell r="K1590" t="str">
            <v>-</v>
          </cell>
          <cell r="M1590" t="e">
            <v>#VALUE!</v>
          </cell>
          <cell r="N1590" t="e">
            <v>#VALUE!</v>
          </cell>
          <cell r="O1590" t="str">
            <v>-</v>
          </cell>
          <cell r="P1590" t="str">
            <v>-</v>
          </cell>
          <cell r="Q1590" t="str">
            <v>-</v>
          </cell>
          <cell r="R1590" t="e">
            <v>#VALUE!</v>
          </cell>
          <cell r="S1590" t="e">
            <v>#VALUE!</v>
          </cell>
          <cell r="T1590" t="str">
            <v>-</v>
          </cell>
          <cell r="U1590" t="str">
            <v>-</v>
          </cell>
          <cell r="V1590" t="str">
            <v>-</v>
          </cell>
          <cell r="W1590" t="e">
            <v>#VALUE!</v>
          </cell>
          <cell r="X1590" t="e">
            <v>#VALUE!</v>
          </cell>
          <cell r="Y1590">
            <v>9500</v>
          </cell>
          <cell r="Z1590">
            <v>9500</v>
          </cell>
          <cell r="AA1590">
            <v>9500</v>
          </cell>
        </row>
        <row r="1591">
          <cell r="A1591">
            <v>598</v>
          </cell>
          <cell r="B1591" t="str">
            <v>양조간장인도탈지대두/청정원930ml햇살양조간장청정원</v>
          </cell>
          <cell r="D1591" t="str">
            <v>조미료류</v>
          </cell>
          <cell r="E1591" t="str">
            <v>양조간장</v>
          </cell>
          <cell r="F1591" t="str">
            <v>인도탈지대두/청정원</v>
          </cell>
          <cell r="G1591" t="str">
            <v>930ml</v>
          </cell>
          <cell r="H1591" t="str">
            <v>햇살양조간장</v>
          </cell>
          <cell r="I1591" t="str">
            <v>청정원</v>
          </cell>
          <cell r="J1591">
            <v>4580</v>
          </cell>
          <cell r="K1591">
            <v>5200</v>
          </cell>
          <cell r="L1591">
            <v>5210</v>
          </cell>
          <cell r="M1591">
            <v>13.755458515283843</v>
          </cell>
          <cell r="N1591">
            <v>0.19230769230769232</v>
          </cell>
          <cell r="O1591">
            <v>4500</v>
          </cell>
          <cell r="P1591">
            <v>4500</v>
          </cell>
          <cell r="Q1591">
            <v>4500</v>
          </cell>
          <cell r="R1591">
            <v>0</v>
          </cell>
          <cell r="S1591">
            <v>0</v>
          </cell>
          <cell r="T1591" t="str">
            <v>-</v>
          </cell>
          <cell r="U1591">
            <v>5540</v>
          </cell>
          <cell r="V1591">
            <v>5540</v>
          </cell>
          <cell r="W1591" t="e">
            <v>#VALUE!</v>
          </cell>
          <cell r="X1591">
            <v>0</v>
          </cell>
          <cell r="Y1591">
            <v>5000</v>
          </cell>
          <cell r="Z1591">
            <v>5540</v>
          </cell>
          <cell r="AA1591">
            <v>5540</v>
          </cell>
        </row>
        <row r="1592">
          <cell r="A1592">
            <v>599</v>
          </cell>
          <cell r="B1592" t="str">
            <v>양조간장/삼원940ml32도숙성양조간장삼원</v>
          </cell>
          <cell r="D1592" t="str">
            <v>조미료류</v>
          </cell>
          <cell r="E1592" t="str">
            <v>양조간장</v>
          </cell>
          <cell r="F1592" t="str">
            <v>/삼원</v>
          </cell>
          <cell r="G1592" t="str">
            <v>940ml</v>
          </cell>
          <cell r="H1592" t="str">
            <v>32도숙성양조간장</v>
          </cell>
          <cell r="I1592" t="str">
            <v>삼원</v>
          </cell>
          <cell r="J1592" t="str">
            <v>-</v>
          </cell>
          <cell r="K1592" t="str">
            <v>-</v>
          </cell>
          <cell r="L1592" t="str">
            <v>-</v>
          </cell>
          <cell r="M1592" t="e">
            <v>#VALUE!</v>
          </cell>
          <cell r="N1592" t="e">
            <v>#VALUE!</v>
          </cell>
          <cell r="O1592" t="str">
            <v>-</v>
          </cell>
          <cell r="P1592" t="str">
            <v>-</v>
          </cell>
          <cell r="Q1592" t="str">
            <v>-</v>
          </cell>
          <cell r="R1592" t="e">
            <v>#VALUE!</v>
          </cell>
          <cell r="S1592" t="e">
            <v>#VALUE!</v>
          </cell>
          <cell r="T1592" t="str">
            <v>-</v>
          </cell>
          <cell r="U1592" t="str">
            <v>-</v>
          </cell>
          <cell r="V1592">
            <v>4350</v>
          </cell>
          <cell r="W1592" t="e">
            <v>#VALUE!</v>
          </cell>
          <cell r="X1592" t="e">
            <v>#VALUE!</v>
          </cell>
          <cell r="Y1592" t="str">
            <v>-</v>
          </cell>
          <cell r="Z1592">
            <v>4590</v>
          </cell>
          <cell r="AA1592" t="str">
            <v>-</v>
          </cell>
        </row>
        <row r="1593">
          <cell r="A1593">
            <v>600</v>
          </cell>
          <cell r="B1593" t="str">
            <v>우스터소스국산액상과당양조식초11.6/오뚜기2.1kg오뚜기</v>
          </cell>
          <cell r="C1593">
            <v>122</v>
          </cell>
          <cell r="D1593" t="str">
            <v>조미료류</v>
          </cell>
          <cell r="E1593" t="str">
            <v>우스터소스</v>
          </cell>
          <cell r="F1593" t="str">
            <v>국산액상과당양조식초11.6/오뚜기</v>
          </cell>
          <cell r="G1593" t="str">
            <v>2.1kg</v>
          </cell>
          <cell r="I1593" t="str">
            <v>오뚜기</v>
          </cell>
          <cell r="J1593">
            <v>4380</v>
          </cell>
          <cell r="K1593">
            <v>4600</v>
          </cell>
          <cell r="L1593">
            <v>4600</v>
          </cell>
          <cell r="M1593">
            <v>5.0228310502283104</v>
          </cell>
          <cell r="N1593">
            <v>0</v>
          </cell>
          <cell r="O1593">
            <v>4900</v>
          </cell>
          <cell r="P1593">
            <v>4900</v>
          </cell>
          <cell r="Q1593">
            <v>4900</v>
          </cell>
          <cell r="R1593">
            <v>0</v>
          </cell>
          <cell r="S1593">
            <v>0</v>
          </cell>
          <cell r="T1593">
            <v>4250</v>
          </cell>
          <cell r="U1593" t="str">
            <v>-</v>
          </cell>
          <cell r="V1593" t="str">
            <v>-</v>
          </cell>
          <cell r="W1593" t="e">
            <v>#VALUE!</v>
          </cell>
          <cell r="X1593" t="e">
            <v>#VALUE!</v>
          </cell>
          <cell r="Y1593">
            <v>4680</v>
          </cell>
          <cell r="Z1593">
            <v>4680</v>
          </cell>
          <cell r="AA1593">
            <v>4680</v>
          </cell>
        </row>
        <row r="1594">
          <cell r="A1594">
            <v>601</v>
          </cell>
          <cell r="B1594" t="str">
            <v>우스터소스국산액상과당양조식초11.6/오뚜기415g오뚜기</v>
          </cell>
          <cell r="D1594" t="str">
            <v>조미료류</v>
          </cell>
          <cell r="E1594" t="str">
            <v>우스터소스</v>
          </cell>
          <cell r="F1594" t="str">
            <v>국산액상과당양조식초11.6/오뚜기</v>
          </cell>
          <cell r="G1594" t="str">
            <v>415g</v>
          </cell>
          <cell r="I1594" t="str">
            <v>오뚜기</v>
          </cell>
          <cell r="J1594">
            <v>1260</v>
          </cell>
          <cell r="K1594">
            <v>1260</v>
          </cell>
          <cell r="L1594">
            <v>1260</v>
          </cell>
          <cell r="M1594">
            <v>0</v>
          </cell>
          <cell r="N1594">
            <v>0</v>
          </cell>
          <cell r="O1594">
            <v>1200</v>
          </cell>
          <cell r="P1594">
            <v>1500</v>
          </cell>
          <cell r="Q1594">
            <v>1500</v>
          </cell>
          <cell r="R1594">
            <v>25</v>
          </cell>
          <cell r="S1594">
            <v>0</v>
          </cell>
          <cell r="T1594">
            <v>1550</v>
          </cell>
          <cell r="U1594" t="str">
            <v>-</v>
          </cell>
          <cell r="V1594">
            <v>1550</v>
          </cell>
          <cell r="W1594">
            <v>0</v>
          </cell>
          <cell r="X1594" t="e">
            <v>#VALUE!</v>
          </cell>
          <cell r="Y1594">
            <v>1550</v>
          </cell>
          <cell r="Z1594">
            <v>1550</v>
          </cell>
          <cell r="AA1594" t="str">
            <v>-</v>
          </cell>
        </row>
        <row r="1595">
          <cell r="A1595">
            <v>602</v>
          </cell>
          <cell r="B1595" t="str">
            <v>육수320g냉면육수풀무원</v>
          </cell>
          <cell r="C1595">
            <v>123</v>
          </cell>
          <cell r="D1595" t="str">
            <v>조미료류</v>
          </cell>
          <cell r="E1595" t="str">
            <v>육수</v>
          </cell>
          <cell r="G1595" t="str">
            <v>320g</v>
          </cell>
          <cell r="H1595" t="str">
            <v>냉면육수</v>
          </cell>
          <cell r="I1595" t="str">
            <v>풀무원</v>
          </cell>
          <cell r="J1595" t="str">
            <v>-</v>
          </cell>
          <cell r="K1595" t="str">
            <v>-</v>
          </cell>
          <cell r="L1595" t="str">
            <v>-</v>
          </cell>
          <cell r="M1595" t="e">
            <v>#VALUE!</v>
          </cell>
          <cell r="N1595" t="e">
            <v>#VALUE!</v>
          </cell>
          <cell r="O1595" t="str">
            <v>-</v>
          </cell>
          <cell r="P1595" t="str">
            <v>-</v>
          </cell>
          <cell r="Q1595" t="str">
            <v>-</v>
          </cell>
          <cell r="R1595" t="e">
            <v>#VALUE!</v>
          </cell>
          <cell r="S1595" t="e">
            <v>#VALUE!</v>
          </cell>
          <cell r="T1595" t="str">
            <v>-</v>
          </cell>
          <cell r="U1595" t="str">
            <v>-</v>
          </cell>
          <cell r="V1595" t="str">
            <v>-</v>
          </cell>
          <cell r="W1595" t="e">
            <v>#VALUE!</v>
          </cell>
          <cell r="X1595" t="e">
            <v>#VALUE!</v>
          </cell>
          <cell r="Y1595" t="str">
            <v>-</v>
          </cell>
          <cell r="Z1595" t="str">
            <v>-</v>
          </cell>
          <cell r="AA1595" t="str">
            <v>-</v>
          </cell>
        </row>
        <row r="1596">
          <cell r="A1596">
            <v>603</v>
          </cell>
          <cell r="B1596" t="str">
            <v>육수350ml국시장국샘표</v>
          </cell>
          <cell r="D1596" t="str">
            <v>조미료류</v>
          </cell>
          <cell r="E1596" t="str">
            <v>육수</v>
          </cell>
          <cell r="G1596" t="str">
            <v>350ml</v>
          </cell>
          <cell r="H1596" t="str">
            <v>국시장국</v>
          </cell>
          <cell r="I1596" t="str">
            <v>샘표</v>
          </cell>
          <cell r="J1596">
            <v>2900</v>
          </cell>
          <cell r="K1596">
            <v>3350</v>
          </cell>
          <cell r="L1596">
            <v>3350</v>
          </cell>
          <cell r="M1596">
            <v>15.517241379310345</v>
          </cell>
          <cell r="N1596">
            <v>0</v>
          </cell>
          <cell r="O1596">
            <v>3200</v>
          </cell>
          <cell r="P1596">
            <v>3200</v>
          </cell>
          <cell r="Q1596">
            <v>3200</v>
          </cell>
          <cell r="R1596">
            <v>0</v>
          </cell>
          <cell r="S1596">
            <v>0</v>
          </cell>
          <cell r="T1596">
            <v>3350</v>
          </cell>
          <cell r="U1596">
            <v>3350</v>
          </cell>
          <cell r="V1596">
            <v>3350</v>
          </cell>
          <cell r="W1596">
            <v>0</v>
          </cell>
          <cell r="X1596">
            <v>0</v>
          </cell>
          <cell r="Y1596">
            <v>3050</v>
          </cell>
          <cell r="Z1596">
            <v>3350</v>
          </cell>
          <cell r="AA1596">
            <v>3350</v>
          </cell>
        </row>
        <row r="1597">
          <cell r="A1597">
            <v>604</v>
          </cell>
          <cell r="B1597" t="str">
            <v>재래간장     /삼원1.6L한식국간장해찬들</v>
          </cell>
          <cell r="C1597">
            <v>124</v>
          </cell>
          <cell r="D1597" t="str">
            <v>조미료류</v>
          </cell>
          <cell r="E1597" t="str">
            <v xml:space="preserve">재래간장     </v>
          </cell>
          <cell r="F1597" t="str">
            <v>/삼원</v>
          </cell>
          <cell r="G1597" t="str">
            <v>1.6L</v>
          </cell>
          <cell r="H1597" t="str">
            <v>한식국간장</v>
          </cell>
          <cell r="I1597" t="str">
            <v>해찬들</v>
          </cell>
          <cell r="J1597" t="str">
            <v>-</v>
          </cell>
          <cell r="K1597" t="str">
            <v>-</v>
          </cell>
          <cell r="L1597" t="str">
            <v>-</v>
          </cell>
          <cell r="M1597" t="e">
            <v>#VALUE!</v>
          </cell>
          <cell r="N1597" t="e">
            <v>#VALUE!</v>
          </cell>
          <cell r="O1597" t="str">
            <v>-</v>
          </cell>
          <cell r="P1597" t="str">
            <v>-</v>
          </cell>
          <cell r="Q1597" t="str">
            <v>-</v>
          </cell>
          <cell r="R1597" t="e">
            <v>#VALUE!</v>
          </cell>
          <cell r="S1597" t="e">
            <v>#VALUE!</v>
          </cell>
          <cell r="T1597" t="str">
            <v>-</v>
          </cell>
          <cell r="U1597" t="str">
            <v>-</v>
          </cell>
          <cell r="V1597" t="str">
            <v>-</v>
          </cell>
          <cell r="W1597" t="e">
            <v>#VALUE!</v>
          </cell>
          <cell r="X1597" t="e">
            <v>#VALUE!</v>
          </cell>
          <cell r="Y1597" t="str">
            <v>-</v>
          </cell>
          <cell r="Z1597" t="str">
            <v>-</v>
          </cell>
          <cell r="AA1597" t="str">
            <v>-</v>
          </cell>
        </row>
        <row r="1598">
          <cell r="A1598">
            <v>605</v>
          </cell>
          <cell r="B1598" t="str">
            <v>재래간장     메주/청정원1.7L햇살국간장청정원</v>
          </cell>
          <cell r="D1598" t="str">
            <v>조미료류</v>
          </cell>
          <cell r="E1598" t="str">
            <v xml:space="preserve">재래간장     </v>
          </cell>
          <cell r="F1598" t="str">
            <v>메주/청정원</v>
          </cell>
          <cell r="G1598" t="str">
            <v>1.7L</v>
          </cell>
          <cell r="H1598" t="str">
            <v>햇살국간장</v>
          </cell>
          <cell r="I1598" t="str">
            <v>청정원</v>
          </cell>
          <cell r="J1598">
            <v>6600</v>
          </cell>
          <cell r="K1598">
            <v>6600</v>
          </cell>
          <cell r="L1598">
            <v>6600</v>
          </cell>
          <cell r="M1598">
            <v>0</v>
          </cell>
          <cell r="N1598">
            <v>0</v>
          </cell>
          <cell r="O1598" t="str">
            <v>-</v>
          </cell>
          <cell r="P1598">
            <v>8300</v>
          </cell>
          <cell r="Q1598">
            <v>8300</v>
          </cell>
          <cell r="R1598" t="e">
            <v>#VALUE!</v>
          </cell>
          <cell r="S1598">
            <v>0</v>
          </cell>
          <cell r="T1598" t="str">
            <v>-</v>
          </cell>
          <cell r="U1598" t="str">
            <v>-</v>
          </cell>
          <cell r="V1598" t="str">
            <v>-</v>
          </cell>
          <cell r="W1598" t="e">
            <v>#VALUE!</v>
          </cell>
          <cell r="X1598" t="e">
            <v>#VALUE!</v>
          </cell>
          <cell r="Y1598">
            <v>8900</v>
          </cell>
          <cell r="Z1598">
            <v>8900</v>
          </cell>
          <cell r="AA1598">
            <v>8900</v>
          </cell>
        </row>
        <row r="1599">
          <cell r="A1599">
            <v>606</v>
          </cell>
          <cell r="B1599" t="str">
            <v>재래간장     수입탈지대두21.3/샘표15L국간장샘표</v>
          </cell>
          <cell r="D1599" t="str">
            <v>조미료류</v>
          </cell>
          <cell r="E1599" t="str">
            <v xml:space="preserve">재래간장     </v>
          </cell>
          <cell r="F1599" t="str">
            <v>수입탈지대두21.3/샘표</v>
          </cell>
          <cell r="G1599" t="str">
            <v>15L</v>
          </cell>
          <cell r="H1599" t="str">
            <v>국간장</v>
          </cell>
          <cell r="I1599" t="str">
            <v>샘표</v>
          </cell>
          <cell r="J1599" t="str">
            <v>-</v>
          </cell>
          <cell r="K1599" t="str">
            <v>-</v>
          </cell>
          <cell r="L1599" t="str">
            <v>-</v>
          </cell>
          <cell r="M1599" t="e">
            <v>#VALUE!</v>
          </cell>
          <cell r="N1599" t="e">
            <v>#VALUE!</v>
          </cell>
          <cell r="O1599" t="str">
            <v>-</v>
          </cell>
          <cell r="P1599" t="str">
            <v>-</v>
          </cell>
          <cell r="Q1599" t="str">
            <v>-</v>
          </cell>
          <cell r="R1599" t="e">
            <v>#VALUE!</v>
          </cell>
          <cell r="S1599" t="e">
            <v>#VALUE!</v>
          </cell>
          <cell r="T1599" t="str">
            <v>-</v>
          </cell>
          <cell r="U1599" t="str">
            <v>-</v>
          </cell>
          <cell r="V1599" t="str">
            <v>-</v>
          </cell>
          <cell r="W1599" t="e">
            <v>#VALUE!</v>
          </cell>
          <cell r="X1599" t="e">
            <v>#VALUE!</v>
          </cell>
          <cell r="Y1599">
            <v>27950</v>
          </cell>
          <cell r="Z1599" t="str">
            <v>-</v>
          </cell>
          <cell r="AA1599">
            <v>28260</v>
          </cell>
        </row>
        <row r="1600">
          <cell r="A1600">
            <v>607</v>
          </cell>
          <cell r="B1600" t="str">
            <v>재래간장     /오복15L골드국간장오복</v>
          </cell>
          <cell r="D1600" t="str">
            <v>조미료류</v>
          </cell>
          <cell r="E1600" t="str">
            <v xml:space="preserve">재래간장     </v>
          </cell>
          <cell r="F1600" t="str">
            <v>/오복</v>
          </cell>
          <cell r="G1600" t="str">
            <v>15L</v>
          </cell>
          <cell r="H1600" t="str">
            <v>골드국간장</v>
          </cell>
          <cell r="I1600" t="str">
            <v>오복</v>
          </cell>
          <cell r="J1600" t="str">
            <v>-</v>
          </cell>
          <cell r="K1600" t="str">
            <v>-</v>
          </cell>
          <cell r="L1600" t="str">
            <v>-</v>
          </cell>
          <cell r="M1600" t="e">
            <v>#VALUE!</v>
          </cell>
          <cell r="N1600" t="e">
            <v>#VALUE!</v>
          </cell>
          <cell r="O1600" t="str">
            <v>-</v>
          </cell>
          <cell r="P1600" t="str">
            <v>-</v>
          </cell>
          <cell r="Q1600" t="str">
            <v>-</v>
          </cell>
          <cell r="R1600" t="e">
            <v>#VALUE!</v>
          </cell>
          <cell r="S1600" t="e">
            <v>#VALUE!</v>
          </cell>
          <cell r="T1600" t="str">
            <v>-</v>
          </cell>
          <cell r="U1600" t="str">
            <v>-</v>
          </cell>
          <cell r="V1600" t="str">
            <v>-</v>
          </cell>
          <cell r="W1600" t="e">
            <v>#VALUE!</v>
          </cell>
          <cell r="X1600" t="e">
            <v>#VALUE!</v>
          </cell>
          <cell r="Y1600" t="str">
            <v>-</v>
          </cell>
          <cell r="Z1600" t="str">
            <v>-</v>
          </cell>
          <cell r="AA1600" t="str">
            <v>-</v>
          </cell>
        </row>
        <row r="1601">
          <cell r="A1601">
            <v>608</v>
          </cell>
          <cell r="B1601" t="str">
            <v>재래간장     500ml햇살국간장청정원</v>
          </cell>
          <cell r="D1601" t="str">
            <v>조미료류</v>
          </cell>
          <cell r="E1601" t="str">
            <v xml:space="preserve">재래간장     </v>
          </cell>
          <cell r="G1601" t="str">
            <v>500ml</v>
          </cell>
          <cell r="H1601" t="str">
            <v>햇살국간장</v>
          </cell>
          <cell r="I1601" t="str">
            <v>청정원</v>
          </cell>
          <cell r="J1601" t="str">
            <v>-</v>
          </cell>
          <cell r="K1601" t="str">
            <v>-</v>
          </cell>
          <cell r="L1601" t="str">
            <v>-</v>
          </cell>
          <cell r="M1601" t="e">
            <v>#VALUE!</v>
          </cell>
          <cell r="N1601" t="e">
            <v>#VALUE!</v>
          </cell>
          <cell r="O1601" t="str">
            <v>-</v>
          </cell>
          <cell r="P1601" t="str">
            <v>-</v>
          </cell>
          <cell r="Q1601" t="str">
            <v>-</v>
          </cell>
          <cell r="R1601" t="e">
            <v>#VALUE!</v>
          </cell>
          <cell r="S1601" t="e">
            <v>#VALUE!</v>
          </cell>
          <cell r="T1601">
            <v>3200</v>
          </cell>
          <cell r="U1601">
            <v>3200</v>
          </cell>
          <cell r="V1601">
            <v>3200</v>
          </cell>
          <cell r="W1601">
            <v>0</v>
          </cell>
          <cell r="X1601">
            <v>0</v>
          </cell>
          <cell r="Y1601">
            <v>3200</v>
          </cell>
          <cell r="Z1601">
            <v>3200</v>
          </cell>
          <cell r="AA1601">
            <v>3200</v>
          </cell>
        </row>
        <row r="1602">
          <cell r="A1602">
            <v>609</v>
          </cell>
          <cell r="B1602" t="str">
            <v>재래간장     수입대두29.1/샘표5L맑은조선국간장샘표</v>
          </cell>
          <cell r="D1602" t="str">
            <v>조미료류</v>
          </cell>
          <cell r="E1602" t="str">
            <v xml:space="preserve">재래간장     </v>
          </cell>
          <cell r="F1602" t="str">
            <v>수입대두29.1/샘표</v>
          </cell>
          <cell r="G1602" t="str">
            <v>5L</v>
          </cell>
          <cell r="H1602" t="str">
            <v>맑은조선국간장</v>
          </cell>
          <cell r="I1602" t="str">
            <v>샘표</v>
          </cell>
          <cell r="J1602" t="str">
            <v>-</v>
          </cell>
          <cell r="K1602" t="str">
            <v>-</v>
          </cell>
          <cell r="L1602" t="str">
            <v>-</v>
          </cell>
          <cell r="M1602" t="e">
            <v>#VALUE!</v>
          </cell>
          <cell r="N1602" t="e">
            <v>#VALUE!</v>
          </cell>
          <cell r="O1602" t="str">
            <v>-</v>
          </cell>
          <cell r="P1602">
            <v>6500</v>
          </cell>
          <cell r="Q1602">
            <v>6500</v>
          </cell>
          <cell r="R1602" t="e">
            <v>#VALUE!</v>
          </cell>
          <cell r="S1602">
            <v>0</v>
          </cell>
          <cell r="T1602" t="str">
            <v>-</v>
          </cell>
          <cell r="U1602" t="str">
            <v>-</v>
          </cell>
          <cell r="V1602" t="str">
            <v>-</v>
          </cell>
          <cell r="W1602" t="e">
            <v>#VALUE!</v>
          </cell>
          <cell r="X1602" t="e">
            <v>#VALUE!</v>
          </cell>
          <cell r="Y1602" t="str">
            <v>-</v>
          </cell>
          <cell r="Z1602" t="str">
            <v>-</v>
          </cell>
          <cell r="AA1602" t="str">
            <v>-</v>
          </cell>
        </row>
        <row r="1603">
          <cell r="A1603">
            <v>610</v>
          </cell>
          <cell r="B1603" t="str">
            <v>재래간장     수입대두29.1/샘표750ml맑은조선국간장샘표</v>
          </cell>
          <cell r="D1603" t="str">
            <v>조미료류</v>
          </cell>
          <cell r="E1603" t="str">
            <v xml:space="preserve">재래간장     </v>
          </cell>
          <cell r="F1603" t="str">
            <v>수입대두29.1/샘표</v>
          </cell>
          <cell r="G1603" t="str">
            <v>750ml</v>
          </cell>
          <cell r="H1603" t="str">
            <v>맑은조선국간장</v>
          </cell>
          <cell r="I1603" t="str">
            <v>샘표</v>
          </cell>
          <cell r="J1603">
            <v>6350</v>
          </cell>
          <cell r="K1603">
            <v>6350</v>
          </cell>
          <cell r="L1603">
            <v>6350</v>
          </cell>
          <cell r="M1603">
            <v>0</v>
          </cell>
          <cell r="N1603">
            <v>0</v>
          </cell>
          <cell r="O1603">
            <v>6500</v>
          </cell>
          <cell r="P1603" t="str">
            <v>-</v>
          </cell>
          <cell r="Q1603" t="str">
            <v>-</v>
          </cell>
          <cell r="R1603" t="e">
            <v>#VALUE!</v>
          </cell>
          <cell r="S1603" t="e">
            <v>#VALUE!</v>
          </cell>
          <cell r="T1603" t="str">
            <v>-</v>
          </cell>
          <cell r="U1603" t="str">
            <v>-</v>
          </cell>
          <cell r="V1603">
            <v>6350</v>
          </cell>
          <cell r="W1603" t="e">
            <v>#VALUE!</v>
          </cell>
          <cell r="X1603" t="e">
            <v>#VALUE!</v>
          </cell>
          <cell r="Y1603">
            <v>6350</v>
          </cell>
          <cell r="Z1603">
            <v>6350</v>
          </cell>
          <cell r="AA1603">
            <v>6350</v>
          </cell>
        </row>
        <row r="1604">
          <cell r="A1604">
            <v>611</v>
          </cell>
          <cell r="B1604" t="str">
            <v>재래간장     메주/청정원840ml햇살국간장청정원</v>
          </cell>
          <cell r="D1604" t="str">
            <v>조미료류</v>
          </cell>
          <cell r="E1604" t="str">
            <v xml:space="preserve">재래간장     </v>
          </cell>
          <cell r="F1604" t="str">
            <v>메주/청정원</v>
          </cell>
          <cell r="G1604" t="str">
            <v>840ml</v>
          </cell>
          <cell r="H1604" t="str">
            <v>햇살국간장</v>
          </cell>
          <cell r="I1604" t="str">
            <v>청정원</v>
          </cell>
          <cell r="J1604">
            <v>4700</v>
          </cell>
          <cell r="K1604">
            <v>4700</v>
          </cell>
          <cell r="L1604">
            <v>4700</v>
          </cell>
          <cell r="M1604">
            <v>0</v>
          </cell>
          <cell r="N1604">
            <v>0</v>
          </cell>
          <cell r="O1604">
            <v>4500</v>
          </cell>
          <cell r="P1604" t="str">
            <v>-</v>
          </cell>
          <cell r="Q1604" t="str">
            <v>-</v>
          </cell>
          <cell r="R1604" t="e">
            <v>#VALUE!</v>
          </cell>
          <cell r="S1604" t="e">
            <v>#VALUE!</v>
          </cell>
          <cell r="T1604">
            <v>4900</v>
          </cell>
          <cell r="U1604">
            <v>4900</v>
          </cell>
          <cell r="V1604">
            <v>4900</v>
          </cell>
          <cell r="W1604">
            <v>0</v>
          </cell>
          <cell r="X1604">
            <v>0</v>
          </cell>
          <cell r="Y1604">
            <v>4900</v>
          </cell>
          <cell r="Z1604">
            <v>4900</v>
          </cell>
          <cell r="AA1604">
            <v>4900</v>
          </cell>
        </row>
        <row r="1605">
          <cell r="A1605">
            <v>612</v>
          </cell>
          <cell r="B1605" t="str">
            <v>재래간장     국산/오복900ml골드국간장오복</v>
          </cell>
          <cell r="D1605" t="str">
            <v>조미료류</v>
          </cell>
          <cell r="E1605" t="str">
            <v xml:space="preserve">재래간장     </v>
          </cell>
          <cell r="F1605" t="str">
            <v>국산/오복</v>
          </cell>
          <cell r="G1605" t="str">
            <v>900ml</v>
          </cell>
          <cell r="H1605" t="str">
            <v>골드국간장</v>
          </cell>
          <cell r="I1605" t="str">
            <v>오복</v>
          </cell>
          <cell r="J1605" t="str">
            <v>-</v>
          </cell>
          <cell r="K1605" t="str">
            <v>-</v>
          </cell>
          <cell r="L1605" t="str">
            <v>-</v>
          </cell>
          <cell r="M1605" t="e">
            <v>#VALUE!</v>
          </cell>
          <cell r="N1605" t="e">
            <v>#VALUE!</v>
          </cell>
          <cell r="O1605" t="str">
            <v>-</v>
          </cell>
          <cell r="P1605">
            <v>3800</v>
          </cell>
          <cell r="Q1605">
            <v>3800</v>
          </cell>
          <cell r="R1605" t="e">
            <v>#VALUE!</v>
          </cell>
          <cell r="S1605">
            <v>0</v>
          </cell>
          <cell r="T1605" t="str">
            <v>-</v>
          </cell>
          <cell r="U1605">
            <v>5600</v>
          </cell>
          <cell r="V1605">
            <v>5600</v>
          </cell>
          <cell r="W1605" t="e">
            <v>#VALUE!</v>
          </cell>
          <cell r="X1605">
            <v>0</v>
          </cell>
          <cell r="Y1605">
            <v>5600</v>
          </cell>
          <cell r="Z1605">
            <v>5600</v>
          </cell>
          <cell r="AA1605">
            <v>5600</v>
          </cell>
        </row>
        <row r="1606">
          <cell r="A1606">
            <v>613</v>
          </cell>
          <cell r="B1606" t="str">
            <v>재래간장     수입대두21.3/샘표930ml국간장샘표</v>
          </cell>
          <cell r="D1606" t="str">
            <v>조미료류</v>
          </cell>
          <cell r="E1606" t="str">
            <v xml:space="preserve">재래간장     </v>
          </cell>
          <cell r="F1606" t="str">
            <v>수입대두21.3/샘표</v>
          </cell>
          <cell r="G1606" t="str">
            <v>930ml</v>
          </cell>
          <cell r="H1606" t="str">
            <v>국간장</v>
          </cell>
          <cell r="I1606" t="str">
            <v>샘표</v>
          </cell>
          <cell r="J1606">
            <v>5400</v>
          </cell>
          <cell r="K1606">
            <v>5400</v>
          </cell>
          <cell r="L1606">
            <v>3850</v>
          </cell>
          <cell r="M1606">
            <v>-28.703703703703702</v>
          </cell>
          <cell r="N1606">
            <v>-28.703703703703702</v>
          </cell>
          <cell r="O1606">
            <v>3800</v>
          </cell>
          <cell r="P1606" t="str">
            <v>-</v>
          </cell>
          <cell r="Q1606" t="str">
            <v>-</v>
          </cell>
          <cell r="R1606" t="e">
            <v>#VALUE!</v>
          </cell>
          <cell r="S1606" t="e">
            <v>#VALUE!</v>
          </cell>
          <cell r="T1606" t="str">
            <v>-</v>
          </cell>
          <cell r="U1606">
            <v>3700</v>
          </cell>
          <cell r="V1606">
            <v>4770</v>
          </cell>
          <cell r="W1606" t="e">
            <v>#VALUE!</v>
          </cell>
          <cell r="X1606">
            <v>28.918918918918919</v>
          </cell>
          <cell r="Y1606">
            <v>3700</v>
          </cell>
          <cell r="Z1606">
            <v>3700</v>
          </cell>
          <cell r="AA1606">
            <v>3700</v>
          </cell>
        </row>
        <row r="1607">
          <cell r="A1607">
            <v>614</v>
          </cell>
          <cell r="B1607" t="str">
            <v>재래간장     /삼원940ml한식국간장해찬들</v>
          </cell>
          <cell r="D1607" t="str">
            <v>조미료류</v>
          </cell>
          <cell r="E1607" t="str">
            <v xml:space="preserve">재래간장     </v>
          </cell>
          <cell r="F1607" t="str">
            <v>/삼원</v>
          </cell>
          <cell r="G1607" t="str">
            <v>940ml</v>
          </cell>
          <cell r="H1607" t="str">
            <v>한식국간장</v>
          </cell>
          <cell r="I1607" t="str">
            <v>해찬들</v>
          </cell>
          <cell r="J1607" t="str">
            <v>-</v>
          </cell>
          <cell r="K1607" t="str">
            <v>-</v>
          </cell>
          <cell r="L1607" t="str">
            <v>-</v>
          </cell>
          <cell r="M1607" t="e">
            <v>#VALUE!</v>
          </cell>
          <cell r="N1607" t="e">
            <v>#VALUE!</v>
          </cell>
          <cell r="O1607">
            <v>4700</v>
          </cell>
          <cell r="P1607">
            <v>8400</v>
          </cell>
          <cell r="Q1607">
            <v>8400</v>
          </cell>
          <cell r="R1607">
            <v>78.723404255319153</v>
          </cell>
          <cell r="S1607">
            <v>0</v>
          </cell>
          <cell r="T1607" t="str">
            <v>-</v>
          </cell>
          <cell r="U1607" t="str">
            <v>-</v>
          </cell>
          <cell r="V1607">
            <v>5280</v>
          </cell>
          <cell r="W1607" t="e">
            <v>#VALUE!</v>
          </cell>
          <cell r="X1607" t="e">
            <v>#VALUE!</v>
          </cell>
          <cell r="Y1607" t="str">
            <v>-</v>
          </cell>
          <cell r="Z1607" t="str">
            <v>-</v>
          </cell>
          <cell r="AA1607" t="str">
            <v>-</v>
          </cell>
        </row>
        <row r="1608">
          <cell r="A1608">
            <v>615</v>
          </cell>
          <cell r="B1608" t="str">
            <v>조림간장1.7L햇살조림간장청정원</v>
          </cell>
          <cell r="C1608">
            <v>125</v>
          </cell>
          <cell r="D1608" t="str">
            <v>조미료류</v>
          </cell>
          <cell r="E1608" t="str">
            <v>조림간장</v>
          </cell>
          <cell r="G1608" t="str">
            <v>1.7L</v>
          </cell>
          <cell r="H1608" t="str">
            <v>햇살조림간장</v>
          </cell>
          <cell r="I1608" t="str">
            <v>청정원</v>
          </cell>
          <cell r="J1608">
            <v>9000</v>
          </cell>
          <cell r="K1608">
            <v>9000</v>
          </cell>
          <cell r="L1608">
            <v>8100</v>
          </cell>
          <cell r="M1608">
            <v>-10</v>
          </cell>
          <cell r="N1608">
            <v>-10</v>
          </cell>
          <cell r="O1608">
            <v>8400</v>
          </cell>
          <cell r="P1608" t="str">
            <v>-</v>
          </cell>
          <cell r="Q1608" t="str">
            <v>-</v>
          </cell>
          <cell r="R1608" t="e">
            <v>#VALUE!</v>
          </cell>
          <cell r="S1608" t="e">
            <v>#VALUE!</v>
          </cell>
          <cell r="T1608">
            <v>9600</v>
          </cell>
          <cell r="U1608">
            <v>9600</v>
          </cell>
          <cell r="V1608">
            <v>7670</v>
          </cell>
          <cell r="W1608">
            <v>-20.104166666666668</v>
          </cell>
          <cell r="X1608">
            <v>-20.104166666666668</v>
          </cell>
          <cell r="Y1608">
            <v>9600</v>
          </cell>
          <cell r="Z1608">
            <v>9600</v>
          </cell>
          <cell r="AA1608">
            <v>9600</v>
          </cell>
        </row>
        <row r="1609">
          <cell r="A1609">
            <v>616</v>
          </cell>
          <cell r="B1609" t="str">
            <v>조림간장14L진덕용간장샘표</v>
          </cell>
          <cell r="D1609" t="str">
            <v>조미료류</v>
          </cell>
          <cell r="E1609" t="str">
            <v>조림간장</v>
          </cell>
          <cell r="G1609" t="str">
            <v>14L</v>
          </cell>
          <cell r="H1609" t="str">
            <v>진덕용간장</v>
          </cell>
          <cell r="I1609" t="str">
            <v>샘표</v>
          </cell>
          <cell r="J1609">
            <v>18200</v>
          </cell>
          <cell r="K1609">
            <v>16500</v>
          </cell>
          <cell r="L1609">
            <v>16200</v>
          </cell>
          <cell r="M1609">
            <v>-10.989010989010989</v>
          </cell>
          <cell r="N1609">
            <v>-1.8181818181818181</v>
          </cell>
          <cell r="O1609" t="str">
            <v>-</v>
          </cell>
          <cell r="P1609" t="str">
            <v>-</v>
          </cell>
          <cell r="Q1609" t="str">
            <v>-</v>
          </cell>
          <cell r="R1609" t="e">
            <v>#VALUE!</v>
          </cell>
          <cell r="S1609" t="e">
            <v>#VALUE!</v>
          </cell>
          <cell r="T1609">
            <v>20950</v>
          </cell>
          <cell r="U1609">
            <v>20950</v>
          </cell>
          <cell r="V1609" t="str">
            <v>-</v>
          </cell>
          <cell r="W1609" t="e">
            <v>#VALUE!</v>
          </cell>
          <cell r="X1609" t="e">
            <v>#VALUE!</v>
          </cell>
          <cell r="Y1609">
            <v>21100</v>
          </cell>
          <cell r="Z1609">
            <v>21100</v>
          </cell>
          <cell r="AA1609">
            <v>21100</v>
          </cell>
        </row>
        <row r="1610">
          <cell r="A1610">
            <v>617</v>
          </cell>
          <cell r="B1610" t="str">
            <v>조림간장3.6L햇살조림간장청정원</v>
          </cell>
          <cell r="D1610" t="str">
            <v>조미료류</v>
          </cell>
          <cell r="E1610" t="str">
            <v>조림간장</v>
          </cell>
          <cell r="G1610" t="str">
            <v>3.6L</v>
          </cell>
          <cell r="H1610" t="str">
            <v>햇살조림간장</v>
          </cell>
          <cell r="I1610" t="str">
            <v>청정원</v>
          </cell>
          <cell r="J1610">
            <v>16400</v>
          </cell>
          <cell r="K1610">
            <v>16400</v>
          </cell>
          <cell r="L1610">
            <v>16400</v>
          </cell>
          <cell r="M1610">
            <v>0</v>
          </cell>
          <cell r="N1610">
            <v>0</v>
          </cell>
          <cell r="O1610" t="str">
            <v>-</v>
          </cell>
          <cell r="P1610" t="str">
            <v>-</v>
          </cell>
          <cell r="Q1610" t="str">
            <v>-</v>
          </cell>
          <cell r="R1610" t="e">
            <v>#VALUE!</v>
          </cell>
          <cell r="S1610" t="e">
            <v>#VALUE!</v>
          </cell>
          <cell r="T1610">
            <v>11480</v>
          </cell>
          <cell r="U1610" t="str">
            <v>-</v>
          </cell>
          <cell r="V1610">
            <v>16500</v>
          </cell>
          <cell r="W1610">
            <v>43.728222996515676</v>
          </cell>
          <cell r="X1610" t="e">
            <v>#VALUE!</v>
          </cell>
          <cell r="Y1610">
            <v>12990</v>
          </cell>
          <cell r="Z1610">
            <v>12900</v>
          </cell>
          <cell r="AA1610">
            <v>12900</v>
          </cell>
        </row>
        <row r="1611">
          <cell r="A1611">
            <v>618</v>
          </cell>
          <cell r="B1611" t="str">
            <v>조림간장500ml햇살조림간장청정원</v>
          </cell>
          <cell r="D1611" t="str">
            <v>조미료류</v>
          </cell>
          <cell r="E1611" t="str">
            <v>조림간장</v>
          </cell>
          <cell r="G1611" t="str">
            <v>500ml</v>
          </cell>
          <cell r="H1611" t="str">
            <v>햇살조림간장</v>
          </cell>
          <cell r="I1611" t="str">
            <v>청정원</v>
          </cell>
          <cell r="J1611" t="str">
            <v>-</v>
          </cell>
          <cell r="K1611" t="str">
            <v>-</v>
          </cell>
          <cell r="L1611" t="str">
            <v>-</v>
          </cell>
          <cell r="M1611" t="e">
            <v>#VALUE!</v>
          </cell>
          <cell r="N1611" t="e">
            <v>#VALUE!</v>
          </cell>
          <cell r="O1611" t="str">
            <v>-</v>
          </cell>
          <cell r="P1611" t="str">
            <v>-</v>
          </cell>
          <cell r="Q1611" t="str">
            <v>-</v>
          </cell>
          <cell r="R1611" t="e">
            <v>#VALUE!</v>
          </cell>
          <cell r="S1611" t="e">
            <v>#VALUE!</v>
          </cell>
          <cell r="T1611">
            <v>3500</v>
          </cell>
          <cell r="U1611">
            <v>3500</v>
          </cell>
          <cell r="V1611">
            <v>3500</v>
          </cell>
          <cell r="W1611">
            <v>0</v>
          </cell>
          <cell r="X1611">
            <v>0</v>
          </cell>
          <cell r="Y1611">
            <v>3500</v>
          </cell>
          <cell r="Z1611">
            <v>3500</v>
          </cell>
          <cell r="AA1611">
            <v>3500</v>
          </cell>
        </row>
        <row r="1612">
          <cell r="A1612">
            <v>619</v>
          </cell>
          <cell r="B1612" t="str">
            <v>조림간장840ml햇살조림간장청정원</v>
          </cell>
          <cell r="D1612" t="str">
            <v>조미료류</v>
          </cell>
          <cell r="E1612" t="str">
            <v>조림간장</v>
          </cell>
          <cell r="G1612" t="str">
            <v>840ml</v>
          </cell>
          <cell r="H1612" t="str">
            <v>햇살조림간장</v>
          </cell>
          <cell r="I1612" t="str">
            <v>청정원</v>
          </cell>
          <cell r="J1612">
            <v>3950</v>
          </cell>
          <cell r="K1612">
            <v>3950</v>
          </cell>
          <cell r="L1612">
            <v>3950</v>
          </cell>
          <cell r="M1612">
            <v>0</v>
          </cell>
          <cell r="N1612">
            <v>0</v>
          </cell>
          <cell r="O1612">
            <v>4700</v>
          </cell>
          <cell r="P1612">
            <v>4700</v>
          </cell>
          <cell r="Q1612">
            <v>4700</v>
          </cell>
          <cell r="R1612">
            <v>0</v>
          </cell>
          <cell r="S1612">
            <v>0</v>
          </cell>
          <cell r="T1612">
            <v>5300</v>
          </cell>
          <cell r="U1612">
            <v>5300</v>
          </cell>
          <cell r="V1612">
            <v>5300</v>
          </cell>
          <cell r="W1612">
            <v>0</v>
          </cell>
          <cell r="X1612">
            <v>0</v>
          </cell>
          <cell r="Y1612">
            <v>5300</v>
          </cell>
          <cell r="Z1612">
            <v>5300</v>
          </cell>
          <cell r="AA1612">
            <v>5300</v>
          </cell>
        </row>
        <row r="1613">
          <cell r="A1613">
            <v>620</v>
          </cell>
          <cell r="B1613" t="str">
            <v>진간장/삼원1.6L32도숙성진간장삼원</v>
          </cell>
          <cell r="C1613">
            <v>126</v>
          </cell>
          <cell r="D1613" t="str">
            <v>조미료류</v>
          </cell>
          <cell r="E1613" t="str">
            <v>진간장</v>
          </cell>
          <cell r="F1613" t="str">
            <v>/삼원</v>
          </cell>
          <cell r="G1613" t="str">
            <v>1.6L</v>
          </cell>
          <cell r="H1613" t="str">
            <v>32도숙성진간장</v>
          </cell>
          <cell r="I1613" t="str">
            <v>삼원</v>
          </cell>
          <cell r="J1613" t="str">
            <v>-</v>
          </cell>
          <cell r="K1613" t="str">
            <v>-</v>
          </cell>
          <cell r="L1613" t="str">
            <v>-</v>
          </cell>
          <cell r="M1613" t="e">
            <v>#VALUE!</v>
          </cell>
          <cell r="N1613" t="e">
            <v>#VALUE!</v>
          </cell>
          <cell r="O1613" t="str">
            <v>-</v>
          </cell>
          <cell r="P1613" t="str">
            <v>-</v>
          </cell>
          <cell r="Q1613" t="str">
            <v>-</v>
          </cell>
          <cell r="R1613" t="e">
            <v>#VALUE!</v>
          </cell>
          <cell r="S1613" t="e">
            <v>#VALUE!</v>
          </cell>
          <cell r="T1613" t="str">
            <v>-</v>
          </cell>
          <cell r="U1613" t="str">
            <v>-</v>
          </cell>
          <cell r="V1613" t="str">
            <v>-</v>
          </cell>
          <cell r="W1613" t="e">
            <v>#VALUE!</v>
          </cell>
          <cell r="X1613" t="e">
            <v>#VALUE!</v>
          </cell>
          <cell r="Y1613">
            <v>6800</v>
          </cell>
          <cell r="Z1613">
            <v>6800</v>
          </cell>
          <cell r="AA1613">
            <v>7400</v>
          </cell>
        </row>
        <row r="1614">
          <cell r="A1614">
            <v>621</v>
          </cell>
          <cell r="B1614" t="str">
            <v>진간장인도탈지대두/청정원1.7L햇살담은진간장청정원</v>
          </cell>
          <cell r="D1614" t="str">
            <v>조미료류</v>
          </cell>
          <cell r="E1614" t="str">
            <v>진간장</v>
          </cell>
          <cell r="F1614" t="str">
            <v>인도탈지대두/청정원</v>
          </cell>
          <cell r="G1614" t="str">
            <v>1.7L</v>
          </cell>
          <cell r="H1614" t="str">
            <v>햇살담은진간장</v>
          </cell>
          <cell r="I1614" t="str">
            <v>청정원</v>
          </cell>
          <cell r="J1614">
            <v>6800</v>
          </cell>
          <cell r="K1614">
            <v>6200</v>
          </cell>
          <cell r="L1614">
            <v>5400</v>
          </cell>
          <cell r="M1614">
            <v>-20.588235294117649</v>
          </cell>
          <cell r="N1614">
            <v>-12.903225806451612</v>
          </cell>
          <cell r="O1614" t="str">
            <v>-</v>
          </cell>
          <cell r="P1614" t="str">
            <v>-</v>
          </cell>
          <cell r="Q1614" t="str">
            <v>-</v>
          </cell>
          <cell r="R1614" t="e">
            <v>#VALUE!</v>
          </cell>
          <cell r="S1614" t="e">
            <v>#VALUE!</v>
          </cell>
          <cell r="T1614">
            <v>6120</v>
          </cell>
          <cell r="U1614">
            <v>7500</v>
          </cell>
          <cell r="V1614">
            <v>7300</v>
          </cell>
          <cell r="W1614">
            <v>19.281045751633986</v>
          </cell>
          <cell r="X1614">
            <v>-2.6666666666666665</v>
          </cell>
          <cell r="Y1614">
            <v>6500</v>
          </cell>
          <cell r="Z1614">
            <v>8100</v>
          </cell>
          <cell r="AA1614">
            <v>7200</v>
          </cell>
        </row>
        <row r="1615">
          <cell r="A1615">
            <v>622</v>
          </cell>
          <cell r="B1615" t="str">
            <v>진간장수입탈지대두22.4/샘표1.8L금F3진간장샘표</v>
          </cell>
          <cell r="D1615" t="str">
            <v>조미료류</v>
          </cell>
          <cell r="E1615" t="str">
            <v>진간장</v>
          </cell>
          <cell r="F1615" t="str">
            <v>수입탈지대두22.4/샘표</v>
          </cell>
          <cell r="G1615" t="str">
            <v>1.8L</v>
          </cell>
          <cell r="H1615" t="str">
            <v>금F3진간장</v>
          </cell>
          <cell r="I1615" t="str">
            <v>샘표</v>
          </cell>
          <cell r="J1615" t="e">
            <v>#N/A</v>
          </cell>
          <cell r="K1615">
            <v>6900</v>
          </cell>
          <cell r="L1615">
            <v>6980</v>
          </cell>
          <cell r="M1615" t="e">
            <v>#N/A</v>
          </cell>
          <cell r="N1615">
            <v>1.1594202898550725</v>
          </cell>
          <cell r="O1615" t="e">
            <v>#N/A</v>
          </cell>
          <cell r="P1615">
            <v>7500</v>
          </cell>
          <cell r="Q1615">
            <v>7500</v>
          </cell>
          <cell r="R1615" t="e">
            <v>#N/A</v>
          </cell>
          <cell r="S1615">
            <v>0</v>
          </cell>
          <cell r="T1615" t="e">
            <v>#N/A</v>
          </cell>
          <cell r="U1615">
            <v>7600</v>
          </cell>
          <cell r="V1615">
            <v>7600</v>
          </cell>
          <cell r="W1615" t="e">
            <v>#N/A</v>
          </cell>
          <cell r="X1615">
            <v>0</v>
          </cell>
          <cell r="Y1615" t="e">
            <v>#N/A</v>
          </cell>
          <cell r="Z1615">
            <v>7600</v>
          </cell>
          <cell r="AA1615">
            <v>7600</v>
          </cell>
        </row>
        <row r="1616">
          <cell r="A1616">
            <v>623</v>
          </cell>
          <cell r="B1616" t="str">
            <v>진간장1.8L송품진간장몽고</v>
          </cell>
          <cell r="D1616" t="str">
            <v>조미료류</v>
          </cell>
          <cell r="E1616" t="str">
            <v>진간장</v>
          </cell>
          <cell r="G1616" t="str">
            <v>1.8L</v>
          </cell>
          <cell r="H1616" t="str">
            <v>송품진간장</v>
          </cell>
          <cell r="I1616" t="str">
            <v>몽고</v>
          </cell>
          <cell r="J1616">
            <v>8360</v>
          </cell>
          <cell r="K1616">
            <v>8500</v>
          </cell>
          <cell r="L1616">
            <v>8500</v>
          </cell>
          <cell r="M1616">
            <v>1.6746411483253589</v>
          </cell>
          <cell r="N1616">
            <v>0</v>
          </cell>
          <cell r="O1616">
            <v>9600</v>
          </cell>
          <cell r="P1616" t="str">
            <v>-</v>
          </cell>
          <cell r="Q1616" t="str">
            <v>-</v>
          </cell>
          <cell r="R1616" t="e">
            <v>#VALUE!</v>
          </cell>
          <cell r="S1616" t="e">
            <v>#VALUE!</v>
          </cell>
          <cell r="T1616" t="str">
            <v>-</v>
          </cell>
          <cell r="U1616" t="str">
            <v>-</v>
          </cell>
          <cell r="V1616" t="str">
            <v>-</v>
          </cell>
          <cell r="W1616" t="e">
            <v>#VALUE!</v>
          </cell>
          <cell r="X1616" t="e">
            <v>#VALUE!</v>
          </cell>
          <cell r="Y1616">
            <v>12150</v>
          </cell>
          <cell r="Z1616">
            <v>8400</v>
          </cell>
          <cell r="AA1616">
            <v>8400</v>
          </cell>
        </row>
        <row r="1617">
          <cell r="A1617">
            <v>624</v>
          </cell>
          <cell r="B1617" t="str">
            <v>진간장1.8L몽고</v>
          </cell>
          <cell r="D1617" t="str">
            <v>조미료류</v>
          </cell>
          <cell r="E1617" t="str">
            <v>진간장</v>
          </cell>
          <cell r="G1617" t="str">
            <v>1.8L</v>
          </cell>
          <cell r="I1617" t="str">
            <v>몽고</v>
          </cell>
          <cell r="J1617">
            <v>4730</v>
          </cell>
          <cell r="K1617">
            <v>5320</v>
          </cell>
          <cell r="L1617">
            <v>4850</v>
          </cell>
          <cell r="M1617">
            <v>2.536997885835095</v>
          </cell>
          <cell r="N1617">
            <v>-8.8345864661654137</v>
          </cell>
          <cell r="O1617">
            <v>4000</v>
          </cell>
          <cell r="P1617" t="str">
            <v>-</v>
          </cell>
          <cell r="Q1617" t="str">
            <v>-</v>
          </cell>
          <cell r="R1617" t="e">
            <v>#VALUE!</v>
          </cell>
          <cell r="S1617" t="e">
            <v>#VALUE!</v>
          </cell>
          <cell r="T1617" t="str">
            <v>-</v>
          </cell>
          <cell r="U1617" t="str">
            <v>-</v>
          </cell>
          <cell r="V1617" t="str">
            <v>-</v>
          </cell>
          <cell r="W1617" t="e">
            <v>#VALUE!</v>
          </cell>
          <cell r="X1617" t="e">
            <v>#VALUE!</v>
          </cell>
          <cell r="Y1617">
            <v>7600</v>
          </cell>
          <cell r="Z1617">
            <v>4900</v>
          </cell>
          <cell r="AA1617">
            <v>4900</v>
          </cell>
        </row>
        <row r="1618">
          <cell r="A1618">
            <v>625</v>
          </cell>
          <cell r="B1618" t="str">
            <v>진간장수입탈지대두18.6/샘표1.8L샘표</v>
          </cell>
          <cell r="D1618" t="str">
            <v>조미료류</v>
          </cell>
          <cell r="E1618" t="str">
            <v>진간장</v>
          </cell>
          <cell r="F1618" t="str">
            <v>수입탈지대두18.6/샘표</v>
          </cell>
          <cell r="G1618" t="str">
            <v>1.8L</v>
          </cell>
          <cell r="I1618" t="str">
            <v>샘표</v>
          </cell>
          <cell r="J1618">
            <v>6900</v>
          </cell>
          <cell r="K1618">
            <v>6900</v>
          </cell>
          <cell r="L1618">
            <v>6900</v>
          </cell>
          <cell r="M1618">
            <v>0</v>
          </cell>
          <cell r="N1618">
            <v>0</v>
          </cell>
          <cell r="O1618" t="str">
            <v>-</v>
          </cell>
          <cell r="P1618" t="str">
            <v>-</v>
          </cell>
          <cell r="Q1618" t="str">
            <v>-</v>
          </cell>
          <cell r="R1618" t="e">
            <v>#VALUE!</v>
          </cell>
          <cell r="S1618" t="e">
            <v>#VALUE!</v>
          </cell>
          <cell r="T1618">
            <v>6900</v>
          </cell>
          <cell r="U1618">
            <v>6900</v>
          </cell>
          <cell r="V1618" t="str">
            <v>-</v>
          </cell>
          <cell r="W1618" t="e">
            <v>#VALUE!</v>
          </cell>
          <cell r="X1618" t="e">
            <v>#VALUE!</v>
          </cell>
          <cell r="Y1618">
            <v>5900</v>
          </cell>
          <cell r="Z1618">
            <v>5900</v>
          </cell>
          <cell r="AA1618">
            <v>5900</v>
          </cell>
        </row>
        <row r="1619">
          <cell r="A1619">
            <v>626</v>
          </cell>
          <cell r="B1619" t="str">
            <v>진간장수입탈지대두22.4/샘표15L금F3진간장샘표</v>
          </cell>
          <cell r="D1619" t="str">
            <v>조미료류</v>
          </cell>
          <cell r="E1619" t="str">
            <v>진간장</v>
          </cell>
          <cell r="F1619" t="str">
            <v>수입탈지대두22.4/샘표</v>
          </cell>
          <cell r="G1619" t="str">
            <v>15L</v>
          </cell>
          <cell r="H1619" t="str">
            <v>금F3진간장</v>
          </cell>
          <cell r="I1619" t="str">
            <v>샘표</v>
          </cell>
          <cell r="J1619" t="e">
            <v>#N/A</v>
          </cell>
          <cell r="K1619">
            <v>41000</v>
          </cell>
          <cell r="L1619">
            <v>40500</v>
          </cell>
          <cell r="M1619" t="e">
            <v>#N/A</v>
          </cell>
          <cell r="N1619">
            <v>-1.2195121951219512</v>
          </cell>
          <cell r="O1619" t="e">
            <v>#N/A</v>
          </cell>
          <cell r="P1619" t="str">
            <v>-</v>
          </cell>
          <cell r="Q1619" t="str">
            <v>-</v>
          </cell>
          <cell r="R1619" t="e">
            <v>#VALUE!</v>
          </cell>
          <cell r="S1619" t="e">
            <v>#VALUE!</v>
          </cell>
          <cell r="T1619" t="e">
            <v>#N/A</v>
          </cell>
          <cell r="U1619" t="str">
            <v>-</v>
          </cell>
          <cell r="V1619" t="str">
            <v>-</v>
          </cell>
          <cell r="W1619" t="e">
            <v>#VALUE!</v>
          </cell>
          <cell r="X1619" t="e">
            <v>#VALUE!</v>
          </cell>
          <cell r="Y1619" t="e">
            <v>#N/A</v>
          </cell>
          <cell r="Z1619">
            <v>43100</v>
          </cell>
          <cell r="AA1619">
            <v>43100</v>
          </cell>
        </row>
        <row r="1620">
          <cell r="A1620">
            <v>627</v>
          </cell>
          <cell r="B1620" t="str">
            <v>진간장15L송품진간장몽고</v>
          </cell>
          <cell r="D1620" t="str">
            <v>조미료류</v>
          </cell>
          <cell r="E1620" t="str">
            <v>진간장</v>
          </cell>
          <cell r="G1620" t="str">
            <v>15L</v>
          </cell>
          <cell r="H1620" t="str">
            <v>송품진간장</v>
          </cell>
          <cell r="I1620" t="str">
            <v>몽고</v>
          </cell>
          <cell r="J1620" t="str">
            <v>-</v>
          </cell>
          <cell r="K1620" t="str">
            <v>-</v>
          </cell>
          <cell r="L1620">
            <v>57470</v>
          </cell>
          <cell r="M1620" t="e">
            <v>#VALUE!</v>
          </cell>
          <cell r="N1620" t="e">
            <v>#VALUE!</v>
          </cell>
          <cell r="O1620" t="str">
            <v>-</v>
          </cell>
          <cell r="P1620" t="str">
            <v>-</v>
          </cell>
          <cell r="Q1620" t="str">
            <v>-</v>
          </cell>
          <cell r="R1620" t="e">
            <v>#VALUE!</v>
          </cell>
          <cell r="S1620" t="e">
            <v>#VALUE!</v>
          </cell>
          <cell r="T1620" t="str">
            <v>-</v>
          </cell>
          <cell r="U1620" t="str">
            <v>-</v>
          </cell>
          <cell r="V1620" t="str">
            <v>-</v>
          </cell>
          <cell r="W1620" t="e">
            <v>#VALUE!</v>
          </cell>
          <cell r="X1620" t="e">
            <v>#VALUE!</v>
          </cell>
          <cell r="Y1620" t="str">
            <v>-</v>
          </cell>
          <cell r="Z1620" t="str">
            <v>-</v>
          </cell>
          <cell r="AA1620" t="str">
            <v>-</v>
          </cell>
        </row>
        <row r="1621">
          <cell r="A1621">
            <v>628</v>
          </cell>
          <cell r="B1621" t="str">
            <v>진간장13L몽고</v>
          </cell>
          <cell r="D1621" t="str">
            <v>조미료류</v>
          </cell>
          <cell r="E1621" t="str">
            <v>진간장</v>
          </cell>
          <cell r="G1621" t="str">
            <v>13L</v>
          </cell>
          <cell r="I1621" t="str">
            <v>몽고</v>
          </cell>
          <cell r="J1621">
            <v>17930</v>
          </cell>
          <cell r="K1621">
            <v>18200</v>
          </cell>
          <cell r="M1621">
            <v>-100</v>
          </cell>
          <cell r="N1621">
            <v>-100</v>
          </cell>
          <cell r="O1621" t="str">
            <v>-</v>
          </cell>
          <cell r="P1621" t="str">
            <v>-</v>
          </cell>
          <cell r="Q1621" t="str">
            <v>-</v>
          </cell>
          <cell r="R1621" t="e">
            <v>#VALUE!</v>
          </cell>
          <cell r="S1621" t="e">
            <v>#VALUE!</v>
          </cell>
          <cell r="T1621" t="str">
            <v>-</v>
          </cell>
          <cell r="U1621" t="str">
            <v>-</v>
          </cell>
          <cell r="V1621" t="str">
            <v>-</v>
          </cell>
          <cell r="W1621" t="e">
            <v>#VALUE!</v>
          </cell>
          <cell r="X1621" t="e">
            <v>#VALUE!</v>
          </cell>
          <cell r="Y1621">
            <v>18330</v>
          </cell>
          <cell r="Z1621">
            <v>18350</v>
          </cell>
          <cell r="AA1621">
            <v>18350</v>
          </cell>
        </row>
        <row r="1622">
          <cell r="A1622">
            <v>629</v>
          </cell>
          <cell r="B1622" t="str">
            <v>진간장4.5L송품진간장몽고</v>
          </cell>
          <cell r="D1622" t="str">
            <v>조미료류</v>
          </cell>
          <cell r="E1622" t="str">
            <v>진간장</v>
          </cell>
          <cell r="G1622" t="str">
            <v>4.5L</v>
          </cell>
          <cell r="H1622" t="str">
            <v>송품진간장</v>
          </cell>
          <cell r="I1622" t="str">
            <v>몽고</v>
          </cell>
          <cell r="J1622">
            <v>18920</v>
          </cell>
          <cell r="K1622">
            <v>21100</v>
          </cell>
          <cell r="L1622">
            <v>19200</v>
          </cell>
          <cell r="M1622">
            <v>1.4799154334038056</v>
          </cell>
          <cell r="N1622">
            <v>-9.0047393364928912</v>
          </cell>
          <cell r="O1622" t="str">
            <v>-</v>
          </cell>
          <cell r="P1622" t="str">
            <v>-</v>
          </cell>
          <cell r="Q1622" t="str">
            <v>-</v>
          </cell>
          <cell r="R1622" t="e">
            <v>#VALUE!</v>
          </cell>
          <cell r="S1622" t="e">
            <v>#VALUE!</v>
          </cell>
          <cell r="T1622" t="str">
            <v>-</v>
          </cell>
          <cell r="U1622" t="str">
            <v>-</v>
          </cell>
          <cell r="V1622" t="str">
            <v>-</v>
          </cell>
          <cell r="W1622" t="e">
            <v>#VALUE!</v>
          </cell>
          <cell r="X1622" t="e">
            <v>#VALUE!</v>
          </cell>
          <cell r="Y1622" t="str">
            <v>-</v>
          </cell>
          <cell r="Z1622" t="str">
            <v>-</v>
          </cell>
          <cell r="AA1622" t="str">
            <v>-</v>
          </cell>
        </row>
        <row r="1623">
          <cell r="A1623">
            <v>630</v>
          </cell>
          <cell r="B1623" t="str">
            <v>진간장5L금F3샘표</v>
          </cell>
          <cell r="D1623" t="str">
            <v>조미료류</v>
          </cell>
          <cell r="E1623" t="str">
            <v>진간장</v>
          </cell>
          <cell r="G1623" t="str">
            <v>5L</v>
          </cell>
          <cell r="H1623" t="str">
            <v>금F3</v>
          </cell>
          <cell r="I1623" t="str">
            <v>샘표</v>
          </cell>
          <cell r="J1623" t="e">
            <v>#N/A</v>
          </cell>
          <cell r="K1623">
            <v>18800</v>
          </cell>
          <cell r="L1623">
            <v>18800</v>
          </cell>
          <cell r="M1623" t="e">
            <v>#N/A</v>
          </cell>
          <cell r="N1623">
            <v>0</v>
          </cell>
          <cell r="O1623" t="e">
            <v>#N/A</v>
          </cell>
          <cell r="P1623" t="str">
            <v>-</v>
          </cell>
          <cell r="Q1623" t="str">
            <v>-</v>
          </cell>
          <cell r="R1623" t="e">
            <v>#VALUE!</v>
          </cell>
          <cell r="S1623" t="e">
            <v>#VALUE!</v>
          </cell>
          <cell r="T1623" t="e">
            <v>#N/A</v>
          </cell>
          <cell r="U1623">
            <v>17990</v>
          </cell>
          <cell r="W1623" t="e">
            <v>#N/A</v>
          </cell>
          <cell r="X1623">
            <v>-100</v>
          </cell>
          <cell r="Y1623" t="e">
            <v>#N/A</v>
          </cell>
          <cell r="Z1623">
            <v>16800</v>
          </cell>
          <cell r="AA1623">
            <v>16800</v>
          </cell>
        </row>
        <row r="1624">
          <cell r="A1624">
            <v>631</v>
          </cell>
          <cell r="B1624" t="str">
            <v>진간장900ml몽고</v>
          </cell>
          <cell r="D1624" t="str">
            <v>조미료류</v>
          </cell>
          <cell r="E1624" t="str">
            <v>진간장</v>
          </cell>
          <cell r="G1624" t="str">
            <v>900ml</v>
          </cell>
          <cell r="I1624" t="str">
            <v>몽고</v>
          </cell>
          <cell r="J1624">
            <v>4800</v>
          </cell>
          <cell r="K1624">
            <v>4800</v>
          </cell>
          <cell r="L1624">
            <v>4800</v>
          </cell>
          <cell r="M1624">
            <v>0</v>
          </cell>
          <cell r="N1624">
            <v>0</v>
          </cell>
          <cell r="O1624">
            <v>2800</v>
          </cell>
          <cell r="P1624" t="str">
            <v>-</v>
          </cell>
          <cell r="Q1624" t="str">
            <v>-</v>
          </cell>
          <cell r="R1624" t="e">
            <v>#VALUE!</v>
          </cell>
          <cell r="S1624" t="e">
            <v>#VALUE!</v>
          </cell>
          <cell r="T1624" t="str">
            <v>-</v>
          </cell>
          <cell r="U1624" t="str">
            <v>-</v>
          </cell>
          <cell r="V1624" t="str">
            <v>-</v>
          </cell>
          <cell r="W1624" t="e">
            <v>#VALUE!</v>
          </cell>
          <cell r="X1624" t="e">
            <v>#VALUE!</v>
          </cell>
          <cell r="Y1624" t="str">
            <v>-</v>
          </cell>
          <cell r="Z1624" t="str">
            <v>-</v>
          </cell>
          <cell r="AA1624" t="str">
            <v>-</v>
          </cell>
        </row>
        <row r="1625">
          <cell r="A1625">
            <v>632</v>
          </cell>
          <cell r="B1625" t="str">
            <v>진간장/샘표930ml금F3진간장샘표</v>
          </cell>
          <cell r="D1625" t="str">
            <v>조미료류</v>
          </cell>
          <cell r="E1625" t="str">
            <v>진간장</v>
          </cell>
          <cell r="F1625" t="str">
            <v>/샘표</v>
          </cell>
          <cell r="G1625" t="str">
            <v>930ml</v>
          </cell>
          <cell r="H1625" t="str">
            <v>금F3진간장</v>
          </cell>
          <cell r="I1625" t="str">
            <v>샘표</v>
          </cell>
          <cell r="J1625" t="e">
            <v>#N/A</v>
          </cell>
          <cell r="K1625">
            <v>4750</v>
          </cell>
          <cell r="L1625">
            <v>4750</v>
          </cell>
          <cell r="M1625" t="e">
            <v>#N/A</v>
          </cell>
          <cell r="N1625">
            <v>0</v>
          </cell>
          <cell r="O1625" t="e">
            <v>#N/A</v>
          </cell>
          <cell r="P1625">
            <v>4700</v>
          </cell>
          <cell r="Q1625">
            <v>4700</v>
          </cell>
          <cell r="R1625" t="e">
            <v>#N/A</v>
          </cell>
          <cell r="S1625">
            <v>0</v>
          </cell>
          <cell r="T1625" t="e">
            <v>#N/A</v>
          </cell>
          <cell r="U1625">
            <v>4780</v>
          </cell>
          <cell r="V1625">
            <v>4770</v>
          </cell>
          <cell r="W1625" t="e">
            <v>#N/A</v>
          </cell>
          <cell r="X1625">
            <v>-0.20920502092050208</v>
          </cell>
          <cell r="Y1625" t="e">
            <v>#N/A</v>
          </cell>
          <cell r="Z1625">
            <v>4800</v>
          </cell>
          <cell r="AA1625">
            <v>4800</v>
          </cell>
        </row>
        <row r="1626">
          <cell r="A1626">
            <v>633</v>
          </cell>
          <cell r="B1626" t="str">
            <v>진간장인도탈지대두/청정원930ml햇살담은진간장청정원</v>
          </cell>
          <cell r="D1626" t="str">
            <v>조미료류</v>
          </cell>
          <cell r="E1626" t="str">
            <v>진간장</v>
          </cell>
          <cell r="F1626" t="str">
            <v>인도탈지대두/청정원</v>
          </cell>
          <cell r="G1626" t="str">
            <v>930ml</v>
          </cell>
          <cell r="H1626" t="str">
            <v>햇살담은진간장</v>
          </cell>
          <cell r="I1626" t="str">
            <v>청정원</v>
          </cell>
          <cell r="J1626" t="str">
            <v>-</v>
          </cell>
          <cell r="K1626" t="str">
            <v>-</v>
          </cell>
          <cell r="L1626">
            <v>3270</v>
          </cell>
          <cell r="M1626" t="e">
            <v>#VALUE!</v>
          </cell>
          <cell r="N1626" t="e">
            <v>#VALUE!</v>
          </cell>
          <cell r="O1626">
            <v>3850</v>
          </cell>
          <cell r="P1626" t="str">
            <v>-</v>
          </cell>
          <cell r="Q1626" t="str">
            <v>-</v>
          </cell>
          <cell r="R1626" t="e">
            <v>#VALUE!</v>
          </cell>
          <cell r="S1626" t="e">
            <v>#VALUE!</v>
          </cell>
          <cell r="T1626" t="str">
            <v>-</v>
          </cell>
          <cell r="U1626" t="str">
            <v>-</v>
          </cell>
          <cell r="V1626" t="str">
            <v>-</v>
          </cell>
          <cell r="W1626" t="e">
            <v>#VALUE!</v>
          </cell>
          <cell r="X1626" t="e">
            <v>#VALUE!</v>
          </cell>
          <cell r="Y1626">
            <v>4430</v>
          </cell>
          <cell r="Z1626">
            <v>4430</v>
          </cell>
          <cell r="AA1626">
            <v>4430</v>
          </cell>
        </row>
        <row r="1627">
          <cell r="A1627">
            <v>634</v>
          </cell>
          <cell r="B1627" t="str">
            <v>진간장수입탈지대두18.04/샘표930ml샘표</v>
          </cell>
          <cell r="D1627" t="str">
            <v>조미료류</v>
          </cell>
          <cell r="E1627" t="str">
            <v>진간장</v>
          </cell>
          <cell r="F1627" t="str">
            <v>수입탈지대두18.04/샘표</v>
          </cell>
          <cell r="G1627" t="str">
            <v>930ml</v>
          </cell>
          <cell r="I1627" t="str">
            <v>샘표</v>
          </cell>
          <cell r="J1627">
            <v>4200</v>
          </cell>
          <cell r="K1627">
            <v>4200</v>
          </cell>
          <cell r="L1627">
            <v>4200</v>
          </cell>
          <cell r="M1627">
            <v>0</v>
          </cell>
          <cell r="N1627">
            <v>0</v>
          </cell>
          <cell r="O1627">
            <v>3800</v>
          </cell>
          <cell r="P1627">
            <v>3800</v>
          </cell>
          <cell r="Q1627">
            <v>3800</v>
          </cell>
          <cell r="R1627">
            <v>0</v>
          </cell>
          <cell r="S1627">
            <v>0</v>
          </cell>
          <cell r="T1627" t="str">
            <v>-</v>
          </cell>
          <cell r="U1627" t="str">
            <v>-</v>
          </cell>
          <cell r="V1627" t="str">
            <v>-</v>
          </cell>
          <cell r="W1627" t="e">
            <v>#VALUE!</v>
          </cell>
          <cell r="X1627" t="e">
            <v>#VALUE!</v>
          </cell>
          <cell r="Y1627">
            <v>3700</v>
          </cell>
          <cell r="Z1627">
            <v>3700</v>
          </cell>
          <cell r="AA1627">
            <v>3700</v>
          </cell>
        </row>
        <row r="1628">
          <cell r="A1628">
            <v>635</v>
          </cell>
          <cell r="B1628" t="str">
            <v>진간장/삼원940ml32도숙성진간장삼원</v>
          </cell>
          <cell r="D1628" t="str">
            <v>조미료류</v>
          </cell>
          <cell r="E1628" t="str">
            <v>진간장</v>
          </cell>
          <cell r="F1628" t="str">
            <v>/삼원</v>
          </cell>
          <cell r="G1628" t="str">
            <v>940ml</v>
          </cell>
          <cell r="H1628" t="str">
            <v>32도숙성진간장</v>
          </cell>
          <cell r="I1628" t="str">
            <v>삼원</v>
          </cell>
          <cell r="J1628" t="str">
            <v>-</v>
          </cell>
          <cell r="K1628" t="str">
            <v>-</v>
          </cell>
          <cell r="L1628" t="str">
            <v>-</v>
          </cell>
          <cell r="M1628" t="e">
            <v>#VALUE!</v>
          </cell>
          <cell r="N1628" t="e">
            <v>#VALUE!</v>
          </cell>
          <cell r="O1628" t="str">
            <v>-</v>
          </cell>
          <cell r="P1628" t="str">
            <v>-</v>
          </cell>
          <cell r="Q1628" t="str">
            <v>-</v>
          </cell>
          <cell r="R1628" t="e">
            <v>#VALUE!</v>
          </cell>
          <cell r="S1628" t="e">
            <v>#VALUE!</v>
          </cell>
          <cell r="T1628" t="str">
            <v>-</v>
          </cell>
          <cell r="U1628" t="str">
            <v>-</v>
          </cell>
          <cell r="V1628" t="str">
            <v>-</v>
          </cell>
          <cell r="W1628" t="e">
            <v>#VALUE!</v>
          </cell>
          <cell r="X1628" t="e">
            <v>#VALUE!</v>
          </cell>
          <cell r="Y1628" t="str">
            <v>-</v>
          </cell>
          <cell r="Z1628" t="str">
            <v>-</v>
          </cell>
          <cell r="AA1628" t="str">
            <v>-</v>
          </cell>
        </row>
        <row r="1629">
          <cell r="A1629">
            <v>636</v>
          </cell>
          <cell r="B1629" t="str">
            <v>짜장(춘장)/사자표14kg사자표</v>
          </cell>
          <cell r="C1629">
            <v>127</v>
          </cell>
          <cell r="D1629" t="str">
            <v>조미료류</v>
          </cell>
          <cell r="E1629" t="str">
            <v>짜장(춘장)</v>
          </cell>
          <cell r="F1629" t="str">
            <v>/사자표</v>
          </cell>
          <cell r="G1629" t="str">
            <v>14kg</v>
          </cell>
          <cell r="I1629" t="str">
            <v>사자표</v>
          </cell>
          <cell r="J1629" t="str">
            <v>-</v>
          </cell>
          <cell r="K1629" t="str">
            <v>-</v>
          </cell>
          <cell r="L1629" t="str">
            <v>-</v>
          </cell>
          <cell r="M1629" t="e">
            <v>#VALUE!</v>
          </cell>
          <cell r="N1629" t="e">
            <v>#VALUE!</v>
          </cell>
          <cell r="O1629" t="str">
            <v>-</v>
          </cell>
          <cell r="P1629" t="str">
            <v>-</v>
          </cell>
          <cell r="Q1629" t="str">
            <v>-</v>
          </cell>
          <cell r="R1629" t="e">
            <v>#VALUE!</v>
          </cell>
          <cell r="S1629" t="e">
            <v>#VALUE!</v>
          </cell>
          <cell r="T1629" t="str">
            <v>-</v>
          </cell>
          <cell r="U1629" t="str">
            <v>-</v>
          </cell>
          <cell r="W1629" t="e">
            <v>#VALUE!</v>
          </cell>
          <cell r="X1629" t="e">
            <v>#VALUE!</v>
          </cell>
          <cell r="Y1629">
            <v>30250</v>
          </cell>
          <cell r="Z1629">
            <v>30250</v>
          </cell>
          <cell r="AA1629">
            <v>30250</v>
          </cell>
        </row>
        <row r="1630">
          <cell r="A1630">
            <v>637</v>
          </cell>
          <cell r="B1630" t="str">
            <v>짜장가루kg짜장분말청정원</v>
          </cell>
          <cell r="C1630">
            <v>128</v>
          </cell>
          <cell r="D1630" t="str">
            <v>조미료류</v>
          </cell>
          <cell r="E1630" t="str">
            <v>짜장가루</v>
          </cell>
          <cell r="G1630" t="str">
            <v>kg</v>
          </cell>
          <cell r="H1630" t="str">
            <v>짜장분말</v>
          </cell>
          <cell r="I1630" t="str">
            <v>청정원</v>
          </cell>
          <cell r="J1630">
            <v>5790</v>
          </cell>
          <cell r="K1630">
            <v>5790</v>
          </cell>
          <cell r="L1630">
            <v>5790</v>
          </cell>
          <cell r="M1630">
            <v>0</v>
          </cell>
          <cell r="N1630">
            <v>0</v>
          </cell>
          <cell r="O1630" t="str">
            <v>-</v>
          </cell>
          <cell r="P1630" t="str">
            <v>-</v>
          </cell>
          <cell r="Q1630" t="str">
            <v>-</v>
          </cell>
          <cell r="R1630" t="e">
            <v>#VALUE!</v>
          </cell>
          <cell r="S1630" t="e">
            <v>#VALUE!</v>
          </cell>
          <cell r="T1630" t="str">
            <v>-</v>
          </cell>
          <cell r="U1630" t="str">
            <v>-</v>
          </cell>
          <cell r="V1630">
            <v>6240</v>
          </cell>
          <cell r="W1630" t="e">
            <v>#VALUE!</v>
          </cell>
          <cell r="X1630" t="e">
            <v>#VALUE!</v>
          </cell>
          <cell r="Y1630">
            <v>6940</v>
          </cell>
          <cell r="Z1630">
            <v>6100</v>
          </cell>
          <cell r="AA1630">
            <v>6100</v>
          </cell>
        </row>
        <row r="1631">
          <cell r="A1631">
            <v>638</v>
          </cell>
          <cell r="B1631" t="str">
            <v>짜장가루미국짜장분(춘장)22.8/오뚜기 kg오뚜기</v>
          </cell>
          <cell r="D1631" t="str">
            <v>조미료류</v>
          </cell>
          <cell r="E1631" t="str">
            <v>짜장가루</v>
          </cell>
          <cell r="F1631" t="str">
            <v xml:space="preserve">미국짜장분(춘장)22.8/오뚜기 </v>
          </cell>
          <cell r="G1631" t="str">
            <v>kg</v>
          </cell>
          <cell r="I1631" t="str">
            <v>오뚜기</v>
          </cell>
          <cell r="J1631">
            <v>6800</v>
          </cell>
          <cell r="K1631">
            <v>6800</v>
          </cell>
          <cell r="L1631">
            <v>6800</v>
          </cell>
          <cell r="M1631">
            <v>0</v>
          </cell>
          <cell r="N1631">
            <v>0</v>
          </cell>
          <cell r="O1631">
            <v>6700</v>
          </cell>
          <cell r="P1631">
            <v>6700</v>
          </cell>
          <cell r="Q1631">
            <v>6700</v>
          </cell>
          <cell r="R1631">
            <v>0</v>
          </cell>
          <cell r="S1631">
            <v>0</v>
          </cell>
          <cell r="T1631">
            <v>6940</v>
          </cell>
          <cell r="U1631">
            <v>6940</v>
          </cell>
          <cell r="V1631">
            <v>6940</v>
          </cell>
          <cell r="W1631">
            <v>0</v>
          </cell>
          <cell r="X1631">
            <v>0</v>
          </cell>
          <cell r="Y1631">
            <v>6970</v>
          </cell>
          <cell r="Z1631">
            <v>6990</v>
          </cell>
          <cell r="AA1631">
            <v>6990</v>
          </cell>
        </row>
        <row r="1632">
          <cell r="A1632">
            <v>639</v>
          </cell>
          <cell r="B1632" t="str">
            <v>칠리소스2.1kg칠리소스스위트제일제당</v>
          </cell>
          <cell r="C1632">
            <v>129</v>
          </cell>
          <cell r="D1632" t="str">
            <v>조미료류</v>
          </cell>
          <cell r="E1632" t="str">
            <v>칠리소스</v>
          </cell>
          <cell r="G1632" t="str">
            <v>2.1kg</v>
          </cell>
          <cell r="H1632" t="str">
            <v>칠리소스스위트</v>
          </cell>
          <cell r="I1632" t="str">
            <v>제일제당</v>
          </cell>
          <cell r="J1632">
            <v>9100</v>
          </cell>
          <cell r="K1632">
            <v>10500</v>
          </cell>
          <cell r="L1632">
            <v>10760</v>
          </cell>
          <cell r="M1632">
            <v>18.241758241758241</v>
          </cell>
          <cell r="N1632">
            <v>2.4761904761904763</v>
          </cell>
          <cell r="O1632">
            <v>9500</v>
          </cell>
          <cell r="P1632">
            <v>9500</v>
          </cell>
          <cell r="Q1632">
            <v>9500</v>
          </cell>
          <cell r="R1632">
            <v>0</v>
          </cell>
          <cell r="S1632">
            <v>0</v>
          </cell>
          <cell r="T1632" t="str">
            <v>-</v>
          </cell>
          <cell r="U1632" t="str">
            <v>-</v>
          </cell>
          <cell r="V1632" t="str">
            <v>-</v>
          </cell>
          <cell r="W1632" t="e">
            <v>#VALUE!</v>
          </cell>
          <cell r="X1632" t="e">
            <v>#VALUE!</v>
          </cell>
          <cell r="Y1632" t="str">
            <v>-</v>
          </cell>
          <cell r="Z1632">
            <v>9500</v>
          </cell>
          <cell r="AA1632" t="str">
            <v>-</v>
          </cell>
        </row>
        <row r="1633">
          <cell r="A1633">
            <v>640</v>
          </cell>
          <cell r="B1633" t="str">
            <v>카레가루인도카레분9.09/오뚜기kg순한맛,매운맛오뚜기</v>
          </cell>
          <cell r="C1633">
            <v>130</v>
          </cell>
          <cell r="D1633" t="str">
            <v>조미료류</v>
          </cell>
          <cell r="E1633" t="str">
            <v>카레가루</v>
          </cell>
          <cell r="F1633" t="str">
            <v>인도카레분9.09/오뚜기</v>
          </cell>
          <cell r="G1633" t="str">
            <v>kg</v>
          </cell>
          <cell r="H1633" t="str">
            <v>순한맛,매운맛</v>
          </cell>
          <cell r="I1633" t="str">
            <v>오뚜기</v>
          </cell>
          <cell r="J1633">
            <v>4050</v>
          </cell>
          <cell r="K1633">
            <v>4800</v>
          </cell>
          <cell r="L1633">
            <v>4800</v>
          </cell>
          <cell r="M1633">
            <v>18.518518518518519</v>
          </cell>
          <cell r="N1633">
            <v>0</v>
          </cell>
          <cell r="O1633">
            <v>4500</v>
          </cell>
          <cell r="P1633">
            <v>4500</v>
          </cell>
          <cell r="Q1633">
            <v>4500</v>
          </cell>
          <cell r="R1633">
            <v>0</v>
          </cell>
          <cell r="S1633">
            <v>0</v>
          </cell>
          <cell r="T1633">
            <v>4550</v>
          </cell>
          <cell r="U1633">
            <v>4980</v>
          </cell>
          <cell r="V1633">
            <v>4980</v>
          </cell>
          <cell r="W1633">
            <v>9.4505494505494507</v>
          </cell>
          <cell r="X1633">
            <v>0</v>
          </cell>
          <cell r="Y1633">
            <v>4120</v>
          </cell>
          <cell r="Z1633">
            <v>4950</v>
          </cell>
          <cell r="AA1633">
            <v>4950</v>
          </cell>
        </row>
        <row r="1634">
          <cell r="A1634">
            <v>641</v>
          </cell>
          <cell r="B1634" t="str">
            <v>카레가루kg바몬드오뚜기</v>
          </cell>
          <cell r="D1634" t="str">
            <v>조미료류</v>
          </cell>
          <cell r="E1634" t="str">
            <v>카레가루</v>
          </cell>
          <cell r="G1634" t="str">
            <v>kg</v>
          </cell>
          <cell r="H1634" t="str">
            <v>바몬드</v>
          </cell>
          <cell r="I1634" t="str">
            <v>오뚜기</v>
          </cell>
          <cell r="J1634">
            <v>5200</v>
          </cell>
          <cell r="K1634">
            <v>5200</v>
          </cell>
          <cell r="L1634">
            <v>5200</v>
          </cell>
          <cell r="M1634">
            <v>0</v>
          </cell>
          <cell r="N1634">
            <v>0</v>
          </cell>
          <cell r="O1634">
            <v>5900</v>
          </cell>
          <cell r="P1634">
            <v>5900</v>
          </cell>
          <cell r="Q1634">
            <v>5900</v>
          </cell>
          <cell r="R1634">
            <v>0</v>
          </cell>
          <cell r="S1634">
            <v>0</v>
          </cell>
          <cell r="T1634" t="str">
            <v>-</v>
          </cell>
          <cell r="U1634" t="str">
            <v>-</v>
          </cell>
          <cell r="V1634" t="str">
            <v>-</v>
          </cell>
          <cell r="W1634" t="e">
            <v>#VALUE!</v>
          </cell>
          <cell r="X1634" t="e">
            <v>#VALUE!</v>
          </cell>
          <cell r="Y1634">
            <v>5300</v>
          </cell>
          <cell r="Z1634">
            <v>5300</v>
          </cell>
          <cell r="AA1634">
            <v>5300</v>
          </cell>
        </row>
        <row r="1635">
          <cell r="A1635">
            <v>642</v>
          </cell>
          <cell r="B1635" t="str">
            <v>카레가루kg백세카레오뚜기</v>
          </cell>
          <cell r="D1635" t="str">
            <v>조미료류</v>
          </cell>
          <cell r="E1635" t="str">
            <v>카레가루</v>
          </cell>
          <cell r="G1635" t="str">
            <v>kg</v>
          </cell>
          <cell r="H1635" t="str">
            <v>백세카레</v>
          </cell>
          <cell r="I1635" t="str">
            <v>오뚜기</v>
          </cell>
          <cell r="J1635">
            <v>6600</v>
          </cell>
          <cell r="K1635">
            <v>6600</v>
          </cell>
          <cell r="L1635">
            <v>6600</v>
          </cell>
          <cell r="M1635">
            <v>0</v>
          </cell>
          <cell r="N1635">
            <v>0</v>
          </cell>
          <cell r="O1635">
            <v>7300</v>
          </cell>
          <cell r="P1635">
            <v>7300</v>
          </cell>
          <cell r="Q1635">
            <v>7300</v>
          </cell>
          <cell r="R1635">
            <v>0</v>
          </cell>
          <cell r="S1635">
            <v>0</v>
          </cell>
          <cell r="T1635" t="str">
            <v>-</v>
          </cell>
          <cell r="U1635">
            <v>6250</v>
          </cell>
          <cell r="V1635">
            <v>6250</v>
          </cell>
          <cell r="W1635" t="e">
            <v>#VALUE!</v>
          </cell>
          <cell r="X1635">
            <v>0</v>
          </cell>
          <cell r="Y1635">
            <v>6700</v>
          </cell>
          <cell r="Z1635">
            <v>6700</v>
          </cell>
          <cell r="AA1635">
            <v>6700</v>
          </cell>
        </row>
        <row r="1636">
          <cell r="A1636">
            <v>643</v>
          </cell>
          <cell r="B1636" t="str">
            <v>타르타르소스미국식물성유지30/오뚜기3.2kg오뚜기</v>
          </cell>
          <cell r="C1636">
            <v>131</v>
          </cell>
          <cell r="D1636" t="str">
            <v>조미료류</v>
          </cell>
          <cell r="E1636" t="str">
            <v>타르타르소스</v>
          </cell>
          <cell r="F1636" t="str">
            <v>미국식물성유지30/오뚜기</v>
          </cell>
          <cell r="G1636" t="str">
            <v>3.2kg</v>
          </cell>
          <cell r="I1636" t="str">
            <v>오뚜기</v>
          </cell>
          <cell r="J1636">
            <v>10400</v>
          </cell>
          <cell r="K1636">
            <v>10400</v>
          </cell>
          <cell r="L1636">
            <v>10400</v>
          </cell>
          <cell r="M1636">
            <v>0</v>
          </cell>
          <cell r="N1636">
            <v>0</v>
          </cell>
          <cell r="O1636">
            <v>10900</v>
          </cell>
          <cell r="P1636">
            <v>10900</v>
          </cell>
          <cell r="Q1636">
            <v>10900</v>
          </cell>
          <cell r="R1636">
            <v>0</v>
          </cell>
          <cell r="S1636">
            <v>0</v>
          </cell>
          <cell r="T1636" t="str">
            <v>-</v>
          </cell>
          <cell r="U1636" t="str">
            <v>-</v>
          </cell>
          <cell r="V1636" t="str">
            <v>-</v>
          </cell>
          <cell r="W1636" t="e">
            <v>#VALUE!</v>
          </cell>
          <cell r="X1636" t="e">
            <v>#VALUE!</v>
          </cell>
          <cell r="Y1636">
            <v>10750</v>
          </cell>
          <cell r="Z1636">
            <v>10750</v>
          </cell>
          <cell r="AA1636">
            <v>10750</v>
          </cell>
        </row>
        <row r="1637">
          <cell r="A1637">
            <v>644</v>
          </cell>
          <cell r="B1637" t="str">
            <v>타르타르소스대두유/청정원3.2kg청정원</v>
          </cell>
          <cell r="D1637" t="str">
            <v>조미료류</v>
          </cell>
          <cell r="E1637" t="str">
            <v>타르타르소스</v>
          </cell>
          <cell r="F1637" t="str">
            <v>대두유/청정원</v>
          </cell>
          <cell r="G1637" t="str">
            <v>3.2kg</v>
          </cell>
          <cell r="I1637" t="str">
            <v>청정원</v>
          </cell>
          <cell r="J1637">
            <v>13000</v>
          </cell>
          <cell r="K1637">
            <v>13000</v>
          </cell>
          <cell r="L1637">
            <v>13000</v>
          </cell>
          <cell r="M1637">
            <v>0</v>
          </cell>
          <cell r="N1637">
            <v>0</v>
          </cell>
          <cell r="O1637" t="str">
            <v>-</v>
          </cell>
          <cell r="P1637" t="str">
            <v>-</v>
          </cell>
          <cell r="Q1637" t="str">
            <v>-</v>
          </cell>
          <cell r="R1637" t="e">
            <v>#VALUE!</v>
          </cell>
          <cell r="S1637" t="e">
            <v>#VALUE!</v>
          </cell>
          <cell r="T1637" t="str">
            <v>-</v>
          </cell>
          <cell r="U1637" t="str">
            <v>-</v>
          </cell>
          <cell r="V1637" t="str">
            <v>-</v>
          </cell>
          <cell r="W1637" t="e">
            <v>#VALUE!</v>
          </cell>
          <cell r="X1637" t="e">
            <v>#VALUE!</v>
          </cell>
          <cell r="Y1637" t="str">
            <v>-</v>
          </cell>
          <cell r="Z1637" t="str">
            <v>-</v>
          </cell>
          <cell r="AA1637" t="str">
            <v>-</v>
          </cell>
        </row>
        <row r="1638">
          <cell r="A1638">
            <v>645</v>
          </cell>
          <cell r="B1638" t="str">
            <v>타르타르소스대두유/청정원300g청정원</v>
          </cell>
          <cell r="D1638" t="str">
            <v>조미료류</v>
          </cell>
          <cell r="E1638" t="str">
            <v>타르타르소스</v>
          </cell>
          <cell r="F1638" t="str">
            <v>대두유/청정원</v>
          </cell>
          <cell r="G1638" t="str">
            <v>300g</v>
          </cell>
          <cell r="I1638" t="str">
            <v>청정원</v>
          </cell>
          <cell r="J1638">
            <v>2200</v>
          </cell>
          <cell r="K1638">
            <v>2200</v>
          </cell>
          <cell r="L1638">
            <v>2200</v>
          </cell>
          <cell r="M1638">
            <v>0</v>
          </cell>
          <cell r="N1638">
            <v>0</v>
          </cell>
          <cell r="O1638" t="str">
            <v>-</v>
          </cell>
          <cell r="P1638" t="str">
            <v>-</v>
          </cell>
          <cell r="Q1638" t="str">
            <v>-</v>
          </cell>
          <cell r="R1638" t="e">
            <v>#VALUE!</v>
          </cell>
          <cell r="S1638" t="e">
            <v>#VALUE!</v>
          </cell>
          <cell r="T1638" t="str">
            <v>-</v>
          </cell>
          <cell r="U1638" t="str">
            <v>-</v>
          </cell>
          <cell r="V1638" t="str">
            <v>-</v>
          </cell>
          <cell r="W1638" t="e">
            <v>#VALUE!</v>
          </cell>
          <cell r="X1638" t="e">
            <v>#VALUE!</v>
          </cell>
          <cell r="Y1638">
            <v>2300</v>
          </cell>
          <cell r="Z1638" t="str">
            <v>-</v>
          </cell>
          <cell r="AA1638" t="str">
            <v>-</v>
          </cell>
        </row>
        <row r="1639">
          <cell r="A1639">
            <v>646</v>
          </cell>
          <cell r="B1639" t="str">
            <v>타르타르소스미국식물성유지30/오뚜기305g오뚜기</v>
          </cell>
          <cell r="D1639" t="str">
            <v>조미료류</v>
          </cell>
          <cell r="E1639" t="str">
            <v>타르타르소스</v>
          </cell>
          <cell r="F1639" t="str">
            <v>미국식물성유지30/오뚜기</v>
          </cell>
          <cell r="G1639" t="str">
            <v>305g</v>
          </cell>
          <cell r="I1639" t="str">
            <v>오뚜기</v>
          </cell>
          <cell r="J1639">
            <v>1630</v>
          </cell>
          <cell r="K1639" t="str">
            <v>-</v>
          </cell>
          <cell r="L1639">
            <v>2730</v>
          </cell>
          <cell r="M1639">
            <v>67.484662576687114</v>
          </cell>
          <cell r="N1639" t="e">
            <v>#VALUE!</v>
          </cell>
          <cell r="O1639" t="str">
            <v>-</v>
          </cell>
          <cell r="P1639" t="str">
            <v>-</v>
          </cell>
          <cell r="Q1639" t="str">
            <v>-</v>
          </cell>
          <cell r="R1639" t="e">
            <v>#VALUE!</v>
          </cell>
          <cell r="S1639" t="e">
            <v>#VALUE!</v>
          </cell>
          <cell r="T1639">
            <v>1950</v>
          </cell>
          <cell r="U1639">
            <v>2990</v>
          </cell>
          <cell r="V1639">
            <v>2990</v>
          </cell>
          <cell r="W1639">
            <v>53.333333333333336</v>
          </cell>
          <cell r="X1639">
            <v>0</v>
          </cell>
          <cell r="Y1639">
            <v>1950</v>
          </cell>
          <cell r="Z1639">
            <v>1950</v>
          </cell>
          <cell r="AA1639" t="str">
            <v>-</v>
          </cell>
        </row>
        <row r="1640">
          <cell r="A1640">
            <v>647</v>
          </cell>
          <cell r="B1640" t="str">
            <v>토마토케첩미국토마토페이스트43.8/오뚜기3.3kg오뚜기</v>
          </cell>
          <cell r="C1640">
            <v>132</v>
          </cell>
          <cell r="D1640" t="str">
            <v>조미료류</v>
          </cell>
          <cell r="E1640" t="str">
            <v>토마토케첩</v>
          </cell>
          <cell r="F1640" t="str">
            <v>미국토마토페이스트43.8/오뚜기</v>
          </cell>
          <cell r="G1640" t="str">
            <v>3.3kg</v>
          </cell>
          <cell r="I1640" t="str">
            <v>오뚜기</v>
          </cell>
          <cell r="J1640">
            <v>3950</v>
          </cell>
          <cell r="K1640">
            <v>4100</v>
          </cell>
          <cell r="L1640" t="str">
            <v>-</v>
          </cell>
          <cell r="M1640" t="e">
            <v>#VALUE!</v>
          </cell>
          <cell r="N1640" t="e">
            <v>#VALUE!</v>
          </cell>
          <cell r="O1640">
            <v>3950</v>
          </cell>
          <cell r="P1640">
            <v>3950</v>
          </cell>
          <cell r="Q1640">
            <v>3950</v>
          </cell>
          <cell r="R1640">
            <v>0</v>
          </cell>
          <cell r="S1640">
            <v>0</v>
          </cell>
          <cell r="T1640">
            <v>4280</v>
          </cell>
          <cell r="U1640" t="str">
            <v>-</v>
          </cell>
          <cell r="V1640">
            <v>4840</v>
          </cell>
          <cell r="W1640">
            <v>13.084112149532711</v>
          </cell>
          <cell r="X1640" t="e">
            <v>#VALUE!</v>
          </cell>
          <cell r="Y1640">
            <v>3920</v>
          </cell>
          <cell r="Z1640">
            <v>3920</v>
          </cell>
          <cell r="AA1640">
            <v>4360</v>
          </cell>
        </row>
        <row r="1641">
          <cell r="A1641">
            <v>648</v>
          </cell>
          <cell r="B1641" t="str">
            <v>토마토케첩3.3kg청정원</v>
          </cell>
          <cell r="D1641" t="str">
            <v>조미료류</v>
          </cell>
          <cell r="E1641" t="str">
            <v>토마토케첩</v>
          </cell>
          <cell r="G1641" t="str">
            <v>3.3kg</v>
          </cell>
          <cell r="I1641" t="str">
            <v>청정원</v>
          </cell>
          <cell r="J1641">
            <v>4100</v>
          </cell>
          <cell r="K1641">
            <v>3680</v>
          </cell>
          <cell r="L1641" t="str">
            <v>-</v>
          </cell>
          <cell r="M1641" t="e">
            <v>#VALUE!</v>
          </cell>
          <cell r="N1641" t="e">
            <v>#VALUE!</v>
          </cell>
          <cell r="O1641" t="str">
            <v>-</v>
          </cell>
          <cell r="P1641" t="str">
            <v>-</v>
          </cell>
          <cell r="Q1641" t="str">
            <v>-</v>
          </cell>
          <cell r="R1641" t="e">
            <v>#VALUE!</v>
          </cell>
          <cell r="S1641" t="e">
            <v>#VALUE!</v>
          </cell>
          <cell r="T1641">
            <v>4390</v>
          </cell>
          <cell r="U1641" t="str">
            <v>-</v>
          </cell>
          <cell r="V1641">
            <v>4390</v>
          </cell>
          <cell r="W1641">
            <v>0</v>
          </cell>
          <cell r="X1641" t="e">
            <v>#VALUE!</v>
          </cell>
          <cell r="Y1641">
            <v>3250</v>
          </cell>
          <cell r="Z1641">
            <v>3350</v>
          </cell>
          <cell r="AA1641">
            <v>3350</v>
          </cell>
        </row>
        <row r="1642">
          <cell r="A1642">
            <v>649</v>
          </cell>
          <cell r="B1642" t="str">
            <v>토마토케첩미국토마토페이스트43.8/오뚜기300g오뚜기</v>
          </cell>
          <cell r="D1642" t="str">
            <v>조미료류</v>
          </cell>
          <cell r="E1642" t="str">
            <v>토마토케첩</v>
          </cell>
          <cell r="F1642" t="str">
            <v>미국토마토페이스트43.8/오뚜기</v>
          </cell>
          <cell r="G1642" t="str">
            <v>300g</v>
          </cell>
          <cell r="I1642" t="str">
            <v>오뚜기</v>
          </cell>
          <cell r="J1642">
            <v>1090</v>
          </cell>
          <cell r="K1642">
            <v>1090</v>
          </cell>
          <cell r="L1642">
            <v>1090</v>
          </cell>
          <cell r="M1642">
            <v>0</v>
          </cell>
          <cell r="N1642">
            <v>0</v>
          </cell>
          <cell r="O1642">
            <v>1450</v>
          </cell>
          <cell r="P1642">
            <v>1450</v>
          </cell>
          <cell r="Q1642">
            <v>1450</v>
          </cell>
          <cell r="R1642">
            <v>0</v>
          </cell>
          <cell r="S1642">
            <v>0</v>
          </cell>
          <cell r="T1642">
            <v>1290</v>
          </cell>
          <cell r="U1642">
            <v>1110</v>
          </cell>
          <cell r="V1642">
            <v>1120</v>
          </cell>
          <cell r="W1642">
            <v>-13.178294573643411</v>
          </cell>
          <cell r="X1642">
            <v>0.90090090090090091</v>
          </cell>
          <cell r="Y1642">
            <v>1300</v>
          </cell>
          <cell r="Z1642">
            <v>1300</v>
          </cell>
          <cell r="AA1642">
            <v>1300</v>
          </cell>
        </row>
        <row r="1643">
          <cell r="A1643">
            <v>650</v>
          </cell>
          <cell r="B1643" t="str">
            <v>토마토케첩300g진한케첩청정원</v>
          </cell>
          <cell r="D1643" t="str">
            <v>조미료류</v>
          </cell>
          <cell r="E1643" t="str">
            <v>토마토케첩</v>
          </cell>
          <cell r="G1643" t="str">
            <v>300g</v>
          </cell>
          <cell r="H1643" t="str">
            <v>진한케첩</v>
          </cell>
          <cell r="I1643" t="str">
            <v>청정원</v>
          </cell>
          <cell r="J1643" t="str">
            <v>-</v>
          </cell>
          <cell r="K1643" t="str">
            <v>-</v>
          </cell>
          <cell r="L1643" t="str">
            <v>-</v>
          </cell>
          <cell r="M1643" t="e">
            <v>#VALUE!</v>
          </cell>
          <cell r="N1643" t="e">
            <v>#VALUE!</v>
          </cell>
          <cell r="O1643" t="str">
            <v>-</v>
          </cell>
          <cell r="P1643" t="str">
            <v>-</v>
          </cell>
          <cell r="Q1643" t="str">
            <v>-</v>
          </cell>
          <cell r="R1643" t="e">
            <v>#VALUE!</v>
          </cell>
          <cell r="S1643" t="e">
            <v>#VALUE!</v>
          </cell>
          <cell r="T1643" t="str">
            <v>-</v>
          </cell>
          <cell r="U1643" t="str">
            <v>-</v>
          </cell>
          <cell r="V1643">
            <v>1040</v>
          </cell>
          <cell r="W1643" t="e">
            <v>#VALUE!</v>
          </cell>
          <cell r="X1643" t="e">
            <v>#VALUE!</v>
          </cell>
          <cell r="Y1643">
            <v>1310</v>
          </cell>
          <cell r="Z1643">
            <v>1310</v>
          </cell>
          <cell r="AA1643">
            <v>1310</v>
          </cell>
        </row>
        <row r="1644">
          <cell r="A1644">
            <v>651</v>
          </cell>
          <cell r="B1644" t="str">
            <v>토마토케첩미국토마토페이스트43.8/오뚜기3kg파우치/가정용오뚜기</v>
          </cell>
          <cell r="D1644" t="str">
            <v>조미료류</v>
          </cell>
          <cell r="E1644" t="str">
            <v>토마토케첩</v>
          </cell>
          <cell r="F1644" t="str">
            <v>미국토마토페이스트43.8/오뚜기</v>
          </cell>
          <cell r="G1644" t="str">
            <v>3kg</v>
          </cell>
          <cell r="H1644" t="str">
            <v>파우치/가정용</v>
          </cell>
          <cell r="I1644" t="str">
            <v>오뚜기</v>
          </cell>
          <cell r="J1644">
            <v>3300</v>
          </cell>
          <cell r="K1644">
            <v>3460</v>
          </cell>
          <cell r="L1644">
            <v>3460</v>
          </cell>
          <cell r="M1644">
            <v>4.8484848484848486</v>
          </cell>
          <cell r="N1644">
            <v>0</v>
          </cell>
          <cell r="O1644" t="str">
            <v>-</v>
          </cell>
          <cell r="P1644">
            <v>3950</v>
          </cell>
          <cell r="Q1644">
            <v>3950</v>
          </cell>
          <cell r="R1644" t="e">
            <v>#VALUE!</v>
          </cell>
          <cell r="S1644">
            <v>0</v>
          </cell>
          <cell r="T1644">
            <v>3760</v>
          </cell>
          <cell r="U1644" t="str">
            <v>-</v>
          </cell>
          <cell r="V1644" t="str">
            <v>-</v>
          </cell>
          <cell r="W1644" t="e">
            <v>#VALUE!</v>
          </cell>
          <cell r="X1644" t="e">
            <v>#VALUE!</v>
          </cell>
          <cell r="Y1644">
            <v>3660</v>
          </cell>
          <cell r="Z1644">
            <v>3660</v>
          </cell>
          <cell r="AA1644">
            <v>3660</v>
          </cell>
        </row>
        <row r="1645">
          <cell r="A1645">
            <v>652</v>
          </cell>
          <cell r="B1645" t="str">
            <v>토마토케첩미국토마토페이스트54/청정원400g유기농케첩청정원</v>
          </cell>
          <cell r="D1645" t="str">
            <v>조미료류</v>
          </cell>
          <cell r="E1645" t="str">
            <v>토마토케첩</v>
          </cell>
          <cell r="F1645" t="str">
            <v>미국토마토페이스트54/청정원</v>
          </cell>
          <cell r="G1645" t="str">
            <v>400g</v>
          </cell>
          <cell r="H1645" t="str">
            <v>유기농케첩</v>
          </cell>
          <cell r="I1645" t="str">
            <v>청정원</v>
          </cell>
          <cell r="J1645" t="str">
            <v>-</v>
          </cell>
          <cell r="K1645" t="str">
            <v>-</v>
          </cell>
          <cell r="L1645" t="str">
            <v>-</v>
          </cell>
          <cell r="M1645" t="e">
            <v>#VALUE!</v>
          </cell>
          <cell r="N1645" t="e">
            <v>#VALUE!</v>
          </cell>
          <cell r="O1645" t="str">
            <v>-</v>
          </cell>
          <cell r="P1645" t="str">
            <v>-</v>
          </cell>
          <cell r="Q1645" t="str">
            <v>-</v>
          </cell>
          <cell r="R1645" t="e">
            <v>#VALUE!</v>
          </cell>
          <cell r="S1645" t="e">
            <v>#VALUE!</v>
          </cell>
          <cell r="T1645" t="str">
            <v>-</v>
          </cell>
          <cell r="U1645" t="str">
            <v>-</v>
          </cell>
          <cell r="V1645">
            <v>4500</v>
          </cell>
          <cell r="W1645" t="e">
            <v>#VALUE!</v>
          </cell>
          <cell r="X1645" t="e">
            <v>#VALUE!</v>
          </cell>
          <cell r="Y1645">
            <v>5400</v>
          </cell>
          <cell r="Z1645">
            <v>5400</v>
          </cell>
          <cell r="AA1645">
            <v>5400</v>
          </cell>
        </row>
        <row r="1646">
          <cell r="A1646">
            <v>653</v>
          </cell>
          <cell r="B1646" t="str">
            <v>토마토케첩미국토마토페이스트43.8/오뚜기500g오뚜기</v>
          </cell>
          <cell r="D1646" t="str">
            <v>조미료류</v>
          </cell>
          <cell r="E1646" t="str">
            <v>토마토케첩</v>
          </cell>
          <cell r="F1646" t="str">
            <v>미국토마토페이스트43.8/오뚜기</v>
          </cell>
          <cell r="G1646" t="str">
            <v>500g</v>
          </cell>
          <cell r="I1646" t="str">
            <v>오뚜기</v>
          </cell>
          <cell r="J1646">
            <v>1680</v>
          </cell>
          <cell r="K1646">
            <v>1680</v>
          </cell>
          <cell r="L1646">
            <v>1680</v>
          </cell>
          <cell r="M1646">
            <v>0</v>
          </cell>
          <cell r="N1646">
            <v>0</v>
          </cell>
          <cell r="O1646">
            <v>1950</v>
          </cell>
          <cell r="P1646">
            <v>1950</v>
          </cell>
          <cell r="Q1646">
            <v>1950</v>
          </cell>
          <cell r="R1646">
            <v>0</v>
          </cell>
          <cell r="S1646">
            <v>0</v>
          </cell>
          <cell r="T1646">
            <v>2000</v>
          </cell>
          <cell r="U1646">
            <v>1900</v>
          </cell>
          <cell r="V1646">
            <v>1860</v>
          </cell>
          <cell r="W1646">
            <v>-7</v>
          </cell>
          <cell r="X1646">
            <v>-2.1052631578947367</v>
          </cell>
          <cell r="Y1646">
            <v>2050</v>
          </cell>
          <cell r="Z1646">
            <v>2050</v>
          </cell>
          <cell r="AA1646">
            <v>2050</v>
          </cell>
        </row>
        <row r="1647">
          <cell r="A1647">
            <v>654</v>
          </cell>
          <cell r="B1647" t="str">
            <v>토마토케첩500g진한케첩청정원</v>
          </cell>
          <cell r="D1647" t="str">
            <v>조미료류</v>
          </cell>
          <cell r="E1647" t="str">
            <v>토마토케첩</v>
          </cell>
          <cell r="G1647" t="str">
            <v>500g</v>
          </cell>
          <cell r="H1647" t="str">
            <v>진한케첩</v>
          </cell>
          <cell r="I1647" t="str">
            <v>청정원</v>
          </cell>
          <cell r="J1647">
            <v>1800</v>
          </cell>
          <cell r="K1647">
            <v>1800</v>
          </cell>
          <cell r="L1647">
            <v>1800</v>
          </cell>
          <cell r="M1647">
            <v>0</v>
          </cell>
          <cell r="N1647">
            <v>0</v>
          </cell>
          <cell r="O1647" t="str">
            <v>-</v>
          </cell>
          <cell r="P1647" t="str">
            <v>-</v>
          </cell>
          <cell r="Q1647" t="str">
            <v>-</v>
          </cell>
          <cell r="R1647" t="e">
            <v>#VALUE!</v>
          </cell>
          <cell r="S1647" t="e">
            <v>#VALUE!</v>
          </cell>
          <cell r="T1647">
            <v>1820</v>
          </cell>
          <cell r="U1647">
            <v>1730</v>
          </cell>
          <cell r="V1647">
            <v>1730</v>
          </cell>
          <cell r="W1647">
            <v>-4.9450549450549453</v>
          </cell>
          <cell r="X1647">
            <v>0</v>
          </cell>
          <cell r="Y1647">
            <v>2000</v>
          </cell>
          <cell r="Z1647">
            <v>2000</v>
          </cell>
          <cell r="AA1647">
            <v>2000</v>
          </cell>
        </row>
        <row r="1648">
          <cell r="A1648">
            <v>655</v>
          </cell>
          <cell r="B1648" t="str">
            <v>토마토케첩미국토마토페이스트54/청정원600g유기농케첩청정원</v>
          </cell>
          <cell r="D1648" t="str">
            <v>조미료류</v>
          </cell>
          <cell r="E1648" t="str">
            <v>토마토케첩</v>
          </cell>
          <cell r="F1648" t="str">
            <v>미국토마토페이스트54/청정원</v>
          </cell>
          <cell r="G1648" t="str">
            <v>600g</v>
          </cell>
          <cell r="H1648" t="str">
            <v>유기농케첩</v>
          </cell>
          <cell r="I1648" t="str">
            <v>청정원</v>
          </cell>
          <cell r="J1648" t="str">
            <v>-</v>
          </cell>
          <cell r="K1648" t="str">
            <v>-</v>
          </cell>
          <cell r="L1648" t="str">
            <v>-</v>
          </cell>
          <cell r="M1648" t="e">
            <v>#VALUE!</v>
          </cell>
          <cell r="N1648" t="e">
            <v>#VALUE!</v>
          </cell>
          <cell r="O1648" t="str">
            <v>-</v>
          </cell>
          <cell r="P1648" t="str">
            <v>-</v>
          </cell>
          <cell r="Q1648" t="str">
            <v>-</v>
          </cell>
          <cell r="R1648" t="e">
            <v>#VALUE!</v>
          </cell>
          <cell r="S1648" t="e">
            <v>#VALUE!</v>
          </cell>
          <cell r="T1648" t="str">
            <v>-</v>
          </cell>
          <cell r="U1648" t="str">
            <v>-</v>
          </cell>
          <cell r="V1648">
            <v>2350</v>
          </cell>
          <cell r="W1648" t="e">
            <v>#VALUE!</v>
          </cell>
          <cell r="X1648" t="e">
            <v>#VALUE!</v>
          </cell>
          <cell r="Y1648">
            <v>7300</v>
          </cell>
          <cell r="Z1648">
            <v>7300</v>
          </cell>
          <cell r="AA1648">
            <v>7300</v>
          </cell>
        </row>
        <row r="1649">
          <cell r="A1649">
            <v>656</v>
          </cell>
          <cell r="B1649" t="str">
            <v>토마토케첩미국토마토페이스트43.8/오뚜기800g오뚜기</v>
          </cell>
          <cell r="D1649" t="str">
            <v>조미료류</v>
          </cell>
          <cell r="E1649" t="str">
            <v>토마토케첩</v>
          </cell>
          <cell r="F1649" t="str">
            <v>미국토마토페이스트43.8/오뚜기</v>
          </cell>
          <cell r="G1649" t="str">
            <v>800g</v>
          </cell>
          <cell r="I1649" t="str">
            <v>오뚜기</v>
          </cell>
          <cell r="J1649">
            <v>2460</v>
          </cell>
          <cell r="K1649">
            <v>2460</v>
          </cell>
          <cell r="L1649">
            <v>2460</v>
          </cell>
          <cell r="M1649">
            <v>0</v>
          </cell>
          <cell r="N1649">
            <v>0</v>
          </cell>
          <cell r="O1649">
            <v>2750</v>
          </cell>
          <cell r="P1649">
            <v>2750</v>
          </cell>
          <cell r="Q1649">
            <v>2750</v>
          </cell>
          <cell r="R1649">
            <v>0</v>
          </cell>
          <cell r="S1649">
            <v>0</v>
          </cell>
          <cell r="T1649">
            <v>2380</v>
          </cell>
          <cell r="U1649">
            <v>3000</v>
          </cell>
          <cell r="V1649" t="str">
            <v>-</v>
          </cell>
          <cell r="W1649" t="e">
            <v>#VALUE!</v>
          </cell>
          <cell r="X1649" t="e">
            <v>#VALUE!</v>
          </cell>
          <cell r="Y1649">
            <v>3000</v>
          </cell>
          <cell r="Z1649">
            <v>3000</v>
          </cell>
          <cell r="AA1649">
            <v>3000</v>
          </cell>
        </row>
        <row r="1650">
          <cell r="A1650">
            <v>657</v>
          </cell>
          <cell r="B1650" t="str">
            <v>토마토케첩미국토마토페이스트43.8/오뚜기9g오뚜기</v>
          </cell>
          <cell r="D1650" t="str">
            <v>조미료류</v>
          </cell>
          <cell r="E1650" t="str">
            <v>토마토케첩</v>
          </cell>
          <cell r="F1650" t="str">
            <v>미국토마토페이스트43.8/오뚜기</v>
          </cell>
          <cell r="G1650" t="str">
            <v>9g</v>
          </cell>
          <cell r="I1650" t="str">
            <v>오뚜기</v>
          </cell>
          <cell r="J1650" t="str">
            <v>-</v>
          </cell>
          <cell r="K1650" t="str">
            <v>-</v>
          </cell>
          <cell r="L1650" t="str">
            <v>-</v>
          </cell>
          <cell r="M1650" t="e">
            <v>#VALUE!</v>
          </cell>
          <cell r="N1650" t="e">
            <v>#VALUE!</v>
          </cell>
          <cell r="O1650" t="str">
            <v>-</v>
          </cell>
          <cell r="P1650" t="str">
            <v>-</v>
          </cell>
          <cell r="Q1650" t="str">
            <v>-</v>
          </cell>
          <cell r="R1650" t="e">
            <v>#VALUE!</v>
          </cell>
          <cell r="S1650" t="e">
            <v>#VALUE!</v>
          </cell>
          <cell r="T1650" t="str">
            <v>-</v>
          </cell>
          <cell r="U1650" t="str">
            <v>-</v>
          </cell>
          <cell r="V1650" t="str">
            <v>-</v>
          </cell>
          <cell r="W1650" t="e">
            <v>#VALUE!</v>
          </cell>
          <cell r="X1650" t="e">
            <v>#VALUE!</v>
          </cell>
          <cell r="Y1650" t="str">
            <v>-</v>
          </cell>
          <cell r="Z1650" t="str">
            <v>-</v>
          </cell>
          <cell r="AA1650" t="str">
            <v>-</v>
          </cell>
        </row>
        <row r="1651">
          <cell r="A1651">
            <v>658</v>
          </cell>
          <cell r="B1651" t="str">
            <v>토마토케첩미국토마토페이스트43.8/오뚜기kg오뚜기</v>
          </cell>
          <cell r="D1651" t="str">
            <v>조미료류</v>
          </cell>
          <cell r="E1651" t="str">
            <v>토마토케첩</v>
          </cell>
          <cell r="F1651" t="str">
            <v>미국토마토페이스트43.8/오뚜기</v>
          </cell>
          <cell r="G1651" t="str">
            <v>kg</v>
          </cell>
          <cell r="I1651" t="str">
            <v>오뚜기</v>
          </cell>
          <cell r="J1651">
            <v>2450</v>
          </cell>
          <cell r="K1651">
            <v>2450</v>
          </cell>
          <cell r="L1651">
            <v>2980</v>
          </cell>
          <cell r="M1651">
            <v>21.632653061224488</v>
          </cell>
          <cell r="N1651">
            <v>21.632653061224488</v>
          </cell>
          <cell r="O1651">
            <v>3300</v>
          </cell>
          <cell r="P1651" t="str">
            <v>-</v>
          </cell>
          <cell r="Q1651" t="str">
            <v>-</v>
          </cell>
          <cell r="R1651" t="e">
            <v>#VALUE!</v>
          </cell>
          <cell r="S1651" t="e">
            <v>#VALUE!</v>
          </cell>
          <cell r="T1651" t="str">
            <v>-</v>
          </cell>
          <cell r="U1651" t="str">
            <v>-</v>
          </cell>
          <cell r="V1651" t="str">
            <v>-</v>
          </cell>
          <cell r="W1651" t="e">
            <v>#VALUE!</v>
          </cell>
          <cell r="X1651" t="e">
            <v>#VALUE!</v>
          </cell>
          <cell r="Y1651">
            <v>3650</v>
          </cell>
          <cell r="Z1651">
            <v>3650</v>
          </cell>
          <cell r="AA1651">
            <v>3650</v>
          </cell>
        </row>
        <row r="1652">
          <cell r="A1652">
            <v>659</v>
          </cell>
          <cell r="B1652" t="str">
            <v>토마토통조림수입/헌트2.89kg토마토홀상도(수입)</v>
          </cell>
          <cell r="C1652">
            <v>133</v>
          </cell>
          <cell r="D1652" t="str">
            <v>조미료류</v>
          </cell>
          <cell r="E1652" t="str">
            <v>토마토통조림</v>
          </cell>
          <cell r="F1652" t="str">
            <v>수입/헌트</v>
          </cell>
          <cell r="G1652" t="str">
            <v>2.89kg</v>
          </cell>
          <cell r="H1652" t="str">
            <v>토마토홀</v>
          </cell>
          <cell r="I1652" t="str">
            <v>상도(수입)</v>
          </cell>
          <cell r="J1652">
            <v>6100</v>
          </cell>
          <cell r="K1652">
            <v>6500</v>
          </cell>
          <cell r="L1652">
            <v>6500</v>
          </cell>
          <cell r="M1652">
            <v>6.557377049180328</v>
          </cell>
          <cell r="N1652">
            <v>0</v>
          </cell>
          <cell r="O1652" t="str">
            <v>-</v>
          </cell>
          <cell r="P1652" t="str">
            <v>-</v>
          </cell>
          <cell r="Q1652" t="str">
            <v>-</v>
          </cell>
          <cell r="R1652" t="e">
            <v>#VALUE!</v>
          </cell>
          <cell r="S1652" t="e">
            <v>#VALUE!</v>
          </cell>
          <cell r="T1652" t="str">
            <v>-</v>
          </cell>
          <cell r="U1652" t="str">
            <v>-</v>
          </cell>
          <cell r="W1652" t="e">
            <v>#VALUE!</v>
          </cell>
          <cell r="X1652" t="e">
            <v>#VALUE!</v>
          </cell>
          <cell r="Y1652">
            <v>7170</v>
          </cell>
          <cell r="Z1652">
            <v>7170</v>
          </cell>
          <cell r="AA1652">
            <v>6380</v>
          </cell>
        </row>
        <row r="1653">
          <cell r="A1653">
            <v>660</v>
          </cell>
          <cell r="B1653" t="str">
            <v>토마토통조림수입/산베니토2.89kg토마토홀상도(수입)</v>
          </cell>
          <cell r="D1653" t="str">
            <v>조미료류</v>
          </cell>
          <cell r="E1653" t="str">
            <v>토마토통조림</v>
          </cell>
          <cell r="F1653" t="str">
            <v>수입/산베니토</v>
          </cell>
          <cell r="G1653" t="str">
            <v>2.89kg</v>
          </cell>
          <cell r="H1653" t="str">
            <v>토마토홀</v>
          </cell>
          <cell r="I1653" t="str">
            <v>상도(수입)</v>
          </cell>
          <cell r="J1653" t="str">
            <v>-</v>
          </cell>
          <cell r="K1653" t="str">
            <v>-</v>
          </cell>
          <cell r="L1653" t="str">
            <v>-</v>
          </cell>
          <cell r="M1653" t="e">
            <v>#VALUE!</v>
          </cell>
          <cell r="N1653" t="e">
            <v>#VALUE!</v>
          </cell>
          <cell r="O1653" t="str">
            <v>-</v>
          </cell>
          <cell r="P1653" t="str">
            <v>-</v>
          </cell>
          <cell r="Q1653" t="str">
            <v>-</v>
          </cell>
          <cell r="R1653" t="e">
            <v>#VALUE!</v>
          </cell>
          <cell r="S1653" t="e">
            <v>#VALUE!</v>
          </cell>
          <cell r="T1653" t="str">
            <v>-</v>
          </cell>
          <cell r="U1653" t="str">
            <v>-</v>
          </cell>
          <cell r="V1653" t="str">
            <v>-</v>
          </cell>
          <cell r="W1653" t="e">
            <v>#VALUE!</v>
          </cell>
          <cell r="X1653" t="e">
            <v>#VALUE!</v>
          </cell>
          <cell r="Y1653">
            <v>5850</v>
          </cell>
          <cell r="Z1653">
            <v>5850</v>
          </cell>
          <cell r="AA1653">
            <v>5850</v>
          </cell>
        </row>
        <row r="1654">
          <cell r="A1654">
            <v>661</v>
          </cell>
          <cell r="B1654" t="str">
            <v>토마토통조림수입/헌트3kg토마토소스오뚜기</v>
          </cell>
          <cell r="D1654" t="str">
            <v>조미료류</v>
          </cell>
          <cell r="E1654" t="str">
            <v>토마토통조림</v>
          </cell>
          <cell r="F1654" t="str">
            <v>수입/헌트</v>
          </cell>
          <cell r="G1654" t="str">
            <v>3kg</v>
          </cell>
          <cell r="H1654" t="str">
            <v>토마토소스</v>
          </cell>
          <cell r="I1654" t="str">
            <v>오뚜기</v>
          </cell>
          <cell r="J1654">
            <v>9200</v>
          </cell>
          <cell r="K1654">
            <v>9200</v>
          </cell>
          <cell r="L1654">
            <v>8910</v>
          </cell>
          <cell r="M1654">
            <v>-3.152173913043478</v>
          </cell>
          <cell r="N1654">
            <v>-3.152173913043478</v>
          </cell>
          <cell r="O1654" t="str">
            <v>-</v>
          </cell>
          <cell r="P1654" t="str">
            <v>-</v>
          </cell>
          <cell r="Q1654" t="str">
            <v>-</v>
          </cell>
          <cell r="R1654" t="e">
            <v>#VALUE!</v>
          </cell>
          <cell r="S1654" t="e">
            <v>#VALUE!</v>
          </cell>
          <cell r="T1654" t="str">
            <v>-</v>
          </cell>
          <cell r="U1654" t="str">
            <v>-</v>
          </cell>
          <cell r="W1654" t="e">
            <v>#VALUE!</v>
          </cell>
          <cell r="X1654" t="e">
            <v>#VALUE!</v>
          </cell>
          <cell r="Y1654" t="str">
            <v>-</v>
          </cell>
          <cell r="Z1654" t="str">
            <v>-</v>
          </cell>
          <cell r="AA1654" t="str">
            <v>-</v>
          </cell>
        </row>
        <row r="1655">
          <cell r="A1655">
            <v>662</v>
          </cell>
          <cell r="B1655" t="str">
            <v>토마토페이스트수입/헌트3.15kg상도(수입)</v>
          </cell>
          <cell r="C1655">
            <v>134</v>
          </cell>
          <cell r="D1655" t="str">
            <v>조미료류</v>
          </cell>
          <cell r="E1655" t="str">
            <v>토마토페이스트</v>
          </cell>
          <cell r="F1655" t="str">
            <v>수입/헌트</v>
          </cell>
          <cell r="G1655" t="str">
            <v>3.15kg</v>
          </cell>
          <cell r="I1655" t="str">
            <v>상도(수입)</v>
          </cell>
          <cell r="J1655">
            <v>8450</v>
          </cell>
          <cell r="K1655">
            <v>8450</v>
          </cell>
          <cell r="L1655" t="str">
            <v>-</v>
          </cell>
          <cell r="M1655" t="e">
            <v>#VALUE!</v>
          </cell>
          <cell r="N1655" t="e">
            <v>#VALUE!</v>
          </cell>
          <cell r="O1655" t="str">
            <v>-</v>
          </cell>
          <cell r="P1655" t="str">
            <v>-</v>
          </cell>
          <cell r="Q1655" t="str">
            <v>-</v>
          </cell>
          <cell r="R1655" t="e">
            <v>#VALUE!</v>
          </cell>
          <cell r="S1655" t="e">
            <v>#VALUE!</v>
          </cell>
          <cell r="T1655" t="str">
            <v>-</v>
          </cell>
          <cell r="U1655" t="str">
            <v>-</v>
          </cell>
          <cell r="V1655" t="str">
            <v>-</v>
          </cell>
          <cell r="W1655" t="e">
            <v>#VALUE!</v>
          </cell>
          <cell r="X1655" t="e">
            <v>#VALUE!</v>
          </cell>
          <cell r="Y1655">
            <v>8800</v>
          </cell>
          <cell r="Z1655">
            <v>8500</v>
          </cell>
          <cell r="AA1655">
            <v>8500</v>
          </cell>
        </row>
        <row r="1656">
          <cell r="A1656">
            <v>663</v>
          </cell>
          <cell r="B1656" t="str">
            <v>토마토페이스트미국토마토/헌트340g상도(수입)</v>
          </cell>
          <cell r="D1656" t="str">
            <v>조미료류</v>
          </cell>
          <cell r="E1656" t="str">
            <v>토마토페이스트</v>
          </cell>
          <cell r="F1656" t="str">
            <v>미국토마토/헌트</v>
          </cell>
          <cell r="G1656" t="str">
            <v>340g</v>
          </cell>
          <cell r="I1656" t="str">
            <v>상도(수입)</v>
          </cell>
          <cell r="J1656" t="str">
            <v>-</v>
          </cell>
          <cell r="K1656" t="str">
            <v>-</v>
          </cell>
          <cell r="L1656" t="str">
            <v>-</v>
          </cell>
          <cell r="M1656" t="e">
            <v>#VALUE!</v>
          </cell>
          <cell r="N1656" t="e">
            <v>#VALUE!</v>
          </cell>
          <cell r="O1656" t="str">
            <v>-</v>
          </cell>
          <cell r="P1656" t="str">
            <v>-</v>
          </cell>
          <cell r="Q1656" t="str">
            <v>-</v>
          </cell>
          <cell r="R1656" t="e">
            <v>#VALUE!</v>
          </cell>
          <cell r="S1656" t="e">
            <v>#VALUE!</v>
          </cell>
          <cell r="T1656" t="str">
            <v>-</v>
          </cell>
          <cell r="U1656" t="str">
            <v>-</v>
          </cell>
          <cell r="V1656" t="str">
            <v>-</v>
          </cell>
          <cell r="W1656" t="e">
            <v>#VALUE!</v>
          </cell>
          <cell r="X1656" t="e">
            <v>#VALUE!</v>
          </cell>
          <cell r="Y1656" t="str">
            <v>-</v>
          </cell>
          <cell r="Z1656" t="str">
            <v>-</v>
          </cell>
          <cell r="AA1656" t="str">
            <v>-</v>
          </cell>
        </row>
        <row r="1657">
          <cell r="A1657">
            <v>664</v>
          </cell>
          <cell r="B1657" t="str">
            <v>토마토퓨레미국/헌트3.03kg토마토퓨레상도(수입)</v>
          </cell>
          <cell r="C1657">
            <v>135</v>
          </cell>
          <cell r="D1657" t="str">
            <v>조미료류</v>
          </cell>
          <cell r="E1657" t="str">
            <v>토마토퓨레</v>
          </cell>
          <cell r="F1657" t="str">
            <v>미국/헌트</v>
          </cell>
          <cell r="G1657" t="str">
            <v>3.03kg</v>
          </cell>
          <cell r="H1657" t="str">
            <v>토마토퓨레</v>
          </cell>
          <cell r="I1657" t="str">
            <v>상도(수입)</v>
          </cell>
          <cell r="J1657">
            <v>7650</v>
          </cell>
          <cell r="K1657">
            <v>7650</v>
          </cell>
          <cell r="L1657">
            <v>7650</v>
          </cell>
          <cell r="M1657">
            <v>0</v>
          </cell>
          <cell r="N1657">
            <v>0</v>
          </cell>
          <cell r="O1657" t="str">
            <v>-</v>
          </cell>
          <cell r="P1657" t="str">
            <v>-</v>
          </cell>
          <cell r="Q1657" t="str">
            <v>-</v>
          </cell>
          <cell r="R1657" t="e">
            <v>#VALUE!</v>
          </cell>
          <cell r="S1657" t="e">
            <v>#VALUE!</v>
          </cell>
          <cell r="T1657" t="str">
            <v>-</v>
          </cell>
          <cell r="U1657" t="str">
            <v>-</v>
          </cell>
          <cell r="V1657" t="str">
            <v>-</v>
          </cell>
          <cell r="W1657" t="e">
            <v>#VALUE!</v>
          </cell>
          <cell r="X1657" t="e">
            <v>#VALUE!</v>
          </cell>
          <cell r="Y1657">
            <v>8990</v>
          </cell>
          <cell r="Z1657">
            <v>7000</v>
          </cell>
          <cell r="AA1657">
            <v>7000</v>
          </cell>
        </row>
        <row r="1658">
          <cell r="A1658">
            <v>665</v>
          </cell>
          <cell r="B1658" t="str">
            <v>피자소스265g오뚜기</v>
          </cell>
          <cell r="C1658">
            <v>136</v>
          </cell>
          <cell r="D1658" t="str">
            <v>조미료류</v>
          </cell>
          <cell r="E1658" t="str">
            <v>피자소스</v>
          </cell>
          <cell r="G1658" t="str">
            <v>265g</v>
          </cell>
          <cell r="I1658" t="str">
            <v>오뚜기</v>
          </cell>
          <cell r="J1658" t="str">
            <v>-</v>
          </cell>
          <cell r="K1658" t="str">
            <v>-</v>
          </cell>
          <cell r="L1658" t="str">
            <v>-</v>
          </cell>
          <cell r="M1658" t="e">
            <v>#VALUE!</v>
          </cell>
          <cell r="N1658" t="e">
            <v>#VALUE!</v>
          </cell>
          <cell r="O1658">
            <v>1600</v>
          </cell>
          <cell r="P1658">
            <v>1600</v>
          </cell>
          <cell r="Q1658">
            <v>1600</v>
          </cell>
          <cell r="R1658">
            <v>0</v>
          </cell>
          <cell r="S1658">
            <v>0</v>
          </cell>
          <cell r="T1658">
            <v>1540</v>
          </cell>
          <cell r="U1658">
            <v>1540</v>
          </cell>
          <cell r="W1658">
            <v>-100</v>
          </cell>
          <cell r="X1658">
            <v>-100</v>
          </cell>
          <cell r="Y1658">
            <v>1520</v>
          </cell>
          <cell r="Z1658">
            <v>1520</v>
          </cell>
          <cell r="AA1658">
            <v>1520</v>
          </cell>
        </row>
        <row r="1659">
          <cell r="A1659">
            <v>666</v>
          </cell>
          <cell r="B1659" t="str">
            <v>피자소스3.3kg청정원</v>
          </cell>
          <cell r="D1659" t="str">
            <v>조미료류</v>
          </cell>
          <cell r="E1659" t="str">
            <v>피자소스</v>
          </cell>
          <cell r="G1659" t="str">
            <v>3.3kg</v>
          </cell>
          <cell r="I1659" t="str">
            <v>청정원</v>
          </cell>
          <cell r="J1659">
            <v>12700</v>
          </cell>
          <cell r="K1659">
            <v>12700</v>
          </cell>
          <cell r="L1659">
            <v>12700</v>
          </cell>
          <cell r="M1659">
            <v>0</v>
          </cell>
          <cell r="N1659">
            <v>0</v>
          </cell>
          <cell r="O1659" t="str">
            <v>-</v>
          </cell>
          <cell r="P1659" t="str">
            <v>-</v>
          </cell>
          <cell r="Q1659" t="str">
            <v>-</v>
          </cell>
          <cell r="R1659" t="e">
            <v>#VALUE!</v>
          </cell>
          <cell r="S1659" t="e">
            <v>#VALUE!</v>
          </cell>
          <cell r="T1659" t="str">
            <v>-</v>
          </cell>
          <cell r="U1659" t="str">
            <v>-</v>
          </cell>
          <cell r="V1659" t="str">
            <v>-</v>
          </cell>
          <cell r="W1659" t="e">
            <v>#VALUE!</v>
          </cell>
          <cell r="X1659" t="e">
            <v>#VALUE!</v>
          </cell>
          <cell r="Y1659" t="str">
            <v>-</v>
          </cell>
          <cell r="Z1659" t="str">
            <v>-</v>
          </cell>
          <cell r="AA1659" t="str">
            <v>-</v>
          </cell>
        </row>
        <row r="1660">
          <cell r="A1660">
            <v>667</v>
          </cell>
          <cell r="B1660" t="str">
            <v>피자소스3kg오뚜기</v>
          </cell>
          <cell r="D1660" t="str">
            <v>조미료류</v>
          </cell>
          <cell r="E1660" t="str">
            <v>피자소스</v>
          </cell>
          <cell r="G1660" t="str">
            <v>3kg</v>
          </cell>
          <cell r="I1660" t="str">
            <v>오뚜기</v>
          </cell>
          <cell r="J1660">
            <v>6980</v>
          </cell>
          <cell r="K1660">
            <v>9800</v>
          </cell>
          <cell r="L1660">
            <v>9800</v>
          </cell>
          <cell r="M1660">
            <v>40.401146131805156</v>
          </cell>
          <cell r="N1660">
            <v>0</v>
          </cell>
          <cell r="O1660" t="str">
            <v>-</v>
          </cell>
          <cell r="P1660" t="str">
            <v>-</v>
          </cell>
          <cell r="Q1660" t="str">
            <v>-</v>
          </cell>
          <cell r="R1660" t="e">
            <v>#VALUE!</v>
          </cell>
          <cell r="S1660" t="e">
            <v>#VALUE!</v>
          </cell>
          <cell r="T1660" t="str">
            <v>-</v>
          </cell>
          <cell r="U1660" t="str">
            <v>-</v>
          </cell>
          <cell r="V1660" t="str">
            <v>-</v>
          </cell>
          <cell r="W1660" t="e">
            <v>#VALUE!</v>
          </cell>
          <cell r="X1660" t="e">
            <v>#VALUE!</v>
          </cell>
          <cell r="Y1660" t="str">
            <v>-</v>
          </cell>
          <cell r="Z1660" t="str">
            <v>-</v>
          </cell>
          <cell r="AA1660" t="str">
            <v>-</v>
          </cell>
        </row>
        <row r="1661">
          <cell r="A1661">
            <v>668</v>
          </cell>
          <cell r="B1661" t="str">
            <v>하이스분분말/오뚜기kg하이라이스오뚜기</v>
          </cell>
          <cell r="C1661">
            <v>137</v>
          </cell>
          <cell r="D1661" t="str">
            <v>조미료류</v>
          </cell>
          <cell r="E1661" t="str">
            <v>하이스분</v>
          </cell>
          <cell r="F1661" t="str">
            <v>분말/오뚜기</v>
          </cell>
          <cell r="G1661" t="str">
            <v>kg</v>
          </cell>
          <cell r="H1661" t="str">
            <v>하이라이스</v>
          </cell>
          <cell r="I1661" t="str">
            <v>오뚜기</v>
          </cell>
          <cell r="J1661">
            <v>5000</v>
          </cell>
          <cell r="K1661">
            <v>5000</v>
          </cell>
          <cell r="L1661">
            <v>5000</v>
          </cell>
          <cell r="M1661">
            <v>0</v>
          </cell>
          <cell r="N1661">
            <v>0</v>
          </cell>
          <cell r="O1661">
            <v>4900</v>
          </cell>
          <cell r="P1661">
            <v>4900</v>
          </cell>
          <cell r="Q1661">
            <v>4900</v>
          </cell>
          <cell r="R1661">
            <v>0</v>
          </cell>
          <cell r="S1661">
            <v>0</v>
          </cell>
          <cell r="T1661">
            <v>4750</v>
          </cell>
          <cell r="U1661" t="str">
            <v>-</v>
          </cell>
          <cell r="V1661">
            <v>4750</v>
          </cell>
          <cell r="W1661">
            <v>0</v>
          </cell>
          <cell r="X1661" t="e">
            <v>#VALUE!</v>
          </cell>
          <cell r="Y1661">
            <v>5000</v>
          </cell>
          <cell r="Z1661">
            <v>5120</v>
          </cell>
          <cell r="AA1661">
            <v>5060</v>
          </cell>
        </row>
        <row r="1662">
          <cell r="A1662">
            <v>669</v>
          </cell>
          <cell r="B1662" t="str">
            <v>핫소스미국식초91/mcilhenny사150g타바스코소스,무방부제,무색소오뚜기</v>
          </cell>
          <cell r="C1662">
            <v>138</v>
          </cell>
          <cell r="D1662" t="str">
            <v>조미료류</v>
          </cell>
          <cell r="E1662" t="str">
            <v>핫소스</v>
          </cell>
          <cell r="F1662" t="str">
            <v>미국식초91/mcilhenny사</v>
          </cell>
          <cell r="G1662" t="str">
            <v>150g</v>
          </cell>
          <cell r="H1662" t="str">
            <v>타바스코소스,무방부제,무색소</v>
          </cell>
          <cell r="I1662" t="str">
            <v>오뚜기</v>
          </cell>
          <cell r="J1662">
            <v>5900</v>
          </cell>
          <cell r="K1662">
            <v>5900</v>
          </cell>
          <cell r="L1662">
            <v>5900</v>
          </cell>
          <cell r="M1662">
            <v>0</v>
          </cell>
          <cell r="N1662">
            <v>0</v>
          </cell>
          <cell r="O1662">
            <v>6600</v>
          </cell>
          <cell r="P1662" t="str">
            <v>-</v>
          </cell>
          <cell r="Q1662" t="str">
            <v>-</v>
          </cell>
          <cell r="R1662" t="e">
            <v>#VALUE!</v>
          </cell>
          <cell r="S1662" t="e">
            <v>#VALUE!</v>
          </cell>
          <cell r="T1662">
            <v>6550</v>
          </cell>
          <cell r="U1662">
            <v>6550</v>
          </cell>
          <cell r="V1662">
            <v>6550</v>
          </cell>
          <cell r="W1662">
            <v>0</v>
          </cell>
          <cell r="X1662">
            <v>0</v>
          </cell>
          <cell r="Y1662">
            <v>6550</v>
          </cell>
          <cell r="Z1662">
            <v>6550</v>
          </cell>
          <cell r="AA1662">
            <v>6550</v>
          </cell>
        </row>
        <row r="1663">
          <cell r="A1663">
            <v>670</v>
          </cell>
          <cell r="B1663" t="str">
            <v>핫소스미국식초91/mcilhenny사350ml타바스코소스,무방부제,무색소오뚜기</v>
          </cell>
          <cell r="D1663" t="str">
            <v>조미료류</v>
          </cell>
          <cell r="E1663" t="str">
            <v>핫소스</v>
          </cell>
          <cell r="F1663" t="str">
            <v>미국식초91/mcilhenny사</v>
          </cell>
          <cell r="G1663" t="str">
            <v>350ml</v>
          </cell>
          <cell r="H1663" t="str">
            <v>타바스코소스,무방부제,무색소</v>
          </cell>
          <cell r="I1663" t="str">
            <v>오뚜기</v>
          </cell>
          <cell r="J1663">
            <v>10800</v>
          </cell>
          <cell r="K1663">
            <v>10800</v>
          </cell>
          <cell r="L1663">
            <v>10800</v>
          </cell>
          <cell r="M1663">
            <v>0</v>
          </cell>
          <cell r="N1663">
            <v>0</v>
          </cell>
          <cell r="O1663">
            <v>11700</v>
          </cell>
          <cell r="P1663" t="str">
            <v>-</v>
          </cell>
          <cell r="Q1663" t="str">
            <v>-</v>
          </cell>
          <cell r="R1663" t="e">
            <v>#VALUE!</v>
          </cell>
          <cell r="S1663" t="e">
            <v>#VALUE!</v>
          </cell>
          <cell r="T1663">
            <v>11900</v>
          </cell>
          <cell r="U1663" t="str">
            <v>-</v>
          </cell>
          <cell r="V1663">
            <v>7390</v>
          </cell>
          <cell r="W1663">
            <v>-37.899159663865547</v>
          </cell>
          <cell r="X1663" t="e">
            <v>#VALUE!</v>
          </cell>
          <cell r="Y1663">
            <v>11900</v>
          </cell>
          <cell r="Z1663">
            <v>11900</v>
          </cell>
          <cell r="AA1663">
            <v>11900</v>
          </cell>
        </row>
        <row r="1664">
          <cell r="A1664">
            <v>671</v>
          </cell>
          <cell r="B1664" t="str">
            <v>향신료/움트리100g마늘분움트리</v>
          </cell>
          <cell r="C1664">
            <v>139</v>
          </cell>
          <cell r="D1664" t="str">
            <v>조미료류</v>
          </cell>
          <cell r="E1664" t="str">
            <v>향신료</v>
          </cell>
          <cell r="F1664" t="str">
            <v>/움트리</v>
          </cell>
          <cell r="G1664" t="str">
            <v>100g</v>
          </cell>
          <cell r="H1664" t="str">
            <v>마늘분</v>
          </cell>
          <cell r="I1664" t="str">
            <v>움트리</v>
          </cell>
          <cell r="J1664" t="str">
            <v>-</v>
          </cell>
          <cell r="K1664" t="str">
            <v>-</v>
          </cell>
          <cell r="L1664" t="str">
            <v>-</v>
          </cell>
          <cell r="M1664" t="e">
            <v>#VALUE!</v>
          </cell>
          <cell r="N1664" t="e">
            <v>#VALUE!</v>
          </cell>
          <cell r="O1664" t="str">
            <v>-</v>
          </cell>
          <cell r="P1664">
            <v>1500</v>
          </cell>
          <cell r="Q1664">
            <v>1500</v>
          </cell>
          <cell r="R1664" t="e">
            <v>#VALUE!</v>
          </cell>
          <cell r="S1664">
            <v>0</v>
          </cell>
          <cell r="T1664" t="str">
            <v>-</v>
          </cell>
          <cell r="U1664">
            <v>4520</v>
          </cell>
          <cell r="V1664">
            <v>1100</v>
          </cell>
          <cell r="W1664" t="e">
            <v>#VALUE!</v>
          </cell>
          <cell r="X1664">
            <v>-75.663716814159287</v>
          </cell>
          <cell r="Y1664" t="str">
            <v>-</v>
          </cell>
          <cell r="Z1664">
            <v>3940</v>
          </cell>
          <cell r="AA1664" t="str">
            <v>-</v>
          </cell>
        </row>
        <row r="1665">
          <cell r="A1665">
            <v>672</v>
          </cell>
          <cell r="B1665" t="str">
            <v>향신료수입파슬리100g파슬리,말린것상도(수입)</v>
          </cell>
          <cell r="D1665" t="str">
            <v>조미료류</v>
          </cell>
          <cell r="E1665" t="str">
            <v>향신료</v>
          </cell>
          <cell r="F1665" t="str">
            <v>수입파슬리</v>
          </cell>
          <cell r="G1665" t="str">
            <v>100g</v>
          </cell>
          <cell r="H1665" t="str">
            <v>파슬리,말린것</v>
          </cell>
          <cell r="I1665" t="str">
            <v>상도(수입)</v>
          </cell>
          <cell r="J1665">
            <v>3450</v>
          </cell>
          <cell r="K1665">
            <v>3450</v>
          </cell>
          <cell r="L1665">
            <v>3450</v>
          </cell>
          <cell r="M1665">
            <v>0</v>
          </cell>
          <cell r="N1665">
            <v>0</v>
          </cell>
          <cell r="O1665" t="str">
            <v>-</v>
          </cell>
          <cell r="P1665" t="str">
            <v>-</v>
          </cell>
          <cell r="Q1665" t="str">
            <v>-</v>
          </cell>
          <cell r="R1665" t="e">
            <v>#VALUE!</v>
          </cell>
          <cell r="S1665" t="e">
            <v>#VALUE!</v>
          </cell>
          <cell r="T1665" t="str">
            <v>-</v>
          </cell>
          <cell r="U1665" t="str">
            <v>-</v>
          </cell>
          <cell r="V1665" t="str">
            <v>-</v>
          </cell>
          <cell r="W1665" t="e">
            <v>#VALUE!</v>
          </cell>
          <cell r="X1665" t="e">
            <v>#VALUE!</v>
          </cell>
          <cell r="Y1665">
            <v>6200</v>
          </cell>
          <cell r="Z1665">
            <v>6200</v>
          </cell>
          <cell r="AA1665">
            <v>6200</v>
          </cell>
        </row>
        <row r="1666">
          <cell r="A1666">
            <v>673</v>
          </cell>
          <cell r="B1666" t="str">
            <v>향신료수입파슬리100,McComick Foodservice95g파슬리가루맥코믹FS</v>
          </cell>
          <cell r="D1666" t="str">
            <v>조미료류</v>
          </cell>
          <cell r="E1666" t="str">
            <v>향신료</v>
          </cell>
          <cell r="F1666" t="str">
            <v>수입파슬리100,McComick Foodservice</v>
          </cell>
          <cell r="G1666" t="str">
            <v>95g</v>
          </cell>
          <cell r="H1666" t="str">
            <v>파슬리가루</v>
          </cell>
          <cell r="I1666" t="str">
            <v>맥코믹FS</v>
          </cell>
          <cell r="J1666">
            <v>7100</v>
          </cell>
          <cell r="K1666">
            <v>6200</v>
          </cell>
          <cell r="L1666">
            <v>6520</v>
          </cell>
          <cell r="M1666">
            <v>-8.169014084507042</v>
          </cell>
          <cell r="N1666">
            <v>5.161290322580645</v>
          </cell>
          <cell r="O1666" t="str">
            <v>-</v>
          </cell>
          <cell r="P1666" t="str">
            <v>-</v>
          </cell>
          <cell r="Q1666" t="str">
            <v>-</v>
          </cell>
          <cell r="R1666" t="e">
            <v>#VALUE!</v>
          </cell>
          <cell r="S1666" t="e">
            <v>#VALUE!</v>
          </cell>
          <cell r="T1666" t="str">
            <v>-</v>
          </cell>
          <cell r="U1666" t="str">
            <v>-</v>
          </cell>
          <cell r="V1666">
            <v>7080</v>
          </cell>
          <cell r="W1666" t="e">
            <v>#VALUE!</v>
          </cell>
          <cell r="X1666" t="e">
            <v>#VALUE!</v>
          </cell>
          <cell r="Y1666" t="str">
            <v>-</v>
          </cell>
          <cell r="Z1666" t="str">
            <v>-</v>
          </cell>
          <cell r="AA1666" t="str">
            <v>-</v>
          </cell>
        </row>
        <row r="1667">
          <cell r="A1667">
            <v>674</v>
          </cell>
          <cell r="B1667" t="str">
            <v>향신료150g오레가노수입</v>
          </cell>
          <cell r="D1667" t="str">
            <v>조미료류</v>
          </cell>
          <cell r="E1667" t="str">
            <v>향신료</v>
          </cell>
          <cell r="G1667" t="str">
            <v>150g</v>
          </cell>
          <cell r="H1667" t="str">
            <v>오레가노</v>
          </cell>
          <cell r="I1667" t="str">
            <v>수입</v>
          </cell>
          <cell r="J1667">
            <v>4800</v>
          </cell>
          <cell r="K1667">
            <v>5900</v>
          </cell>
          <cell r="L1667">
            <v>5500</v>
          </cell>
          <cell r="M1667">
            <v>14.583333333333334</v>
          </cell>
          <cell r="N1667">
            <v>-6.7796610169491522</v>
          </cell>
          <cell r="O1667">
            <v>3400</v>
          </cell>
          <cell r="P1667" t="str">
            <v>-</v>
          </cell>
          <cell r="Q1667" t="str">
            <v>-</v>
          </cell>
          <cell r="R1667" t="e">
            <v>#VALUE!</v>
          </cell>
          <cell r="S1667" t="e">
            <v>#VALUE!</v>
          </cell>
          <cell r="T1667" t="str">
            <v>-</v>
          </cell>
          <cell r="U1667" t="str">
            <v>-</v>
          </cell>
          <cell r="V1667" t="str">
            <v>-</v>
          </cell>
          <cell r="W1667" t="e">
            <v>#VALUE!</v>
          </cell>
          <cell r="X1667" t="e">
            <v>#VALUE!</v>
          </cell>
          <cell r="Y1667">
            <v>4070</v>
          </cell>
          <cell r="Z1667">
            <v>4070</v>
          </cell>
          <cell r="AA1667">
            <v>4070</v>
          </cell>
        </row>
        <row r="1668">
          <cell r="A1668">
            <v>675</v>
          </cell>
          <cell r="B1668" t="str">
            <v>향신료150g바질은진</v>
          </cell>
          <cell r="D1668" t="str">
            <v>조미료류</v>
          </cell>
          <cell r="E1668" t="str">
            <v>향신료</v>
          </cell>
          <cell r="G1668" t="str">
            <v>150g</v>
          </cell>
          <cell r="H1668" t="str">
            <v>바질</v>
          </cell>
          <cell r="I1668" t="str">
            <v>은진</v>
          </cell>
          <cell r="J1668">
            <v>5050</v>
          </cell>
          <cell r="K1668">
            <v>5050</v>
          </cell>
          <cell r="L1668">
            <v>3200</v>
          </cell>
          <cell r="M1668">
            <v>-36.633663366336634</v>
          </cell>
          <cell r="N1668">
            <v>-36.633663366336634</v>
          </cell>
          <cell r="O1668">
            <v>3400</v>
          </cell>
          <cell r="P1668" t="str">
            <v>-</v>
          </cell>
          <cell r="Q1668" t="str">
            <v>-</v>
          </cell>
          <cell r="R1668" t="e">
            <v>#VALUE!</v>
          </cell>
          <cell r="S1668" t="e">
            <v>#VALUE!</v>
          </cell>
          <cell r="T1668" t="str">
            <v>-</v>
          </cell>
          <cell r="U1668" t="str">
            <v>-</v>
          </cell>
          <cell r="W1668" t="e">
            <v>#VALUE!</v>
          </cell>
          <cell r="X1668" t="e">
            <v>#VALUE!</v>
          </cell>
          <cell r="Y1668">
            <v>5820</v>
          </cell>
          <cell r="Z1668">
            <v>5820</v>
          </cell>
          <cell r="AA1668">
            <v>5820</v>
          </cell>
        </row>
        <row r="1669">
          <cell r="A1669">
            <v>676</v>
          </cell>
          <cell r="B1669" t="str">
            <v>향신료200g로즈마리,홀은진</v>
          </cell>
          <cell r="D1669" t="str">
            <v>조미료류</v>
          </cell>
          <cell r="E1669" t="str">
            <v>향신료</v>
          </cell>
          <cell r="G1669" t="str">
            <v>200g</v>
          </cell>
          <cell r="H1669" t="str">
            <v>로즈마리,홀</v>
          </cell>
          <cell r="I1669" t="str">
            <v>은진</v>
          </cell>
          <cell r="J1669">
            <v>7900</v>
          </cell>
          <cell r="K1669">
            <v>6200</v>
          </cell>
          <cell r="L1669">
            <v>6160</v>
          </cell>
          <cell r="M1669">
            <v>-22.025316455696203</v>
          </cell>
          <cell r="N1669">
            <v>-0.64516129032258063</v>
          </cell>
          <cell r="O1669" t="str">
            <v>-</v>
          </cell>
          <cell r="P1669" t="str">
            <v>-</v>
          </cell>
          <cell r="Q1669" t="str">
            <v>-</v>
          </cell>
          <cell r="R1669" t="e">
            <v>#VALUE!</v>
          </cell>
          <cell r="S1669" t="e">
            <v>#VALUE!</v>
          </cell>
          <cell r="T1669" t="str">
            <v>-</v>
          </cell>
          <cell r="U1669" t="str">
            <v>-</v>
          </cell>
          <cell r="W1669" t="e">
            <v>#VALUE!</v>
          </cell>
          <cell r="X1669" t="e">
            <v>#VALUE!</v>
          </cell>
          <cell r="Y1669">
            <v>4400</v>
          </cell>
          <cell r="Z1669">
            <v>4300</v>
          </cell>
          <cell r="AA1669" t="str">
            <v>-</v>
          </cell>
        </row>
        <row r="1670">
          <cell r="A1670">
            <v>677</v>
          </cell>
          <cell r="B1670" t="str">
            <v>향신료수입/상도350g정향(분말)은진</v>
          </cell>
          <cell r="D1670" t="str">
            <v>조미료류</v>
          </cell>
          <cell r="E1670" t="str">
            <v>향신료</v>
          </cell>
          <cell r="F1670" t="str">
            <v>수입/상도</v>
          </cell>
          <cell r="G1670" t="str">
            <v>350g</v>
          </cell>
          <cell r="H1670" t="str">
            <v>정향(분말)</v>
          </cell>
          <cell r="I1670" t="str">
            <v>은진</v>
          </cell>
          <cell r="J1670" t="str">
            <v>-</v>
          </cell>
          <cell r="K1670" t="str">
            <v>-</v>
          </cell>
          <cell r="L1670" t="str">
            <v>-</v>
          </cell>
          <cell r="M1670" t="e">
            <v>#VALUE!</v>
          </cell>
          <cell r="N1670" t="e">
            <v>#VALUE!</v>
          </cell>
          <cell r="O1670" t="str">
            <v>-</v>
          </cell>
          <cell r="P1670" t="str">
            <v>-</v>
          </cell>
          <cell r="Q1670" t="str">
            <v>-</v>
          </cell>
          <cell r="R1670" t="e">
            <v>#VALUE!</v>
          </cell>
          <cell r="S1670" t="e">
            <v>#VALUE!</v>
          </cell>
          <cell r="T1670" t="str">
            <v>-</v>
          </cell>
          <cell r="U1670" t="str">
            <v>-</v>
          </cell>
          <cell r="V1670" t="str">
            <v>-</v>
          </cell>
          <cell r="W1670" t="e">
            <v>#VALUE!</v>
          </cell>
          <cell r="X1670" t="e">
            <v>#VALUE!</v>
          </cell>
          <cell r="Y1670">
            <v>15690</v>
          </cell>
          <cell r="Z1670">
            <v>15690</v>
          </cell>
          <cell r="AA1670" t="str">
            <v>-</v>
          </cell>
        </row>
        <row r="1671">
          <cell r="A1671">
            <v>678</v>
          </cell>
          <cell r="B1671" t="str">
            <v>향신료450g통후추,알갱이오토미</v>
          </cell>
          <cell r="D1671" t="str">
            <v>조미료류</v>
          </cell>
          <cell r="E1671" t="str">
            <v>향신료</v>
          </cell>
          <cell r="G1671" t="str">
            <v>450g</v>
          </cell>
          <cell r="H1671" t="str">
            <v>통후추,알갱이</v>
          </cell>
          <cell r="I1671" t="str">
            <v>오토미</v>
          </cell>
          <cell r="J1671">
            <v>7450</v>
          </cell>
          <cell r="K1671">
            <v>7450</v>
          </cell>
          <cell r="L1671">
            <v>7450</v>
          </cell>
          <cell r="M1671">
            <v>0</v>
          </cell>
          <cell r="N1671">
            <v>0</v>
          </cell>
          <cell r="O1671">
            <v>7500</v>
          </cell>
          <cell r="P1671">
            <v>7500</v>
          </cell>
          <cell r="Q1671">
            <v>7500</v>
          </cell>
          <cell r="R1671">
            <v>0</v>
          </cell>
          <cell r="S1671">
            <v>0</v>
          </cell>
          <cell r="T1671" t="str">
            <v>-</v>
          </cell>
          <cell r="U1671" t="str">
            <v>-</v>
          </cell>
          <cell r="W1671" t="e">
            <v>#VALUE!</v>
          </cell>
          <cell r="X1671" t="e">
            <v>#VALUE!</v>
          </cell>
          <cell r="Y1671">
            <v>5420</v>
          </cell>
          <cell r="Z1671">
            <v>8260</v>
          </cell>
          <cell r="AA1671">
            <v>9350</v>
          </cell>
        </row>
        <row r="1672">
          <cell r="A1672">
            <v>679</v>
          </cell>
          <cell r="B1672" t="str">
            <v>향신료수입흑후추450g통후추움트리</v>
          </cell>
          <cell r="D1672" t="str">
            <v>조미료류</v>
          </cell>
          <cell r="E1672" t="str">
            <v>향신료</v>
          </cell>
          <cell r="F1672" t="str">
            <v>수입흑후추</v>
          </cell>
          <cell r="G1672" t="str">
            <v>450g</v>
          </cell>
          <cell r="H1672" t="str">
            <v>통후추</v>
          </cell>
          <cell r="I1672" t="str">
            <v>움트리</v>
          </cell>
          <cell r="J1672" t="str">
            <v>-</v>
          </cell>
          <cell r="K1672" t="str">
            <v>-</v>
          </cell>
          <cell r="L1672" t="str">
            <v>-</v>
          </cell>
          <cell r="M1672" t="e">
            <v>#VALUE!</v>
          </cell>
          <cell r="N1672" t="e">
            <v>#VALUE!</v>
          </cell>
          <cell r="O1672" t="str">
            <v>-</v>
          </cell>
          <cell r="P1672" t="str">
            <v>-</v>
          </cell>
          <cell r="Q1672" t="str">
            <v>-</v>
          </cell>
          <cell r="R1672" t="e">
            <v>#VALUE!</v>
          </cell>
          <cell r="S1672" t="e">
            <v>#VALUE!</v>
          </cell>
          <cell r="T1672" t="str">
            <v>-</v>
          </cell>
          <cell r="U1672" t="str">
            <v>-</v>
          </cell>
          <cell r="W1672" t="e">
            <v>#VALUE!</v>
          </cell>
          <cell r="X1672" t="e">
            <v>#VALUE!</v>
          </cell>
          <cell r="Y1672" t="str">
            <v>-</v>
          </cell>
          <cell r="Z1672">
            <v>8260</v>
          </cell>
          <cell r="AA1672">
            <v>9350</v>
          </cell>
        </row>
        <row r="1673">
          <cell r="A1673">
            <v>680</v>
          </cell>
          <cell r="B1673" t="str">
            <v>향신료450g생강분움트리</v>
          </cell>
          <cell r="D1673" t="str">
            <v>조미료류</v>
          </cell>
          <cell r="E1673" t="str">
            <v>향신료</v>
          </cell>
          <cell r="G1673" t="str">
            <v>450g</v>
          </cell>
          <cell r="H1673" t="str">
            <v>생강분</v>
          </cell>
          <cell r="I1673" t="str">
            <v>움트리</v>
          </cell>
          <cell r="J1673" t="str">
            <v>-</v>
          </cell>
          <cell r="K1673" t="str">
            <v>-</v>
          </cell>
          <cell r="L1673" t="str">
            <v>-</v>
          </cell>
          <cell r="M1673" t="e">
            <v>#VALUE!</v>
          </cell>
          <cell r="N1673" t="e">
            <v>#VALUE!</v>
          </cell>
          <cell r="O1673" t="str">
            <v>-</v>
          </cell>
          <cell r="P1673" t="str">
            <v>-</v>
          </cell>
          <cell r="Q1673" t="str">
            <v>-</v>
          </cell>
          <cell r="R1673" t="e">
            <v>#VALUE!</v>
          </cell>
          <cell r="S1673" t="e">
            <v>#VALUE!</v>
          </cell>
          <cell r="T1673" t="str">
            <v>-</v>
          </cell>
          <cell r="U1673" t="str">
            <v>-</v>
          </cell>
          <cell r="W1673" t="e">
            <v>#VALUE!</v>
          </cell>
          <cell r="X1673" t="e">
            <v>#VALUE!</v>
          </cell>
          <cell r="Y1673">
            <v>16300</v>
          </cell>
          <cell r="Z1673">
            <v>16300</v>
          </cell>
          <cell r="AA1673">
            <v>16300</v>
          </cell>
        </row>
        <row r="1674">
          <cell r="A1674">
            <v>681</v>
          </cell>
          <cell r="B1674" t="str">
            <v>향신료450g파프리카가루수입</v>
          </cell>
          <cell r="D1674" t="str">
            <v>조미료류</v>
          </cell>
          <cell r="E1674" t="str">
            <v>향신료</v>
          </cell>
          <cell r="G1674" t="str">
            <v>450g</v>
          </cell>
          <cell r="H1674" t="str">
            <v>파프리카가루</v>
          </cell>
          <cell r="I1674" t="str">
            <v>수입</v>
          </cell>
          <cell r="J1674" t="str">
            <v>-</v>
          </cell>
          <cell r="K1674" t="str">
            <v>-</v>
          </cell>
          <cell r="L1674" t="str">
            <v>-</v>
          </cell>
          <cell r="M1674" t="e">
            <v>#VALUE!</v>
          </cell>
          <cell r="N1674" t="e">
            <v>#VALUE!</v>
          </cell>
          <cell r="O1674" t="str">
            <v>-</v>
          </cell>
          <cell r="P1674" t="str">
            <v>-</v>
          </cell>
          <cell r="Q1674" t="str">
            <v>-</v>
          </cell>
          <cell r="R1674" t="e">
            <v>#VALUE!</v>
          </cell>
          <cell r="S1674" t="e">
            <v>#VALUE!</v>
          </cell>
          <cell r="T1674" t="str">
            <v>-</v>
          </cell>
          <cell r="U1674" t="str">
            <v>-</v>
          </cell>
          <cell r="V1674" t="str">
            <v>-</v>
          </cell>
          <cell r="W1674" t="e">
            <v>#VALUE!</v>
          </cell>
          <cell r="X1674" t="e">
            <v>#VALUE!</v>
          </cell>
          <cell r="Y1674">
            <v>9200</v>
          </cell>
          <cell r="Z1674">
            <v>9200</v>
          </cell>
          <cell r="AA1674">
            <v>9200</v>
          </cell>
        </row>
        <row r="1675">
          <cell r="A1675">
            <v>682</v>
          </cell>
          <cell r="B1675" t="str">
            <v>향신료450g피클링스파이스은진</v>
          </cell>
          <cell r="D1675" t="str">
            <v>조미료류</v>
          </cell>
          <cell r="E1675" t="str">
            <v>향신료</v>
          </cell>
          <cell r="G1675" t="str">
            <v>450g</v>
          </cell>
          <cell r="H1675" t="str">
            <v>피클링스파이스</v>
          </cell>
          <cell r="I1675" t="str">
            <v>은진</v>
          </cell>
          <cell r="J1675" t="str">
            <v>-</v>
          </cell>
          <cell r="K1675">
            <v>8800</v>
          </cell>
          <cell r="L1675" t="str">
            <v>-</v>
          </cell>
          <cell r="M1675" t="e">
            <v>#VALUE!</v>
          </cell>
          <cell r="N1675" t="e">
            <v>#VALUE!</v>
          </cell>
          <cell r="O1675">
            <v>9500</v>
          </cell>
          <cell r="P1675">
            <v>9500</v>
          </cell>
          <cell r="Q1675">
            <v>9500</v>
          </cell>
          <cell r="R1675">
            <v>0</v>
          </cell>
          <cell r="S1675">
            <v>0</v>
          </cell>
          <cell r="T1675" t="str">
            <v>-</v>
          </cell>
          <cell r="U1675" t="str">
            <v>-</v>
          </cell>
          <cell r="V1675" t="str">
            <v>-</v>
          </cell>
          <cell r="W1675" t="e">
            <v>#VALUE!</v>
          </cell>
          <cell r="X1675" t="e">
            <v>#VALUE!</v>
          </cell>
          <cell r="Y1675">
            <v>9780</v>
          </cell>
          <cell r="Z1675">
            <v>9780</v>
          </cell>
          <cell r="AA1675">
            <v>9780</v>
          </cell>
        </row>
        <row r="1676">
          <cell r="A1676">
            <v>683</v>
          </cell>
          <cell r="B1676" t="str">
            <v>향신료60g생강분움트리</v>
          </cell>
          <cell r="D1676" t="str">
            <v>조미료류</v>
          </cell>
          <cell r="E1676" t="str">
            <v>향신료</v>
          </cell>
          <cell r="G1676" t="str">
            <v>60g</v>
          </cell>
          <cell r="H1676" t="str">
            <v>생강분</v>
          </cell>
          <cell r="I1676" t="str">
            <v>움트리</v>
          </cell>
          <cell r="J1676" t="str">
            <v>-</v>
          </cell>
          <cell r="K1676" t="str">
            <v>-</v>
          </cell>
          <cell r="L1676" t="str">
            <v>-</v>
          </cell>
          <cell r="M1676" t="e">
            <v>#VALUE!</v>
          </cell>
          <cell r="N1676" t="e">
            <v>#VALUE!</v>
          </cell>
          <cell r="O1676" t="str">
            <v>-</v>
          </cell>
          <cell r="P1676" t="str">
            <v>-</v>
          </cell>
          <cell r="Q1676" t="str">
            <v>-</v>
          </cell>
          <cell r="R1676" t="e">
            <v>#VALUE!</v>
          </cell>
          <cell r="S1676" t="e">
            <v>#VALUE!</v>
          </cell>
          <cell r="T1676" t="str">
            <v>-</v>
          </cell>
          <cell r="U1676" t="str">
            <v>-</v>
          </cell>
          <cell r="V1676" t="str">
            <v>-</v>
          </cell>
          <cell r="W1676" t="e">
            <v>#VALUE!</v>
          </cell>
          <cell r="X1676" t="e">
            <v>#VALUE!</v>
          </cell>
          <cell r="Y1676" t="str">
            <v>-</v>
          </cell>
          <cell r="Z1676">
            <v>1210</v>
          </cell>
          <cell r="AA1676" t="str">
            <v>-</v>
          </cell>
        </row>
        <row r="1677">
          <cell r="A1677">
            <v>684</v>
          </cell>
          <cell r="B1677" t="str">
            <v>향신료터키월계수잎/영흥식품90g월계수잎월드스파이스</v>
          </cell>
          <cell r="D1677" t="str">
            <v>조미료류</v>
          </cell>
          <cell r="E1677" t="str">
            <v>향신료</v>
          </cell>
          <cell r="F1677" t="str">
            <v>터키월계수잎/영흥식품</v>
          </cell>
          <cell r="G1677" t="str">
            <v>90g</v>
          </cell>
          <cell r="H1677" t="str">
            <v>월계수잎</v>
          </cell>
          <cell r="I1677" t="str">
            <v>월드스파이스</v>
          </cell>
          <cell r="J1677" t="str">
            <v>-</v>
          </cell>
          <cell r="K1677" t="str">
            <v>-</v>
          </cell>
          <cell r="L1677" t="str">
            <v>-</v>
          </cell>
          <cell r="M1677" t="e">
            <v>#VALUE!</v>
          </cell>
          <cell r="N1677" t="e">
            <v>#VALUE!</v>
          </cell>
          <cell r="O1677" t="str">
            <v>-</v>
          </cell>
          <cell r="P1677" t="str">
            <v>-</v>
          </cell>
          <cell r="Q1677" t="str">
            <v>-</v>
          </cell>
          <cell r="R1677" t="e">
            <v>#VALUE!</v>
          </cell>
          <cell r="S1677" t="e">
            <v>#VALUE!</v>
          </cell>
          <cell r="T1677" t="str">
            <v>-</v>
          </cell>
          <cell r="U1677" t="str">
            <v>-</v>
          </cell>
          <cell r="V1677" t="str">
            <v>-</v>
          </cell>
          <cell r="W1677" t="e">
            <v>#VALUE!</v>
          </cell>
          <cell r="X1677" t="e">
            <v>#VALUE!</v>
          </cell>
          <cell r="Y1677">
            <v>3660</v>
          </cell>
          <cell r="Z1677">
            <v>3620</v>
          </cell>
          <cell r="AA1677" t="str">
            <v>-</v>
          </cell>
        </row>
        <row r="1678">
          <cell r="A1678">
            <v>685</v>
          </cell>
          <cell r="B1678" t="str">
            <v>향신료월계수잎100230g월계수잎,말린것은진물산</v>
          </cell>
          <cell r="D1678" t="str">
            <v>조미료류</v>
          </cell>
          <cell r="E1678" t="str">
            <v>향신료</v>
          </cell>
          <cell r="F1678" t="str">
            <v>월계수잎100</v>
          </cell>
          <cell r="G1678" t="str">
            <v>230g</v>
          </cell>
          <cell r="H1678" t="str">
            <v>월계수잎,말린것</v>
          </cell>
          <cell r="I1678" t="str">
            <v>은진물산</v>
          </cell>
          <cell r="J1678" t="str">
            <v>-</v>
          </cell>
          <cell r="K1678" t="str">
            <v>-</v>
          </cell>
          <cell r="L1678" t="str">
            <v>-</v>
          </cell>
          <cell r="M1678" t="e">
            <v>#VALUE!</v>
          </cell>
          <cell r="N1678" t="e">
            <v>#VALUE!</v>
          </cell>
          <cell r="O1678" t="str">
            <v>-</v>
          </cell>
          <cell r="P1678" t="str">
            <v>-</v>
          </cell>
          <cell r="Q1678" t="str">
            <v>-</v>
          </cell>
          <cell r="R1678" t="e">
            <v>#VALUE!</v>
          </cell>
          <cell r="S1678" t="e">
            <v>#VALUE!</v>
          </cell>
          <cell r="T1678" t="str">
            <v>-</v>
          </cell>
          <cell r="U1678" t="str">
            <v>-</v>
          </cell>
          <cell r="W1678" t="e">
            <v>#VALUE!</v>
          </cell>
          <cell r="X1678" t="e">
            <v>#VALUE!</v>
          </cell>
          <cell r="Y1678">
            <v>5750</v>
          </cell>
          <cell r="Z1678">
            <v>5750</v>
          </cell>
          <cell r="AA1678">
            <v>5850</v>
          </cell>
        </row>
        <row r="1679">
          <cell r="A1679">
            <v>686</v>
          </cell>
          <cell r="B1679" t="str">
            <v>후추분말미국흑후추100/오뚜기제유100g오뚜기</v>
          </cell>
          <cell r="C1679">
            <v>140</v>
          </cell>
          <cell r="D1679" t="str">
            <v>조미료류</v>
          </cell>
          <cell r="E1679" t="str">
            <v>후추분말</v>
          </cell>
          <cell r="F1679" t="str">
            <v>미국흑후추100/오뚜기제유</v>
          </cell>
          <cell r="G1679" t="str">
            <v>100g</v>
          </cell>
          <cell r="I1679" t="str">
            <v>오뚜기</v>
          </cell>
          <cell r="J1679">
            <v>3500</v>
          </cell>
          <cell r="K1679">
            <v>3800</v>
          </cell>
          <cell r="L1679">
            <v>3800</v>
          </cell>
          <cell r="M1679">
            <v>8.5714285714285712</v>
          </cell>
          <cell r="N1679">
            <v>0</v>
          </cell>
          <cell r="O1679">
            <v>3800</v>
          </cell>
          <cell r="P1679">
            <v>4200</v>
          </cell>
          <cell r="Q1679">
            <v>4200</v>
          </cell>
          <cell r="R1679">
            <v>10.526315789473685</v>
          </cell>
          <cell r="S1679">
            <v>0</v>
          </cell>
          <cell r="T1679">
            <v>5800</v>
          </cell>
          <cell r="U1679">
            <v>5800</v>
          </cell>
          <cell r="V1679">
            <v>4120</v>
          </cell>
          <cell r="W1679">
            <v>-28.96551724137931</v>
          </cell>
          <cell r="X1679">
            <v>-28.96551724137931</v>
          </cell>
          <cell r="Y1679">
            <v>3240</v>
          </cell>
          <cell r="Z1679">
            <v>4130</v>
          </cell>
          <cell r="AA1679">
            <v>4130</v>
          </cell>
        </row>
        <row r="1680">
          <cell r="A1680">
            <v>687</v>
          </cell>
          <cell r="B1680" t="str">
            <v>후추분말수입흑후추100/청정원100g청정원</v>
          </cell>
          <cell r="D1680" t="str">
            <v>조미료류</v>
          </cell>
          <cell r="E1680" t="str">
            <v>후추분말</v>
          </cell>
          <cell r="F1680" t="str">
            <v>수입흑후추100/청정원</v>
          </cell>
          <cell r="G1680" t="str">
            <v>100g</v>
          </cell>
          <cell r="I1680" t="str">
            <v>청정원</v>
          </cell>
          <cell r="J1680">
            <v>3900</v>
          </cell>
          <cell r="K1680">
            <v>3900</v>
          </cell>
          <cell r="L1680">
            <v>3900</v>
          </cell>
          <cell r="M1680">
            <v>0</v>
          </cell>
          <cell r="N1680">
            <v>0</v>
          </cell>
          <cell r="O1680" t="str">
            <v>-</v>
          </cell>
          <cell r="P1680" t="str">
            <v>-</v>
          </cell>
          <cell r="Q1680" t="str">
            <v>-</v>
          </cell>
          <cell r="R1680" t="e">
            <v>#VALUE!</v>
          </cell>
          <cell r="S1680" t="e">
            <v>#VALUE!</v>
          </cell>
          <cell r="T1680" t="str">
            <v>-</v>
          </cell>
          <cell r="U1680" t="str">
            <v>-</v>
          </cell>
          <cell r="V1680">
            <v>4960</v>
          </cell>
          <cell r="W1680" t="e">
            <v>#VALUE!</v>
          </cell>
          <cell r="X1680" t="e">
            <v>#VALUE!</v>
          </cell>
          <cell r="Y1680">
            <v>3210</v>
          </cell>
          <cell r="Z1680">
            <v>3210</v>
          </cell>
          <cell r="AA1680">
            <v>3210</v>
          </cell>
        </row>
        <row r="1681">
          <cell r="A1681">
            <v>688</v>
          </cell>
          <cell r="B1681" t="str">
            <v>후추분말150g오뚜기</v>
          </cell>
          <cell r="D1681" t="str">
            <v>조미료류</v>
          </cell>
          <cell r="E1681" t="str">
            <v>후추분말</v>
          </cell>
          <cell r="G1681" t="str">
            <v>150g</v>
          </cell>
          <cell r="I1681" t="str">
            <v>오뚜기</v>
          </cell>
          <cell r="J1681">
            <v>4250</v>
          </cell>
          <cell r="K1681">
            <v>4650</v>
          </cell>
          <cell r="L1681">
            <v>4650</v>
          </cell>
          <cell r="M1681">
            <v>9.4117647058823533</v>
          </cell>
          <cell r="N1681">
            <v>0</v>
          </cell>
          <cell r="O1681" t="str">
            <v>-</v>
          </cell>
          <cell r="P1681" t="str">
            <v>-</v>
          </cell>
          <cell r="Q1681" t="str">
            <v>-</v>
          </cell>
          <cell r="R1681" t="e">
            <v>#VALUE!</v>
          </cell>
          <cell r="S1681" t="e">
            <v>#VALUE!</v>
          </cell>
          <cell r="T1681" t="str">
            <v>-</v>
          </cell>
          <cell r="U1681" t="str">
            <v>-</v>
          </cell>
          <cell r="V1681">
            <v>3380</v>
          </cell>
          <cell r="W1681" t="e">
            <v>#VALUE!</v>
          </cell>
          <cell r="X1681" t="e">
            <v>#VALUE!</v>
          </cell>
          <cell r="Y1681">
            <v>3980</v>
          </cell>
          <cell r="Z1681">
            <v>5000</v>
          </cell>
          <cell r="AA1681">
            <v>5000</v>
          </cell>
        </row>
        <row r="1682">
          <cell r="A1682">
            <v>689</v>
          </cell>
          <cell r="B1682" t="str">
            <v>후추분말수입흑후추100200g순후추/흑청정원</v>
          </cell>
          <cell r="D1682" t="str">
            <v>조미료류</v>
          </cell>
          <cell r="E1682" t="str">
            <v>후추분말</v>
          </cell>
          <cell r="F1682" t="str">
            <v>수입흑후추100</v>
          </cell>
          <cell r="G1682" t="str">
            <v>200g</v>
          </cell>
          <cell r="H1682" t="str">
            <v>순후추/흑</v>
          </cell>
          <cell r="I1682" t="str">
            <v>청정원</v>
          </cell>
          <cell r="J1682">
            <v>5100</v>
          </cell>
          <cell r="K1682">
            <v>5100</v>
          </cell>
          <cell r="L1682" t="str">
            <v>-</v>
          </cell>
          <cell r="M1682" t="e">
            <v>#VALUE!</v>
          </cell>
          <cell r="N1682" t="e">
            <v>#VALUE!</v>
          </cell>
          <cell r="O1682" t="str">
            <v>-</v>
          </cell>
          <cell r="P1682" t="str">
            <v>-</v>
          </cell>
          <cell r="Q1682" t="str">
            <v>-</v>
          </cell>
          <cell r="R1682" t="e">
            <v>#VALUE!</v>
          </cell>
          <cell r="S1682" t="e">
            <v>#VALUE!</v>
          </cell>
          <cell r="T1682">
            <v>9920</v>
          </cell>
          <cell r="U1682" t="str">
            <v>-</v>
          </cell>
          <cell r="V1682" t="str">
            <v>-</v>
          </cell>
          <cell r="W1682" t="e">
            <v>#VALUE!</v>
          </cell>
          <cell r="X1682" t="e">
            <v>#VALUE!</v>
          </cell>
          <cell r="Y1682">
            <v>4100</v>
          </cell>
          <cell r="Z1682">
            <v>4100</v>
          </cell>
          <cell r="AA1682">
            <v>4100</v>
          </cell>
        </row>
        <row r="1683">
          <cell r="A1683">
            <v>690</v>
          </cell>
          <cell r="B1683" t="str">
            <v>후추분말/청정원200g청정원</v>
          </cell>
          <cell r="D1683" t="str">
            <v>조미료류</v>
          </cell>
          <cell r="E1683" t="str">
            <v>후추분말</v>
          </cell>
          <cell r="F1683" t="str">
            <v>/청정원</v>
          </cell>
          <cell r="G1683" t="str">
            <v>200g</v>
          </cell>
          <cell r="I1683" t="str">
            <v>청정원</v>
          </cell>
          <cell r="J1683">
            <v>5100</v>
          </cell>
          <cell r="K1683">
            <v>5100</v>
          </cell>
          <cell r="L1683">
            <v>5100</v>
          </cell>
          <cell r="M1683">
            <v>0</v>
          </cell>
          <cell r="N1683">
            <v>0</v>
          </cell>
          <cell r="O1683" t="str">
            <v>-</v>
          </cell>
          <cell r="P1683" t="str">
            <v>-</v>
          </cell>
          <cell r="Q1683" t="str">
            <v>-</v>
          </cell>
          <cell r="R1683" t="e">
            <v>#VALUE!</v>
          </cell>
          <cell r="S1683" t="e">
            <v>#VALUE!</v>
          </cell>
          <cell r="T1683" t="str">
            <v>-</v>
          </cell>
          <cell r="U1683" t="str">
            <v>-</v>
          </cell>
          <cell r="V1683" t="str">
            <v>-</v>
          </cell>
          <cell r="W1683" t="e">
            <v>#VALUE!</v>
          </cell>
          <cell r="X1683" t="e">
            <v>#VALUE!</v>
          </cell>
          <cell r="Y1683" t="str">
            <v>-</v>
          </cell>
          <cell r="Z1683">
            <v>4100</v>
          </cell>
          <cell r="AA1683">
            <v>4100</v>
          </cell>
        </row>
        <row r="1684">
          <cell r="A1684">
            <v>691</v>
          </cell>
          <cell r="B1684" t="str">
            <v>후추분말240g오뚜기</v>
          </cell>
          <cell r="D1684" t="str">
            <v>조미료류</v>
          </cell>
          <cell r="E1684" t="str">
            <v>후추분말</v>
          </cell>
          <cell r="G1684" t="str">
            <v>240g</v>
          </cell>
          <cell r="I1684" t="str">
            <v>오뚜기</v>
          </cell>
          <cell r="J1684">
            <v>5800</v>
          </cell>
          <cell r="K1684">
            <v>6400</v>
          </cell>
          <cell r="L1684">
            <v>6400</v>
          </cell>
          <cell r="M1684">
            <v>10.344827586206897</v>
          </cell>
          <cell r="N1684">
            <v>0</v>
          </cell>
          <cell r="O1684" t="str">
            <v>-</v>
          </cell>
          <cell r="P1684" t="str">
            <v>-</v>
          </cell>
          <cell r="Q1684" t="str">
            <v>-</v>
          </cell>
          <cell r="R1684" t="e">
            <v>#VALUE!</v>
          </cell>
          <cell r="S1684" t="e">
            <v>#VALUE!</v>
          </cell>
          <cell r="T1684">
            <v>7760</v>
          </cell>
          <cell r="U1684" t="str">
            <v>-</v>
          </cell>
          <cell r="V1684" t="str">
            <v>-</v>
          </cell>
          <cell r="W1684" t="e">
            <v>#VALUE!</v>
          </cell>
          <cell r="X1684" t="e">
            <v>#VALUE!</v>
          </cell>
          <cell r="Y1684">
            <v>5050</v>
          </cell>
          <cell r="Z1684">
            <v>5050</v>
          </cell>
          <cell r="AA1684">
            <v>5050</v>
          </cell>
        </row>
        <row r="1685">
          <cell r="A1685">
            <v>692</v>
          </cell>
          <cell r="B1685" t="str">
            <v>후추분말50g오뚜기</v>
          </cell>
          <cell r="D1685" t="str">
            <v>조미료류</v>
          </cell>
          <cell r="E1685" t="str">
            <v>후추분말</v>
          </cell>
          <cell r="G1685" t="str">
            <v>50g</v>
          </cell>
          <cell r="I1685" t="str">
            <v>오뚜기</v>
          </cell>
          <cell r="J1685">
            <v>2150</v>
          </cell>
          <cell r="K1685">
            <v>2350</v>
          </cell>
          <cell r="L1685">
            <v>2400</v>
          </cell>
          <cell r="M1685">
            <v>11.627906976744185</v>
          </cell>
          <cell r="N1685">
            <v>2.1276595744680851</v>
          </cell>
          <cell r="O1685">
            <v>2400</v>
          </cell>
          <cell r="P1685">
            <v>2900</v>
          </cell>
          <cell r="Q1685">
            <v>2900</v>
          </cell>
          <cell r="R1685">
            <v>20.833333333333332</v>
          </cell>
          <cell r="S1685">
            <v>0</v>
          </cell>
          <cell r="T1685" t="str">
            <v>-</v>
          </cell>
          <cell r="U1685" t="str">
            <v>-</v>
          </cell>
          <cell r="V1685">
            <v>3960</v>
          </cell>
          <cell r="W1685" t="e">
            <v>#VALUE!</v>
          </cell>
          <cell r="X1685" t="e">
            <v>#VALUE!</v>
          </cell>
          <cell r="Y1685">
            <v>2000</v>
          </cell>
          <cell r="Z1685">
            <v>2550</v>
          </cell>
          <cell r="AA1685">
            <v>2550</v>
          </cell>
        </row>
        <row r="1686">
          <cell r="A1686">
            <v>693</v>
          </cell>
          <cell r="B1686" t="str">
            <v>후추분말수입백후추65g순후추/백움트리</v>
          </cell>
          <cell r="D1686" t="str">
            <v>조미료류</v>
          </cell>
          <cell r="E1686" t="str">
            <v>후추분말</v>
          </cell>
          <cell r="F1686" t="str">
            <v>수입백후추</v>
          </cell>
          <cell r="G1686" t="str">
            <v>65g</v>
          </cell>
          <cell r="H1686" t="str">
            <v>순후추/백</v>
          </cell>
          <cell r="I1686" t="str">
            <v>움트리</v>
          </cell>
          <cell r="J1686" t="str">
            <v>-</v>
          </cell>
          <cell r="K1686" t="str">
            <v>-</v>
          </cell>
          <cell r="L1686" t="str">
            <v>-</v>
          </cell>
          <cell r="M1686" t="e">
            <v>#VALUE!</v>
          </cell>
          <cell r="N1686" t="e">
            <v>#VALUE!</v>
          </cell>
          <cell r="O1686" t="str">
            <v>-</v>
          </cell>
          <cell r="P1686" t="str">
            <v>-</v>
          </cell>
          <cell r="Q1686" t="str">
            <v>-</v>
          </cell>
          <cell r="R1686" t="e">
            <v>#VALUE!</v>
          </cell>
          <cell r="S1686" t="e">
            <v>#VALUE!</v>
          </cell>
          <cell r="T1686" t="str">
            <v>-</v>
          </cell>
          <cell r="U1686" t="str">
            <v>-</v>
          </cell>
          <cell r="V1686" t="str">
            <v>-</v>
          </cell>
          <cell r="W1686" t="e">
            <v>#VALUE!</v>
          </cell>
          <cell r="X1686" t="e">
            <v>#VALUE!</v>
          </cell>
          <cell r="Y1686">
            <v>2630</v>
          </cell>
          <cell r="Z1686">
            <v>2630</v>
          </cell>
          <cell r="AA1686">
            <v>2630</v>
          </cell>
        </row>
        <row r="1687">
          <cell r="A1687">
            <v>694</v>
          </cell>
          <cell r="B1687" t="str">
            <v>감자튀김,냉동심플로트1.2kg데이터잼데이즐</v>
          </cell>
          <cell r="C1687">
            <v>141</v>
          </cell>
          <cell r="D1687" t="str">
            <v>조리가공류</v>
          </cell>
          <cell r="E1687" t="str">
            <v>감자튀김,냉동</v>
          </cell>
          <cell r="F1687" t="str">
            <v>심플로트</v>
          </cell>
          <cell r="G1687" t="str">
            <v>1.2kg</v>
          </cell>
          <cell r="H1687" t="str">
            <v>데이터잼</v>
          </cell>
          <cell r="I1687" t="str">
            <v>데이즐</v>
          </cell>
          <cell r="J1687" t="str">
            <v>-</v>
          </cell>
          <cell r="K1687" t="str">
            <v>-</v>
          </cell>
          <cell r="L1687" t="str">
            <v>-</v>
          </cell>
          <cell r="M1687" t="e">
            <v>#VALUE!</v>
          </cell>
          <cell r="N1687" t="e">
            <v>#VALUE!</v>
          </cell>
          <cell r="O1687" t="str">
            <v>-</v>
          </cell>
          <cell r="P1687" t="str">
            <v>-</v>
          </cell>
          <cell r="Q1687" t="str">
            <v>-</v>
          </cell>
          <cell r="R1687" t="e">
            <v>#VALUE!</v>
          </cell>
          <cell r="S1687" t="e">
            <v>#VALUE!</v>
          </cell>
          <cell r="T1687" t="str">
            <v>-</v>
          </cell>
          <cell r="U1687" t="str">
            <v>-</v>
          </cell>
          <cell r="V1687" t="str">
            <v>-</v>
          </cell>
          <cell r="W1687" t="e">
            <v>#VALUE!</v>
          </cell>
          <cell r="X1687" t="e">
            <v>#VALUE!</v>
          </cell>
          <cell r="Y1687">
            <v>4890</v>
          </cell>
          <cell r="Z1687">
            <v>4720</v>
          </cell>
          <cell r="AA1687">
            <v>4720</v>
          </cell>
        </row>
        <row r="1688">
          <cell r="A1688">
            <v>695</v>
          </cell>
          <cell r="B1688" t="str">
            <v>감자튀김,냉동미국/심플로트2kg렌치웨지컷,8.5g두산</v>
          </cell>
          <cell r="D1688" t="str">
            <v>조리가공류</v>
          </cell>
          <cell r="E1688" t="str">
            <v>감자튀김,냉동</v>
          </cell>
          <cell r="F1688" t="str">
            <v>미국/심플로트</v>
          </cell>
          <cell r="G1688" t="str">
            <v>2kg</v>
          </cell>
          <cell r="H1688" t="str">
            <v>렌치웨지컷,8.5g</v>
          </cell>
          <cell r="I1688" t="str">
            <v>두산</v>
          </cell>
          <cell r="J1688" t="str">
            <v>-</v>
          </cell>
          <cell r="K1688" t="str">
            <v>-</v>
          </cell>
          <cell r="L1688" t="str">
            <v>-</v>
          </cell>
          <cell r="M1688" t="e">
            <v>#VALUE!</v>
          </cell>
          <cell r="N1688" t="e">
            <v>#VALUE!</v>
          </cell>
          <cell r="O1688" t="str">
            <v>-</v>
          </cell>
          <cell r="P1688" t="str">
            <v>-</v>
          </cell>
          <cell r="Q1688" t="str">
            <v>-</v>
          </cell>
          <cell r="R1688" t="e">
            <v>#VALUE!</v>
          </cell>
          <cell r="S1688" t="e">
            <v>#VALUE!</v>
          </cell>
          <cell r="T1688" t="str">
            <v>-</v>
          </cell>
          <cell r="U1688" t="str">
            <v>-</v>
          </cell>
          <cell r="V1688" t="str">
            <v>-</v>
          </cell>
          <cell r="W1688" t="e">
            <v>#VALUE!</v>
          </cell>
          <cell r="X1688" t="e">
            <v>#VALUE!</v>
          </cell>
          <cell r="Y1688">
            <v>9050</v>
          </cell>
          <cell r="Z1688">
            <v>7300</v>
          </cell>
          <cell r="AA1688">
            <v>7300</v>
          </cell>
        </row>
        <row r="1689">
          <cell r="A1689">
            <v>696</v>
          </cell>
          <cell r="B1689" t="str">
            <v>감자튀김,냉동미국감자94/심플로트2kg크링클컷CJFS</v>
          </cell>
          <cell r="D1689" t="str">
            <v>조리가공류</v>
          </cell>
          <cell r="E1689" t="str">
            <v>감자튀김,냉동</v>
          </cell>
          <cell r="F1689" t="str">
            <v>미국감자94/심플로트</v>
          </cell>
          <cell r="G1689" t="str">
            <v>2kg</v>
          </cell>
          <cell r="H1689" t="str">
            <v>크링클컷</v>
          </cell>
          <cell r="I1689" t="str">
            <v>CJFS</v>
          </cell>
          <cell r="J1689" t="str">
            <v>-</v>
          </cell>
          <cell r="K1689" t="str">
            <v>-</v>
          </cell>
          <cell r="L1689" t="str">
            <v>-</v>
          </cell>
          <cell r="M1689" t="e">
            <v>#VALUE!</v>
          </cell>
          <cell r="N1689" t="e">
            <v>#VALUE!</v>
          </cell>
          <cell r="O1689" t="str">
            <v>-</v>
          </cell>
          <cell r="P1689" t="str">
            <v>-</v>
          </cell>
          <cell r="Q1689" t="str">
            <v>-</v>
          </cell>
          <cell r="R1689" t="e">
            <v>#VALUE!</v>
          </cell>
          <cell r="S1689" t="e">
            <v>#VALUE!</v>
          </cell>
          <cell r="T1689" t="str">
            <v>-</v>
          </cell>
          <cell r="U1689">
            <v>8400</v>
          </cell>
          <cell r="W1689" t="e">
            <v>#VALUE!</v>
          </cell>
          <cell r="X1689">
            <v>-100</v>
          </cell>
          <cell r="Y1689">
            <v>6920</v>
          </cell>
          <cell r="Z1689">
            <v>5840</v>
          </cell>
          <cell r="AA1689">
            <v>5840</v>
          </cell>
        </row>
        <row r="1690">
          <cell r="A1690">
            <v>697</v>
          </cell>
          <cell r="B1690" t="str">
            <v>계란조리식품지단200g계란지단오뚜기</v>
          </cell>
          <cell r="C1690">
            <v>142</v>
          </cell>
          <cell r="D1690" t="str">
            <v>조리가공류</v>
          </cell>
          <cell r="E1690" t="str">
            <v>계란조리식품</v>
          </cell>
          <cell r="F1690" t="str">
            <v>지단</v>
          </cell>
          <cell r="G1690" t="str">
            <v>200g</v>
          </cell>
          <cell r="H1690" t="str">
            <v>계란지단</v>
          </cell>
          <cell r="I1690" t="str">
            <v>오뚜기</v>
          </cell>
          <cell r="J1690" t="str">
            <v>-</v>
          </cell>
          <cell r="K1690" t="str">
            <v>-</v>
          </cell>
          <cell r="L1690" t="str">
            <v>-</v>
          </cell>
          <cell r="M1690" t="e">
            <v>#VALUE!</v>
          </cell>
          <cell r="N1690" t="e">
            <v>#VALUE!</v>
          </cell>
          <cell r="O1690" t="str">
            <v>-</v>
          </cell>
          <cell r="P1690" t="str">
            <v>-</v>
          </cell>
          <cell r="Q1690" t="str">
            <v>-</v>
          </cell>
          <cell r="R1690" t="e">
            <v>#VALUE!</v>
          </cell>
          <cell r="S1690" t="e">
            <v>#VALUE!</v>
          </cell>
          <cell r="T1690" t="str">
            <v>-</v>
          </cell>
          <cell r="U1690" t="str">
            <v>-</v>
          </cell>
          <cell r="V1690" t="str">
            <v>-</v>
          </cell>
          <cell r="W1690" t="e">
            <v>#VALUE!</v>
          </cell>
          <cell r="X1690" t="e">
            <v>#VALUE!</v>
          </cell>
          <cell r="Y1690" t="str">
            <v>-</v>
          </cell>
          <cell r="Z1690" t="str">
            <v>-</v>
          </cell>
          <cell r="AA1690" t="str">
            <v>-</v>
          </cell>
        </row>
        <row r="1691">
          <cell r="A1691">
            <v>698</v>
          </cell>
          <cell r="B1691" t="str">
            <v>고기산적냉동국산돈육13,48/한일1.2kg교자만두,14g천일</v>
          </cell>
          <cell r="C1691">
            <v>143</v>
          </cell>
          <cell r="D1691" t="str">
            <v>조리가공류</v>
          </cell>
          <cell r="E1691" t="str">
            <v>고기산적냉동</v>
          </cell>
          <cell r="F1691" t="str">
            <v>국산돈육13,48/한일</v>
          </cell>
          <cell r="G1691" t="str">
            <v>1.2kg</v>
          </cell>
          <cell r="H1691" t="str">
            <v>교자만두,14g</v>
          </cell>
          <cell r="I1691" t="str">
            <v>천일</v>
          </cell>
          <cell r="J1691" t="str">
            <v>-</v>
          </cell>
          <cell r="K1691" t="str">
            <v>-</v>
          </cell>
          <cell r="L1691" t="str">
            <v>-</v>
          </cell>
          <cell r="M1691" t="e">
            <v>#VALUE!</v>
          </cell>
          <cell r="N1691" t="e">
            <v>#VALUE!</v>
          </cell>
          <cell r="O1691" t="str">
            <v>-</v>
          </cell>
          <cell r="P1691" t="str">
            <v>-</v>
          </cell>
          <cell r="Q1691" t="str">
            <v>-</v>
          </cell>
          <cell r="R1691" t="e">
            <v>#VALUE!</v>
          </cell>
          <cell r="S1691" t="e">
            <v>#VALUE!</v>
          </cell>
          <cell r="T1691" t="str">
            <v>-</v>
          </cell>
          <cell r="U1691" t="str">
            <v>-</v>
          </cell>
          <cell r="V1691">
            <v>6030</v>
          </cell>
          <cell r="W1691" t="e">
            <v>#VALUE!</v>
          </cell>
          <cell r="X1691" t="e">
            <v>#VALUE!</v>
          </cell>
          <cell r="Y1691" t="str">
            <v>-</v>
          </cell>
          <cell r="Z1691" t="str">
            <v>-</v>
          </cell>
          <cell r="AA1691" t="str">
            <v>-</v>
          </cell>
        </row>
        <row r="1692">
          <cell r="A1692">
            <v>699</v>
          </cell>
          <cell r="B1692" t="str">
            <v>고기산적냉동국산돈육75/CJ640g너비아니,16g/40g제일제당</v>
          </cell>
          <cell r="D1692" t="str">
            <v>조리가공류</v>
          </cell>
          <cell r="E1692" t="str">
            <v>고기산적냉동</v>
          </cell>
          <cell r="F1692" t="str">
            <v>국산돈육75/CJ</v>
          </cell>
          <cell r="G1692" t="str">
            <v>640g</v>
          </cell>
          <cell r="H1692" t="str">
            <v>너비아니,16g/40g</v>
          </cell>
          <cell r="I1692" t="str">
            <v>제일제당</v>
          </cell>
          <cell r="J1692">
            <v>8000</v>
          </cell>
          <cell r="K1692">
            <v>8000</v>
          </cell>
          <cell r="L1692">
            <v>8000</v>
          </cell>
          <cell r="M1692">
            <v>0</v>
          </cell>
          <cell r="N1692">
            <v>0</v>
          </cell>
          <cell r="O1692">
            <v>8160</v>
          </cell>
          <cell r="P1692">
            <v>8160</v>
          </cell>
          <cell r="Q1692">
            <v>8160</v>
          </cell>
          <cell r="R1692">
            <v>0</v>
          </cell>
          <cell r="S1692">
            <v>0</v>
          </cell>
          <cell r="T1692" t="str">
            <v>-</v>
          </cell>
          <cell r="U1692">
            <v>8520</v>
          </cell>
          <cell r="V1692">
            <v>8520</v>
          </cell>
          <cell r="W1692" t="e">
            <v>#VALUE!</v>
          </cell>
          <cell r="X1692">
            <v>0</v>
          </cell>
          <cell r="Y1692">
            <v>8520</v>
          </cell>
          <cell r="Z1692">
            <v>8520</v>
          </cell>
          <cell r="AA1692">
            <v>8520</v>
          </cell>
        </row>
        <row r="1693">
          <cell r="A1693">
            <v>700</v>
          </cell>
          <cell r="B1693" t="str">
            <v>고기산적냉동국산돈육73.75 /청정원800g고기산적대상</v>
          </cell>
          <cell r="D1693" t="str">
            <v>조리가공류</v>
          </cell>
          <cell r="E1693" t="str">
            <v>고기산적냉동</v>
          </cell>
          <cell r="F1693" t="str">
            <v>국산돈육73.75 /청정원</v>
          </cell>
          <cell r="G1693" t="str">
            <v>800g</v>
          </cell>
          <cell r="H1693" t="str">
            <v>고기산적</v>
          </cell>
          <cell r="I1693" t="str">
            <v>대상</v>
          </cell>
          <cell r="J1693">
            <v>6800</v>
          </cell>
          <cell r="K1693">
            <v>6600</v>
          </cell>
          <cell r="L1693" t="str">
            <v>-</v>
          </cell>
          <cell r="M1693" t="e">
            <v>#VALUE!</v>
          </cell>
          <cell r="N1693" t="e">
            <v>#VALUE!</v>
          </cell>
          <cell r="O1693" t="str">
            <v>-</v>
          </cell>
          <cell r="P1693" t="str">
            <v>-</v>
          </cell>
          <cell r="Q1693" t="str">
            <v>-</v>
          </cell>
          <cell r="R1693" t="e">
            <v>#VALUE!</v>
          </cell>
          <cell r="S1693" t="e">
            <v>#VALUE!</v>
          </cell>
          <cell r="T1693" t="str">
            <v>-</v>
          </cell>
          <cell r="U1693" t="str">
            <v>-</v>
          </cell>
          <cell r="V1693" t="str">
            <v>-</v>
          </cell>
          <cell r="W1693" t="e">
            <v>#VALUE!</v>
          </cell>
          <cell r="X1693" t="e">
            <v>#VALUE!</v>
          </cell>
          <cell r="Y1693" t="str">
            <v>-</v>
          </cell>
          <cell r="Z1693" t="str">
            <v>-</v>
          </cell>
          <cell r="AA1693" t="str">
            <v>-</v>
          </cell>
        </row>
        <row r="1694">
          <cell r="A1694">
            <v>701</v>
          </cell>
          <cell r="B1694" t="str">
            <v>고기산적냉동국산돈육52.63/청정원800g섭산적,40g대상</v>
          </cell>
          <cell r="D1694" t="str">
            <v>조리가공류</v>
          </cell>
          <cell r="E1694" t="str">
            <v>고기산적냉동</v>
          </cell>
          <cell r="F1694" t="str">
            <v>국산돈육52.63/청정원</v>
          </cell>
          <cell r="G1694" t="str">
            <v>800g</v>
          </cell>
          <cell r="H1694" t="str">
            <v>섭산적,40g</v>
          </cell>
          <cell r="I1694" t="str">
            <v>대상</v>
          </cell>
          <cell r="J1694" t="str">
            <v>-</v>
          </cell>
          <cell r="K1694" t="str">
            <v>-</v>
          </cell>
          <cell r="L1694" t="str">
            <v>-</v>
          </cell>
          <cell r="M1694" t="e">
            <v>#VALUE!</v>
          </cell>
          <cell r="N1694" t="e">
            <v>#VALUE!</v>
          </cell>
          <cell r="O1694" t="str">
            <v>-</v>
          </cell>
          <cell r="P1694" t="str">
            <v>-</v>
          </cell>
          <cell r="Q1694" t="str">
            <v>-</v>
          </cell>
          <cell r="R1694" t="e">
            <v>#VALUE!</v>
          </cell>
          <cell r="S1694" t="e">
            <v>#VALUE!</v>
          </cell>
          <cell r="T1694" t="str">
            <v>-</v>
          </cell>
          <cell r="U1694" t="str">
            <v>-</v>
          </cell>
          <cell r="W1694" t="e">
            <v>#VALUE!</v>
          </cell>
          <cell r="X1694" t="e">
            <v>#VALUE!</v>
          </cell>
          <cell r="Y1694">
            <v>7600</v>
          </cell>
          <cell r="Z1694">
            <v>6760</v>
          </cell>
          <cell r="AA1694">
            <v>6760</v>
          </cell>
        </row>
        <row r="1695">
          <cell r="A1695">
            <v>702</v>
          </cell>
          <cell r="B1695" t="str">
            <v>고기산적냉동kg고기산적,6g롯데</v>
          </cell>
          <cell r="D1695" t="str">
            <v>조리가공류</v>
          </cell>
          <cell r="E1695" t="str">
            <v>고기산적냉동</v>
          </cell>
          <cell r="G1695" t="str">
            <v>kg</v>
          </cell>
          <cell r="H1695" t="str">
            <v>고기산적,6g</v>
          </cell>
          <cell r="I1695" t="str">
            <v>롯데</v>
          </cell>
          <cell r="J1695">
            <v>8400</v>
          </cell>
          <cell r="K1695">
            <v>8400</v>
          </cell>
          <cell r="L1695">
            <v>8400</v>
          </cell>
          <cell r="M1695">
            <v>0</v>
          </cell>
          <cell r="N1695">
            <v>0</v>
          </cell>
          <cell r="O1695" t="str">
            <v>-</v>
          </cell>
          <cell r="P1695" t="str">
            <v>-</v>
          </cell>
          <cell r="Q1695" t="str">
            <v>-</v>
          </cell>
          <cell r="R1695" t="e">
            <v>#VALUE!</v>
          </cell>
          <cell r="S1695" t="e">
            <v>#VALUE!</v>
          </cell>
          <cell r="T1695">
            <v>6880</v>
          </cell>
          <cell r="U1695">
            <v>7740</v>
          </cell>
          <cell r="V1695">
            <v>7750</v>
          </cell>
          <cell r="W1695">
            <v>12.645348837209303</v>
          </cell>
          <cell r="X1695">
            <v>0.12919896640826872</v>
          </cell>
          <cell r="Y1695" t="str">
            <v>-</v>
          </cell>
          <cell r="Z1695" t="str">
            <v>-</v>
          </cell>
          <cell r="AA1695" t="str">
            <v>-</v>
          </cell>
        </row>
        <row r="1696">
          <cell r="A1696">
            <v>703</v>
          </cell>
          <cell r="B1696" t="str">
            <v>고기산적냉동kg떡갈비,18g롯데</v>
          </cell>
          <cell r="D1696" t="str">
            <v>조리가공류</v>
          </cell>
          <cell r="E1696" t="str">
            <v>고기산적냉동</v>
          </cell>
          <cell r="G1696" t="str">
            <v>kg</v>
          </cell>
          <cell r="H1696" t="str">
            <v>떡갈비,18g</v>
          </cell>
          <cell r="I1696" t="str">
            <v>롯데</v>
          </cell>
          <cell r="J1696">
            <v>11620</v>
          </cell>
          <cell r="K1696">
            <v>11620</v>
          </cell>
          <cell r="L1696">
            <v>11620</v>
          </cell>
          <cell r="M1696">
            <v>0</v>
          </cell>
          <cell r="N1696">
            <v>0</v>
          </cell>
          <cell r="O1696" t="str">
            <v>-</v>
          </cell>
          <cell r="P1696" t="str">
            <v>-</v>
          </cell>
          <cell r="Q1696" t="str">
            <v>-</v>
          </cell>
          <cell r="R1696" t="e">
            <v>#VALUE!</v>
          </cell>
          <cell r="S1696" t="e">
            <v>#VALUE!</v>
          </cell>
          <cell r="T1696">
            <v>9890</v>
          </cell>
          <cell r="U1696">
            <v>9440</v>
          </cell>
          <cell r="V1696">
            <v>10910</v>
          </cell>
          <cell r="W1696">
            <v>10.31344792719919</v>
          </cell>
          <cell r="X1696">
            <v>15.572033898305085</v>
          </cell>
          <cell r="Y1696">
            <v>11000</v>
          </cell>
          <cell r="Z1696">
            <v>12380</v>
          </cell>
          <cell r="AA1696">
            <v>12380</v>
          </cell>
        </row>
        <row r="1697">
          <cell r="A1697">
            <v>704</v>
          </cell>
          <cell r="B1697" t="str">
            <v>고기산적냉동국산돈육56.43/천일kg갈비산적구이,14g천일</v>
          </cell>
          <cell r="D1697" t="str">
            <v>조리가공류</v>
          </cell>
          <cell r="E1697" t="str">
            <v>고기산적냉동</v>
          </cell>
          <cell r="F1697" t="str">
            <v>국산돈육56.43/천일</v>
          </cell>
          <cell r="G1697" t="str">
            <v>kg</v>
          </cell>
          <cell r="H1697" t="str">
            <v>갈비산적구이,14g</v>
          </cell>
          <cell r="I1697" t="str">
            <v>천일</v>
          </cell>
          <cell r="J1697" t="str">
            <v>-</v>
          </cell>
          <cell r="K1697" t="str">
            <v>-</v>
          </cell>
          <cell r="L1697" t="str">
            <v>-</v>
          </cell>
          <cell r="M1697" t="e">
            <v>#VALUE!</v>
          </cell>
          <cell r="N1697" t="e">
            <v>#VALUE!</v>
          </cell>
          <cell r="O1697" t="str">
            <v>-</v>
          </cell>
          <cell r="P1697" t="str">
            <v>-</v>
          </cell>
          <cell r="Q1697" t="str">
            <v>-</v>
          </cell>
          <cell r="R1697" t="e">
            <v>#VALUE!</v>
          </cell>
          <cell r="S1697" t="e">
            <v>#VALUE!</v>
          </cell>
          <cell r="T1697" t="str">
            <v>-</v>
          </cell>
          <cell r="U1697" t="str">
            <v>-</v>
          </cell>
          <cell r="V1697" t="str">
            <v>-</v>
          </cell>
          <cell r="W1697" t="e">
            <v>#VALUE!</v>
          </cell>
          <cell r="X1697" t="e">
            <v>#VALUE!</v>
          </cell>
          <cell r="Y1697" t="str">
            <v>-</v>
          </cell>
          <cell r="Z1697">
            <v>8750</v>
          </cell>
          <cell r="AA1697">
            <v>8750</v>
          </cell>
        </row>
        <row r="1698">
          <cell r="A1698">
            <v>705</v>
          </cell>
          <cell r="B1698" t="str">
            <v>돈가스,냉동/동원500g수제일식돈까스동원</v>
          </cell>
          <cell r="C1698">
            <v>144</v>
          </cell>
          <cell r="D1698" t="str">
            <v>조리가공류</v>
          </cell>
          <cell r="E1698" t="str">
            <v>돈가스,냉동</v>
          </cell>
          <cell r="F1698" t="str">
            <v>/동원</v>
          </cell>
          <cell r="G1698" t="str">
            <v>500g</v>
          </cell>
          <cell r="H1698" t="str">
            <v>수제일식돈까스</v>
          </cell>
          <cell r="I1698" t="str">
            <v>동원</v>
          </cell>
          <cell r="J1698">
            <v>7000</v>
          </cell>
          <cell r="K1698">
            <v>7000</v>
          </cell>
          <cell r="L1698">
            <v>7000</v>
          </cell>
          <cell r="M1698">
            <v>0</v>
          </cell>
          <cell r="N1698">
            <v>0</v>
          </cell>
          <cell r="O1698" t="str">
            <v>-</v>
          </cell>
          <cell r="P1698" t="str">
            <v>-</v>
          </cell>
          <cell r="Q1698" t="str">
            <v>-</v>
          </cell>
          <cell r="R1698" t="e">
            <v>#VALUE!</v>
          </cell>
          <cell r="S1698" t="e">
            <v>#VALUE!</v>
          </cell>
          <cell r="T1698" t="str">
            <v>-</v>
          </cell>
          <cell r="U1698" t="str">
            <v>-</v>
          </cell>
          <cell r="V1698">
            <v>6980</v>
          </cell>
          <cell r="W1698" t="e">
            <v>#VALUE!</v>
          </cell>
          <cell r="X1698" t="e">
            <v>#VALUE!</v>
          </cell>
          <cell r="Y1698">
            <v>7980</v>
          </cell>
          <cell r="Z1698">
            <v>7980</v>
          </cell>
          <cell r="AA1698">
            <v>7980</v>
          </cell>
        </row>
        <row r="1699">
          <cell r="A1699">
            <v>706</v>
          </cell>
          <cell r="B1699" t="str">
            <v>돈가스,냉동kg미니돈까스,10.5g동원</v>
          </cell>
          <cell r="D1699" t="str">
            <v>조리가공류</v>
          </cell>
          <cell r="E1699" t="str">
            <v>돈가스,냉동</v>
          </cell>
          <cell r="G1699" t="str">
            <v>kg</v>
          </cell>
          <cell r="H1699" t="str">
            <v>미니돈까스,10.5g</v>
          </cell>
          <cell r="I1699" t="str">
            <v>동원</v>
          </cell>
          <cell r="J1699" t="str">
            <v>-</v>
          </cell>
          <cell r="K1699">
            <v>3400</v>
          </cell>
          <cell r="L1699">
            <v>5990</v>
          </cell>
          <cell r="M1699" t="e">
            <v>#VALUE!</v>
          </cell>
          <cell r="N1699">
            <v>76.17647058823529</v>
          </cell>
          <cell r="O1699" t="str">
            <v>-</v>
          </cell>
          <cell r="P1699">
            <v>5300</v>
          </cell>
          <cell r="Q1699">
            <v>5300</v>
          </cell>
          <cell r="R1699" t="e">
            <v>#VALUE!</v>
          </cell>
          <cell r="S1699">
            <v>0</v>
          </cell>
          <cell r="T1699" t="str">
            <v>-</v>
          </cell>
          <cell r="U1699" t="str">
            <v>-</v>
          </cell>
          <cell r="V1699" t="str">
            <v>-</v>
          </cell>
          <cell r="W1699" t="e">
            <v>#VALUE!</v>
          </cell>
          <cell r="X1699" t="e">
            <v>#VALUE!</v>
          </cell>
          <cell r="Y1699">
            <v>5480</v>
          </cell>
          <cell r="Z1699" t="str">
            <v>-</v>
          </cell>
          <cell r="AA1699" t="str">
            <v>-</v>
          </cell>
        </row>
        <row r="1700">
          <cell r="A1700">
            <v>707</v>
          </cell>
          <cell r="B1700" t="str">
            <v>돈가스,냉동국산돈육31,19/천일kg미니돈까스,10g천일</v>
          </cell>
          <cell r="D1700" t="str">
            <v>조리가공류</v>
          </cell>
          <cell r="E1700" t="str">
            <v>돈가스,냉동</v>
          </cell>
          <cell r="F1700" t="str">
            <v>국산돈육31,19/천일</v>
          </cell>
          <cell r="G1700" t="str">
            <v>kg</v>
          </cell>
          <cell r="H1700" t="str">
            <v>미니돈까스,10g</v>
          </cell>
          <cell r="I1700" t="str">
            <v>천일</v>
          </cell>
          <cell r="J1700" t="str">
            <v>-</v>
          </cell>
          <cell r="K1700" t="str">
            <v>-</v>
          </cell>
          <cell r="L1700" t="str">
            <v>-</v>
          </cell>
          <cell r="M1700" t="e">
            <v>#VALUE!</v>
          </cell>
          <cell r="N1700" t="e">
            <v>#VALUE!</v>
          </cell>
          <cell r="O1700">
            <v>5300</v>
          </cell>
          <cell r="P1700" t="str">
            <v>-</v>
          </cell>
          <cell r="Q1700" t="str">
            <v>-</v>
          </cell>
          <cell r="R1700" t="e">
            <v>#VALUE!</v>
          </cell>
          <cell r="S1700" t="e">
            <v>#VALUE!</v>
          </cell>
          <cell r="T1700" t="str">
            <v>-</v>
          </cell>
          <cell r="U1700">
            <v>5290</v>
          </cell>
          <cell r="V1700">
            <v>5290</v>
          </cell>
          <cell r="W1700" t="e">
            <v>#VALUE!</v>
          </cell>
          <cell r="X1700">
            <v>0</v>
          </cell>
          <cell r="Y1700">
            <v>7200</v>
          </cell>
          <cell r="Z1700">
            <v>7200</v>
          </cell>
          <cell r="AA1700">
            <v>7200</v>
          </cell>
        </row>
        <row r="1701">
          <cell r="A1701">
            <v>708</v>
          </cell>
          <cell r="B1701" t="str">
            <v>동그랑땡/동원850g요리교실동그랑땡,15g동원</v>
          </cell>
          <cell r="C1701">
            <v>145</v>
          </cell>
          <cell r="D1701" t="str">
            <v>조리가공류</v>
          </cell>
          <cell r="E1701" t="str">
            <v>동그랑땡</v>
          </cell>
          <cell r="F1701" t="str">
            <v>/동원</v>
          </cell>
          <cell r="G1701" t="str">
            <v>850g</v>
          </cell>
          <cell r="H1701" t="str">
            <v>요리교실동그랑땡,15g</v>
          </cell>
          <cell r="I1701" t="str">
            <v>동원</v>
          </cell>
          <cell r="J1701">
            <v>5780</v>
          </cell>
          <cell r="K1701">
            <v>5250</v>
          </cell>
          <cell r="L1701">
            <v>5250</v>
          </cell>
          <cell r="M1701">
            <v>-9.1695501730103803</v>
          </cell>
          <cell r="N1701">
            <v>0</v>
          </cell>
          <cell r="O1701" t="str">
            <v>-</v>
          </cell>
          <cell r="P1701" t="str">
            <v>-</v>
          </cell>
          <cell r="Q1701" t="str">
            <v>-</v>
          </cell>
          <cell r="R1701" t="e">
            <v>#VALUE!</v>
          </cell>
          <cell r="S1701" t="e">
            <v>#VALUE!</v>
          </cell>
          <cell r="T1701" t="str">
            <v>-</v>
          </cell>
          <cell r="U1701">
            <v>5180</v>
          </cell>
          <cell r="V1701" t="str">
            <v>-</v>
          </cell>
          <cell r="W1701" t="e">
            <v>#VALUE!</v>
          </cell>
          <cell r="X1701" t="e">
            <v>#VALUE!</v>
          </cell>
          <cell r="Y1701">
            <v>5980</v>
          </cell>
          <cell r="Z1701">
            <v>5980</v>
          </cell>
          <cell r="AA1701">
            <v>5980</v>
          </cell>
        </row>
        <row r="1702">
          <cell r="A1702">
            <v>709</v>
          </cell>
          <cell r="B1702" t="str">
            <v>동그랑땡국산돈육39.08/롯데kg동그랑땡롯데</v>
          </cell>
          <cell r="D1702" t="str">
            <v>조리가공류</v>
          </cell>
          <cell r="E1702" t="str">
            <v>동그랑땡</v>
          </cell>
          <cell r="F1702" t="str">
            <v>국산돈육39.08/롯데</v>
          </cell>
          <cell r="G1702" t="str">
            <v>kg</v>
          </cell>
          <cell r="H1702" t="str">
            <v>동그랑땡</v>
          </cell>
          <cell r="I1702" t="str">
            <v>롯데</v>
          </cell>
          <cell r="J1702">
            <v>7420</v>
          </cell>
          <cell r="K1702">
            <v>6300</v>
          </cell>
          <cell r="L1702">
            <v>7420</v>
          </cell>
          <cell r="M1702">
            <v>0</v>
          </cell>
          <cell r="N1702">
            <v>17.777777777777779</v>
          </cell>
          <cell r="O1702" t="str">
            <v>-</v>
          </cell>
          <cell r="P1702" t="str">
            <v>-</v>
          </cell>
          <cell r="Q1702" t="str">
            <v>-</v>
          </cell>
          <cell r="R1702" t="e">
            <v>#VALUE!</v>
          </cell>
          <cell r="S1702" t="e">
            <v>#VALUE!</v>
          </cell>
          <cell r="T1702" t="str">
            <v>-</v>
          </cell>
          <cell r="U1702" t="str">
            <v>-</v>
          </cell>
          <cell r="V1702" t="str">
            <v>-</v>
          </cell>
          <cell r="W1702" t="e">
            <v>#VALUE!</v>
          </cell>
          <cell r="X1702" t="e">
            <v>#VALUE!</v>
          </cell>
          <cell r="Y1702" t="str">
            <v>-</v>
          </cell>
          <cell r="Z1702">
            <v>7570</v>
          </cell>
          <cell r="AA1702">
            <v>8050</v>
          </cell>
        </row>
        <row r="1703">
          <cell r="A1703">
            <v>710</v>
          </cell>
          <cell r="B1703" t="str">
            <v>동그랑땡국산돈육27,4국산계육/천일kg동그랑땡,11g천일</v>
          </cell>
          <cell r="D1703" t="str">
            <v>조리가공류</v>
          </cell>
          <cell r="E1703" t="str">
            <v>동그랑땡</v>
          </cell>
          <cell r="F1703" t="str">
            <v>국산돈육27,4국산계육/천일</v>
          </cell>
          <cell r="G1703" t="str">
            <v>kg</v>
          </cell>
          <cell r="H1703" t="str">
            <v>동그랑땡,11g</v>
          </cell>
          <cell r="I1703" t="str">
            <v>천일</v>
          </cell>
          <cell r="J1703" t="str">
            <v>-</v>
          </cell>
          <cell r="K1703" t="str">
            <v>-</v>
          </cell>
          <cell r="L1703" t="str">
            <v>-</v>
          </cell>
          <cell r="M1703" t="e">
            <v>#VALUE!</v>
          </cell>
          <cell r="N1703" t="e">
            <v>#VALUE!</v>
          </cell>
          <cell r="O1703" t="str">
            <v>-</v>
          </cell>
          <cell r="P1703" t="str">
            <v>-</v>
          </cell>
          <cell r="Q1703" t="str">
            <v>-</v>
          </cell>
          <cell r="R1703" t="e">
            <v>#VALUE!</v>
          </cell>
          <cell r="S1703" t="e">
            <v>#VALUE!</v>
          </cell>
          <cell r="T1703" t="str">
            <v>-</v>
          </cell>
          <cell r="U1703" t="str">
            <v>-</v>
          </cell>
          <cell r="V1703" t="str">
            <v>-</v>
          </cell>
          <cell r="W1703" t="e">
            <v>#VALUE!</v>
          </cell>
          <cell r="X1703" t="e">
            <v>#VALUE!</v>
          </cell>
          <cell r="Y1703" t="str">
            <v>-</v>
          </cell>
          <cell r="Z1703">
            <v>4970</v>
          </cell>
          <cell r="AA1703">
            <v>5040</v>
          </cell>
        </row>
        <row r="1704">
          <cell r="A1704">
            <v>711</v>
          </cell>
          <cell r="B1704" t="str">
            <v>동그랑땡750g동그랑땡제일제당</v>
          </cell>
          <cell r="D1704" t="str">
            <v>조리가공류</v>
          </cell>
          <cell r="E1704" t="str">
            <v>동그랑땡</v>
          </cell>
          <cell r="G1704" t="str">
            <v>750g</v>
          </cell>
          <cell r="H1704" t="str">
            <v>동그랑땡</v>
          </cell>
          <cell r="I1704" t="str">
            <v>제일제당</v>
          </cell>
          <cell r="J1704">
            <v>5500</v>
          </cell>
          <cell r="K1704">
            <v>4550</v>
          </cell>
          <cell r="L1704">
            <v>4650</v>
          </cell>
          <cell r="M1704">
            <v>-15.454545454545455</v>
          </cell>
          <cell r="N1704">
            <v>2.197802197802198</v>
          </cell>
          <cell r="O1704">
            <v>4900</v>
          </cell>
          <cell r="P1704">
            <v>4900</v>
          </cell>
          <cell r="Q1704">
            <v>4900</v>
          </cell>
          <cell r="R1704">
            <v>0</v>
          </cell>
          <cell r="S1704">
            <v>0</v>
          </cell>
          <cell r="T1704">
            <v>5800</v>
          </cell>
          <cell r="U1704">
            <v>5800</v>
          </cell>
          <cell r="V1704">
            <v>5980</v>
          </cell>
          <cell r="W1704">
            <v>3.103448275862069</v>
          </cell>
          <cell r="X1704">
            <v>3.103448275862069</v>
          </cell>
          <cell r="Y1704">
            <v>5980</v>
          </cell>
          <cell r="Z1704">
            <v>3570</v>
          </cell>
          <cell r="AA1704">
            <v>3570</v>
          </cell>
        </row>
        <row r="1705">
          <cell r="A1705">
            <v>712</v>
          </cell>
          <cell r="B1705" t="str">
            <v>동그랑땡국산돈육21.37/대상900g한입동그랑땡대상</v>
          </cell>
          <cell r="D1705" t="str">
            <v>조리가공류</v>
          </cell>
          <cell r="E1705" t="str">
            <v>동그랑땡</v>
          </cell>
          <cell r="F1705" t="str">
            <v>국산돈육21.37/대상</v>
          </cell>
          <cell r="G1705" t="str">
            <v>900g</v>
          </cell>
          <cell r="H1705" t="str">
            <v>한입동그랑땡</v>
          </cell>
          <cell r="I1705" t="str">
            <v>대상</v>
          </cell>
          <cell r="J1705">
            <v>5400</v>
          </cell>
          <cell r="K1705">
            <v>5450</v>
          </cell>
          <cell r="L1705">
            <v>5450</v>
          </cell>
          <cell r="M1705">
            <v>0.92592592592592593</v>
          </cell>
          <cell r="N1705">
            <v>0</v>
          </cell>
          <cell r="O1705" t="str">
            <v>-</v>
          </cell>
          <cell r="P1705" t="str">
            <v>-</v>
          </cell>
          <cell r="Q1705" t="str">
            <v>-</v>
          </cell>
          <cell r="R1705" t="e">
            <v>#VALUE!</v>
          </cell>
          <cell r="S1705" t="e">
            <v>#VALUE!</v>
          </cell>
          <cell r="T1705" t="str">
            <v>-</v>
          </cell>
          <cell r="U1705">
            <v>6290</v>
          </cell>
          <cell r="V1705">
            <v>6290</v>
          </cell>
          <cell r="W1705" t="e">
            <v>#VALUE!</v>
          </cell>
          <cell r="X1705">
            <v>0</v>
          </cell>
          <cell r="Y1705" t="str">
            <v>-</v>
          </cell>
          <cell r="Z1705" t="str">
            <v>-</v>
          </cell>
          <cell r="AA1705" t="str">
            <v>-</v>
          </cell>
        </row>
        <row r="1706">
          <cell r="A1706">
            <v>713</v>
          </cell>
          <cell r="B1706" t="str">
            <v>만두,냉동1.08kg야채춘권,15g랜시</v>
          </cell>
          <cell r="C1706">
            <v>146</v>
          </cell>
          <cell r="D1706" t="str">
            <v>조리가공류</v>
          </cell>
          <cell r="E1706" t="str">
            <v>만두,냉동</v>
          </cell>
          <cell r="G1706" t="str">
            <v>1.08kg</v>
          </cell>
          <cell r="H1706" t="str">
            <v>야채춘권,15g</v>
          </cell>
          <cell r="I1706" t="str">
            <v>랜시</v>
          </cell>
          <cell r="J1706" t="str">
            <v>-</v>
          </cell>
          <cell r="K1706" t="str">
            <v>-</v>
          </cell>
          <cell r="L1706" t="str">
            <v>-</v>
          </cell>
          <cell r="M1706" t="e">
            <v>#VALUE!</v>
          </cell>
          <cell r="N1706" t="e">
            <v>#VALUE!</v>
          </cell>
          <cell r="O1706" t="str">
            <v>-</v>
          </cell>
          <cell r="P1706" t="str">
            <v>-</v>
          </cell>
          <cell r="Q1706" t="str">
            <v>-</v>
          </cell>
          <cell r="R1706" t="e">
            <v>#VALUE!</v>
          </cell>
          <cell r="S1706" t="e">
            <v>#VALUE!</v>
          </cell>
          <cell r="T1706" t="str">
            <v>-</v>
          </cell>
          <cell r="U1706" t="str">
            <v>-</v>
          </cell>
          <cell r="V1706" t="str">
            <v>-</v>
          </cell>
          <cell r="W1706" t="e">
            <v>#VALUE!</v>
          </cell>
          <cell r="X1706" t="e">
            <v>#VALUE!</v>
          </cell>
          <cell r="Y1706">
            <v>4620</v>
          </cell>
          <cell r="Z1706">
            <v>4290</v>
          </cell>
          <cell r="AA1706">
            <v>4290</v>
          </cell>
        </row>
        <row r="1707">
          <cell r="A1707">
            <v>714</v>
          </cell>
          <cell r="B1707" t="str">
            <v>만두,냉동국산돈육31.34/이츠웰1.2kg실속만두,13.5g제일제당</v>
          </cell>
          <cell r="D1707" t="str">
            <v>조리가공류</v>
          </cell>
          <cell r="E1707" t="str">
            <v>만두,냉동</v>
          </cell>
          <cell r="F1707" t="str">
            <v>국산돈육31.34/이츠웰</v>
          </cell>
          <cell r="G1707" t="str">
            <v>1.2kg</v>
          </cell>
          <cell r="H1707" t="str">
            <v>실속만두,13.5g</v>
          </cell>
          <cell r="I1707" t="str">
            <v>제일제당</v>
          </cell>
          <cell r="J1707" t="str">
            <v>-</v>
          </cell>
          <cell r="K1707" t="str">
            <v>-</v>
          </cell>
          <cell r="L1707">
            <v>6000</v>
          </cell>
          <cell r="M1707" t="e">
            <v>#VALUE!</v>
          </cell>
          <cell r="N1707" t="e">
            <v>#VALUE!</v>
          </cell>
          <cell r="O1707" t="str">
            <v>-</v>
          </cell>
          <cell r="P1707" t="str">
            <v>-</v>
          </cell>
          <cell r="Q1707" t="str">
            <v>-</v>
          </cell>
          <cell r="R1707" t="e">
            <v>#VALUE!</v>
          </cell>
          <cell r="S1707" t="e">
            <v>#VALUE!</v>
          </cell>
          <cell r="T1707" t="str">
            <v>-</v>
          </cell>
          <cell r="U1707" t="str">
            <v>-</v>
          </cell>
          <cell r="V1707" t="str">
            <v>-</v>
          </cell>
          <cell r="W1707" t="e">
            <v>#VALUE!</v>
          </cell>
          <cell r="X1707" t="e">
            <v>#VALUE!</v>
          </cell>
          <cell r="Y1707" t="str">
            <v>-</v>
          </cell>
          <cell r="Z1707">
            <v>6980</v>
          </cell>
          <cell r="AA1707">
            <v>6980</v>
          </cell>
        </row>
        <row r="1708">
          <cell r="A1708">
            <v>715</v>
          </cell>
          <cell r="B1708" t="str">
            <v>만두,냉동/동원1.35kg일품고기만두동원</v>
          </cell>
          <cell r="D1708" t="str">
            <v>조리가공류</v>
          </cell>
          <cell r="E1708" t="str">
            <v>만두,냉동</v>
          </cell>
          <cell r="F1708" t="str">
            <v>/동원</v>
          </cell>
          <cell r="G1708" t="str">
            <v>1.35kg</v>
          </cell>
          <cell r="H1708" t="str">
            <v>일품고기만두</v>
          </cell>
          <cell r="I1708" t="str">
            <v>동원</v>
          </cell>
          <cell r="J1708">
            <v>4500</v>
          </cell>
          <cell r="K1708">
            <v>4500</v>
          </cell>
          <cell r="L1708" t="str">
            <v>-</v>
          </cell>
          <cell r="M1708" t="e">
            <v>#VALUE!</v>
          </cell>
          <cell r="N1708" t="e">
            <v>#VALUE!</v>
          </cell>
          <cell r="O1708" t="str">
            <v>-</v>
          </cell>
          <cell r="P1708" t="str">
            <v>-</v>
          </cell>
          <cell r="Q1708" t="str">
            <v>-</v>
          </cell>
          <cell r="R1708" t="e">
            <v>#VALUE!</v>
          </cell>
          <cell r="S1708" t="e">
            <v>#VALUE!</v>
          </cell>
          <cell r="T1708" t="str">
            <v>-</v>
          </cell>
          <cell r="U1708" t="str">
            <v>-</v>
          </cell>
          <cell r="V1708" t="str">
            <v>-</v>
          </cell>
          <cell r="W1708" t="e">
            <v>#VALUE!</v>
          </cell>
          <cell r="X1708" t="e">
            <v>#VALUE!</v>
          </cell>
          <cell r="Y1708">
            <v>5260</v>
          </cell>
          <cell r="Z1708">
            <v>5260</v>
          </cell>
          <cell r="AA1708">
            <v>5260</v>
          </cell>
        </row>
        <row r="1709">
          <cell r="A1709">
            <v>716</v>
          </cell>
          <cell r="B1709" t="str">
            <v>만두,냉동소맥분29/이츠웰900g김치손만두,28g제일제당</v>
          </cell>
          <cell r="D1709" t="str">
            <v>조리가공류</v>
          </cell>
          <cell r="E1709" t="str">
            <v>만두,냉동</v>
          </cell>
          <cell r="F1709" t="str">
            <v>소맥분29/이츠웰</v>
          </cell>
          <cell r="G1709" t="str">
            <v>900g</v>
          </cell>
          <cell r="H1709" t="str">
            <v>김치손만두,28g</v>
          </cell>
          <cell r="I1709" t="str">
            <v>제일제당</v>
          </cell>
          <cell r="J1709">
            <v>8580</v>
          </cell>
          <cell r="K1709">
            <v>8000</v>
          </cell>
          <cell r="L1709" t="str">
            <v>-</v>
          </cell>
          <cell r="M1709" t="e">
            <v>#VALUE!</v>
          </cell>
          <cell r="N1709" t="e">
            <v>#VALUE!</v>
          </cell>
          <cell r="O1709" t="str">
            <v>-</v>
          </cell>
          <cell r="P1709" t="str">
            <v>-</v>
          </cell>
          <cell r="Q1709" t="str">
            <v>-</v>
          </cell>
          <cell r="R1709" t="e">
            <v>#VALUE!</v>
          </cell>
          <cell r="S1709" t="e">
            <v>#VALUE!</v>
          </cell>
          <cell r="T1709">
            <v>7130</v>
          </cell>
          <cell r="U1709">
            <v>8130</v>
          </cell>
          <cell r="V1709">
            <v>8130</v>
          </cell>
          <cell r="W1709">
            <v>14.025245441795231</v>
          </cell>
          <cell r="X1709">
            <v>0</v>
          </cell>
          <cell r="Y1709">
            <v>8130</v>
          </cell>
          <cell r="Z1709">
            <v>8130</v>
          </cell>
          <cell r="AA1709">
            <v>4140</v>
          </cell>
        </row>
        <row r="1710">
          <cell r="A1710">
            <v>717</v>
          </cell>
          <cell r="B1710" t="str">
            <v>만두,냉동600g피자군만두,26g제일제당</v>
          </cell>
          <cell r="D1710" t="str">
            <v>조리가공류</v>
          </cell>
          <cell r="E1710" t="str">
            <v>만두,냉동</v>
          </cell>
          <cell r="G1710" t="str">
            <v>600g</v>
          </cell>
          <cell r="H1710" t="str">
            <v>피자군만두,26g</v>
          </cell>
          <cell r="I1710" t="str">
            <v>제일제당</v>
          </cell>
          <cell r="J1710" t="str">
            <v>-</v>
          </cell>
          <cell r="K1710" t="str">
            <v>-</v>
          </cell>
          <cell r="L1710" t="str">
            <v>-</v>
          </cell>
          <cell r="M1710" t="e">
            <v>#VALUE!</v>
          </cell>
          <cell r="N1710" t="e">
            <v>#VALUE!</v>
          </cell>
          <cell r="O1710" t="str">
            <v>-</v>
          </cell>
          <cell r="P1710" t="str">
            <v>-</v>
          </cell>
          <cell r="Q1710" t="str">
            <v>-</v>
          </cell>
          <cell r="R1710" t="e">
            <v>#VALUE!</v>
          </cell>
          <cell r="S1710" t="e">
            <v>#VALUE!</v>
          </cell>
          <cell r="T1710" t="str">
            <v>-</v>
          </cell>
          <cell r="U1710" t="str">
            <v>-</v>
          </cell>
          <cell r="V1710">
            <v>7980</v>
          </cell>
          <cell r="W1710" t="e">
            <v>#VALUE!</v>
          </cell>
          <cell r="X1710" t="e">
            <v>#VALUE!</v>
          </cell>
          <cell r="Y1710" t="str">
            <v>-</v>
          </cell>
          <cell r="Z1710" t="str">
            <v>-</v>
          </cell>
          <cell r="AA1710" t="str">
            <v>-</v>
          </cell>
        </row>
        <row r="1711">
          <cell r="A1711">
            <v>718</v>
          </cell>
          <cell r="B1711" t="str">
            <v>만두,냉동국산돈육24.87/대상620g대장금야채물만두,8.5g대상</v>
          </cell>
          <cell r="D1711" t="str">
            <v>조리가공류</v>
          </cell>
          <cell r="E1711" t="str">
            <v>만두,냉동</v>
          </cell>
          <cell r="F1711" t="str">
            <v>국산돈육24.87/대상</v>
          </cell>
          <cell r="G1711" t="str">
            <v>620g</v>
          </cell>
          <cell r="H1711" t="str">
            <v>대장금야채물만두,8.5g</v>
          </cell>
          <cell r="I1711" t="str">
            <v>대상</v>
          </cell>
          <cell r="J1711" t="str">
            <v>-</v>
          </cell>
          <cell r="K1711" t="str">
            <v>-</v>
          </cell>
          <cell r="L1711" t="str">
            <v>-</v>
          </cell>
          <cell r="M1711" t="e">
            <v>#VALUE!</v>
          </cell>
          <cell r="N1711" t="e">
            <v>#VALUE!</v>
          </cell>
          <cell r="O1711" t="str">
            <v>-</v>
          </cell>
          <cell r="P1711" t="str">
            <v>-</v>
          </cell>
          <cell r="Q1711" t="str">
            <v>-</v>
          </cell>
          <cell r="R1711" t="e">
            <v>#VALUE!</v>
          </cell>
          <cell r="S1711" t="e">
            <v>#VALUE!</v>
          </cell>
          <cell r="T1711" t="str">
            <v>-</v>
          </cell>
          <cell r="U1711" t="str">
            <v>-</v>
          </cell>
          <cell r="V1711" t="str">
            <v>-</v>
          </cell>
          <cell r="W1711" t="e">
            <v>#VALUE!</v>
          </cell>
          <cell r="X1711" t="e">
            <v>#VALUE!</v>
          </cell>
          <cell r="Y1711" t="str">
            <v>-</v>
          </cell>
          <cell r="Z1711">
            <v>5500</v>
          </cell>
          <cell r="AA1711" t="str">
            <v>-</v>
          </cell>
        </row>
        <row r="1712">
          <cell r="A1712">
            <v>719</v>
          </cell>
          <cell r="B1712" t="str">
            <v>만두,냉동700g새참잡채군만두,20g동원</v>
          </cell>
          <cell r="D1712" t="str">
            <v>조리가공류</v>
          </cell>
          <cell r="E1712" t="str">
            <v>만두,냉동</v>
          </cell>
          <cell r="G1712" t="str">
            <v>700g</v>
          </cell>
          <cell r="H1712" t="str">
            <v>새참잡채군만두,20g</v>
          </cell>
          <cell r="I1712" t="str">
            <v>동원</v>
          </cell>
          <cell r="J1712">
            <v>7530</v>
          </cell>
          <cell r="K1712">
            <v>5380</v>
          </cell>
          <cell r="L1712">
            <v>3390</v>
          </cell>
          <cell r="M1712">
            <v>-54.980079681274901</v>
          </cell>
          <cell r="N1712">
            <v>-36.988847583643121</v>
          </cell>
          <cell r="O1712" t="str">
            <v>-</v>
          </cell>
          <cell r="P1712" t="str">
            <v>-</v>
          </cell>
          <cell r="Q1712" t="str">
            <v>-</v>
          </cell>
          <cell r="R1712" t="e">
            <v>#VALUE!</v>
          </cell>
          <cell r="S1712" t="e">
            <v>#VALUE!</v>
          </cell>
          <cell r="T1712" t="str">
            <v>-</v>
          </cell>
          <cell r="U1712" t="str">
            <v>-</v>
          </cell>
          <cell r="V1712">
            <v>3490</v>
          </cell>
          <cell r="W1712" t="e">
            <v>#VALUE!</v>
          </cell>
          <cell r="X1712" t="e">
            <v>#VALUE!</v>
          </cell>
          <cell r="Y1712">
            <v>4080</v>
          </cell>
          <cell r="Z1712">
            <v>4080</v>
          </cell>
          <cell r="AA1712">
            <v>4080</v>
          </cell>
        </row>
        <row r="1713">
          <cell r="A1713">
            <v>720</v>
          </cell>
          <cell r="B1713" t="str">
            <v>만두,냉동국산돈육14/이츠웰700g잡채군만두,25g이츠웰</v>
          </cell>
          <cell r="D1713" t="str">
            <v>조리가공류</v>
          </cell>
          <cell r="E1713" t="str">
            <v>만두,냉동</v>
          </cell>
          <cell r="F1713" t="str">
            <v>국산돈육14/이츠웰</v>
          </cell>
          <cell r="G1713" t="str">
            <v>700g</v>
          </cell>
          <cell r="H1713" t="str">
            <v>잡채군만두,25g</v>
          </cell>
          <cell r="I1713" t="str">
            <v>이츠웰</v>
          </cell>
          <cell r="J1713" t="str">
            <v>-</v>
          </cell>
          <cell r="K1713" t="str">
            <v>-</v>
          </cell>
          <cell r="L1713" t="str">
            <v>-</v>
          </cell>
          <cell r="M1713" t="e">
            <v>#VALUE!</v>
          </cell>
          <cell r="N1713" t="e">
            <v>#VALUE!</v>
          </cell>
          <cell r="O1713" t="str">
            <v>-</v>
          </cell>
          <cell r="P1713" t="str">
            <v>-</v>
          </cell>
          <cell r="Q1713" t="str">
            <v>-</v>
          </cell>
          <cell r="R1713" t="e">
            <v>#VALUE!</v>
          </cell>
          <cell r="S1713" t="e">
            <v>#VALUE!</v>
          </cell>
          <cell r="T1713" t="str">
            <v>-</v>
          </cell>
          <cell r="U1713" t="str">
            <v>-</v>
          </cell>
          <cell r="V1713">
            <v>7480</v>
          </cell>
          <cell r="W1713" t="e">
            <v>#VALUE!</v>
          </cell>
          <cell r="X1713" t="e">
            <v>#VALUE!</v>
          </cell>
          <cell r="Y1713">
            <v>7480</v>
          </cell>
          <cell r="Z1713">
            <v>7480</v>
          </cell>
          <cell r="AA1713">
            <v>7480</v>
          </cell>
        </row>
        <row r="1714">
          <cell r="A1714">
            <v>721</v>
          </cell>
          <cell r="B1714" t="str">
            <v>만두,냉동700g야채가득물만두,9g풀무원</v>
          </cell>
          <cell r="D1714" t="str">
            <v>조리가공류</v>
          </cell>
          <cell r="E1714" t="str">
            <v>만두,냉동</v>
          </cell>
          <cell r="G1714" t="str">
            <v>700g</v>
          </cell>
          <cell r="H1714" t="str">
            <v>야채가득물만두,9g</v>
          </cell>
          <cell r="I1714" t="str">
            <v>풀무원</v>
          </cell>
          <cell r="J1714" t="str">
            <v>-</v>
          </cell>
          <cell r="K1714" t="str">
            <v>-</v>
          </cell>
          <cell r="L1714" t="str">
            <v>-</v>
          </cell>
          <cell r="M1714" t="e">
            <v>#VALUE!</v>
          </cell>
          <cell r="N1714" t="e">
            <v>#VALUE!</v>
          </cell>
          <cell r="O1714" t="str">
            <v>-</v>
          </cell>
          <cell r="P1714" t="str">
            <v>-</v>
          </cell>
          <cell r="Q1714" t="str">
            <v>-</v>
          </cell>
          <cell r="R1714" t="e">
            <v>#VALUE!</v>
          </cell>
          <cell r="S1714" t="e">
            <v>#VALUE!</v>
          </cell>
          <cell r="T1714" t="str">
            <v>-</v>
          </cell>
          <cell r="U1714" t="str">
            <v>-</v>
          </cell>
          <cell r="V1714">
            <v>9790</v>
          </cell>
          <cell r="W1714" t="e">
            <v>#VALUE!</v>
          </cell>
          <cell r="X1714" t="e">
            <v>#VALUE!</v>
          </cell>
          <cell r="Y1714">
            <v>9880</v>
          </cell>
          <cell r="Z1714">
            <v>9880</v>
          </cell>
          <cell r="AA1714">
            <v>9880</v>
          </cell>
        </row>
        <row r="1715">
          <cell r="A1715">
            <v>722</v>
          </cell>
          <cell r="B1715" t="str">
            <v>만두,냉동/동원700g김치만두동원</v>
          </cell>
          <cell r="D1715" t="str">
            <v>조리가공류</v>
          </cell>
          <cell r="E1715" t="str">
            <v>만두,냉동</v>
          </cell>
          <cell r="F1715" t="str">
            <v>/동원</v>
          </cell>
          <cell r="G1715" t="str">
            <v>700g</v>
          </cell>
          <cell r="H1715" t="str">
            <v>김치만두</v>
          </cell>
          <cell r="I1715" t="str">
            <v>동원</v>
          </cell>
          <cell r="J1715" t="str">
            <v>-</v>
          </cell>
          <cell r="K1715">
            <v>6500</v>
          </cell>
          <cell r="L1715" t="str">
            <v>-</v>
          </cell>
          <cell r="M1715" t="e">
            <v>#VALUE!</v>
          </cell>
          <cell r="N1715" t="e">
            <v>#VALUE!</v>
          </cell>
          <cell r="O1715" t="str">
            <v>-</v>
          </cell>
          <cell r="P1715" t="str">
            <v>-</v>
          </cell>
          <cell r="Q1715" t="str">
            <v>-</v>
          </cell>
          <cell r="R1715" t="e">
            <v>#VALUE!</v>
          </cell>
          <cell r="S1715" t="e">
            <v>#VALUE!</v>
          </cell>
          <cell r="T1715" t="str">
            <v>-</v>
          </cell>
          <cell r="U1715" t="str">
            <v>-</v>
          </cell>
          <cell r="V1715">
            <v>4060</v>
          </cell>
          <cell r="W1715" t="e">
            <v>#VALUE!</v>
          </cell>
          <cell r="X1715" t="e">
            <v>#VALUE!</v>
          </cell>
          <cell r="Y1715" t="str">
            <v>-</v>
          </cell>
          <cell r="Z1715" t="str">
            <v>-</v>
          </cell>
          <cell r="AA1715" t="str">
            <v>-</v>
          </cell>
        </row>
        <row r="1716">
          <cell r="A1716">
            <v>723</v>
          </cell>
          <cell r="B1716" t="str">
            <v>만두,냉동700g왕만두평양,70g풀무원</v>
          </cell>
          <cell r="D1716" t="str">
            <v>조리가공류</v>
          </cell>
          <cell r="E1716" t="str">
            <v>만두,냉동</v>
          </cell>
          <cell r="G1716" t="str">
            <v>700g</v>
          </cell>
          <cell r="H1716" t="str">
            <v>왕만두평양,70g</v>
          </cell>
          <cell r="I1716" t="str">
            <v>풀무원</v>
          </cell>
          <cell r="J1716" t="str">
            <v>-</v>
          </cell>
          <cell r="K1716" t="str">
            <v>-</v>
          </cell>
          <cell r="L1716" t="str">
            <v>-</v>
          </cell>
          <cell r="M1716" t="e">
            <v>#VALUE!</v>
          </cell>
          <cell r="N1716" t="e">
            <v>#VALUE!</v>
          </cell>
          <cell r="O1716" t="str">
            <v>-</v>
          </cell>
          <cell r="P1716" t="str">
            <v>-</v>
          </cell>
          <cell r="Q1716" t="str">
            <v>-</v>
          </cell>
          <cell r="R1716" t="e">
            <v>#VALUE!</v>
          </cell>
          <cell r="S1716" t="e">
            <v>#VALUE!</v>
          </cell>
          <cell r="T1716">
            <v>7880</v>
          </cell>
          <cell r="U1716">
            <v>8050</v>
          </cell>
          <cell r="V1716">
            <v>7880</v>
          </cell>
          <cell r="W1716">
            <v>0</v>
          </cell>
          <cell r="X1716">
            <v>-2.1118012422360248</v>
          </cell>
          <cell r="Y1716">
            <v>7880</v>
          </cell>
          <cell r="Z1716">
            <v>7880</v>
          </cell>
          <cell r="AA1716">
            <v>7880</v>
          </cell>
        </row>
        <row r="1717">
          <cell r="A1717">
            <v>724</v>
          </cell>
          <cell r="B1717" t="str">
            <v>만두,냉동/동원900g일품군만두동원</v>
          </cell>
          <cell r="D1717" t="str">
            <v>조리가공류</v>
          </cell>
          <cell r="E1717" t="str">
            <v>만두,냉동</v>
          </cell>
          <cell r="F1717" t="str">
            <v>/동원</v>
          </cell>
          <cell r="G1717" t="str">
            <v>900g</v>
          </cell>
          <cell r="H1717" t="str">
            <v>일품군만두</v>
          </cell>
          <cell r="I1717" t="str">
            <v>동원</v>
          </cell>
          <cell r="J1717" t="str">
            <v>-</v>
          </cell>
          <cell r="K1717" t="str">
            <v>-</v>
          </cell>
          <cell r="L1717">
            <v>2540</v>
          </cell>
          <cell r="M1717" t="e">
            <v>#VALUE!</v>
          </cell>
          <cell r="N1717" t="e">
            <v>#VALUE!</v>
          </cell>
          <cell r="O1717" t="str">
            <v>-</v>
          </cell>
          <cell r="P1717" t="str">
            <v>-</v>
          </cell>
          <cell r="Q1717" t="str">
            <v>-</v>
          </cell>
          <cell r="R1717" t="e">
            <v>#VALUE!</v>
          </cell>
          <cell r="S1717" t="e">
            <v>#VALUE!</v>
          </cell>
          <cell r="T1717" t="str">
            <v>-</v>
          </cell>
          <cell r="U1717" t="str">
            <v>-</v>
          </cell>
          <cell r="V1717" t="str">
            <v>-</v>
          </cell>
          <cell r="W1717" t="e">
            <v>#VALUE!</v>
          </cell>
          <cell r="X1717" t="e">
            <v>#VALUE!</v>
          </cell>
          <cell r="Y1717" t="str">
            <v>-</v>
          </cell>
          <cell r="Z1717" t="str">
            <v>-</v>
          </cell>
          <cell r="AA1717" t="str">
            <v>-</v>
          </cell>
        </row>
        <row r="1718">
          <cell r="A1718">
            <v>725</v>
          </cell>
          <cell r="B1718" t="str">
            <v>만두,냉동군만두/풀무원900g꼬마철판군만두,21g풀무원</v>
          </cell>
          <cell r="D1718" t="str">
            <v>조리가공류</v>
          </cell>
          <cell r="E1718" t="str">
            <v>만두,냉동</v>
          </cell>
          <cell r="F1718" t="str">
            <v>군만두/풀무원</v>
          </cell>
          <cell r="G1718" t="str">
            <v>900g</v>
          </cell>
          <cell r="H1718" t="str">
            <v>꼬마철판군만두,21g</v>
          </cell>
          <cell r="I1718" t="str">
            <v>풀무원</v>
          </cell>
          <cell r="J1718" t="str">
            <v>-</v>
          </cell>
          <cell r="K1718" t="str">
            <v>-</v>
          </cell>
          <cell r="L1718" t="str">
            <v>-</v>
          </cell>
          <cell r="M1718" t="e">
            <v>#VALUE!</v>
          </cell>
          <cell r="N1718" t="e">
            <v>#VALUE!</v>
          </cell>
          <cell r="O1718" t="str">
            <v>-</v>
          </cell>
          <cell r="P1718" t="str">
            <v>-</v>
          </cell>
          <cell r="Q1718" t="str">
            <v>-</v>
          </cell>
          <cell r="R1718" t="e">
            <v>#VALUE!</v>
          </cell>
          <cell r="S1718" t="e">
            <v>#VALUE!</v>
          </cell>
          <cell r="T1718" t="str">
            <v>-</v>
          </cell>
          <cell r="U1718" t="str">
            <v>-</v>
          </cell>
          <cell r="V1718" t="str">
            <v>-</v>
          </cell>
          <cell r="W1718" t="e">
            <v>#VALUE!</v>
          </cell>
          <cell r="X1718" t="e">
            <v>#VALUE!</v>
          </cell>
          <cell r="Y1718" t="str">
            <v>-</v>
          </cell>
          <cell r="Z1718" t="str">
            <v>-</v>
          </cell>
          <cell r="AA1718" t="str">
            <v>-</v>
          </cell>
        </row>
        <row r="1719">
          <cell r="A1719">
            <v>726</v>
          </cell>
          <cell r="B1719" t="str">
            <v>만두,냉동국산돈육30.2/CJ750g쌀군만두,33g제일제당</v>
          </cell>
          <cell r="D1719" t="str">
            <v>조리가공류</v>
          </cell>
          <cell r="E1719" t="str">
            <v>만두,냉동</v>
          </cell>
          <cell r="F1719" t="str">
            <v>국산돈육30.2/CJ</v>
          </cell>
          <cell r="G1719" t="str">
            <v>750g</v>
          </cell>
          <cell r="H1719" t="str">
            <v>쌀군만두,33g</v>
          </cell>
          <cell r="I1719" t="str">
            <v>제일제당</v>
          </cell>
          <cell r="J1719">
            <v>7800</v>
          </cell>
          <cell r="K1719">
            <v>7080</v>
          </cell>
          <cell r="L1719">
            <v>7080</v>
          </cell>
          <cell r="M1719">
            <v>-9.2307692307692299</v>
          </cell>
          <cell r="N1719">
            <v>0</v>
          </cell>
          <cell r="O1719" t="str">
            <v>-</v>
          </cell>
          <cell r="P1719" t="str">
            <v>-</v>
          </cell>
          <cell r="Q1719" t="str">
            <v>-</v>
          </cell>
          <cell r="R1719" t="e">
            <v>#VALUE!</v>
          </cell>
          <cell r="S1719" t="e">
            <v>#VALUE!</v>
          </cell>
          <cell r="T1719" t="str">
            <v>-</v>
          </cell>
          <cell r="U1719" t="str">
            <v>-</v>
          </cell>
          <cell r="V1719">
            <v>8130</v>
          </cell>
          <cell r="W1719" t="e">
            <v>#VALUE!</v>
          </cell>
          <cell r="X1719" t="e">
            <v>#VALUE!</v>
          </cell>
          <cell r="Y1719">
            <v>8130</v>
          </cell>
          <cell r="Z1719">
            <v>7480</v>
          </cell>
          <cell r="AA1719">
            <v>8130</v>
          </cell>
        </row>
        <row r="1720">
          <cell r="A1720">
            <v>727</v>
          </cell>
          <cell r="B1720" t="str">
            <v>만두,냉동800g김치군만두,27g,900g제일제당</v>
          </cell>
          <cell r="D1720" t="str">
            <v>조리가공류</v>
          </cell>
          <cell r="E1720" t="str">
            <v>만두,냉동</v>
          </cell>
          <cell r="G1720" t="str">
            <v>800g</v>
          </cell>
          <cell r="H1720" t="str">
            <v>김치군만두,27g,900g</v>
          </cell>
          <cell r="I1720" t="str">
            <v>제일제당</v>
          </cell>
          <cell r="J1720">
            <v>8000</v>
          </cell>
          <cell r="K1720" t="str">
            <v>-</v>
          </cell>
          <cell r="L1720" t="str">
            <v>-</v>
          </cell>
          <cell r="M1720" t="e">
            <v>#VALUE!</v>
          </cell>
          <cell r="N1720" t="e">
            <v>#VALUE!</v>
          </cell>
          <cell r="O1720" t="str">
            <v>-</v>
          </cell>
          <cell r="P1720" t="str">
            <v>-</v>
          </cell>
          <cell r="Q1720" t="str">
            <v>-</v>
          </cell>
          <cell r="R1720" t="e">
            <v>#VALUE!</v>
          </cell>
          <cell r="S1720" t="e">
            <v>#VALUE!</v>
          </cell>
          <cell r="T1720">
            <v>9120</v>
          </cell>
          <cell r="U1720">
            <v>7980</v>
          </cell>
          <cell r="V1720">
            <v>9120</v>
          </cell>
          <cell r="W1720">
            <v>0</v>
          </cell>
          <cell r="X1720">
            <v>14.285714285714286</v>
          </cell>
          <cell r="Y1720" t="str">
            <v>-</v>
          </cell>
          <cell r="Z1720">
            <v>6210</v>
          </cell>
          <cell r="AA1720">
            <v>7980</v>
          </cell>
        </row>
        <row r="1721">
          <cell r="A1721">
            <v>728</v>
          </cell>
          <cell r="B1721" t="str">
            <v>만두,냉동kg물만두,9g제일제당</v>
          </cell>
          <cell r="D1721" t="str">
            <v>조리가공류</v>
          </cell>
          <cell r="E1721" t="str">
            <v>만두,냉동</v>
          </cell>
          <cell r="G1721" t="str">
            <v>kg</v>
          </cell>
          <cell r="H1721" t="str">
            <v>물만두,9g</v>
          </cell>
          <cell r="I1721" t="str">
            <v>제일제당</v>
          </cell>
          <cell r="J1721" t="str">
            <v>-</v>
          </cell>
          <cell r="K1721">
            <v>13700</v>
          </cell>
          <cell r="L1721">
            <v>13700</v>
          </cell>
          <cell r="M1721" t="e">
            <v>#VALUE!</v>
          </cell>
          <cell r="N1721">
            <v>0</v>
          </cell>
          <cell r="O1721">
            <v>10000</v>
          </cell>
          <cell r="P1721">
            <v>10000</v>
          </cell>
          <cell r="Q1721">
            <v>10000</v>
          </cell>
          <cell r="R1721">
            <v>0</v>
          </cell>
          <cell r="S1721">
            <v>0</v>
          </cell>
          <cell r="T1721" t="str">
            <v>-</v>
          </cell>
          <cell r="U1721" t="str">
            <v>-</v>
          </cell>
          <cell r="V1721">
            <v>12770</v>
          </cell>
          <cell r="W1721" t="e">
            <v>#VALUE!</v>
          </cell>
          <cell r="X1721" t="e">
            <v>#VALUE!</v>
          </cell>
          <cell r="Y1721" t="str">
            <v>-</v>
          </cell>
          <cell r="Z1721">
            <v>13050</v>
          </cell>
        </row>
        <row r="1722">
          <cell r="A1722">
            <v>729</v>
          </cell>
          <cell r="B1722" t="str">
            <v>만두,냉동/동원kg새참물만두동원</v>
          </cell>
          <cell r="D1722" t="str">
            <v>조리가공류</v>
          </cell>
          <cell r="E1722" t="str">
            <v>만두,냉동</v>
          </cell>
          <cell r="F1722" t="str">
            <v>/동원</v>
          </cell>
          <cell r="G1722" t="str">
            <v>kg</v>
          </cell>
          <cell r="H1722" t="str">
            <v>새참물만두</v>
          </cell>
          <cell r="I1722" t="str">
            <v>동원</v>
          </cell>
          <cell r="J1722">
            <v>9850</v>
          </cell>
          <cell r="K1722">
            <v>6740</v>
          </cell>
          <cell r="L1722">
            <v>6740</v>
          </cell>
          <cell r="M1722">
            <v>-31.573604060913706</v>
          </cell>
          <cell r="N1722">
            <v>0</v>
          </cell>
          <cell r="O1722" t="str">
            <v>-</v>
          </cell>
          <cell r="P1722" t="str">
            <v>-</v>
          </cell>
          <cell r="Q1722" t="str">
            <v>-</v>
          </cell>
          <cell r="R1722" t="e">
            <v>#VALUE!</v>
          </cell>
          <cell r="S1722" t="e">
            <v>#VALUE!</v>
          </cell>
          <cell r="T1722" t="str">
            <v>-</v>
          </cell>
          <cell r="U1722" t="str">
            <v>-</v>
          </cell>
          <cell r="V1722">
            <v>6480</v>
          </cell>
          <cell r="W1722" t="e">
            <v>#VALUE!</v>
          </cell>
          <cell r="X1722" t="e">
            <v>#VALUE!</v>
          </cell>
          <cell r="Y1722">
            <v>11510</v>
          </cell>
          <cell r="Z1722">
            <v>11510</v>
          </cell>
          <cell r="AA1722">
            <v>11510</v>
          </cell>
        </row>
        <row r="1723">
          <cell r="A1723">
            <v>730</v>
          </cell>
          <cell r="B1723" t="str">
            <v>만두,냉동kg물만두,9g풀무원</v>
          </cell>
          <cell r="D1723" t="str">
            <v>조리가공류</v>
          </cell>
          <cell r="E1723" t="str">
            <v>만두,냉동</v>
          </cell>
          <cell r="G1723" t="str">
            <v>kg</v>
          </cell>
          <cell r="H1723" t="str">
            <v>물만두,9g</v>
          </cell>
          <cell r="I1723" t="str">
            <v>풀무원</v>
          </cell>
          <cell r="J1723" t="str">
            <v>-</v>
          </cell>
          <cell r="K1723" t="str">
            <v>-</v>
          </cell>
          <cell r="L1723" t="str">
            <v>-</v>
          </cell>
          <cell r="M1723" t="e">
            <v>#VALUE!</v>
          </cell>
          <cell r="N1723" t="e">
            <v>#VALUE!</v>
          </cell>
          <cell r="O1723" t="str">
            <v>-</v>
          </cell>
          <cell r="P1723" t="str">
            <v>-</v>
          </cell>
          <cell r="Q1723" t="str">
            <v>-</v>
          </cell>
          <cell r="R1723" t="e">
            <v>#VALUE!</v>
          </cell>
          <cell r="S1723" t="e">
            <v>#VALUE!</v>
          </cell>
          <cell r="T1723">
            <v>14260</v>
          </cell>
          <cell r="U1723">
            <v>14080</v>
          </cell>
          <cell r="V1723">
            <v>13990</v>
          </cell>
          <cell r="W1723">
            <v>-1.8934081346423561</v>
          </cell>
          <cell r="X1723">
            <v>-0.63920454545454541</v>
          </cell>
          <cell r="Y1723">
            <v>13730</v>
          </cell>
          <cell r="Z1723">
            <v>14120</v>
          </cell>
          <cell r="AA1723">
            <v>14120</v>
          </cell>
        </row>
        <row r="1724">
          <cell r="A1724">
            <v>731</v>
          </cell>
          <cell r="B1724" t="str">
            <v>만두,냉동국산돈육22,32/천일kg영양가득물만두,8.5g천일</v>
          </cell>
          <cell r="D1724" t="str">
            <v>조리가공류</v>
          </cell>
          <cell r="E1724" t="str">
            <v>만두,냉동</v>
          </cell>
          <cell r="F1724" t="str">
            <v>국산돈육22,32/천일</v>
          </cell>
          <cell r="G1724" t="str">
            <v>kg</v>
          </cell>
          <cell r="H1724" t="str">
            <v>영양가득물만두,8.5g</v>
          </cell>
          <cell r="I1724" t="str">
            <v>천일</v>
          </cell>
          <cell r="J1724" t="str">
            <v>-</v>
          </cell>
          <cell r="K1724" t="str">
            <v>-</v>
          </cell>
          <cell r="L1724" t="str">
            <v>-</v>
          </cell>
          <cell r="M1724" t="e">
            <v>#VALUE!</v>
          </cell>
          <cell r="N1724" t="e">
            <v>#VALUE!</v>
          </cell>
          <cell r="O1724" t="str">
            <v>-</v>
          </cell>
          <cell r="P1724" t="str">
            <v>-</v>
          </cell>
          <cell r="Q1724" t="str">
            <v>-</v>
          </cell>
          <cell r="R1724" t="e">
            <v>#VALUE!</v>
          </cell>
          <cell r="S1724" t="e">
            <v>#VALUE!</v>
          </cell>
          <cell r="T1724" t="str">
            <v>-</v>
          </cell>
          <cell r="U1724" t="str">
            <v>-</v>
          </cell>
          <cell r="V1724" t="str">
            <v>-</v>
          </cell>
          <cell r="W1724" t="e">
            <v>#VALUE!</v>
          </cell>
          <cell r="X1724" t="e">
            <v>#VALUE!</v>
          </cell>
          <cell r="Y1724" t="str">
            <v>-</v>
          </cell>
          <cell r="Z1724" t="str">
            <v>-</v>
          </cell>
          <cell r="AA1724" t="str">
            <v>-</v>
          </cell>
        </row>
        <row r="1725">
          <cell r="A1725">
            <v>732</v>
          </cell>
          <cell r="B1725" t="str">
            <v>만두,냉동kg김치손만두, 27g제일제당</v>
          </cell>
          <cell r="D1725" t="str">
            <v>조리가공류</v>
          </cell>
          <cell r="E1725" t="str">
            <v>만두,냉동</v>
          </cell>
          <cell r="G1725" t="str">
            <v>kg</v>
          </cell>
          <cell r="H1725" t="str">
            <v>김치손만두, 27g</v>
          </cell>
          <cell r="I1725" t="str">
            <v>제일제당</v>
          </cell>
          <cell r="J1725" t="str">
            <v>-</v>
          </cell>
          <cell r="K1725">
            <v>9530</v>
          </cell>
          <cell r="L1725">
            <v>9530</v>
          </cell>
          <cell r="M1725" t="e">
            <v>#VALUE!</v>
          </cell>
          <cell r="N1725">
            <v>0</v>
          </cell>
          <cell r="O1725" t="str">
            <v>-</v>
          </cell>
          <cell r="P1725" t="str">
            <v>-</v>
          </cell>
          <cell r="Q1725" t="str">
            <v>-</v>
          </cell>
          <cell r="R1725" t="e">
            <v>#VALUE!</v>
          </cell>
          <cell r="S1725" t="e">
            <v>#VALUE!</v>
          </cell>
          <cell r="T1725">
            <v>9030</v>
          </cell>
          <cell r="U1725">
            <v>9020</v>
          </cell>
          <cell r="V1725">
            <v>9030</v>
          </cell>
          <cell r="W1725">
            <v>0</v>
          </cell>
          <cell r="X1725">
            <v>0.11086474501108648</v>
          </cell>
          <cell r="Y1725">
            <v>9030</v>
          </cell>
          <cell r="Z1725">
            <v>9500</v>
          </cell>
        </row>
        <row r="1726">
          <cell r="A1726">
            <v>733</v>
          </cell>
          <cell r="B1726" t="str">
            <v>만두,냉동/동원kg손만두,25g동원</v>
          </cell>
          <cell r="D1726" t="str">
            <v>조리가공류</v>
          </cell>
          <cell r="E1726" t="str">
            <v>만두,냉동</v>
          </cell>
          <cell r="F1726" t="str">
            <v>/동원</v>
          </cell>
          <cell r="G1726" t="str">
            <v>kg</v>
          </cell>
          <cell r="H1726" t="str">
            <v>손만두,25g</v>
          </cell>
          <cell r="I1726" t="str">
            <v>동원</v>
          </cell>
          <cell r="J1726">
            <v>5900</v>
          </cell>
          <cell r="K1726">
            <v>5900</v>
          </cell>
          <cell r="L1726">
            <v>5820</v>
          </cell>
          <cell r="M1726">
            <v>-1.3559322033898304</v>
          </cell>
          <cell r="N1726">
            <v>-1.3559322033898304</v>
          </cell>
          <cell r="O1726" t="str">
            <v>-</v>
          </cell>
          <cell r="P1726" t="str">
            <v>-</v>
          </cell>
          <cell r="Q1726" t="str">
            <v>-</v>
          </cell>
          <cell r="R1726" t="e">
            <v>#VALUE!</v>
          </cell>
          <cell r="S1726" t="e">
            <v>#VALUE!</v>
          </cell>
          <cell r="T1726" t="str">
            <v>-</v>
          </cell>
          <cell r="U1726" t="str">
            <v>-</v>
          </cell>
          <cell r="V1726" t="str">
            <v>-</v>
          </cell>
          <cell r="W1726" t="e">
            <v>#VALUE!</v>
          </cell>
          <cell r="X1726" t="e">
            <v>#VALUE!</v>
          </cell>
          <cell r="Y1726" t="str">
            <v>-</v>
          </cell>
          <cell r="Z1726" t="str">
            <v>-</v>
          </cell>
          <cell r="AA1726" t="str">
            <v>-</v>
          </cell>
        </row>
        <row r="1727">
          <cell r="A1727">
            <v>734</v>
          </cell>
          <cell r="B1727" t="str">
            <v>미트볼,냉동국산돈육44,15/천일kg미트볼(튀김),10g천일</v>
          </cell>
          <cell r="D1727" t="str">
            <v>조리가공류</v>
          </cell>
          <cell r="E1727" t="str">
            <v>미트볼,냉동</v>
          </cell>
          <cell r="F1727" t="str">
            <v>국산돈육44,15/천일</v>
          </cell>
          <cell r="G1727" t="str">
            <v>kg</v>
          </cell>
          <cell r="H1727" t="str">
            <v>미트볼(튀김),10g</v>
          </cell>
          <cell r="I1727" t="str">
            <v>천일</v>
          </cell>
          <cell r="J1727" t="str">
            <v>-</v>
          </cell>
          <cell r="K1727" t="str">
            <v>-</v>
          </cell>
          <cell r="L1727" t="str">
            <v>-</v>
          </cell>
          <cell r="M1727" t="e">
            <v>#VALUE!</v>
          </cell>
          <cell r="N1727" t="e">
            <v>#VALUE!</v>
          </cell>
          <cell r="O1727" t="str">
            <v>-</v>
          </cell>
          <cell r="P1727" t="str">
            <v>-</v>
          </cell>
          <cell r="Q1727" t="str">
            <v>-</v>
          </cell>
          <cell r="R1727" t="e">
            <v>#VALUE!</v>
          </cell>
          <cell r="S1727" t="e">
            <v>#VALUE!</v>
          </cell>
          <cell r="T1727" t="str">
            <v>-</v>
          </cell>
          <cell r="U1727" t="str">
            <v>-</v>
          </cell>
          <cell r="V1727" t="str">
            <v>-</v>
          </cell>
          <cell r="W1727" t="e">
            <v>#VALUE!</v>
          </cell>
          <cell r="X1727" t="e">
            <v>#VALUE!</v>
          </cell>
          <cell r="Y1727">
            <v>5300</v>
          </cell>
          <cell r="Z1727">
            <v>6400</v>
          </cell>
          <cell r="AA1727">
            <v>6400</v>
          </cell>
        </row>
        <row r="1728">
          <cell r="A1728">
            <v>735</v>
          </cell>
          <cell r="B1728" t="str">
            <v>미트볼,냉동kg신미트볼,11g제일제당</v>
          </cell>
          <cell r="D1728" t="str">
            <v>조리가공류</v>
          </cell>
          <cell r="E1728" t="str">
            <v>미트볼,냉동</v>
          </cell>
          <cell r="G1728" t="str">
            <v>kg</v>
          </cell>
          <cell r="H1728" t="str">
            <v>신미트볼,11g</v>
          </cell>
          <cell r="I1728" t="str">
            <v>제일제당</v>
          </cell>
          <cell r="J1728" t="str">
            <v>-</v>
          </cell>
          <cell r="K1728" t="str">
            <v>-</v>
          </cell>
          <cell r="L1728" t="str">
            <v>-</v>
          </cell>
          <cell r="M1728" t="e">
            <v>#VALUE!</v>
          </cell>
          <cell r="N1728" t="e">
            <v>#VALUE!</v>
          </cell>
          <cell r="O1728" t="str">
            <v>-</v>
          </cell>
          <cell r="P1728" t="str">
            <v>-</v>
          </cell>
          <cell r="Q1728" t="str">
            <v>-</v>
          </cell>
          <cell r="R1728" t="e">
            <v>#VALUE!</v>
          </cell>
          <cell r="S1728" t="e">
            <v>#VALUE!</v>
          </cell>
          <cell r="T1728" t="str">
            <v>-</v>
          </cell>
          <cell r="U1728" t="str">
            <v>-</v>
          </cell>
          <cell r="V1728" t="str">
            <v>-</v>
          </cell>
          <cell r="W1728" t="e">
            <v>#VALUE!</v>
          </cell>
          <cell r="X1728" t="e">
            <v>#VALUE!</v>
          </cell>
          <cell r="Y1728">
            <v>5900</v>
          </cell>
          <cell r="Z1728">
            <v>6100</v>
          </cell>
          <cell r="AA1728">
            <v>6100</v>
          </cell>
        </row>
        <row r="1729">
          <cell r="A1729">
            <v>736</v>
          </cell>
          <cell r="B1729" t="str">
            <v>새우튀김,냉동새우33,3/태국300g왕새우튀김,30g천일</v>
          </cell>
          <cell r="C1729">
            <v>147</v>
          </cell>
          <cell r="D1729" t="str">
            <v>조리가공류</v>
          </cell>
          <cell r="E1729" t="str">
            <v>새우튀김,냉동</v>
          </cell>
          <cell r="F1729" t="str">
            <v>새우33,3/태국</v>
          </cell>
          <cell r="G1729" t="str">
            <v>300g</v>
          </cell>
          <cell r="H1729" t="str">
            <v>왕새우튀김,30g</v>
          </cell>
          <cell r="I1729" t="str">
            <v>천일</v>
          </cell>
          <cell r="J1729" t="str">
            <v>-</v>
          </cell>
          <cell r="K1729" t="str">
            <v>-</v>
          </cell>
          <cell r="L1729" t="str">
            <v>-</v>
          </cell>
          <cell r="M1729" t="e">
            <v>#VALUE!</v>
          </cell>
          <cell r="N1729" t="e">
            <v>#VALUE!</v>
          </cell>
          <cell r="O1729" t="str">
            <v>-</v>
          </cell>
          <cell r="P1729" t="str">
            <v>-</v>
          </cell>
          <cell r="Q1729" t="str">
            <v>-</v>
          </cell>
          <cell r="R1729" t="e">
            <v>#VALUE!</v>
          </cell>
          <cell r="S1729" t="e">
            <v>#VALUE!</v>
          </cell>
          <cell r="T1729" t="str">
            <v>-</v>
          </cell>
          <cell r="U1729" t="str">
            <v>-</v>
          </cell>
          <cell r="V1729" t="str">
            <v>-</v>
          </cell>
          <cell r="W1729" t="e">
            <v>#VALUE!</v>
          </cell>
          <cell r="X1729" t="e">
            <v>#VALUE!</v>
          </cell>
          <cell r="Y1729">
            <v>4280</v>
          </cell>
          <cell r="Z1729">
            <v>4620</v>
          </cell>
          <cell r="AA1729">
            <v>4620</v>
          </cell>
        </row>
        <row r="1730">
          <cell r="A1730">
            <v>737</v>
          </cell>
          <cell r="B1730" t="str">
            <v>새우튀김,냉동kg새우튀김,15g동원</v>
          </cell>
          <cell r="D1730" t="str">
            <v>조리가공류</v>
          </cell>
          <cell r="E1730" t="str">
            <v>새우튀김,냉동</v>
          </cell>
          <cell r="G1730" t="str">
            <v>kg</v>
          </cell>
          <cell r="H1730" t="str">
            <v>새우튀김,15g</v>
          </cell>
          <cell r="I1730" t="str">
            <v>동원</v>
          </cell>
          <cell r="J1730" t="str">
            <v>-</v>
          </cell>
          <cell r="K1730" t="str">
            <v>-</v>
          </cell>
          <cell r="L1730" t="str">
            <v>-</v>
          </cell>
          <cell r="M1730" t="e">
            <v>#VALUE!</v>
          </cell>
          <cell r="N1730" t="e">
            <v>#VALUE!</v>
          </cell>
          <cell r="O1730" t="str">
            <v>-</v>
          </cell>
          <cell r="P1730" t="str">
            <v>-</v>
          </cell>
          <cell r="Q1730" t="str">
            <v>-</v>
          </cell>
          <cell r="R1730" t="e">
            <v>#VALUE!</v>
          </cell>
          <cell r="S1730" t="e">
            <v>#VALUE!</v>
          </cell>
          <cell r="T1730" t="str">
            <v>-</v>
          </cell>
          <cell r="U1730">
            <v>16620</v>
          </cell>
          <cell r="V1730">
            <v>16620</v>
          </cell>
          <cell r="W1730" t="e">
            <v>#VALUE!</v>
          </cell>
          <cell r="X1730">
            <v>0</v>
          </cell>
          <cell r="Y1730">
            <v>13840</v>
          </cell>
          <cell r="Z1730">
            <v>13840</v>
          </cell>
          <cell r="AA1730">
            <v>13840</v>
          </cell>
        </row>
        <row r="1731">
          <cell r="A1731">
            <v>738</v>
          </cell>
          <cell r="B1731" t="str">
            <v>생선까스.냉동1.2kg생선까스,60g동원</v>
          </cell>
          <cell r="C1731">
            <v>148</v>
          </cell>
          <cell r="D1731" t="str">
            <v>조리가공류</v>
          </cell>
          <cell r="E1731" t="str">
            <v>생선까스.냉동</v>
          </cell>
          <cell r="G1731" t="str">
            <v>1.2kg</v>
          </cell>
          <cell r="H1731" t="str">
            <v>생선까스,60g</v>
          </cell>
          <cell r="I1731" t="str">
            <v>동원</v>
          </cell>
          <cell r="J1731">
            <v>9980</v>
          </cell>
          <cell r="K1731">
            <v>9980</v>
          </cell>
          <cell r="L1731">
            <v>9980</v>
          </cell>
          <cell r="M1731">
            <v>0</v>
          </cell>
          <cell r="N1731">
            <v>0</v>
          </cell>
          <cell r="O1731" t="str">
            <v>-</v>
          </cell>
          <cell r="P1731" t="str">
            <v>-</v>
          </cell>
          <cell r="Q1731" t="str">
            <v>-</v>
          </cell>
          <cell r="R1731" t="e">
            <v>#VALUE!</v>
          </cell>
          <cell r="S1731" t="e">
            <v>#VALUE!</v>
          </cell>
          <cell r="T1731">
            <v>10470</v>
          </cell>
          <cell r="U1731">
            <v>10470</v>
          </cell>
          <cell r="V1731">
            <v>10470</v>
          </cell>
          <cell r="W1731">
            <v>0</v>
          </cell>
          <cell r="X1731">
            <v>0</v>
          </cell>
          <cell r="Y1731">
            <v>9480</v>
          </cell>
          <cell r="Z1731">
            <v>7300</v>
          </cell>
          <cell r="AA1731">
            <v>8980</v>
          </cell>
        </row>
        <row r="1732">
          <cell r="A1732">
            <v>739</v>
          </cell>
          <cell r="B1732" t="str">
            <v>생선까스.냉동원양대구살50/중국1.4kg흰살생선까스,60g천일</v>
          </cell>
          <cell r="D1732" t="str">
            <v>조리가공류</v>
          </cell>
          <cell r="E1732" t="str">
            <v>생선까스.냉동</v>
          </cell>
          <cell r="F1732" t="str">
            <v>원양대구살50/중국</v>
          </cell>
          <cell r="G1732" t="str">
            <v>1.4kg</v>
          </cell>
          <cell r="H1732" t="str">
            <v>흰살생선까스,60g</v>
          </cell>
          <cell r="I1732" t="str">
            <v>천일</v>
          </cell>
          <cell r="J1732" t="str">
            <v>-</v>
          </cell>
          <cell r="K1732" t="str">
            <v>-</v>
          </cell>
          <cell r="L1732" t="str">
            <v>-</v>
          </cell>
          <cell r="M1732" t="e">
            <v>#VALUE!</v>
          </cell>
          <cell r="N1732" t="e">
            <v>#VALUE!</v>
          </cell>
          <cell r="O1732" t="str">
            <v>-</v>
          </cell>
          <cell r="P1732" t="str">
            <v>-</v>
          </cell>
          <cell r="Q1732" t="str">
            <v>-</v>
          </cell>
          <cell r="R1732" t="e">
            <v>#VALUE!</v>
          </cell>
          <cell r="S1732" t="e">
            <v>#VALUE!</v>
          </cell>
          <cell r="T1732" t="str">
            <v>-</v>
          </cell>
          <cell r="U1732" t="str">
            <v>-</v>
          </cell>
          <cell r="V1732" t="str">
            <v>-</v>
          </cell>
          <cell r="W1732" t="e">
            <v>#VALUE!</v>
          </cell>
          <cell r="X1732" t="e">
            <v>#VALUE!</v>
          </cell>
          <cell r="Y1732">
            <v>6150</v>
          </cell>
          <cell r="Z1732">
            <v>7250</v>
          </cell>
          <cell r="AA1732">
            <v>7250</v>
          </cell>
        </row>
        <row r="1733">
          <cell r="A1733">
            <v>740</v>
          </cell>
          <cell r="B1733" t="str">
            <v>생선까스.냉동kg동원</v>
          </cell>
          <cell r="D1733" t="str">
            <v>조리가공류</v>
          </cell>
          <cell r="E1733" t="str">
            <v>생선까스.냉동</v>
          </cell>
          <cell r="G1733" t="str">
            <v>kg</v>
          </cell>
          <cell r="I1733" t="str">
            <v>동원</v>
          </cell>
          <cell r="J1733" t="str">
            <v>-</v>
          </cell>
          <cell r="K1733" t="str">
            <v>-</v>
          </cell>
          <cell r="L1733" t="str">
            <v>-</v>
          </cell>
          <cell r="M1733" t="e">
            <v>#VALUE!</v>
          </cell>
          <cell r="N1733" t="e">
            <v>#VALUE!</v>
          </cell>
          <cell r="O1733" t="str">
            <v>-</v>
          </cell>
          <cell r="P1733" t="str">
            <v>-</v>
          </cell>
          <cell r="Q1733" t="str">
            <v>-</v>
          </cell>
          <cell r="R1733" t="e">
            <v>#VALUE!</v>
          </cell>
          <cell r="S1733" t="e">
            <v>#VALUE!</v>
          </cell>
          <cell r="T1733" t="str">
            <v>-</v>
          </cell>
          <cell r="U1733" t="str">
            <v>-</v>
          </cell>
          <cell r="V1733">
            <v>8710</v>
          </cell>
          <cell r="W1733" t="e">
            <v>#VALUE!</v>
          </cell>
          <cell r="X1733" t="e">
            <v>#VALUE!</v>
          </cell>
          <cell r="Y1733" t="str">
            <v>-</v>
          </cell>
          <cell r="Z1733" t="str">
            <v>-</v>
          </cell>
          <cell r="AA1733" t="str">
            <v>-</v>
          </cell>
        </row>
        <row r="1734">
          <cell r="A1734">
            <v>741</v>
          </cell>
          <cell r="B1734" t="str">
            <v>스프500g양송이스프오뚜기</v>
          </cell>
          <cell r="C1734">
            <v>149</v>
          </cell>
          <cell r="D1734" t="str">
            <v>조리가공류</v>
          </cell>
          <cell r="E1734" t="str">
            <v>스프</v>
          </cell>
          <cell r="G1734" t="str">
            <v>500g</v>
          </cell>
          <cell r="H1734" t="str">
            <v>양송이스프</v>
          </cell>
          <cell r="I1734" t="str">
            <v>오뚜기</v>
          </cell>
          <cell r="J1734">
            <v>5260</v>
          </cell>
          <cell r="K1734">
            <v>5260</v>
          </cell>
          <cell r="L1734">
            <v>5260</v>
          </cell>
          <cell r="M1734">
            <v>0</v>
          </cell>
          <cell r="N1734">
            <v>0</v>
          </cell>
          <cell r="O1734" t="str">
            <v>-</v>
          </cell>
          <cell r="P1734" t="str">
            <v>-</v>
          </cell>
          <cell r="Q1734" t="str">
            <v>-</v>
          </cell>
          <cell r="R1734" t="e">
            <v>#VALUE!</v>
          </cell>
          <cell r="S1734" t="e">
            <v>#VALUE!</v>
          </cell>
          <cell r="T1734" t="str">
            <v>-</v>
          </cell>
          <cell r="U1734" t="str">
            <v>-</v>
          </cell>
          <cell r="V1734" t="str">
            <v>-</v>
          </cell>
          <cell r="W1734" t="e">
            <v>#VALUE!</v>
          </cell>
          <cell r="X1734" t="e">
            <v>#VALUE!</v>
          </cell>
          <cell r="Y1734" t="str">
            <v>-</v>
          </cell>
          <cell r="Z1734" t="str">
            <v>-</v>
          </cell>
          <cell r="AA1734" t="str">
            <v>-</v>
          </cell>
        </row>
        <row r="1735">
          <cell r="A1735">
            <v>742</v>
          </cell>
          <cell r="B1735" t="str">
            <v>스프뉴질랜드쇠고기칩10/오뚜기kg쇠고기스프오뚜기</v>
          </cell>
          <cell r="D1735" t="str">
            <v>조리가공류</v>
          </cell>
          <cell r="E1735" t="str">
            <v>스프</v>
          </cell>
          <cell r="F1735" t="str">
            <v>뉴질랜드쇠고기칩10/오뚜기</v>
          </cell>
          <cell r="G1735" t="str">
            <v>kg</v>
          </cell>
          <cell r="H1735" t="str">
            <v>쇠고기스프</v>
          </cell>
          <cell r="I1735" t="str">
            <v>오뚜기</v>
          </cell>
          <cell r="J1735">
            <v>6900</v>
          </cell>
          <cell r="K1735">
            <v>6900</v>
          </cell>
          <cell r="L1735">
            <v>6900</v>
          </cell>
          <cell r="M1735">
            <v>0</v>
          </cell>
          <cell r="N1735">
            <v>0</v>
          </cell>
          <cell r="O1735">
            <v>6900</v>
          </cell>
          <cell r="P1735">
            <v>7300</v>
          </cell>
          <cell r="Q1735">
            <v>7300</v>
          </cell>
          <cell r="R1735">
            <v>5.7971014492753623</v>
          </cell>
          <cell r="S1735">
            <v>0</v>
          </cell>
          <cell r="T1735">
            <v>7700</v>
          </cell>
          <cell r="U1735">
            <v>7700</v>
          </cell>
          <cell r="V1735">
            <v>6880</v>
          </cell>
          <cell r="W1735">
            <v>-10.64935064935065</v>
          </cell>
          <cell r="X1735">
            <v>-10.64935064935065</v>
          </cell>
          <cell r="Y1735">
            <v>7020</v>
          </cell>
          <cell r="Z1735">
            <v>7090</v>
          </cell>
          <cell r="AA1735">
            <v>7020</v>
          </cell>
        </row>
        <row r="1736">
          <cell r="A1736">
            <v>743</v>
          </cell>
          <cell r="B1736" t="str">
            <v>스프중국양파칩4/오뚜기kg쇠고기야채스프오뚜기</v>
          </cell>
          <cell r="D1736" t="str">
            <v>조리가공류</v>
          </cell>
          <cell r="E1736" t="str">
            <v>스프</v>
          </cell>
          <cell r="F1736" t="str">
            <v>중국양파칩4/오뚜기</v>
          </cell>
          <cell r="G1736" t="str">
            <v>kg</v>
          </cell>
          <cell r="H1736" t="str">
            <v>쇠고기야채스프</v>
          </cell>
          <cell r="I1736" t="str">
            <v>오뚜기</v>
          </cell>
          <cell r="J1736" t="str">
            <v>-</v>
          </cell>
          <cell r="K1736">
            <v>6900</v>
          </cell>
          <cell r="L1736" t="str">
            <v>-</v>
          </cell>
          <cell r="M1736" t="e">
            <v>#VALUE!</v>
          </cell>
          <cell r="N1736" t="e">
            <v>#VALUE!</v>
          </cell>
          <cell r="O1736">
            <v>6900</v>
          </cell>
          <cell r="P1736" t="str">
            <v>-</v>
          </cell>
          <cell r="Q1736" t="str">
            <v>-</v>
          </cell>
          <cell r="R1736" t="e">
            <v>#VALUE!</v>
          </cell>
          <cell r="S1736" t="e">
            <v>#VALUE!</v>
          </cell>
          <cell r="T1736" t="str">
            <v>-</v>
          </cell>
          <cell r="U1736" t="str">
            <v>-</v>
          </cell>
          <cell r="V1736">
            <v>6480</v>
          </cell>
          <cell r="W1736" t="e">
            <v>#VALUE!</v>
          </cell>
          <cell r="X1736" t="e">
            <v>#VALUE!</v>
          </cell>
          <cell r="Y1736" t="str">
            <v>-</v>
          </cell>
          <cell r="Z1736">
            <v>6450</v>
          </cell>
          <cell r="AA1736">
            <v>6450</v>
          </cell>
        </row>
        <row r="1737">
          <cell r="A1737">
            <v>744</v>
          </cell>
          <cell r="B1737" t="str">
            <v>스프루(미국호주밀)/청정원kg쇠고기스프청정원</v>
          </cell>
          <cell r="D1737" t="str">
            <v>조리가공류</v>
          </cell>
          <cell r="E1737" t="str">
            <v>스프</v>
          </cell>
          <cell r="F1737" t="str">
            <v>루(미국호주밀)/청정원</v>
          </cell>
          <cell r="G1737" t="str">
            <v>kg</v>
          </cell>
          <cell r="H1737" t="str">
            <v>쇠고기스프</v>
          </cell>
          <cell r="I1737" t="str">
            <v>청정원</v>
          </cell>
          <cell r="J1737" t="str">
            <v>-</v>
          </cell>
          <cell r="K1737" t="str">
            <v>-</v>
          </cell>
          <cell r="L1737" t="str">
            <v>-</v>
          </cell>
          <cell r="M1737" t="e">
            <v>#VALUE!</v>
          </cell>
          <cell r="N1737" t="e">
            <v>#VALUE!</v>
          </cell>
          <cell r="O1737" t="str">
            <v>-</v>
          </cell>
          <cell r="P1737" t="str">
            <v>-</v>
          </cell>
          <cell r="Q1737" t="str">
            <v>-</v>
          </cell>
          <cell r="R1737" t="e">
            <v>#VALUE!</v>
          </cell>
          <cell r="S1737" t="e">
            <v>#VALUE!</v>
          </cell>
          <cell r="T1737" t="str">
            <v>-</v>
          </cell>
          <cell r="U1737" t="str">
            <v>-</v>
          </cell>
          <cell r="V1737" t="str">
            <v>-</v>
          </cell>
          <cell r="W1737" t="e">
            <v>#VALUE!</v>
          </cell>
          <cell r="X1737" t="e">
            <v>#VALUE!</v>
          </cell>
          <cell r="Y1737" t="str">
            <v>-</v>
          </cell>
          <cell r="Z1737">
            <v>5700</v>
          </cell>
          <cell r="AA1737">
            <v>5700</v>
          </cell>
        </row>
        <row r="1738">
          <cell r="A1738">
            <v>745</v>
          </cell>
          <cell r="B1738" t="str">
            <v>스프중국양송이칩/오뚜기kg양송이스프오뚜기</v>
          </cell>
          <cell r="D1738" t="str">
            <v>조리가공류</v>
          </cell>
          <cell r="E1738" t="str">
            <v>스프</v>
          </cell>
          <cell r="F1738" t="str">
            <v>중국양송이칩/오뚜기</v>
          </cell>
          <cell r="G1738" t="str">
            <v>kg</v>
          </cell>
          <cell r="H1738" t="str">
            <v>양송이스프</v>
          </cell>
          <cell r="I1738" t="str">
            <v>오뚜기</v>
          </cell>
          <cell r="J1738">
            <v>6900</v>
          </cell>
          <cell r="K1738">
            <v>6900</v>
          </cell>
          <cell r="L1738">
            <v>6900</v>
          </cell>
          <cell r="M1738">
            <v>0</v>
          </cell>
          <cell r="N1738">
            <v>0</v>
          </cell>
          <cell r="O1738">
            <v>6900</v>
          </cell>
          <cell r="P1738">
            <v>6900</v>
          </cell>
          <cell r="Q1738">
            <v>6900</v>
          </cell>
          <cell r="R1738">
            <v>0</v>
          </cell>
          <cell r="S1738">
            <v>0</v>
          </cell>
          <cell r="T1738" t="str">
            <v>-</v>
          </cell>
          <cell r="U1738" t="str">
            <v>-</v>
          </cell>
          <cell r="V1738" t="str">
            <v>-</v>
          </cell>
          <cell r="W1738" t="e">
            <v>#VALUE!</v>
          </cell>
          <cell r="X1738" t="e">
            <v>#VALUE!</v>
          </cell>
          <cell r="Y1738">
            <v>7000</v>
          </cell>
          <cell r="Z1738">
            <v>7100</v>
          </cell>
          <cell r="AA1738">
            <v>7100</v>
          </cell>
        </row>
        <row r="1739">
          <cell r="A1739">
            <v>746</v>
          </cell>
          <cell r="B1739" t="str">
            <v>스프루/청정원kg양송이스프청정원</v>
          </cell>
          <cell r="D1739" t="str">
            <v>조리가공류</v>
          </cell>
          <cell r="E1739" t="str">
            <v>스프</v>
          </cell>
          <cell r="F1739" t="str">
            <v>루/청정원</v>
          </cell>
          <cell r="G1739" t="str">
            <v>kg</v>
          </cell>
          <cell r="H1739" t="str">
            <v>양송이스프</v>
          </cell>
          <cell r="I1739" t="str">
            <v>청정원</v>
          </cell>
          <cell r="J1739" t="str">
            <v>-</v>
          </cell>
          <cell r="K1739" t="str">
            <v>-</v>
          </cell>
          <cell r="L1739" t="str">
            <v>-</v>
          </cell>
          <cell r="M1739" t="e">
            <v>#VALUE!</v>
          </cell>
          <cell r="N1739" t="e">
            <v>#VALUE!</v>
          </cell>
          <cell r="O1739" t="str">
            <v>-</v>
          </cell>
          <cell r="P1739" t="str">
            <v>-</v>
          </cell>
          <cell r="Q1739" t="str">
            <v>-</v>
          </cell>
          <cell r="R1739" t="e">
            <v>#VALUE!</v>
          </cell>
          <cell r="S1739" t="e">
            <v>#VALUE!</v>
          </cell>
          <cell r="T1739" t="str">
            <v>-</v>
          </cell>
          <cell r="U1739" t="str">
            <v>-</v>
          </cell>
          <cell r="V1739" t="str">
            <v>-</v>
          </cell>
          <cell r="W1739" t="e">
            <v>#VALUE!</v>
          </cell>
          <cell r="X1739" t="e">
            <v>#VALUE!</v>
          </cell>
          <cell r="Y1739" t="str">
            <v>-</v>
          </cell>
          <cell r="Z1739" t="str">
            <v>-</v>
          </cell>
          <cell r="AA1739" t="str">
            <v>-</v>
          </cell>
        </row>
        <row r="1740">
          <cell r="A1740">
            <v>747</v>
          </cell>
          <cell r="B1740" t="str">
            <v>스프수입kg옥수수스프오뚜기</v>
          </cell>
          <cell r="D1740" t="str">
            <v>조리가공류</v>
          </cell>
          <cell r="E1740" t="str">
            <v>스프</v>
          </cell>
          <cell r="F1740" t="str">
            <v>수입</v>
          </cell>
          <cell r="G1740" t="str">
            <v>kg</v>
          </cell>
          <cell r="H1740" t="str">
            <v>옥수수스프</v>
          </cell>
          <cell r="I1740" t="str">
            <v>오뚜기</v>
          </cell>
          <cell r="J1740">
            <v>5150</v>
          </cell>
          <cell r="K1740">
            <v>5150</v>
          </cell>
          <cell r="L1740">
            <v>5150</v>
          </cell>
          <cell r="M1740">
            <v>0</v>
          </cell>
          <cell r="N1740">
            <v>0</v>
          </cell>
          <cell r="O1740">
            <v>5500</v>
          </cell>
          <cell r="P1740">
            <v>5500</v>
          </cell>
          <cell r="Q1740">
            <v>5500</v>
          </cell>
          <cell r="R1740">
            <v>0</v>
          </cell>
          <cell r="S1740">
            <v>0</v>
          </cell>
          <cell r="T1740">
            <v>5750</v>
          </cell>
          <cell r="U1740" t="str">
            <v>-</v>
          </cell>
          <cell r="V1740">
            <v>5750</v>
          </cell>
          <cell r="W1740">
            <v>0</v>
          </cell>
          <cell r="X1740" t="e">
            <v>#VALUE!</v>
          </cell>
          <cell r="Y1740">
            <v>5270</v>
          </cell>
          <cell r="Z1740">
            <v>5270</v>
          </cell>
          <cell r="AA1740">
            <v>5270</v>
          </cell>
        </row>
        <row r="1741">
          <cell r="A1741">
            <v>748</v>
          </cell>
          <cell r="B1741" t="str">
            <v>스프국산분말유크림20/오뚜기kg크림스프오뚜기</v>
          </cell>
          <cell r="D1741" t="str">
            <v>조리가공류</v>
          </cell>
          <cell r="E1741" t="str">
            <v>스프</v>
          </cell>
          <cell r="F1741" t="str">
            <v>국산분말유크림20/오뚜기</v>
          </cell>
          <cell r="G1741" t="str">
            <v>kg</v>
          </cell>
          <cell r="H1741" t="str">
            <v>크림스프</v>
          </cell>
          <cell r="I1741" t="str">
            <v>오뚜기</v>
          </cell>
          <cell r="J1741">
            <v>5150</v>
          </cell>
          <cell r="K1741">
            <v>5150</v>
          </cell>
          <cell r="L1741">
            <v>5150</v>
          </cell>
          <cell r="M1741">
            <v>0</v>
          </cell>
          <cell r="N1741">
            <v>0</v>
          </cell>
          <cell r="O1741">
            <v>5500</v>
          </cell>
          <cell r="P1741">
            <v>5500</v>
          </cell>
          <cell r="Q1741">
            <v>5500</v>
          </cell>
          <cell r="R1741">
            <v>0</v>
          </cell>
          <cell r="S1741">
            <v>0</v>
          </cell>
          <cell r="T1741">
            <v>5750</v>
          </cell>
          <cell r="U1741">
            <v>5750</v>
          </cell>
          <cell r="V1741">
            <v>5750</v>
          </cell>
          <cell r="W1741">
            <v>0</v>
          </cell>
          <cell r="X1741">
            <v>0</v>
          </cell>
          <cell r="Y1741">
            <v>5250</v>
          </cell>
          <cell r="Z1741">
            <v>5270</v>
          </cell>
          <cell r="AA1741">
            <v>5250</v>
          </cell>
        </row>
        <row r="1742">
          <cell r="A1742">
            <v>749</v>
          </cell>
          <cell r="B1742" t="str">
            <v>스프루/청정원kg크림스프청정원</v>
          </cell>
          <cell r="D1742" t="str">
            <v>조리가공류</v>
          </cell>
          <cell r="E1742" t="str">
            <v>스프</v>
          </cell>
          <cell r="F1742" t="str">
            <v>루/청정원</v>
          </cell>
          <cell r="G1742" t="str">
            <v>kg</v>
          </cell>
          <cell r="H1742" t="str">
            <v>크림스프</v>
          </cell>
          <cell r="I1742" t="str">
            <v>청정원</v>
          </cell>
          <cell r="J1742">
            <v>4850</v>
          </cell>
          <cell r="K1742">
            <v>4850</v>
          </cell>
          <cell r="L1742">
            <v>4850</v>
          </cell>
          <cell r="M1742">
            <v>0</v>
          </cell>
          <cell r="N1742">
            <v>0</v>
          </cell>
          <cell r="O1742" t="str">
            <v>-</v>
          </cell>
          <cell r="P1742" t="str">
            <v>-</v>
          </cell>
          <cell r="Q1742" t="str">
            <v>-</v>
          </cell>
          <cell r="R1742" t="e">
            <v>#VALUE!</v>
          </cell>
          <cell r="S1742" t="e">
            <v>#VALUE!</v>
          </cell>
          <cell r="T1742" t="str">
            <v>-</v>
          </cell>
          <cell r="U1742" t="str">
            <v>-</v>
          </cell>
          <cell r="V1742" t="str">
            <v>-</v>
          </cell>
          <cell r="W1742" t="e">
            <v>#VALUE!</v>
          </cell>
          <cell r="X1742" t="e">
            <v>#VALUE!</v>
          </cell>
          <cell r="Y1742" t="str">
            <v>-</v>
          </cell>
          <cell r="Z1742">
            <v>4250</v>
          </cell>
          <cell r="AA1742">
            <v>4250</v>
          </cell>
        </row>
        <row r="1743">
          <cell r="A1743">
            <v>750</v>
          </cell>
          <cell r="B1743" t="str">
            <v>야채말이,냉동690g야채고기말이,33g제일제당</v>
          </cell>
          <cell r="C1743">
            <v>150</v>
          </cell>
          <cell r="D1743" t="str">
            <v>조리가공류</v>
          </cell>
          <cell r="E1743" t="str">
            <v>야채말이,냉동</v>
          </cell>
          <cell r="G1743" t="str">
            <v>690g</v>
          </cell>
          <cell r="H1743" t="str">
            <v>야채고기말이,33g</v>
          </cell>
          <cell r="I1743" t="str">
            <v>제일제당</v>
          </cell>
          <cell r="J1743" t="str">
            <v>-</v>
          </cell>
          <cell r="K1743" t="str">
            <v>-</v>
          </cell>
          <cell r="L1743" t="str">
            <v>-</v>
          </cell>
          <cell r="M1743" t="e">
            <v>#VALUE!</v>
          </cell>
          <cell r="N1743" t="e">
            <v>#VALUE!</v>
          </cell>
          <cell r="O1743" t="str">
            <v>-</v>
          </cell>
          <cell r="P1743" t="str">
            <v>-</v>
          </cell>
          <cell r="Q1743" t="str">
            <v>-</v>
          </cell>
          <cell r="R1743" t="e">
            <v>#VALUE!</v>
          </cell>
          <cell r="S1743" t="e">
            <v>#VALUE!</v>
          </cell>
          <cell r="T1743" t="str">
            <v>-</v>
          </cell>
          <cell r="U1743" t="str">
            <v>-</v>
          </cell>
          <cell r="V1743" t="str">
            <v>-</v>
          </cell>
          <cell r="W1743" t="e">
            <v>#VALUE!</v>
          </cell>
          <cell r="X1743" t="e">
            <v>#VALUE!</v>
          </cell>
          <cell r="Y1743" t="str">
            <v>-</v>
          </cell>
          <cell r="Z1743">
            <v>8350</v>
          </cell>
          <cell r="AA1743" t="str">
            <v>-</v>
          </cell>
        </row>
        <row r="1744">
          <cell r="A1744">
            <v>751</v>
          </cell>
          <cell r="B1744" t="str">
            <v>오징어링튀김/동원kg15g동원</v>
          </cell>
          <cell r="C1744">
            <v>151</v>
          </cell>
          <cell r="D1744" t="str">
            <v>조리가공류</v>
          </cell>
          <cell r="E1744" t="str">
            <v>오징어링튀김</v>
          </cell>
          <cell r="F1744" t="str">
            <v>/동원</v>
          </cell>
          <cell r="G1744" t="str">
            <v>kg</v>
          </cell>
          <cell r="H1744" t="str">
            <v>15g</v>
          </cell>
          <cell r="I1744" t="str">
            <v>동원</v>
          </cell>
          <cell r="J1744" t="str">
            <v>-</v>
          </cell>
          <cell r="K1744" t="str">
            <v>-</v>
          </cell>
          <cell r="L1744" t="str">
            <v>-</v>
          </cell>
          <cell r="M1744" t="e">
            <v>#VALUE!</v>
          </cell>
          <cell r="N1744" t="e">
            <v>#VALUE!</v>
          </cell>
          <cell r="O1744" t="str">
            <v>-</v>
          </cell>
          <cell r="P1744" t="str">
            <v>-</v>
          </cell>
          <cell r="Q1744" t="str">
            <v>-</v>
          </cell>
          <cell r="R1744" t="e">
            <v>#VALUE!</v>
          </cell>
          <cell r="S1744" t="e">
            <v>#VALUE!</v>
          </cell>
          <cell r="T1744" t="str">
            <v>-</v>
          </cell>
          <cell r="U1744" t="str">
            <v>-</v>
          </cell>
          <cell r="V1744">
            <v>7980</v>
          </cell>
          <cell r="W1744" t="e">
            <v>#VALUE!</v>
          </cell>
          <cell r="X1744" t="e">
            <v>#VALUE!</v>
          </cell>
          <cell r="Y1744">
            <v>6300</v>
          </cell>
          <cell r="Z1744">
            <v>11050</v>
          </cell>
          <cell r="AA1744">
            <v>11050</v>
          </cell>
        </row>
        <row r="1745">
          <cell r="A1745">
            <v>752</v>
          </cell>
          <cell r="B1745" t="str">
            <v>오징어튀김,냉동남서대서양오징어53,07/대창kg오징어바,17g천일</v>
          </cell>
          <cell r="C1745">
            <v>152</v>
          </cell>
          <cell r="D1745" t="str">
            <v>조리가공류</v>
          </cell>
          <cell r="E1745" t="str">
            <v>오징어튀김,냉동</v>
          </cell>
          <cell r="F1745" t="str">
            <v>남서대서양오징어53,07/대창</v>
          </cell>
          <cell r="G1745" t="str">
            <v>kg</v>
          </cell>
          <cell r="H1745" t="str">
            <v>오징어바,17g</v>
          </cell>
          <cell r="I1745" t="str">
            <v>천일</v>
          </cell>
          <cell r="J1745" t="str">
            <v>-</v>
          </cell>
          <cell r="K1745" t="str">
            <v>-</v>
          </cell>
          <cell r="L1745" t="str">
            <v>-</v>
          </cell>
          <cell r="M1745" t="e">
            <v>#VALUE!</v>
          </cell>
          <cell r="N1745" t="e">
            <v>#VALUE!</v>
          </cell>
          <cell r="O1745" t="str">
            <v>-</v>
          </cell>
          <cell r="P1745" t="str">
            <v>-</v>
          </cell>
          <cell r="Q1745" t="str">
            <v>-</v>
          </cell>
          <cell r="R1745" t="e">
            <v>#VALUE!</v>
          </cell>
          <cell r="S1745" t="e">
            <v>#VALUE!</v>
          </cell>
          <cell r="T1745" t="str">
            <v>-</v>
          </cell>
          <cell r="U1745" t="str">
            <v>-</v>
          </cell>
          <cell r="V1745" t="str">
            <v>-</v>
          </cell>
          <cell r="W1745" t="e">
            <v>#VALUE!</v>
          </cell>
          <cell r="X1745" t="e">
            <v>#VALUE!</v>
          </cell>
          <cell r="Y1745">
            <v>6100</v>
          </cell>
          <cell r="Z1745">
            <v>6780</v>
          </cell>
          <cell r="AA1745">
            <v>6780</v>
          </cell>
        </row>
        <row r="1746">
          <cell r="A1746">
            <v>753</v>
          </cell>
          <cell r="B1746" t="str">
            <v>오징어튀김,냉동kg오징어바,20g동원</v>
          </cell>
          <cell r="D1746" t="str">
            <v>조리가공류</v>
          </cell>
          <cell r="E1746" t="str">
            <v>오징어튀김,냉동</v>
          </cell>
          <cell r="G1746" t="str">
            <v>kg</v>
          </cell>
          <cell r="H1746" t="str">
            <v>오징어바,20g</v>
          </cell>
          <cell r="I1746" t="str">
            <v>동원</v>
          </cell>
          <cell r="J1746" t="str">
            <v>-</v>
          </cell>
          <cell r="K1746" t="str">
            <v>-</v>
          </cell>
          <cell r="L1746" t="str">
            <v>-</v>
          </cell>
          <cell r="M1746" t="e">
            <v>#VALUE!</v>
          </cell>
          <cell r="N1746" t="e">
            <v>#VALUE!</v>
          </cell>
          <cell r="O1746" t="str">
            <v>-</v>
          </cell>
          <cell r="P1746" t="str">
            <v>-</v>
          </cell>
          <cell r="Q1746" t="str">
            <v>-</v>
          </cell>
          <cell r="R1746" t="e">
            <v>#VALUE!</v>
          </cell>
          <cell r="S1746" t="e">
            <v>#VALUE!</v>
          </cell>
          <cell r="T1746" t="str">
            <v>-</v>
          </cell>
          <cell r="U1746">
            <v>7070</v>
          </cell>
          <cell r="V1746">
            <v>7980</v>
          </cell>
          <cell r="W1746" t="e">
            <v>#VALUE!</v>
          </cell>
          <cell r="X1746">
            <v>12.871287128712872</v>
          </cell>
          <cell r="Y1746">
            <v>6100</v>
          </cell>
          <cell r="Z1746">
            <v>10260</v>
          </cell>
          <cell r="AA1746">
            <v>10260</v>
          </cell>
        </row>
        <row r="1747">
          <cell r="A1747">
            <v>754</v>
          </cell>
          <cell r="B1747" t="str">
            <v>완자,냉동/동원700g해물버섯완자,17g동원</v>
          </cell>
          <cell r="C1747">
            <v>153</v>
          </cell>
          <cell r="D1747" t="str">
            <v>조리가공류</v>
          </cell>
          <cell r="E1747" t="str">
            <v>완자,냉동</v>
          </cell>
          <cell r="F1747" t="str">
            <v>/동원</v>
          </cell>
          <cell r="G1747" t="str">
            <v>700g</v>
          </cell>
          <cell r="H1747" t="str">
            <v>해물버섯완자,17g</v>
          </cell>
          <cell r="I1747" t="str">
            <v>동원</v>
          </cell>
          <cell r="J1747">
            <v>6400</v>
          </cell>
          <cell r="K1747" t="str">
            <v>-</v>
          </cell>
          <cell r="L1747">
            <v>7200</v>
          </cell>
          <cell r="M1747">
            <v>12.5</v>
          </cell>
          <cell r="N1747" t="e">
            <v>#VALUE!</v>
          </cell>
          <cell r="O1747" t="str">
            <v>-</v>
          </cell>
          <cell r="P1747" t="str">
            <v>-</v>
          </cell>
          <cell r="Q1747" t="str">
            <v>-</v>
          </cell>
          <cell r="R1747" t="e">
            <v>#VALUE!</v>
          </cell>
          <cell r="S1747" t="e">
            <v>#VALUE!</v>
          </cell>
          <cell r="T1747" t="str">
            <v>-</v>
          </cell>
          <cell r="U1747">
            <v>5230</v>
          </cell>
          <cell r="V1747" t="str">
            <v>-</v>
          </cell>
          <cell r="W1747" t="e">
            <v>#VALUE!</v>
          </cell>
          <cell r="X1747" t="e">
            <v>#VALUE!</v>
          </cell>
          <cell r="Y1747">
            <v>6580</v>
          </cell>
          <cell r="Z1747">
            <v>6600</v>
          </cell>
          <cell r="AA1747">
            <v>6600</v>
          </cell>
        </row>
        <row r="1748">
          <cell r="A1748">
            <v>755</v>
          </cell>
          <cell r="B1748" t="str">
            <v>완자,냉동700g해물완자제일제당</v>
          </cell>
          <cell r="D1748" t="str">
            <v>조리가공류</v>
          </cell>
          <cell r="E1748" t="str">
            <v>완자,냉동</v>
          </cell>
          <cell r="G1748" t="str">
            <v>700g</v>
          </cell>
          <cell r="H1748" t="str">
            <v>해물완자</v>
          </cell>
          <cell r="I1748" t="str">
            <v>제일제당</v>
          </cell>
          <cell r="J1748">
            <v>5560</v>
          </cell>
          <cell r="K1748">
            <v>6240</v>
          </cell>
          <cell r="L1748">
            <v>6240</v>
          </cell>
          <cell r="M1748">
            <v>12.23021582733813</v>
          </cell>
          <cell r="N1748">
            <v>0</v>
          </cell>
          <cell r="O1748">
            <v>6000</v>
          </cell>
          <cell r="P1748">
            <v>6000</v>
          </cell>
          <cell r="Q1748">
            <v>6000</v>
          </cell>
          <cell r="R1748">
            <v>0</v>
          </cell>
          <cell r="S1748">
            <v>0</v>
          </cell>
          <cell r="T1748">
            <v>7560</v>
          </cell>
          <cell r="U1748" t="str">
            <v>-</v>
          </cell>
          <cell r="V1748" t="str">
            <v>-</v>
          </cell>
          <cell r="W1748" t="e">
            <v>#VALUE!</v>
          </cell>
          <cell r="X1748" t="e">
            <v>#VALUE!</v>
          </cell>
          <cell r="Y1748">
            <v>6520</v>
          </cell>
          <cell r="Z1748">
            <v>6550</v>
          </cell>
          <cell r="AA1748">
            <v>6550</v>
          </cell>
        </row>
        <row r="1749">
          <cell r="A1749">
            <v>756</v>
          </cell>
          <cell r="B1749" t="str">
            <v>완자,냉동/동원900g뉴해물모듬완자동원</v>
          </cell>
          <cell r="D1749" t="str">
            <v>조리가공류</v>
          </cell>
          <cell r="E1749" t="str">
            <v>완자,냉동</v>
          </cell>
          <cell r="F1749" t="str">
            <v>/동원</v>
          </cell>
          <cell r="G1749" t="str">
            <v>900g</v>
          </cell>
          <cell r="H1749" t="str">
            <v>뉴해물모듬완자</v>
          </cell>
          <cell r="I1749" t="str">
            <v>동원</v>
          </cell>
          <cell r="J1749">
            <v>5780</v>
          </cell>
          <cell r="K1749" t="str">
            <v>-</v>
          </cell>
          <cell r="L1749">
            <v>6780</v>
          </cell>
          <cell r="M1749">
            <v>17.301038062283737</v>
          </cell>
          <cell r="N1749" t="e">
            <v>#VALUE!</v>
          </cell>
          <cell r="O1749" t="str">
            <v>-</v>
          </cell>
          <cell r="P1749" t="str">
            <v>-</v>
          </cell>
          <cell r="Q1749" t="str">
            <v>-</v>
          </cell>
          <cell r="R1749" t="e">
            <v>#VALUE!</v>
          </cell>
          <cell r="S1749" t="e">
            <v>#VALUE!</v>
          </cell>
          <cell r="T1749" t="str">
            <v>-</v>
          </cell>
          <cell r="U1749">
            <v>6980</v>
          </cell>
          <cell r="V1749">
            <v>6980</v>
          </cell>
          <cell r="W1749" t="e">
            <v>#VALUE!</v>
          </cell>
          <cell r="X1749">
            <v>0</v>
          </cell>
          <cell r="Y1749">
            <v>6980</v>
          </cell>
          <cell r="Z1749">
            <v>6980</v>
          </cell>
          <cell r="AA1749">
            <v>6980</v>
          </cell>
        </row>
        <row r="1750">
          <cell r="A1750">
            <v>757</v>
          </cell>
          <cell r="B1750" t="str">
            <v>완자,냉동수입새우9,92/천일kg새우완자,12g천일</v>
          </cell>
          <cell r="D1750" t="str">
            <v>조리가공류</v>
          </cell>
          <cell r="E1750" t="str">
            <v>완자,냉동</v>
          </cell>
          <cell r="F1750" t="str">
            <v>수입새우9,92/천일</v>
          </cell>
          <cell r="G1750" t="str">
            <v>kg</v>
          </cell>
          <cell r="H1750" t="str">
            <v>새우완자,12g</v>
          </cell>
          <cell r="I1750" t="str">
            <v>천일</v>
          </cell>
          <cell r="J1750" t="str">
            <v>-</v>
          </cell>
          <cell r="K1750" t="str">
            <v>-</v>
          </cell>
          <cell r="L1750" t="str">
            <v>-</v>
          </cell>
          <cell r="M1750" t="e">
            <v>#VALUE!</v>
          </cell>
          <cell r="N1750" t="e">
            <v>#VALUE!</v>
          </cell>
          <cell r="O1750" t="str">
            <v>-</v>
          </cell>
          <cell r="P1750" t="str">
            <v>-</v>
          </cell>
          <cell r="Q1750" t="str">
            <v>-</v>
          </cell>
          <cell r="R1750" t="e">
            <v>#VALUE!</v>
          </cell>
          <cell r="S1750" t="e">
            <v>#VALUE!</v>
          </cell>
          <cell r="T1750" t="str">
            <v>-</v>
          </cell>
          <cell r="U1750" t="str">
            <v>-</v>
          </cell>
          <cell r="V1750" t="str">
            <v>-</v>
          </cell>
          <cell r="W1750" t="e">
            <v>#VALUE!</v>
          </cell>
          <cell r="X1750" t="e">
            <v>#VALUE!</v>
          </cell>
          <cell r="Y1750" t="str">
            <v>-</v>
          </cell>
          <cell r="Z1750" t="str">
            <v>-</v>
          </cell>
          <cell r="AA1750" t="str">
            <v>-</v>
          </cell>
        </row>
        <row r="1751">
          <cell r="A1751">
            <v>758</v>
          </cell>
          <cell r="B1751" t="str">
            <v>치킨가스,냉동국산닭안심살81/이츠웰kg텐더스틱,43g이츠웰</v>
          </cell>
          <cell r="C1751">
            <v>154</v>
          </cell>
          <cell r="D1751" t="str">
            <v>조리가공류</v>
          </cell>
          <cell r="E1751" t="str">
            <v>치킨가스,냉동</v>
          </cell>
          <cell r="F1751" t="str">
            <v>국산닭안심살81/이츠웰</v>
          </cell>
          <cell r="G1751" t="str">
            <v>kg</v>
          </cell>
          <cell r="H1751" t="str">
            <v>텐더스틱,43g</v>
          </cell>
          <cell r="I1751" t="str">
            <v>이츠웰</v>
          </cell>
          <cell r="J1751" t="str">
            <v>-</v>
          </cell>
          <cell r="K1751" t="str">
            <v>-</v>
          </cell>
          <cell r="L1751" t="str">
            <v>-</v>
          </cell>
          <cell r="M1751" t="e">
            <v>#VALUE!</v>
          </cell>
          <cell r="N1751" t="e">
            <v>#VALUE!</v>
          </cell>
          <cell r="O1751" t="str">
            <v>-</v>
          </cell>
          <cell r="P1751" t="str">
            <v>-</v>
          </cell>
          <cell r="Q1751" t="str">
            <v>-</v>
          </cell>
          <cell r="R1751" t="e">
            <v>#VALUE!</v>
          </cell>
          <cell r="S1751" t="e">
            <v>#VALUE!</v>
          </cell>
          <cell r="T1751" t="str">
            <v>-</v>
          </cell>
          <cell r="U1751" t="str">
            <v>-</v>
          </cell>
          <cell r="V1751" t="str">
            <v>-</v>
          </cell>
          <cell r="W1751" t="e">
            <v>#VALUE!</v>
          </cell>
          <cell r="X1751" t="e">
            <v>#VALUE!</v>
          </cell>
          <cell r="Y1751" t="str">
            <v>-</v>
          </cell>
          <cell r="Z1751">
            <v>14700</v>
          </cell>
          <cell r="AA1751">
            <v>14700</v>
          </cell>
        </row>
        <row r="1752">
          <cell r="A1752">
            <v>759</v>
          </cell>
          <cell r="B1752" t="str">
            <v>크로켓,냉동국산감자57,87/대룡kg야채고로케,32g천일</v>
          </cell>
          <cell r="C1752">
            <v>155</v>
          </cell>
          <cell r="D1752" t="str">
            <v>조리가공류</v>
          </cell>
          <cell r="E1752" t="str">
            <v>크로켓,냉동</v>
          </cell>
          <cell r="F1752" t="str">
            <v>국산감자57,87/대룡</v>
          </cell>
          <cell r="G1752" t="str">
            <v>kg</v>
          </cell>
          <cell r="H1752" t="str">
            <v>야채고로케,32g</v>
          </cell>
          <cell r="I1752" t="str">
            <v>천일</v>
          </cell>
          <cell r="J1752" t="str">
            <v>-</v>
          </cell>
          <cell r="K1752" t="str">
            <v>-</v>
          </cell>
          <cell r="L1752" t="str">
            <v>-</v>
          </cell>
          <cell r="M1752" t="e">
            <v>#VALUE!</v>
          </cell>
          <cell r="N1752" t="e">
            <v>#VALUE!</v>
          </cell>
          <cell r="O1752" t="str">
            <v>-</v>
          </cell>
          <cell r="P1752" t="str">
            <v>-</v>
          </cell>
          <cell r="Q1752" t="str">
            <v>-</v>
          </cell>
          <cell r="R1752" t="e">
            <v>#VALUE!</v>
          </cell>
          <cell r="S1752" t="e">
            <v>#VALUE!</v>
          </cell>
          <cell r="T1752" t="str">
            <v>-</v>
          </cell>
          <cell r="U1752" t="str">
            <v>-</v>
          </cell>
          <cell r="V1752">
            <v>3980</v>
          </cell>
          <cell r="W1752" t="e">
            <v>#VALUE!</v>
          </cell>
          <cell r="X1752" t="e">
            <v>#VALUE!</v>
          </cell>
          <cell r="Y1752">
            <v>4200</v>
          </cell>
          <cell r="Z1752">
            <v>3650</v>
          </cell>
          <cell r="AA1752">
            <v>3650</v>
          </cell>
        </row>
        <row r="1753">
          <cell r="A1753">
            <v>760</v>
          </cell>
          <cell r="B1753" t="str">
            <v>탕수육국산돈육등심51,23/대창kg허브맛순등심탕수육,13g천일</v>
          </cell>
          <cell r="C1753">
            <v>156</v>
          </cell>
          <cell r="D1753" t="str">
            <v>조리가공류</v>
          </cell>
          <cell r="E1753" t="str">
            <v>탕수육</v>
          </cell>
          <cell r="F1753" t="str">
            <v>국산돈육등심51,23/대창</v>
          </cell>
          <cell r="G1753" t="str">
            <v>kg</v>
          </cell>
          <cell r="H1753" t="str">
            <v>허브맛순등심탕수육,13g</v>
          </cell>
          <cell r="I1753" t="str">
            <v>천일</v>
          </cell>
          <cell r="J1753" t="str">
            <v>-</v>
          </cell>
          <cell r="K1753" t="str">
            <v>-</v>
          </cell>
          <cell r="L1753" t="str">
            <v>-</v>
          </cell>
          <cell r="M1753" t="e">
            <v>#VALUE!</v>
          </cell>
          <cell r="N1753" t="e">
            <v>#VALUE!</v>
          </cell>
          <cell r="O1753" t="str">
            <v>-</v>
          </cell>
          <cell r="P1753" t="str">
            <v>-</v>
          </cell>
          <cell r="Q1753" t="str">
            <v>-</v>
          </cell>
          <cell r="R1753" t="e">
            <v>#VALUE!</v>
          </cell>
          <cell r="S1753" t="e">
            <v>#VALUE!</v>
          </cell>
          <cell r="T1753" t="str">
            <v>-</v>
          </cell>
          <cell r="U1753" t="str">
            <v>-</v>
          </cell>
          <cell r="V1753">
            <v>7200</v>
          </cell>
          <cell r="W1753" t="e">
            <v>#VALUE!</v>
          </cell>
          <cell r="X1753" t="e">
            <v>#VALUE!</v>
          </cell>
          <cell r="Y1753">
            <v>8600</v>
          </cell>
          <cell r="Z1753">
            <v>8600</v>
          </cell>
          <cell r="AA1753">
            <v>8600</v>
          </cell>
        </row>
        <row r="1754">
          <cell r="A1754">
            <v>761</v>
          </cell>
          <cell r="B1754" t="str">
            <v>햄버거용패티1.1kg롯데</v>
          </cell>
          <cell r="C1754">
            <v>157</v>
          </cell>
          <cell r="D1754" t="str">
            <v>조리가공류</v>
          </cell>
          <cell r="E1754" t="str">
            <v>햄버거용패티</v>
          </cell>
          <cell r="G1754" t="str">
            <v>1.1kg</v>
          </cell>
          <cell r="I1754" t="str">
            <v>롯데</v>
          </cell>
          <cell r="J1754">
            <v>8660</v>
          </cell>
          <cell r="K1754" t="str">
            <v>-</v>
          </cell>
          <cell r="L1754">
            <v>9530</v>
          </cell>
          <cell r="M1754">
            <v>10.046189376443419</v>
          </cell>
          <cell r="N1754" t="e">
            <v>#VALUE!</v>
          </cell>
          <cell r="O1754" t="str">
            <v>-</v>
          </cell>
          <cell r="P1754" t="str">
            <v>-</v>
          </cell>
          <cell r="Q1754" t="str">
            <v>-</v>
          </cell>
          <cell r="R1754" t="e">
            <v>#VALUE!</v>
          </cell>
          <cell r="S1754" t="e">
            <v>#VALUE!</v>
          </cell>
          <cell r="T1754" t="str">
            <v>-</v>
          </cell>
          <cell r="U1754" t="str">
            <v>-</v>
          </cell>
          <cell r="V1754">
            <v>13700</v>
          </cell>
          <cell r="W1754" t="e">
            <v>#VALUE!</v>
          </cell>
          <cell r="X1754" t="e">
            <v>#VALUE!</v>
          </cell>
          <cell r="Y1754">
            <v>9680</v>
          </cell>
          <cell r="Z1754">
            <v>9680</v>
          </cell>
          <cell r="AA1754" t="str">
            <v>-</v>
          </cell>
        </row>
        <row r="1755">
          <cell r="A1755">
            <v>762</v>
          </cell>
          <cell r="B1755" t="str">
            <v>단무지2.7kg단무지슬라이스하선정</v>
          </cell>
          <cell r="C1755">
            <v>157</v>
          </cell>
          <cell r="D1755" t="str">
            <v>절임류</v>
          </cell>
          <cell r="E1755" t="str">
            <v>단무지</v>
          </cell>
          <cell r="G1755" t="str">
            <v>2.7kg</v>
          </cell>
          <cell r="H1755" t="str">
            <v>단무지슬라이스</v>
          </cell>
          <cell r="I1755" t="str">
            <v>하선정</v>
          </cell>
          <cell r="J1755">
            <v>5200</v>
          </cell>
          <cell r="K1755">
            <v>5200</v>
          </cell>
          <cell r="L1755" t="str">
            <v>-</v>
          </cell>
          <cell r="M1755" t="e">
            <v>#VALUE!</v>
          </cell>
          <cell r="N1755" t="e">
            <v>#VALUE!</v>
          </cell>
          <cell r="O1755" t="str">
            <v>-</v>
          </cell>
          <cell r="P1755" t="str">
            <v>-</v>
          </cell>
          <cell r="Q1755" t="str">
            <v>-</v>
          </cell>
          <cell r="R1755" t="e">
            <v>#VALUE!</v>
          </cell>
          <cell r="S1755" t="e">
            <v>#VALUE!</v>
          </cell>
          <cell r="T1755" t="str">
            <v>-</v>
          </cell>
          <cell r="U1755" t="str">
            <v>-</v>
          </cell>
          <cell r="V1755">
            <v>4710</v>
          </cell>
          <cell r="W1755" t="e">
            <v>#VALUE!</v>
          </cell>
          <cell r="X1755" t="e">
            <v>#VALUE!</v>
          </cell>
          <cell r="Y1755" t="str">
            <v>-</v>
          </cell>
          <cell r="Z1755">
            <v>5190</v>
          </cell>
          <cell r="AA1755">
            <v>5190</v>
          </cell>
        </row>
        <row r="1756">
          <cell r="A1756">
            <v>763</v>
          </cell>
          <cell r="B1756" t="str">
            <v>단무지2.8kg김밥단무지하선정</v>
          </cell>
          <cell r="D1756" t="str">
            <v>절임류</v>
          </cell>
          <cell r="E1756" t="str">
            <v>단무지</v>
          </cell>
          <cell r="G1756" t="str">
            <v>2.8kg</v>
          </cell>
          <cell r="H1756" t="str">
            <v>김밥단무지</v>
          </cell>
          <cell r="I1756" t="str">
            <v>하선정</v>
          </cell>
          <cell r="J1756">
            <v>5700</v>
          </cell>
          <cell r="K1756">
            <v>5700</v>
          </cell>
          <cell r="L1756">
            <v>5550</v>
          </cell>
          <cell r="M1756">
            <v>-2.6315789473684212</v>
          </cell>
          <cell r="N1756">
            <v>-2.6315789473684212</v>
          </cell>
          <cell r="O1756" t="str">
            <v>-</v>
          </cell>
          <cell r="P1756" t="str">
            <v>-</v>
          </cell>
          <cell r="Q1756" t="str">
            <v>-</v>
          </cell>
          <cell r="R1756" t="e">
            <v>#VALUE!</v>
          </cell>
          <cell r="S1756" t="e">
            <v>#VALUE!</v>
          </cell>
          <cell r="T1756" t="str">
            <v>-</v>
          </cell>
          <cell r="U1756" t="str">
            <v>-</v>
          </cell>
          <cell r="V1756">
            <v>4950</v>
          </cell>
          <cell r="W1756" t="e">
            <v>#VALUE!</v>
          </cell>
          <cell r="X1756" t="e">
            <v>#VALUE!</v>
          </cell>
          <cell r="Y1756" t="str">
            <v>-</v>
          </cell>
          <cell r="Z1756">
            <v>5780</v>
          </cell>
          <cell r="AA1756">
            <v>5780</v>
          </cell>
        </row>
        <row r="1757">
          <cell r="A1757">
            <v>764</v>
          </cell>
          <cell r="B1757" t="str">
            <v>단무지450g치자단무지,2절일미</v>
          </cell>
          <cell r="D1757" t="str">
            <v>절임류</v>
          </cell>
          <cell r="E1757" t="str">
            <v>단무지</v>
          </cell>
          <cell r="G1757" t="str">
            <v>450g</v>
          </cell>
          <cell r="H1757" t="str">
            <v>치자단무지,2절</v>
          </cell>
          <cell r="I1757" t="str">
            <v>일미</v>
          </cell>
          <cell r="J1757" t="str">
            <v>-</v>
          </cell>
          <cell r="K1757" t="str">
            <v>-</v>
          </cell>
          <cell r="L1757" t="str">
            <v>-</v>
          </cell>
          <cell r="M1757" t="e">
            <v>#VALUE!</v>
          </cell>
          <cell r="N1757" t="e">
            <v>#VALUE!</v>
          </cell>
          <cell r="O1757">
            <v>3100</v>
          </cell>
          <cell r="P1757">
            <v>2640</v>
          </cell>
          <cell r="Q1757">
            <v>2640</v>
          </cell>
          <cell r="R1757">
            <v>-14.838709677419354</v>
          </cell>
          <cell r="S1757">
            <v>0</v>
          </cell>
          <cell r="T1757" t="str">
            <v>-</v>
          </cell>
          <cell r="U1757" t="str">
            <v>-</v>
          </cell>
          <cell r="V1757">
            <v>3720</v>
          </cell>
          <cell r="W1757" t="e">
            <v>#VALUE!</v>
          </cell>
          <cell r="X1757" t="e">
            <v>#VALUE!</v>
          </cell>
          <cell r="Y1757" t="str">
            <v>-</v>
          </cell>
          <cell r="Z1757">
            <v>3260</v>
          </cell>
          <cell r="AA1757">
            <v>3260</v>
          </cell>
        </row>
        <row r="1758">
          <cell r="A1758">
            <v>765</v>
          </cell>
          <cell r="B1758" t="str">
            <v>단무지3kg치자단무지하선정</v>
          </cell>
          <cell r="D1758" t="str">
            <v>절임류</v>
          </cell>
          <cell r="E1758" t="str">
            <v>단무지</v>
          </cell>
          <cell r="G1758" t="str">
            <v>3kg</v>
          </cell>
          <cell r="H1758" t="str">
            <v>치자단무지</v>
          </cell>
          <cell r="I1758" t="str">
            <v>하선정</v>
          </cell>
          <cell r="J1758" t="str">
            <v>-</v>
          </cell>
          <cell r="K1758" t="str">
            <v>-</v>
          </cell>
          <cell r="L1758" t="str">
            <v>-</v>
          </cell>
          <cell r="M1758" t="e">
            <v>#VALUE!</v>
          </cell>
          <cell r="N1758" t="e">
            <v>#VALUE!</v>
          </cell>
          <cell r="O1758" t="str">
            <v>-</v>
          </cell>
          <cell r="P1758" t="str">
            <v>-</v>
          </cell>
          <cell r="Q1758" t="str">
            <v>-</v>
          </cell>
          <cell r="R1758" t="e">
            <v>#VALUE!</v>
          </cell>
          <cell r="S1758" t="e">
            <v>#VALUE!</v>
          </cell>
          <cell r="T1758">
            <v>30960</v>
          </cell>
          <cell r="U1758" t="str">
            <v>-</v>
          </cell>
          <cell r="V1758" t="str">
            <v>-</v>
          </cell>
          <cell r="W1758" t="e">
            <v>#VALUE!</v>
          </cell>
          <cell r="X1758" t="e">
            <v>#VALUE!</v>
          </cell>
          <cell r="Y1758" t="str">
            <v>-</v>
          </cell>
          <cell r="Z1758" t="str">
            <v>-</v>
          </cell>
          <cell r="AA1758" t="str">
            <v>-</v>
          </cell>
        </row>
        <row r="1759">
          <cell r="A1759">
            <v>766</v>
          </cell>
          <cell r="B1759" t="str">
            <v>단무지3kg김밥용일미단무지일미</v>
          </cell>
          <cell r="D1759" t="str">
            <v>절임류</v>
          </cell>
          <cell r="E1759" t="str">
            <v>단무지</v>
          </cell>
          <cell r="G1759" t="str">
            <v>3kg</v>
          </cell>
          <cell r="H1759" t="str">
            <v>김밥용일미단무지</v>
          </cell>
          <cell r="I1759" t="str">
            <v>일미</v>
          </cell>
          <cell r="J1759" t="str">
            <v>-</v>
          </cell>
          <cell r="K1759" t="str">
            <v>-</v>
          </cell>
          <cell r="L1759" t="str">
            <v>-</v>
          </cell>
          <cell r="M1759" t="e">
            <v>#VALUE!</v>
          </cell>
          <cell r="N1759" t="e">
            <v>#VALUE!</v>
          </cell>
          <cell r="O1759">
            <v>4700</v>
          </cell>
          <cell r="P1759">
            <v>4700</v>
          </cell>
          <cell r="Q1759">
            <v>4700</v>
          </cell>
          <cell r="R1759">
            <v>0</v>
          </cell>
          <cell r="S1759">
            <v>0</v>
          </cell>
          <cell r="T1759" t="str">
            <v>-</v>
          </cell>
          <cell r="U1759" t="str">
            <v>-</v>
          </cell>
          <cell r="V1759" t="str">
            <v>-</v>
          </cell>
          <cell r="W1759" t="e">
            <v>#VALUE!</v>
          </cell>
          <cell r="X1759" t="e">
            <v>#VALUE!</v>
          </cell>
          <cell r="Y1759">
            <v>4240</v>
          </cell>
          <cell r="Z1759">
            <v>5790</v>
          </cell>
          <cell r="AA1759" t="str">
            <v>-</v>
          </cell>
        </row>
        <row r="1760">
          <cell r="A1760">
            <v>767</v>
          </cell>
          <cell r="B1760" t="str">
            <v>무쌈300g매실, 석류풀무원</v>
          </cell>
          <cell r="C1760">
            <v>159</v>
          </cell>
          <cell r="D1760" t="str">
            <v>절임류</v>
          </cell>
          <cell r="E1760" t="str">
            <v>무쌈</v>
          </cell>
          <cell r="G1760" t="str">
            <v>300g</v>
          </cell>
          <cell r="H1760" t="str">
            <v>매실, 석류</v>
          </cell>
          <cell r="I1760" t="str">
            <v>풀무원</v>
          </cell>
          <cell r="J1760" t="str">
            <v>-</v>
          </cell>
          <cell r="K1760" t="str">
            <v>-</v>
          </cell>
          <cell r="L1760" t="str">
            <v>-</v>
          </cell>
          <cell r="M1760" t="e">
            <v>#VALUE!</v>
          </cell>
          <cell r="N1760" t="e">
            <v>#VALUE!</v>
          </cell>
          <cell r="O1760" t="str">
            <v>-</v>
          </cell>
          <cell r="P1760" t="str">
            <v>-</v>
          </cell>
          <cell r="Q1760">
            <v>2800</v>
          </cell>
          <cell r="R1760" t="e">
            <v>#VALUE!</v>
          </cell>
          <cell r="S1760" t="e">
            <v>#VALUE!</v>
          </cell>
          <cell r="T1760" t="str">
            <v>-</v>
          </cell>
          <cell r="U1760" t="str">
            <v>-</v>
          </cell>
          <cell r="V1760">
            <v>2620</v>
          </cell>
          <cell r="W1760" t="e">
            <v>#VALUE!</v>
          </cell>
          <cell r="X1760" t="e">
            <v>#VALUE!</v>
          </cell>
          <cell r="Y1760">
            <v>2700</v>
          </cell>
          <cell r="Z1760">
            <v>2700</v>
          </cell>
          <cell r="AA1760">
            <v>2700</v>
          </cell>
        </row>
        <row r="1761">
          <cell r="A1761">
            <v>768</v>
          </cell>
          <cell r="B1761" t="str">
            <v>무쌈300g녹차, 레몬풀무원</v>
          </cell>
          <cell r="D1761" t="str">
            <v>절임류</v>
          </cell>
          <cell r="E1761" t="str">
            <v>무쌈</v>
          </cell>
          <cell r="G1761" t="str">
            <v>300g</v>
          </cell>
          <cell r="H1761" t="str">
            <v>녹차, 레몬</v>
          </cell>
          <cell r="I1761" t="str">
            <v>풀무원</v>
          </cell>
          <cell r="J1761" t="str">
            <v>-</v>
          </cell>
          <cell r="K1761" t="str">
            <v>-</v>
          </cell>
          <cell r="L1761" t="str">
            <v>-</v>
          </cell>
          <cell r="M1761" t="e">
            <v>#VALUE!</v>
          </cell>
          <cell r="N1761" t="e">
            <v>#VALUE!</v>
          </cell>
          <cell r="O1761" t="str">
            <v>-</v>
          </cell>
          <cell r="P1761" t="str">
            <v>-</v>
          </cell>
          <cell r="Q1761">
            <v>2600</v>
          </cell>
          <cell r="R1761" t="e">
            <v>#VALUE!</v>
          </cell>
          <cell r="S1761" t="e">
            <v>#VALUE!</v>
          </cell>
          <cell r="T1761" t="str">
            <v>-</v>
          </cell>
          <cell r="U1761" t="str">
            <v>-</v>
          </cell>
          <cell r="V1761">
            <v>2620</v>
          </cell>
          <cell r="W1761" t="e">
            <v>#VALUE!</v>
          </cell>
          <cell r="X1761" t="e">
            <v>#VALUE!</v>
          </cell>
          <cell r="Y1761">
            <v>2400</v>
          </cell>
          <cell r="Z1761">
            <v>2400</v>
          </cell>
          <cell r="AA1761">
            <v>2400</v>
          </cell>
        </row>
        <row r="1762">
          <cell r="A1762">
            <v>769</v>
          </cell>
          <cell r="B1762" t="str">
            <v>무쌈350g새콤달콤제일제당</v>
          </cell>
          <cell r="D1762" t="str">
            <v>절임류</v>
          </cell>
          <cell r="E1762" t="str">
            <v>무쌈</v>
          </cell>
          <cell r="G1762" t="str">
            <v>350g</v>
          </cell>
          <cell r="H1762" t="str">
            <v>새콤달콤</v>
          </cell>
          <cell r="I1762" t="str">
            <v>제일제당</v>
          </cell>
          <cell r="J1762" t="str">
            <v>-</v>
          </cell>
          <cell r="K1762" t="str">
            <v>-</v>
          </cell>
          <cell r="L1762" t="str">
            <v>-</v>
          </cell>
          <cell r="M1762" t="e">
            <v>#VALUE!</v>
          </cell>
          <cell r="N1762" t="e">
            <v>#VALUE!</v>
          </cell>
          <cell r="O1762" t="str">
            <v>-</v>
          </cell>
          <cell r="P1762" t="str">
            <v>-</v>
          </cell>
          <cell r="Q1762" t="str">
            <v>-</v>
          </cell>
          <cell r="R1762" t="e">
            <v>#VALUE!</v>
          </cell>
          <cell r="S1762" t="e">
            <v>#VALUE!</v>
          </cell>
          <cell r="T1762" t="str">
            <v>-</v>
          </cell>
          <cell r="U1762" t="str">
            <v>-</v>
          </cell>
          <cell r="V1762" t="str">
            <v>-</v>
          </cell>
          <cell r="W1762" t="e">
            <v>#VALUE!</v>
          </cell>
          <cell r="X1762" t="e">
            <v>#VALUE!</v>
          </cell>
          <cell r="Y1762">
            <v>2150</v>
          </cell>
          <cell r="Z1762">
            <v>2180</v>
          </cell>
          <cell r="AA1762">
            <v>2180</v>
          </cell>
        </row>
        <row r="1763">
          <cell r="A1763">
            <v>770</v>
          </cell>
          <cell r="B1763" t="str">
            <v>오이지2kg슬라이스풀무원</v>
          </cell>
          <cell r="C1763">
            <v>160</v>
          </cell>
          <cell r="D1763" t="str">
            <v>절임류</v>
          </cell>
          <cell r="E1763" t="str">
            <v>오이지</v>
          </cell>
          <cell r="G1763" t="str">
            <v>2kg</v>
          </cell>
          <cell r="H1763" t="str">
            <v>슬라이스</v>
          </cell>
          <cell r="I1763" t="str">
            <v>풀무원</v>
          </cell>
          <cell r="J1763" t="str">
            <v>-</v>
          </cell>
          <cell r="K1763" t="str">
            <v>-</v>
          </cell>
          <cell r="L1763" t="str">
            <v>-</v>
          </cell>
          <cell r="M1763" t="e">
            <v>#VALUE!</v>
          </cell>
          <cell r="N1763" t="e">
            <v>#VALUE!</v>
          </cell>
          <cell r="O1763" t="str">
            <v>-</v>
          </cell>
          <cell r="P1763" t="str">
            <v>-</v>
          </cell>
          <cell r="Q1763" t="str">
            <v>-</v>
          </cell>
          <cell r="R1763" t="e">
            <v>#VALUE!</v>
          </cell>
          <cell r="S1763" t="e">
            <v>#VALUE!</v>
          </cell>
          <cell r="T1763" t="str">
            <v>-</v>
          </cell>
          <cell r="U1763" t="str">
            <v>-</v>
          </cell>
          <cell r="V1763" t="str">
            <v>-</v>
          </cell>
          <cell r="W1763" t="e">
            <v>#VALUE!</v>
          </cell>
          <cell r="X1763" t="e">
            <v>#VALUE!</v>
          </cell>
          <cell r="Y1763" t="str">
            <v>-</v>
          </cell>
          <cell r="Z1763">
            <v>12840</v>
          </cell>
          <cell r="AA1763">
            <v>12840</v>
          </cell>
        </row>
        <row r="1764">
          <cell r="A1764">
            <v>771</v>
          </cell>
          <cell r="B1764" t="str">
            <v>오이지500g통풀무원</v>
          </cell>
          <cell r="D1764" t="str">
            <v>절임류</v>
          </cell>
          <cell r="E1764" t="str">
            <v>오이지</v>
          </cell>
          <cell r="G1764" t="str">
            <v>500g</v>
          </cell>
          <cell r="H1764" t="str">
            <v>통</v>
          </cell>
          <cell r="I1764" t="str">
            <v>풀무원</v>
          </cell>
          <cell r="J1764" t="str">
            <v>-</v>
          </cell>
          <cell r="K1764" t="str">
            <v>-</v>
          </cell>
          <cell r="L1764" t="str">
            <v>-</v>
          </cell>
          <cell r="M1764" t="e">
            <v>#VALUE!</v>
          </cell>
          <cell r="N1764" t="e">
            <v>#VALUE!</v>
          </cell>
          <cell r="O1764" t="str">
            <v>-</v>
          </cell>
          <cell r="P1764" t="str">
            <v>-</v>
          </cell>
          <cell r="Q1764">
            <v>5000</v>
          </cell>
          <cell r="R1764" t="e">
            <v>#VALUE!</v>
          </cell>
          <cell r="S1764" t="e">
            <v>#VALUE!</v>
          </cell>
          <cell r="T1764">
            <v>4300</v>
          </cell>
          <cell r="U1764">
            <v>4700</v>
          </cell>
          <cell r="V1764">
            <v>4700</v>
          </cell>
          <cell r="W1764">
            <v>9.3023255813953494</v>
          </cell>
          <cell r="X1764">
            <v>0</v>
          </cell>
          <cell r="Y1764">
            <v>4700</v>
          </cell>
          <cell r="Z1764">
            <v>4700</v>
          </cell>
          <cell r="AA1764">
            <v>4700</v>
          </cell>
        </row>
        <row r="1765">
          <cell r="A1765">
            <v>772</v>
          </cell>
          <cell r="B1765" t="str">
            <v>오이지kg슬라이스하선정</v>
          </cell>
          <cell r="D1765" t="str">
            <v>절임류</v>
          </cell>
          <cell r="E1765" t="str">
            <v>오이지</v>
          </cell>
          <cell r="G1765" t="str">
            <v>kg</v>
          </cell>
          <cell r="H1765" t="str">
            <v>슬라이스</v>
          </cell>
          <cell r="I1765" t="str">
            <v>하선정</v>
          </cell>
          <cell r="J1765">
            <v>7800</v>
          </cell>
          <cell r="K1765">
            <v>7800</v>
          </cell>
          <cell r="L1765">
            <v>7800</v>
          </cell>
          <cell r="M1765">
            <v>0</v>
          </cell>
          <cell r="N1765">
            <v>0</v>
          </cell>
          <cell r="O1765">
            <v>8000</v>
          </cell>
          <cell r="P1765" t="str">
            <v>-</v>
          </cell>
          <cell r="Q1765" t="str">
            <v>-</v>
          </cell>
          <cell r="R1765" t="e">
            <v>#VALUE!</v>
          </cell>
          <cell r="S1765" t="e">
            <v>#VALUE!</v>
          </cell>
          <cell r="T1765">
            <v>10100</v>
          </cell>
          <cell r="U1765">
            <v>10000</v>
          </cell>
          <cell r="V1765">
            <v>4800</v>
          </cell>
          <cell r="W1765">
            <v>-52.475247524752476</v>
          </cell>
          <cell r="X1765">
            <v>-52</v>
          </cell>
          <cell r="Y1765">
            <v>7500</v>
          </cell>
          <cell r="Z1765">
            <v>7700</v>
          </cell>
          <cell r="AA1765">
            <v>7690</v>
          </cell>
        </row>
        <row r="1766">
          <cell r="A1766">
            <v>773</v>
          </cell>
          <cell r="B1766" t="str">
            <v>짱아찌kg오복짱아찌하선정</v>
          </cell>
          <cell r="C1766">
            <v>161</v>
          </cell>
          <cell r="D1766" t="str">
            <v>절임류</v>
          </cell>
          <cell r="E1766" t="str">
            <v>짱아찌</v>
          </cell>
          <cell r="G1766" t="str">
            <v>kg</v>
          </cell>
          <cell r="H1766" t="str">
            <v>오복짱아찌</v>
          </cell>
          <cell r="I1766" t="str">
            <v>하선정</v>
          </cell>
          <cell r="J1766">
            <v>5400</v>
          </cell>
          <cell r="K1766">
            <v>5400</v>
          </cell>
          <cell r="L1766">
            <v>5400</v>
          </cell>
          <cell r="M1766">
            <v>0</v>
          </cell>
          <cell r="N1766">
            <v>0</v>
          </cell>
          <cell r="O1766" t="str">
            <v>-</v>
          </cell>
          <cell r="P1766" t="str">
            <v>-</v>
          </cell>
          <cell r="Q1766" t="str">
            <v>-</v>
          </cell>
          <cell r="R1766" t="e">
            <v>#VALUE!</v>
          </cell>
          <cell r="S1766" t="e">
            <v>#VALUE!</v>
          </cell>
          <cell r="T1766" t="str">
            <v>-</v>
          </cell>
          <cell r="U1766" t="str">
            <v>-</v>
          </cell>
          <cell r="V1766" t="str">
            <v>-</v>
          </cell>
          <cell r="W1766" t="e">
            <v>#VALUE!</v>
          </cell>
          <cell r="X1766" t="e">
            <v>#VALUE!</v>
          </cell>
          <cell r="Y1766">
            <v>5500</v>
          </cell>
          <cell r="Z1766">
            <v>5180</v>
          </cell>
          <cell r="AA1766">
            <v>5500</v>
          </cell>
        </row>
        <row r="1767">
          <cell r="A1767">
            <v>774</v>
          </cell>
          <cell r="B1767" t="str">
            <v>피클/넬리2.8kg오이피클슬라이스수입</v>
          </cell>
          <cell r="C1767">
            <v>162</v>
          </cell>
          <cell r="D1767" t="str">
            <v>절임류</v>
          </cell>
          <cell r="E1767" t="str">
            <v>피클</v>
          </cell>
          <cell r="F1767" t="str">
            <v>/넬리</v>
          </cell>
          <cell r="G1767" t="str">
            <v>2.8kg</v>
          </cell>
          <cell r="H1767" t="str">
            <v>오이피클슬라이스</v>
          </cell>
          <cell r="I1767" t="str">
            <v>수입</v>
          </cell>
          <cell r="J1767" t="str">
            <v>-</v>
          </cell>
          <cell r="K1767" t="str">
            <v>-</v>
          </cell>
          <cell r="L1767" t="str">
            <v>-</v>
          </cell>
          <cell r="M1767" t="e">
            <v>#VALUE!</v>
          </cell>
          <cell r="N1767" t="e">
            <v>#VALUE!</v>
          </cell>
          <cell r="O1767" t="str">
            <v>-</v>
          </cell>
          <cell r="P1767" t="str">
            <v>-</v>
          </cell>
          <cell r="Q1767" t="str">
            <v>-</v>
          </cell>
          <cell r="R1767" t="e">
            <v>#VALUE!</v>
          </cell>
          <cell r="S1767" t="e">
            <v>#VALUE!</v>
          </cell>
          <cell r="T1767" t="str">
            <v>-</v>
          </cell>
          <cell r="U1767" t="str">
            <v>-</v>
          </cell>
          <cell r="V1767">
            <v>6150</v>
          </cell>
          <cell r="W1767" t="e">
            <v>#VALUE!</v>
          </cell>
          <cell r="X1767" t="e">
            <v>#VALUE!</v>
          </cell>
          <cell r="Y1767">
            <v>5740</v>
          </cell>
          <cell r="Z1767" t="str">
            <v>-</v>
          </cell>
          <cell r="AA1767" t="str">
            <v>-</v>
          </cell>
        </row>
        <row r="1768">
          <cell r="A1768">
            <v>775</v>
          </cell>
          <cell r="B1768" t="str">
            <v>피클/상도(하인즈)3.3kg오이피클슬라이스상도(수입)</v>
          </cell>
          <cell r="D1768" t="str">
            <v>절임류</v>
          </cell>
          <cell r="E1768" t="str">
            <v>피클</v>
          </cell>
          <cell r="F1768" t="str">
            <v>/상도(하인즈)</v>
          </cell>
          <cell r="G1768" t="str">
            <v>3.3kg</v>
          </cell>
          <cell r="H1768" t="str">
            <v>오이피클슬라이스</v>
          </cell>
          <cell r="I1768" t="str">
            <v>상도(수입)</v>
          </cell>
          <cell r="J1768" t="str">
            <v>-</v>
          </cell>
          <cell r="K1768" t="str">
            <v>-</v>
          </cell>
          <cell r="L1768" t="str">
            <v>-</v>
          </cell>
          <cell r="M1768" t="e">
            <v>#VALUE!</v>
          </cell>
          <cell r="N1768" t="e">
            <v>#VALUE!</v>
          </cell>
          <cell r="O1768" t="str">
            <v>-</v>
          </cell>
          <cell r="P1768" t="str">
            <v>-</v>
          </cell>
          <cell r="Q1768" t="str">
            <v>-</v>
          </cell>
          <cell r="R1768" t="e">
            <v>#VALUE!</v>
          </cell>
          <cell r="S1768" t="e">
            <v>#VALUE!</v>
          </cell>
          <cell r="T1768" t="str">
            <v>-</v>
          </cell>
          <cell r="U1768" t="str">
            <v>-</v>
          </cell>
          <cell r="V1768" t="str">
            <v>-</v>
          </cell>
          <cell r="W1768" t="e">
            <v>#VALUE!</v>
          </cell>
          <cell r="X1768" t="e">
            <v>#VALUE!</v>
          </cell>
          <cell r="Y1768" t="str">
            <v>-</v>
          </cell>
          <cell r="Z1768">
            <v>13690</v>
          </cell>
          <cell r="AA1768">
            <v>15700</v>
          </cell>
        </row>
      </sheetData>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B2:M32"/>
  <sheetViews>
    <sheetView tabSelected="1" topLeftCell="B1" zoomScaleNormal="100" zoomScaleSheetLayoutView="100" workbookViewId="0">
      <selection activeCell="B7" sqref="B7:M10"/>
    </sheetView>
  </sheetViews>
  <sheetFormatPr defaultRowHeight="13.5"/>
  <cols>
    <col min="1" max="1" width="2.5546875" customWidth="1"/>
    <col min="13" max="13" width="10.88671875" customWidth="1"/>
    <col min="14" max="14" width="2.5546875" customWidth="1"/>
  </cols>
  <sheetData>
    <row r="2" spans="2:13" ht="14.25" thickBot="1"/>
    <row r="3" spans="2:13">
      <c r="B3" s="1"/>
      <c r="C3" s="2"/>
      <c r="D3" s="2"/>
      <c r="E3" s="2"/>
      <c r="F3" s="2"/>
      <c r="G3" s="2"/>
      <c r="H3" s="2"/>
      <c r="I3" s="2"/>
      <c r="J3" s="2"/>
      <c r="K3" s="2"/>
      <c r="L3" s="2"/>
      <c r="M3" s="3"/>
    </row>
    <row r="4" spans="2:13">
      <c r="B4" s="4"/>
      <c r="C4" s="5"/>
      <c r="D4" s="5"/>
      <c r="E4" s="5"/>
      <c r="F4" s="5"/>
      <c r="G4" s="5"/>
      <c r="H4" s="5"/>
      <c r="I4" s="5"/>
      <c r="J4" s="5"/>
      <c r="K4" s="5"/>
      <c r="L4" s="5"/>
      <c r="M4" s="6"/>
    </row>
    <row r="5" spans="2:13">
      <c r="B5" s="4"/>
      <c r="C5" s="5"/>
      <c r="D5" s="5"/>
      <c r="E5" s="5"/>
      <c r="F5" s="5"/>
      <c r="G5" s="5"/>
      <c r="H5" s="5"/>
      <c r="I5" s="5"/>
      <c r="J5" s="5"/>
      <c r="K5" s="5"/>
      <c r="L5" s="5"/>
      <c r="M5" s="6"/>
    </row>
    <row r="6" spans="2:13" ht="25.5">
      <c r="B6" s="73"/>
      <c r="C6" s="74"/>
      <c r="D6" s="668">
        <v>2014</v>
      </c>
      <c r="E6" s="668"/>
      <c r="F6" s="5"/>
      <c r="G6" s="5"/>
      <c r="H6" s="5"/>
      <c r="I6" s="5"/>
      <c r="J6" s="5"/>
      <c r="K6" s="5"/>
      <c r="L6" s="5"/>
      <c r="M6" s="6"/>
    </row>
    <row r="7" spans="2:13">
      <c r="B7" s="669" t="s">
        <v>3734</v>
      </c>
      <c r="C7" s="670"/>
      <c r="D7" s="670"/>
      <c r="E7" s="670"/>
      <c r="F7" s="670"/>
      <c r="G7" s="670"/>
      <c r="H7" s="670"/>
      <c r="I7" s="670"/>
      <c r="J7" s="670"/>
      <c r="K7" s="670"/>
      <c r="L7" s="670"/>
      <c r="M7" s="671"/>
    </row>
    <row r="8" spans="2:13">
      <c r="B8" s="669"/>
      <c r="C8" s="670"/>
      <c r="D8" s="670"/>
      <c r="E8" s="670"/>
      <c r="F8" s="670"/>
      <c r="G8" s="670"/>
      <c r="H8" s="670"/>
      <c r="I8" s="670"/>
      <c r="J8" s="670"/>
      <c r="K8" s="670"/>
      <c r="L8" s="670"/>
      <c r="M8" s="671"/>
    </row>
    <row r="9" spans="2:13">
      <c r="B9" s="669"/>
      <c r="C9" s="670"/>
      <c r="D9" s="670"/>
      <c r="E9" s="670"/>
      <c r="F9" s="670"/>
      <c r="G9" s="670"/>
      <c r="H9" s="670"/>
      <c r="I9" s="670"/>
      <c r="J9" s="670"/>
      <c r="K9" s="670"/>
      <c r="L9" s="670"/>
      <c r="M9" s="671"/>
    </row>
    <row r="10" spans="2:13">
      <c r="B10" s="669"/>
      <c r="C10" s="670"/>
      <c r="D10" s="670"/>
      <c r="E10" s="670"/>
      <c r="F10" s="670"/>
      <c r="G10" s="670"/>
      <c r="H10" s="670"/>
      <c r="I10" s="670"/>
      <c r="J10" s="670"/>
      <c r="K10" s="670"/>
      <c r="L10" s="670"/>
      <c r="M10" s="671"/>
    </row>
    <row r="11" spans="2:13">
      <c r="B11" s="4"/>
      <c r="C11" s="5"/>
      <c r="D11" s="5"/>
      <c r="E11" s="5"/>
      <c r="F11" s="5"/>
      <c r="G11" s="5"/>
      <c r="H11" s="5"/>
      <c r="I11" s="5"/>
      <c r="J11" s="5"/>
      <c r="K11" s="5"/>
      <c r="L11" s="5"/>
      <c r="M11" s="6"/>
    </row>
    <row r="12" spans="2:13">
      <c r="B12" s="4"/>
      <c r="C12" s="5"/>
      <c r="D12" s="5"/>
      <c r="E12" s="5"/>
      <c r="F12" s="5"/>
      <c r="G12" s="5"/>
      <c r="H12" s="5"/>
      <c r="I12" s="5"/>
      <c r="J12" s="5"/>
      <c r="K12" s="5"/>
      <c r="L12" s="5"/>
      <c r="M12" s="6"/>
    </row>
    <row r="13" spans="2:13">
      <c r="B13" s="4"/>
      <c r="C13" s="5"/>
      <c r="D13" s="5"/>
      <c r="E13" s="5"/>
      <c r="F13" s="5"/>
      <c r="G13" s="5"/>
      <c r="H13" s="5"/>
      <c r="I13" s="5"/>
      <c r="J13" s="5"/>
      <c r="K13" s="5"/>
      <c r="L13" s="5"/>
      <c r="M13" s="6"/>
    </row>
    <row r="14" spans="2:13">
      <c r="B14" s="4"/>
      <c r="C14" s="5"/>
      <c r="D14" s="5"/>
      <c r="E14" s="5"/>
      <c r="F14" s="5"/>
      <c r="G14" s="5"/>
      <c r="H14" s="5"/>
      <c r="I14" s="5"/>
      <c r="J14" s="5"/>
      <c r="K14" s="5"/>
      <c r="L14" s="5"/>
      <c r="M14" s="6"/>
    </row>
    <row r="15" spans="2:13">
      <c r="B15" s="4"/>
      <c r="C15" s="5"/>
      <c r="D15" s="5"/>
      <c r="E15" s="5"/>
      <c r="F15" s="5"/>
      <c r="G15" s="5"/>
      <c r="H15" s="5"/>
      <c r="I15" s="5"/>
      <c r="J15" s="5"/>
      <c r="K15" s="5"/>
      <c r="L15" s="5"/>
      <c r="M15" s="6"/>
    </row>
    <row r="16" spans="2:13">
      <c r="B16" s="4"/>
      <c r="C16" s="5"/>
      <c r="D16" s="5"/>
      <c r="E16" s="5"/>
      <c r="F16" s="5"/>
      <c r="G16" s="5"/>
      <c r="H16" s="5"/>
      <c r="I16" s="5"/>
      <c r="J16" s="5"/>
      <c r="K16" s="5"/>
      <c r="L16" s="5"/>
      <c r="M16" s="6"/>
    </row>
    <row r="17" spans="2:13">
      <c r="B17" s="4"/>
      <c r="C17" s="5"/>
      <c r="D17" s="5"/>
      <c r="E17" s="5"/>
      <c r="F17" s="5"/>
      <c r="G17" s="5"/>
      <c r="H17" s="5"/>
      <c r="I17" s="5"/>
      <c r="J17" s="5"/>
      <c r="K17" s="5"/>
      <c r="L17" s="5"/>
      <c r="M17" s="6"/>
    </row>
    <row r="18" spans="2:13">
      <c r="B18" s="4"/>
      <c r="C18" s="5"/>
      <c r="D18" s="5"/>
      <c r="E18" s="5"/>
      <c r="F18" s="5"/>
      <c r="G18" s="5"/>
      <c r="H18" s="5"/>
      <c r="I18" s="5"/>
      <c r="J18" s="5"/>
      <c r="K18" s="5"/>
      <c r="L18" s="5"/>
      <c r="M18" s="6"/>
    </row>
    <row r="19" spans="2:13">
      <c r="B19" s="4"/>
      <c r="C19" s="5"/>
      <c r="D19" s="5"/>
      <c r="E19" s="5"/>
      <c r="F19" s="5"/>
      <c r="G19" s="5"/>
      <c r="H19" s="5"/>
      <c r="I19" s="5"/>
      <c r="J19" s="5"/>
      <c r="K19" s="5"/>
      <c r="L19" s="5"/>
      <c r="M19" s="6"/>
    </row>
    <row r="20" spans="2:13">
      <c r="B20" s="4"/>
      <c r="C20" s="5"/>
      <c r="D20" s="5"/>
      <c r="E20" s="5"/>
      <c r="F20" s="5"/>
      <c r="G20" s="5"/>
      <c r="H20" s="5"/>
      <c r="I20" s="5"/>
      <c r="J20" s="5"/>
      <c r="K20" s="5"/>
      <c r="L20" s="5"/>
      <c r="M20" s="6"/>
    </row>
    <row r="21" spans="2:13">
      <c r="B21" s="4"/>
      <c r="C21" s="5"/>
      <c r="D21" s="5"/>
      <c r="E21" s="5"/>
      <c r="F21" s="5"/>
      <c r="G21" s="5"/>
      <c r="H21" s="5"/>
      <c r="I21" s="5"/>
      <c r="J21" s="5"/>
      <c r="K21" s="5"/>
      <c r="L21" s="5"/>
      <c r="M21" s="6"/>
    </row>
    <row r="22" spans="2:13" ht="20.25">
      <c r="B22" s="4"/>
      <c r="C22" s="5"/>
      <c r="D22" s="5"/>
      <c r="E22" s="5"/>
      <c r="F22" s="5"/>
      <c r="G22" s="5"/>
      <c r="H22" s="5"/>
      <c r="I22" s="7"/>
      <c r="J22" s="5"/>
      <c r="K22" s="5"/>
      <c r="L22" s="5"/>
      <c r="M22" s="6"/>
    </row>
    <row r="23" spans="2:13">
      <c r="B23" s="4"/>
      <c r="C23" s="5"/>
      <c r="D23" s="5"/>
      <c r="E23" s="5"/>
      <c r="F23" s="5"/>
      <c r="G23" s="5"/>
      <c r="H23" s="5"/>
      <c r="I23" s="5"/>
      <c r="J23" s="5"/>
      <c r="K23" s="5"/>
      <c r="L23" s="5"/>
      <c r="M23" s="6"/>
    </row>
    <row r="24" spans="2:13">
      <c r="B24" s="4"/>
      <c r="C24" s="5"/>
      <c r="D24" s="5"/>
      <c r="E24" s="5"/>
      <c r="F24" s="672" t="s">
        <v>3735</v>
      </c>
      <c r="G24" s="673"/>
      <c r="H24" s="673"/>
      <c r="I24" s="673"/>
      <c r="J24" s="5"/>
      <c r="K24" s="5"/>
      <c r="L24" s="5"/>
      <c r="M24" s="6"/>
    </row>
    <row r="25" spans="2:13" ht="22.5">
      <c r="B25" s="4"/>
      <c r="C25" s="5"/>
      <c r="D25" s="5"/>
      <c r="E25" s="5"/>
      <c r="F25" s="673"/>
      <c r="G25" s="673"/>
      <c r="H25" s="673"/>
      <c r="I25" s="673"/>
      <c r="J25" s="8"/>
      <c r="K25" s="5"/>
      <c r="L25" s="5"/>
      <c r="M25" s="6"/>
    </row>
    <row r="26" spans="2:13" ht="22.5">
      <c r="B26" s="4"/>
      <c r="C26" s="5"/>
      <c r="D26" s="5"/>
      <c r="E26" s="5"/>
      <c r="F26" s="5"/>
      <c r="G26" s="5"/>
      <c r="H26" s="5"/>
      <c r="I26" s="8"/>
      <c r="J26" s="8"/>
      <c r="K26" s="5"/>
      <c r="L26" s="5"/>
      <c r="M26" s="6"/>
    </row>
    <row r="27" spans="2:13">
      <c r="B27" s="4"/>
      <c r="C27" s="5"/>
      <c r="D27" s="5"/>
      <c r="E27" s="5"/>
      <c r="F27" s="5"/>
      <c r="G27" s="5"/>
      <c r="H27" s="5"/>
      <c r="I27" s="5"/>
      <c r="J27" s="5"/>
      <c r="K27" s="5"/>
      <c r="L27" s="5"/>
      <c r="M27" s="6"/>
    </row>
    <row r="28" spans="2:13">
      <c r="B28" s="4"/>
      <c r="C28" s="5"/>
      <c r="D28" s="5"/>
      <c r="E28" s="674" t="s">
        <v>414</v>
      </c>
      <c r="F28" s="674"/>
      <c r="G28" s="674"/>
      <c r="H28" s="674"/>
      <c r="I28" s="674"/>
      <c r="J28" s="673"/>
      <c r="K28" s="5"/>
      <c r="L28" s="5"/>
      <c r="M28" s="6"/>
    </row>
    <row r="29" spans="2:13">
      <c r="B29" s="4"/>
      <c r="C29" s="5"/>
      <c r="D29" s="5"/>
      <c r="E29" s="674"/>
      <c r="F29" s="674"/>
      <c r="G29" s="674"/>
      <c r="H29" s="674"/>
      <c r="I29" s="674"/>
      <c r="J29" s="673"/>
      <c r="K29" s="5"/>
      <c r="L29" s="5"/>
      <c r="M29" s="6"/>
    </row>
    <row r="30" spans="2:13">
      <c r="B30" s="4"/>
      <c r="C30" s="5"/>
      <c r="D30" s="5"/>
      <c r="E30" s="5"/>
      <c r="F30" s="5"/>
      <c r="G30" s="5"/>
      <c r="H30" s="5"/>
      <c r="I30" s="5"/>
      <c r="J30" s="5"/>
      <c r="K30" s="5"/>
      <c r="L30" s="5"/>
      <c r="M30" s="6"/>
    </row>
    <row r="31" spans="2:13">
      <c r="B31" s="4"/>
      <c r="C31" s="5"/>
      <c r="D31" s="5"/>
      <c r="E31" s="5"/>
      <c r="F31" s="5"/>
      <c r="G31" s="5"/>
      <c r="H31" s="5"/>
      <c r="I31" s="5"/>
      <c r="J31" s="5"/>
      <c r="K31" s="5"/>
      <c r="L31" s="5"/>
      <c r="M31" s="6"/>
    </row>
    <row r="32" spans="2:13" ht="14.25" thickBot="1">
      <c r="B32" s="9"/>
      <c r="C32" s="10"/>
      <c r="D32" s="10"/>
      <c r="E32" s="10"/>
      <c r="F32" s="10"/>
      <c r="G32" s="10"/>
      <c r="H32" s="10"/>
      <c r="I32" s="10"/>
      <c r="J32" s="10"/>
      <c r="K32" s="10"/>
      <c r="L32" s="10"/>
      <c r="M32" s="11"/>
    </row>
  </sheetData>
  <mergeCells count="4">
    <mergeCell ref="D6:E6"/>
    <mergeCell ref="B7:M10"/>
    <mergeCell ref="F24:I25"/>
    <mergeCell ref="E28:J29"/>
  </mergeCells>
  <phoneticPr fontId="19" type="noConversion"/>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P105"/>
  <sheetViews>
    <sheetView workbookViewId="0">
      <pane ySplit="5" topLeftCell="A6" activePane="bottomLeft" state="frozen"/>
      <selection pane="bottomLeft" activeCell="A2" sqref="A2:B2"/>
    </sheetView>
  </sheetViews>
  <sheetFormatPr defaultRowHeight="13.5"/>
  <cols>
    <col min="1" max="1" width="4.44140625" style="331" customWidth="1"/>
    <col min="2" max="3" width="8.88671875" style="331"/>
    <col min="4" max="10" width="8.88671875" style="364"/>
    <col min="11" max="11" width="8.88671875" style="363"/>
    <col min="12" max="255" width="8.88671875" style="331"/>
    <col min="256" max="256" width="4.44140625" style="331" customWidth="1"/>
    <col min="257" max="511" width="8.88671875" style="331"/>
    <col min="512" max="512" width="4.44140625" style="331" customWidth="1"/>
    <col min="513" max="767" width="8.88671875" style="331"/>
    <col min="768" max="768" width="4.44140625" style="331" customWidth="1"/>
    <col min="769" max="1023" width="8.88671875" style="331"/>
    <col min="1024" max="1024" width="4.44140625" style="331" customWidth="1"/>
    <col min="1025" max="1279" width="8.88671875" style="331"/>
    <col min="1280" max="1280" width="4.44140625" style="331" customWidth="1"/>
    <col min="1281" max="1535" width="8.88671875" style="331"/>
    <col min="1536" max="1536" width="4.44140625" style="331" customWidth="1"/>
    <col min="1537" max="1791" width="8.88671875" style="331"/>
    <col min="1792" max="1792" width="4.44140625" style="331" customWidth="1"/>
    <col min="1793" max="2047" width="8.88671875" style="331"/>
    <col min="2048" max="2048" width="4.44140625" style="331" customWidth="1"/>
    <col min="2049" max="2303" width="8.88671875" style="331"/>
    <col min="2304" max="2304" width="4.44140625" style="331" customWidth="1"/>
    <col min="2305" max="2559" width="8.88671875" style="331"/>
    <col min="2560" max="2560" width="4.44140625" style="331" customWidth="1"/>
    <col min="2561" max="2815" width="8.88671875" style="331"/>
    <col min="2816" max="2816" width="4.44140625" style="331" customWidth="1"/>
    <col min="2817" max="3071" width="8.88671875" style="331"/>
    <col min="3072" max="3072" width="4.44140625" style="331" customWidth="1"/>
    <col min="3073" max="3327" width="8.88671875" style="331"/>
    <col min="3328" max="3328" width="4.44140625" style="331" customWidth="1"/>
    <col min="3329" max="3583" width="8.88671875" style="331"/>
    <col min="3584" max="3584" width="4.44140625" style="331" customWidth="1"/>
    <col min="3585" max="3839" width="8.88671875" style="331"/>
    <col min="3840" max="3840" width="4.44140625" style="331" customWidth="1"/>
    <col min="3841" max="4095" width="8.88671875" style="331"/>
    <col min="4096" max="4096" width="4.44140625" style="331" customWidth="1"/>
    <col min="4097" max="4351" width="8.88671875" style="331"/>
    <col min="4352" max="4352" width="4.44140625" style="331" customWidth="1"/>
    <col min="4353" max="4607" width="8.88671875" style="331"/>
    <col min="4608" max="4608" width="4.44140625" style="331" customWidth="1"/>
    <col min="4609" max="4863" width="8.88671875" style="331"/>
    <col min="4864" max="4864" width="4.44140625" style="331" customWidth="1"/>
    <col min="4865" max="5119" width="8.88671875" style="331"/>
    <col min="5120" max="5120" width="4.44140625" style="331" customWidth="1"/>
    <col min="5121" max="5375" width="8.88671875" style="331"/>
    <col min="5376" max="5376" width="4.44140625" style="331" customWidth="1"/>
    <col min="5377" max="5631" width="8.88671875" style="331"/>
    <col min="5632" max="5632" width="4.44140625" style="331" customWidth="1"/>
    <col min="5633" max="5887" width="8.88671875" style="331"/>
    <col min="5888" max="5888" width="4.44140625" style="331" customWidth="1"/>
    <col min="5889" max="6143" width="8.88671875" style="331"/>
    <col min="6144" max="6144" width="4.44140625" style="331" customWidth="1"/>
    <col min="6145" max="6399" width="8.88671875" style="331"/>
    <col min="6400" max="6400" width="4.44140625" style="331" customWidth="1"/>
    <col min="6401" max="6655" width="8.88671875" style="331"/>
    <col min="6656" max="6656" width="4.44140625" style="331" customWidth="1"/>
    <col min="6657" max="6911" width="8.88671875" style="331"/>
    <col min="6912" max="6912" width="4.44140625" style="331" customWidth="1"/>
    <col min="6913" max="7167" width="8.88671875" style="331"/>
    <col min="7168" max="7168" width="4.44140625" style="331" customWidth="1"/>
    <col min="7169" max="7423" width="8.88671875" style="331"/>
    <col min="7424" max="7424" width="4.44140625" style="331" customWidth="1"/>
    <col min="7425" max="7679" width="8.88671875" style="331"/>
    <col min="7680" max="7680" width="4.44140625" style="331" customWidth="1"/>
    <col min="7681" max="7935" width="8.88671875" style="331"/>
    <col min="7936" max="7936" width="4.44140625" style="331" customWidth="1"/>
    <col min="7937" max="8191" width="8.88671875" style="331"/>
    <col min="8192" max="8192" width="4.44140625" style="331" customWidth="1"/>
    <col min="8193" max="8447" width="8.88671875" style="331"/>
    <col min="8448" max="8448" width="4.44140625" style="331" customWidth="1"/>
    <col min="8449" max="8703" width="8.88671875" style="331"/>
    <col min="8704" max="8704" width="4.44140625" style="331" customWidth="1"/>
    <col min="8705" max="8959" width="8.88671875" style="331"/>
    <col min="8960" max="8960" width="4.44140625" style="331" customWidth="1"/>
    <col min="8961" max="9215" width="8.88671875" style="331"/>
    <col min="9216" max="9216" width="4.44140625" style="331" customWidth="1"/>
    <col min="9217" max="9471" width="8.88671875" style="331"/>
    <col min="9472" max="9472" width="4.44140625" style="331" customWidth="1"/>
    <col min="9473" max="9727" width="8.88671875" style="331"/>
    <col min="9728" max="9728" width="4.44140625" style="331" customWidth="1"/>
    <col min="9729" max="9983" width="8.88671875" style="331"/>
    <col min="9984" max="9984" width="4.44140625" style="331" customWidth="1"/>
    <col min="9985" max="10239" width="8.88671875" style="331"/>
    <col min="10240" max="10240" width="4.44140625" style="331" customWidth="1"/>
    <col min="10241" max="10495" width="8.88671875" style="331"/>
    <col min="10496" max="10496" width="4.44140625" style="331" customWidth="1"/>
    <col min="10497" max="10751" width="8.88671875" style="331"/>
    <col min="10752" max="10752" width="4.44140625" style="331" customWidth="1"/>
    <col min="10753" max="11007" width="8.88671875" style="331"/>
    <col min="11008" max="11008" width="4.44140625" style="331" customWidth="1"/>
    <col min="11009" max="11263" width="8.88671875" style="331"/>
    <col min="11264" max="11264" width="4.44140625" style="331" customWidth="1"/>
    <col min="11265" max="11519" width="8.88671875" style="331"/>
    <col min="11520" max="11520" width="4.44140625" style="331" customWidth="1"/>
    <col min="11521" max="11775" width="8.88671875" style="331"/>
    <col min="11776" max="11776" width="4.44140625" style="331" customWidth="1"/>
    <col min="11777" max="12031" width="8.88671875" style="331"/>
    <col min="12032" max="12032" width="4.44140625" style="331" customWidth="1"/>
    <col min="12033" max="12287" width="8.88671875" style="331"/>
    <col min="12288" max="12288" width="4.44140625" style="331" customWidth="1"/>
    <col min="12289" max="12543" width="8.88671875" style="331"/>
    <col min="12544" max="12544" width="4.44140625" style="331" customWidth="1"/>
    <col min="12545" max="12799" width="8.88671875" style="331"/>
    <col min="12800" max="12800" width="4.44140625" style="331" customWidth="1"/>
    <col min="12801" max="13055" width="8.88671875" style="331"/>
    <col min="13056" max="13056" width="4.44140625" style="331" customWidth="1"/>
    <col min="13057" max="13311" width="8.88671875" style="331"/>
    <col min="13312" max="13312" width="4.44140625" style="331" customWidth="1"/>
    <col min="13313" max="13567" width="8.88671875" style="331"/>
    <col min="13568" max="13568" width="4.44140625" style="331" customWidth="1"/>
    <col min="13569" max="13823" width="8.88671875" style="331"/>
    <col min="13824" max="13824" width="4.44140625" style="331" customWidth="1"/>
    <col min="13825" max="14079" width="8.88671875" style="331"/>
    <col min="14080" max="14080" width="4.44140625" style="331" customWidth="1"/>
    <col min="14081" max="14335" width="8.88671875" style="331"/>
    <col min="14336" max="14336" width="4.44140625" style="331" customWidth="1"/>
    <col min="14337" max="14591" width="8.88671875" style="331"/>
    <col min="14592" max="14592" width="4.44140625" style="331" customWidth="1"/>
    <col min="14593" max="14847" width="8.88671875" style="331"/>
    <col min="14848" max="14848" width="4.44140625" style="331" customWidth="1"/>
    <col min="14849" max="15103" width="8.88671875" style="331"/>
    <col min="15104" max="15104" width="4.44140625" style="331" customWidth="1"/>
    <col min="15105" max="15359" width="8.88671875" style="331"/>
    <col min="15360" max="15360" width="4.44140625" style="331" customWidth="1"/>
    <col min="15361" max="15615" width="8.88671875" style="331"/>
    <col min="15616" max="15616" width="4.44140625" style="331" customWidth="1"/>
    <col min="15617" max="15871" width="8.88671875" style="331"/>
    <col min="15872" max="15872" width="4.44140625" style="331" customWidth="1"/>
    <col min="15873" max="16127" width="8.88671875" style="331"/>
    <col min="16128" max="16128" width="4.44140625" style="331" customWidth="1"/>
    <col min="16129" max="16384" width="8.88671875" style="331"/>
  </cols>
  <sheetData>
    <row r="1" spans="1:16" s="330" customFormat="1" ht="6" customHeight="1" thickBot="1">
      <c r="A1" s="749"/>
      <c r="B1" s="749"/>
      <c r="C1" s="749"/>
      <c r="D1" s="749"/>
      <c r="E1" s="749"/>
      <c r="F1" s="749"/>
      <c r="G1" s="749"/>
      <c r="H1" s="749"/>
      <c r="I1" s="749"/>
      <c r="J1" s="749"/>
      <c r="K1" s="749"/>
    </row>
    <row r="2" spans="1:16" s="330" customFormat="1" ht="78.75" customHeight="1" thickTop="1" thickBot="1">
      <c r="A2" s="750" t="s">
        <v>4734</v>
      </c>
      <c r="B2" s="750"/>
      <c r="C2" s="751" t="s">
        <v>15585</v>
      </c>
      <c r="D2" s="751"/>
      <c r="E2" s="751"/>
      <c r="F2" s="751"/>
      <c r="G2" s="751"/>
      <c r="H2" s="751"/>
      <c r="I2" s="751"/>
      <c r="J2" s="751"/>
      <c r="K2" s="751"/>
    </row>
    <row r="3" spans="1:16" ht="6" customHeight="1" thickTop="1">
      <c r="D3" s="331"/>
      <c r="E3" s="331"/>
      <c r="F3" s="331"/>
      <c r="G3" s="331"/>
      <c r="H3" s="331"/>
      <c r="I3" s="331"/>
      <c r="J3" s="331"/>
      <c r="K3" s="331"/>
    </row>
    <row r="4" spans="1:16" s="332" customFormat="1" ht="27" customHeight="1">
      <c r="A4" s="752" t="s">
        <v>4735</v>
      </c>
      <c r="B4" s="753" t="s">
        <v>4736</v>
      </c>
      <c r="C4" s="753"/>
      <c r="D4" s="753"/>
      <c r="E4" s="753"/>
      <c r="F4" s="753"/>
      <c r="G4" s="753"/>
      <c r="H4" s="754" t="s">
        <v>4737</v>
      </c>
      <c r="I4" s="755"/>
      <c r="J4" s="756"/>
      <c r="K4" s="757" t="s">
        <v>4738</v>
      </c>
    </row>
    <row r="5" spans="1:16" s="142" customFormat="1" ht="27" customHeight="1">
      <c r="A5" s="752"/>
      <c r="B5" s="333" t="s">
        <v>411</v>
      </c>
      <c r="C5" s="333" t="s">
        <v>412</v>
      </c>
      <c r="D5" s="334" t="s">
        <v>4739</v>
      </c>
      <c r="E5" s="334" t="s">
        <v>4740</v>
      </c>
      <c r="F5" s="334" t="s">
        <v>4741</v>
      </c>
      <c r="G5" s="333" t="s">
        <v>4742</v>
      </c>
      <c r="H5" s="335" t="s">
        <v>4743</v>
      </c>
      <c r="I5" s="335" t="s">
        <v>4744</v>
      </c>
      <c r="J5" s="335" t="s">
        <v>4745</v>
      </c>
      <c r="K5" s="758"/>
    </row>
    <row r="6" spans="1:16" s="349" customFormat="1" ht="15.75" customHeight="1">
      <c r="A6" s="336">
        <v>1</v>
      </c>
      <c r="B6" s="337" t="s">
        <v>4746</v>
      </c>
      <c r="C6" s="338" t="s">
        <v>4747</v>
      </c>
      <c r="D6" s="339"/>
      <c r="E6" s="340" t="s">
        <v>418</v>
      </c>
      <c r="F6" s="341"/>
      <c r="G6" s="342" t="s">
        <v>4748</v>
      </c>
      <c r="H6" s="343">
        <v>7000</v>
      </c>
      <c r="I6" s="344">
        <v>12000</v>
      </c>
      <c r="J6" s="345">
        <v>9500</v>
      </c>
      <c r="K6" s="346"/>
      <c r="L6" s="347"/>
      <c r="M6" s="347"/>
      <c r="N6" s="348"/>
      <c r="O6" s="348"/>
      <c r="P6" s="348"/>
    </row>
    <row r="7" spans="1:16" s="349" customFormat="1" ht="15.75" customHeight="1">
      <c r="A7" s="336">
        <v>2</v>
      </c>
      <c r="B7" s="337" t="s">
        <v>4746</v>
      </c>
      <c r="C7" s="338" t="s">
        <v>4749</v>
      </c>
      <c r="D7" s="339"/>
      <c r="E7" s="340" t="s">
        <v>418</v>
      </c>
      <c r="F7" s="341"/>
      <c r="G7" s="342" t="s">
        <v>4748</v>
      </c>
      <c r="H7" s="343">
        <v>12000</v>
      </c>
      <c r="I7" s="345">
        <v>12000</v>
      </c>
      <c r="J7" s="345">
        <v>12100</v>
      </c>
      <c r="K7" s="346"/>
      <c r="L7" s="350"/>
      <c r="M7" s="350"/>
      <c r="N7" s="348"/>
      <c r="O7" s="348"/>
      <c r="P7" s="348"/>
    </row>
    <row r="8" spans="1:16" s="349" customFormat="1" ht="15.75" customHeight="1">
      <c r="A8" s="336">
        <v>3</v>
      </c>
      <c r="B8" s="337" t="s">
        <v>4746</v>
      </c>
      <c r="C8" s="339" t="s">
        <v>4750</v>
      </c>
      <c r="D8" s="338" t="s">
        <v>4751</v>
      </c>
      <c r="E8" s="340" t="s">
        <v>418</v>
      </c>
      <c r="F8" s="341"/>
      <c r="G8" s="342" t="s">
        <v>4748</v>
      </c>
      <c r="H8" s="343">
        <v>3600</v>
      </c>
      <c r="I8" s="345">
        <v>3800</v>
      </c>
      <c r="J8" s="345">
        <v>3854</v>
      </c>
      <c r="K8" s="346"/>
      <c r="L8" s="350"/>
      <c r="M8" s="350"/>
      <c r="N8" s="348"/>
      <c r="O8" s="348"/>
      <c r="P8" s="348"/>
    </row>
    <row r="9" spans="1:16" s="349" customFormat="1" ht="15.75" customHeight="1">
      <c r="A9" s="336"/>
      <c r="B9" s="337" t="s">
        <v>4746</v>
      </c>
      <c r="C9" s="339" t="s">
        <v>4750</v>
      </c>
      <c r="D9" s="338" t="s">
        <v>4752</v>
      </c>
      <c r="E9" s="340" t="s">
        <v>418</v>
      </c>
      <c r="F9" s="341"/>
      <c r="G9" s="342" t="s">
        <v>4748</v>
      </c>
      <c r="H9" s="343">
        <v>3200</v>
      </c>
      <c r="I9" s="345">
        <v>3500</v>
      </c>
      <c r="J9" s="345">
        <v>3692</v>
      </c>
      <c r="K9" s="346"/>
      <c r="L9" s="351"/>
      <c r="M9" s="351"/>
      <c r="N9" s="348"/>
      <c r="O9" s="348"/>
      <c r="P9" s="348"/>
    </row>
    <row r="10" spans="1:16" s="349" customFormat="1" ht="15.75" customHeight="1">
      <c r="A10" s="336"/>
      <c r="B10" s="337" t="s">
        <v>4746</v>
      </c>
      <c r="C10" s="339" t="s">
        <v>4750</v>
      </c>
      <c r="D10" s="338" t="s">
        <v>4753</v>
      </c>
      <c r="E10" s="340" t="s">
        <v>418</v>
      </c>
      <c r="F10" s="341"/>
      <c r="G10" s="342" t="s">
        <v>4748</v>
      </c>
      <c r="H10" s="343">
        <v>3400</v>
      </c>
      <c r="I10" s="345">
        <v>3500</v>
      </c>
      <c r="J10" s="345">
        <v>3632</v>
      </c>
      <c r="K10" s="346"/>
      <c r="L10" s="351"/>
      <c r="M10" s="351"/>
      <c r="N10" s="348"/>
      <c r="O10" s="348"/>
      <c r="P10" s="348"/>
    </row>
    <row r="11" spans="1:16" s="349" customFormat="1" ht="15.75" customHeight="1">
      <c r="A11" s="336"/>
      <c r="B11" s="337" t="s">
        <v>4746</v>
      </c>
      <c r="C11" s="339" t="s">
        <v>4750</v>
      </c>
      <c r="D11" s="338" t="s">
        <v>4754</v>
      </c>
      <c r="E11" s="340" t="s">
        <v>418</v>
      </c>
      <c r="F11" s="341"/>
      <c r="G11" s="342" t="s">
        <v>4748</v>
      </c>
      <c r="H11" s="343">
        <v>3600</v>
      </c>
      <c r="I11" s="345">
        <v>3800</v>
      </c>
      <c r="J11" s="345">
        <v>3916</v>
      </c>
      <c r="K11" s="346"/>
      <c r="L11" s="351"/>
      <c r="M11" s="351"/>
      <c r="N11" s="348"/>
      <c r="O11" s="348"/>
      <c r="P11" s="348"/>
    </row>
    <row r="12" spans="1:16" s="349" customFormat="1" ht="15.75" customHeight="1">
      <c r="A12" s="336"/>
      <c r="B12" s="337" t="s">
        <v>4746</v>
      </c>
      <c r="C12" s="339" t="s">
        <v>4750</v>
      </c>
      <c r="D12" s="338" t="s">
        <v>4755</v>
      </c>
      <c r="E12" s="340" t="s">
        <v>418</v>
      </c>
      <c r="F12" s="341" t="s">
        <v>4756</v>
      </c>
      <c r="G12" s="342" t="s">
        <v>4748</v>
      </c>
      <c r="H12" s="343">
        <v>4500</v>
      </c>
      <c r="I12" s="344">
        <v>4600</v>
      </c>
      <c r="J12" s="345">
        <v>4920</v>
      </c>
      <c r="K12" s="346"/>
      <c r="L12" s="351"/>
      <c r="M12" s="351"/>
      <c r="N12" s="348"/>
      <c r="O12" s="348"/>
      <c r="P12" s="348"/>
    </row>
    <row r="13" spans="1:16" s="349" customFormat="1" ht="15.75" customHeight="1">
      <c r="A13" s="336"/>
      <c r="B13" s="337" t="s">
        <v>4746</v>
      </c>
      <c r="C13" s="339" t="s">
        <v>4750</v>
      </c>
      <c r="D13" s="338" t="s">
        <v>4757</v>
      </c>
      <c r="E13" s="340" t="s">
        <v>418</v>
      </c>
      <c r="F13" s="341"/>
      <c r="G13" s="342" t="s">
        <v>4748</v>
      </c>
      <c r="H13" s="343">
        <v>4500</v>
      </c>
      <c r="I13" s="344"/>
      <c r="J13" s="345">
        <v>5064</v>
      </c>
      <c r="K13" s="346"/>
      <c r="L13" s="351"/>
      <c r="M13" s="351"/>
      <c r="N13" s="348"/>
      <c r="O13" s="348"/>
      <c r="P13" s="348"/>
    </row>
    <row r="14" spans="1:16" s="349" customFormat="1" ht="15.75" customHeight="1">
      <c r="A14" s="336"/>
      <c r="B14" s="337" t="s">
        <v>4746</v>
      </c>
      <c r="C14" s="339" t="s">
        <v>4750</v>
      </c>
      <c r="D14" s="338" t="s">
        <v>4758</v>
      </c>
      <c r="E14" s="340" t="s">
        <v>418</v>
      </c>
      <c r="F14" s="341"/>
      <c r="G14" s="342" t="s">
        <v>4748</v>
      </c>
      <c r="H14" s="343">
        <v>6500</v>
      </c>
      <c r="I14" s="352">
        <v>12000</v>
      </c>
      <c r="J14" s="352">
        <v>10140</v>
      </c>
      <c r="K14" s="346"/>
      <c r="L14" s="351"/>
      <c r="M14" s="351"/>
      <c r="N14" s="348"/>
      <c r="O14" s="348"/>
      <c r="P14" s="348"/>
    </row>
    <row r="15" spans="1:16" s="349" customFormat="1" ht="15.75" customHeight="1">
      <c r="A15" s="336">
        <v>4</v>
      </c>
      <c r="B15" s="337" t="s">
        <v>4746</v>
      </c>
      <c r="C15" s="339" t="s">
        <v>4759</v>
      </c>
      <c r="D15" s="338" t="s">
        <v>4760</v>
      </c>
      <c r="E15" s="340" t="s">
        <v>418</v>
      </c>
      <c r="F15" s="341" t="s">
        <v>4761</v>
      </c>
      <c r="G15" s="342" t="s">
        <v>4748</v>
      </c>
      <c r="H15" s="343">
        <v>4400</v>
      </c>
      <c r="I15" s="344">
        <v>4800</v>
      </c>
      <c r="J15" s="345">
        <v>4976</v>
      </c>
      <c r="K15" s="346"/>
      <c r="L15" s="351"/>
      <c r="M15" s="351"/>
      <c r="N15" s="348"/>
      <c r="O15" s="348"/>
      <c r="P15" s="348"/>
    </row>
    <row r="16" spans="1:16" s="349" customFormat="1" ht="15.75" customHeight="1">
      <c r="A16" s="336"/>
      <c r="B16" s="337" t="s">
        <v>4746</v>
      </c>
      <c r="C16" s="338" t="s">
        <v>4759</v>
      </c>
      <c r="D16" s="353" t="s">
        <v>4762</v>
      </c>
      <c r="E16" s="340" t="s">
        <v>418</v>
      </c>
      <c r="F16" s="341"/>
      <c r="G16" s="342" t="s">
        <v>4748</v>
      </c>
      <c r="H16" s="343">
        <v>3700</v>
      </c>
      <c r="I16" s="344">
        <v>4000</v>
      </c>
      <c r="J16" s="345">
        <v>4230</v>
      </c>
      <c r="K16" s="346"/>
      <c r="L16" s="351"/>
      <c r="M16" s="351"/>
      <c r="N16" s="348"/>
      <c r="O16" s="348"/>
      <c r="P16" s="348"/>
    </row>
    <row r="17" spans="1:16" s="349" customFormat="1" ht="15.75" customHeight="1">
      <c r="A17" s="336"/>
      <c r="B17" s="337" t="s">
        <v>4746</v>
      </c>
      <c r="C17" s="338" t="s">
        <v>4759</v>
      </c>
      <c r="D17" s="353" t="s">
        <v>4763</v>
      </c>
      <c r="E17" s="340" t="s">
        <v>418</v>
      </c>
      <c r="F17" s="341"/>
      <c r="G17" s="342" t="s">
        <v>4748</v>
      </c>
      <c r="H17" s="343">
        <v>4000</v>
      </c>
      <c r="I17" s="344">
        <v>4200</v>
      </c>
      <c r="J17" s="345">
        <v>4414</v>
      </c>
      <c r="K17" s="346"/>
      <c r="L17" s="351"/>
      <c r="M17" s="351"/>
      <c r="N17" s="348"/>
      <c r="O17" s="348"/>
      <c r="P17" s="348"/>
    </row>
    <row r="18" spans="1:16" s="349" customFormat="1" ht="15.75" customHeight="1">
      <c r="A18" s="336"/>
      <c r="B18" s="337" t="s">
        <v>4746</v>
      </c>
      <c r="C18" s="338" t="s">
        <v>4759</v>
      </c>
      <c r="D18" s="338" t="s">
        <v>4764</v>
      </c>
      <c r="E18" s="340" t="s">
        <v>418</v>
      </c>
      <c r="F18" s="341"/>
      <c r="G18" s="342" t="s">
        <v>4748</v>
      </c>
      <c r="H18" s="343">
        <v>3600</v>
      </c>
      <c r="I18" s="345"/>
      <c r="J18" s="345">
        <v>4350</v>
      </c>
      <c r="K18" s="346"/>
      <c r="L18" s="351"/>
      <c r="M18" s="351"/>
      <c r="N18" s="348"/>
      <c r="O18" s="348"/>
      <c r="P18" s="348"/>
    </row>
    <row r="19" spans="1:16" s="349" customFormat="1" ht="15.75" customHeight="1">
      <c r="A19" s="336"/>
      <c r="B19" s="337" t="s">
        <v>4746</v>
      </c>
      <c r="C19" s="338" t="s">
        <v>4759</v>
      </c>
      <c r="D19" s="338" t="s">
        <v>4765</v>
      </c>
      <c r="E19" s="340" t="s">
        <v>418</v>
      </c>
      <c r="F19" s="341"/>
      <c r="G19" s="342" t="s">
        <v>4748</v>
      </c>
      <c r="H19" s="343">
        <v>6430</v>
      </c>
      <c r="I19" s="344">
        <v>7000</v>
      </c>
      <c r="J19" s="345">
        <v>6900</v>
      </c>
      <c r="K19" s="346"/>
      <c r="L19" s="351"/>
      <c r="M19" s="351"/>
      <c r="N19" s="348"/>
      <c r="O19" s="348"/>
      <c r="P19" s="348"/>
    </row>
    <row r="20" spans="1:16" s="349" customFormat="1" ht="15.75" customHeight="1">
      <c r="A20" s="336">
        <v>5</v>
      </c>
      <c r="B20" s="337" t="s">
        <v>4746</v>
      </c>
      <c r="C20" s="338" t="s">
        <v>4766</v>
      </c>
      <c r="D20" s="341"/>
      <c r="E20" s="340" t="s">
        <v>418</v>
      </c>
      <c r="F20" s="341"/>
      <c r="G20" s="342" t="s">
        <v>4748</v>
      </c>
      <c r="H20" s="343">
        <v>12000</v>
      </c>
      <c r="I20" s="352">
        <v>12000</v>
      </c>
      <c r="J20" s="345">
        <v>12000</v>
      </c>
      <c r="K20" s="346"/>
      <c r="L20" s="351"/>
      <c r="M20" s="351"/>
      <c r="N20" s="348"/>
      <c r="O20" s="348"/>
      <c r="P20" s="348"/>
    </row>
    <row r="21" spans="1:16" s="349" customFormat="1" ht="15.75" customHeight="1">
      <c r="A21" s="336">
        <v>6</v>
      </c>
      <c r="B21" s="337" t="s">
        <v>4746</v>
      </c>
      <c r="C21" s="338" t="s">
        <v>4767</v>
      </c>
      <c r="D21" s="353"/>
      <c r="E21" s="340" t="s">
        <v>418</v>
      </c>
      <c r="F21" s="341" t="s">
        <v>4768</v>
      </c>
      <c r="G21" s="342" t="s">
        <v>4748</v>
      </c>
      <c r="H21" s="343">
        <v>6500</v>
      </c>
      <c r="I21" s="345">
        <v>8000</v>
      </c>
      <c r="J21" s="345">
        <v>7400</v>
      </c>
      <c r="K21" s="346"/>
      <c r="L21" s="351"/>
      <c r="M21" s="351"/>
      <c r="N21" s="348"/>
      <c r="O21" s="348"/>
      <c r="P21" s="348"/>
    </row>
    <row r="22" spans="1:16" s="349" customFormat="1" ht="15.75" customHeight="1">
      <c r="A22" s="336">
        <v>7</v>
      </c>
      <c r="B22" s="337" t="s">
        <v>4746</v>
      </c>
      <c r="C22" s="338" t="s">
        <v>4769</v>
      </c>
      <c r="D22" s="341"/>
      <c r="E22" s="340" t="s">
        <v>418</v>
      </c>
      <c r="F22" s="341"/>
      <c r="G22" s="342" t="s">
        <v>4748</v>
      </c>
      <c r="H22" s="343">
        <v>7000</v>
      </c>
      <c r="I22" s="344">
        <v>8500</v>
      </c>
      <c r="J22" s="345">
        <v>8000</v>
      </c>
      <c r="K22" s="346"/>
      <c r="L22" s="351"/>
      <c r="M22" s="351"/>
      <c r="N22" s="348"/>
      <c r="O22" s="348"/>
      <c r="P22" s="348"/>
    </row>
    <row r="23" spans="1:16" s="347" customFormat="1" ht="15.75" customHeight="1">
      <c r="A23" s="354"/>
      <c r="B23" s="355"/>
      <c r="C23" s="356"/>
      <c r="D23" s="357"/>
      <c r="E23" s="358"/>
      <c r="F23" s="357"/>
      <c r="G23" s="359"/>
      <c r="H23" s="360"/>
      <c r="I23" s="361"/>
      <c r="J23" s="362"/>
      <c r="K23" s="348"/>
      <c r="L23" s="351"/>
      <c r="M23" s="351"/>
      <c r="N23" s="351"/>
      <c r="O23" s="351"/>
    </row>
    <row r="24" spans="1:16" s="350" customFormat="1" ht="15.75" customHeight="1">
      <c r="B24" s="747" t="s">
        <v>4770</v>
      </c>
      <c r="C24" s="748"/>
      <c r="L24" s="351"/>
      <c r="M24" s="351"/>
      <c r="N24" s="351"/>
      <c r="O24" s="351"/>
    </row>
    <row r="25" spans="1:16" s="351" customFormat="1" ht="15.75" customHeight="1"/>
    <row r="26" spans="1:16" s="351" customFormat="1" ht="15.75" customHeight="1"/>
    <row r="27" spans="1:16" s="351" customFormat="1" ht="15.75" customHeight="1"/>
    <row r="28" spans="1:16" s="351" customFormat="1" ht="15.75" customHeight="1"/>
    <row r="29" spans="1:16" s="351" customFormat="1" ht="15.75" customHeight="1"/>
    <row r="30" spans="1:16" s="351" customFormat="1" ht="15.75" customHeight="1"/>
    <row r="31" spans="1:16" s="351" customFormat="1" ht="15.75" customHeight="1"/>
    <row r="32" spans="1:16" s="351" customFormat="1" ht="15.75" customHeight="1"/>
    <row r="33" spans="4:11" s="351" customFormat="1" ht="15.75" customHeight="1"/>
    <row r="34" spans="4:11" s="351" customFormat="1" ht="15.75" customHeight="1"/>
    <row r="35" spans="4:11" s="351" customFormat="1" ht="15.75" customHeight="1"/>
    <row r="36" spans="4:11" s="351" customFormat="1" ht="15.75" customHeight="1"/>
    <row r="37" spans="4:11" ht="15.75" customHeight="1">
      <c r="D37" s="331"/>
      <c r="E37" s="331"/>
      <c r="F37" s="331"/>
      <c r="G37" s="331"/>
      <c r="H37" s="331"/>
      <c r="I37" s="331"/>
      <c r="J37" s="331"/>
    </row>
    <row r="38" spans="4:11" ht="15.75" customHeight="1">
      <c r="D38" s="331"/>
      <c r="E38" s="331"/>
      <c r="F38" s="331"/>
      <c r="G38" s="331"/>
      <c r="H38" s="331"/>
      <c r="I38" s="331"/>
      <c r="J38" s="331"/>
    </row>
    <row r="39" spans="4:11" ht="15.75" customHeight="1">
      <c r="D39" s="331"/>
      <c r="E39" s="331"/>
      <c r="F39" s="331"/>
      <c r="G39" s="331"/>
      <c r="H39" s="331"/>
      <c r="I39" s="331"/>
      <c r="J39" s="331"/>
    </row>
    <row r="40" spans="4:11" ht="15.75" customHeight="1">
      <c r="D40" s="331"/>
      <c r="E40" s="331"/>
      <c r="F40" s="331"/>
      <c r="G40" s="331"/>
      <c r="H40" s="331"/>
      <c r="I40" s="331"/>
      <c r="J40" s="331"/>
    </row>
    <row r="41" spans="4:11" ht="15.75" customHeight="1">
      <c r="D41" s="331"/>
      <c r="E41" s="331"/>
      <c r="F41" s="331"/>
      <c r="G41" s="331"/>
      <c r="H41" s="331"/>
      <c r="I41" s="331"/>
      <c r="J41" s="331"/>
    </row>
    <row r="42" spans="4:11" ht="15.75" customHeight="1">
      <c r="D42" s="331"/>
      <c r="E42" s="331"/>
      <c r="F42" s="331"/>
      <c r="G42" s="331"/>
      <c r="H42" s="331"/>
      <c r="I42" s="331"/>
      <c r="J42" s="331"/>
    </row>
    <row r="43" spans="4:11" ht="15.75" customHeight="1">
      <c r="D43" s="331"/>
      <c r="E43" s="331"/>
      <c r="F43" s="331"/>
      <c r="G43" s="331"/>
      <c r="H43" s="331"/>
      <c r="I43" s="331"/>
      <c r="J43" s="331"/>
    </row>
    <row r="44" spans="4:11" ht="15.75" customHeight="1">
      <c r="D44" s="331"/>
      <c r="E44" s="331"/>
      <c r="F44" s="331"/>
      <c r="G44" s="331"/>
      <c r="H44" s="331"/>
      <c r="I44" s="331"/>
      <c r="J44" s="331"/>
    </row>
    <row r="45" spans="4:11" ht="15.75" customHeight="1">
      <c r="D45" s="331"/>
      <c r="E45" s="331"/>
      <c r="F45" s="331"/>
      <c r="G45" s="331"/>
      <c r="H45" s="331"/>
      <c r="I45" s="331"/>
      <c r="J45" s="331"/>
    </row>
    <row r="46" spans="4:11" ht="15.75" customHeight="1">
      <c r="D46" s="331"/>
      <c r="E46" s="331"/>
      <c r="F46" s="331"/>
      <c r="G46" s="331"/>
      <c r="H46" s="331"/>
      <c r="I46" s="331"/>
      <c r="J46" s="331"/>
    </row>
    <row r="47" spans="4:11" ht="15.75" customHeight="1">
      <c r="D47" s="331"/>
      <c r="E47" s="331"/>
      <c r="F47" s="331"/>
      <c r="G47" s="331"/>
      <c r="H47" s="331"/>
      <c r="I47" s="331"/>
      <c r="J47" s="331"/>
      <c r="K47" s="331"/>
    </row>
    <row r="48" spans="4:11" ht="15.75" customHeight="1">
      <c r="D48" s="331"/>
      <c r="E48" s="331"/>
      <c r="F48" s="331"/>
      <c r="G48" s="331"/>
      <c r="H48" s="331"/>
      <c r="I48" s="331"/>
      <c r="J48" s="331"/>
      <c r="K48" s="331"/>
    </row>
    <row r="49" spans="4:11" ht="15.75" customHeight="1">
      <c r="D49" s="331"/>
      <c r="E49" s="331"/>
      <c r="F49" s="331"/>
      <c r="G49" s="331"/>
      <c r="H49" s="331"/>
      <c r="I49" s="331"/>
      <c r="J49" s="331"/>
      <c r="K49" s="331"/>
    </row>
    <row r="50" spans="4:11" ht="15.75" customHeight="1">
      <c r="D50" s="331"/>
      <c r="E50" s="331"/>
      <c r="F50" s="331"/>
      <c r="G50" s="331"/>
      <c r="H50" s="331"/>
      <c r="I50" s="331"/>
      <c r="J50" s="331"/>
      <c r="K50" s="331"/>
    </row>
    <row r="51" spans="4:11" ht="15.75" customHeight="1">
      <c r="D51" s="331"/>
      <c r="E51" s="331"/>
      <c r="F51" s="331"/>
      <c r="G51" s="331"/>
      <c r="H51" s="331"/>
      <c r="I51" s="331"/>
      <c r="J51" s="331"/>
      <c r="K51" s="331"/>
    </row>
    <row r="52" spans="4:11" ht="15.75" customHeight="1">
      <c r="D52" s="331"/>
      <c r="E52" s="331"/>
      <c r="F52" s="331"/>
      <c r="G52" s="331"/>
      <c r="H52" s="331"/>
      <c r="I52" s="331"/>
      <c r="J52" s="331"/>
      <c r="K52" s="331"/>
    </row>
    <row r="53" spans="4:11" ht="15.75" customHeight="1">
      <c r="D53" s="331"/>
      <c r="E53" s="331"/>
      <c r="F53" s="331"/>
      <c r="G53" s="331"/>
      <c r="H53" s="331"/>
      <c r="I53" s="331"/>
      <c r="J53" s="331"/>
      <c r="K53" s="331"/>
    </row>
    <row r="54" spans="4:11" ht="15.75" customHeight="1">
      <c r="D54" s="331"/>
      <c r="E54" s="331"/>
      <c r="F54" s="331"/>
      <c r="G54" s="331"/>
      <c r="H54" s="331"/>
      <c r="I54" s="331"/>
      <c r="J54" s="331"/>
      <c r="K54" s="331"/>
    </row>
    <row r="55" spans="4:11" ht="15.75" customHeight="1">
      <c r="D55" s="331"/>
      <c r="E55" s="331"/>
      <c r="F55" s="331"/>
      <c r="G55" s="331"/>
      <c r="H55" s="331"/>
      <c r="I55" s="331"/>
      <c r="J55" s="331"/>
      <c r="K55" s="331"/>
    </row>
    <row r="56" spans="4:11" ht="15.75" customHeight="1">
      <c r="D56" s="331"/>
      <c r="E56" s="331"/>
      <c r="F56" s="331"/>
      <c r="G56" s="331"/>
      <c r="H56" s="331"/>
      <c r="I56" s="331"/>
      <c r="J56" s="331"/>
      <c r="K56" s="331"/>
    </row>
    <row r="57" spans="4:11" ht="15.75" customHeight="1">
      <c r="D57" s="331"/>
      <c r="E57" s="331"/>
      <c r="F57" s="331"/>
      <c r="G57" s="331"/>
      <c r="H57" s="331"/>
      <c r="I57" s="331"/>
      <c r="J57" s="331"/>
      <c r="K57" s="331"/>
    </row>
    <row r="58" spans="4:11" ht="15.75" customHeight="1">
      <c r="D58" s="331"/>
      <c r="E58" s="331"/>
      <c r="F58" s="331"/>
      <c r="G58" s="331"/>
      <c r="H58" s="331"/>
      <c r="I58" s="331"/>
      <c r="J58" s="331"/>
      <c r="K58" s="331"/>
    </row>
    <row r="59" spans="4:11" ht="15.75" customHeight="1">
      <c r="D59" s="331"/>
      <c r="E59" s="331"/>
      <c r="F59" s="331"/>
      <c r="G59" s="331"/>
      <c r="H59" s="331"/>
      <c r="I59" s="331"/>
      <c r="J59" s="331"/>
      <c r="K59" s="331"/>
    </row>
    <row r="60" spans="4:11" ht="15.75" customHeight="1">
      <c r="D60" s="331"/>
      <c r="E60" s="331"/>
      <c r="F60" s="331"/>
      <c r="G60" s="331"/>
      <c r="H60" s="331"/>
      <c r="I60" s="331"/>
      <c r="J60" s="331"/>
      <c r="K60" s="331"/>
    </row>
    <row r="61" spans="4:11" ht="15.75" customHeight="1">
      <c r="D61" s="331"/>
      <c r="E61" s="331"/>
      <c r="F61" s="331"/>
      <c r="G61" s="331"/>
      <c r="H61" s="331"/>
      <c r="I61" s="331"/>
      <c r="J61" s="331"/>
      <c r="K61" s="331"/>
    </row>
    <row r="62" spans="4:11" ht="15.75" customHeight="1">
      <c r="D62" s="331"/>
      <c r="E62" s="331"/>
      <c r="F62" s="331"/>
      <c r="G62" s="331"/>
      <c r="H62" s="331"/>
      <c r="I62" s="331"/>
      <c r="J62" s="331"/>
      <c r="K62" s="331"/>
    </row>
    <row r="63" spans="4:11" ht="15.75" customHeight="1">
      <c r="D63" s="331"/>
      <c r="E63" s="331"/>
      <c r="F63" s="331"/>
      <c r="G63" s="331"/>
      <c r="H63" s="331"/>
      <c r="I63" s="331"/>
      <c r="J63" s="331"/>
      <c r="K63" s="331"/>
    </row>
    <row r="64" spans="4:11" ht="15.75" customHeight="1">
      <c r="D64" s="331"/>
      <c r="E64" s="331"/>
      <c r="F64" s="331"/>
      <c r="G64" s="331"/>
      <c r="H64" s="331"/>
      <c r="I64" s="331"/>
      <c r="J64" s="331"/>
      <c r="K64" s="331"/>
    </row>
    <row r="65" spans="4:11" ht="15.75" customHeight="1">
      <c r="D65" s="331"/>
      <c r="E65" s="331"/>
      <c r="F65" s="331"/>
      <c r="G65" s="331"/>
      <c r="H65" s="331"/>
      <c r="I65" s="331"/>
      <c r="J65" s="331"/>
      <c r="K65" s="331"/>
    </row>
    <row r="66" spans="4:11" ht="15.75" customHeight="1">
      <c r="D66" s="331"/>
      <c r="E66" s="331"/>
      <c r="F66" s="331"/>
      <c r="G66" s="331"/>
      <c r="H66" s="331"/>
      <c r="I66" s="331"/>
      <c r="J66" s="331"/>
      <c r="K66" s="331"/>
    </row>
    <row r="67" spans="4:11" ht="15.75" customHeight="1">
      <c r="D67" s="331"/>
      <c r="E67" s="331"/>
      <c r="F67" s="331"/>
      <c r="G67" s="331"/>
      <c r="H67" s="331"/>
      <c r="I67" s="331"/>
      <c r="J67" s="331"/>
      <c r="K67" s="331"/>
    </row>
    <row r="68" spans="4:11" ht="15.75" customHeight="1">
      <c r="D68" s="331"/>
      <c r="E68" s="331"/>
      <c r="F68" s="331"/>
      <c r="G68" s="331"/>
      <c r="H68" s="331"/>
      <c r="I68" s="331"/>
      <c r="J68" s="331"/>
      <c r="K68" s="331"/>
    </row>
    <row r="69" spans="4:11" ht="15.75" customHeight="1">
      <c r="D69" s="331"/>
      <c r="E69" s="331"/>
      <c r="F69" s="331"/>
      <c r="G69" s="331"/>
      <c r="H69" s="331"/>
      <c r="I69" s="331"/>
      <c r="J69" s="331"/>
      <c r="K69" s="331"/>
    </row>
    <row r="70" spans="4:11" ht="15.75" customHeight="1">
      <c r="D70" s="331"/>
      <c r="E70" s="331"/>
      <c r="F70" s="331"/>
      <c r="G70" s="331"/>
      <c r="H70" s="331"/>
      <c r="I70" s="331"/>
      <c r="J70" s="331"/>
      <c r="K70" s="331"/>
    </row>
    <row r="71" spans="4:11" ht="15.75" customHeight="1">
      <c r="D71" s="331"/>
      <c r="E71" s="331"/>
      <c r="F71" s="331"/>
      <c r="G71" s="331"/>
      <c r="H71" s="331"/>
      <c r="I71" s="331"/>
      <c r="J71" s="331"/>
      <c r="K71" s="331"/>
    </row>
    <row r="72" spans="4:11" ht="15.75" customHeight="1">
      <c r="D72" s="331"/>
      <c r="E72" s="331"/>
      <c r="F72" s="331"/>
      <c r="G72" s="331"/>
      <c r="H72" s="331"/>
      <c r="I72" s="331"/>
      <c r="J72" s="331"/>
      <c r="K72" s="331"/>
    </row>
    <row r="73" spans="4:11" ht="15.75" customHeight="1">
      <c r="D73" s="331"/>
      <c r="E73" s="331"/>
      <c r="F73" s="331"/>
      <c r="G73" s="331"/>
      <c r="H73" s="331"/>
      <c r="I73" s="331"/>
      <c r="J73" s="331"/>
      <c r="K73" s="331"/>
    </row>
    <row r="74" spans="4:11" ht="15.75" customHeight="1">
      <c r="D74" s="331"/>
      <c r="E74" s="331"/>
      <c r="F74" s="331"/>
      <c r="G74" s="331"/>
      <c r="H74" s="331"/>
      <c r="I74" s="331"/>
      <c r="J74" s="331"/>
      <c r="K74" s="331"/>
    </row>
    <row r="75" spans="4:11" ht="15.75" customHeight="1">
      <c r="D75" s="331"/>
      <c r="E75" s="331"/>
      <c r="F75" s="331"/>
      <c r="G75" s="331"/>
      <c r="H75" s="331"/>
      <c r="I75" s="331"/>
      <c r="J75" s="331"/>
      <c r="K75" s="331"/>
    </row>
    <row r="76" spans="4:11" ht="15.75" customHeight="1">
      <c r="D76" s="331"/>
      <c r="E76" s="331"/>
      <c r="F76" s="331"/>
      <c r="G76" s="331"/>
      <c r="H76" s="331"/>
      <c r="I76" s="331"/>
      <c r="J76" s="331"/>
      <c r="K76" s="331"/>
    </row>
    <row r="77" spans="4:11" ht="15.75" customHeight="1">
      <c r="D77" s="331"/>
      <c r="E77" s="331"/>
      <c r="F77" s="331"/>
      <c r="G77" s="331"/>
      <c r="H77" s="331"/>
      <c r="I77" s="331"/>
      <c r="J77" s="331"/>
      <c r="K77" s="331"/>
    </row>
    <row r="78" spans="4:11" ht="15.75" customHeight="1">
      <c r="D78" s="331"/>
      <c r="E78" s="331"/>
      <c r="F78" s="331"/>
      <c r="G78" s="331"/>
      <c r="H78" s="331"/>
      <c r="I78" s="331"/>
      <c r="J78" s="331"/>
      <c r="K78" s="331"/>
    </row>
    <row r="79" spans="4:11" ht="15.75" customHeight="1">
      <c r="D79" s="331"/>
      <c r="E79" s="331"/>
      <c r="F79" s="331"/>
      <c r="G79" s="331"/>
      <c r="H79" s="331"/>
      <c r="I79" s="331"/>
      <c r="J79" s="331"/>
      <c r="K79" s="331"/>
    </row>
    <row r="80" spans="4:11" ht="15.75" customHeight="1">
      <c r="D80" s="331"/>
      <c r="E80" s="331"/>
      <c r="F80" s="331"/>
      <c r="G80" s="331"/>
      <c r="H80" s="331"/>
      <c r="I80" s="331"/>
      <c r="J80" s="331"/>
      <c r="K80" s="331"/>
    </row>
    <row r="81" spans="4:11" ht="15.75" customHeight="1">
      <c r="D81" s="331"/>
      <c r="E81" s="331"/>
      <c r="F81" s="331"/>
      <c r="G81" s="331"/>
      <c r="H81" s="331"/>
      <c r="I81" s="331"/>
      <c r="J81" s="331"/>
      <c r="K81" s="331"/>
    </row>
    <row r="82" spans="4:11" ht="15.75" customHeight="1">
      <c r="D82" s="331"/>
      <c r="E82" s="331"/>
      <c r="F82" s="331"/>
      <c r="G82" s="331"/>
      <c r="H82" s="331"/>
      <c r="I82" s="331"/>
      <c r="J82" s="331"/>
      <c r="K82" s="331"/>
    </row>
    <row r="83" spans="4:11" ht="15.75" customHeight="1">
      <c r="D83" s="331"/>
      <c r="E83" s="331"/>
      <c r="F83" s="331"/>
      <c r="G83" s="331"/>
      <c r="H83" s="331"/>
      <c r="I83" s="331"/>
      <c r="J83" s="331"/>
      <c r="K83" s="331"/>
    </row>
    <row r="84" spans="4:11" ht="15.75" customHeight="1">
      <c r="D84" s="331"/>
      <c r="E84" s="331"/>
      <c r="F84" s="331"/>
      <c r="G84" s="331"/>
      <c r="H84" s="331"/>
      <c r="I84" s="331"/>
      <c r="J84" s="331"/>
      <c r="K84" s="331"/>
    </row>
    <row r="85" spans="4:11" ht="15.75" customHeight="1">
      <c r="D85" s="331"/>
      <c r="E85" s="331"/>
      <c r="F85" s="331"/>
      <c r="G85" s="331"/>
      <c r="H85" s="331"/>
      <c r="I85" s="331"/>
      <c r="J85" s="331"/>
      <c r="K85" s="331"/>
    </row>
    <row r="86" spans="4:11" ht="15.75" customHeight="1">
      <c r="D86" s="331"/>
      <c r="E86" s="331"/>
      <c r="F86" s="331"/>
      <c r="G86" s="331"/>
      <c r="H86" s="331"/>
      <c r="I86" s="331"/>
      <c r="J86" s="331"/>
      <c r="K86" s="331"/>
    </row>
    <row r="87" spans="4:11" ht="15.75" customHeight="1">
      <c r="D87" s="331"/>
      <c r="E87" s="331"/>
      <c r="F87" s="331"/>
      <c r="G87" s="331"/>
      <c r="H87" s="331"/>
      <c r="I87" s="331"/>
      <c r="J87" s="331"/>
      <c r="K87" s="331"/>
    </row>
    <row r="88" spans="4:11" ht="15.75" customHeight="1">
      <c r="D88" s="331"/>
      <c r="E88" s="331"/>
      <c r="F88" s="331"/>
      <c r="G88" s="331"/>
      <c r="H88" s="331"/>
      <c r="I88" s="331"/>
      <c r="J88" s="331"/>
      <c r="K88" s="331"/>
    </row>
    <row r="89" spans="4:11" ht="15.75" customHeight="1">
      <c r="D89" s="331"/>
      <c r="E89" s="331"/>
      <c r="F89" s="331"/>
      <c r="G89" s="331"/>
      <c r="H89" s="331"/>
      <c r="I89" s="331"/>
      <c r="J89" s="331"/>
      <c r="K89" s="331"/>
    </row>
    <row r="90" spans="4:11" ht="15.75" customHeight="1">
      <c r="D90" s="331"/>
      <c r="E90" s="331"/>
      <c r="F90" s="331"/>
      <c r="G90" s="331"/>
      <c r="H90" s="331"/>
      <c r="I90" s="331"/>
      <c r="J90" s="331"/>
      <c r="K90" s="331"/>
    </row>
    <row r="91" spans="4:11" ht="15.75" customHeight="1">
      <c r="D91" s="331"/>
      <c r="E91" s="331"/>
      <c r="F91" s="331"/>
      <c r="G91" s="331"/>
      <c r="H91" s="331"/>
      <c r="I91" s="331"/>
      <c r="J91" s="331"/>
      <c r="K91" s="331"/>
    </row>
    <row r="92" spans="4:11" ht="15.75" customHeight="1">
      <c r="D92" s="331"/>
      <c r="E92" s="331"/>
      <c r="F92" s="331"/>
      <c r="G92" s="331"/>
      <c r="H92" s="331"/>
      <c r="I92" s="331"/>
      <c r="J92" s="331"/>
      <c r="K92" s="331"/>
    </row>
    <row r="93" spans="4:11" ht="15.75" customHeight="1">
      <c r="D93" s="331"/>
      <c r="E93" s="331"/>
      <c r="F93" s="331"/>
      <c r="G93" s="331"/>
      <c r="H93" s="331"/>
      <c r="I93" s="331"/>
      <c r="J93" s="331"/>
      <c r="K93" s="331"/>
    </row>
    <row r="94" spans="4:11" ht="15.75" customHeight="1">
      <c r="D94" s="331"/>
      <c r="E94" s="331"/>
      <c r="F94" s="331"/>
      <c r="G94" s="331"/>
      <c r="H94" s="331"/>
      <c r="I94" s="331"/>
      <c r="J94" s="331"/>
      <c r="K94" s="331"/>
    </row>
    <row r="95" spans="4:11" ht="15.75" customHeight="1">
      <c r="D95" s="331"/>
      <c r="E95" s="331"/>
      <c r="F95" s="331"/>
      <c r="G95" s="331"/>
      <c r="H95" s="331"/>
      <c r="I95" s="331"/>
      <c r="J95" s="331"/>
      <c r="K95" s="331"/>
    </row>
    <row r="96" spans="4:11" ht="15.75" customHeight="1">
      <c r="D96" s="331"/>
      <c r="E96" s="331"/>
      <c r="F96" s="331"/>
      <c r="G96" s="331"/>
      <c r="H96" s="331"/>
      <c r="I96" s="331"/>
      <c r="J96" s="331"/>
      <c r="K96" s="331"/>
    </row>
    <row r="97" spans="4:11" ht="15.75" customHeight="1">
      <c r="D97" s="331"/>
      <c r="E97" s="331"/>
      <c r="F97" s="331"/>
      <c r="G97" s="331"/>
      <c r="H97" s="331"/>
      <c r="I97" s="331"/>
      <c r="J97" s="331"/>
      <c r="K97" s="331"/>
    </row>
    <row r="98" spans="4:11" ht="15.75" customHeight="1">
      <c r="D98" s="331"/>
      <c r="E98" s="331"/>
      <c r="F98" s="331"/>
      <c r="G98" s="331"/>
      <c r="H98" s="331"/>
      <c r="I98" s="331"/>
      <c r="J98" s="331"/>
      <c r="K98" s="331"/>
    </row>
    <row r="99" spans="4:11" ht="15.75" customHeight="1">
      <c r="D99" s="331"/>
      <c r="E99" s="331"/>
      <c r="F99" s="331"/>
      <c r="G99" s="331"/>
      <c r="H99" s="331"/>
      <c r="I99" s="331"/>
      <c r="J99" s="331"/>
      <c r="K99" s="331"/>
    </row>
    <row r="100" spans="4:11" ht="15.75" customHeight="1">
      <c r="D100" s="331"/>
      <c r="E100" s="331"/>
      <c r="F100" s="331"/>
      <c r="G100" s="331"/>
      <c r="H100" s="331"/>
      <c r="I100" s="331"/>
      <c r="J100" s="331"/>
      <c r="K100" s="331"/>
    </row>
    <row r="101" spans="4:11" ht="15.75" customHeight="1">
      <c r="D101" s="331"/>
      <c r="E101" s="331"/>
      <c r="F101" s="331"/>
      <c r="G101" s="331"/>
      <c r="H101" s="331"/>
      <c r="I101" s="331"/>
      <c r="J101" s="331"/>
      <c r="K101" s="331"/>
    </row>
    <row r="102" spans="4:11" ht="15.75" customHeight="1">
      <c r="D102" s="331"/>
      <c r="E102" s="331"/>
      <c r="F102" s="331"/>
      <c r="G102" s="331"/>
      <c r="H102" s="331"/>
      <c r="I102" s="331"/>
      <c r="J102" s="331"/>
      <c r="K102" s="331"/>
    </row>
    <row r="103" spans="4:11" ht="15.75" customHeight="1">
      <c r="D103" s="331"/>
      <c r="E103" s="331"/>
      <c r="F103" s="331"/>
      <c r="G103" s="331"/>
      <c r="H103" s="331"/>
      <c r="I103" s="331"/>
      <c r="J103" s="331"/>
      <c r="K103" s="331"/>
    </row>
    <row r="104" spans="4:11" ht="15.75" customHeight="1">
      <c r="D104" s="331"/>
      <c r="E104" s="331"/>
      <c r="F104" s="331"/>
      <c r="G104" s="331"/>
      <c r="H104" s="331"/>
      <c r="I104" s="331"/>
      <c r="J104" s="331"/>
      <c r="K104" s="331"/>
    </row>
    <row r="105" spans="4:11" ht="15.75" customHeight="1">
      <c r="D105" s="331"/>
      <c r="E105" s="331"/>
      <c r="F105" s="331"/>
      <c r="G105" s="331"/>
      <c r="H105" s="331"/>
      <c r="I105" s="331"/>
      <c r="J105" s="331"/>
      <c r="K105" s="331"/>
    </row>
  </sheetData>
  <protectedRanges>
    <protectedRange sqref="K23" name="범위1"/>
    <protectedRange sqref="J6 J12:J13 J19:J20 J15:J17 I21:J21 I18:J18 I7:J11 J22:J23" name="범위1_3"/>
    <protectedRange sqref="I22:I23 J14 I6 I12:I17 I19:I20" name="범위1_1_2"/>
  </protectedRanges>
  <autoFilter ref="A5:P22"/>
  <mergeCells count="8">
    <mergeCell ref="B24:C24"/>
    <mergeCell ref="A1:K1"/>
    <mergeCell ref="A2:B2"/>
    <mergeCell ref="C2:K2"/>
    <mergeCell ref="A4:A5"/>
    <mergeCell ref="B4:G4"/>
    <mergeCell ref="H4:J4"/>
    <mergeCell ref="K4:K5"/>
  </mergeCells>
  <phoneticPr fontId="19" type="noConversion"/>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99"/>
  <sheetViews>
    <sheetView workbookViewId="0">
      <pane ySplit="5" topLeftCell="A6" activePane="bottomLeft" state="frozen"/>
      <selection pane="bottomLeft" activeCell="A2" sqref="A2:B2"/>
    </sheetView>
  </sheetViews>
  <sheetFormatPr defaultRowHeight="15.75" customHeight="1"/>
  <cols>
    <col min="1" max="1" width="4.5546875" customWidth="1"/>
    <col min="4" max="4" width="15.21875" bestFit="1" customWidth="1"/>
    <col min="6" max="6" width="25.88671875" bestFit="1" customWidth="1"/>
    <col min="7" max="7" width="8.88671875" style="384"/>
    <col min="8" max="8" width="8.88671875" style="285"/>
    <col min="9" max="9" width="8.88671875" style="365"/>
    <col min="256" max="256" width="4.5546875" customWidth="1"/>
    <col min="259" max="259" width="15.21875" bestFit="1" customWidth="1"/>
    <col min="261" max="261" width="25.88671875" bestFit="1" customWidth="1"/>
    <col min="512" max="512" width="4.5546875" customWidth="1"/>
    <col min="515" max="515" width="15.21875" bestFit="1" customWidth="1"/>
    <col min="517" max="517" width="25.88671875" bestFit="1" customWidth="1"/>
    <col min="768" max="768" width="4.5546875" customWidth="1"/>
    <col min="771" max="771" width="15.21875" bestFit="1" customWidth="1"/>
    <col min="773" max="773" width="25.88671875" bestFit="1" customWidth="1"/>
    <col min="1024" max="1024" width="4.5546875" customWidth="1"/>
    <col min="1027" max="1027" width="15.21875" bestFit="1" customWidth="1"/>
    <col min="1029" max="1029" width="25.88671875" bestFit="1" customWidth="1"/>
    <col min="1280" max="1280" width="4.5546875" customWidth="1"/>
    <col min="1283" max="1283" width="15.21875" bestFit="1" customWidth="1"/>
    <col min="1285" max="1285" width="25.88671875" bestFit="1" customWidth="1"/>
    <col min="1536" max="1536" width="4.5546875" customWidth="1"/>
    <col min="1539" max="1539" width="15.21875" bestFit="1" customWidth="1"/>
    <col min="1541" max="1541" width="25.88671875" bestFit="1" customWidth="1"/>
    <col min="1792" max="1792" width="4.5546875" customWidth="1"/>
    <col min="1795" max="1795" width="15.21875" bestFit="1" customWidth="1"/>
    <col min="1797" max="1797" width="25.88671875" bestFit="1" customWidth="1"/>
    <col min="2048" max="2048" width="4.5546875" customWidth="1"/>
    <col min="2051" max="2051" width="15.21875" bestFit="1" customWidth="1"/>
    <col min="2053" max="2053" width="25.88671875" bestFit="1" customWidth="1"/>
    <col min="2304" max="2304" width="4.5546875" customWidth="1"/>
    <col min="2307" max="2307" width="15.21875" bestFit="1" customWidth="1"/>
    <col min="2309" max="2309" width="25.88671875" bestFit="1" customWidth="1"/>
    <col min="2560" max="2560" width="4.5546875" customWidth="1"/>
    <col min="2563" max="2563" width="15.21875" bestFit="1" customWidth="1"/>
    <col min="2565" max="2565" width="25.88671875" bestFit="1" customWidth="1"/>
    <col min="2816" max="2816" width="4.5546875" customWidth="1"/>
    <col min="2819" max="2819" width="15.21875" bestFit="1" customWidth="1"/>
    <col min="2821" max="2821" width="25.88671875" bestFit="1" customWidth="1"/>
    <col min="3072" max="3072" width="4.5546875" customWidth="1"/>
    <col min="3075" max="3075" width="15.21875" bestFit="1" customWidth="1"/>
    <col min="3077" max="3077" width="25.88671875" bestFit="1" customWidth="1"/>
    <col min="3328" max="3328" width="4.5546875" customWidth="1"/>
    <col min="3331" max="3331" width="15.21875" bestFit="1" customWidth="1"/>
    <col min="3333" max="3333" width="25.88671875" bestFit="1" customWidth="1"/>
    <col min="3584" max="3584" width="4.5546875" customWidth="1"/>
    <col min="3587" max="3587" width="15.21875" bestFit="1" customWidth="1"/>
    <col min="3589" max="3589" width="25.88671875" bestFit="1" customWidth="1"/>
    <col min="3840" max="3840" width="4.5546875" customWidth="1"/>
    <col min="3843" max="3843" width="15.21875" bestFit="1" customWidth="1"/>
    <col min="3845" max="3845" width="25.88671875" bestFit="1" customWidth="1"/>
    <col min="4096" max="4096" width="4.5546875" customWidth="1"/>
    <col min="4099" max="4099" width="15.21875" bestFit="1" customWidth="1"/>
    <col min="4101" max="4101" width="25.88671875" bestFit="1" customWidth="1"/>
    <col min="4352" max="4352" width="4.5546875" customWidth="1"/>
    <col min="4355" max="4355" width="15.21875" bestFit="1" customWidth="1"/>
    <col min="4357" max="4357" width="25.88671875" bestFit="1" customWidth="1"/>
    <col min="4608" max="4608" width="4.5546875" customWidth="1"/>
    <col min="4611" max="4611" width="15.21875" bestFit="1" customWidth="1"/>
    <col min="4613" max="4613" width="25.88671875" bestFit="1" customWidth="1"/>
    <col min="4864" max="4864" width="4.5546875" customWidth="1"/>
    <col min="4867" max="4867" width="15.21875" bestFit="1" customWidth="1"/>
    <col min="4869" max="4869" width="25.88671875" bestFit="1" customWidth="1"/>
    <col min="5120" max="5120" width="4.5546875" customWidth="1"/>
    <col min="5123" max="5123" width="15.21875" bestFit="1" customWidth="1"/>
    <col min="5125" max="5125" width="25.88671875" bestFit="1" customWidth="1"/>
    <col min="5376" max="5376" width="4.5546875" customWidth="1"/>
    <col min="5379" max="5379" width="15.21875" bestFit="1" customWidth="1"/>
    <col min="5381" max="5381" width="25.88671875" bestFit="1" customWidth="1"/>
    <col min="5632" max="5632" width="4.5546875" customWidth="1"/>
    <col min="5635" max="5635" width="15.21875" bestFit="1" customWidth="1"/>
    <col min="5637" max="5637" width="25.88671875" bestFit="1" customWidth="1"/>
    <col min="5888" max="5888" width="4.5546875" customWidth="1"/>
    <col min="5891" max="5891" width="15.21875" bestFit="1" customWidth="1"/>
    <col min="5893" max="5893" width="25.88671875" bestFit="1" customWidth="1"/>
    <col min="6144" max="6144" width="4.5546875" customWidth="1"/>
    <col min="6147" max="6147" width="15.21875" bestFit="1" customWidth="1"/>
    <col min="6149" max="6149" width="25.88671875" bestFit="1" customWidth="1"/>
    <col min="6400" max="6400" width="4.5546875" customWidth="1"/>
    <col min="6403" max="6403" width="15.21875" bestFit="1" customWidth="1"/>
    <col min="6405" max="6405" width="25.88671875" bestFit="1" customWidth="1"/>
    <col min="6656" max="6656" width="4.5546875" customWidth="1"/>
    <col min="6659" max="6659" width="15.21875" bestFit="1" customWidth="1"/>
    <col min="6661" max="6661" width="25.88671875" bestFit="1" customWidth="1"/>
    <col min="6912" max="6912" width="4.5546875" customWidth="1"/>
    <col min="6915" max="6915" width="15.21875" bestFit="1" customWidth="1"/>
    <col min="6917" max="6917" width="25.88671875" bestFit="1" customWidth="1"/>
    <col min="7168" max="7168" width="4.5546875" customWidth="1"/>
    <col min="7171" max="7171" width="15.21875" bestFit="1" customWidth="1"/>
    <col min="7173" max="7173" width="25.88671875" bestFit="1" customWidth="1"/>
    <col min="7424" max="7424" width="4.5546875" customWidth="1"/>
    <col min="7427" max="7427" width="15.21875" bestFit="1" customWidth="1"/>
    <col min="7429" max="7429" width="25.88671875" bestFit="1" customWidth="1"/>
    <col min="7680" max="7680" width="4.5546875" customWidth="1"/>
    <col min="7683" max="7683" width="15.21875" bestFit="1" customWidth="1"/>
    <col min="7685" max="7685" width="25.88671875" bestFit="1" customWidth="1"/>
    <col min="7936" max="7936" width="4.5546875" customWidth="1"/>
    <col min="7939" max="7939" width="15.21875" bestFit="1" customWidth="1"/>
    <col min="7941" max="7941" width="25.88671875" bestFit="1" customWidth="1"/>
    <col min="8192" max="8192" width="4.5546875" customWidth="1"/>
    <col min="8195" max="8195" width="15.21875" bestFit="1" customWidth="1"/>
    <col min="8197" max="8197" width="25.88671875" bestFit="1" customWidth="1"/>
    <col min="8448" max="8448" width="4.5546875" customWidth="1"/>
    <col min="8451" max="8451" width="15.21875" bestFit="1" customWidth="1"/>
    <col min="8453" max="8453" width="25.88671875" bestFit="1" customWidth="1"/>
    <col min="8704" max="8704" width="4.5546875" customWidth="1"/>
    <col min="8707" max="8707" width="15.21875" bestFit="1" customWidth="1"/>
    <col min="8709" max="8709" width="25.88671875" bestFit="1" customWidth="1"/>
    <col min="8960" max="8960" width="4.5546875" customWidth="1"/>
    <col min="8963" max="8963" width="15.21875" bestFit="1" customWidth="1"/>
    <col min="8965" max="8965" width="25.88671875" bestFit="1" customWidth="1"/>
    <col min="9216" max="9216" width="4.5546875" customWidth="1"/>
    <col min="9219" max="9219" width="15.21875" bestFit="1" customWidth="1"/>
    <col min="9221" max="9221" width="25.88671875" bestFit="1" customWidth="1"/>
    <col min="9472" max="9472" width="4.5546875" customWidth="1"/>
    <col min="9475" max="9475" width="15.21875" bestFit="1" customWidth="1"/>
    <col min="9477" max="9477" width="25.88671875" bestFit="1" customWidth="1"/>
    <col min="9728" max="9728" width="4.5546875" customWidth="1"/>
    <col min="9731" max="9731" width="15.21875" bestFit="1" customWidth="1"/>
    <col min="9733" max="9733" width="25.88671875" bestFit="1" customWidth="1"/>
    <col min="9984" max="9984" width="4.5546875" customWidth="1"/>
    <col min="9987" max="9987" width="15.21875" bestFit="1" customWidth="1"/>
    <col min="9989" max="9989" width="25.88671875" bestFit="1" customWidth="1"/>
    <col min="10240" max="10240" width="4.5546875" customWidth="1"/>
    <col min="10243" max="10243" width="15.21875" bestFit="1" customWidth="1"/>
    <col min="10245" max="10245" width="25.88671875" bestFit="1" customWidth="1"/>
    <col min="10496" max="10496" width="4.5546875" customWidth="1"/>
    <col min="10499" max="10499" width="15.21875" bestFit="1" customWidth="1"/>
    <col min="10501" max="10501" width="25.88671875" bestFit="1" customWidth="1"/>
    <col min="10752" max="10752" width="4.5546875" customWidth="1"/>
    <col min="10755" max="10755" width="15.21875" bestFit="1" customWidth="1"/>
    <col min="10757" max="10757" width="25.88671875" bestFit="1" customWidth="1"/>
    <col min="11008" max="11008" width="4.5546875" customWidth="1"/>
    <col min="11011" max="11011" width="15.21875" bestFit="1" customWidth="1"/>
    <col min="11013" max="11013" width="25.88671875" bestFit="1" customWidth="1"/>
    <col min="11264" max="11264" width="4.5546875" customWidth="1"/>
    <col min="11267" max="11267" width="15.21875" bestFit="1" customWidth="1"/>
    <col min="11269" max="11269" width="25.88671875" bestFit="1" customWidth="1"/>
    <col min="11520" max="11520" width="4.5546875" customWidth="1"/>
    <col min="11523" max="11523" width="15.21875" bestFit="1" customWidth="1"/>
    <col min="11525" max="11525" width="25.88671875" bestFit="1" customWidth="1"/>
    <col min="11776" max="11776" width="4.5546875" customWidth="1"/>
    <col min="11779" max="11779" width="15.21875" bestFit="1" customWidth="1"/>
    <col min="11781" max="11781" width="25.88671875" bestFit="1" customWidth="1"/>
    <col min="12032" max="12032" width="4.5546875" customWidth="1"/>
    <col min="12035" max="12035" width="15.21875" bestFit="1" customWidth="1"/>
    <col min="12037" max="12037" width="25.88671875" bestFit="1" customWidth="1"/>
    <col min="12288" max="12288" width="4.5546875" customWidth="1"/>
    <col min="12291" max="12291" width="15.21875" bestFit="1" customWidth="1"/>
    <col min="12293" max="12293" width="25.88671875" bestFit="1" customWidth="1"/>
    <col min="12544" max="12544" width="4.5546875" customWidth="1"/>
    <col min="12547" max="12547" width="15.21875" bestFit="1" customWidth="1"/>
    <col min="12549" max="12549" width="25.88671875" bestFit="1" customWidth="1"/>
    <col min="12800" max="12800" width="4.5546875" customWidth="1"/>
    <col min="12803" max="12803" width="15.21875" bestFit="1" customWidth="1"/>
    <col min="12805" max="12805" width="25.88671875" bestFit="1" customWidth="1"/>
    <col min="13056" max="13056" width="4.5546875" customWidth="1"/>
    <col min="13059" max="13059" width="15.21875" bestFit="1" customWidth="1"/>
    <col min="13061" max="13061" width="25.88671875" bestFit="1" customWidth="1"/>
    <col min="13312" max="13312" width="4.5546875" customWidth="1"/>
    <col min="13315" max="13315" width="15.21875" bestFit="1" customWidth="1"/>
    <col min="13317" max="13317" width="25.88671875" bestFit="1" customWidth="1"/>
    <col min="13568" max="13568" width="4.5546875" customWidth="1"/>
    <col min="13571" max="13571" width="15.21875" bestFit="1" customWidth="1"/>
    <col min="13573" max="13573" width="25.88671875" bestFit="1" customWidth="1"/>
    <col min="13824" max="13824" width="4.5546875" customWidth="1"/>
    <col min="13827" max="13827" width="15.21875" bestFit="1" customWidth="1"/>
    <col min="13829" max="13829" width="25.88671875" bestFit="1" customWidth="1"/>
    <col min="14080" max="14080" width="4.5546875" customWidth="1"/>
    <col min="14083" max="14083" width="15.21875" bestFit="1" customWidth="1"/>
    <col min="14085" max="14085" width="25.88671875" bestFit="1" customWidth="1"/>
    <col min="14336" max="14336" width="4.5546875" customWidth="1"/>
    <col min="14339" max="14339" width="15.21875" bestFit="1" customWidth="1"/>
    <col min="14341" max="14341" width="25.88671875" bestFit="1" customWidth="1"/>
    <col min="14592" max="14592" width="4.5546875" customWidth="1"/>
    <col min="14595" max="14595" width="15.21875" bestFit="1" customWidth="1"/>
    <col min="14597" max="14597" width="25.88671875" bestFit="1" customWidth="1"/>
    <col min="14848" max="14848" width="4.5546875" customWidth="1"/>
    <col min="14851" max="14851" width="15.21875" bestFit="1" customWidth="1"/>
    <col min="14853" max="14853" width="25.88671875" bestFit="1" customWidth="1"/>
    <col min="15104" max="15104" width="4.5546875" customWidth="1"/>
    <col min="15107" max="15107" width="15.21875" bestFit="1" customWidth="1"/>
    <col min="15109" max="15109" width="25.88671875" bestFit="1" customWidth="1"/>
    <col min="15360" max="15360" width="4.5546875" customWidth="1"/>
    <col min="15363" max="15363" width="15.21875" bestFit="1" customWidth="1"/>
    <col min="15365" max="15365" width="25.88671875" bestFit="1" customWidth="1"/>
    <col min="15616" max="15616" width="4.5546875" customWidth="1"/>
    <col min="15619" max="15619" width="15.21875" bestFit="1" customWidth="1"/>
    <col min="15621" max="15621" width="25.88671875" bestFit="1" customWidth="1"/>
    <col min="15872" max="15872" width="4.5546875" customWidth="1"/>
    <col min="15875" max="15875" width="15.21875" bestFit="1" customWidth="1"/>
    <col min="15877" max="15877" width="25.88671875" bestFit="1" customWidth="1"/>
    <col min="16128" max="16128" width="4.5546875" customWidth="1"/>
    <col min="16131" max="16131" width="15.21875" bestFit="1" customWidth="1"/>
    <col min="16133" max="16133" width="25.88671875" bestFit="1" customWidth="1"/>
  </cols>
  <sheetData>
    <row r="1" spans="1:10" s="145" customFormat="1" ht="6" customHeight="1" thickBot="1">
      <c r="A1" s="716"/>
      <c r="B1" s="716"/>
      <c r="C1" s="716"/>
      <c r="D1" s="716"/>
      <c r="E1" s="716"/>
      <c r="F1" s="716"/>
      <c r="G1" s="716"/>
      <c r="H1" s="716"/>
      <c r="I1" s="716"/>
      <c r="J1" s="716"/>
    </row>
    <row r="2" spans="1:10" s="330" customFormat="1" ht="90" customHeight="1" thickTop="1" thickBot="1">
      <c r="A2" s="750" t="s">
        <v>4734</v>
      </c>
      <c r="B2" s="750"/>
      <c r="C2" s="751" t="s">
        <v>15586</v>
      </c>
      <c r="D2" s="751"/>
      <c r="E2" s="751"/>
      <c r="F2" s="751"/>
      <c r="G2" s="751"/>
      <c r="H2" s="751"/>
      <c r="I2" s="751"/>
      <c r="J2" s="751"/>
    </row>
    <row r="3" spans="1:10" s="145" customFormat="1" ht="6" customHeight="1" thickTop="1">
      <c r="A3" s="716"/>
      <c r="B3" s="716"/>
      <c r="C3" s="716"/>
      <c r="D3" s="716"/>
      <c r="E3" s="716"/>
      <c r="F3" s="716"/>
      <c r="G3" s="716"/>
      <c r="H3" s="716"/>
      <c r="I3" s="716"/>
      <c r="J3" s="716"/>
    </row>
    <row r="4" spans="1:10" s="365" customFormat="1" ht="27" customHeight="1">
      <c r="A4" s="761" t="s">
        <v>4735</v>
      </c>
      <c r="B4" s="763" t="s">
        <v>4736</v>
      </c>
      <c r="C4" s="764"/>
      <c r="D4" s="764"/>
      <c r="E4" s="764"/>
      <c r="F4" s="765"/>
      <c r="G4" s="754" t="s">
        <v>4737</v>
      </c>
      <c r="H4" s="755"/>
      <c r="I4" s="756"/>
      <c r="J4" s="766" t="s">
        <v>4771</v>
      </c>
    </row>
    <row r="5" spans="1:10" s="365" customFormat="1" ht="27" customHeight="1">
      <c r="A5" s="762"/>
      <c r="B5" s="366" t="s">
        <v>411</v>
      </c>
      <c r="C5" s="333" t="s">
        <v>412</v>
      </c>
      <c r="D5" s="334" t="s">
        <v>4772</v>
      </c>
      <c r="E5" s="334" t="s">
        <v>4740</v>
      </c>
      <c r="F5" s="334" t="s">
        <v>4741</v>
      </c>
      <c r="G5" s="335" t="s">
        <v>4743</v>
      </c>
      <c r="H5" s="335" t="s">
        <v>4744</v>
      </c>
      <c r="I5" s="335" t="s">
        <v>4745</v>
      </c>
      <c r="J5" s="767"/>
    </row>
    <row r="6" spans="1:10" s="370" customFormat="1" ht="15.75" customHeight="1">
      <c r="A6" s="59">
        <v>1</v>
      </c>
      <c r="B6" s="367" t="s">
        <v>4773</v>
      </c>
      <c r="C6" s="131" t="s">
        <v>4774</v>
      </c>
      <c r="D6" s="131" t="s">
        <v>4775</v>
      </c>
      <c r="E6" s="52" t="s">
        <v>4776</v>
      </c>
      <c r="F6" s="131" t="s">
        <v>4777</v>
      </c>
      <c r="G6" s="368">
        <v>4500</v>
      </c>
      <c r="H6" s="369"/>
      <c r="I6" s="369">
        <v>5300</v>
      </c>
      <c r="J6" s="54"/>
    </row>
    <row r="7" spans="1:10" s="370" customFormat="1" ht="15.75" customHeight="1">
      <c r="A7" s="52">
        <v>2</v>
      </c>
      <c r="B7" s="367" t="s">
        <v>4773</v>
      </c>
      <c r="C7" s="367" t="s">
        <v>118</v>
      </c>
      <c r="D7" s="131" t="s">
        <v>4778</v>
      </c>
      <c r="E7" s="59" t="s">
        <v>4776</v>
      </c>
      <c r="F7" s="131" t="s">
        <v>4777</v>
      </c>
      <c r="G7" s="368">
        <v>5500</v>
      </c>
      <c r="H7" s="369">
        <v>6500</v>
      </c>
      <c r="I7" s="369">
        <v>6500</v>
      </c>
      <c r="J7" s="54"/>
    </row>
    <row r="8" spans="1:10" s="370" customFormat="1" ht="15.75" customHeight="1">
      <c r="A8" s="59">
        <v>3</v>
      </c>
      <c r="B8" s="367" t="s">
        <v>4779</v>
      </c>
      <c r="C8" s="131" t="s">
        <v>4780</v>
      </c>
      <c r="D8" s="131"/>
      <c r="E8" s="52" t="s">
        <v>4776</v>
      </c>
      <c r="F8" s="131" t="s">
        <v>4781</v>
      </c>
      <c r="G8" s="368">
        <v>14640</v>
      </c>
      <c r="H8" s="371"/>
      <c r="I8" s="372">
        <v>14820</v>
      </c>
      <c r="J8" s="54"/>
    </row>
    <row r="9" spans="1:10" s="370" customFormat="1" ht="15.75" customHeight="1">
      <c r="A9" s="59">
        <v>4</v>
      </c>
      <c r="B9" s="367" t="s">
        <v>4779</v>
      </c>
      <c r="C9" s="131" t="s">
        <v>4782</v>
      </c>
      <c r="D9" s="131"/>
      <c r="E9" s="52" t="s">
        <v>4776</v>
      </c>
      <c r="F9" s="131" t="s">
        <v>4783</v>
      </c>
      <c r="G9" s="368">
        <v>21000</v>
      </c>
      <c r="H9" s="371"/>
      <c r="I9" s="372">
        <v>23550</v>
      </c>
      <c r="J9" s="54"/>
    </row>
    <row r="10" spans="1:10" s="370" customFormat="1" ht="15.75" customHeight="1">
      <c r="A10" s="373">
        <v>5</v>
      </c>
      <c r="B10" s="367" t="s">
        <v>4784</v>
      </c>
      <c r="C10" s="131" t="s">
        <v>4785</v>
      </c>
      <c r="D10" s="131" t="s">
        <v>4775</v>
      </c>
      <c r="E10" s="52" t="s">
        <v>4776</v>
      </c>
      <c r="F10" s="131" t="s">
        <v>4786</v>
      </c>
      <c r="G10" s="368">
        <v>6780</v>
      </c>
      <c r="H10" s="369"/>
      <c r="I10" s="369">
        <v>6930</v>
      </c>
      <c r="J10" s="54"/>
    </row>
    <row r="11" spans="1:10" s="370" customFormat="1" ht="15.75" customHeight="1">
      <c r="A11" s="52">
        <v>6</v>
      </c>
      <c r="B11" s="367" t="s">
        <v>4784</v>
      </c>
      <c r="C11" s="131" t="s">
        <v>4787</v>
      </c>
      <c r="D11" s="131" t="s">
        <v>4775</v>
      </c>
      <c r="E11" s="52" t="s">
        <v>4776</v>
      </c>
      <c r="F11" s="131" t="s">
        <v>4788</v>
      </c>
      <c r="G11" s="368">
        <v>8800</v>
      </c>
      <c r="H11" s="371"/>
      <c r="I11" s="369">
        <v>9530</v>
      </c>
      <c r="J11" s="54"/>
    </row>
    <row r="12" spans="1:10" s="370" customFormat="1" ht="15.75" customHeight="1">
      <c r="A12" s="52">
        <v>7</v>
      </c>
      <c r="B12" s="367" t="s">
        <v>4784</v>
      </c>
      <c r="C12" s="131" t="s">
        <v>4789</v>
      </c>
      <c r="D12" s="131" t="s">
        <v>4775</v>
      </c>
      <c r="E12" s="52" t="s">
        <v>4776</v>
      </c>
      <c r="F12" s="131" t="s">
        <v>4790</v>
      </c>
      <c r="G12" s="368">
        <v>6930</v>
      </c>
      <c r="H12" s="369"/>
      <c r="I12" s="369">
        <v>7060</v>
      </c>
      <c r="J12" s="54"/>
    </row>
    <row r="13" spans="1:10" s="370" customFormat="1" ht="15.75" customHeight="1">
      <c r="A13" s="52">
        <v>8</v>
      </c>
      <c r="B13" s="367" t="s">
        <v>4784</v>
      </c>
      <c r="C13" s="131" t="s">
        <v>4791</v>
      </c>
      <c r="D13" s="131" t="s">
        <v>4775</v>
      </c>
      <c r="E13" s="52" t="s">
        <v>4776</v>
      </c>
      <c r="F13" s="131" t="s">
        <v>4792</v>
      </c>
      <c r="G13" s="368">
        <v>7260</v>
      </c>
      <c r="H13" s="369"/>
      <c r="I13" s="369">
        <v>7700</v>
      </c>
      <c r="J13" s="54"/>
    </row>
    <row r="14" spans="1:10" s="370" customFormat="1" ht="15.75" customHeight="1">
      <c r="A14" s="373"/>
      <c r="B14" s="367" t="s">
        <v>4784</v>
      </c>
      <c r="C14" s="131" t="s">
        <v>4791</v>
      </c>
      <c r="D14" s="131" t="s">
        <v>4793</v>
      </c>
      <c r="E14" s="52" t="s">
        <v>4776</v>
      </c>
      <c r="F14" s="131" t="s">
        <v>4794</v>
      </c>
      <c r="G14" s="368">
        <v>7260</v>
      </c>
      <c r="H14" s="371"/>
      <c r="I14" s="369">
        <v>7700</v>
      </c>
      <c r="J14" s="54"/>
    </row>
    <row r="15" spans="1:10" s="370" customFormat="1" ht="15.75" customHeight="1">
      <c r="A15" s="52">
        <v>9</v>
      </c>
      <c r="B15" s="367" t="s">
        <v>4784</v>
      </c>
      <c r="C15" s="131" t="s">
        <v>4795</v>
      </c>
      <c r="D15" s="131" t="s">
        <v>4775</v>
      </c>
      <c r="E15" s="52" t="s">
        <v>4776</v>
      </c>
      <c r="F15" s="131" t="s">
        <v>4796</v>
      </c>
      <c r="G15" s="368">
        <v>6480</v>
      </c>
      <c r="H15" s="371"/>
      <c r="I15" s="369">
        <v>6600</v>
      </c>
      <c r="J15" s="54"/>
    </row>
    <row r="16" spans="1:10" s="370" customFormat="1" ht="15.75" customHeight="1">
      <c r="A16" s="52"/>
      <c r="B16" s="367" t="s">
        <v>4784</v>
      </c>
      <c r="C16" s="131" t="s">
        <v>4795</v>
      </c>
      <c r="D16" s="131" t="s">
        <v>4775</v>
      </c>
      <c r="E16" s="52" t="s">
        <v>4776</v>
      </c>
      <c r="F16" s="131" t="s">
        <v>4797</v>
      </c>
      <c r="G16" s="368">
        <v>6600</v>
      </c>
      <c r="H16" s="371"/>
      <c r="I16" s="369">
        <v>6800</v>
      </c>
      <c r="J16" s="54"/>
    </row>
    <row r="17" spans="1:10" s="370" customFormat="1" ht="15.75" customHeight="1">
      <c r="A17" s="52"/>
      <c r="B17" s="367" t="s">
        <v>4784</v>
      </c>
      <c r="C17" s="131" t="s">
        <v>4795</v>
      </c>
      <c r="D17" s="131" t="s">
        <v>4775</v>
      </c>
      <c r="E17" s="52" t="s">
        <v>4776</v>
      </c>
      <c r="F17" s="131" t="s">
        <v>4798</v>
      </c>
      <c r="G17" s="368">
        <v>6930</v>
      </c>
      <c r="H17" s="371"/>
      <c r="I17" s="369">
        <v>7060</v>
      </c>
      <c r="J17" s="54"/>
    </row>
    <row r="18" spans="1:10" s="370" customFormat="1" ht="15.75" customHeight="1">
      <c r="A18" s="52"/>
      <c r="B18" s="367" t="s">
        <v>4784</v>
      </c>
      <c r="C18" s="131" t="s">
        <v>4795</v>
      </c>
      <c r="D18" s="131" t="s">
        <v>4799</v>
      </c>
      <c r="E18" s="52" t="s">
        <v>4776</v>
      </c>
      <c r="F18" s="131" t="s">
        <v>4800</v>
      </c>
      <c r="G18" s="368">
        <v>0</v>
      </c>
      <c r="H18" s="371"/>
      <c r="I18" s="371">
        <v>0</v>
      </c>
      <c r="J18" s="54"/>
    </row>
    <row r="19" spans="1:10" s="370" customFormat="1" ht="15.75" customHeight="1">
      <c r="A19" s="52"/>
      <c r="B19" s="367" t="s">
        <v>4784</v>
      </c>
      <c r="C19" s="131" t="s">
        <v>4795</v>
      </c>
      <c r="D19" s="131" t="s">
        <v>4775</v>
      </c>
      <c r="E19" s="52" t="s">
        <v>4776</v>
      </c>
      <c r="F19" s="131" t="s">
        <v>4801</v>
      </c>
      <c r="G19" s="368">
        <v>0</v>
      </c>
      <c r="H19" s="371"/>
      <c r="I19" s="369">
        <v>0</v>
      </c>
      <c r="J19" s="54"/>
    </row>
    <row r="20" spans="1:10" s="370" customFormat="1" ht="15.75" customHeight="1">
      <c r="A20" s="52"/>
      <c r="B20" s="367" t="s">
        <v>4802</v>
      </c>
      <c r="C20" s="131" t="s">
        <v>4795</v>
      </c>
      <c r="D20" s="131" t="s">
        <v>4803</v>
      </c>
      <c r="E20" s="52" t="s">
        <v>4776</v>
      </c>
      <c r="F20" s="131" t="s">
        <v>4804</v>
      </c>
      <c r="G20" s="368">
        <v>7060</v>
      </c>
      <c r="H20" s="371"/>
      <c r="I20" s="372">
        <v>7530</v>
      </c>
      <c r="J20" s="54"/>
    </row>
    <row r="21" spans="1:10" s="370" customFormat="1" ht="15.75" customHeight="1">
      <c r="A21" s="52">
        <v>10</v>
      </c>
      <c r="B21" s="367" t="s">
        <v>4784</v>
      </c>
      <c r="C21" s="131" t="s">
        <v>4805</v>
      </c>
      <c r="D21" s="131" t="s">
        <v>4775</v>
      </c>
      <c r="E21" s="52" t="s">
        <v>4776</v>
      </c>
      <c r="F21" s="131" t="s">
        <v>4786</v>
      </c>
      <c r="G21" s="368">
        <v>7590</v>
      </c>
      <c r="H21" s="369"/>
      <c r="I21" s="369">
        <v>7720</v>
      </c>
      <c r="J21" s="54"/>
    </row>
    <row r="22" spans="1:10" s="370" customFormat="1" ht="15.75" customHeight="1">
      <c r="A22" s="373"/>
      <c r="B22" s="367" t="s">
        <v>4784</v>
      </c>
      <c r="C22" s="131" t="s">
        <v>4805</v>
      </c>
      <c r="D22" s="131" t="s">
        <v>4806</v>
      </c>
      <c r="E22" s="52" t="s">
        <v>4776</v>
      </c>
      <c r="F22" s="131" t="s">
        <v>4807</v>
      </c>
      <c r="G22" s="368">
        <v>7260</v>
      </c>
      <c r="H22" s="371"/>
      <c r="I22" s="369">
        <v>7260</v>
      </c>
      <c r="J22" s="54"/>
    </row>
    <row r="23" spans="1:10" s="370" customFormat="1" ht="15.75" customHeight="1">
      <c r="A23" s="373"/>
      <c r="B23" s="367" t="s">
        <v>4784</v>
      </c>
      <c r="C23" s="131" t="s">
        <v>4805</v>
      </c>
      <c r="D23" s="131" t="s">
        <v>4775</v>
      </c>
      <c r="E23" s="52" t="s">
        <v>4776</v>
      </c>
      <c r="F23" s="131" t="s">
        <v>4808</v>
      </c>
      <c r="G23" s="368">
        <v>7590</v>
      </c>
      <c r="H23" s="369"/>
      <c r="I23" s="372">
        <v>9795</v>
      </c>
      <c r="J23" s="54"/>
    </row>
    <row r="24" spans="1:10" s="370" customFormat="1" ht="15.75" customHeight="1">
      <c r="A24" s="373">
        <v>11</v>
      </c>
      <c r="B24" s="367" t="s">
        <v>4784</v>
      </c>
      <c r="C24" s="131" t="s">
        <v>4809</v>
      </c>
      <c r="D24" s="131" t="s">
        <v>4775</v>
      </c>
      <c r="E24" s="52" t="s">
        <v>4776</v>
      </c>
      <c r="F24" s="131" t="s">
        <v>4790</v>
      </c>
      <c r="G24" s="368">
        <v>8120</v>
      </c>
      <c r="H24" s="371"/>
      <c r="I24" s="369">
        <v>8250</v>
      </c>
      <c r="J24" s="54"/>
    </row>
    <row r="25" spans="1:10" s="370" customFormat="1" ht="15.75" customHeight="1">
      <c r="A25" s="373">
        <v>12</v>
      </c>
      <c r="B25" s="367" t="s">
        <v>4784</v>
      </c>
      <c r="C25" s="131" t="s">
        <v>4810</v>
      </c>
      <c r="D25" s="131" t="s">
        <v>4775</v>
      </c>
      <c r="E25" s="52" t="s">
        <v>4776</v>
      </c>
      <c r="F25" s="131" t="s">
        <v>4811</v>
      </c>
      <c r="G25" s="368">
        <v>5830</v>
      </c>
      <c r="H25" s="369"/>
      <c r="I25" s="369">
        <v>6000</v>
      </c>
      <c r="J25" s="54"/>
    </row>
    <row r="26" spans="1:10" s="370" customFormat="1" ht="15.75" customHeight="1">
      <c r="A26" s="373"/>
      <c r="B26" s="367" t="s">
        <v>4784</v>
      </c>
      <c r="C26" s="131" t="s">
        <v>4810</v>
      </c>
      <c r="D26" s="131" t="s">
        <v>4775</v>
      </c>
      <c r="E26" s="52" t="s">
        <v>4776</v>
      </c>
      <c r="F26" s="131" t="s">
        <v>4812</v>
      </c>
      <c r="G26" s="368">
        <v>7260</v>
      </c>
      <c r="H26" s="371"/>
      <c r="I26" s="369">
        <v>7420</v>
      </c>
      <c r="J26" s="54"/>
    </row>
    <row r="27" spans="1:10" s="370" customFormat="1" ht="15.75" customHeight="1">
      <c r="A27" s="373">
        <v>13</v>
      </c>
      <c r="B27" s="367" t="s">
        <v>4784</v>
      </c>
      <c r="C27" s="131" t="s">
        <v>4813</v>
      </c>
      <c r="D27" s="131" t="s">
        <v>4775</v>
      </c>
      <c r="E27" s="52" t="s">
        <v>4776</v>
      </c>
      <c r="F27" s="131" t="s">
        <v>4814</v>
      </c>
      <c r="G27" s="368">
        <v>0</v>
      </c>
      <c r="H27" s="371"/>
      <c r="I27" s="369">
        <v>0</v>
      </c>
      <c r="J27" s="54"/>
    </row>
    <row r="28" spans="1:10" s="370" customFormat="1" ht="15.75" customHeight="1">
      <c r="A28" s="373"/>
      <c r="B28" s="367" t="s">
        <v>4784</v>
      </c>
      <c r="C28" s="131" t="s">
        <v>4813</v>
      </c>
      <c r="D28" s="131" t="s">
        <v>4775</v>
      </c>
      <c r="E28" s="52" t="s">
        <v>4776</v>
      </c>
      <c r="F28" s="131" t="s">
        <v>4815</v>
      </c>
      <c r="G28" s="368">
        <v>8470</v>
      </c>
      <c r="H28" s="371"/>
      <c r="I28" s="369">
        <v>9350</v>
      </c>
      <c r="J28" s="54"/>
    </row>
    <row r="29" spans="1:10" s="370" customFormat="1" ht="15.75" customHeight="1">
      <c r="A29" s="373"/>
      <c r="B29" s="367" t="s">
        <v>4784</v>
      </c>
      <c r="C29" s="131" t="s">
        <v>4813</v>
      </c>
      <c r="D29" s="131" t="s">
        <v>4775</v>
      </c>
      <c r="E29" s="52" t="s">
        <v>4776</v>
      </c>
      <c r="F29" s="131" t="s">
        <v>4816</v>
      </c>
      <c r="G29" s="368">
        <v>0</v>
      </c>
      <c r="H29" s="371"/>
      <c r="I29" s="371">
        <v>0</v>
      </c>
      <c r="J29" s="54"/>
    </row>
    <row r="30" spans="1:10" s="370" customFormat="1" ht="15.75" customHeight="1">
      <c r="A30" s="373"/>
      <c r="B30" s="367" t="s">
        <v>4784</v>
      </c>
      <c r="C30" s="131" t="s">
        <v>4813</v>
      </c>
      <c r="D30" s="131" t="s">
        <v>4775</v>
      </c>
      <c r="E30" s="52" t="s">
        <v>4776</v>
      </c>
      <c r="F30" s="131" t="s">
        <v>4817</v>
      </c>
      <c r="G30" s="368">
        <v>0</v>
      </c>
      <c r="H30" s="371"/>
      <c r="I30" s="371">
        <v>0</v>
      </c>
      <c r="J30" s="54"/>
    </row>
    <row r="31" spans="1:10" s="370" customFormat="1" ht="15.75" customHeight="1">
      <c r="A31" s="373"/>
      <c r="B31" s="367" t="s">
        <v>4784</v>
      </c>
      <c r="C31" s="131" t="s">
        <v>4813</v>
      </c>
      <c r="D31" s="131" t="s">
        <v>4775</v>
      </c>
      <c r="E31" s="52" t="s">
        <v>4776</v>
      </c>
      <c r="F31" s="131" t="s">
        <v>4818</v>
      </c>
      <c r="G31" s="368">
        <v>9450</v>
      </c>
      <c r="H31" s="371"/>
      <c r="I31" s="371">
        <v>9450</v>
      </c>
      <c r="J31" s="54"/>
    </row>
    <row r="32" spans="1:10" s="370" customFormat="1" ht="15.75" customHeight="1">
      <c r="A32" s="373">
        <v>14</v>
      </c>
      <c r="B32" s="367" t="s">
        <v>4784</v>
      </c>
      <c r="C32" s="131" t="s">
        <v>4819</v>
      </c>
      <c r="D32" s="131" t="s">
        <v>4775</v>
      </c>
      <c r="E32" s="52" t="s">
        <v>4776</v>
      </c>
      <c r="F32" s="131" t="s">
        <v>4820</v>
      </c>
      <c r="G32" s="368">
        <v>8800</v>
      </c>
      <c r="H32" s="371"/>
      <c r="I32" s="369">
        <v>8800</v>
      </c>
      <c r="J32" s="54"/>
    </row>
    <row r="33" spans="1:10" s="370" customFormat="1" ht="15.75" customHeight="1">
      <c r="A33" s="373">
        <v>15</v>
      </c>
      <c r="B33" s="367" t="s">
        <v>4821</v>
      </c>
      <c r="C33" s="131" t="s">
        <v>4822</v>
      </c>
      <c r="D33" s="131" t="s">
        <v>4823</v>
      </c>
      <c r="E33" s="52" t="s">
        <v>4776</v>
      </c>
      <c r="F33" s="131" t="s">
        <v>4824</v>
      </c>
      <c r="G33" s="368">
        <v>6930</v>
      </c>
      <c r="H33" s="369"/>
      <c r="I33" s="369">
        <v>7420</v>
      </c>
      <c r="J33" s="54"/>
    </row>
    <row r="34" spans="1:10" s="370" customFormat="1" ht="15.75" customHeight="1">
      <c r="A34" s="373"/>
      <c r="B34" s="367" t="s">
        <v>4821</v>
      </c>
      <c r="C34" s="131" t="s">
        <v>4822</v>
      </c>
      <c r="D34" s="131" t="s">
        <v>4823</v>
      </c>
      <c r="E34" s="52" t="s">
        <v>4776</v>
      </c>
      <c r="F34" s="131" t="s">
        <v>4825</v>
      </c>
      <c r="G34" s="368">
        <v>9000</v>
      </c>
      <c r="H34" s="371"/>
      <c r="I34" s="369">
        <v>9000</v>
      </c>
      <c r="J34" s="54"/>
    </row>
    <row r="35" spans="1:10" s="370" customFormat="1" ht="15.75" customHeight="1">
      <c r="A35" s="52">
        <v>16</v>
      </c>
      <c r="B35" s="131" t="s">
        <v>4821</v>
      </c>
      <c r="C35" s="131" t="s">
        <v>4826</v>
      </c>
      <c r="D35" s="131"/>
      <c r="E35" s="52" t="s">
        <v>4776</v>
      </c>
      <c r="F35" s="374"/>
      <c r="G35" s="368">
        <v>8000</v>
      </c>
      <c r="H35" s="369"/>
      <c r="I35" s="369">
        <v>8000</v>
      </c>
      <c r="J35" s="54"/>
    </row>
    <row r="36" spans="1:10" s="370" customFormat="1" ht="15.75" customHeight="1">
      <c r="A36" s="52" t="s">
        <v>4827</v>
      </c>
      <c r="B36" s="131" t="s">
        <v>4821</v>
      </c>
      <c r="C36" s="131" t="s">
        <v>4826</v>
      </c>
      <c r="D36" s="131" t="s">
        <v>4778</v>
      </c>
      <c r="E36" s="52" t="s">
        <v>4776</v>
      </c>
      <c r="F36" s="131" t="s">
        <v>4828</v>
      </c>
      <c r="G36" s="368">
        <v>7260</v>
      </c>
      <c r="H36" s="371"/>
      <c r="I36" s="372">
        <v>7880</v>
      </c>
      <c r="J36" s="54"/>
    </row>
    <row r="37" spans="1:10" s="370" customFormat="1" ht="15.75" customHeight="1">
      <c r="A37" s="59">
        <v>17</v>
      </c>
      <c r="B37" s="367" t="s">
        <v>4829</v>
      </c>
      <c r="C37" s="367" t="s">
        <v>124</v>
      </c>
      <c r="D37" s="367" t="s">
        <v>4775</v>
      </c>
      <c r="E37" s="59" t="s">
        <v>4776</v>
      </c>
      <c r="F37" s="367" t="s">
        <v>4830</v>
      </c>
      <c r="G37" s="368">
        <v>4250</v>
      </c>
      <c r="H37" s="369"/>
      <c r="I37" s="369">
        <v>4370</v>
      </c>
      <c r="J37" s="54"/>
    </row>
    <row r="38" spans="1:10" s="370" customFormat="1" ht="15.75" customHeight="1">
      <c r="A38" s="52"/>
      <c r="B38" s="367" t="s">
        <v>4829</v>
      </c>
      <c r="C38" s="367" t="s">
        <v>124</v>
      </c>
      <c r="D38" s="131" t="s">
        <v>4775</v>
      </c>
      <c r="E38" s="59" t="s">
        <v>4776</v>
      </c>
      <c r="F38" s="131" t="s">
        <v>4831</v>
      </c>
      <c r="G38" s="368">
        <v>4620</v>
      </c>
      <c r="H38" s="369">
        <v>4620</v>
      </c>
      <c r="I38" s="369">
        <v>4620</v>
      </c>
      <c r="J38" s="54"/>
    </row>
    <row r="39" spans="1:10" s="370" customFormat="1" ht="15.75" customHeight="1">
      <c r="A39" s="52"/>
      <c r="B39" s="367" t="s">
        <v>4829</v>
      </c>
      <c r="C39" s="367" t="s">
        <v>124</v>
      </c>
      <c r="D39" s="131" t="s">
        <v>4832</v>
      </c>
      <c r="E39" s="59" t="s">
        <v>4776</v>
      </c>
      <c r="F39" s="131" t="s">
        <v>4833</v>
      </c>
      <c r="G39" s="368">
        <v>6430</v>
      </c>
      <c r="H39" s="371"/>
      <c r="I39" s="372">
        <v>6665</v>
      </c>
      <c r="J39" s="54"/>
    </row>
    <row r="40" spans="1:10" s="370" customFormat="1" ht="15.75" customHeight="1">
      <c r="A40" s="59"/>
      <c r="B40" s="367" t="s">
        <v>4829</v>
      </c>
      <c r="C40" s="367" t="s">
        <v>124</v>
      </c>
      <c r="D40" s="367" t="s">
        <v>4775</v>
      </c>
      <c r="E40" s="59" t="s">
        <v>4776</v>
      </c>
      <c r="F40" s="367" t="s">
        <v>4834</v>
      </c>
      <c r="G40" s="368">
        <v>4250</v>
      </c>
      <c r="H40" s="369"/>
      <c r="I40" s="369">
        <v>4370</v>
      </c>
      <c r="J40" s="54"/>
    </row>
    <row r="41" spans="1:10" s="370" customFormat="1" ht="15.75" customHeight="1">
      <c r="A41" s="52"/>
      <c r="B41" s="367" t="s">
        <v>4829</v>
      </c>
      <c r="C41" s="367" t="s">
        <v>124</v>
      </c>
      <c r="D41" s="131" t="s">
        <v>4775</v>
      </c>
      <c r="E41" s="59" t="s">
        <v>4776</v>
      </c>
      <c r="F41" s="131" t="s">
        <v>4835</v>
      </c>
      <c r="G41" s="368">
        <v>4250</v>
      </c>
      <c r="H41" s="369"/>
      <c r="I41" s="372">
        <v>4625</v>
      </c>
      <c r="J41" s="54"/>
    </row>
    <row r="42" spans="1:10" s="370" customFormat="1" ht="15.75" customHeight="1">
      <c r="A42" s="52">
        <v>18</v>
      </c>
      <c r="B42" s="367" t="s">
        <v>4829</v>
      </c>
      <c r="C42" s="367" t="s">
        <v>4836</v>
      </c>
      <c r="D42" s="131" t="s">
        <v>4775</v>
      </c>
      <c r="E42" s="52" t="s">
        <v>4776</v>
      </c>
      <c r="F42" s="131" t="s">
        <v>4837</v>
      </c>
      <c r="G42" s="368">
        <v>8150</v>
      </c>
      <c r="H42" s="369"/>
      <c r="I42" s="369">
        <v>8470</v>
      </c>
      <c r="J42" s="54"/>
    </row>
    <row r="43" spans="1:10" s="370" customFormat="1" ht="15.75" customHeight="1">
      <c r="A43" s="374"/>
      <c r="B43" s="367" t="s">
        <v>4829</v>
      </c>
      <c r="C43" s="367" t="s">
        <v>4836</v>
      </c>
      <c r="D43" s="131" t="s">
        <v>4775</v>
      </c>
      <c r="E43" s="59" t="s">
        <v>4776</v>
      </c>
      <c r="F43" s="375" t="s">
        <v>4838</v>
      </c>
      <c r="G43" s="368">
        <v>6270</v>
      </c>
      <c r="H43" s="369"/>
      <c r="I43" s="372">
        <v>6325</v>
      </c>
      <c r="J43" s="54"/>
    </row>
    <row r="44" spans="1:10" s="370" customFormat="1" ht="15.75" customHeight="1">
      <c r="A44" s="52"/>
      <c r="B44" s="367" t="s">
        <v>4829</v>
      </c>
      <c r="C44" s="367" t="s">
        <v>4836</v>
      </c>
      <c r="D44" s="131" t="s">
        <v>4775</v>
      </c>
      <c r="E44" s="52" t="s">
        <v>4776</v>
      </c>
      <c r="F44" s="131" t="s">
        <v>4839</v>
      </c>
      <c r="G44" s="368">
        <v>4850</v>
      </c>
      <c r="H44" s="369"/>
      <c r="I44" s="369">
        <v>4940</v>
      </c>
      <c r="J44" s="54"/>
    </row>
    <row r="45" spans="1:10" s="370" customFormat="1" ht="15.75" customHeight="1">
      <c r="A45" s="52">
        <v>19</v>
      </c>
      <c r="B45" s="367" t="s">
        <v>4829</v>
      </c>
      <c r="C45" s="367" t="s">
        <v>4840</v>
      </c>
      <c r="D45" s="131" t="s">
        <v>4775</v>
      </c>
      <c r="E45" s="52" t="s">
        <v>4776</v>
      </c>
      <c r="F45" s="131" t="s">
        <v>4841</v>
      </c>
      <c r="G45" s="368">
        <v>4250</v>
      </c>
      <c r="H45" s="369"/>
      <c r="I45" s="369">
        <v>4370</v>
      </c>
      <c r="J45" s="54"/>
    </row>
    <row r="46" spans="1:10" s="370" customFormat="1" ht="15.75" customHeight="1">
      <c r="A46" s="52"/>
      <c r="B46" s="367" t="s">
        <v>4829</v>
      </c>
      <c r="C46" s="367" t="s">
        <v>4840</v>
      </c>
      <c r="D46" s="131" t="s">
        <v>4832</v>
      </c>
      <c r="E46" s="52" t="s">
        <v>4776</v>
      </c>
      <c r="F46" s="131" t="s">
        <v>4842</v>
      </c>
      <c r="G46" s="368">
        <v>6040</v>
      </c>
      <c r="H46" s="371"/>
      <c r="I46" s="372">
        <v>6370</v>
      </c>
      <c r="J46" s="54"/>
    </row>
    <row r="47" spans="1:10" s="370" customFormat="1" ht="15.75" customHeight="1">
      <c r="A47" s="52"/>
      <c r="B47" s="367" t="s">
        <v>4829</v>
      </c>
      <c r="C47" s="367" t="s">
        <v>4840</v>
      </c>
      <c r="D47" s="131" t="s">
        <v>4775</v>
      </c>
      <c r="E47" s="59" t="s">
        <v>4776</v>
      </c>
      <c r="F47" s="131" t="s">
        <v>4843</v>
      </c>
      <c r="G47" s="368">
        <v>4250</v>
      </c>
      <c r="H47" s="371"/>
      <c r="I47" s="372">
        <v>4525</v>
      </c>
      <c r="J47" s="54"/>
    </row>
    <row r="48" spans="1:10" s="370" customFormat="1" ht="15.75" customHeight="1">
      <c r="A48" s="52"/>
      <c r="B48" s="367" t="s">
        <v>4829</v>
      </c>
      <c r="C48" s="367" t="s">
        <v>4840</v>
      </c>
      <c r="D48" s="131" t="s">
        <v>4775</v>
      </c>
      <c r="E48" s="52" t="s">
        <v>4776</v>
      </c>
      <c r="F48" s="131" t="s">
        <v>4844</v>
      </c>
      <c r="G48" s="368">
        <v>4370</v>
      </c>
      <c r="H48" s="369"/>
      <c r="I48" s="369">
        <v>4400</v>
      </c>
      <c r="J48" s="54"/>
    </row>
    <row r="49" spans="1:10" s="370" customFormat="1" ht="15.75" customHeight="1">
      <c r="A49" s="52"/>
      <c r="B49" s="367" t="s">
        <v>4829</v>
      </c>
      <c r="C49" s="367" t="s">
        <v>4840</v>
      </c>
      <c r="D49" s="131" t="s">
        <v>4775</v>
      </c>
      <c r="E49" s="52" t="s">
        <v>4776</v>
      </c>
      <c r="F49" s="131" t="s">
        <v>4845</v>
      </c>
      <c r="G49" s="368">
        <v>7420</v>
      </c>
      <c r="H49" s="371"/>
      <c r="I49" s="372">
        <v>8210</v>
      </c>
      <c r="J49" s="54"/>
    </row>
    <row r="50" spans="1:10" s="370" customFormat="1" ht="15.75" customHeight="1">
      <c r="A50" s="52"/>
      <c r="B50" s="367" t="s">
        <v>4829</v>
      </c>
      <c r="C50" s="367" t="s">
        <v>4840</v>
      </c>
      <c r="D50" s="131" t="s">
        <v>4775</v>
      </c>
      <c r="E50" s="52" t="s">
        <v>4776</v>
      </c>
      <c r="F50" s="131" t="s">
        <v>4846</v>
      </c>
      <c r="G50" s="368">
        <v>0</v>
      </c>
      <c r="H50" s="371"/>
      <c r="I50" s="371">
        <v>0</v>
      </c>
      <c r="J50" s="54"/>
    </row>
    <row r="51" spans="1:10" s="370" customFormat="1" ht="15.75" customHeight="1">
      <c r="A51" s="52"/>
      <c r="B51" s="367" t="s">
        <v>4829</v>
      </c>
      <c r="C51" s="367" t="s">
        <v>4840</v>
      </c>
      <c r="D51" s="131" t="s">
        <v>4775</v>
      </c>
      <c r="E51" s="52" t="s">
        <v>4776</v>
      </c>
      <c r="F51" s="131" t="s">
        <v>4847</v>
      </c>
      <c r="G51" s="368">
        <v>4250</v>
      </c>
      <c r="H51" s="371"/>
      <c r="I51" s="371">
        <v>4250</v>
      </c>
      <c r="J51" s="54"/>
    </row>
    <row r="52" spans="1:10" s="370" customFormat="1" ht="15.75" customHeight="1">
      <c r="A52" s="52"/>
      <c r="B52" s="367" t="s">
        <v>4829</v>
      </c>
      <c r="C52" s="367" t="s">
        <v>4840</v>
      </c>
      <c r="D52" s="131" t="s">
        <v>4775</v>
      </c>
      <c r="E52" s="52" t="s">
        <v>4776</v>
      </c>
      <c r="F52" s="131" t="s">
        <v>4848</v>
      </c>
      <c r="G52" s="368">
        <v>4250</v>
      </c>
      <c r="H52" s="369"/>
      <c r="I52" s="369">
        <v>4370</v>
      </c>
      <c r="J52" s="54"/>
    </row>
    <row r="53" spans="1:10" s="370" customFormat="1" ht="15.75" customHeight="1">
      <c r="A53" s="52">
        <v>20</v>
      </c>
      <c r="B53" s="367" t="s">
        <v>4829</v>
      </c>
      <c r="C53" s="131" t="s">
        <v>4849</v>
      </c>
      <c r="D53" s="131" t="s">
        <v>4775</v>
      </c>
      <c r="E53" s="52" t="s">
        <v>4776</v>
      </c>
      <c r="F53" s="131" t="s">
        <v>4850</v>
      </c>
      <c r="G53" s="368">
        <v>5000</v>
      </c>
      <c r="H53" s="369"/>
      <c r="I53" s="369">
        <v>5500</v>
      </c>
      <c r="J53" s="54"/>
    </row>
    <row r="54" spans="1:10" s="370" customFormat="1" ht="15.75" customHeight="1">
      <c r="A54" s="373">
        <v>21</v>
      </c>
      <c r="B54" s="367" t="s">
        <v>4829</v>
      </c>
      <c r="C54" s="131" t="s">
        <v>4851</v>
      </c>
      <c r="D54" s="131" t="s">
        <v>4775</v>
      </c>
      <c r="E54" s="52" t="s">
        <v>4776</v>
      </c>
      <c r="F54" s="131" t="s">
        <v>4852</v>
      </c>
      <c r="G54" s="368">
        <v>6600</v>
      </c>
      <c r="H54" s="369"/>
      <c r="I54" s="372">
        <v>6800</v>
      </c>
      <c r="J54" s="54"/>
    </row>
    <row r="55" spans="1:10" s="370" customFormat="1" ht="15.75" customHeight="1">
      <c r="A55" s="373"/>
      <c r="B55" s="367" t="s">
        <v>4829</v>
      </c>
      <c r="C55" s="131" t="s">
        <v>4851</v>
      </c>
      <c r="D55" s="131" t="s">
        <v>4778</v>
      </c>
      <c r="E55" s="52" t="s">
        <v>4776</v>
      </c>
      <c r="F55" s="131" t="s">
        <v>4853</v>
      </c>
      <c r="G55" s="368">
        <v>6600</v>
      </c>
      <c r="H55" s="369">
        <v>6600</v>
      </c>
      <c r="I55" s="369">
        <v>6600</v>
      </c>
      <c r="J55" s="54"/>
    </row>
    <row r="56" spans="1:10" s="370" customFormat="1" ht="15.75" customHeight="1">
      <c r="A56" s="373">
        <v>22</v>
      </c>
      <c r="B56" s="367" t="s">
        <v>4829</v>
      </c>
      <c r="C56" s="131" t="s">
        <v>4810</v>
      </c>
      <c r="D56" s="131" t="s">
        <v>4775</v>
      </c>
      <c r="E56" s="52" t="s">
        <v>4776</v>
      </c>
      <c r="F56" s="131" t="s">
        <v>4854</v>
      </c>
      <c r="G56" s="368">
        <v>5280</v>
      </c>
      <c r="H56" s="371"/>
      <c r="I56" s="372">
        <v>6140</v>
      </c>
      <c r="J56" s="54"/>
    </row>
    <row r="57" spans="1:10" s="370" customFormat="1" ht="15.75" customHeight="1">
      <c r="A57" s="59">
        <v>23</v>
      </c>
      <c r="B57" s="367" t="s">
        <v>4829</v>
      </c>
      <c r="C57" s="131" t="s">
        <v>4855</v>
      </c>
      <c r="D57" s="131" t="s">
        <v>4775</v>
      </c>
      <c r="E57" s="52" t="s">
        <v>4776</v>
      </c>
      <c r="F57" s="131" t="s">
        <v>4856</v>
      </c>
      <c r="G57" s="368">
        <v>4250</v>
      </c>
      <c r="H57" s="369"/>
      <c r="I57" s="369">
        <v>4370</v>
      </c>
      <c r="J57" s="54"/>
    </row>
    <row r="58" spans="1:10" s="370" customFormat="1" ht="15.75" customHeight="1">
      <c r="A58" s="59"/>
      <c r="B58" s="367" t="s">
        <v>4829</v>
      </c>
      <c r="C58" s="131" t="s">
        <v>4855</v>
      </c>
      <c r="D58" s="131" t="s">
        <v>4775</v>
      </c>
      <c r="E58" s="52" t="s">
        <v>4776</v>
      </c>
      <c r="F58" s="131" t="s">
        <v>4857</v>
      </c>
      <c r="G58" s="368">
        <v>4400</v>
      </c>
      <c r="H58" s="371"/>
      <c r="I58" s="369">
        <v>4850</v>
      </c>
      <c r="J58" s="54"/>
    </row>
    <row r="59" spans="1:10" s="370" customFormat="1" ht="15.75" customHeight="1">
      <c r="A59" s="59"/>
      <c r="B59" s="367" t="s">
        <v>4829</v>
      </c>
      <c r="C59" s="131" t="s">
        <v>4855</v>
      </c>
      <c r="D59" s="131" t="s">
        <v>4775</v>
      </c>
      <c r="E59" s="52" t="s">
        <v>4776</v>
      </c>
      <c r="F59" s="131" t="s">
        <v>4858</v>
      </c>
      <c r="G59" s="368">
        <v>4250</v>
      </c>
      <c r="H59" s="371"/>
      <c r="I59" s="369">
        <v>4250</v>
      </c>
      <c r="J59" s="54"/>
    </row>
    <row r="60" spans="1:10" s="370" customFormat="1" ht="15.75" customHeight="1">
      <c r="A60" s="52">
        <v>24</v>
      </c>
      <c r="B60" s="367" t="s">
        <v>4859</v>
      </c>
      <c r="C60" s="131" t="s">
        <v>4860</v>
      </c>
      <c r="D60" s="131" t="s">
        <v>4778</v>
      </c>
      <c r="E60" s="52" t="s">
        <v>4776</v>
      </c>
      <c r="F60" s="131" t="s">
        <v>4861</v>
      </c>
      <c r="G60" s="368">
        <v>8690</v>
      </c>
      <c r="H60" s="369"/>
      <c r="I60" s="369">
        <v>8800</v>
      </c>
      <c r="J60" s="54"/>
    </row>
    <row r="61" spans="1:10" s="370" customFormat="1" ht="15.75" customHeight="1">
      <c r="A61" s="52"/>
      <c r="B61" s="367" t="s">
        <v>4859</v>
      </c>
      <c r="C61" s="131" t="s">
        <v>4860</v>
      </c>
      <c r="D61" s="131" t="s">
        <v>4778</v>
      </c>
      <c r="E61" s="52" t="s">
        <v>4776</v>
      </c>
      <c r="F61" s="131" t="s">
        <v>4862</v>
      </c>
      <c r="G61" s="368">
        <v>8800</v>
      </c>
      <c r="H61" s="371"/>
      <c r="I61" s="372">
        <v>10400</v>
      </c>
      <c r="J61" s="54"/>
    </row>
    <row r="62" spans="1:10" s="370" customFormat="1" ht="15.75" customHeight="1">
      <c r="A62" s="52"/>
      <c r="B62" s="367" t="s">
        <v>4859</v>
      </c>
      <c r="C62" s="131" t="s">
        <v>4860</v>
      </c>
      <c r="D62" s="131" t="s">
        <v>4778</v>
      </c>
      <c r="E62" s="52" t="s">
        <v>4776</v>
      </c>
      <c r="F62" s="131" t="s">
        <v>4863</v>
      </c>
      <c r="G62" s="368">
        <v>8800</v>
      </c>
      <c r="H62" s="371"/>
      <c r="I62" s="372">
        <v>9300</v>
      </c>
      <c r="J62" s="54"/>
    </row>
    <row r="63" spans="1:10" s="370" customFormat="1" ht="15.75" customHeight="1">
      <c r="A63" s="52"/>
      <c r="B63" s="367" t="s">
        <v>4859</v>
      </c>
      <c r="C63" s="131" t="s">
        <v>4860</v>
      </c>
      <c r="D63" s="131" t="s">
        <v>4864</v>
      </c>
      <c r="E63" s="52" t="s">
        <v>4776</v>
      </c>
      <c r="F63" s="131" t="s">
        <v>4865</v>
      </c>
      <c r="G63" s="368">
        <v>8800</v>
      </c>
      <c r="H63" s="371"/>
      <c r="I63" s="372">
        <v>10400</v>
      </c>
      <c r="J63" s="54"/>
    </row>
    <row r="64" spans="1:10" s="370" customFormat="1" ht="15.75" customHeight="1">
      <c r="A64" s="52">
        <v>25</v>
      </c>
      <c r="B64" s="367" t="s">
        <v>4859</v>
      </c>
      <c r="C64" s="131" t="s">
        <v>4866</v>
      </c>
      <c r="D64" s="131" t="s">
        <v>4778</v>
      </c>
      <c r="E64" s="52" t="s">
        <v>4776</v>
      </c>
      <c r="F64" s="131" t="s">
        <v>4790</v>
      </c>
      <c r="G64" s="368">
        <v>12100</v>
      </c>
      <c r="H64" s="371"/>
      <c r="I64" s="372">
        <v>12350</v>
      </c>
      <c r="J64" s="54"/>
    </row>
    <row r="65" spans="1:10" s="370" customFormat="1" ht="15.75" customHeight="1">
      <c r="A65" s="52">
        <v>26</v>
      </c>
      <c r="B65" s="367" t="s">
        <v>4859</v>
      </c>
      <c r="C65" s="131" t="s">
        <v>4867</v>
      </c>
      <c r="D65" s="131" t="s">
        <v>4778</v>
      </c>
      <c r="E65" s="52" t="s">
        <v>4776</v>
      </c>
      <c r="F65" s="131" t="s">
        <v>4868</v>
      </c>
      <c r="G65" s="368">
        <v>12000</v>
      </c>
      <c r="H65" s="369"/>
      <c r="I65" s="369">
        <v>12100</v>
      </c>
      <c r="J65" s="54"/>
    </row>
    <row r="66" spans="1:10" s="370" customFormat="1" ht="15.75" customHeight="1">
      <c r="A66" s="373"/>
      <c r="B66" s="367" t="s">
        <v>4859</v>
      </c>
      <c r="C66" s="131" t="s">
        <v>4867</v>
      </c>
      <c r="D66" s="131" t="s">
        <v>4778</v>
      </c>
      <c r="E66" s="52" t="s">
        <v>4776</v>
      </c>
      <c r="F66" s="131" t="s">
        <v>4869</v>
      </c>
      <c r="G66" s="368">
        <v>12500</v>
      </c>
      <c r="H66" s="371"/>
      <c r="I66" s="369">
        <v>12500</v>
      </c>
      <c r="J66" s="54"/>
    </row>
    <row r="67" spans="1:10" s="370" customFormat="1" ht="15.75" customHeight="1">
      <c r="A67" s="52"/>
      <c r="B67" s="367" t="s">
        <v>4859</v>
      </c>
      <c r="C67" s="131" t="s">
        <v>4867</v>
      </c>
      <c r="D67" s="131" t="s">
        <v>4778</v>
      </c>
      <c r="E67" s="52" t="s">
        <v>4776</v>
      </c>
      <c r="F67" s="131" t="s">
        <v>4870</v>
      </c>
      <c r="G67" s="368">
        <v>12100</v>
      </c>
      <c r="H67" s="371"/>
      <c r="I67" s="369">
        <v>12100</v>
      </c>
      <c r="J67" s="54"/>
    </row>
    <row r="68" spans="1:10" s="370" customFormat="1" ht="15.75" customHeight="1">
      <c r="A68" s="52"/>
      <c r="B68" s="367" t="s">
        <v>4859</v>
      </c>
      <c r="C68" s="131" t="s">
        <v>4867</v>
      </c>
      <c r="D68" s="131" t="s">
        <v>4778</v>
      </c>
      <c r="E68" s="52" t="s">
        <v>4776</v>
      </c>
      <c r="F68" s="131" t="s">
        <v>4871</v>
      </c>
      <c r="G68" s="368">
        <v>0</v>
      </c>
      <c r="H68" s="371"/>
      <c r="I68" s="369">
        <v>0</v>
      </c>
      <c r="J68" s="54"/>
    </row>
    <row r="69" spans="1:10" s="370" customFormat="1" ht="15.75" customHeight="1">
      <c r="A69" s="52">
        <v>27</v>
      </c>
      <c r="B69" s="367" t="s">
        <v>4859</v>
      </c>
      <c r="C69" s="131" t="s">
        <v>4872</v>
      </c>
      <c r="D69" s="131" t="s">
        <v>4778</v>
      </c>
      <c r="E69" s="52" t="s">
        <v>4776</v>
      </c>
      <c r="F69" s="131" t="s">
        <v>4790</v>
      </c>
      <c r="G69" s="368">
        <v>9240</v>
      </c>
      <c r="H69" s="371"/>
      <c r="I69" s="369">
        <v>9240</v>
      </c>
      <c r="J69" s="54"/>
    </row>
    <row r="70" spans="1:10" s="370" customFormat="1" ht="15.75" customHeight="1">
      <c r="A70" s="52"/>
      <c r="B70" s="367" t="s">
        <v>4859</v>
      </c>
      <c r="C70" s="131" t="s">
        <v>4872</v>
      </c>
      <c r="D70" s="131" t="s">
        <v>4778</v>
      </c>
      <c r="E70" s="52" t="s">
        <v>4776</v>
      </c>
      <c r="F70" s="131" t="s">
        <v>4873</v>
      </c>
      <c r="G70" s="368">
        <v>0</v>
      </c>
      <c r="H70" s="371"/>
      <c r="I70" s="369">
        <v>0</v>
      </c>
      <c r="J70" s="54"/>
    </row>
    <row r="71" spans="1:10" s="370" customFormat="1" ht="15.75" customHeight="1">
      <c r="A71" s="52">
        <v>28</v>
      </c>
      <c r="B71" s="367" t="s">
        <v>4859</v>
      </c>
      <c r="C71" s="131" t="s">
        <v>4874</v>
      </c>
      <c r="D71" s="131" t="s">
        <v>4778</v>
      </c>
      <c r="E71" s="52" t="s">
        <v>4776</v>
      </c>
      <c r="F71" s="131" t="s">
        <v>4875</v>
      </c>
      <c r="G71" s="368">
        <v>8350</v>
      </c>
      <c r="H71" s="371"/>
      <c r="I71" s="371">
        <v>8800</v>
      </c>
      <c r="J71" s="54"/>
    </row>
    <row r="72" spans="1:10" s="370" customFormat="1" ht="15.75" customHeight="1">
      <c r="A72" s="373">
        <v>29</v>
      </c>
      <c r="B72" s="367" t="s">
        <v>4859</v>
      </c>
      <c r="C72" s="131" t="s">
        <v>4809</v>
      </c>
      <c r="D72" s="131" t="s">
        <v>4778</v>
      </c>
      <c r="E72" s="52" t="s">
        <v>4776</v>
      </c>
      <c r="F72" s="131" t="s">
        <v>4790</v>
      </c>
      <c r="G72" s="368">
        <v>8250</v>
      </c>
      <c r="H72" s="371"/>
      <c r="I72" s="372">
        <v>9625</v>
      </c>
      <c r="J72" s="54"/>
    </row>
    <row r="73" spans="1:10" s="370" customFormat="1" ht="15.75" customHeight="1">
      <c r="A73" s="373"/>
      <c r="B73" s="367" t="s">
        <v>4859</v>
      </c>
      <c r="C73" s="131" t="s">
        <v>4809</v>
      </c>
      <c r="D73" s="131" t="s">
        <v>4876</v>
      </c>
      <c r="E73" s="52" t="s">
        <v>4776</v>
      </c>
      <c r="F73" s="131" t="s">
        <v>4877</v>
      </c>
      <c r="G73" s="368">
        <v>8250</v>
      </c>
      <c r="H73" s="371"/>
      <c r="I73" s="372">
        <v>10375</v>
      </c>
      <c r="J73" s="54"/>
    </row>
    <row r="74" spans="1:10" s="370" customFormat="1" ht="15.75" customHeight="1">
      <c r="A74" s="373"/>
      <c r="B74" s="367" t="s">
        <v>4859</v>
      </c>
      <c r="C74" s="131" t="s">
        <v>4809</v>
      </c>
      <c r="D74" s="131" t="s">
        <v>4778</v>
      </c>
      <c r="E74" s="52" t="s">
        <v>4776</v>
      </c>
      <c r="F74" s="131" t="s">
        <v>4878</v>
      </c>
      <c r="G74" s="368">
        <v>8120</v>
      </c>
      <c r="H74" s="371"/>
      <c r="I74" s="371">
        <v>8250</v>
      </c>
      <c r="J74" s="54"/>
    </row>
    <row r="75" spans="1:10" s="370" customFormat="1" ht="15.75" customHeight="1">
      <c r="A75" s="373"/>
      <c r="B75" s="367" t="s">
        <v>4859</v>
      </c>
      <c r="C75" s="131" t="s">
        <v>4809</v>
      </c>
      <c r="D75" s="131" t="s">
        <v>4778</v>
      </c>
      <c r="E75" s="52" t="s">
        <v>4776</v>
      </c>
      <c r="F75" s="131" t="s">
        <v>4879</v>
      </c>
      <c r="G75" s="368">
        <v>8250</v>
      </c>
      <c r="H75" s="371"/>
      <c r="I75" s="372">
        <v>10375</v>
      </c>
      <c r="J75" s="54"/>
    </row>
    <row r="76" spans="1:10" s="370" customFormat="1" ht="15.75" customHeight="1">
      <c r="A76" s="373"/>
      <c r="B76" s="367" t="s">
        <v>4859</v>
      </c>
      <c r="C76" s="131" t="s">
        <v>4809</v>
      </c>
      <c r="D76" s="131" t="s">
        <v>4778</v>
      </c>
      <c r="E76" s="52" t="s">
        <v>4776</v>
      </c>
      <c r="F76" s="131" t="s">
        <v>4880</v>
      </c>
      <c r="G76" s="368">
        <v>12000</v>
      </c>
      <c r="H76" s="371"/>
      <c r="I76" s="371">
        <v>12000</v>
      </c>
      <c r="J76" s="54"/>
    </row>
    <row r="77" spans="1:10" s="370" customFormat="1" ht="15.75" customHeight="1">
      <c r="A77" s="59">
        <v>30</v>
      </c>
      <c r="B77" s="367" t="s">
        <v>4859</v>
      </c>
      <c r="C77" s="131" t="s">
        <v>4881</v>
      </c>
      <c r="D77" s="131" t="s">
        <v>4778</v>
      </c>
      <c r="E77" s="52" t="s">
        <v>4776</v>
      </c>
      <c r="F77" s="131" t="s">
        <v>4882</v>
      </c>
      <c r="G77" s="368">
        <v>9240</v>
      </c>
      <c r="H77" s="371"/>
      <c r="I77" s="369">
        <v>9540</v>
      </c>
      <c r="J77" s="54"/>
    </row>
    <row r="78" spans="1:10" s="370" customFormat="1" ht="15.75" customHeight="1">
      <c r="A78" s="52">
        <v>31</v>
      </c>
      <c r="B78" s="367" t="s">
        <v>4859</v>
      </c>
      <c r="C78" s="131" t="s">
        <v>4883</v>
      </c>
      <c r="D78" s="131"/>
      <c r="E78" s="52" t="s">
        <v>4776</v>
      </c>
      <c r="F78" s="131" t="s">
        <v>4884</v>
      </c>
      <c r="G78" s="368">
        <v>10000</v>
      </c>
      <c r="H78" s="371"/>
      <c r="I78" s="372">
        <v>10500</v>
      </c>
      <c r="J78" s="54"/>
    </row>
    <row r="79" spans="1:10" s="370" customFormat="1" ht="15.75" customHeight="1">
      <c r="A79" s="52"/>
      <c r="B79" s="367" t="s">
        <v>4859</v>
      </c>
      <c r="C79" s="131" t="s">
        <v>4883</v>
      </c>
      <c r="D79" s="131"/>
      <c r="E79" s="52" t="s">
        <v>4776</v>
      </c>
      <c r="F79" s="131" t="s">
        <v>4885</v>
      </c>
      <c r="G79" s="368">
        <v>8800</v>
      </c>
      <c r="H79" s="369"/>
      <c r="I79" s="372">
        <v>9400</v>
      </c>
      <c r="J79" s="54"/>
    </row>
    <row r="80" spans="1:10" s="370" customFormat="1" ht="15.75" customHeight="1">
      <c r="A80" s="52"/>
      <c r="B80" s="367" t="s">
        <v>4859</v>
      </c>
      <c r="C80" s="131" t="s">
        <v>4883</v>
      </c>
      <c r="D80" s="131" t="s">
        <v>4778</v>
      </c>
      <c r="E80" s="52" t="s">
        <v>4776</v>
      </c>
      <c r="F80" s="131" t="s">
        <v>4886</v>
      </c>
      <c r="G80" s="368">
        <v>8250</v>
      </c>
      <c r="H80" s="369"/>
      <c r="I80" s="369">
        <v>8490</v>
      </c>
      <c r="J80" s="54"/>
    </row>
    <row r="81" spans="1:10" s="370" customFormat="1" ht="15.75" customHeight="1">
      <c r="A81" s="52"/>
      <c r="B81" s="367" t="s">
        <v>4859</v>
      </c>
      <c r="C81" s="131" t="s">
        <v>4883</v>
      </c>
      <c r="D81" s="131" t="s">
        <v>4778</v>
      </c>
      <c r="E81" s="52" t="s">
        <v>4776</v>
      </c>
      <c r="F81" s="131" t="s">
        <v>4887</v>
      </c>
      <c r="G81" s="368">
        <v>8250</v>
      </c>
      <c r="H81" s="369"/>
      <c r="I81" s="369">
        <v>8490</v>
      </c>
      <c r="J81" s="54"/>
    </row>
    <row r="82" spans="1:10" s="370" customFormat="1" ht="15.75" customHeight="1">
      <c r="A82" s="52"/>
      <c r="B82" s="367" t="s">
        <v>4859</v>
      </c>
      <c r="C82" s="131" t="s">
        <v>4883</v>
      </c>
      <c r="D82" s="131" t="s">
        <v>4888</v>
      </c>
      <c r="E82" s="52" t="s">
        <v>4776</v>
      </c>
      <c r="F82" s="131" t="s">
        <v>4889</v>
      </c>
      <c r="G82" s="368">
        <v>8250</v>
      </c>
      <c r="H82" s="371"/>
      <c r="I82" s="369">
        <v>8490</v>
      </c>
      <c r="J82" s="54"/>
    </row>
    <row r="83" spans="1:10" s="370" customFormat="1" ht="15.75" customHeight="1">
      <c r="A83" s="52"/>
      <c r="B83" s="367" t="s">
        <v>4859</v>
      </c>
      <c r="C83" s="131" t="s">
        <v>4883</v>
      </c>
      <c r="D83" s="131" t="s">
        <v>4778</v>
      </c>
      <c r="E83" s="52" t="s">
        <v>4776</v>
      </c>
      <c r="F83" s="131" t="s">
        <v>4890</v>
      </c>
      <c r="G83" s="368">
        <v>8250</v>
      </c>
      <c r="H83" s="371"/>
      <c r="I83" s="372">
        <v>10625</v>
      </c>
      <c r="J83" s="54"/>
    </row>
    <row r="84" spans="1:10" s="370" customFormat="1" ht="15.75" customHeight="1">
      <c r="A84" s="52"/>
      <c r="B84" s="367" t="s">
        <v>4859</v>
      </c>
      <c r="C84" s="131" t="s">
        <v>4883</v>
      </c>
      <c r="D84" s="131" t="s">
        <v>4778</v>
      </c>
      <c r="E84" s="52" t="s">
        <v>4776</v>
      </c>
      <c r="F84" s="131" t="s">
        <v>4891</v>
      </c>
      <c r="G84" s="368">
        <v>0</v>
      </c>
      <c r="H84" s="371"/>
      <c r="I84" s="371">
        <v>0</v>
      </c>
      <c r="J84" s="54"/>
    </row>
    <row r="85" spans="1:10" s="370" customFormat="1" ht="15.75" customHeight="1">
      <c r="A85" s="373">
        <v>32</v>
      </c>
      <c r="B85" s="367" t="s">
        <v>4859</v>
      </c>
      <c r="C85" s="131" t="s">
        <v>4892</v>
      </c>
      <c r="D85" s="131"/>
      <c r="E85" s="52" t="s">
        <v>4776</v>
      </c>
      <c r="F85" s="131" t="s">
        <v>4893</v>
      </c>
      <c r="G85" s="368">
        <v>8250</v>
      </c>
      <c r="H85" s="369"/>
      <c r="I85" s="369">
        <v>8480</v>
      </c>
      <c r="J85" s="54"/>
    </row>
    <row r="86" spans="1:10" s="370" customFormat="1" ht="15.75" customHeight="1">
      <c r="A86" s="374"/>
      <c r="B86" s="367" t="s">
        <v>4859</v>
      </c>
      <c r="C86" s="131" t="s">
        <v>4892</v>
      </c>
      <c r="D86" s="131" t="s">
        <v>4778</v>
      </c>
      <c r="E86" s="52" t="s">
        <v>4776</v>
      </c>
      <c r="F86" s="131" t="s">
        <v>4868</v>
      </c>
      <c r="G86" s="368">
        <v>8250</v>
      </c>
      <c r="H86" s="371"/>
      <c r="I86" s="372">
        <v>8875</v>
      </c>
      <c r="J86" s="54"/>
    </row>
    <row r="87" spans="1:10" s="370" customFormat="1" ht="15.75" customHeight="1">
      <c r="A87" s="52"/>
      <c r="B87" s="367" t="s">
        <v>4859</v>
      </c>
      <c r="C87" s="131" t="s">
        <v>4892</v>
      </c>
      <c r="D87" s="131" t="s">
        <v>4778</v>
      </c>
      <c r="E87" s="52" t="s">
        <v>4776</v>
      </c>
      <c r="F87" s="131" t="s">
        <v>4894</v>
      </c>
      <c r="G87" s="368">
        <v>9240</v>
      </c>
      <c r="H87" s="371"/>
      <c r="I87" s="369">
        <v>9420</v>
      </c>
      <c r="J87" s="54"/>
    </row>
    <row r="88" spans="1:10" s="370" customFormat="1" ht="15.75" customHeight="1">
      <c r="A88" s="52"/>
      <c r="B88" s="367" t="s">
        <v>4859</v>
      </c>
      <c r="C88" s="131" t="s">
        <v>4892</v>
      </c>
      <c r="D88" s="131" t="s">
        <v>4778</v>
      </c>
      <c r="E88" s="52" t="s">
        <v>4776</v>
      </c>
      <c r="F88" s="131" t="s">
        <v>4895</v>
      </c>
      <c r="G88" s="368">
        <v>8120</v>
      </c>
      <c r="H88" s="369"/>
      <c r="I88" s="369">
        <v>8250</v>
      </c>
      <c r="J88" s="54"/>
    </row>
    <row r="89" spans="1:10" s="370" customFormat="1" ht="15.75" customHeight="1">
      <c r="A89" s="52"/>
      <c r="B89" s="367" t="s">
        <v>4859</v>
      </c>
      <c r="C89" s="131" t="s">
        <v>4892</v>
      </c>
      <c r="D89" s="131" t="s">
        <v>4864</v>
      </c>
      <c r="E89" s="52" t="s">
        <v>4776</v>
      </c>
      <c r="F89" s="131" t="s">
        <v>4896</v>
      </c>
      <c r="G89" s="368">
        <v>8250</v>
      </c>
      <c r="H89" s="369"/>
      <c r="I89" s="372">
        <v>10625</v>
      </c>
      <c r="J89" s="54"/>
    </row>
    <row r="90" spans="1:10" s="370" customFormat="1" ht="15.75" customHeight="1">
      <c r="A90" s="52"/>
      <c r="B90" s="367" t="s">
        <v>4859</v>
      </c>
      <c r="C90" s="131" t="s">
        <v>4892</v>
      </c>
      <c r="D90" s="131" t="s">
        <v>4778</v>
      </c>
      <c r="E90" s="52" t="s">
        <v>4776</v>
      </c>
      <c r="F90" s="131" t="s">
        <v>4897</v>
      </c>
      <c r="G90" s="368">
        <v>8250</v>
      </c>
      <c r="H90" s="369"/>
      <c r="I90" s="372">
        <v>10125</v>
      </c>
      <c r="J90" s="54"/>
    </row>
    <row r="91" spans="1:10" s="370" customFormat="1" ht="15.75" customHeight="1">
      <c r="A91" s="52">
        <v>33</v>
      </c>
      <c r="B91" s="367" t="s">
        <v>4859</v>
      </c>
      <c r="C91" s="131" t="s">
        <v>4898</v>
      </c>
      <c r="D91" s="131" t="s">
        <v>4899</v>
      </c>
      <c r="E91" s="52" t="s">
        <v>4776</v>
      </c>
      <c r="F91" s="131" t="s">
        <v>4900</v>
      </c>
      <c r="G91" s="368">
        <v>12500</v>
      </c>
      <c r="H91" s="371"/>
      <c r="I91" s="371">
        <v>12500</v>
      </c>
      <c r="J91" s="54"/>
    </row>
    <row r="92" spans="1:10" s="370" customFormat="1" ht="15.75" customHeight="1">
      <c r="A92" s="52"/>
      <c r="B92" s="367" t="s">
        <v>4859</v>
      </c>
      <c r="C92" s="131" t="s">
        <v>4898</v>
      </c>
      <c r="D92" s="131" t="s">
        <v>4778</v>
      </c>
      <c r="E92" s="52" t="s">
        <v>4776</v>
      </c>
      <c r="F92" s="131" t="s">
        <v>4901</v>
      </c>
      <c r="G92" s="368">
        <v>12000</v>
      </c>
      <c r="H92" s="371"/>
      <c r="I92" s="369">
        <v>12000</v>
      </c>
      <c r="J92" s="54"/>
    </row>
    <row r="93" spans="1:10" s="370" customFormat="1" ht="15.75" customHeight="1">
      <c r="A93" s="373">
        <v>34</v>
      </c>
      <c r="B93" s="367" t="s">
        <v>4902</v>
      </c>
      <c r="C93" s="131" t="s">
        <v>4903</v>
      </c>
      <c r="D93" s="131" t="s">
        <v>4904</v>
      </c>
      <c r="E93" s="52" t="s">
        <v>4776</v>
      </c>
      <c r="F93" s="131" t="s">
        <v>4868</v>
      </c>
      <c r="G93" s="368">
        <v>7260</v>
      </c>
      <c r="H93" s="369"/>
      <c r="I93" s="369">
        <v>7420</v>
      </c>
      <c r="J93" s="54"/>
    </row>
    <row r="94" spans="1:10" s="370" customFormat="1" ht="15.75" customHeight="1">
      <c r="A94" s="373"/>
      <c r="B94" s="367" t="s">
        <v>4902</v>
      </c>
      <c r="C94" s="131" t="s">
        <v>4903</v>
      </c>
      <c r="D94" s="131" t="s">
        <v>4904</v>
      </c>
      <c r="E94" s="52" t="s">
        <v>4776</v>
      </c>
      <c r="F94" s="131" t="s">
        <v>4905</v>
      </c>
      <c r="G94" s="368">
        <v>7260</v>
      </c>
      <c r="H94" s="371"/>
      <c r="I94" s="372">
        <v>8380</v>
      </c>
      <c r="J94" s="54"/>
    </row>
    <row r="95" spans="1:10" s="370" customFormat="1" ht="15.75" customHeight="1">
      <c r="A95" s="59">
        <v>35</v>
      </c>
      <c r="B95" s="367" t="s">
        <v>4906</v>
      </c>
      <c r="C95" s="131" t="s">
        <v>4907</v>
      </c>
      <c r="D95" s="367"/>
      <c r="E95" s="59" t="s">
        <v>4776</v>
      </c>
      <c r="F95" s="367" t="s">
        <v>4908</v>
      </c>
      <c r="G95" s="368">
        <v>6500</v>
      </c>
      <c r="H95" s="371"/>
      <c r="I95" s="369">
        <v>6500</v>
      </c>
      <c r="J95" s="367"/>
    </row>
    <row r="96" spans="1:10" s="370" customFormat="1" ht="15.75" customHeight="1">
      <c r="A96" s="376"/>
      <c r="B96" s="377"/>
      <c r="C96" s="378"/>
      <c r="D96" s="377"/>
      <c r="E96" s="376"/>
      <c r="F96" s="377"/>
      <c r="G96" s="379"/>
      <c r="H96" s="380"/>
      <c r="I96" s="381"/>
      <c r="J96" s="382"/>
    </row>
    <row r="97" spans="2:9" s="67" customFormat="1" ht="15.75" customHeight="1">
      <c r="B97" s="759" t="s">
        <v>4909</v>
      </c>
      <c r="C97" s="760"/>
      <c r="H97" s="383"/>
    </row>
    <row r="99" spans="2:9" ht="15.75" customHeight="1">
      <c r="H99" s="365"/>
      <c r="I99"/>
    </row>
  </sheetData>
  <protectedRanges>
    <protectedRange sqref="I14:I19 H14:H20 H21:I96 H6:I13" name="범위1_1"/>
  </protectedRanges>
  <autoFilter ref="A5:J95"/>
  <mergeCells count="9">
    <mergeCell ref="B97:C97"/>
    <mergeCell ref="A1:J1"/>
    <mergeCell ref="A2:B2"/>
    <mergeCell ref="C2:J2"/>
    <mergeCell ref="A3:J3"/>
    <mergeCell ref="A4:A5"/>
    <mergeCell ref="B4:F4"/>
    <mergeCell ref="G4:I4"/>
    <mergeCell ref="J4:J5"/>
  </mergeCells>
  <phoneticPr fontId="19" type="noConversion"/>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797"/>
  <sheetViews>
    <sheetView view="pageBreakPreview" topLeftCell="B1" zoomScaleNormal="100" zoomScaleSheetLayoutView="100" workbookViewId="0">
      <pane ySplit="6" topLeftCell="A7" activePane="bottomLeft" state="frozen"/>
      <selection pane="bottomLeft" activeCell="B2" sqref="B2:C2"/>
    </sheetView>
  </sheetViews>
  <sheetFormatPr defaultRowHeight="13.5"/>
  <cols>
    <col min="1" max="1" width="8.88671875" hidden="1" customWidth="1"/>
    <col min="2" max="2" width="4.109375" style="66" customWidth="1"/>
    <col min="3" max="3" width="8.109375" style="67" customWidth="1"/>
    <col min="4" max="4" width="11.21875" style="67" customWidth="1"/>
    <col min="5" max="5" width="29.33203125" style="67" customWidth="1"/>
    <col min="6" max="6" width="6.21875" style="66" customWidth="1"/>
    <col min="7" max="7" width="17.44140625" style="67" customWidth="1"/>
    <col min="8" max="8" width="10.77734375" style="67" customWidth="1"/>
    <col min="9" max="12" width="8.77734375" customWidth="1"/>
  </cols>
  <sheetData>
    <row r="1" spans="1:16" s="145" customFormat="1" ht="13.5" customHeight="1" thickBot="1">
      <c r="B1" s="716"/>
      <c r="C1" s="716"/>
      <c r="D1" s="716"/>
      <c r="E1" s="716"/>
      <c r="F1" s="716"/>
      <c r="G1" s="716"/>
      <c r="H1" s="716"/>
      <c r="I1" s="716"/>
      <c r="J1" s="716"/>
      <c r="K1" s="716"/>
      <c r="L1" s="716"/>
    </row>
    <row r="2" spans="1:16" s="145" customFormat="1" ht="84" customHeight="1" thickTop="1" thickBot="1">
      <c r="B2" s="702" t="s">
        <v>4635</v>
      </c>
      <c r="C2" s="702"/>
      <c r="D2" s="703" t="s">
        <v>4714</v>
      </c>
      <c r="E2" s="703"/>
      <c r="F2" s="703"/>
      <c r="G2" s="703"/>
      <c r="H2" s="703"/>
      <c r="I2" s="703"/>
      <c r="J2" s="703"/>
      <c r="K2" s="703"/>
      <c r="L2" s="703"/>
      <c r="M2" s="703"/>
      <c r="N2" s="703"/>
      <c r="O2" s="703"/>
      <c r="P2" s="703"/>
    </row>
    <row r="3" spans="1:16" s="145" customFormat="1" ht="67.5" customHeight="1" thickTop="1" thickBot="1">
      <c r="B3" s="707" t="s">
        <v>2183</v>
      </c>
      <c r="C3" s="707"/>
      <c r="D3" s="703" t="s">
        <v>16064</v>
      </c>
      <c r="E3" s="703"/>
      <c r="F3" s="703"/>
      <c r="G3" s="703"/>
      <c r="H3" s="703"/>
      <c r="I3" s="703"/>
      <c r="J3" s="703"/>
      <c r="K3" s="703"/>
      <c r="L3" s="703"/>
      <c r="M3" s="703"/>
      <c r="N3" s="703"/>
      <c r="O3" s="703"/>
      <c r="P3" s="703"/>
    </row>
    <row r="4" spans="1:16" s="145" customFormat="1" ht="9" customHeight="1" thickTop="1">
      <c r="B4" s="716"/>
      <c r="C4" s="716"/>
      <c r="D4" s="716"/>
      <c r="E4" s="716"/>
      <c r="F4" s="716"/>
      <c r="G4" s="716"/>
      <c r="H4" s="716"/>
      <c r="I4" s="716"/>
      <c r="J4" s="716"/>
      <c r="K4" s="716"/>
      <c r="L4" s="716"/>
    </row>
    <row r="5" spans="1:16" ht="31.5" customHeight="1">
      <c r="B5" s="769" t="s">
        <v>187</v>
      </c>
      <c r="C5" s="770" t="s">
        <v>188</v>
      </c>
      <c r="D5" s="770"/>
      <c r="E5" s="770"/>
      <c r="F5" s="770"/>
      <c r="G5" s="770"/>
      <c r="H5" s="770"/>
      <c r="I5" s="709" t="s">
        <v>2026</v>
      </c>
      <c r="J5" s="709"/>
      <c r="K5" s="709"/>
      <c r="L5" s="709"/>
      <c r="M5" s="768" t="s">
        <v>630</v>
      </c>
      <c r="N5" s="768"/>
      <c r="O5" s="768"/>
      <c r="P5" s="768"/>
    </row>
    <row r="6" spans="1:16" ht="41.25" customHeight="1">
      <c r="B6" s="769"/>
      <c r="C6" s="62" t="s">
        <v>411</v>
      </c>
      <c r="D6" s="62" t="s">
        <v>412</v>
      </c>
      <c r="E6" s="63" t="s">
        <v>2132</v>
      </c>
      <c r="F6" s="63" t="s">
        <v>189</v>
      </c>
      <c r="G6" s="63" t="s">
        <v>190</v>
      </c>
      <c r="H6" s="62" t="s">
        <v>191</v>
      </c>
      <c r="I6" s="248" t="s">
        <v>108</v>
      </c>
      <c r="J6" s="248" t="s">
        <v>2720</v>
      </c>
      <c r="K6" s="248" t="s">
        <v>109</v>
      </c>
      <c r="L6" s="248" t="s">
        <v>2721</v>
      </c>
      <c r="M6" s="248" t="s">
        <v>2722</v>
      </c>
      <c r="N6" s="248" t="s">
        <v>2720</v>
      </c>
      <c r="O6" s="248" t="s">
        <v>109</v>
      </c>
      <c r="P6" s="248" t="s">
        <v>2721</v>
      </c>
    </row>
    <row r="7" spans="1:16" s="64" customFormat="1" ht="14.1" customHeight="1">
      <c r="A7" s="64">
        <v>1</v>
      </c>
      <c r="B7" s="85">
        <v>1</v>
      </c>
      <c r="C7" s="93" t="s">
        <v>634</v>
      </c>
      <c r="D7" s="93" t="s">
        <v>111</v>
      </c>
      <c r="E7" s="93" t="s">
        <v>635</v>
      </c>
      <c r="F7" s="85" t="s">
        <v>418</v>
      </c>
      <c r="G7" s="92"/>
      <c r="H7" s="93" t="s">
        <v>636</v>
      </c>
      <c r="I7" s="69">
        <v>3400</v>
      </c>
      <c r="J7" s="69">
        <v>4200</v>
      </c>
      <c r="K7" s="70">
        <v>4200</v>
      </c>
      <c r="L7" s="68">
        <v>4200</v>
      </c>
      <c r="M7" s="110"/>
      <c r="N7" s="110" t="s">
        <v>629</v>
      </c>
      <c r="O7" s="110" t="s">
        <v>3919</v>
      </c>
      <c r="P7" s="110" t="s">
        <v>629</v>
      </c>
    </row>
    <row r="8" spans="1:16" s="64" customFormat="1" ht="14.1" customHeight="1">
      <c r="A8" s="64">
        <v>2</v>
      </c>
      <c r="B8" s="85"/>
      <c r="C8" s="93" t="s">
        <v>634</v>
      </c>
      <c r="D8" s="93" t="s">
        <v>111</v>
      </c>
      <c r="E8" s="93" t="s">
        <v>637</v>
      </c>
      <c r="F8" s="85" t="s">
        <v>418</v>
      </c>
      <c r="G8" s="93"/>
      <c r="H8" s="93" t="s">
        <v>653</v>
      </c>
      <c r="I8" s="69">
        <v>4200</v>
      </c>
      <c r="J8" s="69">
        <v>4200</v>
      </c>
      <c r="K8" s="70">
        <v>4420</v>
      </c>
      <c r="L8" s="68">
        <v>4420</v>
      </c>
      <c r="M8" s="110"/>
      <c r="N8" s="110" t="s">
        <v>629</v>
      </c>
      <c r="O8" s="110" t="s">
        <v>2838</v>
      </c>
      <c r="P8" s="110" t="s">
        <v>629</v>
      </c>
    </row>
    <row r="9" spans="1:16" s="64" customFormat="1" ht="14.1" customHeight="1">
      <c r="A9" s="64">
        <v>3</v>
      </c>
      <c r="B9" s="86">
        <v>2</v>
      </c>
      <c r="C9" s="93" t="s">
        <v>634</v>
      </c>
      <c r="D9" s="92" t="s">
        <v>638</v>
      </c>
      <c r="E9" s="92"/>
      <c r="F9" s="86" t="s">
        <v>639</v>
      </c>
      <c r="G9" s="92" t="s">
        <v>640</v>
      </c>
      <c r="H9" s="92" t="s">
        <v>653</v>
      </c>
      <c r="I9" s="69">
        <v>2600</v>
      </c>
      <c r="J9" s="69" t="s">
        <v>628</v>
      </c>
      <c r="K9" s="70">
        <v>2340</v>
      </c>
      <c r="L9" s="68">
        <v>4840</v>
      </c>
      <c r="M9" s="110" t="s">
        <v>3789</v>
      </c>
      <c r="N9" s="110"/>
      <c r="O9" s="110" t="s">
        <v>3920</v>
      </c>
      <c r="P9" s="110" t="s">
        <v>2839</v>
      </c>
    </row>
    <row r="10" spans="1:16" s="64" customFormat="1" ht="14.1" customHeight="1">
      <c r="A10" s="64">
        <v>4</v>
      </c>
      <c r="B10" s="86"/>
      <c r="C10" s="93" t="s">
        <v>634</v>
      </c>
      <c r="D10" s="92" t="s">
        <v>638</v>
      </c>
      <c r="E10" s="92"/>
      <c r="F10" s="86" t="s">
        <v>639</v>
      </c>
      <c r="G10" s="92" t="s">
        <v>641</v>
      </c>
      <c r="H10" s="92" t="s">
        <v>653</v>
      </c>
      <c r="I10" s="69">
        <v>2600</v>
      </c>
      <c r="J10" s="69" t="s">
        <v>628</v>
      </c>
      <c r="K10" s="70">
        <v>2340</v>
      </c>
      <c r="L10" s="68">
        <v>4840</v>
      </c>
      <c r="M10" s="110" t="s">
        <v>3789</v>
      </c>
      <c r="N10" s="110"/>
      <c r="O10" s="110" t="s">
        <v>3920</v>
      </c>
      <c r="P10" s="110" t="s">
        <v>2839</v>
      </c>
    </row>
    <row r="11" spans="1:16" s="64" customFormat="1" ht="14.1" customHeight="1">
      <c r="A11" s="64">
        <v>5</v>
      </c>
      <c r="B11" s="86"/>
      <c r="C11" s="93" t="s">
        <v>634</v>
      </c>
      <c r="D11" s="93" t="s">
        <v>638</v>
      </c>
      <c r="E11" s="93"/>
      <c r="F11" s="85" t="s">
        <v>418</v>
      </c>
      <c r="G11" s="93" t="s">
        <v>642</v>
      </c>
      <c r="H11" s="93" t="s">
        <v>1504</v>
      </c>
      <c r="I11" s="69">
        <v>7100</v>
      </c>
      <c r="J11" s="69" t="s">
        <v>628</v>
      </c>
      <c r="K11" s="68">
        <v>5400</v>
      </c>
      <c r="L11" s="68">
        <v>7900</v>
      </c>
      <c r="M11" s="110" t="s">
        <v>3651</v>
      </c>
      <c r="N11" s="110" t="s">
        <v>629</v>
      </c>
      <c r="O11" s="111" t="s">
        <v>2848</v>
      </c>
      <c r="P11" s="110" t="s">
        <v>2840</v>
      </c>
    </row>
    <row r="12" spans="1:16" s="64" customFormat="1" ht="14.1" customHeight="1">
      <c r="A12" s="64">
        <v>6</v>
      </c>
      <c r="B12" s="85"/>
      <c r="C12" s="93" t="s">
        <v>634</v>
      </c>
      <c r="D12" s="92" t="s">
        <v>638</v>
      </c>
      <c r="E12" s="94"/>
      <c r="F12" s="85" t="s">
        <v>418</v>
      </c>
      <c r="G12" s="94" t="s">
        <v>112</v>
      </c>
      <c r="H12" s="93" t="s">
        <v>653</v>
      </c>
      <c r="I12" s="69">
        <v>6900</v>
      </c>
      <c r="J12" s="69" t="s">
        <v>628</v>
      </c>
      <c r="K12" s="70" t="s">
        <v>628</v>
      </c>
      <c r="L12" s="68">
        <v>7600</v>
      </c>
      <c r="M12" s="110" t="s">
        <v>3652</v>
      </c>
      <c r="N12" s="110" t="s">
        <v>629</v>
      </c>
      <c r="O12" s="110" t="s">
        <v>629</v>
      </c>
      <c r="P12" s="111" t="s">
        <v>3377</v>
      </c>
    </row>
    <row r="13" spans="1:16" s="64" customFormat="1" ht="14.1" customHeight="1">
      <c r="A13" s="64">
        <v>7</v>
      </c>
      <c r="B13" s="86"/>
      <c r="C13" s="93" t="s">
        <v>634</v>
      </c>
      <c r="D13" s="92" t="s">
        <v>638</v>
      </c>
      <c r="E13" s="92"/>
      <c r="F13" s="86" t="s">
        <v>418</v>
      </c>
      <c r="G13" s="92" t="s">
        <v>643</v>
      </c>
      <c r="H13" s="92" t="s">
        <v>653</v>
      </c>
      <c r="I13" s="69">
        <v>6900</v>
      </c>
      <c r="J13" s="69" t="s">
        <v>628</v>
      </c>
      <c r="K13" s="70">
        <v>10280</v>
      </c>
      <c r="L13" s="68">
        <v>8630</v>
      </c>
      <c r="M13" s="110" t="s">
        <v>3652</v>
      </c>
      <c r="N13" s="110" t="s">
        <v>629</v>
      </c>
      <c r="O13" s="111" t="s">
        <v>2841</v>
      </c>
      <c r="P13" s="110" t="s">
        <v>3052</v>
      </c>
    </row>
    <row r="14" spans="1:16" s="64" customFormat="1" ht="14.1" customHeight="1">
      <c r="A14" s="64">
        <v>8</v>
      </c>
      <c r="B14" s="85"/>
      <c r="C14" s="93" t="s">
        <v>634</v>
      </c>
      <c r="D14" s="93" t="s">
        <v>638</v>
      </c>
      <c r="E14" s="93"/>
      <c r="F14" s="85" t="s">
        <v>418</v>
      </c>
      <c r="G14" s="93" t="s">
        <v>644</v>
      </c>
      <c r="H14" s="93" t="s">
        <v>653</v>
      </c>
      <c r="I14" s="69">
        <v>7100</v>
      </c>
      <c r="J14" s="69" t="s">
        <v>628</v>
      </c>
      <c r="K14" s="70" t="s">
        <v>628</v>
      </c>
      <c r="L14" s="68">
        <v>8400</v>
      </c>
      <c r="M14" s="110" t="s">
        <v>3651</v>
      </c>
      <c r="N14" s="110" t="s">
        <v>629</v>
      </c>
      <c r="O14" s="111" t="s">
        <v>629</v>
      </c>
      <c r="P14" s="110" t="s">
        <v>3229</v>
      </c>
    </row>
    <row r="15" spans="1:16" s="64" customFormat="1" ht="14.1" customHeight="1">
      <c r="A15" s="64">
        <v>9</v>
      </c>
      <c r="B15" s="85">
        <v>3</v>
      </c>
      <c r="C15" s="93" t="s">
        <v>634</v>
      </c>
      <c r="D15" s="93" t="s">
        <v>113</v>
      </c>
      <c r="E15" s="93" t="s">
        <v>645</v>
      </c>
      <c r="F15" s="85" t="s">
        <v>114</v>
      </c>
      <c r="G15" s="93" t="s">
        <v>646</v>
      </c>
      <c r="H15" s="93" t="s">
        <v>653</v>
      </c>
      <c r="I15" s="69">
        <v>3620</v>
      </c>
      <c r="J15" s="69" t="s">
        <v>628</v>
      </c>
      <c r="K15" s="70" t="s">
        <v>628</v>
      </c>
      <c r="L15" s="68">
        <v>3860</v>
      </c>
      <c r="M15" s="110" t="s">
        <v>629</v>
      </c>
      <c r="N15" s="110" t="s">
        <v>629</v>
      </c>
      <c r="O15" s="110" t="s">
        <v>629</v>
      </c>
      <c r="P15" s="110" t="s">
        <v>629</v>
      </c>
    </row>
    <row r="16" spans="1:16" s="64" customFormat="1" ht="14.1" customHeight="1">
      <c r="A16" s="64">
        <v>10</v>
      </c>
      <c r="B16" s="86"/>
      <c r="C16" s="93" t="s">
        <v>634</v>
      </c>
      <c r="D16" s="92" t="s">
        <v>113</v>
      </c>
      <c r="E16" s="92"/>
      <c r="F16" s="86" t="s">
        <v>114</v>
      </c>
      <c r="G16" s="92" t="s">
        <v>647</v>
      </c>
      <c r="H16" s="92" t="s">
        <v>653</v>
      </c>
      <c r="I16" s="69">
        <v>3400</v>
      </c>
      <c r="J16" s="69">
        <v>4500</v>
      </c>
      <c r="K16" s="70">
        <v>4470</v>
      </c>
      <c r="L16" s="68">
        <v>4470</v>
      </c>
      <c r="M16" s="110" t="s">
        <v>629</v>
      </c>
      <c r="N16" s="110" t="s">
        <v>3285</v>
      </c>
      <c r="O16" s="110" t="s">
        <v>3392</v>
      </c>
      <c r="P16" s="110" t="s">
        <v>629</v>
      </c>
    </row>
    <row r="17" spans="1:16" s="64" customFormat="1" ht="14.1" customHeight="1">
      <c r="A17" s="64">
        <v>11</v>
      </c>
      <c r="B17" s="85"/>
      <c r="C17" s="93" t="s">
        <v>634</v>
      </c>
      <c r="D17" s="93" t="s">
        <v>113</v>
      </c>
      <c r="E17" s="93" t="s">
        <v>648</v>
      </c>
      <c r="F17" s="85" t="s">
        <v>114</v>
      </c>
      <c r="G17" s="93" t="s">
        <v>646</v>
      </c>
      <c r="H17" s="93" t="s">
        <v>649</v>
      </c>
      <c r="I17" s="69" t="s">
        <v>628</v>
      </c>
      <c r="J17" s="69" t="s">
        <v>628</v>
      </c>
      <c r="K17" s="70" t="s">
        <v>628</v>
      </c>
      <c r="L17" s="68">
        <v>3400</v>
      </c>
      <c r="M17" s="110" t="s">
        <v>629</v>
      </c>
      <c r="N17" s="110"/>
      <c r="O17" s="110" t="s">
        <v>629</v>
      </c>
      <c r="P17" s="110" t="s">
        <v>629</v>
      </c>
    </row>
    <row r="18" spans="1:16" s="64" customFormat="1" ht="14.1" customHeight="1">
      <c r="A18" s="64">
        <v>12</v>
      </c>
      <c r="B18" s="85"/>
      <c r="C18" s="93" t="s">
        <v>634</v>
      </c>
      <c r="D18" s="93" t="s">
        <v>113</v>
      </c>
      <c r="E18" s="93" t="s">
        <v>645</v>
      </c>
      <c r="F18" s="85" t="s">
        <v>133</v>
      </c>
      <c r="G18" s="93" t="s">
        <v>650</v>
      </c>
      <c r="H18" s="93" t="s">
        <v>653</v>
      </c>
      <c r="I18" s="69" t="s">
        <v>628</v>
      </c>
      <c r="J18" s="69" t="s">
        <v>628</v>
      </c>
      <c r="K18" s="70">
        <v>4100</v>
      </c>
      <c r="L18" s="68">
        <v>4100</v>
      </c>
      <c r="M18" s="110" t="s">
        <v>629</v>
      </c>
      <c r="N18" s="110"/>
      <c r="O18" s="110" t="s">
        <v>3393</v>
      </c>
      <c r="P18" s="110" t="s">
        <v>629</v>
      </c>
    </row>
    <row r="19" spans="1:16" s="64" customFormat="1" ht="14.1" customHeight="1">
      <c r="A19" s="64">
        <v>13</v>
      </c>
      <c r="B19" s="86"/>
      <c r="C19" s="93" t="s">
        <v>634</v>
      </c>
      <c r="D19" s="93" t="s">
        <v>113</v>
      </c>
      <c r="E19" s="93" t="s">
        <v>648</v>
      </c>
      <c r="F19" s="85" t="s">
        <v>418</v>
      </c>
      <c r="G19" s="93" t="s">
        <v>650</v>
      </c>
      <c r="H19" s="93" t="s">
        <v>649</v>
      </c>
      <c r="I19" s="69">
        <v>1070</v>
      </c>
      <c r="J19" s="69">
        <v>1500</v>
      </c>
      <c r="K19" s="70">
        <v>1050</v>
      </c>
      <c r="L19" s="68">
        <v>1420</v>
      </c>
      <c r="M19" s="110" t="s">
        <v>629</v>
      </c>
      <c r="N19" s="110" t="s">
        <v>629</v>
      </c>
      <c r="O19" s="110" t="s">
        <v>3921</v>
      </c>
      <c r="P19" s="110" t="s">
        <v>629</v>
      </c>
    </row>
    <row r="20" spans="1:16" s="64" customFormat="1" ht="14.1" customHeight="1">
      <c r="A20" s="64">
        <v>14</v>
      </c>
      <c r="B20" s="86"/>
      <c r="C20" s="93" t="s">
        <v>634</v>
      </c>
      <c r="D20" s="93" t="s">
        <v>113</v>
      </c>
      <c r="E20" s="93" t="s">
        <v>651</v>
      </c>
      <c r="F20" s="85" t="s">
        <v>418</v>
      </c>
      <c r="G20" s="93" t="s">
        <v>650</v>
      </c>
      <c r="H20" s="93" t="s">
        <v>653</v>
      </c>
      <c r="I20" s="69">
        <v>1070</v>
      </c>
      <c r="J20" s="69">
        <v>1350</v>
      </c>
      <c r="K20" s="70">
        <v>1400</v>
      </c>
      <c r="L20" s="68">
        <v>1400</v>
      </c>
      <c r="M20" s="110" t="s">
        <v>629</v>
      </c>
      <c r="N20" s="110" t="s">
        <v>629</v>
      </c>
      <c r="O20" s="110" t="s">
        <v>2842</v>
      </c>
      <c r="P20" s="110" t="s">
        <v>629</v>
      </c>
    </row>
    <row r="21" spans="1:16" s="64" customFormat="1" ht="14.1" customHeight="1">
      <c r="A21" s="64">
        <v>15</v>
      </c>
      <c r="B21" s="85"/>
      <c r="C21" s="93" t="s">
        <v>634</v>
      </c>
      <c r="D21" s="93" t="s">
        <v>113</v>
      </c>
      <c r="E21" s="93"/>
      <c r="F21" s="85" t="s">
        <v>418</v>
      </c>
      <c r="G21" s="93" t="s">
        <v>652</v>
      </c>
      <c r="H21" s="93" t="s">
        <v>653</v>
      </c>
      <c r="I21" s="69">
        <v>1590</v>
      </c>
      <c r="J21" s="69" t="s">
        <v>628</v>
      </c>
      <c r="K21" s="70">
        <v>1670</v>
      </c>
      <c r="L21" s="68">
        <v>1680</v>
      </c>
      <c r="M21" s="110" t="s">
        <v>629</v>
      </c>
      <c r="N21" s="110" t="s">
        <v>629</v>
      </c>
      <c r="O21" s="110" t="s">
        <v>3922</v>
      </c>
      <c r="P21" s="110" t="s">
        <v>629</v>
      </c>
    </row>
    <row r="22" spans="1:16" s="64" customFormat="1" ht="14.1" customHeight="1">
      <c r="A22" s="64">
        <v>16</v>
      </c>
      <c r="B22" s="85"/>
      <c r="C22" s="93" t="s">
        <v>634</v>
      </c>
      <c r="D22" s="93" t="s">
        <v>113</v>
      </c>
      <c r="E22" s="93"/>
      <c r="F22" s="85" t="s">
        <v>2019</v>
      </c>
      <c r="G22" s="93" t="s">
        <v>654</v>
      </c>
      <c r="H22" s="93" t="s">
        <v>653</v>
      </c>
      <c r="I22" s="69">
        <v>2780</v>
      </c>
      <c r="J22" s="69" t="s">
        <v>628</v>
      </c>
      <c r="K22" s="70" t="s">
        <v>628</v>
      </c>
      <c r="L22" s="68">
        <v>2880</v>
      </c>
      <c r="M22" s="110" t="s">
        <v>629</v>
      </c>
      <c r="N22" s="110" t="s">
        <v>629</v>
      </c>
      <c r="O22" s="110" t="s">
        <v>629</v>
      </c>
      <c r="P22" s="110" t="s">
        <v>629</v>
      </c>
    </row>
    <row r="23" spans="1:16" s="64" customFormat="1" ht="14.1" customHeight="1">
      <c r="A23" s="64">
        <v>17</v>
      </c>
      <c r="B23" s="86"/>
      <c r="C23" s="93" t="s">
        <v>634</v>
      </c>
      <c r="D23" s="93" t="s">
        <v>113</v>
      </c>
      <c r="E23" s="93" t="s">
        <v>645</v>
      </c>
      <c r="F23" s="85" t="s">
        <v>418</v>
      </c>
      <c r="G23" s="93" t="s">
        <v>646</v>
      </c>
      <c r="H23" s="93" t="s">
        <v>653</v>
      </c>
      <c r="I23" s="69">
        <v>1500</v>
      </c>
      <c r="J23" s="69" t="s">
        <v>628</v>
      </c>
      <c r="K23" s="70">
        <v>1570</v>
      </c>
      <c r="L23" s="68">
        <v>1550</v>
      </c>
      <c r="M23" s="110" t="s">
        <v>629</v>
      </c>
      <c r="N23" s="110" t="s">
        <v>629</v>
      </c>
      <c r="O23" s="110" t="s">
        <v>2843</v>
      </c>
      <c r="P23" s="110" t="s">
        <v>3378</v>
      </c>
    </row>
    <row r="24" spans="1:16" s="64" customFormat="1" ht="14.1" customHeight="1">
      <c r="A24" s="64">
        <v>18</v>
      </c>
      <c r="B24" s="85"/>
      <c r="C24" s="93" t="s">
        <v>634</v>
      </c>
      <c r="D24" s="93" t="s">
        <v>113</v>
      </c>
      <c r="E24" s="93"/>
      <c r="F24" s="85" t="s">
        <v>418</v>
      </c>
      <c r="G24" s="93" t="s">
        <v>646</v>
      </c>
      <c r="H24" s="93" t="s">
        <v>649</v>
      </c>
      <c r="I24" s="69" t="s">
        <v>628</v>
      </c>
      <c r="J24" s="69">
        <v>1400</v>
      </c>
      <c r="K24" s="70">
        <v>1550</v>
      </c>
      <c r="L24" s="68">
        <v>1360</v>
      </c>
      <c r="M24" s="110" t="s">
        <v>629</v>
      </c>
      <c r="N24" s="110" t="s">
        <v>3855</v>
      </c>
      <c r="O24" s="110" t="s">
        <v>2844</v>
      </c>
      <c r="P24" s="110" t="s">
        <v>3053</v>
      </c>
    </row>
    <row r="25" spans="1:16" s="64" customFormat="1" ht="14.1" customHeight="1">
      <c r="A25" s="64">
        <v>19</v>
      </c>
      <c r="B25" s="85"/>
      <c r="C25" s="93" t="s">
        <v>634</v>
      </c>
      <c r="D25" s="93" t="s">
        <v>113</v>
      </c>
      <c r="E25" s="93"/>
      <c r="F25" s="85" t="s">
        <v>418</v>
      </c>
      <c r="G25" s="93" t="s">
        <v>652</v>
      </c>
      <c r="H25" s="93" t="s">
        <v>649</v>
      </c>
      <c r="I25" s="69" t="s">
        <v>628</v>
      </c>
      <c r="J25" s="69">
        <v>1400</v>
      </c>
      <c r="K25" s="70" t="s">
        <v>628</v>
      </c>
      <c r="L25" s="68">
        <v>1520</v>
      </c>
      <c r="M25" s="110" t="s">
        <v>629</v>
      </c>
      <c r="N25" s="110" t="s">
        <v>3855</v>
      </c>
      <c r="O25" s="110" t="s">
        <v>629</v>
      </c>
      <c r="P25" s="110" t="s">
        <v>3054</v>
      </c>
    </row>
    <row r="26" spans="1:16" s="64" customFormat="1" ht="14.1" customHeight="1">
      <c r="A26" s="64">
        <v>20</v>
      </c>
      <c r="B26" s="85"/>
      <c r="C26" s="93" t="s">
        <v>634</v>
      </c>
      <c r="D26" s="93" t="s">
        <v>113</v>
      </c>
      <c r="E26" s="93" t="s">
        <v>655</v>
      </c>
      <c r="F26" s="87" t="s">
        <v>418</v>
      </c>
      <c r="G26" s="96" t="s">
        <v>656</v>
      </c>
      <c r="H26" s="96" t="s">
        <v>388</v>
      </c>
      <c r="I26" s="69" t="s">
        <v>628</v>
      </c>
      <c r="J26" s="69" t="s">
        <v>628</v>
      </c>
      <c r="K26" s="70">
        <v>4130</v>
      </c>
      <c r="L26" s="68">
        <v>5900</v>
      </c>
      <c r="M26" s="110" t="s">
        <v>629</v>
      </c>
      <c r="N26" s="110" t="s">
        <v>629</v>
      </c>
      <c r="O26" s="110" t="s">
        <v>3923</v>
      </c>
      <c r="P26" s="110" t="s">
        <v>629</v>
      </c>
    </row>
    <row r="27" spans="1:16" s="64" customFormat="1" ht="14.1" customHeight="1">
      <c r="A27" s="64">
        <v>21</v>
      </c>
      <c r="B27" s="85">
        <v>4</v>
      </c>
      <c r="C27" s="93" t="s">
        <v>634</v>
      </c>
      <c r="D27" s="93" t="s">
        <v>115</v>
      </c>
      <c r="E27" s="92" t="s">
        <v>657</v>
      </c>
      <c r="F27" s="87" t="s">
        <v>116</v>
      </c>
      <c r="G27" s="95" t="s">
        <v>658</v>
      </c>
      <c r="H27" s="96" t="s">
        <v>655</v>
      </c>
      <c r="I27" s="69" t="s">
        <v>628</v>
      </c>
      <c r="J27" s="69" t="s">
        <v>628</v>
      </c>
      <c r="K27" s="70">
        <v>4900</v>
      </c>
      <c r="L27" s="68">
        <v>4900</v>
      </c>
      <c r="M27" s="110" t="s">
        <v>629</v>
      </c>
      <c r="N27" s="110" t="s">
        <v>629</v>
      </c>
      <c r="O27" s="110" t="s">
        <v>2846</v>
      </c>
      <c r="P27" s="110" t="s">
        <v>629</v>
      </c>
    </row>
    <row r="28" spans="1:16" s="64" customFormat="1" ht="14.1" customHeight="1">
      <c r="A28" s="64">
        <v>22</v>
      </c>
      <c r="B28" s="106"/>
      <c r="C28" s="93" t="s">
        <v>634</v>
      </c>
      <c r="D28" s="93" t="s">
        <v>115</v>
      </c>
      <c r="E28" s="92" t="s">
        <v>2020</v>
      </c>
      <c r="F28" s="87" t="s">
        <v>660</v>
      </c>
      <c r="G28" s="95" t="s">
        <v>661</v>
      </c>
      <c r="H28" s="96"/>
      <c r="I28" s="69" t="s">
        <v>628</v>
      </c>
      <c r="J28" s="69" t="s">
        <v>628</v>
      </c>
      <c r="K28" s="69">
        <v>5940</v>
      </c>
      <c r="L28" s="69">
        <v>16300</v>
      </c>
      <c r="M28" s="110" t="s">
        <v>629</v>
      </c>
      <c r="N28" s="110" t="s">
        <v>629</v>
      </c>
      <c r="O28" s="110" t="s">
        <v>3924</v>
      </c>
      <c r="P28" s="110" t="s">
        <v>629</v>
      </c>
    </row>
    <row r="29" spans="1:16" s="64" customFormat="1" ht="14.1" customHeight="1">
      <c r="A29" s="64">
        <v>23</v>
      </c>
      <c r="B29" s="85"/>
      <c r="C29" s="93" t="s">
        <v>634</v>
      </c>
      <c r="D29" s="93" t="s">
        <v>115</v>
      </c>
      <c r="E29" s="93" t="s">
        <v>662</v>
      </c>
      <c r="F29" s="87" t="s">
        <v>418</v>
      </c>
      <c r="G29" s="95"/>
      <c r="H29" s="96" t="s">
        <v>636</v>
      </c>
      <c r="I29" s="69">
        <v>2250</v>
      </c>
      <c r="J29" s="69">
        <v>2700</v>
      </c>
      <c r="K29" s="70">
        <v>1970</v>
      </c>
      <c r="L29" s="68">
        <v>2440</v>
      </c>
      <c r="M29" s="110" t="s">
        <v>629</v>
      </c>
      <c r="N29" s="110" t="s">
        <v>629</v>
      </c>
      <c r="O29" s="110" t="s">
        <v>3925</v>
      </c>
      <c r="P29" s="110" t="s">
        <v>629</v>
      </c>
    </row>
    <row r="30" spans="1:16" s="64" customFormat="1" ht="14.1" customHeight="1">
      <c r="A30" s="64">
        <v>24</v>
      </c>
      <c r="B30" s="85"/>
      <c r="C30" s="93" t="s">
        <v>634</v>
      </c>
      <c r="D30" s="93" t="s">
        <v>115</v>
      </c>
      <c r="E30" s="93" t="s">
        <v>637</v>
      </c>
      <c r="F30" s="87" t="s">
        <v>418</v>
      </c>
      <c r="G30" s="96"/>
      <c r="H30" s="96" t="s">
        <v>653</v>
      </c>
      <c r="I30" s="69">
        <v>1800</v>
      </c>
      <c r="J30" s="69">
        <v>2000</v>
      </c>
      <c r="K30" s="70">
        <v>1730</v>
      </c>
      <c r="L30" s="68">
        <v>2520</v>
      </c>
      <c r="M30" s="110" t="s">
        <v>3790</v>
      </c>
      <c r="N30" s="110" t="s">
        <v>629</v>
      </c>
      <c r="O30" s="110" t="s">
        <v>3926</v>
      </c>
      <c r="P30" s="110" t="s">
        <v>629</v>
      </c>
    </row>
    <row r="31" spans="1:16" s="64" customFormat="1" ht="14.1" customHeight="1">
      <c r="A31" s="64">
        <v>25</v>
      </c>
      <c r="B31" s="85"/>
      <c r="C31" s="93" t="s">
        <v>634</v>
      </c>
      <c r="D31" s="93" t="s">
        <v>115</v>
      </c>
      <c r="E31" s="93"/>
      <c r="F31" s="87" t="s">
        <v>418</v>
      </c>
      <c r="G31" s="95" t="s">
        <v>663</v>
      </c>
      <c r="H31" s="96" t="s">
        <v>653</v>
      </c>
      <c r="I31" s="69">
        <v>2300</v>
      </c>
      <c r="J31" s="69" t="s">
        <v>628</v>
      </c>
      <c r="K31" s="70" t="s">
        <v>628</v>
      </c>
      <c r="L31" s="68">
        <v>6440</v>
      </c>
      <c r="M31" s="110" t="s">
        <v>3791</v>
      </c>
      <c r="N31" s="110" t="s">
        <v>629</v>
      </c>
      <c r="O31" s="110" t="s">
        <v>629</v>
      </c>
      <c r="P31" s="110" t="s">
        <v>3055</v>
      </c>
    </row>
    <row r="32" spans="1:16" s="64" customFormat="1" ht="14.1" customHeight="1">
      <c r="A32" s="64">
        <v>26</v>
      </c>
      <c r="B32" s="85">
        <v>5</v>
      </c>
      <c r="C32" s="93" t="s">
        <v>634</v>
      </c>
      <c r="D32" s="93" t="s">
        <v>117</v>
      </c>
      <c r="E32" s="93" t="s">
        <v>664</v>
      </c>
      <c r="F32" s="87" t="s">
        <v>418</v>
      </c>
      <c r="G32" s="95"/>
      <c r="H32" s="96" t="s">
        <v>636</v>
      </c>
      <c r="I32" s="69">
        <v>4200</v>
      </c>
      <c r="J32" s="69">
        <v>4700</v>
      </c>
      <c r="K32" s="70">
        <v>5100</v>
      </c>
      <c r="L32" s="68">
        <v>4980</v>
      </c>
      <c r="M32" s="110" t="s">
        <v>629</v>
      </c>
      <c r="N32" s="110" t="s">
        <v>629</v>
      </c>
      <c r="O32" s="110" t="s">
        <v>3927</v>
      </c>
      <c r="P32" s="110" t="s">
        <v>629</v>
      </c>
    </row>
    <row r="33" spans="1:16" s="64" customFormat="1" ht="14.1" customHeight="1">
      <c r="A33" s="64">
        <v>27</v>
      </c>
      <c r="B33" s="85"/>
      <c r="C33" s="93" t="s">
        <v>634</v>
      </c>
      <c r="D33" s="93" t="s">
        <v>117</v>
      </c>
      <c r="E33" s="93" t="s">
        <v>665</v>
      </c>
      <c r="F33" s="87" t="s">
        <v>418</v>
      </c>
      <c r="G33" s="96"/>
      <c r="H33" s="96" t="s">
        <v>653</v>
      </c>
      <c r="I33" s="69">
        <v>5000</v>
      </c>
      <c r="J33" s="69" t="s">
        <v>628</v>
      </c>
      <c r="K33" s="70" t="s">
        <v>628</v>
      </c>
      <c r="L33" s="68">
        <v>5250</v>
      </c>
      <c r="M33" s="110" t="s">
        <v>629</v>
      </c>
      <c r="N33" s="110" t="s">
        <v>629</v>
      </c>
      <c r="O33" s="110" t="s">
        <v>629</v>
      </c>
      <c r="P33" s="110" t="s">
        <v>629</v>
      </c>
    </row>
    <row r="34" spans="1:16" s="64" customFormat="1" ht="14.1" customHeight="1">
      <c r="A34" s="64">
        <v>28</v>
      </c>
      <c r="B34" s="85"/>
      <c r="C34" s="93" t="s">
        <v>634</v>
      </c>
      <c r="D34" s="93" t="s">
        <v>117</v>
      </c>
      <c r="E34" s="93" t="s">
        <v>666</v>
      </c>
      <c r="F34" s="87" t="s">
        <v>418</v>
      </c>
      <c r="G34" s="96"/>
      <c r="H34" s="96" t="s">
        <v>382</v>
      </c>
      <c r="I34" s="69">
        <v>3800</v>
      </c>
      <c r="J34" s="69">
        <v>4700</v>
      </c>
      <c r="K34" s="70" t="s">
        <v>628</v>
      </c>
      <c r="L34" s="68">
        <v>5160</v>
      </c>
      <c r="M34" s="110" t="s">
        <v>629</v>
      </c>
      <c r="N34" s="110" t="s">
        <v>629</v>
      </c>
      <c r="O34" s="110" t="s">
        <v>629</v>
      </c>
      <c r="P34" s="110" t="s">
        <v>2881</v>
      </c>
    </row>
    <row r="35" spans="1:16" s="64" customFormat="1" ht="14.1" customHeight="1">
      <c r="A35" s="64">
        <v>29</v>
      </c>
      <c r="B35" s="86">
        <v>6</v>
      </c>
      <c r="C35" s="93" t="s">
        <v>634</v>
      </c>
      <c r="D35" s="92" t="s">
        <v>667</v>
      </c>
      <c r="E35" s="92"/>
      <c r="F35" s="88" t="s">
        <v>418</v>
      </c>
      <c r="G35" s="95"/>
      <c r="H35" s="95" t="s">
        <v>668</v>
      </c>
      <c r="I35" s="69" t="s">
        <v>628</v>
      </c>
      <c r="J35" s="69" t="s">
        <v>628</v>
      </c>
      <c r="K35" s="70" t="s">
        <v>628</v>
      </c>
      <c r="L35" s="68">
        <v>6400</v>
      </c>
      <c r="M35" s="110" t="s">
        <v>629</v>
      </c>
      <c r="N35" s="110" t="s">
        <v>629</v>
      </c>
      <c r="O35" s="110" t="s">
        <v>629</v>
      </c>
      <c r="P35" s="110" t="s">
        <v>3056</v>
      </c>
    </row>
    <row r="36" spans="1:16" s="64" customFormat="1" ht="14.1" customHeight="1">
      <c r="A36" s="64">
        <v>30</v>
      </c>
      <c r="B36" s="86">
        <v>7</v>
      </c>
      <c r="C36" s="93" t="s">
        <v>634</v>
      </c>
      <c r="D36" s="93" t="s">
        <v>118</v>
      </c>
      <c r="E36" s="93" t="s">
        <v>669</v>
      </c>
      <c r="F36" s="87" t="s">
        <v>116</v>
      </c>
      <c r="G36" s="96"/>
      <c r="H36" s="96" t="s">
        <v>668</v>
      </c>
      <c r="I36" s="69" t="s">
        <v>628</v>
      </c>
      <c r="J36" s="69" t="s">
        <v>628</v>
      </c>
      <c r="K36" s="70" t="s">
        <v>628</v>
      </c>
      <c r="L36" s="68">
        <v>3650</v>
      </c>
      <c r="M36" s="110" t="s">
        <v>629</v>
      </c>
      <c r="N36" s="110" t="s">
        <v>629</v>
      </c>
      <c r="O36" s="110" t="s">
        <v>629</v>
      </c>
      <c r="P36" s="110" t="s">
        <v>629</v>
      </c>
    </row>
    <row r="37" spans="1:16" s="64" customFormat="1" ht="14.1" customHeight="1">
      <c r="A37" s="64">
        <v>31</v>
      </c>
      <c r="B37" s="85"/>
      <c r="C37" s="93" t="s">
        <v>634</v>
      </c>
      <c r="D37" s="93" t="s">
        <v>118</v>
      </c>
      <c r="E37" s="93" t="s">
        <v>670</v>
      </c>
      <c r="F37" s="87" t="s">
        <v>116</v>
      </c>
      <c r="G37" s="96"/>
      <c r="H37" s="96" t="s">
        <v>671</v>
      </c>
      <c r="I37" s="69" t="s">
        <v>628</v>
      </c>
      <c r="J37" s="69">
        <v>3340</v>
      </c>
      <c r="K37" s="70" t="s">
        <v>628</v>
      </c>
      <c r="L37" s="68" t="s">
        <v>628</v>
      </c>
      <c r="M37" s="110" t="s">
        <v>629</v>
      </c>
      <c r="N37" s="110" t="s">
        <v>3705</v>
      </c>
      <c r="O37" s="110" t="s">
        <v>629</v>
      </c>
      <c r="P37" s="110" t="s">
        <v>629</v>
      </c>
    </row>
    <row r="38" spans="1:16" s="64" customFormat="1" ht="14.1" customHeight="1">
      <c r="A38" s="64">
        <v>32</v>
      </c>
      <c r="B38" s="85"/>
      <c r="C38" s="93" t="s">
        <v>634</v>
      </c>
      <c r="D38" s="93" t="s">
        <v>118</v>
      </c>
      <c r="E38" s="93" t="s">
        <v>670</v>
      </c>
      <c r="F38" s="87" t="s">
        <v>418</v>
      </c>
      <c r="G38" s="96"/>
      <c r="H38" s="96" t="s">
        <v>671</v>
      </c>
      <c r="I38" s="69">
        <v>4800</v>
      </c>
      <c r="J38" s="69" t="s">
        <v>628</v>
      </c>
      <c r="K38" s="70">
        <v>6900</v>
      </c>
      <c r="L38" s="68">
        <v>7300</v>
      </c>
      <c r="M38" s="110" t="s">
        <v>3653</v>
      </c>
      <c r="N38" s="110" t="s">
        <v>629</v>
      </c>
      <c r="O38" s="110" t="s">
        <v>2849</v>
      </c>
      <c r="P38" s="110" t="s">
        <v>629</v>
      </c>
    </row>
    <row r="39" spans="1:16" s="64" customFormat="1" ht="14.1" customHeight="1">
      <c r="A39" s="64">
        <v>33</v>
      </c>
      <c r="B39" s="85">
        <v>8</v>
      </c>
      <c r="C39" s="93" t="s">
        <v>634</v>
      </c>
      <c r="D39" s="93" t="s">
        <v>119</v>
      </c>
      <c r="E39" s="93" t="s">
        <v>672</v>
      </c>
      <c r="F39" s="87" t="s">
        <v>418</v>
      </c>
      <c r="G39" s="95" t="s">
        <v>673</v>
      </c>
      <c r="H39" s="96" t="s">
        <v>636</v>
      </c>
      <c r="I39" s="69" t="s">
        <v>628</v>
      </c>
      <c r="J39" s="69">
        <v>3300</v>
      </c>
      <c r="K39" s="70">
        <v>3140</v>
      </c>
      <c r="L39" s="70" t="s">
        <v>628</v>
      </c>
      <c r="M39" s="110" t="s">
        <v>629</v>
      </c>
      <c r="N39" s="110" t="s">
        <v>629</v>
      </c>
      <c r="O39" s="110" t="s">
        <v>3928</v>
      </c>
      <c r="P39" s="110" t="s">
        <v>629</v>
      </c>
    </row>
    <row r="40" spans="1:16" s="64" customFormat="1" ht="14.1" customHeight="1">
      <c r="A40" s="64">
        <v>34</v>
      </c>
      <c r="B40" s="85"/>
      <c r="C40" s="93" t="s">
        <v>634</v>
      </c>
      <c r="D40" s="93" t="s">
        <v>119</v>
      </c>
      <c r="E40" s="93" t="s">
        <v>637</v>
      </c>
      <c r="F40" s="87" t="s">
        <v>418</v>
      </c>
      <c r="G40" s="95" t="s">
        <v>673</v>
      </c>
      <c r="H40" s="96" t="s">
        <v>653</v>
      </c>
      <c r="I40" s="69">
        <v>4900</v>
      </c>
      <c r="J40" s="69">
        <v>4950</v>
      </c>
      <c r="K40" s="70">
        <v>5450</v>
      </c>
      <c r="L40" s="68">
        <v>5150</v>
      </c>
      <c r="M40" s="110" t="s">
        <v>629</v>
      </c>
      <c r="N40" s="110" t="s">
        <v>629</v>
      </c>
      <c r="O40" s="110" t="s">
        <v>2850</v>
      </c>
      <c r="P40" s="110" t="s">
        <v>629</v>
      </c>
    </row>
    <row r="41" spans="1:16" s="64" customFormat="1" ht="14.1" customHeight="1">
      <c r="A41" s="64">
        <v>35</v>
      </c>
      <c r="B41" s="85">
        <v>9</v>
      </c>
      <c r="C41" s="93" t="s">
        <v>634</v>
      </c>
      <c r="D41" s="93" t="s">
        <v>120</v>
      </c>
      <c r="E41" s="93" t="s">
        <v>674</v>
      </c>
      <c r="F41" s="87" t="s">
        <v>418</v>
      </c>
      <c r="G41" s="95"/>
      <c r="H41" s="96" t="s">
        <v>636</v>
      </c>
      <c r="I41" s="69">
        <v>1930</v>
      </c>
      <c r="J41" s="69">
        <v>2300</v>
      </c>
      <c r="K41" s="70">
        <v>1970</v>
      </c>
      <c r="L41" s="68">
        <v>2450</v>
      </c>
      <c r="M41" s="110" t="s">
        <v>629</v>
      </c>
      <c r="N41" s="110" t="s">
        <v>629</v>
      </c>
      <c r="O41" s="110" t="s">
        <v>3925</v>
      </c>
      <c r="P41" s="110" t="s">
        <v>629</v>
      </c>
    </row>
    <row r="42" spans="1:16" s="64" customFormat="1" ht="14.1" customHeight="1">
      <c r="A42" s="64">
        <v>36</v>
      </c>
      <c r="B42" s="85"/>
      <c r="C42" s="93" t="s">
        <v>634</v>
      </c>
      <c r="D42" s="93" t="s">
        <v>120</v>
      </c>
      <c r="E42" s="93" t="s">
        <v>675</v>
      </c>
      <c r="F42" s="87" t="s">
        <v>418</v>
      </c>
      <c r="G42" s="96"/>
      <c r="H42" s="96" t="s">
        <v>653</v>
      </c>
      <c r="I42" s="69">
        <v>1800</v>
      </c>
      <c r="J42" s="69">
        <v>2000</v>
      </c>
      <c r="K42" s="70">
        <v>1730</v>
      </c>
      <c r="L42" s="68">
        <v>2520</v>
      </c>
      <c r="M42" s="110" t="s">
        <v>629</v>
      </c>
      <c r="N42" s="110" t="s">
        <v>629</v>
      </c>
      <c r="O42" s="110" t="s">
        <v>3926</v>
      </c>
      <c r="P42" s="110" t="s">
        <v>629</v>
      </c>
    </row>
    <row r="43" spans="1:16" s="64" customFormat="1" ht="14.1" customHeight="1">
      <c r="A43" s="64">
        <v>37</v>
      </c>
      <c r="B43" s="85"/>
      <c r="C43" s="93" t="s">
        <v>634</v>
      </c>
      <c r="D43" s="93" t="s">
        <v>120</v>
      </c>
      <c r="E43" s="93"/>
      <c r="F43" s="87" t="s">
        <v>418</v>
      </c>
      <c r="G43" s="96" t="s">
        <v>676</v>
      </c>
      <c r="H43" s="96" t="s">
        <v>653</v>
      </c>
      <c r="I43" s="69">
        <v>3170</v>
      </c>
      <c r="J43" s="69">
        <v>3750</v>
      </c>
      <c r="K43" s="70">
        <v>3220</v>
      </c>
      <c r="L43" s="68">
        <v>3310</v>
      </c>
      <c r="M43" s="110" t="s">
        <v>629</v>
      </c>
      <c r="N43" s="110" t="s">
        <v>629</v>
      </c>
      <c r="O43" s="110" t="s">
        <v>2847</v>
      </c>
      <c r="P43" s="110" t="s">
        <v>629</v>
      </c>
    </row>
    <row r="44" spans="1:16" s="64" customFormat="1" ht="14.1" customHeight="1">
      <c r="A44" s="64">
        <v>38</v>
      </c>
      <c r="B44" s="85"/>
      <c r="C44" s="93" t="s">
        <v>634</v>
      </c>
      <c r="D44" s="93" t="s">
        <v>120</v>
      </c>
      <c r="E44" s="92" t="s">
        <v>677</v>
      </c>
      <c r="F44" s="87" t="s">
        <v>418</v>
      </c>
      <c r="G44" s="95" t="s">
        <v>678</v>
      </c>
      <c r="H44" s="96" t="s">
        <v>655</v>
      </c>
      <c r="I44" s="69" t="s">
        <v>628</v>
      </c>
      <c r="J44" s="69" t="s">
        <v>628</v>
      </c>
      <c r="K44" s="70">
        <v>6860</v>
      </c>
      <c r="L44" s="68">
        <v>9800</v>
      </c>
      <c r="M44" s="110" t="s">
        <v>629</v>
      </c>
      <c r="N44" s="110" t="s">
        <v>629</v>
      </c>
      <c r="O44" s="110" t="s">
        <v>3929</v>
      </c>
      <c r="P44" s="110" t="s">
        <v>2846</v>
      </c>
    </row>
    <row r="45" spans="1:16" s="64" customFormat="1" ht="14.1" customHeight="1">
      <c r="A45" s="64">
        <v>39</v>
      </c>
      <c r="B45" s="85"/>
      <c r="C45" s="93" t="s">
        <v>634</v>
      </c>
      <c r="D45" s="93" t="s">
        <v>120</v>
      </c>
      <c r="E45" s="93"/>
      <c r="F45" s="87" t="s">
        <v>418</v>
      </c>
      <c r="G45" s="96" t="s">
        <v>2490</v>
      </c>
      <c r="H45" s="96" t="s">
        <v>653</v>
      </c>
      <c r="I45" s="69">
        <v>6200</v>
      </c>
      <c r="J45" s="69" t="s">
        <v>628</v>
      </c>
      <c r="K45" s="70">
        <v>6260</v>
      </c>
      <c r="L45" s="68">
        <v>6440</v>
      </c>
      <c r="M45" s="110" t="s">
        <v>3792</v>
      </c>
      <c r="N45" s="110" t="s">
        <v>629</v>
      </c>
      <c r="O45" s="110" t="s">
        <v>2851</v>
      </c>
      <c r="P45" s="110" t="s">
        <v>3057</v>
      </c>
    </row>
    <row r="46" spans="1:16" s="64" customFormat="1" ht="14.1" customHeight="1">
      <c r="A46" s="64">
        <v>40</v>
      </c>
      <c r="B46" s="85">
        <v>10</v>
      </c>
      <c r="C46" s="93" t="s">
        <v>634</v>
      </c>
      <c r="D46" s="93" t="s">
        <v>680</v>
      </c>
      <c r="E46" s="93"/>
      <c r="F46" s="87" t="s">
        <v>681</v>
      </c>
      <c r="G46" s="96"/>
      <c r="H46" s="96" t="s">
        <v>682</v>
      </c>
      <c r="I46" s="69" t="s">
        <v>628</v>
      </c>
      <c r="J46" s="69" t="s">
        <v>628</v>
      </c>
      <c r="K46" s="70" t="s">
        <v>628</v>
      </c>
      <c r="L46" s="68">
        <v>16500</v>
      </c>
      <c r="M46" s="110" t="s">
        <v>629</v>
      </c>
      <c r="N46" s="110" t="s">
        <v>629</v>
      </c>
      <c r="O46" s="110" t="s">
        <v>629</v>
      </c>
      <c r="P46" s="110" t="s">
        <v>3058</v>
      </c>
    </row>
    <row r="47" spans="1:16" s="64" customFormat="1" ht="14.1" customHeight="1">
      <c r="A47" s="64">
        <v>41</v>
      </c>
      <c r="B47" s="85">
        <v>11</v>
      </c>
      <c r="C47" s="93" t="s">
        <v>634</v>
      </c>
      <c r="D47" s="92" t="s">
        <v>121</v>
      </c>
      <c r="E47" s="93" t="s">
        <v>683</v>
      </c>
      <c r="F47" s="87" t="s">
        <v>418</v>
      </c>
      <c r="G47" s="95"/>
      <c r="H47" s="96" t="s">
        <v>636</v>
      </c>
      <c r="I47" s="69">
        <v>3400</v>
      </c>
      <c r="J47" s="69">
        <v>3800</v>
      </c>
      <c r="K47" s="69">
        <v>4200</v>
      </c>
      <c r="L47" s="68">
        <v>4200</v>
      </c>
      <c r="M47" s="110" t="s">
        <v>629</v>
      </c>
      <c r="N47" s="110" t="s">
        <v>629</v>
      </c>
      <c r="O47" s="110" t="s">
        <v>3919</v>
      </c>
      <c r="P47" s="110" t="s">
        <v>629</v>
      </c>
    </row>
    <row r="48" spans="1:16" s="64" customFormat="1" ht="14.1" customHeight="1">
      <c r="A48" s="64">
        <v>42</v>
      </c>
      <c r="B48" s="85"/>
      <c r="C48" s="93" t="s">
        <v>634</v>
      </c>
      <c r="D48" s="92" t="s">
        <v>121</v>
      </c>
      <c r="E48" s="93" t="s">
        <v>684</v>
      </c>
      <c r="F48" s="87" t="s">
        <v>418</v>
      </c>
      <c r="G48" s="95"/>
      <c r="H48" s="96" t="s">
        <v>653</v>
      </c>
      <c r="I48" s="69">
        <v>4250</v>
      </c>
      <c r="J48" s="69" t="s">
        <v>628</v>
      </c>
      <c r="K48" s="70">
        <v>4500</v>
      </c>
      <c r="L48" s="68">
        <v>4500</v>
      </c>
      <c r="M48" s="110" t="s">
        <v>629</v>
      </c>
      <c r="N48" s="110" t="s">
        <v>629</v>
      </c>
      <c r="O48" s="110" t="s">
        <v>2852</v>
      </c>
      <c r="P48" s="110" t="s">
        <v>629</v>
      </c>
    </row>
    <row r="49" spans="1:16" s="64" customFormat="1" ht="14.1" customHeight="1">
      <c r="A49" s="64">
        <v>43</v>
      </c>
      <c r="B49" s="85">
        <v>12</v>
      </c>
      <c r="C49" s="93" t="s">
        <v>685</v>
      </c>
      <c r="D49" s="92" t="s">
        <v>686</v>
      </c>
      <c r="E49" s="93"/>
      <c r="F49" s="87" t="s">
        <v>284</v>
      </c>
      <c r="G49" s="95" t="s">
        <v>687</v>
      </c>
      <c r="H49" s="95" t="s">
        <v>688</v>
      </c>
      <c r="I49" s="69" t="s">
        <v>628</v>
      </c>
      <c r="J49" s="69">
        <v>5850</v>
      </c>
      <c r="K49" s="70" t="s">
        <v>628</v>
      </c>
      <c r="L49" s="68">
        <v>1720</v>
      </c>
      <c r="M49" s="110" t="s">
        <v>629</v>
      </c>
      <c r="N49" s="110" t="s">
        <v>3856</v>
      </c>
      <c r="O49" s="110" t="s">
        <v>629</v>
      </c>
      <c r="P49" s="110" t="s">
        <v>3059</v>
      </c>
    </row>
    <row r="50" spans="1:16" s="64" customFormat="1" ht="14.1" customHeight="1">
      <c r="A50" s="64">
        <v>44</v>
      </c>
      <c r="B50" s="85">
        <v>13</v>
      </c>
      <c r="C50" s="93" t="s">
        <v>685</v>
      </c>
      <c r="D50" s="92" t="s">
        <v>689</v>
      </c>
      <c r="E50" s="92" t="s">
        <v>690</v>
      </c>
      <c r="F50" s="87" t="s">
        <v>139</v>
      </c>
      <c r="G50" s="96" t="s">
        <v>691</v>
      </c>
      <c r="H50" s="95" t="s">
        <v>692</v>
      </c>
      <c r="I50" s="69" t="s">
        <v>628</v>
      </c>
      <c r="J50" s="69" t="s">
        <v>628</v>
      </c>
      <c r="K50" s="69" t="s">
        <v>628</v>
      </c>
      <c r="L50" s="68">
        <v>3900</v>
      </c>
      <c r="M50" s="110" t="s">
        <v>629</v>
      </c>
      <c r="N50" s="110" t="s">
        <v>629</v>
      </c>
      <c r="O50" s="110" t="s">
        <v>629</v>
      </c>
      <c r="P50" s="110" t="s">
        <v>3314</v>
      </c>
    </row>
    <row r="51" spans="1:16" s="64" customFormat="1" ht="14.1" customHeight="1">
      <c r="A51" s="64">
        <v>45</v>
      </c>
      <c r="B51" s="85">
        <v>14</v>
      </c>
      <c r="C51" s="93" t="s">
        <v>685</v>
      </c>
      <c r="D51" s="93" t="s">
        <v>122</v>
      </c>
      <c r="E51" s="93" t="s">
        <v>693</v>
      </c>
      <c r="F51" s="87" t="s">
        <v>694</v>
      </c>
      <c r="G51" s="96" t="s">
        <v>123</v>
      </c>
      <c r="H51" s="96" t="s">
        <v>653</v>
      </c>
      <c r="I51" s="69">
        <v>7600</v>
      </c>
      <c r="J51" s="69" t="s">
        <v>628</v>
      </c>
      <c r="K51" s="70">
        <v>7290</v>
      </c>
      <c r="L51" s="68">
        <v>7280</v>
      </c>
      <c r="M51" s="110" t="s">
        <v>629</v>
      </c>
      <c r="N51" s="110" t="s">
        <v>629</v>
      </c>
      <c r="O51" s="110" t="s">
        <v>3519</v>
      </c>
      <c r="P51" s="110" t="s">
        <v>629</v>
      </c>
    </row>
    <row r="52" spans="1:16" s="64" customFormat="1" ht="14.1" customHeight="1">
      <c r="A52" s="64">
        <v>46</v>
      </c>
      <c r="B52" s="85"/>
      <c r="C52" s="93" t="s">
        <v>685</v>
      </c>
      <c r="D52" s="93" t="s">
        <v>122</v>
      </c>
      <c r="E52" s="93" t="s">
        <v>695</v>
      </c>
      <c r="F52" s="87" t="s">
        <v>696</v>
      </c>
      <c r="G52" s="96" t="s">
        <v>123</v>
      </c>
      <c r="H52" s="96" t="s">
        <v>385</v>
      </c>
      <c r="I52" s="69">
        <v>3200</v>
      </c>
      <c r="J52" s="69" t="s">
        <v>628</v>
      </c>
      <c r="K52" s="70">
        <v>3490</v>
      </c>
      <c r="L52" s="68">
        <v>3980</v>
      </c>
      <c r="M52" s="110" t="s">
        <v>3654</v>
      </c>
      <c r="N52" s="110" t="s">
        <v>629</v>
      </c>
      <c r="O52" s="110" t="s">
        <v>2853</v>
      </c>
      <c r="P52" s="110" t="s">
        <v>629</v>
      </c>
    </row>
    <row r="53" spans="1:16" s="64" customFormat="1" ht="14.1" customHeight="1">
      <c r="A53" s="64">
        <v>47</v>
      </c>
      <c r="B53" s="85">
        <v>15</v>
      </c>
      <c r="C53" s="93" t="s">
        <v>697</v>
      </c>
      <c r="D53" s="93" t="s">
        <v>124</v>
      </c>
      <c r="E53" s="93" t="s">
        <v>698</v>
      </c>
      <c r="F53" s="87" t="s">
        <v>418</v>
      </c>
      <c r="G53" s="96"/>
      <c r="H53" s="96" t="s">
        <v>699</v>
      </c>
      <c r="I53" s="69" t="s">
        <v>628</v>
      </c>
      <c r="J53" s="69">
        <v>3000</v>
      </c>
      <c r="K53" s="70">
        <v>2200</v>
      </c>
      <c r="L53" s="68" t="s">
        <v>628</v>
      </c>
      <c r="M53" s="110" t="s">
        <v>629</v>
      </c>
      <c r="N53" s="110" t="s">
        <v>3706</v>
      </c>
      <c r="O53" s="110" t="s">
        <v>3394</v>
      </c>
      <c r="P53" s="110" t="s">
        <v>629</v>
      </c>
    </row>
    <row r="54" spans="1:16" s="64" customFormat="1" ht="14.1" customHeight="1">
      <c r="A54" s="64">
        <v>48</v>
      </c>
      <c r="B54" s="85">
        <v>16</v>
      </c>
      <c r="C54" s="93" t="s">
        <v>697</v>
      </c>
      <c r="D54" s="93" t="s">
        <v>700</v>
      </c>
      <c r="E54" s="93" t="s">
        <v>701</v>
      </c>
      <c r="F54" s="87" t="s">
        <v>166</v>
      </c>
      <c r="G54" s="96" t="s">
        <v>702</v>
      </c>
      <c r="H54" s="96" t="s">
        <v>395</v>
      </c>
      <c r="I54" s="69" t="s">
        <v>628</v>
      </c>
      <c r="J54" s="69" t="s">
        <v>628</v>
      </c>
      <c r="K54" s="70">
        <v>2000</v>
      </c>
      <c r="L54" s="68" t="s">
        <v>628</v>
      </c>
      <c r="M54" s="110" t="s">
        <v>629</v>
      </c>
      <c r="N54" s="110" t="s">
        <v>629</v>
      </c>
      <c r="O54" s="111" t="s">
        <v>4719</v>
      </c>
      <c r="P54" s="110" t="s">
        <v>629</v>
      </c>
    </row>
    <row r="55" spans="1:16" s="64" customFormat="1" ht="14.1" customHeight="1">
      <c r="A55" s="64">
        <v>49</v>
      </c>
      <c r="B55" s="85">
        <v>17</v>
      </c>
      <c r="C55" s="93" t="s">
        <v>697</v>
      </c>
      <c r="D55" s="93" t="s">
        <v>703</v>
      </c>
      <c r="E55" s="93" t="s">
        <v>631</v>
      </c>
      <c r="F55" s="87" t="s">
        <v>135</v>
      </c>
      <c r="G55" s="96"/>
      <c r="H55" s="96" t="s">
        <v>653</v>
      </c>
      <c r="I55" s="69" t="s">
        <v>628</v>
      </c>
      <c r="J55" s="69" t="s">
        <v>628</v>
      </c>
      <c r="K55" s="70" t="s">
        <v>628</v>
      </c>
      <c r="L55" s="69">
        <v>4300</v>
      </c>
      <c r="M55" s="110" t="s">
        <v>629</v>
      </c>
      <c r="N55" s="110" t="s">
        <v>629</v>
      </c>
      <c r="O55" s="110" t="s">
        <v>629</v>
      </c>
      <c r="P55" s="110" t="s">
        <v>3060</v>
      </c>
    </row>
    <row r="56" spans="1:16" s="64" customFormat="1" ht="14.1" customHeight="1">
      <c r="A56" s="64">
        <v>50</v>
      </c>
      <c r="B56" s="85"/>
      <c r="C56" s="93" t="s">
        <v>697</v>
      </c>
      <c r="D56" s="93" t="s">
        <v>703</v>
      </c>
      <c r="E56" s="93" t="s">
        <v>698</v>
      </c>
      <c r="F56" s="87" t="s">
        <v>418</v>
      </c>
      <c r="G56" s="97"/>
      <c r="H56" s="96" t="s">
        <v>699</v>
      </c>
      <c r="I56" s="69" t="s">
        <v>628</v>
      </c>
      <c r="J56" s="69">
        <v>3340</v>
      </c>
      <c r="K56" s="70" t="s">
        <v>628</v>
      </c>
      <c r="L56" s="68">
        <v>2100</v>
      </c>
      <c r="M56" s="110" t="s">
        <v>629</v>
      </c>
      <c r="N56" s="110" t="s">
        <v>3707</v>
      </c>
      <c r="O56" s="110" t="s">
        <v>629</v>
      </c>
      <c r="P56" s="110" t="s">
        <v>3061</v>
      </c>
    </row>
    <row r="57" spans="1:16" s="64" customFormat="1" ht="14.1" customHeight="1">
      <c r="A57" s="64">
        <v>51</v>
      </c>
      <c r="B57" s="85">
        <v>18</v>
      </c>
      <c r="C57" s="93" t="s">
        <v>704</v>
      </c>
      <c r="D57" s="93" t="s">
        <v>705</v>
      </c>
      <c r="E57" s="93" t="s">
        <v>706</v>
      </c>
      <c r="F57" s="87" t="s">
        <v>418</v>
      </c>
      <c r="G57" s="96" t="s">
        <v>707</v>
      </c>
      <c r="H57" s="95"/>
      <c r="I57" s="69">
        <v>5440</v>
      </c>
      <c r="J57" s="69" t="s">
        <v>628</v>
      </c>
      <c r="K57" s="70">
        <v>5470</v>
      </c>
      <c r="L57" s="68">
        <v>2270</v>
      </c>
      <c r="M57" s="110" t="s">
        <v>3793</v>
      </c>
      <c r="N57" s="110" t="s">
        <v>629</v>
      </c>
      <c r="O57" s="110" t="s">
        <v>2854</v>
      </c>
      <c r="P57" s="110" t="s">
        <v>3038</v>
      </c>
    </row>
    <row r="58" spans="1:16" s="64" customFormat="1" ht="14.1" customHeight="1">
      <c r="A58" s="64">
        <v>52</v>
      </c>
      <c r="B58" s="85"/>
      <c r="C58" s="93" t="s">
        <v>704</v>
      </c>
      <c r="D58" s="93" t="s">
        <v>705</v>
      </c>
      <c r="E58" s="93"/>
      <c r="F58" s="87" t="s">
        <v>418</v>
      </c>
      <c r="G58" s="95" t="s">
        <v>708</v>
      </c>
      <c r="H58" s="96"/>
      <c r="I58" s="69">
        <v>3650</v>
      </c>
      <c r="J58" s="69" t="s">
        <v>628</v>
      </c>
      <c r="K58" s="70" t="s">
        <v>628</v>
      </c>
      <c r="L58" s="68">
        <v>2820</v>
      </c>
      <c r="M58" s="110" t="s">
        <v>631</v>
      </c>
      <c r="N58" s="110" t="s">
        <v>629</v>
      </c>
      <c r="O58" s="110" t="s">
        <v>629</v>
      </c>
      <c r="P58" s="110" t="s">
        <v>3062</v>
      </c>
    </row>
    <row r="59" spans="1:16" s="64" customFormat="1" ht="14.1" customHeight="1">
      <c r="A59" s="64">
        <v>53</v>
      </c>
      <c r="B59" s="85"/>
      <c r="C59" s="93" t="s">
        <v>704</v>
      </c>
      <c r="D59" s="93" t="s">
        <v>705</v>
      </c>
      <c r="E59" s="93" t="s">
        <v>709</v>
      </c>
      <c r="F59" s="87" t="s">
        <v>139</v>
      </c>
      <c r="G59" s="95" t="s">
        <v>707</v>
      </c>
      <c r="H59" s="96" t="s">
        <v>395</v>
      </c>
      <c r="I59" s="69" t="s">
        <v>628</v>
      </c>
      <c r="J59" s="69" t="s">
        <v>628</v>
      </c>
      <c r="K59" s="70">
        <v>3480</v>
      </c>
      <c r="L59" s="68">
        <v>3380</v>
      </c>
      <c r="M59" s="110" t="s">
        <v>629</v>
      </c>
      <c r="N59" s="110" t="s">
        <v>629</v>
      </c>
      <c r="O59" s="110" t="s">
        <v>3520</v>
      </c>
      <c r="P59" s="110" t="s">
        <v>629</v>
      </c>
    </row>
    <row r="60" spans="1:16" s="64" customFormat="1" ht="14.1" customHeight="1">
      <c r="A60" s="64">
        <v>54</v>
      </c>
      <c r="B60" s="85"/>
      <c r="C60" s="93" t="s">
        <v>704</v>
      </c>
      <c r="D60" s="93" t="s">
        <v>705</v>
      </c>
      <c r="E60" s="93"/>
      <c r="F60" s="87" t="s">
        <v>139</v>
      </c>
      <c r="G60" s="95" t="s">
        <v>710</v>
      </c>
      <c r="H60" s="96" t="s">
        <v>395</v>
      </c>
      <c r="I60" s="69" t="s">
        <v>628</v>
      </c>
      <c r="J60" s="69" t="s">
        <v>628</v>
      </c>
      <c r="K60" s="70" t="s">
        <v>628</v>
      </c>
      <c r="L60" s="68">
        <v>4700</v>
      </c>
      <c r="M60" s="110" t="s">
        <v>629</v>
      </c>
      <c r="N60" s="110" t="s">
        <v>629</v>
      </c>
      <c r="O60" s="110" t="s">
        <v>629</v>
      </c>
      <c r="P60" s="110" t="s">
        <v>629</v>
      </c>
    </row>
    <row r="61" spans="1:16" s="64" customFormat="1" ht="14.1" customHeight="1">
      <c r="A61" s="64">
        <v>55</v>
      </c>
      <c r="B61" s="85">
        <v>19</v>
      </c>
      <c r="C61" s="93" t="s">
        <v>704</v>
      </c>
      <c r="D61" s="93" t="s">
        <v>711</v>
      </c>
      <c r="E61" s="93" t="s">
        <v>706</v>
      </c>
      <c r="F61" s="87" t="s">
        <v>126</v>
      </c>
      <c r="G61" s="96" t="s">
        <v>712</v>
      </c>
      <c r="H61" s="96" t="s">
        <v>713</v>
      </c>
      <c r="I61" s="69" t="s">
        <v>628</v>
      </c>
      <c r="J61" s="69" t="s">
        <v>628</v>
      </c>
      <c r="K61" s="70" t="s">
        <v>628</v>
      </c>
      <c r="L61" s="68" t="s">
        <v>628</v>
      </c>
      <c r="M61" s="110" t="s">
        <v>629</v>
      </c>
      <c r="N61" s="110" t="s">
        <v>629</v>
      </c>
      <c r="O61" s="110" t="s">
        <v>629</v>
      </c>
      <c r="P61" s="110" t="s">
        <v>629</v>
      </c>
    </row>
    <row r="62" spans="1:16" s="64" customFormat="1" ht="14.1" customHeight="1">
      <c r="A62" s="64">
        <v>56</v>
      </c>
      <c r="B62" s="85"/>
      <c r="C62" s="93" t="s">
        <v>704</v>
      </c>
      <c r="D62" s="93" t="s">
        <v>711</v>
      </c>
      <c r="E62" s="93" t="s">
        <v>714</v>
      </c>
      <c r="F62" s="87" t="s">
        <v>125</v>
      </c>
      <c r="G62" s="95" t="s">
        <v>132</v>
      </c>
      <c r="H62" s="96" t="s">
        <v>636</v>
      </c>
      <c r="I62" s="69">
        <v>3550</v>
      </c>
      <c r="J62" s="69" t="s">
        <v>628</v>
      </c>
      <c r="K62" s="70" t="s">
        <v>628</v>
      </c>
      <c r="L62" s="68">
        <v>4000</v>
      </c>
      <c r="M62" s="110" t="s">
        <v>629</v>
      </c>
      <c r="N62" s="110"/>
      <c r="O62" s="110" t="s">
        <v>629</v>
      </c>
      <c r="P62" s="110" t="s">
        <v>629</v>
      </c>
    </row>
    <row r="63" spans="1:16" s="64" customFormat="1" ht="14.1" customHeight="1">
      <c r="A63" s="64">
        <v>57</v>
      </c>
      <c r="B63" s="85"/>
      <c r="C63" s="93" t="s">
        <v>704</v>
      </c>
      <c r="D63" s="93" t="s">
        <v>711</v>
      </c>
      <c r="E63" s="93" t="s">
        <v>714</v>
      </c>
      <c r="F63" s="87" t="s">
        <v>133</v>
      </c>
      <c r="G63" s="95" t="s">
        <v>132</v>
      </c>
      <c r="H63" s="96" t="s">
        <v>636</v>
      </c>
      <c r="I63" s="69">
        <v>7300</v>
      </c>
      <c r="J63" s="69">
        <v>7800</v>
      </c>
      <c r="K63" s="70">
        <v>7280</v>
      </c>
      <c r="L63" s="68">
        <v>7410</v>
      </c>
      <c r="M63" s="110" t="s">
        <v>629</v>
      </c>
      <c r="N63" s="110" t="s">
        <v>629</v>
      </c>
      <c r="O63" s="110" t="s">
        <v>3395</v>
      </c>
      <c r="P63" s="110" t="s">
        <v>629</v>
      </c>
    </row>
    <row r="64" spans="1:16" s="64" customFormat="1" ht="14.1" customHeight="1">
      <c r="A64" s="64">
        <v>58</v>
      </c>
      <c r="B64" s="85"/>
      <c r="C64" s="93" t="s">
        <v>704</v>
      </c>
      <c r="D64" s="93" t="s">
        <v>711</v>
      </c>
      <c r="E64" s="93" t="s">
        <v>706</v>
      </c>
      <c r="F64" s="87" t="s">
        <v>133</v>
      </c>
      <c r="G64" s="96" t="s">
        <v>715</v>
      </c>
      <c r="H64" s="96" t="s">
        <v>713</v>
      </c>
      <c r="I64" s="69" t="s">
        <v>628</v>
      </c>
      <c r="J64" s="69" t="s">
        <v>628</v>
      </c>
      <c r="K64" s="70" t="s">
        <v>628</v>
      </c>
      <c r="L64" s="68" t="s">
        <v>628</v>
      </c>
      <c r="M64" s="110" t="s">
        <v>629</v>
      </c>
      <c r="N64" s="110" t="s">
        <v>629</v>
      </c>
      <c r="O64" s="110" t="s">
        <v>629</v>
      </c>
      <c r="P64" s="110" t="s">
        <v>629</v>
      </c>
    </row>
    <row r="65" spans="1:16" s="64" customFormat="1" ht="14.1" customHeight="1">
      <c r="A65" s="64">
        <v>59</v>
      </c>
      <c r="B65" s="85"/>
      <c r="C65" s="93" t="s">
        <v>704</v>
      </c>
      <c r="D65" s="93" t="s">
        <v>711</v>
      </c>
      <c r="E65" s="93"/>
      <c r="F65" s="87" t="s">
        <v>133</v>
      </c>
      <c r="G65" s="96" t="s">
        <v>716</v>
      </c>
      <c r="H65" s="96" t="s">
        <v>717</v>
      </c>
      <c r="I65" s="69">
        <v>6400</v>
      </c>
      <c r="J65" s="69" t="s">
        <v>628</v>
      </c>
      <c r="K65" s="70" t="s">
        <v>628</v>
      </c>
      <c r="L65" s="68">
        <v>8980</v>
      </c>
      <c r="M65" s="110" t="s">
        <v>629</v>
      </c>
      <c r="N65" s="110" t="s">
        <v>629</v>
      </c>
      <c r="O65" s="110" t="s">
        <v>629</v>
      </c>
      <c r="P65" s="110" t="s">
        <v>3063</v>
      </c>
    </row>
    <row r="66" spans="1:16" s="64" customFormat="1" ht="14.1" customHeight="1">
      <c r="A66" s="64">
        <v>60</v>
      </c>
      <c r="B66" s="85"/>
      <c r="C66" s="93" t="s">
        <v>704</v>
      </c>
      <c r="D66" s="93" t="s">
        <v>711</v>
      </c>
      <c r="E66" s="93" t="s">
        <v>718</v>
      </c>
      <c r="F66" s="87" t="s">
        <v>126</v>
      </c>
      <c r="G66" s="95" t="s">
        <v>719</v>
      </c>
      <c r="H66" s="96" t="s">
        <v>717</v>
      </c>
      <c r="I66" s="69">
        <v>1860</v>
      </c>
      <c r="J66" s="69">
        <v>2400</v>
      </c>
      <c r="K66" s="70" t="s">
        <v>628</v>
      </c>
      <c r="L66" s="68">
        <v>2700</v>
      </c>
      <c r="M66" s="110" t="s">
        <v>629</v>
      </c>
      <c r="N66" s="110" t="s">
        <v>629</v>
      </c>
      <c r="O66" s="110" t="s">
        <v>629</v>
      </c>
      <c r="P66" s="110" t="s">
        <v>3063</v>
      </c>
    </row>
    <row r="67" spans="1:16" s="64" customFormat="1" ht="14.1" customHeight="1">
      <c r="A67" s="64">
        <v>61</v>
      </c>
      <c r="B67" s="85"/>
      <c r="C67" s="93" t="s">
        <v>704</v>
      </c>
      <c r="D67" s="93" t="s">
        <v>711</v>
      </c>
      <c r="E67" s="93"/>
      <c r="F67" s="87" t="s">
        <v>126</v>
      </c>
      <c r="G67" s="95" t="s">
        <v>720</v>
      </c>
      <c r="H67" s="96" t="s">
        <v>636</v>
      </c>
      <c r="I67" s="69">
        <v>2450</v>
      </c>
      <c r="J67" s="69">
        <v>2400</v>
      </c>
      <c r="K67" s="70">
        <v>2600</v>
      </c>
      <c r="L67" s="68">
        <v>2600</v>
      </c>
      <c r="M67" s="110" t="s">
        <v>629</v>
      </c>
      <c r="N67" s="110" t="s">
        <v>3857</v>
      </c>
      <c r="O67" s="110" t="s">
        <v>2857</v>
      </c>
      <c r="P67" s="110" t="s">
        <v>629</v>
      </c>
    </row>
    <row r="68" spans="1:16" s="64" customFormat="1" ht="14.1" customHeight="1">
      <c r="A68" s="64">
        <v>62</v>
      </c>
      <c r="B68" s="85"/>
      <c r="C68" s="93" t="s">
        <v>704</v>
      </c>
      <c r="D68" s="93" t="s">
        <v>711</v>
      </c>
      <c r="E68" s="93"/>
      <c r="F68" s="87" t="s">
        <v>418</v>
      </c>
      <c r="G68" s="95" t="s">
        <v>720</v>
      </c>
      <c r="H68" s="96" t="s">
        <v>721</v>
      </c>
      <c r="I68" s="69">
        <v>3200</v>
      </c>
      <c r="J68" s="69">
        <v>3500</v>
      </c>
      <c r="K68" s="70" t="s">
        <v>628</v>
      </c>
      <c r="L68" s="68">
        <v>2850</v>
      </c>
      <c r="M68" s="110" t="s">
        <v>629</v>
      </c>
      <c r="N68" s="110"/>
      <c r="O68" s="110" t="s">
        <v>629</v>
      </c>
      <c r="P68" s="110" t="s">
        <v>3064</v>
      </c>
    </row>
    <row r="69" spans="1:16" s="64" customFormat="1" ht="14.1" customHeight="1">
      <c r="A69" s="64">
        <v>63</v>
      </c>
      <c r="B69" s="85">
        <v>20</v>
      </c>
      <c r="C69" s="93" t="s">
        <v>704</v>
      </c>
      <c r="D69" s="93" t="s">
        <v>722</v>
      </c>
      <c r="E69" s="93"/>
      <c r="F69" s="87" t="s">
        <v>139</v>
      </c>
      <c r="G69" s="95" t="s">
        <v>723</v>
      </c>
      <c r="H69" s="96" t="s">
        <v>713</v>
      </c>
      <c r="I69" s="69" t="s">
        <v>628</v>
      </c>
      <c r="J69" s="69" t="s">
        <v>628</v>
      </c>
      <c r="K69" s="70" t="s">
        <v>628</v>
      </c>
      <c r="L69" s="68">
        <v>1020</v>
      </c>
      <c r="M69" s="110" t="s">
        <v>629</v>
      </c>
      <c r="N69" s="110" t="s">
        <v>629</v>
      </c>
      <c r="O69" s="110"/>
      <c r="P69" s="110" t="s">
        <v>3065</v>
      </c>
    </row>
    <row r="70" spans="1:16" s="64" customFormat="1" ht="14.1" customHeight="1">
      <c r="A70" s="64">
        <v>64</v>
      </c>
      <c r="B70" s="85"/>
      <c r="C70" s="93" t="s">
        <v>704</v>
      </c>
      <c r="D70" s="93" t="s">
        <v>722</v>
      </c>
      <c r="E70" s="93" t="s">
        <v>724</v>
      </c>
      <c r="F70" s="87" t="s">
        <v>139</v>
      </c>
      <c r="G70" s="95" t="s">
        <v>722</v>
      </c>
      <c r="H70" s="96" t="s">
        <v>653</v>
      </c>
      <c r="I70" s="69" t="s">
        <v>628</v>
      </c>
      <c r="J70" s="69" t="s">
        <v>628</v>
      </c>
      <c r="K70" s="70" t="s">
        <v>628</v>
      </c>
      <c r="L70" s="68">
        <v>1620</v>
      </c>
      <c r="M70" s="110" t="s">
        <v>629</v>
      </c>
      <c r="N70" s="110" t="s">
        <v>629</v>
      </c>
      <c r="O70" s="110" t="s">
        <v>629</v>
      </c>
      <c r="P70" s="110" t="s">
        <v>3066</v>
      </c>
    </row>
    <row r="71" spans="1:16" s="64" customFormat="1" ht="14.1" customHeight="1">
      <c r="A71" s="64">
        <v>65</v>
      </c>
      <c r="B71" s="86">
        <v>21</v>
      </c>
      <c r="C71" s="93" t="s">
        <v>704</v>
      </c>
      <c r="D71" s="92" t="s">
        <v>725</v>
      </c>
      <c r="E71" s="92"/>
      <c r="F71" s="88" t="s">
        <v>418</v>
      </c>
      <c r="G71" s="95" t="s">
        <v>725</v>
      </c>
      <c r="H71" s="95" t="s">
        <v>713</v>
      </c>
      <c r="I71" s="69">
        <v>3850</v>
      </c>
      <c r="J71" s="69" t="s">
        <v>628</v>
      </c>
      <c r="K71" s="70">
        <v>4920</v>
      </c>
      <c r="L71" s="68">
        <v>2270</v>
      </c>
      <c r="M71" s="110" t="s">
        <v>3655</v>
      </c>
      <c r="N71" s="110" t="s">
        <v>629</v>
      </c>
      <c r="O71" s="110" t="s">
        <v>3930</v>
      </c>
      <c r="P71" s="110" t="s">
        <v>3038</v>
      </c>
    </row>
    <row r="72" spans="1:16" s="64" customFormat="1" ht="14.1" customHeight="1">
      <c r="A72" s="64">
        <v>66</v>
      </c>
      <c r="B72" s="85">
        <v>22</v>
      </c>
      <c r="C72" s="93" t="s">
        <v>704</v>
      </c>
      <c r="D72" s="92" t="s">
        <v>726</v>
      </c>
      <c r="E72" s="93"/>
      <c r="F72" s="87" t="s">
        <v>133</v>
      </c>
      <c r="G72" s="95" t="s">
        <v>727</v>
      </c>
      <c r="H72" s="96" t="s">
        <v>636</v>
      </c>
      <c r="I72" s="69">
        <v>8900</v>
      </c>
      <c r="J72" s="69">
        <v>8700</v>
      </c>
      <c r="K72" s="70">
        <v>9660</v>
      </c>
      <c r="L72" s="68">
        <v>10850</v>
      </c>
      <c r="M72" s="110" t="s">
        <v>629</v>
      </c>
      <c r="N72" s="110" t="s">
        <v>3858</v>
      </c>
      <c r="O72" s="110" t="s">
        <v>2855</v>
      </c>
      <c r="P72" s="110" t="s">
        <v>3038</v>
      </c>
    </row>
    <row r="73" spans="1:16" s="64" customFormat="1" ht="14.1" customHeight="1">
      <c r="A73" s="64">
        <v>67</v>
      </c>
      <c r="B73" s="85"/>
      <c r="C73" s="93" t="s">
        <v>704</v>
      </c>
      <c r="D73" s="92" t="s">
        <v>726</v>
      </c>
      <c r="E73" s="93" t="s">
        <v>728</v>
      </c>
      <c r="F73" s="87" t="s">
        <v>418</v>
      </c>
      <c r="G73" s="95" t="s">
        <v>127</v>
      </c>
      <c r="H73" s="96" t="s">
        <v>636</v>
      </c>
      <c r="I73" s="69">
        <v>4600</v>
      </c>
      <c r="J73" s="69">
        <v>5200</v>
      </c>
      <c r="K73" s="70">
        <v>3700</v>
      </c>
      <c r="L73" s="68">
        <v>5000</v>
      </c>
      <c r="M73" s="110" t="s">
        <v>3168</v>
      </c>
      <c r="N73" s="110" t="s">
        <v>3859</v>
      </c>
      <c r="O73" s="110" t="s">
        <v>3521</v>
      </c>
      <c r="P73" s="110" t="s">
        <v>3067</v>
      </c>
    </row>
    <row r="74" spans="1:16" s="64" customFormat="1" ht="14.1" customHeight="1">
      <c r="A74" s="64">
        <v>68</v>
      </c>
      <c r="B74" s="85"/>
      <c r="C74" s="93" t="s">
        <v>704</v>
      </c>
      <c r="D74" s="92" t="s">
        <v>726</v>
      </c>
      <c r="E74" s="93" t="s">
        <v>729</v>
      </c>
      <c r="F74" s="87" t="s">
        <v>418</v>
      </c>
      <c r="G74" s="96" t="s">
        <v>524</v>
      </c>
      <c r="H74" s="96" t="s">
        <v>649</v>
      </c>
      <c r="I74" s="69" t="s">
        <v>628</v>
      </c>
      <c r="J74" s="69" t="s">
        <v>628</v>
      </c>
      <c r="K74" s="70" t="s">
        <v>628</v>
      </c>
      <c r="L74" s="68" t="s">
        <v>628</v>
      </c>
      <c r="M74" s="110" t="s">
        <v>629</v>
      </c>
      <c r="N74" s="110"/>
      <c r="O74" s="110" t="s">
        <v>629</v>
      </c>
      <c r="P74" s="110" t="s">
        <v>629</v>
      </c>
    </row>
    <row r="75" spans="1:16" s="64" customFormat="1" ht="14.1" customHeight="1">
      <c r="A75" s="64">
        <v>69</v>
      </c>
      <c r="B75" s="85"/>
      <c r="C75" s="93" t="s">
        <v>704</v>
      </c>
      <c r="D75" s="92" t="s">
        <v>726</v>
      </c>
      <c r="E75" s="93" t="s">
        <v>730</v>
      </c>
      <c r="F75" s="87" t="s">
        <v>418</v>
      </c>
      <c r="G75" s="96" t="s">
        <v>524</v>
      </c>
      <c r="H75" s="96" t="s">
        <v>731</v>
      </c>
      <c r="I75" s="69" t="s">
        <v>628</v>
      </c>
      <c r="J75" s="69" t="s">
        <v>628</v>
      </c>
      <c r="K75" s="70">
        <v>8800</v>
      </c>
      <c r="L75" s="68" t="s">
        <v>628</v>
      </c>
      <c r="M75" s="110" t="s">
        <v>629</v>
      </c>
      <c r="N75" s="110" t="s">
        <v>629</v>
      </c>
      <c r="O75" s="110" t="s">
        <v>3522</v>
      </c>
      <c r="P75" s="110" t="s">
        <v>629</v>
      </c>
    </row>
    <row r="76" spans="1:16" s="64" customFormat="1" ht="14.1" customHeight="1">
      <c r="A76" s="64">
        <v>70</v>
      </c>
      <c r="B76" s="85"/>
      <c r="C76" s="93" t="s">
        <v>704</v>
      </c>
      <c r="D76" s="92" t="s">
        <v>726</v>
      </c>
      <c r="E76" s="94" t="s">
        <v>128</v>
      </c>
      <c r="F76" s="87" t="s">
        <v>418</v>
      </c>
      <c r="G76" s="96" t="s">
        <v>732</v>
      </c>
      <c r="H76" s="96" t="s">
        <v>636</v>
      </c>
      <c r="I76" s="69" t="s">
        <v>628</v>
      </c>
      <c r="J76" s="69" t="s">
        <v>628</v>
      </c>
      <c r="K76" s="70" t="s">
        <v>628</v>
      </c>
      <c r="L76" s="68" t="s">
        <v>628</v>
      </c>
      <c r="M76" s="110" t="s">
        <v>629</v>
      </c>
      <c r="N76" s="110" t="s">
        <v>629</v>
      </c>
      <c r="O76" s="110" t="s">
        <v>629</v>
      </c>
      <c r="P76" s="110" t="s">
        <v>629</v>
      </c>
    </row>
    <row r="77" spans="1:16" s="64" customFormat="1" ht="14.1" customHeight="1">
      <c r="A77" s="64">
        <v>71</v>
      </c>
      <c r="B77" s="85">
        <v>23</v>
      </c>
      <c r="C77" s="93" t="s">
        <v>704</v>
      </c>
      <c r="D77" s="93" t="s">
        <v>129</v>
      </c>
      <c r="E77" s="93" t="s">
        <v>733</v>
      </c>
      <c r="F77" s="87" t="s">
        <v>734</v>
      </c>
      <c r="G77" s="95" t="s">
        <v>735</v>
      </c>
      <c r="H77" s="96" t="s">
        <v>377</v>
      </c>
      <c r="I77" s="69" t="s">
        <v>628</v>
      </c>
      <c r="J77" s="69" t="s">
        <v>628</v>
      </c>
      <c r="K77" s="70" t="s">
        <v>628</v>
      </c>
      <c r="L77" s="68">
        <v>2280</v>
      </c>
      <c r="M77" s="110" t="s">
        <v>629</v>
      </c>
      <c r="N77" s="110" t="s">
        <v>629</v>
      </c>
      <c r="O77" s="110" t="s">
        <v>629</v>
      </c>
      <c r="P77" s="110" t="s">
        <v>3505</v>
      </c>
    </row>
    <row r="78" spans="1:16" s="64" customFormat="1" ht="14.1" customHeight="1">
      <c r="A78" s="64">
        <v>72</v>
      </c>
      <c r="B78" s="85"/>
      <c r="C78" s="93" t="s">
        <v>704</v>
      </c>
      <c r="D78" s="93" t="s">
        <v>129</v>
      </c>
      <c r="E78" s="93" t="s">
        <v>706</v>
      </c>
      <c r="F78" s="87" t="s">
        <v>736</v>
      </c>
      <c r="G78" s="96" t="s">
        <v>737</v>
      </c>
      <c r="H78" s="96" t="s">
        <v>713</v>
      </c>
      <c r="I78" s="69" t="s">
        <v>628</v>
      </c>
      <c r="J78" s="69" t="s">
        <v>628</v>
      </c>
      <c r="K78" s="70" t="s">
        <v>628</v>
      </c>
      <c r="L78" s="68">
        <v>1810</v>
      </c>
      <c r="M78" s="110" t="s">
        <v>629</v>
      </c>
      <c r="N78" s="110" t="s">
        <v>629</v>
      </c>
      <c r="O78" s="110"/>
      <c r="P78" s="110" t="s">
        <v>3068</v>
      </c>
    </row>
    <row r="79" spans="1:16" s="64" customFormat="1" ht="14.1" customHeight="1">
      <c r="A79" s="64">
        <v>73</v>
      </c>
      <c r="B79" s="85"/>
      <c r="C79" s="93" t="s">
        <v>704</v>
      </c>
      <c r="D79" s="93" t="s">
        <v>129</v>
      </c>
      <c r="E79" s="93" t="s">
        <v>738</v>
      </c>
      <c r="F79" s="87" t="s">
        <v>130</v>
      </c>
      <c r="G79" s="95" t="s">
        <v>737</v>
      </c>
      <c r="H79" s="95" t="s">
        <v>739</v>
      </c>
      <c r="I79" s="69" t="s">
        <v>628</v>
      </c>
      <c r="J79" s="69" t="s">
        <v>628</v>
      </c>
      <c r="K79" s="70" t="s">
        <v>628</v>
      </c>
      <c r="L79" s="68">
        <v>450</v>
      </c>
      <c r="M79" s="110" t="s">
        <v>629</v>
      </c>
      <c r="N79" s="110" t="s">
        <v>629</v>
      </c>
      <c r="O79" s="110" t="s">
        <v>629</v>
      </c>
      <c r="P79" s="110" t="s">
        <v>3230</v>
      </c>
    </row>
    <row r="80" spans="1:16" s="64" customFormat="1" ht="14.1" customHeight="1">
      <c r="A80" s="64">
        <v>74</v>
      </c>
      <c r="B80" s="85"/>
      <c r="C80" s="93" t="s">
        <v>704</v>
      </c>
      <c r="D80" s="93" t="s">
        <v>129</v>
      </c>
      <c r="E80" s="93"/>
      <c r="F80" s="87" t="s">
        <v>418</v>
      </c>
      <c r="G80" s="95" t="s">
        <v>737</v>
      </c>
      <c r="H80" s="96" t="s">
        <v>377</v>
      </c>
      <c r="I80" s="69" t="s">
        <v>628</v>
      </c>
      <c r="J80" s="69" t="s">
        <v>628</v>
      </c>
      <c r="K80" s="70" t="s">
        <v>628</v>
      </c>
      <c r="L80" s="68">
        <v>1990</v>
      </c>
      <c r="M80" s="110" t="s">
        <v>629</v>
      </c>
      <c r="N80" s="110" t="s">
        <v>629</v>
      </c>
      <c r="O80" s="110" t="s">
        <v>629</v>
      </c>
      <c r="P80" s="110" t="s">
        <v>3505</v>
      </c>
    </row>
    <row r="81" spans="1:16" s="64" customFormat="1" ht="14.1" customHeight="1">
      <c r="A81" s="64">
        <v>75</v>
      </c>
      <c r="B81" s="85"/>
      <c r="C81" s="93" t="s">
        <v>704</v>
      </c>
      <c r="D81" s="93" t="s">
        <v>129</v>
      </c>
      <c r="E81" s="93" t="s">
        <v>740</v>
      </c>
      <c r="F81" s="87" t="s">
        <v>418</v>
      </c>
      <c r="G81" s="95" t="s">
        <v>741</v>
      </c>
      <c r="H81" s="96" t="s">
        <v>395</v>
      </c>
      <c r="I81" s="69" t="s">
        <v>628</v>
      </c>
      <c r="J81" s="69" t="s">
        <v>628</v>
      </c>
      <c r="K81" s="70" t="s">
        <v>628</v>
      </c>
      <c r="L81" s="68" t="s">
        <v>628</v>
      </c>
      <c r="M81" s="110" t="s">
        <v>629</v>
      </c>
      <c r="N81" s="110" t="s">
        <v>629</v>
      </c>
      <c r="O81" s="110" t="s">
        <v>629</v>
      </c>
      <c r="P81" s="110" t="s">
        <v>629</v>
      </c>
    </row>
    <row r="82" spans="1:16" s="64" customFormat="1" ht="14.1" customHeight="1">
      <c r="A82" s="64">
        <v>76</v>
      </c>
      <c r="B82" s="85"/>
      <c r="C82" s="93" t="s">
        <v>704</v>
      </c>
      <c r="D82" s="93" t="s">
        <v>129</v>
      </c>
      <c r="E82" s="93" t="s">
        <v>724</v>
      </c>
      <c r="F82" s="87" t="s">
        <v>742</v>
      </c>
      <c r="G82" s="96" t="s">
        <v>743</v>
      </c>
      <c r="H82" s="96" t="s">
        <v>653</v>
      </c>
      <c r="I82" s="69" t="s">
        <v>628</v>
      </c>
      <c r="J82" s="69" t="s">
        <v>628</v>
      </c>
      <c r="K82" s="70" t="s">
        <v>628</v>
      </c>
      <c r="L82" s="68">
        <v>390</v>
      </c>
      <c r="M82" s="110" t="s">
        <v>629</v>
      </c>
      <c r="N82" s="110" t="s">
        <v>629</v>
      </c>
      <c r="O82" s="110" t="s">
        <v>629</v>
      </c>
      <c r="P82" s="110" t="s">
        <v>3231</v>
      </c>
    </row>
    <row r="83" spans="1:16" s="64" customFormat="1" ht="14.1" customHeight="1">
      <c r="A83" s="64">
        <v>77</v>
      </c>
      <c r="B83" s="85"/>
      <c r="C83" s="93" t="s">
        <v>704</v>
      </c>
      <c r="D83" s="93" t="s">
        <v>129</v>
      </c>
      <c r="E83" s="93" t="s">
        <v>698</v>
      </c>
      <c r="F83" s="87" t="s">
        <v>418</v>
      </c>
      <c r="G83" s="96" t="s">
        <v>744</v>
      </c>
      <c r="H83" s="95" t="s">
        <v>699</v>
      </c>
      <c r="I83" s="69">
        <v>3250</v>
      </c>
      <c r="J83" s="69" t="s">
        <v>628</v>
      </c>
      <c r="K83" s="70" t="s">
        <v>628</v>
      </c>
      <c r="L83" s="68">
        <v>2520</v>
      </c>
      <c r="M83" s="110" t="s">
        <v>631</v>
      </c>
      <c r="N83" s="110" t="s">
        <v>629</v>
      </c>
      <c r="O83" s="110" t="s">
        <v>629</v>
      </c>
      <c r="P83" s="110" t="s">
        <v>3069</v>
      </c>
    </row>
    <row r="84" spans="1:16" s="64" customFormat="1" ht="14.1" customHeight="1">
      <c r="A84" s="64">
        <v>78</v>
      </c>
      <c r="B84" s="85"/>
      <c r="C84" s="93" t="s">
        <v>704</v>
      </c>
      <c r="D84" s="93" t="s">
        <v>129</v>
      </c>
      <c r="E84" s="93" t="s">
        <v>740</v>
      </c>
      <c r="F84" s="85" t="s">
        <v>1505</v>
      </c>
      <c r="G84" s="96" t="s">
        <v>746</v>
      </c>
      <c r="H84" s="96" t="s">
        <v>395</v>
      </c>
      <c r="I84" s="69" t="s">
        <v>628</v>
      </c>
      <c r="J84" s="69" t="s">
        <v>628</v>
      </c>
      <c r="K84" s="70">
        <v>1050</v>
      </c>
      <c r="L84" s="68">
        <v>980</v>
      </c>
      <c r="M84" s="110" t="s">
        <v>629</v>
      </c>
      <c r="N84" s="110" t="s">
        <v>629</v>
      </c>
      <c r="O84" s="110" t="s">
        <v>2856</v>
      </c>
      <c r="P84" s="110" t="s">
        <v>629</v>
      </c>
    </row>
    <row r="85" spans="1:16" s="64" customFormat="1" ht="14.1" customHeight="1">
      <c r="A85" s="64">
        <v>79</v>
      </c>
      <c r="B85" s="85"/>
      <c r="C85" s="93" t="s">
        <v>704</v>
      </c>
      <c r="D85" s="93" t="s">
        <v>129</v>
      </c>
      <c r="E85" s="93"/>
      <c r="F85" s="87" t="s">
        <v>418</v>
      </c>
      <c r="G85" s="96" t="s">
        <v>744</v>
      </c>
      <c r="H85" s="95" t="s">
        <v>713</v>
      </c>
      <c r="I85" s="69">
        <v>2850</v>
      </c>
      <c r="J85" s="69" t="s">
        <v>628</v>
      </c>
      <c r="K85" s="70" t="s">
        <v>628</v>
      </c>
      <c r="L85" s="68">
        <v>2320</v>
      </c>
      <c r="M85" s="110" t="s">
        <v>629</v>
      </c>
      <c r="N85" s="110" t="s">
        <v>629</v>
      </c>
      <c r="O85" s="110" t="s">
        <v>629</v>
      </c>
      <c r="P85" s="110" t="s">
        <v>3038</v>
      </c>
    </row>
    <row r="86" spans="1:16" s="64" customFormat="1" ht="14.1" customHeight="1">
      <c r="A86" s="64">
        <v>80</v>
      </c>
      <c r="B86" s="85">
        <v>24</v>
      </c>
      <c r="C86" s="93" t="s">
        <v>704</v>
      </c>
      <c r="D86" s="93" t="s">
        <v>131</v>
      </c>
      <c r="E86" s="93" t="s">
        <v>714</v>
      </c>
      <c r="F86" s="87" t="s">
        <v>125</v>
      </c>
      <c r="G86" s="95" t="s">
        <v>132</v>
      </c>
      <c r="H86" s="96" t="s">
        <v>636</v>
      </c>
      <c r="I86" s="69" t="s">
        <v>628</v>
      </c>
      <c r="J86" s="69">
        <v>3700</v>
      </c>
      <c r="K86" s="70" t="s">
        <v>628</v>
      </c>
      <c r="L86" s="70">
        <v>4000</v>
      </c>
      <c r="M86" s="110" t="s">
        <v>629</v>
      </c>
      <c r="N86" s="110" t="s">
        <v>629</v>
      </c>
      <c r="O86" s="110" t="s">
        <v>629</v>
      </c>
      <c r="P86" s="110" t="s">
        <v>629</v>
      </c>
    </row>
    <row r="87" spans="1:16" s="64" customFormat="1" ht="14.1" customHeight="1">
      <c r="A87" s="64">
        <v>81</v>
      </c>
      <c r="B87" s="85"/>
      <c r="C87" s="93" t="s">
        <v>704</v>
      </c>
      <c r="D87" s="93" t="s">
        <v>131</v>
      </c>
      <c r="E87" s="93" t="s">
        <v>714</v>
      </c>
      <c r="F87" s="87" t="s">
        <v>133</v>
      </c>
      <c r="G87" s="95" t="s">
        <v>132</v>
      </c>
      <c r="H87" s="96" t="s">
        <v>636</v>
      </c>
      <c r="I87" s="69">
        <v>6850</v>
      </c>
      <c r="J87" s="69">
        <v>7800</v>
      </c>
      <c r="K87" s="70" t="s">
        <v>628</v>
      </c>
      <c r="L87" s="68">
        <v>7410</v>
      </c>
      <c r="M87" s="110" t="s">
        <v>629</v>
      </c>
      <c r="N87" s="110" t="s">
        <v>629</v>
      </c>
      <c r="O87" s="110" t="s">
        <v>629</v>
      </c>
      <c r="P87" s="110" t="s">
        <v>629</v>
      </c>
    </row>
    <row r="88" spans="1:16" s="64" customFormat="1" ht="14.1" customHeight="1">
      <c r="A88" s="64">
        <v>82</v>
      </c>
      <c r="B88" s="85"/>
      <c r="C88" s="93" t="s">
        <v>704</v>
      </c>
      <c r="D88" s="93" t="s">
        <v>131</v>
      </c>
      <c r="E88" s="93" t="s">
        <v>714</v>
      </c>
      <c r="F88" s="87" t="s">
        <v>126</v>
      </c>
      <c r="G88" s="95" t="s">
        <v>132</v>
      </c>
      <c r="H88" s="96" t="s">
        <v>636</v>
      </c>
      <c r="I88" s="69">
        <v>2350</v>
      </c>
      <c r="J88" s="69">
        <v>2600</v>
      </c>
      <c r="K88" s="70">
        <v>2600</v>
      </c>
      <c r="L88" s="68">
        <v>2600</v>
      </c>
      <c r="M88" s="110" t="s">
        <v>629</v>
      </c>
      <c r="N88" s="110" t="s">
        <v>629</v>
      </c>
      <c r="O88" s="110" t="s">
        <v>2857</v>
      </c>
      <c r="P88" s="110" t="s">
        <v>629</v>
      </c>
    </row>
    <row r="89" spans="1:16" s="64" customFormat="1" ht="14.1" customHeight="1">
      <c r="A89" s="64">
        <v>83</v>
      </c>
      <c r="B89" s="85"/>
      <c r="C89" s="93" t="s">
        <v>704</v>
      </c>
      <c r="D89" s="93" t="s">
        <v>131</v>
      </c>
      <c r="E89" s="93" t="s">
        <v>706</v>
      </c>
      <c r="F89" s="87" t="s">
        <v>418</v>
      </c>
      <c r="G89" s="96" t="s">
        <v>747</v>
      </c>
      <c r="H89" s="96" t="s">
        <v>713</v>
      </c>
      <c r="I89" s="69" t="s">
        <v>628</v>
      </c>
      <c r="J89" s="69" t="s">
        <v>628</v>
      </c>
      <c r="K89" s="70" t="s">
        <v>628</v>
      </c>
      <c r="L89" s="68">
        <v>2320</v>
      </c>
      <c r="M89" s="110" t="s">
        <v>629</v>
      </c>
      <c r="N89" s="110" t="s">
        <v>629</v>
      </c>
      <c r="O89" s="110" t="s">
        <v>629</v>
      </c>
      <c r="P89" s="110" t="s">
        <v>3038</v>
      </c>
    </row>
    <row r="90" spans="1:16" s="64" customFormat="1" ht="14.1" customHeight="1">
      <c r="A90" s="64">
        <v>84</v>
      </c>
      <c r="B90" s="85">
        <v>25</v>
      </c>
      <c r="C90" s="93" t="s">
        <v>704</v>
      </c>
      <c r="D90" s="93" t="s">
        <v>748</v>
      </c>
      <c r="E90" s="93" t="s">
        <v>749</v>
      </c>
      <c r="F90" s="87" t="s">
        <v>418</v>
      </c>
      <c r="G90" s="96"/>
      <c r="H90" s="95" t="s">
        <v>724</v>
      </c>
      <c r="I90" s="69" t="s">
        <v>628</v>
      </c>
      <c r="J90" s="69" t="s">
        <v>628</v>
      </c>
      <c r="K90" s="70">
        <v>3380</v>
      </c>
      <c r="L90" s="68">
        <v>2750</v>
      </c>
      <c r="M90" s="110" t="s">
        <v>629</v>
      </c>
      <c r="N90" s="110" t="s">
        <v>629</v>
      </c>
      <c r="O90" s="110" t="s">
        <v>3931</v>
      </c>
      <c r="P90" s="110"/>
    </row>
    <row r="91" spans="1:16" s="64" customFormat="1" ht="14.1" customHeight="1">
      <c r="A91" s="64">
        <v>85</v>
      </c>
      <c r="B91" s="85"/>
      <c r="C91" s="93" t="s">
        <v>704</v>
      </c>
      <c r="D91" s="93" t="s">
        <v>748</v>
      </c>
      <c r="E91" s="93" t="s">
        <v>750</v>
      </c>
      <c r="F91" s="87" t="s">
        <v>418</v>
      </c>
      <c r="G91" s="96" t="s">
        <v>751</v>
      </c>
      <c r="H91" s="96" t="s">
        <v>653</v>
      </c>
      <c r="I91" s="69" t="s">
        <v>628</v>
      </c>
      <c r="J91" s="69" t="s">
        <v>628</v>
      </c>
      <c r="K91" s="70" t="s">
        <v>628</v>
      </c>
      <c r="L91" s="68" t="s">
        <v>628</v>
      </c>
      <c r="M91" s="110" t="s">
        <v>629</v>
      </c>
      <c r="N91" s="110" t="s">
        <v>629</v>
      </c>
      <c r="O91" s="110" t="s">
        <v>629</v>
      </c>
      <c r="P91" s="110" t="s">
        <v>629</v>
      </c>
    </row>
    <row r="92" spans="1:16" s="64" customFormat="1" ht="14.1" customHeight="1">
      <c r="A92" s="64">
        <v>86</v>
      </c>
      <c r="B92" s="85"/>
      <c r="C92" s="93" t="s">
        <v>704</v>
      </c>
      <c r="D92" s="93" t="s">
        <v>748</v>
      </c>
      <c r="E92" s="93" t="s">
        <v>706</v>
      </c>
      <c r="F92" s="87" t="s">
        <v>418</v>
      </c>
      <c r="G92" s="96"/>
      <c r="H92" s="96" t="s">
        <v>713</v>
      </c>
      <c r="I92" s="69" t="s">
        <v>628</v>
      </c>
      <c r="J92" s="69" t="s">
        <v>628</v>
      </c>
      <c r="K92" s="70">
        <v>3720</v>
      </c>
      <c r="L92" s="68">
        <v>4350</v>
      </c>
      <c r="M92" s="110" t="s">
        <v>629</v>
      </c>
      <c r="N92" s="110" t="s">
        <v>629</v>
      </c>
      <c r="O92" s="110" t="s">
        <v>3523</v>
      </c>
      <c r="P92" s="110" t="s">
        <v>3070</v>
      </c>
    </row>
    <row r="93" spans="1:16" s="64" customFormat="1" ht="14.1" customHeight="1">
      <c r="A93" s="64">
        <v>87</v>
      </c>
      <c r="B93" s="85"/>
      <c r="C93" s="93" t="s">
        <v>704</v>
      </c>
      <c r="D93" s="93" t="s">
        <v>748</v>
      </c>
      <c r="E93" s="93" t="s">
        <v>706</v>
      </c>
      <c r="F93" s="87" t="s">
        <v>418</v>
      </c>
      <c r="G93" s="96" t="s">
        <v>752</v>
      </c>
      <c r="H93" s="96" t="s">
        <v>713</v>
      </c>
      <c r="I93" s="69" t="s">
        <v>628</v>
      </c>
      <c r="J93" s="69" t="s">
        <v>628</v>
      </c>
      <c r="K93" s="70" t="s">
        <v>628</v>
      </c>
      <c r="L93" s="68">
        <v>4350</v>
      </c>
      <c r="M93" s="110" t="s">
        <v>629</v>
      </c>
      <c r="N93" s="110" t="s">
        <v>629</v>
      </c>
      <c r="O93" s="110" t="s">
        <v>629</v>
      </c>
      <c r="P93" s="110" t="s">
        <v>3070</v>
      </c>
    </row>
    <row r="94" spans="1:16" s="64" customFormat="1" ht="14.1" customHeight="1">
      <c r="A94" s="64">
        <v>88</v>
      </c>
      <c r="B94" s="85">
        <v>26</v>
      </c>
      <c r="C94" s="93" t="s">
        <v>704</v>
      </c>
      <c r="D94" s="93" t="s">
        <v>753</v>
      </c>
      <c r="E94" s="93" t="s">
        <v>714</v>
      </c>
      <c r="F94" s="87" t="s">
        <v>125</v>
      </c>
      <c r="G94" s="95" t="s">
        <v>134</v>
      </c>
      <c r="H94" s="96" t="s">
        <v>636</v>
      </c>
      <c r="I94" s="69">
        <v>3550</v>
      </c>
      <c r="J94" s="69" t="s">
        <v>628</v>
      </c>
      <c r="K94" s="70" t="s">
        <v>628</v>
      </c>
      <c r="L94" s="68">
        <v>4340</v>
      </c>
      <c r="M94" s="110" t="s">
        <v>629</v>
      </c>
      <c r="N94" s="110"/>
      <c r="O94" s="110"/>
      <c r="P94" s="110" t="s">
        <v>2857</v>
      </c>
    </row>
    <row r="95" spans="1:16" s="64" customFormat="1" ht="14.1" customHeight="1">
      <c r="A95" s="64">
        <v>89</v>
      </c>
      <c r="B95" s="86"/>
      <c r="C95" s="93" t="s">
        <v>704</v>
      </c>
      <c r="D95" s="93" t="s">
        <v>753</v>
      </c>
      <c r="E95" s="93" t="s">
        <v>749</v>
      </c>
      <c r="F95" s="87" t="s">
        <v>418</v>
      </c>
      <c r="G95" s="96" t="s">
        <v>754</v>
      </c>
      <c r="H95" s="96" t="s">
        <v>724</v>
      </c>
      <c r="I95" s="69">
        <v>3250</v>
      </c>
      <c r="J95" s="69">
        <v>3000</v>
      </c>
      <c r="K95" s="70" t="s">
        <v>628</v>
      </c>
      <c r="L95" s="68">
        <v>3780</v>
      </c>
      <c r="M95" s="110" t="s">
        <v>629</v>
      </c>
      <c r="N95" s="110" t="s">
        <v>3708</v>
      </c>
      <c r="O95" s="110" t="s">
        <v>629</v>
      </c>
      <c r="P95" s="110" t="s">
        <v>629</v>
      </c>
    </row>
    <row r="96" spans="1:16" s="64" customFormat="1" ht="14.1" customHeight="1">
      <c r="A96" s="64">
        <v>90</v>
      </c>
      <c r="B96" s="85"/>
      <c r="C96" s="93" t="s">
        <v>704</v>
      </c>
      <c r="D96" s="93" t="s">
        <v>753</v>
      </c>
      <c r="E96" s="93" t="s">
        <v>706</v>
      </c>
      <c r="F96" s="87" t="s">
        <v>418</v>
      </c>
      <c r="G96" s="96" t="s">
        <v>754</v>
      </c>
      <c r="H96" s="96" t="s">
        <v>713</v>
      </c>
      <c r="I96" s="69">
        <v>5440</v>
      </c>
      <c r="J96" s="69" t="s">
        <v>628</v>
      </c>
      <c r="K96" s="70">
        <v>4980</v>
      </c>
      <c r="L96" s="68">
        <v>2320</v>
      </c>
      <c r="M96" s="110" t="s">
        <v>3794</v>
      </c>
      <c r="N96" s="110" t="s">
        <v>629</v>
      </c>
      <c r="O96" s="110" t="s">
        <v>2887</v>
      </c>
      <c r="P96" s="110" t="s">
        <v>3038</v>
      </c>
    </row>
    <row r="97" spans="1:16" s="64" customFormat="1" ht="14.1" customHeight="1">
      <c r="A97" s="64">
        <v>91</v>
      </c>
      <c r="B97" s="85"/>
      <c r="C97" s="93" t="s">
        <v>704</v>
      </c>
      <c r="D97" s="93" t="s">
        <v>753</v>
      </c>
      <c r="E97" s="93" t="s">
        <v>749</v>
      </c>
      <c r="F97" s="87" t="s">
        <v>418</v>
      </c>
      <c r="G97" s="95" t="s">
        <v>719</v>
      </c>
      <c r="H97" s="96" t="s">
        <v>724</v>
      </c>
      <c r="I97" s="69" t="s">
        <v>628</v>
      </c>
      <c r="J97" s="69" t="s">
        <v>628</v>
      </c>
      <c r="K97" s="70" t="s">
        <v>628</v>
      </c>
      <c r="L97" s="68" t="s">
        <v>628</v>
      </c>
      <c r="M97" s="110" t="s">
        <v>629</v>
      </c>
      <c r="N97" s="110" t="s">
        <v>629</v>
      </c>
      <c r="O97" s="110" t="s">
        <v>629</v>
      </c>
      <c r="P97" s="110" t="s">
        <v>629</v>
      </c>
    </row>
    <row r="98" spans="1:16" s="64" customFormat="1" ht="14.1" customHeight="1">
      <c r="A98" s="64">
        <v>92</v>
      </c>
      <c r="B98" s="86"/>
      <c r="C98" s="93" t="s">
        <v>704</v>
      </c>
      <c r="D98" s="93" t="s">
        <v>753</v>
      </c>
      <c r="E98" s="93" t="s">
        <v>740</v>
      </c>
      <c r="F98" s="87" t="s">
        <v>418</v>
      </c>
      <c r="G98" s="96" t="s">
        <v>754</v>
      </c>
      <c r="H98" s="96" t="s">
        <v>395</v>
      </c>
      <c r="I98" s="69" t="s">
        <v>628</v>
      </c>
      <c r="J98" s="69" t="s">
        <v>628</v>
      </c>
      <c r="K98" s="70">
        <v>4980</v>
      </c>
      <c r="L98" s="68">
        <v>7060</v>
      </c>
      <c r="M98" s="110" t="s">
        <v>629</v>
      </c>
      <c r="N98" s="110" t="s">
        <v>629</v>
      </c>
      <c r="O98" s="110" t="s">
        <v>2887</v>
      </c>
      <c r="P98" s="110" t="s">
        <v>3232</v>
      </c>
    </row>
    <row r="99" spans="1:16" s="64" customFormat="1" ht="14.1" customHeight="1">
      <c r="A99" s="64">
        <v>93</v>
      </c>
      <c r="B99" s="85">
        <v>27</v>
      </c>
      <c r="C99" s="93" t="s">
        <v>704</v>
      </c>
      <c r="D99" s="93" t="s">
        <v>755</v>
      </c>
      <c r="E99" s="92"/>
      <c r="F99" s="88" t="s">
        <v>418</v>
      </c>
      <c r="G99" s="95" t="s">
        <v>756</v>
      </c>
      <c r="H99" s="96" t="s">
        <v>636</v>
      </c>
      <c r="I99" s="69">
        <v>4400</v>
      </c>
      <c r="J99" s="69">
        <v>5000</v>
      </c>
      <c r="K99" s="70">
        <v>3700</v>
      </c>
      <c r="L99" s="68">
        <v>5000</v>
      </c>
      <c r="M99" s="110" t="s">
        <v>3168</v>
      </c>
      <c r="N99" s="110" t="s">
        <v>3067</v>
      </c>
      <c r="O99" s="110" t="s">
        <v>3521</v>
      </c>
      <c r="P99" s="110" t="s">
        <v>3067</v>
      </c>
    </row>
    <row r="100" spans="1:16" s="64" customFormat="1" ht="14.1" customHeight="1">
      <c r="A100" s="64">
        <v>94</v>
      </c>
      <c r="B100" s="85"/>
      <c r="C100" s="93" t="s">
        <v>704</v>
      </c>
      <c r="D100" s="92" t="s">
        <v>755</v>
      </c>
      <c r="E100" s="94" t="s">
        <v>128</v>
      </c>
      <c r="F100" s="87" t="s">
        <v>418</v>
      </c>
      <c r="G100" s="98" t="s">
        <v>757</v>
      </c>
      <c r="H100" s="96" t="s">
        <v>636</v>
      </c>
      <c r="I100" s="69">
        <v>4900</v>
      </c>
      <c r="J100" s="69">
        <v>5000</v>
      </c>
      <c r="K100" s="69">
        <v>5320</v>
      </c>
      <c r="L100" s="68">
        <v>5340</v>
      </c>
      <c r="M100" s="110" t="s">
        <v>3656</v>
      </c>
      <c r="N100" s="110" t="s">
        <v>3709</v>
      </c>
      <c r="O100" s="110" t="s">
        <v>2858</v>
      </c>
      <c r="P100" s="110" t="s">
        <v>3071</v>
      </c>
    </row>
    <row r="101" spans="1:16" s="64" customFormat="1" ht="14.1" customHeight="1">
      <c r="A101" s="64">
        <v>95</v>
      </c>
      <c r="B101" s="86"/>
      <c r="C101" s="93" t="s">
        <v>704</v>
      </c>
      <c r="D101" s="92" t="s">
        <v>755</v>
      </c>
      <c r="E101" s="92"/>
      <c r="F101" s="88" t="s">
        <v>418</v>
      </c>
      <c r="G101" s="95" t="s">
        <v>758</v>
      </c>
      <c r="H101" s="96" t="s">
        <v>636</v>
      </c>
      <c r="I101" s="69">
        <v>4900</v>
      </c>
      <c r="J101" s="69">
        <v>5600</v>
      </c>
      <c r="K101" s="70">
        <v>5320</v>
      </c>
      <c r="L101" s="69">
        <v>5340</v>
      </c>
      <c r="M101" s="110" t="s">
        <v>3656</v>
      </c>
      <c r="N101" s="110" t="s">
        <v>3710</v>
      </c>
      <c r="O101" s="110" t="s">
        <v>2858</v>
      </c>
      <c r="P101" s="110" t="s">
        <v>3071</v>
      </c>
    </row>
    <row r="102" spans="1:16" s="64" customFormat="1" ht="14.1" customHeight="1">
      <c r="A102" s="64">
        <v>96</v>
      </c>
      <c r="B102" s="86"/>
      <c r="C102" s="93" t="s">
        <v>704</v>
      </c>
      <c r="D102" s="92" t="s">
        <v>755</v>
      </c>
      <c r="E102" s="93"/>
      <c r="F102" s="87" t="s">
        <v>418</v>
      </c>
      <c r="G102" s="95" t="s">
        <v>759</v>
      </c>
      <c r="H102" s="95" t="s">
        <v>713</v>
      </c>
      <c r="I102" s="69" t="s">
        <v>628</v>
      </c>
      <c r="J102" s="69">
        <v>5000</v>
      </c>
      <c r="K102" s="70" t="s">
        <v>628</v>
      </c>
      <c r="L102" s="69" t="s">
        <v>628</v>
      </c>
      <c r="M102" s="110" t="s">
        <v>629</v>
      </c>
      <c r="N102" s="110" t="s">
        <v>3709</v>
      </c>
      <c r="O102" s="110" t="s">
        <v>629</v>
      </c>
      <c r="P102" s="110" t="s">
        <v>629</v>
      </c>
    </row>
    <row r="103" spans="1:16" s="64" customFormat="1" ht="14.1" customHeight="1">
      <c r="A103" s="64">
        <v>97</v>
      </c>
      <c r="B103" s="86">
        <v>28</v>
      </c>
      <c r="C103" s="93" t="s">
        <v>760</v>
      </c>
      <c r="D103" s="92" t="s">
        <v>761</v>
      </c>
      <c r="E103" s="92"/>
      <c r="F103" s="88" t="s">
        <v>135</v>
      </c>
      <c r="G103" s="95" t="s">
        <v>762</v>
      </c>
      <c r="H103" s="95" t="s">
        <v>763</v>
      </c>
      <c r="I103" s="69" t="s">
        <v>628</v>
      </c>
      <c r="J103" s="69" t="s">
        <v>628</v>
      </c>
      <c r="K103" s="70" t="s">
        <v>628</v>
      </c>
      <c r="L103" s="68">
        <v>3600</v>
      </c>
      <c r="M103" s="110" t="s">
        <v>629</v>
      </c>
      <c r="N103" s="110" t="s">
        <v>629</v>
      </c>
      <c r="O103" s="110" t="s">
        <v>629</v>
      </c>
      <c r="P103" s="110" t="s">
        <v>3038</v>
      </c>
    </row>
    <row r="104" spans="1:16" s="64" customFormat="1" ht="14.1" customHeight="1">
      <c r="A104" s="64">
        <v>98</v>
      </c>
      <c r="B104" s="85">
        <v>29</v>
      </c>
      <c r="C104" s="93" t="s">
        <v>760</v>
      </c>
      <c r="D104" s="92" t="s">
        <v>764</v>
      </c>
      <c r="E104" s="102" t="s">
        <v>765</v>
      </c>
      <c r="F104" s="88" t="s">
        <v>135</v>
      </c>
      <c r="G104" s="96" t="s">
        <v>766</v>
      </c>
      <c r="H104" s="96" t="s">
        <v>763</v>
      </c>
      <c r="I104" s="69" t="s">
        <v>628</v>
      </c>
      <c r="J104" s="69" t="s">
        <v>628</v>
      </c>
      <c r="K104" s="70" t="s">
        <v>628</v>
      </c>
      <c r="L104" s="68">
        <v>3900</v>
      </c>
      <c r="M104" s="110" t="s">
        <v>629</v>
      </c>
      <c r="N104" s="110" t="s">
        <v>629</v>
      </c>
      <c r="O104" s="110" t="s">
        <v>629</v>
      </c>
      <c r="P104" s="110" t="s">
        <v>3038</v>
      </c>
    </row>
    <row r="105" spans="1:16" s="64" customFormat="1" ht="14.1" customHeight="1">
      <c r="A105" s="64">
        <v>99</v>
      </c>
      <c r="B105" s="85">
        <v>30</v>
      </c>
      <c r="C105" s="93" t="s">
        <v>767</v>
      </c>
      <c r="D105" s="93" t="s">
        <v>136</v>
      </c>
      <c r="E105" s="93"/>
      <c r="F105" s="87" t="s">
        <v>694</v>
      </c>
      <c r="G105" s="95"/>
      <c r="H105" s="96" t="s">
        <v>768</v>
      </c>
      <c r="I105" s="69">
        <v>2350</v>
      </c>
      <c r="J105" s="69" t="s">
        <v>628</v>
      </c>
      <c r="K105" s="70">
        <v>1980</v>
      </c>
      <c r="L105" s="68">
        <v>2310</v>
      </c>
      <c r="M105" s="110" t="s">
        <v>3657</v>
      </c>
      <c r="N105" s="110" t="s">
        <v>629</v>
      </c>
      <c r="O105" s="110" t="s">
        <v>3932</v>
      </c>
      <c r="P105" s="110" t="s">
        <v>629</v>
      </c>
    </row>
    <row r="106" spans="1:16" s="64" customFormat="1" ht="14.1" customHeight="1">
      <c r="A106" s="64">
        <v>100</v>
      </c>
      <c r="B106" s="85"/>
      <c r="C106" s="93" t="s">
        <v>767</v>
      </c>
      <c r="D106" s="93" t="s">
        <v>136</v>
      </c>
      <c r="E106" s="93" t="s">
        <v>769</v>
      </c>
      <c r="F106" s="87" t="s">
        <v>694</v>
      </c>
      <c r="G106" s="96" t="s">
        <v>137</v>
      </c>
      <c r="H106" s="96" t="s">
        <v>770</v>
      </c>
      <c r="I106" s="69">
        <v>2350</v>
      </c>
      <c r="J106" s="69">
        <v>1830</v>
      </c>
      <c r="K106" s="70">
        <v>1850</v>
      </c>
      <c r="L106" s="68">
        <v>2450</v>
      </c>
      <c r="M106" s="110" t="s">
        <v>3658</v>
      </c>
      <c r="N106" s="110" t="s">
        <v>3860</v>
      </c>
      <c r="O106" s="110" t="s">
        <v>3396</v>
      </c>
      <c r="P106" s="110" t="s">
        <v>629</v>
      </c>
    </row>
    <row r="107" spans="1:16" s="64" customFormat="1" ht="14.1" customHeight="1">
      <c r="A107" s="64">
        <v>101</v>
      </c>
      <c r="B107" s="85"/>
      <c r="C107" s="93" t="s">
        <v>767</v>
      </c>
      <c r="D107" s="93" t="s">
        <v>136</v>
      </c>
      <c r="E107" s="93" t="s">
        <v>771</v>
      </c>
      <c r="F107" s="87" t="s">
        <v>418</v>
      </c>
      <c r="G107" s="96" t="s">
        <v>137</v>
      </c>
      <c r="H107" s="96" t="s">
        <v>772</v>
      </c>
      <c r="I107" s="69" t="s">
        <v>628</v>
      </c>
      <c r="J107" s="69" t="s">
        <v>628</v>
      </c>
      <c r="K107" s="70" t="s">
        <v>628</v>
      </c>
      <c r="L107" s="68" t="s">
        <v>628</v>
      </c>
      <c r="M107" s="110" t="s">
        <v>629</v>
      </c>
      <c r="N107" s="110" t="s">
        <v>629</v>
      </c>
      <c r="O107" s="110" t="s">
        <v>629</v>
      </c>
      <c r="P107" s="110" t="s">
        <v>629</v>
      </c>
    </row>
    <row r="108" spans="1:16" s="64" customFormat="1" ht="14.1" customHeight="1">
      <c r="A108" s="64">
        <v>102</v>
      </c>
      <c r="B108" s="85">
        <v>31</v>
      </c>
      <c r="C108" s="93" t="s">
        <v>773</v>
      </c>
      <c r="D108" s="92" t="s">
        <v>774</v>
      </c>
      <c r="E108" s="93"/>
      <c r="F108" s="87" t="s">
        <v>418</v>
      </c>
      <c r="G108" s="95" t="s">
        <v>775</v>
      </c>
      <c r="H108" s="95"/>
      <c r="I108" s="69" t="s">
        <v>628</v>
      </c>
      <c r="J108" s="69" t="s">
        <v>628</v>
      </c>
      <c r="K108" s="70" t="s">
        <v>628</v>
      </c>
      <c r="L108" s="68" t="s">
        <v>628</v>
      </c>
      <c r="M108" s="110" t="s">
        <v>629</v>
      </c>
      <c r="N108" s="110" t="s">
        <v>629</v>
      </c>
      <c r="O108" s="110" t="s">
        <v>629</v>
      </c>
      <c r="P108" s="110" t="s">
        <v>629</v>
      </c>
    </row>
    <row r="109" spans="1:16" s="64" customFormat="1" ht="14.1" customHeight="1">
      <c r="A109" s="64">
        <v>103</v>
      </c>
      <c r="B109" s="86">
        <v>32</v>
      </c>
      <c r="C109" s="93" t="s">
        <v>776</v>
      </c>
      <c r="D109" s="92" t="s">
        <v>777</v>
      </c>
      <c r="E109" s="92"/>
      <c r="F109" s="88" t="s">
        <v>418</v>
      </c>
      <c r="G109" s="95" t="s">
        <v>778</v>
      </c>
      <c r="H109" s="95" t="s">
        <v>668</v>
      </c>
      <c r="I109" s="69" t="s">
        <v>628</v>
      </c>
      <c r="J109" s="69" t="s">
        <v>628</v>
      </c>
      <c r="K109" s="70">
        <v>7500</v>
      </c>
      <c r="L109" s="68">
        <v>7380</v>
      </c>
      <c r="M109" s="110" t="s">
        <v>629</v>
      </c>
      <c r="N109" s="110" t="s">
        <v>629</v>
      </c>
      <c r="O109" s="110" t="s">
        <v>3325</v>
      </c>
      <c r="P109" s="110" t="s">
        <v>833</v>
      </c>
    </row>
    <row r="110" spans="1:16" s="64" customFormat="1" ht="14.1" customHeight="1">
      <c r="A110" s="64">
        <v>104</v>
      </c>
      <c r="B110" s="86">
        <v>33</v>
      </c>
      <c r="C110" s="93" t="s">
        <v>776</v>
      </c>
      <c r="D110" s="92" t="s">
        <v>779</v>
      </c>
      <c r="E110" s="92"/>
      <c r="F110" s="88" t="s">
        <v>116</v>
      </c>
      <c r="G110" s="95" t="s">
        <v>780</v>
      </c>
      <c r="H110" s="95" t="s">
        <v>781</v>
      </c>
      <c r="I110" s="69" t="s">
        <v>628</v>
      </c>
      <c r="J110" s="69" t="s">
        <v>628</v>
      </c>
      <c r="K110" s="70" t="s">
        <v>628</v>
      </c>
      <c r="L110" s="68">
        <v>3900</v>
      </c>
      <c r="M110" s="110" t="s">
        <v>629</v>
      </c>
      <c r="N110" s="110" t="s">
        <v>629</v>
      </c>
      <c r="O110" s="110" t="s">
        <v>629</v>
      </c>
      <c r="P110" s="111" t="s">
        <v>4431</v>
      </c>
    </row>
    <row r="111" spans="1:16" s="64" customFormat="1" ht="14.1" customHeight="1">
      <c r="A111" s="64">
        <v>105</v>
      </c>
      <c r="B111" s="86">
        <v>34</v>
      </c>
      <c r="C111" s="93" t="s">
        <v>776</v>
      </c>
      <c r="D111" s="92" t="s">
        <v>782</v>
      </c>
      <c r="E111" s="92"/>
      <c r="F111" s="88" t="s">
        <v>418</v>
      </c>
      <c r="G111" s="95" t="s">
        <v>783</v>
      </c>
      <c r="H111" s="95" t="s">
        <v>784</v>
      </c>
      <c r="I111" s="69" t="s">
        <v>628</v>
      </c>
      <c r="J111" s="69" t="s">
        <v>628</v>
      </c>
      <c r="K111" s="70">
        <v>10250</v>
      </c>
      <c r="L111" s="68">
        <v>8750</v>
      </c>
      <c r="M111" s="110" t="s">
        <v>629</v>
      </c>
      <c r="N111" s="110" t="s">
        <v>629</v>
      </c>
      <c r="O111" s="110" t="s">
        <v>3933</v>
      </c>
      <c r="P111" s="110" t="s">
        <v>3379</v>
      </c>
    </row>
    <row r="112" spans="1:16" s="64" customFormat="1" ht="14.1" customHeight="1">
      <c r="A112" s="64">
        <v>106</v>
      </c>
      <c r="B112" s="85">
        <v>35</v>
      </c>
      <c r="C112" s="93" t="s">
        <v>785</v>
      </c>
      <c r="D112" s="93" t="s">
        <v>786</v>
      </c>
      <c r="E112" s="93"/>
      <c r="F112" s="87" t="s">
        <v>787</v>
      </c>
      <c r="G112" s="96" t="s">
        <v>788</v>
      </c>
      <c r="H112" s="96" t="s">
        <v>382</v>
      </c>
      <c r="I112" s="69">
        <v>6200</v>
      </c>
      <c r="J112" s="69">
        <v>7200</v>
      </c>
      <c r="K112" s="69" t="s">
        <v>628</v>
      </c>
      <c r="L112" s="68">
        <v>6550</v>
      </c>
      <c r="M112" s="110" t="s">
        <v>629</v>
      </c>
      <c r="N112" s="110" t="s">
        <v>3711</v>
      </c>
      <c r="O112" s="110" t="s">
        <v>629</v>
      </c>
      <c r="P112" s="110" t="s">
        <v>3038</v>
      </c>
    </row>
    <row r="113" spans="1:16" s="64" customFormat="1" ht="14.1" customHeight="1">
      <c r="A113" s="64">
        <v>107</v>
      </c>
      <c r="B113" s="85"/>
      <c r="C113" s="93" t="s">
        <v>785</v>
      </c>
      <c r="D113" s="93" t="s">
        <v>786</v>
      </c>
      <c r="E113" s="93" t="s">
        <v>789</v>
      </c>
      <c r="F113" s="87" t="s">
        <v>790</v>
      </c>
      <c r="G113" s="95"/>
      <c r="H113" s="96" t="s">
        <v>636</v>
      </c>
      <c r="I113" s="69">
        <v>5790</v>
      </c>
      <c r="J113" s="69" t="s">
        <v>628</v>
      </c>
      <c r="K113" s="69">
        <v>7200</v>
      </c>
      <c r="L113" s="68">
        <v>6580</v>
      </c>
      <c r="M113" s="111" t="s">
        <v>3659</v>
      </c>
      <c r="N113" s="110" t="s">
        <v>629</v>
      </c>
      <c r="O113" s="110" t="s">
        <v>2859</v>
      </c>
      <c r="P113" s="110" t="s">
        <v>3038</v>
      </c>
    </row>
    <row r="114" spans="1:16" s="64" customFormat="1" ht="14.1" customHeight="1">
      <c r="A114" s="64">
        <v>108</v>
      </c>
      <c r="B114" s="85"/>
      <c r="C114" s="93" t="s">
        <v>785</v>
      </c>
      <c r="D114" s="93" t="s">
        <v>786</v>
      </c>
      <c r="E114" s="93" t="s">
        <v>791</v>
      </c>
      <c r="F114" s="87" t="s">
        <v>790</v>
      </c>
      <c r="G114" s="96" t="s">
        <v>792</v>
      </c>
      <c r="H114" s="96" t="s">
        <v>793</v>
      </c>
      <c r="I114" s="69">
        <v>7300</v>
      </c>
      <c r="J114" s="69" t="s">
        <v>628</v>
      </c>
      <c r="K114" s="69" t="s">
        <v>628</v>
      </c>
      <c r="L114" s="68" t="s">
        <v>628</v>
      </c>
      <c r="M114" s="110" t="s">
        <v>629</v>
      </c>
      <c r="N114" s="110" t="s">
        <v>629</v>
      </c>
      <c r="O114" s="110" t="s">
        <v>629</v>
      </c>
      <c r="P114" s="110" t="s">
        <v>629</v>
      </c>
    </row>
    <row r="115" spans="1:16" s="64" customFormat="1" ht="14.1" customHeight="1">
      <c r="A115" s="64">
        <v>109</v>
      </c>
      <c r="B115" s="85"/>
      <c r="C115" s="93" t="s">
        <v>785</v>
      </c>
      <c r="D115" s="93" t="s">
        <v>786</v>
      </c>
      <c r="E115" s="93"/>
      <c r="F115" s="87" t="s">
        <v>794</v>
      </c>
      <c r="G115" s="96"/>
      <c r="H115" s="96" t="s">
        <v>653</v>
      </c>
      <c r="I115" s="69" t="s">
        <v>628</v>
      </c>
      <c r="J115" s="69" t="s">
        <v>628</v>
      </c>
      <c r="K115" s="70" t="s">
        <v>628</v>
      </c>
      <c r="L115" s="68">
        <v>4800</v>
      </c>
      <c r="M115" s="110" t="s">
        <v>629</v>
      </c>
      <c r="N115" s="110" t="s">
        <v>629</v>
      </c>
      <c r="O115" s="110" t="s">
        <v>629</v>
      </c>
      <c r="P115" s="110" t="s">
        <v>3233</v>
      </c>
    </row>
    <row r="116" spans="1:16" s="64" customFormat="1" ht="14.1" customHeight="1">
      <c r="A116" s="64">
        <v>110</v>
      </c>
      <c r="B116" s="85"/>
      <c r="C116" s="93" t="s">
        <v>785</v>
      </c>
      <c r="D116" s="93" t="s">
        <v>786</v>
      </c>
      <c r="E116" s="93"/>
      <c r="F116" s="87" t="s">
        <v>181</v>
      </c>
      <c r="G116" s="95" t="s">
        <v>795</v>
      </c>
      <c r="H116" s="96" t="s">
        <v>636</v>
      </c>
      <c r="I116" s="69">
        <v>1160</v>
      </c>
      <c r="J116" s="69">
        <v>600</v>
      </c>
      <c r="K116" s="70">
        <v>1790</v>
      </c>
      <c r="L116" s="68">
        <v>1380</v>
      </c>
      <c r="M116" s="110" t="s">
        <v>629</v>
      </c>
      <c r="N116" s="110" t="s">
        <v>3861</v>
      </c>
      <c r="O116" s="110" t="s">
        <v>2860</v>
      </c>
      <c r="P116" s="110" t="s">
        <v>629</v>
      </c>
    </row>
    <row r="117" spans="1:16" s="64" customFormat="1" ht="14.1" customHeight="1">
      <c r="A117" s="64">
        <v>111</v>
      </c>
      <c r="B117" s="85">
        <v>36</v>
      </c>
      <c r="C117" s="93" t="s">
        <v>496</v>
      </c>
      <c r="D117" s="93" t="s">
        <v>796</v>
      </c>
      <c r="E117" s="93" t="s">
        <v>670</v>
      </c>
      <c r="F117" s="87" t="s">
        <v>116</v>
      </c>
      <c r="G117" s="96"/>
      <c r="H117" s="96" t="s">
        <v>671</v>
      </c>
      <c r="I117" s="69" t="s">
        <v>628</v>
      </c>
      <c r="J117" s="69" t="s">
        <v>628</v>
      </c>
      <c r="K117" s="70" t="s">
        <v>628</v>
      </c>
      <c r="L117" s="68">
        <v>4500</v>
      </c>
      <c r="M117" s="110" t="s">
        <v>629</v>
      </c>
      <c r="N117" s="110" t="s">
        <v>629</v>
      </c>
      <c r="O117" s="110" t="s">
        <v>629</v>
      </c>
      <c r="P117" s="110" t="s">
        <v>629</v>
      </c>
    </row>
    <row r="118" spans="1:16" s="64" customFormat="1" ht="14.1" customHeight="1">
      <c r="A118" s="64">
        <v>112</v>
      </c>
      <c r="B118" s="85"/>
      <c r="C118" s="93" t="s">
        <v>496</v>
      </c>
      <c r="D118" s="93" t="s">
        <v>796</v>
      </c>
      <c r="E118" s="93" t="s">
        <v>128</v>
      </c>
      <c r="F118" s="87" t="s">
        <v>418</v>
      </c>
      <c r="G118" s="96"/>
      <c r="H118" s="96" t="s">
        <v>797</v>
      </c>
      <c r="I118" s="69" t="s">
        <v>628</v>
      </c>
      <c r="J118" s="69">
        <v>3400</v>
      </c>
      <c r="K118" s="70">
        <v>7150</v>
      </c>
      <c r="L118" s="68" t="s">
        <v>628</v>
      </c>
      <c r="M118" s="110" t="s">
        <v>629</v>
      </c>
      <c r="N118" s="110" t="s">
        <v>3862</v>
      </c>
      <c r="O118" s="110" t="s">
        <v>3524</v>
      </c>
      <c r="P118" s="110" t="s">
        <v>629</v>
      </c>
    </row>
    <row r="119" spans="1:16" s="64" customFormat="1" ht="14.1" customHeight="1">
      <c r="A119" s="64">
        <v>113</v>
      </c>
      <c r="B119" s="85"/>
      <c r="C119" s="93" t="s">
        <v>496</v>
      </c>
      <c r="D119" s="93" t="s">
        <v>796</v>
      </c>
      <c r="E119" s="93" t="s">
        <v>798</v>
      </c>
      <c r="F119" s="87" t="s">
        <v>418</v>
      </c>
      <c r="G119" s="96"/>
      <c r="H119" s="96" t="s">
        <v>799</v>
      </c>
      <c r="I119" s="69" t="s">
        <v>628</v>
      </c>
      <c r="J119" s="69" t="s">
        <v>628</v>
      </c>
      <c r="K119" s="70" t="s">
        <v>628</v>
      </c>
      <c r="L119" s="68" t="s">
        <v>628</v>
      </c>
      <c r="M119" s="110" t="s">
        <v>629</v>
      </c>
      <c r="N119" s="110" t="s">
        <v>629</v>
      </c>
      <c r="O119" s="110" t="s">
        <v>629</v>
      </c>
      <c r="P119" s="110" t="s">
        <v>629</v>
      </c>
    </row>
    <row r="120" spans="1:16" s="64" customFormat="1" ht="14.1" customHeight="1">
      <c r="A120" s="64">
        <v>114</v>
      </c>
      <c r="B120" s="85"/>
      <c r="C120" s="93" t="s">
        <v>496</v>
      </c>
      <c r="D120" s="93" t="s">
        <v>796</v>
      </c>
      <c r="E120" s="93" t="s">
        <v>128</v>
      </c>
      <c r="F120" s="87" t="s">
        <v>418</v>
      </c>
      <c r="G120" s="96"/>
      <c r="H120" s="96" t="s">
        <v>800</v>
      </c>
      <c r="I120" s="69" t="s">
        <v>628</v>
      </c>
      <c r="J120" s="69" t="s">
        <v>628</v>
      </c>
      <c r="K120" s="70" t="s">
        <v>628</v>
      </c>
      <c r="L120" s="68" t="s">
        <v>628</v>
      </c>
      <c r="M120" s="110" t="s">
        <v>629</v>
      </c>
      <c r="N120" s="110" t="s">
        <v>629</v>
      </c>
      <c r="O120" s="110" t="s">
        <v>629</v>
      </c>
      <c r="P120" s="110" t="s">
        <v>629</v>
      </c>
    </row>
    <row r="121" spans="1:16" s="64" customFormat="1" ht="14.1" customHeight="1">
      <c r="A121" s="64">
        <v>115</v>
      </c>
      <c r="B121" s="85"/>
      <c r="C121" s="93" t="s">
        <v>496</v>
      </c>
      <c r="D121" s="93" t="s">
        <v>796</v>
      </c>
      <c r="E121" s="93" t="s">
        <v>801</v>
      </c>
      <c r="F121" s="87" t="s">
        <v>418</v>
      </c>
      <c r="G121" s="96"/>
      <c r="H121" s="96" t="s">
        <v>682</v>
      </c>
      <c r="I121" s="69" t="s">
        <v>628</v>
      </c>
      <c r="J121" s="69" t="s">
        <v>628</v>
      </c>
      <c r="K121" s="70" t="s">
        <v>628</v>
      </c>
      <c r="L121" s="68">
        <v>6300</v>
      </c>
      <c r="M121" s="110" t="s">
        <v>629</v>
      </c>
      <c r="N121" s="110" t="s">
        <v>629</v>
      </c>
      <c r="O121" s="110" t="s">
        <v>629</v>
      </c>
      <c r="P121" s="110" t="s">
        <v>3072</v>
      </c>
    </row>
    <row r="122" spans="1:16" s="64" customFormat="1" ht="14.1" customHeight="1">
      <c r="A122" s="64">
        <v>116</v>
      </c>
      <c r="B122" s="85"/>
      <c r="C122" s="93" t="s">
        <v>496</v>
      </c>
      <c r="D122" s="93" t="s">
        <v>796</v>
      </c>
      <c r="E122" s="93" t="s">
        <v>670</v>
      </c>
      <c r="F122" s="87" t="s">
        <v>418</v>
      </c>
      <c r="G122" s="96"/>
      <c r="H122" s="96" t="s">
        <v>671</v>
      </c>
      <c r="I122" s="69" t="s">
        <v>628</v>
      </c>
      <c r="J122" s="69" t="s">
        <v>628</v>
      </c>
      <c r="K122" s="70" t="s">
        <v>628</v>
      </c>
      <c r="L122" s="68">
        <v>9000</v>
      </c>
      <c r="M122" s="110" t="s">
        <v>629</v>
      </c>
      <c r="N122" s="110" t="s">
        <v>629</v>
      </c>
      <c r="O122" s="110" t="s">
        <v>629</v>
      </c>
      <c r="P122" s="110" t="s">
        <v>3073</v>
      </c>
    </row>
    <row r="123" spans="1:16" s="64" customFormat="1" ht="14.1" customHeight="1">
      <c r="A123" s="64">
        <v>117</v>
      </c>
      <c r="B123" s="85"/>
      <c r="C123" s="93" t="s">
        <v>496</v>
      </c>
      <c r="D123" s="93" t="s">
        <v>796</v>
      </c>
      <c r="E123" s="93" t="s">
        <v>802</v>
      </c>
      <c r="F123" s="87" t="s">
        <v>418</v>
      </c>
      <c r="G123" s="96"/>
      <c r="H123" s="96" t="s">
        <v>668</v>
      </c>
      <c r="I123" s="69" t="s">
        <v>628</v>
      </c>
      <c r="J123" s="69" t="s">
        <v>628</v>
      </c>
      <c r="K123" s="70" t="s">
        <v>628</v>
      </c>
      <c r="L123" s="68">
        <v>9700</v>
      </c>
      <c r="M123" s="110" t="s">
        <v>629</v>
      </c>
      <c r="N123" s="110" t="s">
        <v>629</v>
      </c>
      <c r="O123" s="110" t="s">
        <v>629</v>
      </c>
      <c r="P123" s="110" t="s">
        <v>3074</v>
      </c>
    </row>
    <row r="124" spans="1:16" s="64" customFormat="1" ht="14.1" customHeight="1">
      <c r="A124" s="64">
        <v>118</v>
      </c>
      <c r="B124" s="85">
        <v>37</v>
      </c>
      <c r="C124" s="93" t="s">
        <v>496</v>
      </c>
      <c r="D124" s="93" t="s">
        <v>803</v>
      </c>
      <c r="E124" s="93" t="s">
        <v>804</v>
      </c>
      <c r="F124" s="87" t="s">
        <v>418</v>
      </c>
      <c r="G124" s="95"/>
      <c r="H124" s="96" t="s">
        <v>805</v>
      </c>
      <c r="I124" s="69" t="s">
        <v>628</v>
      </c>
      <c r="J124" s="69">
        <v>3200</v>
      </c>
      <c r="K124" s="70">
        <v>9400</v>
      </c>
      <c r="L124" s="68" t="s">
        <v>628</v>
      </c>
      <c r="M124" s="110" t="s">
        <v>629</v>
      </c>
      <c r="N124" s="110" t="s">
        <v>3712</v>
      </c>
      <c r="O124" s="110" t="s">
        <v>2861</v>
      </c>
      <c r="P124" s="110" t="s">
        <v>629</v>
      </c>
    </row>
    <row r="125" spans="1:16" s="64" customFormat="1" ht="14.1" customHeight="1">
      <c r="A125" s="64">
        <v>119</v>
      </c>
      <c r="B125" s="85"/>
      <c r="C125" s="93" t="s">
        <v>496</v>
      </c>
      <c r="D125" s="93" t="s">
        <v>803</v>
      </c>
      <c r="E125" s="93" t="s">
        <v>670</v>
      </c>
      <c r="F125" s="87" t="s">
        <v>418</v>
      </c>
      <c r="G125" s="95"/>
      <c r="H125" s="96" t="s">
        <v>671</v>
      </c>
      <c r="I125" s="69" t="s">
        <v>628</v>
      </c>
      <c r="J125" s="69" t="s">
        <v>628</v>
      </c>
      <c r="K125" s="70" t="s">
        <v>628</v>
      </c>
      <c r="L125" s="68">
        <v>9400</v>
      </c>
      <c r="M125" s="110" t="s">
        <v>629</v>
      </c>
      <c r="N125" s="110" t="s">
        <v>629</v>
      </c>
      <c r="O125" s="110" t="s">
        <v>629</v>
      </c>
      <c r="P125" s="110" t="s">
        <v>3075</v>
      </c>
    </row>
    <row r="126" spans="1:16" s="64" customFormat="1" ht="14.1" customHeight="1">
      <c r="A126" s="64">
        <v>120</v>
      </c>
      <c r="B126" s="85">
        <v>38</v>
      </c>
      <c r="C126" s="93" t="s">
        <v>496</v>
      </c>
      <c r="D126" s="93" t="s">
        <v>138</v>
      </c>
      <c r="E126" s="93" t="s">
        <v>806</v>
      </c>
      <c r="F126" s="87" t="s">
        <v>275</v>
      </c>
      <c r="G126" s="96" t="s">
        <v>807</v>
      </c>
      <c r="H126" s="96" t="s">
        <v>653</v>
      </c>
      <c r="I126" s="69" t="s">
        <v>628</v>
      </c>
      <c r="J126" s="69" t="s">
        <v>628</v>
      </c>
      <c r="K126" s="70" t="s">
        <v>628</v>
      </c>
      <c r="L126" s="68">
        <v>950</v>
      </c>
      <c r="M126" s="110" t="s">
        <v>629</v>
      </c>
      <c r="N126" s="110" t="s">
        <v>629</v>
      </c>
      <c r="O126" s="110" t="s">
        <v>629</v>
      </c>
      <c r="P126" s="110" t="s">
        <v>810</v>
      </c>
    </row>
    <row r="127" spans="1:16" s="64" customFormat="1" ht="14.1" customHeight="1">
      <c r="A127" s="64">
        <v>121</v>
      </c>
      <c r="B127" s="85"/>
      <c r="C127" s="93" t="s">
        <v>496</v>
      </c>
      <c r="D127" s="93" t="s">
        <v>138</v>
      </c>
      <c r="E127" s="93" t="s">
        <v>808</v>
      </c>
      <c r="F127" s="87" t="s">
        <v>139</v>
      </c>
      <c r="G127" s="96" t="s">
        <v>809</v>
      </c>
      <c r="H127" s="96" t="s">
        <v>810</v>
      </c>
      <c r="I127" s="69">
        <v>2180</v>
      </c>
      <c r="J127" s="69" t="s">
        <v>628</v>
      </c>
      <c r="K127" s="70">
        <v>2100</v>
      </c>
      <c r="L127" s="69">
        <v>2280</v>
      </c>
      <c r="M127" s="110" t="s">
        <v>629</v>
      </c>
      <c r="N127" s="110" t="s">
        <v>629</v>
      </c>
      <c r="O127" s="110" t="s">
        <v>3525</v>
      </c>
      <c r="P127" s="110" t="s">
        <v>3076</v>
      </c>
    </row>
    <row r="128" spans="1:16" s="64" customFormat="1" ht="14.1" customHeight="1">
      <c r="A128" s="64">
        <v>122</v>
      </c>
      <c r="B128" s="85"/>
      <c r="C128" s="93" t="s">
        <v>496</v>
      </c>
      <c r="D128" s="93" t="s">
        <v>138</v>
      </c>
      <c r="E128" s="93" t="s">
        <v>811</v>
      </c>
      <c r="F128" s="87" t="s">
        <v>139</v>
      </c>
      <c r="G128" s="96" t="s">
        <v>812</v>
      </c>
      <c r="H128" s="96" t="s">
        <v>813</v>
      </c>
      <c r="I128" s="69" t="s">
        <v>628</v>
      </c>
      <c r="J128" s="69" t="s">
        <v>628</v>
      </c>
      <c r="K128" s="70" t="s">
        <v>628</v>
      </c>
      <c r="L128" s="68" t="s">
        <v>628</v>
      </c>
      <c r="M128" s="110" t="s">
        <v>629</v>
      </c>
      <c r="N128" s="110" t="s">
        <v>629</v>
      </c>
      <c r="O128" s="110" t="s">
        <v>629</v>
      </c>
      <c r="P128" s="110" t="s">
        <v>629</v>
      </c>
    </row>
    <row r="129" spans="1:16" s="64" customFormat="1" ht="14.1" customHeight="1">
      <c r="A129" s="64">
        <v>123</v>
      </c>
      <c r="B129" s="85"/>
      <c r="C129" s="93" t="s">
        <v>496</v>
      </c>
      <c r="D129" s="93" t="s">
        <v>138</v>
      </c>
      <c r="E129" s="93" t="s">
        <v>806</v>
      </c>
      <c r="F129" s="87" t="s">
        <v>418</v>
      </c>
      <c r="G129" s="96" t="s">
        <v>807</v>
      </c>
      <c r="H129" s="96" t="s">
        <v>810</v>
      </c>
      <c r="I129" s="69">
        <v>3680</v>
      </c>
      <c r="J129" s="69" t="s">
        <v>628</v>
      </c>
      <c r="K129" s="70">
        <v>4750</v>
      </c>
      <c r="L129" s="68">
        <v>3380</v>
      </c>
      <c r="M129" s="110" t="s">
        <v>629</v>
      </c>
      <c r="N129" s="110" t="s">
        <v>629</v>
      </c>
      <c r="O129" s="110" t="s">
        <v>3526</v>
      </c>
      <c r="P129" s="110" t="s">
        <v>3077</v>
      </c>
    </row>
    <row r="130" spans="1:16" s="64" customFormat="1" ht="14.1" customHeight="1">
      <c r="A130" s="64">
        <v>124</v>
      </c>
      <c r="B130" s="85">
        <v>39</v>
      </c>
      <c r="C130" s="93" t="s">
        <v>496</v>
      </c>
      <c r="D130" s="93" t="s">
        <v>140</v>
      </c>
      <c r="E130" s="93" t="s">
        <v>814</v>
      </c>
      <c r="F130" s="87" t="s">
        <v>418</v>
      </c>
      <c r="G130" s="95" t="s">
        <v>815</v>
      </c>
      <c r="H130" s="96" t="s">
        <v>655</v>
      </c>
      <c r="I130" s="69">
        <v>7900</v>
      </c>
      <c r="J130" s="69" t="s">
        <v>628</v>
      </c>
      <c r="K130" s="70" t="s">
        <v>628</v>
      </c>
      <c r="L130" s="68">
        <v>9500</v>
      </c>
      <c r="M130" s="110" t="s">
        <v>629</v>
      </c>
      <c r="N130" s="110" t="s">
        <v>629</v>
      </c>
      <c r="O130" s="110" t="s">
        <v>629</v>
      </c>
      <c r="P130" s="110" t="s">
        <v>629</v>
      </c>
    </row>
    <row r="131" spans="1:16" s="64" customFormat="1" ht="14.1" customHeight="1">
      <c r="A131" s="64">
        <v>125</v>
      </c>
      <c r="B131" s="85"/>
      <c r="C131" s="93" t="s">
        <v>496</v>
      </c>
      <c r="D131" s="93" t="s">
        <v>140</v>
      </c>
      <c r="E131" s="93" t="s">
        <v>816</v>
      </c>
      <c r="F131" s="87" t="s">
        <v>418</v>
      </c>
      <c r="G131" s="95" t="s">
        <v>141</v>
      </c>
      <c r="H131" s="96" t="s">
        <v>636</v>
      </c>
      <c r="I131" s="69">
        <v>7300</v>
      </c>
      <c r="J131" s="69">
        <v>6000</v>
      </c>
      <c r="K131" s="70" t="s">
        <v>628</v>
      </c>
      <c r="L131" s="68">
        <v>9650</v>
      </c>
      <c r="M131" s="110"/>
      <c r="N131" s="110" t="s">
        <v>629</v>
      </c>
      <c r="O131" s="110" t="s">
        <v>629</v>
      </c>
      <c r="P131" s="110" t="s">
        <v>629</v>
      </c>
    </row>
    <row r="132" spans="1:16" s="64" customFormat="1" ht="14.1" customHeight="1">
      <c r="A132" s="64">
        <v>126</v>
      </c>
      <c r="B132" s="85"/>
      <c r="C132" s="93" t="s">
        <v>496</v>
      </c>
      <c r="D132" s="93" t="s">
        <v>140</v>
      </c>
      <c r="E132" s="93" t="s">
        <v>817</v>
      </c>
      <c r="F132" s="87" t="s">
        <v>418</v>
      </c>
      <c r="G132" s="95" t="s">
        <v>142</v>
      </c>
      <c r="H132" s="96" t="s">
        <v>636</v>
      </c>
      <c r="I132" s="69">
        <v>7300</v>
      </c>
      <c r="J132" s="69" t="s">
        <v>628</v>
      </c>
      <c r="K132" s="70">
        <v>7540</v>
      </c>
      <c r="L132" s="68">
        <v>10200</v>
      </c>
      <c r="M132" s="110" t="s">
        <v>629</v>
      </c>
      <c r="N132" s="110"/>
      <c r="O132" s="110" t="s">
        <v>3934</v>
      </c>
      <c r="P132" s="110" t="s">
        <v>629</v>
      </c>
    </row>
    <row r="133" spans="1:16" s="64" customFormat="1" ht="14.1" customHeight="1">
      <c r="A133" s="64">
        <v>127</v>
      </c>
      <c r="B133" s="85"/>
      <c r="C133" s="93" t="s">
        <v>496</v>
      </c>
      <c r="D133" s="93" t="s">
        <v>140</v>
      </c>
      <c r="E133" s="93"/>
      <c r="F133" s="87" t="s">
        <v>167</v>
      </c>
      <c r="G133" s="95" t="s">
        <v>818</v>
      </c>
      <c r="H133" s="96" t="s">
        <v>655</v>
      </c>
      <c r="I133" s="69" t="s">
        <v>628</v>
      </c>
      <c r="J133" s="69" t="s">
        <v>628</v>
      </c>
      <c r="K133" s="70">
        <v>8000</v>
      </c>
      <c r="L133" s="68" t="s">
        <v>628</v>
      </c>
      <c r="M133" s="110" t="s">
        <v>629</v>
      </c>
      <c r="N133" s="110" t="s">
        <v>629</v>
      </c>
      <c r="O133" s="110" t="s">
        <v>3935</v>
      </c>
      <c r="P133" s="110" t="s">
        <v>629</v>
      </c>
    </row>
    <row r="134" spans="1:16" s="64" customFormat="1" ht="14.1" customHeight="1">
      <c r="A134" s="64">
        <v>128</v>
      </c>
      <c r="B134" s="85"/>
      <c r="C134" s="93" t="s">
        <v>496</v>
      </c>
      <c r="D134" s="93" t="s">
        <v>140</v>
      </c>
      <c r="E134" s="93" t="s">
        <v>819</v>
      </c>
      <c r="F134" s="87" t="s">
        <v>418</v>
      </c>
      <c r="G134" s="95" t="s">
        <v>820</v>
      </c>
      <c r="H134" s="96" t="s">
        <v>717</v>
      </c>
      <c r="I134" s="69" t="s">
        <v>628</v>
      </c>
      <c r="J134" s="69" t="s">
        <v>628</v>
      </c>
      <c r="K134" s="70" t="s">
        <v>628</v>
      </c>
      <c r="L134" s="68" t="s">
        <v>628</v>
      </c>
      <c r="M134" s="110" t="s">
        <v>629</v>
      </c>
      <c r="N134" s="110" t="s">
        <v>629</v>
      </c>
      <c r="O134" s="110" t="s">
        <v>629</v>
      </c>
      <c r="P134" s="110" t="s">
        <v>629</v>
      </c>
    </row>
    <row r="135" spans="1:16" s="64" customFormat="1" ht="14.1" customHeight="1">
      <c r="A135" s="64">
        <v>129</v>
      </c>
      <c r="B135" s="86"/>
      <c r="C135" s="93" t="s">
        <v>496</v>
      </c>
      <c r="D135" s="93" t="s">
        <v>140</v>
      </c>
      <c r="E135" s="93"/>
      <c r="F135" s="87" t="s">
        <v>821</v>
      </c>
      <c r="G135" s="95" t="s">
        <v>822</v>
      </c>
      <c r="H135" s="96" t="s">
        <v>382</v>
      </c>
      <c r="I135" s="69" t="s">
        <v>628</v>
      </c>
      <c r="J135" s="69" t="s">
        <v>628</v>
      </c>
      <c r="K135" s="70" t="s">
        <v>628</v>
      </c>
      <c r="L135" s="68" t="s">
        <v>628</v>
      </c>
      <c r="M135" s="110" t="s">
        <v>629</v>
      </c>
      <c r="N135" s="110" t="s">
        <v>629</v>
      </c>
      <c r="O135" s="110" t="s">
        <v>629</v>
      </c>
      <c r="P135" s="110" t="s">
        <v>629</v>
      </c>
    </row>
    <row r="136" spans="1:16" s="64" customFormat="1" ht="14.1" customHeight="1">
      <c r="A136" s="64">
        <v>130</v>
      </c>
      <c r="B136" s="85"/>
      <c r="C136" s="93" t="s">
        <v>496</v>
      </c>
      <c r="D136" s="93" t="s">
        <v>140</v>
      </c>
      <c r="E136" s="93" t="s">
        <v>814</v>
      </c>
      <c r="F136" s="87" t="s">
        <v>418</v>
      </c>
      <c r="G136" s="95" t="s">
        <v>815</v>
      </c>
      <c r="H136" s="96" t="s">
        <v>655</v>
      </c>
      <c r="I136" s="69" t="s">
        <v>628</v>
      </c>
      <c r="J136" s="69" t="s">
        <v>628</v>
      </c>
      <c r="K136" s="70" t="s">
        <v>628</v>
      </c>
      <c r="L136" s="68">
        <v>9500</v>
      </c>
      <c r="M136" s="110" t="s">
        <v>629</v>
      </c>
      <c r="N136" s="110" t="s">
        <v>629</v>
      </c>
      <c r="O136" s="110" t="s">
        <v>629</v>
      </c>
      <c r="P136" s="110" t="s">
        <v>629</v>
      </c>
    </row>
    <row r="137" spans="1:16" s="64" customFormat="1" ht="14.1" customHeight="1">
      <c r="A137" s="64">
        <v>131</v>
      </c>
      <c r="B137" s="85">
        <v>40</v>
      </c>
      <c r="C137" s="93" t="s">
        <v>496</v>
      </c>
      <c r="D137" s="93" t="s">
        <v>823</v>
      </c>
      <c r="E137" s="93"/>
      <c r="F137" s="87" t="s">
        <v>418</v>
      </c>
      <c r="G137" s="95"/>
      <c r="H137" s="96" t="s">
        <v>797</v>
      </c>
      <c r="I137" s="69" t="s">
        <v>628</v>
      </c>
      <c r="J137" s="69">
        <v>2400</v>
      </c>
      <c r="K137" s="70">
        <v>3000</v>
      </c>
      <c r="L137" s="68">
        <v>2400</v>
      </c>
      <c r="M137" s="110" t="s">
        <v>629</v>
      </c>
      <c r="N137" s="110" t="s">
        <v>3713</v>
      </c>
      <c r="O137" s="110" t="s">
        <v>3936</v>
      </c>
      <c r="P137" s="110" t="s">
        <v>3078</v>
      </c>
    </row>
    <row r="138" spans="1:16" s="64" customFormat="1" ht="14.1" customHeight="1">
      <c r="A138" s="64">
        <v>132</v>
      </c>
      <c r="B138" s="85">
        <v>41</v>
      </c>
      <c r="C138" s="93" t="s">
        <v>143</v>
      </c>
      <c r="D138" s="93" t="s">
        <v>144</v>
      </c>
      <c r="E138" s="93"/>
      <c r="F138" s="87" t="s">
        <v>135</v>
      </c>
      <c r="G138" s="95" t="s">
        <v>824</v>
      </c>
      <c r="H138" s="96" t="s">
        <v>825</v>
      </c>
      <c r="I138" s="69" t="s">
        <v>628</v>
      </c>
      <c r="J138" s="69" t="s">
        <v>628</v>
      </c>
      <c r="K138" s="70" t="s">
        <v>628</v>
      </c>
      <c r="L138" s="68">
        <v>40600</v>
      </c>
      <c r="M138" s="110" t="s">
        <v>629</v>
      </c>
      <c r="N138" s="110" t="s">
        <v>629</v>
      </c>
      <c r="O138" s="110" t="s">
        <v>629</v>
      </c>
      <c r="P138" s="110" t="s">
        <v>833</v>
      </c>
    </row>
    <row r="139" spans="1:16" s="64" customFormat="1" ht="14.1" customHeight="1">
      <c r="A139" s="64">
        <v>133</v>
      </c>
      <c r="B139" s="85"/>
      <c r="C139" s="93" t="s">
        <v>143</v>
      </c>
      <c r="D139" s="93" t="s">
        <v>144</v>
      </c>
      <c r="E139" s="93" t="s">
        <v>826</v>
      </c>
      <c r="F139" s="87" t="s">
        <v>135</v>
      </c>
      <c r="G139" s="95" t="s">
        <v>827</v>
      </c>
      <c r="H139" s="96" t="s">
        <v>828</v>
      </c>
      <c r="I139" s="69">
        <v>34700</v>
      </c>
      <c r="J139" s="69">
        <v>39340</v>
      </c>
      <c r="K139" s="70" t="s">
        <v>628</v>
      </c>
      <c r="L139" s="68" t="s">
        <v>628</v>
      </c>
      <c r="M139" s="110" t="s">
        <v>629</v>
      </c>
      <c r="N139" s="110" t="s">
        <v>3863</v>
      </c>
      <c r="O139" s="110" t="s">
        <v>629</v>
      </c>
      <c r="P139" s="110" t="s">
        <v>629</v>
      </c>
    </row>
    <row r="140" spans="1:16" s="64" customFormat="1" ht="14.1" customHeight="1">
      <c r="A140" s="64">
        <v>134</v>
      </c>
      <c r="B140" s="85"/>
      <c r="C140" s="93" t="s">
        <v>143</v>
      </c>
      <c r="D140" s="93" t="s">
        <v>144</v>
      </c>
      <c r="E140" s="93"/>
      <c r="F140" s="87" t="s">
        <v>139</v>
      </c>
      <c r="G140" s="95" t="s">
        <v>824</v>
      </c>
      <c r="H140" s="96" t="s">
        <v>828</v>
      </c>
      <c r="I140" s="69">
        <v>13600</v>
      </c>
      <c r="J140" s="69">
        <v>14340</v>
      </c>
      <c r="K140" s="70">
        <v>14500</v>
      </c>
      <c r="L140" s="68" t="s">
        <v>628</v>
      </c>
      <c r="M140" s="110" t="s">
        <v>629</v>
      </c>
      <c r="N140" s="110" t="s">
        <v>3864</v>
      </c>
      <c r="O140" s="110" t="s">
        <v>2862</v>
      </c>
      <c r="P140" s="110" t="s">
        <v>629</v>
      </c>
    </row>
    <row r="141" spans="1:16" s="64" customFormat="1" ht="14.1" customHeight="1">
      <c r="A141" s="64">
        <v>135</v>
      </c>
      <c r="B141" s="85"/>
      <c r="C141" s="93" t="s">
        <v>143</v>
      </c>
      <c r="D141" s="93" t="s">
        <v>144</v>
      </c>
      <c r="E141" s="93" t="s">
        <v>829</v>
      </c>
      <c r="F141" s="87" t="s">
        <v>418</v>
      </c>
      <c r="G141" s="95" t="s">
        <v>827</v>
      </c>
      <c r="H141" s="96" t="s">
        <v>382</v>
      </c>
      <c r="I141" s="69" t="s">
        <v>628</v>
      </c>
      <c r="J141" s="69" t="s">
        <v>628</v>
      </c>
      <c r="K141" s="70">
        <v>17300</v>
      </c>
      <c r="L141" s="68" t="s">
        <v>628</v>
      </c>
      <c r="M141" s="110" t="s">
        <v>629</v>
      </c>
      <c r="N141" s="110" t="s">
        <v>629</v>
      </c>
      <c r="O141" s="110" t="s">
        <v>3937</v>
      </c>
      <c r="P141" s="110" t="s">
        <v>629</v>
      </c>
    </row>
    <row r="142" spans="1:16" s="64" customFormat="1" ht="14.1" customHeight="1">
      <c r="A142" s="64">
        <v>136</v>
      </c>
      <c r="B142" s="85"/>
      <c r="C142" s="93" t="s">
        <v>143</v>
      </c>
      <c r="D142" s="93" t="s">
        <v>144</v>
      </c>
      <c r="E142" s="93" t="s">
        <v>830</v>
      </c>
      <c r="F142" s="87" t="s">
        <v>418</v>
      </c>
      <c r="G142" s="95" t="s">
        <v>827</v>
      </c>
      <c r="H142" s="96" t="s">
        <v>825</v>
      </c>
      <c r="I142" s="69">
        <v>10400</v>
      </c>
      <c r="J142" s="69" t="s">
        <v>628</v>
      </c>
      <c r="K142" s="70">
        <v>18630</v>
      </c>
      <c r="L142" s="68" t="s">
        <v>628</v>
      </c>
      <c r="M142" s="110" t="s">
        <v>3796</v>
      </c>
      <c r="N142" s="110" t="s">
        <v>629</v>
      </c>
      <c r="O142" s="110" t="s">
        <v>3938</v>
      </c>
      <c r="P142" s="110" t="s">
        <v>629</v>
      </c>
    </row>
    <row r="143" spans="1:16" s="64" customFormat="1" ht="14.1" customHeight="1">
      <c r="A143" s="64">
        <v>137</v>
      </c>
      <c r="B143" s="85"/>
      <c r="C143" s="93" t="s">
        <v>143</v>
      </c>
      <c r="D143" s="93" t="s">
        <v>144</v>
      </c>
      <c r="E143" s="103"/>
      <c r="F143" s="87" t="s">
        <v>418</v>
      </c>
      <c r="G143" s="95" t="s">
        <v>824</v>
      </c>
      <c r="H143" s="95" t="s">
        <v>831</v>
      </c>
      <c r="I143" s="69" t="s">
        <v>628</v>
      </c>
      <c r="J143" s="69" t="s">
        <v>628</v>
      </c>
      <c r="K143" s="70" t="s">
        <v>628</v>
      </c>
      <c r="L143" s="68">
        <v>21950</v>
      </c>
      <c r="M143" s="110" t="s">
        <v>629</v>
      </c>
      <c r="N143" s="110" t="s">
        <v>629</v>
      </c>
      <c r="O143" s="110" t="s">
        <v>629</v>
      </c>
      <c r="P143" s="110" t="s">
        <v>3079</v>
      </c>
    </row>
    <row r="144" spans="1:16" s="64" customFormat="1" ht="14.1" customHeight="1">
      <c r="A144" s="64">
        <v>138</v>
      </c>
      <c r="B144" s="85"/>
      <c r="C144" s="93" t="s">
        <v>143</v>
      </c>
      <c r="D144" s="93" t="s">
        <v>144</v>
      </c>
      <c r="E144" s="103" t="s">
        <v>832</v>
      </c>
      <c r="F144" s="87" t="s">
        <v>418</v>
      </c>
      <c r="G144" s="95" t="s">
        <v>824</v>
      </c>
      <c r="H144" s="95" t="s">
        <v>833</v>
      </c>
      <c r="I144" s="69" t="s">
        <v>628</v>
      </c>
      <c r="J144" s="69" t="s">
        <v>628</v>
      </c>
      <c r="K144" s="70" t="s">
        <v>628</v>
      </c>
      <c r="L144" s="68">
        <v>21650</v>
      </c>
      <c r="M144" s="110" t="s">
        <v>629</v>
      </c>
      <c r="N144" s="110" t="s">
        <v>629</v>
      </c>
      <c r="O144" s="110" t="s">
        <v>629</v>
      </c>
      <c r="P144" s="110" t="s">
        <v>629</v>
      </c>
    </row>
    <row r="145" spans="1:16" s="65" customFormat="1">
      <c r="A145" s="64">
        <v>139</v>
      </c>
      <c r="B145" s="85"/>
      <c r="C145" s="93" t="s">
        <v>143</v>
      </c>
      <c r="D145" s="93" t="s">
        <v>144</v>
      </c>
      <c r="E145" s="93"/>
      <c r="F145" s="87" t="s">
        <v>418</v>
      </c>
      <c r="G145" s="95" t="s">
        <v>824</v>
      </c>
      <c r="H145" s="96" t="s">
        <v>825</v>
      </c>
      <c r="I145" s="69">
        <v>12600</v>
      </c>
      <c r="J145" s="69" t="s">
        <v>628</v>
      </c>
      <c r="K145" s="70" t="s">
        <v>628</v>
      </c>
      <c r="L145" s="68">
        <v>22500</v>
      </c>
      <c r="M145" s="111" t="s">
        <v>3796</v>
      </c>
      <c r="N145" s="111" t="s">
        <v>629</v>
      </c>
      <c r="O145" s="111" t="s">
        <v>629</v>
      </c>
      <c r="P145" s="111" t="s">
        <v>629</v>
      </c>
    </row>
    <row r="146" spans="1:16" s="65" customFormat="1">
      <c r="A146" s="64">
        <v>140</v>
      </c>
      <c r="B146" s="85">
        <v>42</v>
      </c>
      <c r="C146" s="93" t="s">
        <v>143</v>
      </c>
      <c r="D146" s="93" t="s">
        <v>145</v>
      </c>
      <c r="E146" s="93" t="s">
        <v>834</v>
      </c>
      <c r="F146" s="87" t="s">
        <v>146</v>
      </c>
      <c r="G146" s="96" t="s">
        <v>835</v>
      </c>
      <c r="H146" s="96" t="s">
        <v>653</v>
      </c>
      <c r="I146" s="69">
        <v>2900</v>
      </c>
      <c r="J146" s="69">
        <v>3200</v>
      </c>
      <c r="K146" s="70">
        <v>3250</v>
      </c>
      <c r="L146" s="68">
        <v>3250</v>
      </c>
      <c r="M146" s="111" t="s">
        <v>629</v>
      </c>
      <c r="N146" s="111" t="s">
        <v>629</v>
      </c>
      <c r="O146" s="111" t="s">
        <v>2863</v>
      </c>
      <c r="P146" s="111" t="s">
        <v>629</v>
      </c>
    </row>
    <row r="147" spans="1:16" s="65" customFormat="1">
      <c r="A147" s="64">
        <v>141</v>
      </c>
      <c r="B147" s="85"/>
      <c r="C147" s="93" t="s">
        <v>143</v>
      </c>
      <c r="D147" s="93" t="s">
        <v>145</v>
      </c>
      <c r="E147" s="93" t="s">
        <v>836</v>
      </c>
      <c r="F147" s="87" t="s">
        <v>146</v>
      </c>
      <c r="G147" s="95" t="s">
        <v>837</v>
      </c>
      <c r="H147" s="96" t="s">
        <v>655</v>
      </c>
      <c r="I147" s="69">
        <v>4300</v>
      </c>
      <c r="J147" s="69">
        <v>4200</v>
      </c>
      <c r="K147" s="70">
        <v>3100</v>
      </c>
      <c r="L147" s="68">
        <v>4450</v>
      </c>
      <c r="M147" s="111" t="s">
        <v>629</v>
      </c>
      <c r="N147" s="111" t="s">
        <v>629</v>
      </c>
      <c r="O147" s="111" t="s">
        <v>3939</v>
      </c>
      <c r="P147" s="111" t="s">
        <v>629</v>
      </c>
    </row>
    <row r="148" spans="1:16" s="64" customFormat="1" ht="14.1" customHeight="1">
      <c r="A148" s="64">
        <v>142</v>
      </c>
      <c r="B148" s="85"/>
      <c r="C148" s="93" t="s">
        <v>143</v>
      </c>
      <c r="D148" s="93" t="s">
        <v>145</v>
      </c>
      <c r="E148" s="93"/>
      <c r="F148" s="87" t="s">
        <v>146</v>
      </c>
      <c r="G148" s="95" t="s">
        <v>837</v>
      </c>
      <c r="H148" s="96" t="s">
        <v>653</v>
      </c>
      <c r="I148" s="69">
        <v>4200</v>
      </c>
      <c r="J148" s="69">
        <v>4200</v>
      </c>
      <c r="K148" s="70">
        <v>3600</v>
      </c>
      <c r="L148" s="68">
        <v>4480</v>
      </c>
      <c r="M148" s="110" t="s">
        <v>629</v>
      </c>
      <c r="N148" s="110" t="s">
        <v>629</v>
      </c>
      <c r="O148" s="110" t="s">
        <v>3940</v>
      </c>
      <c r="P148" s="110" t="s">
        <v>629</v>
      </c>
    </row>
    <row r="149" spans="1:16" s="64" customFormat="1" ht="14.1" customHeight="1">
      <c r="A149" s="64">
        <v>143</v>
      </c>
      <c r="B149" s="85"/>
      <c r="C149" s="93" t="s">
        <v>143</v>
      </c>
      <c r="D149" s="93" t="s">
        <v>145</v>
      </c>
      <c r="E149" s="93" t="s">
        <v>838</v>
      </c>
      <c r="F149" s="87" t="s">
        <v>146</v>
      </c>
      <c r="G149" s="95" t="s">
        <v>147</v>
      </c>
      <c r="H149" s="96" t="s">
        <v>655</v>
      </c>
      <c r="I149" s="69">
        <v>4600</v>
      </c>
      <c r="J149" s="69">
        <v>4500</v>
      </c>
      <c r="K149" s="70">
        <v>4980</v>
      </c>
      <c r="L149" s="68">
        <v>4900</v>
      </c>
      <c r="M149" s="110" t="s">
        <v>629</v>
      </c>
      <c r="N149" s="110" t="s">
        <v>629</v>
      </c>
      <c r="O149" s="110" t="s">
        <v>2864</v>
      </c>
      <c r="P149" s="110" t="s">
        <v>629</v>
      </c>
    </row>
    <row r="150" spans="1:16" s="64" customFormat="1" ht="14.1" customHeight="1">
      <c r="A150" s="64">
        <v>144</v>
      </c>
      <c r="B150" s="85"/>
      <c r="C150" s="93" t="s">
        <v>143</v>
      </c>
      <c r="D150" s="93" t="s">
        <v>145</v>
      </c>
      <c r="E150" s="93" t="s">
        <v>839</v>
      </c>
      <c r="F150" s="87" t="s">
        <v>146</v>
      </c>
      <c r="G150" s="95" t="s">
        <v>147</v>
      </c>
      <c r="H150" s="96" t="s">
        <v>636</v>
      </c>
      <c r="I150" s="69">
        <v>4050</v>
      </c>
      <c r="J150" s="69">
        <v>4500</v>
      </c>
      <c r="K150" s="70">
        <v>3960</v>
      </c>
      <c r="L150" s="68">
        <v>4950</v>
      </c>
      <c r="M150" s="110" t="s">
        <v>629</v>
      </c>
      <c r="N150" s="110" t="s">
        <v>629</v>
      </c>
      <c r="O150" s="110" t="s">
        <v>3941</v>
      </c>
      <c r="P150" s="110" t="s">
        <v>629</v>
      </c>
    </row>
    <row r="151" spans="1:16" s="64" customFormat="1" ht="14.1" customHeight="1">
      <c r="A151" s="64">
        <v>145</v>
      </c>
      <c r="B151" s="85"/>
      <c r="C151" s="93" t="s">
        <v>143</v>
      </c>
      <c r="D151" s="93" t="s">
        <v>145</v>
      </c>
      <c r="E151" s="93" t="s">
        <v>840</v>
      </c>
      <c r="F151" s="87" t="s">
        <v>146</v>
      </c>
      <c r="G151" s="95" t="s">
        <v>148</v>
      </c>
      <c r="H151" s="96" t="s">
        <v>636</v>
      </c>
      <c r="I151" s="69">
        <v>3050</v>
      </c>
      <c r="J151" s="69">
        <v>3200</v>
      </c>
      <c r="K151" s="70">
        <v>2600</v>
      </c>
      <c r="L151" s="68">
        <v>3250</v>
      </c>
      <c r="M151" s="110" t="s">
        <v>629</v>
      </c>
      <c r="N151" s="110" t="s">
        <v>629</v>
      </c>
      <c r="O151" s="110" t="s">
        <v>3942</v>
      </c>
      <c r="P151" s="110" t="s">
        <v>629</v>
      </c>
    </row>
    <row r="152" spans="1:16" s="64" customFormat="1" ht="14.1" customHeight="1">
      <c r="A152" s="64">
        <v>146</v>
      </c>
      <c r="B152" s="85"/>
      <c r="C152" s="93" t="s">
        <v>143</v>
      </c>
      <c r="D152" s="93" t="s">
        <v>145</v>
      </c>
      <c r="E152" s="93" t="s">
        <v>838</v>
      </c>
      <c r="F152" s="87" t="s">
        <v>146</v>
      </c>
      <c r="G152" s="95" t="s">
        <v>841</v>
      </c>
      <c r="H152" s="96" t="s">
        <v>655</v>
      </c>
      <c r="I152" s="69" t="s">
        <v>628</v>
      </c>
      <c r="J152" s="69">
        <v>5200</v>
      </c>
      <c r="K152" s="70" t="s">
        <v>628</v>
      </c>
      <c r="L152" s="68">
        <v>5350</v>
      </c>
      <c r="M152" s="110" t="s">
        <v>629</v>
      </c>
      <c r="N152" s="110" t="s">
        <v>629</v>
      </c>
      <c r="O152" s="110" t="s">
        <v>629</v>
      </c>
      <c r="P152" s="110" t="s">
        <v>629</v>
      </c>
    </row>
    <row r="153" spans="1:16" s="64" customFormat="1" ht="14.1" customHeight="1">
      <c r="A153" s="64">
        <v>147</v>
      </c>
      <c r="B153" s="85"/>
      <c r="C153" s="93" t="s">
        <v>143</v>
      </c>
      <c r="D153" s="93" t="s">
        <v>145</v>
      </c>
      <c r="E153" s="93"/>
      <c r="F153" s="87" t="s">
        <v>146</v>
      </c>
      <c r="G153" s="96" t="s">
        <v>842</v>
      </c>
      <c r="H153" s="96" t="s">
        <v>843</v>
      </c>
      <c r="I153" s="69" t="s">
        <v>628</v>
      </c>
      <c r="J153" s="69" t="s">
        <v>628</v>
      </c>
      <c r="K153" s="70" t="s">
        <v>628</v>
      </c>
      <c r="L153" s="68" t="s">
        <v>628</v>
      </c>
      <c r="M153" s="110" t="s">
        <v>629</v>
      </c>
      <c r="N153" s="110" t="s">
        <v>629</v>
      </c>
      <c r="O153" s="110" t="s">
        <v>629</v>
      </c>
      <c r="P153" s="110" t="s">
        <v>629</v>
      </c>
    </row>
    <row r="154" spans="1:16" s="64" customFormat="1" ht="14.1" customHeight="1">
      <c r="A154" s="64">
        <v>148</v>
      </c>
      <c r="B154" s="85"/>
      <c r="C154" s="93" t="s">
        <v>143</v>
      </c>
      <c r="D154" s="93" t="s">
        <v>145</v>
      </c>
      <c r="E154" s="93"/>
      <c r="F154" s="87" t="s">
        <v>146</v>
      </c>
      <c r="G154" s="95" t="s">
        <v>841</v>
      </c>
      <c r="H154" s="96" t="s">
        <v>653</v>
      </c>
      <c r="I154" s="69" t="s">
        <v>628</v>
      </c>
      <c r="J154" s="69">
        <v>5500</v>
      </c>
      <c r="K154" s="70">
        <v>6100</v>
      </c>
      <c r="L154" s="68">
        <v>6100</v>
      </c>
      <c r="M154" s="110" t="s">
        <v>629</v>
      </c>
      <c r="N154" s="110" t="s">
        <v>629</v>
      </c>
      <c r="O154" s="110" t="s">
        <v>2865</v>
      </c>
      <c r="P154" s="110" t="s">
        <v>629</v>
      </c>
    </row>
    <row r="155" spans="1:16" s="64" customFormat="1" ht="14.1" customHeight="1">
      <c r="A155" s="64">
        <v>149</v>
      </c>
      <c r="B155" s="85"/>
      <c r="C155" s="93" t="s">
        <v>143</v>
      </c>
      <c r="D155" s="93" t="s">
        <v>145</v>
      </c>
      <c r="E155" s="93" t="s">
        <v>844</v>
      </c>
      <c r="F155" s="87" t="s">
        <v>146</v>
      </c>
      <c r="G155" s="96" t="s">
        <v>845</v>
      </c>
      <c r="H155" s="96" t="s">
        <v>394</v>
      </c>
      <c r="I155" s="69" t="s">
        <v>628</v>
      </c>
      <c r="J155" s="69" t="s">
        <v>628</v>
      </c>
      <c r="K155" s="70" t="s">
        <v>628</v>
      </c>
      <c r="L155" s="68">
        <v>3450</v>
      </c>
      <c r="M155" s="110" t="s">
        <v>629</v>
      </c>
      <c r="N155" s="110" t="s">
        <v>629</v>
      </c>
      <c r="O155" s="110" t="s">
        <v>629</v>
      </c>
      <c r="P155" s="110" t="s">
        <v>629</v>
      </c>
    </row>
    <row r="156" spans="1:16" s="64" customFormat="1" ht="14.1" customHeight="1">
      <c r="A156" s="64">
        <v>150</v>
      </c>
      <c r="B156" s="85"/>
      <c r="C156" s="93" t="s">
        <v>143</v>
      </c>
      <c r="D156" s="93" t="s">
        <v>145</v>
      </c>
      <c r="E156" s="93" t="s">
        <v>836</v>
      </c>
      <c r="F156" s="87" t="s">
        <v>146</v>
      </c>
      <c r="G156" s="95" t="s">
        <v>842</v>
      </c>
      <c r="H156" s="96" t="s">
        <v>655</v>
      </c>
      <c r="I156" s="69" t="s">
        <v>628</v>
      </c>
      <c r="J156" s="69">
        <v>4200</v>
      </c>
      <c r="K156" s="70">
        <v>3050</v>
      </c>
      <c r="L156" s="68">
        <v>3050</v>
      </c>
      <c r="M156" s="110" t="s">
        <v>629</v>
      </c>
      <c r="N156" s="110" t="s">
        <v>629</v>
      </c>
      <c r="O156" s="110" t="s">
        <v>2866</v>
      </c>
      <c r="P156" s="110" t="s">
        <v>629</v>
      </c>
    </row>
    <row r="157" spans="1:16" s="64" customFormat="1" ht="14.1" customHeight="1">
      <c r="A157" s="64">
        <v>151</v>
      </c>
      <c r="B157" s="85"/>
      <c r="C157" s="93" t="s">
        <v>143</v>
      </c>
      <c r="D157" s="93" t="s">
        <v>145</v>
      </c>
      <c r="E157" s="93" t="s">
        <v>836</v>
      </c>
      <c r="F157" s="87" t="s">
        <v>681</v>
      </c>
      <c r="G157" s="95" t="s">
        <v>842</v>
      </c>
      <c r="H157" s="96" t="s">
        <v>388</v>
      </c>
      <c r="I157" s="69" t="s">
        <v>628</v>
      </c>
      <c r="J157" s="69" t="s">
        <v>628</v>
      </c>
      <c r="K157" s="70" t="s">
        <v>628</v>
      </c>
      <c r="L157" s="68">
        <v>15200</v>
      </c>
      <c r="M157" s="110" t="s">
        <v>629</v>
      </c>
      <c r="N157" s="110" t="s">
        <v>629</v>
      </c>
      <c r="O157" s="110" t="s">
        <v>629</v>
      </c>
      <c r="P157" s="110" t="s">
        <v>3038</v>
      </c>
    </row>
    <row r="158" spans="1:16" s="64" customFormat="1" ht="14.1" customHeight="1">
      <c r="A158" s="64">
        <v>152</v>
      </c>
      <c r="B158" s="85"/>
      <c r="C158" s="93" t="s">
        <v>143</v>
      </c>
      <c r="D158" s="93" t="s">
        <v>145</v>
      </c>
      <c r="E158" s="93" t="s">
        <v>840</v>
      </c>
      <c r="F158" s="87" t="s">
        <v>681</v>
      </c>
      <c r="G158" s="95" t="s">
        <v>148</v>
      </c>
      <c r="H158" s="96" t="s">
        <v>636</v>
      </c>
      <c r="I158" s="69" t="s">
        <v>628</v>
      </c>
      <c r="J158" s="69" t="s">
        <v>628</v>
      </c>
      <c r="K158" s="70" t="s">
        <v>628</v>
      </c>
      <c r="L158" s="68">
        <v>15150</v>
      </c>
      <c r="M158" s="110" t="s">
        <v>629</v>
      </c>
      <c r="N158" s="110" t="s">
        <v>629</v>
      </c>
      <c r="O158" s="110" t="s">
        <v>629</v>
      </c>
      <c r="P158" s="110" t="s">
        <v>3038</v>
      </c>
    </row>
    <row r="159" spans="1:16" s="64" customFormat="1" ht="14.1" customHeight="1">
      <c r="A159" s="64">
        <v>153</v>
      </c>
      <c r="B159" s="85"/>
      <c r="C159" s="93" t="s">
        <v>143</v>
      </c>
      <c r="D159" s="93" t="s">
        <v>145</v>
      </c>
      <c r="E159" s="93" t="s">
        <v>840</v>
      </c>
      <c r="F159" s="87" t="s">
        <v>846</v>
      </c>
      <c r="G159" s="95" t="s">
        <v>148</v>
      </c>
      <c r="H159" s="96" t="s">
        <v>636</v>
      </c>
      <c r="I159" s="69">
        <v>5850</v>
      </c>
      <c r="J159" s="69" t="s">
        <v>628</v>
      </c>
      <c r="K159" s="70">
        <v>5850</v>
      </c>
      <c r="L159" s="68">
        <v>6350</v>
      </c>
      <c r="M159" s="110" t="s">
        <v>629</v>
      </c>
      <c r="N159" s="110" t="s">
        <v>629</v>
      </c>
      <c r="O159" s="110" t="s">
        <v>2867</v>
      </c>
      <c r="P159" s="110" t="s">
        <v>629</v>
      </c>
    </row>
    <row r="160" spans="1:16" s="64" customFormat="1" ht="14.1" customHeight="1">
      <c r="A160" s="64">
        <v>154</v>
      </c>
      <c r="B160" s="85"/>
      <c r="C160" s="93" t="s">
        <v>143</v>
      </c>
      <c r="D160" s="93" t="s">
        <v>145</v>
      </c>
      <c r="E160" s="93" t="s">
        <v>834</v>
      </c>
      <c r="F160" s="87" t="s">
        <v>846</v>
      </c>
      <c r="G160" s="96" t="s">
        <v>835</v>
      </c>
      <c r="H160" s="96" t="s">
        <v>653</v>
      </c>
      <c r="I160" s="69">
        <v>5500</v>
      </c>
      <c r="J160" s="69" t="s">
        <v>628</v>
      </c>
      <c r="K160" s="70">
        <v>6450</v>
      </c>
      <c r="L160" s="68">
        <v>5600</v>
      </c>
      <c r="M160" s="110" t="s">
        <v>629</v>
      </c>
      <c r="N160" s="110" t="s">
        <v>629</v>
      </c>
      <c r="O160" s="110" t="s">
        <v>2868</v>
      </c>
      <c r="P160" s="110" t="s">
        <v>3038</v>
      </c>
    </row>
    <row r="161" spans="1:16" s="64" customFormat="1" ht="14.1" customHeight="1">
      <c r="A161" s="64">
        <v>155</v>
      </c>
      <c r="B161" s="85"/>
      <c r="C161" s="93" t="s">
        <v>143</v>
      </c>
      <c r="D161" s="93" t="s">
        <v>145</v>
      </c>
      <c r="E161" s="93" t="s">
        <v>836</v>
      </c>
      <c r="F161" s="87" t="s">
        <v>846</v>
      </c>
      <c r="G161" s="95" t="s">
        <v>842</v>
      </c>
      <c r="H161" s="95" t="s">
        <v>655</v>
      </c>
      <c r="I161" s="69" t="s">
        <v>628</v>
      </c>
      <c r="J161" s="69" t="s">
        <v>628</v>
      </c>
      <c r="K161" s="70">
        <v>5880</v>
      </c>
      <c r="L161" s="68">
        <v>5880</v>
      </c>
      <c r="M161" s="110" t="s">
        <v>629</v>
      </c>
      <c r="N161" s="110" t="s">
        <v>629</v>
      </c>
      <c r="O161" s="110" t="s">
        <v>2869</v>
      </c>
      <c r="P161" s="110" t="s">
        <v>629</v>
      </c>
    </row>
    <row r="162" spans="1:16" s="64" customFormat="1" ht="14.1" customHeight="1">
      <c r="A162" s="64">
        <v>156</v>
      </c>
      <c r="B162" s="85"/>
      <c r="C162" s="93" t="s">
        <v>143</v>
      </c>
      <c r="D162" s="93" t="s">
        <v>145</v>
      </c>
      <c r="E162" s="93" t="s">
        <v>839</v>
      </c>
      <c r="F162" s="87" t="s">
        <v>114</v>
      </c>
      <c r="G162" s="95" t="s">
        <v>147</v>
      </c>
      <c r="H162" s="96" t="s">
        <v>636</v>
      </c>
      <c r="I162" s="69">
        <v>8300</v>
      </c>
      <c r="J162" s="69" t="s">
        <v>628</v>
      </c>
      <c r="K162" s="70" t="s">
        <v>628</v>
      </c>
      <c r="L162" s="68">
        <v>9980</v>
      </c>
      <c r="M162" s="110" t="s">
        <v>629</v>
      </c>
      <c r="N162" s="110" t="s">
        <v>629</v>
      </c>
      <c r="O162" s="110" t="s">
        <v>629</v>
      </c>
      <c r="P162" s="110" t="s">
        <v>629</v>
      </c>
    </row>
    <row r="163" spans="1:16" s="64" customFormat="1" ht="14.1" customHeight="1">
      <c r="A163" s="64">
        <v>157</v>
      </c>
      <c r="B163" s="85"/>
      <c r="C163" s="93" t="s">
        <v>143</v>
      </c>
      <c r="D163" s="93" t="s">
        <v>145</v>
      </c>
      <c r="E163" s="93" t="s">
        <v>838</v>
      </c>
      <c r="F163" s="87" t="s">
        <v>133</v>
      </c>
      <c r="G163" s="95" t="s">
        <v>841</v>
      </c>
      <c r="H163" s="96" t="s">
        <v>655</v>
      </c>
      <c r="I163" s="69">
        <v>12200</v>
      </c>
      <c r="J163" s="69" t="s">
        <v>628</v>
      </c>
      <c r="K163" s="69" t="s">
        <v>628</v>
      </c>
      <c r="L163" s="68">
        <v>11650</v>
      </c>
      <c r="M163" s="110" t="s">
        <v>629</v>
      </c>
      <c r="N163" s="110" t="s">
        <v>629</v>
      </c>
      <c r="O163" s="110" t="s">
        <v>629</v>
      </c>
      <c r="P163" s="110" t="s">
        <v>3038</v>
      </c>
    </row>
    <row r="164" spans="1:16" s="64" customFormat="1" ht="14.1" customHeight="1">
      <c r="A164" s="64">
        <v>158</v>
      </c>
      <c r="B164" s="85"/>
      <c r="C164" s="93" t="s">
        <v>143</v>
      </c>
      <c r="D164" s="93" t="s">
        <v>145</v>
      </c>
      <c r="E164" s="93" t="s">
        <v>840</v>
      </c>
      <c r="F164" s="87" t="s">
        <v>149</v>
      </c>
      <c r="G164" s="95" t="s">
        <v>148</v>
      </c>
      <c r="H164" s="96" t="s">
        <v>636</v>
      </c>
      <c r="I164" s="69">
        <v>8750</v>
      </c>
      <c r="J164" s="69" t="s">
        <v>628</v>
      </c>
      <c r="K164" s="70" t="s">
        <v>628</v>
      </c>
      <c r="L164" s="68">
        <v>7800</v>
      </c>
      <c r="M164" s="110" t="s">
        <v>629</v>
      </c>
      <c r="N164" s="110" t="s">
        <v>629</v>
      </c>
      <c r="O164" s="110" t="s">
        <v>629</v>
      </c>
      <c r="P164" s="110" t="s">
        <v>629</v>
      </c>
    </row>
    <row r="165" spans="1:16" s="64" customFormat="1" ht="14.1" customHeight="1">
      <c r="A165" s="64">
        <v>159</v>
      </c>
      <c r="B165" s="85"/>
      <c r="C165" s="93" t="s">
        <v>143</v>
      </c>
      <c r="D165" s="93" t="s">
        <v>145</v>
      </c>
      <c r="E165" s="93" t="s">
        <v>838</v>
      </c>
      <c r="F165" s="87" t="s">
        <v>149</v>
      </c>
      <c r="G165" s="95" t="s">
        <v>147</v>
      </c>
      <c r="H165" s="96" t="s">
        <v>655</v>
      </c>
      <c r="I165" s="69">
        <v>14600</v>
      </c>
      <c r="J165" s="69" t="s">
        <v>628</v>
      </c>
      <c r="K165" s="70" t="s">
        <v>628</v>
      </c>
      <c r="L165" s="68">
        <v>14240</v>
      </c>
      <c r="M165" s="110" t="s">
        <v>629</v>
      </c>
      <c r="N165" s="110" t="s">
        <v>629</v>
      </c>
      <c r="O165" s="110" t="s">
        <v>629</v>
      </c>
      <c r="P165" s="110" t="s">
        <v>629</v>
      </c>
    </row>
    <row r="166" spans="1:16" s="64" customFormat="1" ht="14.1" customHeight="1">
      <c r="A166" s="64">
        <v>160</v>
      </c>
      <c r="B166" s="85"/>
      <c r="C166" s="93" t="s">
        <v>143</v>
      </c>
      <c r="D166" s="93" t="s">
        <v>145</v>
      </c>
      <c r="E166" s="93" t="s">
        <v>847</v>
      </c>
      <c r="F166" s="87" t="s">
        <v>149</v>
      </c>
      <c r="G166" s="96" t="s">
        <v>848</v>
      </c>
      <c r="H166" s="96" t="s">
        <v>394</v>
      </c>
      <c r="I166" s="69">
        <v>8600</v>
      </c>
      <c r="J166" s="69" t="s">
        <v>628</v>
      </c>
      <c r="K166" s="70" t="s">
        <v>628</v>
      </c>
      <c r="L166" s="68">
        <v>11550</v>
      </c>
      <c r="M166" s="110" t="s">
        <v>655</v>
      </c>
      <c r="N166" s="110" t="s">
        <v>629</v>
      </c>
      <c r="O166" s="110" t="s">
        <v>629</v>
      </c>
      <c r="P166" s="110" t="s">
        <v>3038</v>
      </c>
    </row>
    <row r="167" spans="1:16" s="64" customFormat="1" ht="14.1" customHeight="1">
      <c r="A167" s="64">
        <v>161</v>
      </c>
      <c r="B167" s="85"/>
      <c r="C167" s="93" t="s">
        <v>143</v>
      </c>
      <c r="D167" s="93" t="s">
        <v>145</v>
      </c>
      <c r="E167" s="93" t="s">
        <v>836</v>
      </c>
      <c r="F167" s="87" t="s">
        <v>849</v>
      </c>
      <c r="G167" s="95" t="s">
        <v>837</v>
      </c>
      <c r="H167" s="96" t="s">
        <v>655</v>
      </c>
      <c r="I167" s="69" t="s">
        <v>628</v>
      </c>
      <c r="J167" s="69" t="s">
        <v>628</v>
      </c>
      <c r="K167" s="70">
        <v>2800</v>
      </c>
      <c r="L167" s="68">
        <v>2850</v>
      </c>
      <c r="M167" s="110" t="s">
        <v>629</v>
      </c>
      <c r="N167" s="110" t="s">
        <v>629</v>
      </c>
      <c r="O167" s="110" t="s">
        <v>2870</v>
      </c>
      <c r="P167" s="110" t="s">
        <v>629</v>
      </c>
    </row>
    <row r="168" spans="1:16" s="64" customFormat="1" ht="14.1" customHeight="1">
      <c r="A168" s="64">
        <v>162</v>
      </c>
      <c r="B168" s="85"/>
      <c r="C168" s="93" t="s">
        <v>143</v>
      </c>
      <c r="D168" s="93" t="s">
        <v>145</v>
      </c>
      <c r="E168" s="93" t="s">
        <v>834</v>
      </c>
      <c r="F168" s="87" t="s">
        <v>146</v>
      </c>
      <c r="G168" s="96" t="s">
        <v>835</v>
      </c>
      <c r="H168" s="96" t="s">
        <v>653</v>
      </c>
      <c r="I168" s="69">
        <v>3050</v>
      </c>
      <c r="J168" s="69" t="s">
        <v>628</v>
      </c>
      <c r="K168" s="70">
        <v>3250</v>
      </c>
      <c r="L168" s="68">
        <v>3250</v>
      </c>
      <c r="M168" s="110" t="s">
        <v>629</v>
      </c>
      <c r="N168" s="110" t="s">
        <v>629</v>
      </c>
      <c r="O168" s="110" t="s">
        <v>2863</v>
      </c>
      <c r="P168" s="110" t="s">
        <v>629</v>
      </c>
    </row>
    <row r="169" spans="1:16" s="64" customFormat="1" ht="14.1" customHeight="1">
      <c r="A169" s="64">
        <v>163</v>
      </c>
      <c r="B169" s="85">
        <v>43</v>
      </c>
      <c r="C169" s="93" t="s">
        <v>143</v>
      </c>
      <c r="D169" s="93" t="s">
        <v>150</v>
      </c>
      <c r="E169" s="93"/>
      <c r="F169" s="87" t="s">
        <v>850</v>
      </c>
      <c r="G169" s="96" t="s">
        <v>151</v>
      </c>
      <c r="H169" s="96" t="s">
        <v>653</v>
      </c>
      <c r="I169" s="69" t="s">
        <v>628</v>
      </c>
      <c r="J169" s="69" t="s">
        <v>628</v>
      </c>
      <c r="K169" s="70" t="s">
        <v>628</v>
      </c>
      <c r="L169" s="68">
        <v>21000</v>
      </c>
      <c r="M169" s="110" t="s">
        <v>629</v>
      </c>
      <c r="N169" s="110" t="s">
        <v>629</v>
      </c>
      <c r="O169" s="110" t="s">
        <v>629</v>
      </c>
      <c r="P169" s="110" t="s">
        <v>3038</v>
      </c>
    </row>
    <row r="170" spans="1:16" s="64" customFormat="1" ht="14.1" customHeight="1">
      <c r="A170" s="64">
        <v>164</v>
      </c>
      <c r="B170" s="85"/>
      <c r="C170" s="93" t="s">
        <v>143</v>
      </c>
      <c r="D170" s="93" t="s">
        <v>150</v>
      </c>
      <c r="E170" s="93"/>
      <c r="F170" s="87" t="s">
        <v>133</v>
      </c>
      <c r="G170" s="96" t="s">
        <v>151</v>
      </c>
      <c r="H170" s="96" t="s">
        <v>653</v>
      </c>
      <c r="I170" s="69">
        <v>4350</v>
      </c>
      <c r="J170" s="69">
        <v>5800</v>
      </c>
      <c r="K170" s="70">
        <v>4670</v>
      </c>
      <c r="L170" s="68">
        <v>4680</v>
      </c>
      <c r="M170" s="110" t="s">
        <v>629</v>
      </c>
      <c r="N170" s="110" t="s">
        <v>629</v>
      </c>
      <c r="O170" s="110" t="s">
        <v>3451</v>
      </c>
      <c r="P170" s="110" t="s">
        <v>629</v>
      </c>
    </row>
    <row r="171" spans="1:16" s="64" customFormat="1" ht="14.1" customHeight="1">
      <c r="A171" s="64">
        <v>165</v>
      </c>
      <c r="B171" s="85"/>
      <c r="C171" s="93" t="s">
        <v>143</v>
      </c>
      <c r="D171" s="93" t="s">
        <v>150</v>
      </c>
      <c r="E171" s="93"/>
      <c r="F171" s="87" t="s">
        <v>133</v>
      </c>
      <c r="G171" s="96" t="s">
        <v>152</v>
      </c>
      <c r="H171" s="96" t="s">
        <v>653</v>
      </c>
      <c r="I171" s="69">
        <v>5660</v>
      </c>
      <c r="J171" s="69">
        <v>5800</v>
      </c>
      <c r="K171" s="70">
        <v>5950</v>
      </c>
      <c r="L171" s="68">
        <v>6190</v>
      </c>
      <c r="M171" s="110" t="s">
        <v>629</v>
      </c>
      <c r="N171" s="110" t="s">
        <v>629</v>
      </c>
      <c r="O171" s="110" t="s">
        <v>3527</v>
      </c>
      <c r="P171" s="110" t="s">
        <v>629</v>
      </c>
    </row>
    <row r="172" spans="1:16" s="64" customFormat="1" ht="14.1" customHeight="1">
      <c r="A172" s="64">
        <v>166</v>
      </c>
      <c r="B172" s="85"/>
      <c r="C172" s="93" t="s">
        <v>143</v>
      </c>
      <c r="D172" s="93" t="s">
        <v>150</v>
      </c>
      <c r="E172" s="93" t="s">
        <v>851</v>
      </c>
      <c r="F172" s="87" t="s">
        <v>418</v>
      </c>
      <c r="G172" s="96" t="s">
        <v>151</v>
      </c>
      <c r="H172" s="96" t="s">
        <v>653</v>
      </c>
      <c r="I172" s="69">
        <v>1590</v>
      </c>
      <c r="J172" s="69">
        <v>1800</v>
      </c>
      <c r="K172" s="70">
        <v>1610</v>
      </c>
      <c r="L172" s="68">
        <v>1630</v>
      </c>
      <c r="M172" s="110" t="s">
        <v>629</v>
      </c>
      <c r="N172" s="110" t="s">
        <v>629</v>
      </c>
      <c r="O172" s="110" t="s">
        <v>3943</v>
      </c>
      <c r="P172" s="110" t="s">
        <v>629</v>
      </c>
    </row>
    <row r="173" spans="1:16" s="64" customFormat="1" ht="14.1" customHeight="1">
      <c r="A173" s="64">
        <v>167</v>
      </c>
      <c r="B173" s="85"/>
      <c r="C173" s="93" t="s">
        <v>143</v>
      </c>
      <c r="D173" s="93" t="s">
        <v>150</v>
      </c>
      <c r="E173" s="93" t="s">
        <v>851</v>
      </c>
      <c r="F173" s="87" t="s">
        <v>418</v>
      </c>
      <c r="G173" s="96" t="s">
        <v>153</v>
      </c>
      <c r="H173" s="96" t="s">
        <v>653</v>
      </c>
      <c r="I173" s="69">
        <v>2100</v>
      </c>
      <c r="J173" s="69" t="s">
        <v>628</v>
      </c>
      <c r="K173" s="70">
        <v>2180</v>
      </c>
      <c r="L173" s="68">
        <v>2180</v>
      </c>
      <c r="M173" s="110" t="s">
        <v>629</v>
      </c>
      <c r="N173" s="110" t="s">
        <v>629</v>
      </c>
      <c r="O173" s="110" t="s">
        <v>2871</v>
      </c>
      <c r="P173" s="110" t="s">
        <v>629</v>
      </c>
    </row>
    <row r="174" spans="1:16" s="64" customFormat="1" ht="14.1" customHeight="1">
      <c r="A174" s="64">
        <v>168</v>
      </c>
      <c r="B174" s="85"/>
      <c r="C174" s="93" t="s">
        <v>143</v>
      </c>
      <c r="D174" s="93" t="s">
        <v>150</v>
      </c>
      <c r="E174" s="93" t="s">
        <v>851</v>
      </c>
      <c r="F174" s="87" t="s">
        <v>418</v>
      </c>
      <c r="G174" s="96" t="s">
        <v>152</v>
      </c>
      <c r="H174" s="96" t="s">
        <v>653</v>
      </c>
      <c r="I174" s="69">
        <v>2000</v>
      </c>
      <c r="J174" s="69">
        <v>2200</v>
      </c>
      <c r="K174" s="70">
        <v>2040</v>
      </c>
      <c r="L174" s="68">
        <v>2060</v>
      </c>
      <c r="M174" s="110" t="s">
        <v>629</v>
      </c>
      <c r="N174" s="110" t="s">
        <v>629</v>
      </c>
      <c r="O174" s="110" t="s">
        <v>3944</v>
      </c>
      <c r="P174" s="110" t="s">
        <v>629</v>
      </c>
    </row>
    <row r="175" spans="1:16" s="64" customFormat="1" ht="14.1" customHeight="1">
      <c r="A175" s="64">
        <v>169</v>
      </c>
      <c r="B175" s="85"/>
      <c r="C175" s="93" t="s">
        <v>143</v>
      </c>
      <c r="D175" s="93" t="s">
        <v>150</v>
      </c>
      <c r="E175" s="93"/>
      <c r="F175" s="87" t="s">
        <v>418</v>
      </c>
      <c r="G175" s="96" t="s">
        <v>151</v>
      </c>
      <c r="H175" s="95" t="s">
        <v>852</v>
      </c>
      <c r="I175" s="69">
        <v>1560</v>
      </c>
      <c r="J175" s="69">
        <v>1840</v>
      </c>
      <c r="K175" s="70">
        <v>1630</v>
      </c>
      <c r="L175" s="68">
        <v>1610</v>
      </c>
      <c r="M175" s="110" t="s">
        <v>3451</v>
      </c>
      <c r="N175" s="110" t="s">
        <v>3865</v>
      </c>
      <c r="O175" s="110" t="s">
        <v>3528</v>
      </c>
      <c r="P175" s="110" t="s">
        <v>629</v>
      </c>
    </row>
    <row r="176" spans="1:16" s="64" customFormat="1" ht="14.1" customHeight="1">
      <c r="A176" s="64">
        <v>170</v>
      </c>
      <c r="B176" s="85"/>
      <c r="C176" s="93" t="s">
        <v>143</v>
      </c>
      <c r="D176" s="93" t="s">
        <v>150</v>
      </c>
      <c r="E176" s="93" t="s">
        <v>853</v>
      </c>
      <c r="F176" s="87" t="s">
        <v>418</v>
      </c>
      <c r="G176" s="96" t="s">
        <v>152</v>
      </c>
      <c r="H176" s="95" t="s">
        <v>852</v>
      </c>
      <c r="I176" s="69">
        <v>1810</v>
      </c>
      <c r="J176" s="69" t="s">
        <v>628</v>
      </c>
      <c r="K176" s="70">
        <v>2060</v>
      </c>
      <c r="L176" s="68">
        <v>2060</v>
      </c>
      <c r="M176" s="110" t="s">
        <v>3797</v>
      </c>
      <c r="N176" s="110" t="s">
        <v>629</v>
      </c>
      <c r="O176" s="110" t="s">
        <v>3529</v>
      </c>
      <c r="P176" s="110" t="s">
        <v>629</v>
      </c>
    </row>
    <row r="177" spans="1:16" s="64" customFormat="1" ht="14.1" customHeight="1">
      <c r="A177" s="64">
        <v>171</v>
      </c>
      <c r="B177" s="85"/>
      <c r="C177" s="93" t="s">
        <v>143</v>
      </c>
      <c r="D177" s="93" t="s">
        <v>150</v>
      </c>
      <c r="E177" s="93"/>
      <c r="F177" s="87" t="s">
        <v>418</v>
      </c>
      <c r="G177" s="96" t="s">
        <v>151</v>
      </c>
      <c r="H177" s="95" t="s">
        <v>854</v>
      </c>
      <c r="I177" s="69" t="s">
        <v>628</v>
      </c>
      <c r="J177" s="69" t="s">
        <v>628</v>
      </c>
      <c r="K177" s="70">
        <v>1580</v>
      </c>
      <c r="L177" s="68">
        <v>1600</v>
      </c>
      <c r="M177" s="110" t="s">
        <v>629</v>
      </c>
      <c r="N177" s="110" t="s">
        <v>629</v>
      </c>
      <c r="O177" s="110" t="s">
        <v>2872</v>
      </c>
      <c r="P177" s="110" t="s">
        <v>629</v>
      </c>
    </row>
    <row r="178" spans="1:16" s="64" customFormat="1" ht="14.1" customHeight="1">
      <c r="A178" s="64">
        <v>172</v>
      </c>
      <c r="B178" s="85"/>
      <c r="C178" s="93" t="s">
        <v>143</v>
      </c>
      <c r="D178" s="93" t="s">
        <v>150</v>
      </c>
      <c r="E178" s="93" t="s">
        <v>855</v>
      </c>
      <c r="F178" s="87" t="s">
        <v>418</v>
      </c>
      <c r="G178" s="95" t="s">
        <v>856</v>
      </c>
      <c r="H178" s="96" t="s">
        <v>655</v>
      </c>
      <c r="I178" s="69" t="s">
        <v>628</v>
      </c>
      <c r="J178" s="69" t="s">
        <v>628</v>
      </c>
      <c r="K178" s="70">
        <v>6300</v>
      </c>
      <c r="L178" s="68">
        <v>6300</v>
      </c>
      <c r="M178" s="110" t="s">
        <v>629</v>
      </c>
      <c r="N178" s="110" t="s">
        <v>629</v>
      </c>
      <c r="O178" s="110" t="s">
        <v>3397</v>
      </c>
      <c r="P178" s="110" t="s">
        <v>629</v>
      </c>
    </row>
    <row r="179" spans="1:16" s="64" customFormat="1" ht="14.1" customHeight="1">
      <c r="A179" s="64">
        <v>173</v>
      </c>
      <c r="B179" s="85"/>
      <c r="C179" s="93" t="s">
        <v>143</v>
      </c>
      <c r="D179" s="93" t="s">
        <v>150</v>
      </c>
      <c r="E179" s="93" t="s">
        <v>855</v>
      </c>
      <c r="F179" s="85" t="s">
        <v>418</v>
      </c>
      <c r="G179" s="96" t="s">
        <v>857</v>
      </c>
      <c r="H179" s="96" t="s">
        <v>655</v>
      </c>
      <c r="I179" s="69" t="s">
        <v>628</v>
      </c>
      <c r="J179" s="69" t="s">
        <v>628</v>
      </c>
      <c r="K179" s="70">
        <v>6300</v>
      </c>
      <c r="L179" s="68">
        <v>6300</v>
      </c>
      <c r="M179" s="110" t="s">
        <v>629</v>
      </c>
      <c r="N179" s="110" t="s">
        <v>629</v>
      </c>
      <c r="O179" s="110" t="s">
        <v>3397</v>
      </c>
      <c r="P179" s="110" t="s">
        <v>629</v>
      </c>
    </row>
    <row r="180" spans="1:16" s="64" customFormat="1" ht="14.1" customHeight="1">
      <c r="A180" s="64">
        <v>174</v>
      </c>
      <c r="B180" s="85"/>
      <c r="C180" s="93" t="s">
        <v>143</v>
      </c>
      <c r="D180" s="93" t="s">
        <v>150</v>
      </c>
      <c r="E180" s="93" t="s">
        <v>858</v>
      </c>
      <c r="F180" s="85" t="s">
        <v>418</v>
      </c>
      <c r="G180" s="96" t="s">
        <v>152</v>
      </c>
      <c r="H180" s="95" t="s">
        <v>854</v>
      </c>
      <c r="I180" s="69" t="s">
        <v>628</v>
      </c>
      <c r="J180" s="69">
        <v>1870</v>
      </c>
      <c r="K180" s="70">
        <v>2000</v>
      </c>
      <c r="L180" s="68">
        <v>1850</v>
      </c>
      <c r="M180" s="110" t="s">
        <v>629</v>
      </c>
      <c r="N180" s="110" t="s">
        <v>3866</v>
      </c>
      <c r="O180" s="110" t="s">
        <v>3144</v>
      </c>
      <c r="P180" s="110" t="s">
        <v>629</v>
      </c>
    </row>
    <row r="181" spans="1:16" s="64" customFormat="1" ht="14.1" customHeight="1">
      <c r="A181" s="64">
        <v>175</v>
      </c>
      <c r="B181" s="86">
        <v>44</v>
      </c>
      <c r="C181" s="93" t="s">
        <v>534</v>
      </c>
      <c r="D181" s="92" t="s">
        <v>859</v>
      </c>
      <c r="E181" s="92" t="s">
        <v>195</v>
      </c>
      <c r="F181" s="86" t="s">
        <v>181</v>
      </c>
      <c r="G181" s="96" t="s">
        <v>860</v>
      </c>
      <c r="H181" s="96" t="s">
        <v>395</v>
      </c>
      <c r="I181" s="69" t="s">
        <v>628</v>
      </c>
      <c r="J181" s="69" t="s">
        <v>628</v>
      </c>
      <c r="K181" s="69">
        <v>3140</v>
      </c>
      <c r="L181" s="68">
        <v>3400</v>
      </c>
      <c r="M181" s="110" t="s">
        <v>629</v>
      </c>
      <c r="N181" s="110" t="s">
        <v>629</v>
      </c>
      <c r="O181" s="111" t="s">
        <v>4712</v>
      </c>
      <c r="P181" s="110" t="s">
        <v>629</v>
      </c>
    </row>
    <row r="182" spans="1:16" s="64" customFormat="1" ht="14.1" customHeight="1">
      <c r="A182" s="64">
        <v>176</v>
      </c>
      <c r="B182" s="85">
        <v>45</v>
      </c>
      <c r="C182" s="93" t="s">
        <v>534</v>
      </c>
      <c r="D182" s="93" t="s">
        <v>154</v>
      </c>
      <c r="E182" s="93" t="s">
        <v>861</v>
      </c>
      <c r="F182" s="85" t="s">
        <v>166</v>
      </c>
      <c r="G182" s="96"/>
      <c r="H182" s="96" t="s">
        <v>395</v>
      </c>
      <c r="I182" s="69" t="s">
        <v>628</v>
      </c>
      <c r="J182" s="69">
        <v>1800</v>
      </c>
      <c r="K182" s="69" t="s">
        <v>628</v>
      </c>
      <c r="L182" s="69" t="s">
        <v>628</v>
      </c>
      <c r="M182" s="110" t="s">
        <v>629</v>
      </c>
      <c r="N182" s="110" t="s">
        <v>629</v>
      </c>
      <c r="O182" s="110" t="s">
        <v>629</v>
      </c>
      <c r="P182" s="110" t="s">
        <v>629</v>
      </c>
    </row>
    <row r="183" spans="1:16" s="64" customFormat="1" ht="14.1" customHeight="1">
      <c r="A183" s="64">
        <v>177</v>
      </c>
      <c r="B183" s="85"/>
      <c r="C183" s="93" t="s">
        <v>534</v>
      </c>
      <c r="D183" s="93" t="s">
        <v>154</v>
      </c>
      <c r="E183" s="93" t="s">
        <v>862</v>
      </c>
      <c r="F183" s="85" t="s">
        <v>2021</v>
      </c>
      <c r="G183" s="96"/>
      <c r="H183" s="96" t="s">
        <v>395</v>
      </c>
      <c r="I183" s="69" t="s">
        <v>628</v>
      </c>
      <c r="J183" s="69" t="s">
        <v>628</v>
      </c>
      <c r="K183" s="70">
        <v>1510</v>
      </c>
      <c r="L183" s="68">
        <v>1600</v>
      </c>
      <c r="M183" s="110" t="s">
        <v>629</v>
      </c>
      <c r="N183" s="110" t="s">
        <v>629</v>
      </c>
      <c r="O183" s="110" t="s">
        <v>3945</v>
      </c>
      <c r="P183" s="110" t="s">
        <v>3080</v>
      </c>
    </row>
    <row r="184" spans="1:16" s="64" customFormat="1" ht="14.1" customHeight="1">
      <c r="A184" s="64">
        <v>178</v>
      </c>
      <c r="B184" s="85"/>
      <c r="C184" s="93" t="s">
        <v>534</v>
      </c>
      <c r="D184" s="93" t="s">
        <v>154</v>
      </c>
      <c r="E184" s="93" t="s">
        <v>863</v>
      </c>
      <c r="F184" s="87" t="s">
        <v>166</v>
      </c>
      <c r="G184" s="97"/>
      <c r="H184" s="96" t="s">
        <v>659</v>
      </c>
      <c r="I184" s="69" t="s">
        <v>628</v>
      </c>
      <c r="J184" s="69" t="s">
        <v>628</v>
      </c>
      <c r="K184" s="70" t="s">
        <v>628</v>
      </c>
      <c r="L184" s="68">
        <v>1800</v>
      </c>
      <c r="M184" s="110" t="s">
        <v>629</v>
      </c>
      <c r="N184" s="110" t="s">
        <v>629</v>
      </c>
      <c r="O184" s="110" t="s">
        <v>3946</v>
      </c>
      <c r="P184" s="110" t="s">
        <v>629</v>
      </c>
    </row>
    <row r="185" spans="1:16" s="64" customFormat="1" ht="14.1" customHeight="1">
      <c r="A185" s="64">
        <v>179</v>
      </c>
      <c r="B185" s="85"/>
      <c r="C185" s="93" t="s">
        <v>534</v>
      </c>
      <c r="D185" s="93" t="s">
        <v>154</v>
      </c>
      <c r="E185" s="93"/>
      <c r="F185" s="87" t="s">
        <v>166</v>
      </c>
      <c r="G185" s="97" t="s">
        <v>864</v>
      </c>
      <c r="H185" s="96" t="s">
        <v>388</v>
      </c>
      <c r="I185" s="69">
        <v>1890</v>
      </c>
      <c r="J185" s="69">
        <v>1700</v>
      </c>
      <c r="K185" s="70">
        <v>1820</v>
      </c>
      <c r="L185" s="69">
        <v>1720</v>
      </c>
      <c r="M185" s="110" t="s">
        <v>629</v>
      </c>
      <c r="N185" s="110" t="s">
        <v>629</v>
      </c>
      <c r="O185" s="110" t="s">
        <v>2873</v>
      </c>
      <c r="P185" s="110" t="s">
        <v>3081</v>
      </c>
    </row>
    <row r="186" spans="1:16" s="64" customFormat="1" ht="14.1" customHeight="1">
      <c r="A186" s="64">
        <v>180</v>
      </c>
      <c r="B186" s="85">
        <v>46</v>
      </c>
      <c r="C186" s="93" t="s">
        <v>534</v>
      </c>
      <c r="D186" s="92" t="s">
        <v>155</v>
      </c>
      <c r="E186" s="92" t="s">
        <v>862</v>
      </c>
      <c r="F186" s="88" t="s">
        <v>865</v>
      </c>
      <c r="G186" s="95"/>
      <c r="H186" s="95" t="s">
        <v>395</v>
      </c>
      <c r="I186" s="69" t="s">
        <v>628</v>
      </c>
      <c r="J186" s="69" t="s">
        <v>628</v>
      </c>
      <c r="K186" s="70">
        <v>1460</v>
      </c>
      <c r="L186" s="68">
        <v>1500</v>
      </c>
      <c r="M186" s="110" t="s">
        <v>629</v>
      </c>
      <c r="N186" s="110" t="s">
        <v>629</v>
      </c>
      <c r="O186" s="110" t="s">
        <v>3947</v>
      </c>
      <c r="P186" s="110" t="s">
        <v>629</v>
      </c>
    </row>
    <row r="187" spans="1:16" s="64" customFormat="1" ht="14.1" customHeight="1">
      <c r="A187" s="64">
        <v>181</v>
      </c>
      <c r="B187" s="85"/>
      <c r="C187" s="93" t="s">
        <v>534</v>
      </c>
      <c r="D187" s="93" t="s">
        <v>155</v>
      </c>
      <c r="E187" s="92" t="s">
        <v>866</v>
      </c>
      <c r="F187" s="87" t="s">
        <v>301</v>
      </c>
      <c r="G187" s="96" t="s">
        <v>867</v>
      </c>
      <c r="H187" s="96" t="s">
        <v>659</v>
      </c>
      <c r="I187" s="69" t="s">
        <v>628</v>
      </c>
      <c r="J187" s="69" t="s">
        <v>628</v>
      </c>
      <c r="K187" s="70" t="s">
        <v>628</v>
      </c>
      <c r="L187" s="68">
        <v>1530</v>
      </c>
      <c r="M187" s="110" t="s">
        <v>629</v>
      </c>
      <c r="N187" s="110" t="s">
        <v>629</v>
      </c>
      <c r="O187" s="110" t="s">
        <v>629</v>
      </c>
      <c r="P187" s="110" t="s">
        <v>629</v>
      </c>
    </row>
    <row r="188" spans="1:16" s="64" customFormat="1" ht="14.1" customHeight="1">
      <c r="A188" s="64">
        <v>182</v>
      </c>
      <c r="B188" s="85">
        <v>47</v>
      </c>
      <c r="C188" s="93" t="s">
        <v>534</v>
      </c>
      <c r="D188" s="92" t="s">
        <v>868</v>
      </c>
      <c r="E188" s="93"/>
      <c r="F188" s="87" t="s">
        <v>133</v>
      </c>
      <c r="G188" s="95"/>
      <c r="H188" s="95" t="s">
        <v>869</v>
      </c>
      <c r="I188" s="69" t="s">
        <v>628</v>
      </c>
      <c r="J188" s="69" t="s">
        <v>628</v>
      </c>
      <c r="K188" s="70" t="s">
        <v>628</v>
      </c>
      <c r="L188" s="68">
        <v>4770</v>
      </c>
      <c r="M188" s="110" t="s">
        <v>629</v>
      </c>
      <c r="N188" s="110" t="s">
        <v>629</v>
      </c>
      <c r="O188" s="110" t="s">
        <v>629</v>
      </c>
      <c r="P188" s="110" t="s">
        <v>3038</v>
      </c>
    </row>
    <row r="189" spans="1:16" s="64" customFormat="1" ht="14.1" customHeight="1">
      <c r="A189" s="64">
        <v>183</v>
      </c>
      <c r="B189" s="86">
        <v>48</v>
      </c>
      <c r="C189" s="93" t="s">
        <v>534</v>
      </c>
      <c r="D189" s="92" t="s">
        <v>870</v>
      </c>
      <c r="E189" s="92"/>
      <c r="F189" s="88" t="s">
        <v>166</v>
      </c>
      <c r="G189" s="95" t="s">
        <v>871</v>
      </c>
      <c r="H189" s="95" t="s">
        <v>671</v>
      </c>
      <c r="I189" s="69" t="s">
        <v>628</v>
      </c>
      <c r="J189" s="69">
        <v>2000</v>
      </c>
      <c r="K189" s="70" t="s">
        <v>628</v>
      </c>
      <c r="L189" s="68">
        <v>5900</v>
      </c>
      <c r="M189" s="110" t="s">
        <v>629</v>
      </c>
      <c r="N189" s="110" t="s">
        <v>3867</v>
      </c>
      <c r="O189" s="110"/>
      <c r="P189" s="110" t="s">
        <v>629</v>
      </c>
    </row>
    <row r="190" spans="1:16" s="64" customFormat="1" ht="14.1" customHeight="1">
      <c r="A190" s="64">
        <v>184</v>
      </c>
      <c r="B190" s="86"/>
      <c r="C190" s="93" t="s">
        <v>534</v>
      </c>
      <c r="D190" s="92" t="s">
        <v>870</v>
      </c>
      <c r="E190" s="92"/>
      <c r="F190" s="88" t="s">
        <v>166</v>
      </c>
      <c r="G190" s="95" t="s">
        <v>872</v>
      </c>
      <c r="H190" s="95" t="s">
        <v>671</v>
      </c>
      <c r="I190" s="69" t="s">
        <v>628</v>
      </c>
      <c r="J190" s="69" t="s">
        <v>628</v>
      </c>
      <c r="K190" s="70" t="s">
        <v>628</v>
      </c>
      <c r="L190" s="68">
        <v>8300</v>
      </c>
      <c r="M190" s="110" t="s">
        <v>629</v>
      </c>
      <c r="N190" s="110" t="s">
        <v>629</v>
      </c>
      <c r="O190" s="110" t="s">
        <v>629</v>
      </c>
      <c r="P190" s="110" t="s">
        <v>629</v>
      </c>
    </row>
    <row r="191" spans="1:16" s="64" customFormat="1" ht="14.1" customHeight="1">
      <c r="A191" s="64">
        <v>185</v>
      </c>
      <c r="B191" s="86"/>
      <c r="C191" s="93" t="s">
        <v>534</v>
      </c>
      <c r="D191" s="92" t="s">
        <v>870</v>
      </c>
      <c r="E191" s="92"/>
      <c r="F191" s="88" t="s">
        <v>166</v>
      </c>
      <c r="G191" s="95" t="s">
        <v>871</v>
      </c>
      <c r="H191" s="95" t="s">
        <v>671</v>
      </c>
      <c r="I191" s="69" t="s">
        <v>628</v>
      </c>
      <c r="J191" s="69" t="s">
        <v>628</v>
      </c>
      <c r="K191" s="70" t="s">
        <v>628</v>
      </c>
      <c r="L191" s="68">
        <v>7050</v>
      </c>
      <c r="M191" s="110" t="s">
        <v>629</v>
      </c>
      <c r="N191" s="110" t="s">
        <v>629</v>
      </c>
      <c r="O191" s="110" t="s">
        <v>629</v>
      </c>
      <c r="P191" s="110" t="s">
        <v>629</v>
      </c>
    </row>
    <row r="192" spans="1:16" s="64" customFormat="1" ht="14.1" customHeight="1">
      <c r="A192" s="64">
        <v>186</v>
      </c>
      <c r="B192" s="86"/>
      <c r="C192" s="93" t="s">
        <v>534</v>
      </c>
      <c r="D192" s="92" t="s">
        <v>870</v>
      </c>
      <c r="E192" s="92"/>
      <c r="F192" s="88" t="s">
        <v>116</v>
      </c>
      <c r="G192" s="95" t="s">
        <v>871</v>
      </c>
      <c r="H192" s="95" t="s">
        <v>668</v>
      </c>
      <c r="I192" s="69" t="s">
        <v>628</v>
      </c>
      <c r="J192" s="69" t="s">
        <v>628</v>
      </c>
      <c r="K192" s="70" t="s">
        <v>628</v>
      </c>
      <c r="L192" s="68">
        <v>9300</v>
      </c>
      <c r="M192" s="110" t="s">
        <v>629</v>
      </c>
      <c r="N192" s="110" t="s">
        <v>629</v>
      </c>
      <c r="O192" s="110" t="s">
        <v>629</v>
      </c>
      <c r="P192" s="110" t="s">
        <v>629</v>
      </c>
    </row>
    <row r="193" spans="1:16" s="64" customFormat="1" ht="14.1" customHeight="1">
      <c r="A193" s="64">
        <v>187</v>
      </c>
      <c r="B193" s="86"/>
      <c r="C193" s="93" t="s">
        <v>534</v>
      </c>
      <c r="D193" s="92" t="s">
        <v>870</v>
      </c>
      <c r="E193" s="92"/>
      <c r="F193" s="88" t="s">
        <v>116</v>
      </c>
      <c r="G193" s="95" t="s">
        <v>872</v>
      </c>
      <c r="H193" s="95" t="s">
        <v>668</v>
      </c>
      <c r="I193" s="69" t="s">
        <v>628</v>
      </c>
      <c r="J193" s="69" t="s">
        <v>628</v>
      </c>
      <c r="K193" s="70" t="s">
        <v>628</v>
      </c>
      <c r="L193" s="68">
        <v>10800</v>
      </c>
      <c r="M193" s="110" t="s">
        <v>629</v>
      </c>
      <c r="N193" s="110" t="s">
        <v>629</v>
      </c>
      <c r="O193" s="110" t="s">
        <v>629</v>
      </c>
      <c r="P193" s="110" t="s">
        <v>629</v>
      </c>
    </row>
    <row r="194" spans="1:16" s="64" customFormat="1" ht="14.1" customHeight="1">
      <c r="A194" s="64">
        <v>188</v>
      </c>
      <c r="B194" s="85">
        <v>49</v>
      </c>
      <c r="C194" s="93" t="s">
        <v>534</v>
      </c>
      <c r="D194" s="92" t="s">
        <v>873</v>
      </c>
      <c r="E194" s="93"/>
      <c r="F194" s="87" t="s">
        <v>114</v>
      </c>
      <c r="G194" s="96" t="s">
        <v>874</v>
      </c>
      <c r="H194" s="96"/>
      <c r="I194" s="69">
        <v>5600</v>
      </c>
      <c r="J194" s="69" t="s">
        <v>628</v>
      </c>
      <c r="K194" s="70" t="s">
        <v>628</v>
      </c>
      <c r="L194" s="68">
        <v>3980</v>
      </c>
      <c r="M194" s="110" t="s">
        <v>3660</v>
      </c>
      <c r="N194" s="110" t="s">
        <v>629</v>
      </c>
      <c r="O194" s="110" t="s">
        <v>629</v>
      </c>
      <c r="P194" s="110" t="s">
        <v>3506</v>
      </c>
    </row>
    <row r="195" spans="1:16" s="64" customFormat="1" ht="14.1" customHeight="1">
      <c r="A195" s="64">
        <v>189</v>
      </c>
      <c r="B195" s="85"/>
      <c r="C195" s="93" t="s">
        <v>534</v>
      </c>
      <c r="D195" s="92" t="s">
        <v>873</v>
      </c>
      <c r="E195" s="93"/>
      <c r="F195" s="87" t="s">
        <v>875</v>
      </c>
      <c r="G195" s="96" t="s">
        <v>876</v>
      </c>
      <c r="H195" s="96"/>
      <c r="I195" s="69">
        <v>4950</v>
      </c>
      <c r="J195" s="69" t="s">
        <v>628</v>
      </c>
      <c r="K195" s="70" t="s">
        <v>628</v>
      </c>
      <c r="L195" s="68">
        <v>6100</v>
      </c>
      <c r="M195" s="110" t="s">
        <v>629</v>
      </c>
      <c r="N195" s="110" t="s">
        <v>629</v>
      </c>
      <c r="O195" s="110" t="s">
        <v>629</v>
      </c>
      <c r="P195" s="110" t="s">
        <v>3038</v>
      </c>
    </row>
    <row r="196" spans="1:16" s="64" customFormat="1" ht="14.1" customHeight="1">
      <c r="A196" s="64">
        <v>190</v>
      </c>
      <c r="B196" s="85"/>
      <c r="C196" s="93" t="s">
        <v>534</v>
      </c>
      <c r="D196" s="92" t="s">
        <v>873</v>
      </c>
      <c r="E196" s="93"/>
      <c r="F196" s="87" t="s">
        <v>166</v>
      </c>
      <c r="G196" s="96" t="s">
        <v>877</v>
      </c>
      <c r="H196" s="96" t="s">
        <v>869</v>
      </c>
      <c r="I196" s="69">
        <v>710</v>
      </c>
      <c r="J196" s="69">
        <v>990</v>
      </c>
      <c r="K196" s="70">
        <v>950</v>
      </c>
      <c r="L196" s="68">
        <v>790</v>
      </c>
      <c r="M196" s="110" t="s">
        <v>629</v>
      </c>
      <c r="N196" s="110" t="s">
        <v>629</v>
      </c>
      <c r="O196" s="110" t="s">
        <v>2874</v>
      </c>
      <c r="P196" s="110" t="s">
        <v>3038</v>
      </c>
    </row>
    <row r="197" spans="1:16" s="64" customFormat="1" ht="14.1" customHeight="1">
      <c r="A197" s="64">
        <v>191</v>
      </c>
      <c r="B197" s="85">
        <v>50</v>
      </c>
      <c r="C197" s="93" t="s">
        <v>534</v>
      </c>
      <c r="D197" s="93" t="s">
        <v>156</v>
      </c>
      <c r="E197" s="92"/>
      <c r="F197" s="87" t="s">
        <v>301</v>
      </c>
      <c r="G197" s="96" t="s">
        <v>878</v>
      </c>
      <c r="H197" s="96" t="s">
        <v>395</v>
      </c>
      <c r="I197" s="69" t="s">
        <v>628</v>
      </c>
      <c r="J197" s="69" t="s">
        <v>628</v>
      </c>
      <c r="K197" s="70">
        <v>4080</v>
      </c>
      <c r="L197" s="68">
        <v>4990</v>
      </c>
      <c r="M197" s="110" t="s">
        <v>629</v>
      </c>
      <c r="N197" s="110" t="s">
        <v>629</v>
      </c>
      <c r="O197" s="110" t="s">
        <v>3530</v>
      </c>
      <c r="P197" s="110" t="s">
        <v>3380</v>
      </c>
    </row>
    <row r="198" spans="1:16" s="64" customFormat="1" ht="14.1" customHeight="1">
      <c r="A198" s="64">
        <v>192</v>
      </c>
      <c r="B198" s="85"/>
      <c r="C198" s="93" t="s">
        <v>534</v>
      </c>
      <c r="D198" s="93" t="s">
        <v>156</v>
      </c>
      <c r="E198" s="93" t="s">
        <v>879</v>
      </c>
      <c r="F198" s="87" t="s">
        <v>301</v>
      </c>
      <c r="G198" s="96" t="s">
        <v>880</v>
      </c>
      <c r="H198" s="96" t="s">
        <v>653</v>
      </c>
      <c r="I198" s="69">
        <v>3800</v>
      </c>
      <c r="J198" s="69" t="s">
        <v>628</v>
      </c>
      <c r="K198" s="70">
        <v>3640</v>
      </c>
      <c r="L198" s="68">
        <v>3640</v>
      </c>
      <c r="M198" s="110" t="s">
        <v>3798</v>
      </c>
      <c r="N198" s="110" t="s">
        <v>629</v>
      </c>
      <c r="O198" s="110" t="s">
        <v>3531</v>
      </c>
      <c r="P198" s="110" t="s">
        <v>3082</v>
      </c>
    </row>
    <row r="199" spans="1:16" s="64" customFormat="1" ht="14.1" customHeight="1">
      <c r="A199" s="64">
        <v>193</v>
      </c>
      <c r="B199" s="85"/>
      <c r="C199" s="93" t="s">
        <v>534</v>
      </c>
      <c r="D199" s="93" t="s">
        <v>156</v>
      </c>
      <c r="E199" s="92"/>
      <c r="F199" s="87" t="s">
        <v>370</v>
      </c>
      <c r="G199" s="96" t="s">
        <v>170</v>
      </c>
      <c r="H199" s="96" t="s">
        <v>382</v>
      </c>
      <c r="I199" s="69" t="s">
        <v>628</v>
      </c>
      <c r="J199" s="69" t="s">
        <v>628</v>
      </c>
      <c r="K199" s="70" t="s">
        <v>628</v>
      </c>
      <c r="L199" s="68" t="s">
        <v>628</v>
      </c>
      <c r="M199" s="110" t="s">
        <v>629</v>
      </c>
      <c r="N199" s="110" t="s">
        <v>629</v>
      </c>
      <c r="O199" s="110" t="s">
        <v>629</v>
      </c>
      <c r="P199" s="110" t="s">
        <v>629</v>
      </c>
    </row>
    <row r="200" spans="1:16" s="64" customFormat="1" ht="14.1" customHeight="1">
      <c r="A200" s="64">
        <v>194</v>
      </c>
      <c r="B200" s="85"/>
      <c r="C200" s="93" t="s">
        <v>534</v>
      </c>
      <c r="D200" s="93" t="s">
        <v>156</v>
      </c>
      <c r="E200" s="93" t="s">
        <v>879</v>
      </c>
      <c r="F200" s="87" t="s">
        <v>370</v>
      </c>
      <c r="G200" s="96"/>
      <c r="H200" s="96" t="s">
        <v>653</v>
      </c>
      <c r="I200" s="69" t="s">
        <v>628</v>
      </c>
      <c r="J200" s="69" t="s">
        <v>628</v>
      </c>
      <c r="K200" s="70">
        <v>900</v>
      </c>
      <c r="L200" s="68" t="s">
        <v>628</v>
      </c>
      <c r="M200" s="110" t="s">
        <v>629</v>
      </c>
      <c r="N200" s="110" t="s">
        <v>629</v>
      </c>
      <c r="O200" s="110" t="s">
        <v>3326</v>
      </c>
      <c r="P200" s="110" t="s">
        <v>629</v>
      </c>
    </row>
    <row r="201" spans="1:16" s="64" customFormat="1" ht="14.1" customHeight="1">
      <c r="A201" s="64">
        <v>195</v>
      </c>
      <c r="B201" s="85"/>
      <c r="C201" s="93" t="s">
        <v>534</v>
      </c>
      <c r="D201" s="93" t="s">
        <v>156</v>
      </c>
      <c r="E201" s="93" t="s">
        <v>806</v>
      </c>
      <c r="F201" s="87" t="s">
        <v>418</v>
      </c>
      <c r="G201" s="96" t="s">
        <v>158</v>
      </c>
      <c r="H201" s="96" t="s">
        <v>810</v>
      </c>
      <c r="I201" s="69">
        <v>9900</v>
      </c>
      <c r="J201" s="69" t="s">
        <v>628</v>
      </c>
      <c r="K201" s="68" t="s">
        <v>628</v>
      </c>
      <c r="L201" s="68">
        <v>12350</v>
      </c>
      <c r="M201" s="110" t="s">
        <v>3136</v>
      </c>
      <c r="N201" s="110" t="s">
        <v>629</v>
      </c>
      <c r="O201" s="110" t="s">
        <v>629</v>
      </c>
      <c r="P201" s="110" t="s">
        <v>3234</v>
      </c>
    </row>
    <row r="202" spans="1:16" s="64" customFormat="1" ht="14.1" customHeight="1">
      <c r="A202" s="64">
        <v>196</v>
      </c>
      <c r="B202" s="85"/>
      <c r="C202" s="93" t="s">
        <v>534</v>
      </c>
      <c r="D202" s="93" t="s">
        <v>156</v>
      </c>
      <c r="E202" s="92"/>
      <c r="F202" s="87" t="s">
        <v>418</v>
      </c>
      <c r="G202" s="96" t="s">
        <v>177</v>
      </c>
      <c r="H202" s="96" t="s">
        <v>810</v>
      </c>
      <c r="I202" s="69">
        <v>8900</v>
      </c>
      <c r="J202" s="69">
        <v>10000</v>
      </c>
      <c r="K202" s="70" t="s">
        <v>628</v>
      </c>
      <c r="L202" s="68">
        <v>9500</v>
      </c>
      <c r="M202" s="110" t="s">
        <v>629</v>
      </c>
      <c r="N202" s="110" t="s">
        <v>629</v>
      </c>
      <c r="O202" s="110" t="s">
        <v>629</v>
      </c>
      <c r="P202" s="110" t="s">
        <v>3038</v>
      </c>
    </row>
    <row r="203" spans="1:16" s="64" customFormat="1" ht="14.1" customHeight="1">
      <c r="A203" s="64">
        <v>197</v>
      </c>
      <c r="B203" s="85"/>
      <c r="C203" s="93" t="s">
        <v>534</v>
      </c>
      <c r="D203" s="93" t="s">
        <v>156</v>
      </c>
      <c r="E203" s="93" t="s">
        <v>879</v>
      </c>
      <c r="F203" s="87" t="s">
        <v>116</v>
      </c>
      <c r="G203" s="96" t="s">
        <v>159</v>
      </c>
      <c r="H203" s="96" t="s">
        <v>653</v>
      </c>
      <c r="I203" s="69">
        <v>4330</v>
      </c>
      <c r="J203" s="69" t="s">
        <v>628</v>
      </c>
      <c r="K203" s="70">
        <v>4970</v>
      </c>
      <c r="L203" s="68">
        <v>5590</v>
      </c>
      <c r="M203" s="110" t="s">
        <v>3661</v>
      </c>
      <c r="N203" s="110" t="s">
        <v>629</v>
      </c>
      <c r="O203" s="110" t="s">
        <v>3532</v>
      </c>
      <c r="P203" s="110" t="s">
        <v>3083</v>
      </c>
    </row>
    <row r="204" spans="1:16" s="64" customFormat="1" ht="14.1" customHeight="1">
      <c r="A204" s="64">
        <v>198</v>
      </c>
      <c r="B204" s="85"/>
      <c r="C204" s="93" t="s">
        <v>534</v>
      </c>
      <c r="D204" s="93" t="s">
        <v>156</v>
      </c>
      <c r="E204" s="93" t="s">
        <v>881</v>
      </c>
      <c r="F204" s="87" t="s">
        <v>181</v>
      </c>
      <c r="G204" s="96" t="s">
        <v>882</v>
      </c>
      <c r="H204" s="96" t="s">
        <v>382</v>
      </c>
      <c r="I204" s="69">
        <v>3200</v>
      </c>
      <c r="J204" s="69" t="s">
        <v>628</v>
      </c>
      <c r="K204" s="70" t="s">
        <v>628</v>
      </c>
      <c r="L204" s="68">
        <v>4480</v>
      </c>
      <c r="M204" s="110" t="s">
        <v>3662</v>
      </c>
      <c r="N204" s="110" t="s">
        <v>629</v>
      </c>
      <c r="O204" s="110" t="s">
        <v>629</v>
      </c>
      <c r="P204" s="110" t="s">
        <v>629</v>
      </c>
    </row>
    <row r="205" spans="1:16" s="64" customFormat="1" ht="14.1" customHeight="1">
      <c r="A205" s="64">
        <v>199</v>
      </c>
      <c r="B205" s="86">
        <v>51</v>
      </c>
      <c r="C205" s="93" t="s">
        <v>534</v>
      </c>
      <c r="D205" s="92" t="s">
        <v>587</v>
      </c>
      <c r="E205" s="92" t="s">
        <v>701</v>
      </c>
      <c r="F205" s="87" t="s">
        <v>166</v>
      </c>
      <c r="G205" s="95" t="s">
        <v>883</v>
      </c>
      <c r="H205" s="95" t="s">
        <v>395</v>
      </c>
      <c r="I205" s="69" t="s">
        <v>628</v>
      </c>
      <c r="J205" s="69" t="s">
        <v>628</v>
      </c>
      <c r="K205" s="70">
        <v>2880</v>
      </c>
      <c r="L205" s="68">
        <v>2450</v>
      </c>
      <c r="M205" s="110" t="s">
        <v>629</v>
      </c>
      <c r="N205" s="110" t="s">
        <v>629</v>
      </c>
      <c r="O205" s="110" t="s">
        <v>3327</v>
      </c>
      <c r="P205" s="110" t="s">
        <v>3507</v>
      </c>
    </row>
    <row r="206" spans="1:16" s="64" customFormat="1" ht="14.1" customHeight="1">
      <c r="A206" s="64">
        <v>200</v>
      </c>
      <c r="B206" s="86"/>
      <c r="C206" s="93" t="s">
        <v>534</v>
      </c>
      <c r="D206" s="92" t="s">
        <v>587</v>
      </c>
      <c r="E206" s="92" t="s">
        <v>701</v>
      </c>
      <c r="F206" s="87" t="s">
        <v>301</v>
      </c>
      <c r="G206" s="95" t="s">
        <v>884</v>
      </c>
      <c r="H206" s="95" t="s">
        <v>395</v>
      </c>
      <c r="I206" s="69" t="s">
        <v>628</v>
      </c>
      <c r="J206" s="69" t="s">
        <v>628</v>
      </c>
      <c r="K206" s="70">
        <v>1560</v>
      </c>
      <c r="L206" s="68">
        <v>2230</v>
      </c>
      <c r="M206" s="110" t="s">
        <v>629</v>
      </c>
      <c r="N206" s="110" t="s">
        <v>629</v>
      </c>
      <c r="O206" s="110" t="s">
        <v>3948</v>
      </c>
      <c r="P206" s="110" t="s">
        <v>3381</v>
      </c>
    </row>
    <row r="207" spans="1:16" s="64" customFormat="1" ht="14.1" customHeight="1">
      <c r="A207" s="64">
        <v>201</v>
      </c>
      <c r="B207" s="86"/>
      <c r="C207" s="93" t="s">
        <v>534</v>
      </c>
      <c r="D207" s="92" t="s">
        <v>587</v>
      </c>
      <c r="E207" s="92" t="s">
        <v>701</v>
      </c>
      <c r="F207" s="87" t="s">
        <v>166</v>
      </c>
      <c r="G207" s="95" t="s">
        <v>883</v>
      </c>
      <c r="H207" s="95" t="s">
        <v>653</v>
      </c>
      <c r="I207" s="69">
        <v>2260</v>
      </c>
      <c r="J207" s="69" t="s">
        <v>628</v>
      </c>
      <c r="K207" s="70">
        <v>1980</v>
      </c>
      <c r="L207" s="68">
        <v>1980</v>
      </c>
      <c r="M207" s="110" t="s">
        <v>3799</v>
      </c>
      <c r="N207" s="110" t="s">
        <v>629</v>
      </c>
      <c r="O207" s="110" t="s">
        <v>3328</v>
      </c>
      <c r="P207" s="110" t="s">
        <v>3084</v>
      </c>
    </row>
    <row r="208" spans="1:16" s="64" customFormat="1" ht="14.1" customHeight="1">
      <c r="A208" s="64">
        <v>202</v>
      </c>
      <c r="B208" s="86"/>
      <c r="C208" s="93" t="s">
        <v>534</v>
      </c>
      <c r="D208" s="92" t="s">
        <v>587</v>
      </c>
      <c r="E208" s="92"/>
      <c r="F208" s="87" t="s">
        <v>301</v>
      </c>
      <c r="G208" s="95" t="s">
        <v>577</v>
      </c>
      <c r="H208" s="95" t="s">
        <v>395</v>
      </c>
      <c r="I208" s="69" t="s">
        <v>628</v>
      </c>
      <c r="J208" s="69" t="s">
        <v>628</v>
      </c>
      <c r="K208" s="70">
        <v>1950</v>
      </c>
      <c r="L208" s="68">
        <v>2340</v>
      </c>
      <c r="M208" s="110" t="s">
        <v>629</v>
      </c>
      <c r="N208" s="110" t="s">
        <v>629</v>
      </c>
      <c r="O208" s="110" t="s">
        <v>3949</v>
      </c>
      <c r="P208" s="110" t="s">
        <v>3085</v>
      </c>
    </row>
    <row r="209" spans="1:16" s="64" customFormat="1" ht="14.1" customHeight="1">
      <c r="A209" s="64">
        <v>203</v>
      </c>
      <c r="B209" s="85">
        <v>52</v>
      </c>
      <c r="C209" s="93" t="s">
        <v>885</v>
      </c>
      <c r="D209" s="93" t="s">
        <v>536</v>
      </c>
      <c r="E209" s="93" t="s">
        <v>701</v>
      </c>
      <c r="F209" s="87" t="s">
        <v>865</v>
      </c>
      <c r="G209" s="96" t="s">
        <v>886</v>
      </c>
      <c r="H209" s="96" t="s">
        <v>671</v>
      </c>
      <c r="I209" s="69" t="s">
        <v>628</v>
      </c>
      <c r="J209" s="69" t="s">
        <v>628</v>
      </c>
      <c r="K209" s="70" t="s">
        <v>628</v>
      </c>
      <c r="L209" s="68">
        <v>10500</v>
      </c>
      <c r="M209" s="110" t="s">
        <v>629</v>
      </c>
      <c r="N209" s="110" t="s">
        <v>629</v>
      </c>
      <c r="O209" s="110" t="s">
        <v>629</v>
      </c>
      <c r="P209" s="110" t="s">
        <v>629</v>
      </c>
    </row>
    <row r="210" spans="1:16" s="64" customFormat="1" ht="13.5" customHeight="1">
      <c r="A210" s="64">
        <v>204</v>
      </c>
      <c r="B210" s="85"/>
      <c r="C210" s="93" t="s">
        <v>885</v>
      </c>
      <c r="D210" s="93" t="s">
        <v>536</v>
      </c>
      <c r="E210" s="93" t="s">
        <v>701</v>
      </c>
      <c r="F210" s="88" t="s">
        <v>418</v>
      </c>
      <c r="G210" s="96" t="s">
        <v>536</v>
      </c>
      <c r="H210" s="96" t="s">
        <v>668</v>
      </c>
      <c r="I210" s="69" t="s">
        <v>628</v>
      </c>
      <c r="J210" s="69" t="s">
        <v>628</v>
      </c>
      <c r="K210" s="70" t="s">
        <v>628</v>
      </c>
      <c r="L210" s="68">
        <v>42800</v>
      </c>
      <c r="M210" s="110" t="s">
        <v>629</v>
      </c>
      <c r="N210" s="110" t="s">
        <v>629</v>
      </c>
      <c r="O210" s="110" t="s">
        <v>629</v>
      </c>
      <c r="P210" s="110" t="s">
        <v>3235</v>
      </c>
    </row>
    <row r="211" spans="1:16" s="64" customFormat="1" ht="14.1" customHeight="1">
      <c r="A211" s="64">
        <v>205</v>
      </c>
      <c r="B211" s="86">
        <v>53</v>
      </c>
      <c r="C211" s="93" t="s">
        <v>885</v>
      </c>
      <c r="D211" s="92" t="s">
        <v>538</v>
      </c>
      <c r="E211" s="92"/>
      <c r="F211" s="88" t="s">
        <v>418</v>
      </c>
      <c r="G211" s="95" t="s">
        <v>887</v>
      </c>
      <c r="H211" s="95"/>
      <c r="I211" s="69">
        <v>11600</v>
      </c>
      <c r="J211" s="69" t="s">
        <v>628</v>
      </c>
      <c r="K211" s="70">
        <v>23360</v>
      </c>
      <c r="L211" s="68">
        <v>12950</v>
      </c>
      <c r="M211" s="110" t="s">
        <v>629</v>
      </c>
      <c r="N211" s="110" t="s">
        <v>629</v>
      </c>
      <c r="O211" s="111" t="s">
        <v>3950</v>
      </c>
      <c r="P211" s="110" t="s">
        <v>3038</v>
      </c>
    </row>
    <row r="212" spans="1:16" s="64" customFormat="1" ht="14.1" customHeight="1">
      <c r="A212" s="64">
        <v>206</v>
      </c>
      <c r="B212" s="86"/>
      <c r="C212" s="93" t="s">
        <v>885</v>
      </c>
      <c r="D212" s="92" t="s">
        <v>538</v>
      </c>
      <c r="E212" s="92" t="s">
        <v>128</v>
      </c>
      <c r="F212" s="88" t="s">
        <v>418</v>
      </c>
      <c r="G212" s="95" t="s">
        <v>888</v>
      </c>
      <c r="H212" s="95"/>
      <c r="I212" s="69" t="s">
        <v>628</v>
      </c>
      <c r="J212" s="69">
        <v>18340</v>
      </c>
      <c r="K212" s="70">
        <v>25600</v>
      </c>
      <c r="L212" s="68">
        <v>12450</v>
      </c>
      <c r="M212" s="110" t="s">
        <v>629</v>
      </c>
      <c r="N212" s="110" t="s">
        <v>3868</v>
      </c>
      <c r="O212" s="111" t="s">
        <v>3951</v>
      </c>
      <c r="P212" s="110" t="s">
        <v>3038</v>
      </c>
    </row>
    <row r="213" spans="1:16" s="64" customFormat="1" ht="14.1" customHeight="1">
      <c r="A213" s="64">
        <v>207</v>
      </c>
      <c r="B213" s="85">
        <v>54</v>
      </c>
      <c r="C213" s="93" t="s">
        <v>889</v>
      </c>
      <c r="D213" s="93" t="s">
        <v>160</v>
      </c>
      <c r="E213" s="93"/>
      <c r="F213" s="87" t="s">
        <v>890</v>
      </c>
      <c r="G213" s="96" t="s">
        <v>891</v>
      </c>
      <c r="H213" s="96"/>
      <c r="I213" s="69">
        <v>3980</v>
      </c>
      <c r="J213" s="69">
        <v>6000</v>
      </c>
      <c r="K213" s="70" t="s">
        <v>628</v>
      </c>
      <c r="L213" s="68">
        <v>4900</v>
      </c>
      <c r="M213" s="110" t="s">
        <v>629</v>
      </c>
      <c r="N213" s="110"/>
      <c r="O213" s="110" t="s">
        <v>629</v>
      </c>
      <c r="P213" s="110" t="s">
        <v>3038</v>
      </c>
    </row>
    <row r="214" spans="1:16" s="64" customFormat="1" ht="14.1" customHeight="1">
      <c r="A214" s="64">
        <v>208</v>
      </c>
      <c r="B214" s="85"/>
      <c r="C214" s="93" t="s">
        <v>889</v>
      </c>
      <c r="D214" s="93" t="s">
        <v>160</v>
      </c>
      <c r="E214" s="93"/>
      <c r="F214" s="87" t="s">
        <v>890</v>
      </c>
      <c r="G214" s="96" t="s">
        <v>892</v>
      </c>
      <c r="H214" s="96"/>
      <c r="I214" s="69">
        <v>4000</v>
      </c>
      <c r="J214" s="69">
        <v>6500</v>
      </c>
      <c r="K214" s="69" t="s">
        <v>628</v>
      </c>
      <c r="L214" s="68">
        <v>4700</v>
      </c>
      <c r="M214" s="110" t="s">
        <v>629</v>
      </c>
      <c r="N214" s="110"/>
      <c r="O214" s="110"/>
      <c r="P214" s="110" t="s">
        <v>3038</v>
      </c>
    </row>
    <row r="215" spans="1:16" s="64" customFormat="1" ht="14.1" customHeight="1">
      <c r="A215" s="64">
        <v>209</v>
      </c>
      <c r="B215" s="85">
        <v>55</v>
      </c>
      <c r="C215" s="93" t="s">
        <v>893</v>
      </c>
      <c r="D215" s="93" t="s">
        <v>894</v>
      </c>
      <c r="E215" s="93" t="s">
        <v>394</v>
      </c>
      <c r="F215" s="87" t="s">
        <v>890</v>
      </c>
      <c r="G215" s="96" t="s">
        <v>895</v>
      </c>
      <c r="H215" s="96" t="s">
        <v>653</v>
      </c>
      <c r="I215" s="69">
        <v>7600</v>
      </c>
      <c r="J215" s="69" t="s">
        <v>628</v>
      </c>
      <c r="K215" s="70" t="s">
        <v>628</v>
      </c>
      <c r="L215" s="70">
        <v>9020</v>
      </c>
      <c r="M215" s="110" t="s">
        <v>3800</v>
      </c>
      <c r="N215" s="110" t="s">
        <v>629</v>
      </c>
      <c r="O215" s="110" t="s">
        <v>629</v>
      </c>
      <c r="P215" s="110" t="s">
        <v>3086</v>
      </c>
    </row>
    <row r="216" spans="1:16" s="64" customFormat="1" ht="14.1" customHeight="1">
      <c r="A216" s="64">
        <v>210</v>
      </c>
      <c r="B216" s="85">
        <v>56</v>
      </c>
      <c r="C216" s="93" t="s">
        <v>513</v>
      </c>
      <c r="D216" s="93" t="s">
        <v>896</v>
      </c>
      <c r="E216" s="93" t="s">
        <v>128</v>
      </c>
      <c r="F216" s="87" t="s">
        <v>418</v>
      </c>
      <c r="G216" s="97"/>
      <c r="H216" s="95"/>
      <c r="I216" s="69">
        <v>4700</v>
      </c>
      <c r="J216" s="69">
        <v>7500</v>
      </c>
      <c r="K216" s="69">
        <v>9960</v>
      </c>
      <c r="L216" s="68">
        <v>5600</v>
      </c>
      <c r="M216" s="110" t="s">
        <v>629</v>
      </c>
      <c r="N216" s="110" t="s">
        <v>3869</v>
      </c>
      <c r="O216" s="110" t="s">
        <v>3952</v>
      </c>
      <c r="P216" s="110" t="s">
        <v>3038</v>
      </c>
    </row>
    <row r="217" spans="1:16" s="64" customFormat="1" ht="14.1" customHeight="1">
      <c r="A217" s="64">
        <v>211</v>
      </c>
      <c r="B217" s="85">
        <v>57</v>
      </c>
      <c r="C217" s="93" t="s">
        <v>513</v>
      </c>
      <c r="D217" s="93" t="s">
        <v>897</v>
      </c>
      <c r="E217" s="93" t="s">
        <v>898</v>
      </c>
      <c r="F217" s="87" t="s">
        <v>899</v>
      </c>
      <c r="G217" s="97" t="s">
        <v>900</v>
      </c>
      <c r="H217" s="95"/>
      <c r="I217" s="69" t="s">
        <v>628</v>
      </c>
      <c r="J217" s="69" t="s">
        <v>628</v>
      </c>
      <c r="K217" s="69" t="s">
        <v>628</v>
      </c>
      <c r="L217" s="68">
        <v>7920</v>
      </c>
      <c r="M217" s="110" t="s">
        <v>629</v>
      </c>
      <c r="N217" s="110" t="s">
        <v>629</v>
      </c>
      <c r="O217" s="110"/>
      <c r="P217" s="110" t="s">
        <v>3236</v>
      </c>
    </row>
    <row r="218" spans="1:16" s="64" customFormat="1" ht="14.1" customHeight="1">
      <c r="A218" s="64">
        <v>212</v>
      </c>
      <c r="B218" s="85"/>
      <c r="C218" s="93" t="s">
        <v>513</v>
      </c>
      <c r="D218" s="93" t="s">
        <v>897</v>
      </c>
      <c r="E218" s="93" t="s">
        <v>671</v>
      </c>
      <c r="F218" s="87" t="s">
        <v>296</v>
      </c>
      <c r="G218" s="96" t="s">
        <v>901</v>
      </c>
      <c r="H218" s="96"/>
      <c r="I218" s="69" t="s">
        <v>628</v>
      </c>
      <c r="J218" s="69" t="s">
        <v>628</v>
      </c>
      <c r="K218" s="70" t="s">
        <v>628</v>
      </c>
      <c r="L218" s="68">
        <v>11800</v>
      </c>
      <c r="M218" s="110" t="s">
        <v>629</v>
      </c>
      <c r="N218" s="110" t="s">
        <v>629</v>
      </c>
      <c r="O218" s="110"/>
      <c r="P218" s="110" t="s">
        <v>3087</v>
      </c>
    </row>
    <row r="219" spans="1:16" s="64" customFormat="1" ht="14.1" customHeight="1">
      <c r="A219" s="64">
        <v>213</v>
      </c>
      <c r="B219" s="85">
        <v>58</v>
      </c>
      <c r="C219" s="93" t="s">
        <v>902</v>
      </c>
      <c r="D219" s="93" t="s">
        <v>903</v>
      </c>
      <c r="E219" s="93"/>
      <c r="F219" s="87" t="s">
        <v>301</v>
      </c>
      <c r="G219" s="96" t="s">
        <v>904</v>
      </c>
      <c r="H219" s="96" t="s">
        <v>388</v>
      </c>
      <c r="I219" s="69" t="s">
        <v>628</v>
      </c>
      <c r="J219" s="69" t="s">
        <v>628</v>
      </c>
      <c r="K219" s="70">
        <v>6300</v>
      </c>
      <c r="L219" s="68">
        <v>5930</v>
      </c>
      <c r="M219" s="110" t="s">
        <v>629</v>
      </c>
      <c r="N219" s="110" t="s">
        <v>629</v>
      </c>
      <c r="O219" s="110" t="s">
        <v>2875</v>
      </c>
      <c r="P219" s="110" t="s">
        <v>3088</v>
      </c>
    </row>
    <row r="220" spans="1:16" s="64" customFormat="1" ht="14.1" customHeight="1">
      <c r="A220" s="64">
        <v>214</v>
      </c>
      <c r="B220" s="85"/>
      <c r="C220" s="93" t="s">
        <v>902</v>
      </c>
      <c r="D220" s="93" t="s">
        <v>903</v>
      </c>
      <c r="E220" s="93"/>
      <c r="F220" s="87" t="s">
        <v>133</v>
      </c>
      <c r="G220" s="96"/>
      <c r="H220" s="96" t="s">
        <v>905</v>
      </c>
      <c r="I220" s="69" t="s">
        <v>628</v>
      </c>
      <c r="J220" s="69" t="s">
        <v>628</v>
      </c>
      <c r="K220" s="70" t="s">
        <v>628</v>
      </c>
      <c r="L220" s="68">
        <v>10500</v>
      </c>
      <c r="M220" s="110" t="s">
        <v>629</v>
      </c>
      <c r="N220" s="110" t="s">
        <v>629</v>
      </c>
      <c r="O220" s="110" t="s">
        <v>629</v>
      </c>
      <c r="P220" s="110" t="s">
        <v>3237</v>
      </c>
    </row>
    <row r="221" spans="1:16" s="64" customFormat="1" ht="14.1" customHeight="1">
      <c r="A221" s="64">
        <v>215</v>
      </c>
      <c r="B221" s="85"/>
      <c r="C221" s="93" t="s">
        <v>902</v>
      </c>
      <c r="D221" s="93" t="s">
        <v>903</v>
      </c>
      <c r="E221" s="93"/>
      <c r="F221" s="87" t="s">
        <v>906</v>
      </c>
      <c r="G221" s="96"/>
      <c r="H221" s="96" t="s">
        <v>388</v>
      </c>
      <c r="I221" s="69">
        <v>3180</v>
      </c>
      <c r="J221" s="69" t="s">
        <v>628</v>
      </c>
      <c r="K221" s="70">
        <v>4500</v>
      </c>
      <c r="L221" s="68">
        <v>4500</v>
      </c>
      <c r="M221" s="110"/>
      <c r="N221" s="110" t="s">
        <v>629</v>
      </c>
      <c r="O221" s="110" t="s">
        <v>2876</v>
      </c>
      <c r="P221" s="110" t="s">
        <v>629</v>
      </c>
    </row>
    <row r="222" spans="1:16" s="64" customFormat="1" ht="14.1" customHeight="1">
      <c r="A222" s="64">
        <v>216</v>
      </c>
      <c r="B222" s="85"/>
      <c r="C222" s="93" t="s">
        <v>902</v>
      </c>
      <c r="D222" s="93" t="s">
        <v>903</v>
      </c>
      <c r="E222" s="93"/>
      <c r="F222" s="87" t="s">
        <v>116</v>
      </c>
      <c r="G222" s="96"/>
      <c r="H222" s="96" t="s">
        <v>636</v>
      </c>
      <c r="I222" s="69">
        <v>4020</v>
      </c>
      <c r="J222" s="69" t="s">
        <v>628</v>
      </c>
      <c r="K222" s="70">
        <v>4160</v>
      </c>
      <c r="L222" s="68">
        <v>4200</v>
      </c>
      <c r="M222" s="110" t="s">
        <v>629</v>
      </c>
      <c r="N222" s="110" t="s">
        <v>629</v>
      </c>
      <c r="O222" s="110" t="s">
        <v>3533</v>
      </c>
      <c r="P222" s="110" t="s">
        <v>629</v>
      </c>
    </row>
    <row r="223" spans="1:16" s="64" customFormat="1" ht="14.1" customHeight="1">
      <c r="A223" s="64">
        <v>217</v>
      </c>
      <c r="B223" s="85"/>
      <c r="C223" s="93" t="s">
        <v>902</v>
      </c>
      <c r="D223" s="93" t="s">
        <v>903</v>
      </c>
      <c r="E223" s="93"/>
      <c r="F223" s="87" t="s">
        <v>907</v>
      </c>
      <c r="G223" s="96"/>
      <c r="H223" s="96" t="s">
        <v>636</v>
      </c>
      <c r="I223" s="69">
        <v>6650</v>
      </c>
      <c r="J223" s="69">
        <v>11900</v>
      </c>
      <c r="K223" s="70">
        <v>6970</v>
      </c>
      <c r="L223" s="68">
        <v>6980</v>
      </c>
      <c r="M223" s="110" t="s">
        <v>629</v>
      </c>
      <c r="N223" s="110" t="s">
        <v>3870</v>
      </c>
      <c r="O223" s="110" t="s">
        <v>3953</v>
      </c>
      <c r="P223" s="110" t="s">
        <v>629</v>
      </c>
    </row>
    <row r="224" spans="1:16" s="64" customFormat="1" ht="14.1" customHeight="1">
      <c r="A224" s="64">
        <v>218</v>
      </c>
      <c r="B224" s="85">
        <v>59</v>
      </c>
      <c r="C224" s="93" t="s">
        <v>902</v>
      </c>
      <c r="D224" s="93" t="s">
        <v>908</v>
      </c>
      <c r="E224" s="93"/>
      <c r="F224" s="87" t="s">
        <v>301</v>
      </c>
      <c r="G224" s="96" t="s">
        <v>904</v>
      </c>
      <c r="H224" s="96" t="s">
        <v>388</v>
      </c>
      <c r="I224" s="69" t="s">
        <v>628</v>
      </c>
      <c r="J224" s="69" t="s">
        <v>628</v>
      </c>
      <c r="K224" s="70" t="s">
        <v>628</v>
      </c>
      <c r="L224" s="68">
        <v>8800</v>
      </c>
      <c r="M224" s="110" t="s">
        <v>629</v>
      </c>
      <c r="N224" s="110" t="s">
        <v>629</v>
      </c>
      <c r="O224" s="110" t="s">
        <v>629</v>
      </c>
      <c r="P224" s="110" t="s">
        <v>629</v>
      </c>
    </row>
    <row r="225" spans="1:16" s="64" customFormat="1" ht="14.1" customHeight="1">
      <c r="A225" s="64">
        <v>219</v>
      </c>
      <c r="B225" s="85">
        <v>60</v>
      </c>
      <c r="C225" s="93" t="s">
        <v>902</v>
      </c>
      <c r="D225" s="93" t="s">
        <v>909</v>
      </c>
      <c r="E225" s="93" t="s">
        <v>910</v>
      </c>
      <c r="F225" s="87" t="s">
        <v>161</v>
      </c>
      <c r="G225" s="96" t="s">
        <v>911</v>
      </c>
      <c r="H225" s="95" t="s">
        <v>912</v>
      </c>
      <c r="I225" s="69" t="s">
        <v>628</v>
      </c>
      <c r="J225" s="69" t="s">
        <v>628</v>
      </c>
      <c r="K225" s="70">
        <v>5210</v>
      </c>
      <c r="L225" s="68">
        <v>4350</v>
      </c>
      <c r="M225" s="110" t="s">
        <v>629</v>
      </c>
      <c r="N225" s="110" t="s">
        <v>629</v>
      </c>
      <c r="O225" s="110" t="s">
        <v>2877</v>
      </c>
      <c r="P225" s="110" t="s">
        <v>629</v>
      </c>
    </row>
    <row r="226" spans="1:16" s="64" customFormat="1" ht="14.1" customHeight="1">
      <c r="A226" s="64">
        <v>220</v>
      </c>
      <c r="B226" s="85"/>
      <c r="C226" s="93" t="s">
        <v>902</v>
      </c>
      <c r="D226" s="93" t="s">
        <v>909</v>
      </c>
      <c r="E226" s="93"/>
      <c r="F226" s="87" t="s">
        <v>133</v>
      </c>
      <c r="G226" s="96"/>
      <c r="H226" s="96" t="s">
        <v>913</v>
      </c>
      <c r="I226" s="69" t="s">
        <v>628</v>
      </c>
      <c r="J226" s="69" t="s">
        <v>628</v>
      </c>
      <c r="K226" s="70" t="s">
        <v>628</v>
      </c>
      <c r="L226" s="68">
        <v>8200</v>
      </c>
      <c r="M226" s="110" t="s">
        <v>629</v>
      </c>
      <c r="N226" s="110" t="s">
        <v>629</v>
      </c>
      <c r="O226" s="110" t="s">
        <v>629</v>
      </c>
      <c r="P226" s="110" t="s">
        <v>3238</v>
      </c>
    </row>
    <row r="227" spans="1:16" s="64" customFormat="1" ht="14.1" customHeight="1">
      <c r="A227" s="64">
        <v>221</v>
      </c>
      <c r="B227" s="85"/>
      <c r="C227" s="93" t="s">
        <v>902</v>
      </c>
      <c r="D227" s="93" t="s">
        <v>909</v>
      </c>
      <c r="E227" s="93" t="s">
        <v>914</v>
      </c>
      <c r="F227" s="87" t="s">
        <v>906</v>
      </c>
      <c r="G227" s="96" t="s">
        <v>162</v>
      </c>
      <c r="H227" s="96" t="s">
        <v>655</v>
      </c>
      <c r="I227" s="69">
        <v>3480</v>
      </c>
      <c r="J227" s="69" t="s">
        <v>628</v>
      </c>
      <c r="K227" s="70" t="s">
        <v>628</v>
      </c>
      <c r="L227" s="68">
        <v>4200</v>
      </c>
      <c r="M227" s="110" t="s">
        <v>629</v>
      </c>
      <c r="N227" s="110" t="s">
        <v>629</v>
      </c>
      <c r="O227" s="110" t="s">
        <v>629</v>
      </c>
      <c r="P227" s="110" t="s">
        <v>629</v>
      </c>
    </row>
    <row r="228" spans="1:16" s="64" customFormat="1" ht="14.1" customHeight="1">
      <c r="A228" s="64">
        <v>222</v>
      </c>
      <c r="B228" s="85"/>
      <c r="C228" s="93" t="s">
        <v>902</v>
      </c>
      <c r="D228" s="93" t="s">
        <v>909</v>
      </c>
      <c r="E228" s="93" t="s">
        <v>910</v>
      </c>
      <c r="F228" s="89" t="s">
        <v>915</v>
      </c>
      <c r="G228" s="96"/>
      <c r="H228" s="96" t="s">
        <v>912</v>
      </c>
      <c r="I228" s="69" t="s">
        <v>628</v>
      </c>
      <c r="J228" s="69" t="s">
        <v>628</v>
      </c>
      <c r="K228" s="70">
        <v>6270</v>
      </c>
      <c r="L228" s="68">
        <v>7290</v>
      </c>
      <c r="M228" s="110" t="s">
        <v>629</v>
      </c>
      <c r="N228" s="110" t="s">
        <v>629</v>
      </c>
      <c r="O228" s="110" t="s">
        <v>2878</v>
      </c>
      <c r="P228" s="110" t="s">
        <v>3089</v>
      </c>
    </row>
    <row r="229" spans="1:16" s="64" customFormat="1" ht="14.1" customHeight="1">
      <c r="A229" s="64">
        <v>223</v>
      </c>
      <c r="B229" s="85">
        <v>61</v>
      </c>
      <c r="C229" s="93" t="s">
        <v>916</v>
      </c>
      <c r="D229" s="93" t="s">
        <v>917</v>
      </c>
      <c r="E229" s="93"/>
      <c r="F229" s="87" t="s">
        <v>275</v>
      </c>
      <c r="G229" s="96" t="s">
        <v>918</v>
      </c>
      <c r="H229" s="96" t="s">
        <v>919</v>
      </c>
      <c r="I229" s="69">
        <v>250</v>
      </c>
      <c r="J229" s="69" t="s">
        <v>628</v>
      </c>
      <c r="K229" s="70" t="s">
        <v>628</v>
      </c>
      <c r="L229" s="68">
        <v>550</v>
      </c>
      <c r="M229" s="110" t="s">
        <v>3663</v>
      </c>
      <c r="N229" s="110" t="s">
        <v>629</v>
      </c>
      <c r="O229" s="110" t="s">
        <v>629</v>
      </c>
      <c r="P229" s="110" t="s">
        <v>629</v>
      </c>
    </row>
    <row r="230" spans="1:16" s="64" customFormat="1" ht="14.1" customHeight="1">
      <c r="A230" s="64">
        <v>224</v>
      </c>
      <c r="B230" s="85">
        <v>62</v>
      </c>
      <c r="C230" s="93" t="s">
        <v>916</v>
      </c>
      <c r="D230" s="93" t="s">
        <v>909</v>
      </c>
      <c r="E230" s="93" t="s">
        <v>920</v>
      </c>
      <c r="F230" s="87" t="s">
        <v>921</v>
      </c>
      <c r="G230" s="96" t="s">
        <v>163</v>
      </c>
      <c r="H230" s="96" t="s">
        <v>922</v>
      </c>
      <c r="I230" s="69" t="s">
        <v>628</v>
      </c>
      <c r="J230" s="69" t="s">
        <v>628</v>
      </c>
      <c r="K230" s="70" t="s">
        <v>628</v>
      </c>
      <c r="L230" s="68">
        <v>2460</v>
      </c>
      <c r="M230" s="110" t="s">
        <v>629</v>
      </c>
      <c r="N230" s="110" t="s">
        <v>629</v>
      </c>
      <c r="O230" s="110" t="s">
        <v>629</v>
      </c>
      <c r="P230" s="110" t="s">
        <v>629</v>
      </c>
    </row>
    <row r="231" spans="1:16" s="64" customFormat="1" ht="14.1" customHeight="1">
      <c r="A231" s="64">
        <v>225</v>
      </c>
      <c r="B231" s="85">
        <v>63</v>
      </c>
      <c r="C231" s="93" t="s">
        <v>916</v>
      </c>
      <c r="D231" s="93" t="s">
        <v>617</v>
      </c>
      <c r="E231" s="93" t="s">
        <v>923</v>
      </c>
      <c r="F231" s="87" t="s">
        <v>164</v>
      </c>
      <c r="G231" s="95"/>
      <c r="H231" s="96" t="s">
        <v>924</v>
      </c>
      <c r="I231" s="69">
        <v>3100</v>
      </c>
      <c r="J231" s="69" t="s">
        <v>628</v>
      </c>
      <c r="K231" s="70">
        <v>3480</v>
      </c>
      <c r="L231" s="68">
        <v>3480</v>
      </c>
      <c r="M231" s="110" t="s">
        <v>629</v>
      </c>
      <c r="N231" s="110" t="s">
        <v>629</v>
      </c>
      <c r="O231" s="110" t="s">
        <v>3534</v>
      </c>
      <c r="P231" s="110" t="s">
        <v>629</v>
      </c>
    </row>
    <row r="232" spans="1:16" s="64" customFormat="1" ht="14.1" customHeight="1">
      <c r="A232" s="64">
        <v>226</v>
      </c>
      <c r="B232" s="85"/>
      <c r="C232" s="93" t="s">
        <v>916</v>
      </c>
      <c r="D232" s="93" t="s">
        <v>617</v>
      </c>
      <c r="E232" s="93"/>
      <c r="F232" s="87" t="s">
        <v>164</v>
      </c>
      <c r="G232" s="95" t="s">
        <v>925</v>
      </c>
      <c r="H232" s="96" t="s">
        <v>924</v>
      </c>
      <c r="I232" s="69" t="s">
        <v>628</v>
      </c>
      <c r="J232" s="69">
        <v>3200</v>
      </c>
      <c r="K232" s="70" t="s">
        <v>628</v>
      </c>
      <c r="L232" s="68">
        <v>3480</v>
      </c>
      <c r="M232" s="110" t="s">
        <v>629</v>
      </c>
      <c r="N232" s="110" t="s">
        <v>629</v>
      </c>
      <c r="O232" s="110" t="s">
        <v>629</v>
      </c>
      <c r="P232" s="110" t="s">
        <v>629</v>
      </c>
    </row>
    <row r="233" spans="1:16" s="64" customFormat="1" ht="14.1" customHeight="1">
      <c r="A233" s="64">
        <v>227</v>
      </c>
      <c r="B233" s="85"/>
      <c r="C233" s="93" t="s">
        <v>916</v>
      </c>
      <c r="D233" s="93" t="s">
        <v>617</v>
      </c>
      <c r="E233" s="93" t="s">
        <v>926</v>
      </c>
      <c r="F233" s="87" t="s">
        <v>927</v>
      </c>
      <c r="G233" s="96" t="s">
        <v>928</v>
      </c>
      <c r="H233" s="96" t="s">
        <v>929</v>
      </c>
      <c r="I233" s="69" t="s">
        <v>628</v>
      </c>
      <c r="J233" s="69" t="s">
        <v>628</v>
      </c>
      <c r="K233" s="70" t="s">
        <v>628</v>
      </c>
      <c r="L233" s="68">
        <v>6400</v>
      </c>
      <c r="M233" s="110" t="s">
        <v>629</v>
      </c>
      <c r="N233" s="110" t="s">
        <v>629</v>
      </c>
      <c r="O233" s="110" t="s">
        <v>629</v>
      </c>
      <c r="P233" s="110" t="s">
        <v>3090</v>
      </c>
    </row>
    <row r="234" spans="1:16" s="64" customFormat="1" ht="14.1" customHeight="1">
      <c r="A234" s="64">
        <v>228</v>
      </c>
      <c r="B234" s="85"/>
      <c r="C234" s="93" t="s">
        <v>916</v>
      </c>
      <c r="D234" s="93" t="s">
        <v>617</v>
      </c>
      <c r="E234" s="93" t="s">
        <v>923</v>
      </c>
      <c r="F234" s="87" t="s">
        <v>927</v>
      </c>
      <c r="G234" s="96" t="s">
        <v>928</v>
      </c>
      <c r="H234" s="96" t="s">
        <v>924</v>
      </c>
      <c r="I234" s="69" t="s">
        <v>628</v>
      </c>
      <c r="J234" s="69" t="s">
        <v>628</v>
      </c>
      <c r="K234" s="70" t="s">
        <v>628</v>
      </c>
      <c r="L234" s="68">
        <v>6400</v>
      </c>
      <c r="M234" s="110" t="s">
        <v>629</v>
      </c>
      <c r="N234" s="110" t="s">
        <v>629</v>
      </c>
      <c r="O234" s="110" t="s">
        <v>629</v>
      </c>
      <c r="P234" s="110" t="s">
        <v>3090</v>
      </c>
    </row>
    <row r="235" spans="1:16" s="64" customFormat="1" ht="14.1" customHeight="1">
      <c r="A235" s="64">
        <v>229</v>
      </c>
      <c r="B235" s="85">
        <v>64</v>
      </c>
      <c r="C235" s="93" t="s">
        <v>916</v>
      </c>
      <c r="D235" s="93" t="s">
        <v>930</v>
      </c>
      <c r="E235" s="93" t="s">
        <v>931</v>
      </c>
      <c r="F235" s="87" t="s">
        <v>932</v>
      </c>
      <c r="G235" s="97" t="s">
        <v>933</v>
      </c>
      <c r="H235" s="95" t="s">
        <v>385</v>
      </c>
      <c r="I235" s="69">
        <v>2780</v>
      </c>
      <c r="J235" s="69">
        <v>3500</v>
      </c>
      <c r="K235" s="70">
        <v>3380</v>
      </c>
      <c r="L235" s="68">
        <v>3480</v>
      </c>
      <c r="M235" s="110" t="s">
        <v>629</v>
      </c>
      <c r="N235" s="110" t="s">
        <v>629</v>
      </c>
      <c r="O235" s="110" t="s">
        <v>3535</v>
      </c>
      <c r="P235" s="110" t="s">
        <v>629</v>
      </c>
    </row>
    <row r="236" spans="1:16" s="64" customFormat="1" ht="14.1" customHeight="1">
      <c r="A236" s="64">
        <v>230</v>
      </c>
      <c r="B236" s="85">
        <v>65</v>
      </c>
      <c r="C236" s="93" t="s">
        <v>934</v>
      </c>
      <c r="D236" s="93" t="s">
        <v>165</v>
      </c>
      <c r="E236" s="93"/>
      <c r="F236" s="87" t="s">
        <v>133</v>
      </c>
      <c r="G236" s="95" t="s">
        <v>935</v>
      </c>
      <c r="H236" s="96" t="s">
        <v>636</v>
      </c>
      <c r="I236" s="69">
        <v>9500</v>
      </c>
      <c r="J236" s="69" t="s">
        <v>628</v>
      </c>
      <c r="K236" s="70" t="s">
        <v>628</v>
      </c>
      <c r="L236" s="68">
        <v>8280</v>
      </c>
      <c r="M236" s="110" t="s">
        <v>629</v>
      </c>
      <c r="N236" s="110" t="s">
        <v>629</v>
      </c>
      <c r="O236" s="110" t="s">
        <v>629</v>
      </c>
      <c r="P236" s="110" t="s">
        <v>3091</v>
      </c>
    </row>
    <row r="237" spans="1:16" s="64" customFormat="1" ht="14.1" customHeight="1">
      <c r="A237" s="64">
        <v>231</v>
      </c>
      <c r="B237" s="85"/>
      <c r="C237" s="93" t="s">
        <v>934</v>
      </c>
      <c r="D237" s="93" t="s">
        <v>165</v>
      </c>
      <c r="E237" s="93" t="s">
        <v>936</v>
      </c>
      <c r="F237" s="87" t="s">
        <v>166</v>
      </c>
      <c r="G237" s="96" t="s">
        <v>937</v>
      </c>
      <c r="H237" s="96" t="s">
        <v>938</v>
      </c>
      <c r="I237" s="69" t="s">
        <v>628</v>
      </c>
      <c r="J237" s="69">
        <v>1600</v>
      </c>
      <c r="K237" s="70" t="s">
        <v>628</v>
      </c>
      <c r="L237" s="68">
        <v>1870</v>
      </c>
      <c r="M237" s="110" t="s">
        <v>629</v>
      </c>
      <c r="N237" s="110" t="s">
        <v>629</v>
      </c>
      <c r="O237" s="110" t="s">
        <v>629</v>
      </c>
      <c r="P237" s="110" t="s">
        <v>717</v>
      </c>
    </row>
    <row r="238" spans="1:16" s="64" customFormat="1" ht="14.1" customHeight="1">
      <c r="A238" s="64">
        <v>232</v>
      </c>
      <c r="B238" s="85"/>
      <c r="C238" s="93" t="s">
        <v>934</v>
      </c>
      <c r="D238" s="93" t="s">
        <v>165</v>
      </c>
      <c r="E238" s="93" t="s">
        <v>939</v>
      </c>
      <c r="F238" s="87" t="s">
        <v>166</v>
      </c>
      <c r="G238" s="96" t="s">
        <v>937</v>
      </c>
      <c r="H238" s="96" t="s">
        <v>382</v>
      </c>
      <c r="I238" s="69">
        <v>1490</v>
      </c>
      <c r="J238" s="69">
        <v>1500</v>
      </c>
      <c r="K238" s="70">
        <v>1780</v>
      </c>
      <c r="L238" s="68">
        <v>1990</v>
      </c>
      <c r="M238" s="110" t="s">
        <v>629</v>
      </c>
      <c r="N238" s="110" t="s">
        <v>629</v>
      </c>
      <c r="O238" s="110" t="s">
        <v>3954</v>
      </c>
      <c r="P238" s="110" t="s">
        <v>629</v>
      </c>
    </row>
    <row r="239" spans="1:16" s="64" customFormat="1" ht="14.1" customHeight="1">
      <c r="A239" s="64">
        <v>233</v>
      </c>
      <c r="B239" s="85"/>
      <c r="C239" s="93" t="s">
        <v>934</v>
      </c>
      <c r="D239" s="93" t="s">
        <v>165</v>
      </c>
      <c r="E239" s="93" t="s">
        <v>939</v>
      </c>
      <c r="F239" s="87" t="s">
        <v>167</v>
      </c>
      <c r="G239" s="96" t="s">
        <v>940</v>
      </c>
      <c r="H239" s="96" t="s">
        <v>382</v>
      </c>
      <c r="I239" s="69">
        <v>3350</v>
      </c>
      <c r="J239" s="69">
        <v>1500</v>
      </c>
      <c r="K239" s="70">
        <v>3200</v>
      </c>
      <c r="L239" s="68">
        <v>3300</v>
      </c>
      <c r="M239" s="110" t="s">
        <v>629</v>
      </c>
      <c r="N239" s="110" t="s">
        <v>629</v>
      </c>
      <c r="O239" s="110" t="s">
        <v>2879</v>
      </c>
      <c r="P239" s="110" t="s">
        <v>636</v>
      </c>
    </row>
    <row r="240" spans="1:16" s="64" customFormat="1" ht="14.1" customHeight="1">
      <c r="A240" s="64">
        <v>234</v>
      </c>
      <c r="B240" s="85"/>
      <c r="C240" s="93" t="s">
        <v>934</v>
      </c>
      <c r="D240" s="93" t="s">
        <v>165</v>
      </c>
      <c r="E240" s="93" t="s">
        <v>941</v>
      </c>
      <c r="F240" s="87" t="s">
        <v>167</v>
      </c>
      <c r="G240" s="95" t="s">
        <v>942</v>
      </c>
      <c r="H240" s="96" t="s">
        <v>636</v>
      </c>
      <c r="I240" s="69">
        <v>2850</v>
      </c>
      <c r="J240" s="69" t="s">
        <v>628</v>
      </c>
      <c r="K240" s="70">
        <v>2800</v>
      </c>
      <c r="L240" s="68">
        <v>3300</v>
      </c>
      <c r="M240" s="110" t="s">
        <v>629</v>
      </c>
      <c r="N240" s="110" t="s">
        <v>629</v>
      </c>
      <c r="O240" s="110" t="s">
        <v>2880</v>
      </c>
      <c r="P240" s="110" t="s">
        <v>629</v>
      </c>
    </row>
    <row r="241" spans="1:16" s="64" customFormat="1" ht="14.1" customHeight="1">
      <c r="A241" s="64">
        <v>235</v>
      </c>
      <c r="B241" s="85">
        <v>66</v>
      </c>
      <c r="C241" s="93" t="s">
        <v>934</v>
      </c>
      <c r="D241" s="93" t="s">
        <v>943</v>
      </c>
      <c r="E241" s="93" t="s">
        <v>944</v>
      </c>
      <c r="F241" s="87" t="s">
        <v>945</v>
      </c>
      <c r="G241" s="96" t="s">
        <v>946</v>
      </c>
      <c r="H241" s="96" t="s">
        <v>653</v>
      </c>
      <c r="I241" s="69">
        <v>9000</v>
      </c>
      <c r="J241" s="69" t="s">
        <v>628</v>
      </c>
      <c r="K241" s="70" t="s">
        <v>628</v>
      </c>
      <c r="L241" s="68">
        <v>9890</v>
      </c>
      <c r="M241" s="110" t="s">
        <v>924</v>
      </c>
      <c r="N241" s="110" t="s">
        <v>629</v>
      </c>
      <c r="O241" s="110" t="s">
        <v>629</v>
      </c>
      <c r="P241" s="110" t="s">
        <v>3092</v>
      </c>
    </row>
    <row r="242" spans="1:16" s="64" customFormat="1" ht="14.1" customHeight="1">
      <c r="A242" s="64">
        <v>236</v>
      </c>
      <c r="B242" s="85"/>
      <c r="C242" s="93" t="s">
        <v>934</v>
      </c>
      <c r="D242" s="93" t="s">
        <v>943</v>
      </c>
      <c r="E242" s="93" t="s">
        <v>924</v>
      </c>
      <c r="F242" s="87" t="s">
        <v>168</v>
      </c>
      <c r="G242" s="96" t="s">
        <v>947</v>
      </c>
      <c r="H242" s="96" t="s">
        <v>653</v>
      </c>
      <c r="I242" s="69" t="s">
        <v>628</v>
      </c>
      <c r="J242" s="69" t="s">
        <v>628</v>
      </c>
      <c r="K242" s="70">
        <v>3780</v>
      </c>
      <c r="L242" s="68">
        <v>3780</v>
      </c>
      <c r="M242" s="110" t="s">
        <v>629</v>
      </c>
      <c r="N242" s="110" t="s">
        <v>629</v>
      </c>
      <c r="O242" s="110" t="s">
        <v>3252</v>
      </c>
      <c r="P242" s="110" t="s">
        <v>3239</v>
      </c>
    </row>
    <row r="243" spans="1:16" s="64" customFormat="1" ht="14.1" customHeight="1">
      <c r="A243" s="64">
        <v>237</v>
      </c>
      <c r="B243" s="85"/>
      <c r="C243" s="93" t="s">
        <v>934</v>
      </c>
      <c r="D243" s="93" t="s">
        <v>943</v>
      </c>
      <c r="E243" s="93"/>
      <c r="F243" s="87" t="s">
        <v>168</v>
      </c>
      <c r="G243" s="96" t="s">
        <v>948</v>
      </c>
      <c r="H243" s="96" t="s">
        <v>382</v>
      </c>
      <c r="I243" s="69">
        <v>2700</v>
      </c>
      <c r="J243" s="69" t="s">
        <v>628</v>
      </c>
      <c r="K243" s="70">
        <v>3780</v>
      </c>
      <c r="L243" s="68">
        <v>3780</v>
      </c>
      <c r="M243" s="110" t="s">
        <v>629</v>
      </c>
      <c r="N243" s="110" t="s">
        <v>629</v>
      </c>
      <c r="O243" s="110" t="s">
        <v>3536</v>
      </c>
      <c r="P243" s="110" t="s">
        <v>629</v>
      </c>
    </row>
    <row r="244" spans="1:16" s="64" customFormat="1" ht="14.1" customHeight="1">
      <c r="A244" s="64">
        <v>238</v>
      </c>
      <c r="B244" s="85">
        <v>67</v>
      </c>
      <c r="C244" s="93" t="s">
        <v>934</v>
      </c>
      <c r="D244" s="93" t="s">
        <v>949</v>
      </c>
      <c r="E244" s="93" t="s">
        <v>950</v>
      </c>
      <c r="F244" s="87" t="s">
        <v>133</v>
      </c>
      <c r="G244" s="96" t="s">
        <v>924</v>
      </c>
      <c r="H244" s="96" t="s">
        <v>924</v>
      </c>
      <c r="I244" s="69">
        <v>9000</v>
      </c>
      <c r="J244" s="69">
        <v>11650</v>
      </c>
      <c r="K244" s="70">
        <v>13570</v>
      </c>
      <c r="L244" s="68">
        <v>10050</v>
      </c>
      <c r="M244" s="110" t="s">
        <v>3801</v>
      </c>
      <c r="N244" s="110" t="s">
        <v>3714</v>
      </c>
      <c r="O244" s="110" t="s">
        <v>3252</v>
      </c>
      <c r="P244" s="110" t="s">
        <v>3038</v>
      </c>
    </row>
    <row r="245" spans="1:16" s="64" customFormat="1" ht="14.1" customHeight="1">
      <c r="A245" s="64">
        <v>239</v>
      </c>
      <c r="B245" s="85"/>
      <c r="C245" s="93" t="s">
        <v>934</v>
      </c>
      <c r="D245" s="93" t="s">
        <v>949</v>
      </c>
      <c r="E245" s="93"/>
      <c r="F245" s="87" t="s">
        <v>168</v>
      </c>
      <c r="G245" s="96"/>
      <c r="H245" s="96" t="s">
        <v>382</v>
      </c>
      <c r="I245" s="69" t="s">
        <v>628</v>
      </c>
      <c r="J245" s="69">
        <v>4290</v>
      </c>
      <c r="K245" s="70">
        <v>3780</v>
      </c>
      <c r="L245" s="68">
        <v>3780</v>
      </c>
      <c r="M245" s="110" t="s">
        <v>629</v>
      </c>
      <c r="N245" s="110" t="s">
        <v>3715</v>
      </c>
      <c r="O245" s="110" t="s">
        <v>3536</v>
      </c>
      <c r="P245" s="110" t="s">
        <v>629</v>
      </c>
    </row>
    <row r="246" spans="1:16" s="64" customFormat="1" ht="14.1" customHeight="1">
      <c r="A246" s="64">
        <v>240</v>
      </c>
      <c r="B246" s="85">
        <v>68</v>
      </c>
      <c r="C246" s="93" t="s">
        <v>416</v>
      </c>
      <c r="D246" s="93" t="s">
        <v>169</v>
      </c>
      <c r="E246" s="93"/>
      <c r="F246" s="87" t="s">
        <v>166</v>
      </c>
      <c r="G246" s="96"/>
      <c r="H246" s="96" t="s">
        <v>951</v>
      </c>
      <c r="I246" s="69" t="s">
        <v>628</v>
      </c>
      <c r="J246" s="69" t="s">
        <v>628</v>
      </c>
      <c r="K246" s="70" t="s">
        <v>628</v>
      </c>
      <c r="L246" s="68">
        <v>10600</v>
      </c>
      <c r="M246" s="110" t="s">
        <v>629</v>
      </c>
      <c r="N246" s="110" t="s">
        <v>629</v>
      </c>
      <c r="O246" s="110" t="s">
        <v>629</v>
      </c>
      <c r="P246" s="110" t="s">
        <v>4432</v>
      </c>
    </row>
    <row r="247" spans="1:16" s="64" customFormat="1" ht="14.1" customHeight="1">
      <c r="A247" s="64">
        <v>241</v>
      </c>
      <c r="B247" s="85"/>
      <c r="C247" s="93" t="s">
        <v>416</v>
      </c>
      <c r="D247" s="93" t="s">
        <v>169</v>
      </c>
      <c r="E247" s="93" t="s">
        <v>952</v>
      </c>
      <c r="F247" s="87" t="s">
        <v>418</v>
      </c>
      <c r="G247" s="96"/>
      <c r="H247" s="96" t="s">
        <v>385</v>
      </c>
      <c r="I247" s="69">
        <v>15810</v>
      </c>
      <c r="J247" s="69" t="s">
        <v>628</v>
      </c>
      <c r="K247" s="70" t="s">
        <v>628</v>
      </c>
      <c r="L247" s="68">
        <v>27500</v>
      </c>
      <c r="M247" s="110" t="s">
        <v>3802</v>
      </c>
      <c r="N247" s="110" t="s">
        <v>629</v>
      </c>
      <c r="O247" s="110" t="s">
        <v>629</v>
      </c>
      <c r="P247" s="110" t="s">
        <v>3093</v>
      </c>
    </row>
    <row r="248" spans="1:16" s="64" customFormat="1" ht="14.1" customHeight="1">
      <c r="A248" s="64">
        <v>242</v>
      </c>
      <c r="B248" s="85"/>
      <c r="C248" s="93" t="s">
        <v>416</v>
      </c>
      <c r="D248" s="93" t="s">
        <v>169</v>
      </c>
      <c r="E248" s="93" t="s">
        <v>953</v>
      </c>
      <c r="F248" s="87" t="s">
        <v>418</v>
      </c>
      <c r="G248" s="96" t="s">
        <v>170</v>
      </c>
      <c r="H248" s="96" t="s">
        <v>653</v>
      </c>
      <c r="I248" s="69">
        <v>23250</v>
      </c>
      <c r="J248" s="69">
        <v>22000</v>
      </c>
      <c r="K248" s="69" t="s">
        <v>628</v>
      </c>
      <c r="L248" s="69">
        <v>24750</v>
      </c>
      <c r="M248" s="110" t="s">
        <v>3803</v>
      </c>
      <c r="N248" s="110" t="s">
        <v>629</v>
      </c>
      <c r="O248" s="110" t="s">
        <v>629</v>
      </c>
      <c r="P248" s="110" t="s">
        <v>4230</v>
      </c>
    </row>
    <row r="249" spans="1:16" s="64" customFormat="1" ht="14.1" customHeight="1">
      <c r="A249" s="64">
        <v>243</v>
      </c>
      <c r="B249" s="85"/>
      <c r="C249" s="93" t="s">
        <v>416</v>
      </c>
      <c r="D249" s="93" t="s">
        <v>169</v>
      </c>
      <c r="E249" s="93"/>
      <c r="F249" s="87" t="s">
        <v>418</v>
      </c>
      <c r="G249" s="96" t="s">
        <v>954</v>
      </c>
      <c r="H249" s="96" t="s">
        <v>655</v>
      </c>
      <c r="I249" s="69" t="s">
        <v>628</v>
      </c>
      <c r="J249" s="69" t="s">
        <v>628</v>
      </c>
      <c r="K249" s="70" t="s">
        <v>628</v>
      </c>
      <c r="L249" s="68">
        <v>26720</v>
      </c>
      <c r="M249" s="110" t="s">
        <v>629</v>
      </c>
      <c r="N249" s="110" t="s">
        <v>629</v>
      </c>
      <c r="O249" s="110" t="s">
        <v>629</v>
      </c>
      <c r="P249" s="110" t="s">
        <v>3094</v>
      </c>
    </row>
    <row r="250" spans="1:16" s="64" customFormat="1" ht="14.1" customHeight="1">
      <c r="A250" s="64">
        <v>244</v>
      </c>
      <c r="B250" s="85">
        <v>69</v>
      </c>
      <c r="C250" s="93" t="s">
        <v>416</v>
      </c>
      <c r="D250" s="93" t="s">
        <v>171</v>
      </c>
      <c r="E250" s="93"/>
      <c r="F250" s="87" t="s">
        <v>955</v>
      </c>
      <c r="G250" s="96" t="s">
        <v>956</v>
      </c>
      <c r="H250" s="96" t="s">
        <v>655</v>
      </c>
      <c r="I250" s="69">
        <v>3540</v>
      </c>
      <c r="J250" s="69" t="s">
        <v>628</v>
      </c>
      <c r="K250" s="70" t="s">
        <v>628</v>
      </c>
      <c r="L250" s="68">
        <v>7140</v>
      </c>
      <c r="M250" s="110" t="s">
        <v>3804</v>
      </c>
      <c r="N250" s="110" t="s">
        <v>629</v>
      </c>
      <c r="O250" s="110" t="s">
        <v>629</v>
      </c>
      <c r="P250" s="110" t="s">
        <v>3240</v>
      </c>
    </row>
    <row r="251" spans="1:16" s="64" customFormat="1" ht="14.1" customHeight="1">
      <c r="A251" s="64">
        <v>245</v>
      </c>
      <c r="B251" s="85"/>
      <c r="C251" s="93" t="s">
        <v>416</v>
      </c>
      <c r="D251" s="93" t="s">
        <v>171</v>
      </c>
      <c r="E251" s="93"/>
      <c r="F251" s="87" t="s">
        <v>116</v>
      </c>
      <c r="G251" s="96" t="s">
        <v>957</v>
      </c>
      <c r="H251" s="96" t="s">
        <v>653</v>
      </c>
      <c r="I251" s="69" t="s">
        <v>628</v>
      </c>
      <c r="J251" s="69">
        <v>2800</v>
      </c>
      <c r="K251" s="70">
        <v>2580</v>
      </c>
      <c r="L251" s="68">
        <v>2580</v>
      </c>
      <c r="M251" s="110" t="s">
        <v>629</v>
      </c>
      <c r="N251" s="110" t="s">
        <v>629</v>
      </c>
      <c r="O251" s="110" t="s">
        <v>2881</v>
      </c>
      <c r="P251" s="110" t="s">
        <v>629</v>
      </c>
    </row>
    <row r="252" spans="1:16" s="64" customFormat="1" ht="14.1" customHeight="1">
      <c r="A252" s="64">
        <v>246</v>
      </c>
      <c r="B252" s="85"/>
      <c r="C252" s="93" t="s">
        <v>416</v>
      </c>
      <c r="D252" s="93" t="s">
        <v>171</v>
      </c>
      <c r="E252" s="93"/>
      <c r="F252" s="87" t="s">
        <v>418</v>
      </c>
      <c r="G252" s="96" t="s">
        <v>174</v>
      </c>
      <c r="H252" s="96" t="s">
        <v>655</v>
      </c>
      <c r="I252" s="69">
        <v>5700</v>
      </c>
      <c r="J252" s="69">
        <v>6000</v>
      </c>
      <c r="K252" s="68" t="s">
        <v>628</v>
      </c>
      <c r="L252" s="68">
        <v>14550</v>
      </c>
      <c r="M252" s="110" t="s">
        <v>629</v>
      </c>
      <c r="N252" s="110" t="s">
        <v>629</v>
      </c>
      <c r="O252" s="110" t="s">
        <v>629</v>
      </c>
      <c r="P252" s="110" t="s">
        <v>3508</v>
      </c>
    </row>
    <row r="253" spans="1:16" s="64" customFormat="1" ht="14.1" customHeight="1">
      <c r="A253" s="64">
        <v>247</v>
      </c>
      <c r="B253" s="85"/>
      <c r="C253" s="93" t="s">
        <v>416</v>
      </c>
      <c r="D253" s="93" t="s">
        <v>171</v>
      </c>
      <c r="E253" s="93"/>
      <c r="F253" s="87" t="s">
        <v>418</v>
      </c>
      <c r="G253" s="96" t="s">
        <v>958</v>
      </c>
      <c r="H253" s="96" t="s">
        <v>385</v>
      </c>
      <c r="I253" s="69">
        <v>5600</v>
      </c>
      <c r="J253" s="69" t="s">
        <v>628</v>
      </c>
      <c r="K253" s="70" t="s">
        <v>628</v>
      </c>
      <c r="L253" s="68" t="s">
        <v>628</v>
      </c>
      <c r="M253" s="110" t="s">
        <v>629</v>
      </c>
      <c r="N253" s="110" t="s">
        <v>629</v>
      </c>
      <c r="O253" s="110" t="s">
        <v>629</v>
      </c>
      <c r="P253" s="110" t="s">
        <v>629</v>
      </c>
    </row>
    <row r="254" spans="1:16" s="64" customFormat="1" ht="14.1" customHeight="1">
      <c r="A254" s="64">
        <v>248</v>
      </c>
      <c r="B254" s="85"/>
      <c r="C254" s="93" t="s">
        <v>416</v>
      </c>
      <c r="D254" s="93" t="s">
        <v>171</v>
      </c>
      <c r="E254" s="93"/>
      <c r="F254" s="87" t="s">
        <v>418</v>
      </c>
      <c r="G254" s="96" t="s">
        <v>959</v>
      </c>
      <c r="H254" s="96" t="s">
        <v>385</v>
      </c>
      <c r="I254" s="69">
        <v>10500</v>
      </c>
      <c r="J254" s="69" t="s">
        <v>628</v>
      </c>
      <c r="K254" s="69" t="s">
        <v>628</v>
      </c>
      <c r="L254" s="68">
        <v>12250</v>
      </c>
      <c r="M254" s="110" t="s">
        <v>3664</v>
      </c>
      <c r="N254" s="110" t="s">
        <v>629</v>
      </c>
      <c r="O254" s="110" t="s">
        <v>629</v>
      </c>
      <c r="P254" s="110" t="s">
        <v>3095</v>
      </c>
    </row>
    <row r="255" spans="1:16" s="64" customFormat="1" ht="14.1" customHeight="1">
      <c r="A255" s="64">
        <v>249</v>
      </c>
      <c r="B255" s="85"/>
      <c r="C255" s="93" t="s">
        <v>416</v>
      </c>
      <c r="D255" s="93" t="s">
        <v>171</v>
      </c>
      <c r="E255" s="93" t="s">
        <v>881</v>
      </c>
      <c r="F255" s="87" t="s">
        <v>418</v>
      </c>
      <c r="G255" s="96" t="s">
        <v>960</v>
      </c>
      <c r="H255" s="96" t="s">
        <v>382</v>
      </c>
      <c r="I255" s="69">
        <v>8900</v>
      </c>
      <c r="J255" s="69" t="s">
        <v>628</v>
      </c>
      <c r="K255" s="70">
        <v>7980</v>
      </c>
      <c r="L255" s="68">
        <v>9980</v>
      </c>
      <c r="M255" s="110" t="s">
        <v>3805</v>
      </c>
      <c r="N255" s="110" t="s">
        <v>629</v>
      </c>
      <c r="O255" s="110" t="s">
        <v>3253</v>
      </c>
      <c r="P255" s="110" t="s">
        <v>3096</v>
      </c>
    </row>
    <row r="256" spans="1:16" s="64" customFormat="1" ht="14.1" customHeight="1">
      <c r="A256" s="64">
        <v>250</v>
      </c>
      <c r="B256" s="85"/>
      <c r="C256" s="93" t="s">
        <v>416</v>
      </c>
      <c r="D256" s="93" t="s">
        <v>171</v>
      </c>
      <c r="E256" s="93"/>
      <c r="F256" s="87" t="s">
        <v>418</v>
      </c>
      <c r="G256" s="96" t="s">
        <v>174</v>
      </c>
      <c r="H256" s="96" t="s">
        <v>653</v>
      </c>
      <c r="I256" s="69">
        <v>7500</v>
      </c>
      <c r="J256" s="69">
        <v>4200</v>
      </c>
      <c r="K256" s="70" t="s">
        <v>628</v>
      </c>
      <c r="L256" s="68">
        <v>8700</v>
      </c>
      <c r="M256" s="110" t="s">
        <v>3806</v>
      </c>
      <c r="N256" s="110" t="s">
        <v>3871</v>
      </c>
      <c r="O256" s="110" t="s">
        <v>629</v>
      </c>
      <c r="P256" s="110" t="s">
        <v>3038</v>
      </c>
    </row>
    <row r="257" spans="1:16" s="64" customFormat="1" ht="14.1" customHeight="1">
      <c r="A257" s="64">
        <v>251</v>
      </c>
      <c r="B257" s="85"/>
      <c r="C257" s="93" t="s">
        <v>416</v>
      </c>
      <c r="D257" s="93" t="s">
        <v>171</v>
      </c>
      <c r="E257" s="93"/>
      <c r="F257" s="87" t="s">
        <v>418</v>
      </c>
      <c r="G257" s="96" t="s">
        <v>961</v>
      </c>
      <c r="H257" s="96" t="s">
        <v>385</v>
      </c>
      <c r="I257" s="69" t="s">
        <v>628</v>
      </c>
      <c r="J257" s="69" t="s">
        <v>628</v>
      </c>
      <c r="K257" s="70" t="s">
        <v>628</v>
      </c>
      <c r="L257" s="68">
        <v>8300</v>
      </c>
      <c r="M257" s="110" t="s">
        <v>629</v>
      </c>
      <c r="N257" s="110" t="s">
        <v>629</v>
      </c>
      <c r="O257" s="110" t="s">
        <v>629</v>
      </c>
      <c r="P257" s="110" t="s">
        <v>3038</v>
      </c>
    </row>
    <row r="258" spans="1:16" s="64" customFormat="1" ht="14.1" customHeight="1">
      <c r="A258" s="64">
        <v>252</v>
      </c>
      <c r="B258" s="85"/>
      <c r="C258" s="93" t="s">
        <v>416</v>
      </c>
      <c r="D258" s="93" t="s">
        <v>171</v>
      </c>
      <c r="E258" s="93" t="s">
        <v>962</v>
      </c>
      <c r="F258" s="87" t="s">
        <v>418</v>
      </c>
      <c r="G258" s="96" t="s">
        <v>172</v>
      </c>
      <c r="H258" s="96" t="s">
        <v>653</v>
      </c>
      <c r="I258" s="69">
        <v>11700</v>
      </c>
      <c r="J258" s="69" t="s">
        <v>628</v>
      </c>
      <c r="K258" s="70" t="s">
        <v>628</v>
      </c>
      <c r="L258" s="68">
        <v>14950</v>
      </c>
      <c r="M258" s="110" t="s">
        <v>629</v>
      </c>
      <c r="N258" s="110" t="s">
        <v>629</v>
      </c>
      <c r="O258" s="110" t="s">
        <v>629</v>
      </c>
      <c r="P258" s="110" t="s">
        <v>3509</v>
      </c>
    </row>
    <row r="259" spans="1:16" s="64" customFormat="1" ht="14.1" customHeight="1">
      <c r="A259" s="64">
        <v>253</v>
      </c>
      <c r="B259" s="85"/>
      <c r="C259" s="93" t="s">
        <v>416</v>
      </c>
      <c r="D259" s="93" t="s">
        <v>171</v>
      </c>
      <c r="E259" s="93"/>
      <c r="F259" s="87" t="s">
        <v>418</v>
      </c>
      <c r="G259" s="96" t="s">
        <v>173</v>
      </c>
      <c r="H259" s="96" t="s">
        <v>951</v>
      </c>
      <c r="I259" s="69" t="s">
        <v>628</v>
      </c>
      <c r="J259" s="69" t="s">
        <v>628</v>
      </c>
      <c r="K259" s="70">
        <v>7980</v>
      </c>
      <c r="L259" s="68" t="s">
        <v>628</v>
      </c>
      <c r="M259" s="110" t="s">
        <v>629</v>
      </c>
      <c r="N259" s="110" t="s">
        <v>629</v>
      </c>
      <c r="O259" s="110" t="s">
        <v>3253</v>
      </c>
      <c r="P259" s="110"/>
    </row>
    <row r="260" spans="1:16" s="64" customFormat="1" ht="14.1" customHeight="1">
      <c r="A260" s="64">
        <v>254</v>
      </c>
      <c r="B260" s="85"/>
      <c r="C260" s="93" t="s">
        <v>416</v>
      </c>
      <c r="D260" s="93" t="s">
        <v>171</v>
      </c>
      <c r="E260" s="93"/>
      <c r="F260" s="87" t="s">
        <v>418</v>
      </c>
      <c r="G260" s="96" t="s">
        <v>963</v>
      </c>
      <c r="H260" s="96" t="s">
        <v>382</v>
      </c>
      <c r="I260" s="70" t="s">
        <v>628</v>
      </c>
      <c r="J260" s="69" t="s">
        <v>628</v>
      </c>
      <c r="K260" s="70" t="s">
        <v>628</v>
      </c>
      <c r="L260" s="68">
        <v>5980</v>
      </c>
      <c r="M260" s="110" t="s">
        <v>629</v>
      </c>
      <c r="N260" s="110" t="s">
        <v>629</v>
      </c>
      <c r="O260" s="110" t="s">
        <v>629</v>
      </c>
      <c r="P260" s="110" t="s">
        <v>629</v>
      </c>
    </row>
    <row r="261" spans="1:16" s="64" customFormat="1" ht="14.1" customHeight="1">
      <c r="A261" s="64">
        <v>255</v>
      </c>
      <c r="B261" s="85"/>
      <c r="C261" s="93" t="s">
        <v>416</v>
      </c>
      <c r="D261" s="93" t="s">
        <v>171</v>
      </c>
      <c r="E261" s="93" t="s">
        <v>964</v>
      </c>
      <c r="F261" s="87" t="s">
        <v>418</v>
      </c>
      <c r="G261" s="96" t="s">
        <v>965</v>
      </c>
      <c r="H261" s="96" t="s">
        <v>388</v>
      </c>
      <c r="I261" s="69" t="s">
        <v>628</v>
      </c>
      <c r="J261" s="69" t="s">
        <v>628</v>
      </c>
      <c r="K261" s="70" t="s">
        <v>628</v>
      </c>
      <c r="L261" s="68">
        <v>6450</v>
      </c>
      <c r="M261" s="110" t="s">
        <v>629</v>
      </c>
      <c r="N261" s="110" t="s">
        <v>629</v>
      </c>
      <c r="O261" s="110" t="s">
        <v>629</v>
      </c>
      <c r="P261" s="110" t="s">
        <v>3038</v>
      </c>
    </row>
    <row r="262" spans="1:16" s="64" customFormat="1" ht="14.1" customHeight="1">
      <c r="A262" s="64">
        <v>256</v>
      </c>
      <c r="B262" s="85"/>
      <c r="C262" s="93" t="s">
        <v>416</v>
      </c>
      <c r="D262" s="93" t="s">
        <v>171</v>
      </c>
      <c r="E262" s="93" t="s">
        <v>966</v>
      </c>
      <c r="F262" s="87" t="s">
        <v>418</v>
      </c>
      <c r="G262" s="96" t="s">
        <v>174</v>
      </c>
      <c r="H262" s="96" t="s">
        <v>653</v>
      </c>
      <c r="I262" s="69">
        <v>7500</v>
      </c>
      <c r="J262" s="69" t="s">
        <v>628</v>
      </c>
      <c r="K262" s="69" t="s">
        <v>628</v>
      </c>
      <c r="L262" s="68">
        <v>8700</v>
      </c>
      <c r="M262" s="110" t="s">
        <v>3806</v>
      </c>
      <c r="N262" s="110" t="s">
        <v>629</v>
      </c>
      <c r="O262" s="110" t="s">
        <v>629</v>
      </c>
      <c r="P262" s="110" t="s">
        <v>3038</v>
      </c>
    </row>
    <row r="263" spans="1:16" s="64" customFormat="1" ht="14.1" customHeight="1">
      <c r="A263" s="64">
        <v>257</v>
      </c>
      <c r="B263" s="85"/>
      <c r="C263" s="93" t="s">
        <v>416</v>
      </c>
      <c r="D263" s="93" t="s">
        <v>171</v>
      </c>
      <c r="E263" s="93" t="s">
        <v>967</v>
      </c>
      <c r="F263" s="87" t="s">
        <v>418</v>
      </c>
      <c r="G263" s="96" t="s">
        <v>968</v>
      </c>
      <c r="H263" s="96" t="s">
        <v>385</v>
      </c>
      <c r="I263" s="69">
        <v>26330</v>
      </c>
      <c r="J263" s="69" t="s">
        <v>628</v>
      </c>
      <c r="K263" s="70" t="s">
        <v>628</v>
      </c>
      <c r="L263" s="68">
        <v>15800</v>
      </c>
      <c r="M263" s="110" t="s">
        <v>3807</v>
      </c>
      <c r="N263" s="110" t="s">
        <v>629</v>
      </c>
      <c r="O263" s="110" t="s">
        <v>629</v>
      </c>
      <c r="P263" s="110" t="s">
        <v>3038</v>
      </c>
    </row>
    <row r="264" spans="1:16" s="64" customFormat="1" ht="14.1" customHeight="1">
      <c r="A264" s="64">
        <v>258</v>
      </c>
      <c r="B264" s="85">
        <v>70</v>
      </c>
      <c r="C264" s="93" t="s">
        <v>416</v>
      </c>
      <c r="D264" s="93" t="s">
        <v>969</v>
      </c>
      <c r="E264" s="93" t="s">
        <v>970</v>
      </c>
      <c r="F264" s="87" t="s">
        <v>175</v>
      </c>
      <c r="G264" s="96" t="s">
        <v>176</v>
      </c>
      <c r="H264" s="96" t="s">
        <v>385</v>
      </c>
      <c r="I264" s="69">
        <v>17900</v>
      </c>
      <c r="J264" s="69">
        <v>17800</v>
      </c>
      <c r="K264" s="70" t="s">
        <v>628</v>
      </c>
      <c r="L264" s="68">
        <v>17300</v>
      </c>
      <c r="M264" s="110" t="s">
        <v>629</v>
      </c>
      <c r="N264" s="110" t="s">
        <v>629</v>
      </c>
      <c r="O264" s="110" t="s">
        <v>629</v>
      </c>
      <c r="P264" s="110" t="s">
        <v>3038</v>
      </c>
    </row>
    <row r="265" spans="1:16" s="64" customFormat="1" ht="14.1" customHeight="1">
      <c r="A265" s="64">
        <v>259</v>
      </c>
      <c r="B265" s="85"/>
      <c r="C265" s="93" t="s">
        <v>416</v>
      </c>
      <c r="D265" s="93" t="s">
        <v>969</v>
      </c>
      <c r="E265" s="93" t="s">
        <v>971</v>
      </c>
      <c r="F265" s="87" t="s">
        <v>299</v>
      </c>
      <c r="G265" s="96" t="s">
        <v>177</v>
      </c>
      <c r="H265" s="96" t="s">
        <v>385</v>
      </c>
      <c r="I265" s="69" t="s">
        <v>628</v>
      </c>
      <c r="J265" s="69" t="s">
        <v>628</v>
      </c>
      <c r="K265" s="70">
        <v>2780</v>
      </c>
      <c r="L265" s="68">
        <v>2980</v>
      </c>
      <c r="M265" s="110" t="s">
        <v>629</v>
      </c>
      <c r="N265" s="110" t="s">
        <v>629</v>
      </c>
      <c r="O265" s="110" t="s">
        <v>3371</v>
      </c>
      <c r="P265" s="110" t="s">
        <v>3097</v>
      </c>
    </row>
    <row r="266" spans="1:16" s="64" customFormat="1" ht="14.1" customHeight="1">
      <c r="A266" s="64">
        <v>260</v>
      </c>
      <c r="B266" s="85"/>
      <c r="C266" s="93" t="s">
        <v>416</v>
      </c>
      <c r="D266" s="93" t="s">
        <v>969</v>
      </c>
      <c r="E266" s="92" t="s">
        <v>972</v>
      </c>
      <c r="F266" s="87" t="s">
        <v>745</v>
      </c>
      <c r="G266" s="96" t="s">
        <v>178</v>
      </c>
      <c r="H266" s="96" t="s">
        <v>655</v>
      </c>
      <c r="I266" s="69" t="s">
        <v>628</v>
      </c>
      <c r="J266" s="69" t="s">
        <v>628</v>
      </c>
      <c r="K266" s="70" t="s">
        <v>628</v>
      </c>
      <c r="L266" s="68">
        <v>2850</v>
      </c>
      <c r="M266" s="110" t="s">
        <v>629</v>
      </c>
      <c r="N266" s="110" t="s">
        <v>629</v>
      </c>
      <c r="O266" s="110" t="s">
        <v>629</v>
      </c>
      <c r="P266" s="110" t="s">
        <v>629</v>
      </c>
    </row>
    <row r="267" spans="1:16" s="64" customFormat="1" ht="14.1" customHeight="1">
      <c r="A267" s="64">
        <v>261</v>
      </c>
      <c r="B267" s="85"/>
      <c r="C267" s="93" t="s">
        <v>416</v>
      </c>
      <c r="D267" s="93" t="s">
        <v>969</v>
      </c>
      <c r="E267" s="92" t="s">
        <v>973</v>
      </c>
      <c r="F267" s="85" t="s">
        <v>2023</v>
      </c>
      <c r="G267" s="93" t="s">
        <v>2022</v>
      </c>
      <c r="H267" s="96" t="s">
        <v>655</v>
      </c>
      <c r="I267" s="69" t="s">
        <v>628</v>
      </c>
      <c r="J267" s="69" t="s">
        <v>628</v>
      </c>
      <c r="K267" s="70">
        <v>3500</v>
      </c>
      <c r="L267" s="68">
        <v>3500</v>
      </c>
      <c r="M267" s="110" t="s">
        <v>629</v>
      </c>
      <c r="N267" s="110" t="s">
        <v>629</v>
      </c>
      <c r="O267" s="110" t="s">
        <v>3398</v>
      </c>
      <c r="P267" s="110" t="s">
        <v>629</v>
      </c>
    </row>
    <row r="268" spans="1:16" s="64" customFormat="1" ht="14.1" customHeight="1">
      <c r="A268" s="64">
        <v>262</v>
      </c>
      <c r="B268" s="85"/>
      <c r="C268" s="93" t="s">
        <v>416</v>
      </c>
      <c r="D268" s="93" t="s">
        <v>969</v>
      </c>
      <c r="E268" s="93" t="s">
        <v>974</v>
      </c>
      <c r="F268" s="87" t="s">
        <v>975</v>
      </c>
      <c r="G268" s="96" t="s">
        <v>976</v>
      </c>
      <c r="H268" s="96" t="s">
        <v>653</v>
      </c>
      <c r="I268" s="69" t="s">
        <v>628</v>
      </c>
      <c r="J268" s="69" t="s">
        <v>628</v>
      </c>
      <c r="K268" s="70">
        <v>3380</v>
      </c>
      <c r="L268" s="68">
        <v>3380</v>
      </c>
      <c r="M268" s="110" t="s">
        <v>629</v>
      </c>
      <c r="N268" s="110" t="s">
        <v>629</v>
      </c>
      <c r="O268" s="110" t="s">
        <v>3329</v>
      </c>
      <c r="P268" s="110" t="s">
        <v>629</v>
      </c>
    </row>
    <row r="269" spans="1:16" s="64" customFormat="1" ht="14.1" customHeight="1">
      <c r="A269" s="64">
        <v>263</v>
      </c>
      <c r="B269" s="85"/>
      <c r="C269" s="93" t="s">
        <v>416</v>
      </c>
      <c r="D269" s="93" t="s">
        <v>969</v>
      </c>
      <c r="E269" s="93"/>
      <c r="F269" s="87" t="s">
        <v>977</v>
      </c>
      <c r="G269" s="98" t="s">
        <v>180</v>
      </c>
      <c r="H269" s="96" t="s">
        <v>385</v>
      </c>
      <c r="I269" s="69">
        <v>4020</v>
      </c>
      <c r="J269" s="69" t="s">
        <v>628</v>
      </c>
      <c r="K269" s="69" t="s">
        <v>628</v>
      </c>
      <c r="L269" s="68">
        <v>4290</v>
      </c>
      <c r="M269" s="110" t="s">
        <v>3665</v>
      </c>
      <c r="N269" s="110" t="s">
        <v>629</v>
      </c>
      <c r="O269" s="110" t="s">
        <v>629</v>
      </c>
      <c r="P269" s="110" t="s">
        <v>4433</v>
      </c>
    </row>
    <row r="270" spans="1:16" s="64" customFormat="1" ht="14.1" customHeight="1">
      <c r="A270" s="64">
        <v>264</v>
      </c>
      <c r="B270" s="85"/>
      <c r="C270" s="93" t="s">
        <v>416</v>
      </c>
      <c r="D270" s="93" t="s">
        <v>969</v>
      </c>
      <c r="E270" s="92"/>
      <c r="F270" s="87" t="s">
        <v>301</v>
      </c>
      <c r="G270" s="96" t="s">
        <v>978</v>
      </c>
      <c r="H270" s="96" t="s">
        <v>385</v>
      </c>
      <c r="I270" s="69" t="s">
        <v>628</v>
      </c>
      <c r="J270" s="69" t="s">
        <v>628</v>
      </c>
      <c r="K270" s="70" t="s">
        <v>628</v>
      </c>
      <c r="L270" s="68">
        <v>2380</v>
      </c>
      <c r="M270" s="110" t="s">
        <v>629</v>
      </c>
      <c r="N270" s="110" t="s">
        <v>629</v>
      </c>
      <c r="O270" s="110" t="s">
        <v>629</v>
      </c>
      <c r="P270" s="110" t="s">
        <v>3098</v>
      </c>
    </row>
    <row r="271" spans="1:16" s="64" customFormat="1" ht="14.1" customHeight="1">
      <c r="A271" s="64">
        <v>265</v>
      </c>
      <c r="B271" s="85"/>
      <c r="C271" s="93" t="s">
        <v>416</v>
      </c>
      <c r="D271" s="93" t="s">
        <v>969</v>
      </c>
      <c r="E271" s="92" t="s">
        <v>973</v>
      </c>
      <c r="F271" s="87" t="s">
        <v>181</v>
      </c>
      <c r="G271" s="96" t="s">
        <v>179</v>
      </c>
      <c r="H271" s="96" t="s">
        <v>655</v>
      </c>
      <c r="I271" s="69" t="s">
        <v>628</v>
      </c>
      <c r="J271" s="69" t="s">
        <v>628</v>
      </c>
      <c r="K271" s="70" t="s">
        <v>628</v>
      </c>
      <c r="L271" s="68">
        <v>5250</v>
      </c>
      <c r="M271" s="110" t="s">
        <v>629</v>
      </c>
      <c r="N271" s="110" t="s">
        <v>629</v>
      </c>
      <c r="O271" s="110" t="s">
        <v>629</v>
      </c>
      <c r="P271" s="110" t="s">
        <v>3099</v>
      </c>
    </row>
    <row r="272" spans="1:16" s="64" customFormat="1" ht="14.1" customHeight="1">
      <c r="A272" s="64">
        <v>266</v>
      </c>
      <c r="B272" s="85"/>
      <c r="C272" s="93" t="s">
        <v>416</v>
      </c>
      <c r="D272" s="93" t="s">
        <v>969</v>
      </c>
      <c r="E272" s="92" t="s">
        <v>972</v>
      </c>
      <c r="F272" s="87" t="s">
        <v>330</v>
      </c>
      <c r="G272" s="96" t="s">
        <v>178</v>
      </c>
      <c r="H272" s="96" t="s">
        <v>655</v>
      </c>
      <c r="I272" s="69">
        <v>3300</v>
      </c>
      <c r="J272" s="69" t="s">
        <v>628</v>
      </c>
      <c r="K272" s="70" t="s">
        <v>628</v>
      </c>
      <c r="L272" s="68">
        <v>4360</v>
      </c>
      <c r="M272" s="110" t="s">
        <v>629</v>
      </c>
      <c r="N272" s="110" t="s">
        <v>629</v>
      </c>
      <c r="O272" s="110" t="s">
        <v>629</v>
      </c>
      <c r="P272" s="110" t="s">
        <v>629</v>
      </c>
    </row>
    <row r="273" spans="1:16" s="64" customFormat="1" ht="14.1" customHeight="1">
      <c r="A273" s="64">
        <v>267</v>
      </c>
      <c r="B273" s="85"/>
      <c r="C273" s="93" t="s">
        <v>416</v>
      </c>
      <c r="D273" s="93" t="s">
        <v>969</v>
      </c>
      <c r="E273" s="93" t="s">
        <v>979</v>
      </c>
      <c r="F273" s="87" t="s">
        <v>181</v>
      </c>
      <c r="G273" s="96" t="s">
        <v>980</v>
      </c>
      <c r="H273" s="96" t="s">
        <v>653</v>
      </c>
      <c r="I273" s="69">
        <v>4290</v>
      </c>
      <c r="J273" s="69">
        <v>4300</v>
      </c>
      <c r="K273" s="70">
        <v>4960</v>
      </c>
      <c r="L273" s="68">
        <v>4980</v>
      </c>
      <c r="M273" s="110" t="s">
        <v>629</v>
      </c>
      <c r="N273" s="110" t="s">
        <v>629</v>
      </c>
      <c r="O273" s="110" t="s">
        <v>3254</v>
      </c>
      <c r="P273" s="110" t="s">
        <v>629</v>
      </c>
    </row>
    <row r="274" spans="1:16" s="64" customFormat="1" ht="14.1" customHeight="1">
      <c r="A274" s="64">
        <v>268</v>
      </c>
      <c r="B274" s="85"/>
      <c r="C274" s="93" t="s">
        <v>416</v>
      </c>
      <c r="D274" s="93" t="s">
        <v>969</v>
      </c>
      <c r="E274" s="93"/>
      <c r="F274" s="87" t="s">
        <v>181</v>
      </c>
      <c r="G274" s="96" t="s">
        <v>981</v>
      </c>
      <c r="H274" s="96" t="s">
        <v>382</v>
      </c>
      <c r="I274" s="69">
        <v>3490</v>
      </c>
      <c r="J274" s="69" t="s">
        <v>628</v>
      </c>
      <c r="K274" s="70">
        <v>4980</v>
      </c>
      <c r="L274" s="68">
        <v>4900</v>
      </c>
      <c r="M274" s="110" t="s">
        <v>3808</v>
      </c>
      <c r="N274" s="110" t="s">
        <v>629</v>
      </c>
      <c r="O274" s="110" t="s">
        <v>2882</v>
      </c>
      <c r="P274" s="110" t="s">
        <v>3241</v>
      </c>
    </row>
    <row r="275" spans="1:16" s="64" customFormat="1" ht="14.1" customHeight="1">
      <c r="A275" s="64">
        <v>269</v>
      </c>
      <c r="B275" s="85"/>
      <c r="C275" s="93" t="s">
        <v>416</v>
      </c>
      <c r="D275" s="93" t="s">
        <v>969</v>
      </c>
      <c r="E275" s="93" t="s">
        <v>982</v>
      </c>
      <c r="F275" s="87" t="s">
        <v>181</v>
      </c>
      <c r="G275" s="96" t="s">
        <v>178</v>
      </c>
      <c r="H275" s="96" t="s">
        <v>653</v>
      </c>
      <c r="I275" s="69">
        <v>3400</v>
      </c>
      <c r="J275" s="69" t="s">
        <v>628</v>
      </c>
      <c r="K275" s="70" t="s">
        <v>628</v>
      </c>
      <c r="L275" s="68">
        <v>3850</v>
      </c>
      <c r="M275" s="110" t="s">
        <v>629</v>
      </c>
      <c r="N275" s="110" t="s">
        <v>629</v>
      </c>
      <c r="O275" s="110" t="s">
        <v>629</v>
      </c>
      <c r="P275" s="110" t="s">
        <v>629</v>
      </c>
    </row>
    <row r="276" spans="1:16" s="64" customFormat="1" ht="14.1" customHeight="1">
      <c r="A276" s="64">
        <v>270</v>
      </c>
      <c r="B276" s="85"/>
      <c r="C276" s="93" t="s">
        <v>416</v>
      </c>
      <c r="D276" s="93" t="s">
        <v>969</v>
      </c>
      <c r="E276" s="93" t="s">
        <v>983</v>
      </c>
      <c r="F276" s="87" t="s">
        <v>181</v>
      </c>
      <c r="G276" s="96" t="s">
        <v>178</v>
      </c>
      <c r="H276" s="96" t="s">
        <v>385</v>
      </c>
      <c r="I276" s="69">
        <v>1950</v>
      </c>
      <c r="J276" s="69">
        <v>2700</v>
      </c>
      <c r="K276" s="70" t="s">
        <v>628</v>
      </c>
      <c r="L276" s="68">
        <v>3170</v>
      </c>
      <c r="M276" s="110" t="s">
        <v>629</v>
      </c>
      <c r="N276" s="110" t="s">
        <v>629</v>
      </c>
      <c r="O276" s="110" t="s">
        <v>629</v>
      </c>
      <c r="P276" s="110" t="s">
        <v>3242</v>
      </c>
    </row>
    <row r="277" spans="1:16" s="64" customFormat="1" ht="14.1" customHeight="1">
      <c r="A277" s="64">
        <v>271</v>
      </c>
      <c r="B277" s="85"/>
      <c r="C277" s="93" t="s">
        <v>416</v>
      </c>
      <c r="D277" s="93" t="s">
        <v>969</v>
      </c>
      <c r="E277" s="93" t="s">
        <v>157</v>
      </c>
      <c r="F277" s="87" t="s">
        <v>418</v>
      </c>
      <c r="G277" s="96" t="s">
        <v>984</v>
      </c>
      <c r="H277" s="96" t="s">
        <v>382</v>
      </c>
      <c r="I277" s="69" t="s">
        <v>628</v>
      </c>
      <c r="J277" s="69" t="s">
        <v>628</v>
      </c>
      <c r="K277" s="70" t="s">
        <v>628</v>
      </c>
      <c r="L277" s="68">
        <v>6980</v>
      </c>
      <c r="M277" s="110" t="s">
        <v>629</v>
      </c>
      <c r="N277" s="110" t="s">
        <v>629</v>
      </c>
      <c r="O277" s="110" t="s">
        <v>629</v>
      </c>
      <c r="P277" s="110" t="s">
        <v>629</v>
      </c>
    </row>
    <row r="278" spans="1:16" s="64" customFormat="1" ht="14.1" customHeight="1">
      <c r="A278" s="64">
        <v>272</v>
      </c>
      <c r="B278" s="85"/>
      <c r="C278" s="93" t="s">
        <v>416</v>
      </c>
      <c r="D278" s="93" t="s">
        <v>969</v>
      </c>
      <c r="E278" s="93"/>
      <c r="F278" s="87" t="s">
        <v>418</v>
      </c>
      <c r="G278" s="96" t="s">
        <v>985</v>
      </c>
      <c r="H278" s="96" t="s">
        <v>385</v>
      </c>
      <c r="I278" s="69">
        <v>6000</v>
      </c>
      <c r="J278" s="69">
        <v>5500</v>
      </c>
      <c r="K278" s="70" t="s">
        <v>628</v>
      </c>
      <c r="L278" s="68">
        <v>4700</v>
      </c>
      <c r="M278" s="110" t="s">
        <v>3795</v>
      </c>
      <c r="N278" s="110" t="s">
        <v>629</v>
      </c>
      <c r="O278" s="110" t="s">
        <v>629</v>
      </c>
      <c r="P278" s="110" t="s">
        <v>3038</v>
      </c>
    </row>
    <row r="279" spans="1:16" s="64" customFormat="1" ht="14.1" customHeight="1">
      <c r="A279" s="64">
        <v>273</v>
      </c>
      <c r="B279" s="85"/>
      <c r="C279" s="93" t="s">
        <v>416</v>
      </c>
      <c r="D279" s="93" t="s">
        <v>969</v>
      </c>
      <c r="E279" s="93" t="s">
        <v>986</v>
      </c>
      <c r="F279" s="87" t="s">
        <v>418</v>
      </c>
      <c r="G279" s="96" t="s">
        <v>182</v>
      </c>
      <c r="H279" s="96" t="s">
        <v>653</v>
      </c>
      <c r="I279" s="69">
        <v>13200</v>
      </c>
      <c r="J279" s="69" t="s">
        <v>628</v>
      </c>
      <c r="K279" s="70" t="s">
        <v>628</v>
      </c>
      <c r="L279" s="68">
        <v>8380</v>
      </c>
      <c r="M279" s="110" t="s">
        <v>3809</v>
      </c>
      <c r="N279" s="110" t="s">
        <v>629</v>
      </c>
      <c r="O279" s="110" t="s">
        <v>629</v>
      </c>
      <c r="P279" s="110" t="s">
        <v>629</v>
      </c>
    </row>
    <row r="280" spans="1:16" s="64" customFormat="1" ht="14.1" customHeight="1">
      <c r="A280" s="64">
        <v>274</v>
      </c>
      <c r="B280" s="85"/>
      <c r="C280" s="93" t="s">
        <v>416</v>
      </c>
      <c r="D280" s="93" t="s">
        <v>969</v>
      </c>
      <c r="E280" s="92"/>
      <c r="F280" s="87" t="s">
        <v>418</v>
      </c>
      <c r="G280" s="96" t="s">
        <v>987</v>
      </c>
      <c r="H280" s="96" t="s">
        <v>655</v>
      </c>
      <c r="I280" s="69">
        <v>12000</v>
      </c>
      <c r="J280" s="69" t="s">
        <v>628</v>
      </c>
      <c r="K280" s="70" t="s">
        <v>628</v>
      </c>
      <c r="L280" s="68" t="s">
        <v>628</v>
      </c>
      <c r="M280" s="110" t="s">
        <v>629</v>
      </c>
      <c r="N280" s="110" t="s">
        <v>629</v>
      </c>
      <c r="O280" s="110" t="s">
        <v>629</v>
      </c>
      <c r="P280" s="110" t="s">
        <v>629</v>
      </c>
    </row>
    <row r="281" spans="1:16" s="64" customFormat="1" ht="14.1" customHeight="1">
      <c r="A281" s="64">
        <v>275</v>
      </c>
      <c r="B281" s="85"/>
      <c r="C281" s="93" t="s">
        <v>416</v>
      </c>
      <c r="D281" s="93" t="s">
        <v>969</v>
      </c>
      <c r="E281" s="93" t="s">
        <v>983</v>
      </c>
      <c r="F281" s="87" t="s">
        <v>418</v>
      </c>
      <c r="G281" s="96" t="s">
        <v>178</v>
      </c>
      <c r="H281" s="96" t="s">
        <v>385</v>
      </c>
      <c r="I281" s="69" t="s">
        <v>628</v>
      </c>
      <c r="J281" s="69" t="s">
        <v>628</v>
      </c>
      <c r="K281" s="70" t="s">
        <v>628</v>
      </c>
      <c r="L281" s="68">
        <v>9320</v>
      </c>
      <c r="M281" s="110" t="s">
        <v>629</v>
      </c>
      <c r="N281" s="110" t="s">
        <v>629</v>
      </c>
      <c r="O281" s="110" t="s">
        <v>629</v>
      </c>
      <c r="P281" s="110" t="s">
        <v>3242</v>
      </c>
    </row>
    <row r="282" spans="1:16" s="64" customFormat="1" ht="14.1" customHeight="1">
      <c r="A282" s="64">
        <v>276</v>
      </c>
      <c r="B282" s="85"/>
      <c r="C282" s="93" t="s">
        <v>416</v>
      </c>
      <c r="D282" s="93" t="s">
        <v>969</v>
      </c>
      <c r="E282" s="93" t="s">
        <v>979</v>
      </c>
      <c r="F282" s="87" t="s">
        <v>418</v>
      </c>
      <c r="G282" s="96" t="s">
        <v>980</v>
      </c>
      <c r="H282" s="96" t="s">
        <v>653</v>
      </c>
      <c r="I282" s="69">
        <v>9950</v>
      </c>
      <c r="J282" s="69" t="s">
        <v>628</v>
      </c>
      <c r="K282" s="68">
        <v>14400</v>
      </c>
      <c r="L282" s="68">
        <v>14400</v>
      </c>
      <c r="M282" s="111" t="s">
        <v>4713</v>
      </c>
      <c r="N282" s="110" t="s">
        <v>629</v>
      </c>
      <c r="O282" s="110" t="s">
        <v>3100</v>
      </c>
      <c r="P282" s="110" t="s">
        <v>3100</v>
      </c>
    </row>
    <row r="283" spans="1:16" s="64" customFormat="1" ht="14.1" customHeight="1">
      <c r="A283" s="64">
        <v>277</v>
      </c>
      <c r="B283" s="85"/>
      <c r="C283" s="93" t="s">
        <v>416</v>
      </c>
      <c r="D283" s="93" t="s">
        <v>969</v>
      </c>
      <c r="E283" s="93"/>
      <c r="F283" s="87" t="s">
        <v>418</v>
      </c>
      <c r="G283" s="96" t="s">
        <v>988</v>
      </c>
      <c r="H283" s="96" t="s">
        <v>385</v>
      </c>
      <c r="I283" s="69" t="s">
        <v>628</v>
      </c>
      <c r="J283" s="69" t="s">
        <v>628</v>
      </c>
      <c r="K283" s="70" t="s">
        <v>628</v>
      </c>
      <c r="L283" s="68" t="s">
        <v>628</v>
      </c>
      <c r="M283" s="110" t="s">
        <v>629</v>
      </c>
      <c r="N283" s="110" t="s">
        <v>629</v>
      </c>
      <c r="O283" s="110" t="s">
        <v>629</v>
      </c>
      <c r="P283" s="110" t="s">
        <v>629</v>
      </c>
    </row>
    <row r="284" spans="1:16" s="64" customFormat="1" ht="14.1" customHeight="1">
      <c r="A284" s="64">
        <v>278</v>
      </c>
      <c r="B284" s="85"/>
      <c r="C284" s="93" t="s">
        <v>416</v>
      </c>
      <c r="D284" s="93" t="s">
        <v>969</v>
      </c>
      <c r="E284" s="93" t="s">
        <v>989</v>
      </c>
      <c r="F284" s="87" t="s">
        <v>418</v>
      </c>
      <c r="G284" s="96" t="s">
        <v>183</v>
      </c>
      <c r="H284" s="95" t="s">
        <v>810</v>
      </c>
      <c r="I284" s="69">
        <v>4600</v>
      </c>
      <c r="J284" s="69">
        <v>4200</v>
      </c>
      <c r="K284" s="70" t="s">
        <v>628</v>
      </c>
      <c r="L284" s="70">
        <v>5400</v>
      </c>
      <c r="M284" s="110" t="s">
        <v>3810</v>
      </c>
      <c r="N284" s="110" t="s">
        <v>629</v>
      </c>
      <c r="O284" s="110" t="s">
        <v>629</v>
      </c>
      <c r="P284" s="110" t="s">
        <v>3038</v>
      </c>
    </row>
    <row r="285" spans="1:16" s="64" customFormat="1" ht="14.1" customHeight="1">
      <c r="A285" s="64">
        <v>279</v>
      </c>
      <c r="B285" s="85"/>
      <c r="C285" s="93" t="s">
        <v>416</v>
      </c>
      <c r="D285" s="93" t="s">
        <v>969</v>
      </c>
      <c r="E285" s="93"/>
      <c r="F285" s="87" t="s">
        <v>418</v>
      </c>
      <c r="G285" s="96" t="s">
        <v>990</v>
      </c>
      <c r="H285" s="95" t="s">
        <v>653</v>
      </c>
      <c r="I285" s="69">
        <v>6900</v>
      </c>
      <c r="J285" s="70" t="s">
        <v>628</v>
      </c>
      <c r="K285" s="70" t="s">
        <v>628</v>
      </c>
      <c r="L285" s="68">
        <v>5400</v>
      </c>
      <c r="M285" s="110"/>
      <c r="N285" s="110" t="s">
        <v>629</v>
      </c>
      <c r="O285" s="110" t="s">
        <v>629</v>
      </c>
      <c r="P285" s="110" t="s">
        <v>3038</v>
      </c>
    </row>
    <row r="286" spans="1:16" s="64" customFormat="1" ht="14.1" customHeight="1">
      <c r="A286" s="64">
        <v>280</v>
      </c>
      <c r="B286" s="85"/>
      <c r="C286" s="93" t="s">
        <v>416</v>
      </c>
      <c r="D286" s="93" t="s">
        <v>969</v>
      </c>
      <c r="E286" s="93" t="s">
        <v>157</v>
      </c>
      <c r="F286" s="87" t="s">
        <v>418</v>
      </c>
      <c r="G286" s="96" t="s">
        <v>984</v>
      </c>
      <c r="H286" s="96" t="s">
        <v>951</v>
      </c>
      <c r="I286" s="69" t="s">
        <v>628</v>
      </c>
      <c r="J286" s="69">
        <v>8700</v>
      </c>
      <c r="K286" s="69" t="s">
        <v>628</v>
      </c>
      <c r="L286" s="68">
        <v>10700</v>
      </c>
      <c r="M286" s="110" t="s">
        <v>629</v>
      </c>
      <c r="N286" s="110" t="s">
        <v>173</v>
      </c>
      <c r="O286" s="110" t="s">
        <v>629</v>
      </c>
      <c r="P286" s="110" t="s">
        <v>629</v>
      </c>
    </row>
    <row r="287" spans="1:16" s="64" customFormat="1" ht="14.1" customHeight="1">
      <c r="A287" s="64">
        <v>281</v>
      </c>
      <c r="B287" s="85"/>
      <c r="C287" s="93" t="s">
        <v>416</v>
      </c>
      <c r="D287" s="93" t="s">
        <v>969</v>
      </c>
      <c r="E287" s="92"/>
      <c r="F287" s="87" t="s">
        <v>418</v>
      </c>
      <c r="G287" s="96" t="s">
        <v>991</v>
      </c>
      <c r="H287" s="96" t="s">
        <v>655</v>
      </c>
      <c r="I287" s="69">
        <v>8900</v>
      </c>
      <c r="J287" s="69" t="s">
        <v>628</v>
      </c>
      <c r="K287" s="70">
        <v>7760</v>
      </c>
      <c r="L287" s="68">
        <v>12000</v>
      </c>
      <c r="M287" s="110"/>
      <c r="N287" s="110" t="s">
        <v>629</v>
      </c>
      <c r="O287" s="110" t="s">
        <v>3537</v>
      </c>
      <c r="P287" s="110" t="s">
        <v>4434</v>
      </c>
    </row>
    <row r="288" spans="1:16" s="64" customFormat="1" ht="14.1" customHeight="1">
      <c r="A288" s="64">
        <v>282</v>
      </c>
      <c r="B288" s="85"/>
      <c r="C288" s="93" t="s">
        <v>416</v>
      </c>
      <c r="D288" s="93" t="s">
        <v>969</v>
      </c>
      <c r="E288" s="92"/>
      <c r="F288" s="87" t="s">
        <v>418</v>
      </c>
      <c r="G288" s="96" t="s">
        <v>992</v>
      </c>
      <c r="H288" s="96" t="s">
        <v>655</v>
      </c>
      <c r="I288" s="69" t="s">
        <v>628</v>
      </c>
      <c r="J288" s="69" t="s">
        <v>628</v>
      </c>
      <c r="K288" s="70" t="s">
        <v>628</v>
      </c>
      <c r="L288" s="69">
        <v>5400</v>
      </c>
      <c r="M288" s="110" t="s">
        <v>629</v>
      </c>
      <c r="N288" s="110" t="s">
        <v>629</v>
      </c>
      <c r="O288" s="110" t="s">
        <v>629</v>
      </c>
      <c r="P288" s="110" t="s">
        <v>3382</v>
      </c>
    </row>
    <row r="289" spans="1:16" s="64" customFormat="1" ht="14.1" customHeight="1">
      <c r="A289" s="64">
        <v>283</v>
      </c>
      <c r="B289" s="85">
        <v>71</v>
      </c>
      <c r="C289" s="93" t="s">
        <v>442</v>
      </c>
      <c r="D289" s="93" t="s">
        <v>993</v>
      </c>
      <c r="E289" s="93"/>
      <c r="F289" s="87" t="s">
        <v>114</v>
      </c>
      <c r="G289" s="96" t="s">
        <v>994</v>
      </c>
      <c r="H289" s="96" t="s">
        <v>406</v>
      </c>
      <c r="I289" s="69">
        <v>9000</v>
      </c>
      <c r="J289" s="69">
        <v>7400</v>
      </c>
      <c r="K289" s="70">
        <v>13780</v>
      </c>
      <c r="L289" s="68">
        <v>9350</v>
      </c>
      <c r="M289" s="110" t="s">
        <v>629</v>
      </c>
      <c r="N289" s="110" t="s">
        <v>629</v>
      </c>
      <c r="O289" s="110" t="s">
        <v>2886</v>
      </c>
      <c r="P289" s="110" t="s">
        <v>629</v>
      </c>
    </row>
    <row r="290" spans="1:16" s="64" customFormat="1" ht="14.1" customHeight="1">
      <c r="A290" s="64">
        <v>284</v>
      </c>
      <c r="B290" s="85"/>
      <c r="C290" s="93" t="s">
        <v>442</v>
      </c>
      <c r="D290" s="93" t="s">
        <v>993</v>
      </c>
      <c r="E290" s="93"/>
      <c r="F290" s="87" t="s">
        <v>288</v>
      </c>
      <c r="G290" s="96" t="s">
        <v>994</v>
      </c>
      <c r="H290" s="96" t="s">
        <v>406</v>
      </c>
      <c r="I290" s="69">
        <v>2500</v>
      </c>
      <c r="J290" s="69">
        <v>2200</v>
      </c>
      <c r="K290" s="70">
        <v>2160</v>
      </c>
      <c r="L290" s="68">
        <v>2500</v>
      </c>
      <c r="M290" s="110" t="s">
        <v>3101</v>
      </c>
      <c r="N290" s="110" t="s">
        <v>3716</v>
      </c>
      <c r="O290" s="110" t="s">
        <v>3102</v>
      </c>
      <c r="P290" s="110" t="s">
        <v>3101</v>
      </c>
    </row>
    <row r="291" spans="1:16" s="64" customFormat="1" ht="14.1" customHeight="1">
      <c r="A291" s="64">
        <v>285</v>
      </c>
      <c r="B291" s="85"/>
      <c r="C291" s="93" t="s">
        <v>442</v>
      </c>
      <c r="D291" s="93" t="s">
        <v>993</v>
      </c>
      <c r="E291" s="93"/>
      <c r="F291" s="87" t="s">
        <v>288</v>
      </c>
      <c r="G291" s="96" t="s">
        <v>995</v>
      </c>
      <c r="H291" s="96" t="s">
        <v>655</v>
      </c>
      <c r="I291" s="69" t="s">
        <v>628</v>
      </c>
      <c r="J291" s="69">
        <v>2300</v>
      </c>
      <c r="K291" s="70">
        <v>2200</v>
      </c>
      <c r="L291" s="68">
        <v>2250</v>
      </c>
      <c r="M291" s="110" t="s">
        <v>629</v>
      </c>
      <c r="N291" s="110" t="s">
        <v>3716</v>
      </c>
      <c r="O291" s="110" t="s">
        <v>3955</v>
      </c>
      <c r="P291" s="110" t="s">
        <v>629</v>
      </c>
    </row>
    <row r="292" spans="1:16" s="64" customFormat="1" ht="14.1" customHeight="1">
      <c r="A292" s="64">
        <v>286</v>
      </c>
      <c r="B292" s="85"/>
      <c r="C292" s="93" t="s">
        <v>442</v>
      </c>
      <c r="D292" s="93" t="s">
        <v>993</v>
      </c>
      <c r="E292" s="93"/>
      <c r="F292" s="87" t="s">
        <v>288</v>
      </c>
      <c r="G292" s="96" t="s">
        <v>994</v>
      </c>
      <c r="H292" s="96" t="s">
        <v>655</v>
      </c>
      <c r="I292" s="69">
        <v>1670</v>
      </c>
      <c r="J292" s="69">
        <v>2100</v>
      </c>
      <c r="K292" s="70">
        <v>1800</v>
      </c>
      <c r="L292" s="68">
        <v>1900</v>
      </c>
      <c r="M292" s="110" t="s">
        <v>629</v>
      </c>
      <c r="N292" s="110" t="s">
        <v>3716</v>
      </c>
      <c r="O292" s="110" t="s">
        <v>2883</v>
      </c>
      <c r="P292" s="110" t="s">
        <v>629</v>
      </c>
    </row>
    <row r="293" spans="1:16" s="64" customFormat="1" ht="14.1" customHeight="1">
      <c r="A293" s="64">
        <v>287</v>
      </c>
      <c r="B293" s="85"/>
      <c r="C293" s="93" t="s">
        <v>442</v>
      </c>
      <c r="D293" s="93" t="s">
        <v>993</v>
      </c>
      <c r="E293" s="93"/>
      <c r="F293" s="87" t="s">
        <v>288</v>
      </c>
      <c r="G293" s="96" t="s">
        <v>996</v>
      </c>
      <c r="H293" s="96" t="s">
        <v>406</v>
      </c>
      <c r="I293" s="69">
        <v>2680</v>
      </c>
      <c r="J293" s="69" t="s">
        <v>628</v>
      </c>
      <c r="K293" s="70" t="s">
        <v>628</v>
      </c>
      <c r="L293" s="68" t="s">
        <v>628</v>
      </c>
      <c r="M293" s="110" t="s">
        <v>3811</v>
      </c>
      <c r="N293" s="110" t="s">
        <v>629</v>
      </c>
      <c r="O293" s="110" t="s">
        <v>629</v>
      </c>
      <c r="P293" s="110" t="s">
        <v>629</v>
      </c>
    </row>
    <row r="294" spans="1:16" s="64" customFormat="1" ht="14.1" customHeight="1">
      <c r="A294" s="64">
        <v>288</v>
      </c>
      <c r="B294" s="106"/>
      <c r="C294" s="93" t="s">
        <v>442</v>
      </c>
      <c r="D294" s="93" t="s">
        <v>993</v>
      </c>
      <c r="E294" s="93"/>
      <c r="F294" s="87" t="s">
        <v>289</v>
      </c>
      <c r="G294" s="96" t="s">
        <v>997</v>
      </c>
      <c r="H294" s="96" t="s">
        <v>998</v>
      </c>
      <c r="I294" s="69" t="s">
        <v>628</v>
      </c>
      <c r="J294" s="69">
        <v>12000</v>
      </c>
      <c r="K294" s="70">
        <v>11000</v>
      </c>
      <c r="L294" s="68">
        <v>11000</v>
      </c>
      <c r="M294" s="110" t="s">
        <v>629</v>
      </c>
      <c r="N294" s="110" t="s">
        <v>629</v>
      </c>
      <c r="O294" s="110" t="s">
        <v>2884</v>
      </c>
      <c r="P294" s="110" t="s">
        <v>629</v>
      </c>
    </row>
    <row r="295" spans="1:16" s="64" customFormat="1" ht="14.1" customHeight="1">
      <c r="A295" s="64">
        <v>289</v>
      </c>
      <c r="B295" s="85"/>
      <c r="C295" s="93" t="s">
        <v>442</v>
      </c>
      <c r="D295" s="93" t="s">
        <v>993</v>
      </c>
      <c r="E295" s="93"/>
      <c r="F295" s="87" t="s">
        <v>999</v>
      </c>
      <c r="G295" s="96" t="s">
        <v>994</v>
      </c>
      <c r="H295" s="96" t="s">
        <v>655</v>
      </c>
      <c r="I295" s="69">
        <v>3150</v>
      </c>
      <c r="J295" s="69">
        <v>3500</v>
      </c>
      <c r="K295" s="70">
        <v>3040</v>
      </c>
      <c r="L295" s="68">
        <v>3400</v>
      </c>
      <c r="M295" s="110" t="s">
        <v>629</v>
      </c>
      <c r="N295" s="110" t="s">
        <v>3717</v>
      </c>
      <c r="O295" s="110" t="s">
        <v>2885</v>
      </c>
      <c r="P295" s="110" t="s">
        <v>629</v>
      </c>
    </row>
    <row r="296" spans="1:16" s="64" customFormat="1" ht="14.1" customHeight="1">
      <c r="A296" s="64">
        <v>290</v>
      </c>
      <c r="B296" s="85"/>
      <c r="C296" s="93" t="s">
        <v>442</v>
      </c>
      <c r="D296" s="93" t="s">
        <v>993</v>
      </c>
      <c r="E296" s="104"/>
      <c r="F296" s="87" t="s">
        <v>999</v>
      </c>
      <c r="G296" s="96" t="s">
        <v>995</v>
      </c>
      <c r="H296" s="96" t="s">
        <v>655</v>
      </c>
      <c r="I296" s="69">
        <v>3800</v>
      </c>
      <c r="J296" s="69">
        <v>3950</v>
      </c>
      <c r="K296" s="70">
        <v>4400</v>
      </c>
      <c r="L296" s="68">
        <v>4100</v>
      </c>
      <c r="M296" s="110" t="s">
        <v>629</v>
      </c>
      <c r="N296" s="110" t="s">
        <v>3717</v>
      </c>
      <c r="O296" s="111" t="s">
        <v>4715</v>
      </c>
      <c r="P296" s="110" t="s">
        <v>629</v>
      </c>
    </row>
    <row r="297" spans="1:16" s="64" customFormat="1" ht="14.1" customHeight="1">
      <c r="A297" s="64">
        <v>291</v>
      </c>
      <c r="B297" s="85"/>
      <c r="C297" s="93" t="s">
        <v>442</v>
      </c>
      <c r="D297" s="93" t="s">
        <v>993</v>
      </c>
      <c r="E297" s="93"/>
      <c r="F297" s="87" t="s">
        <v>999</v>
      </c>
      <c r="G297" s="96" t="s">
        <v>994</v>
      </c>
      <c r="H297" s="96" t="s">
        <v>406</v>
      </c>
      <c r="I297" s="69">
        <v>4700</v>
      </c>
      <c r="J297" s="69">
        <v>3700</v>
      </c>
      <c r="K297" s="68">
        <v>4320</v>
      </c>
      <c r="L297" s="68">
        <v>4320</v>
      </c>
      <c r="M297" s="110" t="s">
        <v>3666</v>
      </c>
      <c r="N297" s="110" t="s">
        <v>3717</v>
      </c>
      <c r="O297" s="110" t="s">
        <v>3102</v>
      </c>
      <c r="P297" s="110" t="s">
        <v>3102</v>
      </c>
    </row>
    <row r="298" spans="1:16" s="64" customFormat="1" ht="14.1" customHeight="1">
      <c r="A298" s="64">
        <v>292</v>
      </c>
      <c r="B298" s="85"/>
      <c r="C298" s="93" t="s">
        <v>442</v>
      </c>
      <c r="D298" s="93" t="s">
        <v>993</v>
      </c>
      <c r="E298" s="104"/>
      <c r="F298" s="87" t="s">
        <v>999</v>
      </c>
      <c r="G298" s="96" t="s">
        <v>995</v>
      </c>
      <c r="H298" s="96" t="s">
        <v>406</v>
      </c>
      <c r="I298" s="69">
        <v>4250</v>
      </c>
      <c r="J298" s="69">
        <v>3900</v>
      </c>
      <c r="K298" s="68">
        <v>4440</v>
      </c>
      <c r="L298" s="68">
        <v>4440</v>
      </c>
      <c r="M298" s="110" t="s">
        <v>3667</v>
      </c>
      <c r="N298" s="110" t="s">
        <v>3717</v>
      </c>
      <c r="O298" s="110" t="s">
        <v>3103</v>
      </c>
      <c r="P298" s="110" t="s">
        <v>3103</v>
      </c>
    </row>
    <row r="299" spans="1:16" s="64" customFormat="1" ht="14.1" customHeight="1">
      <c r="A299" s="64">
        <v>293</v>
      </c>
      <c r="B299" s="85"/>
      <c r="C299" s="93" t="s">
        <v>442</v>
      </c>
      <c r="D299" s="93" t="s">
        <v>993</v>
      </c>
      <c r="E299" s="93" t="s">
        <v>1000</v>
      </c>
      <c r="F299" s="87" t="s">
        <v>999</v>
      </c>
      <c r="G299" s="96" t="s">
        <v>994</v>
      </c>
      <c r="H299" s="96" t="s">
        <v>1001</v>
      </c>
      <c r="I299" s="69" t="s">
        <v>628</v>
      </c>
      <c r="J299" s="69" t="s">
        <v>628</v>
      </c>
      <c r="K299" s="70" t="s">
        <v>628</v>
      </c>
      <c r="L299" s="68" t="s">
        <v>628</v>
      </c>
      <c r="M299" s="110" t="s">
        <v>629</v>
      </c>
      <c r="N299" s="110" t="s">
        <v>629</v>
      </c>
      <c r="O299" s="110" t="s">
        <v>629</v>
      </c>
      <c r="P299" s="110" t="s">
        <v>629</v>
      </c>
    </row>
    <row r="300" spans="1:16" s="64" customFormat="1" ht="14.1" customHeight="1">
      <c r="A300" s="64">
        <v>294</v>
      </c>
      <c r="B300" s="85">
        <v>72</v>
      </c>
      <c r="C300" s="93" t="s">
        <v>442</v>
      </c>
      <c r="D300" s="93" t="s">
        <v>184</v>
      </c>
      <c r="E300" s="93" t="s">
        <v>1002</v>
      </c>
      <c r="F300" s="87" t="s">
        <v>418</v>
      </c>
      <c r="G300" s="96" t="s">
        <v>1003</v>
      </c>
      <c r="H300" s="96" t="s">
        <v>1004</v>
      </c>
      <c r="I300" s="69" t="s">
        <v>628</v>
      </c>
      <c r="J300" s="69" t="s">
        <v>628</v>
      </c>
      <c r="K300" s="70" t="s">
        <v>628</v>
      </c>
      <c r="L300" s="68" t="s">
        <v>628</v>
      </c>
      <c r="M300" s="110" t="s">
        <v>629</v>
      </c>
      <c r="N300" s="110" t="s">
        <v>629</v>
      </c>
      <c r="O300" s="110" t="s">
        <v>629</v>
      </c>
      <c r="P300" s="110" t="s">
        <v>629</v>
      </c>
    </row>
    <row r="301" spans="1:16" s="64" customFormat="1" ht="14.1" customHeight="1">
      <c r="A301" s="64">
        <v>295</v>
      </c>
      <c r="B301" s="85"/>
      <c r="C301" s="93" t="s">
        <v>442</v>
      </c>
      <c r="D301" s="93" t="s">
        <v>184</v>
      </c>
      <c r="E301" s="93" t="s">
        <v>881</v>
      </c>
      <c r="F301" s="87" t="s">
        <v>418</v>
      </c>
      <c r="G301" s="96" t="s">
        <v>1005</v>
      </c>
      <c r="H301" s="96" t="s">
        <v>382</v>
      </c>
      <c r="I301" s="69">
        <v>2980</v>
      </c>
      <c r="J301" s="69" t="s">
        <v>628</v>
      </c>
      <c r="K301" s="69">
        <v>4980</v>
      </c>
      <c r="L301" s="68">
        <v>4480</v>
      </c>
      <c r="M301" s="110"/>
      <c r="N301" s="110" t="s">
        <v>629</v>
      </c>
      <c r="O301" s="110" t="s">
        <v>2887</v>
      </c>
      <c r="P301" s="110" t="s">
        <v>629</v>
      </c>
    </row>
    <row r="302" spans="1:16" s="64" customFormat="1" ht="14.1" customHeight="1">
      <c r="A302" s="64">
        <v>296</v>
      </c>
      <c r="B302" s="85"/>
      <c r="C302" s="93" t="s">
        <v>442</v>
      </c>
      <c r="D302" s="93" t="s">
        <v>184</v>
      </c>
      <c r="E302" s="93"/>
      <c r="F302" s="87" t="s">
        <v>418</v>
      </c>
      <c r="G302" s="96" t="s">
        <v>185</v>
      </c>
      <c r="H302" s="96" t="s">
        <v>1006</v>
      </c>
      <c r="I302" s="69" t="s">
        <v>628</v>
      </c>
      <c r="J302" s="69">
        <v>7410</v>
      </c>
      <c r="K302" s="70" t="s">
        <v>628</v>
      </c>
      <c r="L302" s="68">
        <v>5930</v>
      </c>
      <c r="M302" s="110" t="s">
        <v>629</v>
      </c>
      <c r="N302" s="110" t="s">
        <v>3381</v>
      </c>
      <c r="O302" s="110" t="s">
        <v>629</v>
      </c>
      <c r="P302" s="110" t="s">
        <v>3104</v>
      </c>
    </row>
    <row r="303" spans="1:16" s="64" customFormat="1" ht="14.1" customHeight="1">
      <c r="A303" s="64">
        <v>297</v>
      </c>
      <c r="B303" s="85"/>
      <c r="C303" s="93" t="s">
        <v>442</v>
      </c>
      <c r="D303" s="93" t="s">
        <v>184</v>
      </c>
      <c r="E303" s="93" t="s">
        <v>1007</v>
      </c>
      <c r="F303" s="87" t="s">
        <v>418</v>
      </c>
      <c r="G303" s="96" t="s">
        <v>1008</v>
      </c>
      <c r="H303" s="96" t="s">
        <v>653</v>
      </c>
      <c r="I303" s="69">
        <v>4450</v>
      </c>
      <c r="J303" s="69" t="s">
        <v>628</v>
      </c>
      <c r="K303" s="70" t="s">
        <v>628</v>
      </c>
      <c r="L303" s="68">
        <v>3150</v>
      </c>
      <c r="M303" s="110" t="s">
        <v>3812</v>
      </c>
      <c r="N303" s="110" t="s">
        <v>629</v>
      </c>
      <c r="O303" s="110" t="s">
        <v>629</v>
      </c>
      <c r="P303" s="110" t="s">
        <v>629</v>
      </c>
    </row>
    <row r="304" spans="1:16" s="64" customFormat="1" ht="14.1" customHeight="1">
      <c r="A304" s="64">
        <v>298</v>
      </c>
      <c r="B304" s="85"/>
      <c r="C304" s="93" t="s">
        <v>442</v>
      </c>
      <c r="D304" s="93" t="s">
        <v>184</v>
      </c>
      <c r="E304" s="93" t="s">
        <v>1009</v>
      </c>
      <c r="F304" s="87" t="s">
        <v>418</v>
      </c>
      <c r="G304" s="96" t="s">
        <v>185</v>
      </c>
      <c r="H304" s="96" t="s">
        <v>810</v>
      </c>
      <c r="I304" s="69">
        <v>4600</v>
      </c>
      <c r="J304" s="69">
        <v>3500</v>
      </c>
      <c r="K304" s="70" t="s">
        <v>628</v>
      </c>
      <c r="L304" s="68">
        <v>5780</v>
      </c>
      <c r="M304" s="110" t="s">
        <v>3168</v>
      </c>
      <c r="N304" s="110" t="s">
        <v>3148</v>
      </c>
      <c r="O304" s="110" t="s">
        <v>629</v>
      </c>
      <c r="P304" s="110" t="s">
        <v>3105</v>
      </c>
    </row>
    <row r="305" spans="1:16" s="64" customFormat="1" ht="14.1" customHeight="1">
      <c r="A305" s="64">
        <v>299</v>
      </c>
      <c r="B305" s="85"/>
      <c r="C305" s="93" t="s">
        <v>442</v>
      </c>
      <c r="D305" s="93" t="s">
        <v>184</v>
      </c>
      <c r="E305" s="93" t="s">
        <v>1010</v>
      </c>
      <c r="F305" s="87" t="s">
        <v>418</v>
      </c>
      <c r="G305" s="96" t="s">
        <v>1011</v>
      </c>
      <c r="H305" s="96" t="s">
        <v>653</v>
      </c>
      <c r="I305" s="69" t="s">
        <v>628</v>
      </c>
      <c r="J305" s="69" t="s">
        <v>628</v>
      </c>
      <c r="K305" s="70" t="s">
        <v>628</v>
      </c>
      <c r="L305" s="68">
        <v>4450</v>
      </c>
      <c r="M305" s="110" t="s">
        <v>629</v>
      </c>
      <c r="N305" s="110" t="s">
        <v>629</v>
      </c>
      <c r="O305" s="110" t="s">
        <v>629</v>
      </c>
      <c r="P305" s="110" t="s">
        <v>3038</v>
      </c>
    </row>
    <row r="306" spans="1:16" s="64" customFormat="1" ht="14.1" customHeight="1">
      <c r="A306" s="64">
        <v>300</v>
      </c>
      <c r="B306" s="85"/>
      <c r="C306" s="93" t="s">
        <v>442</v>
      </c>
      <c r="D306" s="93" t="s">
        <v>184</v>
      </c>
      <c r="E306" s="93" t="s">
        <v>1012</v>
      </c>
      <c r="F306" s="87" t="s">
        <v>418</v>
      </c>
      <c r="G306" s="96" t="s">
        <v>1013</v>
      </c>
      <c r="H306" s="96" t="s">
        <v>382</v>
      </c>
      <c r="I306" s="69">
        <v>3250</v>
      </c>
      <c r="J306" s="69" t="s">
        <v>628</v>
      </c>
      <c r="K306" s="70" t="s">
        <v>628</v>
      </c>
      <c r="L306" s="68" t="s">
        <v>628</v>
      </c>
      <c r="M306" s="110" t="s">
        <v>3668</v>
      </c>
      <c r="N306" s="110" t="s">
        <v>629</v>
      </c>
      <c r="O306" s="110" t="s">
        <v>629</v>
      </c>
      <c r="P306" s="110" t="s">
        <v>629</v>
      </c>
    </row>
    <row r="307" spans="1:16" s="64" customFormat="1" ht="14.1" customHeight="1">
      <c r="A307" s="64">
        <v>301</v>
      </c>
      <c r="B307" s="85"/>
      <c r="C307" s="93" t="s">
        <v>442</v>
      </c>
      <c r="D307" s="93" t="s">
        <v>184</v>
      </c>
      <c r="E307" s="93" t="s">
        <v>1014</v>
      </c>
      <c r="F307" s="87" t="s">
        <v>418</v>
      </c>
      <c r="G307" s="96" t="s">
        <v>1015</v>
      </c>
      <c r="H307" s="96" t="s">
        <v>382</v>
      </c>
      <c r="I307" s="69">
        <v>4400</v>
      </c>
      <c r="J307" s="69" t="s">
        <v>628</v>
      </c>
      <c r="K307" s="70" t="s">
        <v>628</v>
      </c>
      <c r="L307" s="68" t="s">
        <v>628</v>
      </c>
      <c r="M307" s="110" t="s">
        <v>3669</v>
      </c>
      <c r="N307" s="110" t="s">
        <v>629</v>
      </c>
      <c r="O307" s="110" t="s">
        <v>629</v>
      </c>
      <c r="P307" s="110" t="s">
        <v>629</v>
      </c>
    </row>
    <row r="308" spans="1:16" s="64" customFormat="1" ht="14.1" customHeight="1">
      <c r="A308" s="64">
        <v>302</v>
      </c>
      <c r="B308" s="85"/>
      <c r="C308" s="93" t="s">
        <v>442</v>
      </c>
      <c r="D308" s="93" t="s">
        <v>184</v>
      </c>
      <c r="E308" s="93" t="s">
        <v>1016</v>
      </c>
      <c r="F308" s="87" t="s">
        <v>418</v>
      </c>
      <c r="G308" s="96" t="s">
        <v>1017</v>
      </c>
      <c r="H308" s="96" t="s">
        <v>382</v>
      </c>
      <c r="I308" s="69">
        <v>4500</v>
      </c>
      <c r="J308" s="69" t="s">
        <v>628</v>
      </c>
      <c r="K308" s="70" t="s">
        <v>628</v>
      </c>
      <c r="L308" s="68" t="s">
        <v>628</v>
      </c>
      <c r="M308" s="110" t="s">
        <v>3670</v>
      </c>
      <c r="N308" s="110" t="s">
        <v>629</v>
      </c>
      <c r="O308" s="110" t="s">
        <v>629</v>
      </c>
      <c r="P308" s="110" t="s">
        <v>629</v>
      </c>
    </row>
    <row r="309" spans="1:16" s="64" customFormat="1" ht="14.1" customHeight="1">
      <c r="A309" s="64">
        <v>303</v>
      </c>
      <c r="B309" s="85"/>
      <c r="C309" s="93" t="s">
        <v>442</v>
      </c>
      <c r="D309" s="93" t="s">
        <v>184</v>
      </c>
      <c r="E309" s="93" t="s">
        <v>1018</v>
      </c>
      <c r="F309" s="87" t="s">
        <v>418</v>
      </c>
      <c r="G309" s="96" t="s">
        <v>1019</v>
      </c>
      <c r="H309" s="96" t="s">
        <v>382</v>
      </c>
      <c r="I309" s="69">
        <v>5400</v>
      </c>
      <c r="J309" s="69" t="s">
        <v>628</v>
      </c>
      <c r="K309" s="70" t="s">
        <v>628</v>
      </c>
      <c r="L309" s="68" t="s">
        <v>628</v>
      </c>
      <c r="M309" s="110" t="s">
        <v>3813</v>
      </c>
      <c r="N309" s="110" t="s">
        <v>629</v>
      </c>
      <c r="O309" s="110" t="s">
        <v>629</v>
      </c>
      <c r="P309" s="110" t="s">
        <v>629</v>
      </c>
    </row>
    <row r="310" spans="1:16" s="64" customFormat="1" ht="14.1" customHeight="1">
      <c r="A310" s="64">
        <v>304</v>
      </c>
      <c r="B310" s="85"/>
      <c r="C310" s="93" t="s">
        <v>442</v>
      </c>
      <c r="D310" s="93" t="s">
        <v>184</v>
      </c>
      <c r="E310" s="93" t="s">
        <v>1020</v>
      </c>
      <c r="F310" s="87" t="s">
        <v>418</v>
      </c>
      <c r="G310" s="96" t="s">
        <v>1021</v>
      </c>
      <c r="H310" s="96" t="s">
        <v>382</v>
      </c>
      <c r="I310" s="69">
        <v>3250</v>
      </c>
      <c r="J310" s="69" t="s">
        <v>628</v>
      </c>
      <c r="K310" s="70" t="s">
        <v>628</v>
      </c>
      <c r="L310" s="68">
        <v>2780</v>
      </c>
      <c r="M310" s="110" t="s">
        <v>3671</v>
      </c>
      <c r="N310" s="110" t="s">
        <v>629</v>
      </c>
      <c r="O310" s="110" t="s">
        <v>629</v>
      </c>
      <c r="P310" s="110" t="s">
        <v>629</v>
      </c>
    </row>
    <row r="311" spans="1:16" s="64" customFormat="1" ht="14.1" customHeight="1">
      <c r="A311" s="64">
        <v>305</v>
      </c>
      <c r="B311" s="85"/>
      <c r="C311" s="93" t="s">
        <v>442</v>
      </c>
      <c r="D311" s="93" t="s">
        <v>184</v>
      </c>
      <c r="E311" s="93" t="s">
        <v>1022</v>
      </c>
      <c r="F311" s="87" t="s">
        <v>418</v>
      </c>
      <c r="G311" s="96" t="s">
        <v>1023</v>
      </c>
      <c r="H311" s="96" t="s">
        <v>382</v>
      </c>
      <c r="I311" s="69">
        <v>5400</v>
      </c>
      <c r="J311" s="69" t="s">
        <v>628</v>
      </c>
      <c r="K311" s="70">
        <v>5740</v>
      </c>
      <c r="L311" s="68" t="s">
        <v>628</v>
      </c>
      <c r="M311" s="110" t="s">
        <v>3672</v>
      </c>
      <c r="N311" s="110" t="s">
        <v>629</v>
      </c>
      <c r="O311" s="110" t="s">
        <v>3956</v>
      </c>
      <c r="P311" s="110" t="s">
        <v>629</v>
      </c>
    </row>
    <row r="312" spans="1:16" s="64" customFormat="1" ht="14.1" customHeight="1">
      <c r="A312" s="64">
        <v>306</v>
      </c>
      <c r="B312" s="85"/>
      <c r="C312" s="93" t="s">
        <v>442</v>
      </c>
      <c r="D312" s="93" t="s">
        <v>184</v>
      </c>
      <c r="E312" s="93" t="s">
        <v>1024</v>
      </c>
      <c r="F312" s="87" t="s">
        <v>418</v>
      </c>
      <c r="G312" s="96" t="s">
        <v>186</v>
      </c>
      <c r="H312" s="95" t="s">
        <v>810</v>
      </c>
      <c r="I312" s="69">
        <v>3580</v>
      </c>
      <c r="J312" s="69" t="s">
        <v>628</v>
      </c>
      <c r="K312" s="69">
        <v>5420</v>
      </c>
      <c r="L312" s="68">
        <v>3490</v>
      </c>
      <c r="M312" s="110" t="s">
        <v>3673</v>
      </c>
      <c r="N312" s="110" t="s">
        <v>629</v>
      </c>
      <c r="O312" s="110" t="s">
        <v>3538</v>
      </c>
      <c r="P312" s="110" t="s">
        <v>4435</v>
      </c>
    </row>
    <row r="313" spans="1:16" s="64" customFormat="1" ht="14.1" customHeight="1">
      <c r="A313" s="64">
        <v>307</v>
      </c>
      <c r="B313" s="85"/>
      <c r="C313" s="93" t="s">
        <v>442</v>
      </c>
      <c r="D313" s="93" t="s">
        <v>184</v>
      </c>
      <c r="E313" s="93" t="s">
        <v>1025</v>
      </c>
      <c r="F313" s="87" t="s">
        <v>418</v>
      </c>
      <c r="G313" s="96" t="s">
        <v>186</v>
      </c>
      <c r="H313" s="95" t="s">
        <v>653</v>
      </c>
      <c r="I313" s="69">
        <v>5400</v>
      </c>
      <c r="J313" s="69" t="s">
        <v>628</v>
      </c>
      <c r="K313" s="70">
        <v>5470</v>
      </c>
      <c r="L313" s="68">
        <v>3100</v>
      </c>
      <c r="M313" s="110" t="s">
        <v>629</v>
      </c>
      <c r="N313" s="110" t="s">
        <v>629</v>
      </c>
      <c r="O313" s="110" t="s">
        <v>3399</v>
      </c>
      <c r="P313" s="110" t="s">
        <v>3038</v>
      </c>
    </row>
    <row r="314" spans="1:16" s="64" customFormat="1" ht="14.1" customHeight="1">
      <c r="A314" s="64">
        <v>308</v>
      </c>
      <c r="B314" s="85"/>
      <c r="C314" s="93" t="s">
        <v>442</v>
      </c>
      <c r="D314" s="93" t="s">
        <v>184</v>
      </c>
      <c r="E314" s="93" t="s">
        <v>1006</v>
      </c>
      <c r="F314" s="87" t="s">
        <v>418</v>
      </c>
      <c r="G314" s="96" t="s">
        <v>1026</v>
      </c>
      <c r="H314" s="96" t="s">
        <v>653</v>
      </c>
      <c r="I314" s="69">
        <v>4000</v>
      </c>
      <c r="J314" s="69" t="s">
        <v>628</v>
      </c>
      <c r="K314" s="70" t="s">
        <v>628</v>
      </c>
      <c r="L314" s="68">
        <v>13440</v>
      </c>
      <c r="M314" s="110" t="s">
        <v>629</v>
      </c>
      <c r="N314" s="110" t="s">
        <v>629</v>
      </c>
      <c r="O314" s="110" t="s">
        <v>629</v>
      </c>
      <c r="P314" s="110" t="s">
        <v>3510</v>
      </c>
    </row>
    <row r="315" spans="1:16" s="64" customFormat="1" ht="14.1" customHeight="1">
      <c r="A315" s="64">
        <v>309</v>
      </c>
      <c r="B315" s="85"/>
      <c r="C315" s="93" t="s">
        <v>442</v>
      </c>
      <c r="D315" s="93" t="s">
        <v>184</v>
      </c>
      <c r="E315" s="93" t="s">
        <v>1006</v>
      </c>
      <c r="F315" s="87" t="s">
        <v>418</v>
      </c>
      <c r="G315" s="96" t="s">
        <v>1027</v>
      </c>
      <c r="H315" s="96" t="s">
        <v>653</v>
      </c>
      <c r="I315" s="69">
        <v>2050</v>
      </c>
      <c r="J315" s="69" t="s">
        <v>628</v>
      </c>
      <c r="K315" s="70" t="s">
        <v>628</v>
      </c>
      <c r="L315" s="68">
        <v>10250</v>
      </c>
      <c r="M315" s="110" t="s">
        <v>629</v>
      </c>
      <c r="N315" s="110" t="s">
        <v>629</v>
      </c>
      <c r="O315" s="110" t="s">
        <v>629</v>
      </c>
      <c r="P315" s="110" t="s">
        <v>3106</v>
      </c>
    </row>
    <row r="316" spans="1:16" s="64" customFormat="1" ht="14.1" customHeight="1">
      <c r="A316" s="64">
        <v>310</v>
      </c>
      <c r="B316" s="85"/>
      <c r="C316" s="93" t="s">
        <v>442</v>
      </c>
      <c r="D316" s="93" t="s">
        <v>184</v>
      </c>
      <c r="E316" s="93" t="s">
        <v>1028</v>
      </c>
      <c r="F316" s="87" t="s">
        <v>139</v>
      </c>
      <c r="G316" s="96" t="s">
        <v>186</v>
      </c>
      <c r="H316" s="95" t="s">
        <v>653</v>
      </c>
      <c r="I316" s="69">
        <v>2700</v>
      </c>
      <c r="J316" s="69" t="s">
        <v>628</v>
      </c>
      <c r="K316" s="70">
        <v>3280</v>
      </c>
      <c r="L316" s="68">
        <v>3150</v>
      </c>
      <c r="M316" s="110" t="s">
        <v>629</v>
      </c>
      <c r="N316" s="110" t="s">
        <v>629</v>
      </c>
      <c r="O316" s="110" t="s">
        <v>3399</v>
      </c>
      <c r="P316" s="110" t="s">
        <v>629</v>
      </c>
    </row>
    <row r="317" spans="1:16" s="64" customFormat="1" ht="14.1" customHeight="1">
      <c r="A317" s="64">
        <v>311</v>
      </c>
      <c r="B317" s="85"/>
      <c r="C317" s="93" t="s">
        <v>442</v>
      </c>
      <c r="D317" s="93" t="s">
        <v>184</v>
      </c>
      <c r="E317" s="93"/>
      <c r="F317" s="87" t="s">
        <v>301</v>
      </c>
      <c r="G317" s="96" t="s">
        <v>186</v>
      </c>
      <c r="H317" s="95" t="s">
        <v>1006</v>
      </c>
      <c r="I317" s="69">
        <v>1350</v>
      </c>
      <c r="J317" s="69">
        <v>1500</v>
      </c>
      <c r="K317" s="70">
        <v>1780</v>
      </c>
      <c r="L317" s="68">
        <v>1580</v>
      </c>
      <c r="M317" s="110" t="s">
        <v>2852</v>
      </c>
      <c r="N317" s="110" t="s">
        <v>3718</v>
      </c>
      <c r="O317" s="110" t="s">
        <v>3957</v>
      </c>
      <c r="P317" s="110" t="s">
        <v>3107</v>
      </c>
    </row>
    <row r="318" spans="1:16" s="64" customFormat="1" ht="14.1" customHeight="1">
      <c r="A318" s="64">
        <v>312</v>
      </c>
      <c r="B318" s="85"/>
      <c r="C318" s="93" t="s">
        <v>442</v>
      </c>
      <c r="D318" s="93" t="s">
        <v>184</v>
      </c>
      <c r="E318" s="93" t="s">
        <v>881</v>
      </c>
      <c r="F318" s="87" t="s">
        <v>418</v>
      </c>
      <c r="G318" s="96" t="s">
        <v>1029</v>
      </c>
      <c r="H318" s="96" t="s">
        <v>382</v>
      </c>
      <c r="I318" s="69">
        <v>3600</v>
      </c>
      <c r="J318" s="69" t="s">
        <v>628</v>
      </c>
      <c r="K318" s="70">
        <v>4980</v>
      </c>
      <c r="L318" s="68">
        <v>3480</v>
      </c>
      <c r="M318" s="110" t="s">
        <v>629</v>
      </c>
      <c r="N318" s="110" t="s">
        <v>629</v>
      </c>
      <c r="O318" s="110" t="s">
        <v>2887</v>
      </c>
      <c r="P318" s="110" t="s">
        <v>3038</v>
      </c>
    </row>
    <row r="319" spans="1:16" s="64" customFormat="1" ht="14.1" customHeight="1">
      <c r="A319" s="64">
        <v>313</v>
      </c>
      <c r="B319" s="85"/>
      <c r="C319" s="93" t="s">
        <v>442</v>
      </c>
      <c r="D319" s="93" t="s">
        <v>184</v>
      </c>
      <c r="E319" s="93"/>
      <c r="F319" s="87" t="s">
        <v>418</v>
      </c>
      <c r="G319" s="96" t="s">
        <v>1030</v>
      </c>
      <c r="H319" s="96" t="s">
        <v>1031</v>
      </c>
      <c r="I319" s="69">
        <v>3880</v>
      </c>
      <c r="J319" s="69">
        <v>3500</v>
      </c>
      <c r="K319" s="70">
        <v>6050</v>
      </c>
      <c r="L319" s="68">
        <v>3720</v>
      </c>
      <c r="M319" s="110" t="s">
        <v>629</v>
      </c>
      <c r="N319" s="110" t="s">
        <v>629</v>
      </c>
      <c r="O319" s="110" t="s">
        <v>3958</v>
      </c>
      <c r="P319" s="110" t="s">
        <v>3038</v>
      </c>
    </row>
    <row r="320" spans="1:16" s="64" customFormat="1" ht="14.1" customHeight="1">
      <c r="A320" s="64">
        <v>314</v>
      </c>
      <c r="B320" s="85"/>
      <c r="C320" s="93" t="s">
        <v>442</v>
      </c>
      <c r="D320" s="93" t="s">
        <v>184</v>
      </c>
      <c r="E320" s="93" t="s">
        <v>394</v>
      </c>
      <c r="F320" s="87" t="s">
        <v>418</v>
      </c>
      <c r="G320" s="96" t="s">
        <v>1032</v>
      </c>
      <c r="H320" s="96" t="s">
        <v>653</v>
      </c>
      <c r="I320" s="69">
        <v>4300</v>
      </c>
      <c r="J320" s="69" t="s">
        <v>628</v>
      </c>
      <c r="K320" s="70" t="s">
        <v>628</v>
      </c>
      <c r="L320" s="68">
        <v>3150</v>
      </c>
      <c r="M320" s="110" t="s">
        <v>629</v>
      </c>
      <c r="N320" s="110" t="s">
        <v>629</v>
      </c>
      <c r="O320" s="110" t="s">
        <v>629</v>
      </c>
      <c r="P320" s="110" t="s">
        <v>3038</v>
      </c>
    </row>
    <row r="321" spans="1:16" s="64" customFormat="1" ht="14.1" customHeight="1">
      <c r="A321" s="64">
        <v>315</v>
      </c>
      <c r="B321" s="85"/>
      <c r="C321" s="93" t="s">
        <v>442</v>
      </c>
      <c r="D321" s="93" t="s">
        <v>184</v>
      </c>
      <c r="E321" s="93" t="s">
        <v>1033</v>
      </c>
      <c r="F321" s="87" t="s">
        <v>418</v>
      </c>
      <c r="G321" s="96" t="s">
        <v>1034</v>
      </c>
      <c r="H321" s="96" t="s">
        <v>653</v>
      </c>
      <c r="I321" s="69">
        <v>5990</v>
      </c>
      <c r="J321" s="69" t="s">
        <v>628</v>
      </c>
      <c r="K321" s="70">
        <v>8250</v>
      </c>
      <c r="L321" s="68">
        <v>3120</v>
      </c>
      <c r="M321" s="110" t="s">
        <v>3674</v>
      </c>
      <c r="N321" s="110" t="s">
        <v>629</v>
      </c>
      <c r="O321" s="110" t="s">
        <v>3959</v>
      </c>
      <c r="P321" s="110" t="s">
        <v>3038</v>
      </c>
    </row>
    <row r="322" spans="1:16" s="64" customFormat="1" ht="14.1" customHeight="1">
      <c r="A322" s="64">
        <v>316</v>
      </c>
      <c r="B322" s="85"/>
      <c r="C322" s="93" t="s">
        <v>442</v>
      </c>
      <c r="D322" s="93" t="s">
        <v>184</v>
      </c>
      <c r="E322" s="93" t="s">
        <v>1035</v>
      </c>
      <c r="F322" s="87" t="s">
        <v>418</v>
      </c>
      <c r="G322" s="96" t="s">
        <v>186</v>
      </c>
      <c r="H322" s="95" t="s">
        <v>653</v>
      </c>
      <c r="I322" s="69">
        <v>4300</v>
      </c>
      <c r="J322" s="69">
        <v>15000</v>
      </c>
      <c r="K322" s="70">
        <v>5470</v>
      </c>
      <c r="L322" s="68">
        <v>3100</v>
      </c>
      <c r="M322" s="110" t="s">
        <v>629</v>
      </c>
      <c r="N322" s="110" t="s">
        <v>3872</v>
      </c>
      <c r="O322" s="110" t="s">
        <v>3399</v>
      </c>
      <c r="P322" s="110" t="s">
        <v>3038</v>
      </c>
    </row>
    <row r="323" spans="1:16" s="64" customFormat="1" ht="14.1" customHeight="1">
      <c r="A323" s="64">
        <v>317</v>
      </c>
      <c r="B323" s="85"/>
      <c r="C323" s="93" t="s">
        <v>442</v>
      </c>
      <c r="D323" s="93" t="s">
        <v>184</v>
      </c>
      <c r="E323" s="93" t="s">
        <v>1036</v>
      </c>
      <c r="F323" s="87" t="s">
        <v>418</v>
      </c>
      <c r="G323" s="96" t="s">
        <v>1023</v>
      </c>
      <c r="H323" s="96" t="s">
        <v>653</v>
      </c>
      <c r="I323" s="69">
        <v>5450</v>
      </c>
      <c r="J323" s="69" t="s">
        <v>628</v>
      </c>
      <c r="K323" s="69">
        <v>8520</v>
      </c>
      <c r="L323" s="68">
        <v>3980</v>
      </c>
      <c r="M323" s="110" t="s">
        <v>629</v>
      </c>
      <c r="N323" s="110" t="s">
        <v>629</v>
      </c>
      <c r="O323" s="110" t="s">
        <v>3960</v>
      </c>
      <c r="P323" s="110" t="s">
        <v>3038</v>
      </c>
    </row>
    <row r="324" spans="1:16" s="64" customFormat="1" ht="14.1" customHeight="1">
      <c r="A324" s="64">
        <v>318</v>
      </c>
      <c r="B324" s="85"/>
      <c r="C324" s="93" t="s">
        <v>442</v>
      </c>
      <c r="D324" s="93" t="s">
        <v>184</v>
      </c>
      <c r="E324" s="93" t="s">
        <v>881</v>
      </c>
      <c r="F324" s="87" t="s">
        <v>116</v>
      </c>
      <c r="G324" s="96" t="s">
        <v>1037</v>
      </c>
      <c r="H324" s="96" t="s">
        <v>382</v>
      </c>
      <c r="I324" s="69">
        <v>2450</v>
      </c>
      <c r="J324" s="69" t="s">
        <v>628</v>
      </c>
      <c r="K324" s="70">
        <v>2980</v>
      </c>
      <c r="L324" s="68">
        <v>2290</v>
      </c>
      <c r="M324" s="110" t="s">
        <v>3675</v>
      </c>
      <c r="N324" s="110" t="s">
        <v>629</v>
      </c>
      <c r="O324" s="110" t="s">
        <v>3539</v>
      </c>
      <c r="P324" s="110" t="s">
        <v>3108</v>
      </c>
    </row>
    <row r="325" spans="1:16" s="64" customFormat="1" ht="14.1" customHeight="1">
      <c r="A325" s="64">
        <v>319</v>
      </c>
      <c r="B325" s="85"/>
      <c r="C325" s="93" t="s">
        <v>442</v>
      </c>
      <c r="D325" s="93" t="s">
        <v>184</v>
      </c>
      <c r="E325" s="93" t="s">
        <v>1038</v>
      </c>
      <c r="F325" s="87" t="s">
        <v>1039</v>
      </c>
      <c r="G325" s="96" t="s">
        <v>266</v>
      </c>
      <c r="H325" s="96" t="s">
        <v>810</v>
      </c>
      <c r="I325" s="69">
        <v>2750</v>
      </c>
      <c r="J325" s="69" t="s">
        <v>628</v>
      </c>
      <c r="K325" s="69">
        <v>3340</v>
      </c>
      <c r="L325" s="68">
        <v>2730</v>
      </c>
      <c r="M325" s="110" t="s">
        <v>3676</v>
      </c>
      <c r="N325" s="110" t="s">
        <v>629</v>
      </c>
      <c r="O325" s="110" t="s">
        <v>3540</v>
      </c>
      <c r="P325" s="110" t="s">
        <v>629</v>
      </c>
    </row>
    <row r="326" spans="1:16" s="64" customFormat="1" ht="14.1" customHeight="1">
      <c r="A326" s="64">
        <v>320</v>
      </c>
      <c r="B326" s="85">
        <v>73</v>
      </c>
      <c r="C326" s="93" t="s">
        <v>1040</v>
      </c>
      <c r="D326" s="93" t="s">
        <v>446</v>
      </c>
      <c r="E326" s="92"/>
      <c r="F326" s="87" t="s">
        <v>166</v>
      </c>
      <c r="G326" s="96" t="s">
        <v>1041</v>
      </c>
      <c r="H326" s="95" t="s">
        <v>382</v>
      </c>
      <c r="I326" s="69">
        <v>2250</v>
      </c>
      <c r="J326" s="69" t="s">
        <v>628</v>
      </c>
      <c r="K326" s="70">
        <v>1990</v>
      </c>
      <c r="L326" s="68">
        <v>2480</v>
      </c>
      <c r="M326" s="110" t="s">
        <v>629</v>
      </c>
      <c r="N326" s="110" t="s">
        <v>629</v>
      </c>
      <c r="O326" s="110" t="s">
        <v>3961</v>
      </c>
      <c r="P326" s="110" t="s">
        <v>629</v>
      </c>
    </row>
    <row r="327" spans="1:16" s="64" customFormat="1" ht="14.1" customHeight="1">
      <c r="A327" s="64">
        <v>321</v>
      </c>
      <c r="B327" s="85">
        <v>74</v>
      </c>
      <c r="C327" s="93" t="s">
        <v>1040</v>
      </c>
      <c r="D327" s="93" t="s">
        <v>1042</v>
      </c>
      <c r="E327" s="93" t="s">
        <v>1043</v>
      </c>
      <c r="F327" s="87" t="s">
        <v>166</v>
      </c>
      <c r="G327" s="95"/>
      <c r="H327" s="95" t="s">
        <v>653</v>
      </c>
      <c r="I327" s="69" t="s">
        <v>628</v>
      </c>
      <c r="J327" s="69">
        <v>6700</v>
      </c>
      <c r="K327" s="70" t="s">
        <v>628</v>
      </c>
      <c r="L327" s="68">
        <v>8100</v>
      </c>
      <c r="M327" s="110" t="s">
        <v>629</v>
      </c>
      <c r="N327" s="110" t="s">
        <v>629</v>
      </c>
      <c r="O327" s="110" t="s">
        <v>629</v>
      </c>
      <c r="P327" s="110" t="s">
        <v>629</v>
      </c>
    </row>
    <row r="328" spans="1:16" s="64" customFormat="1" ht="14.1" customHeight="1">
      <c r="A328" s="64">
        <v>322</v>
      </c>
      <c r="B328" s="85"/>
      <c r="C328" s="93" t="s">
        <v>1040</v>
      </c>
      <c r="D328" s="93" t="s">
        <v>1042</v>
      </c>
      <c r="E328" s="92"/>
      <c r="F328" s="87" t="s">
        <v>166</v>
      </c>
      <c r="G328" s="96" t="s">
        <v>1044</v>
      </c>
      <c r="H328" s="95" t="s">
        <v>382</v>
      </c>
      <c r="I328" s="69">
        <v>6700</v>
      </c>
      <c r="J328" s="69">
        <v>6500</v>
      </c>
      <c r="K328" s="70">
        <v>7980</v>
      </c>
      <c r="L328" s="68">
        <v>7980</v>
      </c>
      <c r="M328" s="110" t="s">
        <v>3677</v>
      </c>
      <c r="N328" s="110" t="s">
        <v>629</v>
      </c>
      <c r="O328" s="110" t="s">
        <v>2888</v>
      </c>
      <c r="P328" s="110" t="s">
        <v>629</v>
      </c>
    </row>
    <row r="329" spans="1:16" s="64" customFormat="1" ht="14.1" customHeight="1">
      <c r="A329" s="64">
        <v>323</v>
      </c>
      <c r="B329" s="85">
        <v>75</v>
      </c>
      <c r="C329" s="93" t="s">
        <v>1040</v>
      </c>
      <c r="D329" s="93" t="s">
        <v>447</v>
      </c>
      <c r="E329" s="92"/>
      <c r="F329" s="87" t="s">
        <v>267</v>
      </c>
      <c r="G329" s="96" t="s">
        <v>1045</v>
      </c>
      <c r="H329" s="95" t="s">
        <v>382</v>
      </c>
      <c r="I329" s="69">
        <v>8900</v>
      </c>
      <c r="J329" s="69" t="s">
        <v>628</v>
      </c>
      <c r="K329" s="70">
        <v>9980</v>
      </c>
      <c r="L329" s="68">
        <v>11500</v>
      </c>
      <c r="M329" s="110" t="s">
        <v>629</v>
      </c>
      <c r="N329" s="110" t="s">
        <v>629</v>
      </c>
      <c r="O329" s="110" t="s">
        <v>3962</v>
      </c>
      <c r="P329" s="110" t="s">
        <v>629</v>
      </c>
    </row>
    <row r="330" spans="1:16" s="64" customFormat="1" ht="14.1" customHeight="1">
      <c r="A330" s="64">
        <v>324</v>
      </c>
      <c r="B330" s="85"/>
      <c r="C330" s="93" t="s">
        <v>1040</v>
      </c>
      <c r="D330" s="93" t="s">
        <v>447</v>
      </c>
      <c r="E330" s="92"/>
      <c r="F330" s="87" t="s">
        <v>166</v>
      </c>
      <c r="G330" s="96"/>
      <c r="H330" s="95" t="s">
        <v>382</v>
      </c>
      <c r="I330" s="69">
        <v>2050</v>
      </c>
      <c r="J330" s="69">
        <v>2200</v>
      </c>
      <c r="K330" s="70">
        <v>2940</v>
      </c>
      <c r="L330" s="68">
        <v>2990</v>
      </c>
      <c r="M330" s="110" t="s">
        <v>3678</v>
      </c>
      <c r="N330" s="110" t="s">
        <v>3719</v>
      </c>
      <c r="O330" s="110" t="s">
        <v>2889</v>
      </c>
      <c r="P330" s="110" t="s">
        <v>629</v>
      </c>
    </row>
    <row r="331" spans="1:16" s="64" customFormat="1" ht="14.1" customHeight="1">
      <c r="A331" s="64">
        <v>325</v>
      </c>
      <c r="B331" s="85"/>
      <c r="C331" s="93" t="s">
        <v>1040</v>
      </c>
      <c r="D331" s="93" t="s">
        <v>447</v>
      </c>
      <c r="E331" s="92"/>
      <c r="F331" s="87" t="s">
        <v>166</v>
      </c>
      <c r="G331" s="96" t="s">
        <v>1046</v>
      </c>
      <c r="H331" s="95" t="s">
        <v>717</v>
      </c>
      <c r="I331" s="69">
        <v>2600</v>
      </c>
      <c r="J331" s="69">
        <v>2500</v>
      </c>
      <c r="K331" s="70">
        <v>3280</v>
      </c>
      <c r="L331" s="68">
        <v>2950</v>
      </c>
      <c r="M331" s="110" t="s">
        <v>629</v>
      </c>
      <c r="N331" s="110" t="s">
        <v>629</v>
      </c>
      <c r="O331" s="110" t="s">
        <v>3963</v>
      </c>
      <c r="P331" s="110" t="s">
        <v>629</v>
      </c>
    </row>
    <row r="332" spans="1:16" s="64" customFormat="1" ht="14.1" customHeight="1">
      <c r="A332" s="64">
        <v>326</v>
      </c>
      <c r="B332" s="85">
        <v>76</v>
      </c>
      <c r="C332" s="93" t="s">
        <v>1040</v>
      </c>
      <c r="D332" s="93" t="s">
        <v>1047</v>
      </c>
      <c r="E332" s="93" t="s">
        <v>1048</v>
      </c>
      <c r="F332" s="87" t="s">
        <v>267</v>
      </c>
      <c r="G332" s="95"/>
      <c r="H332" s="96" t="s">
        <v>636</v>
      </c>
      <c r="I332" s="69" t="s">
        <v>628</v>
      </c>
      <c r="J332" s="69">
        <v>15000</v>
      </c>
      <c r="K332" s="70" t="s">
        <v>628</v>
      </c>
      <c r="L332" s="68">
        <v>15500</v>
      </c>
      <c r="M332" s="110" t="s">
        <v>629</v>
      </c>
      <c r="N332" s="110" t="s">
        <v>629</v>
      </c>
      <c r="O332" s="110" t="s">
        <v>629</v>
      </c>
      <c r="P332" s="110" t="s">
        <v>629</v>
      </c>
    </row>
    <row r="333" spans="1:16" s="64" customFormat="1" ht="14.1" customHeight="1">
      <c r="A333" s="64">
        <v>327</v>
      </c>
      <c r="B333" s="85"/>
      <c r="C333" s="93" t="s">
        <v>1040</v>
      </c>
      <c r="D333" s="93" t="s">
        <v>1047</v>
      </c>
      <c r="E333" s="93" t="s">
        <v>881</v>
      </c>
      <c r="F333" s="87" t="s">
        <v>267</v>
      </c>
      <c r="G333" s="96" t="s">
        <v>1049</v>
      </c>
      <c r="H333" s="96" t="s">
        <v>382</v>
      </c>
      <c r="I333" s="69" t="s">
        <v>628</v>
      </c>
      <c r="J333" s="69">
        <v>16000</v>
      </c>
      <c r="K333" s="70" t="s">
        <v>628</v>
      </c>
      <c r="L333" s="68">
        <v>17000</v>
      </c>
      <c r="M333" s="110" t="s">
        <v>629</v>
      </c>
      <c r="N333" s="110" t="s">
        <v>629</v>
      </c>
      <c r="O333" s="110" t="s">
        <v>629</v>
      </c>
      <c r="P333" s="110" t="s">
        <v>629</v>
      </c>
    </row>
    <row r="334" spans="1:16" s="64" customFormat="1" ht="14.1" customHeight="1">
      <c r="A334" s="64">
        <v>328</v>
      </c>
      <c r="B334" s="86">
        <v>77</v>
      </c>
      <c r="C334" s="105" t="s">
        <v>621</v>
      </c>
      <c r="D334" s="92" t="s">
        <v>1050</v>
      </c>
      <c r="E334" s="92" t="s">
        <v>701</v>
      </c>
      <c r="F334" s="88" t="s">
        <v>125</v>
      </c>
      <c r="G334" s="95" t="s">
        <v>1051</v>
      </c>
      <c r="H334" s="95" t="s">
        <v>395</v>
      </c>
      <c r="I334" s="69" t="s">
        <v>628</v>
      </c>
      <c r="J334" s="69" t="s">
        <v>628</v>
      </c>
      <c r="K334" s="70">
        <v>10420</v>
      </c>
      <c r="L334" s="68" t="s">
        <v>628</v>
      </c>
      <c r="M334" s="110" t="s">
        <v>629</v>
      </c>
      <c r="N334" s="110" t="s">
        <v>629</v>
      </c>
      <c r="O334" s="110" t="s">
        <v>3964</v>
      </c>
      <c r="P334" s="110" t="s">
        <v>629</v>
      </c>
    </row>
    <row r="335" spans="1:16" s="64" customFormat="1" ht="14.1" customHeight="1">
      <c r="A335" s="64">
        <v>329</v>
      </c>
      <c r="B335" s="86"/>
      <c r="C335" s="105" t="s">
        <v>621</v>
      </c>
      <c r="D335" s="92" t="s">
        <v>1050</v>
      </c>
      <c r="E335" s="92" t="s">
        <v>701</v>
      </c>
      <c r="F335" s="88" t="s">
        <v>175</v>
      </c>
      <c r="G335" s="95" t="s">
        <v>1051</v>
      </c>
      <c r="H335" s="95" t="s">
        <v>395</v>
      </c>
      <c r="I335" s="69" t="s">
        <v>628</v>
      </c>
      <c r="J335" s="69" t="s">
        <v>628</v>
      </c>
      <c r="K335" s="70" t="s">
        <v>628</v>
      </c>
      <c r="L335" s="68" t="s">
        <v>628</v>
      </c>
      <c r="M335" s="110" t="s">
        <v>629</v>
      </c>
      <c r="N335" s="110" t="s">
        <v>629</v>
      </c>
      <c r="O335" s="110" t="s">
        <v>629</v>
      </c>
      <c r="P335" s="110" t="s">
        <v>629</v>
      </c>
    </row>
    <row r="336" spans="1:16" s="64" customFormat="1" ht="14.1" customHeight="1">
      <c r="A336" s="64">
        <v>330</v>
      </c>
      <c r="B336" s="86"/>
      <c r="C336" s="105" t="s">
        <v>621</v>
      </c>
      <c r="D336" s="92" t="s">
        <v>1050</v>
      </c>
      <c r="E336" s="92" t="s">
        <v>1052</v>
      </c>
      <c r="F336" s="88" t="s">
        <v>301</v>
      </c>
      <c r="G336" s="95" t="s">
        <v>1053</v>
      </c>
      <c r="H336" s="95" t="s">
        <v>636</v>
      </c>
      <c r="I336" s="69" t="s">
        <v>628</v>
      </c>
      <c r="J336" s="69" t="s">
        <v>628</v>
      </c>
      <c r="K336" s="70" t="s">
        <v>628</v>
      </c>
      <c r="L336" s="68" t="s">
        <v>628</v>
      </c>
      <c r="M336" s="110" t="s">
        <v>629</v>
      </c>
      <c r="N336" s="110" t="s">
        <v>629</v>
      </c>
      <c r="O336" s="110" t="s">
        <v>629</v>
      </c>
      <c r="P336" s="110" t="s">
        <v>629</v>
      </c>
    </row>
    <row r="337" spans="1:16" s="64" customFormat="1" ht="14.1" customHeight="1">
      <c r="A337" s="64">
        <v>331</v>
      </c>
      <c r="B337" s="107">
        <v>78</v>
      </c>
      <c r="C337" s="105" t="s">
        <v>621</v>
      </c>
      <c r="D337" s="105" t="s">
        <v>1054</v>
      </c>
      <c r="E337" s="105"/>
      <c r="F337" s="90" t="s">
        <v>418</v>
      </c>
      <c r="G337" s="99"/>
      <c r="H337" s="100" t="s">
        <v>1055</v>
      </c>
      <c r="I337" s="69" t="s">
        <v>628</v>
      </c>
      <c r="J337" s="69" t="s">
        <v>628</v>
      </c>
      <c r="K337" s="70" t="s">
        <v>628</v>
      </c>
      <c r="L337" s="68">
        <v>12560</v>
      </c>
      <c r="M337" s="110" t="s">
        <v>629</v>
      </c>
      <c r="N337" s="110" t="s">
        <v>629</v>
      </c>
      <c r="O337" s="110" t="s">
        <v>629</v>
      </c>
      <c r="P337" s="110" t="s">
        <v>3109</v>
      </c>
    </row>
    <row r="338" spans="1:16" s="64" customFormat="1" ht="14.1" customHeight="1">
      <c r="A338" s="64">
        <v>332</v>
      </c>
      <c r="B338" s="107"/>
      <c r="C338" s="105" t="s">
        <v>621</v>
      </c>
      <c r="D338" s="105" t="s">
        <v>1054</v>
      </c>
      <c r="E338" s="105"/>
      <c r="F338" s="90" t="s">
        <v>284</v>
      </c>
      <c r="G338" s="99" t="s">
        <v>1056</v>
      </c>
      <c r="H338" s="100" t="s">
        <v>395</v>
      </c>
      <c r="I338" s="69" t="s">
        <v>628</v>
      </c>
      <c r="J338" s="69" t="s">
        <v>628</v>
      </c>
      <c r="K338" s="70">
        <v>4130</v>
      </c>
      <c r="L338" s="68">
        <v>5900</v>
      </c>
      <c r="M338" s="110" t="s">
        <v>629</v>
      </c>
      <c r="N338" s="110" t="s">
        <v>629</v>
      </c>
      <c r="O338" s="110" t="s">
        <v>3965</v>
      </c>
      <c r="P338" s="110" t="s">
        <v>629</v>
      </c>
    </row>
    <row r="339" spans="1:16" s="64" customFormat="1" ht="14.1" customHeight="1">
      <c r="A339" s="64">
        <v>333</v>
      </c>
      <c r="B339" s="85">
        <v>79</v>
      </c>
      <c r="C339" s="104" t="s">
        <v>1057</v>
      </c>
      <c r="D339" s="104" t="s">
        <v>1058</v>
      </c>
      <c r="E339" s="104"/>
      <c r="F339" s="91" t="s">
        <v>418</v>
      </c>
      <c r="G339" s="96" t="s">
        <v>1059</v>
      </c>
      <c r="H339" s="100" t="s">
        <v>1060</v>
      </c>
      <c r="I339" s="69" t="s">
        <v>628</v>
      </c>
      <c r="J339" s="69" t="s">
        <v>628</v>
      </c>
      <c r="K339" s="70" t="s">
        <v>628</v>
      </c>
      <c r="L339" s="68" t="s">
        <v>628</v>
      </c>
      <c r="M339" s="110" t="s">
        <v>629</v>
      </c>
      <c r="N339" s="110" t="s">
        <v>629</v>
      </c>
      <c r="O339" s="110"/>
      <c r="P339" s="110" t="s">
        <v>629</v>
      </c>
    </row>
    <row r="340" spans="1:16" s="64" customFormat="1" ht="14.1" customHeight="1">
      <c r="A340" s="64">
        <v>334</v>
      </c>
      <c r="B340" s="85">
        <v>80</v>
      </c>
      <c r="C340" s="93" t="s">
        <v>268</v>
      </c>
      <c r="D340" s="93" t="s">
        <v>269</v>
      </c>
      <c r="E340" s="93" t="s">
        <v>1061</v>
      </c>
      <c r="F340" s="87" t="s">
        <v>418</v>
      </c>
      <c r="G340" s="96"/>
      <c r="H340" s="96" t="s">
        <v>1062</v>
      </c>
      <c r="I340" s="69" t="s">
        <v>628</v>
      </c>
      <c r="J340" s="69" t="s">
        <v>628</v>
      </c>
      <c r="K340" s="70">
        <v>15200</v>
      </c>
      <c r="L340" s="68">
        <v>14000</v>
      </c>
      <c r="M340" s="110" t="s">
        <v>629</v>
      </c>
      <c r="N340" s="110" t="s">
        <v>629</v>
      </c>
      <c r="O340" s="110" t="s">
        <v>3966</v>
      </c>
      <c r="P340" s="110" t="s">
        <v>629</v>
      </c>
    </row>
    <row r="341" spans="1:16" s="64" customFormat="1" ht="14.1" customHeight="1">
      <c r="A341" s="64">
        <v>335</v>
      </c>
      <c r="B341" s="85"/>
      <c r="C341" s="93" t="s">
        <v>268</v>
      </c>
      <c r="D341" s="93" t="s">
        <v>269</v>
      </c>
      <c r="E341" s="93" t="s">
        <v>1063</v>
      </c>
      <c r="F341" s="87" t="s">
        <v>418</v>
      </c>
      <c r="G341" s="96"/>
      <c r="H341" s="96" t="s">
        <v>1062</v>
      </c>
      <c r="I341" s="69" t="s">
        <v>628</v>
      </c>
      <c r="J341" s="69" t="s">
        <v>628</v>
      </c>
      <c r="K341" s="70">
        <v>15900</v>
      </c>
      <c r="L341" s="68">
        <v>15900</v>
      </c>
      <c r="M341" s="110" t="s">
        <v>629</v>
      </c>
      <c r="N341" s="110" t="s">
        <v>629</v>
      </c>
      <c r="O341" s="110" t="s">
        <v>3967</v>
      </c>
      <c r="P341" s="110" t="s">
        <v>629</v>
      </c>
    </row>
    <row r="342" spans="1:16" s="64" customFormat="1" ht="14.1" customHeight="1">
      <c r="A342" s="64">
        <v>336</v>
      </c>
      <c r="B342" s="85">
        <v>81</v>
      </c>
      <c r="C342" s="93" t="s">
        <v>268</v>
      </c>
      <c r="D342" s="93" t="s">
        <v>270</v>
      </c>
      <c r="E342" s="93" t="s">
        <v>1064</v>
      </c>
      <c r="F342" s="87" t="s">
        <v>271</v>
      </c>
      <c r="G342" s="95"/>
      <c r="H342" s="96" t="s">
        <v>1062</v>
      </c>
      <c r="I342" s="69">
        <v>290</v>
      </c>
      <c r="J342" s="69" t="s">
        <v>628</v>
      </c>
      <c r="K342" s="70">
        <v>320</v>
      </c>
      <c r="L342" s="68">
        <v>330</v>
      </c>
      <c r="M342" s="110" t="s">
        <v>3679</v>
      </c>
      <c r="N342" s="110" t="s">
        <v>629</v>
      </c>
      <c r="O342" s="110" t="s">
        <v>2890</v>
      </c>
      <c r="P342" s="110" t="s">
        <v>3959</v>
      </c>
    </row>
    <row r="343" spans="1:16" s="64" customFormat="1" ht="14.1" customHeight="1">
      <c r="A343" s="64">
        <v>337</v>
      </c>
      <c r="B343" s="85"/>
      <c r="C343" s="93" t="s">
        <v>268</v>
      </c>
      <c r="D343" s="93" t="s">
        <v>270</v>
      </c>
      <c r="E343" s="93" t="s">
        <v>270</v>
      </c>
      <c r="F343" s="87" t="s">
        <v>272</v>
      </c>
      <c r="G343" s="95"/>
      <c r="H343" s="95" t="s">
        <v>1065</v>
      </c>
      <c r="I343" s="69" t="s">
        <v>628</v>
      </c>
      <c r="J343" s="69" t="s">
        <v>628</v>
      </c>
      <c r="K343" s="70" t="s">
        <v>628</v>
      </c>
      <c r="L343" s="68">
        <v>110</v>
      </c>
      <c r="M343" s="110" t="s">
        <v>629</v>
      </c>
      <c r="N343" s="110" t="s">
        <v>629</v>
      </c>
      <c r="O343" s="110" t="s">
        <v>629</v>
      </c>
      <c r="P343" s="110" t="s">
        <v>4436</v>
      </c>
    </row>
    <row r="344" spans="1:16" s="64" customFormat="1" ht="14.1" customHeight="1">
      <c r="A344" s="64">
        <v>338</v>
      </c>
      <c r="B344" s="85"/>
      <c r="C344" s="93" t="s">
        <v>268</v>
      </c>
      <c r="D344" s="93" t="s">
        <v>270</v>
      </c>
      <c r="E344" s="93" t="s">
        <v>270</v>
      </c>
      <c r="F344" s="87" t="s">
        <v>272</v>
      </c>
      <c r="G344" s="95"/>
      <c r="H344" s="95" t="s">
        <v>1066</v>
      </c>
      <c r="I344" s="69">
        <v>90</v>
      </c>
      <c r="J344" s="69" t="s">
        <v>628</v>
      </c>
      <c r="K344" s="70">
        <v>110</v>
      </c>
      <c r="L344" s="68">
        <v>120</v>
      </c>
      <c r="M344" s="110" t="s">
        <v>3680</v>
      </c>
      <c r="N344" s="110" t="s">
        <v>629</v>
      </c>
      <c r="O344" s="110" t="s">
        <v>2891</v>
      </c>
      <c r="P344" s="110" t="s">
        <v>4437</v>
      </c>
    </row>
    <row r="345" spans="1:16" s="64" customFormat="1" ht="14.1" customHeight="1">
      <c r="A345" s="64">
        <v>339</v>
      </c>
      <c r="B345" s="85"/>
      <c r="C345" s="93" t="s">
        <v>268</v>
      </c>
      <c r="D345" s="93" t="s">
        <v>270</v>
      </c>
      <c r="E345" s="93" t="s">
        <v>1067</v>
      </c>
      <c r="F345" s="87" t="s">
        <v>272</v>
      </c>
      <c r="G345" s="95"/>
      <c r="H345" s="96" t="s">
        <v>1062</v>
      </c>
      <c r="I345" s="69" t="s">
        <v>628</v>
      </c>
      <c r="J345" s="69">
        <v>260</v>
      </c>
      <c r="K345" s="70">
        <v>140</v>
      </c>
      <c r="L345" s="70" t="s">
        <v>628</v>
      </c>
      <c r="M345" s="110" t="s">
        <v>629</v>
      </c>
      <c r="N345" s="110" t="s">
        <v>3873</v>
      </c>
      <c r="O345" s="111" t="s">
        <v>3968</v>
      </c>
      <c r="P345" s="110" t="s">
        <v>629</v>
      </c>
    </row>
    <row r="346" spans="1:16" s="64" customFormat="1" ht="14.1" customHeight="1">
      <c r="A346" s="64">
        <v>340</v>
      </c>
      <c r="B346" s="85"/>
      <c r="C346" s="93" t="s">
        <v>268</v>
      </c>
      <c r="D346" s="93" t="s">
        <v>270</v>
      </c>
      <c r="E346" s="93" t="s">
        <v>270</v>
      </c>
      <c r="F346" s="87" t="s">
        <v>272</v>
      </c>
      <c r="G346" s="95"/>
      <c r="H346" s="95" t="s">
        <v>1068</v>
      </c>
      <c r="I346" s="69" t="s">
        <v>628</v>
      </c>
      <c r="J346" s="69" t="s">
        <v>628</v>
      </c>
      <c r="K346" s="70">
        <v>110</v>
      </c>
      <c r="L346" s="68">
        <v>120</v>
      </c>
      <c r="M346" s="110" t="s">
        <v>629</v>
      </c>
      <c r="N346" s="110" t="s">
        <v>629</v>
      </c>
      <c r="O346" s="110" t="s">
        <v>3969</v>
      </c>
      <c r="P346" s="110" t="s">
        <v>4438</v>
      </c>
    </row>
    <row r="347" spans="1:16" s="64" customFormat="1" ht="14.1" customHeight="1">
      <c r="A347" s="64">
        <v>341</v>
      </c>
      <c r="B347" s="85"/>
      <c r="C347" s="93" t="s">
        <v>268</v>
      </c>
      <c r="D347" s="93" t="s">
        <v>270</v>
      </c>
      <c r="E347" s="93" t="s">
        <v>1069</v>
      </c>
      <c r="F347" s="87" t="s">
        <v>273</v>
      </c>
      <c r="G347" s="95"/>
      <c r="H347" s="96" t="s">
        <v>1066</v>
      </c>
      <c r="I347" s="69" t="s">
        <v>628</v>
      </c>
      <c r="J347" s="69" t="s">
        <v>628</v>
      </c>
      <c r="K347" s="70">
        <v>400</v>
      </c>
      <c r="L347" s="70">
        <v>400</v>
      </c>
      <c r="M347" s="110" t="s">
        <v>629</v>
      </c>
      <c r="N347" s="110" t="s">
        <v>629</v>
      </c>
      <c r="O347" s="110" t="s">
        <v>3970</v>
      </c>
      <c r="P347" s="110" t="s">
        <v>4439</v>
      </c>
    </row>
    <row r="348" spans="1:16" s="64" customFormat="1" ht="14.1" customHeight="1">
      <c r="A348" s="64">
        <v>342</v>
      </c>
      <c r="B348" s="85"/>
      <c r="C348" s="93" t="s">
        <v>268</v>
      </c>
      <c r="D348" s="93" t="s">
        <v>270</v>
      </c>
      <c r="E348" s="93" t="s">
        <v>1070</v>
      </c>
      <c r="F348" s="87" t="s">
        <v>273</v>
      </c>
      <c r="G348" s="95"/>
      <c r="H348" s="96" t="s">
        <v>1068</v>
      </c>
      <c r="I348" s="69">
        <v>440</v>
      </c>
      <c r="J348" s="69">
        <v>360</v>
      </c>
      <c r="K348" s="70">
        <v>440</v>
      </c>
      <c r="L348" s="68">
        <v>440</v>
      </c>
      <c r="M348" s="110" t="s">
        <v>3681</v>
      </c>
      <c r="N348" s="110" t="s">
        <v>3720</v>
      </c>
      <c r="O348" s="110" t="s">
        <v>3541</v>
      </c>
      <c r="P348" s="110" t="s">
        <v>4440</v>
      </c>
    </row>
    <row r="349" spans="1:16" s="64" customFormat="1" ht="14.1" customHeight="1">
      <c r="A349" s="64">
        <v>343</v>
      </c>
      <c r="B349" s="85"/>
      <c r="C349" s="93" t="s">
        <v>268</v>
      </c>
      <c r="D349" s="93" t="s">
        <v>270</v>
      </c>
      <c r="E349" s="93" t="s">
        <v>1071</v>
      </c>
      <c r="F349" s="87" t="s">
        <v>273</v>
      </c>
      <c r="G349" s="95"/>
      <c r="H349" s="96" t="s">
        <v>1062</v>
      </c>
      <c r="I349" s="69" t="s">
        <v>3787</v>
      </c>
      <c r="J349" s="69" t="s">
        <v>628</v>
      </c>
      <c r="K349" s="70" t="s">
        <v>628</v>
      </c>
      <c r="L349" s="68">
        <v>350</v>
      </c>
      <c r="M349" s="110" t="s">
        <v>629</v>
      </c>
      <c r="N349" s="110" t="s">
        <v>629</v>
      </c>
      <c r="O349" s="110" t="s">
        <v>629</v>
      </c>
      <c r="P349" s="110" t="s">
        <v>4441</v>
      </c>
    </row>
    <row r="350" spans="1:16" s="64" customFormat="1" ht="14.1" customHeight="1">
      <c r="A350" s="64">
        <v>344</v>
      </c>
      <c r="B350" s="85"/>
      <c r="C350" s="93" t="s">
        <v>268</v>
      </c>
      <c r="D350" s="93" t="s">
        <v>270</v>
      </c>
      <c r="E350" s="93" t="s">
        <v>1072</v>
      </c>
      <c r="F350" s="87" t="s">
        <v>273</v>
      </c>
      <c r="G350" s="95"/>
      <c r="H350" s="96" t="s">
        <v>1073</v>
      </c>
      <c r="I350" s="69" t="s">
        <v>628</v>
      </c>
      <c r="J350" s="69" t="s">
        <v>628</v>
      </c>
      <c r="K350" s="70" t="s">
        <v>628</v>
      </c>
      <c r="L350" s="68">
        <v>350</v>
      </c>
      <c r="M350" s="110" t="s">
        <v>629</v>
      </c>
      <c r="N350" s="110" t="s">
        <v>629</v>
      </c>
      <c r="O350" s="110" t="s">
        <v>629</v>
      </c>
      <c r="P350" s="110" t="s">
        <v>4441</v>
      </c>
    </row>
    <row r="351" spans="1:16" s="64" customFormat="1" ht="14.1" customHeight="1">
      <c r="A351" s="64">
        <v>345</v>
      </c>
      <c r="B351" s="85"/>
      <c r="C351" s="93" t="s">
        <v>268</v>
      </c>
      <c r="D351" s="93" t="s">
        <v>270</v>
      </c>
      <c r="E351" s="93" t="s">
        <v>1074</v>
      </c>
      <c r="F351" s="88" t="s">
        <v>273</v>
      </c>
      <c r="G351" s="95"/>
      <c r="H351" s="96" t="s">
        <v>1062</v>
      </c>
      <c r="I351" s="69" t="s">
        <v>628</v>
      </c>
      <c r="J351" s="69" t="s">
        <v>628</v>
      </c>
      <c r="K351" s="70">
        <v>300</v>
      </c>
      <c r="L351" s="68">
        <v>350</v>
      </c>
      <c r="M351" s="110" t="s">
        <v>629</v>
      </c>
      <c r="N351" s="110" t="s">
        <v>629</v>
      </c>
      <c r="O351" s="110" t="s">
        <v>3971</v>
      </c>
      <c r="P351" s="110" t="s">
        <v>4441</v>
      </c>
    </row>
    <row r="352" spans="1:16" s="64" customFormat="1" ht="14.1" customHeight="1">
      <c r="A352" s="64">
        <v>346</v>
      </c>
      <c r="B352" s="85"/>
      <c r="C352" s="93" t="s">
        <v>268</v>
      </c>
      <c r="D352" s="93" t="s">
        <v>270</v>
      </c>
      <c r="E352" s="93" t="s">
        <v>1075</v>
      </c>
      <c r="F352" s="87" t="s">
        <v>418</v>
      </c>
      <c r="G352" s="95" t="s">
        <v>299</v>
      </c>
      <c r="H352" s="96" t="s">
        <v>1065</v>
      </c>
      <c r="I352" s="69">
        <v>6750</v>
      </c>
      <c r="J352" s="69">
        <v>7000</v>
      </c>
      <c r="K352" s="70">
        <v>5250</v>
      </c>
      <c r="L352" s="68">
        <v>7500</v>
      </c>
      <c r="M352" s="110" t="s">
        <v>3814</v>
      </c>
      <c r="N352" s="110" t="s">
        <v>3874</v>
      </c>
      <c r="O352" s="111" t="s">
        <v>4716</v>
      </c>
      <c r="P352" s="110" t="s">
        <v>3511</v>
      </c>
    </row>
    <row r="353" spans="1:16" s="64" customFormat="1" ht="14.1" customHeight="1">
      <c r="A353" s="64">
        <v>347</v>
      </c>
      <c r="B353" s="85"/>
      <c r="C353" s="93" t="s">
        <v>268</v>
      </c>
      <c r="D353" s="93" t="s">
        <v>270</v>
      </c>
      <c r="E353" s="93" t="s">
        <v>1064</v>
      </c>
      <c r="F353" s="87" t="s">
        <v>418</v>
      </c>
      <c r="G353" s="95"/>
      <c r="H353" s="96" t="s">
        <v>1062</v>
      </c>
      <c r="I353" s="69">
        <v>7300</v>
      </c>
      <c r="J353" s="69" t="s">
        <v>628</v>
      </c>
      <c r="K353" s="70" t="s">
        <v>628</v>
      </c>
      <c r="L353" s="68">
        <v>8250</v>
      </c>
      <c r="M353" s="110" t="s">
        <v>3679</v>
      </c>
      <c r="N353" s="110" t="s">
        <v>629</v>
      </c>
      <c r="O353" s="110" t="s">
        <v>629</v>
      </c>
      <c r="P353" s="110" t="s">
        <v>3959</v>
      </c>
    </row>
    <row r="354" spans="1:16" s="64" customFormat="1" ht="14.1" customHeight="1">
      <c r="A354" s="64">
        <v>348</v>
      </c>
      <c r="B354" s="85">
        <v>82</v>
      </c>
      <c r="C354" s="93" t="s">
        <v>268</v>
      </c>
      <c r="D354" s="104" t="s">
        <v>1076</v>
      </c>
      <c r="E354" s="104"/>
      <c r="F354" s="87" t="s">
        <v>1077</v>
      </c>
      <c r="G354" s="96" t="s">
        <v>1078</v>
      </c>
      <c r="H354" s="96" t="s">
        <v>1062</v>
      </c>
      <c r="I354" s="69">
        <v>730</v>
      </c>
      <c r="J354" s="69">
        <v>850</v>
      </c>
      <c r="K354" s="70">
        <v>680</v>
      </c>
      <c r="L354" s="68">
        <v>730</v>
      </c>
      <c r="M354" s="110" t="s">
        <v>629</v>
      </c>
      <c r="N354" s="110" t="s">
        <v>629</v>
      </c>
      <c r="O354" s="110" t="s">
        <v>3972</v>
      </c>
      <c r="P354" s="110" t="s">
        <v>4442</v>
      </c>
    </row>
    <row r="355" spans="1:16" s="64" customFormat="1" ht="14.1" customHeight="1">
      <c r="A355" s="64">
        <v>349</v>
      </c>
      <c r="B355" s="85"/>
      <c r="C355" s="93" t="s">
        <v>268</v>
      </c>
      <c r="D355" s="104" t="s">
        <v>1076</v>
      </c>
      <c r="E355" s="104"/>
      <c r="F355" s="87" t="s">
        <v>418</v>
      </c>
      <c r="G355" s="96" t="s">
        <v>1079</v>
      </c>
      <c r="H355" s="96" t="s">
        <v>1062</v>
      </c>
      <c r="I355" s="69" t="s">
        <v>628</v>
      </c>
      <c r="J355" s="69" t="s">
        <v>628</v>
      </c>
      <c r="K355" s="70" t="s">
        <v>628</v>
      </c>
      <c r="L355" s="68">
        <v>8100</v>
      </c>
      <c r="M355" s="110" t="s">
        <v>629</v>
      </c>
      <c r="N355" s="110" t="s">
        <v>629</v>
      </c>
      <c r="O355" s="110" t="s">
        <v>629</v>
      </c>
      <c r="P355" s="110" t="s">
        <v>3110</v>
      </c>
    </row>
    <row r="356" spans="1:16" s="64" customFormat="1" ht="14.1" customHeight="1">
      <c r="A356" s="64">
        <v>350</v>
      </c>
      <c r="B356" s="85"/>
      <c r="C356" s="93" t="s">
        <v>268</v>
      </c>
      <c r="D356" s="104" t="s">
        <v>1076</v>
      </c>
      <c r="E356" s="104"/>
      <c r="F356" s="87" t="s">
        <v>999</v>
      </c>
      <c r="G356" s="96"/>
      <c r="H356" s="96" t="s">
        <v>1062</v>
      </c>
      <c r="I356" s="69">
        <v>2520</v>
      </c>
      <c r="J356" s="69">
        <v>2600</v>
      </c>
      <c r="K356" s="70">
        <v>2520</v>
      </c>
      <c r="L356" s="68">
        <v>2520</v>
      </c>
      <c r="M356" s="110" t="s">
        <v>629</v>
      </c>
      <c r="N356" s="110" t="s">
        <v>629</v>
      </c>
      <c r="O356" s="110" t="s">
        <v>3400</v>
      </c>
      <c r="P356" s="110" t="s">
        <v>629</v>
      </c>
    </row>
    <row r="357" spans="1:16" s="64" customFormat="1" ht="14.1" customHeight="1">
      <c r="A357" s="64">
        <v>351</v>
      </c>
      <c r="B357" s="85"/>
      <c r="C357" s="93" t="s">
        <v>268</v>
      </c>
      <c r="D357" s="104" t="s">
        <v>1076</v>
      </c>
      <c r="E357" s="104"/>
      <c r="F357" s="87" t="s">
        <v>999</v>
      </c>
      <c r="G357" s="96"/>
      <c r="H357" s="96" t="s">
        <v>1066</v>
      </c>
      <c r="I357" s="69">
        <v>2500</v>
      </c>
      <c r="J357" s="69">
        <v>2200</v>
      </c>
      <c r="K357" s="70">
        <v>2460</v>
      </c>
      <c r="L357" s="68">
        <v>2550</v>
      </c>
      <c r="M357" s="110" t="s">
        <v>629</v>
      </c>
      <c r="N357" s="110" t="s">
        <v>629</v>
      </c>
      <c r="O357" s="110" t="s">
        <v>3973</v>
      </c>
      <c r="P357" s="110" t="s">
        <v>629</v>
      </c>
    </row>
    <row r="358" spans="1:16" s="64" customFormat="1" ht="14.1" customHeight="1">
      <c r="A358" s="64">
        <v>352</v>
      </c>
      <c r="B358" s="85">
        <v>83</v>
      </c>
      <c r="C358" s="93" t="s">
        <v>268</v>
      </c>
      <c r="D358" s="93" t="s">
        <v>274</v>
      </c>
      <c r="E358" s="93" t="s">
        <v>1080</v>
      </c>
      <c r="F358" s="87" t="s">
        <v>175</v>
      </c>
      <c r="G358" s="96" t="s">
        <v>1081</v>
      </c>
      <c r="H358" s="96" t="s">
        <v>1062</v>
      </c>
      <c r="I358" s="69">
        <v>22200</v>
      </c>
      <c r="J358" s="69" t="s">
        <v>628</v>
      </c>
      <c r="K358" s="70" t="s">
        <v>628</v>
      </c>
      <c r="L358" s="68">
        <v>22200</v>
      </c>
      <c r="M358" s="110" t="s">
        <v>629</v>
      </c>
      <c r="N358" s="110" t="s">
        <v>629</v>
      </c>
      <c r="O358" s="110" t="s">
        <v>629</v>
      </c>
      <c r="P358" s="110" t="s">
        <v>629</v>
      </c>
    </row>
    <row r="359" spans="1:16" s="64" customFormat="1" ht="14.1" customHeight="1">
      <c r="A359" s="64">
        <v>353</v>
      </c>
      <c r="B359" s="85"/>
      <c r="C359" s="93" t="s">
        <v>268</v>
      </c>
      <c r="D359" s="93" t="s">
        <v>274</v>
      </c>
      <c r="E359" s="93"/>
      <c r="F359" s="87" t="s">
        <v>1082</v>
      </c>
      <c r="G359" s="96" t="s">
        <v>1083</v>
      </c>
      <c r="H359" s="96" t="s">
        <v>1062</v>
      </c>
      <c r="I359" s="69">
        <v>4200</v>
      </c>
      <c r="J359" s="69">
        <v>3900</v>
      </c>
      <c r="K359" s="70">
        <v>4950</v>
      </c>
      <c r="L359" s="68">
        <v>3980</v>
      </c>
      <c r="M359" s="110" t="s">
        <v>629</v>
      </c>
      <c r="N359" s="110" t="s">
        <v>629</v>
      </c>
      <c r="O359" s="110" t="s">
        <v>3401</v>
      </c>
      <c r="P359" s="110" t="s">
        <v>629</v>
      </c>
    </row>
    <row r="360" spans="1:16" s="64" customFormat="1" ht="14.1" customHeight="1">
      <c r="A360" s="64">
        <v>354</v>
      </c>
      <c r="B360" s="85"/>
      <c r="C360" s="93" t="s">
        <v>268</v>
      </c>
      <c r="D360" s="93" t="s">
        <v>274</v>
      </c>
      <c r="E360" s="93"/>
      <c r="F360" s="87" t="s">
        <v>1082</v>
      </c>
      <c r="G360" s="96" t="s">
        <v>1084</v>
      </c>
      <c r="H360" s="96" t="s">
        <v>1062</v>
      </c>
      <c r="I360" s="69" t="s">
        <v>628</v>
      </c>
      <c r="J360" s="69" t="s">
        <v>628</v>
      </c>
      <c r="K360" s="70" t="s">
        <v>628</v>
      </c>
      <c r="L360" s="68" t="s">
        <v>628</v>
      </c>
      <c r="M360" s="110" t="s">
        <v>629</v>
      </c>
      <c r="N360" s="110" t="s">
        <v>629</v>
      </c>
      <c r="O360" s="110" t="s">
        <v>629</v>
      </c>
      <c r="P360" s="110" t="s">
        <v>629</v>
      </c>
    </row>
    <row r="361" spans="1:16" s="64" customFormat="1" ht="14.1" customHeight="1">
      <c r="A361" s="64">
        <v>355</v>
      </c>
      <c r="B361" s="85"/>
      <c r="C361" s="93" t="s">
        <v>268</v>
      </c>
      <c r="D361" s="93" t="s">
        <v>274</v>
      </c>
      <c r="E361" s="93" t="s">
        <v>1085</v>
      </c>
      <c r="F361" s="87" t="s">
        <v>114</v>
      </c>
      <c r="G361" s="96" t="s">
        <v>1086</v>
      </c>
      <c r="H361" s="96" t="s">
        <v>1062</v>
      </c>
      <c r="I361" s="69">
        <v>23500</v>
      </c>
      <c r="J361" s="69" t="s">
        <v>628</v>
      </c>
      <c r="K361" s="70" t="s">
        <v>628</v>
      </c>
      <c r="L361" s="68">
        <v>19900</v>
      </c>
      <c r="M361" s="110" t="s">
        <v>629</v>
      </c>
      <c r="N361" s="110" t="s">
        <v>629</v>
      </c>
      <c r="O361" s="110" t="s">
        <v>629</v>
      </c>
      <c r="P361" s="110" t="s">
        <v>3111</v>
      </c>
    </row>
    <row r="362" spans="1:16" s="64" customFormat="1" ht="14.1" customHeight="1">
      <c r="A362" s="64">
        <v>356</v>
      </c>
      <c r="B362" s="85"/>
      <c r="C362" s="93" t="s">
        <v>268</v>
      </c>
      <c r="D362" s="93" t="s">
        <v>274</v>
      </c>
      <c r="E362" s="93" t="s">
        <v>1087</v>
      </c>
      <c r="F362" s="87" t="s">
        <v>275</v>
      </c>
      <c r="G362" s="96" t="s">
        <v>276</v>
      </c>
      <c r="H362" s="96" t="s">
        <v>1062</v>
      </c>
      <c r="I362" s="69">
        <v>3500</v>
      </c>
      <c r="J362" s="69">
        <v>3400</v>
      </c>
      <c r="K362" s="70" t="s">
        <v>628</v>
      </c>
      <c r="L362" s="68">
        <v>3500</v>
      </c>
      <c r="M362" s="110" t="s">
        <v>629</v>
      </c>
      <c r="N362" s="110" t="s">
        <v>629</v>
      </c>
      <c r="O362" s="110" t="s">
        <v>629</v>
      </c>
      <c r="P362" s="110" t="s">
        <v>3112</v>
      </c>
    </row>
    <row r="363" spans="1:16" s="64" customFormat="1" ht="14.1" customHeight="1">
      <c r="A363" s="64">
        <v>357</v>
      </c>
      <c r="B363" s="85"/>
      <c r="C363" s="93" t="s">
        <v>268</v>
      </c>
      <c r="D363" s="93" t="s">
        <v>274</v>
      </c>
      <c r="E363" s="93"/>
      <c r="F363" s="87" t="s">
        <v>275</v>
      </c>
      <c r="G363" s="96" t="s">
        <v>1088</v>
      </c>
      <c r="H363" s="96" t="s">
        <v>1062</v>
      </c>
      <c r="I363" s="69">
        <v>3500</v>
      </c>
      <c r="J363" s="69">
        <v>3400</v>
      </c>
      <c r="K363" s="70">
        <v>3300</v>
      </c>
      <c r="L363" s="68">
        <v>3500</v>
      </c>
      <c r="M363" s="110" t="s">
        <v>629</v>
      </c>
      <c r="N363" s="110" t="s">
        <v>629</v>
      </c>
      <c r="O363" s="110" t="s">
        <v>2892</v>
      </c>
      <c r="P363" s="110" t="s">
        <v>3112</v>
      </c>
    </row>
    <row r="364" spans="1:16" s="64" customFormat="1" ht="14.1" customHeight="1">
      <c r="A364" s="64">
        <v>358</v>
      </c>
      <c r="B364" s="85"/>
      <c r="C364" s="93" t="s">
        <v>268</v>
      </c>
      <c r="D364" s="93" t="s">
        <v>274</v>
      </c>
      <c r="E364" s="93" t="s">
        <v>1089</v>
      </c>
      <c r="F364" s="87" t="s">
        <v>275</v>
      </c>
      <c r="G364" s="96" t="s">
        <v>1090</v>
      </c>
      <c r="H364" s="96" t="s">
        <v>1062</v>
      </c>
      <c r="I364" s="69">
        <v>5600</v>
      </c>
      <c r="J364" s="69" t="s">
        <v>628</v>
      </c>
      <c r="K364" s="70" t="s">
        <v>628</v>
      </c>
      <c r="L364" s="68">
        <v>4920</v>
      </c>
      <c r="M364" s="110" t="s">
        <v>629</v>
      </c>
      <c r="N364" s="110" t="s">
        <v>629</v>
      </c>
      <c r="O364" s="110" t="s">
        <v>629</v>
      </c>
      <c r="P364" s="110" t="s">
        <v>629</v>
      </c>
    </row>
    <row r="365" spans="1:16" s="64" customFormat="1" ht="14.1" customHeight="1">
      <c r="A365" s="64">
        <v>359</v>
      </c>
      <c r="B365" s="85"/>
      <c r="C365" s="93" t="s">
        <v>268</v>
      </c>
      <c r="D365" s="93" t="s">
        <v>274</v>
      </c>
      <c r="E365" s="93" t="s">
        <v>1085</v>
      </c>
      <c r="F365" s="87" t="s">
        <v>418</v>
      </c>
      <c r="G365" s="96" t="s">
        <v>1091</v>
      </c>
      <c r="H365" s="96" t="s">
        <v>1062</v>
      </c>
      <c r="I365" s="69" t="s">
        <v>628</v>
      </c>
      <c r="J365" s="69" t="s">
        <v>628</v>
      </c>
      <c r="K365" s="70" t="s">
        <v>628</v>
      </c>
      <c r="L365" s="68" t="s">
        <v>628</v>
      </c>
      <c r="M365" s="110" t="s">
        <v>629</v>
      </c>
      <c r="N365" s="110" t="s">
        <v>629</v>
      </c>
      <c r="O365" s="110" t="s">
        <v>629</v>
      </c>
      <c r="P365" s="110" t="s">
        <v>629</v>
      </c>
    </row>
    <row r="366" spans="1:16" s="64" customFormat="1" ht="14.1" customHeight="1">
      <c r="A366" s="64">
        <v>360</v>
      </c>
      <c r="B366" s="85"/>
      <c r="C366" s="93" t="s">
        <v>268</v>
      </c>
      <c r="D366" s="93" t="s">
        <v>274</v>
      </c>
      <c r="E366" s="93" t="s">
        <v>1092</v>
      </c>
      <c r="F366" s="87" t="s">
        <v>418</v>
      </c>
      <c r="G366" s="97" t="s">
        <v>1093</v>
      </c>
      <c r="H366" s="95" t="s">
        <v>1094</v>
      </c>
      <c r="I366" s="69" t="s">
        <v>628</v>
      </c>
      <c r="J366" s="69" t="s">
        <v>628</v>
      </c>
      <c r="K366" s="70" t="s">
        <v>628</v>
      </c>
      <c r="L366" s="68">
        <v>10000</v>
      </c>
      <c r="M366" s="110" t="s">
        <v>629</v>
      </c>
      <c r="N366" s="110" t="s">
        <v>629</v>
      </c>
      <c r="O366" s="110" t="s">
        <v>629</v>
      </c>
      <c r="P366" s="110" t="s">
        <v>3113</v>
      </c>
    </row>
    <row r="367" spans="1:16" s="64" customFormat="1" ht="14.1" customHeight="1">
      <c r="A367" s="64">
        <v>361</v>
      </c>
      <c r="B367" s="85"/>
      <c r="C367" s="93" t="s">
        <v>268</v>
      </c>
      <c r="D367" s="93" t="s">
        <v>274</v>
      </c>
      <c r="E367" s="93" t="s">
        <v>1085</v>
      </c>
      <c r="F367" s="87" t="s">
        <v>418</v>
      </c>
      <c r="G367" s="96" t="s">
        <v>1095</v>
      </c>
      <c r="H367" s="96" t="s">
        <v>1062</v>
      </c>
      <c r="I367" s="69" t="s">
        <v>628</v>
      </c>
      <c r="J367" s="69" t="s">
        <v>628</v>
      </c>
      <c r="K367" s="70" t="s">
        <v>628</v>
      </c>
      <c r="L367" s="68">
        <v>11480</v>
      </c>
      <c r="M367" s="110" t="s">
        <v>629</v>
      </c>
      <c r="N367" s="110" t="s">
        <v>629</v>
      </c>
      <c r="O367" s="110" t="s">
        <v>629</v>
      </c>
      <c r="P367" s="110" t="s">
        <v>3114</v>
      </c>
    </row>
    <row r="368" spans="1:16" s="64" customFormat="1" ht="14.1" customHeight="1">
      <c r="A368" s="64">
        <v>362</v>
      </c>
      <c r="B368" s="85">
        <v>84</v>
      </c>
      <c r="C368" s="93" t="s">
        <v>268</v>
      </c>
      <c r="D368" s="93" t="s">
        <v>277</v>
      </c>
      <c r="E368" s="93" t="s">
        <v>1096</v>
      </c>
      <c r="F368" s="87" t="s">
        <v>116</v>
      </c>
      <c r="G368" s="96" t="s">
        <v>278</v>
      </c>
      <c r="H368" s="96" t="s">
        <v>1062</v>
      </c>
      <c r="I368" s="69" t="s">
        <v>628</v>
      </c>
      <c r="J368" s="69">
        <v>4500</v>
      </c>
      <c r="K368" s="70">
        <v>4800</v>
      </c>
      <c r="L368" s="68">
        <v>4800</v>
      </c>
      <c r="M368" s="110" t="s">
        <v>629</v>
      </c>
      <c r="N368" s="110" t="s">
        <v>629</v>
      </c>
      <c r="O368" s="110" t="s">
        <v>3270</v>
      </c>
      <c r="P368" s="110" t="s">
        <v>629</v>
      </c>
    </row>
    <row r="369" spans="1:16" s="64" customFormat="1" ht="14.1" customHeight="1">
      <c r="A369" s="64">
        <v>363</v>
      </c>
      <c r="B369" s="85"/>
      <c r="C369" s="93" t="s">
        <v>268</v>
      </c>
      <c r="D369" s="93" t="s">
        <v>277</v>
      </c>
      <c r="E369" s="93" t="s">
        <v>1096</v>
      </c>
      <c r="F369" s="87" t="s">
        <v>418</v>
      </c>
      <c r="G369" s="96" t="s">
        <v>157</v>
      </c>
      <c r="H369" s="96" t="s">
        <v>1062</v>
      </c>
      <c r="I369" s="69">
        <v>8700</v>
      </c>
      <c r="J369" s="69">
        <v>8500</v>
      </c>
      <c r="K369" s="70" t="s">
        <v>628</v>
      </c>
      <c r="L369" s="68">
        <v>6800</v>
      </c>
      <c r="M369" s="110" t="s">
        <v>629</v>
      </c>
      <c r="N369" s="110" t="s">
        <v>629</v>
      </c>
      <c r="O369" s="110" t="s">
        <v>629</v>
      </c>
      <c r="P369" s="110" t="s">
        <v>3038</v>
      </c>
    </row>
    <row r="370" spans="1:16" s="64" customFormat="1" ht="14.1" customHeight="1">
      <c r="A370" s="64">
        <v>364</v>
      </c>
      <c r="B370" s="85"/>
      <c r="C370" s="93" t="s">
        <v>268</v>
      </c>
      <c r="D370" s="93" t="s">
        <v>277</v>
      </c>
      <c r="E370" s="93" t="s">
        <v>1097</v>
      </c>
      <c r="F370" s="87" t="s">
        <v>999</v>
      </c>
      <c r="G370" s="96"/>
      <c r="H370" s="96" t="s">
        <v>1066</v>
      </c>
      <c r="I370" s="69">
        <v>8700</v>
      </c>
      <c r="J370" s="69" t="s">
        <v>628</v>
      </c>
      <c r="K370" s="70" t="s">
        <v>628</v>
      </c>
      <c r="L370" s="68">
        <v>4700</v>
      </c>
      <c r="M370" s="110" t="s">
        <v>629</v>
      </c>
      <c r="N370" s="110" t="s">
        <v>629</v>
      </c>
      <c r="O370" s="110"/>
      <c r="P370" s="110" t="s">
        <v>3038</v>
      </c>
    </row>
    <row r="371" spans="1:16" s="64" customFormat="1" ht="14.1" customHeight="1">
      <c r="A371" s="64">
        <v>365</v>
      </c>
      <c r="B371" s="85">
        <v>85</v>
      </c>
      <c r="C371" s="93" t="s">
        <v>279</v>
      </c>
      <c r="D371" s="93" t="s">
        <v>1098</v>
      </c>
      <c r="E371" s="93" t="s">
        <v>1099</v>
      </c>
      <c r="F371" s="87" t="s">
        <v>164</v>
      </c>
      <c r="G371" s="95"/>
      <c r="H371" s="96" t="s">
        <v>636</v>
      </c>
      <c r="I371" s="69">
        <v>7950</v>
      </c>
      <c r="J371" s="69" t="s">
        <v>628</v>
      </c>
      <c r="K371" s="70" t="s">
        <v>628</v>
      </c>
      <c r="L371" s="68">
        <v>8100</v>
      </c>
      <c r="M371" s="110" t="s">
        <v>629</v>
      </c>
      <c r="N371" s="110" t="s">
        <v>629</v>
      </c>
      <c r="O371" s="110" t="s">
        <v>629</v>
      </c>
      <c r="P371" s="110" t="s">
        <v>3038</v>
      </c>
    </row>
    <row r="372" spans="1:16" s="64" customFormat="1" ht="14.1" customHeight="1">
      <c r="A372" s="64">
        <v>366</v>
      </c>
      <c r="B372" s="85"/>
      <c r="C372" s="93" t="s">
        <v>279</v>
      </c>
      <c r="D372" s="93" t="s">
        <v>1098</v>
      </c>
      <c r="E372" s="93" t="s">
        <v>1100</v>
      </c>
      <c r="F372" s="87" t="s">
        <v>281</v>
      </c>
      <c r="G372" s="96"/>
      <c r="H372" s="96" t="s">
        <v>781</v>
      </c>
      <c r="I372" s="69" t="s">
        <v>628</v>
      </c>
      <c r="J372" s="69" t="s">
        <v>628</v>
      </c>
      <c r="K372" s="70" t="s">
        <v>628</v>
      </c>
      <c r="L372" s="68">
        <v>18400</v>
      </c>
      <c r="M372" s="110" t="s">
        <v>629</v>
      </c>
      <c r="N372" s="110" t="s">
        <v>629</v>
      </c>
      <c r="O372" s="110" t="s">
        <v>629</v>
      </c>
      <c r="P372" s="110" t="s">
        <v>629</v>
      </c>
    </row>
    <row r="373" spans="1:16" s="64" customFormat="1" ht="14.1" customHeight="1">
      <c r="A373" s="64">
        <v>367</v>
      </c>
      <c r="B373" s="85">
        <v>86</v>
      </c>
      <c r="C373" s="93" t="s">
        <v>279</v>
      </c>
      <c r="D373" s="93" t="s">
        <v>280</v>
      </c>
      <c r="E373" s="93" t="s">
        <v>1101</v>
      </c>
      <c r="F373" s="87" t="s">
        <v>281</v>
      </c>
      <c r="G373" s="96"/>
      <c r="H373" s="96" t="s">
        <v>671</v>
      </c>
      <c r="I373" s="69" t="s">
        <v>628</v>
      </c>
      <c r="J373" s="69" t="s">
        <v>628</v>
      </c>
      <c r="K373" s="70" t="s">
        <v>628</v>
      </c>
      <c r="L373" s="68">
        <v>23500</v>
      </c>
      <c r="M373" s="110" t="s">
        <v>629</v>
      </c>
      <c r="N373" s="110" t="s">
        <v>629</v>
      </c>
      <c r="O373" s="110" t="s">
        <v>629</v>
      </c>
      <c r="P373" s="110" t="s">
        <v>3243</v>
      </c>
    </row>
    <row r="374" spans="1:16" s="64" customFormat="1" ht="14.1" customHeight="1">
      <c r="A374" s="64">
        <v>368</v>
      </c>
      <c r="B374" s="85"/>
      <c r="C374" s="93" t="s">
        <v>279</v>
      </c>
      <c r="D374" s="93" t="s">
        <v>280</v>
      </c>
      <c r="E374" s="93"/>
      <c r="F374" s="87" t="s">
        <v>281</v>
      </c>
      <c r="G374" s="96"/>
      <c r="H374" s="98" t="s">
        <v>282</v>
      </c>
      <c r="I374" s="69" t="s">
        <v>628</v>
      </c>
      <c r="J374" s="69" t="s">
        <v>628</v>
      </c>
      <c r="K374" s="70" t="s">
        <v>628</v>
      </c>
      <c r="L374" s="68">
        <v>25300</v>
      </c>
      <c r="M374" s="110" t="s">
        <v>629</v>
      </c>
      <c r="N374" s="110" t="s">
        <v>629</v>
      </c>
      <c r="O374" s="110" t="s">
        <v>629</v>
      </c>
      <c r="P374" s="110" t="s">
        <v>629</v>
      </c>
    </row>
    <row r="375" spans="1:16" s="65" customFormat="1">
      <c r="A375" s="64">
        <v>369</v>
      </c>
      <c r="B375" s="85"/>
      <c r="C375" s="93" t="s">
        <v>279</v>
      </c>
      <c r="D375" s="93" t="s">
        <v>280</v>
      </c>
      <c r="E375" s="93" t="s">
        <v>1102</v>
      </c>
      <c r="F375" s="87" t="s">
        <v>1103</v>
      </c>
      <c r="G375" s="96"/>
      <c r="H375" s="96" t="s">
        <v>668</v>
      </c>
      <c r="I375" s="69" t="s">
        <v>628</v>
      </c>
      <c r="J375" s="69" t="s">
        <v>628</v>
      </c>
      <c r="K375" s="70" t="s">
        <v>628</v>
      </c>
      <c r="L375" s="68">
        <v>22500</v>
      </c>
      <c r="M375" s="111" t="s">
        <v>629</v>
      </c>
      <c r="N375" s="111" t="s">
        <v>629</v>
      </c>
      <c r="O375" s="111" t="s">
        <v>629</v>
      </c>
      <c r="P375" s="111" t="s">
        <v>3244</v>
      </c>
    </row>
    <row r="376" spans="1:16" s="64" customFormat="1" ht="14.1" customHeight="1">
      <c r="A376" s="64">
        <v>370</v>
      </c>
      <c r="B376" s="86"/>
      <c r="C376" s="93" t="s">
        <v>279</v>
      </c>
      <c r="D376" s="93" t="s">
        <v>280</v>
      </c>
      <c r="E376" s="93" t="s">
        <v>1101</v>
      </c>
      <c r="F376" s="87" t="s">
        <v>288</v>
      </c>
      <c r="G376" s="96"/>
      <c r="H376" s="96" t="s">
        <v>671</v>
      </c>
      <c r="I376" s="69" t="s">
        <v>628</v>
      </c>
      <c r="J376" s="69" t="s">
        <v>628</v>
      </c>
      <c r="K376" s="70" t="s">
        <v>628</v>
      </c>
      <c r="L376" s="68" t="s">
        <v>628</v>
      </c>
      <c r="M376" s="110" t="s">
        <v>629</v>
      </c>
      <c r="N376" s="110" t="s">
        <v>629</v>
      </c>
      <c r="O376" s="110" t="s">
        <v>629</v>
      </c>
      <c r="P376" s="110" t="s">
        <v>629</v>
      </c>
    </row>
    <row r="377" spans="1:16" s="64" customFormat="1" ht="14.1" customHeight="1">
      <c r="A377" s="64">
        <v>371</v>
      </c>
      <c r="B377" s="85">
        <v>87</v>
      </c>
      <c r="C377" s="93" t="s">
        <v>279</v>
      </c>
      <c r="D377" s="93" t="s">
        <v>1104</v>
      </c>
      <c r="E377" s="93"/>
      <c r="F377" s="87" t="s">
        <v>275</v>
      </c>
      <c r="G377" s="95" t="s">
        <v>1105</v>
      </c>
      <c r="H377" s="96" t="s">
        <v>636</v>
      </c>
      <c r="I377" s="69">
        <v>1550</v>
      </c>
      <c r="J377" s="69">
        <v>1700</v>
      </c>
      <c r="K377" s="70">
        <v>1900</v>
      </c>
      <c r="L377" s="68">
        <v>2090</v>
      </c>
      <c r="M377" s="110" t="s">
        <v>629</v>
      </c>
      <c r="N377" s="110" t="s">
        <v>629</v>
      </c>
      <c r="O377" s="110" t="s">
        <v>3542</v>
      </c>
      <c r="P377" s="110" t="s">
        <v>629</v>
      </c>
    </row>
    <row r="378" spans="1:16" s="64" customFormat="1" ht="14.1" customHeight="1">
      <c r="A378" s="64">
        <v>372</v>
      </c>
      <c r="B378" s="85"/>
      <c r="C378" s="93" t="s">
        <v>279</v>
      </c>
      <c r="D378" s="93" t="s">
        <v>1104</v>
      </c>
      <c r="E378" s="93"/>
      <c r="F378" s="87" t="s">
        <v>284</v>
      </c>
      <c r="G378" s="95" t="s">
        <v>1106</v>
      </c>
      <c r="H378" s="96" t="s">
        <v>636</v>
      </c>
      <c r="I378" s="69" t="s">
        <v>628</v>
      </c>
      <c r="J378" s="69">
        <v>1200</v>
      </c>
      <c r="K378" s="70" t="s">
        <v>628</v>
      </c>
      <c r="L378" s="68">
        <v>1270</v>
      </c>
      <c r="M378" s="110" t="s">
        <v>629</v>
      </c>
      <c r="N378" s="110" t="s">
        <v>629</v>
      </c>
      <c r="O378" s="110" t="s">
        <v>629</v>
      </c>
      <c r="P378" s="110" t="s">
        <v>629</v>
      </c>
    </row>
    <row r="379" spans="1:16" s="64" customFormat="1" ht="14.1" customHeight="1">
      <c r="A379" s="64">
        <v>373</v>
      </c>
      <c r="B379" s="85">
        <v>88</v>
      </c>
      <c r="C379" s="93" t="s">
        <v>279</v>
      </c>
      <c r="D379" s="93" t="s">
        <v>283</v>
      </c>
      <c r="E379" s="93"/>
      <c r="F379" s="87" t="s">
        <v>1107</v>
      </c>
      <c r="G379" s="95" t="s">
        <v>1108</v>
      </c>
      <c r="H379" s="96" t="s">
        <v>1062</v>
      </c>
      <c r="I379" s="69">
        <v>5100</v>
      </c>
      <c r="J379" s="69" t="s">
        <v>628</v>
      </c>
      <c r="K379" s="70" t="s">
        <v>628</v>
      </c>
      <c r="L379" s="68" t="s">
        <v>628</v>
      </c>
      <c r="M379" s="111" t="s">
        <v>629</v>
      </c>
      <c r="N379" s="110" t="s">
        <v>629</v>
      </c>
      <c r="O379" s="110" t="s">
        <v>629</v>
      </c>
      <c r="P379" s="110" t="s">
        <v>629</v>
      </c>
    </row>
    <row r="380" spans="1:16" s="64" customFormat="1" ht="14.1" customHeight="1">
      <c r="A380" s="64">
        <v>374</v>
      </c>
      <c r="B380" s="85"/>
      <c r="C380" s="93" t="s">
        <v>279</v>
      </c>
      <c r="D380" s="93" t="s">
        <v>283</v>
      </c>
      <c r="E380" s="93" t="s">
        <v>1109</v>
      </c>
      <c r="F380" s="87" t="s">
        <v>284</v>
      </c>
      <c r="G380" s="95"/>
      <c r="H380" s="96" t="s">
        <v>1062</v>
      </c>
      <c r="I380" s="69">
        <v>8700</v>
      </c>
      <c r="J380" s="69">
        <v>6900</v>
      </c>
      <c r="K380" s="70">
        <v>8700</v>
      </c>
      <c r="L380" s="70">
        <v>8700</v>
      </c>
      <c r="M380" s="110" t="s">
        <v>629</v>
      </c>
      <c r="N380" s="110" t="s">
        <v>629</v>
      </c>
      <c r="O380" s="110" t="s">
        <v>3974</v>
      </c>
      <c r="P380" s="110" t="s">
        <v>629</v>
      </c>
    </row>
    <row r="381" spans="1:16" s="64" customFormat="1" ht="14.1" customHeight="1">
      <c r="A381" s="64">
        <v>375</v>
      </c>
      <c r="B381" s="85"/>
      <c r="C381" s="93" t="s">
        <v>279</v>
      </c>
      <c r="D381" s="93" t="s">
        <v>283</v>
      </c>
      <c r="E381" s="93" t="s">
        <v>1110</v>
      </c>
      <c r="F381" s="87" t="s">
        <v>284</v>
      </c>
      <c r="G381" s="95"/>
      <c r="H381" s="96" t="s">
        <v>1062</v>
      </c>
      <c r="I381" s="69">
        <v>8700</v>
      </c>
      <c r="J381" s="69">
        <v>7300</v>
      </c>
      <c r="K381" s="70">
        <v>8700</v>
      </c>
      <c r="L381" s="70">
        <v>8700</v>
      </c>
      <c r="M381" s="110" t="s">
        <v>629</v>
      </c>
      <c r="N381" s="110" t="s">
        <v>629</v>
      </c>
      <c r="O381" s="110" t="s">
        <v>3974</v>
      </c>
      <c r="P381" s="110" t="s">
        <v>629</v>
      </c>
    </row>
    <row r="382" spans="1:16" s="64" customFormat="1" ht="14.1" customHeight="1">
      <c r="A382" s="64">
        <v>376</v>
      </c>
      <c r="B382" s="85">
        <v>89</v>
      </c>
      <c r="C382" s="93" t="s">
        <v>279</v>
      </c>
      <c r="D382" s="93" t="s">
        <v>285</v>
      </c>
      <c r="E382" s="93" t="s">
        <v>128</v>
      </c>
      <c r="F382" s="87" t="s">
        <v>295</v>
      </c>
      <c r="G382" s="95" t="s">
        <v>1111</v>
      </c>
      <c r="H382" s="96" t="s">
        <v>653</v>
      </c>
      <c r="I382" s="69">
        <v>6200</v>
      </c>
      <c r="J382" s="69">
        <v>6900</v>
      </c>
      <c r="K382" s="70" t="s">
        <v>628</v>
      </c>
      <c r="L382" s="68">
        <v>7950</v>
      </c>
      <c r="M382" s="110" t="s">
        <v>629</v>
      </c>
      <c r="N382" s="110" t="s">
        <v>629</v>
      </c>
      <c r="O382" s="110" t="s">
        <v>629</v>
      </c>
      <c r="P382" s="110" t="s">
        <v>629</v>
      </c>
    </row>
    <row r="383" spans="1:16" s="64" customFormat="1" ht="14.1" customHeight="1">
      <c r="A383" s="64">
        <v>377</v>
      </c>
      <c r="B383" s="85"/>
      <c r="C383" s="93" t="s">
        <v>279</v>
      </c>
      <c r="D383" s="93" t="s">
        <v>285</v>
      </c>
      <c r="E383" s="93" t="s">
        <v>1112</v>
      </c>
      <c r="F383" s="87" t="s">
        <v>286</v>
      </c>
      <c r="G383" s="95" t="s">
        <v>1111</v>
      </c>
      <c r="H383" s="96" t="s">
        <v>653</v>
      </c>
      <c r="I383" s="69">
        <v>42500</v>
      </c>
      <c r="J383" s="69" t="s">
        <v>628</v>
      </c>
      <c r="K383" s="70" t="s">
        <v>628</v>
      </c>
      <c r="L383" s="68">
        <v>48400</v>
      </c>
      <c r="M383" s="110" t="s">
        <v>629</v>
      </c>
      <c r="N383" s="110" t="s">
        <v>629</v>
      </c>
      <c r="O383" s="110" t="s">
        <v>629</v>
      </c>
      <c r="P383" s="110" t="s">
        <v>3038</v>
      </c>
    </row>
    <row r="384" spans="1:16" s="64" customFormat="1" ht="14.1" customHeight="1">
      <c r="A384" s="64">
        <v>378</v>
      </c>
      <c r="B384" s="85"/>
      <c r="C384" s="93" t="s">
        <v>279</v>
      </c>
      <c r="D384" s="93" t="s">
        <v>285</v>
      </c>
      <c r="E384" s="93" t="s">
        <v>1113</v>
      </c>
      <c r="F384" s="87" t="s">
        <v>286</v>
      </c>
      <c r="G384" s="95" t="s">
        <v>1111</v>
      </c>
      <c r="H384" s="96" t="s">
        <v>843</v>
      </c>
      <c r="I384" s="69">
        <v>49000</v>
      </c>
      <c r="J384" s="69" t="s">
        <v>628</v>
      </c>
      <c r="K384" s="70" t="s">
        <v>628</v>
      </c>
      <c r="L384" s="68" t="s">
        <v>628</v>
      </c>
      <c r="M384" s="110" t="s">
        <v>629</v>
      </c>
      <c r="N384" s="110" t="s">
        <v>629</v>
      </c>
      <c r="O384" s="110" t="s">
        <v>629</v>
      </c>
      <c r="P384" s="110" t="s">
        <v>629</v>
      </c>
    </row>
    <row r="385" spans="1:16" s="64" customFormat="1" ht="14.1" customHeight="1">
      <c r="A385" s="64">
        <v>379</v>
      </c>
      <c r="B385" s="85"/>
      <c r="C385" s="93" t="s">
        <v>279</v>
      </c>
      <c r="D385" s="93" t="s">
        <v>285</v>
      </c>
      <c r="E385" s="93"/>
      <c r="F385" s="87" t="s">
        <v>286</v>
      </c>
      <c r="G385" s="95" t="s">
        <v>1111</v>
      </c>
      <c r="H385" s="96" t="s">
        <v>636</v>
      </c>
      <c r="I385" s="69" t="s">
        <v>628</v>
      </c>
      <c r="J385" s="69" t="s">
        <v>628</v>
      </c>
      <c r="K385" s="70" t="s">
        <v>628</v>
      </c>
      <c r="L385" s="68" t="s">
        <v>628</v>
      </c>
      <c r="M385" s="110" t="s">
        <v>629</v>
      </c>
      <c r="N385" s="110" t="s">
        <v>629</v>
      </c>
      <c r="O385" s="110" t="s">
        <v>629</v>
      </c>
      <c r="P385" s="110" t="s">
        <v>629</v>
      </c>
    </row>
    <row r="386" spans="1:16" s="64" customFormat="1" ht="14.1" customHeight="1">
      <c r="A386" s="64">
        <v>380</v>
      </c>
      <c r="B386" s="85"/>
      <c r="C386" s="93" t="s">
        <v>279</v>
      </c>
      <c r="D386" s="93" t="s">
        <v>285</v>
      </c>
      <c r="E386" s="93"/>
      <c r="F386" s="87" t="s">
        <v>286</v>
      </c>
      <c r="G386" s="95" t="s">
        <v>1111</v>
      </c>
      <c r="H386" s="96" t="s">
        <v>655</v>
      </c>
      <c r="I386" s="69">
        <v>45000</v>
      </c>
      <c r="J386" s="69" t="s">
        <v>628</v>
      </c>
      <c r="K386" s="70" t="s">
        <v>628</v>
      </c>
      <c r="L386" s="68">
        <v>43700</v>
      </c>
      <c r="M386" s="110" t="s">
        <v>629</v>
      </c>
      <c r="N386" s="110" t="s">
        <v>629</v>
      </c>
      <c r="O386" s="110" t="s">
        <v>629</v>
      </c>
      <c r="P386" s="110" t="s">
        <v>3038</v>
      </c>
    </row>
    <row r="387" spans="1:16" s="64" customFormat="1" ht="14.1" customHeight="1">
      <c r="A387" s="64">
        <v>381</v>
      </c>
      <c r="B387" s="85">
        <v>90</v>
      </c>
      <c r="C387" s="93" t="s">
        <v>279</v>
      </c>
      <c r="D387" s="93" t="s">
        <v>287</v>
      </c>
      <c r="E387" s="93" t="s">
        <v>1114</v>
      </c>
      <c r="F387" s="87" t="s">
        <v>288</v>
      </c>
      <c r="G387" s="95" t="s">
        <v>1115</v>
      </c>
      <c r="H387" s="96" t="s">
        <v>653</v>
      </c>
      <c r="I387" s="69" t="s">
        <v>628</v>
      </c>
      <c r="J387" s="69" t="s">
        <v>628</v>
      </c>
      <c r="K387" s="70">
        <v>7700</v>
      </c>
      <c r="L387" s="68">
        <v>7700</v>
      </c>
      <c r="M387" s="110" t="s">
        <v>629</v>
      </c>
      <c r="N387" s="110" t="s">
        <v>629</v>
      </c>
      <c r="O387" s="110" t="s">
        <v>2893</v>
      </c>
      <c r="P387" s="110" t="s">
        <v>629</v>
      </c>
    </row>
    <row r="388" spans="1:16" s="64" customFormat="1" ht="14.1" customHeight="1">
      <c r="A388" s="64">
        <v>382</v>
      </c>
      <c r="B388" s="85"/>
      <c r="C388" s="93" t="s">
        <v>279</v>
      </c>
      <c r="D388" s="93" t="s">
        <v>287</v>
      </c>
      <c r="E388" s="93" t="s">
        <v>1116</v>
      </c>
      <c r="F388" s="87" t="s">
        <v>288</v>
      </c>
      <c r="G388" s="95"/>
      <c r="H388" s="96" t="s">
        <v>636</v>
      </c>
      <c r="I388" s="69" t="s">
        <v>628</v>
      </c>
      <c r="J388" s="69" t="s">
        <v>628</v>
      </c>
      <c r="K388" s="70" t="s">
        <v>628</v>
      </c>
      <c r="L388" s="68">
        <v>6980</v>
      </c>
      <c r="M388" s="110" t="s">
        <v>629</v>
      </c>
      <c r="N388" s="110" t="s">
        <v>629</v>
      </c>
      <c r="O388" s="110" t="s">
        <v>629</v>
      </c>
      <c r="P388" s="110" t="s">
        <v>629</v>
      </c>
    </row>
    <row r="389" spans="1:16" s="64" customFormat="1" ht="14.1" customHeight="1">
      <c r="A389" s="64">
        <v>383</v>
      </c>
      <c r="B389" s="85"/>
      <c r="C389" s="93" t="s">
        <v>279</v>
      </c>
      <c r="D389" s="93" t="s">
        <v>287</v>
      </c>
      <c r="E389" s="93" t="s">
        <v>1117</v>
      </c>
      <c r="F389" s="87" t="s">
        <v>288</v>
      </c>
      <c r="G389" s="95"/>
      <c r="H389" s="96" t="s">
        <v>843</v>
      </c>
      <c r="I389" s="69" t="s">
        <v>628</v>
      </c>
      <c r="J389" s="69">
        <v>4500</v>
      </c>
      <c r="K389" s="70">
        <v>7700</v>
      </c>
      <c r="L389" s="68">
        <v>7700</v>
      </c>
      <c r="M389" s="110" t="s">
        <v>629</v>
      </c>
      <c r="N389" s="110" t="s">
        <v>629</v>
      </c>
      <c r="O389" s="110" t="s">
        <v>2893</v>
      </c>
      <c r="P389" s="110" t="s">
        <v>629</v>
      </c>
    </row>
    <row r="390" spans="1:16" s="64" customFormat="1" ht="14.1" customHeight="1">
      <c r="A390" s="64">
        <v>384</v>
      </c>
      <c r="B390" s="85"/>
      <c r="C390" s="93" t="s">
        <v>279</v>
      </c>
      <c r="D390" s="93" t="s">
        <v>287</v>
      </c>
      <c r="E390" s="93" t="s">
        <v>1118</v>
      </c>
      <c r="F390" s="87" t="s">
        <v>289</v>
      </c>
      <c r="G390" s="95"/>
      <c r="H390" s="96" t="s">
        <v>843</v>
      </c>
      <c r="I390" s="69" t="s">
        <v>628</v>
      </c>
      <c r="J390" s="69">
        <v>8500</v>
      </c>
      <c r="K390" s="69">
        <v>6300</v>
      </c>
      <c r="L390" s="68">
        <v>12900</v>
      </c>
      <c r="M390" s="110" t="s">
        <v>629</v>
      </c>
      <c r="N390" s="110" t="s">
        <v>629</v>
      </c>
      <c r="O390" s="110" t="s">
        <v>2897</v>
      </c>
      <c r="P390" s="110" t="s">
        <v>629</v>
      </c>
    </row>
    <row r="391" spans="1:16" s="64" customFormat="1" ht="14.1" customHeight="1">
      <c r="A391" s="64">
        <v>385</v>
      </c>
      <c r="B391" s="85"/>
      <c r="C391" s="93" t="s">
        <v>279</v>
      </c>
      <c r="D391" s="93" t="s">
        <v>287</v>
      </c>
      <c r="E391" s="93" t="s">
        <v>1116</v>
      </c>
      <c r="F391" s="87" t="s">
        <v>289</v>
      </c>
      <c r="G391" s="95"/>
      <c r="H391" s="96" t="s">
        <v>636</v>
      </c>
      <c r="I391" s="69">
        <v>9900</v>
      </c>
      <c r="J391" s="69" t="s">
        <v>628</v>
      </c>
      <c r="K391" s="70">
        <v>11900</v>
      </c>
      <c r="L391" s="68">
        <v>11900</v>
      </c>
      <c r="M391" s="110" t="s">
        <v>629</v>
      </c>
      <c r="N391" s="110" t="s">
        <v>629</v>
      </c>
      <c r="O391" s="110" t="s">
        <v>2895</v>
      </c>
      <c r="P391" s="110" t="s">
        <v>629</v>
      </c>
    </row>
    <row r="392" spans="1:16" s="64" customFormat="1" ht="14.1" customHeight="1">
      <c r="A392" s="64">
        <v>386</v>
      </c>
      <c r="B392" s="85"/>
      <c r="C392" s="93" t="s">
        <v>279</v>
      </c>
      <c r="D392" s="93" t="s">
        <v>287</v>
      </c>
      <c r="E392" s="103" t="s">
        <v>1119</v>
      </c>
      <c r="F392" s="87" t="s">
        <v>289</v>
      </c>
      <c r="G392" s="95"/>
      <c r="H392" s="96" t="s">
        <v>382</v>
      </c>
      <c r="I392" s="69">
        <v>10300</v>
      </c>
      <c r="J392" s="69" t="s">
        <v>628</v>
      </c>
      <c r="K392" s="70" t="s">
        <v>628</v>
      </c>
      <c r="L392" s="68">
        <v>11900</v>
      </c>
      <c r="M392" s="110" t="s">
        <v>629</v>
      </c>
      <c r="N392" s="110" t="s">
        <v>629</v>
      </c>
      <c r="O392" s="110" t="s">
        <v>629</v>
      </c>
      <c r="P392" s="110" t="s">
        <v>629</v>
      </c>
    </row>
    <row r="393" spans="1:16" s="64" customFormat="1" ht="14.1" customHeight="1">
      <c r="A393" s="64">
        <v>387</v>
      </c>
      <c r="B393" s="85"/>
      <c r="C393" s="93" t="s">
        <v>279</v>
      </c>
      <c r="D393" s="93" t="s">
        <v>287</v>
      </c>
      <c r="E393" s="93" t="s">
        <v>1120</v>
      </c>
      <c r="F393" s="87" t="s">
        <v>289</v>
      </c>
      <c r="G393" s="101" t="s">
        <v>290</v>
      </c>
      <c r="H393" s="96" t="s">
        <v>655</v>
      </c>
      <c r="I393" s="69">
        <v>7900</v>
      </c>
      <c r="J393" s="69" t="s">
        <v>628</v>
      </c>
      <c r="K393" s="69">
        <v>12900</v>
      </c>
      <c r="L393" s="68">
        <v>12900</v>
      </c>
      <c r="M393" s="110" t="s">
        <v>629</v>
      </c>
      <c r="N393" s="110" t="s">
        <v>629</v>
      </c>
      <c r="O393" s="110" t="s">
        <v>2894</v>
      </c>
      <c r="P393" s="110" t="s">
        <v>629</v>
      </c>
    </row>
    <row r="394" spans="1:16" s="64" customFormat="1" ht="14.1" customHeight="1">
      <c r="A394" s="64">
        <v>388</v>
      </c>
      <c r="B394" s="85"/>
      <c r="C394" s="93" t="s">
        <v>279</v>
      </c>
      <c r="D394" s="93" t="s">
        <v>287</v>
      </c>
      <c r="E394" s="93"/>
      <c r="F394" s="87" t="s">
        <v>289</v>
      </c>
      <c r="G394" s="95" t="s">
        <v>1121</v>
      </c>
      <c r="H394" s="96" t="s">
        <v>653</v>
      </c>
      <c r="I394" s="69">
        <v>8250</v>
      </c>
      <c r="J394" s="69">
        <v>11000</v>
      </c>
      <c r="K394" s="70">
        <v>12900</v>
      </c>
      <c r="L394" s="68">
        <v>12900</v>
      </c>
      <c r="M394" s="110" t="s">
        <v>629</v>
      </c>
      <c r="N394" s="110" t="s">
        <v>636</v>
      </c>
      <c r="O394" s="110" t="s">
        <v>2894</v>
      </c>
      <c r="P394" s="110" t="s">
        <v>629</v>
      </c>
    </row>
    <row r="395" spans="1:16" s="64" customFormat="1" ht="14.1" customHeight="1">
      <c r="A395" s="64">
        <v>389</v>
      </c>
      <c r="B395" s="85">
        <v>91</v>
      </c>
      <c r="C395" s="93" t="s">
        <v>279</v>
      </c>
      <c r="D395" s="93" t="s">
        <v>291</v>
      </c>
      <c r="E395" s="93"/>
      <c r="F395" s="87" t="s">
        <v>295</v>
      </c>
      <c r="G395" s="95"/>
      <c r="H395" s="96" t="s">
        <v>636</v>
      </c>
      <c r="I395" s="69">
        <v>28600</v>
      </c>
      <c r="J395" s="69">
        <v>25000</v>
      </c>
      <c r="K395" s="70" t="s">
        <v>628</v>
      </c>
      <c r="L395" s="68">
        <v>22750</v>
      </c>
      <c r="M395" s="110" t="s">
        <v>629</v>
      </c>
      <c r="N395" s="110" t="s">
        <v>629</v>
      </c>
      <c r="O395" s="110" t="s">
        <v>629</v>
      </c>
      <c r="P395" s="110" t="s">
        <v>3115</v>
      </c>
    </row>
    <row r="396" spans="1:16" s="64" customFormat="1" ht="14.1" customHeight="1">
      <c r="A396" s="64">
        <v>390</v>
      </c>
      <c r="B396" s="85"/>
      <c r="C396" s="93" t="s">
        <v>279</v>
      </c>
      <c r="D396" s="93" t="s">
        <v>291</v>
      </c>
      <c r="E396" s="93" t="s">
        <v>670</v>
      </c>
      <c r="F396" s="88" t="s">
        <v>281</v>
      </c>
      <c r="G396" s="96"/>
      <c r="H396" s="96" t="s">
        <v>671</v>
      </c>
      <c r="I396" s="69" t="s">
        <v>628</v>
      </c>
      <c r="J396" s="69" t="s">
        <v>628</v>
      </c>
      <c r="K396" s="70" t="s">
        <v>628</v>
      </c>
      <c r="L396" s="68">
        <v>27700</v>
      </c>
      <c r="M396" s="110" t="s">
        <v>629</v>
      </c>
      <c r="N396" s="110" t="s">
        <v>629</v>
      </c>
      <c r="O396" s="110" t="s">
        <v>629</v>
      </c>
      <c r="P396" s="110" t="s">
        <v>3244</v>
      </c>
    </row>
    <row r="397" spans="1:16" s="64" customFormat="1" ht="14.1" customHeight="1">
      <c r="A397" s="64">
        <v>391</v>
      </c>
      <c r="B397" s="85"/>
      <c r="C397" s="93" t="s">
        <v>279</v>
      </c>
      <c r="D397" s="93" t="s">
        <v>291</v>
      </c>
      <c r="E397" s="93" t="s">
        <v>1122</v>
      </c>
      <c r="F397" s="87" t="s">
        <v>1123</v>
      </c>
      <c r="G397" s="95"/>
      <c r="H397" s="96" t="s">
        <v>636</v>
      </c>
      <c r="I397" s="69">
        <v>4700</v>
      </c>
      <c r="J397" s="69">
        <v>5950</v>
      </c>
      <c r="K397" s="70">
        <v>6600</v>
      </c>
      <c r="L397" s="68">
        <v>6680</v>
      </c>
      <c r="M397" s="110" t="s">
        <v>3682</v>
      </c>
      <c r="N397" s="110" t="s">
        <v>629</v>
      </c>
      <c r="O397" s="110" t="s">
        <v>2896</v>
      </c>
      <c r="P397" s="110" t="s">
        <v>4443</v>
      </c>
    </row>
    <row r="398" spans="1:16" s="64" customFormat="1" ht="14.1" customHeight="1">
      <c r="A398" s="64">
        <v>392</v>
      </c>
      <c r="B398" s="85"/>
      <c r="C398" s="93" t="s">
        <v>279</v>
      </c>
      <c r="D398" s="93" t="s">
        <v>291</v>
      </c>
      <c r="E398" s="93" t="s">
        <v>1124</v>
      </c>
      <c r="F398" s="87" t="s">
        <v>1123</v>
      </c>
      <c r="G398" s="96"/>
      <c r="H398" s="96" t="s">
        <v>653</v>
      </c>
      <c r="I398" s="69">
        <v>4350</v>
      </c>
      <c r="J398" s="69">
        <v>5200</v>
      </c>
      <c r="K398" s="70">
        <v>6340</v>
      </c>
      <c r="L398" s="68">
        <v>6600</v>
      </c>
      <c r="M398" s="110" t="s">
        <v>629</v>
      </c>
      <c r="N398" s="110" t="s">
        <v>843</v>
      </c>
      <c r="O398" s="110" t="s">
        <v>3975</v>
      </c>
      <c r="P398" s="110" t="s">
        <v>629</v>
      </c>
    </row>
    <row r="399" spans="1:16" s="64" customFormat="1" ht="14.1" customHeight="1">
      <c r="A399" s="64">
        <v>393</v>
      </c>
      <c r="B399" s="85"/>
      <c r="C399" s="93" t="s">
        <v>279</v>
      </c>
      <c r="D399" s="93" t="s">
        <v>291</v>
      </c>
      <c r="E399" s="93" t="s">
        <v>669</v>
      </c>
      <c r="F399" s="88" t="s">
        <v>1103</v>
      </c>
      <c r="G399" s="96"/>
      <c r="H399" s="96" t="s">
        <v>668</v>
      </c>
      <c r="I399" s="69" t="s">
        <v>628</v>
      </c>
      <c r="J399" s="69" t="s">
        <v>628</v>
      </c>
      <c r="K399" s="70" t="s">
        <v>628</v>
      </c>
      <c r="L399" s="68">
        <v>30000</v>
      </c>
      <c r="M399" s="110" t="s">
        <v>629</v>
      </c>
      <c r="N399" s="110" t="s">
        <v>629</v>
      </c>
      <c r="O399" s="110" t="s">
        <v>629</v>
      </c>
      <c r="P399" s="110" t="s">
        <v>3243</v>
      </c>
    </row>
    <row r="400" spans="1:16" s="64" customFormat="1" ht="14.1" customHeight="1">
      <c r="A400" s="64">
        <v>394</v>
      </c>
      <c r="B400" s="85"/>
      <c r="C400" s="93" t="s">
        <v>279</v>
      </c>
      <c r="D400" s="93" t="s">
        <v>291</v>
      </c>
      <c r="E400" s="93" t="s">
        <v>1122</v>
      </c>
      <c r="F400" s="87" t="s">
        <v>288</v>
      </c>
      <c r="G400" s="95"/>
      <c r="H400" s="96" t="s">
        <v>636</v>
      </c>
      <c r="I400" s="69">
        <v>7750</v>
      </c>
      <c r="J400" s="69">
        <v>8800</v>
      </c>
      <c r="K400" s="69">
        <v>10000</v>
      </c>
      <c r="L400" s="68">
        <v>9900</v>
      </c>
      <c r="M400" s="110" t="s">
        <v>3682</v>
      </c>
      <c r="N400" s="110" t="s">
        <v>3682</v>
      </c>
      <c r="O400" s="110" t="s">
        <v>3976</v>
      </c>
      <c r="P400" s="110" t="s">
        <v>629</v>
      </c>
    </row>
    <row r="401" spans="1:16" s="64" customFormat="1" ht="14.1" customHeight="1">
      <c r="A401" s="64">
        <v>395</v>
      </c>
      <c r="B401" s="86"/>
      <c r="C401" s="93" t="s">
        <v>279</v>
      </c>
      <c r="D401" s="93" t="s">
        <v>291</v>
      </c>
      <c r="E401" s="93" t="s">
        <v>1124</v>
      </c>
      <c r="F401" s="87" t="s">
        <v>288</v>
      </c>
      <c r="G401" s="96"/>
      <c r="H401" s="96" t="s">
        <v>653</v>
      </c>
      <c r="I401" s="69">
        <v>6450</v>
      </c>
      <c r="J401" s="69" t="s">
        <v>628</v>
      </c>
      <c r="K401" s="70">
        <v>9980</v>
      </c>
      <c r="L401" s="68">
        <v>9900</v>
      </c>
      <c r="M401" s="110" t="s">
        <v>629</v>
      </c>
      <c r="N401" s="110" t="s">
        <v>629</v>
      </c>
      <c r="O401" s="110" t="s">
        <v>3977</v>
      </c>
      <c r="P401" s="110" t="s">
        <v>629</v>
      </c>
    </row>
    <row r="402" spans="1:16" s="64" customFormat="1" ht="14.1" customHeight="1">
      <c r="A402" s="64">
        <v>396</v>
      </c>
      <c r="B402" s="85">
        <v>92</v>
      </c>
      <c r="C402" s="93" t="s">
        <v>279</v>
      </c>
      <c r="D402" s="93" t="s">
        <v>292</v>
      </c>
      <c r="E402" s="93" t="s">
        <v>1125</v>
      </c>
      <c r="F402" s="87" t="s">
        <v>286</v>
      </c>
      <c r="G402" s="95" t="s">
        <v>1126</v>
      </c>
      <c r="H402" s="96" t="s">
        <v>653</v>
      </c>
      <c r="I402" s="69">
        <v>37900</v>
      </c>
      <c r="J402" s="69" t="s">
        <v>628</v>
      </c>
      <c r="K402" s="70">
        <v>40750</v>
      </c>
      <c r="L402" s="68">
        <v>44900</v>
      </c>
      <c r="M402" s="110" t="s">
        <v>629</v>
      </c>
      <c r="N402" s="110" t="s">
        <v>629</v>
      </c>
      <c r="O402" s="110" t="s">
        <v>3402</v>
      </c>
      <c r="P402" s="110" t="s">
        <v>3038</v>
      </c>
    </row>
    <row r="403" spans="1:16" s="64" customFormat="1" ht="14.1" customHeight="1">
      <c r="A403" s="64">
        <v>397</v>
      </c>
      <c r="B403" s="85"/>
      <c r="C403" s="93" t="s">
        <v>279</v>
      </c>
      <c r="D403" s="93" t="s">
        <v>292</v>
      </c>
      <c r="E403" s="93"/>
      <c r="F403" s="87" t="s">
        <v>286</v>
      </c>
      <c r="G403" s="95"/>
      <c r="H403" s="96" t="s">
        <v>843</v>
      </c>
      <c r="I403" s="69">
        <v>39800</v>
      </c>
      <c r="J403" s="69" t="s">
        <v>628</v>
      </c>
      <c r="K403" s="70" t="s">
        <v>628</v>
      </c>
      <c r="L403" s="68">
        <v>45750</v>
      </c>
      <c r="M403" s="110" t="s">
        <v>629</v>
      </c>
      <c r="N403" s="110" t="s">
        <v>629</v>
      </c>
      <c r="O403" s="110" t="s">
        <v>629</v>
      </c>
      <c r="P403" s="110" t="s">
        <v>3038</v>
      </c>
    </row>
    <row r="404" spans="1:16" s="64" customFormat="1" ht="14.1" customHeight="1">
      <c r="A404" s="64">
        <v>398</v>
      </c>
      <c r="B404" s="85"/>
      <c r="C404" s="93" t="s">
        <v>279</v>
      </c>
      <c r="D404" s="93" t="s">
        <v>292</v>
      </c>
      <c r="E404" s="93" t="s">
        <v>1127</v>
      </c>
      <c r="F404" s="87" t="s">
        <v>286</v>
      </c>
      <c r="G404" s="95" t="s">
        <v>1128</v>
      </c>
      <c r="H404" s="96" t="s">
        <v>636</v>
      </c>
      <c r="I404" s="69">
        <v>34000</v>
      </c>
      <c r="J404" s="69" t="s">
        <v>628</v>
      </c>
      <c r="K404" s="70" t="s">
        <v>628</v>
      </c>
      <c r="L404" s="68">
        <v>37000</v>
      </c>
      <c r="M404" s="110" t="s">
        <v>629</v>
      </c>
      <c r="N404" s="110" t="s">
        <v>629</v>
      </c>
      <c r="O404" s="110" t="s">
        <v>629</v>
      </c>
      <c r="P404" s="110" t="s">
        <v>3038</v>
      </c>
    </row>
    <row r="405" spans="1:16" s="64" customFormat="1" ht="14.1" customHeight="1">
      <c r="A405" s="64">
        <v>399</v>
      </c>
      <c r="B405" s="85"/>
      <c r="C405" s="93" t="s">
        <v>279</v>
      </c>
      <c r="D405" s="93" t="s">
        <v>292</v>
      </c>
      <c r="E405" s="93" t="s">
        <v>1129</v>
      </c>
      <c r="F405" s="87" t="s">
        <v>286</v>
      </c>
      <c r="G405" s="95" t="s">
        <v>1130</v>
      </c>
      <c r="H405" s="96" t="s">
        <v>653</v>
      </c>
      <c r="I405" s="69" t="s">
        <v>628</v>
      </c>
      <c r="J405" s="69" t="s">
        <v>628</v>
      </c>
      <c r="K405" s="70">
        <v>40750</v>
      </c>
      <c r="L405" s="68">
        <v>44900</v>
      </c>
      <c r="M405" s="110" t="s">
        <v>629</v>
      </c>
      <c r="N405" s="110" t="s">
        <v>629</v>
      </c>
      <c r="O405" s="110" t="s">
        <v>3402</v>
      </c>
      <c r="P405" s="110" t="s">
        <v>3038</v>
      </c>
    </row>
    <row r="406" spans="1:16" s="64" customFormat="1" ht="14.1" customHeight="1">
      <c r="A406" s="64">
        <v>400</v>
      </c>
      <c r="B406" s="85"/>
      <c r="C406" s="93" t="s">
        <v>279</v>
      </c>
      <c r="D406" s="93" t="s">
        <v>292</v>
      </c>
      <c r="E406" s="93"/>
      <c r="F406" s="87" t="s">
        <v>1131</v>
      </c>
      <c r="G406" s="95" t="s">
        <v>1132</v>
      </c>
      <c r="H406" s="96" t="s">
        <v>653</v>
      </c>
      <c r="I406" s="69">
        <v>12300</v>
      </c>
      <c r="J406" s="69" t="s">
        <v>628</v>
      </c>
      <c r="K406" s="70" t="s">
        <v>628</v>
      </c>
      <c r="L406" s="68">
        <v>12000</v>
      </c>
      <c r="M406" s="110" t="s">
        <v>629</v>
      </c>
      <c r="N406" s="110" t="s">
        <v>629</v>
      </c>
      <c r="O406" s="110" t="s">
        <v>629</v>
      </c>
      <c r="P406" s="110" t="s">
        <v>629</v>
      </c>
    </row>
    <row r="407" spans="1:16" s="64" customFormat="1" ht="14.1" customHeight="1">
      <c r="A407" s="64">
        <v>401</v>
      </c>
      <c r="B407" s="85"/>
      <c r="C407" s="93" t="s">
        <v>279</v>
      </c>
      <c r="D407" s="93" t="s">
        <v>292</v>
      </c>
      <c r="E407" s="93"/>
      <c r="F407" s="87" t="s">
        <v>1131</v>
      </c>
      <c r="G407" s="95" t="s">
        <v>1132</v>
      </c>
      <c r="H407" s="96" t="s">
        <v>636</v>
      </c>
      <c r="I407" s="69">
        <v>9500</v>
      </c>
      <c r="J407" s="69" t="s">
        <v>628</v>
      </c>
      <c r="K407" s="70" t="s">
        <v>628</v>
      </c>
      <c r="L407" s="68">
        <v>11800</v>
      </c>
      <c r="M407" s="110" t="s">
        <v>629</v>
      </c>
      <c r="N407" s="110" t="s">
        <v>629</v>
      </c>
      <c r="O407" s="110" t="s">
        <v>629</v>
      </c>
      <c r="P407" s="110" t="s">
        <v>629</v>
      </c>
    </row>
    <row r="408" spans="1:16" s="64" customFormat="1" ht="14.1" customHeight="1">
      <c r="A408" s="64">
        <v>402</v>
      </c>
      <c r="B408" s="106"/>
      <c r="C408" s="93" t="s">
        <v>279</v>
      </c>
      <c r="D408" s="93" t="s">
        <v>292</v>
      </c>
      <c r="E408" s="93"/>
      <c r="F408" s="87" t="s">
        <v>295</v>
      </c>
      <c r="G408" s="95" t="s">
        <v>1132</v>
      </c>
      <c r="H408" s="96" t="s">
        <v>636</v>
      </c>
      <c r="I408" s="69">
        <v>4650</v>
      </c>
      <c r="J408" s="69">
        <v>5200</v>
      </c>
      <c r="K408" s="70">
        <v>3980</v>
      </c>
      <c r="L408" s="68">
        <v>6700</v>
      </c>
      <c r="M408" s="110" t="s">
        <v>629</v>
      </c>
      <c r="N408" s="110" t="s">
        <v>629</v>
      </c>
      <c r="O408" s="110" t="s">
        <v>3978</v>
      </c>
      <c r="P408" s="110" t="s">
        <v>629</v>
      </c>
    </row>
    <row r="409" spans="1:16" s="64" customFormat="1" ht="14.1" customHeight="1">
      <c r="A409" s="64">
        <v>403</v>
      </c>
      <c r="B409" s="85"/>
      <c r="C409" s="93" t="s">
        <v>279</v>
      </c>
      <c r="D409" s="93" t="s">
        <v>292</v>
      </c>
      <c r="E409" s="93"/>
      <c r="F409" s="87" t="s">
        <v>295</v>
      </c>
      <c r="G409" s="95" t="s">
        <v>1132</v>
      </c>
      <c r="H409" s="96" t="s">
        <v>653</v>
      </c>
      <c r="I409" s="69">
        <v>4150</v>
      </c>
      <c r="J409" s="69">
        <v>4800</v>
      </c>
      <c r="K409" s="70">
        <v>4850</v>
      </c>
      <c r="L409" s="68">
        <v>6950</v>
      </c>
      <c r="M409" s="110" t="s">
        <v>629</v>
      </c>
      <c r="N409" s="110" t="s">
        <v>629</v>
      </c>
      <c r="O409" s="110" t="s">
        <v>3979</v>
      </c>
      <c r="P409" s="110" t="s">
        <v>629</v>
      </c>
    </row>
    <row r="410" spans="1:16" s="64" customFormat="1" ht="14.1" customHeight="1">
      <c r="A410" s="64">
        <v>404</v>
      </c>
      <c r="B410" s="85">
        <v>93</v>
      </c>
      <c r="C410" s="93" t="s">
        <v>279</v>
      </c>
      <c r="D410" s="92" t="s">
        <v>1133</v>
      </c>
      <c r="E410" s="93"/>
      <c r="F410" s="87" t="s">
        <v>286</v>
      </c>
      <c r="G410" s="95" t="s">
        <v>1133</v>
      </c>
      <c r="H410" s="96" t="s">
        <v>653</v>
      </c>
      <c r="I410" s="69" t="s">
        <v>628</v>
      </c>
      <c r="J410" s="69">
        <v>54000</v>
      </c>
      <c r="K410" s="70" t="s">
        <v>628</v>
      </c>
      <c r="L410" s="68">
        <v>47050</v>
      </c>
      <c r="M410" s="110" t="s">
        <v>629</v>
      </c>
      <c r="N410" s="110" t="s">
        <v>629</v>
      </c>
      <c r="O410" s="110" t="s">
        <v>629</v>
      </c>
      <c r="P410" s="110" t="s">
        <v>3038</v>
      </c>
    </row>
    <row r="411" spans="1:16" s="64" customFormat="1" ht="14.1" customHeight="1">
      <c r="A411" s="64">
        <v>405</v>
      </c>
      <c r="B411" s="85"/>
      <c r="C411" s="93" t="s">
        <v>279</v>
      </c>
      <c r="D411" s="92" t="s">
        <v>1133</v>
      </c>
      <c r="E411" s="93"/>
      <c r="F411" s="87" t="s">
        <v>286</v>
      </c>
      <c r="G411" s="95" t="s">
        <v>1133</v>
      </c>
      <c r="H411" s="96" t="s">
        <v>843</v>
      </c>
      <c r="I411" s="69" t="s">
        <v>628</v>
      </c>
      <c r="J411" s="69">
        <v>57000</v>
      </c>
      <c r="K411" s="69" t="s">
        <v>628</v>
      </c>
      <c r="L411" s="68">
        <v>47450</v>
      </c>
      <c r="M411" s="110" t="s">
        <v>629</v>
      </c>
      <c r="N411" s="110" t="s">
        <v>629</v>
      </c>
      <c r="O411" s="110" t="s">
        <v>629</v>
      </c>
      <c r="P411" s="110" t="s">
        <v>3038</v>
      </c>
    </row>
    <row r="412" spans="1:16" s="64" customFormat="1" ht="14.1" customHeight="1">
      <c r="A412" s="64">
        <v>406</v>
      </c>
      <c r="B412" s="85"/>
      <c r="C412" s="93" t="s">
        <v>279</v>
      </c>
      <c r="D412" s="92" t="s">
        <v>1133</v>
      </c>
      <c r="E412" s="93"/>
      <c r="F412" s="87" t="s">
        <v>1134</v>
      </c>
      <c r="G412" s="95" t="s">
        <v>1133</v>
      </c>
      <c r="H412" s="96" t="s">
        <v>395</v>
      </c>
      <c r="I412" s="69" t="s">
        <v>628</v>
      </c>
      <c r="J412" s="69" t="s">
        <v>628</v>
      </c>
      <c r="K412" s="70" t="s">
        <v>628</v>
      </c>
      <c r="L412" s="68" t="s">
        <v>628</v>
      </c>
      <c r="M412" s="110" t="s">
        <v>629</v>
      </c>
      <c r="N412" s="110" t="s">
        <v>629</v>
      </c>
      <c r="O412" s="110" t="s">
        <v>629</v>
      </c>
      <c r="P412" s="110" t="s">
        <v>629</v>
      </c>
    </row>
    <row r="413" spans="1:16" s="64" customFormat="1" ht="14.1" customHeight="1">
      <c r="A413" s="64">
        <v>407</v>
      </c>
      <c r="B413" s="85"/>
      <c r="C413" s="93" t="s">
        <v>279</v>
      </c>
      <c r="D413" s="92" t="s">
        <v>1133</v>
      </c>
      <c r="E413" s="93"/>
      <c r="F413" s="87" t="s">
        <v>1135</v>
      </c>
      <c r="G413" s="95" t="s">
        <v>1133</v>
      </c>
      <c r="H413" s="96" t="s">
        <v>653</v>
      </c>
      <c r="I413" s="69" t="s">
        <v>628</v>
      </c>
      <c r="J413" s="69" t="s">
        <v>628</v>
      </c>
      <c r="K413" s="70" t="s">
        <v>628</v>
      </c>
      <c r="L413" s="68">
        <v>7000</v>
      </c>
      <c r="M413" s="110" t="s">
        <v>629</v>
      </c>
      <c r="N413" s="110" t="s">
        <v>629</v>
      </c>
      <c r="O413" s="110" t="s">
        <v>629</v>
      </c>
      <c r="P413" s="110" t="s">
        <v>2897</v>
      </c>
    </row>
    <row r="414" spans="1:16" s="64" customFormat="1" ht="14.1" customHeight="1">
      <c r="A414" s="64">
        <v>408</v>
      </c>
      <c r="B414" s="85"/>
      <c r="C414" s="93" t="s">
        <v>279</v>
      </c>
      <c r="D414" s="92" t="s">
        <v>1133</v>
      </c>
      <c r="E414" s="93"/>
      <c r="F414" s="87" t="s">
        <v>289</v>
      </c>
      <c r="G414" s="95" t="s">
        <v>1133</v>
      </c>
      <c r="H414" s="96" t="s">
        <v>653</v>
      </c>
      <c r="I414" s="69">
        <v>6000</v>
      </c>
      <c r="J414" s="69">
        <v>6900</v>
      </c>
      <c r="K414" s="70">
        <v>6300</v>
      </c>
      <c r="L414" s="68">
        <v>6300</v>
      </c>
      <c r="M414" s="110" t="s">
        <v>629</v>
      </c>
      <c r="N414" s="110" t="s">
        <v>843</v>
      </c>
      <c r="O414" s="110" t="s">
        <v>2897</v>
      </c>
      <c r="P414" s="110" t="s">
        <v>629</v>
      </c>
    </row>
    <row r="415" spans="1:16" s="64" customFormat="1" ht="14.1" customHeight="1">
      <c r="A415" s="64">
        <v>409</v>
      </c>
      <c r="B415" s="85"/>
      <c r="C415" s="93" t="s">
        <v>279</v>
      </c>
      <c r="D415" s="92" t="s">
        <v>1133</v>
      </c>
      <c r="E415" s="93"/>
      <c r="F415" s="87" t="s">
        <v>288</v>
      </c>
      <c r="G415" s="95" t="s">
        <v>1133</v>
      </c>
      <c r="H415" s="96" t="s">
        <v>388</v>
      </c>
      <c r="I415" s="69" t="s">
        <v>628</v>
      </c>
      <c r="J415" s="69" t="s">
        <v>628</v>
      </c>
      <c r="K415" s="70">
        <v>3530</v>
      </c>
      <c r="L415" s="68">
        <v>3600</v>
      </c>
      <c r="M415" s="110" t="s">
        <v>629</v>
      </c>
      <c r="N415" s="110" t="s">
        <v>629</v>
      </c>
      <c r="O415" s="110" t="s">
        <v>3255</v>
      </c>
      <c r="P415" s="110" t="s">
        <v>629</v>
      </c>
    </row>
    <row r="416" spans="1:16" s="64" customFormat="1" ht="14.1" customHeight="1">
      <c r="A416" s="64">
        <v>410</v>
      </c>
      <c r="B416" s="85">
        <v>94</v>
      </c>
      <c r="C416" s="93" t="s">
        <v>279</v>
      </c>
      <c r="D416" s="93" t="s">
        <v>1136</v>
      </c>
      <c r="E416" s="93"/>
      <c r="F416" s="87" t="s">
        <v>288</v>
      </c>
      <c r="G416" s="95"/>
      <c r="H416" s="96" t="s">
        <v>388</v>
      </c>
      <c r="I416" s="69" t="s">
        <v>628</v>
      </c>
      <c r="J416" s="69" t="s">
        <v>628</v>
      </c>
      <c r="K416" s="70">
        <v>6400</v>
      </c>
      <c r="L416" s="68">
        <v>6400</v>
      </c>
      <c r="M416" s="110" t="s">
        <v>629</v>
      </c>
      <c r="N416" s="110" t="s">
        <v>629</v>
      </c>
      <c r="O416" s="110" t="s">
        <v>2898</v>
      </c>
      <c r="P416" s="110" t="s">
        <v>629</v>
      </c>
    </row>
    <row r="417" spans="1:16" s="64" customFormat="1" ht="14.1" customHeight="1">
      <c r="A417" s="64">
        <v>411</v>
      </c>
      <c r="B417" s="85"/>
      <c r="C417" s="93" t="s">
        <v>279</v>
      </c>
      <c r="D417" s="93" t="s">
        <v>1136</v>
      </c>
      <c r="E417" s="93"/>
      <c r="F417" s="87" t="s">
        <v>289</v>
      </c>
      <c r="G417" s="95"/>
      <c r="H417" s="96" t="s">
        <v>653</v>
      </c>
      <c r="I417" s="69">
        <v>7200</v>
      </c>
      <c r="J417" s="69">
        <v>8800</v>
      </c>
      <c r="K417" s="70">
        <v>10900</v>
      </c>
      <c r="L417" s="68">
        <v>10900</v>
      </c>
      <c r="M417" s="110" t="s">
        <v>629</v>
      </c>
      <c r="N417" s="110" t="s">
        <v>843</v>
      </c>
      <c r="O417" s="110" t="s">
        <v>2899</v>
      </c>
      <c r="P417" s="110" t="s">
        <v>629</v>
      </c>
    </row>
    <row r="418" spans="1:16" s="64" customFormat="1" ht="14.1" customHeight="1">
      <c r="A418" s="64">
        <v>412</v>
      </c>
      <c r="B418" s="85"/>
      <c r="C418" s="93" t="s">
        <v>279</v>
      </c>
      <c r="D418" s="93" t="s">
        <v>1136</v>
      </c>
      <c r="E418" s="93"/>
      <c r="F418" s="87" t="s">
        <v>289</v>
      </c>
      <c r="G418" s="95"/>
      <c r="H418" s="96" t="s">
        <v>388</v>
      </c>
      <c r="I418" s="69">
        <v>6300</v>
      </c>
      <c r="J418" s="69">
        <v>9600</v>
      </c>
      <c r="K418" s="70">
        <v>10900</v>
      </c>
      <c r="L418" s="68">
        <v>10900</v>
      </c>
      <c r="M418" s="110" t="s">
        <v>629</v>
      </c>
      <c r="N418" s="110" t="s">
        <v>636</v>
      </c>
      <c r="O418" s="110" t="s">
        <v>2899</v>
      </c>
      <c r="P418" s="110" t="s">
        <v>629</v>
      </c>
    </row>
    <row r="419" spans="1:16" s="64" customFormat="1" ht="14.1" customHeight="1">
      <c r="A419" s="64">
        <v>413</v>
      </c>
      <c r="B419" s="85">
        <v>95</v>
      </c>
      <c r="C419" s="93" t="s">
        <v>293</v>
      </c>
      <c r="D419" s="93" t="s">
        <v>1137</v>
      </c>
      <c r="E419" s="93"/>
      <c r="F419" s="87" t="s">
        <v>975</v>
      </c>
      <c r="G419" s="95"/>
      <c r="H419" s="96" t="s">
        <v>668</v>
      </c>
      <c r="I419" s="69" t="s">
        <v>628</v>
      </c>
      <c r="J419" s="69" t="s">
        <v>628</v>
      </c>
      <c r="K419" s="70">
        <v>1560</v>
      </c>
      <c r="L419" s="68">
        <v>2100</v>
      </c>
      <c r="M419" s="110" t="s">
        <v>629</v>
      </c>
      <c r="N419" s="110" t="s">
        <v>629</v>
      </c>
      <c r="O419" s="110" t="s">
        <v>3980</v>
      </c>
      <c r="P419" s="110" t="s">
        <v>629</v>
      </c>
    </row>
    <row r="420" spans="1:16" s="64" customFormat="1" ht="14.1" customHeight="1">
      <c r="A420" s="64">
        <v>414</v>
      </c>
      <c r="B420" s="85">
        <v>96</v>
      </c>
      <c r="C420" s="93" t="s">
        <v>293</v>
      </c>
      <c r="D420" s="93" t="s">
        <v>1138</v>
      </c>
      <c r="E420" s="93"/>
      <c r="F420" s="87" t="s">
        <v>418</v>
      </c>
      <c r="G420" s="95" t="s">
        <v>1139</v>
      </c>
      <c r="H420" s="96" t="s">
        <v>157</v>
      </c>
      <c r="I420" s="69" t="s">
        <v>628</v>
      </c>
      <c r="J420" s="69" t="s">
        <v>628</v>
      </c>
      <c r="K420" s="70">
        <v>1040</v>
      </c>
      <c r="L420" s="68">
        <v>1500</v>
      </c>
      <c r="M420" s="110" t="s">
        <v>629</v>
      </c>
      <c r="N420" s="110" t="s">
        <v>629</v>
      </c>
      <c r="O420" s="110" t="s">
        <v>3403</v>
      </c>
      <c r="P420" s="110" t="s">
        <v>629</v>
      </c>
    </row>
    <row r="421" spans="1:16" s="64" customFormat="1" ht="14.1" customHeight="1">
      <c r="A421" s="64">
        <v>415</v>
      </c>
      <c r="B421" s="85">
        <v>97</v>
      </c>
      <c r="C421" s="93" t="s">
        <v>293</v>
      </c>
      <c r="D421" s="93" t="s">
        <v>1140</v>
      </c>
      <c r="E421" s="93"/>
      <c r="F421" s="87" t="s">
        <v>418</v>
      </c>
      <c r="G421" s="95"/>
      <c r="H421" s="96" t="s">
        <v>1141</v>
      </c>
      <c r="I421" s="69">
        <v>6300</v>
      </c>
      <c r="J421" s="69">
        <v>5500</v>
      </c>
      <c r="K421" s="70">
        <v>7700</v>
      </c>
      <c r="L421" s="68">
        <v>7300</v>
      </c>
      <c r="M421" s="110" t="s">
        <v>629</v>
      </c>
      <c r="N421" s="110" t="s">
        <v>629</v>
      </c>
      <c r="O421" s="110" t="s">
        <v>2959</v>
      </c>
      <c r="P421" s="110" t="s">
        <v>781</v>
      </c>
    </row>
    <row r="422" spans="1:16" s="64" customFormat="1" ht="14.1" customHeight="1">
      <c r="A422" s="64">
        <v>416</v>
      </c>
      <c r="B422" s="85">
        <v>98</v>
      </c>
      <c r="C422" s="93" t="s">
        <v>293</v>
      </c>
      <c r="D422" s="93" t="s">
        <v>294</v>
      </c>
      <c r="E422" s="93" t="s">
        <v>1142</v>
      </c>
      <c r="F422" s="87" t="s">
        <v>295</v>
      </c>
      <c r="G422" s="95" t="s">
        <v>1143</v>
      </c>
      <c r="H422" s="96" t="s">
        <v>1144</v>
      </c>
      <c r="I422" s="69">
        <v>9600</v>
      </c>
      <c r="J422" s="69" t="s">
        <v>628</v>
      </c>
      <c r="K422" s="70">
        <v>10000</v>
      </c>
      <c r="L422" s="68">
        <v>10000</v>
      </c>
      <c r="M422" s="110" t="s">
        <v>629</v>
      </c>
      <c r="N422" s="110" t="s">
        <v>629</v>
      </c>
      <c r="O422" s="110" t="s">
        <v>2900</v>
      </c>
      <c r="P422" s="110" t="s">
        <v>2900</v>
      </c>
    </row>
    <row r="423" spans="1:16" s="64" customFormat="1" ht="14.1" customHeight="1">
      <c r="A423" s="64">
        <v>417</v>
      </c>
      <c r="B423" s="85"/>
      <c r="C423" s="93" t="s">
        <v>293</v>
      </c>
      <c r="D423" s="93" t="s">
        <v>294</v>
      </c>
      <c r="E423" s="93" t="s">
        <v>1142</v>
      </c>
      <c r="F423" s="87" t="s">
        <v>296</v>
      </c>
      <c r="G423" s="95" t="s">
        <v>1143</v>
      </c>
      <c r="H423" s="96" t="s">
        <v>1144</v>
      </c>
      <c r="I423" s="69">
        <v>4500</v>
      </c>
      <c r="J423" s="69" t="s">
        <v>628</v>
      </c>
      <c r="K423" s="70">
        <v>4750</v>
      </c>
      <c r="L423" s="68">
        <v>4760</v>
      </c>
      <c r="M423" s="110" t="s">
        <v>629</v>
      </c>
      <c r="N423" s="110" t="s">
        <v>629</v>
      </c>
      <c r="O423" s="110" t="s">
        <v>3543</v>
      </c>
      <c r="P423" s="110" t="s">
        <v>3245</v>
      </c>
    </row>
    <row r="424" spans="1:16" s="64" customFormat="1" ht="14.1" customHeight="1">
      <c r="A424" s="64">
        <v>418</v>
      </c>
      <c r="B424" s="85">
        <v>99</v>
      </c>
      <c r="C424" s="93" t="s">
        <v>293</v>
      </c>
      <c r="D424" s="93" t="s">
        <v>1145</v>
      </c>
      <c r="E424" s="93"/>
      <c r="F424" s="87" t="s">
        <v>164</v>
      </c>
      <c r="G424" s="96" t="s">
        <v>1146</v>
      </c>
      <c r="H424" s="96" t="s">
        <v>1147</v>
      </c>
      <c r="I424" s="69">
        <v>1780</v>
      </c>
      <c r="J424" s="69">
        <v>2100</v>
      </c>
      <c r="K424" s="70">
        <v>2050</v>
      </c>
      <c r="L424" s="68">
        <v>2040</v>
      </c>
      <c r="M424" s="110" t="s">
        <v>629</v>
      </c>
      <c r="N424" s="110" t="s">
        <v>629</v>
      </c>
      <c r="O424" s="110"/>
      <c r="P424" s="110" t="s">
        <v>629</v>
      </c>
    </row>
    <row r="425" spans="1:16" s="64" customFormat="1" ht="14.1" customHeight="1">
      <c r="A425" s="64">
        <v>419</v>
      </c>
      <c r="B425" s="85"/>
      <c r="C425" s="93" t="s">
        <v>293</v>
      </c>
      <c r="D425" s="93" t="s">
        <v>1145</v>
      </c>
      <c r="E425" s="93"/>
      <c r="F425" s="87" t="s">
        <v>164</v>
      </c>
      <c r="G425" s="96" t="s">
        <v>1148</v>
      </c>
      <c r="H425" s="96" t="s">
        <v>1149</v>
      </c>
      <c r="I425" s="69">
        <v>2200</v>
      </c>
      <c r="J425" s="69">
        <v>2200</v>
      </c>
      <c r="K425" s="70">
        <v>2000</v>
      </c>
      <c r="L425" s="68">
        <v>2190</v>
      </c>
      <c r="M425" s="110" t="s">
        <v>629</v>
      </c>
      <c r="N425" s="110" t="s">
        <v>629</v>
      </c>
      <c r="O425" s="110" t="s">
        <v>3544</v>
      </c>
      <c r="P425" s="110" t="s">
        <v>629</v>
      </c>
    </row>
    <row r="426" spans="1:16" s="64" customFormat="1" ht="14.1" customHeight="1">
      <c r="A426" s="64">
        <v>420</v>
      </c>
      <c r="B426" s="85">
        <v>100</v>
      </c>
      <c r="C426" s="93" t="s">
        <v>293</v>
      </c>
      <c r="D426" s="93" t="s">
        <v>297</v>
      </c>
      <c r="E426" s="103" t="s">
        <v>1150</v>
      </c>
      <c r="F426" s="88" t="s">
        <v>632</v>
      </c>
      <c r="G426" s="95" t="s">
        <v>1151</v>
      </c>
      <c r="H426" s="96" t="s">
        <v>1144</v>
      </c>
      <c r="I426" s="69" t="s">
        <v>628</v>
      </c>
      <c r="J426" s="69" t="s">
        <v>628</v>
      </c>
      <c r="K426" s="70" t="s">
        <v>628</v>
      </c>
      <c r="L426" s="68" t="s">
        <v>628</v>
      </c>
      <c r="M426" s="110" t="s">
        <v>629</v>
      </c>
      <c r="N426" s="110" t="s">
        <v>629</v>
      </c>
      <c r="O426" s="110" t="s">
        <v>629</v>
      </c>
      <c r="P426" s="110" t="s">
        <v>629</v>
      </c>
    </row>
    <row r="427" spans="1:16" s="64" customFormat="1" ht="14.1" customHeight="1">
      <c r="A427" s="64">
        <v>421</v>
      </c>
      <c r="B427" s="85"/>
      <c r="C427" s="93" t="s">
        <v>293</v>
      </c>
      <c r="D427" s="93" t="s">
        <v>297</v>
      </c>
      <c r="E427" s="103" t="s">
        <v>1152</v>
      </c>
      <c r="F427" s="87" t="s">
        <v>288</v>
      </c>
      <c r="G427" s="95" t="s">
        <v>1151</v>
      </c>
      <c r="H427" s="96" t="s">
        <v>1153</v>
      </c>
      <c r="I427" s="69">
        <v>1800</v>
      </c>
      <c r="J427" s="69" t="s">
        <v>628</v>
      </c>
      <c r="K427" s="70">
        <v>2100</v>
      </c>
      <c r="L427" s="68" t="s">
        <v>628</v>
      </c>
      <c r="M427" s="110" t="s">
        <v>629</v>
      </c>
      <c r="N427" s="110" t="s">
        <v>629</v>
      </c>
      <c r="O427" s="110" t="s">
        <v>2901</v>
      </c>
      <c r="P427" s="110" t="s">
        <v>629</v>
      </c>
    </row>
    <row r="428" spans="1:16" s="64" customFormat="1" ht="14.1" customHeight="1">
      <c r="A428" s="64">
        <v>422</v>
      </c>
      <c r="B428" s="85">
        <v>101</v>
      </c>
      <c r="C428" s="93" t="s">
        <v>623</v>
      </c>
      <c r="D428" s="93" t="s">
        <v>298</v>
      </c>
      <c r="E428" s="93" t="s">
        <v>1154</v>
      </c>
      <c r="F428" s="87" t="s">
        <v>299</v>
      </c>
      <c r="G428" s="96" t="s">
        <v>300</v>
      </c>
      <c r="H428" s="96" t="s">
        <v>636</v>
      </c>
      <c r="I428" s="69">
        <v>2750</v>
      </c>
      <c r="J428" s="69">
        <v>3000</v>
      </c>
      <c r="K428" s="70">
        <v>3000</v>
      </c>
      <c r="L428" s="68">
        <v>2980</v>
      </c>
      <c r="M428" s="110" t="s">
        <v>629</v>
      </c>
      <c r="N428" s="110" t="s">
        <v>629</v>
      </c>
      <c r="O428" s="110" t="s">
        <v>2902</v>
      </c>
      <c r="P428" s="110" t="s">
        <v>629</v>
      </c>
    </row>
    <row r="429" spans="1:16" s="64" customFormat="1" ht="14.1" customHeight="1">
      <c r="A429" s="64">
        <v>423</v>
      </c>
      <c r="B429" s="85"/>
      <c r="C429" s="93" t="s">
        <v>623</v>
      </c>
      <c r="D429" s="93" t="s">
        <v>298</v>
      </c>
      <c r="E429" s="92" t="s">
        <v>1155</v>
      </c>
      <c r="F429" s="87" t="s">
        <v>275</v>
      </c>
      <c r="G429" s="96" t="s">
        <v>1156</v>
      </c>
      <c r="H429" s="96" t="s">
        <v>655</v>
      </c>
      <c r="I429" s="69">
        <v>1350</v>
      </c>
      <c r="J429" s="69" t="s">
        <v>628</v>
      </c>
      <c r="K429" s="69" t="s">
        <v>628</v>
      </c>
      <c r="L429" s="68" t="s">
        <v>628</v>
      </c>
      <c r="M429" s="110" t="s">
        <v>629</v>
      </c>
      <c r="N429" s="110" t="s">
        <v>629</v>
      </c>
      <c r="O429" s="110" t="s">
        <v>629</v>
      </c>
      <c r="P429" s="110" t="s">
        <v>629</v>
      </c>
    </row>
    <row r="430" spans="1:16" s="64" customFormat="1" ht="14.1" customHeight="1">
      <c r="A430" s="64">
        <v>424</v>
      </c>
      <c r="B430" s="85"/>
      <c r="C430" s="93" t="s">
        <v>623</v>
      </c>
      <c r="D430" s="93" t="s">
        <v>298</v>
      </c>
      <c r="E430" s="93" t="s">
        <v>1157</v>
      </c>
      <c r="F430" s="87" t="s">
        <v>275</v>
      </c>
      <c r="G430" s="95"/>
      <c r="H430" s="96" t="s">
        <v>636</v>
      </c>
      <c r="I430" s="69" t="s">
        <v>628</v>
      </c>
      <c r="J430" s="69" t="s">
        <v>628</v>
      </c>
      <c r="K430" s="70" t="s">
        <v>628</v>
      </c>
      <c r="L430" s="68">
        <v>1400</v>
      </c>
      <c r="M430" s="110" t="s">
        <v>629</v>
      </c>
      <c r="N430" s="110" t="s">
        <v>629</v>
      </c>
      <c r="O430" s="110" t="s">
        <v>629</v>
      </c>
      <c r="P430" s="110" t="s">
        <v>3116</v>
      </c>
    </row>
    <row r="431" spans="1:16" s="64" customFormat="1" ht="14.1" customHeight="1">
      <c r="A431" s="64">
        <v>425</v>
      </c>
      <c r="B431" s="85"/>
      <c r="C431" s="93" t="s">
        <v>623</v>
      </c>
      <c r="D431" s="93" t="s">
        <v>298</v>
      </c>
      <c r="E431" s="92"/>
      <c r="F431" s="87" t="s">
        <v>1107</v>
      </c>
      <c r="G431" s="96" t="s">
        <v>1156</v>
      </c>
      <c r="H431" s="96" t="s">
        <v>1158</v>
      </c>
      <c r="I431" s="69">
        <v>3480</v>
      </c>
      <c r="J431" s="69">
        <v>3000</v>
      </c>
      <c r="K431" s="70" t="s">
        <v>628</v>
      </c>
      <c r="L431" s="68">
        <v>3580</v>
      </c>
      <c r="M431" s="110" t="s">
        <v>3683</v>
      </c>
      <c r="N431" s="110" t="s">
        <v>3721</v>
      </c>
      <c r="O431" s="110" t="s">
        <v>629</v>
      </c>
      <c r="P431" s="110" t="s">
        <v>3117</v>
      </c>
    </row>
    <row r="432" spans="1:16" s="64" customFormat="1" ht="14.1" customHeight="1">
      <c r="A432" s="64">
        <v>426</v>
      </c>
      <c r="B432" s="85"/>
      <c r="C432" s="93" t="s">
        <v>623</v>
      </c>
      <c r="D432" s="93" t="s">
        <v>298</v>
      </c>
      <c r="E432" s="93" t="s">
        <v>1157</v>
      </c>
      <c r="F432" s="87" t="s">
        <v>301</v>
      </c>
      <c r="G432" s="95"/>
      <c r="H432" s="96" t="s">
        <v>636</v>
      </c>
      <c r="I432" s="69">
        <v>1950</v>
      </c>
      <c r="J432" s="69">
        <v>2500</v>
      </c>
      <c r="K432" s="70" t="s">
        <v>628</v>
      </c>
      <c r="L432" s="68">
        <v>2100</v>
      </c>
      <c r="M432" s="110" t="s">
        <v>629</v>
      </c>
      <c r="N432" s="110" t="s">
        <v>629</v>
      </c>
      <c r="O432" s="110" t="s">
        <v>629</v>
      </c>
      <c r="P432" s="110" t="s">
        <v>629</v>
      </c>
    </row>
    <row r="433" spans="1:16" s="64" customFormat="1" ht="14.1" customHeight="1">
      <c r="A433" s="64">
        <v>427</v>
      </c>
      <c r="B433" s="85"/>
      <c r="C433" s="93" t="s">
        <v>623</v>
      </c>
      <c r="D433" s="93" t="s">
        <v>298</v>
      </c>
      <c r="E433" s="92"/>
      <c r="F433" s="87" t="s">
        <v>1159</v>
      </c>
      <c r="G433" s="96" t="s">
        <v>300</v>
      </c>
      <c r="H433" s="96" t="s">
        <v>655</v>
      </c>
      <c r="I433" s="69" t="s">
        <v>628</v>
      </c>
      <c r="J433" s="69" t="s">
        <v>628</v>
      </c>
      <c r="K433" s="69">
        <v>3230</v>
      </c>
      <c r="L433" s="68">
        <v>2850</v>
      </c>
      <c r="M433" s="110" t="s">
        <v>629</v>
      </c>
      <c r="N433" s="110" t="s">
        <v>629</v>
      </c>
      <c r="O433" s="110" t="s">
        <v>3981</v>
      </c>
      <c r="P433" s="110" t="s">
        <v>629</v>
      </c>
    </row>
    <row r="434" spans="1:16" s="64" customFormat="1" ht="14.1" customHeight="1">
      <c r="A434" s="64">
        <v>428</v>
      </c>
      <c r="B434" s="85">
        <v>102</v>
      </c>
      <c r="C434" s="93" t="s">
        <v>623</v>
      </c>
      <c r="D434" s="93" t="s">
        <v>1160</v>
      </c>
      <c r="E434" s="93" t="s">
        <v>1161</v>
      </c>
      <c r="F434" s="87" t="s">
        <v>299</v>
      </c>
      <c r="G434" s="97" t="s">
        <v>1162</v>
      </c>
      <c r="H434" s="96" t="s">
        <v>682</v>
      </c>
      <c r="I434" s="69">
        <v>1450</v>
      </c>
      <c r="J434" s="69">
        <v>800</v>
      </c>
      <c r="K434" s="69">
        <v>1580</v>
      </c>
      <c r="L434" s="69">
        <v>870</v>
      </c>
      <c r="M434" s="110" t="s">
        <v>3683</v>
      </c>
      <c r="N434" s="110" t="s">
        <v>3722</v>
      </c>
      <c r="O434" s="110" t="s">
        <v>2903</v>
      </c>
      <c r="P434" s="110" t="s">
        <v>3118</v>
      </c>
    </row>
    <row r="435" spans="1:16" s="64" customFormat="1" ht="14.1" customHeight="1">
      <c r="A435" s="64">
        <v>429</v>
      </c>
      <c r="B435" s="85"/>
      <c r="C435" s="93" t="s">
        <v>623</v>
      </c>
      <c r="D435" s="93" t="s">
        <v>1160</v>
      </c>
      <c r="E435" s="93"/>
      <c r="F435" s="87" t="s">
        <v>116</v>
      </c>
      <c r="G435" s="96" t="s">
        <v>1163</v>
      </c>
      <c r="H435" s="96" t="s">
        <v>1164</v>
      </c>
      <c r="I435" s="69" t="s">
        <v>628</v>
      </c>
      <c r="J435" s="69" t="s">
        <v>628</v>
      </c>
      <c r="K435" s="70" t="s">
        <v>628</v>
      </c>
      <c r="L435" s="68">
        <v>2970</v>
      </c>
      <c r="M435" s="110" t="s">
        <v>629</v>
      </c>
      <c r="N435" s="110" t="s">
        <v>629</v>
      </c>
      <c r="O435" s="110" t="s">
        <v>629</v>
      </c>
      <c r="P435" s="110" t="s">
        <v>3124</v>
      </c>
    </row>
    <row r="436" spans="1:16" s="64" customFormat="1" ht="14.1" customHeight="1">
      <c r="A436" s="64">
        <v>430</v>
      </c>
      <c r="B436" s="85">
        <v>103</v>
      </c>
      <c r="C436" s="93" t="s">
        <v>623</v>
      </c>
      <c r="D436" s="93" t="s">
        <v>302</v>
      </c>
      <c r="E436" s="93" t="s">
        <v>1165</v>
      </c>
      <c r="F436" s="87" t="s">
        <v>303</v>
      </c>
      <c r="G436" s="96" t="s">
        <v>304</v>
      </c>
      <c r="H436" s="96" t="s">
        <v>636</v>
      </c>
      <c r="I436" s="69" t="s">
        <v>3788</v>
      </c>
      <c r="J436" s="69">
        <v>4900</v>
      </c>
      <c r="K436" s="69" t="s">
        <v>628</v>
      </c>
      <c r="L436" s="68">
        <v>4680</v>
      </c>
      <c r="M436" s="110" t="s">
        <v>629</v>
      </c>
      <c r="N436" s="110" t="s">
        <v>629</v>
      </c>
      <c r="O436" s="110" t="s">
        <v>629</v>
      </c>
      <c r="P436" s="110" t="s">
        <v>3038</v>
      </c>
    </row>
    <row r="437" spans="1:16" s="64" customFormat="1" ht="14.1" customHeight="1">
      <c r="A437" s="64">
        <v>431</v>
      </c>
      <c r="B437" s="85"/>
      <c r="C437" s="93" t="s">
        <v>623</v>
      </c>
      <c r="D437" s="93" t="s">
        <v>302</v>
      </c>
      <c r="E437" s="93"/>
      <c r="F437" s="87" t="s">
        <v>865</v>
      </c>
      <c r="G437" s="96" t="s">
        <v>1166</v>
      </c>
      <c r="H437" s="96" t="s">
        <v>655</v>
      </c>
      <c r="I437" s="69">
        <v>3300</v>
      </c>
      <c r="J437" s="69">
        <v>3200</v>
      </c>
      <c r="K437" s="70">
        <v>3490</v>
      </c>
      <c r="L437" s="68">
        <v>3490</v>
      </c>
      <c r="M437" s="110" t="s">
        <v>629</v>
      </c>
      <c r="N437" s="110" t="s">
        <v>629</v>
      </c>
      <c r="O437" s="110" t="s">
        <v>2904</v>
      </c>
      <c r="P437" s="110" t="s">
        <v>629</v>
      </c>
    </row>
    <row r="438" spans="1:16" s="64" customFormat="1" ht="14.1" customHeight="1">
      <c r="A438" s="64">
        <v>432</v>
      </c>
      <c r="B438" s="85"/>
      <c r="C438" s="93" t="s">
        <v>623</v>
      </c>
      <c r="D438" s="93" t="s">
        <v>302</v>
      </c>
      <c r="E438" s="93"/>
      <c r="F438" s="87" t="s">
        <v>865</v>
      </c>
      <c r="G438" s="96" t="s">
        <v>1167</v>
      </c>
      <c r="H438" s="96" t="s">
        <v>655</v>
      </c>
      <c r="I438" s="69">
        <v>2220</v>
      </c>
      <c r="J438" s="69">
        <v>2200</v>
      </c>
      <c r="K438" s="70">
        <v>2300</v>
      </c>
      <c r="L438" s="68" t="s">
        <v>628</v>
      </c>
      <c r="M438" s="110" t="s">
        <v>629</v>
      </c>
      <c r="N438" s="110" t="s">
        <v>629</v>
      </c>
      <c r="O438" s="110" t="s">
        <v>2905</v>
      </c>
      <c r="P438" s="110" t="s">
        <v>629</v>
      </c>
    </row>
    <row r="439" spans="1:16" s="64" customFormat="1" ht="14.1" customHeight="1">
      <c r="A439" s="64">
        <v>433</v>
      </c>
      <c r="B439" s="85"/>
      <c r="C439" s="93" t="s">
        <v>623</v>
      </c>
      <c r="D439" s="93" t="s">
        <v>302</v>
      </c>
      <c r="E439" s="93"/>
      <c r="F439" s="87" t="s">
        <v>135</v>
      </c>
      <c r="G439" s="96" t="s">
        <v>304</v>
      </c>
      <c r="H439" s="96" t="s">
        <v>653</v>
      </c>
      <c r="I439" s="69" t="s">
        <v>628</v>
      </c>
      <c r="J439" s="69">
        <v>5900</v>
      </c>
      <c r="K439" s="70" t="s">
        <v>628</v>
      </c>
      <c r="L439" s="68">
        <v>6200</v>
      </c>
      <c r="M439" s="110" t="s">
        <v>629</v>
      </c>
      <c r="N439" s="110" t="s">
        <v>629</v>
      </c>
      <c r="O439" s="110" t="s">
        <v>629</v>
      </c>
      <c r="P439" s="110" t="s">
        <v>3038</v>
      </c>
    </row>
    <row r="440" spans="1:16" s="64" customFormat="1" ht="14.1" customHeight="1">
      <c r="A440" s="64">
        <v>434</v>
      </c>
      <c r="B440" s="85"/>
      <c r="C440" s="93" t="s">
        <v>623</v>
      </c>
      <c r="D440" s="93" t="s">
        <v>302</v>
      </c>
      <c r="E440" s="93"/>
      <c r="F440" s="87" t="s">
        <v>135</v>
      </c>
      <c r="G440" s="96" t="s">
        <v>1168</v>
      </c>
      <c r="H440" s="96" t="s">
        <v>653</v>
      </c>
      <c r="I440" s="69" t="s">
        <v>628</v>
      </c>
      <c r="J440" s="69">
        <v>6400</v>
      </c>
      <c r="K440" s="70" t="s">
        <v>628</v>
      </c>
      <c r="L440" s="68">
        <v>6410</v>
      </c>
      <c r="M440" s="110" t="s">
        <v>629</v>
      </c>
      <c r="N440" s="110" t="s">
        <v>629</v>
      </c>
      <c r="O440" s="110" t="s">
        <v>629</v>
      </c>
      <c r="P440" s="110" t="s">
        <v>3038</v>
      </c>
    </row>
    <row r="441" spans="1:16" s="64" customFormat="1" ht="14.1" customHeight="1">
      <c r="A441" s="64">
        <v>435</v>
      </c>
      <c r="B441" s="85"/>
      <c r="C441" s="93" t="s">
        <v>623</v>
      </c>
      <c r="D441" s="93" t="s">
        <v>302</v>
      </c>
      <c r="E441" s="93"/>
      <c r="F441" s="87" t="s">
        <v>135</v>
      </c>
      <c r="G441" s="96" t="s">
        <v>305</v>
      </c>
      <c r="H441" s="96" t="s">
        <v>385</v>
      </c>
      <c r="I441" s="69" t="s">
        <v>628</v>
      </c>
      <c r="J441" s="69" t="s">
        <v>628</v>
      </c>
      <c r="K441" s="70" t="s">
        <v>628</v>
      </c>
      <c r="L441" s="68" t="s">
        <v>628</v>
      </c>
      <c r="M441" s="110" t="s">
        <v>629</v>
      </c>
      <c r="N441" s="110" t="s">
        <v>629</v>
      </c>
      <c r="O441" s="110" t="s">
        <v>629</v>
      </c>
      <c r="P441" s="110" t="s">
        <v>629</v>
      </c>
    </row>
    <row r="442" spans="1:16" s="64" customFormat="1" ht="14.1" customHeight="1">
      <c r="A442" s="64">
        <v>436</v>
      </c>
      <c r="B442" s="85"/>
      <c r="C442" s="93" t="s">
        <v>623</v>
      </c>
      <c r="D442" s="93" t="s">
        <v>302</v>
      </c>
      <c r="E442" s="93" t="s">
        <v>1169</v>
      </c>
      <c r="F442" s="87" t="s">
        <v>306</v>
      </c>
      <c r="G442" s="96" t="s">
        <v>304</v>
      </c>
      <c r="H442" s="96" t="s">
        <v>655</v>
      </c>
      <c r="I442" s="69">
        <v>11800</v>
      </c>
      <c r="J442" s="69" t="s">
        <v>628</v>
      </c>
      <c r="K442" s="70" t="s">
        <v>628</v>
      </c>
      <c r="L442" s="68" t="s">
        <v>628</v>
      </c>
      <c r="M442" s="110" t="s">
        <v>629</v>
      </c>
      <c r="N442" s="110" t="s">
        <v>629</v>
      </c>
      <c r="O442" s="110" t="s">
        <v>629</v>
      </c>
      <c r="P442" s="110" t="s">
        <v>629</v>
      </c>
    </row>
    <row r="443" spans="1:16" s="64" customFormat="1" ht="14.1" customHeight="1">
      <c r="A443" s="64">
        <v>437</v>
      </c>
      <c r="B443" s="85"/>
      <c r="C443" s="93" t="s">
        <v>623</v>
      </c>
      <c r="D443" s="93" t="s">
        <v>302</v>
      </c>
      <c r="E443" s="93"/>
      <c r="F443" s="87" t="s">
        <v>343</v>
      </c>
      <c r="G443" s="96" t="s">
        <v>304</v>
      </c>
      <c r="H443" s="96" t="s">
        <v>636</v>
      </c>
      <c r="I443" s="69">
        <v>1260</v>
      </c>
      <c r="J443" s="69">
        <v>1500</v>
      </c>
      <c r="K443" s="70">
        <v>1820</v>
      </c>
      <c r="L443" s="68">
        <v>1550</v>
      </c>
      <c r="M443" s="110" t="s">
        <v>629</v>
      </c>
      <c r="N443" s="110" t="s">
        <v>629</v>
      </c>
      <c r="O443" s="110" t="s">
        <v>2906</v>
      </c>
      <c r="P443" s="110" t="s">
        <v>629</v>
      </c>
    </row>
    <row r="444" spans="1:16" s="64" customFormat="1" ht="14.1" customHeight="1">
      <c r="A444" s="64">
        <v>438</v>
      </c>
      <c r="B444" s="85">
        <v>104</v>
      </c>
      <c r="C444" s="93" t="s">
        <v>623</v>
      </c>
      <c r="D444" s="93" t="s">
        <v>307</v>
      </c>
      <c r="E444" s="93" t="s">
        <v>1170</v>
      </c>
      <c r="F444" s="87" t="s">
        <v>299</v>
      </c>
      <c r="G444" s="96" t="s">
        <v>308</v>
      </c>
      <c r="H444" s="96" t="s">
        <v>636</v>
      </c>
      <c r="I444" s="69">
        <v>3200</v>
      </c>
      <c r="J444" s="69">
        <v>3200</v>
      </c>
      <c r="K444" s="70">
        <v>3500</v>
      </c>
      <c r="L444" s="68">
        <v>3500</v>
      </c>
      <c r="M444" s="110" t="s">
        <v>629</v>
      </c>
      <c r="N444" s="110" t="s">
        <v>629</v>
      </c>
      <c r="O444" s="110" t="s">
        <v>2907</v>
      </c>
      <c r="P444" s="110" t="s">
        <v>629</v>
      </c>
    </row>
    <row r="445" spans="1:16" s="64" customFormat="1" ht="14.1" customHeight="1">
      <c r="A445" s="64">
        <v>439</v>
      </c>
      <c r="B445" s="85"/>
      <c r="C445" s="93" t="s">
        <v>623</v>
      </c>
      <c r="D445" s="93" t="s">
        <v>307</v>
      </c>
      <c r="E445" s="93"/>
      <c r="F445" s="87" t="s">
        <v>275</v>
      </c>
      <c r="G445" s="96" t="s">
        <v>308</v>
      </c>
      <c r="H445" s="96" t="s">
        <v>655</v>
      </c>
      <c r="I445" s="69">
        <v>2750</v>
      </c>
      <c r="J445" s="69" t="s">
        <v>628</v>
      </c>
      <c r="K445" s="69" t="s">
        <v>628</v>
      </c>
      <c r="L445" s="68" t="s">
        <v>628</v>
      </c>
      <c r="M445" s="110" t="s">
        <v>3684</v>
      </c>
      <c r="N445" s="110" t="s">
        <v>629</v>
      </c>
      <c r="O445" s="110" t="s">
        <v>629</v>
      </c>
      <c r="P445" s="110" t="s">
        <v>629</v>
      </c>
    </row>
    <row r="446" spans="1:16" s="64" customFormat="1" ht="14.1" customHeight="1">
      <c r="A446" s="64">
        <v>440</v>
      </c>
      <c r="B446" s="85"/>
      <c r="C446" s="93" t="s">
        <v>623</v>
      </c>
      <c r="D446" s="93" t="s">
        <v>307</v>
      </c>
      <c r="E446" s="93"/>
      <c r="F446" s="87" t="s">
        <v>301</v>
      </c>
      <c r="G446" s="96" t="s">
        <v>633</v>
      </c>
      <c r="H446" s="96" t="s">
        <v>636</v>
      </c>
      <c r="I446" s="69">
        <v>3650</v>
      </c>
      <c r="J446" s="69">
        <v>4000</v>
      </c>
      <c r="K446" s="70">
        <v>3420</v>
      </c>
      <c r="L446" s="68">
        <v>4080</v>
      </c>
      <c r="M446" s="110" t="s">
        <v>629</v>
      </c>
      <c r="N446" s="110" t="s">
        <v>629</v>
      </c>
      <c r="O446" s="110" t="s">
        <v>2908</v>
      </c>
      <c r="P446" s="110" t="s">
        <v>629</v>
      </c>
    </row>
    <row r="447" spans="1:16" s="64" customFormat="1" ht="14.1" customHeight="1">
      <c r="A447" s="64">
        <v>441</v>
      </c>
      <c r="B447" s="85"/>
      <c r="C447" s="93" t="s">
        <v>623</v>
      </c>
      <c r="D447" s="93" t="s">
        <v>307</v>
      </c>
      <c r="E447" s="93"/>
      <c r="F447" s="87" t="s">
        <v>1159</v>
      </c>
      <c r="G447" s="96"/>
      <c r="H447" s="96" t="s">
        <v>655</v>
      </c>
      <c r="I447" s="69">
        <v>2700</v>
      </c>
      <c r="J447" s="69" t="s">
        <v>628</v>
      </c>
      <c r="K447" s="70">
        <v>3420</v>
      </c>
      <c r="L447" s="68">
        <v>2950</v>
      </c>
      <c r="M447" s="110" t="s">
        <v>629</v>
      </c>
      <c r="N447" s="110" t="s">
        <v>629</v>
      </c>
      <c r="O447" s="110" t="s">
        <v>3545</v>
      </c>
      <c r="P447" s="110" t="s">
        <v>629</v>
      </c>
    </row>
    <row r="448" spans="1:16" s="64" customFormat="1" ht="14.1" customHeight="1">
      <c r="A448" s="64">
        <v>442</v>
      </c>
      <c r="B448" s="85">
        <v>105</v>
      </c>
      <c r="C448" s="93" t="s">
        <v>623</v>
      </c>
      <c r="D448" s="93" t="s">
        <v>309</v>
      </c>
      <c r="E448" s="93"/>
      <c r="F448" s="87" t="s">
        <v>1171</v>
      </c>
      <c r="G448" s="96" t="s">
        <v>1172</v>
      </c>
      <c r="H448" s="96" t="s">
        <v>1001</v>
      </c>
      <c r="I448" s="69" t="s">
        <v>628</v>
      </c>
      <c r="J448" s="69">
        <v>4600</v>
      </c>
      <c r="K448" s="70">
        <v>4180</v>
      </c>
      <c r="L448" s="68">
        <v>6050</v>
      </c>
      <c r="M448" s="110" t="s">
        <v>629</v>
      </c>
      <c r="N448" s="110" t="s">
        <v>629</v>
      </c>
      <c r="O448" s="110" t="s">
        <v>3256</v>
      </c>
      <c r="P448" s="110" t="s">
        <v>629</v>
      </c>
    </row>
    <row r="449" spans="1:16" s="64" customFormat="1" ht="14.1" customHeight="1">
      <c r="A449" s="64">
        <v>443</v>
      </c>
      <c r="B449" s="85"/>
      <c r="C449" s="93" t="s">
        <v>623</v>
      </c>
      <c r="D449" s="93" t="s">
        <v>309</v>
      </c>
      <c r="E449" s="93" t="s">
        <v>1173</v>
      </c>
      <c r="F449" s="87" t="s">
        <v>310</v>
      </c>
      <c r="G449" s="96" t="s">
        <v>1174</v>
      </c>
      <c r="H449" s="96" t="s">
        <v>1001</v>
      </c>
      <c r="I449" s="69">
        <v>35000</v>
      </c>
      <c r="J449" s="69">
        <v>35000</v>
      </c>
      <c r="K449" s="70" t="s">
        <v>628</v>
      </c>
      <c r="L449" s="68">
        <v>36700</v>
      </c>
      <c r="M449" s="110" t="s">
        <v>629</v>
      </c>
      <c r="N449" s="110" t="s">
        <v>629</v>
      </c>
      <c r="O449" s="110" t="s">
        <v>629</v>
      </c>
      <c r="P449" s="110" t="s">
        <v>3038</v>
      </c>
    </row>
    <row r="450" spans="1:16" s="64" customFormat="1" ht="14.1" customHeight="1">
      <c r="A450" s="64">
        <v>444</v>
      </c>
      <c r="B450" s="85"/>
      <c r="C450" s="93" t="s">
        <v>623</v>
      </c>
      <c r="D450" s="93" t="s">
        <v>309</v>
      </c>
      <c r="E450" s="93" t="s">
        <v>1173</v>
      </c>
      <c r="F450" s="87" t="s">
        <v>310</v>
      </c>
      <c r="G450" s="96" t="s">
        <v>1175</v>
      </c>
      <c r="H450" s="96" t="s">
        <v>1001</v>
      </c>
      <c r="I450" s="69" t="s">
        <v>628</v>
      </c>
      <c r="J450" s="69" t="s">
        <v>628</v>
      </c>
      <c r="K450" s="70" t="s">
        <v>628</v>
      </c>
      <c r="L450" s="68" t="s">
        <v>628</v>
      </c>
      <c r="M450" s="110" t="s">
        <v>629</v>
      </c>
      <c r="N450" s="110" t="s">
        <v>629</v>
      </c>
      <c r="O450" s="110" t="s">
        <v>629</v>
      </c>
      <c r="P450" s="110" t="s">
        <v>629</v>
      </c>
    </row>
    <row r="451" spans="1:16" s="64" customFormat="1" ht="14.1" customHeight="1">
      <c r="A451" s="64">
        <v>445</v>
      </c>
      <c r="B451" s="85"/>
      <c r="C451" s="93" t="s">
        <v>623</v>
      </c>
      <c r="D451" s="93" t="s">
        <v>309</v>
      </c>
      <c r="E451" s="93" t="s">
        <v>1173</v>
      </c>
      <c r="F451" s="87" t="s">
        <v>310</v>
      </c>
      <c r="G451" s="96" t="s">
        <v>1176</v>
      </c>
      <c r="H451" s="96" t="s">
        <v>1001</v>
      </c>
      <c r="I451" s="69">
        <v>56800</v>
      </c>
      <c r="J451" s="69" t="s">
        <v>628</v>
      </c>
      <c r="K451" s="70" t="s">
        <v>628</v>
      </c>
      <c r="L451" s="68">
        <v>58000</v>
      </c>
      <c r="M451" s="110" t="s">
        <v>629</v>
      </c>
      <c r="N451" s="110" t="s">
        <v>629</v>
      </c>
      <c r="O451" s="110" t="s">
        <v>629</v>
      </c>
      <c r="P451" s="110" t="s">
        <v>3038</v>
      </c>
    </row>
    <row r="452" spans="1:16" s="64" customFormat="1" ht="14.1" customHeight="1">
      <c r="A452" s="64">
        <v>446</v>
      </c>
      <c r="B452" s="85"/>
      <c r="C452" s="93" t="s">
        <v>623</v>
      </c>
      <c r="D452" s="93" t="s">
        <v>309</v>
      </c>
      <c r="E452" s="93" t="s">
        <v>1177</v>
      </c>
      <c r="F452" s="87" t="s">
        <v>310</v>
      </c>
      <c r="G452" s="96" t="s">
        <v>311</v>
      </c>
      <c r="H452" s="96" t="s">
        <v>655</v>
      </c>
      <c r="I452" s="69" t="s">
        <v>628</v>
      </c>
      <c r="J452" s="69" t="s">
        <v>628</v>
      </c>
      <c r="K452" s="70" t="s">
        <v>628</v>
      </c>
      <c r="L452" s="68" t="s">
        <v>628</v>
      </c>
      <c r="M452" s="110" t="s">
        <v>629</v>
      </c>
      <c r="N452" s="110" t="s">
        <v>629</v>
      </c>
      <c r="O452" s="110" t="s">
        <v>629</v>
      </c>
      <c r="P452" s="110" t="s">
        <v>629</v>
      </c>
    </row>
    <row r="453" spans="1:16" s="64" customFormat="1" ht="14.1" customHeight="1">
      <c r="A453" s="64">
        <v>447</v>
      </c>
      <c r="B453" s="85"/>
      <c r="C453" s="93" t="s">
        <v>623</v>
      </c>
      <c r="D453" s="93" t="s">
        <v>309</v>
      </c>
      <c r="E453" s="93" t="s">
        <v>1178</v>
      </c>
      <c r="F453" s="87" t="s">
        <v>310</v>
      </c>
      <c r="G453" s="96" t="s">
        <v>312</v>
      </c>
      <c r="H453" s="96" t="s">
        <v>655</v>
      </c>
      <c r="I453" s="69" t="s">
        <v>628</v>
      </c>
      <c r="J453" s="69" t="s">
        <v>628</v>
      </c>
      <c r="K453" s="70" t="s">
        <v>628</v>
      </c>
      <c r="L453" s="68" t="s">
        <v>628</v>
      </c>
      <c r="M453" s="110" t="s">
        <v>629</v>
      </c>
      <c r="N453" s="110" t="s">
        <v>629</v>
      </c>
      <c r="O453" s="110" t="s">
        <v>629</v>
      </c>
      <c r="P453" s="110" t="s">
        <v>629</v>
      </c>
    </row>
    <row r="454" spans="1:16" s="64" customFormat="1" ht="14.1" customHeight="1">
      <c r="A454" s="64">
        <v>448</v>
      </c>
      <c r="B454" s="85"/>
      <c r="C454" s="93" t="s">
        <v>623</v>
      </c>
      <c r="D454" s="93" t="s">
        <v>309</v>
      </c>
      <c r="E454" s="93"/>
      <c r="F454" s="87" t="s">
        <v>310</v>
      </c>
      <c r="G454" s="96" t="s">
        <v>1179</v>
      </c>
      <c r="H454" s="96" t="s">
        <v>388</v>
      </c>
      <c r="I454" s="69" t="s">
        <v>628</v>
      </c>
      <c r="J454" s="69" t="s">
        <v>628</v>
      </c>
      <c r="K454" s="70" t="s">
        <v>628</v>
      </c>
      <c r="L454" s="68">
        <v>43600</v>
      </c>
      <c r="M454" s="110" t="s">
        <v>629</v>
      </c>
      <c r="N454" s="110" t="s">
        <v>629</v>
      </c>
      <c r="O454" s="110" t="s">
        <v>629</v>
      </c>
      <c r="P454" s="110" t="s">
        <v>3038</v>
      </c>
    </row>
    <row r="455" spans="1:16" s="64" customFormat="1" ht="14.1" customHeight="1">
      <c r="A455" s="64">
        <v>449</v>
      </c>
      <c r="B455" s="85"/>
      <c r="C455" s="93" t="s">
        <v>623</v>
      </c>
      <c r="D455" s="93" t="s">
        <v>309</v>
      </c>
      <c r="E455" s="93"/>
      <c r="F455" s="87" t="s">
        <v>1180</v>
      </c>
      <c r="G455" s="96" t="s">
        <v>2308</v>
      </c>
      <c r="H455" s="96" t="s">
        <v>1001</v>
      </c>
      <c r="I455" s="69" t="s">
        <v>628</v>
      </c>
      <c r="J455" s="69" t="s">
        <v>628</v>
      </c>
      <c r="K455" s="70" t="s">
        <v>628</v>
      </c>
      <c r="L455" s="68">
        <v>11350</v>
      </c>
      <c r="M455" s="110" t="s">
        <v>629</v>
      </c>
      <c r="N455" s="110" t="s">
        <v>629</v>
      </c>
      <c r="O455" s="110" t="s">
        <v>629</v>
      </c>
      <c r="P455" s="110" t="s">
        <v>3038</v>
      </c>
    </row>
    <row r="456" spans="1:16" s="64" customFormat="1" ht="14.1" customHeight="1">
      <c r="A456" s="64">
        <v>450</v>
      </c>
      <c r="B456" s="85"/>
      <c r="C456" s="93" t="s">
        <v>623</v>
      </c>
      <c r="D456" s="93" t="s">
        <v>309</v>
      </c>
      <c r="E456" s="93"/>
      <c r="F456" s="87" t="s">
        <v>301</v>
      </c>
      <c r="G456" s="96" t="s">
        <v>1172</v>
      </c>
      <c r="H456" s="96" t="s">
        <v>1001</v>
      </c>
      <c r="I456" s="69">
        <v>2500</v>
      </c>
      <c r="J456" s="69">
        <v>2400</v>
      </c>
      <c r="K456" s="70" t="s">
        <v>628</v>
      </c>
      <c r="L456" s="68">
        <v>2600</v>
      </c>
      <c r="M456" s="110" t="s">
        <v>629</v>
      </c>
      <c r="N456" s="110" t="s">
        <v>629</v>
      </c>
      <c r="O456" s="110" t="s">
        <v>629</v>
      </c>
      <c r="P456" s="110" t="s">
        <v>629</v>
      </c>
    </row>
    <row r="457" spans="1:16" s="64" customFormat="1" ht="14.1" customHeight="1">
      <c r="A457" s="64">
        <v>451</v>
      </c>
      <c r="B457" s="85"/>
      <c r="C457" s="93" t="s">
        <v>623</v>
      </c>
      <c r="D457" s="93" t="s">
        <v>309</v>
      </c>
      <c r="E457" s="93" t="s">
        <v>1173</v>
      </c>
      <c r="F457" s="87" t="s">
        <v>133</v>
      </c>
      <c r="G457" s="96" t="s">
        <v>1176</v>
      </c>
      <c r="H457" s="96" t="s">
        <v>1001</v>
      </c>
      <c r="I457" s="69">
        <v>21500</v>
      </c>
      <c r="J457" s="69">
        <v>23000</v>
      </c>
      <c r="K457" s="70">
        <v>21900</v>
      </c>
      <c r="L457" s="68">
        <v>32650</v>
      </c>
      <c r="M457" s="110" t="s">
        <v>629</v>
      </c>
      <c r="N457" s="110" t="s">
        <v>629</v>
      </c>
      <c r="O457" s="110" t="s">
        <v>3982</v>
      </c>
      <c r="P457" s="110" t="s">
        <v>629</v>
      </c>
    </row>
    <row r="458" spans="1:16" s="64" customFormat="1" ht="14.1" customHeight="1">
      <c r="A458" s="64">
        <v>452</v>
      </c>
      <c r="B458" s="85"/>
      <c r="C458" s="93" t="s">
        <v>623</v>
      </c>
      <c r="D458" s="93" t="s">
        <v>309</v>
      </c>
      <c r="E458" s="93" t="s">
        <v>1181</v>
      </c>
      <c r="F458" s="87" t="s">
        <v>133</v>
      </c>
      <c r="G458" s="96" t="s">
        <v>313</v>
      </c>
      <c r="H458" s="96" t="s">
        <v>655</v>
      </c>
      <c r="I458" s="69">
        <v>21500</v>
      </c>
      <c r="J458" s="69" t="s">
        <v>628</v>
      </c>
      <c r="K458" s="70">
        <v>31300</v>
      </c>
      <c r="L458" s="68">
        <v>32680</v>
      </c>
      <c r="M458" s="110" t="s">
        <v>629</v>
      </c>
      <c r="N458" s="110" t="s">
        <v>629</v>
      </c>
      <c r="O458" s="111" t="s">
        <v>4717</v>
      </c>
      <c r="P458" s="110" t="s">
        <v>3246</v>
      </c>
    </row>
    <row r="459" spans="1:16" s="64" customFormat="1" ht="14.1" customHeight="1">
      <c r="A459" s="64">
        <v>453</v>
      </c>
      <c r="B459" s="85"/>
      <c r="C459" s="93" t="s">
        <v>623</v>
      </c>
      <c r="D459" s="93" t="s">
        <v>309</v>
      </c>
      <c r="E459" s="93" t="s">
        <v>1178</v>
      </c>
      <c r="F459" s="87" t="s">
        <v>133</v>
      </c>
      <c r="G459" s="96" t="s">
        <v>1182</v>
      </c>
      <c r="H459" s="96" t="s">
        <v>655</v>
      </c>
      <c r="I459" s="69">
        <v>23900</v>
      </c>
      <c r="J459" s="69">
        <v>26000</v>
      </c>
      <c r="K459" s="70">
        <v>19800</v>
      </c>
      <c r="L459" s="68">
        <v>32300</v>
      </c>
      <c r="M459" s="110" t="s">
        <v>629</v>
      </c>
      <c r="N459" s="110" t="s">
        <v>629</v>
      </c>
      <c r="O459" s="111" t="s">
        <v>3983</v>
      </c>
      <c r="P459" s="110" t="s">
        <v>629</v>
      </c>
    </row>
    <row r="460" spans="1:16" s="64" customFormat="1" ht="14.1" customHeight="1">
      <c r="A460" s="64">
        <v>454</v>
      </c>
      <c r="B460" s="85"/>
      <c r="C460" s="93" t="s">
        <v>623</v>
      </c>
      <c r="D460" s="93" t="s">
        <v>309</v>
      </c>
      <c r="E460" s="93" t="s">
        <v>1177</v>
      </c>
      <c r="F460" s="87" t="s">
        <v>133</v>
      </c>
      <c r="G460" s="96" t="s">
        <v>311</v>
      </c>
      <c r="H460" s="96" t="s">
        <v>655</v>
      </c>
      <c r="I460" s="69" t="s">
        <v>628</v>
      </c>
      <c r="J460" s="69">
        <v>16800</v>
      </c>
      <c r="K460" s="70" t="s">
        <v>628</v>
      </c>
      <c r="L460" s="68" t="s">
        <v>628</v>
      </c>
      <c r="M460" s="110" t="s">
        <v>629</v>
      </c>
      <c r="N460" s="110" t="s">
        <v>629</v>
      </c>
      <c r="O460" s="110" t="s">
        <v>629</v>
      </c>
      <c r="P460" s="110" t="s">
        <v>629</v>
      </c>
    </row>
    <row r="461" spans="1:16" s="64" customFormat="1" ht="14.1" customHeight="1">
      <c r="A461" s="64">
        <v>455</v>
      </c>
      <c r="B461" s="85"/>
      <c r="C461" s="93" t="s">
        <v>623</v>
      </c>
      <c r="D461" s="93" t="s">
        <v>309</v>
      </c>
      <c r="E461" s="93" t="s">
        <v>1177</v>
      </c>
      <c r="F461" s="87" t="s">
        <v>133</v>
      </c>
      <c r="G461" s="96" t="s">
        <v>311</v>
      </c>
      <c r="H461" s="96" t="s">
        <v>655</v>
      </c>
      <c r="I461" s="69" t="s">
        <v>628</v>
      </c>
      <c r="J461" s="69">
        <v>16800</v>
      </c>
      <c r="K461" s="70" t="s">
        <v>628</v>
      </c>
      <c r="L461" s="68" t="s">
        <v>628</v>
      </c>
      <c r="M461" s="110" t="s">
        <v>629</v>
      </c>
      <c r="N461" s="110" t="s">
        <v>629</v>
      </c>
      <c r="O461" s="110" t="s">
        <v>629</v>
      </c>
      <c r="P461" s="110" t="s">
        <v>629</v>
      </c>
    </row>
    <row r="462" spans="1:16" s="64" customFormat="1" ht="14.1" customHeight="1">
      <c r="A462" s="64">
        <v>456</v>
      </c>
      <c r="B462" s="85"/>
      <c r="C462" s="93" t="s">
        <v>623</v>
      </c>
      <c r="D462" s="93" t="s">
        <v>309</v>
      </c>
      <c r="E462" s="93"/>
      <c r="F462" s="87" t="s">
        <v>116</v>
      </c>
      <c r="G462" s="96" t="s">
        <v>1172</v>
      </c>
      <c r="H462" s="96" t="s">
        <v>1001</v>
      </c>
      <c r="I462" s="69">
        <v>3700</v>
      </c>
      <c r="J462" s="69">
        <v>3200</v>
      </c>
      <c r="K462" s="70">
        <v>3930</v>
      </c>
      <c r="L462" s="68">
        <v>3930</v>
      </c>
      <c r="M462" s="110" t="s">
        <v>629</v>
      </c>
      <c r="N462" s="110" t="s">
        <v>629</v>
      </c>
      <c r="O462" s="110" t="s">
        <v>3330</v>
      </c>
      <c r="P462" s="110" t="s">
        <v>629</v>
      </c>
    </row>
    <row r="463" spans="1:16" s="64" customFormat="1" ht="14.1" customHeight="1">
      <c r="A463" s="64">
        <v>457</v>
      </c>
      <c r="B463" s="85"/>
      <c r="C463" s="93" t="s">
        <v>623</v>
      </c>
      <c r="D463" s="93" t="s">
        <v>309</v>
      </c>
      <c r="E463" s="93" t="s">
        <v>1173</v>
      </c>
      <c r="F463" s="87" t="s">
        <v>1183</v>
      </c>
      <c r="G463" s="96" t="s">
        <v>1176</v>
      </c>
      <c r="H463" s="96" t="s">
        <v>1001</v>
      </c>
      <c r="I463" s="69">
        <v>32800</v>
      </c>
      <c r="J463" s="70" t="s">
        <v>628</v>
      </c>
      <c r="K463" s="70">
        <v>26900</v>
      </c>
      <c r="L463" s="70">
        <v>18600</v>
      </c>
      <c r="M463" s="110" t="s">
        <v>1189</v>
      </c>
      <c r="N463" s="110" t="s">
        <v>629</v>
      </c>
      <c r="O463" s="110" t="s">
        <v>3984</v>
      </c>
      <c r="P463" s="110" t="s">
        <v>3315</v>
      </c>
    </row>
    <row r="464" spans="1:16" s="64" customFormat="1" ht="14.1" customHeight="1">
      <c r="A464" s="64">
        <v>458</v>
      </c>
      <c r="B464" s="85"/>
      <c r="C464" s="93" t="s">
        <v>623</v>
      </c>
      <c r="D464" s="93" t="s">
        <v>309</v>
      </c>
      <c r="E464" s="93" t="s">
        <v>1173</v>
      </c>
      <c r="F464" s="87" t="s">
        <v>418</v>
      </c>
      <c r="G464" s="96" t="s">
        <v>1176</v>
      </c>
      <c r="H464" s="96" t="s">
        <v>1001</v>
      </c>
      <c r="I464" s="69">
        <v>11500</v>
      </c>
      <c r="J464" s="69">
        <v>11200</v>
      </c>
      <c r="K464" s="70">
        <v>12300</v>
      </c>
      <c r="L464" s="68">
        <v>12300</v>
      </c>
      <c r="M464" s="110" t="s">
        <v>1189</v>
      </c>
      <c r="N464" s="110" t="s">
        <v>3723</v>
      </c>
      <c r="O464" s="110" t="s">
        <v>2909</v>
      </c>
      <c r="P464" s="110" t="s">
        <v>629</v>
      </c>
    </row>
    <row r="465" spans="1:16" s="64" customFormat="1" ht="14.1" customHeight="1">
      <c r="A465" s="64">
        <v>459</v>
      </c>
      <c r="B465" s="85"/>
      <c r="C465" s="93" t="s">
        <v>623</v>
      </c>
      <c r="D465" s="93" t="s">
        <v>309</v>
      </c>
      <c r="E465" s="93" t="s">
        <v>1181</v>
      </c>
      <c r="F465" s="87" t="s">
        <v>418</v>
      </c>
      <c r="G465" s="96" t="s">
        <v>313</v>
      </c>
      <c r="H465" s="96" t="s">
        <v>655</v>
      </c>
      <c r="I465" s="69">
        <v>8250</v>
      </c>
      <c r="J465" s="69">
        <v>8300</v>
      </c>
      <c r="K465" s="70">
        <v>12300</v>
      </c>
      <c r="L465" s="68">
        <v>12300</v>
      </c>
      <c r="M465" s="110" t="s">
        <v>629</v>
      </c>
      <c r="N465" s="110" t="s">
        <v>629</v>
      </c>
      <c r="O465" s="110" t="s">
        <v>2909</v>
      </c>
      <c r="P465" s="110" t="s">
        <v>629</v>
      </c>
    </row>
    <row r="466" spans="1:16" s="64" customFormat="1" ht="14.1" customHeight="1">
      <c r="A466" s="64">
        <v>460</v>
      </c>
      <c r="B466" s="85"/>
      <c r="C466" s="93" t="s">
        <v>623</v>
      </c>
      <c r="D466" s="93" t="s">
        <v>309</v>
      </c>
      <c r="E466" s="93" t="s">
        <v>1184</v>
      </c>
      <c r="F466" s="87" t="s">
        <v>418</v>
      </c>
      <c r="G466" s="96" t="s">
        <v>1185</v>
      </c>
      <c r="H466" s="96" t="s">
        <v>1186</v>
      </c>
      <c r="I466" s="69" t="s">
        <v>628</v>
      </c>
      <c r="J466" s="69" t="s">
        <v>628</v>
      </c>
      <c r="K466" s="70" t="s">
        <v>628</v>
      </c>
      <c r="L466" s="68" t="s">
        <v>628</v>
      </c>
      <c r="M466" s="110" t="s">
        <v>629</v>
      </c>
      <c r="N466" s="110" t="s">
        <v>629</v>
      </c>
      <c r="O466" s="110" t="s">
        <v>629</v>
      </c>
      <c r="P466" s="110" t="s">
        <v>629</v>
      </c>
    </row>
    <row r="467" spans="1:16" s="64" customFormat="1" ht="14.1" customHeight="1">
      <c r="A467" s="64">
        <v>461</v>
      </c>
      <c r="B467" s="85"/>
      <c r="C467" s="93" t="s">
        <v>623</v>
      </c>
      <c r="D467" s="93" t="s">
        <v>309</v>
      </c>
      <c r="E467" s="93" t="s">
        <v>1187</v>
      </c>
      <c r="F467" s="87" t="s">
        <v>418</v>
      </c>
      <c r="G467" s="96" t="s">
        <v>314</v>
      </c>
      <c r="H467" s="96" t="s">
        <v>655</v>
      </c>
      <c r="I467" s="69" t="s">
        <v>628</v>
      </c>
      <c r="J467" s="69" t="s">
        <v>628</v>
      </c>
      <c r="K467" s="70" t="s">
        <v>628</v>
      </c>
      <c r="L467" s="68">
        <v>12300</v>
      </c>
      <c r="M467" s="110" t="s">
        <v>629</v>
      </c>
      <c r="N467" s="110" t="s">
        <v>629</v>
      </c>
      <c r="O467" s="110" t="s">
        <v>629</v>
      </c>
      <c r="P467" s="110" t="s">
        <v>629</v>
      </c>
    </row>
    <row r="468" spans="1:16" s="64" customFormat="1" ht="14.1" customHeight="1">
      <c r="A468" s="64">
        <v>462</v>
      </c>
      <c r="B468" s="85">
        <v>106</v>
      </c>
      <c r="C468" s="93" t="s">
        <v>623</v>
      </c>
      <c r="D468" s="93" t="s">
        <v>624</v>
      </c>
      <c r="E468" s="93" t="s">
        <v>701</v>
      </c>
      <c r="F468" s="87" t="s">
        <v>116</v>
      </c>
      <c r="G468" s="96"/>
      <c r="H468" s="96" t="s">
        <v>1188</v>
      </c>
      <c r="I468" s="69" t="s">
        <v>628</v>
      </c>
      <c r="J468" s="69" t="s">
        <v>628</v>
      </c>
      <c r="K468" s="70" t="s">
        <v>628</v>
      </c>
      <c r="L468" s="68">
        <v>16500</v>
      </c>
      <c r="M468" s="110" t="s">
        <v>629</v>
      </c>
      <c r="N468" s="110" t="s">
        <v>629</v>
      </c>
      <c r="O468" s="110" t="s">
        <v>629</v>
      </c>
      <c r="P468" s="110" t="s">
        <v>3119</v>
      </c>
    </row>
    <row r="469" spans="1:16" s="64" customFormat="1" ht="14.1" customHeight="1">
      <c r="A469" s="64">
        <v>463</v>
      </c>
      <c r="B469" s="85"/>
      <c r="C469" s="93" t="s">
        <v>623</v>
      </c>
      <c r="D469" s="93" t="s">
        <v>624</v>
      </c>
      <c r="E469" s="93" t="s">
        <v>701</v>
      </c>
      <c r="F469" s="87" t="s">
        <v>116</v>
      </c>
      <c r="G469" s="96" t="s">
        <v>1189</v>
      </c>
      <c r="H469" s="96" t="s">
        <v>1190</v>
      </c>
      <c r="I469" s="69" t="s">
        <v>628</v>
      </c>
      <c r="J469" s="69" t="s">
        <v>628</v>
      </c>
      <c r="K469" s="70">
        <v>22000</v>
      </c>
      <c r="L469" s="68">
        <v>16000</v>
      </c>
      <c r="M469" s="110" t="s">
        <v>629</v>
      </c>
      <c r="N469" s="110" t="s">
        <v>629</v>
      </c>
      <c r="O469" s="110" t="s">
        <v>2910</v>
      </c>
      <c r="P469" s="110" t="s">
        <v>629</v>
      </c>
    </row>
    <row r="470" spans="1:16" s="64" customFormat="1" ht="14.1" customHeight="1">
      <c r="A470" s="64">
        <v>464</v>
      </c>
      <c r="B470" s="85"/>
      <c r="C470" s="93" t="s">
        <v>623</v>
      </c>
      <c r="D470" s="93" t="s">
        <v>624</v>
      </c>
      <c r="E470" s="93" t="s">
        <v>701</v>
      </c>
      <c r="F470" s="87" t="s">
        <v>116</v>
      </c>
      <c r="G470" s="96" t="s">
        <v>1189</v>
      </c>
      <c r="H470" s="96" t="s">
        <v>825</v>
      </c>
      <c r="I470" s="69" t="s">
        <v>628</v>
      </c>
      <c r="J470" s="69" t="s">
        <v>628</v>
      </c>
      <c r="K470" s="70" t="s">
        <v>628</v>
      </c>
      <c r="L470" s="68">
        <v>18300</v>
      </c>
      <c r="M470" s="110" t="s">
        <v>629</v>
      </c>
      <c r="N470" s="110" t="s">
        <v>629</v>
      </c>
      <c r="O470" s="110" t="s">
        <v>629</v>
      </c>
      <c r="P470" s="110" t="s">
        <v>629</v>
      </c>
    </row>
    <row r="471" spans="1:16" s="64" customFormat="1" ht="14.1" customHeight="1">
      <c r="A471" s="64">
        <v>465</v>
      </c>
      <c r="B471" s="85"/>
      <c r="C471" s="93" t="s">
        <v>623</v>
      </c>
      <c r="D471" s="93" t="s">
        <v>624</v>
      </c>
      <c r="E471" s="93" t="s">
        <v>701</v>
      </c>
      <c r="F471" s="85" t="s">
        <v>418</v>
      </c>
      <c r="G471" s="93"/>
      <c r="H471" s="96" t="s">
        <v>1191</v>
      </c>
      <c r="I471" s="69" t="s">
        <v>628</v>
      </c>
      <c r="J471" s="69" t="s">
        <v>628</v>
      </c>
      <c r="K471" s="70" t="s">
        <v>628</v>
      </c>
      <c r="L471" s="68">
        <v>31700</v>
      </c>
      <c r="M471" s="110" t="s">
        <v>629</v>
      </c>
      <c r="N471" s="110" t="s">
        <v>629</v>
      </c>
      <c r="O471" s="110" t="s">
        <v>629</v>
      </c>
      <c r="P471" s="110" t="s">
        <v>629</v>
      </c>
    </row>
    <row r="472" spans="1:16" s="64" customFormat="1" ht="14.1" customHeight="1">
      <c r="A472" s="64">
        <v>466</v>
      </c>
      <c r="B472" s="85"/>
      <c r="C472" s="93" t="s">
        <v>623</v>
      </c>
      <c r="D472" s="93" t="s">
        <v>624</v>
      </c>
      <c r="E472" s="93" t="s">
        <v>701</v>
      </c>
      <c r="F472" s="85" t="s">
        <v>418</v>
      </c>
      <c r="G472" s="93"/>
      <c r="H472" s="96" t="s">
        <v>1188</v>
      </c>
      <c r="I472" s="69" t="s">
        <v>628</v>
      </c>
      <c r="J472" s="69" t="s">
        <v>628</v>
      </c>
      <c r="K472" s="70" t="s">
        <v>628</v>
      </c>
      <c r="L472" s="68">
        <v>31800</v>
      </c>
      <c r="M472" s="110" t="s">
        <v>629</v>
      </c>
      <c r="N472" s="110" t="s">
        <v>629</v>
      </c>
      <c r="O472" s="110" t="s">
        <v>629</v>
      </c>
      <c r="P472" s="110" t="s">
        <v>3119</v>
      </c>
    </row>
    <row r="473" spans="1:16" s="64" customFormat="1" ht="14.1" customHeight="1">
      <c r="A473" s="64">
        <v>467</v>
      </c>
      <c r="B473" s="85"/>
      <c r="C473" s="93" t="s">
        <v>623</v>
      </c>
      <c r="D473" s="93" t="s">
        <v>624</v>
      </c>
      <c r="E473" s="93" t="s">
        <v>701</v>
      </c>
      <c r="F473" s="85" t="s">
        <v>418</v>
      </c>
      <c r="G473" s="93" t="s">
        <v>1192</v>
      </c>
      <c r="H473" s="96" t="s">
        <v>1190</v>
      </c>
      <c r="I473" s="69" t="s">
        <v>628</v>
      </c>
      <c r="J473" s="69" t="s">
        <v>628</v>
      </c>
      <c r="K473" s="70" t="s">
        <v>628</v>
      </c>
      <c r="L473" s="68">
        <v>30700</v>
      </c>
      <c r="M473" s="110" t="s">
        <v>629</v>
      </c>
      <c r="N473" s="110" t="s">
        <v>629</v>
      </c>
      <c r="O473" s="110" t="s">
        <v>629</v>
      </c>
      <c r="P473" s="110" t="s">
        <v>629</v>
      </c>
    </row>
    <row r="474" spans="1:16" s="64" customFormat="1" ht="14.1" customHeight="1">
      <c r="A474" s="64">
        <v>468</v>
      </c>
      <c r="B474" s="85">
        <v>107</v>
      </c>
      <c r="C474" s="93" t="s">
        <v>623</v>
      </c>
      <c r="D474" s="93" t="s">
        <v>315</v>
      </c>
      <c r="E474" s="93" t="s">
        <v>1193</v>
      </c>
      <c r="F474" s="85" t="s">
        <v>316</v>
      </c>
      <c r="G474" s="93" t="s">
        <v>317</v>
      </c>
      <c r="H474" s="96" t="s">
        <v>636</v>
      </c>
      <c r="I474" s="69">
        <v>17700</v>
      </c>
      <c r="J474" s="69" t="s">
        <v>628</v>
      </c>
      <c r="K474" s="70" t="s">
        <v>628</v>
      </c>
      <c r="L474" s="68">
        <v>17350</v>
      </c>
      <c r="M474" s="110" t="s">
        <v>629</v>
      </c>
      <c r="N474" s="110" t="s">
        <v>629</v>
      </c>
      <c r="O474" s="110" t="s">
        <v>629</v>
      </c>
      <c r="P474" s="110" t="s">
        <v>3038</v>
      </c>
    </row>
    <row r="475" spans="1:16" s="64" customFormat="1" ht="14.1" customHeight="1">
      <c r="A475" s="64">
        <v>469</v>
      </c>
      <c r="B475" s="85"/>
      <c r="C475" s="93" t="s">
        <v>623</v>
      </c>
      <c r="D475" s="93" t="s">
        <v>315</v>
      </c>
      <c r="E475" s="93" t="s">
        <v>1194</v>
      </c>
      <c r="F475" s="85" t="s">
        <v>116</v>
      </c>
      <c r="G475" s="93" t="s">
        <v>317</v>
      </c>
      <c r="H475" s="96" t="s">
        <v>655</v>
      </c>
      <c r="I475" s="69">
        <v>6250</v>
      </c>
      <c r="J475" s="69">
        <v>7000</v>
      </c>
      <c r="K475" s="70">
        <v>7100</v>
      </c>
      <c r="L475" s="68">
        <v>7100</v>
      </c>
      <c r="M475" s="110" t="s">
        <v>629</v>
      </c>
      <c r="N475" s="110" t="s">
        <v>629</v>
      </c>
      <c r="O475" s="110" t="s">
        <v>3257</v>
      </c>
      <c r="P475" s="110" t="s">
        <v>629</v>
      </c>
    </row>
    <row r="476" spans="1:16" s="64" customFormat="1" ht="14.1" customHeight="1">
      <c r="A476" s="64">
        <v>470</v>
      </c>
      <c r="B476" s="85"/>
      <c r="C476" s="93" t="s">
        <v>623</v>
      </c>
      <c r="D476" s="93" t="s">
        <v>315</v>
      </c>
      <c r="E476" s="93"/>
      <c r="F476" s="85" t="s">
        <v>318</v>
      </c>
      <c r="G476" s="93" t="s">
        <v>1195</v>
      </c>
      <c r="H476" s="96" t="s">
        <v>636</v>
      </c>
      <c r="I476" s="69">
        <v>2950</v>
      </c>
      <c r="J476" s="69">
        <v>3400</v>
      </c>
      <c r="K476" s="70">
        <v>2950</v>
      </c>
      <c r="L476" s="68">
        <v>3250</v>
      </c>
      <c r="M476" s="110" t="s">
        <v>629</v>
      </c>
      <c r="N476" s="110" t="s">
        <v>629</v>
      </c>
      <c r="O476" s="110" t="s">
        <v>2911</v>
      </c>
      <c r="P476" s="110" t="s">
        <v>629</v>
      </c>
    </row>
    <row r="477" spans="1:16" s="64" customFormat="1" ht="14.1" customHeight="1">
      <c r="A477" s="64">
        <v>471</v>
      </c>
      <c r="B477" s="85"/>
      <c r="C477" s="93" t="s">
        <v>623</v>
      </c>
      <c r="D477" s="93" t="s">
        <v>315</v>
      </c>
      <c r="E477" s="93" t="s">
        <v>1193</v>
      </c>
      <c r="F477" s="85" t="s">
        <v>318</v>
      </c>
      <c r="G477" s="93" t="s">
        <v>317</v>
      </c>
      <c r="H477" s="96" t="s">
        <v>636</v>
      </c>
      <c r="I477" s="69">
        <v>6250</v>
      </c>
      <c r="J477" s="69">
        <v>6500</v>
      </c>
      <c r="K477" s="70">
        <v>6400</v>
      </c>
      <c r="L477" s="68">
        <v>6980</v>
      </c>
      <c r="M477" s="110" t="s">
        <v>629</v>
      </c>
      <c r="N477" s="110" t="s">
        <v>629</v>
      </c>
      <c r="O477" s="110" t="s">
        <v>2912</v>
      </c>
      <c r="P477" s="110" t="s">
        <v>629</v>
      </c>
    </row>
    <row r="478" spans="1:16" s="64" customFormat="1" ht="14.1" customHeight="1">
      <c r="A478" s="64">
        <v>472</v>
      </c>
      <c r="B478" s="85">
        <v>108</v>
      </c>
      <c r="C478" s="93" t="s">
        <v>623</v>
      </c>
      <c r="D478" s="93" t="s">
        <v>1196</v>
      </c>
      <c r="E478" s="92" t="s">
        <v>1197</v>
      </c>
      <c r="F478" s="85" t="s">
        <v>1506</v>
      </c>
      <c r="G478" s="93"/>
      <c r="H478" s="96" t="s">
        <v>655</v>
      </c>
      <c r="I478" s="69">
        <v>9900</v>
      </c>
      <c r="J478" s="69" t="s">
        <v>628</v>
      </c>
      <c r="K478" s="70" t="s">
        <v>628</v>
      </c>
      <c r="L478" s="68">
        <v>9410</v>
      </c>
      <c r="M478" s="110" t="s">
        <v>3685</v>
      </c>
      <c r="N478" s="110" t="s">
        <v>629</v>
      </c>
      <c r="O478" s="110" t="s">
        <v>629</v>
      </c>
      <c r="P478" s="110" t="s">
        <v>4444</v>
      </c>
    </row>
    <row r="479" spans="1:16" s="64" customFormat="1" ht="14.1" customHeight="1">
      <c r="A479" s="64">
        <v>473</v>
      </c>
      <c r="B479" s="85">
        <v>109</v>
      </c>
      <c r="C479" s="93" t="s">
        <v>623</v>
      </c>
      <c r="D479" s="93" t="s">
        <v>319</v>
      </c>
      <c r="E479" s="93"/>
      <c r="F479" s="85" t="s">
        <v>303</v>
      </c>
      <c r="G479" s="93"/>
      <c r="H479" s="96" t="s">
        <v>653</v>
      </c>
      <c r="I479" s="69" t="s">
        <v>628</v>
      </c>
      <c r="J479" s="69">
        <v>5500</v>
      </c>
      <c r="K479" s="70" t="s">
        <v>628</v>
      </c>
      <c r="L479" s="68" t="s">
        <v>628</v>
      </c>
      <c r="M479" s="110" t="s">
        <v>629</v>
      </c>
      <c r="N479" s="110" t="s">
        <v>629</v>
      </c>
      <c r="O479" s="110" t="s">
        <v>629</v>
      </c>
      <c r="P479" s="110" t="s">
        <v>629</v>
      </c>
    </row>
    <row r="480" spans="1:16" s="64" customFormat="1" ht="14.1" customHeight="1">
      <c r="A480" s="64">
        <v>474</v>
      </c>
      <c r="B480" s="85"/>
      <c r="C480" s="93" t="s">
        <v>623</v>
      </c>
      <c r="D480" s="93" t="s">
        <v>319</v>
      </c>
      <c r="E480" s="93" t="s">
        <v>1198</v>
      </c>
      <c r="F480" s="85" t="s">
        <v>303</v>
      </c>
      <c r="G480" s="93"/>
      <c r="H480" s="96" t="s">
        <v>636</v>
      </c>
      <c r="I480" s="69" t="s">
        <v>628</v>
      </c>
      <c r="J480" s="69">
        <v>4900</v>
      </c>
      <c r="K480" s="70">
        <v>4900</v>
      </c>
      <c r="L480" s="68">
        <v>4680</v>
      </c>
      <c r="M480" s="110" t="s">
        <v>629</v>
      </c>
      <c r="N480" s="110" t="s">
        <v>629</v>
      </c>
      <c r="O480" s="110" t="s">
        <v>3546</v>
      </c>
      <c r="P480" s="110" t="s">
        <v>3038</v>
      </c>
    </row>
    <row r="481" spans="1:16" s="64" customFormat="1" ht="14.1" customHeight="1">
      <c r="A481" s="64">
        <v>475</v>
      </c>
      <c r="B481" s="85"/>
      <c r="C481" s="93" t="s">
        <v>623</v>
      </c>
      <c r="D481" s="93" t="s">
        <v>319</v>
      </c>
      <c r="E481" s="93" t="s">
        <v>1169</v>
      </c>
      <c r="F481" s="85" t="s">
        <v>865</v>
      </c>
      <c r="G481" s="93" t="s">
        <v>320</v>
      </c>
      <c r="H481" s="96" t="s">
        <v>655</v>
      </c>
      <c r="I481" s="69">
        <v>1700</v>
      </c>
      <c r="J481" s="69">
        <v>1700</v>
      </c>
      <c r="K481" s="70" t="s">
        <v>628</v>
      </c>
      <c r="L481" s="68">
        <v>1800</v>
      </c>
      <c r="M481" s="110" t="s">
        <v>629</v>
      </c>
      <c r="N481" s="110" t="s">
        <v>629</v>
      </c>
      <c r="O481" s="110" t="s">
        <v>629</v>
      </c>
      <c r="P481" s="110" t="s">
        <v>629</v>
      </c>
    </row>
    <row r="482" spans="1:16" s="64" customFormat="1" ht="14.1" customHeight="1">
      <c r="A482" s="64">
        <v>476</v>
      </c>
      <c r="B482" s="85"/>
      <c r="C482" s="93" t="s">
        <v>623</v>
      </c>
      <c r="D482" s="93" t="s">
        <v>319</v>
      </c>
      <c r="E482" s="93" t="s">
        <v>1169</v>
      </c>
      <c r="F482" s="85" t="s">
        <v>865</v>
      </c>
      <c r="G482" s="93" t="s">
        <v>1199</v>
      </c>
      <c r="H482" s="96" t="s">
        <v>655</v>
      </c>
      <c r="I482" s="69" t="s">
        <v>628</v>
      </c>
      <c r="J482" s="69" t="s">
        <v>628</v>
      </c>
      <c r="K482" s="70" t="s">
        <v>628</v>
      </c>
      <c r="L482" s="68" t="s">
        <v>628</v>
      </c>
      <c r="M482" s="110" t="s">
        <v>629</v>
      </c>
      <c r="N482" s="110" t="s">
        <v>629</v>
      </c>
      <c r="O482" s="110" t="s">
        <v>629</v>
      </c>
      <c r="P482" s="110" t="s">
        <v>629</v>
      </c>
    </row>
    <row r="483" spans="1:16" s="64" customFormat="1" ht="14.1" customHeight="1">
      <c r="A483" s="64">
        <v>477</v>
      </c>
      <c r="B483" s="85"/>
      <c r="C483" s="93" t="s">
        <v>623</v>
      </c>
      <c r="D483" s="93" t="s">
        <v>319</v>
      </c>
      <c r="E483" s="93" t="s">
        <v>1169</v>
      </c>
      <c r="F483" s="85" t="s">
        <v>306</v>
      </c>
      <c r="G483" s="93" t="s">
        <v>321</v>
      </c>
      <c r="H483" s="96" t="s">
        <v>655</v>
      </c>
      <c r="I483" s="69" t="s">
        <v>628</v>
      </c>
      <c r="J483" s="69" t="s">
        <v>628</v>
      </c>
      <c r="K483" s="70" t="s">
        <v>628</v>
      </c>
      <c r="L483" s="68" t="s">
        <v>628</v>
      </c>
      <c r="M483" s="110" t="s">
        <v>629</v>
      </c>
      <c r="N483" s="110" t="s">
        <v>629</v>
      </c>
      <c r="O483" s="110" t="s">
        <v>629</v>
      </c>
      <c r="P483" s="110" t="s">
        <v>629</v>
      </c>
    </row>
    <row r="484" spans="1:16" s="64" customFormat="1" ht="14.1" customHeight="1">
      <c r="A484" s="64">
        <v>478</v>
      </c>
      <c r="B484" s="85"/>
      <c r="C484" s="93" t="s">
        <v>623</v>
      </c>
      <c r="D484" s="93" t="s">
        <v>319</v>
      </c>
      <c r="E484" s="93" t="s">
        <v>1169</v>
      </c>
      <c r="F484" s="85" t="s">
        <v>166</v>
      </c>
      <c r="G484" s="93" t="s">
        <v>320</v>
      </c>
      <c r="H484" s="96" t="s">
        <v>655</v>
      </c>
      <c r="I484" s="69">
        <v>2200</v>
      </c>
      <c r="J484" s="69">
        <v>2200</v>
      </c>
      <c r="K484" s="70">
        <v>2300</v>
      </c>
      <c r="L484" s="68">
        <v>2320</v>
      </c>
      <c r="M484" s="110" t="s">
        <v>629</v>
      </c>
      <c r="N484" s="110" t="s">
        <v>629</v>
      </c>
      <c r="O484" s="110" t="s">
        <v>2913</v>
      </c>
      <c r="P484" s="110" t="s">
        <v>629</v>
      </c>
    </row>
    <row r="485" spans="1:16" s="64" customFormat="1" ht="14.1" customHeight="1">
      <c r="A485" s="64">
        <v>479</v>
      </c>
      <c r="B485" s="85"/>
      <c r="C485" s="93" t="s">
        <v>623</v>
      </c>
      <c r="D485" s="93" t="s">
        <v>319</v>
      </c>
      <c r="E485" s="93" t="s">
        <v>1198</v>
      </c>
      <c r="F485" s="85" t="s">
        <v>322</v>
      </c>
      <c r="G485" s="93"/>
      <c r="H485" s="96" t="s">
        <v>636</v>
      </c>
      <c r="I485" s="69">
        <v>1260</v>
      </c>
      <c r="J485" s="69">
        <v>1500</v>
      </c>
      <c r="K485" s="70" t="s">
        <v>628</v>
      </c>
      <c r="L485" s="68">
        <v>1550</v>
      </c>
      <c r="M485" s="110" t="s">
        <v>629</v>
      </c>
      <c r="N485" s="110" t="s">
        <v>629</v>
      </c>
      <c r="O485" s="110" t="s">
        <v>629</v>
      </c>
      <c r="P485" s="110" t="s">
        <v>629</v>
      </c>
    </row>
    <row r="486" spans="1:16" s="64" customFormat="1" ht="14.1" customHeight="1">
      <c r="A486" s="64">
        <v>480</v>
      </c>
      <c r="B486" s="85"/>
      <c r="C486" s="93" t="s">
        <v>623</v>
      </c>
      <c r="D486" s="93" t="s">
        <v>319</v>
      </c>
      <c r="E486" s="93"/>
      <c r="F486" s="85" t="s">
        <v>1200</v>
      </c>
      <c r="G486" s="93" t="s">
        <v>319</v>
      </c>
      <c r="H486" s="96" t="s">
        <v>636</v>
      </c>
      <c r="I486" s="69">
        <v>1720</v>
      </c>
      <c r="J486" s="69">
        <v>1950</v>
      </c>
      <c r="K486" s="70">
        <v>2080</v>
      </c>
      <c r="L486" s="68">
        <v>2080</v>
      </c>
      <c r="M486" s="110" t="s">
        <v>629</v>
      </c>
      <c r="N486" s="110" t="s">
        <v>629</v>
      </c>
      <c r="O486" s="110" t="s">
        <v>2906</v>
      </c>
      <c r="P486" s="110" t="s">
        <v>629</v>
      </c>
    </row>
    <row r="487" spans="1:16" s="64" customFormat="1" ht="14.1" customHeight="1">
      <c r="A487" s="64">
        <v>481</v>
      </c>
      <c r="B487" s="85"/>
      <c r="C487" s="93" t="s">
        <v>623</v>
      </c>
      <c r="D487" s="93" t="s">
        <v>319</v>
      </c>
      <c r="E487" s="93"/>
      <c r="F487" s="85" t="s">
        <v>1200</v>
      </c>
      <c r="G487" s="93" t="s">
        <v>1201</v>
      </c>
      <c r="H487" s="96" t="s">
        <v>636</v>
      </c>
      <c r="I487" s="69" t="s">
        <v>628</v>
      </c>
      <c r="J487" s="69" t="s">
        <v>628</v>
      </c>
      <c r="K487" s="70">
        <v>2690</v>
      </c>
      <c r="L487" s="68">
        <v>2600</v>
      </c>
      <c r="M487" s="110" t="s">
        <v>629</v>
      </c>
      <c r="N487" s="110" t="s">
        <v>629</v>
      </c>
      <c r="O487" s="110" t="s">
        <v>2914</v>
      </c>
      <c r="P487" s="110" t="s">
        <v>3120</v>
      </c>
    </row>
    <row r="488" spans="1:16" s="64" customFormat="1" ht="14.1" customHeight="1">
      <c r="A488" s="64">
        <v>482</v>
      </c>
      <c r="B488" s="85">
        <v>110</v>
      </c>
      <c r="C488" s="93" t="s">
        <v>623</v>
      </c>
      <c r="D488" s="93" t="s">
        <v>323</v>
      </c>
      <c r="E488" s="93" t="s">
        <v>1202</v>
      </c>
      <c r="F488" s="85" t="s">
        <v>310</v>
      </c>
      <c r="G488" s="93" t="s">
        <v>324</v>
      </c>
      <c r="H488" s="96" t="s">
        <v>655</v>
      </c>
      <c r="I488" s="69">
        <v>24700</v>
      </c>
      <c r="J488" s="69" t="s">
        <v>628</v>
      </c>
      <c r="K488" s="70">
        <v>35600</v>
      </c>
      <c r="L488" s="68">
        <v>28900</v>
      </c>
      <c r="M488" s="110"/>
      <c r="N488" s="110" t="s">
        <v>629</v>
      </c>
      <c r="O488" s="110" t="s">
        <v>2915</v>
      </c>
      <c r="P488" s="110" t="s">
        <v>3038</v>
      </c>
    </row>
    <row r="489" spans="1:16" s="64" customFormat="1" ht="14.1" customHeight="1">
      <c r="A489" s="64">
        <v>483</v>
      </c>
      <c r="B489" s="85"/>
      <c r="C489" s="93" t="s">
        <v>623</v>
      </c>
      <c r="D489" s="93" t="s">
        <v>323</v>
      </c>
      <c r="E489" s="93" t="s">
        <v>1173</v>
      </c>
      <c r="F489" s="85" t="s">
        <v>310</v>
      </c>
      <c r="G489" s="93" t="s">
        <v>1203</v>
      </c>
      <c r="H489" s="96" t="s">
        <v>1001</v>
      </c>
      <c r="I489" s="69">
        <v>24000</v>
      </c>
      <c r="J489" s="69">
        <v>28000</v>
      </c>
      <c r="K489" s="70" t="s">
        <v>628</v>
      </c>
      <c r="L489" s="68">
        <v>27800</v>
      </c>
      <c r="M489" s="110" t="s">
        <v>629</v>
      </c>
      <c r="N489" s="110" t="s">
        <v>629</v>
      </c>
      <c r="O489" s="110" t="s">
        <v>629</v>
      </c>
      <c r="P489" s="110" t="s">
        <v>3038</v>
      </c>
    </row>
    <row r="490" spans="1:16" s="64" customFormat="1" ht="14.1" customHeight="1">
      <c r="A490" s="64">
        <v>484</v>
      </c>
      <c r="B490" s="85"/>
      <c r="C490" s="93" t="s">
        <v>623</v>
      </c>
      <c r="D490" s="93" t="s">
        <v>323</v>
      </c>
      <c r="E490" s="93"/>
      <c r="F490" s="85" t="s">
        <v>310</v>
      </c>
      <c r="G490" s="93"/>
      <c r="H490" s="96" t="s">
        <v>1204</v>
      </c>
      <c r="I490" s="69" t="s">
        <v>628</v>
      </c>
      <c r="J490" s="69" t="s">
        <v>628</v>
      </c>
      <c r="K490" s="70" t="s">
        <v>628</v>
      </c>
      <c r="L490" s="68">
        <v>26500</v>
      </c>
      <c r="M490" s="110" t="s">
        <v>629</v>
      </c>
      <c r="N490" s="110" t="s">
        <v>629</v>
      </c>
      <c r="O490" s="110" t="s">
        <v>629</v>
      </c>
      <c r="P490" s="110" t="s">
        <v>3038</v>
      </c>
    </row>
    <row r="491" spans="1:16" s="64" customFormat="1" ht="14.1" customHeight="1">
      <c r="A491" s="64">
        <v>485</v>
      </c>
      <c r="B491" s="85"/>
      <c r="C491" s="93" t="s">
        <v>623</v>
      </c>
      <c r="D491" s="93" t="s">
        <v>323</v>
      </c>
      <c r="E491" s="93" t="s">
        <v>1173</v>
      </c>
      <c r="F491" s="85" t="s">
        <v>310</v>
      </c>
      <c r="G491" s="93" t="s">
        <v>1205</v>
      </c>
      <c r="H491" s="96" t="s">
        <v>1001</v>
      </c>
      <c r="I491" s="69">
        <v>43800</v>
      </c>
      <c r="J491" s="69" t="s">
        <v>628</v>
      </c>
      <c r="K491" s="70" t="s">
        <v>628</v>
      </c>
      <c r="L491" s="68">
        <v>45000</v>
      </c>
      <c r="M491" s="110" t="s">
        <v>629</v>
      </c>
      <c r="N491" s="110" t="s">
        <v>629</v>
      </c>
      <c r="O491" s="110" t="s">
        <v>629</v>
      </c>
      <c r="P491" s="110" t="s">
        <v>3038</v>
      </c>
    </row>
    <row r="492" spans="1:16" s="64" customFormat="1" ht="14.1" customHeight="1">
      <c r="A492" s="64">
        <v>486</v>
      </c>
      <c r="B492" s="85"/>
      <c r="C492" s="93" t="s">
        <v>623</v>
      </c>
      <c r="D492" s="93" t="s">
        <v>323</v>
      </c>
      <c r="E492" s="93" t="s">
        <v>1206</v>
      </c>
      <c r="F492" s="85" t="s">
        <v>310</v>
      </c>
      <c r="G492" s="93" t="s">
        <v>1207</v>
      </c>
      <c r="H492" s="96" t="s">
        <v>655</v>
      </c>
      <c r="I492" s="69" t="s">
        <v>628</v>
      </c>
      <c r="J492" s="69">
        <v>11500</v>
      </c>
      <c r="K492" s="70" t="s">
        <v>628</v>
      </c>
      <c r="L492" s="68" t="s">
        <v>628</v>
      </c>
      <c r="M492" s="110" t="s">
        <v>629</v>
      </c>
      <c r="N492" s="110" t="s">
        <v>629</v>
      </c>
      <c r="O492" s="110" t="s">
        <v>629</v>
      </c>
      <c r="P492" s="110" t="s">
        <v>629</v>
      </c>
    </row>
    <row r="493" spans="1:16" s="64" customFormat="1" ht="14.1" customHeight="1">
      <c r="A493" s="64">
        <v>487</v>
      </c>
      <c r="B493" s="85"/>
      <c r="C493" s="93" t="s">
        <v>623</v>
      </c>
      <c r="D493" s="93" t="s">
        <v>323</v>
      </c>
      <c r="E493" s="93" t="s">
        <v>1202</v>
      </c>
      <c r="F493" s="85" t="s">
        <v>890</v>
      </c>
      <c r="G493" s="93" t="s">
        <v>324</v>
      </c>
      <c r="H493" s="96" t="s">
        <v>655</v>
      </c>
      <c r="I493" s="69">
        <v>9000</v>
      </c>
      <c r="J493" s="69" t="s">
        <v>628</v>
      </c>
      <c r="K493" s="69" t="s">
        <v>628</v>
      </c>
      <c r="L493" s="68">
        <v>14000</v>
      </c>
      <c r="M493" s="110" t="s">
        <v>629</v>
      </c>
      <c r="N493" s="110" t="s">
        <v>629</v>
      </c>
      <c r="O493" s="110" t="s">
        <v>629</v>
      </c>
      <c r="P493" s="110" t="s">
        <v>629</v>
      </c>
    </row>
    <row r="494" spans="1:16" s="64" customFormat="1" ht="14.1" customHeight="1">
      <c r="A494" s="64">
        <v>488</v>
      </c>
      <c r="B494" s="85"/>
      <c r="C494" s="93" t="s">
        <v>623</v>
      </c>
      <c r="D494" s="93" t="s">
        <v>323</v>
      </c>
      <c r="E494" s="93" t="s">
        <v>1206</v>
      </c>
      <c r="F494" s="85" t="s">
        <v>135</v>
      </c>
      <c r="G494" s="93" t="s">
        <v>1207</v>
      </c>
      <c r="H494" s="96" t="s">
        <v>655</v>
      </c>
      <c r="I494" s="69">
        <v>12900</v>
      </c>
      <c r="J494" s="69" t="s">
        <v>628</v>
      </c>
      <c r="K494" s="69" t="s">
        <v>628</v>
      </c>
      <c r="L494" s="68">
        <v>13700</v>
      </c>
      <c r="M494" s="110" t="s">
        <v>629</v>
      </c>
      <c r="N494" s="110" t="s">
        <v>629</v>
      </c>
      <c r="O494" s="110" t="s">
        <v>629</v>
      </c>
      <c r="P494" s="110" t="s">
        <v>629</v>
      </c>
    </row>
    <row r="495" spans="1:16" s="64" customFormat="1" ht="14.1" customHeight="1">
      <c r="A495" s="64">
        <v>489</v>
      </c>
      <c r="B495" s="85"/>
      <c r="C495" s="93" t="s">
        <v>623</v>
      </c>
      <c r="D495" s="93" t="s">
        <v>323</v>
      </c>
      <c r="E495" s="93" t="s">
        <v>1173</v>
      </c>
      <c r="F495" s="85" t="s">
        <v>133</v>
      </c>
      <c r="G495" s="93" t="s">
        <v>1203</v>
      </c>
      <c r="H495" s="96" t="s">
        <v>1001</v>
      </c>
      <c r="I495" s="69">
        <v>10900</v>
      </c>
      <c r="J495" s="69" t="s">
        <v>628</v>
      </c>
      <c r="K495" s="70">
        <v>15000</v>
      </c>
      <c r="L495" s="68">
        <v>15000</v>
      </c>
      <c r="M495" s="110" t="s">
        <v>629</v>
      </c>
      <c r="N495" s="110" t="s">
        <v>629</v>
      </c>
      <c r="O495" s="110" t="s">
        <v>2916</v>
      </c>
      <c r="P495" s="110" t="s">
        <v>629</v>
      </c>
    </row>
    <row r="496" spans="1:16" s="64" customFormat="1" ht="14.1" customHeight="1">
      <c r="A496" s="64">
        <v>490</v>
      </c>
      <c r="B496" s="85"/>
      <c r="C496" s="93" t="s">
        <v>623</v>
      </c>
      <c r="D496" s="93" t="s">
        <v>323</v>
      </c>
      <c r="E496" s="93" t="s">
        <v>1173</v>
      </c>
      <c r="F496" s="85" t="s">
        <v>133</v>
      </c>
      <c r="G496" s="93" t="s">
        <v>1205</v>
      </c>
      <c r="H496" s="96" t="s">
        <v>1001</v>
      </c>
      <c r="I496" s="69">
        <v>13000</v>
      </c>
      <c r="J496" s="69" t="s">
        <v>628</v>
      </c>
      <c r="K496" s="70">
        <v>18300</v>
      </c>
      <c r="L496" s="68">
        <v>19200</v>
      </c>
      <c r="M496" s="110" t="s">
        <v>629</v>
      </c>
      <c r="N496" s="110" t="s">
        <v>629</v>
      </c>
      <c r="O496" s="110" t="s">
        <v>3331</v>
      </c>
      <c r="P496" s="110" t="s">
        <v>629</v>
      </c>
    </row>
    <row r="497" spans="1:16" s="64" customFormat="1" ht="14.1" customHeight="1">
      <c r="A497" s="64">
        <v>491</v>
      </c>
      <c r="B497" s="85"/>
      <c r="C497" s="93" t="s">
        <v>623</v>
      </c>
      <c r="D497" s="93" t="s">
        <v>323</v>
      </c>
      <c r="E497" s="93" t="s">
        <v>1206</v>
      </c>
      <c r="F497" s="85" t="s">
        <v>1183</v>
      </c>
      <c r="G497" s="93" t="s">
        <v>1207</v>
      </c>
      <c r="H497" s="96" t="s">
        <v>655</v>
      </c>
      <c r="I497" s="69">
        <v>28600</v>
      </c>
      <c r="J497" s="69" t="s">
        <v>628</v>
      </c>
      <c r="K497" s="69" t="s">
        <v>628</v>
      </c>
      <c r="L497" s="68" t="s">
        <v>628</v>
      </c>
      <c r="M497" s="110" t="s">
        <v>629</v>
      </c>
      <c r="N497" s="110"/>
      <c r="O497" s="110" t="s">
        <v>629</v>
      </c>
      <c r="P497" s="110" t="s">
        <v>629</v>
      </c>
    </row>
    <row r="498" spans="1:16" s="64" customFormat="1" ht="14.1" customHeight="1">
      <c r="A498" s="64">
        <v>492</v>
      </c>
      <c r="B498" s="85"/>
      <c r="C498" s="93" t="s">
        <v>623</v>
      </c>
      <c r="D498" s="93" t="s">
        <v>323</v>
      </c>
      <c r="E498" s="93" t="s">
        <v>1202</v>
      </c>
      <c r="F498" s="85" t="s">
        <v>418</v>
      </c>
      <c r="G498" s="93" t="s">
        <v>324</v>
      </c>
      <c r="H498" s="96" t="s">
        <v>655</v>
      </c>
      <c r="I498" s="69" t="s">
        <v>628</v>
      </c>
      <c r="J498" s="69">
        <v>4500</v>
      </c>
      <c r="K498" s="69">
        <v>5900</v>
      </c>
      <c r="L498" s="68">
        <v>5900</v>
      </c>
      <c r="M498" s="110" t="s">
        <v>629</v>
      </c>
      <c r="N498" s="110"/>
      <c r="O498" s="110" t="s">
        <v>2845</v>
      </c>
      <c r="P498" s="110" t="s">
        <v>629</v>
      </c>
    </row>
    <row r="499" spans="1:16" s="64" customFormat="1" ht="14.1" customHeight="1">
      <c r="A499" s="64">
        <v>493</v>
      </c>
      <c r="B499" s="85"/>
      <c r="C499" s="93" t="s">
        <v>623</v>
      </c>
      <c r="D499" s="93" t="s">
        <v>323</v>
      </c>
      <c r="E499" s="93" t="s">
        <v>1173</v>
      </c>
      <c r="F499" s="85" t="s">
        <v>418</v>
      </c>
      <c r="G499" s="93" t="s">
        <v>1203</v>
      </c>
      <c r="H499" s="96" t="s">
        <v>1001</v>
      </c>
      <c r="I499" s="69">
        <v>5200</v>
      </c>
      <c r="J499" s="69">
        <v>5500</v>
      </c>
      <c r="K499" s="70">
        <v>3500</v>
      </c>
      <c r="L499" s="70">
        <v>5900</v>
      </c>
      <c r="M499" s="110" t="s">
        <v>629</v>
      </c>
      <c r="N499" s="110" t="s">
        <v>629</v>
      </c>
      <c r="O499" s="110" t="s">
        <v>3148</v>
      </c>
      <c r="P499" s="110" t="s">
        <v>629</v>
      </c>
    </row>
    <row r="500" spans="1:16" s="64" customFormat="1" ht="14.1" customHeight="1">
      <c r="A500" s="64">
        <v>494</v>
      </c>
      <c r="B500" s="85"/>
      <c r="C500" s="93" t="s">
        <v>623</v>
      </c>
      <c r="D500" s="93" t="s">
        <v>323</v>
      </c>
      <c r="E500" s="93" t="s">
        <v>1173</v>
      </c>
      <c r="F500" s="85" t="s">
        <v>418</v>
      </c>
      <c r="G500" s="93" t="s">
        <v>1205</v>
      </c>
      <c r="H500" s="96" t="s">
        <v>1001</v>
      </c>
      <c r="I500" s="69" t="s">
        <v>628</v>
      </c>
      <c r="J500" s="69" t="s">
        <v>628</v>
      </c>
      <c r="K500" s="70">
        <v>8120</v>
      </c>
      <c r="L500" s="68">
        <v>8000</v>
      </c>
      <c r="M500" s="110" t="s">
        <v>629</v>
      </c>
      <c r="N500" s="110" t="s">
        <v>629</v>
      </c>
      <c r="O500" s="110" t="s">
        <v>3985</v>
      </c>
      <c r="P500" s="110" t="s">
        <v>629</v>
      </c>
    </row>
    <row r="501" spans="1:16" s="64" customFormat="1" ht="14.1" customHeight="1">
      <c r="A501" s="64">
        <v>495</v>
      </c>
      <c r="B501" s="85">
        <v>111</v>
      </c>
      <c r="C501" s="93" t="s">
        <v>623</v>
      </c>
      <c r="D501" s="93" t="s">
        <v>1208</v>
      </c>
      <c r="E501" s="93"/>
      <c r="F501" s="85" t="s">
        <v>329</v>
      </c>
      <c r="G501" s="93" t="s">
        <v>1209</v>
      </c>
      <c r="H501" s="96" t="s">
        <v>636</v>
      </c>
      <c r="I501" s="69">
        <v>9700</v>
      </c>
      <c r="J501" s="69" t="s">
        <v>628</v>
      </c>
      <c r="K501" s="70" t="s">
        <v>628</v>
      </c>
      <c r="L501" s="68">
        <v>9960</v>
      </c>
      <c r="M501" s="110" t="s">
        <v>629</v>
      </c>
      <c r="N501" s="110" t="s">
        <v>629</v>
      </c>
      <c r="O501" s="110" t="s">
        <v>629</v>
      </c>
      <c r="P501" s="110" t="s">
        <v>3038</v>
      </c>
    </row>
    <row r="502" spans="1:16" s="64" customFormat="1" ht="14.1" customHeight="1">
      <c r="A502" s="64">
        <v>496</v>
      </c>
      <c r="B502" s="85"/>
      <c r="C502" s="93" t="s">
        <v>623</v>
      </c>
      <c r="D502" s="93" t="s">
        <v>1208</v>
      </c>
      <c r="E502" s="93"/>
      <c r="F502" s="87" t="s">
        <v>301</v>
      </c>
      <c r="G502" s="96" t="s">
        <v>1210</v>
      </c>
      <c r="H502" s="96" t="s">
        <v>655</v>
      </c>
      <c r="I502" s="69">
        <v>2450</v>
      </c>
      <c r="J502" s="69" t="s">
        <v>628</v>
      </c>
      <c r="K502" s="70" t="s">
        <v>628</v>
      </c>
      <c r="L502" s="68">
        <v>2600</v>
      </c>
      <c r="M502" s="110" t="s">
        <v>629</v>
      </c>
      <c r="N502" s="110" t="s">
        <v>629</v>
      </c>
      <c r="O502" s="110" t="s">
        <v>629</v>
      </c>
      <c r="P502" s="110" t="s">
        <v>629</v>
      </c>
    </row>
    <row r="503" spans="1:16" s="64" customFormat="1" ht="14.1" customHeight="1">
      <c r="A503" s="64">
        <v>497</v>
      </c>
      <c r="B503" s="85"/>
      <c r="C503" s="93" t="s">
        <v>623</v>
      </c>
      <c r="D503" s="93" t="s">
        <v>1208</v>
      </c>
      <c r="E503" s="93"/>
      <c r="F503" s="87" t="s">
        <v>301</v>
      </c>
      <c r="G503" s="96" t="s">
        <v>1211</v>
      </c>
      <c r="H503" s="96" t="s">
        <v>655</v>
      </c>
      <c r="I503" s="69">
        <v>3400</v>
      </c>
      <c r="J503" s="69">
        <v>3850</v>
      </c>
      <c r="K503" s="70">
        <v>3600</v>
      </c>
      <c r="L503" s="68">
        <v>3600</v>
      </c>
      <c r="M503" s="110" t="s">
        <v>629</v>
      </c>
      <c r="N503" s="110" t="s">
        <v>3724</v>
      </c>
      <c r="O503" s="110" t="s">
        <v>3258</v>
      </c>
      <c r="P503" s="110" t="s">
        <v>629</v>
      </c>
    </row>
    <row r="504" spans="1:16" s="64" customFormat="1" ht="14.1" customHeight="1">
      <c r="A504" s="64">
        <v>498</v>
      </c>
      <c r="B504" s="85"/>
      <c r="C504" s="93" t="s">
        <v>623</v>
      </c>
      <c r="D504" s="93" t="s">
        <v>1208</v>
      </c>
      <c r="E504" s="93"/>
      <c r="F504" s="87" t="s">
        <v>1212</v>
      </c>
      <c r="G504" s="96" t="s">
        <v>1213</v>
      </c>
      <c r="H504" s="96" t="s">
        <v>655</v>
      </c>
      <c r="I504" s="69">
        <v>2450</v>
      </c>
      <c r="J504" s="69" t="s">
        <v>628</v>
      </c>
      <c r="K504" s="70">
        <v>2600</v>
      </c>
      <c r="L504" s="68">
        <v>2600</v>
      </c>
      <c r="M504" s="110" t="s">
        <v>629</v>
      </c>
      <c r="N504" s="110" t="s">
        <v>629</v>
      </c>
      <c r="O504" s="110" t="s">
        <v>3404</v>
      </c>
      <c r="P504" s="110" t="s">
        <v>629</v>
      </c>
    </row>
    <row r="505" spans="1:16" s="64" customFormat="1" ht="14.1" customHeight="1">
      <c r="A505" s="64">
        <v>499</v>
      </c>
      <c r="B505" s="85"/>
      <c r="C505" s="93" t="s">
        <v>623</v>
      </c>
      <c r="D505" s="93" t="s">
        <v>1208</v>
      </c>
      <c r="E505" s="93"/>
      <c r="F505" s="87" t="s">
        <v>1214</v>
      </c>
      <c r="G505" s="96" t="s">
        <v>1215</v>
      </c>
      <c r="H505" s="96" t="s">
        <v>655</v>
      </c>
      <c r="I505" s="69">
        <v>3400</v>
      </c>
      <c r="J505" s="69">
        <v>3810</v>
      </c>
      <c r="K505" s="70">
        <v>4380</v>
      </c>
      <c r="L505" s="68">
        <v>3600</v>
      </c>
      <c r="M505" s="110" t="s">
        <v>629</v>
      </c>
      <c r="N505" s="110" t="s">
        <v>3725</v>
      </c>
      <c r="O505" s="110" t="s">
        <v>3547</v>
      </c>
      <c r="P505" s="110" t="s">
        <v>629</v>
      </c>
    </row>
    <row r="506" spans="1:16" s="64" customFormat="1" ht="14.1" customHeight="1">
      <c r="A506" s="64">
        <v>500</v>
      </c>
      <c r="B506" s="85">
        <v>112</v>
      </c>
      <c r="C506" s="93" t="s">
        <v>623</v>
      </c>
      <c r="D506" s="93" t="s">
        <v>325</v>
      </c>
      <c r="E506" s="93"/>
      <c r="F506" s="87" t="s">
        <v>681</v>
      </c>
      <c r="G506" s="96"/>
      <c r="H506" s="96" t="s">
        <v>636</v>
      </c>
      <c r="I506" s="69" t="s">
        <v>628</v>
      </c>
      <c r="J506" s="69" t="s">
        <v>628</v>
      </c>
      <c r="K506" s="70" t="s">
        <v>628</v>
      </c>
      <c r="L506" s="68" t="s">
        <v>628</v>
      </c>
      <c r="M506" s="110" t="s">
        <v>629</v>
      </c>
      <c r="N506" s="110" t="s">
        <v>629</v>
      </c>
      <c r="O506" s="110" t="s">
        <v>629</v>
      </c>
      <c r="P506" s="110" t="s">
        <v>629</v>
      </c>
    </row>
    <row r="507" spans="1:16" s="64" customFormat="1" ht="14.1" customHeight="1">
      <c r="A507" s="64">
        <v>501</v>
      </c>
      <c r="B507" s="85"/>
      <c r="C507" s="93" t="s">
        <v>623</v>
      </c>
      <c r="D507" s="93" t="s">
        <v>325</v>
      </c>
      <c r="E507" s="93" t="s">
        <v>1216</v>
      </c>
      <c r="F507" s="87" t="s">
        <v>329</v>
      </c>
      <c r="G507" s="96" t="s">
        <v>1217</v>
      </c>
      <c r="H507" s="96" t="s">
        <v>655</v>
      </c>
      <c r="I507" s="69">
        <v>8450</v>
      </c>
      <c r="J507" s="69" t="s">
        <v>628</v>
      </c>
      <c r="K507" s="70" t="s">
        <v>628</v>
      </c>
      <c r="L507" s="68">
        <v>9100</v>
      </c>
      <c r="M507" s="110" t="s">
        <v>629</v>
      </c>
      <c r="N507" s="110" t="s">
        <v>629</v>
      </c>
      <c r="O507" s="110" t="s">
        <v>629</v>
      </c>
      <c r="P507" s="110" t="s">
        <v>3038</v>
      </c>
    </row>
    <row r="508" spans="1:16" s="64" customFormat="1" ht="14.1" customHeight="1">
      <c r="A508" s="64">
        <v>502</v>
      </c>
      <c r="B508" s="85"/>
      <c r="C508" s="93" t="s">
        <v>623</v>
      </c>
      <c r="D508" s="93" t="s">
        <v>325</v>
      </c>
      <c r="E508" s="93"/>
      <c r="F508" s="87" t="s">
        <v>329</v>
      </c>
      <c r="G508" s="96" t="s">
        <v>1217</v>
      </c>
      <c r="H508" s="96" t="s">
        <v>636</v>
      </c>
      <c r="I508" s="69">
        <v>9800</v>
      </c>
      <c r="J508" s="69">
        <v>10140</v>
      </c>
      <c r="K508" s="70">
        <v>11900</v>
      </c>
      <c r="L508" s="68">
        <v>10200</v>
      </c>
      <c r="M508" s="110" t="s">
        <v>1189</v>
      </c>
      <c r="N508" s="110" t="s">
        <v>3726</v>
      </c>
      <c r="O508" s="110" t="s">
        <v>2917</v>
      </c>
      <c r="P508" s="110" t="s">
        <v>3038</v>
      </c>
    </row>
    <row r="509" spans="1:16" s="64" customFormat="1" ht="14.1" customHeight="1">
      <c r="A509" s="64">
        <v>503</v>
      </c>
      <c r="B509" s="85"/>
      <c r="C509" s="93" t="s">
        <v>623</v>
      </c>
      <c r="D509" s="93" t="s">
        <v>325</v>
      </c>
      <c r="E509" s="93" t="s">
        <v>1216</v>
      </c>
      <c r="F509" s="87" t="s">
        <v>329</v>
      </c>
      <c r="G509" s="96" t="s">
        <v>1218</v>
      </c>
      <c r="H509" s="96" t="s">
        <v>655</v>
      </c>
      <c r="I509" s="69" t="s">
        <v>628</v>
      </c>
      <c r="J509" s="69" t="s">
        <v>628</v>
      </c>
      <c r="K509" s="70" t="s">
        <v>628</v>
      </c>
      <c r="L509" s="68">
        <v>12150</v>
      </c>
      <c r="M509" s="110" t="s">
        <v>629</v>
      </c>
      <c r="N509" s="110" t="s">
        <v>629</v>
      </c>
      <c r="O509" s="110" t="s">
        <v>629</v>
      </c>
      <c r="P509" s="110" t="s">
        <v>3121</v>
      </c>
    </row>
    <row r="510" spans="1:16" s="64" customFormat="1">
      <c r="A510" s="64">
        <v>504</v>
      </c>
      <c r="B510" s="85"/>
      <c r="C510" s="93" t="s">
        <v>623</v>
      </c>
      <c r="D510" s="93" t="s">
        <v>325</v>
      </c>
      <c r="E510" s="93"/>
      <c r="F510" s="87" t="s">
        <v>301</v>
      </c>
      <c r="G510" s="96"/>
      <c r="H510" s="96" t="s">
        <v>636</v>
      </c>
      <c r="I510" s="69">
        <v>2150</v>
      </c>
      <c r="J510" s="69">
        <v>2400</v>
      </c>
      <c r="K510" s="70">
        <v>2450</v>
      </c>
      <c r="L510" s="68">
        <v>2450</v>
      </c>
      <c r="M510" s="110" t="s">
        <v>629</v>
      </c>
      <c r="N510" s="110" t="s">
        <v>1189</v>
      </c>
      <c r="O510" s="110" t="s">
        <v>3986</v>
      </c>
      <c r="P510" s="110" t="s">
        <v>629</v>
      </c>
    </row>
    <row r="511" spans="1:16" s="64" customFormat="1" ht="14.1" customHeight="1">
      <c r="A511" s="64">
        <v>505</v>
      </c>
      <c r="B511" s="85"/>
      <c r="C511" s="93" t="s">
        <v>623</v>
      </c>
      <c r="D511" s="93" t="s">
        <v>325</v>
      </c>
      <c r="E511" s="93"/>
      <c r="F511" s="87" t="s">
        <v>330</v>
      </c>
      <c r="G511" s="96" t="s">
        <v>904</v>
      </c>
      <c r="H511" s="96" t="s">
        <v>655</v>
      </c>
      <c r="I511" s="69" t="s">
        <v>628</v>
      </c>
      <c r="J511" s="69" t="s">
        <v>628</v>
      </c>
      <c r="K511" s="70">
        <v>5700</v>
      </c>
      <c r="L511" s="68">
        <v>5700</v>
      </c>
      <c r="M511" s="110" t="s">
        <v>629</v>
      </c>
      <c r="N511" s="110" t="s">
        <v>629</v>
      </c>
      <c r="O511" s="110" t="s">
        <v>2918</v>
      </c>
      <c r="P511" s="110" t="s">
        <v>629</v>
      </c>
    </row>
    <row r="512" spans="1:16" s="64" customFormat="1" ht="14.1" customHeight="1">
      <c r="A512" s="64">
        <v>506</v>
      </c>
      <c r="B512" s="85"/>
      <c r="C512" s="93" t="s">
        <v>623</v>
      </c>
      <c r="D512" s="93" t="s">
        <v>325</v>
      </c>
      <c r="E512" s="93" t="s">
        <v>1219</v>
      </c>
      <c r="F512" s="87" t="s">
        <v>133</v>
      </c>
      <c r="G512" s="96" t="s">
        <v>326</v>
      </c>
      <c r="H512" s="96" t="s">
        <v>636</v>
      </c>
      <c r="I512" s="69">
        <v>10100</v>
      </c>
      <c r="J512" s="69">
        <v>9500</v>
      </c>
      <c r="K512" s="70" t="s">
        <v>628</v>
      </c>
      <c r="L512" s="68">
        <v>10250</v>
      </c>
      <c r="M512" s="110" t="s">
        <v>629</v>
      </c>
      <c r="N512" s="110" t="s">
        <v>629</v>
      </c>
      <c r="O512" s="110" t="s">
        <v>629</v>
      </c>
      <c r="P512" s="110" t="s">
        <v>3038</v>
      </c>
    </row>
    <row r="513" spans="1:16" s="64" customFormat="1" ht="14.1" customHeight="1">
      <c r="A513" s="64">
        <v>507</v>
      </c>
      <c r="B513" s="85"/>
      <c r="C513" s="93" t="s">
        <v>623</v>
      </c>
      <c r="D513" s="93" t="s">
        <v>325</v>
      </c>
      <c r="E513" s="93"/>
      <c r="F513" s="87" t="s">
        <v>1220</v>
      </c>
      <c r="G513" s="96" t="s">
        <v>904</v>
      </c>
      <c r="H513" s="96" t="s">
        <v>655</v>
      </c>
      <c r="I513" s="69" t="s">
        <v>628</v>
      </c>
      <c r="J513" s="69" t="s">
        <v>628</v>
      </c>
      <c r="K513" s="70">
        <v>8100</v>
      </c>
      <c r="L513" s="68">
        <v>8100</v>
      </c>
      <c r="M513" s="110" t="s">
        <v>629</v>
      </c>
      <c r="N513" s="110" t="s">
        <v>629</v>
      </c>
      <c r="O513" s="110" t="s">
        <v>3405</v>
      </c>
      <c r="P513" s="110" t="s">
        <v>629</v>
      </c>
    </row>
    <row r="514" spans="1:16" s="64" customFormat="1" ht="14.1" customHeight="1">
      <c r="A514" s="64">
        <v>508</v>
      </c>
      <c r="B514" s="85"/>
      <c r="C514" s="93" t="s">
        <v>623</v>
      </c>
      <c r="D514" s="93" t="s">
        <v>325</v>
      </c>
      <c r="E514" s="93"/>
      <c r="F514" s="87" t="s">
        <v>116</v>
      </c>
      <c r="G514" s="96"/>
      <c r="H514" s="96" t="s">
        <v>636</v>
      </c>
      <c r="I514" s="69">
        <v>2630</v>
      </c>
      <c r="J514" s="69">
        <v>3400</v>
      </c>
      <c r="K514" s="70">
        <v>3700</v>
      </c>
      <c r="L514" s="68">
        <v>3700</v>
      </c>
      <c r="M514" s="110" t="s">
        <v>3815</v>
      </c>
      <c r="N514" s="110" t="s">
        <v>629</v>
      </c>
      <c r="O514" s="110" t="s">
        <v>2919</v>
      </c>
      <c r="P514" s="110" t="s">
        <v>629</v>
      </c>
    </row>
    <row r="515" spans="1:16" s="64" customFormat="1" ht="14.1" customHeight="1">
      <c r="A515" s="64">
        <v>509</v>
      </c>
      <c r="B515" s="85"/>
      <c r="C515" s="93" t="s">
        <v>623</v>
      </c>
      <c r="D515" s="93" t="s">
        <v>325</v>
      </c>
      <c r="E515" s="93"/>
      <c r="F515" s="87" t="s">
        <v>167</v>
      </c>
      <c r="G515" s="96"/>
      <c r="H515" s="96" t="s">
        <v>636</v>
      </c>
      <c r="I515" s="69">
        <v>3780</v>
      </c>
      <c r="J515" s="69">
        <v>4850</v>
      </c>
      <c r="K515" s="70">
        <v>5400</v>
      </c>
      <c r="L515" s="68">
        <v>5400</v>
      </c>
      <c r="M515" s="110" t="s">
        <v>3815</v>
      </c>
      <c r="N515" s="110" t="s">
        <v>629</v>
      </c>
      <c r="O515" s="110" t="s">
        <v>2920</v>
      </c>
      <c r="P515" s="110" t="s">
        <v>629</v>
      </c>
    </row>
    <row r="516" spans="1:16" s="64" customFormat="1" ht="14.1" customHeight="1">
      <c r="A516" s="64">
        <v>510</v>
      </c>
      <c r="B516" s="85"/>
      <c r="C516" s="93" t="s">
        <v>623</v>
      </c>
      <c r="D516" s="93" t="s">
        <v>325</v>
      </c>
      <c r="E516" s="93"/>
      <c r="F516" s="87" t="s">
        <v>418</v>
      </c>
      <c r="G516" s="96"/>
      <c r="H516" s="96" t="s">
        <v>636</v>
      </c>
      <c r="I516" s="69" t="s">
        <v>628</v>
      </c>
      <c r="J516" s="69">
        <v>3800</v>
      </c>
      <c r="K516" s="70">
        <v>4190</v>
      </c>
      <c r="L516" s="68">
        <v>3950</v>
      </c>
      <c r="M516" s="110" t="s">
        <v>629</v>
      </c>
      <c r="N516" s="110" t="s">
        <v>629</v>
      </c>
      <c r="O516" s="110" t="s">
        <v>3987</v>
      </c>
      <c r="P516" s="110" t="s">
        <v>629</v>
      </c>
    </row>
    <row r="517" spans="1:16" s="64" customFormat="1" ht="14.1" customHeight="1">
      <c r="A517" s="64">
        <v>511</v>
      </c>
      <c r="B517" s="85"/>
      <c r="C517" s="93" t="s">
        <v>623</v>
      </c>
      <c r="D517" s="93" t="s">
        <v>325</v>
      </c>
      <c r="E517" s="93" t="s">
        <v>1216</v>
      </c>
      <c r="F517" s="87" t="s">
        <v>418</v>
      </c>
      <c r="G517" s="96"/>
      <c r="H517" s="96" t="s">
        <v>655</v>
      </c>
      <c r="I517" s="69" t="s">
        <v>628</v>
      </c>
      <c r="J517" s="69" t="s">
        <v>628</v>
      </c>
      <c r="K517" s="70">
        <v>6720</v>
      </c>
      <c r="L517" s="68">
        <v>6000</v>
      </c>
      <c r="M517" s="110" t="s">
        <v>629</v>
      </c>
      <c r="N517" s="110" t="s">
        <v>629</v>
      </c>
      <c r="O517" s="110" t="s">
        <v>2921</v>
      </c>
      <c r="P517" s="110" t="s">
        <v>3122</v>
      </c>
    </row>
    <row r="518" spans="1:16" s="64" customFormat="1" ht="14.1" customHeight="1">
      <c r="A518" s="64">
        <v>512</v>
      </c>
      <c r="B518" s="85">
        <v>113</v>
      </c>
      <c r="C518" s="93" t="s">
        <v>623</v>
      </c>
      <c r="D518" s="93" t="s">
        <v>1221</v>
      </c>
      <c r="E518" s="93"/>
      <c r="F518" s="87" t="s">
        <v>295</v>
      </c>
      <c r="G518" s="96" t="s">
        <v>1222</v>
      </c>
      <c r="H518" s="96" t="s">
        <v>636</v>
      </c>
      <c r="I518" s="69">
        <v>4230</v>
      </c>
      <c r="J518" s="69">
        <v>4500</v>
      </c>
      <c r="K518" s="70" t="s">
        <v>628</v>
      </c>
      <c r="L518" s="68">
        <v>5150</v>
      </c>
      <c r="M518" s="110" t="s">
        <v>629</v>
      </c>
      <c r="N518" s="110" t="s">
        <v>629</v>
      </c>
      <c r="O518" s="110" t="s">
        <v>629</v>
      </c>
      <c r="P518" s="110" t="s">
        <v>629</v>
      </c>
    </row>
    <row r="519" spans="1:16" s="64" customFormat="1" ht="14.1" customHeight="1">
      <c r="A519" s="64">
        <v>513</v>
      </c>
      <c r="B519" s="85"/>
      <c r="C519" s="93" t="s">
        <v>623</v>
      </c>
      <c r="D519" s="93" t="s">
        <v>1221</v>
      </c>
      <c r="E519" s="93" t="s">
        <v>1223</v>
      </c>
      <c r="F519" s="87" t="s">
        <v>295</v>
      </c>
      <c r="G519" s="96"/>
      <c r="H519" s="96" t="s">
        <v>385</v>
      </c>
      <c r="I519" s="69">
        <v>6900</v>
      </c>
      <c r="J519" s="69">
        <v>7500</v>
      </c>
      <c r="K519" s="70" t="s">
        <v>628</v>
      </c>
      <c r="L519" s="68">
        <v>6650</v>
      </c>
      <c r="M519" s="110" t="s">
        <v>629</v>
      </c>
      <c r="N519" s="110" t="s">
        <v>629</v>
      </c>
      <c r="O519" s="110" t="s">
        <v>629</v>
      </c>
      <c r="P519" s="110" t="s">
        <v>3038</v>
      </c>
    </row>
    <row r="520" spans="1:16" s="64" customFormat="1" ht="14.1" customHeight="1">
      <c r="A520" s="64">
        <v>514</v>
      </c>
      <c r="B520" s="85"/>
      <c r="C520" s="93" t="s">
        <v>623</v>
      </c>
      <c r="D520" s="93" t="s">
        <v>1221</v>
      </c>
      <c r="E520" s="93" t="s">
        <v>1169</v>
      </c>
      <c r="F520" s="87" t="s">
        <v>295</v>
      </c>
      <c r="G520" s="96" t="s">
        <v>327</v>
      </c>
      <c r="H520" s="96" t="s">
        <v>655</v>
      </c>
      <c r="I520" s="69" t="s">
        <v>628</v>
      </c>
      <c r="J520" s="69" t="s">
        <v>628</v>
      </c>
      <c r="K520" s="70" t="s">
        <v>628</v>
      </c>
      <c r="L520" s="68" t="s">
        <v>628</v>
      </c>
      <c r="M520" s="110" t="s">
        <v>629</v>
      </c>
      <c r="N520" s="110" t="s">
        <v>629</v>
      </c>
      <c r="O520" s="110" t="s">
        <v>629</v>
      </c>
      <c r="P520" s="110" t="s">
        <v>629</v>
      </c>
    </row>
    <row r="521" spans="1:16" s="64" customFormat="1" ht="14.1" customHeight="1">
      <c r="A521" s="64">
        <v>515</v>
      </c>
      <c r="B521" s="85"/>
      <c r="C521" s="93" t="s">
        <v>623</v>
      </c>
      <c r="D521" s="93" t="s">
        <v>1221</v>
      </c>
      <c r="E521" s="93"/>
      <c r="F521" s="87" t="s">
        <v>289</v>
      </c>
      <c r="G521" s="96" t="s">
        <v>1222</v>
      </c>
      <c r="H521" s="96" t="s">
        <v>636</v>
      </c>
      <c r="I521" s="69">
        <v>2750</v>
      </c>
      <c r="J521" s="69">
        <v>3200</v>
      </c>
      <c r="K521" s="70">
        <v>2620</v>
      </c>
      <c r="L521" s="68">
        <v>3280</v>
      </c>
      <c r="M521" s="110" t="s">
        <v>629</v>
      </c>
      <c r="N521" s="110" t="s">
        <v>629</v>
      </c>
      <c r="O521" s="110" t="s">
        <v>3988</v>
      </c>
      <c r="P521" s="110" t="s">
        <v>629</v>
      </c>
    </row>
    <row r="522" spans="1:16" s="64" customFormat="1" ht="14.1" customHeight="1">
      <c r="A522" s="64">
        <v>516</v>
      </c>
      <c r="B522" s="85"/>
      <c r="C522" s="93" t="s">
        <v>623</v>
      </c>
      <c r="D522" s="93" t="s">
        <v>1221</v>
      </c>
      <c r="E522" s="93" t="s">
        <v>1223</v>
      </c>
      <c r="F522" s="87" t="s">
        <v>289</v>
      </c>
      <c r="G522" s="96"/>
      <c r="H522" s="96" t="s">
        <v>385</v>
      </c>
      <c r="I522" s="69" t="s">
        <v>628</v>
      </c>
      <c r="J522" s="69">
        <v>4400</v>
      </c>
      <c r="K522" s="70">
        <v>3800</v>
      </c>
      <c r="L522" s="68">
        <v>4000</v>
      </c>
      <c r="M522" s="110" t="s">
        <v>629</v>
      </c>
      <c r="N522" s="110" t="s">
        <v>629</v>
      </c>
      <c r="O522" s="110" t="s">
        <v>2922</v>
      </c>
      <c r="P522" s="110" t="s">
        <v>629</v>
      </c>
    </row>
    <row r="523" spans="1:16" s="64" customFormat="1" ht="14.1" customHeight="1">
      <c r="A523" s="64">
        <v>517</v>
      </c>
      <c r="B523" s="85">
        <v>114</v>
      </c>
      <c r="C523" s="93" t="s">
        <v>623</v>
      </c>
      <c r="D523" s="93" t="s">
        <v>328</v>
      </c>
      <c r="E523" s="93"/>
      <c r="F523" s="87" t="s">
        <v>135</v>
      </c>
      <c r="G523" s="95"/>
      <c r="H523" s="96" t="s">
        <v>636</v>
      </c>
      <c r="I523" s="69">
        <v>6200</v>
      </c>
      <c r="J523" s="69" t="s">
        <v>628</v>
      </c>
      <c r="K523" s="69" t="s">
        <v>628</v>
      </c>
      <c r="L523" s="68">
        <v>6100</v>
      </c>
      <c r="M523" s="110" t="s">
        <v>629</v>
      </c>
      <c r="N523" s="110" t="s">
        <v>629</v>
      </c>
      <c r="O523" s="110" t="s">
        <v>629</v>
      </c>
      <c r="P523" s="110" t="s">
        <v>3038</v>
      </c>
    </row>
    <row r="524" spans="1:16" s="64" customFormat="1" ht="14.1" customHeight="1">
      <c r="A524" s="64">
        <v>518</v>
      </c>
      <c r="B524" s="85"/>
      <c r="C524" s="93" t="s">
        <v>623</v>
      </c>
      <c r="D524" s="93" t="s">
        <v>328</v>
      </c>
      <c r="E524" s="92" t="s">
        <v>1224</v>
      </c>
      <c r="F524" s="87" t="s">
        <v>329</v>
      </c>
      <c r="G524" s="96"/>
      <c r="H524" s="96" t="s">
        <v>655</v>
      </c>
      <c r="I524" s="69">
        <v>14300</v>
      </c>
      <c r="J524" s="69" t="s">
        <v>628</v>
      </c>
      <c r="K524" s="70" t="s">
        <v>628</v>
      </c>
      <c r="L524" s="68" t="s">
        <v>628</v>
      </c>
      <c r="M524" s="110" t="s">
        <v>629</v>
      </c>
      <c r="N524" s="110" t="s">
        <v>629</v>
      </c>
      <c r="O524" s="110" t="s">
        <v>629</v>
      </c>
      <c r="P524" s="110" t="s">
        <v>629</v>
      </c>
    </row>
    <row r="525" spans="1:16" s="64" customFormat="1" ht="14.1" customHeight="1">
      <c r="A525" s="64">
        <v>519</v>
      </c>
      <c r="B525" s="85"/>
      <c r="C525" s="93" t="s">
        <v>623</v>
      </c>
      <c r="D525" s="93" t="s">
        <v>328</v>
      </c>
      <c r="E525" s="93" t="s">
        <v>128</v>
      </c>
      <c r="F525" s="87" t="s">
        <v>1225</v>
      </c>
      <c r="G525" s="96"/>
      <c r="H525" s="96"/>
      <c r="I525" s="69" t="s">
        <v>628</v>
      </c>
      <c r="J525" s="69" t="s">
        <v>628</v>
      </c>
      <c r="K525" s="70" t="s">
        <v>628</v>
      </c>
      <c r="L525" s="68">
        <v>8680</v>
      </c>
      <c r="M525" s="110" t="s">
        <v>629</v>
      </c>
      <c r="N525" s="110" t="s">
        <v>629</v>
      </c>
      <c r="O525" s="110" t="s">
        <v>629</v>
      </c>
      <c r="P525" s="110" t="s">
        <v>3038</v>
      </c>
    </row>
    <row r="526" spans="1:16" s="64" customFormat="1" ht="14.1" customHeight="1">
      <c r="A526" s="64">
        <v>520</v>
      </c>
      <c r="B526" s="85"/>
      <c r="C526" s="93" t="s">
        <v>623</v>
      </c>
      <c r="D526" s="93" t="s">
        <v>328</v>
      </c>
      <c r="E526" s="92"/>
      <c r="F526" s="87" t="s">
        <v>1226</v>
      </c>
      <c r="G526" s="96"/>
      <c r="H526" s="96" t="s">
        <v>655</v>
      </c>
      <c r="I526" s="69" t="s">
        <v>628</v>
      </c>
      <c r="J526" s="69">
        <v>2930</v>
      </c>
      <c r="K526" s="70">
        <v>2300</v>
      </c>
      <c r="L526" s="68">
        <v>2300</v>
      </c>
      <c r="M526" s="110"/>
      <c r="N526" s="110" t="s">
        <v>3727</v>
      </c>
      <c r="O526" s="110" t="s">
        <v>2923</v>
      </c>
      <c r="P526" s="110" t="s">
        <v>629</v>
      </c>
    </row>
    <row r="527" spans="1:16" s="64" customFormat="1" ht="14.1" customHeight="1">
      <c r="A527" s="64">
        <v>521</v>
      </c>
      <c r="B527" s="85"/>
      <c r="C527" s="93" t="s">
        <v>623</v>
      </c>
      <c r="D527" s="93" t="s">
        <v>328</v>
      </c>
      <c r="E527" s="93" t="s">
        <v>1227</v>
      </c>
      <c r="F527" s="87" t="s">
        <v>330</v>
      </c>
      <c r="G527" s="95" t="s">
        <v>1228</v>
      </c>
      <c r="H527" s="96" t="s">
        <v>636</v>
      </c>
      <c r="I527" s="69" t="s">
        <v>628</v>
      </c>
      <c r="J527" s="69">
        <v>2200</v>
      </c>
      <c r="K527" s="70">
        <v>2500</v>
      </c>
      <c r="L527" s="68">
        <v>2620</v>
      </c>
      <c r="M527" s="110" t="s">
        <v>629</v>
      </c>
      <c r="N527" s="110" t="s">
        <v>629</v>
      </c>
      <c r="O527" s="110" t="s">
        <v>3332</v>
      </c>
      <c r="P527" s="110" t="s">
        <v>2924</v>
      </c>
    </row>
    <row r="528" spans="1:16" s="64" customFormat="1" ht="14.1" customHeight="1">
      <c r="A528" s="64">
        <v>522</v>
      </c>
      <c r="B528" s="85"/>
      <c r="C528" s="93" t="s">
        <v>623</v>
      </c>
      <c r="D528" s="93" t="s">
        <v>328</v>
      </c>
      <c r="E528" s="93" t="s">
        <v>1229</v>
      </c>
      <c r="F528" s="87" t="s">
        <v>1230</v>
      </c>
      <c r="G528" s="96" t="s">
        <v>1231</v>
      </c>
      <c r="H528" s="96" t="s">
        <v>1232</v>
      </c>
      <c r="I528" s="69" t="s">
        <v>628</v>
      </c>
      <c r="J528" s="69" t="s">
        <v>628</v>
      </c>
      <c r="K528" s="70" t="s">
        <v>628</v>
      </c>
      <c r="L528" s="68" t="s">
        <v>628</v>
      </c>
      <c r="M528" s="110" t="s">
        <v>629</v>
      </c>
      <c r="N528" s="110" t="s">
        <v>629</v>
      </c>
      <c r="O528" s="110" t="s">
        <v>629</v>
      </c>
      <c r="P528" s="110" t="s">
        <v>629</v>
      </c>
    </row>
    <row r="529" spans="1:16" s="64" customFormat="1" ht="14.1" customHeight="1">
      <c r="A529" s="64">
        <v>523</v>
      </c>
      <c r="B529" s="85">
        <v>115</v>
      </c>
      <c r="C529" s="93" t="s">
        <v>623</v>
      </c>
      <c r="D529" s="93" t="s">
        <v>331</v>
      </c>
      <c r="E529" s="93"/>
      <c r="F529" s="87" t="s">
        <v>299</v>
      </c>
      <c r="G529" s="96" t="s">
        <v>1233</v>
      </c>
      <c r="H529" s="96" t="s">
        <v>653</v>
      </c>
      <c r="I529" s="69">
        <v>3500</v>
      </c>
      <c r="J529" s="69" t="s">
        <v>628</v>
      </c>
      <c r="K529" s="70">
        <v>5000</v>
      </c>
      <c r="L529" s="68">
        <v>4000</v>
      </c>
      <c r="M529" s="110" t="s">
        <v>629</v>
      </c>
      <c r="N529" s="110" t="s">
        <v>629</v>
      </c>
      <c r="O529" s="110" t="s">
        <v>3549</v>
      </c>
      <c r="P529" s="110" t="s">
        <v>629</v>
      </c>
    </row>
    <row r="530" spans="1:16" s="64" customFormat="1" ht="14.1" customHeight="1">
      <c r="A530" s="64">
        <v>524</v>
      </c>
      <c r="B530" s="85"/>
      <c r="C530" s="93" t="s">
        <v>623</v>
      </c>
      <c r="D530" s="93" t="s">
        <v>331</v>
      </c>
      <c r="E530" s="93"/>
      <c r="F530" s="87" t="s">
        <v>275</v>
      </c>
      <c r="G530" s="96" t="s">
        <v>1234</v>
      </c>
      <c r="H530" s="96" t="s">
        <v>653</v>
      </c>
      <c r="I530" s="69" t="s">
        <v>628</v>
      </c>
      <c r="J530" s="69" t="s">
        <v>628</v>
      </c>
      <c r="K530" s="70">
        <v>1380</v>
      </c>
      <c r="L530" s="70">
        <v>760</v>
      </c>
      <c r="M530" s="110" t="s">
        <v>629</v>
      </c>
      <c r="N530" s="110" t="s">
        <v>629</v>
      </c>
      <c r="O530" s="110" t="s">
        <v>2925</v>
      </c>
      <c r="P530" s="110" t="s">
        <v>3383</v>
      </c>
    </row>
    <row r="531" spans="1:16" s="64" customFormat="1" ht="14.1" customHeight="1">
      <c r="A531" s="64">
        <v>525</v>
      </c>
      <c r="B531" s="85"/>
      <c r="C531" s="93" t="s">
        <v>623</v>
      </c>
      <c r="D531" s="93" t="s">
        <v>331</v>
      </c>
      <c r="E531" s="93" t="s">
        <v>1235</v>
      </c>
      <c r="F531" s="87" t="s">
        <v>301</v>
      </c>
      <c r="G531" s="96" t="s">
        <v>1236</v>
      </c>
      <c r="H531" s="96" t="s">
        <v>653</v>
      </c>
      <c r="I531" s="69" t="s">
        <v>628</v>
      </c>
      <c r="J531" s="69" t="s">
        <v>628</v>
      </c>
      <c r="K531" s="70" t="s">
        <v>628</v>
      </c>
      <c r="L531" s="68" t="s">
        <v>628</v>
      </c>
      <c r="M531" s="110" t="s">
        <v>629</v>
      </c>
      <c r="N531" s="110" t="s">
        <v>629</v>
      </c>
      <c r="O531" s="110" t="s">
        <v>629</v>
      </c>
      <c r="P531" s="110" t="s">
        <v>629</v>
      </c>
    </row>
    <row r="532" spans="1:16" s="64" customFormat="1" ht="14.1" customHeight="1">
      <c r="A532" s="64">
        <v>526</v>
      </c>
      <c r="B532" s="85"/>
      <c r="C532" s="93" t="s">
        <v>623</v>
      </c>
      <c r="D532" s="93" t="s">
        <v>331</v>
      </c>
      <c r="E532" s="93"/>
      <c r="F532" s="87" t="s">
        <v>1237</v>
      </c>
      <c r="G532" s="96" t="s">
        <v>1238</v>
      </c>
      <c r="H532" s="95" t="s">
        <v>1239</v>
      </c>
      <c r="I532" s="69" t="s">
        <v>628</v>
      </c>
      <c r="J532" s="69" t="s">
        <v>628</v>
      </c>
      <c r="K532" s="70" t="s">
        <v>628</v>
      </c>
      <c r="L532" s="68">
        <v>22200</v>
      </c>
      <c r="M532" s="110" t="s">
        <v>629</v>
      </c>
      <c r="N532" s="110" t="s">
        <v>629</v>
      </c>
      <c r="O532" s="110" t="s">
        <v>629</v>
      </c>
      <c r="P532" s="110" t="s">
        <v>3038</v>
      </c>
    </row>
    <row r="533" spans="1:16" s="64" customFormat="1" ht="14.1" customHeight="1">
      <c r="A533" s="64">
        <v>527</v>
      </c>
      <c r="B533" s="85"/>
      <c r="C533" s="93" t="s">
        <v>623</v>
      </c>
      <c r="D533" s="93" t="s">
        <v>331</v>
      </c>
      <c r="E533" s="93" t="s">
        <v>1240</v>
      </c>
      <c r="F533" s="87" t="s">
        <v>133</v>
      </c>
      <c r="G533" s="96" t="s">
        <v>1241</v>
      </c>
      <c r="H533" s="96" t="s">
        <v>717</v>
      </c>
      <c r="I533" s="69">
        <v>3350</v>
      </c>
      <c r="J533" s="69" t="s">
        <v>628</v>
      </c>
      <c r="K533" s="70">
        <v>7920</v>
      </c>
      <c r="L533" s="68" t="s">
        <v>628</v>
      </c>
      <c r="M533" s="110" t="s">
        <v>3687</v>
      </c>
      <c r="N533" s="110" t="s">
        <v>629</v>
      </c>
      <c r="O533" s="110" t="s">
        <v>2926</v>
      </c>
      <c r="P533" s="110" t="s">
        <v>629</v>
      </c>
    </row>
    <row r="534" spans="1:16" s="64" customFormat="1" ht="14.1" customHeight="1">
      <c r="A534" s="64">
        <v>528</v>
      </c>
      <c r="B534" s="85"/>
      <c r="C534" s="93" t="s">
        <v>623</v>
      </c>
      <c r="D534" s="93" t="s">
        <v>331</v>
      </c>
      <c r="E534" s="93" t="s">
        <v>1113</v>
      </c>
      <c r="F534" s="87" t="s">
        <v>133</v>
      </c>
      <c r="G534" s="96" t="s">
        <v>1241</v>
      </c>
      <c r="H534" s="96" t="s">
        <v>843</v>
      </c>
      <c r="I534" s="69">
        <v>3380</v>
      </c>
      <c r="J534" s="69" t="s">
        <v>628</v>
      </c>
      <c r="K534" s="69">
        <v>3360</v>
      </c>
      <c r="L534" s="68">
        <v>3210</v>
      </c>
      <c r="M534" s="110" t="s">
        <v>3687</v>
      </c>
      <c r="N534" s="110" t="s">
        <v>629</v>
      </c>
      <c r="O534" s="110" t="s">
        <v>3989</v>
      </c>
      <c r="P534" s="110" t="s">
        <v>629</v>
      </c>
    </row>
    <row r="535" spans="1:16" s="64" customFormat="1" ht="14.1" customHeight="1">
      <c r="A535" s="64">
        <v>529</v>
      </c>
      <c r="B535" s="85"/>
      <c r="C535" s="93" t="s">
        <v>623</v>
      </c>
      <c r="D535" s="93" t="s">
        <v>331</v>
      </c>
      <c r="E535" s="93"/>
      <c r="F535" s="87" t="s">
        <v>133</v>
      </c>
      <c r="G535" s="96" t="s">
        <v>1242</v>
      </c>
      <c r="H535" s="96" t="s">
        <v>843</v>
      </c>
      <c r="I535" s="69">
        <v>5700</v>
      </c>
      <c r="J535" s="69" t="s">
        <v>628</v>
      </c>
      <c r="K535" s="69" t="s">
        <v>628</v>
      </c>
      <c r="L535" s="69">
        <v>7200</v>
      </c>
      <c r="M535" s="110" t="s">
        <v>629</v>
      </c>
      <c r="N535" s="110" t="s">
        <v>629</v>
      </c>
      <c r="O535" s="110" t="s">
        <v>629</v>
      </c>
      <c r="P535" s="110" t="s">
        <v>629</v>
      </c>
    </row>
    <row r="536" spans="1:16" s="64" customFormat="1" ht="14.1" customHeight="1">
      <c r="A536" s="64">
        <v>530</v>
      </c>
      <c r="B536" s="85"/>
      <c r="C536" s="93" t="s">
        <v>623</v>
      </c>
      <c r="D536" s="93" t="s">
        <v>331</v>
      </c>
      <c r="E536" s="93" t="s">
        <v>1184</v>
      </c>
      <c r="F536" s="87" t="s">
        <v>133</v>
      </c>
      <c r="G536" s="96" t="s">
        <v>1241</v>
      </c>
      <c r="H536" s="96" t="s">
        <v>1186</v>
      </c>
      <c r="I536" s="69" t="s">
        <v>628</v>
      </c>
      <c r="J536" s="69" t="s">
        <v>628</v>
      </c>
      <c r="K536" s="70" t="s">
        <v>628</v>
      </c>
      <c r="L536" s="68" t="s">
        <v>628</v>
      </c>
      <c r="M536" s="110" t="s">
        <v>629</v>
      </c>
      <c r="N536" s="110" t="s">
        <v>629</v>
      </c>
      <c r="O536" s="110" t="s">
        <v>629</v>
      </c>
      <c r="P536" s="110" t="s">
        <v>629</v>
      </c>
    </row>
    <row r="537" spans="1:16" s="64" customFormat="1" ht="14.1" customHeight="1">
      <c r="A537" s="64">
        <v>531</v>
      </c>
      <c r="B537" s="85"/>
      <c r="C537" s="93" t="s">
        <v>623</v>
      </c>
      <c r="D537" s="93" t="s">
        <v>331</v>
      </c>
      <c r="E537" s="93"/>
      <c r="F537" s="87" t="s">
        <v>149</v>
      </c>
      <c r="G537" s="96" t="s">
        <v>1241</v>
      </c>
      <c r="H537" s="96" t="s">
        <v>653</v>
      </c>
      <c r="I537" s="69">
        <v>5900</v>
      </c>
      <c r="J537" s="69" t="s">
        <v>628</v>
      </c>
      <c r="K537" s="70" t="s">
        <v>628</v>
      </c>
      <c r="L537" s="68">
        <v>5550</v>
      </c>
      <c r="M537" s="110" t="s">
        <v>3687</v>
      </c>
      <c r="N537" s="110" t="s">
        <v>629</v>
      </c>
      <c r="O537" s="110" t="s">
        <v>629</v>
      </c>
      <c r="P537" s="110" t="s">
        <v>3038</v>
      </c>
    </row>
    <row r="538" spans="1:16" s="64" customFormat="1" ht="14.1" customHeight="1">
      <c r="A538" s="64">
        <v>532</v>
      </c>
      <c r="B538" s="85"/>
      <c r="C538" s="93" t="s">
        <v>623</v>
      </c>
      <c r="D538" s="93" t="s">
        <v>331</v>
      </c>
      <c r="E538" s="93"/>
      <c r="F538" s="87" t="s">
        <v>116</v>
      </c>
      <c r="G538" s="96" t="s">
        <v>1234</v>
      </c>
      <c r="H538" s="96" t="s">
        <v>388</v>
      </c>
      <c r="I538" s="69" t="s">
        <v>628</v>
      </c>
      <c r="J538" s="69" t="s">
        <v>628</v>
      </c>
      <c r="K538" s="70">
        <v>1440</v>
      </c>
      <c r="L538" s="68">
        <v>2400</v>
      </c>
      <c r="M538" s="110" t="s">
        <v>629</v>
      </c>
      <c r="N538" s="110" t="s">
        <v>629</v>
      </c>
      <c r="O538" s="111" t="s">
        <v>3990</v>
      </c>
      <c r="P538" s="110" t="s">
        <v>629</v>
      </c>
    </row>
    <row r="539" spans="1:16" s="64" customFormat="1" ht="14.1" customHeight="1">
      <c r="A539" s="64">
        <v>533</v>
      </c>
      <c r="B539" s="85"/>
      <c r="C539" s="93" t="s">
        <v>623</v>
      </c>
      <c r="D539" s="93" t="s">
        <v>331</v>
      </c>
      <c r="E539" s="93"/>
      <c r="F539" s="87" t="s">
        <v>1243</v>
      </c>
      <c r="G539" s="96" t="s">
        <v>1233</v>
      </c>
      <c r="H539" s="96" t="s">
        <v>653</v>
      </c>
      <c r="I539" s="69">
        <v>2400</v>
      </c>
      <c r="J539" s="69" t="s">
        <v>628</v>
      </c>
      <c r="K539" s="70">
        <v>2750</v>
      </c>
      <c r="L539" s="68">
        <v>2750</v>
      </c>
      <c r="M539" s="110" t="s">
        <v>629</v>
      </c>
      <c r="N539" s="110" t="s">
        <v>629</v>
      </c>
      <c r="O539" s="110" t="s">
        <v>3549</v>
      </c>
      <c r="P539" s="110" t="s">
        <v>629</v>
      </c>
    </row>
    <row r="540" spans="1:16" s="64" customFormat="1" ht="14.1" customHeight="1">
      <c r="A540" s="64">
        <v>534</v>
      </c>
      <c r="B540" s="85"/>
      <c r="C540" s="93" t="s">
        <v>623</v>
      </c>
      <c r="D540" s="93" t="s">
        <v>331</v>
      </c>
      <c r="E540" s="93" t="s">
        <v>1244</v>
      </c>
      <c r="F540" s="87" t="s">
        <v>418</v>
      </c>
      <c r="G540" s="96" t="s">
        <v>1245</v>
      </c>
      <c r="H540" s="96" t="s">
        <v>653</v>
      </c>
      <c r="I540" s="69">
        <v>1350</v>
      </c>
      <c r="J540" s="69" t="s">
        <v>628</v>
      </c>
      <c r="K540" s="69">
        <v>3630</v>
      </c>
      <c r="L540" s="68">
        <v>1460</v>
      </c>
      <c r="M540" s="110" t="s">
        <v>629</v>
      </c>
      <c r="N540" s="110" t="s">
        <v>629</v>
      </c>
      <c r="O540" s="110" t="s">
        <v>3259</v>
      </c>
      <c r="P540" s="110" t="s">
        <v>629</v>
      </c>
    </row>
    <row r="541" spans="1:16" s="64" customFormat="1" ht="14.1" customHeight="1">
      <c r="A541" s="64">
        <v>535</v>
      </c>
      <c r="B541" s="85"/>
      <c r="C541" s="93" t="s">
        <v>623</v>
      </c>
      <c r="D541" s="93" t="s">
        <v>331</v>
      </c>
      <c r="E541" s="93" t="s">
        <v>1113</v>
      </c>
      <c r="F541" s="87" t="s">
        <v>418</v>
      </c>
      <c r="G541" s="96" t="s">
        <v>1246</v>
      </c>
      <c r="H541" s="96" t="s">
        <v>843</v>
      </c>
      <c r="I541" s="69">
        <v>1230</v>
      </c>
      <c r="J541" s="69" t="s">
        <v>628</v>
      </c>
      <c r="K541" s="70">
        <v>1120</v>
      </c>
      <c r="L541" s="68">
        <v>1160</v>
      </c>
      <c r="M541" s="110" t="s">
        <v>3687</v>
      </c>
      <c r="N541" s="110" t="s">
        <v>629</v>
      </c>
      <c r="O541" s="110" t="s">
        <v>3989</v>
      </c>
      <c r="P541" s="110" t="s">
        <v>629</v>
      </c>
    </row>
    <row r="542" spans="1:16" s="64" customFormat="1" ht="14.1" customHeight="1">
      <c r="A542" s="64">
        <v>536</v>
      </c>
      <c r="B542" s="85"/>
      <c r="C542" s="93" t="s">
        <v>623</v>
      </c>
      <c r="D542" s="93" t="s">
        <v>331</v>
      </c>
      <c r="E542" s="93" t="s">
        <v>1184</v>
      </c>
      <c r="F542" s="87" t="s">
        <v>418</v>
      </c>
      <c r="G542" s="96" t="s">
        <v>1247</v>
      </c>
      <c r="H542" s="96" t="s">
        <v>1186</v>
      </c>
      <c r="I542" s="69" t="s">
        <v>628</v>
      </c>
      <c r="J542" s="69" t="s">
        <v>628</v>
      </c>
      <c r="K542" s="70" t="s">
        <v>628</v>
      </c>
      <c r="L542" s="68" t="s">
        <v>628</v>
      </c>
      <c r="M542" s="110" t="s">
        <v>629</v>
      </c>
      <c r="N542" s="110" t="s">
        <v>629</v>
      </c>
      <c r="O542" s="110" t="s">
        <v>629</v>
      </c>
      <c r="P542" s="110" t="s">
        <v>629</v>
      </c>
    </row>
    <row r="543" spans="1:16" s="64" customFormat="1" ht="14.1" customHeight="1">
      <c r="A543" s="64">
        <v>537</v>
      </c>
      <c r="B543" s="85"/>
      <c r="C543" s="93" t="s">
        <v>623</v>
      </c>
      <c r="D543" s="93" t="s">
        <v>331</v>
      </c>
      <c r="E543" s="93" t="s">
        <v>1248</v>
      </c>
      <c r="F543" s="87" t="s">
        <v>418</v>
      </c>
      <c r="G543" s="96" t="s">
        <v>1249</v>
      </c>
      <c r="H543" s="96" t="s">
        <v>653</v>
      </c>
      <c r="I543" s="69">
        <v>3100</v>
      </c>
      <c r="J543" s="69" t="s">
        <v>628</v>
      </c>
      <c r="K543" s="70" t="s">
        <v>628</v>
      </c>
      <c r="L543" s="68">
        <v>3300</v>
      </c>
      <c r="M543" s="110" t="s">
        <v>629</v>
      </c>
      <c r="N543" s="110" t="s">
        <v>629</v>
      </c>
      <c r="O543" s="110"/>
      <c r="P543" s="110" t="s">
        <v>629</v>
      </c>
    </row>
    <row r="544" spans="1:16" s="64" customFormat="1" ht="14.1" customHeight="1">
      <c r="A544" s="64">
        <v>538</v>
      </c>
      <c r="B544" s="85"/>
      <c r="C544" s="93" t="s">
        <v>623</v>
      </c>
      <c r="D544" s="93" t="s">
        <v>331</v>
      </c>
      <c r="E544" s="93" t="s">
        <v>1250</v>
      </c>
      <c r="F544" s="87" t="s">
        <v>418</v>
      </c>
      <c r="G544" s="96" t="s">
        <v>1234</v>
      </c>
      <c r="H544" s="96" t="s">
        <v>388</v>
      </c>
      <c r="I544" s="69">
        <v>3950</v>
      </c>
      <c r="J544" s="69">
        <v>4900</v>
      </c>
      <c r="K544" s="70">
        <v>4080</v>
      </c>
      <c r="L544" s="69">
        <v>4300</v>
      </c>
      <c r="M544" s="110"/>
      <c r="N544" s="110" t="s">
        <v>629</v>
      </c>
      <c r="O544" s="110" t="s">
        <v>3991</v>
      </c>
      <c r="P544" s="110" t="s">
        <v>629</v>
      </c>
    </row>
    <row r="545" spans="1:16" s="64" customFormat="1" ht="14.1" customHeight="1">
      <c r="A545" s="64">
        <v>539</v>
      </c>
      <c r="B545" s="85">
        <v>116</v>
      </c>
      <c r="C545" s="93" t="s">
        <v>623</v>
      </c>
      <c r="D545" s="93" t="s">
        <v>1251</v>
      </c>
      <c r="E545" s="93"/>
      <c r="F545" s="87" t="s">
        <v>1252</v>
      </c>
      <c r="G545" s="96" t="s">
        <v>1253</v>
      </c>
      <c r="H545" s="96" t="s">
        <v>636</v>
      </c>
      <c r="I545" s="69" t="s">
        <v>628</v>
      </c>
      <c r="J545" s="69" t="s">
        <v>628</v>
      </c>
      <c r="K545" s="70" t="s">
        <v>628</v>
      </c>
      <c r="L545" s="68">
        <v>18850</v>
      </c>
      <c r="M545" s="110" t="s">
        <v>629</v>
      </c>
      <c r="N545" s="110" t="s">
        <v>629</v>
      </c>
      <c r="O545" s="110" t="s">
        <v>629</v>
      </c>
      <c r="P545" s="110" t="s">
        <v>3038</v>
      </c>
    </row>
    <row r="546" spans="1:16" s="64" customFormat="1" ht="14.1" customHeight="1">
      <c r="A546" s="64">
        <v>540</v>
      </c>
      <c r="B546" s="85"/>
      <c r="C546" s="93" t="s">
        <v>623</v>
      </c>
      <c r="D546" s="93" t="s">
        <v>1251</v>
      </c>
      <c r="E546" s="93"/>
      <c r="F546" s="87" t="s">
        <v>1254</v>
      </c>
      <c r="G546" s="96" t="s">
        <v>1255</v>
      </c>
      <c r="H546" s="96" t="s">
        <v>636</v>
      </c>
      <c r="I546" s="69" t="s">
        <v>628</v>
      </c>
      <c r="J546" s="69" t="s">
        <v>628</v>
      </c>
      <c r="K546" s="70">
        <v>2680</v>
      </c>
      <c r="L546" s="68" t="s">
        <v>628</v>
      </c>
      <c r="M546" s="110" t="s">
        <v>629</v>
      </c>
      <c r="N546" s="110" t="s">
        <v>629</v>
      </c>
      <c r="O546" s="110" t="s">
        <v>3333</v>
      </c>
      <c r="P546" s="110" t="s">
        <v>629</v>
      </c>
    </row>
    <row r="547" spans="1:16" s="64" customFormat="1" ht="14.1" customHeight="1">
      <c r="A547" s="64">
        <v>541</v>
      </c>
      <c r="B547" s="85"/>
      <c r="C547" s="93" t="s">
        <v>623</v>
      </c>
      <c r="D547" s="93" t="s">
        <v>1251</v>
      </c>
      <c r="E547" s="93"/>
      <c r="F547" s="87" t="s">
        <v>1254</v>
      </c>
      <c r="G547" s="96" t="s">
        <v>332</v>
      </c>
      <c r="H547" s="96" t="s">
        <v>636</v>
      </c>
      <c r="I547" s="69" t="s">
        <v>628</v>
      </c>
      <c r="J547" s="69" t="s">
        <v>628</v>
      </c>
      <c r="K547" s="70">
        <v>3430</v>
      </c>
      <c r="L547" s="68" t="s">
        <v>628</v>
      </c>
      <c r="M547" s="110" t="s">
        <v>629</v>
      </c>
      <c r="N547" s="110" t="s">
        <v>629</v>
      </c>
      <c r="O547" s="110" t="s">
        <v>3334</v>
      </c>
      <c r="P547" s="110" t="s">
        <v>629</v>
      </c>
    </row>
    <row r="548" spans="1:16" s="64" customFormat="1" ht="14.1" customHeight="1">
      <c r="A548" s="64">
        <v>542</v>
      </c>
      <c r="B548" s="85"/>
      <c r="C548" s="93" t="s">
        <v>623</v>
      </c>
      <c r="D548" s="93" t="s">
        <v>1251</v>
      </c>
      <c r="E548" s="93"/>
      <c r="F548" s="87" t="s">
        <v>1256</v>
      </c>
      <c r="G548" s="96" t="s">
        <v>1257</v>
      </c>
      <c r="H548" s="96" t="s">
        <v>655</v>
      </c>
      <c r="I548" s="69">
        <v>8400</v>
      </c>
      <c r="J548" s="69" t="s">
        <v>628</v>
      </c>
      <c r="K548" s="70" t="s">
        <v>628</v>
      </c>
      <c r="L548" s="68">
        <v>9150</v>
      </c>
      <c r="M548" s="110" t="s">
        <v>629</v>
      </c>
      <c r="N548" s="110" t="s">
        <v>629</v>
      </c>
      <c r="O548" s="110"/>
      <c r="P548" s="110" t="s">
        <v>4445</v>
      </c>
    </row>
    <row r="549" spans="1:16" s="64" customFormat="1" ht="14.1" customHeight="1">
      <c r="A549" s="64">
        <v>543</v>
      </c>
      <c r="B549" s="85"/>
      <c r="C549" s="93" t="s">
        <v>623</v>
      </c>
      <c r="D549" s="93" t="s">
        <v>1251</v>
      </c>
      <c r="E549" s="93"/>
      <c r="F549" s="87" t="s">
        <v>1258</v>
      </c>
      <c r="G549" s="96" t="s">
        <v>1253</v>
      </c>
      <c r="H549" s="96" t="s">
        <v>636</v>
      </c>
      <c r="I549" s="69" t="s">
        <v>628</v>
      </c>
      <c r="J549" s="69" t="s">
        <v>628</v>
      </c>
      <c r="K549" s="70">
        <v>4470</v>
      </c>
      <c r="L549" s="68">
        <v>4790</v>
      </c>
      <c r="M549" s="110" t="s">
        <v>629</v>
      </c>
      <c r="N549" s="110" t="s">
        <v>629</v>
      </c>
      <c r="O549" s="110" t="s">
        <v>2928</v>
      </c>
      <c r="P549" s="110" t="s">
        <v>629</v>
      </c>
    </row>
    <row r="550" spans="1:16" s="64" customFormat="1" ht="14.1" customHeight="1">
      <c r="A550" s="64">
        <v>544</v>
      </c>
      <c r="B550" s="85"/>
      <c r="C550" s="93" t="s">
        <v>623</v>
      </c>
      <c r="D550" s="93" t="s">
        <v>1251</v>
      </c>
      <c r="E550" s="93"/>
      <c r="F550" s="87" t="s">
        <v>1259</v>
      </c>
      <c r="G550" s="96" t="s">
        <v>1257</v>
      </c>
      <c r="H550" s="96" t="s">
        <v>636</v>
      </c>
      <c r="I550" s="69">
        <v>3580</v>
      </c>
      <c r="J550" s="69">
        <v>4500</v>
      </c>
      <c r="K550" s="70">
        <v>4750</v>
      </c>
      <c r="L550" s="68">
        <v>4750</v>
      </c>
      <c r="M550" s="110" t="s">
        <v>629</v>
      </c>
      <c r="N550" s="110" t="s">
        <v>629</v>
      </c>
      <c r="O550" s="110" t="s">
        <v>2929</v>
      </c>
      <c r="P550" s="110" t="s">
        <v>629</v>
      </c>
    </row>
    <row r="551" spans="1:16" s="64" customFormat="1" ht="14.1" customHeight="1">
      <c r="A551" s="64">
        <v>545</v>
      </c>
      <c r="B551" s="85">
        <v>117</v>
      </c>
      <c r="C551" s="93" t="s">
        <v>623</v>
      </c>
      <c r="D551" s="93" t="s">
        <v>333</v>
      </c>
      <c r="E551" s="93" t="s">
        <v>1260</v>
      </c>
      <c r="F551" s="87" t="s">
        <v>295</v>
      </c>
      <c r="G551" s="96" t="s">
        <v>334</v>
      </c>
      <c r="H551" s="96" t="s">
        <v>655</v>
      </c>
      <c r="I551" s="69" t="s">
        <v>628</v>
      </c>
      <c r="J551" s="69">
        <v>2000</v>
      </c>
      <c r="K551" s="70" t="s">
        <v>628</v>
      </c>
      <c r="L551" s="68">
        <v>1800</v>
      </c>
      <c r="M551" s="110" t="s">
        <v>629</v>
      </c>
      <c r="N551" s="110" t="s">
        <v>629</v>
      </c>
      <c r="O551" s="110" t="s">
        <v>629</v>
      </c>
      <c r="P551" s="110" t="s">
        <v>629</v>
      </c>
    </row>
    <row r="552" spans="1:16" s="64" customFormat="1" ht="14.1" customHeight="1">
      <c r="A552" s="64">
        <v>546</v>
      </c>
      <c r="B552" s="85"/>
      <c r="C552" s="93" t="s">
        <v>623</v>
      </c>
      <c r="D552" s="93" t="s">
        <v>333</v>
      </c>
      <c r="E552" s="93" t="s">
        <v>1261</v>
      </c>
      <c r="F552" s="87" t="s">
        <v>295</v>
      </c>
      <c r="G552" s="96" t="s">
        <v>334</v>
      </c>
      <c r="H552" s="96" t="s">
        <v>636</v>
      </c>
      <c r="I552" s="69">
        <v>1670</v>
      </c>
      <c r="J552" s="69">
        <v>1700</v>
      </c>
      <c r="K552" s="70">
        <v>1700</v>
      </c>
      <c r="L552" s="68">
        <v>1700</v>
      </c>
      <c r="M552" s="110" t="s">
        <v>629</v>
      </c>
      <c r="N552" s="110" t="s">
        <v>629</v>
      </c>
      <c r="O552" s="110" t="s">
        <v>3992</v>
      </c>
      <c r="P552" s="110" t="s">
        <v>629</v>
      </c>
    </row>
    <row r="553" spans="1:16" s="64" customFormat="1" ht="14.1" customHeight="1">
      <c r="A553" s="64">
        <v>547</v>
      </c>
      <c r="B553" s="85"/>
      <c r="C553" s="93" t="s">
        <v>623</v>
      </c>
      <c r="D553" s="93" t="s">
        <v>333</v>
      </c>
      <c r="E553" s="93"/>
      <c r="F553" s="87" t="s">
        <v>295</v>
      </c>
      <c r="G553" s="96" t="s">
        <v>1262</v>
      </c>
      <c r="H553" s="96" t="s">
        <v>636</v>
      </c>
      <c r="I553" s="69">
        <v>1800</v>
      </c>
      <c r="J553" s="69">
        <v>2200</v>
      </c>
      <c r="K553" s="70" t="s">
        <v>628</v>
      </c>
      <c r="L553" s="68">
        <v>2150</v>
      </c>
      <c r="M553" s="110" t="s">
        <v>629</v>
      </c>
      <c r="N553" s="110" t="s">
        <v>629</v>
      </c>
      <c r="O553" s="110" t="s">
        <v>629</v>
      </c>
      <c r="P553" s="110" t="s">
        <v>629</v>
      </c>
    </row>
    <row r="554" spans="1:16" s="64" customFormat="1" ht="14.1" customHeight="1">
      <c r="A554" s="64">
        <v>548</v>
      </c>
      <c r="B554" s="85"/>
      <c r="C554" s="93" t="s">
        <v>623</v>
      </c>
      <c r="D554" s="93" t="s">
        <v>333</v>
      </c>
      <c r="E554" s="93" t="s">
        <v>1263</v>
      </c>
      <c r="F554" s="87" t="s">
        <v>295</v>
      </c>
      <c r="G554" s="96" t="s">
        <v>335</v>
      </c>
      <c r="H554" s="96" t="s">
        <v>636</v>
      </c>
      <c r="I554" s="69">
        <v>2640</v>
      </c>
      <c r="J554" s="69">
        <v>3200</v>
      </c>
      <c r="K554" s="70">
        <v>2950</v>
      </c>
      <c r="L554" s="68">
        <v>3150</v>
      </c>
      <c r="M554" s="110" t="s">
        <v>629</v>
      </c>
      <c r="N554" s="110" t="s">
        <v>629</v>
      </c>
      <c r="O554" s="110" t="s">
        <v>3993</v>
      </c>
      <c r="P554" s="110" t="s">
        <v>629</v>
      </c>
    </row>
    <row r="555" spans="1:16" s="64" customFormat="1" ht="14.1" customHeight="1">
      <c r="A555" s="64">
        <v>549</v>
      </c>
      <c r="B555" s="85"/>
      <c r="C555" s="93" t="s">
        <v>623</v>
      </c>
      <c r="D555" s="93" t="s">
        <v>333</v>
      </c>
      <c r="E555" s="93"/>
      <c r="F555" s="87" t="s">
        <v>295</v>
      </c>
      <c r="G555" s="96" t="s">
        <v>1264</v>
      </c>
      <c r="H555" s="96" t="s">
        <v>636</v>
      </c>
      <c r="I555" s="69">
        <v>2900</v>
      </c>
      <c r="J555" s="69">
        <v>3300</v>
      </c>
      <c r="K555" s="70" t="s">
        <v>628</v>
      </c>
      <c r="L555" s="68">
        <v>3450</v>
      </c>
      <c r="M555" s="110" t="s">
        <v>629</v>
      </c>
      <c r="N555" s="110" t="s">
        <v>629</v>
      </c>
      <c r="O555" s="110" t="s">
        <v>629</v>
      </c>
      <c r="P555" s="110" t="s">
        <v>629</v>
      </c>
    </row>
    <row r="556" spans="1:16" s="64" customFormat="1" ht="14.1" customHeight="1">
      <c r="A556" s="64">
        <v>550</v>
      </c>
      <c r="B556" s="85"/>
      <c r="C556" s="93" t="s">
        <v>623</v>
      </c>
      <c r="D556" s="93" t="s">
        <v>333</v>
      </c>
      <c r="E556" s="93" t="s">
        <v>1265</v>
      </c>
      <c r="F556" s="87" t="s">
        <v>295</v>
      </c>
      <c r="G556" s="96" t="s">
        <v>335</v>
      </c>
      <c r="H556" s="96" t="s">
        <v>655</v>
      </c>
      <c r="I556" s="69">
        <v>2900</v>
      </c>
      <c r="J556" s="69">
        <v>3200</v>
      </c>
      <c r="K556" s="70" t="s">
        <v>628</v>
      </c>
      <c r="L556" s="68">
        <v>3100</v>
      </c>
      <c r="M556" s="110" t="s">
        <v>629</v>
      </c>
      <c r="N556" s="110" t="s">
        <v>629</v>
      </c>
      <c r="O556" s="110" t="s">
        <v>629</v>
      </c>
      <c r="P556" s="110" t="s">
        <v>629</v>
      </c>
    </row>
    <row r="557" spans="1:16" s="64" customFormat="1" ht="14.1" customHeight="1">
      <c r="A557" s="64">
        <v>551</v>
      </c>
      <c r="B557" s="85"/>
      <c r="C557" s="93" t="s">
        <v>623</v>
      </c>
      <c r="D557" s="93" t="s">
        <v>333</v>
      </c>
      <c r="E557" s="93" t="s">
        <v>1266</v>
      </c>
      <c r="F557" s="87" t="s">
        <v>295</v>
      </c>
      <c r="G557" s="96" t="s">
        <v>336</v>
      </c>
      <c r="H557" s="96" t="s">
        <v>636</v>
      </c>
      <c r="I557" s="69">
        <v>3240</v>
      </c>
      <c r="J557" s="69" t="s">
        <v>628</v>
      </c>
      <c r="K557" s="70" t="s">
        <v>628</v>
      </c>
      <c r="L557" s="68">
        <v>3880</v>
      </c>
      <c r="M557" s="110" t="s">
        <v>629</v>
      </c>
      <c r="N557" s="110" t="s">
        <v>629</v>
      </c>
      <c r="O557" s="110" t="s">
        <v>629</v>
      </c>
      <c r="P557" s="110" t="s">
        <v>629</v>
      </c>
    </row>
    <row r="558" spans="1:16" s="64" customFormat="1" ht="14.1" customHeight="1">
      <c r="A558" s="64">
        <v>552</v>
      </c>
      <c r="B558" s="85"/>
      <c r="C558" s="93" t="s">
        <v>623</v>
      </c>
      <c r="D558" s="93" t="s">
        <v>333</v>
      </c>
      <c r="E558" s="93"/>
      <c r="F558" s="87" t="s">
        <v>295</v>
      </c>
      <c r="G558" s="96" t="s">
        <v>1267</v>
      </c>
      <c r="H558" s="96" t="s">
        <v>636</v>
      </c>
      <c r="I558" s="69">
        <v>3950</v>
      </c>
      <c r="J558" s="69">
        <v>4500</v>
      </c>
      <c r="K558" s="70" t="s">
        <v>628</v>
      </c>
      <c r="L558" s="68">
        <v>4480</v>
      </c>
      <c r="M558" s="110" t="s">
        <v>629</v>
      </c>
      <c r="N558" s="110" t="s">
        <v>629</v>
      </c>
      <c r="O558" s="110" t="s">
        <v>629</v>
      </c>
      <c r="P558" s="110" t="s">
        <v>3038</v>
      </c>
    </row>
    <row r="559" spans="1:16" s="64" customFormat="1" ht="14.1" customHeight="1">
      <c r="A559" s="64">
        <v>553</v>
      </c>
      <c r="B559" s="85"/>
      <c r="C559" s="93" t="s">
        <v>623</v>
      </c>
      <c r="D559" s="93" t="s">
        <v>333</v>
      </c>
      <c r="E559" s="93" t="s">
        <v>1265</v>
      </c>
      <c r="F559" s="87" t="s">
        <v>295</v>
      </c>
      <c r="G559" s="96" t="s">
        <v>336</v>
      </c>
      <c r="H559" s="96" t="s">
        <v>655</v>
      </c>
      <c r="I559" s="69">
        <v>3740</v>
      </c>
      <c r="J559" s="69">
        <v>3900</v>
      </c>
      <c r="K559" s="70" t="s">
        <v>628</v>
      </c>
      <c r="L559" s="68">
        <v>3780</v>
      </c>
      <c r="M559" s="110" t="s">
        <v>629</v>
      </c>
      <c r="N559" s="110" t="s">
        <v>629</v>
      </c>
      <c r="O559" s="110" t="s">
        <v>629</v>
      </c>
      <c r="P559" s="110" t="s">
        <v>629</v>
      </c>
    </row>
    <row r="560" spans="1:16" s="64" customFormat="1" ht="14.1" customHeight="1">
      <c r="A560" s="64">
        <v>554</v>
      </c>
      <c r="B560" s="85"/>
      <c r="C560" s="93" t="s">
        <v>623</v>
      </c>
      <c r="D560" s="93" t="s">
        <v>333</v>
      </c>
      <c r="E560" s="93"/>
      <c r="F560" s="87" t="s">
        <v>295</v>
      </c>
      <c r="G560" s="96" t="s">
        <v>1262</v>
      </c>
      <c r="H560" s="96" t="s">
        <v>655</v>
      </c>
      <c r="I560" s="69" t="s">
        <v>628</v>
      </c>
      <c r="J560" s="69">
        <v>2900</v>
      </c>
      <c r="K560" s="70" t="s">
        <v>628</v>
      </c>
      <c r="L560" s="68">
        <v>2640</v>
      </c>
      <c r="M560" s="110" t="s">
        <v>629</v>
      </c>
      <c r="N560" s="110" t="s">
        <v>629</v>
      </c>
      <c r="O560" s="110" t="s">
        <v>629</v>
      </c>
      <c r="P560" s="110" t="s">
        <v>3038</v>
      </c>
    </row>
    <row r="561" spans="1:16" s="64" customFormat="1" ht="14.1" customHeight="1">
      <c r="A561" s="64">
        <v>555</v>
      </c>
      <c r="B561" s="85"/>
      <c r="C561" s="93" t="s">
        <v>623</v>
      </c>
      <c r="D561" s="93" t="s">
        <v>333</v>
      </c>
      <c r="E561" s="93"/>
      <c r="F561" s="87" t="s">
        <v>295</v>
      </c>
      <c r="G561" s="96" t="s">
        <v>336</v>
      </c>
      <c r="H561" s="96" t="s">
        <v>653</v>
      </c>
      <c r="I561" s="69">
        <v>3740</v>
      </c>
      <c r="J561" s="69" t="s">
        <v>628</v>
      </c>
      <c r="K561" s="70" t="s">
        <v>628</v>
      </c>
      <c r="L561" s="68">
        <v>3300</v>
      </c>
      <c r="M561" s="110" t="s">
        <v>629</v>
      </c>
      <c r="N561" s="110" t="s">
        <v>629</v>
      </c>
      <c r="O561" s="110" t="s">
        <v>629</v>
      </c>
      <c r="P561" s="110" t="s">
        <v>629</v>
      </c>
    </row>
    <row r="562" spans="1:16" s="64" customFormat="1" ht="14.1" customHeight="1">
      <c r="A562" s="64">
        <v>556</v>
      </c>
      <c r="B562" s="85"/>
      <c r="C562" s="93" t="s">
        <v>623</v>
      </c>
      <c r="D562" s="93" t="s">
        <v>333</v>
      </c>
      <c r="E562" s="93"/>
      <c r="F562" s="87" t="s">
        <v>366</v>
      </c>
      <c r="G562" s="96" t="s">
        <v>1268</v>
      </c>
      <c r="H562" s="96" t="s">
        <v>655</v>
      </c>
      <c r="I562" s="69" t="s">
        <v>628</v>
      </c>
      <c r="J562" s="69" t="s">
        <v>628</v>
      </c>
      <c r="K562" s="70">
        <v>6900</v>
      </c>
      <c r="L562" s="68">
        <v>7300</v>
      </c>
      <c r="M562" s="110" t="s">
        <v>629</v>
      </c>
      <c r="N562" s="110" t="s">
        <v>629</v>
      </c>
      <c r="O562" s="110" t="s">
        <v>3406</v>
      </c>
      <c r="P562" s="110" t="s">
        <v>629</v>
      </c>
    </row>
    <row r="563" spans="1:16" s="64" customFormat="1" ht="14.1" customHeight="1">
      <c r="A563" s="64">
        <v>557</v>
      </c>
      <c r="B563" s="85"/>
      <c r="C563" s="93" t="s">
        <v>623</v>
      </c>
      <c r="D563" s="93" t="s">
        <v>333</v>
      </c>
      <c r="E563" s="92" t="s">
        <v>1269</v>
      </c>
      <c r="F563" s="87" t="s">
        <v>366</v>
      </c>
      <c r="G563" s="96" t="s">
        <v>1270</v>
      </c>
      <c r="H563" s="96" t="s">
        <v>655</v>
      </c>
      <c r="I563" s="69" t="s">
        <v>628</v>
      </c>
      <c r="J563" s="69" t="s">
        <v>628</v>
      </c>
      <c r="K563" s="70">
        <v>6900</v>
      </c>
      <c r="L563" s="68" t="s">
        <v>628</v>
      </c>
      <c r="M563" s="110" t="s">
        <v>629</v>
      </c>
      <c r="N563" s="110" t="s">
        <v>629</v>
      </c>
      <c r="O563" s="110" t="s">
        <v>3406</v>
      </c>
      <c r="P563" s="110" t="s">
        <v>629</v>
      </c>
    </row>
    <row r="564" spans="1:16" s="64" customFormat="1" ht="14.1" customHeight="1">
      <c r="A564" s="64">
        <v>558</v>
      </c>
      <c r="B564" s="85"/>
      <c r="C564" s="93" t="s">
        <v>623</v>
      </c>
      <c r="D564" s="93" t="s">
        <v>333</v>
      </c>
      <c r="E564" s="93"/>
      <c r="F564" s="87" t="s">
        <v>288</v>
      </c>
      <c r="G564" s="96" t="s">
        <v>1262</v>
      </c>
      <c r="H564" s="96" t="s">
        <v>655</v>
      </c>
      <c r="I564" s="69">
        <v>820</v>
      </c>
      <c r="J564" s="69" t="s">
        <v>628</v>
      </c>
      <c r="K564" s="70" t="s">
        <v>628</v>
      </c>
      <c r="L564" s="68" t="s">
        <v>628</v>
      </c>
      <c r="M564" s="110" t="s">
        <v>629</v>
      </c>
      <c r="N564" s="110" t="s">
        <v>629</v>
      </c>
      <c r="O564" s="110" t="s">
        <v>629</v>
      </c>
      <c r="P564" s="110" t="s">
        <v>629</v>
      </c>
    </row>
    <row r="565" spans="1:16" s="64" customFormat="1" ht="14.1" customHeight="1">
      <c r="A565" s="64">
        <v>559</v>
      </c>
      <c r="B565" s="85"/>
      <c r="C565" s="93" t="s">
        <v>623</v>
      </c>
      <c r="D565" s="93" t="s">
        <v>333</v>
      </c>
      <c r="E565" s="93"/>
      <c r="F565" s="87" t="s">
        <v>288</v>
      </c>
      <c r="G565" s="96" t="s">
        <v>1264</v>
      </c>
      <c r="H565" s="96" t="s">
        <v>636</v>
      </c>
      <c r="I565" s="69" t="s">
        <v>628</v>
      </c>
      <c r="J565" s="69">
        <v>1500</v>
      </c>
      <c r="K565" s="68" t="s">
        <v>628</v>
      </c>
      <c r="L565" s="68" t="s">
        <v>628</v>
      </c>
      <c r="M565" s="110" t="s">
        <v>629</v>
      </c>
      <c r="N565" s="110" t="s">
        <v>629</v>
      </c>
      <c r="O565" s="110" t="s">
        <v>629</v>
      </c>
      <c r="P565" s="110" t="s">
        <v>629</v>
      </c>
    </row>
    <row r="566" spans="1:16" s="64" customFormat="1" ht="14.1" customHeight="1">
      <c r="A566" s="64">
        <v>560</v>
      </c>
      <c r="B566" s="85"/>
      <c r="C566" s="93" t="s">
        <v>623</v>
      </c>
      <c r="D566" s="93" t="s">
        <v>333</v>
      </c>
      <c r="E566" s="93" t="s">
        <v>1261</v>
      </c>
      <c r="F566" s="87" t="s">
        <v>289</v>
      </c>
      <c r="G566" s="96" t="s">
        <v>334</v>
      </c>
      <c r="H566" s="96" t="s">
        <v>636</v>
      </c>
      <c r="I566" s="69">
        <v>880</v>
      </c>
      <c r="J566" s="69">
        <v>1200</v>
      </c>
      <c r="K566" s="70">
        <v>1090</v>
      </c>
      <c r="L566" s="68">
        <v>1050</v>
      </c>
      <c r="M566" s="110" t="s">
        <v>629</v>
      </c>
      <c r="N566" s="110" t="s">
        <v>629</v>
      </c>
      <c r="O566" s="110" t="s">
        <v>3550</v>
      </c>
      <c r="P566" s="110" t="s">
        <v>629</v>
      </c>
    </row>
    <row r="567" spans="1:16" s="64" customFormat="1" ht="14.1" customHeight="1">
      <c r="A567" s="64">
        <v>561</v>
      </c>
      <c r="B567" s="85"/>
      <c r="C567" s="93" t="s">
        <v>623</v>
      </c>
      <c r="D567" s="93" t="s">
        <v>333</v>
      </c>
      <c r="E567" s="93"/>
      <c r="F567" s="87" t="s">
        <v>289</v>
      </c>
      <c r="G567" s="96" t="s">
        <v>1262</v>
      </c>
      <c r="H567" s="96" t="s">
        <v>636</v>
      </c>
      <c r="I567" s="69">
        <v>1210</v>
      </c>
      <c r="J567" s="69">
        <v>1550</v>
      </c>
      <c r="K567" s="70">
        <v>1450</v>
      </c>
      <c r="L567" s="68" t="s">
        <v>628</v>
      </c>
      <c r="M567" s="110" t="s">
        <v>629</v>
      </c>
      <c r="N567" s="110" t="s">
        <v>629</v>
      </c>
      <c r="O567" s="110" t="s">
        <v>2930</v>
      </c>
      <c r="P567" s="110" t="s">
        <v>629</v>
      </c>
    </row>
    <row r="568" spans="1:16" s="64" customFormat="1" ht="14.1" customHeight="1">
      <c r="A568" s="64">
        <v>562</v>
      </c>
      <c r="B568" s="85"/>
      <c r="C568" s="93" t="s">
        <v>623</v>
      </c>
      <c r="D568" s="93" t="s">
        <v>333</v>
      </c>
      <c r="E568" s="93"/>
      <c r="F568" s="87" t="s">
        <v>289</v>
      </c>
      <c r="G568" s="96" t="s">
        <v>1262</v>
      </c>
      <c r="H568" s="96" t="s">
        <v>655</v>
      </c>
      <c r="I568" s="69">
        <v>1400</v>
      </c>
      <c r="J568" s="69" t="s">
        <v>628</v>
      </c>
      <c r="K568" s="69" t="s">
        <v>628</v>
      </c>
      <c r="L568" s="68" t="s">
        <v>628</v>
      </c>
      <c r="M568" s="110" t="s">
        <v>629</v>
      </c>
      <c r="N568" s="110" t="s">
        <v>629</v>
      </c>
      <c r="O568" s="110" t="s">
        <v>629</v>
      </c>
      <c r="P568" s="110" t="s">
        <v>629</v>
      </c>
    </row>
    <row r="569" spans="1:16" s="64" customFormat="1" ht="14.1" customHeight="1">
      <c r="A569" s="64">
        <v>563</v>
      </c>
      <c r="B569" s="85"/>
      <c r="C569" s="93" t="s">
        <v>623</v>
      </c>
      <c r="D569" s="93" t="s">
        <v>333</v>
      </c>
      <c r="E569" s="93" t="s">
        <v>1263</v>
      </c>
      <c r="F569" s="87" t="s">
        <v>289</v>
      </c>
      <c r="G569" s="96" t="s">
        <v>335</v>
      </c>
      <c r="H569" s="96" t="s">
        <v>636</v>
      </c>
      <c r="I569" s="69">
        <v>1630</v>
      </c>
      <c r="J569" s="69">
        <v>1900</v>
      </c>
      <c r="K569" s="70">
        <v>1490</v>
      </c>
      <c r="L569" s="68">
        <v>1900</v>
      </c>
      <c r="M569" s="110" t="s">
        <v>629</v>
      </c>
      <c r="N569" s="110" t="s">
        <v>629</v>
      </c>
      <c r="O569" s="110" t="s">
        <v>3407</v>
      </c>
      <c r="P569" s="110" t="s">
        <v>629</v>
      </c>
    </row>
    <row r="570" spans="1:16" s="64" customFormat="1" ht="14.1" customHeight="1">
      <c r="A570" s="64">
        <v>564</v>
      </c>
      <c r="B570" s="85"/>
      <c r="C570" s="93" t="s">
        <v>623</v>
      </c>
      <c r="D570" s="93" t="s">
        <v>333</v>
      </c>
      <c r="E570" s="93"/>
      <c r="F570" s="87" t="s">
        <v>289</v>
      </c>
      <c r="G570" s="96" t="s">
        <v>1271</v>
      </c>
      <c r="H570" s="96" t="s">
        <v>636</v>
      </c>
      <c r="I570" s="69">
        <v>1560</v>
      </c>
      <c r="J570" s="69">
        <v>1900</v>
      </c>
      <c r="K570" s="70" t="s">
        <v>628</v>
      </c>
      <c r="L570" s="68" t="s">
        <v>628</v>
      </c>
      <c r="M570" s="110" t="s">
        <v>629</v>
      </c>
      <c r="N570" s="110" t="s">
        <v>629</v>
      </c>
      <c r="O570" s="110" t="s">
        <v>629</v>
      </c>
      <c r="P570" s="110" t="s">
        <v>629</v>
      </c>
    </row>
    <row r="571" spans="1:16" s="64" customFormat="1" ht="14.1" customHeight="1">
      <c r="A571" s="64">
        <v>565</v>
      </c>
      <c r="B571" s="85"/>
      <c r="C571" s="93" t="s">
        <v>623</v>
      </c>
      <c r="D571" s="93" t="s">
        <v>333</v>
      </c>
      <c r="E571" s="93"/>
      <c r="F571" s="87" t="s">
        <v>289</v>
      </c>
      <c r="G571" s="96" t="s">
        <v>1272</v>
      </c>
      <c r="H571" s="96" t="s">
        <v>653</v>
      </c>
      <c r="I571" s="69">
        <v>2350</v>
      </c>
      <c r="J571" s="69">
        <v>2200</v>
      </c>
      <c r="K571" s="70" t="s">
        <v>628</v>
      </c>
      <c r="L571" s="68" t="s">
        <v>628</v>
      </c>
      <c r="M571" s="110" t="s">
        <v>629</v>
      </c>
      <c r="N571" s="110" t="s">
        <v>636</v>
      </c>
      <c r="O571" s="110" t="s">
        <v>629</v>
      </c>
      <c r="P571" s="110" t="s">
        <v>629</v>
      </c>
    </row>
    <row r="572" spans="1:16" s="64" customFormat="1" ht="14.1" customHeight="1">
      <c r="A572" s="64">
        <v>566</v>
      </c>
      <c r="B572" s="85"/>
      <c r="C572" s="93" t="s">
        <v>623</v>
      </c>
      <c r="D572" s="93" t="s">
        <v>333</v>
      </c>
      <c r="E572" s="93" t="s">
        <v>1265</v>
      </c>
      <c r="F572" s="87" t="s">
        <v>289</v>
      </c>
      <c r="G572" s="96" t="s">
        <v>335</v>
      </c>
      <c r="H572" s="96" t="s">
        <v>655</v>
      </c>
      <c r="I572" s="69">
        <v>1900</v>
      </c>
      <c r="J572" s="69">
        <v>1800</v>
      </c>
      <c r="K572" s="70">
        <v>2000</v>
      </c>
      <c r="L572" s="70">
        <v>1600</v>
      </c>
      <c r="M572" s="110" t="s">
        <v>629</v>
      </c>
      <c r="N572" s="110" t="s">
        <v>629</v>
      </c>
      <c r="O572" s="110" t="s">
        <v>2931</v>
      </c>
      <c r="P572" s="110" t="s">
        <v>629</v>
      </c>
    </row>
    <row r="573" spans="1:16" s="64" customFormat="1" ht="14.1" customHeight="1">
      <c r="A573" s="64">
        <v>567</v>
      </c>
      <c r="B573" s="85"/>
      <c r="C573" s="93" t="s">
        <v>623</v>
      </c>
      <c r="D573" s="93" t="s">
        <v>333</v>
      </c>
      <c r="E573" s="93" t="s">
        <v>1273</v>
      </c>
      <c r="F573" s="87" t="s">
        <v>289</v>
      </c>
      <c r="G573" s="96" t="s">
        <v>336</v>
      </c>
      <c r="H573" s="96" t="s">
        <v>636</v>
      </c>
      <c r="I573" s="69">
        <v>2110</v>
      </c>
      <c r="J573" s="69">
        <v>2500</v>
      </c>
      <c r="K573" s="70">
        <v>2500</v>
      </c>
      <c r="L573" s="68">
        <v>2490</v>
      </c>
      <c r="M573" s="110" t="s">
        <v>629</v>
      </c>
      <c r="N573" s="110" t="s">
        <v>629</v>
      </c>
      <c r="O573" s="110" t="s">
        <v>3994</v>
      </c>
      <c r="P573" s="110" t="s">
        <v>629</v>
      </c>
    </row>
    <row r="574" spans="1:16" s="64" customFormat="1" ht="14.1" customHeight="1">
      <c r="A574" s="64">
        <v>568</v>
      </c>
      <c r="B574" s="85"/>
      <c r="C574" s="93" t="s">
        <v>623</v>
      </c>
      <c r="D574" s="93" t="s">
        <v>333</v>
      </c>
      <c r="E574" s="93" t="s">
        <v>1274</v>
      </c>
      <c r="F574" s="87" t="s">
        <v>289</v>
      </c>
      <c r="G574" s="96" t="s">
        <v>337</v>
      </c>
      <c r="H574" s="96" t="s">
        <v>636</v>
      </c>
      <c r="I574" s="69" t="s">
        <v>628</v>
      </c>
      <c r="J574" s="69">
        <v>2600</v>
      </c>
      <c r="K574" s="70" t="s">
        <v>628</v>
      </c>
      <c r="L574" s="68" t="s">
        <v>628</v>
      </c>
      <c r="M574" s="110" t="s">
        <v>629</v>
      </c>
      <c r="N574" s="110" t="s">
        <v>629</v>
      </c>
      <c r="O574" s="110" t="s">
        <v>629</v>
      </c>
      <c r="P574" s="110" t="s">
        <v>629</v>
      </c>
    </row>
    <row r="575" spans="1:16" s="64" customFormat="1" ht="14.1" customHeight="1">
      <c r="A575" s="64">
        <v>569</v>
      </c>
      <c r="B575" s="85"/>
      <c r="C575" s="93" t="s">
        <v>623</v>
      </c>
      <c r="D575" s="93" t="s">
        <v>333</v>
      </c>
      <c r="E575" s="93" t="s">
        <v>1265</v>
      </c>
      <c r="F575" s="87" t="s">
        <v>289</v>
      </c>
      <c r="G575" s="96" t="s">
        <v>336</v>
      </c>
      <c r="H575" s="96" t="s">
        <v>655</v>
      </c>
      <c r="I575" s="69">
        <v>2380</v>
      </c>
      <c r="J575" s="69">
        <v>2200</v>
      </c>
      <c r="K575" s="70" t="s">
        <v>628</v>
      </c>
      <c r="L575" s="68">
        <v>2550</v>
      </c>
      <c r="M575" s="110" t="s">
        <v>629</v>
      </c>
      <c r="N575" s="110" t="s">
        <v>629</v>
      </c>
      <c r="O575" s="110" t="s">
        <v>629</v>
      </c>
      <c r="P575" s="110" t="s">
        <v>629</v>
      </c>
    </row>
    <row r="576" spans="1:16" s="64" customFormat="1" ht="14.1" customHeight="1">
      <c r="A576" s="64">
        <v>570</v>
      </c>
      <c r="B576" s="85"/>
      <c r="C576" s="93" t="s">
        <v>623</v>
      </c>
      <c r="D576" s="93" t="s">
        <v>333</v>
      </c>
      <c r="E576" s="93"/>
      <c r="F576" s="87" t="s">
        <v>289</v>
      </c>
      <c r="G576" s="96" t="s">
        <v>336</v>
      </c>
      <c r="H576" s="96" t="s">
        <v>653</v>
      </c>
      <c r="I576" s="69" t="s">
        <v>628</v>
      </c>
      <c r="J576" s="69">
        <v>2400</v>
      </c>
      <c r="K576" s="70">
        <v>2750</v>
      </c>
      <c r="L576" s="68">
        <v>2490</v>
      </c>
      <c r="M576" s="110" t="s">
        <v>629</v>
      </c>
      <c r="N576" s="110" t="s">
        <v>629</v>
      </c>
      <c r="O576" s="110" t="s">
        <v>3408</v>
      </c>
      <c r="P576" s="110" t="s">
        <v>629</v>
      </c>
    </row>
    <row r="577" spans="1:16" s="64" customFormat="1" ht="14.1" customHeight="1">
      <c r="A577" s="64">
        <v>571</v>
      </c>
      <c r="B577" s="85"/>
      <c r="C577" s="93" t="s">
        <v>623</v>
      </c>
      <c r="D577" s="93" t="s">
        <v>333</v>
      </c>
      <c r="E577" s="93" t="s">
        <v>1275</v>
      </c>
      <c r="F577" s="87" t="s">
        <v>289</v>
      </c>
      <c r="G577" s="96" t="s">
        <v>1276</v>
      </c>
      <c r="H577" s="96" t="s">
        <v>653</v>
      </c>
      <c r="I577" s="69" t="s">
        <v>628</v>
      </c>
      <c r="J577" s="69">
        <v>2400</v>
      </c>
      <c r="K577" s="70" t="s">
        <v>628</v>
      </c>
      <c r="L577" s="68">
        <v>2400</v>
      </c>
      <c r="M577" s="110" t="s">
        <v>629</v>
      </c>
      <c r="N577" s="110" t="s">
        <v>629</v>
      </c>
      <c r="O577" s="110" t="s">
        <v>629</v>
      </c>
      <c r="P577" s="110" t="s">
        <v>629</v>
      </c>
    </row>
    <row r="578" spans="1:16" s="64" customFormat="1" ht="14.1" customHeight="1">
      <c r="A578" s="64">
        <v>572</v>
      </c>
      <c r="B578" s="85">
        <v>118</v>
      </c>
      <c r="C578" s="93" t="s">
        <v>623</v>
      </c>
      <c r="D578" s="93" t="s">
        <v>1277</v>
      </c>
      <c r="E578" s="93"/>
      <c r="F578" s="87" t="s">
        <v>310</v>
      </c>
      <c r="G578" s="96" t="s">
        <v>1277</v>
      </c>
      <c r="H578" s="96" t="s">
        <v>1001</v>
      </c>
      <c r="I578" s="69">
        <v>3000</v>
      </c>
      <c r="J578" s="69" t="s">
        <v>628</v>
      </c>
      <c r="K578" s="70" t="s">
        <v>628</v>
      </c>
      <c r="L578" s="68">
        <v>35400</v>
      </c>
      <c r="M578" s="110" t="s">
        <v>629</v>
      </c>
      <c r="N578" s="110" t="s">
        <v>629</v>
      </c>
      <c r="O578" s="110" t="s">
        <v>629</v>
      </c>
      <c r="P578" s="110" t="s">
        <v>3038</v>
      </c>
    </row>
    <row r="579" spans="1:16" s="64" customFormat="1" ht="14.1" customHeight="1">
      <c r="A579" s="64">
        <v>573</v>
      </c>
      <c r="B579" s="85"/>
      <c r="C579" s="93" t="s">
        <v>623</v>
      </c>
      <c r="D579" s="93" t="s">
        <v>1277</v>
      </c>
      <c r="E579" s="93"/>
      <c r="F579" s="87" t="s">
        <v>310</v>
      </c>
      <c r="G579" s="96" t="s">
        <v>1278</v>
      </c>
      <c r="H579" s="96" t="s">
        <v>655</v>
      </c>
      <c r="I579" s="69">
        <v>31800</v>
      </c>
      <c r="J579" s="69" t="s">
        <v>628</v>
      </c>
      <c r="K579" s="70" t="s">
        <v>628</v>
      </c>
      <c r="L579" s="68">
        <v>34250</v>
      </c>
      <c r="M579" s="110" t="s">
        <v>629</v>
      </c>
      <c r="N579" s="110" t="s">
        <v>629</v>
      </c>
      <c r="O579" s="110" t="s">
        <v>629</v>
      </c>
      <c r="P579" s="110" t="s">
        <v>3038</v>
      </c>
    </row>
    <row r="580" spans="1:16" s="64" customFormat="1" ht="14.1" customHeight="1">
      <c r="A580" s="64">
        <v>574</v>
      </c>
      <c r="B580" s="85"/>
      <c r="C580" s="93" t="s">
        <v>623</v>
      </c>
      <c r="D580" s="93" t="s">
        <v>1277</v>
      </c>
      <c r="E580" s="93"/>
      <c r="F580" s="87" t="s">
        <v>133</v>
      </c>
      <c r="G580" s="96" t="s">
        <v>1277</v>
      </c>
      <c r="H580" s="96" t="s">
        <v>1001</v>
      </c>
      <c r="I580" s="69">
        <v>11000</v>
      </c>
      <c r="J580" s="69">
        <v>12500</v>
      </c>
      <c r="K580" s="70">
        <v>15100</v>
      </c>
      <c r="L580" s="68">
        <v>15100</v>
      </c>
      <c r="M580" s="110" t="s">
        <v>629</v>
      </c>
      <c r="N580" s="110" t="s">
        <v>629</v>
      </c>
      <c r="O580" s="110" t="s">
        <v>3260</v>
      </c>
      <c r="P580" s="110" t="s">
        <v>629</v>
      </c>
    </row>
    <row r="581" spans="1:16" s="64" customFormat="1" ht="14.1" customHeight="1">
      <c r="A581" s="64">
        <v>575</v>
      </c>
      <c r="B581" s="85"/>
      <c r="C581" s="93" t="s">
        <v>623</v>
      </c>
      <c r="D581" s="93" t="s">
        <v>1277</v>
      </c>
      <c r="E581" s="93"/>
      <c r="F581" s="87" t="s">
        <v>135</v>
      </c>
      <c r="G581" s="96" t="s">
        <v>1277</v>
      </c>
      <c r="H581" s="96" t="s">
        <v>655</v>
      </c>
      <c r="I581" s="69">
        <v>11800</v>
      </c>
      <c r="J581" s="69" t="s">
        <v>628</v>
      </c>
      <c r="K581" s="70" t="s">
        <v>628</v>
      </c>
      <c r="L581" s="68">
        <v>12400</v>
      </c>
      <c r="M581" s="110" t="s">
        <v>629</v>
      </c>
      <c r="N581" s="110" t="s">
        <v>629</v>
      </c>
      <c r="O581" s="110"/>
      <c r="P581" s="110" t="s">
        <v>629</v>
      </c>
    </row>
    <row r="582" spans="1:16" s="64" customFormat="1" ht="14.1" customHeight="1">
      <c r="A582" s="64">
        <v>576</v>
      </c>
      <c r="B582" s="85"/>
      <c r="C582" s="93" t="s">
        <v>623</v>
      </c>
      <c r="D582" s="93" t="s">
        <v>1277</v>
      </c>
      <c r="E582" s="93"/>
      <c r="F582" s="87" t="s">
        <v>116</v>
      </c>
      <c r="G582" s="96" t="s">
        <v>1277</v>
      </c>
      <c r="H582" s="96" t="s">
        <v>1001</v>
      </c>
      <c r="I582" s="69">
        <v>3700</v>
      </c>
      <c r="J582" s="69">
        <v>2950</v>
      </c>
      <c r="K582" s="70">
        <v>2350</v>
      </c>
      <c r="L582" s="68">
        <v>3900</v>
      </c>
      <c r="M582" s="110" t="s">
        <v>629</v>
      </c>
      <c r="N582" s="110" t="s">
        <v>629</v>
      </c>
      <c r="O582" s="110" t="s">
        <v>3995</v>
      </c>
      <c r="P582" s="110" t="s">
        <v>629</v>
      </c>
    </row>
    <row r="583" spans="1:16" s="64" customFormat="1" ht="14.1" customHeight="1">
      <c r="A583" s="64">
        <v>577</v>
      </c>
      <c r="B583" s="85">
        <v>119</v>
      </c>
      <c r="C583" s="93" t="s">
        <v>623</v>
      </c>
      <c r="D583" s="93" t="s">
        <v>1279</v>
      </c>
      <c r="E583" s="93"/>
      <c r="F583" s="87" t="s">
        <v>329</v>
      </c>
      <c r="G583" s="96"/>
      <c r="H583" s="96" t="s">
        <v>636</v>
      </c>
      <c r="I583" s="69">
        <v>9100</v>
      </c>
      <c r="J583" s="69">
        <v>9000</v>
      </c>
      <c r="K583" s="70" t="s">
        <v>628</v>
      </c>
      <c r="L583" s="68">
        <v>9480</v>
      </c>
      <c r="M583" s="110" t="s">
        <v>629</v>
      </c>
      <c r="N583" s="110" t="s">
        <v>629</v>
      </c>
      <c r="O583" s="110" t="s">
        <v>629</v>
      </c>
      <c r="P583" s="110" t="s">
        <v>3038</v>
      </c>
    </row>
    <row r="584" spans="1:16" s="64" customFormat="1" ht="14.1" customHeight="1">
      <c r="A584" s="64">
        <v>578</v>
      </c>
      <c r="B584" s="85"/>
      <c r="C584" s="93" t="s">
        <v>623</v>
      </c>
      <c r="D584" s="93" t="s">
        <v>1279</v>
      </c>
      <c r="E584" s="93"/>
      <c r="F584" s="87" t="s">
        <v>329</v>
      </c>
      <c r="G584" s="96"/>
      <c r="H584" s="96" t="s">
        <v>655</v>
      </c>
      <c r="I584" s="69">
        <v>13000</v>
      </c>
      <c r="J584" s="69" t="s">
        <v>628</v>
      </c>
      <c r="K584" s="70" t="s">
        <v>628</v>
      </c>
      <c r="L584" s="68" t="s">
        <v>628</v>
      </c>
      <c r="M584" s="110" t="s">
        <v>629</v>
      </c>
      <c r="N584" s="110" t="s">
        <v>629</v>
      </c>
      <c r="O584" s="110" t="s">
        <v>629</v>
      </c>
      <c r="P584" s="110" t="s">
        <v>629</v>
      </c>
    </row>
    <row r="585" spans="1:16" s="64" customFormat="1" ht="14.1" customHeight="1">
      <c r="A585" s="64">
        <v>579</v>
      </c>
      <c r="B585" s="85"/>
      <c r="C585" s="93" t="s">
        <v>623</v>
      </c>
      <c r="D585" s="93" t="s">
        <v>1279</v>
      </c>
      <c r="E585" s="93"/>
      <c r="F585" s="87" t="s">
        <v>1280</v>
      </c>
      <c r="G585" s="96"/>
      <c r="H585" s="96" t="s">
        <v>655</v>
      </c>
      <c r="I585" s="69">
        <v>2450</v>
      </c>
      <c r="J585" s="69" t="s">
        <v>628</v>
      </c>
      <c r="K585" s="68">
        <v>2600</v>
      </c>
      <c r="L585" s="68">
        <v>2600</v>
      </c>
      <c r="M585" s="110" t="s">
        <v>629</v>
      </c>
      <c r="N585" s="110" t="s">
        <v>629</v>
      </c>
      <c r="O585" s="110" t="s">
        <v>2932</v>
      </c>
      <c r="P585" s="110" t="s">
        <v>629</v>
      </c>
    </row>
    <row r="586" spans="1:16" s="64" customFormat="1" ht="14.1" customHeight="1">
      <c r="A586" s="64">
        <v>580</v>
      </c>
      <c r="B586" s="85"/>
      <c r="C586" s="93" t="s">
        <v>623</v>
      </c>
      <c r="D586" s="93" t="s">
        <v>1279</v>
      </c>
      <c r="E586" s="93"/>
      <c r="F586" s="87" t="s">
        <v>1281</v>
      </c>
      <c r="G586" s="96"/>
      <c r="H586" s="96" t="s">
        <v>636</v>
      </c>
      <c r="I586" s="69" t="s">
        <v>628</v>
      </c>
      <c r="J586" s="69">
        <v>2700</v>
      </c>
      <c r="K586" s="70">
        <v>3060</v>
      </c>
      <c r="L586" s="68">
        <v>4190</v>
      </c>
      <c r="M586" s="110" t="s">
        <v>629</v>
      </c>
      <c r="N586" s="110" t="s">
        <v>629</v>
      </c>
      <c r="O586" s="110" t="s">
        <v>3996</v>
      </c>
      <c r="P586" s="110" t="s">
        <v>3123</v>
      </c>
    </row>
    <row r="587" spans="1:16" s="64" customFormat="1" ht="14.1" customHeight="1">
      <c r="A587" s="64">
        <v>581</v>
      </c>
      <c r="B587" s="85"/>
      <c r="C587" s="93" t="s">
        <v>623</v>
      </c>
      <c r="D587" s="93" t="s">
        <v>1279</v>
      </c>
      <c r="E587" s="93"/>
      <c r="F587" s="87" t="s">
        <v>1282</v>
      </c>
      <c r="G587" s="96"/>
      <c r="H587" s="96" t="s">
        <v>636</v>
      </c>
      <c r="I587" s="69" t="s">
        <v>628</v>
      </c>
      <c r="J587" s="69">
        <v>3700</v>
      </c>
      <c r="K587" s="70" t="s">
        <v>628</v>
      </c>
      <c r="L587" s="68">
        <v>6680</v>
      </c>
      <c r="M587" s="110" t="s">
        <v>629</v>
      </c>
      <c r="N587" s="110" t="s">
        <v>629</v>
      </c>
      <c r="O587" s="110" t="s">
        <v>629</v>
      </c>
      <c r="P587" s="110" t="s">
        <v>3123</v>
      </c>
    </row>
    <row r="588" spans="1:16" s="64" customFormat="1" ht="14.1" customHeight="1">
      <c r="A588" s="64">
        <v>582</v>
      </c>
      <c r="B588" s="85">
        <v>120</v>
      </c>
      <c r="C588" s="93" t="s">
        <v>623</v>
      </c>
      <c r="D588" s="93" t="s">
        <v>338</v>
      </c>
      <c r="E588" s="93" t="s">
        <v>1283</v>
      </c>
      <c r="F588" s="87" t="s">
        <v>339</v>
      </c>
      <c r="G588" s="96"/>
      <c r="H588" s="96" t="s">
        <v>636</v>
      </c>
      <c r="I588" s="69">
        <v>7350</v>
      </c>
      <c r="J588" s="69" t="s">
        <v>628</v>
      </c>
      <c r="K588" s="70" t="s">
        <v>628</v>
      </c>
      <c r="L588" s="68">
        <v>7200</v>
      </c>
      <c r="M588" s="110" t="s">
        <v>629</v>
      </c>
      <c r="N588" s="110" t="s">
        <v>629</v>
      </c>
      <c r="O588" s="110" t="s">
        <v>629</v>
      </c>
      <c r="P588" s="110" t="s">
        <v>3038</v>
      </c>
    </row>
    <row r="589" spans="1:16" s="64" customFormat="1" ht="14.1" customHeight="1">
      <c r="A589" s="64">
        <v>583</v>
      </c>
      <c r="B589" s="85">
        <v>121</v>
      </c>
      <c r="C589" s="93" t="s">
        <v>623</v>
      </c>
      <c r="D589" s="93" t="s">
        <v>1284</v>
      </c>
      <c r="E589" s="93" t="s">
        <v>1285</v>
      </c>
      <c r="F589" s="87" t="s">
        <v>1286</v>
      </c>
      <c r="G589" s="95" t="s">
        <v>341</v>
      </c>
      <c r="H589" s="96" t="s">
        <v>655</v>
      </c>
      <c r="I589" s="69" t="s">
        <v>628</v>
      </c>
      <c r="J589" s="69" t="s">
        <v>628</v>
      </c>
      <c r="K589" s="70">
        <v>9800</v>
      </c>
      <c r="L589" s="68" t="s">
        <v>628</v>
      </c>
      <c r="M589" s="110" t="s">
        <v>629</v>
      </c>
      <c r="N589" s="110" t="s">
        <v>629</v>
      </c>
      <c r="O589" s="110" t="s">
        <v>3551</v>
      </c>
      <c r="P589" s="110" t="s">
        <v>629</v>
      </c>
    </row>
    <row r="590" spans="1:16" s="64" customFormat="1" ht="14.1" customHeight="1">
      <c r="A590" s="64">
        <v>584</v>
      </c>
      <c r="B590" s="85"/>
      <c r="C590" s="93" t="s">
        <v>623</v>
      </c>
      <c r="D590" s="93" t="s">
        <v>1284</v>
      </c>
      <c r="E590" s="93" t="s">
        <v>1173</v>
      </c>
      <c r="F590" s="87" t="s">
        <v>1287</v>
      </c>
      <c r="G590" s="95" t="s">
        <v>1288</v>
      </c>
      <c r="H590" s="96" t="s">
        <v>1289</v>
      </c>
      <c r="I590" s="69" t="s">
        <v>628</v>
      </c>
      <c r="J590" s="69" t="s">
        <v>628</v>
      </c>
      <c r="K590" s="70" t="s">
        <v>628</v>
      </c>
      <c r="L590" s="68">
        <v>8500</v>
      </c>
      <c r="M590" s="110" t="s">
        <v>629</v>
      </c>
      <c r="N590" s="110" t="s">
        <v>629</v>
      </c>
      <c r="O590" s="110" t="s">
        <v>629</v>
      </c>
      <c r="P590" s="110" t="s">
        <v>629</v>
      </c>
    </row>
    <row r="591" spans="1:16" s="64" customFormat="1" ht="14.1" customHeight="1">
      <c r="A591" s="64">
        <v>585</v>
      </c>
      <c r="B591" s="85"/>
      <c r="C591" s="93" t="s">
        <v>623</v>
      </c>
      <c r="D591" s="93" t="s">
        <v>1284</v>
      </c>
      <c r="E591" s="93" t="s">
        <v>1290</v>
      </c>
      <c r="F591" s="88" t="s">
        <v>348</v>
      </c>
      <c r="G591" s="96" t="s">
        <v>340</v>
      </c>
      <c r="H591" s="96" t="s">
        <v>655</v>
      </c>
      <c r="I591" s="69">
        <v>9200</v>
      </c>
      <c r="J591" s="69">
        <v>9240</v>
      </c>
      <c r="K591" s="70" t="s">
        <v>628</v>
      </c>
      <c r="L591" s="68">
        <v>9800</v>
      </c>
      <c r="M591" s="110" t="s">
        <v>629</v>
      </c>
      <c r="N591" s="110" t="s">
        <v>629</v>
      </c>
      <c r="O591" s="110"/>
      <c r="P591" s="110" t="s">
        <v>629</v>
      </c>
    </row>
    <row r="592" spans="1:16" s="64" customFormat="1" ht="14.1" customHeight="1">
      <c r="A592" s="64">
        <v>586</v>
      </c>
      <c r="B592" s="85"/>
      <c r="C592" s="93" t="s">
        <v>623</v>
      </c>
      <c r="D592" s="93" t="s">
        <v>1284</v>
      </c>
      <c r="E592" s="93" t="s">
        <v>1184</v>
      </c>
      <c r="F592" s="87" t="s">
        <v>348</v>
      </c>
      <c r="G592" s="96" t="s">
        <v>1291</v>
      </c>
      <c r="H592" s="96" t="s">
        <v>1186</v>
      </c>
      <c r="I592" s="69" t="s">
        <v>628</v>
      </c>
      <c r="J592" s="69" t="s">
        <v>628</v>
      </c>
      <c r="K592" s="70" t="s">
        <v>628</v>
      </c>
      <c r="L592" s="68">
        <v>14900</v>
      </c>
      <c r="M592" s="110" t="s">
        <v>629</v>
      </c>
      <c r="N592" s="110" t="s">
        <v>629</v>
      </c>
      <c r="O592" s="110" t="s">
        <v>629</v>
      </c>
      <c r="P592" s="110" t="s">
        <v>629</v>
      </c>
    </row>
    <row r="593" spans="1:16" s="64" customFormat="1" ht="14.1" customHeight="1">
      <c r="A593" s="64">
        <v>587</v>
      </c>
      <c r="B593" s="85"/>
      <c r="C593" s="93" t="s">
        <v>623</v>
      </c>
      <c r="D593" s="93" t="s">
        <v>1284</v>
      </c>
      <c r="E593" s="93" t="s">
        <v>1292</v>
      </c>
      <c r="F593" s="87" t="s">
        <v>295</v>
      </c>
      <c r="G593" s="96" t="s">
        <v>1293</v>
      </c>
      <c r="H593" s="96" t="s">
        <v>717</v>
      </c>
      <c r="I593" s="69">
        <v>10700</v>
      </c>
      <c r="J593" s="69">
        <v>11330</v>
      </c>
      <c r="K593" s="70">
        <v>9700</v>
      </c>
      <c r="L593" s="68">
        <v>10900</v>
      </c>
      <c r="M593" s="110" t="s">
        <v>629</v>
      </c>
      <c r="N593" s="110" t="s">
        <v>629</v>
      </c>
      <c r="O593" s="110" t="s">
        <v>3997</v>
      </c>
      <c r="P593" s="110" t="s">
        <v>629</v>
      </c>
    </row>
    <row r="594" spans="1:16" s="64" customFormat="1" ht="14.1" customHeight="1">
      <c r="A594" s="64">
        <v>588</v>
      </c>
      <c r="B594" s="85"/>
      <c r="C594" s="93" t="s">
        <v>623</v>
      </c>
      <c r="D594" s="93" t="s">
        <v>1284</v>
      </c>
      <c r="E594" s="93"/>
      <c r="F594" s="87" t="s">
        <v>295</v>
      </c>
      <c r="G594" s="96" t="s">
        <v>1294</v>
      </c>
      <c r="H594" s="96" t="s">
        <v>717</v>
      </c>
      <c r="I594" s="69">
        <v>15100</v>
      </c>
      <c r="J594" s="69">
        <v>15840</v>
      </c>
      <c r="K594" s="70">
        <v>9900</v>
      </c>
      <c r="L594" s="68">
        <v>14900</v>
      </c>
      <c r="M594" s="110" t="s">
        <v>629</v>
      </c>
      <c r="N594" s="110" t="s">
        <v>629</v>
      </c>
      <c r="O594" s="110" t="s">
        <v>3998</v>
      </c>
      <c r="P594" s="110" t="s">
        <v>629</v>
      </c>
    </row>
    <row r="595" spans="1:16" s="64" customFormat="1" ht="14.1" customHeight="1">
      <c r="A595" s="64">
        <v>589</v>
      </c>
      <c r="B595" s="85"/>
      <c r="C595" s="93" t="s">
        <v>623</v>
      </c>
      <c r="D595" s="93" t="s">
        <v>1284</v>
      </c>
      <c r="E595" s="93" t="s">
        <v>1295</v>
      </c>
      <c r="F595" s="87" t="s">
        <v>345</v>
      </c>
      <c r="G595" s="96" t="s">
        <v>1293</v>
      </c>
      <c r="H595" s="96" t="s">
        <v>717</v>
      </c>
      <c r="I595" s="69">
        <v>53500</v>
      </c>
      <c r="J595" s="69" t="s">
        <v>628</v>
      </c>
      <c r="K595" s="71" t="s">
        <v>628</v>
      </c>
      <c r="L595" s="68">
        <v>52430</v>
      </c>
      <c r="M595" s="110" t="s">
        <v>629</v>
      </c>
      <c r="N595" s="110" t="s">
        <v>629</v>
      </c>
      <c r="O595" s="110" t="s">
        <v>629</v>
      </c>
      <c r="P595" s="110" t="s">
        <v>3038</v>
      </c>
    </row>
    <row r="596" spans="1:16" s="64" customFormat="1" ht="14.1" customHeight="1">
      <c r="A596" s="64">
        <v>590</v>
      </c>
      <c r="B596" s="85"/>
      <c r="C596" s="93" t="s">
        <v>623</v>
      </c>
      <c r="D596" s="93" t="s">
        <v>1284</v>
      </c>
      <c r="E596" s="93"/>
      <c r="F596" s="87" t="s">
        <v>288</v>
      </c>
      <c r="G596" s="96" t="s">
        <v>341</v>
      </c>
      <c r="H596" s="96" t="s">
        <v>655</v>
      </c>
      <c r="I596" s="69" t="s">
        <v>628</v>
      </c>
      <c r="J596" s="69" t="s">
        <v>628</v>
      </c>
      <c r="K596" s="70">
        <v>3220</v>
      </c>
      <c r="L596" s="68" t="s">
        <v>628</v>
      </c>
      <c r="M596" s="110" t="s">
        <v>629</v>
      </c>
      <c r="N596" s="110" t="s">
        <v>629</v>
      </c>
      <c r="O596" s="110" t="s">
        <v>3057</v>
      </c>
      <c r="P596" s="110" t="s">
        <v>629</v>
      </c>
    </row>
    <row r="597" spans="1:16" s="64" customFormat="1" ht="14.1" customHeight="1">
      <c r="A597" s="64">
        <v>591</v>
      </c>
      <c r="B597" s="85"/>
      <c r="C597" s="93" t="s">
        <v>623</v>
      </c>
      <c r="D597" s="93" t="s">
        <v>1284</v>
      </c>
      <c r="E597" s="93"/>
      <c r="F597" s="87" t="s">
        <v>1296</v>
      </c>
      <c r="G597" s="96" t="s">
        <v>1293</v>
      </c>
      <c r="H597" s="96" t="s">
        <v>717</v>
      </c>
      <c r="I597" s="69">
        <v>26800</v>
      </c>
      <c r="J597" s="69" t="s">
        <v>628</v>
      </c>
      <c r="K597" s="70">
        <v>25100</v>
      </c>
      <c r="L597" s="68">
        <v>21750</v>
      </c>
      <c r="M597" s="110" t="s">
        <v>629</v>
      </c>
      <c r="N597" s="110" t="s">
        <v>629</v>
      </c>
      <c r="O597" s="110" t="s">
        <v>2934</v>
      </c>
      <c r="P597" s="110" t="s">
        <v>3038</v>
      </c>
    </row>
    <row r="598" spans="1:16" s="64" customFormat="1" ht="14.1" customHeight="1">
      <c r="A598" s="64">
        <v>592</v>
      </c>
      <c r="B598" s="85"/>
      <c r="C598" s="93" t="s">
        <v>623</v>
      </c>
      <c r="D598" s="93" t="s">
        <v>1284</v>
      </c>
      <c r="E598" s="93" t="s">
        <v>1297</v>
      </c>
      <c r="F598" s="87" t="s">
        <v>1296</v>
      </c>
      <c r="G598" s="96" t="s">
        <v>1298</v>
      </c>
      <c r="H598" s="96" t="s">
        <v>717</v>
      </c>
      <c r="I598" s="69" t="s">
        <v>628</v>
      </c>
      <c r="J598" s="69" t="s">
        <v>628</v>
      </c>
      <c r="K598" s="70" t="s">
        <v>628</v>
      </c>
      <c r="L598" s="68" t="s">
        <v>628</v>
      </c>
      <c r="M598" s="110" t="s">
        <v>629</v>
      </c>
      <c r="N598" s="110" t="s">
        <v>629</v>
      </c>
      <c r="O598" s="110" t="s">
        <v>629</v>
      </c>
      <c r="P598" s="110" t="s">
        <v>629</v>
      </c>
    </row>
    <row r="599" spans="1:16" s="64" customFormat="1" ht="14.1" customHeight="1">
      <c r="A599" s="64">
        <v>593</v>
      </c>
      <c r="B599" s="85"/>
      <c r="C599" s="93" t="s">
        <v>623</v>
      </c>
      <c r="D599" s="93" t="s">
        <v>1284</v>
      </c>
      <c r="E599" s="93" t="s">
        <v>1184</v>
      </c>
      <c r="F599" s="87" t="s">
        <v>289</v>
      </c>
      <c r="G599" s="96" t="s">
        <v>1299</v>
      </c>
      <c r="H599" s="96" t="s">
        <v>1186</v>
      </c>
      <c r="I599" s="69" t="s">
        <v>628</v>
      </c>
      <c r="J599" s="69" t="s">
        <v>628</v>
      </c>
      <c r="K599" s="70" t="s">
        <v>628</v>
      </c>
      <c r="L599" s="68">
        <v>6800</v>
      </c>
      <c r="M599" s="110" t="s">
        <v>629</v>
      </c>
      <c r="N599" s="110" t="s">
        <v>629</v>
      </c>
      <c r="O599" s="110" t="s">
        <v>629</v>
      </c>
      <c r="P599" s="110" t="s">
        <v>629</v>
      </c>
    </row>
    <row r="600" spans="1:16" s="64" customFormat="1" ht="14.1" customHeight="1">
      <c r="A600" s="64">
        <v>594</v>
      </c>
      <c r="B600" s="85"/>
      <c r="C600" s="93" t="s">
        <v>623</v>
      </c>
      <c r="D600" s="93" t="s">
        <v>1284</v>
      </c>
      <c r="E600" s="93" t="s">
        <v>1184</v>
      </c>
      <c r="F600" s="87" t="s">
        <v>289</v>
      </c>
      <c r="G600" s="96" t="s">
        <v>1291</v>
      </c>
      <c r="H600" s="96" t="s">
        <v>1186</v>
      </c>
      <c r="I600" s="69" t="s">
        <v>628</v>
      </c>
      <c r="J600" s="69" t="s">
        <v>628</v>
      </c>
      <c r="K600" s="70">
        <v>8500</v>
      </c>
      <c r="L600" s="68">
        <v>8500</v>
      </c>
      <c r="M600" s="110" t="s">
        <v>629</v>
      </c>
      <c r="N600" s="110" t="s">
        <v>629</v>
      </c>
      <c r="O600" s="110" t="s">
        <v>2935</v>
      </c>
      <c r="P600" s="110" t="s">
        <v>629</v>
      </c>
    </row>
    <row r="601" spans="1:16" s="64" customFormat="1" ht="14.1" customHeight="1">
      <c r="A601" s="64">
        <v>595</v>
      </c>
      <c r="B601" s="85"/>
      <c r="C601" s="93" t="s">
        <v>623</v>
      </c>
      <c r="D601" s="93" t="s">
        <v>1284</v>
      </c>
      <c r="E601" s="93" t="s">
        <v>1285</v>
      </c>
      <c r="F601" s="87" t="s">
        <v>289</v>
      </c>
      <c r="G601" s="96" t="s">
        <v>341</v>
      </c>
      <c r="H601" s="96" t="s">
        <v>655</v>
      </c>
      <c r="I601" s="69" t="s">
        <v>628</v>
      </c>
      <c r="J601" s="69" t="s">
        <v>628</v>
      </c>
      <c r="K601" s="70">
        <v>5250</v>
      </c>
      <c r="L601" s="68">
        <v>7500</v>
      </c>
      <c r="M601" s="110" t="s">
        <v>629</v>
      </c>
      <c r="N601" s="110" t="s">
        <v>629</v>
      </c>
      <c r="O601" s="110" t="s">
        <v>3999</v>
      </c>
      <c r="P601" s="110" t="s">
        <v>629</v>
      </c>
    </row>
    <row r="602" spans="1:16" s="64" customFormat="1" ht="14.1" customHeight="1">
      <c r="A602" s="64">
        <v>596</v>
      </c>
      <c r="B602" s="85"/>
      <c r="C602" s="93" t="s">
        <v>623</v>
      </c>
      <c r="D602" s="93" t="s">
        <v>1284</v>
      </c>
      <c r="E602" s="93" t="s">
        <v>1300</v>
      </c>
      <c r="F602" s="87" t="s">
        <v>351</v>
      </c>
      <c r="G602" s="96" t="s">
        <v>1293</v>
      </c>
      <c r="H602" s="96" t="s">
        <v>717</v>
      </c>
      <c r="I602" s="69">
        <v>6900</v>
      </c>
      <c r="J602" s="69">
        <v>7480</v>
      </c>
      <c r="K602" s="70">
        <v>6400</v>
      </c>
      <c r="L602" s="68">
        <v>6400</v>
      </c>
      <c r="M602" s="110" t="s">
        <v>629</v>
      </c>
      <c r="N602" s="110" t="s">
        <v>629</v>
      </c>
      <c r="O602" s="110" t="s">
        <v>4000</v>
      </c>
      <c r="P602" s="110" t="s">
        <v>629</v>
      </c>
    </row>
    <row r="603" spans="1:16" s="64" customFormat="1" ht="14.1" customHeight="1">
      <c r="A603" s="64">
        <v>597</v>
      </c>
      <c r="B603" s="85"/>
      <c r="C603" s="93" t="s">
        <v>623</v>
      </c>
      <c r="D603" s="93" t="s">
        <v>1284</v>
      </c>
      <c r="E603" s="93" t="s">
        <v>1297</v>
      </c>
      <c r="F603" s="87" t="s">
        <v>351</v>
      </c>
      <c r="G603" s="96" t="s">
        <v>1298</v>
      </c>
      <c r="H603" s="96" t="s">
        <v>717</v>
      </c>
      <c r="I603" s="69" t="s">
        <v>628</v>
      </c>
      <c r="J603" s="69" t="s">
        <v>628</v>
      </c>
      <c r="K603" s="70" t="s">
        <v>628</v>
      </c>
      <c r="L603" s="68">
        <v>9900</v>
      </c>
      <c r="M603" s="110" t="s">
        <v>629</v>
      </c>
      <c r="N603" s="110" t="s">
        <v>629</v>
      </c>
      <c r="O603" s="110" t="s">
        <v>629</v>
      </c>
      <c r="P603" s="110" t="s">
        <v>629</v>
      </c>
    </row>
    <row r="604" spans="1:16" s="64" customFormat="1" ht="14.1" customHeight="1">
      <c r="A604" s="64">
        <v>598</v>
      </c>
      <c r="B604" s="85"/>
      <c r="C604" s="93" t="s">
        <v>623</v>
      </c>
      <c r="D604" s="93" t="s">
        <v>1284</v>
      </c>
      <c r="E604" s="93" t="s">
        <v>1290</v>
      </c>
      <c r="F604" s="87" t="s">
        <v>351</v>
      </c>
      <c r="G604" s="96" t="s">
        <v>340</v>
      </c>
      <c r="H604" s="96" t="s">
        <v>655</v>
      </c>
      <c r="I604" s="69">
        <v>5520</v>
      </c>
      <c r="J604" s="69">
        <v>4230</v>
      </c>
      <c r="K604" s="70">
        <v>5870</v>
      </c>
      <c r="L604" s="68">
        <v>5870</v>
      </c>
      <c r="M604" s="110" t="s">
        <v>3688</v>
      </c>
      <c r="N604" s="110" t="s">
        <v>629</v>
      </c>
      <c r="O604" s="110" t="s">
        <v>2936</v>
      </c>
      <c r="P604" s="110" t="s">
        <v>2936</v>
      </c>
    </row>
    <row r="605" spans="1:16" s="64" customFormat="1" ht="14.1" customHeight="1">
      <c r="A605" s="64">
        <v>599</v>
      </c>
      <c r="B605" s="85"/>
      <c r="C605" s="93" t="s">
        <v>623</v>
      </c>
      <c r="D605" s="93" t="s">
        <v>1284</v>
      </c>
      <c r="E605" s="93" t="s">
        <v>1173</v>
      </c>
      <c r="F605" s="87" t="s">
        <v>1301</v>
      </c>
      <c r="G605" s="95" t="s">
        <v>1288</v>
      </c>
      <c r="H605" s="96" t="s">
        <v>1289</v>
      </c>
      <c r="I605" s="69" t="s">
        <v>628</v>
      </c>
      <c r="J605" s="69" t="s">
        <v>628</v>
      </c>
      <c r="K605" s="70" t="s">
        <v>628</v>
      </c>
      <c r="L605" s="68" t="s">
        <v>628</v>
      </c>
      <c r="M605" s="110" t="s">
        <v>629</v>
      </c>
      <c r="N605" s="110" t="s">
        <v>629</v>
      </c>
      <c r="O605" s="110" t="s">
        <v>629</v>
      </c>
      <c r="P605" s="110" t="s">
        <v>629</v>
      </c>
    </row>
    <row r="606" spans="1:16" s="64" customFormat="1" ht="14.1" customHeight="1">
      <c r="A606" s="64">
        <v>600</v>
      </c>
      <c r="B606" s="85">
        <v>122</v>
      </c>
      <c r="C606" s="93" t="s">
        <v>623</v>
      </c>
      <c r="D606" s="93" t="s">
        <v>342</v>
      </c>
      <c r="E606" s="93" t="s">
        <v>1302</v>
      </c>
      <c r="F606" s="87" t="s">
        <v>303</v>
      </c>
      <c r="G606" s="96"/>
      <c r="H606" s="96" t="s">
        <v>636</v>
      </c>
      <c r="I606" s="69" t="s">
        <v>628</v>
      </c>
      <c r="J606" s="69">
        <v>4900</v>
      </c>
      <c r="K606" s="70" t="s">
        <v>628</v>
      </c>
      <c r="L606" s="68">
        <v>4680</v>
      </c>
      <c r="M606" s="110" t="s">
        <v>629</v>
      </c>
      <c r="N606" s="110" t="s">
        <v>629</v>
      </c>
      <c r="O606" s="110" t="s">
        <v>629</v>
      </c>
      <c r="P606" s="110" t="s">
        <v>3038</v>
      </c>
    </row>
    <row r="607" spans="1:16" s="64" customFormat="1" ht="14.1" customHeight="1">
      <c r="A607" s="64">
        <v>601</v>
      </c>
      <c r="B607" s="85"/>
      <c r="C607" s="93" t="s">
        <v>623</v>
      </c>
      <c r="D607" s="93" t="s">
        <v>342</v>
      </c>
      <c r="E607" s="93" t="s">
        <v>1302</v>
      </c>
      <c r="F607" s="87" t="s">
        <v>343</v>
      </c>
      <c r="G607" s="96"/>
      <c r="H607" s="96" t="s">
        <v>636</v>
      </c>
      <c r="I607" s="69" t="s">
        <v>628</v>
      </c>
      <c r="J607" s="69">
        <v>1500</v>
      </c>
      <c r="K607" s="70">
        <v>1500</v>
      </c>
      <c r="L607" s="68">
        <v>1550</v>
      </c>
      <c r="M607" s="110" t="s">
        <v>629</v>
      </c>
      <c r="N607" s="110" t="s">
        <v>629</v>
      </c>
      <c r="O607" s="110" t="s">
        <v>3552</v>
      </c>
      <c r="P607" s="110" t="s">
        <v>629</v>
      </c>
    </row>
    <row r="608" spans="1:16" s="64" customFormat="1" ht="14.1" customHeight="1">
      <c r="A608" s="64">
        <v>602</v>
      </c>
      <c r="B608" s="85">
        <v>123</v>
      </c>
      <c r="C608" s="93" t="s">
        <v>623</v>
      </c>
      <c r="D608" s="93" t="s">
        <v>1303</v>
      </c>
      <c r="E608" s="93"/>
      <c r="F608" s="87" t="s">
        <v>1226</v>
      </c>
      <c r="G608" s="96" t="s">
        <v>1304</v>
      </c>
      <c r="H608" s="96" t="s">
        <v>395</v>
      </c>
      <c r="I608" s="69" t="s">
        <v>628</v>
      </c>
      <c r="J608" s="69" t="s">
        <v>628</v>
      </c>
      <c r="K608" s="70" t="s">
        <v>628</v>
      </c>
      <c r="L608" s="68">
        <v>1050</v>
      </c>
      <c r="M608" s="110" t="s">
        <v>629</v>
      </c>
      <c r="N608" s="110" t="s">
        <v>629</v>
      </c>
      <c r="O608" s="110" t="s">
        <v>629</v>
      </c>
      <c r="P608" s="110" t="s">
        <v>3247</v>
      </c>
    </row>
    <row r="609" spans="1:16" s="64" customFormat="1" ht="14.1" customHeight="1">
      <c r="A609" s="64">
        <v>603</v>
      </c>
      <c r="B609" s="85"/>
      <c r="C609" s="93" t="s">
        <v>623</v>
      </c>
      <c r="D609" s="93" t="s">
        <v>1303</v>
      </c>
      <c r="E609" s="92"/>
      <c r="F609" s="87" t="s">
        <v>366</v>
      </c>
      <c r="G609" s="96" t="s">
        <v>1305</v>
      </c>
      <c r="H609" s="96" t="s">
        <v>717</v>
      </c>
      <c r="I609" s="69">
        <v>3350</v>
      </c>
      <c r="J609" s="69" t="s">
        <v>628</v>
      </c>
      <c r="K609" s="70">
        <v>3350</v>
      </c>
      <c r="L609" s="68">
        <v>3350</v>
      </c>
      <c r="M609" s="110" t="s">
        <v>629</v>
      </c>
      <c r="N609" s="110" t="s">
        <v>629</v>
      </c>
      <c r="O609" s="110" t="s">
        <v>3410</v>
      </c>
      <c r="P609" s="110" t="s">
        <v>629</v>
      </c>
    </row>
    <row r="610" spans="1:16" s="64" customFormat="1" ht="14.1" customHeight="1">
      <c r="A610" s="64">
        <v>604</v>
      </c>
      <c r="B610" s="85">
        <v>124</v>
      </c>
      <c r="C610" s="93" t="s">
        <v>623</v>
      </c>
      <c r="D610" s="93" t="s">
        <v>1306</v>
      </c>
      <c r="E610" s="93" t="s">
        <v>1173</v>
      </c>
      <c r="F610" s="87" t="s">
        <v>1287</v>
      </c>
      <c r="G610" s="96" t="s">
        <v>1307</v>
      </c>
      <c r="H610" s="96" t="s">
        <v>1001</v>
      </c>
      <c r="I610" s="69" t="s">
        <v>628</v>
      </c>
      <c r="J610" s="69" t="s">
        <v>628</v>
      </c>
      <c r="K610" s="70" t="s">
        <v>628</v>
      </c>
      <c r="L610" s="68" t="s">
        <v>628</v>
      </c>
      <c r="M610" s="110" t="s">
        <v>629</v>
      </c>
      <c r="N610" s="110" t="s">
        <v>629</v>
      </c>
      <c r="O610" s="110" t="s">
        <v>629</v>
      </c>
      <c r="P610" s="110" t="s">
        <v>629</v>
      </c>
    </row>
    <row r="611" spans="1:16" s="64" customFormat="1" ht="14.1" customHeight="1">
      <c r="A611" s="64">
        <v>605</v>
      </c>
      <c r="B611" s="85"/>
      <c r="C611" s="93" t="s">
        <v>623</v>
      </c>
      <c r="D611" s="93" t="s">
        <v>1306</v>
      </c>
      <c r="E611" s="93" t="s">
        <v>1308</v>
      </c>
      <c r="F611" s="87" t="s">
        <v>348</v>
      </c>
      <c r="G611" s="96" t="s">
        <v>344</v>
      </c>
      <c r="H611" s="96" t="s">
        <v>655</v>
      </c>
      <c r="I611" s="69">
        <v>7050</v>
      </c>
      <c r="J611" s="69">
        <v>9130</v>
      </c>
      <c r="K611" s="70" t="s">
        <v>628</v>
      </c>
      <c r="L611" s="68">
        <v>9500</v>
      </c>
      <c r="M611" s="110" t="s">
        <v>629</v>
      </c>
      <c r="N611" s="110" t="s">
        <v>295</v>
      </c>
      <c r="O611" s="110" t="s">
        <v>629</v>
      </c>
      <c r="P611" s="110" t="s">
        <v>629</v>
      </c>
    </row>
    <row r="612" spans="1:16" s="64" customFormat="1" ht="14.1" customHeight="1">
      <c r="A612" s="64">
        <v>606</v>
      </c>
      <c r="B612" s="85"/>
      <c r="C612" s="93" t="s">
        <v>623</v>
      </c>
      <c r="D612" s="93" t="s">
        <v>1306</v>
      </c>
      <c r="E612" s="93" t="s">
        <v>1309</v>
      </c>
      <c r="F612" s="87" t="s">
        <v>345</v>
      </c>
      <c r="G612" s="96" t="s">
        <v>347</v>
      </c>
      <c r="H612" s="96" t="s">
        <v>717</v>
      </c>
      <c r="I612" s="69" t="s">
        <v>628</v>
      </c>
      <c r="J612" s="69" t="s">
        <v>628</v>
      </c>
      <c r="K612" s="70" t="s">
        <v>628</v>
      </c>
      <c r="L612" s="68">
        <v>28900</v>
      </c>
      <c r="M612" s="110" t="s">
        <v>629</v>
      </c>
      <c r="N612" s="110" t="s">
        <v>629</v>
      </c>
      <c r="O612" s="110" t="s">
        <v>629</v>
      </c>
      <c r="P612" s="110" t="s">
        <v>3038</v>
      </c>
    </row>
    <row r="613" spans="1:16" s="64" customFormat="1" ht="14.1" customHeight="1">
      <c r="A613" s="64">
        <v>607</v>
      </c>
      <c r="B613" s="85"/>
      <c r="C613" s="93" t="s">
        <v>623</v>
      </c>
      <c r="D613" s="93" t="s">
        <v>1306</v>
      </c>
      <c r="E613" s="93" t="s">
        <v>1184</v>
      </c>
      <c r="F613" s="87" t="s">
        <v>345</v>
      </c>
      <c r="G613" s="96" t="s">
        <v>1310</v>
      </c>
      <c r="H613" s="96" t="s">
        <v>1186</v>
      </c>
      <c r="I613" s="69" t="s">
        <v>628</v>
      </c>
      <c r="J613" s="69" t="s">
        <v>628</v>
      </c>
      <c r="K613" s="70" t="s">
        <v>628</v>
      </c>
      <c r="L613" s="68" t="s">
        <v>628</v>
      </c>
      <c r="M613" s="110" t="s">
        <v>629</v>
      </c>
      <c r="N613" s="110" t="s">
        <v>629</v>
      </c>
      <c r="O613" s="110" t="s">
        <v>629</v>
      </c>
      <c r="P613" s="110" t="s">
        <v>629</v>
      </c>
    </row>
    <row r="614" spans="1:16" s="64" customFormat="1" ht="14.1" customHeight="1">
      <c r="A614" s="64">
        <v>608</v>
      </c>
      <c r="B614" s="85"/>
      <c r="C614" s="93" t="s">
        <v>623</v>
      </c>
      <c r="D614" s="93" t="s">
        <v>1306</v>
      </c>
      <c r="E614" s="93"/>
      <c r="F614" s="87" t="s">
        <v>288</v>
      </c>
      <c r="G614" s="96" t="s">
        <v>344</v>
      </c>
      <c r="H614" s="96" t="s">
        <v>655</v>
      </c>
      <c r="I614" s="69" t="s">
        <v>628</v>
      </c>
      <c r="J614" s="69" t="s">
        <v>628</v>
      </c>
      <c r="K614" s="70">
        <v>3400</v>
      </c>
      <c r="L614" s="68">
        <v>3400</v>
      </c>
      <c r="M614" s="110" t="s">
        <v>629</v>
      </c>
      <c r="N614" s="110" t="s">
        <v>629</v>
      </c>
      <c r="O614" s="110" t="s">
        <v>2937</v>
      </c>
      <c r="P614" s="110" t="s">
        <v>629</v>
      </c>
    </row>
    <row r="615" spans="1:16" s="64" customFormat="1" ht="14.1" customHeight="1">
      <c r="A615" s="64">
        <v>609</v>
      </c>
      <c r="B615" s="85"/>
      <c r="C615" s="93" t="s">
        <v>623</v>
      </c>
      <c r="D615" s="93" t="s">
        <v>1306</v>
      </c>
      <c r="E615" s="92" t="s">
        <v>1311</v>
      </c>
      <c r="F615" s="87" t="s">
        <v>1296</v>
      </c>
      <c r="G615" s="96" t="s">
        <v>346</v>
      </c>
      <c r="H615" s="96" t="s">
        <v>717</v>
      </c>
      <c r="I615" s="69" t="s">
        <v>628</v>
      </c>
      <c r="J615" s="69" t="s">
        <v>628</v>
      </c>
      <c r="K615" s="70" t="s">
        <v>628</v>
      </c>
      <c r="L615" s="68" t="s">
        <v>628</v>
      </c>
      <c r="M615" s="110" t="s">
        <v>629</v>
      </c>
      <c r="N615" s="110" t="s">
        <v>629</v>
      </c>
      <c r="O615" s="110" t="s">
        <v>629</v>
      </c>
      <c r="P615" s="110" t="s">
        <v>629</v>
      </c>
    </row>
    <row r="616" spans="1:16" s="64" customFormat="1" ht="14.1" customHeight="1">
      <c r="A616" s="64">
        <v>610</v>
      </c>
      <c r="B616" s="85"/>
      <c r="C616" s="93" t="s">
        <v>623</v>
      </c>
      <c r="D616" s="93" t="s">
        <v>1306</v>
      </c>
      <c r="E616" s="92" t="s">
        <v>1311</v>
      </c>
      <c r="F616" s="87" t="s">
        <v>1312</v>
      </c>
      <c r="G616" s="96" t="s">
        <v>346</v>
      </c>
      <c r="H616" s="96" t="s">
        <v>717</v>
      </c>
      <c r="I616" s="69">
        <v>7600</v>
      </c>
      <c r="J616" s="69" t="s">
        <v>628</v>
      </c>
      <c r="K616" s="70">
        <v>6500</v>
      </c>
      <c r="L616" s="68">
        <v>6900</v>
      </c>
      <c r="M616" s="110" t="s">
        <v>629</v>
      </c>
      <c r="N616" s="110" t="s">
        <v>629</v>
      </c>
      <c r="O616" s="110" t="s">
        <v>4001</v>
      </c>
      <c r="P616" s="110" t="s">
        <v>629</v>
      </c>
    </row>
    <row r="617" spans="1:16" s="64" customFormat="1" ht="14.1" customHeight="1">
      <c r="A617" s="64">
        <v>611</v>
      </c>
      <c r="B617" s="85"/>
      <c r="C617" s="93" t="s">
        <v>623</v>
      </c>
      <c r="D617" s="93" t="s">
        <v>1306</v>
      </c>
      <c r="E617" s="93" t="s">
        <v>1308</v>
      </c>
      <c r="F617" s="87" t="s">
        <v>1313</v>
      </c>
      <c r="G617" s="96" t="s">
        <v>344</v>
      </c>
      <c r="H617" s="96" t="s">
        <v>655</v>
      </c>
      <c r="I617" s="69">
        <v>4850</v>
      </c>
      <c r="J617" s="69" t="s">
        <v>628</v>
      </c>
      <c r="K617" s="70">
        <v>5200</v>
      </c>
      <c r="L617" s="68">
        <v>5200</v>
      </c>
      <c r="M617" s="110" t="s">
        <v>629</v>
      </c>
      <c r="N617" s="110" t="s">
        <v>629</v>
      </c>
      <c r="O617" s="110" t="s">
        <v>2938</v>
      </c>
      <c r="P617" s="110" t="s">
        <v>629</v>
      </c>
    </row>
    <row r="618" spans="1:16" s="64" customFormat="1" ht="14.1" customHeight="1">
      <c r="A618" s="64">
        <v>612</v>
      </c>
      <c r="B618" s="85"/>
      <c r="C618" s="93" t="s">
        <v>623</v>
      </c>
      <c r="D618" s="93" t="s">
        <v>1306</v>
      </c>
      <c r="E618" s="92" t="s">
        <v>1314</v>
      </c>
      <c r="F618" s="87" t="s">
        <v>289</v>
      </c>
      <c r="G618" s="96" t="s">
        <v>1310</v>
      </c>
      <c r="H618" s="96" t="s">
        <v>1186</v>
      </c>
      <c r="I618" s="69" t="s">
        <v>628</v>
      </c>
      <c r="J618" s="69" t="s">
        <v>628</v>
      </c>
      <c r="K618" s="70" t="s">
        <v>628</v>
      </c>
      <c r="L618" s="68">
        <v>5600</v>
      </c>
      <c r="M618" s="110" t="s">
        <v>629</v>
      </c>
      <c r="N618" s="110" t="s">
        <v>629</v>
      </c>
      <c r="O618" s="110" t="s">
        <v>629</v>
      </c>
      <c r="P618" s="110" t="s">
        <v>629</v>
      </c>
    </row>
    <row r="619" spans="1:16" s="64" customFormat="1" ht="14.1" customHeight="1">
      <c r="A619" s="64">
        <v>613</v>
      </c>
      <c r="B619" s="85"/>
      <c r="C619" s="93" t="s">
        <v>623</v>
      </c>
      <c r="D619" s="93" t="s">
        <v>1306</v>
      </c>
      <c r="E619" s="92" t="s">
        <v>1315</v>
      </c>
      <c r="F619" s="87" t="s">
        <v>351</v>
      </c>
      <c r="G619" s="96" t="s">
        <v>347</v>
      </c>
      <c r="H619" s="96" t="s">
        <v>717</v>
      </c>
      <c r="I619" s="69">
        <v>4750</v>
      </c>
      <c r="J619" s="69" t="s">
        <v>628</v>
      </c>
      <c r="K619" s="70">
        <v>4400</v>
      </c>
      <c r="L619" s="68">
        <v>4400</v>
      </c>
      <c r="M619" s="110" t="s">
        <v>629</v>
      </c>
      <c r="N619" s="110" t="s">
        <v>629</v>
      </c>
      <c r="O619" s="110" t="s">
        <v>2939</v>
      </c>
      <c r="P619" s="110" t="s">
        <v>629</v>
      </c>
    </row>
    <row r="620" spans="1:16" s="64" customFormat="1" ht="14.1" customHeight="1">
      <c r="A620" s="64">
        <v>614</v>
      </c>
      <c r="B620" s="85"/>
      <c r="C620" s="93" t="s">
        <v>623</v>
      </c>
      <c r="D620" s="93" t="s">
        <v>1306</v>
      </c>
      <c r="E620" s="92" t="s">
        <v>1173</v>
      </c>
      <c r="F620" s="87" t="s">
        <v>1301</v>
      </c>
      <c r="G620" s="96" t="s">
        <v>1307</v>
      </c>
      <c r="H620" s="96" t="s">
        <v>1001</v>
      </c>
      <c r="I620" s="69" t="s">
        <v>628</v>
      </c>
      <c r="J620" s="69">
        <v>8360</v>
      </c>
      <c r="K620" s="70">
        <v>5900</v>
      </c>
      <c r="L620" s="68" t="s">
        <v>628</v>
      </c>
      <c r="M620" s="110" t="s">
        <v>629</v>
      </c>
      <c r="N620" s="110" t="s">
        <v>629</v>
      </c>
      <c r="O620" s="110" t="s">
        <v>3553</v>
      </c>
      <c r="P620" s="110" t="s">
        <v>629</v>
      </c>
    </row>
    <row r="621" spans="1:16" s="64" customFormat="1" ht="14.1" customHeight="1">
      <c r="A621" s="64">
        <v>615</v>
      </c>
      <c r="B621" s="85">
        <v>125</v>
      </c>
      <c r="C621" s="93" t="s">
        <v>623</v>
      </c>
      <c r="D621" s="93" t="s">
        <v>1316</v>
      </c>
      <c r="E621" s="92"/>
      <c r="F621" s="87" t="s">
        <v>348</v>
      </c>
      <c r="G621" s="96" t="s">
        <v>1317</v>
      </c>
      <c r="H621" s="96" t="s">
        <v>655</v>
      </c>
      <c r="I621" s="69">
        <v>9200</v>
      </c>
      <c r="J621" s="69" t="s">
        <v>628</v>
      </c>
      <c r="K621" s="70">
        <v>9800</v>
      </c>
      <c r="L621" s="68">
        <v>9800</v>
      </c>
      <c r="M621" s="110" t="s">
        <v>629</v>
      </c>
      <c r="N621" s="110" t="s">
        <v>629</v>
      </c>
      <c r="O621" s="110" t="s">
        <v>2933</v>
      </c>
      <c r="P621" s="110" t="s">
        <v>629</v>
      </c>
    </row>
    <row r="622" spans="1:16" s="64" customFormat="1" ht="14.1" customHeight="1">
      <c r="A622" s="64">
        <v>616</v>
      </c>
      <c r="B622" s="85"/>
      <c r="C622" s="93" t="s">
        <v>623</v>
      </c>
      <c r="D622" s="93" t="s">
        <v>1316</v>
      </c>
      <c r="E622" s="92"/>
      <c r="F622" s="87" t="s">
        <v>1318</v>
      </c>
      <c r="G622" s="96" t="s">
        <v>1319</v>
      </c>
      <c r="H622" s="96" t="s">
        <v>717</v>
      </c>
      <c r="I622" s="69">
        <v>18200</v>
      </c>
      <c r="J622" s="69" t="s">
        <v>628</v>
      </c>
      <c r="K622" s="70">
        <v>22400</v>
      </c>
      <c r="L622" s="68">
        <v>21100</v>
      </c>
      <c r="M622" s="110" t="s">
        <v>629</v>
      </c>
      <c r="N622" s="110" t="s">
        <v>629</v>
      </c>
      <c r="O622" s="110" t="s">
        <v>2940</v>
      </c>
      <c r="P622" s="110" t="s">
        <v>3038</v>
      </c>
    </row>
    <row r="623" spans="1:16" s="64" customFormat="1" ht="14.1" customHeight="1">
      <c r="A623" s="64">
        <v>617</v>
      </c>
      <c r="B623" s="85"/>
      <c r="C623" s="93" t="s">
        <v>623</v>
      </c>
      <c r="D623" s="93" t="s">
        <v>1316</v>
      </c>
      <c r="E623" s="92"/>
      <c r="F623" s="87" t="s">
        <v>1131</v>
      </c>
      <c r="G623" s="96" t="s">
        <v>1317</v>
      </c>
      <c r="H623" s="96" t="s">
        <v>655</v>
      </c>
      <c r="I623" s="69">
        <v>17100</v>
      </c>
      <c r="J623" s="69" t="s">
        <v>628</v>
      </c>
      <c r="K623" s="70" t="s">
        <v>628</v>
      </c>
      <c r="L623" s="68">
        <v>15050</v>
      </c>
      <c r="M623" s="110" t="s">
        <v>629</v>
      </c>
      <c r="N623" s="110" t="s">
        <v>629</v>
      </c>
      <c r="O623" s="110" t="s">
        <v>629</v>
      </c>
      <c r="P623" s="110" t="s">
        <v>3038</v>
      </c>
    </row>
    <row r="624" spans="1:16" s="64" customFormat="1" ht="14.1" customHeight="1">
      <c r="A624" s="64">
        <v>618</v>
      </c>
      <c r="B624" s="85"/>
      <c r="C624" s="93" t="s">
        <v>623</v>
      </c>
      <c r="D624" s="93" t="s">
        <v>1316</v>
      </c>
      <c r="E624" s="92"/>
      <c r="F624" s="87" t="s">
        <v>288</v>
      </c>
      <c r="G624" s="96" t="s">
        <v>1317</v>
      </c>
      <c r="H624" s="96" t="s">
        <v>655</v>
      </c>
      <c r="I624" s="69" t="s">
        <v>628</v>
      </c>
      <c r="J624" s="69" t="s">
        <v>628</v>
      </c>
      <c r="K624" s="70">
        <v>3700</v>
      </c>
      <c r="L624" s="68">
        <v>3700</v>
      </c>
      <c r="M624" s="110" t="s">
        <v>629</v>
      </c>
      <c r="N624" s="110" t="s">
        <v>629</v>
      </c>
      <c r="O624" s="110" t="s">
        <v>2919</v>
      </c>
      <c r="P624" s="110" t="s">
        <v>629</v>
      </c>
    </row>
    <row r="625" spans="1:16" s="64" customFormat="1" ht="14.1" customHeight="1">
      <c r="A625" s="64">
        <v>619</v>
      </c>
      <c r="B625" s="85"/>
      <c r="C625" s="93" t="s">
        <v>623</v>
      </c>
      <c r="D625" s="93" t="s">
        <v>1316</v>
      </c>
      <c r="E625" s="92"/>
      <c r="F625" s="87" t="s">
        <v>1313</v>
      </c>
      <c r="G625" s="96" t="s">
        <v>1317</v>
      </c>
      <c r="H625" s="96" t="s">
        <v>655</v>
      </c>
      <c r="I625" s="69">
        <v>4380</v>
      </c>
      <c r="J625" s="69">
        <v>5170</v>
      </c>
      <c r="K625" s="70">
        <v>5600</v>
      </c>
      <c r="L625" s="68">
        <v>5600</v>
      </c>
      <c r="M625" s="110" t="s">
        <v>629</v>
      </c>
      <c r="N625" s="110" t="s">
        <v>629</v>
      </c>
      <c r="O625" s="110" t="s">
        <v>2941</v>
      </c>
      <c r="P625" s="110" t="s">
        <v>629</v>
      </c>
    </row>
    <row r="626" spans="1:16" s="64" customFormat="1" ht="13.5" customHeight="1">
      <c r="A626" s="64">
        <v>620</v>
      </c>
      <c r="B626" s="85">
        <v>126</v>
      </c>
      <c r="C626" s="93" t="s">
        <v>623</v>
      </c>
      <c r="D626" s="93" t="s">
        <v>1320</v>
      </c>
      <c r="E626" s="93" t="s">
        <v>1173</v>
      </c>
      <c r="F626" s="87" t="s">
        <v>1287</v>
      </c>
      <c r="G626" s="96" t="s">
        <v>1321</v>
      </c>
      <c r="H626" s="96" t="s">
        <v>1289</v>
      </c>
      <c r="I626" s="69" t="s">
        <v>628</v>
      </c>
      <c r="J626" s="69" t="s">
        <v>628</v>
      </c>
      <c r="K626" s="70" t="s">
        <v>628</v>
      </c>
      <c r="L626" s="68">
        <v>7400</v>
      </c>
      <c r="M626" s="110" t="s">
        <v>629</v>
      </c>
      <c r="N626" s="110" t="s">
        <v>629</v>
      </c>
      <c r="O626" s="110" t="s">
        <v>629</v>
      </c>
      <c r="P626" s="110" t="s">
        <v>629</v>
      </c>
    </row>
    <row r="627" spans="1:16" s="64" customFormat="1" ht="14.1" customHeight="1">
      <c r="A627" s="64">
        <v>621</v>
      </c>
      <c r="B627" s="85"/>
      <c r="C627" s="93" t="s">
        <v>623</v>
      </c>
      <c r="D627" s="93" t="s">
        <v>1320</v>
      </c>
      <c r="E627" s="93" t="s">
        <v>1290</v>
      </c>
      <c r="F627" s="87" t="s">
        <v>348</v>
      </c>
      <c r="G627" s="96" t="s">
        <v>349</v>
      </c>
      <c r="H627" s="96" t="s">
        <v>655</v>
      </c>
      <c r="I627" s="69">
        <v>5250</v>
      </c>
      <c r="J627" s="69" t="s">
        <v>628</v>
      </c>
      <c r="K627" s="70">
        <v>4680</v>
      </c>
      <c r="L627" s="68">
        <v>7800</v>
      </c>
      <c r="M627" s="110"/>
      <c r="N627" s="110" t="s">
        <v>629</v>
      </c>
      <c r="O627" s="110" t="s">
        <v>4002</v>
      </c>
      <c r="P627" s="110" t="s">
        <v>629</v>
      </c>
    </row>
    <row r="628" spans="1:16" s="64" customFormat="1" ht="14.1" customHeight="1">
      <c r="A628" s="64">
        <v>622</v>
      </c>
      <c r="B628" s="85"/>
      <c r="C628" s="93" t="s">
        <v>623</v>
      </c>
      <c r="D628" s="93" t="s">
        <v>1320</v>
      </c>
      <c r="E628" s="93" t="s">
        <v>1322</v>
      </c>
      <c r="F628" s="87" t="s">
        <v>295</v>
      </c>
      <c r="G628" s="95" t="s">
        <v>350</v>
      </c>
      <c r="H628" s="96" t="s">
        <v>717</v>
      </c>
      <c r="I628" s="69">
        <v>7900</v>
      </c>
      <c r="J628" s="69">
        <v>8360</v>
      </c>
      <c r="K628" s="70">
        <v>6750</v>
      </c>
      <c r="L628" s="68">
        <v>7950</v>
      </c>
      <c r="M628" s="110" t="s">
        <v>629</v>
      </c>
      <c r="N628" s="110" t="s">
        <v>629</v>
      </c>
      <c r="O628" s="110" t="s">
        <v>4003</v>
      </c>
      <c r="P628" s="110" t="s">
        <v>629</v>
      </c>
    </row>
    <row r="629" spans="1:16" s="64" customFormat="1" ht="14.1" customHeight="1">
      <c r="A629" s="64">
        <v>623</v>
      </c>
      <c r="B629" s="85"/>
      <c r="C629" s="93" t="s">
        <v>623</v>
      </c>
      <c r="D629" s="93" t="s">
        <v>1320</v>
      </c>
      <c r="E629" s="93"/>
      <c r="F629" s="87" t="s">
        <v>295</v>
      </c>
      <c r="G629" s="96" t="s">
        <v>1323</v>
      </c>
      <c r="H629" s="96" t="s">
        <v>1324</v>
      </c>
      <c r="I629" s="69">
        <v>8500</v>
      </c>
      <c r="J629" s="69" t="s">
        <v>628</v>
      </c>
      <c r="K629" s="68" t="s">
        <v>628</v>
      </c>
      <c r="L629" s="68">
        <v>8400</v>
      </c>
      <c r="M629" s="110" t="s">
        <v>629</v>
      </c>
      <c r="N629" s="110" t="s">
        <v>629</v>
      </c>
      <c r="O629" s="110" t="s">
        <v>629</v>
      </c>
      <c r="P629" s="110" t="s">
        <v>629</v>
      </c>
    </row>
    <row r="630" spans="1:16" s="64" customFormat="1" ht="14.1" customHeight="1">
      <c r="A630" s="64">
        <v>624</v>
      </c>
      <c r="B630" s="85"/>
      <c r="C630" s="93" t="s">
        <v>623</v>
      </c>
      <c r="D630" s="93" t="s">
        <v>1320</v>
      </c>
      <c r="E630" s="93"/>
      <c r="F630" s="87" t="s">
        <v>295</v>
      </c>
      <c r="G630" s="96"/>
      <c r="H630" s="96" t="s">
        <v>1324</v>
      </c>
      <c r="I630" s="69">
        <v>4850</v>
      </c>
      <c r="J630" s="69" t="s">
        <v>628</v>
      </c>
      <c r="K630" s="68" t="s">
        <v>628</v>
      </c>
      <c r="L630" s="68">
        <v>5250</v>
      </c>
      <c r="M630" s="110" t="s">
        <v>3689</v>
      </c>
      <c r="N630" s="110" t="s">
        <v>629</v>
      </c>
      <c r="O630" s="110"/>
      <c r="P630" s="110" t="s">
        <v>629</v>
      </c>
    </row>
    <row r="631" spans="1:16" s="64" customFormat="1" ht="14.1" customHeight="1">
      <c r="A631" s="64">
        <v>625</v>
      </c>
      <c r="B631" s="85"/>
      <c r="C631" s="93" t="s">
        <v>623</v>
      </c>
      <c r="D631" s="93" t="s">
        <v>1320</v>
      </c>
      <c r="E631" s="93" t="s">
        <v>1325</v>
      </c>
      <c r="F631" s="87" t="s">
        <v>295</v>
      </c>
      <c r="G631" s="96"/>
      <c r="H631" s="96" t="s">
        <v>717</v>
      </c>
      <c r="I631" s="69">
        <v>8000</v>
      </c>
      <c r="J631" s="69" t="s">
        <v>628</v>
      </c>
      <c r="K631" s="70">
        <v>6750</v>
      </c>
      <c r="L631" s="68">
        <v>5900</v>
      </c>
      <c r="M631" s="110" t="s">
        <v>3690</v>
      </c>
      <c r="N631" s="110" t="s">
        <v>629</v>
      </c>
      <c r="O631" s="110" t="s">
        <v>4003</v>
      </c>
      <c r="P631" s="110" t="s">
        <v>629</v>
      </c>
    </row>
    <row r="632" spans="1:16" s="64" customFormat="1" ht="14.1" customHeight="1">
      <c r="A632" s="64">
        <v>626</v>
      </c>
      <c r="B632" s="85"/>
      <c r="C632" s="93" t="s">
        <v>623</v>
      </c>
      <c r="D632" s="93" t="s">
        <v>1320</v>
      </c>
      <c r="E632" s="93" t="s">
        <v>1322</v>
      </c>
      <c r="F632" s="87" t="s">
        <v>345</v>
      </c>
      <c r="G632" s="95" t="s">
        <v>350</v>
      </c>
      <c r="H632" s="96" t="s">
        <v>717</v>
      </c>
      <c r="I632" s="69">
        <v>43000</v>
      </c>
      <c r="J632" s="69" t="s">
        <v>628</v>
      </c>
      <c r="K632" s="70" t="s">
        <v>628</v>
      </c>
      <c r="L632" s="68">
        <v>43100</v>
      </c>
      <c r="M632" s="110" t="s">
        <v>629</v>
      </c>
      <c r="N632" s="110" t="s">
        <v>629</v>
      </c>
      <c r="O632" s="110" t="s">
        <v>629</v>
      </c>
      <c r="P632" s="110" t="s">
        <v>3038</v>
      </c>
    </row>
    <row r="633" spans="1:16" s="64" customFormat="1" ht="14.1" customHeight="1">
      <c r="A633" s="64">
        <v>627</v>
      </c>
      <c r="B633" s="85"/>
      <c r="C633" s="93" t="s">
        <v>623</v>
      </c>
      <c r="D633" s="93" t="s">
        <v>1320</v>
      </c>
      <c r="E633" s="93"/>
      <c r="F633" s="87" t="s">
        <v>345</v>
      </c>
      <c r="G633" s="96" t="s">
        <v>1323</v>
      </c>
      <c r="H633" s="96" t="s">
        <v>1324</v>
      </c>
      <c r="I633" s="69" t="s">
        <v>628</v>
      </c>
      <c r="J633" s="69" t="s">
        <v>628</v>
      </c>
      <c r="K633" s="70" t="s">
        <v>628</v>
      </c>
      <c r="L633" s="68" t="s">
        <v>628</v>
      </c>
      <c r="M633" s="110" t="s">
        <v>629</v>
      </c>
      <c r="N633" s="110" t="s">
        <v>629</v>
      </c>
      <c r="O633" s="110" t="s">
        <v>629</v>
      </c>
      <c r="P633" s="110" t="s">
        <v>629</v>
      </c>
    </row>
    <row r="634" spans="1:16" s="64" customFormat="1" ht="14.1" customHeight="1">
      <c r="A634" s="64">
        <v>628</v>
      </c>
      <c r="B634" s="85"/>
      <c r="C634" s="93" t="s">
        <v>623</v>
      </c>
      <c r="D634" s="93" t="s">
        <v>1320</v>
      </c>
      <c r="E634" s="93"/>
      <c r="F634" s="87" t="s">
        <v>1326</v>
      </c>
      <c r="G634" s="96"/>
      <c r="H634" s="96" t="s">
        <v>1324</v>
      </c>
      <c r="I634" s="69">
        <v>18800</v>
      </c>
      <c r="J634" s="69" t="s">
        <v>628</v>
      </c>
      <c r="K634" s="70" t="s">
        <v>628</v>
      </c>
      <c r="L634" s="68">
        <v>18350</v>
      </c>
      <c r="M634" s="110" t="s">
        <v>629</v>
      </c>
      <c r="N634" s="110" t="s">
        <v>629</v>
      </c>
      <c r="O634" s="110" t="s">
        <v>629</v>
      </c>
      <c r="P634" s="110" t="s">
        <v>3038</v>
      </c>
    </row>
    <row r="635" spans="1:16" s="64" customFormat="1" ht="14.1" customHeight="1">
      <c r="A635" s="64">
        <v>629</v>
      </c>
      <c r="B635" s="85"/>
      <c r="C635" s="93" t="s">
        <v>623</v>
      </c>
      <c r="D635" s="93" t="s">
        <v>1320</v>
      </c>
      <c r="E635" s="93"/>
      <c r="F635" s="87" t="s">
        <v>1327</v>
      </c>
      <c r="G635" s="96" t="s">
        <v>1323</v>
      </c>
      <c r="H635" s="96" t="s">
        <v>1324</v>
      </c>
      <c r="I635" s="69" t="s">
        <v>628</v>
      </c>
      <c r="J635" s="69" t="s">
        <v>628</v>
      </c>
      <c r="K635" s="70">
        <v>15700</v>
      </c>
      <c r="L635" s="68" t="s">
        <v>628</v>
      </c>
      <c r="M635" s="110" t="s">
        <v>629</v>
      </c>
      <c r="N635" s="110" t="s">
        <v>629</v>
      </c>
      <c r="O635" s="110" t="s">
        <v>3554</v>
      </c>
      <c r="P635" s="110" t="s">
        <v>629</v>
      </c>
    </row>
    <row r="636" spans="1:16" s="64" customFormat="1" ht="14.1" customHeight="1">
      <c r="A636" s="64">
        <v>630</v>
      </c>
      <c r="B636" s="85"/>
      <c r="C636" s="93" t="s">
        <v>623</v>
      </c>
      <c r="D636" s="93" t="s">
        <v>1320</v>
      </c>
      <c r="E636" s="93"/>
      <c r="F636" s="87" t="s">
        <v>1296</v>
      </c>
      <c r="G636" s="95" t="s">
        <v>1328</v>
      </c>
      <c r="H636" s="96" t="s">
        <v>717</v>
      </c>
      <c r="I636" s="69">
        <v>20700</v>
      </c>
      <c r="J636" s="69" t="s">
        <v>628</v>
      </c>
      <c r="K636" s="70">
        <v>19500</v>
      </c>
      <c r="L636" s="68">
        <v>16950</v>
      </c>
      <c r="M636" s="110" t="s">
        <v>629</v>
      </c>
      <c r="N636" s="110" t="s">
        <v>629</v>
      </c>
      <c r="O636" s="110" t="s">
        <v>2942</v>
      </c>
      <c r="P636" s="110" t="s">
        <v>3038</v>
      </c>
    </row>
    <row r="637" spans="1:16" s="64" customFormat="1" ht="14.1" customHeight="1">
      <c r="A637" s="64">
        <v>631</v>
      </c>
      <c r="B637" s="85"/>
      <c r="C637" s="93" t="s">
        <v>623</v>
      </c>
      <c r="D637" s="93" t="s">
        <v>1320</v>
      </c>
      <c r="E637" s="93"/>
      <c r="F637" s="87" t="s">
        <v>289</v>
      </c>
      <c r="G637" s="96"/>
      <c r="H637" s="96" t="s">
        <v>1324</v>
      </c>
      <c r="I637" s="69" t="s">
        <v>628</v>
      </c>
      <c r="J637" s="69" t="s">
        <v>628</v>
      </c>
      <c r="K637" s="70">
        <v>6900</v>
      </c>
      <c r="L637" s="68" t="s">
        <v>628</v>
      </c>
      <c r="M637" s="110" t="s">
        <v>629</v>
      </c>
      <c r="N637" s="110" t="s">
        <v>629</v>
      </c>
      <c r="O637" s="110" t="s">
        <v>3686</v>
      </c>
      <c r="P637" s="110" t="s">
        <v>629</v>
      </c>
    </row>
    <row r="638" spans="1:16" s="64" customFormat="1" ht="14.1" customHeight="1">
      <c r="A638" s="64">
        <v>632</v>
      </c>
      <c r="B638" s="85"/>
      <c r="C638" s="93" t="s">
        <v>623</v>
      </c>
      <c r="D638" s="93" t="s">
        <v>1320</v>
      </c>
      <c r="E638" s="93" t="s">
        <v>1329</v>
      </c>
      <c r="F638" s="87" t="s">
        <v>351</v>
      </c>
      <c r="G638" s="95" t="s">
        <v>350</v>
      </c>
      <c r="H638" s="96" t="s">
        <v>717</v>
      </c>
      <c r="I638" s="69">
        <v>5600</v>
      </c>
      <c r="J638" s="69">
        <v>5390</v>
      </c>
      <c r="K638" s="70">
        <v>5150</v>
      </c>
      <c r="L638" s="68">
        <v>5200</v>
      </c>
      <c r="M638" s="110" t="s">
        <v>629</v>
      </c>
      <c r="N638" s="110" t="s">
        <v>629</v>
      </c>
      <c r="O638" s="110" t="s">
        <v>3411</v>
      </c>
      <c r="P638" s="110" t="s">
        <v>629</v>
      </c>
    </row>
    <row r="639" spans="1:16" s="64" customFormat="1" ht="14.1" customHeight="1">
      <c r="A639" s="64">
        <v>633</v>
      </c>
      <c r="B639" s="85"/>
      <c r="C639" s="93" t="s">
        <v>623</v>
      </c>
      <c r="D639" s="93" t="s">
        <v>1320</v>
      </c>
      <c r="E639" s="93" t="s">
        <v>1290</v>
      </c>
      <c r="F639" s="87" t="s">
        <v>351</v>
      </c>
      <c r="G639" s="96" t="s">
        <v>349</v>
      </c>
      <c r="H639" s="96" t="s">
        <v>655</v>
      </c>
      <c r="I639" s="69" t="s">
        <v>628</v>
      </c>
      <c r="J639" s="69" t="s">
        <v>628</v>
      </c>
      <c r="K639" s="70">
        <v>4650</v>
      </c>
      <c r="L639" s="68">
        <v>4430</v>
      </c>
      <c r="M639" s="110" t="s">
        <v>629</v>
      </c>
      <c r="N639" s="110" t="s">
        <v>629</v>
      </c>
      <c r="O639" s="110" t="s">
        <v>2943</v>
      </c>
      <c r="P639" s="110" t="s">
        <v>4446</v>
      </c>
    </row>
    <row r="640" spans="1:16" s="64" customFormat="1" ht="14.1" customHeight="1">
      <c r="A640" s="64">
        <v>634</v>
      </c>
      <c r="B640" s="85"/>
      <c r="C640" s="93" t="s">
        <v>623</v>
      </c>
      <c r="D640" s="93" t="s">
        <v>1320</v>
      </c>
      <c r="E640" s="93" t="s">
        <v>1330</v>
      </c>
      <c r="F640" s="87" t="s">
        <v>351</v>
      </c>
      <c r="G640" s="96"/>
      <c r="H640" s="96" t="s">
        <v>717</v>
      </c>
      <c r="I640" s="69">
        <v>5200</v>
      </c>
      <c r="J640" s="69">
        <v>4400</v>
      </c>
      <c r="K640" s="70">
        <v>5150</v>
      </c>
      <c r="L640" s="68">
        <v>3700</v>
      </c>
      <c r="M640" s="110" t="s">
        <v>3690</v>
      </c>
      <c r="N640" s="110" t="s">
        <v>3690</v>
      </c>
      <c r="O640" s="110" t="s">
        <v>3411</v>
      </c>
      <c r="P640" s="110" t="s">
        <v>629</v>
      </c>
    </row>
    <row r="641" spans="1:16" s="64" customFormat="1" ht="14.1" customHeight="1">
      <c r="A641" s="64">
        <v>635</v>
      </c>
      <c r="B641" s="85"/>
      <c r="C641" s="93" t="s">
        <v>623</v>
      </c>
      <c r="D641" s="93" t="s">
        <v>1320</v>
      </c>
      <c r="E641" s="93" t="s">
        <v>1173</v>
      </c>
      <c r="F641" s="87" t="s">
        <v>1301</v>
      </c>
      <c r="G641" s="96" t="s">
        <v>1321</v>
      </c>
      <c r="H641" s="96" t="s">
        <v>1289</v>
      </c>
      <c r="I641" s="69" t="s">
        <v>628</v>
      </c>
      <c r="J641" s="69" t="s">
        <v>628</v>
      </c>
      <c r="K641" s="70" t="s">
        <v>628</v>
      </c>
      <c r="L641" s="68" t="s">
        <v>628</v>
      </c>
      <c r="M641" s="110" t="s">
        <v>629</v>
      </c>
      <c r="N641" s="110" t="s">
        <v>629</v>
      </c>
      <c r="O641" s="110" t="s">
        <v>629</v>
      </c>
      <c r="P641" s="110" t="s">
        <v>629</v>
      </c>
    </row>
    <row r="642" spans="1:16" s="64" customFormat="1" ht="14.1" customHeight="1">
      <c r="A642" s="64">
        <v>636</v>
      </c>
      <c r="B642" s="85">
        <v>127</v>
      </c>
      <c r="C642" s="93" t="s">
        <v>623</v>
      </c>
      <c r="D642" s="93" t="s">
        <v>352</v>
      </c>
      <c r="E642" s="93" t="s">
        <v>1331</v>
      </c>
      <c r="F642" s="87" t="s">
        <v>310</v>
      </c>
      <c r="G642" s="96"/>
      <c r="H642" s="96" t="s">
        <v>1332</v>
      </c>
      <c r="I642" s="69" t="s">
        <v>628</v>
      </c>
      <c r="J642" s="69" t="s">
        <v>628</v>
      </c>
      <c r="K642" s="70" t="s">
        <v>628</v>
      </c>
      <c r="L642" s="68">
        <v>30250</v>
      </c>
      <c r="M642" s="110" t="s">
        <v>629</v>
      </c>
      <c r="N642" s="110" t="s">
        <v>629</v>
      </c>
      <c r="O642" s="110" t="s">
        <v>629</v>
      </c>
      <c r="P642" s="110" t="s">
        <v>3038</v>
      </c>
    </row>
    <row r="643" spans="1:16" s="64" customFormat="1" ht="14.1" customHeight="1">
      <c r="A643" s="64">
        <v>637</v>
      </c>
      <c r="B643" s="85">
        <v>128</v>
      </c>
      <c r="C643" s="93" t="s">
        <v>623</v>
      </c>
      <c r="D643" s="93" t="s">
        <v>1333</v>
      </c>
      <c r="E643" s="93"/>
      <c r="F643" s="87" t="s">
        <v>418</v>
      </c>
      <c r="G643" s="96" t="s">
        <v>1334</v>
      </c>
      <c r="H643" s="96" t="s">
        <v>655</v>
      </c>
      <c r="I643" s="69">
        <v>5790</v>
      </c>
      <c r="J643" s="69" t="s">
        <v>628</v>
      </c>
      <c r="K643" s="70" t="s">
        <v>628</v>
      </c>
      <c r="L643" s="68">
        <v>6100</v>
      </c>
      <c r="M643" s="110" t="s">
        <v>629</v>
      </c>
      <c r="N643" s="110" t="s">
        <v>629</v>
      </c>
      <c r="O643" s="110" t="s">
        <v>629</v>
      </c>
      <c r="P643" s="110" t="s">
        <v>3038</v>
      </c>
    </row>
    <row r="644" spans="1:16" s="64" customFormat="1" ht="14.1" customHeight="1">
      <c r="A644" s="64">
        <v>638</v>
      </c>
      <c r="B644" s="85"/>
      <c r="C644" s="93" t="s">
        <v>623</v>
      </c>
      <c r="D644" s="93" t="s">
        <v>1333</v>
      </c>
      <c r="E644" s="93" t="s">
        <v>1335</v>
      </c>
      <c r="F644" s="87" t="s">
        <v>418</v>
      </c>
      <c r="G644" s="96"/>
      <c r="H644" s="96" t="s">
        <v>636</v>
      </c>
      <c r="I644" s="69">
        <v>6800</v>
      </c>
      <c r="J644" s="69">
        <v>6700</v>
      </c>
      <c r="K644" s="70" t="s">
        <v>628</v>
      </c>
      <c r="L644" s="68">
        <v>6990</v>
      </c>
      <c r="M644" s="110" t="s">
        <v>629</v>
      </c>
      <c r="N644" s="110" t="s">
        <v>629</v>
      </c>
      <c r="O644" s="110" t="s">
        <v>629</v>
      </c>
      <c r="P644" s="110" t="s">
        <v>3038</v>
      </c>
    </row>
    <row r="645" spans="1:16" s="64" customFormat="1" ht="14.1" customHeight="1">
      <c r="A645" s="64">
        <v>639</v>
      </c>
      <c r="B645" s="85">
        <v>129</v>
      </c>
      <c r="C645" s="93" t="s">
        <v>623</v>
      </c>
      <c r="D645" s="93" t="s">
        <v>1336</v>
      </c>
      <c r="E645" s="93"/>
      <c r="F645" s="87" t="s">
        <v>303</v>
      </c>
      <c r="G645" s="95" t="s">
        <v>1337</v>
      </c>
      <c r="H645" s="96" t="s">
        <v>653</v>
      </c>
      <c r="I645" s="69" t="s">
        <v>628</v>
      </c>
      <c r="J645" s="69">
        <v>9500</v>
      </c>
      <c r="K645" s="70" t="s">
        <v>628</v>
      </c>
      <c r="L645" s="68" t="s">
        <v>628</v>
      </c>
      <c r="M645" s="110" t="s">
        <v>629</v>
      </c>
      <c r="N645" s="110" t="s">
        <v>629</v>
      </c>
      <c r="O645" s="110" t="s">
        <v>629</v>
      </c>
      <c r="P645" s="110" t="s">
        <v>629</v>
      </c>
    </row>
    <row r="646" spans="1:16" s="64" customFormat="1" ht="14.1" customHeight="1">
      <c r="A646" s="64">
        <v>640</v>
      </c>
      <c r="B646" s="85">
        <v>130</v>
      </c>
      <c r="C646" s="93" t="s">
        <v>623</v>
      </c>
      <c r="D646" s="93" t="s">
        <v>1338</v>
      </c>
      <c r="E646" s="93" t="s">
        <v>1339</v>
      </c>
      <c r="F646" s="87" t="s">
        <v>418</v>
      </c>
      <c r="G646" s="95" t="s">
        <v>1340</v>
      </c>
      <c r="H646" s="96" t="s">
        <v>636</v>
      </c>
      <c r="I646" s="69">
        <v>4800</v>
      </c>
      <c r="J646" s="69">
        <v>4500</v>
      </c>
      <c r="K646" s="70">
        <v>4980</v>
      </c>
      <c r="L646" s="68">
        <v>4950</v>
      </c>
      <c r="M646" s="110" t="s">
        <v>629</v>
      </c>
      <c r="N646" s="110" t="s">
        <v>629</v>
      </c>
      <c r="O646" s="110" t="s">
        <v>2887</v>
      </c>
      <c r="P646" s="110" t="s">
        <v>3038</v>
      </c>
    </row>
    <row r="647" spans="1:16" s="64" customFormat="1" ht="14.1" customHeight="1">
      <c r="A647" s="64">
        <v>641</v>
      </c>
      <c r="B647" s="85"/>
      <c r="C647" s="93" t="s">
        <v>623</v>
      </c>
      <c r="D647" s="93" t="s">
        <v>1338</v>
      </c>
      <c r="E647" s="93"/>
      <c r="F647" s="87" t="s">
        <v>418</v>
      </c>
      <c r="G647" s="95" t="s">
        <v>1341</v>
      </c>
      <c r="H647" s="96" t="s">
        <v>636</v>
      </c>
      <c r="I647" s="69">
        <v>5200</v>
      </c>
      <c r="J647" s="69">
        <v>5900</v>
      </c>
      <c r="K647" s="70" t="s">
        <v>628</v>
      </c>
      <c r="L647" s="68">
        <v>5360</v>
      </c>
      <c r="M647" s="110" t="s">
        <v>629</v>
      </c>
      <c r="N647" s="110" t="s">
        <v>629</v>
      </c>
      <c r="O647" s="110" t="s">
        <v>629</v>
      </c>
      <c r="P647" s="110" t="s">
        <v>3038</v>
      </c>
    </row>
    <row r="648" spans="1:16" s="64" customFormat="1" ht="14.1" customHeight="1">
      <c r="A648" s="64">
        <v>642</v>
      </c>
      <c r="B648" s="85"/>
      <c r="C648" s="93" t="s">
        <v>623</v>
      </c>
      <c r="D648" s="93" t="s">
        <v>1338</v>
      </c>
      <c r="E648" s="93"/>
      <c r="F648" s="87" t="s">
        <v>418</v>
      </c>
      <c r="G648" s="95" t="s">
        <v>1342</v>
      </c>
      <c r="H648" s="96" t="s">
        <v>636</v>
      </c>
      <c r="I648" s="69">
        <v>6600</v>
      </c>
      <c r="J648" s="69">
        <v>7300</v>
      </c>
      <c r="K648" s="70">
        <v>6250</v>
      </c>
      <c r="L648" s="68">
        <v>6800</v>
      </c>
      <c r="M648" s="110" t="s">
        <v>629</v>
      </c>
      <c r="N648" s="110" t="s">
        <v>629</v>
      </c>
      <c r="O648" s="110" t="s">
        <v>2944</v>
      </c>
      <c r="P648" s="110" t="s">
        <v>3038</v>
      </c>
    </row>
    <row r="649" spans="1:16" s="64" customFormat="1" ht="14.1" customHeight="1">
      <c r="A649" s="64">
        <v>643</v>
      </c>
      <c r="B649" s="85">
        <v>131</v>
      </c>
      <c r="C649" s="93" t="s">
        <v>623</v>
      </c>
      <c r="D649" s="93" t="s">
        <v>353</v>
      </c>
      <c r="E649" s="93" t="s">
        <v>1343</v>
      </c>
      <c r="F649" s="87" t="s">
        <v>329</v>
      </c>
      <c r="G649" s="96"/>
      <c r="H649" s="96" t="s">
        <v>636</v>
      </c>
      <c r="I649" s="69">
        <v>10400</v>
      </c>
      <c r="J649" s="69">
        <v>10900</v>
      </c>
      <c r="K649" s="70" t="s">
        <v>628</v>
      </c>
      <c r="L649" s="68">
        <v>10750</v>
      </c>
      <c r="M649" s="110" t="s">
        <v>629</v>
      </c>
      <c r="N649" s="110" t="s">
        <v>629</v>
      </c>
      <c r="O649" s="110" t="s">
        <v>629</v>
      </c>
      <c r="P649" s="110" t="s">
        <v>3038</v>
      </c>
    </row>
    <row r="650" spans="1:16" s="64" customFormat="1" ht="14.1" customHeight="1">
      <c r="A650" s="64">
        <v>644</v>
      </c>
      <c r="B650" s="85"/>
      <c r="C650" s="93" t="s">
        <v>623</v>
      </c>
      <c r="D650" s="93" t="s">
        <v>353</v>
      </c>
      <c r="E650" s="92" t="s">
        <v>1216</v>
      </c>
      <c r="F650" s="87" t="s">
        <v>329</v>
      </c>
      <c r="G650" s="96"/>
      <c r="H650" s="96" t="s">
        <v>655</v>
      </c>
      <c r="I650" s="69">
        <v>13000</v>
      </c>
      <c r="J650" s="69" t="s">
        <v>628</v>
      </c>
      <c r="K650" s="70" t="s">
        <v>628</v>
      </c>
      <c r="L650" s="68" t="s">
        <v>628</v>
      </c>
      <c r="M650" s="110" t="s">
        <v>629</v>
      </c>
      <c r="N650" s="110" t="s">
        <v>629</v>
      </c>
      <c r="O650" s="110" t="s">
        <v>629</v>
      </c>
      <c r="P650" s="110" t="s">
        <v>629</v>
      </c>
    </row>
    <row r="651" spans="1:16" s="64" customFormat="1" ht="14.1" customHeight="1">
      <c r="A651" s="64">
        <v>645</v>
      </c>
      <c r="B651" s="85"/>
      <c r="C651" s="93" t="s">
        <v>623</v>
      </c>
      <c r="D651" s="93" t="s">
        <v>353</v>
      </c>
      <c r="E651" s="92" t="s">
        <v>1216</v>
      </c>
      <c r="F651" s="87" t="s">
        <v>301</v>
      </c>
      <c r="G651" s="96"/>
      <c r="H651" s="96" t="s">
        <v>655</v>
      </c>
      <c r="I651" s="69">
        <v>2450</v>
      </c>
      <c r="J651" s="69" t="s">
        <v>628</v>
      </c>
      <c r="K651" s="70" t="s">
        <v>628</v>
      </c>
      <c r="L651" s="68" t="s">
        <v>628</v>
      </c>
      <c r="M651" s="110" t="s">
        <v>629</v>
      </c>
      <c r="N651" s="110" t="s">
        <v>629</v>
      </c>
      <c r="O651" s="110" t="s">
        <v>629</v>
      </c>
      <c r="P651" s="110" t="s">
        <v>629</v>
      </c>
    </row>
    <row r="652" spans="1:16" s="64" customFormat="1" ht="14.1" customHeight="1">
      <c r="A652" s="64">
        <v>646</v>
      </c>
      <c r="B652" s="85"/>
      <c r="C652" s="93" t="s">
        <v>623</v>
      </c>
      <c r="D652" s="93" t="s">
        <v>353</v>
      </c>
      <c r="E652" s="93" t="s">
        <v>1343</v>
      </c>
      <c r="F652" s="87" t="s">
        <v>354</v>
      </c>
      <c r="G652" s="96"/>
      <c r="H652" s="96" t="s">
        <v>636</v>
      </c>
      <c r="I652" s="69" t="s">
        <v>628</v>
      </c>
      <c r="J652" s="69" t="s">
        <v>628</v>
      </c>
      <c r="K652" s="70">
        <v>2680</v>
      </c>
      <c r="L652" s="68">
        <v>2990</v>
      </c>
      <c r="M652" s="110" t="s">
        <v>629</v>
      </c>
      <c r="N652" s="110" t="s">
        <v>629</v>
      </c>
      <c r="O652" s="110" t="s">
        <v>4004</v>
      </c>
      <c r="P652" s="110" t="s">
        <v>3512</v>
      </c>
    </row>
    <row r="653" spans="1:16" s="64" customFormat="1" ht="14.1" customHeight="1">
      <c r="A653" s="64">
        <v>647</v>
      </c>
      <c r="B653" s="85">
        <v>132</v>
      </c>
      <c r="C653" s="93" t="s">
        <v>623</v>
      </c>
      <c r="D653" s="93" t="s">
        <v>355</v>
      </c>
      <c r="E653" s="93" t="s">
        <v>356</v>
      </c>
      <c r="F653" s="87" t="s">
        <v>306</v>
      </c>
      <c r="G653" s="96"/>
      <c r="H653" s="96" t="s">
        <v>636</v>
      </c>
      <c r="I653" s="69">
        <v>4350</v>
      </c>
      <c r="J653" s="69" t="s">
        <v>628</v>
      </c>
      <c r="K653" s="70">
        <v>4800</v>
      </c>
      <c r="L653" s="68">
        <v>4150</v>
      </c>
      <c r="M653" s="110" t="s">
        <v>629</v>
      </c>
      <c r="N653" s="110" t="s">
        <v>629</v>
      </c>
      <c r="O653" s="110" t="s">
        <v>3261</v>
      </c>
      <c r="P653" s="110" t="s">
        <v>3038</v>
      </c>
    </row>
    <row r="654" spans="1:16" s="64" customFormat="1" ht="14.1" customHeight="1">
      <c r="A654" s="64">
        <v>648</v>
      </c>
      <c r="B654" s="85"/>
      <c r="C654" s="93" t="s">
        <v>623</v>
      </c>
      <c r="D654" s="93" t="s">
        <v>355</v>
      </c>
      <c r="E654" s="93"/>
      <c r="F654" s="87" t="s">
        <v>306</v>
      </c>
      <c r="G654" s="96"/>
      <c r="H654" s="96" t="s">
        <v>655</v>
      </c>
      <c r="I654" s="69">
        <v>3680</v>
      </c>
      <c r="J654" s="69" t="s">
        <v>628</v>
      </c>
      <c r="K654" s="70" t="s">
        <v>628</v>
      </c>
      <c r="L654" s="68">
        <v>3350</v>
      </c>
      <c r="M654" s="110" t="s">
        <v>629</v>
      </c>
      <c r="N654" s="110" t="s">
        <v>629</v>
      </c>
      <c r="O654" s="110" t="s">
        <v>629</v>
      </c>
      <c r="P654" s="110" t="s">
        <v>3038</v>
      </c>
    </row>
    <row r="655" spans="1:16" s="64" customFormat="1" ht="14.1" customHeight="1">
      <c r="A655" s="64">
        <v>649</v>
      </c>
      <c r="B655" s="85"/>
      <c r="C655" s="93" t="s">
        <v>623</v>
      </c>
      <c r="D655" s="93" t="s">
        <v>355</v>
      </c>
      <c r="E655" s="93" t="s">
        <v>356</v>
      </c>
      <c r="F655" s="87" t="s">
        <v>301</v>
      </c>
      <c r="G655" s="96"/>
      <c r="H655" s="96" t="s">
        <v>636</v>
      </c>
      <c r="I655" s="69">
        <v>1090</v>
      </c>
      <c r="J655" s="69">
        <v>1450</v>
      </c>
      <c r="K655" s="70">
        <v>1090</v>
      </c>
      <c r="L655" s="68">
        <v>1300</v>
      </c>
      <c r="M655" s="110" t="s">
        <v>629</v>
      </c>
      <c r="N655" s="110" t="s">
        <v>629</v>
      </c>
      <c r="O655" s="110" t="s">
        <v>4005</v>
      </c>
      <c r="P655" s="110" t="s">
        <v>629</v>
      </c>
    </row>
    <row r="656" spans="1:16" s="64" customFormat="1" ht="14.1" customHeight="1">
      <c r="A656" s="64">
        <v>650</v>
      </c>
      <c r="B656" s="85"/>
      <c r="C656" s="93" t="s">
        <v>623</v>
      </c>
      <c r="D656" s="93" t="s">
        <v>355</v>
      </c>
      <c r="E656" s="93"/>
      <c r="F656" s="87" t="s">
        <v>301</v>
      </c>
      <c r="G656" s="96" t="s">
        <v>1344</v>
      </c>
      <c r="H656" s="96" t="s">
        <v>655</v>
      </c>
      <c r="I656" s="69" t="s">
        <v>628</v>
      </c>
      <c r="J656" s="69" t="s">
        <v>628</v>
      </c>
      <c r="K656" s="70" t="s">
        <v>628</v>
      </c>
      <c r="L656" s="68">
        <v>1310</v>
      </c>
      <c r="M656" s="110" t="s">
        <v>629</v>
      </c>
      <c r="N656" s="110" t="s">
        <v>629</v>
      </c>
      <c r="O656" s="110" t="s">
        <v>629</v>
      </c>
      <c r="P656" s="110" t="s">
        <v>629</v>
      </c>
    </row>
    <row r="657" spans="1:16" s="64" customFormat="1" ht="14.1" customHeight="1">
      <c r="A657" s="64">
        <v>651</v>
      </c>
      <c r="B657" s="85"/>
      <c r="C657" s="93" t="s">
        <v>623</v>
      </c>
      <c r="D657" s="93" t="s">
        <v>355</v>
      </c>
      <c r="E657" s="93" t="s">
        <v>356</v>
      </c>
      <c r="F657" s="87" t="s">
        <v>133</v>
      </c>
      <c r="G657" s="96" t="s">
        <v>1345</v>
      </c>
      <c r="H657" s="96" t="s">
        <v>636</v>
      </c>
      <c r="I657" s="69">
        <v>3500</v>
      </c>
      <c r="J657" s="69">
        <v>3950</v>
      </c>
      <c r="K657" s="70" t="s">
        <v>628</v>
      </c>
      <c r="L657" s="68">
        <v>3660</v>
      </c>
      <c r="M657" s="110" t="s">
        <v>629</v>
      </c>
      <c r="N657" s="110" t="s">
        <v>629</v>
      </c>
      <c r="O657" s="110" t="s">
        <v>629</v>
      </c>
      <c r="P657" s="110" t="s">
        <v>3038</v>
      </c>
    </row>
    <row r="658" spans="1:16" s="64" customFormat="1" ht="14.1" customHeight="1">
      <c r="A658" s="64">
        <v>652</v>
      </c>
      <c r="B658" s="85"/>
      <c r="C658" s="93" t="s">
        <v>623</v>
      </c>
      <c r="D658" s="93" t="s">
        <v>355</v>
      </c>
      <c r="E658" s="93" t="s">
        <v>357</v>
      </c>
      <c r="F658" s="87" t="s">
        <v>166</v>
      </c>
      <c r="G658" s="96" t="s">
        <v>358</v>
      </c>
      <c r="H658" s="96" t="s">
        <v>655</v>
      </c>
      <c r="I658" s="69" t="s">
        <v>628</v>
      </c>
      <c r="J658" s="69" t="s">
        <v>628</v>
      </c>
      <c r="K658" s="70">
        <v>5400</v>
      </c>
      <c r="L658" s="68">
        <v>5400</v>
      </c>
      <c r="M658" s="110" t="s">
        <v>629</v>
      </c>
      <c r="N658" s="110" t="s">
        <v>629</v>
      </c>
      <c r="O658" s="110" t="s">
        <v>3412</v>
      </c>
      <c r="P658" s="110" t="s">
        <v>629</v>
      </c>
    </row>
    <row r="659" spans="1:16" s="64" customFormat="1" ht="14.1" customHeight="1">
      <c r="A659" s="64">
        <v>653</v>
      </c>
      <c r="B659" s="85"/>
      <c r="C659" s="93" t="s">
        <v>623</v>
      </c>
      <c r="D659" s="93" t="s">
        <v>355</v>
      </c>
      <c r="E659" s="93" t="s">
        <v>356</v>
      </c>
      <c r="F659" s="87" t="s">
        <v>116</v>
      </c>
      <c r="G659" s="96"/>
      <c r="H659" s="96" t="s">
        <v>636</v>
      </c>
      <c r="I659" s="69">
        <v>1680</v>
      </c>
      <c r="J659" s="69">
        <v>1600</v>
      </c>
      <c r="K659" s="70">
        <v>1650</v>
      </c>
      <c r="L659" s="68">
        <v>2050</v>
      </c>
      <c r="M659" s="110" t="s">
        <v>629</v>
      </c>
      <c r="N659" s="110" t="s">
        <v>3728</v>
      </c>
      <c r="O659" s="110" t="s">
        <v>3336</v>
      </c>
      <c r="P659" s="110" t="s">
        <v>629</v>
      </c>
    </row>
    <row r="660" spans="1:16" s="64" customFormat="1" ht="14.1" customHeight="1">
      <c r="A660" s="64">
        <v>654</v>
      </c>
      <c r="B660" s="85"/>
      <c r="C660" s="93" t="s">
        <v>623</v>
      </c>
      <c r="D660" s="93" t="s">
        <v>355</v>
      </c>
      <c r="E660" s="93"/>
      <c r="F660" s="87" t="s">
        <v>116</v>
      </c>
      <c r="G660" s="96" t="s">
        <v>1344</v>
      </c>
      <c r="H660" s="96" t="s">
        <v>655</v>
      </c>
      <c r="I660" s="69">
        <v>1800</v>
      </c>
      <c r="J660" s="69" t="s">
        <v>628</v>
      </c>
      <c r="K660" s="70">
        <v>2000</v>
      </c>
      <c r="L660" s="68">
        <v>2000</v>
      </c>
      <c r="M660" s="110" t="s">
        <v>629</v>
      </c>
      <c r="N660" s="110" t="s">
        <v>629</v>
      </c>
      <c r="O660" s="110" t="s">
        <v>2945</v>
      </c>
      <c r="P660" s="110" t="s">
        <v>629</v>
      </c>
    </row>
    <row r="661" spans="1:16" s="64" customFormat="1" ht="14.1" customHeight="1">
      <c r="A661" s="64">
        <v>655</v>
      </c>
      <c r="B661" s="85"/>
      <c r="C661" s="93" t="s">
        <v>623</v>
      </c>
      <c r="D661" s="93" t="s">
        <v>355</v>
      </c>
      <c r="E661" s="93" t="s">
        <v>357</v>
      </c>
      <c r="F661" s="87" t="s">
        <v>139</v>
      </c>
      <c r="G661" s="96" t="s">
        <v>358</v>
      </c>
      <c r="H661" s="96" t="s">
        <v>655</v>
      </c>
      <c r="I661" s="69" t="s">
        <v>628</v>
      </c>
      <c r="J661" s="69" t="s">
        <v>628</v>
      </c>
      <c r="K661" s="70">
        <v>7300</v>
      </c>
      <c r="L661" s="68">
        <v>7300</v>
      </c>
      <c r="M661" s="110" t="s">
        <v>629</v>
      </c>
      <c r="N661" s="110" t="s">
        <v>629</v>
      </c>
      <c r="O661" s="110" t="s">
        <v>3413</v>
      </c>
      <c r="P661" s="110" t="s">
        <v>629</v>
      </c>
    </row>
    <row r="662" spans="1:16" s="64" customFormat="1" ht="14.1" customHeight="1">
      <c r="A662" s="64">
        <v>656</v>
      </c>
      <c r="B662" s="85"/>
      <c r="C662" s="93" t="s">
        <v>623</v>
      </c>
      <c r="D662" s="93" t="s">
        <v>355</v>
      </c>
      <c r="E662" s="93" t="s">
        <v>356</v>
      </c>
      <c r="F662" s="87" t="s">
        <v>167</v>
      </c>
      <c r="G662" s="96"/>
      <c r="H662" s="96" t="s">
        <v>636</v>
      </c>
      <c r="I662" s="69">
        <v>2460</v>
      </c>
      <c r="J662" s="69">
        <v>2750</v>
      </c>
      <c r="K662" s="70">
        <v>3000</v>
      </c>
      <c r="L662" s="68">
        <v>3000</v>
      </c>
      <c r="M662" s="110" t="s">
        <v>629</v>
      </c>
      <c r="N662" s="110" t="s">
        <v>629</v>
      </c>
      <c r="O662" s="110" t="s">
        <v>4006</v>
      </c>
      <c r="P662" s="110" t="s">
        <v>629</v>
      </c>
    </row>
    <row r="663" spans="1:16" s="64" customFormat="1" ht="14.1" customHeight="1">
      <c r="A663" s="64">
        <v>657</v>
      </c>
      <c r="B663" s="85"/>
      <c r="C663" s="93" t="s">
        <v>623</v>
      </c>
      <c r="D663" s="93" t="s">
        <v>355</v>
      </c>
      <c r="E663" s="93" t="s">
        <v>356</v>
      </c>
      <c r="F663" s="87" t="s">
        <v>1346</v>
      </c>
      <c r="G663" s="96"/>
      <c r="H663" s="96" t="s">
        <v>636</v>
      </c>
      <c r="I663" s="69" t="s">
        <v>628</v>
      </c>
      <c r="J663" s="69" t="s">
        <v>628</v>
      </c>
      <c r="K663" s="70" t="s">
        <v>628</v>
      </c>
      <c r="L663" s="68" t="s">
        <v>628</v>
      </c>
      <c r="M663" s="110" t="s">
        <v>629</v>
      </c>
      <c r="N663" s="110" t="s">
        <v>629</v>
      </c>
      <c r="O663" s="110" t="s">
        <v>629</v>
      </c>
      <c r="P663" s="110" t="s">
        <v>629</v>
      </c>
    </row>
    <row r="664" spans="1:16" s="64" customFormat="1" ht="14.1" customHeight="1">
      <c r="A664" s="64">
        <v>658</v>
      </c>
      <c r="B664" s="85"/>
      <c r="C664" s="93" t="s">
        <v>623</v>
      </c>
      <c r="D664" s="93" t="s">
        <v>355</v>
      </c>
      <c r="E664" s="93" t="s">
        <v>356</v>
      </c>
      <c r="F664" s="87" t="s">
        <v>418</v>
      </c>
      <c r="G664" s="96"/>
      <c r="H664" s="96" t="s">
        <v>636</v>
      </c>
      <c r="I664" s="69">
        <v>2450</v>
      </c>
      <c r="J664" s="69">
        <v>3300</v>
      </c>
      <c r="K664" s="70" t="s">
        <v>628</v>
      </c>
      <c r="L664" s="68">
        <v>3650</v>
      </c>
      <c r="M664" s="110" t="s">
        <v>3728</v>
      </c>
      <c r="N664" s="110" t="s">
        <v>629</v>
      </c>
      <c r="O664" s="110" t="s">
        <v>629</v>
      </c>
      <c r="P664" s="110" t="s">
        <v>629</v>
      </c>
    </row>
    <row r="665" spans="1:16" s="64" customFormat="1" ht="14.1" customHeight="1">
      <c r="A665" s="64">
        <v>659</v>
      </c>
      <c r="B665" s="85">
        <v>133</v>
      </c>
      <c r="C665" s="93" t="s">
        <v>623</v>
      </c>
      <c r="D665" s="93" t="s">
        <v>359</v>
      </c>
      <c r="E665" s="93" t="s">
        <v>1347</v>
      </c>
      <c r="F665" s="87" t="s">
        <v>1348</v>
      </c>
      <c r="G665" s="96" t="s">
        <v>360</v>
      </c>
      <c r="H665" s="96" t="s">
        <v>1349</v>
      </c>
      <c r="I665" s="69">
        <v>6500</v>
      </c>
      <c r="J665" s="69" t="s">
        <v>628</v>
      </c>
      <c r="K665" s="70" t="s">
        <v>628</v>
      </c>
      <c r="L665" s="68">
        <v>7490</v>
      </c>
      <c r="M665" s="110" t="s">
        <v>629</v>
      </c>
      <c r="N665" s="110" t="s">
        <v>629</v>
      </c>
      <c r="O665" s="110" t="s">
        <v>629</v>
      </c>
      <c r="P665" s="110" t="s">
        <v>3038</v>
      </c>
    </row>
    <row r="666" spans="1:16" s="64" customFormat="1" ht="14.1" customHeight="1">
      <c r="A666" s="64">
        <v>660</v>
      </c>
      <c r="B666" s="85"/>
      <c r="C666" s="93" t="s">
        <v>623</v>
      </c>
      <c r="D666" s="93" t="s">
        <v>359</v>
      </c>
      <c r="E666" s="93" t="s">
        <v>1350</v>
      </c>
      <c r="F666" s="87" t="s">
        <v>1348</v>
      </c>
      <c r="G666" s="96" t="s">
        <v>360</v>
      </c>
      <c r="H666" s="96" t="s">
        <v>1349</v>
      </c>
      <c r="I666" s="69" t="s">
        <v>628</v>
      </c>
      <c r="J666" s="69" t="s">
        <v>628</v>
      </c>
      <c r="K666" s="70" t="s">
        <v>628</v>
      </c>
      <c r="L666" s="68">
        <v>7490</v>
      </c>
      <c r="M666" s="110" t="s">
        <v>629</v>
      </c>
      <c r="N666" s="110" t="s">
        <v>629</v>
      </c>
      <c r="O666" s="110" t="s">
        <v>629</v>
      </c>
      <c r="P666" s="110" t="s">
        <v>3513</v>
      </c>
    </row>
    <row r="667" spans="1:16" s="64" customFormat="1" ht="14.1" customHeight="1">
      <c r="A667" s="64">
        <v>661</v>
      </c>
      <c r="B667" s="85"/>
      <c r="C667" s="93" t="s">
        <v>623</v>
      </c>
      <c r="D667" s="93" t="s">
        <v>359</v>
      </c>
      <c r="E667" s="93" t="s">
        <v>1347</v>
      </c>
      <c r="F667" s="87" t="s">
        <v>133</v>
      </c>
      <c r="G667" s="96" t="s">
        <v>1351</v>
      </c>
      <c r="H667" s="96" t="s">
        <v>636</v>
      </c>
      <c r="I667" s="69">
        <v>9400</v>
      </c>
      <c r="J667" s="69" t="s">
        <v>628</v>
      </c>
      <c r="K667" s="70" t="s">
        <v>628</v>
      </c>
      <c r="L667" s="68" t="s">
        <v>628</v>
      </c>
      <c r="M667" s="110" t="s">
        <v>629</v>
      </c>
      <c r="N667" s="110" t="s">
        <v>629</v>
      </c>
      <c r="O667" s="110" t="s">
        <v>629</v>
      </c>
      <c r="P667" s="110" t="s">
        <v>629</v>
      </c>
    </row>
    <row r="668" spans="1:16" s="64" customFormat="1" ht="14.1" customHeight="1">
      <c r="A668" s="64">
        <v>662</v>
      </c>
      <c r="B668" s="85">
        <v>134</v>
      </c>
      <c r="C668" s="93" t="s">
        <v>623</v>
      </c>
      <c r="D668" s="93" t="s">
        <v>1352</v>
      </c>
      <c r="E668" s="93" t="s">
        <v>1347</v>
      </c>
      <c r="F668" s="87" t="s">
        <v>361</v>
      </c>
      <c r="G668" s="96"/>
      <c r="H668" s="96" t="s">
        <v>1349</v>
      </c>
      <c r="I668" s="69">
        <v>8300</v>
      </c>
      <c r="J668" s="69" t="s">
        <v>628</v>
      </c>
      <c r="K668" s="70" t="s">
        <v>628</v>
      </c>
      <c r="L668" s="68">
        <v>8500</v>
      </c>
      <c r="M668" s="110" t="s">
        <v>629</v>
      </c>
      <c r="N668" s="110" t="s">
        <v>629</v>
      </c>
      <c r="O668" s="110" t="s">
        <v>629</v>
      </c>
      <c r="P668" s="110" t="s">
        <v>3038</v>
      </c>
    </row>
    <row r="669" spans="1:16" s="64" customFormat="1" ht="14.1" customHeight="1">
      <c r="A669" s="64">
        <v>663</v>
      </c>
      <c r="B669" s="85"/>
      <c r="C669" s="93" t="s">
        <v>623</v>
      </c>
      <c r="D669" s="93" t="s">
        <v>1352</v>
      </c>
      <c r="E669" s="93" t="s">
        <v>1353</v>
      </c>
      <c r="F669" s="87" t="s">
        <v>181</v>
      </c>
      <c r="G669" s="95"/>
      <c r="H669" s="96" t="s">
        <v>1349</v>
      </c>
      <c r="I669" s="69" t="s">
        <v>628</v>
      </c>
      <c r="J669" s="69" t="s">
        <v>628</v>
      </c>
      <c r="K669" s="70" t="s">
        <v>628</v>
      </c>
      <c r="L669" s="68" t="s">
        <v>628</v>
      </c>
      <c r="M669" s="110" t="s">
        <v>629</v>
      </c>
      <c r="N669" s="110" t="s">
        <v>629</v>
      </c>
      <c r="O669" s="110" t="s">
        <v>629</v>
      </c>
      <c r="P669" s="110" t="s">
        <v>629</v>
      </c>
    </row>
    <row r="670" spans="1:16" s="64" customFormat="1" ht="14.1" customHeight="1">
      <c r="A670" s="64">
        <v>664</v>
      </c>
      <c r="B670" s="85">
        <v>135</v>
      </c>
      <c r="C670" s="93" t="s">
        <v>623</v>
      </c>
      <c r="D670" s="93" t="s">
        <v>1354</v>
      </c>
      <c r="E670" s="93" t="s">
        <v>1355</v>
      </c>
      <c r="F670" s="87" t="s">
        <v>1356</v>
      </c>
      <c r="G670" s="96" t="s">
        <v>1354</v>
      </c>
      <c r="H670" s="96" t="s">
        <v>1349</v>
      </c>
      <c r="I670" s="69">
        <v>7500</v>
      </c>
      <c r="J670" s="69" t="s">
        <v>628</v>
      </c>
      <c r="K670" s="70" t="s">
        <v>628</v>
      </c>
      <c r="L670" s="68">
        <v>7000</v>
      </c>
      <c r="M670" s="110" t="s">
        <v>629</v>
      </c>
      <c r="N670" s="110" t="s">
        <v>629</v>
      </c>
      <c r="O670" s="110" t="s">
        <v>629</v>
      </c>
      <c r="P670" s="110" t="s">
        <v>3038</v>
      </c>
    </row>
    <row r="671" spans="1:16" s="64" customFormat="1" ht="14.1" customHeight="1">
      <c r="A671" s="64">
        <v>665</v>
      </c>
      <c r="B671" s="85">
        <v>136</v>
      </c>
      <c r="C671" s="93" t="s">
        <v>623</v>
      </c>
      <c r="D671" s="93" t="s">
        <v>1357</v>
      </c>
      <c r="E671" s="93"/>
      <c r="F671" s="87" t="s">
        <v>1358</v>
      </c>
      <c r="G671" s="96"/>
      <c r="H671" s="96" t="s">
        <v>636</v>
      </c>
      <c r="I671" s="69" t="s">
        <v>628</v>
      </c>
      <c r="J671" s="69">
        <v>1600</v>
      </c>
      <c r="K671" s="70">
        <v>1540</v>
      </c>
      <c r="L671" s="68">
        <v>1520</v>
      </c>
      <c r="M671" s="110" t="s">
        <v>629</v>
      </c>
      <c r="N671" s="110" t="s">
        <v>629</v>
      </c>
      <c r="O671" s="110" t="s">
        <v>3555</v>
      </c>
      <c r="P671" s="110" t="s">
        <v>629</v>
      </c>
    </row>
    <row r="672" spans="1:16" s="64" customFormat="1" ht="14.1" customHeight="1">
      <c r="A672" s="64">
        <v>666</v>
      </c>
      <c r="B672" s="85"/>
      <c r="C672" s="93" t="s">
        <v>623</v>
      </c>
      <c r="D672" s="93" t="s">
        <v>1357</v>
      </c>
      <c r="E672" s="93"/>
      <c r="F672" s="87" t="s">
        <v>306</v>
      </c>
      <c r="G672" s="96"/>
      <c r="H672" s="96" t="s">
        <v>655</v>
      </c>
      <c r="I672" s="69">
        <v>12700</v>
      </c>
      <c r="J672" s="69" t="s">
        <v>628</v>
      </c>
      <c r="K672" s="70" t="s">
        <v>628</v>
      </c>
      <c r="L672" s="68" t="s">
        <v>628</v>
      </c>
      <c r="M672" s="110" t="s">
        <v>629</v>
      </c>
      <c r="N672" s="110" t="s">
        <v>629</v>
      </c>
      <c r="O672" s="110" t="s">
        <v>629</v>
      </c>
      <c r="P672" s="110" t="s">
        <v>629</v>
      </c>
    </row>
    <row r="673" spans="1:16" s="64" customFormat="1" ht="14.1" customHeight="1">
      <c r="A673" s="64">
        <v>667</v>
      </c>
      <c r="B673" s="85"/>
      <c r="C673" s="93" t="s">
        <v>623</v>
      </c>
      <c r="D673" s="93" t="s">
        <v>1357</v>
      </c>
      <c r="E673" s="93"/>
      <c r="F673" s="87" t="s">
        <v>133</v>
      </c>
      <c r="G673" s="96"/>
      <c r="H673" s="96" t="s">
        <v>636</v>
      </c>
      <c r="I673" s="69">
        <v>9800</v>
      </c>
      <c r="J673" s="69" t="s">
        <v>628</v>
      </c>
      <c r="K673" s="70" t="s">
        <v>628</v>
      </c>
      <c r="L673" s="68">
        <v>10350</v>
      </c>
      <c r="M673" s="110" t="s">
        <v>3691</v>
      </c>
      <c r="N673" s="110" t="s">
        <v>629</v>
      </c>
      <c r="O673" s="110" t="s">
        <v>629</v>
      </c>
      <c r="P673" s="110" t="s">
        <v>3038</v>
      </c>
    </row>
    <row r="674" spans="1:16" s="64" customFormat="1" ht="14.1" customHeight="1">
      <c r="A674" s="64">
        <v>668</v>
      </c>
      <c r="B674" s="85">
        <v>137</v>
      </c>
      <c r="C674" s="93" t="s">
        <v>623</v>
      </c>
      <c r="D674" s="93" t="s">
        <v>362</v>
      </c>
      <c r="E674" s="93" t="s">
        <v>1359</v>
      </c>
      <c r="F674" s="87" t="s">
        <v>418</v>
      </c>
      <c r="G674" s="96" t="s">
        <v>363</v>
      </c>
      <c r="H674" s="96" t="s">
        <v>636</v>
      </c>
      <c r="I674" s="69">
        <v>5000</v>
      </c>
      <c r="J674" s="69">
        <v>4900</v>
      </c>
      <c r="K674" s="70">
        <v>4750</v>
      </c>
      <c r="L674" s="68">
        <v>5120</v>
      </c>
      <c r="M674" s="110" t="s">
        <v>629</v>
      </c>
      <c r="N674" s="110" t="s">
        <v>629</v>
      </c>
      <c r="O674" s="110" t="s">
        <v>2946</v>
      </c>
      <c r="P674" s="110" t="s">
        <v>3038</v>
      </c>
    </row>
    <row r="675" spans="1:16" s="64" customFormat="1" ht="14.1" customHeight="1">
      <c r="A675" s="64">
        <v>669</v>
      </c>
      <c r="B675" s="85">
        <v>138</v>
      </c>
      <c r="C675" s="93" t="s">
        <v>623</v>
      </c>
      <c r="D675" s="93" t="s">
        <v>365</v>
      </c>
      <c r="E675" s="93" t="s">
        <v>1360</v>
      </c>
      <c r="F675" s="87" t="s">
        <v>364</v>
      </c>
      <c r="G675" s="96" t="s">
        <v>1361</v>
      </c>
      <c r="H675" s="96" t="s">
        <v>636</v>
      </c>
      <c r="I675" s="69">
        <v>5900</v>
      </c>
      <c r="J675" s="69" t="s">
        <v>628</v>
      </c>
      <c r="K675" s="70">
        <v>6550</v>
      </c>
      <c r="L675" s="68">
        <v>6550</v>
      </c>
      <c r="M675" s="110" t="s">
        <v>629</v>
      </c>
      <c r="N675" s="110" t="s">
        <v>629</v>
      </c>
      <c r="O675" s="110" t="s">
        <v>2947</v>
      </c>
      <c r="P675" s="110" t="s">
        <v>629</v>
      </c>
    </row>
    <row r="676" spans="1:16" s="64" customFormat="1" ht="14.1" customHeight="1">
      <c r="A676" s="64">
        <v>670</v>
      </c>
      <c r="B676" s="85"/>
      <c r="C676" s="93" t="s">
        <v>623</v>
      </c>
      <c r="D676" s="93" t="s">
        <v>365</v>
      </c>
      <c r="E676" s="93" t="s">
        <v>1360</v>
      </c>
      <c r="F676" s="87" t="s">
        <v>366</v>
      </c>
      <c r="G676" s="96" t="s">
        <v>1361</v>
      </c>
      <c r="H676" s="96" t="s">
        <v>636</v>
      </c>
      <c r="I676" s="69">
        <v>10800</v>
      </c>
      <c r="J676" s="69" t="s">
        <v>628</v>
      </c>
      <c r="K676" s="70">
        <v>7980</v>
      </c>
      <c r="L676" s="68">
        <v>11900</v>
      </c>
      <c r="M676" s="110" t="s">
        <v>629</v>
      </c>
      <c r="N676" s="110" t="s">
        <v>629</v>
      </c>
      <c r="O676" s="110" t="s">
        <v>2948</v>
      </c>
      <c r="P676" s="110" t="s">
        <v>629</v>
      </c>
    </row>
    <row r="677" spans="1:16" s="64" customFormat="1" ht="14.1" customHeight="1">
      <c r="A677" s="64">
        <v>671</v>
      </c>
      <c r="B677" s="85">
        <v>139</v>
      </c>
      <c r="C677" s="93" t="s">
        <v>623</v>
      </c>
      <c r="D677" s="93" t="s">
        <v>1362</v>
      </c>
      <c r="E677" s="93" t="s">
        <v>801</v>
      </c>
      <c r="F677" s="87" t="s">
        <v>299</v>
      </c>
      <c r="G677" s="96" t="s">
        <v>367</v>
      </c>
      <c r="H677" s="96" t="s">
        <v>682</v>
      </c>
      <c r="I677" s="69" t="s">
        <v>628</v>
      </c>
      <c r="J677" s="69">
        <v>1500</v>
      </c>
      <c r="K677" s="70">
        <v>2500</v>
      </c>
      <c r="L677" s="68" t="s">
        <v>628</v>
      </c>
      <c r="M677" s="110" t="s">
        <v>629</v>
      </c>
      <c r="N677" s="110" t="s">
        <v>3729</v>
      </c>
      <c r="O677" s="110" t="s">
        <v>2949</v>
      </c>
      <c r="P677" s="110" t="s">
        <v>629</v>
      </c>
    </row>
    <row r="678" spans="1:16" s="64" customFormat="1" ht="14.1" customHeight="1">
      <c r="A678" s="64">
        <v>672</v>
      </c>
      <c r="B678" s="85"/>
      <c r="C678" s="93" t="s">
        <v>623</v>
      </c>
      <c r="D678" s="93" t="s">
        <v>1362</v>
      </c>
      <c r="E678" s="93" t="s">
        <v>1363</v>
      </c>
      <c r="F678" s="87" t="s">
        <v>299</v>
      </c>
      <c r="G678" s="96" t="s">
        <v>368</v>
      </c>
      <c r="H678" s="96" t="s">
        <v>1349</v>
      </c>
      <c r="I678" s="69">
        <v>3450</v>
      </c>
      <c r="J678" s="69" t="s">
        <v>628</v>
      </c>
      <c r="K678" s="70" t="s">
        <v>628</v>
      </c>
      <c r="L678" s="68">
        <v>6200</v>
      </c>
      <c r="M678" s="110" t="s">
        <v>3692</v>
      </c>
      <c r="N678" s="110" t="s">
        <v>629</v>
      </c>
      <c r="O678" s="110" t="s">
        <v>629</v>
      </c>
      <c r="P678" s="110" t="s">
        <v>3038</v>
      </c>
    </row>
    <row r="679" spans="1:16" s="64" customFormat="1" ht="14.1" customHeight="1">
      <c r="A679" s="64">
        <v>673</v>
      </c>
      <c r="B679" s="85"/>
      <c r="C679" s="93" t="s">
        <v>623</v>
      </c>
      <c r="D679" s="93" t="s">
        <v>1362</v>
      </c>
      <c r="E679" s="93" t="s">
        <v>1364</v>
      </c>
      <c r="F679" s="87" t="s">
        <v>1159</v>
      </c>
      <c r="G679" s="96" t="s">
        <v>1365</v>
      </c>
      <c r="H679" s="96" t="s">
        <v>1366</v>
      </c>
      <c r="I679" s="69">
        <v>6200</v>
      </c>
      <c r="J679" s="69" t="s">
        <v>628</v>
      </c>
      <c r="K679" s="70" t="s">
        <v>628</v>
      </c>
      <c r="L679" s="68" t="s">
        <v>628</v>
      </c>
      <c r="M679" s="110" t="s">
        <v>3693</v>
      </c>
      <c r="N679" s="110" t="s">
        <v>629</v>
      </c>
      <c r="O679" s="110" t="s">
        <v>629</v>
      </c>
      <c r="P679" s="110" t="s">
        <v>629</v>
      </c>
    </row>
    <row r="680" spans="1:16" s="64" customFormat="1" ht="14.1" customHeight="1">
      <c r="A680" s="64">
        <v>674</v>
      </c>
      <c r="B680" s="86"/>
      <c r="C680" s="93" t="s">
        <v>623</v>
      </c>
      <c r="D680" s="93" t="s">
        <v>1362</v>
      </c>
      <c r="E680" s="92"/>
      <c r="F680" s="88" t="s">
        <v>364</v>
      </c>
      <c r="G680" s="95" t="s">
        <v>1367</v>
      </c>
      <c r="H680" s="95" t="s">
        <v>128</v>
      </c>
      <c r="I680" s="69">
        <v>6450</v>
      </c>
      <c r="J680" s="69" t="s">
        <v>628</v>
      </c>
      <c r="K680" s="70" t="s">
        <v>628</v>
      </c>
      <c r="L680" s="68">
        <v>4070</v>
      </c>
      <c r="M680" s="110" t="s">
        <v>629</v>
      </c>
      <c r="N680" s="110" t="s">
        <v>629</v>
      </c>
      <c r="O680" s="110" t="s">
        <v>629</v>
      </c>
      <c r="P680" s="110" t="s">
        <v>4447</v>
      </c>
    </row>
    <row r="681" spans="1:16" s="64" customFormat="1" ht="14.1" customHeight="1">
      <c r="A681" s="64">
        <v>675</v>
      </c>
      <c r="B681" s="85"/>
      <c r="C681" s="93" t="s">
        <v>623</v>
      </c>
      <c r="D681" s="93" t="s">
        <v>1362</v>
      </c>
      <c r="E681" s="92"/>
      <c r="F681" s="87" t="s">
        <v>364</v>
      </c>
      <c r="G681" s="96" t="s">
        <v>1368</v>
      </c>
      <c r="H681" s="96" t="s">
        <v>1369</v>
      </c>
      <c r="I681" s="69">
        <v>4700</v>
      </c>
      <c r="J681" s="69" t="s">
        <v>628</v>
      </c>
      <c r="K681" s="70" t="s">
        <v>628</v>
      </c>
      <c r="L681" s="68">
        <v>5500</v>
      </c>
      <c r="M681" s="110" t="s">
        <v>3694</v>
      </c>
      <c r="N681" s="110" t="s">
        <v>629</v>
      </c>
      <c r="O681" s="110" t="s">
        <v>629</v>
      </c>
      <c r="P681" s="110" t="s">
        <v>3038</v>
      </c>
    </row>
    <row r="682" spans="1:16" s="64" customFormat="1" ht="14.1" customHeight="1">
      <c r="A682" s="64">
        <v>676</v>
      </c>
      <c r="B682" s="85"/>
      <c r="C682" s="93" t="s">
        <v>623</v>
      </c>
      <c r="D682" s="93" t="s">
        <v>1362</v>
      </c>
      <c r="E682" s="92"/>
      <c r="F682" s="87" t="s">
        <v>275</v>
      </c>
      <c r="G682" s="95" t="s">
        <v>1370</v>
      </c>
      <c r="H682" s="95" t="s">
        <v>1369</v>
      </c>
      <c r="I682" s="69">
        <v>6880</v>
      </c>
      <c r="J682" s="69" t="s">
        <v>628</v>
      </c>
      <c r="K682" s="70" t="s">
        <v>628</v>
      </c>
      <c r="L682" s="68" t="s">
        <v>628</v>
      </c>
      <c r="M682" s="110" t="s">
        <v>3695</v>
      </c>
      <c r="N682" s="110" t="s">
        <v>629</v>
      </c>
      <c r="O682" s="110" t="s">
        <v>629</v>
      </c>
      <c r="P682" s="110" t="s">
        <v>629</v>
      </c>
    </row>
    <row r="683" spans="1:16" s="64" customFormat="1" ht="14.1" customHeight="1">
      <c r="A683" s="64">
        <v>677</v>
      </c>
      <c r="B683" s="85"/>
      <c r="C683" s="93" t="s">
        <v>623</v>
      </c>
      <c r="D683" s="93" t="s">
        <v>1362</v>
      </c>
      <c r="E683" s="93" t="s">
        <v>1371</v>
      </c>
      <c r="F683" s="87" t="s">
        <v>1372</v>
      </c>
      <c r="G683" s="96" t="s">
        <v>1373</v>
      </c>
      <c r="H683" s="96" t="s">
        <v>1369</v>
      </c>
      <c r="I683" s="69" t="s">
        <v>628</v>
      </c>
      <c r="J683" s="69" t="s">
        <v>628</v>
      </c>
      <c r="K683" s="70" t="s">
        <v>628</v>
      </c>
      <c r="L683" s="68" t="s">
        <v>628</v>
      </c>
      <c r="M683" s="110" t="s">
        <v>629</v>
      </c>
      <c r="N683" s="110" t="s">
        <v>629</v>
      </c>
      <c r="O683" s="110" t="s">
        <v>629</v>
      </c>
      <c r="P683" s="110" t="s">
        <v>629</v>
      </c>
    </row>
    <row r="684" spans="1:16" s="64" customFormat="1" ht="14.1" customHeight="1">
      <c r="A684" s="64">
        <v>678</v>
      </c>
      <c r="B684" s="85"/>
      <c r="C684" s="93" t="s">
        <v>623</v>
      </c>
      <c r="D684" s="93" t="s">
        <v>1362</v>
      </c>
      <c r="E684" s="93"/>
      <c r="F684" s="87" t="s">
        <v>284</v>
      </c>
      <c r="G684" s="96" t="s">
        <v>1374</v>
      </c>
      <c r="H684" s="96" t="s">
        <v>1375</v>
      </c>
      <c r="I684" s="69" t="s">
        <v>628</v>
      </c>
      <c r="J684" s="69">
        <v>7500</v>
      </c>
      <c r="K684" s="70" t="s">
        <v>628</v>
      </c>
      <c r="L684" s="68">
        <v>8260</v>
      </c>
      <c r="M684" s="110" t="s">
        <v>629</v>
      </c>
      <c r="N684" s="110" t="s">
        <v>629</v>
      </c>
      <c r="O684" s="110" t="s">
        <v>629</v>
      </c>
      <c r="P684" s="110" t="s">
        <v>3124</v>
      </c>
    </row>
    <row r="685" spans="1:16" s="64" customFormat="1" ht="14.1" customHeight="1">
      <c r="A685" s="64">
        <v>679</v>
      </c>
      <c r="B685" s="85"/>
      <c r="C685" s="93" t="s">
        <v>623</v>
      </c>
      <c r="D685" s="93" t="s">
        <v>1362</v>
      </c>
      <c r="E685" s="93" t="s">
        <v>1376</v>
      </c>
      <c r="F685" s="87" t="s">
        <v>284</v>
      </c>
      <c r="G685" s="96" t="s">
        <v>1377</v>
      </c>
      <c r="H685" s="96" t="s">
        <v>682</v>
      </c>
      <c r="I685" s="69">
        <v>9800</v>
      </c>
      <c r="J685" s="69" t="s">
        <v>628</v>
      </c>
      <c r="K685" s="70" t="s">
        <v>628</v>
      </c>
      <c r="L685" s="68">
        <v>9350</v>
      </c>
      <c r="M685" s="110" t="s">
        <v>629</v>
      </c>
      <c r="N685" s="110" t="s">
        <v>629</v>
      </c>
      <c r="O685" s="110" t="s">
        <v>629</v>
      </c>
      <c r="P685" s="110" t="s">
        <v>3038</v>
      </c>
    </row>
    <row r="686" spans="1:16" s="64" customFormat="1" ht="14.1" customHeight="1">
      <c r="A686" s="64">
        <v>680</v>
      </c>
      <c r="B686" s="85"/>
      <c r="C686" s="93" t="s">
        <v>623</v>
      </c>
      <c r="D686" s="93" t="s">
        <v>1362</v>
      </c>
      <c r="E686" s="93"/>
      <c r="F686" s="87" t="s">
        <v>284</v>
      </c>
      <c r="G686" s="96" t="s">
        <v>369</v>
      </c>
      <c r="H686" s="96" t="s">
        <v>682</v>
      </c>
      <c r="I686" s="69" t="s">
        <v>628</v>
      </c>
      <c r="J686" s="69" t="s">
        <v>628</v>
      </c>
      <c r="K686" s="70" t="s">
        <v>628</v>
      </c>
      <c r="L686" s="68">
        <v>16300</v>
      </c>
      <c r="M686" s="110" t="s">
        <v>629</v>
      </c>
      <c r="N686" s="110" t="s">
        <v>629</v>
      </c>
      <c r="O686" s="110" t="s">
        <v>629</v>
      </c>
      <c r="P686" s="110" t="s">
        <v>3038</v>
      </c>
    </row>
    <row r="687" spans="1:16" s="64" customFormat="1" ht="14.1" customHeight="1">
      <c r="A687" s="64">
        <v>681</v>
      </c>
      <c r="B687" s="85"/>
      <c r="C687" s="93" t="s">
        <v>623</v>
      </c>
      <c r="D687" s="93" t="s">
        <v>1362</v>
      </c>
      <c r="E687" s="93"/>
      <c r="F687" s="87" t="s">
        <v>284</v>
      </c>
      <c r="G687" s="96" t="s">
        <v>1378</v>
      </c>
      <c r="H687" s="96" t="s">
        <v>128</v>
      </c>
      <c r="I687" s="69" t="s">
        <v>628</v>
      </c>
      <c r="J687" s="69" t="s">
        <v>628</v>
      </c>
      <c r="K687" s="70" t="s">
        <v>628</v>
      </c>
      <c r="L687" s="68">
        <v>9200</v>
      </c>
      <c r="M687" s="110" t="s">
        <v>629</v>
      </c>
      <c r="N687" s="110" t="s">
        <v>629</v>
      </c>
      <c r="O687" s="110" t="s">
        <v>629</v>
      </c>
      <c r="P687" s="110" t="s">
        <v>3038</v>
      </c>
    </row>
    <row r="688" spans="1:16" s="64" customFormat="1" ht="14.1" customHeight="1">
      <c r="A688" s="64">
        <v>682</v>
      </c>
      <c r="B688" s="85"/>
      <c r="C688" s="93" t="s">
        <v>623</v>
      </c>
      <c r="D688" s="93" t="s">
        <v>1362</v>
      </c>
      <c r="E688" s="92"/>
      <c r="F688" s="87" t="s">
        <v>284</v>
      </c>
      <c r="G688" s="96" t="s">
        <v>1379</v>
      </c>
      <c r="H688" s="96" t="s">
        <v>1369</v>
      </c>
      <c r="I688" s="69">
        <v>9680</v>
      </c>
      <c r="J688" s="69">
        <v>9500</v>
      </c>
      <c r="K688" s="70" t="s">
        <v>628</v>
      </c>
      <c r="L688" s="68">
        <v>9780</v>
      </c>
      <c r="M688" s="110" t="s">
        <v>3816</v>
      </c>
      <c r="N688" s="110" t="s">
        <v>629</v>
      </c>
      <c r="O688" s="110" t="s">
        <v>629</v>
      </c>
      <c r="P688" s="110" t="s">
        <v>3038</v>
      </c>
    </row>
    <row r="689" spans="1:16" s="64" customFormat="1" ht="14.1" customHeight="1">
      <c r="A689" s="64">
        <v>683</v>
      </c>
      <c r="B689" s="85"/>
      <c r="C689" s="93" t="s">
        <v>623</v>
      </c>
      <c r="D689" s="93" t="s">
        <v>1362</v>
      </c>
      <c r="E689" s="93"/>
      <c r="F689" s="87" t="s">
        <v>370</v>
      </c>
      <c r="G689" s="96" t="s">
        <v>369</v>
      </c>
      <c r="H689" s="96" t="s">
        <v>682</v>
      </c>
      <c r="I689" s="69" t="s">
        <v>628</v>
      </c>
      <c r="J689" s="69" t="s">
        <v>628</v>
      </c>
      <c r="K689" s="70" t="s">
        <v>628</v>
      </c>
      <c r="L689" s="68">
        <v>1460</v>
      </c>
      <c r="M689" s="110" t="s">
        <v>629</v>
      </c>
      <c r="N689" s="110" t="s">
        <v>629</v>
      </c>
      <c r="O689" s="110"/>
      <c r="P689" s="110" t="s">
        <v>3248</v>
      </c>
    </row>
    <row r="690" spans="1:16" s="64" customFormat="1" ht="14.1" customHeight="1">
      <c r="A690" s="64">
        <v>684</v>
      </c>
      <c r="B690" s="85"/>
      <c r="C690" s="93" t="s">
        <v>623</v>
      </c>
      <c r="D690" s="93" t="s">
        <v>1362</v>
      </c>
      <c r="E690" s="93" t="s">
        <v>1380</v>
      </c>
      <c r="F690" s="87" t="s">
        <v>371</v>
      </c>
      <c r="G690" s="96" t="s">
        <v>1381</v>
      </c>
      <c r="H690" s="95" t="s">
        <v>1382</v>
      </c>
      <c r="I690" s="69" t="s">
        <v>628</v>
      </c>
      <c r="J690" s="69" t="s">
        <v>628</v>
      </c>
      <c r="K690" s="70" t="s">
        <v>628</v>
      </c>
      <c r="L690" s="68">
        <v>3620</v>
      </c>
      <c r="M690" s="110" t="s">
        <v>629</v>
      </c>
      <c r="N690" s="110" t="s">
        <v>629</v>
      </c>
      <c r="O690" s="110" t="s">
        <v>629</v>
      </c>
      <c r="P690" s="110" t="s">
        <v>629</v>
      </c>
    </row>
    <row r="691" spans="1:16" s="64" customFormat="1" ht="14.1" customHeight="1">
      <c r="A691" s="64">
        <v>685</v>
      </c>
      <c r="B691" s="85"/>
      <c r="C691" s="93" t="s">
        <v>623</v>
      </c>
      <c r="D691" s="93" t="s">
        <v>1362</v>
      </c>
      <c r="E691" s="93" t="s">
        <v>1383</v>
      </c>
      <c r="F691" s="87" t="s">
        <v>130</v>
      </c>
      <c r="G691" s="96" t="s">
        <v>1384</v>
      </c>
      <c r="H691" s="95" t="s">
        <v>1385</v>
      </c>
      <c r="I691" s="69" t="s">
        <v>628</v>
      </c>
      <c r="J691" s="69" t="s">
        <v>628</v>
      </c>
      <c r="K691" s="70" t="s">
        <v>628</v>
      </c>
      <c r="L691" s="68">
        <v>5810</v>
      </c>
      <c r="M691" s="110" t="s">
        <v>629</v>
      </c>
      <c r="N691" s="110" t="s">
        <v>629</v>
      </c>
      <c r="O691" s="110" t="s">
        <v>629</v>
      </c>
      <c r="P691" s="110" t="s">
        <v>3038</v>
      </c>
    </row>
    <row r="692" spans="1:16" s="64" customFormat="1" ht="14.1" customHeight="1">
      <c r="A692" s="64">
        <v>686</v>
      </c>
      <c r="B692" s="85">
        <v>140</v>
      </c>
      <c r="C692" s="93" t="s">
        <v>623</v>
      </c>
      <c r="D692" s="93" t="s">
        <v>372</v>
      </c>
      <c r="E692" s="93" t="s">
        <v>1386</v>
      </c>
      <c r="F692" s="87" t="s">
        <v>299</v>
      </c>
      <c r="G692" s="96"/>
      <c r="H692" s="96" t="s">
        <v>636</v>
      </c>
      <c r="I692" s="69">
        <v>3800</v>
      </c>
      <c r="J692" s="69">
        <v>4200</v>
      </c>
      <c r="K692" s="70">
        <v>4120</v>
      </c>
      <c r="L692" s="68">
        <v>4130</v>
      </c>
      <c r="M692" s="110" t="s">
        <v>629</v>
      </c>
      <c r="N692" s="110" t="s">
        <v>629</v>
      </c>
      <c r="O692" s="110" t="s">
        <v>2950</v>
      </c>
      <c r="P692" s="110" t="s">
        <v>629</v>
      </c>
    </row>
    <row r="693" spans="1:16" s="64" customFormat="1" ht="14.1" customHeight="1">
      <c r="A693" s="64">
        <v>687</v>
      </c>
      <c r="B693" s="85"/>
      <c r="C693" s="93" t="s">
        <v>623</v>
      </c>
      <c r="D693" s="93" t="s">
        <v>372</v>
      </c>
      <c r="E693" s="93" t="s">
        <v>1387</v>
      </c>
      <c r="F693" s="87" t="s">
        <v>299</v>
      </c>
      <c r="G693" s="96"/>
      <c r="H693" s="96" t="s">
        <v>655</v>
      </c>
      <c r="I693" s="69">
        <v>3900</v>
      </c>
      <c r="J693" s="69" t="s">
        <v>628</v>
      </c>
      <c r="K693" s="70">
        <v>4960</v>
      </c>
      <c r="L693" s="68">
        <v>3210</v>
      </c>
      <c r="M693" s="110" t="s">
        <v>629</v>
      </c>
      <c r="N693" s="110" t="s">
        <v>629</v>
      </c>
      <c r="O693" s="110" t="s">
        <v>2951</v>
      </c>
      <c r="P693" s="110" t="s">
        <v>629</v>
      </c>
    </row>
    <row r="694" spans="1:16" s="64" customFormat="1" ht="14.1" customHeight="1">
      <c r="A694" s="64">
        <v>688</v>
      </c>
      <c r="B694" s="85"/>
      <c r="C694" s="93" t="s">
        <v>623</v>
      </c>
      <c r="D694" s="93" t="s">
        <v>372</v>
      </c>
      <c r="E694" s="93"/>
      <c r="F694" s="87" t="s">
        <v>364</v>
      </c>
      <c r="G694" s="96"/>
      <c r="H694" s="96" t="s">
        <v>636</v>
      </c>
      <c r="I694" s="69">
        <v>4650</v>
      </c>
      <c r="J694" s="69" t="s">
        <v>628</v>
      </c>
      <c r="K694" s="70">
        <v>3380</v>
      </c>
      <c r="L694" s="68">
        <v>5000</v>
      </c>
      <c r="M694" s="110" t="s">
        <v>629</v>
      </c>
      <c r="N694" s="110" t="s">
        <v>629</v>
      </c>
      <c r="O694" s="110" t="s">
        <v>3414</v>
      </c>
      <c r="P694" s="110" t="s">
        <v>629</v>
      </c>
    </row>
    <row r="695" spans="1:16" s="64" customFormat="1" ht="14.1" customHeight="1">
      <c r="A695" s="64">
        <v>689</v>
      </c>
      <c r="B695" s="85"/>
      <c r="C695" s="93" t="s">
        <v>623</v>
      </c>
      <c r="D695" s="93" t="s">
        <v>372</v>
      </c>
      <c r="E695" s="93" t="s">
        <v>1388</v>
      </c>
      <c r="F695" s="87" t="s">
        <v>275</v>
      </c>
      <c r="G695" s="96" t="s">
        <v>1389</v>
      </c>
      <c r="H695" s="96" t="s">
        <v>655</v>
      </c>
      <c r="I695" s="69">
        <v>5100</v>
      </c>
      <c r="J695" s="69" t="s">
        <v>628</v>
      </c>
      <c r="K695" s="69" t="s">
        <v>628</v>
      </c>
      <c r="L695" s="68">
        <v>4100</v>
      </c>
      <c r="M695" s="110" t="s">
        <v>629</v>
      </c>
      <c r="N695" s="110" t="s">
        <v>629</v>
      </c>
      <c r="O695" s="110" t="s">
        <v>629</v>
      </c>
      <c r="P695" s="110" t="s">
        <v>629</v>
      </c>
    </row>
    <row r="696" spans="1:16" s="64" customFormat="1" ht="14.1" customHeight="1">
      <c r="A696" s="64">
        <v>690</v>
      </c>
      <c r="B696" s="85"/>
      <c r="C696" s="93" t="s">
        <v>623</v>
      </c>
      <c r="D696" s="93" t="s">
        <v>372</v>
      </c>
      <c r="E696" s="93" t="s">
        <v>1169</v>
      </c>
      <c r="F696" s="87" t="s">
        <v>275</v>
      </c>
      <c r="G696" s="96"/>
      <c r="H696" s="96" t="s">
        <v>655</v>
      </c>
      <c r="I696" s="69">
        <v>5100</v>
      </c>
      <c r="J696" s="69" t="s">
        <v>628</v>
      </c>
      <c r="K696" s="70" t="s">
        <v>628</v>
      </c>
      <c r="L696" s="68">
        <v>4100</v>
      </c>
      <c r="M696" s="110" t="s">
        <v>629</v>
      </c>
      <c r="N696" s="110" t="s">
        <v>629</v>
      </c>
      <c r="O696" s="110" t="s">
        <v>629</v>
      </c>
      <c r="P696" s="110" t="s">
        <v>629</v>
      </c>
    </row>
    <row r="697" spans="1:16" s="64" customFormat="1" ht="14.1" customHeight="1">
      <c r="A697" s="64">
        <v>691</v>
      </c>
      <c r="B697" s="85"/>
      <c r="C697" s="93" t="s">
        <v>623</v>
      </c>
      <c r="D697" s="93" t="s">
        <v>372</v>
      </c>
      <c r="E697" s="93"/>
      <c r="F697" s="87" t="s">
        <v>1107</v>
      </c>
      <c r="G697" s="96"/>
      <c r="H697" s="96" t="s">
        <v>636</v>
      </c>
      <c r="I697" s="69">
        <v>6400</v>
      </c>
      <c r="J697" s="69" t="s">
        <v>628</v>
      </c>
      <c r="K697" s="69" t="s">
        <v>628</v>
      </c>
      <c r="L697" s="68">
        <v>6400</v>
      </c>
      <c r="M697" s="110" t="s">
        <v>629</v>
      </c>
      <c r="N697" s="110" t="s">
        <v>629</v>
      </c>
      <c r="O697" s="110" t="s">
        <v>629</v>
      </c>
      <c r="P697" s="110" t="s">
        <v>3038</v>
      </c>
    </row>
    <row r="698" spans="1:16" s="64" customFormat="1" ht="14.1" customHeight="1">
      <c r="A698" s="64">
        <v>692</v>
      </c>
      <c r="B698" s="85"/>
      <c r="C698" s="93" t="s">
        <v>623</v>
      </c>
      <c r="D698" s="93" t="s">
        <v>372</v>
      </c>
      <c r="E698" s="93"/>
      <c r="F698" s="87" t="s">
        <v>123</v>
      </c>
      <c r="G698" s="96"/>
      <c r="H698" s="96" t="s">
        <v>636</v>
      </c>
      <c r="I698" s="69">
        <v>2350</v>
      </c>
      <c r="J698" s="69">
        <v>2900</v>
      </c>
      <c r="K698" s="70" t="s">
        <v>628</v>
      </c>
      <c r="L698" s="68">
        <v>2550</v>
      </c>
      <c r="M698" s="110" t="s">
        <v>629</v>
      </c>
      <c r="N698" s="110" t="s">
        <v>629</v>
      </c>
      <c r="O698" s="110" t="s">
        <v>629</v>
      </c>
      <c r="P698" s="110" t="s">
        <v>629</v>
      </c>
    </row>
    <row r="699" spans="1:16" s="64" customFormat="1" ht="14.1" customHeight="1">
      <c r="A699" s="64">
        <v>693</v>
      </c>
      <c r="B699" s="85"/>
      <c r="C699" s="93" t="s">
        <v>623</v>
      </c>
      <c r="D699" s="93" t="s">
        <v>372</v>
      </c>
      <c r="E699" s="93" t="s">
        <v>1390</v>
      </c>
      <c r="F699" s="87" t="s">
        <v>1391</v>
      </c>
      <c r="G699" s="96" t="s">
        <v>1392</v>
      </c>
      <c r="H699" s="96" t="s">
        <v>682</v>
      </c>
      <c r="I699" s="69" t="s">
        <v>628</v>
      </c>
      <c r="J699" s="69" t="s">
        <v>628</v>
      </c>
      <c r="K699" s="70" t="s">
        <v>628</v>
      </c>
      <c r="L699" s="68" t="s">
        <v>628</v>
      </c>
      <c r="M699" s="110" t="s">
        <v>629</v>
      </c>
      <c r="N699" s="110" t="s">
        <v>629</v>
      </c>
      <c r="O699" s="110" t="s">
        <v>629</v>
      </c>
      <c r="P699" s="110" t="s">
        <v>629</v>
      </c>
    </row>
    <row r="700" spans="1:16" s="64" customFormat="1" ht="14.1" customHeight="1">
      <c r="A700" s="64">
        <v>694</v>
      </c>
      <c r="B700" s="85">
        <v>141</v>
      </c>
      <c r="C700" s="93" t="s">
        <v>1393</v>
      </c>
      <c r="D700" s="93" t="s">
        <v>373</v>
      </c>
      <c r="E700" s="94" t="s">
        <v>374</v>
      </c>
      <c r="F700" s="87" t="s">
        <v>146</v>
      </c>
      <c r="G700" s="96" t="s">
        <v>1394</v>
      </c>
      <c r="H700" s="96" t="s">
        <v>1395</v>
      </c>
      <c r="I700" s="69" t="s">
        <v>628</v>
      </c>
      <c r="J700" s="69" t="s">
        <v>628</v>
      </c>
      <c r="K700" s="70" t="s">
        <v>628</v>
      </c>
      <c r="L700" s="68">
        <v>4720</v>
      </c>
      <c r="M700" s="110" t="s">
        <v>629</v>
      </c>
      <c r="N700" s="110" t="s">
        <v>629</v>
      </c>
      <c r="O700" s="110" t="s">
        <v>629</v>
      </c>
      <c r="P700" s="110" t="s">
        <v>3038</v>
      </c>
    </row>
    <row r="701" spans="1:16" s="64" customFormat="1" ht="14.1" customHeight="1">
      <c r="A701" s="64">
        <v>695</v>
      </c>
      <c r="B701" s="85"/>
      <c r="C701" s="93" t="s">
        <v>1393</v>
      </c>
      <c r="D701" s="93" t="s">
        <v>373</v>
      </c>
      <c r="E701" s="93" t="s">
        <v>1396</v>
      </c>
      <c r="F701" s="87" t="s">
        <v>135</v>
      </c>
      <c r="G701" s="96" t="s">
        <v>1397</v>
      </c>
      <c r="H701" s="96" t="s">
        <v>1144</v>
      </c>
      <c r="I701" s="69" t="s">
        <v>628</v>
      </c>
      <c r="J701" s="69" t="s">
        <v>628</v>
      </c>
      <c r="K701" s="70">
        <v>8800</v>
      </c>
      <c r="L701" s="68">
        <v>7150</v>
      </c>
      <c r="M701" s="110" t="s">
        <v>629</v>
      </c>
      <c r="N701" s="110" t="s">
        <v>629</v>
      </c>
      <c r="O701" s="110" t="s">
        <v>3556</v>
      </c>
      <c r="P701" s="110" t="s">
        <v>3038</v>
      </c>
    </row>
    <row r="702" spans="1:16" s="64" customFormat="1" ht="14.1" customHeight="1">
      <c r="A702" s="64">
        <v>696</v>
      </c>
      <c r="B702" s="85"/>
      <c r="C702" s="93" t="s">
        <v>1393</v>
      </c>
      <c r="D702" s="93" t="s">
        <v>373</v>
      </c>
      <c r="E702" s="93" t="s">
        <v>1398</v>
      </c>
      <c r="F702" s="87" t="s">
        <v>135</v>
      </c>
      <c r="G702" s="96" t="s">
        <v>375</v>
      </c>
      <c r="H702" s="96" t="s">
        <v>1399</v>
      </c>
      <c r="I702" s="69" t="s">
        <v>628</v>
      </c>
      <c r="J702" s="69" t="s">
        <v>628</v>
      </c>
      <c r="K702" s="70">
        <v>7980</v>
      </c>
      <c r="L702" s="68">
        <v>5620</v>
      </c>
      <c r="M702" s="110" t="s">
        <v>629</v>
      </c>
      <c r="N702" s="110" t="s">
        <v>629</v>
      </c>
      <c r="O702" s="111" t="s">
        <v>3262</v>
      </c>
      <c r="P702" s="110" t="s">
        <v>3038</v>
      </c>
    </row>
    <row r="703" spans="1:16" s="64" customFormat="1" ht="14.1" customHeight="1">
      <c r="A703" s="64">
        <v>697</v>
      </c>
      <c r="B703" s="86">
        <v>142</v>
      </c>
      <c r="C703" s="93" t="s">
        <v>1393</v>
      </c>
      <c r="D703" s="92" t="s">
        <v>1400</v>
      </c>
      <c r="E703" s="104" t="s">
        <v>1401</v>
      </c>
      <c r="F703" s="91" t="s">
        <v>275</v>
      </c>
      <c r="G703" s="96" t="s">
        <v>1402</v>
      </c>
      <c r="H703" s="100" t="s">
        <v>636</v>
      </c>
      <c r="I703" s="69" t="s">
        <v>628</v>
      </c>
      <c r="J703" s="69" t="s">
        <v>628</v>
      </c>
      <c r="K703" s="70" t="s">
        <v>628</v>
      </c>
      <c r="L703" s="68" t="s">
        <v>628</v>
      </c>
      <c r="M703" s="110" t="s">
        <v>629</v>
      </c>
      <c r="N703" s="110" t="s">
        <v>629</v>
      </c>
      <c r="O703" s="110" t="s">
        <v>629</v>
      </c>
      <c r="P703" s="110" t="s">
        <v>629</v>
      </c>
    </row>
    <row r="704" spans="1:16" s="64" customFormat="1" ht="14.1" customHeight="1">
      <c r="A704" s="64">
        <v>698</v>
      </c>
      <c r="B704" s="85">
        <v>143</v>
      </c>
      <c r="C704" s="93" t="s">
        <v>1393</v>
      </c>
      <c r="D704" s="93" t="s">
        <v>1403</v>
      </c>
      <c r="E704" s="93" t="s">
        <v>1404</v>
      </c>
      <c r="F704" s="87" t="s">
        <v>146</v>
      </c>
      <c r="G704" s="95" t="s">
        <v>376</v>
      </c>
      <c r="H704" s="95" t="s">
        <v>377</v>
      </c>
      <c r="I704" s="69" t="s">
        <v>628</v>
      </c>
      <c r="J704" s="69" t="s">
        <v>628</v>
      </c>
      <c r="K704" s="70" t="s">
        <v>628</v>
      </c>
      <c r="L704" s="68" t="s">
        <v>628</v>
      </c>
      <c r="M704" s="110" t="s">
        <v>629</v>
      </c>
      <c r="N704" s="110" t="s">
        <v>629</v>
      </c>
      <c r="O704" s="110" t="s">
        <v>629</v>
      </c>
      <c r="P704" s="110" t="s">
        <v>629</v>
      </c>
    </row>
    <row r="705" spans="1:16" s="64" customFormat="1" ht="14.1" customHeight="1">
      <c r="A705" s="64">
        <v>699</v>
      </c>
      <c r="B705" s="85"/>
      <c r="C705" s="93" t="s">
        <v>1393</v>
      </c>
      <c r="D705" s="93" t="s">
        <v>1403</v>
      </c>
      <c r="E705" s="93" t="s">
        <v>1405</v>
      </c>
      <c r="F705" s="87" t="s">
        <v>1406</v>
      </c>
      <c r="G705" s="96" t="s">
        <v>378</v>
      </c>
      <c r="H705" s="96" t="s">
        <v>653</v>
      </c>
      <c r="I705" s="69">
        <v>8000</v>
      </c>
      <c r="J705" s="69">
        <v>8160</v>
      </c>
      <c r="K705" s="70">
        <v>7450</v>
      </c>
      <c r="L705" s="68">
        <v>8520</v>
      </c>
      <c r="M705" s="110" t="s">
        <v>3696</v>
      </c>
      <c r="N705" s="110" t="s">
        <v>629</v>
      </c>
      <c r="O705" s="110" t="s">
        <v>4007</v>
      </c>
      <c r="P705" s="110" t="s">
        <v>2952</v>
      </c>
    </row>
    <row r="706" spans="1:16" s="64" customFormat="1" ht="14.1" customHeight="1">
      <c r="A706" s="64">
        <v>700</v>
      </c>
      <c r="B706" s="85"/>
      <c r="C706" s="93" t="s">
        <v>1393</v>
      </c>
      <c r="D706" s="93" t="s">
        <v>1403</v>
      </c>
      <c r="E706" s="92" t="s">
        <v>1407</v>
      </c>
      <c r="F706" s="87" t="s">
        <v>167</v>
      </c>
      <c r="G706" s="95" t="s">
        <v>379</v>
      </c>
      <c r="H706" s="96" t="s">
        <v>388</v>
      </c>
      <c r="I706" s="69">
        <v>6600</v>
      </c>
      <c r="J706" s="69" t="s">
        <v>628</v>
      </c>
      <c r="K706" s="70" t="s">
        <v>628</v>
      </c>
      <c r="L706" s="68" t="s">
        <v>628</v>
      </c>
      <c r="M706" s="110" t="s">
        <v>629</v>
      </c>
      <c r="N706" s="110" t="s">
        <v>629</v>
      </c>
      <c r="O706" s="110" t="s">
        <v>629</v>
      </c>
      <c r="P706" s="110" t="s">
        <v>629</v>
      </c>
    </row>
    <row r="707" spans="1:16" s="64" customFormat="1" ht="14.1" customHeight="1">
      <c r="A707" s="64">
        <v>701</v>
      </c>
      <c r="B707" s="85"/>
      <c r="C707" s="93" t="s">
        <v>1393</v>
      </c>
      <c r="D707" s="93" t="s">
        <v>1403</v>
      </c>
      <c r="E707" s="93" t="s">
        <v>1408</v>
      </c>
      <c r="F707" s="87" t="s">
        <v>167</v>
      </c>
      <c r="G707" s="95" t="s">
        <v>1409</v>
      </c>
      <c r="H707" s="96" t="s">
        <v>388</v>
      </c>
      <c r="I707" s="69" t="s">
        <v>628</v>
      </c>
      <c r="J707" s="69" t="s">
        <v>628</v>
      </c>
      <c r="K707" s="70">
        <v>7590</v>
      </c>
      <c r="L707" s="68">
        <v>9980</v>
      </c>
      <c r="M707" s="110" t="s">
        <v>629</v>
      </c>
      <c r="N707" s="110" t="s">
        <v>629</v>
      </c>
      <c r="O707" s="111" t="s">
        <v>4718</v>
      </c>
      <c r="P707" s="110" t="s">
        <v>4448</v>
      </c>
    </row>
    <row r="708" spans="1:16" s="64" customFormat="1" ht="14.1" customHeight="1">
      <c r="A708" s="64">
        <v>702</v>
      </c>
      <c r="B708" s="85"/>
      <c r="C708" s="93" t="s">
        <v>1393</v>
      </c>
      <c r="D708" s="93" t="s">
        <v>1403</v>
      </c>
      <c r="E708" s="93"/>
      <c r="F708" s="87" t="s">
        <v>418</v>
      </c>
      <c r="G708" s="95" t="s">
        <v>1410</v>
      </c>
      <c r="H708" s="96" t="s">
        <v>385</v>
      </c>
      <c r="I708" s="69">
        <v>8400</v>
      </c>
      <c r="J708" s="69" t="s">
        <v>628</v>
      </c>
      <c r="K708" s="70">
        <v>7680</v>
      </c>
      <c r="L708" s="69" t="s">
        <v>628</v>
      </c>
      <c r="M708" s="110" t="s">
        <v>629</v>
      </c>
      <c r="N708" s="110" t="s">
        <v>629</v>
      </c>
      <c r="O708" s="110" t="s">
        <v>2953</v>
      </c>
      <c r="P708" s="110" t="s">
        <v>629</v>
      </c>
    </row>
    <row r="709" spans="1:16" s="64" customFormat="1" ht="14.1" customHeight="1">
      <c r="A709" s="64">
        <v>703</v>
      </c>
      <c r="B709" s="85"/>
      <c r="C709" s="93" t="s">
        <v>1393</v>
      </c>
      <c r="D709" s="93" t="s">
        <v>1403</v>
      </c>
      <c r="E709" s="93"/>
      <c r="F709" s="87" t="s">
        <v>418</v>
      </c>
      <c r="G709" s="95" t="s">
        <v>1411</v>
      </c>
      <c r="H709" s="96" t="s">
        <v>385</v>
      </c>
      <c r="I709" s="69">
        <v>8800</v>
      </c>
      <c r="J709" s="69" t="s">
        <v>628</v>
      </c>
      <c r="K709" s="70" t="s">
        <v>628</v>
      </c>
      <c r="L709" s="68">
        <v>11000</v>
      </c>
      <c r="M709" s="110" t="s">
        <v>629</v>
      </c>
      <c r="N709" s="110" t="s">
        <v>629</v>
      </c>
      <c r="O709" s="110" t="s">
        <v>629</v>
      </c>
      <c r="P709" s="110" t="s">
        <v>629</v>
      </c>
    </row>
    <row r="710" spans="1:16" s="64" customFormat="1" ht="14.1" customHeight="1">
      <c r="A710" s="64">
        <v>704</v>
      </c>
      <c r="B710" s="85"/>
      <c r="C710" s="93" t="s">
        <v>1393</v>
      </c>
      <c r="D710" s="93" t="s">
        <v>1403</v>
      </c>
      <c r="E710" s="93" t="s">
        <v>1412</v>
      </c>
      <c r="F710" s="87" t="s">
        <v>418</v>
      </c>
      <c r="G710" s="95" t="s">
        <v>380</v>
      </c>
      <c r="H710" s="95" t="s">
        <v>377</v>
      </c>
      <c r="I710" s="69" t="s">
        <v>628</v>
      </c>
      <c r="J710" s="69" t="s">
        <v>628</v>
      </c>
      <c r="K710" s="70" t="s">
        <v>628</v>
      </c>
      <c r="L710" s="68">
        <v>8430</v>
      </c>
      <c r="M710" s="110" t="s">
        <v>629</v>
      </c>
      <c r="N710" s="110" t="s">
        <v>629</v>
      </c>
      <c r="O710" s="110" t="s">
        <v>629</v>
      </c>
      <c r="P710" s="110" t="s">
        <v>3514</v>
      </c>
    </row>
    <row r="711" spans="1:16" s="64" customFormat="1" ht="14.1" customHeight="1">
      <c r="A711" s="64">
        <v>705</v>
      </c>
      <c r="B711" s="85">
        <v>144</v>
      </c>
      <c r="C711" s="93" t="s">
        <v>1393</v>
      </c>
      <c r="D711" s="93" t="s">
        <v>1413</v>
      </c>
      <c r="E711" s="93" t="s">
        <v>881</v>
      </c>
      <c r="F711" s="87" t="s">
        <v>116</v>
      </c>
      <c r="G711" s="95" t="s">
        <v>381</v>
      </c>
      <c r="H711" s="95" t="s">
        <v>382</v>
      </c>
      <c r="I711" s="69">
        <v>7000</v>
      </c>
      <c r="J711" s="69" t="s">
        <v>628</v>
      </c>
      <c r="K711" s="70" t="s">
        <v>628</v>
      </c>
      <c r="L711" s="68">
        <v>7980</v>
      </c>
      <c r="M711" s="110" t="s">
        <v>629</v>
      </c>
      <c r="N711" s="110" t="s">
        <v>629</v>
      </c>
      <c r="O711" s="110" t="s">
        <v>629</v>
      </c>
      <c r="P711" s="110" t="s">
        <v>629</v>
      </c>
    </row>
    <row r="712" spans="1:16" s="64" customFormat="1" ht="14.1" customHeight="1">
      <c r="A712" s="64">
        <v>706</v>
      </c>
      <c r="B712" s="85"/>
      <c r="C712" s="93" t="s">
        <v>1393</v>
      </c>
      <c r="D712" s="93" t="s">
        <v>1413</v>
      </c>
      <c r="E712" s="93"/>
      <c r="F712" s="87" t="s">
        <v>418</v>
      </c>
      <c r="G712" s="95" t="s">
        <v>1414</v>
      </c>
      <c r="H712" s="95" t="s">
        <v>382</v>
      </c>
      <c r="I712" s="69">
        <v>5200</v>
      </c>
      <c r="J712" s="69">
        <v>5300</v>
      </c>
      <c r="K712" s="70">
        <v>5960</v>
      </c>
      <c r="L712" s="68">
        <v>7200</v>
      </c>
      <c r="M712" s="110" t="s">
        <v>629</v>
      </c>
      <c r="N712" s="110" t="s">
        <v>629</v>
      </c>
      <c r="O712" s="110" t="s">
        <v>3557</v>
      </c>
      <c r="P712" s="110" t="s">
        <v>951</v>
      </c>
    </row>
    <row r="713" spans="1:16" s="64" customFormat="1" ht="14.1" customHeight="1">
      <c r="A713" s="64">
        <v>707</v>
      </c>
      <c r="B713" s="85"/>
      <c r="C713" s="93" t="s">
        <v>1393</v>
      </c>
      <c r="D713" s="93" t="s">
        <v>1413</v>
      </c>
      <c r="E713" s="93" t="s">
        <v>1415</v>
      </c>
      <c r="F713" s="87" t="s">
        <v>418</v>
      </c>
      <c r="G713" s="95" t="s">
        <v>383</v>
      </c>
      <c r="H713" s="95" t="s">
        <v>377</v>
      </c>
      <c r="I713" s="69" t="s">
        <v>628</v>
      </c>
      <c r="J713" s="69" t="s">
        <v>628</v>
      </c>
      <c r="K713" s="70">
        <v>5980</v>
      </c>
      <c r="L713" s="68">
        <v>7200</v>
      </c>
      <c r="M713" s="110" t="s">
        <v>629</v>
      </c>
      <c r="N713" s="110" t="s">
        <v>629</v>
      </c>
      <c r="O713" s="110" t="s">
        <v>4008</v>
      </c>
      <c r="P713" s="110" t="s">
        <v>951</v>
      </c>
    </row>
    <row r="714" spans="1:16" s="64" customFormat="1" ht="14.1" customHeight="1">
      <c r="A714" s="64">
        <v>708</v>
      </c>
      <c r="B714" s="85">
        <v>145</v>
      </c>
      <c r="C714" s="93" t="s">
        <v>1393</v>
      </c>
      <c r="D714" s="93" t="s">
        <v>384</v>
      </c>
      <c r="E714" s="93" t="s">
        <v>881</v>
      </c>
      <c r="F714" s="87" t="s">
        <v>907</v>
      </c>
      <c r="G714" s="95" t="s">
        <v>1416</v>
      </c>
      <c r="H714" s="95" t="s">
        <v>382</v>
      </c>
      <c r="I714" s="69">
        <v>5100</v>
      </c>
      <c r="J714" s="69" t="s">
        <v>628</v>
      </c>
      <c r="K714" s="70" t="s">
        <v>628</v>
      </c>
      <c r="L714" s="68">
        <v>5980</v>
      </c>
      <c r="M714" s="110" t="s">
        <v>629</v>
      </c>
      <c r="N714" s="110" t="s">
        <v>629</v>
      </c>
      <c r="O714" s="110" t="s">
        <v>629</v>
      </c>
      <c r="P714" s="110" t="s">
        <v>629</v>
      </c>
    </row>
    <row r="715" spans="1:16" s="64" customFormat="1" ht="14.1" customHeight="1">
      <c r="A715" s="64">
        <v>709</v>
      </c>
      <c r="B715" s="85"/>
      <c r="C715" s="93" t="s">
        <v>1393</v>
      </c>
      <c r="D715" s="93" t="s">
        <v>384</v>
      </c>
      <c r="E715" s="93" t="s">
        <v>1417</v>
      </c>
      <c r="F715" s="87" t="s">
        <v>418</v>
      </c>
      <c r="G715" s="95" t="s">
        <v>384</v>
      </c>
      <c r="H715" s="95" t="s">
        <v>385</v>
      </c>
      <c r="I715" s="69">
        <v>5900</v>
      </c>
      <c r="J715" s="69" t="s">
        <v>628</v>
      </c>
      <c r="K715" s="70" t="s">
        <v>628</v>
      </c>
      <c r="L715" s="68">
        <v>6750</v>
      </c>
      <c r="M715" s="110" t="s">
        <v>629</v>
      </c>
      <c r="N715" s="110" t="s">
        <v>629</v>
      </c>
      <c r="O715" s="110" t="s">
        <v>629</v>
      </c>
      <c r="P715" s="110" t="s">
        <v>2920</v>
      </c>
    </row>
    <row r="716" spans="1:16" s="64" customFormat="1" ht="14.1" customHeight="1">
      <c r="A716" s="64">
        <v>710</v>
      </c>
      <c r="B716" s="85"/>
      <c r="C716" s="93" t="s">
        <v>1393</v>
      </c>
      <c r="D716" s="93" t="s">
        <v>384</v>
      </c>
      <c r="E716" s="93" t="s">
        <v>1418</v>
      </c>
      <c r="F716" s="87" t="s">
        <v>418</v>
      </c>
      <c r="G716" s="95" t="s">
        <v>386</v>
      </c>
      <c r="H716" s="95" t="s">
        <v>377</v>
      </c>
      <c r="I716" s="69" t="s">
        <v>628</v>
      </c>
      <c r="J716" s="69" t="s">
        <v>628</v>
      </c>
      <c r="K716" s="70" t="s">
        <v>628</v>
      </c>
      <c r="L716" s="68">
        <v>5030</v>
      </c>
      <c r="M716" s="110" t="s">
        <v>629</v>
      </c>
      <c r="N716" s="110" t="s">
        <v>629</v>
      </c>
      <c r="O716" s="110" t="s">
        <v>629</v>
      </c>
      <c r="P716" s="110" t="s">
        <v>3515</v>
      </c>
    </row>
    <row r="717" spans="1:16" s="64" customFormat="1" ht="14.1" customHeight="1">
      <c r="A717" s="64">
        <v>711</v>
      </c>
      <c r="B717" s="85"/>
      <c r="C717" s="93" t="s">
        <v>1393</v>
      </c>
      <c r="D717" s="93" t="s">
        <v>384</v>
      </c>
      <c r="E717" s="93"/>
      <c r="F717" s="87" t="s">
        <v>694</v>
      </c>
      <c r="G717" s="96" t="s">
        <v>384</v>
      </c>
      <c r="H717" s="96" t="s">
        <v>653</v>
      </c>
      <c r="I717" s="69">
        <v>4700</v>
      </c>
      <c r="J717" s="69">
        <v>4900</v>
      </c>
      <c r="K717" s="70">
        <v>6080</v>
      </c>
      <c r="L717" s="68">
        <v>5980</v>
      </c>
      <c r="M717" s="110" t="s">
        <v>629</v>
      </c>
      <c r="N717" s="110" t="s">
        <v>629</v>
      </c>
      <c r="O717" s="110" t="s">
        <v>2954</v>
      </c>
      <c r="P717" s="110" t="s">
        <v>629</v>
      </c>
    </row>
    <row r="718" spans="1:16" s="64" customFormat="1" ht="14.1" customHeight="1">
      <c r="A718" s="64">
        <v>712</v>
      </c>
      <c r="B718" s="85"/>
      <c r="C718" s="93" t="s">
        <v>1393</v>
      </c>
      <c r="D718" s="93" t="s">
        <v>384</v>
      </c>
      <c r="E718" s="92" t="s">
        <v>1419</v>
      </c>
      <c r="F718" s="87" t="s">
        <v>126</v>
      </c>
      <c r="G718" s="96" t="s">
        <v>387</v>
      </c>
      <c r="H718" s="95" t="s">
        <v>388</v>
      </c>
      <c r="I718" s="69">
        <v>5450</v>
      </c>
      <c r="J718" s="69" t="s">
        <v>628</v>
      </c>
      <c r="K718" s="70" t="s">
        <v>628</v>
      </c>
      <c r="L718" s="68">
        <v>13050</v>
      </c>
      <c r="M718" s="110" t="s">
        <v>3697</v>
      </c>
      <c r="N718" s="110" t="s">
        <v>629</v>
      </c>
      <c r="O718" s="110" t="s">
        <v>629</v>
      </c>
      <c r="P718" s="110" t="s">
        <v>4449</v>
      </c>
    </row>
    <row r="719" spans="1:16" s="64" customFormat="1" ht="14.1" customHeight="1">
      <c r="A719" s="64">
        <v>713</v>
      </c>
      <c r="B719" s="85">
        <v>146</v>
      </c>
      <c r="C719" s="93" t="s">
        <v>1393</v>
      </c>
      <c r="D719" s="93" t="s">
        <v>1420</v>
      </c>
      <c r="E719" s="93"/>
      <c r="F719" s="87" t="s">
        <v>1421</v>
      </c>
      <c r="G719" s="95" t="s">
        <v>1422</v>
      </c>
      <c r="H719" s="95" t="s">
        <v>1423</v>
      </c>
      <c r="I719" s="69" t="s">
        <v>628</v>
      </c>
      <c r="J719" s="69" t="s">
        <v>628</v>
      </c>
      <c r="K719" s="70" t="s">
        <v>628</v>
      </c>
      <c r="L719" s="68">
        <v>4130</v>
      </c>
      <c r="M719" s="110" t="s">
        <v>629</v>
      </c>
      <c r="N719" s="110" t="s">
        <v>629</v>
      </c>
      <c r="O719" s="110" t="s">
        <v>629</v>
      </c>
      <c r="P719" s="110" t="s">
        <v>3038</v>
      </c>
    </row>
    <row r="720" spans="1:16" s="64" customFormat="1" ht="14.1" customHeight="1">
      <c r="A720" s="64">
        <v>714</v>
      </c>
      <c r="B720" s="85"/>
      <c r="C720" s="93" t="s">
        <v>1393</v>
      </c>
      <c r="D720" s="93" t="s">
        <v>1420</v>
      </c>
      <c r="E720" s="93" t="s">
        <v>1424</v>
      </c>
      <c r="F720" s="87" t="s">
        <v>146</v>
      </c>
      <c r="G720" s="95" t="s">
        <v>389</v>
      </c>
      <c r="H720" s="95" t="s">
        <v>653</v>
      </c>
      <c r="I720" s="69">
        <v>6000</v>
      </c>
      <c r="J720" s="69" t="s">
        <v>628</v>
      </c>
      <c r="K720" s="70" t="s">
        <v>628</v>
      </c>
      <c r="L720" s="68">
        <v>6980</v>
      </c>
      <c r="M720" s="110" t="s">
        <v>629</v>
      </c>
      <c r="N720" s="110" t="s">
        <v>629</v>
      </c>
      <c r="O720" s="110" t="s">
        <v>629</v>
      </c>
      <c r="P720" s="110" t="s">
        <v>629</v>
      </c>
    </row>
    <row r="721" spans="1:16" s="64" customFormat="1" ht="14.1" customHeight="1">
      <c r="A721" s="64">
        <v>715</v>
      </c>
      <c r="B721" s="85"/>
      <c r="C721" s="93" t="s">
        <v>1393</v>
      </c>
      <c r="D721" s="93" t="s">
        <v>1420</v>
      </c>
      <c r="E721" s="93" t="s">
        <v>881</v>
      </c>
      <c r="F721" s="87" t="s">
        <v>1425</v>
      </c>
      <c r="G721" s="95" t="s">
        <v>390</v>
      </c>
      <c r="H721" s="95" t="s">
        <v>382</v>
      </c>
      <c r="I721" s="69">
        <v>3800</v>
      </c>
      <c r="J721" s="69" t="s">
        <v>628</v>
      </c>
      <c r="K721" s="70" t="s">
        <v>628</v>
      </c>
      <c r="L721" s="68">
        <v>5260</v>
      </c>
      <c r="M721" s="110" t="s">
        <v>3698</v>
      </c>
      <c r="N721" s="110" t="s">
        <v>629</v>
      </c>
      <c r="O721" s="110" t="s">
        <v>629</v>
      </c>
      <c r="P721" s="110" t="s">
        <v>3125</v>
      </c>
    </row>
    <row r="722" spans="1:16" s="64" customFormat="1" ht="14.1" customHeight="1">
      <c r="A722" s="64">
        <v>716</v>
      </c>
      <c r="B722" s="85"/>
      <c r="C722" s="93" t="s">
        <v>1393</v>
      </c>
      <c r="D722" s="93" t="s">
        <v>1420</v>
      </c>
      <c r="E722" s="93" t="s">
        <v>1426</v>
      </c>
      <c r="F722" s="87" t="s">
        <v>126</v>
      </c>
      <c r="G722" s="95" t="s">
        <v>391</v>
      </c>
      <c r="H722" s="95" t="s">
        <v>653</v>
      </c>
      <c r="I722" s="69" t="s">
        <v>628</v>
      </c>
      <c r="J722" s="69" t="s">
        <v>628</v>
      </c>
      <c r="K722" s="70">
        <v>8130</v>
      </c>
      <c r="L722" s="68" t="s">
        <v>628</v>
      </c>
      <c r="M722" s="110" t="s">
        <v>629</v>
      </c>
      <c r="N722" s="110" t="s">
        <v>629</v>
      </c>
      <c r="O722" s="110" t="s">
        <v>3558</v>
      </c>
      <c r="P722" s="110" t="s">
        <v>629</v>
      </c>
    </row>
    <row r="723" spans="1:16" s="64" customFormat="1" ht="14.1" customHeight="1">
      <c r="A723" s="64">
        <v>717</v>
      </c>
      <c r="B723" s="85"/>
      <c r="C723" s="93" t="s">
        <v>1393</v>
      </c>
      <c r="D723" s="93" t="s">
        <v>1420</v>
      </c>
      <c r="E723" s="93"/>
      <c r="F723" s="87" t="s">
        <v>139</v>
      </c>
      <c r="G723" s="95" t="s">
        <v>1427</v>
      </c>
      <c r="H723" s="95" t="s">
        <v>653</v>
      </c>
      <c r="I723" s="69" t="s">
        <v>628</v>
      </c>
      <c r="J723" s="69" t="s">
        <v>628</v>
      </c>
      <c r="K723" s="70" t="s">
        <v>628</v>
      </c>
      <c r="L723" s="68" t="s">
        <v>628</v>
      </c>
      <c r="M723" s="110" t="s">
        <v>629</v>
      </c>
      <c r="N723" s="110" t="s">
        <v>629</v>
      </c>
      <c r="O723" s="110" t="s">
        <v>629</v>
      </c>
      <c r="P723" s="110" t="s">
        <v>629</v>
      </c>
    </row>
    <row r="724" spans="1:16" s="64" customFormat="1" ht="14.1" customHeight="1">
      <c r="A724" s="64">
        <v>718</v>
      </c>
      <c r="B724" s="85"/>
      <c r="C724" s="93" t="s">
        <v>1393</v>
      </c>
      <c r="D724" s="93" t="s">
        <v>1420</v>
      </c>
      <c r="E724" s="92" t="s">
        <v>1428</v>
      </c>
      <c r="F724" s="87" t="s">
        <v>915</v>
      </c>
      <c r="G724" s="96" t="s">
        <v>392</v>
      </c>
      <c r="H724" s="95" t="s">
        <v>388</v>
      </c>
      <c r="I724" s="69" t="s">
        <v>628</v>
      </c>
      <c r="J724" s="69" t="s">
        <v>628</v>
      </c>
      <c r="K724" s="68" t="s">
        <v>628</v>
      </c>
      <c r="L724" s="68" t="s">
        <v>628</v>
      </c>
      <c r="M724" s="110" t="s">
        <v>629</v>
      </c>
      <c r="N724" s="110" t="s">
        <v>629</v>
      </c>
      <c r="O724" s="110" t="s">
        <v>629</v>
      </c>
      <c r="P724" s="110" t="s">
        <v>629</v>
      </c>
    </row>
    <row r="725" spans="1:16" s="64" customFormat="1" ht="14.1" customHeight="1">
      <c r="A725" s="64">
        <v>719</v>
      </c>
      <c r="B725" s="85"/>
      <c r="C725" s="93" t="s">
        <v>1393</v>
      </c>
      <c r="D725" s="93" t="s">
        <v>1420</v>
      </c>
      <c r="E725" s="93"/>
      <c r="F725" s="87" t="s">
        <v>849</v>
      </c>
      <c r="G725" s="95" t="s">
        <v>1429</v>
      </c>
      <c r="H725" s="95" t="s">
        <v>382</v>
      </c>
      <c r="I725" s="69">
        <v>3770</v>
      </c>
      <c r="J725" s="69" t="s">
        <v>628</v>
      </c>
      <c r="K725" s="70">
        <v>3500</v>
      </c>
      <c r="L725" s="70">
        <v>4080</v>
      </c>
      <c r="M725" s="110" t="s">
        <v>3817</v>
      </c>
      <c r="N725" s="110" t="s">
        <v>629</v>
      </c>
      <c r="O725" s="110" t="s">
        <v>4009</v>
      </c>
      <c r="P725" s="110" t="s">
        <v>4450</v>
      </c>
    </row>
    <row r="726" spans="1:16" s="64" customFormat="1" ht="14.1" customHeight="1">
      <c r="A726" s="64">
        <v>720</v>
      </c>
      <c r="B726" s="85"/>
      <c r="C726" s="93" t="s">
        <v>1393</v>
      </c>
      <c r="D726" s="93" t="s">
        <v>1420</v>
      </c>
      <c r="E726" s="93" t="s">
        <v>1430</v>
      </c>
      <c r="F726" s="87" t="s">
        <v>849</v>
      </c>
      <c r="G726" s="95" t="s">
        <v>393</v>
      </c>
      <c r="H726" s="95" t="s">
        <v>394</v>
      </c>
      <c r="I726" s="69" t="s">
        <v>628</v>
      </c>
      <c r="J726" s="69" t="s">
        <v>628</v>
      </c>
      <c r="K726" s="70">
        <v>7480</v>
      </c>
      <c r="L726" s="68">
        <v>7480</v>
      </c>
      <c r="M726" s="110" t="s">
        <v>629</v>
      </c>
      <c r="N726" s="110" t="s">
        <v>629</v>
      </c>
      <c r="O726" s="110" t="s">
        <v>3559</v>
      </c>
      <c r="P726" s="110" t="s">
        <v>629</v>
      </c>
    </row>
    <row r="727" spans="1:16" s="64" customFormat="1" ht="14.1" customHeight="1">
      <c r="A727" s="64">
        <v>721</v>
      </c>
      <c r="B727" s="85"/>
      <c r="C727" s="93" t="s">
        <v>1393</v>
      </c>
      <c r="D727" s="93" t="s">
        <v>1420</v>
      </c>
      <c r="E727" s="93"/>
      <c r="F727" s="87" t="s">
        <v>849</v>
      </c>
      <c r="G727" s="95" t="s">
        <v>1431</v>
      </c>
      <c r="H727" s="95" t="s">
        <v>395</v>
      </c>
      <c r="I727" s="69" t="s">
        <v>628</v>
      </c>
      <c r="J727" s="69" t="s">
        <v>628</v>
      </c>
      <c r="K727" s="70">
        <v>9950</v>
      </c>
      <c r="L727" s="68">
        <v>9230</v>
      </c>
      <c r="M727" s="110" t="s">
        <v>629</v>
      </c>
      <c r="N727" s="110" t="s">
        <v>629</v>
      </c>
      <c r="O727" s="110" t="s">
        <v>2955</v>
      </c>
      <c r="P727" s="110" t="s">
        <v>3516</v>
      </c>
    </row>
    <row r="728" spans="1:16" s="64" customFormat="1" ht="14.1" customHeight="1">
      <c r="A728" s="64">
        <v>722</v>
      </c>
      <c r="B728" s="85"/>
      <c r="C728" s="93" t="s">
        <v>1393</v>
      </c>
      <c r="D728" s="93" t="s">
        <v>1420</v>
      </c>
      <c r="E728" s="93" t="s">
        <v>881</v>
      </c>
      <c r="F728" s="87" t="s">
        <v>849</v>
      </c>
      <c r="G728" s="95" t="s">
        <v>396</v>
      </c>
      <c r="H728" s="95" t="s">
        <v>382</v>
      </c>
      <c r="I728" s="69" t="s">
        <v>628</v>
      </c>
      <c r="J728" s="69" t="s">
        <v>628</v>
      </c>
      <c r="K728" s="70" t="s">
        <v>628</v>
      </c>
      <c r="L728" s="68" t="s">
        <v>628</v>
      </c>
      <c r="M728" s="110" t="s">
        <v>629</v>
      </c>
      <c r="N728" s="110" t="s">
        <v>629</v>
      </c>
      <c r="O728" s="110" t="s">
        <v>629</v>
      </c>
      <c r="P728" s="110" t="s">
        <v>629</v>
      </c>
    </row>
    <row r="729" spans="1:16" s="64" customFormat="1" ht="14.1" customHeight="1">
      <c r="A729" s="64">
        <v>723</v>
      </c>
      <c r="B729" s="85"/>
      <c r="C729" s="93" t="s">
        <v>1393</v>
      </c>
      <c r="D729" s="93" t="s">
        <v>1420</v>
      </c>
      <c r="E729" s="93"/>
      <c r="F729" s="87" t="s">
        <v>849</v>
      </c>
      <c r="G729" s="95" t="s">
        <v>1432</v>
      </c>
      <c r="H729" s="95" t="s">
        <v>395</v>
      </c>
      <c r="I729" s="69" t="s">
        <v>628</v>
      </c>
      <c r="J729" s="69" t="s">
        <v>628</v>
      </c>
      <c r="K729" s="70">
        <v>6420</v>
      </c>
      <c r="L729" s="68">
        <v>7880</v>
      </c>
      <c r="M729" s="110" t="s">
        <v>629</v>
      </c>
      <c r="N729" s="110" t="s">
        <v>629</v>
      </c>
      <c r="O729" s="110" t="s">
        <v>3560</v>
      </c>
      <c r="P729" s="110" t="s">
        <v>629</v>
      </c>
    </row>
    <row r="730" spans="1:16" s="64" customFormat="1" ht="14.1" customHeight="1">
      <c r="A730" s="64">
        <v>724</v>
      </c>
      <c r="B730" s="85"/>
      <c r="C730" s="93" t="s">
        <v>1393</v>
      </c>
      <c r="D730" s="93" t="s">
        <v>1420</v>
      </c>
      <c r="E730" s="93" t="s">
        <v>881</v>
      </c>
      <c r="F730" s="87" t="s">
        <v>126</v>
      </c>
      <c r="G730" s="95" t="s">
        <v>397</v>
      </c>
      <c r="H730" s="95" t="s">
        <v>382</v>
      </c>
      <c r="I730" s="69" t="s">
        <v>628</v>
      </c>
      <c r="J730" s="69" t="s">
        <v>628</v>
      </c>
      <c r="K730" s="70" t="s">
        <v>628</v>
      </c>
      <c r="L730" s="68" t="s">
        <v>628</v>
      </c>
      <c r="M730" s="110" t="s">
        <v>629</v>
      </c>
      <c r="N730" s="110" t="s">
        <v>629</v>
      </c>
      <c r="O730" s="110" t="s">
        <v>629</v>
      </c>
      <c r="P730" s="110" t="s">
        <v>629</v>
      </c>
    </row>
    <row r="731" spans="1:16" s="64" customFormat="1" ht="14.1" customHeight="1">
      <c r="A731" s="64">
        <v>725</v>
      </c>
      <c r="B731" s="85"/>
      <c r="C731" s="93" t="s">
        <v>1393</v>
      </c>
      <c r="D731" s="93" t="s">
        <v>1420</v>
      </c>
      <c r="E731" s="93" t="s">
        <v>1433</v>
      </c>
      <c r="F731" s="87" t="s">
        <v>126</v>
      </c>
      <c r="G731" s="95" t="s">
        <v>1434</v>
      </c>
      <c r="H731" s="95" t="s">
        <v>395</v>
      </c>
      <c r="I731" s="69" t="s">
        <v>628</v>
      </c>
      <c r="J731" s="69" t="s">
        <v>628</v>
      </c>
      <c r="K731" s="70" t="s">
        <v>628</v>
      </c>
      <c r="L731" s="68" t="s">
        <v>628</v>
      </c>
      <c r="M731" s="110" t="s">
        <v>629</v>
      </c>
      <c r="N731" s="110" t="s">
        <v>629</v>
      </c>
      <c r="O731" s="110" t="s">
        <v>629</v>
      </c>
      <c r="P731" s="110" t="s">
        <v>629</v>
      </c>
    </row>
    <row r="732" spans="1:16" s="64" customFormat="1" ht="14.1" customHeight="1">
      <c r="A732" s="64">
        <v>726</v>
      </c>
      <c r="B732" s="85"/>
      <c r="C732" s="93" t="s">
        <v>1393</v>
      </c>
      <c r="D732" s="93" t="s">
        <v>1420</v>
      </c>
      <c r="E732" s="93" t="s">
        <v>1435</v>
      </c>
      <c r="F732" s="87" t="s">
        <v>694</v>
      </c>
      <c r="G732" s="95" t="s">
        <v>398</v>
      </c>
      <c r="H732" s="95" t="s">
        <v>653</v>
      </c>
      <c r="I732" s="69">
        <v>7080</v>
      </c>
      <c r="J732" s="69" t="s">
        <v>628</v>
      </c>
      <c r="K732" s="70" t="s">
        <v>628</v>
      </c>
      <c r="L732" s="68">
        <v>8130</v>
      </c>
      <c r="M732" s="110" t="s">
        <v>3818</v>
      </c>
      <c r="N732" s="110" t="s">
        <v>629</v>
      </c>
      <c r="O732" s="110" t="s">
        <v>629</v>
      </c>
      <c r="P732" s="110" t="s">
        <v>3126</v>
      </c>
    </row>
    <row r="733" spans="1:16" s="64" customFormat="1" ht="14.1" customHeight="1">
      <c r="A733" s="64">
        <v>727</v>
      </c>
      <c r="B733" s="85"/>
      <c r="C733" s="93" t="s">
        <v>1393</v>
      </c>
      <c r="D733" s="93" t="s">
        <v>1420</v>
      </c>
      <c r="E733" s="93"/>
      <c r="F733" s="87" t="s">
        <v>167</v>
      </c>
      <c r="G733" s="95" t="s">
        <v>1436</v>
      </c>
      <c r="H733" s="95" t="s">
        <v>653</v>
      </c>
      <c r="I733" s="69" t="s">
        <v>628</v>
      </c>
      <c r="J733" s="69" t="s">
        <v>628</v>
      </c>
      <c r="K733" s="70">
        <v>9120</v>
      </c>
      <c r="L733" s="68">
        <v>7980</v>
      </c>
      <c r="M733" s="110" t="s">
        <v>629</v>
      </c>
      <c r="N733" s="110" t="s">
        <v>629</v>
      </c>
      <c r="O733" s="110" t="s">
        <v>2956</v>
      </c>
      <c r="P733" s="110" t="s">
        <v>3127</v>
      </c>
    </row>
    <row r="734" spans="1:16" s="64" customFormat="1" ht="14.1" customHeight="1">
      <c r="A734" s="64">
        <v>728</v>
      </c>
      <c r="B734" s="85"/>
      <c r="C734" s="93" t="s">
        <v>1393</v>
      </c>
      <c r="D734" s="93" t="s">
        <v>1420</v>
      </c>
      <c r="E734" s="93"/>
      <c r="F734" s="87" t="s">
        <v>418</v>
      </c>
      <c r="G734" s="92" t="s">
        <v>1437</v>
      </c>
      <c r="H734" s="92" t="s">
        <v>653</v>
      </c>
      <c r="I734" s="69">
        <v>13700</v>
      </c>
      <c r="J734" s="69">
        <v>10000</v>
      </c>
      <c r="K734" s="70" t="s">
        <v>628</v>
      </c>
      <c r="L734" s="68">
        <v>9980</v>
      </c>
      <c r="M734" s="110" t="s">
        <v>3699</v>
      </c>
      <c r="N734" s="110" t="s">
        <v>629</v>
      </c>
      <c r="O734" s="110" t="s">
        <v>629</v>
      </c>
      <c r="P734" s="110" t="s">
        <v>4451</v>
      </c>
    </row>
    <row r="735" spans="1:16" s="64" customFormat="1" ht="14.1" customHeight="1">
      <c r="A735" s="64">
        <v>729</v>
      </c>
      <c r="B735" s="85"/>
      <c r="C735" s="93" t="s">
        <v>1393</v>
      </c>
      <c r="D735" s="93" t="s">
        <v>1420</v>
      </c>
      <c r="E735" s="93" t="s">
        <v>881</v>
      </c>
      <c r="F735" s="87" t="s">
        <v>418</v>
      </c>
      <c r="G735" s="95" t="s">
        <v>1438</v>
      </c>
      <c r="H735" s="95" t="s">
        <v>382</v>
      </c>
      <c r="I735" s="69">
        <v>6740</v>
      </c>
      <c r="J735" s="69" t="s">
        <v>628</v>
      </c>
      <c r="K735" s="70">
        <v>7480</v>
      </c>
      <c r="L735" s="68">
        <v>7350</v>
      </c>
      <c r="M735" s="110" t="s">
        <v>3700</v>
      </c>
      <c r="N735" s="110" t="s">
        <v>629</v>
      </c>
      <c r="O735" s="110" t="s">
        <v>2957</v>
      </c>
      <c r="P735" s="110" t="s">
        <v>3384</v>
      </c>
    </row>
    <row r="736" spans="1:16" s="64" customFormat="1" ht="14.1" customHeight="1">
      <c r="A736" s="64">
        <v>730</v>
      </c>
      <c r="B736" s="85"/>
      <c r="C736" s="93" t="s">
        <v>1393</v>
      </c>
      <c r="D736" s="93" t="s">
        <v>1420</v>
      </c>
      <c r="E736" s="93"/>
      <c r="F736" s="87" t="s">
        <v>418</v>
      </c>
      <c r="G736" s="92" t="s">
        <v>1437</v>
      </c>
      <c r="H736" s="92" t="s">
        <v>395</v>
      </c>
      <c r="I736" s="69" t="s">
        <v>628</v>
      </c>
      <c r="J736" s="69" t="s">
        <v>628</v>
      </c>
      <c r="K736" s="70">
        <v>14220</v>
      </c>
      <c r="L736" s="68">
        <v>14120</v>
      </c>
      <c r="M736" s="110" t="s">
        <v>629</v>
      </c>
      <c r="N736" s="110" t="s">
        <v>629</v>
      </c>
      <c r="O736" s="110" t="s">
        <v>2955</v>
      </c>
      <c r="P736" s="110" t="s">
        <v>3128</v>
      </c>
    </row>
    <row r="737" spans="1:16" s="64" customFormat="1" ht="14.1" customHeight="1">
      <c r="A737" s="64">
        <v>731</v>
      </c>
      <c r="B737" s="85"/>
      <c r="C737" s="93" t="s">
        <v>1393</v>
      </c>
      <c r="D737" s="93" t="s">
        <v>1420</v>
      </c>
      <c r="E737" s="93" t="s">
        <v>1439</v>
      </c>
      <c r="F737" s="87" t="s">
        <v>418</v>
      </c>
      <c r="G737" s="95" t="s">
        <v>399</v>
      </c>
      <c r="H737" s="95" t="s">
        <v>377</v>
      </c>
      <c r="I737" s="69" t="s">
        <v>628</v>
      </c>
      <c r="J737" s="69" t="s">
        <v>628</v>
      </c>
      <c r="K737" s="70" t="s">
        <v>628</v>
      </c>
      <c r="L737" s="68" t="s">
        <v>628</v>
      </c>
      <c r="M737" s="110" t="s">
        <v>629</v>
      </c>
      <c r="N737" s="110" t="s">
        <v>629</v>
      </c>
      <c r="O737" s="110" t="s">
        <v>629</v>
      </c>
      <c r="P737" s="110" t="s">
        <v>629</v>
      </c>
    </row>
    <row r="738" spans="1:16" s="64" customFormat="1" ht="14.1" customHeight="1">
      <c r="A738" s="64">
        <v>732</v>
      </c>
      <c r="B738" s="85"/>
      <c r="C738" s="93" t="s">
        <v>1393</v>
      </c>
      <c r="D738" s="93" t="s">
        <v>1420</v>
      </c>
      <c r="E738" s="93"/>
      <c r="F738" s="87" t="s">
        <v>418</v>
      </c>
      <c r="G738" s="95" t="s">
        <v>1440</v>
      </c>
      <c r="H738" s="95" t="s">
        <v>653</v>
      </c>
      <c r="I738" s="69">
        <v>9530</v>
      </c>
      <c r="J738" s="69" t="s">
        <v>628</v>
      </c>
      <c r="K738" s="70">
        <v>9030</v>
      </c>
      <c r="L738" s="68">
        <v>9980</v>
      </c>
      <c r="M738" s="110" t="s">
        <v>3701</v>
      </c>
      <c r="N738" s="110" t="s">
        <v>629</v>
      </c>
      <c r="O738" s="110" t="s">
        <v>3558</v>
      </c>
      <c r="P738" s="110" t="s">
        <v>3127</v>
      </c>
    </row>
    <row r="739" spans="1:16" s="64" customFormat="1" ht="14.1" customHeight="1">
      <c r="A739" s="64">
        <v>733</v>
      </c>
      <c r="B739" s="85"/>
      <c r="C739" s="93" t="s">
        <v>1393</v>
      </c>
      <c r="D739" s="93" t="s">
        <v>1420</v>
      </c>
      <c r="E739" s="93" t="s">
        <v>881</v>
      </c>
      <c r="F739" s="87" t="s">
        <v>418</v>
      </c>
      <c r="G739" s="95" t="s">
        <v>1441</v>
      </c>
      <c r="H739" s="95" t="s">
        <v>382</v>
      </c>
      <c r="I739" s="69">
        <v>5820</v>
      </c>
      <c r="J739" s="69" t="s">
        <v>628</v>
      </c>
      <c r="K739" s="70" t="s">
        <v>628</v>
      </c>
      <c r="L739" s="68" t="s">
        <v>628</v>
      </c>
      <c r="M739" s="110" t="s">
        <v>3702</v>
      </c>
      <c r="N739" s="110" t="s">
        <v>629</v>
      </c>
      <c r="O739" s="110" t="s">
        <v>629</v>
      </c>
      <c r="P739" s="110" t="s">
        <v>629</v>
      </c>
    </row>
    <row r="740" spans="1:16" s="64" customFormat="1" ht="14.1" customHeight="1">
      <c r="A740" s="64">
        <v>734</v>
      </c>
      <c r="B740" s="85"/>
      <c r="C740" s="93" t="s">
        <v>1393</v>
      </c>
      <c r="D740" s="93" t="s">
        <v>1442</v>
      </c>
      <c r="E740" s="93" t="s">
        <v>1443</v>
      </c>
      <c r="F740" s="87" t="s">
        <v>418</v>
      </c>
      <c r="G740" s="95" t="s">
        <v>400</v>
      </c>
      <c r="H740" s="95" t="s">
        <v>377</v>
      </c>
      <c r="I740" s="69" t="s">
        <v>628</v>
      </c>
      <c r="J740" s="69" t="s">
        <v>628</v>
      </c>
      <c r="K740" s="70" t="s">
        <v>628</v>
      </c>
      <c r="L740" s="68">
        <v>5480</v>
      </c>
      <c r="M740" s="110" t="s">
        <v>629</v>
      </c>
      <c r="N740" s="110" t="s">
        <v>629</v>
      </c>
      <c r="O740" s="110" t="s">
        <v>629</v>
      </c>
      <c r="P740" s="110" t="s">
        <v>3517</v>
      </c>
    </row>
    <row r="741" spans="1:16" s="64" customFormat="1" ht="14.1" customHeight="1">
      <c r="A741" s="64">
        <v>735</v>
      </c>
      <c r="B741" s="85"/>
      <c r="C741" s="93" t="s">
        <v>1393</v>
      </c>
      <c r="D741" s="93" t="s">
        <v>1442</v>
      </c>
      <c r="E741" s="93"/>
      <c r="F741" s="87" t="s">
        <v>418</v>
      </c>
      <c r="G741" s="95" t="s">
        <v>1444</v>
      </c>
      <c r="H741" s="95" t="s">
        <v>653</v>
      </c>
      <c r="I741" s="69" t="s">
        <v>628</v>
      </c>
      <c r="J741" s="69" t="s">
        <v>628</v>
      </c>
      <c r="K741" s="70" t="s">
        <v>628</v>
      </c>
      <c r="L741" s="68" t="s">
        <v>628</v>
      </c>
      <c r="M741" s="110" t="s">
        <v>629</v>
      </c>
      <c r="N741" s="110" t="s">
        <v>629</v>
      </c>
      <c r="O741" s="110" t="s">
        <v>629</v>
      </c>
      <c r="P741" s="110" t="s">
        <v>629</v>
      </c>
    </row>
    <row r="742" spans="1:16" s="64" customFormat="1" ht="14.1" customHeight="1">
      <c r="A742" s="64">
        <v>736</v>
      </c>
      <c r="B742" s="85">
        <v>147</v>
      </c>
      <c r="C742" s="93" t="s">
        <v>1393</v>
      </c>
      <c r="D742" s="93" t="s">
        <v>1445</v>
      </c>
      <c r="E742" s="93" t="s">
        <v>1446</v>
      </c>
      <c r="F742" s="87" t="s">
        <v>301</v>
      </c>
      <c r="G742" s="95" t="s">
        <v>1447</v>
      </c>
      <c r="H742" s="95" t="s">
        <v>377</v>
      </c>
      <c r="I742" s="69" t="s">
        <v>628</v>
      </c>
      <c r="J742" s="69" t="s">
        <v>628</v>
      </c>
      <c r="K742" s="70" t="s">
        <v>628</v>
      </c>
      <c r="L742" s="68">
        <v>4640</v>
      </c>
      <c r="M742" s="110" t="s">
        <v>629</v>
      </c>
      <c r="N742" s="110" t="s">
        <v>629</v>
      </c>
      <c r="O742" s="110" t="s">
        <v>629</v>
      </c>
      <c r="P742" s="110" t="s">
        <v>3038</v>
      </c>
    </row>
    <row r="743" spans="1:16" s="64" customFormat="1" ht="14.1" customHeight="1">
      <c r="A743" s="64">
        <v>737</v>
      </c>
      <c r="B743" s="85"/>
      <c r="C743" s="93" t="s">
        <v>1393</v>
      </c>
      <c r="D743" s="93" t="s">
        <v>1445</v>
      </c>
      <c r="E743" s="93"/>
      <c r="F743" s="87" t="s">
        <v>418</v>
      </c>
      <c r="G743" s="95" t="s">
        <v>1448</v>
      </c>
      <c r="H743" s="95" t="s">
        <v>382</v>
      </c>
      <c r="I743" s="69" t="s">
        <v>628</v>
      </c>
      <c r="J743" s="69" t="s">
        <v>628</v>
      </c>
      <c r="K743" s="68">
        <v>16620</v>
      </c>
      <c r="L743" s="68">
        <v>13840</v>
      </c>
      <c r="M743" s="110" t="s">
        <v>629</v>
      </c>
      <c r="N743" s="110" t="s">
        <v>629</v>
      </c>
      <c r="O743" s="110" t="s">
        <v>2958</v>
      </c>
      <c r="P743" s="110" t="s">
        <v>3129</v>
      </c>
    </row>
    <row r="744" spans="1:16" s="64" customFormat="1" ht="14.1" customHeight="1">
      <c r="A744" s="64">
        <v>738</v>
      </c>
      <c r="B744" s="85">
        <v>148</v>
      </c>
      <c r="C744" s="93" t="s">
        <v>1393</v>
      </c>
      <c r="D744" s="93" t="s">
        <v>1449</v>
      </c>
      <c r="E744" s="93"/>
      <c r="F744" s="87" t="s">
        <v>146</v>
      </c>
      <c r="G744" s="95" t="s">
        <v>1450</v>
      </c>
      <c r="H744" s="95" t="s">
        <v>382</v>
      </c>
      <c r="I744" s="69">
        <v>9150</v>
      </c>
      <c r="J744" s="69" t="s">
        <v>628</v>
      </c>
      <c r="K744" s="70">
        <v>11970</v>
      </c>
      <c r="L744" s="68">
        <v>8980</v>
      </c>
      <c r="M744" s="110"/>
      <c r="N744" s="110" t="s">
        <v>629</v>
      </c>
      <c r="O744" s="110" t="s">
        <v>3337</v>
      </c>
      <c r="P744" s="110" t="s">
        <v>629</v>
      </c>
    </row>
    <row r="745" spans="1:16" s="64" customFormat="1" ht="14.1" customHeight="1">
      <c r="A745" s="64">
        <v>739</v>
      </c>
      <c r="B745" s="85"/>
      <c r="C745" s="93" t="s">
        <v>1393</v>
      </c>
      <c r="D745" s="93" t="s">
        <v>1449</v>
      </c>
      <c r="E745" s="93" t="s">
        <v>1451</v>
      </c>
      <c r="F745" s="87" t="s">
        <v>1452</v>
      </c>
      <c r="G745" s="95" t="s">
        <v>1453</v>
      </c>
      <c r="H745" s="95" t="s">
        <v>377</v>
      </c>
      <c r="I745" s="69" t="s">
        <v>628</v>
      </c>
      <c r="J745" s="69" t="s">
        <v>628</v>
      </c>
      <c r="K745" s="70" t="s">
        <v>628</v>
      </c>
      <c r="L745" s="68">
        <v>7290</v>
      </c>
      <c r="M745" s="110" t="s">
        <v>629</v>
      </c>
      <c r="N745" s="110" t="s">
        <v>629</v>
      </c>
      <c r="O745" s="110" t="s">
        <v>629</v>
      </c>
      <c r="P745" s="110" t="s">
        <v>3038</v>
      </c>
    </row>
    <row r="746" spans="1:16" s="64" customFormat="1" ht="14.1" customHeight="1">
      <c r="A746" s="64">
        <v>740</v>
      </c>
      <c r="B746" s="85"/>
      <c r="C746" s="93" t="s">
        <v>1393</v>
      </c>
      <c r="D746" s="93" t="s">
        <v>1449</v>
      </c>
      <c r="E746" s="93"/>
      <c r="F746" s="87" t="s">
        <v>418</v>
      </c>
      <c r="G746" s="95"/>
      <c r="H746" s="95" t="s">
        <v>382</v>
      </c>
      <c r="I746" s="69" t="s">
        <v>628</v>
      </c>
      <c r="J746" s="69" t="s">
        <v>628</v>
      </c>
      <c r="K746" s="70">
        <v>9980</v>
      </c>
      <c r="L746" s="68">
        <v>7490</v>
      </c>
      <c r="M746" s="110" t="s">
        <v>629</v>
      </c>
      <c r="N746" s="110" t="s">
        <v>629</v>
      </c>
      <c r="O746" s="110" t="s">
        <v>3337</v>
      </c>
      <c r="P746" s="110" t="s">
        <v>3249</v>
      </c>
    </row>
    <row r="747" spans="1:16" s="64" customFormat="1" ht="14.1" customHeight="1">
      <c r="A747" s="64">
        <v>741</v>
      </c>
      <c r="B747" s="85">
        <v>149</v>
      </c>
      <c r="C747" s="93" t="s">
        <v>1393</v>
      </c>
      <c r="D747" s="93" t="s">
        <v>1454</v>
      </c>
      <c r="E747" s="93"/>
      <c r="F747" s="87" t="s">
        <v>116</v>
      </c>
      <c r="G747" s="96" t="s">
        <v>1455</v>
      </c>
      <c r="H747" s="96" t="s">
        <v>636</v>
      </c>
      <c r="I747" s="69">
        <v>5260</v>
      </c>
      <c r="J747" s="69" t="s">
        <v>628</v>
      </c>
      <c r="K747" s="70" t="s">
        <v>628</v>
      </c>
      <c r="L747" s="68" t="s">
        <v>628</v>
      </c>
      <c r="M747" s="110" t="s">
        <v>629</v>
      </c>
      <c r="N747" s="110" t="s">
        <v>629</v>
      </c>
      <c r="O747" s="110" t="s">
        <v>629</v>
      </c>
      <c r="P747" s="110" t="s">
        <v>629</v>
      </c>
    </row>
    <row r="748" spans="1:16" s="64" customFormat="1" ht="14.1" customHeight="1">
      <c r="A748" s="64">
        <v>742</v>
      </c>
      <c r="B748" s="85"/>
      <c r="C748" s="93" t="s">
        <v>1393</v>
      </c>
      <c r="D748" s="93" t="s">
        <v>1454</v>
      </c>
      <c r="E748" s="93" t="s">
        <v>1456</v>
      </c>
      <c r="F748" s="87" t="s">
        <v>418</v>
      </c>
      <c r="G748" s="96" t="s">
        <v>1457</v>
      </c>
      <c r="H748" s="96" t="s">
        <v>636</v>
      </c>
      <c r="I748" s="69">
        <v>6900</v>
      </c>
      <c r="J748" s="69">
        <v>7300</v>
      </c>
      <c r="K748" s="70" t="s">
        <v>628</v>
      </c>
      <c r="L748" s="68">
        <v>7100</v>
      </c>
      <c r="M748" s="110" t="s">
        <v>629</v>
      </c>
      <c r="N748" s="110" t="s">
        <v>629</v>
      </c>
      <c r="O748" s="110" t="s">
        <v>629</v>
      </c>
      <c r="P748" s="110" t="s">
        <v>3038</v>
      </c>
    </row>
    <row r="749" spans="1:16" s="64" customFormat="1" ht="14.1" customHeight="1">
      <c r="A749" s="64">
        <v>743</v>
      </c>
      <c r="B749" s="85"/>
      <c r="C749" s="93" t="s">
        <v>1393</v>
      </c>
      <c r="D749" s="93" t="s">
        <v>1454</v>
      </c>
      <c r="E749" s="93" t="s">
        <v>1458</v>
      </c>
      <c r="F749" s="87" t="s">
        <v>418</v>
      </c>
      <c r="G749" s="96" t="s">
        <v>1459</v>
      </c>
      <c r="H749" s="96" t="s">
        <v>636</v>
      </c>
      <c r="I749" s="69">
        <v>6900</v>
      </c>
      <c r="J749" s="69" t="s">
        <v>628</v>
      </c>
      <c r="K749" s="70" t="s">
        <v>628</v>
      </c>
      <c r="L749" s="68">
        <v>6450</v>
      </c>
      <c r="M749" s="110" t="s">
        <v>629</v>
      </c>
      <c r="N749" s="110" t="s">
        <v>629</v>
      </c>
      <c r="O749" s="110" t="s">
        <v>629</v>
      </c>
      <c r="P749" s="110" t="s">
        <v>3038</v>
      </c>
    </row>
    <row r="750" spans="1:16" s="64" customFormat="1" ht="14.1" customHeight="1">
      <c r="A750" s="64">
        <v>744</v>
      </c>
      <c r="B750" s="85"/>
      <c r="C750" s="93" t="s">
        <v>1393</v>
      </c>
      <c r="D750" s="93" t="s">
        <v>1454</v>
      </c>
      <c r="E750" s="93" t="s">
        <v>1460</v>
      </c>
      <c r="F750" s="87" t="s">
        <v>418</v>
      </c>
      <c r="G750" s="96" t="s">
        <v>1457</v>
      </c>
      <c r="H750" s="96" t="s">
        <v>655</v>
      </c>
      <c r="I750" s="69" t="s">
        <v>628</v>
      </c>
      <c r="J750" s="69" t="s">
        <v>628</v>
      </c>
      <c r="K750" s="70" t="s">
        <v>628</v>
      </c>
      <c r="L750" s="68">
        <v>5730</v>
      </c>
      <c r="M750" s="110" t="s">
        <v>629</v>
      </c>
      <c r="N750" s="110" t="s">
        <v>629</v>
      </c>
      <c r="O750" s="110" t="s">
        <v>629</v>
      </c>
      <c r="P750" s="110" t="s">
        <v>3038</v>
      </c>
    </row>
    <row r="751" spans="1:16" s="64" customFormat="1" ht="14.1" customHeight="1">
      <c r="A751" s="64">
        <v>745</v>
      </c>
      <c r="B751" s="85"/>
      <c r="C751" s="93" t="s">
        <v>1393</v>
      </c>
      <c r="D751" s="93" t="s">
        <v>1454</v>
      </c>
      <c r="E751" s="93" t="s">
        <v>1461</v>
      </c>
      <c r="F751" s="87" t="s">
        <v>418</v>
      </c>
      <c r="G751" s="96" t="s">
        <v>1455</v>
      </c>
      <c r="H751" s="96" t="s">
        <v>636</v>
      </c>
      <c r="I751" s="69">
        <v>6900</v>
      </c>
      <c r="J751" s="69">
        <v>7200</v>
      </c>
      <c r="K751" s="70" t="s">
        <v>628</v>
      </c>
      <c r="L751" s="68">
        <v>7100</v>
      </c>
      <c r="M751" s="110" t="s">
        <v>629</v>
      </c>
      <c r="N751" s="110" t="s">
        <v>629</v>
      </c>
      <c r="O751" s="110" t="s">
        <v>629</v>
      </c>
      <c r="P751" s="110" t="s">
        <v>3038</v>
      </c>
    </row>
    <row r="752" spans="1:16" s="64" customFormat="1" ht="14.1" customHeight="1">
      <c r="A752" s="64">
        <v>746</v>
      </c>
      <c r="B752" s="85"/>
      <c r="C752" s="93" t="s">
        <v>1393</v>
      </c>
      <c r="D752" s="93" t="s">
        <v>1454</v>
      </c>
      <c r="E752" s="93" t="s">
        <v>1462</v>
      </c>
      <c r="F752" s="87" t="s">
        <v>418</v>
      </c>
      <c r="G752" s="96" t="s">
        <v>1455</v>
      </c>
      <c r="H752" s="96" t="s">
        <v>655</v>
      </c>
      <c r="I752" s="69" t="s">
        <v>628</v>
      </c>
      <c r="J752" s="69" t="s">
        <v>628</v>
      </c>
      <c r="K752" s="70" t="s">
        <v>628</v>
      </c>
      <c r="L752" s="68" t="s">
        <v>628</v>
      </c>
      <c r="M752" s="110" t="s">
        <v>629</v>
      </c>
      <c r="N752" s="110" t="s">
        <v>629</v>
      </c>
      <c r="O752" s="110" t="s">
        <v>629</v>
      </c>
      <c r="P752" s="110" t="s">
        <v>629</v>
      </c>
    </row>
    <row r="753" spans="1:16" s="64" customFormat="1" ht="14.1" customHeight="1">
      <c r="A753" s="64">
        <v>747</v>
      </c>
      <c r="B753" s="85"/>
      <c r="C753" s="93" t="s">
        <v>1393</v>
      </c>
      <c r="D753" s="93" t="s">
        <v>1454</v>
      </c>
      <c r="E753" s="93" t="s">
        <v>128</v>
      </c>
      <c r="F753" s="87" t="s">
        <v>418</v>
      </c>
      <c r="G753" s="96" t="s">
        <v>1463</v>
      </c>
      <c r="H753" s="96" t="s">
        <v>636</v>
      </c>
      <c r="I753" s="69">
        <v>5150</v>
      </c>
      <c r="J753" s="69">
        <v>5500</v>
      </c>
      <c r="K753" s="70" t="s">
        <v>628</v>
      </c>
      <c r="L753" s="68">
        <v>5300</v>
      </c>
      <c r="M753" s="110" t="s">
        <v>629</v>
      </c>
      <c r="N753" s="110" t="s">
        <v>629</v>
      </c>
      <c r="O753" s="110" t="s">
        <v>629</v>
      </c>
      <c r="P753" s="110" t="s">
        <v>3038</v>
      </c>
    </row>
    <row r="754" spans="1:16" s="64" customFormat="1" ht="14.1" customHeight="1">
      <c r="A754" s="64">
        <v>748</v>
      </c>
      <c r="B754" s="85"/>
      <c r="C754" s="93" t="s">
        <v>1393</v>
      </c>
      <c r="D754" s="93" t="s">
        <v>1454</v>
      </c>
      <c r="E754" s="93" t="s">
        <v>1464</v>
      </c>
      <c r="F754" s="87" t="s">
        <v>418</v>
      </c>
      <c r="G754" s="96" t="s">
        <v>401</v>
      </c>
      <c r="H754" s="96" t="s">
        <v>636</v>
      </c>
      <c r="I754" s="69">
        <v>5150</v>
      </c>
      <c r="J754" s="69">
        <v>5500</v>
      </c>
      <c r="K754" s="70">
        <v>5750</v>
      </c>
      <c r="L754" s="68">
        <v>5300</v>
      </c>
      <c r="M754" s="110" t="s">
        <v>629</v>
      </c>
      <c r="N754" s="110" t="s">
        <v>629</v>
      </c>
      <c r="O754" s="110" t="s">
        <v>2960</v>
      </c>
      <c r="P754" s="110" t="s">
        <v>3038</v>
      </c>
    </row>
    <row r="755" spans="1:16" s="64" customFormat="1" ht="14.1" customHeight="1">
      <c r="A755" s="64">
        <v>749</v>
      </c>
      <c r="B755" s="85"/>
      <c r="C755" s="93" t="s">
        <v>1393</v>
      </c>
      <c r="D755" s="93" t="s">
        <v>1454</v>
      </c>
      <c r="E755" s="93" t="s">
        <v>1462</v>
      </c>
      <c r="F755" s="87" t="s">
        <v>418</v>
      </c>
      <c r="G755" s="96" t="s">
        <v>401</v>
      </c>
      <c r="H755" s="96" t="s">
        <v>655</v>
      </c>
      <c r="I755" s="69">
        <v>4850</v>
      </c>
      <c r="J755" s="69" t="s">
        <v>628</v>
      </c>
      <c r="K755" s="70" t="s">
        <v>628</v>
      </c>
      <c r="L755" s="68">
        <v>4250</v>
      </c>
      <c r="M755" s="110" t="s">
        <v>629</v>
      </c>
      <c r="N755" s="110" t="s">
        <v>629</v>
      </c>
      <c r="O755" s="110" t="s">
        <v>629</v>
      </c>
      <c r="P755" s="110" t="s">
        <v>3038</v>
      </c>
    </row>
    <row r="756" spans="1:16" s="64" customFormat="1" ht="14.1" customHeight="1">
      <c r="A756" s="64">
        <v>750</v>
      </c>
      <c r="B756" s="85">
        <v>150</v>
      </c>
      <c r="C756" s="93" t="s">
        <v>1393</v>
      </c>
      <c r="D756" s="93" t="s">
        <v>1465</v>
      </c>
      <c r="E756" s="92"/>
      <c r="F756" s="87" t="s">
        <v>1466</v>
      </c>
      <c r="G756" s="95" t="s">
        <v>1467</v>
      </c>
      <c r="H756" s="95" t="s">
        <v>653</v>
      </c>
      <c r="I756" s="69" t="s">
        <v>628</v>
      </c>
      <c r="J756" s="69" t="s">
        <v>628</v>
      </c>
      <c r="K756" s="70" t="s">
        <v>628</v>
      </c>
      <c r="L756" s="68">
        <v>8280</v>
      </c>
      <c r="M756" s="110" t="s">
        <v>629</v>
      </c>
      <c r="N756" s="110" t="s">
        <v>629</v>
      </c>
      <c r="O756" s="110" t="s">
        <v>629</v>
      </c>
      <c r="P756" s="110" t="s">
        <v>3316</v>
      </c>
    </row>
    <row r="757" spans="1:16" s="64" customFormat="1" ht="14.1" customHeight="1">
      <c r="A757" s="64">
        <v>751</v>
      </c>
      <c r="B757" s="85">
        <v>151</v>
      </c>
      <c r="C757" s="93" t="s">
        <v>1393</v>
      </c>
      <c r="D757" s="93" t="s">
        <v>207</v>
      </c>
      <c r="E757" s="93" t="s">
        <v>881</v>
      </c>
      <c r="F757" s="87" t="s">
        <v>418</v>
      </c>
      <c r="G757" s="95" t="s">
        <v>438</v>
      </c>
      <c r="H757" s="95" t="s">
        <v>382</v>
      </c>
      <c r="I757" s="69" t="s">
        <v>628</v>
      </c>
      <c r="J757" s="69" t="s">
        <v>628</v>
      </c>
      <c r="K757" s="70">
        <v>7980</v>
      </c>
      <c r="L757" s="68">
        <v>6500</v>
      </c>
      <c r="M757" s="110" t="s">
        <v>629</v>
      </c>
      <c r="N757" s="110" t="s">
        <v>629</v>
      </c>
      <c r="O757" s="110" t="s">
        <v>2961</v>
      </c>
      <c r="P757" s="110" t="s">
        <v>3250</v>
      </c>
    </row>
    <row r="758" spans="1:16" s="64" customFormat="1" ht="14.1" customHeight="1">
      <c r="A758" s="64">
        <v>752</v>
      </c>
      <c r="B758" s="85">
        <v>152</v>
      </c>
      <c r="C758" s="93" t="s">
        <v>1393</v>
      </c>
      <c r="D758" s="93" t="s">
        <v>1468</v>
      </c>
      <c r="E758" s="93" t="s">
        <v>1469</v>
      </c>
      <c r="F758" s="87" t="s">
        <v>418</v>
      </c>
      <c r="G758" s="95" t="s">
        <v>1470</v>
      </c>
      <c r="H758" s="95" t="s">
        <v>377</v>
      </c>
      <c r="I758" s="69" t="s">
        <v>628</v>
      </c>
      <c r="J758" s="69" t="s">
        <v>628</v>
      </c>
      <c r="K758" s="70" t="s">
        <v>628</v>
      </c>
      <c r="L758" s="68">
        <v>6100</v>
      </c>
      <c r="M758" s="110" t="s">
        <v>629</v>
      </c>
      <c r="N758" s="110" t="s">
        <v>629</v>
      </c>
      <c r="O758" s="110" t="s">
        <v>629</v>
      </c>
      <c r="P758" s="110" t="s">
        <v>3130</v>
      </c>
    </row>
    <row r="759" spans="1:16" s="64" customFormat="1" ht="14.1" customHeight="1">
      <c r="A759" s="64">
        <v>753</v>
      </c>
      <c r="B759" s="85"/>
      <c r="C759" s="93" t="s">
        <v>1393</v>
      </c>
      <c r="D759" s="93" t="s">
        <v>1468</v>
      </c>
      <c r="E759" s="93"/>
      <c r="F759" s="87" t="s">
        <v>418</v>
      </c>
      <c r="G759" s="95" t="s">
        <v>1471</v>
      </c>
      <c r="H759" s="95" t="s">
        <v>382</v>
      </c>
      <c r="I759" s="69" t="s">
        <v>628</v>
      </c>
      <c r="J759" s="69" t="s">
        <v>628</v>
      </c>
      <c r="K759" s="70">
        <v>7980</v>
      </c>
      <c r="L759" s="68" t="s">
        <v>628</v>
      </c>
      <c r="M759" s="110" t="s">
        <v>629</v>
      </c>
      <c r="N759" s="110" t="s">
        <v>629</v>
      </c>
      <c r="O759" s="110" t="s">
        <v>2961</v>
      </c>
      <c r="P759" s="110" t="s">
        <v>629</v>
      </c>
    </row>
    <row r="760" spans="1:16" s="64" customFormat="1" ht="14.1" customHeight="1">
      <c r="A760" s="64">
        <v>754</v>
      </c>
      <c r="B760" s="85">
        <v>153</v>
      </c>
      <c r="C760" s="93" t="s">
        <v>1393</v>
      </c>
      <c r="D760" s="93" t="s">
        <v>1472</v>
      </c>
      <c r="E760" s="93" t="s">
        <v>881</v>
      </c>
      <c r="F760" s="87" t="s">
        <v>849</v>
      </c>
      <c r="G760" s="95" t="s">
        <v>1473</v>
      </c>
      <c r="H760" s="95" t="s">
        <v>382</v>
      </c>
      <c r="I760" s="69" t="s">
        <v>628</v>
      </c>
      <c r="J760" s="69" t="s">
        <v>628</v>
      </c>
      <c r="K760" s="70">
        <v>5230</v>
      </c>
      <c r="L760" s="68">
        <v>6990</v>
      </c>
      <c r="M760" s="110" t="s">
        <v>629</v>
      </c>
      <c r="N760" s="110" t="s">
        <v>629</v>
      </c>
      <c r="O760" s="110" t="s">
        <v>3338</v>
      </c>
      <c r="P760" s="110" t="s">
        <v>3518</v>
      </c>
    </row>
    <row r="761" spans="1:16" s="64" customFormat="1" ht="14.1" customHeight="1">
      <c r="A761" s="64">
        <v>755</v>
      </c>
      <c r="B761" s="85"/>
      <c r="C761" s="93" t="s">
        <v>1393</v>
      </c>
      <c r="D761" s="93" t="s">
        <v>1472</v>
      </c>
      <c r="E761" s="93"/>
      <c r="F761" s="87" t="s">
        <v>849</v>
      </c>
      <c r="G761" s="95" t="s">
        <v>402</v>
      </c>
      <c r="H761" s="95" t="s">
        <v>653</v>
      </c>
      <c r="I761" s="69">
        <v>6240</v>
      </c>
      <c r="J761" s="69">
        <v>6000</v>
      </c>
      <c r="K761" s="70" t="s">
        <v>628</v>
      </c>
      <c r="L761" s="68">
        <v>9640</v>
      </c>
      <c r="M761" s="110" t="s">
        <v>3703</v>
      </c>
      <c r="N761" s="110" t="s">
        <v>629</v>
      </c>
      <c r="O761" s="110" t="s">
        <v>629</v>
      </c>
      <c r="P761" s="110" t="s">
        <v>4452</v>
      </c>
    </row>
    <row r="762" spans="1:16" s="64" customFormat="1" ht="14.1" customHeight="1">
      <c r="A762" s="64">
        <v>756</v>
      </c>
      <c r="B762" s="85"/>
      <c r="C762" s="93" t="s">
        <v>1393</v>
      </c>
      <c r="D762" s="93" t="s">
        <v>1472</v>
      </c>
      <c r="E762" s="93" t="s">
        <v>881</v>
      </c>
      <c r="F762" s="87" t="s">
        <v>126</v>
      </c>
      <c r="G762" s="95" t="s">
        <v>1474</v>
      </c>
      <c r="H762" s="95" t="s">
        <v>382</v>
      </c>
      <c r="I762" s="69" t="s">
        <v>628</v>
      </c>
      <c r="J762" s="69" t="s">
        <v>628</v>
      </c>
      <c r="K762" s="69">
        <v>6990</v>
      </c>
      <c r="L762" s="68">
        <v>6980</v>
      </c>
      <c r="M762" s="110" t="s">
        <v>629</v>
      </c>
      <c r="N762" s="110" t="s">
        <v>629</v>
      </c>
      <c r="O762" s="110" t="s">
        <v>4010</v>
      </c>
      <c r="P762" s="110" t="s">
        <v>629</v>
      </c>
    </row>
    <row r="763" spans="1:16" s="64" customFormat="1" ht="14.1" customHeight="1">
      <c r="A763" s="64">
        <v>757</v>
      </c>
      <c r="B763" s="85"/>
      <c r="C763" s="93" t="s">
        <v>1393</v>
      </c>
      <c r="D763" s="93" t="s">
        <v>1472</v>
      </c>
      <c r="E763" s="93" t="s">
        <v>1475</v>
      </c>
      <c r="F763" s="87" t="s">
        <v>418</v>
      </c>
      <c r="G763" s="95" t="s">
        <v>403</v>
      </c>
      <c r="H763" s="95" t="s">
        <v>377</v>
      </c>
      <c r="I763" s="69" t="s">
        <v>628</v>
      </c>
      <c r="J763" s="69" t="s">
        <v>628</v>
      </c>
      <c r="K763" s="70" t="s">
        <v>628</v>
      </c>
      <c r="L763" s="68" t="s">
        <v>628</v>
      </c>
      <c r="M763" s="110" t="s">
        <v>629</v>
      </c>
      <c r="N763" s="110" t="s">
        <v>629</v>
      </c>
      <c r="O763" s="110" t="s">
        <v>629</v>
      </c>
      <c r="P763" s="110" t="s">
        <v>629</v>
      </c>
    </row>
    <row r="764" spans="1:16" s="64" customFormat="1" ht="14.1" customHeight="1">
      <c r="A764" s="64">
        <v>758</v>
      </c>
      <c r="B764" s="85">
        <v>154</v>
      </c>
      <c r="C764" s="93" t="s">
        <v>1393</v>
      </c>
      <c r="D764" s="93" t="s">
        <v>1476</v>
      </c>
      <c r="E764" s="93" t="s">
        <v>1477</v>
      </c>
      <c r="F764" s="87" t="s">
        <v>418</v>
      </c>
      <c r="G764" s="95" t="s">
        <v>404</v>
      </c>
      <c r="H764" s="95" t="s">
        <v>394</v>
      </c>
      <c r="I764" s="69" t="s">
        <v>628</v>
      </c>
      <c r="J764" s="69" t="s">
        <v>628</v>
      </c>
      <c r="K764" s="70" t="s">
        <v>628</v>
      </c>
      <c r="L764" s="68">
        <v>13200</v>
      </c>
      <c r="M764" s="110" t="s">
        <v>629</v>
      </c>
      <c r="N764" s="110" t="s">
        <v>629</v>
      </c>
      <c r="O764" s="110" t="s">
        <v>629</v>
      </c>
      <c r="P764" s="110" t="s">
        <v>3131</v>
      </c>
    </row>
    <row r="765" spans="1:16" s="64" customFormat="1" ht="14.1" customHeight="1">
      <c r="A765" s="64">
        <v>759</v>
      </c>
      <c r="B765" s="85">
        <v>155</v>
      </c>
      <c r="C765" s="93" t="s">
        <v>1393</v>
      </c>
      <c r="D765" s="93" t="s">
        <v>1478</v>
      </c>
      <c r="E765" s="93" t="s">
        <v>1479</v>
      </c>
      <c r="F765" s="87" t="s">
        <v>418</v>
      </c>
      <c r="G765" s="95" t="s">
        <v>1480</v>
      </c>
      <c r="H765" s="95" t="s">
        <v>377</v>
      </c>
      <c r="I765" s="69" t="s">
        <v>628</v>
      </c>
      <c r="J765" s="69" t="s">
        <v>628</v>
      </c>
      <c r="K765" s="70">
        <v>3980</v>
      </c>
      <c r="L765" s="68">
        <v>3720</v>
      </c>
      <c r="M765" s="110" t="s">
        <v>629</v>
      </c>
      <c r="N765" s="110" t="s">
        <v>629</v>
      </c>
      <c r="O765" s="110" t="s">
        <v>2962</v>
      </c>
      <c r="P765" s="110" t="s">
        <v>3038</v>
      </c>
    </row>
    <row r="766" spans="1:16" s="64" customFormat="1" ht="14.1" customHeight="1">
      <c r="A766" s="64">
        <v>760</v>
      </c>
      <c r="B766" s="86">
        <v>156</v>
      </c>
      <c r="C766" s="93" t="s">
        <v>1393</v>
      </c>
      <c r="D766" s="93" t="s">
        <v>1481</v>
      </c>
      <c r="E766" s="93" t="s">
        <v>1482</v>
      </c>
      <c r="F766" s="87" t="s">
        <v>418</v>
      </c>
      <c r="G766" s="95" t="s">
        <v>405</v>
      </c>
      <c r="H766" s="95" t="s">
        <v>377</v>
      </c>
      <c r="I766" s="69" t="s">
        <v>628</v>
      </c>
      <c r="J766" s="69" t="s">
        <v>628</v>
      </c>
      <c r="K766" s="70" t="s">
        <v>628</v>
      </c>
      <c r="L766" s="68">
        <v>8600</v>
      </c>
      <c r="M766" s="110" t="s">
        <v>629</v>
      </c>
      <c r="N766" s="110" t="s">
        <v>629</v>
      </c>
      <c r="O766" s="110" t="s">
        <v>629</v>
      </c>
      <c r="P766" s="110" t="s">
        <v>629</v>
      </c>
    </row>
    <row r="767" spans="1:16" s="64" customFormat="1" ht="14.1" customHeight="1">
      <c r="A767" s="64">
        <v>761</v>
      </c>
      <c r="B767" s="86">
        <v>157</v>
      </c>
      <c r="C767" s="93" t="s">
        <v>1393</v>
      </c>
      <c r="D767" s="93" t="s">
        <v>1483</v>
      </c>
      <c r="E767" s="93"/>
      <c r="F767" s="87" t="s">
        <v>1484</v>
      </c>
      <c r="G767" s="95"/>
      <c r="H767" s="95" t="s">
        <v>385</v>
      </c>
      <c r="I767" s="69" t="s">
        <v>628</v>
      </c>
      <c r="J767" s="69" t="s">
        <v>628</v>
      </c>
      <c r="K767" s="70">
        <v>12450</v>
      </c>
      <c r="L767" s="68">
        <v>9680</v>
      </c>
      <c r="M767" s="111" t="s">
        <v>629</v>
      </c>
      <c r="N767" s="110" t="s">
        <v>629</v>
      </c>
      <c r="O767" s="110" t="s">
        <v>3415</v>
      </c>
      <c r="P767" s="110" t="s">
        <v>629</v>
      </c>
    </row>
    <row r="768" spans="1:16" s="64" customFormat="1" ht="14.1" customHeight="1">
      <c r="A768" s="64">
        <v>762</v>
      </c>
      <c r="B768" s="85">
        <v>157</v>
      </c>
      <c r="C768" s="93" t="s">
        <v>1485</v>
      </c>
      <c r="D768" s="93" t="s">
        <v>1486</v>
      </c>
      <c r="E768" s="93"/>
      <c r="F768" s="87" t="s">
        <v>875</v>
      </c>
      <c r="G768" s="95" t="s">
        <v>1487</v>
      </c>
      <c r="H768" s="95" t="s">
        <v>406</v>
      </c>
      <c r="I768" s="69">
        <v>5200</v>
      </c>
      <c r="J768" s="69" t="s">
        <v>628</v>
      </c>
      <c r="K768" s="70">
        <v>4120</v>
      </c>
      <c r="L768" s="68">
        <v>5200</v>
      </c>
      <c r="M768" s="110" t="s">
        <v>629</v>
      </c>
      <c r="N768" s="110" t="s">
        <v>629</v>
      </c>
      <c r="O768" s="110" t="s">
        <v>3416</v>
      </c>
      <c r="P768" s="110" t="s">
        <v>3038</v>
      </c>
    </row>
    <row r="769" spans="1:16" s="64" customFormat="1" ht="14.1" customHeight="1">
      <c r="A769" s="64">
        <v>763</v>
      </c>
      <c r="B769" s="85"/>
      <c r="C769" s="93" t="s">
        <v>1485</v>
      </c>
      <c r="D769" s="93" t="s">
        <v>1486</v>
      </c>
      <c r="E769" s="93"/>
      <c r="F769" s="87" t="s">
        <v>890</v>
      </c>
      <c r="G769" s="95" t="s">
        <v>1488</v>
      </c>
      <c r="H769" s="95" t="s">
        <v>406</v>
      </c>
      <c r="I769" s="69">
        <v>5700</v>
      </c>
      <c r="J769" s="68" t="s">
        <v>628</v>
      </c>
      <c r="K769" s="68">
        <v>4340</v>
      </c>
      <c r="L769" s="68">
        <v>5700</v>
      </c>
      <c r="M769" s="110" t="s">
        <v>3704</v>
      </c>
      <c r="N769" s="110" t="s">
        <v>629</v>
      </c>
      <c r="O769" s="110" t="s">
        <v>3417</v>
      </c>
      <c r="P769" s="110" t="s">
        <v>3038</v>
      </c>
    </row>
    <row r="770" spans="1:16" s="64" customFormat="1" ht="14.1" customHeight="1">
      <c r="A770" s="64">
        <v>764</v>
      </c>
      <c r="B770" s="86"/>
      <c r="C770" s="93" t="s">
        <v>1485</v>
      </c>
      <c r="D770" s="93" t="s">
        <v>1486</v>
      </c>
      <c r="E770" s="93"/>
      <c r="F770" s="87" t="s">
        <v>284</v>
      </c>
      <c r="G770" s="95" t="s">
        <v>1489</v>
      </c>
      <c r="H770" s="95" t="s">
        <v>1490</v>
      </c>
      <c r="I770" s="69" t="s">
        <v>628</v>
      </c>
      <c r="J770" s="69">
        <v>2640</v>
      </c>
      <c r="K770" s="70">
        <v>3990</v>
      </c>
      <c r="L770" s="68">
        <v>3410</v>
      </c>
      <c r="M770" s="110" t="s">
        <v>629</v>
      </c>
      <c r="N770" s="110" t="s">
        <v>3730</v>
      </c>
      <c r="O770" s="110" t="s">
        <v>4011</v>
      </c>
      <c r="P770" s="110" t="s">
        <v>3251</v>
      </c>
    </row>
    <row r="771" spans="1:16" s="64" customFormat="1" ht="14.1" customHeight="1">
      <c r="A771" s="64">
        <v>765</v>
      </c>
      <c r="B771" s="86"/>
      <c r="C771" s="93" t="s">
        <v>1485</v>
      </c>
      <c r="D771" s="93" t="s">
        <v>1486</v>
      </c>
      <c r="E771" s="93"/>
      <c r="F771" s="87" t="s">
        <v>133</v>
      </c>
      <c r="G771" s="95" t="s">
        <v>407</v>
      </c>
      <c r="H771" s="95" t="s">
        <v>406</v>
      </c>
      <c r="I771" s="69">
        <v>16880</v>
      </c>
      <c r="J771" s="69" t="s">
        <v>628</v>
      </c>
      <c r="K771" s="69" t="s">
        <v>628</v>
      </c>
      <c r="L771" s="68">
        <v>12240</v>
      </c>
      <c r="M771" s="110" t="s">
        <v>3819</v>
      </c>
      <c r="N771" s="110" t="s">
        <v>629</v>
      </c>
      <c r="O771" s="110" t="s">
        <v>629</v>
      </c>
      <c r="P771" s="110" t="s">
        <v>3317</v>
      </c>
    </row>
    <row r="772" spans="1:16" s="64" customFormat="1" ht="14.1" customHeight="1">
      <c r="A772" s="64">
        <v>766</v>
      </c>
      <c r="B772" s="85"/>
      <c r="C772" s="93" t="s">
        <v>1485</v>
      </c>
      <c r="D772" s="93" t="s">
        <v>1486</v>
      </c>
      <c r="E772" s="93"/>
      <c r="F772" s="87" t="s">
        <v>133</v>
      </c>
      <c r="G772" s="95" t="s">
        <v>1491</v>
      </c>
      <c r="H772" s="95" t="s">
        <v>1490</v>
      </c>
      <c r="I772" s="69" t="s">
        <v>628</v>
      </c>
      <c r="J772" s="69">
        <v>4700</v>
      </c>
      <c r="K772" s="68">
        <v>4650</v>
      </c>
      <c r="L772" s="68">
        <v>5460</v>
      </c>
      <c r="M772" s="110" t="s">
        <v>629</v>
      </c>
      <c r="N772" s="110" t="s">
        <v>3731</v>
      </c>
      <c r="O772" s="110" t="s">
        <v>3417</v>
      </c>
      <c r="P772" s="110" t="s">
        <v>3038</v>
      </c>
    </row>
    <row r="773" spans="1:16" s="64" customFormat="1" ht="14.1" customHeight="1">
      <c r="A773" s="64">
        <v>767</v>
      </c>
      <c r="B773" s="86">
        <v>159</v>
      </c>
      <c r="C773" s="93" t="s">
        <v>1485</v>
      </c>
      <c r="D773" s="92" t="s">
        <v>1492</v>
      </c>
      <c r="E773" s="92"/>
      <c r="F773" s="85" t="s">
        <v>2024</v>
      </c>
      <c r="G773" s="95" t="s">
        <v>1493</v>
      </c>
      <c r="H773" s="95" t="s">
        <v>395</v>
      </c>
      <c r="I773" s="69" t="s">
        <v>628</v>
      </c>
      <c r="J773" s="69">
        <v>2800</v>
      </c>
      <c r="K773" s="70">
        <v>2800</v>
      </c>
      <c r="L773" s="68">
        <v>2800</v>
      </c>
      <c r="M773" s="110" t="s">
        <v>629</v>
      </c>
      <c r="N773" s="110" t="s">
        <v>629</v>
      </c>
      <c r="O773" s="110" t="s">
        <v>4012</v>
      </c>
      <c r="P773" s="110" t="s">
        <v>629</v>
      </c>
    </row>
    <row r="774" spans="1:16" s="64" customFormat="1" ht="14.1" customHeight="1">
      <c r="A774" s="64">
        <v>768</v>
      </c>
      <c r="B774" s="86"/>
      <c r="C774" s="93" t="s">
        <v>1485</v>
      </c>
      <c r="D774" s="92" t="s">
        <v>1492</v>
      </c>
      <c r="E774" s="92"/>
      <c r="F774" s="87" t="s">
        <v>301</v>
      </c>
      <c r="G774" s="95" t="s">
        <v>1494</v>
      </c>
      <c r="H774" s="95" t="s">
        <v>395</v>
      </c>
      <c r="I774" s="69" t="s">
        <v>628</v>
      </c>
      <c r="J774" s="69">
        <v>2600</v>
      </c>
      <c r="K774" s="69" t="s">
        <v>628</v>
      </c>
      <c r="L774" s="68">
        <v>2500</v>
      </c>
      <c r="M774" s="110" t="s">
        <v>629</v>
      </c>
      <c r="N774" s="110" t="s">
        <v>629</v>
      </c>
      <c r="O774" s="110" t="s">
        <v>629</v>
      </c>
      <c r="P774" s="110" t="s">
        <v>629</v>
      </c>
    </row>
    <row r="775" spans="1:16" s="64" customFormat="1" ht="12.75" customHeight="1">
      <c r="A775" s="64">
        <v>769</v>
      </c>
      <c r="B775" s="86"/>
      <c r="C775" s="93" t="s">
        <v>1485</v>
      </c>
      <c r="D775" s="92" t="s">
        <v>1492</v>
      </c>
      <c r="E775" s="92"/>
      <c r="F775" s="87" t="s">
        <v>1372</v>
      </c>
      <c r="G775" s="95" t="s">
        <v>1495</v>
      </c>
      <c r="H775" s="95" t="s">
        <v>653</v>
      </c>
      <c r="I775" s="69" t="s">
        <v>628</v>
      </c>
      <c r="J775" s="69" t="s">
        <v>628</v>
      </c>
      <c r="K775" s="70" t="s">
        <v>628</v>
      </c>
      <c r="L775" s="68">
        <v>2180</v>
      </c>
      <c r="M775" s="110" t="s">
        <v>629</v>
      </c>
      <c r="N775" s="110" t="s">
        <v>629</v>
      </c>
      <c r="O775" s="110" t="s">
        <v>629</v>
      </c>
      <c r="P775" s="110" t="s">
        <v>629</v>
      </c>
    </row>
    <row r="776" spans="1:16" s="64" customFormat="1" ht="14.1" customHeight="1">
      <c r="A776" s="64">
        <v>770</v>
      </c>
      <c r="B776" s="86">
        <v>160</v>
      </c>
      <c r="C776" s="93" t="s">
        <v>1485</v>
      </c>
      <c r="D776" s="92" t="s">
        <v>1496</v>
      </c>
      <c r="E776" s="92"/>
      <c r="F776" s="87" t="s">
        <v>135</v>
      </c>
      <c r="G776" s="95" t="s">
        <v>177</v>
      </c>
      <c r="H776" s="95" t="s">
        <v>395</v>
      </c>
      <c r="I776" s="69" t="s">
        <v>628</v>
      </c>
      <c r="J776" s="69" t="s">
        <v>628</v>
      </c>
      <c r="K776" s="70" t="s">
        <v>628</v>
      </c>
      <c r="L776" s="68" t="s">
        <v>628</v>
      </c>
      <c r="M776" s="110" t="s">
        <v>629</v>
      </c>
      <c r="N776" s="110" t="s">
        <v>629</v>
      </c>
      <c r="O776" s="110" t="s">
        <v>629</v>
      </c>
      <c r="P776" s="110" t="s">
        <v>629</v>
      </c>
    </row>
    <row r="777" spans="1:16" s="64" customFormat="1" ht="14.1" customHeight="1">
      <c r="A777" s="64">
        <v>771</v>
      </c>
      <c r="B777" s="86"/>
      <c r="C777" s="93" t="s">
        <v>1485</v>
      </c>
      <c r="D777" s="92" t="s">
        <v>1496</v>
      </c>
      <c r="E777" s="92"/>
      <c r="F777" s="87" t="s">
        <v>116</v>
      </c>
      <c r="G777" s="95" t="s">
        <v>1497</v>
      </c>
      <c r="H777" s="95" t="s">
        <v>395</v>
      </c>
      <c r="I777" s="69" t="s">
        <v>628</v>
      </c>
      <c r="J777" s="69">
        <v>5000</v>
      </c>
      <c r="K777" s="70">
        <v>4700</v>
      </c>
      <c r="L777" s="68">
        <v>5000</v>
      </c>
      <c r="M777" s="110" t="s">
        <v>629</v>
      </c>
      <c r="N777" s="110"/>
      <c r="O777" s="110" t="s">
        <v>3075</v>
      </c>
      <c r="P777" s="110" t="s">
        <v>629</v>
      </c>
    </row>
    <row r="778" spans="1:16" s="64" customFormat="1" ht="14.1" customHeight="1">
      <c r="A778" s="64">
        <v>772</v>
      </c>
      <c r="B778" s="86"/>
      <c r="C778" s="93" t="s">
        <v>1485</v>
      </c>
      <c r="D778" s="92" t="s">
        <v>1496</v>
      </c>
      <c r="E778" s="92"/>
      <c r="F778" s="87" t="s">
        <v>418</v>
      </c>
      <c r="G778" s="95" t="s">
        <v>177</v>
      </c>
      <c r="H778" s="95" t="s">
        <v>406</v>
      </c>
      <c r="I778" s="69">
        <v>7800</v>
      </c>
      <c r="J778" s="69" t="s">
        <v>628</v>
      </c>
      <c r="K778" s="70" t="s">
        <v>628</v>
      </c>
      <c r="L778" s="68">
        <v>7700</v>
      </c>
      <c r="M778" s="110" t="s">
        <v>629</v>
      </c>
      <c r="N778" s="110" t="s">
        <v>629</v>
      </c>
      <c r="O778" s="110" t="s">
        <v>629</v>
      </c>
      <c r="P778" s="110" t="s">
        <v>3038</v>
      </c>
    </row>
    <row r="779" spans="1:16" s="64" customFormat="1" ht="14.1" customHeight="1">
      <c r="A779" s="64">
        <v>773</v>
      </c>
      <c r="B779" s="86">
        <v>161</v>
      </c>
      <c r="C779" s="93" t="s">
        <v>1485</v>
      </c>
      <c r="D779" s="92" t="s">
        <v>1498</v>
      </c>
      <c r="E779" s="92"/>
      <c r="F779" s="87" t="s">
        <v>418</v>
      </c>
      <c r="G779" s="95" t="s">
        <v>1499</v>
      </c>
      <c r="H779" s="95" t="s">
        <v>406</v>
      </c>
      <c r="I779" s="69">
        <v>5400</v>
      </c>
      <c r="J779" s="69" t="s">
        <v>628</v>
      </c>
      <c r="K779" s="70" t="s">
        <v>628</v>
      </c>
      <c r="L779" s="68">
        <v>5180</v>
      </c>
      <c r="M779" s="110" t="s">
        <v>629</v>
      </c>
      <c r="N779" s="110" t="s">
        <v>629</v>
      </c>
      <c r="O779" s="110" t="s">
        <v>629</v>
      </c>
      <c r="P779" s="110" t="s">
        <v>3038</v>
      </c>
    </row>
    <row r="780" spans="1:16" s="64" customFormat="1" ht="14.1" customHeight="1">
      <c r="A780" s="64">
        <v>774</v>
      </c>
      <c r="B780" s="85">
        <v>162</v>
      </c>
      <c r="C780" s="93" t="s">
        <v>1485</v>
      </c>
      <c r="D780" s="93" t="s">
        <v>1500</v>
      </c>
      <c r="E780" s="93" t="s">
        <v>1501</v>
      </c>
      <c r="F780" s="87" t="s">
        <v>890</v>
      </c>
      <c r="G780" s="96" t="s">
        <v>1502</v>
      </c>
      <c r="H780" s="96" t="s">
        <v>128</v>
      </c>
      <c r="I780" s="69" t="s">
        <v>628</v>
      </c>
      <c r="J780" s="69" t="s">
        <v>628</v>
      </c>
      <c r="K780" s="70" t="s">
        <v>628</v>
      </c>
      <c r="L780" s="68">
        <v>4720</v>
      </c>
      <c r="M780" s="110" t="s">
        <v>629</v>
      </c>
      <c r="N780" s="110" t="s">
        <v>629</v>
      </c>
      <c r="O780" s="110" t="s">
        <v>629</v>
      </c>
      <c r="P780" s="110" t="s">
        <v>3318</v>
      </c>
    </row>
    <row r="781" spans="1:16" s="64" customFormat="1" ht="14.1" customHeight="1">
      <c r="A781" s="64">
        <v>775</v>
      </c>
      <c r="B781" s="85"/>
      <c r="C781" s="93" t="s">
        <v>1485</v>
      </c>
      <c r="D781" s="93" t="s">
        <v>1500</v>
      </c>
      <c r="E781" s="93" t="s">
        <v>1503</v>
      </c>
      <c r="F781" s="87" t="s">
        <v>306</v>
      </c>
      <c r="G781" s="96" t="s">
        <v>1502</v>
      </c>
      <c r="H781" s="96" t="s">
        <v>1349</v>
      </c>
      <c r="I781" s="69" t="s">
        <v>628</v>
      </c>
      <c r="J781" s="69" t="s">
        <v>628</v>
      </c>
      <c r="K781" s="69" t="s">
        <v>628</v>
      </c>
      <c r="L781" s="68">
        <v>15700</v>
      </c>
      <c r="M781" s="110" t="s">
        <v>629</v>
      </c>
      <c r="N781" s="110" t="s">
        <v>629</v>
      </c>
      <c r="O781" s="110" t="s">
        <v>629</v>
      </c>
      <c r="P781" s="110" t="s">
        <v>3038</v>
      </c>
    </row>
    <row r="782" spans="1:16">
      <c r="A782" s="64">
        <v>776</v>
      </c>
      <c r="B782" s="287"/>
      <c r="C782" s="288" t="s">
        <v>1393</v>
      </c>
      <c r="D782" s="288" t="s">
        <v>2783</v>
      </c>
      <c r="E782" s="288" t="s">
        <v>2791</v>
      </c>
      <c r="F782" s="287" t="s">
        <v>418</v>
      </c>
      <c r="G782" s="288" t="s">
        <v>2801</v>
      </c>
      <c r="H782" s="288" t="s">
        <v>2812</v>
      </c>
      <c r="I782" s="289" t="s">
        <v>628</v>
      </c>
      <c r="J782" s="289" t="s">
        <v>628</v>
      </c>
      <c r="K782" s="289" t="s">
        <v>628</v>
      </c>
      <c r="L782" s="290" t="s">
        <v>628</v>
      </c>
      <c r="M782" s="291" t="s">
        <v>629</v>
      </c>
      <c r="N782" s="291" t="s">
        <v>629</v>
      </c>
      <c r="O782" s="291" t="s">
        <v>629</v>
      </c>
      <c r="P782" s="291" t="s">
        <v>629</v>
      </c>
    </row>
    <row r="783" spans="1:16">
      <c r="A783" s="64">
        <v>777</v>
      </c>
      <c r="B783" s="287"/>
      <c r="C783" s="288" t="s">
        <v>2780</v>
      </c>
      <c r="D783" s="288" t="s">
        <v>140</v>
      </c>
      <c r="E783" s="288" t="s">
        <v>2792</v>
      </c>
      <c r="F783" s="287" t="s">
        <v>418</v>
      </c>
      <c r="G783" s="288" t="s">
        <v>2802</v>
      </c>
      <c r="H783" s="288" t="s">
        <v>2813</v>
      </c>
      <c r="I783" s="289">
        <v>3840</v>
      </c>
      <c r="J783" s="289" t="s">
        <v>628</v>
      </c>
      <c r="K783" s="289" t="s">
        <v>628</v>
      </c>
      <c r="L783" s="290">
        <v>3410</v>
      </c>
      <c r="M783" s="291" t="s">
        <v>3820</v>
      </c>
      <c r="N783" s="291" t="s">
        <v>629</v>
      </c>
      <c r="O783" s="291" t="s">
        <v>629</v>
      </c>
      <c r="P783" s="291" t="s">
        <v>3132</v>
      </c>
    </row>
    <row r="784" spans="1:16">
      <c r="A784" s="64">
        <v>778</v>
      </c>
      <c r="B784" s="287"/>
      <c r="C784" s="288" t="s">
        <v>2780</v>
      </c>
      <c r="D784" s="288" t="s">
        <v>138</v>
      </c>
      <c r="E784" s="288" t="s">
        <v>2793</v>
      </c>
      <c r="F784" s="287" t="s">
        <v>418</v>
      </c>
      <c r="G784" s="288" t="s">
        <v>2793</v>
      </c>
      <c r="H784" s="288" t="s">
        <v>713</v>
      </c>
      <c r="I784" s="289" t="s">
        <v>628</v>
      </c>
      <c r="J784" s="289" t="s">
        <v>628</v>
      </c>
      <c r="K784" s="289" t="s">
        <v>628</v>
      </c>
      <c r="L784" s="290">
        <v>3380</v>
      </c>
      <c r="M784" s="291" t="s">
        <v>629</v>
      </c>
      <c r="N784" s="291" t="s">
        <v>629</v>
      </c>
      <c r="O784" s="291" t="s">
        <v>629</v>
      </c>
      <c r="P784" s="291" t="s">
        <v>3133</v>
      </c>
    </row>
    <row r="785" spans="1:16">
      <c r="A785" s="64">
        <v>779</v>
      </c>
      <c r="B785" s="287"/>
      <c r="C785" s="288" t="s">
        <v>513</v>
      </c>
      <c r="D785" s="288" t="s">
        <v>2784</v>
      </c>
      <c r="E785" s="288" t="s">
        <v>2794</v>
      </c>
      <c r="F785" s="287" t="s">
        <v>2800</v>
      </c>
      <c r="G785" s="288" t="s">
        <v>2803</v>
      </c>
      <c r="H785" s="288" t="s">
        <v>395</v>
      </c>
      <c r="I785" s="289" t="s">
        <v>628</v>
      </c>
      <c r="J785" s="289" t="s">
        <v>628</v>
      </c>
      <c r="K785" s="289" t="s">
        <v>628</v>
      </c>
      <c r="L785" s="290" t="s">
        <v>628</v>
      </c>
      <c r="M785" s="291" t="s">
        <v>629</v>
      </c>
      <c r="N785" s="291" t="s">
        <v>629</v>
      </c>
      <c r="O785" s="291" t="s">
        <v>629</v>
      </c>
      <c r="P785" s="291" t="s">
        <v>629</v>
      </c>
    </row>
    <row r="786" spans="1:16">
      <c r="A786" s="64">
        <v>780</v>
      </c>
      <c r="B786" s="287"/>
      <c r="C786" s="288" t="s">
        <v>1393</v>
      </c>
      <c r="D786" s="288" t="s">
        <v>2785</v>
      </c>
      <c r="E786" s="288" t="s">
        <v>2795</v>
      </c>
      <c r="F786" s="287" t="s">
        <v>418</v>
      </c>
      <c r="G786" s="288" t="s">
        <v>2804</v>
      </c>
      <c r="H786" s="288" t="s">
        <v>2814</v>
      </c>
      <c r="I786" s="289" t="s">
        <v>628</v>
      </c>
      <c r="J786" s="289" t="s">
        <v>628</v>
      </c>
      <c r="K786" s="289" t="s">
        <v>628</v>
      </c>
      <c r="L786" s="290" t="s">
        <v>628</v>
      </c>
      <c r="M786" s="291" t="s">
        <v>629</v>
      </c>
      <c r="N786" s="291" t="s">
        <v>629</v>
      </c>
      <c r="O786" s="291" t="s">
        <v>629</v>
      </c>
      <c r="P786" s="291" t="s">
        <v>629</v>
      </c>
    </row>
    <row r="787" spans="1:16">
      <c r="A787" s="64">
        <v>781</v>
      </c>
      <c r="B787" s="287"/>
      <c r="C787" s="288" t="s">
        <v>1393</v>
      </c>
      <c r="D787" s="288" t="s">
        <v>2786</v>
      </c>
      <c r="E787" s="288" t="s">
        <v>2796</v>
      </c>
      <c r="F787" s="287" t="s">
        <v>2348</v>
      </c>
      <c r="G787" s="288" t="s">
        <v>2805</v>
      </c>
      <c r="H787" s="288" t="s">
        <v>2815</v>
      </c>
      <c r="I787" s="289" t="s">
        <v>628</v>
      </c>
      <c r="J787" s="289" t="s">
        <v>628</v>
      </c>
      <c r="K787" s="289" t="s">
        <v>628</v>
      </c>
      <c r="L787" s="290" t="s">
        <v>628</v>
      </c>
      <c r="M787" s="291" t="s">
        <v>629</v>
      </c>
      <c r="N787" s="291" t="s">
        <v>629</v>
      </c>
      <c r="O787" s="291" t="s">
        <v>629</v>
      </c>
      <c r="P787" s="291" t="s">
        <v>629</v>
      </c>
    </row>
    <row r="788" spans="1:16">
      <c r="A788" s="64">
        <v>782</v>
      </c>
      <c r="B788" s="287"/>
      <c r="C788" s="288" t="s">
        <v>2781</v>
      </c>
      <c r="D788" s="288" t="s">
        <v>2787</v>
      </c>
      <c r="E788" s="288" t="s">
        <v>2797</v>
      </c>
      <c r="F788" s="287" t="s">
        <v>418</v>
      </c>
      <c r="G788" s="288"/>
      <c r="H788" s="288" t="s">
        <v>2816</v>
      </c>
      <c r="I788" s="289" t="s">
        <v>628</v>
      </c>
      <c r="J788" s="289" t="s">
        <v>628</v>
      </c>
      <c r="K788" s="289">
        <v>30620</v>
      </c>
      <c r="L788" s="290" t="s">
        <v>628</v>
      </c>
      <c r="M788" s="291" t="s">
        <v>629</v>
      </c>
      <c r="N788" s="291" t="s">
        <v>629</v>
      </c>
      <c r="O788" s="291" t="s">
        <v>3263</v>
      </c>
      <c r="P788" s="291" t="s">
        <v>629</v>
      </c>
    </row>
    <row r="789" spans="1:16">
      <c r="A789" s="64">
        <v>783</v>
      </c>
      <c r="B789" s="287"/>
      <c r="C789" s="288" t="s">
        <v>1221</v>
      </c>
      <c r="D789" s="288" t="s">
        <v>1221</v>
      </c>
      <c r="E789" s="288" t="s">
        <v>2798</v>
      </c>
      <c r="F789" s="287" t="s">
        <v>286</v>
      </c>
      <c r="G789" s="288" t="s">
        <v>2806</v>
      </c>
      <c r="H789" s="288" t="s">
        <v>385</v>
      </c>
      <c r="I789" s="289" t="s">
        <v>628</v>
      </c>
      <c r="J789" s="289" t="s">
        <v>628</v>
      </c>
      <c r="K789" s="289" t="s">
        <v>628</v>
      </c>
      <c r="L789" s="290">
        <v>22250</v>
      </c>
      <c r="M789" s="291" t="s">
        <v>629</v>
      </c>
      <c r="N789" s="291" t="s">
        <v>629</v>
      </c>
      <c r="O789" s="291" t="s">
        <v>629</v>
      </c>
      <c r="P789" s="291" t="s">
        <v>3038</v>
      </c>
    </row>
    <row r="790" spans="1:16">
      <c r="A790" s="64">
        <v>784</v>
      </c>
      <c r="B790" s="287"/>
      <c r="C790" s="288" t="s">
        <v>1221</v>
      </c>
      <c r="D790" s="288" t="s">
        <v>1221</v>
      </c>
      <c r="E790" s="288" t="s">
        <v>2799</v>
      </c>
      <c r="F790" s="287" t="s">
        <v>286</v>
      </c>
      <c r="G790" s="288" t="s">
        <v>2807</v>
      </c>
      <c r="H790" s="288" t="s">
        <v>636</v>
      </c>
      <c r="I790" s="289">
        <v>21600</v>
      </c>
      <c r="J790" s="289" t="s">
        <v>628</v>
      </c>
      <c r="K790" s="289" t="s">
        <v>628</v>
      </c>
      <c r="L790" s="290">
        <v>56900</v>
      </c>
      <c r="M790" s="291" t="s">
        <v>629</v>
      </c>
      <c r="N790" s="291" t="s">
        <v>629</v>
      </c>
      <c r="O790" s="291" t="s">
        <v>629</v>
      </c>
      <c r="P790" s="291" t="s">
        <v>3038</v>
      </c>
    </row>
    <row r="791" spans="1:16">
      <c r="A791" s="64">
        <v>785</v>
      </c>
      <c r="B791" s="287"/>
      <c r="C791" s="288" t="s">
        <v>2782</v>
      </c>
      <c r="D791" s="288" t="s">
        <v>1284</v>
      </c>
      <c r="E791" s="288" t="s">
        <v>1284</v>
      </c>
      <c r="F791" s="287" t="s">
        <v>1318</v>
      </c>
      <c r="G791" s="288" t="s">
        <v>2808</v>
      </c>
      <c r="H791" s="288" t="s">
        <v>2817</v>
      </c>
      <c r="I791" s="289">
        <v>17500</v>
      </c>
      <c r="J791" s="289" t="s">
        <v>628</v>
      </c>
      <c r="K791" s="289" t="s">
        <v>628</v>
      </c>
      <c r="L791" s="290">
        <v>19100</v>
      </c>
      <c r="M791" s="291" t="s">
        <v>317</v>
      </c>
      <c r="N791" s="291" t="s">
        <v>629</v>
      </c>
      <c r="O791" s="291" t="s">
        <v>629</v>
      </c>
      <c r="P791" s="291" t="s">
        <v>3038</v>
      </c>
    </row>
    <row r="792" spans="1:16">
      <c r="A792" s="64">
        <v>786</v>
      </c>
      <c r="B792" s="287"/>
      <c r="C792" s="288" t="s">
        <v>2782</v>
      </c>
      <c r="D792" s="288" t="s">
        <v>2788</v>
      </c>
      <c r="E792" s="288" t="s">
        <v>2788</v>
      </c>
      <c r="F792" s="287" t="s">
        <v>1318</v>
      </c>
      <c r="G792" s="288" t="s">
        <v>2809</v>
      </c>
      <c r="H792" s="288" t="s">
        <v>2817</v>
      </c>
      <c r="I792" s="289" t="s">
        <v>628</v>
      </c>
      <c r="J792" s="289" t="s">
        <v>628</v>
      </c>
      <c r="K792" s="289" t="s">
        <v>628</v>
      </c>
      <c r="L792" s="290" t="s">
        <v>628</v>
      </c>
      <c r="M792" s="291" t="s">
        <v>629</v>
      </c>
      <c r="N792" s="291" t="s">
        <v>629</v>
      </c>
      <c r="O792" s="291" t="s">
        <v>629</v>
      </c>
      <c r="P792" s="291" t="s">
        <v>629</v>
      </c>
    </row>
    <row r="793" spans="1:16">
      <c r="A793" s="64">
        <v>787</v>
      </c>
      <c r="B793" s="287"/>
      <c r="C793" s="288" t="s">
        <v>2782</v>
      </c>
      <c r="D793" s="288" t="s">
        <v>2789</v>
      </c>
      <c r="E793" s="288" t="s">
        <v>2789</v>
      </c>
      <c r="F793" s="287" t="s">
        <v>310</v>
      </c>
      <c r="G793" s="288" t="s">
        <v>2810</v>
      </c>
      <c r="H793" s="288" t="s">
        <v>2817</v>
      </c>
      <c r="I793" s="289">
        <v>28200</v>
      </c>
      <c r="J793" s="289" t="s">
        <v>628</v>
      </c>
      <c r="K793" s="289" t="s">
        <v>628</v>
      </c>
      <c r="L793" s="290">
        <v>26500</v>
      </c>
      <c r="M793" s="291" t="s">
        <v>3821</v>
      </c>
      <c r="N793" s="291" t="s">
        <v>629</v>
      </c>
      <c r="O793" s="291" t="s">
        <v>629</v>
      </c>
      <c r="P793" s="291" t="s">
        <v>3038</v>
      </c>
    </row>
    <row r="794" spans="1:16">
      <c r="A794" s="64">
        <v>788</v>
      </c>
      <c r="B794" s="287"/>
      <c r="C794" s="288" t="s">
        <v>2782</v>
      </c>
      <c r="D794" s="288" t="s">
        <v>2790</v>
      </c>
      <c r="E794" s="288" t="s">
        <v>2790</v>
      </c>
      <c r="F794" s="287" t="s">
        <v>310</v>
      </c>
      <c r="G794" s="288" t="s">
        <v>2811</v>
      </c>
      <c r="H794" s="288" t="s">
        <v>2817</v>
      </c>
      <c r="I794" s="289" t="s">
        <v>628</v>
      </c>
      <c r="J794" s="289" t="s">
        <v>628</v>
      </c>
      <c r="K794" s="289">
        <v>39600</v>
      </c>
      <c r="L794" s="290">
        <v>17450</v>
      </c>
      <c r="M794" s="291" t="s">
        <v>629</v>
      </c>
      <c r="N794" s="291" t="s">
        <v>629</v>
      </c>
      <c r="O794" s="291" t="s">
        <v>4013</v>
      </c>
      <c r="P794" s="291" t="s">
        <v>3385</v>
      </c>
    </row>
    <row r="795" spans="1:16" ht="14.25" thickBot="1"/>
    <row r="796" spans="1:16" ht="15" thickTop="1" thickBot="1">
      <c r="D796" s="152" t="s">
        <v>2837</v>
      </c>
    </row>
    <row r="797" spans="1:16" ht="14.25" thickTop="1"/>
  </sheetData>
  <protectedRanges>
    <protectedRange sqref="I654 I637 I735 L127 L185 L55 I540 I685 J770:J781 J464:J768 I497:I498 I248 J260:J284 L101:L102 J287:J344 J346:J433 L544 L182 I582 L288 I38 L535 I263 K114 K217 K248:L248 K312 K434:L434 K445 K762 I142 I372 K28:L28 K411 J7:J180 K497:K498 I634 K695 L708 J435:J462 J182:J258 K771 I27:I28 K50" name="범위1_1_1_3_1_1_2_1_1_1"/>
    <protectedRange sqref="I416" name="범위1_1_1_3_1_1_3_1_1_2"/>
    <protectedRange sqref="I417:I462 I638:I653 I655:I684 I686:I734 I464:I496 I541:I581 I583:I633 I635:I636 J434 I736:I781 I499:I539" name="범위1_1_1_3_1_1_3_1_1_1_1"/>
    <protectedRange sqref="I131:I141 I143:I151" name="범위1_1_1_3_1_1_2_1_3_1"/>
    <protectedRange sqref="I7:I26 I152:I247 I249:I259 J259 J345 I29:I37 I261:I262 J286 I39:I130 I373:I415 J181 I264:I371" name="범위1_1_1_3_1_1_3_1_3_1"/>
  </protectedRanges>
  <mergeCells count="10">
    <mergeCell ref="B1:L1"/>
    <mergeCell ref="B2:C2"/>
    <mergeCell ref="B3:C3"/>
    <mergeCell ref="B4:L4"/>
    <mergeCell ref="M5:P5"/>
    <mergeCell ref="D2:P2"/>
    <mergeCell ref="D3:P3"/>
    <mergeCell ref="B5:B6"/>
    <mergeCell ref="C5:H5"/>
    <mergeCell ref="I5:L5"/>
  </mergeCells>
  <phoneticPr fontId="19" type="noConversion"/>
  <pageMargins left="0.35433070866141736" right="0.27559055118110237" top="0.47244094488188981" bottom="0.47244094488188981" header="0.31496062992125984" footer="0.27559055118110237"/>
  <pageSetup paperSize="9" scale="77" fitToHeight="0" orientation="landscape" r:id="rId1"/>
  <headerFooter alignWithMargins="0">
    <oddFooter>&amp;C&amp;N -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919"/>
  <sheetViews>
    <sheetView zoomScale="86" zoomScaleNormal="86" workbookViewId="0">
      <pane xSplit="2" ySplit="5" topLeftCell="C6" activePane="bottomRight" state="frozen"/>
      <selection pane="topRight" activeCell="C1" sqref="C1"/>
      <selection pane="bottomLeft" activeCell="A4" sqref="A4"/>
      <selection pane="bottomRight" activeCell="C6678" sqref="C6678"/>
    </sheetView>
  </sheetViews>
  <sheetFormatPr defaultRowHeight="18" customHeight="1"/>
  <cols>
    <col min="1" max="1" width="4.44140625" style="237" bestFit="1" customWidth="1"/>
    <col min="2" max="2" width="9.109375" style="385" bestFit="1" customWidth="1"/>
    <col min="3" max="3" width="9.109375" style="386" customWidth="1"/>
    <col min="4" max="4" width="34.44140625" style="387" customWidth="1"/>
    <col min="5" max="5" width="7.6640625" style="385" customWidth="1"/>
    <col min="6" max="6" width="21" style="387" customWidth="1"/>
    <col min="7" max="7" width="9.77734375" style="385" customWidth="1"/>
    <col min="8" max="8" width="10.6640625" style="387" customWidth="1"/>
    <col min="9" max="9" width="9.5546875" style="388" customWidth="1"/>
    <col min="257" max="257" width="4.44140625" bestFit="1" customWidth="1"/>
    <col min="258" max="258" width="9.109375" bestFit="1" customWidth="1"/>
    <col min="259" max="259" width="9.109375" customWidth="1"/>
    <col min="260" max="260" width="34.44140625" customWidth="1"/>
    <col min="261" max="261" width="7.6640625" customWidth="1"/>
    <col min="262" max="262" width="21" customWidth="1"/>
    <col min="263" max="263" width="9.77734375" customWidth="1"/>
    <col min="264" max="264" width="10.6640625" customWidth="1"/>
    <col min="265" max="265" width="9.5546875" customWidth="1"/>
    <col min="513" max="513" width="4.44140625" bestFit="1" customWidth="1"/>
    <col min="514" max="514" width="9.109375" bestFit="1" customWidth="1"/>
    <col min="515" max="515" width="9.109375" customWidth="1"/>
    <col min="516" max="516" width="34.44140625" customWidth="1"/>
    <col min="517" max="517" width="7.6640625" customWidth="1"/>
    <col min="518" max="518" width="21" customWidth="1"/>
    <col min="519" max="519" width="9.77734375" customWidth="1"/>
    <col min="520" max="520" width="10.6640625" customWidth="1"/>
    <col min="521" max="521" width="9.5546875" customWidth="1"/>
    <col min="769" max="769" width="4.44140625" bestFit="1" customWidth="1"/>
    <col min="770" max="770" width="9.109375" bestFit="1" customWidth="1"/>
    <col min="771" max="771" width="9.109375" customWidth="1"/>
    <col min="772" max="772" width="34.44140625" customWidth="1"/>
    <col min="773" max="773" width="7.6640625" customWidth="1"/>
    <col min="774" max="774" width="21" customWidth="1"/>
    <col min="775" max="775" width="9.77734375" customWidth="1"/>
    <col min="776" max="776" width="10.6640625" customWidth="1"/>
    <col min="777" max="777" width="9.5546875" customWidth="1"/>
    <col min="1025" max="1025" width="4.44140625" bestFit="1" customWidth="1"/>
    <col min="1026" max="1026" width="9.109375" bestFit="1" customWidth="1"/>
    <col min="1027" max="1027" width="9.109375" customWidth="1"/>
    <col min="1028" max="1028" width="34.44140625" customWidth="1"/>
    <col min="1029" max="1029" width="7.6640625" customWidth="1"/>
    <col min="1030" max="1030" width="21" customWidth="1"/>
    <col min="1031" max="1031" width="9.77734375" customWidth="1"/>
    <col min="1032" max="1032" width="10.6640625" customWidth="1"/>
    <col min="1033" max="1033" width="9.5546875" customWidth="1"/>
    <col min="1281" max="1281" width="4.44140625" bestFit="1" customWidth="1"/>
    <col min="1282" max="1282" width="9.109375" bestFit="1" customWidth="1"/>
    <col min="1283" max="1283" width="9.109375" customWidth="1"/>
    <col min="1284" max="1284" width="34.44140625" customWidth="1"/>
    <col min="1285" max="1285" width="7.6640625" customWidth="1"/>
    <col min="1286" max="1286" width="21" customWidth="1"/>
    <col min="1287" max="1287" width="9.77734375" customWidth="1"/>
    <col min="1288" max="1288" width="10.6640625" customWidth="1"/>
    <col min="1289" max="1289" width="9.5546875" customWidth="1"/>
    <col min="1537" max="1537" width="4.44140625" bestFit="1" customWidth="1"/>
    <col min="1538" max="1538" width="9.109375" bestFit="1" customWidth="1"/>
    <col min="1539" max="1539" width="9.109375" customWidth="1"/>
    <col min="1540" max="1540" width="34.44140625" customWidth="1"/>
    <col min="1541" max="1541" width="7.6640625" customWidth="1"/>
    <col min="1542" max="1542" width="21" customWidth="1"/>
    <col min="1543" max="1543" width="9.77734375" customWidth="1"/>
    <col min="1544" max="1544" width="10.6640625" customWidth="1"/>
    <col min="1545" max="1545" width="9.5546875" customWidth="1"/>
    <col min="1793" max="1793" width="4.44140625" bestFit="1" customWidth="1"/>
    <col min="1794" max="1794" width="9.109375" bestFit="1" customWidth="1"/>
    <col min="1795" max="1795" width="9.109375" customWidth="1"/>
    <col min="1796" max="1796" width="34.44140625" customWidth="1"/>
    <col min="1797" max="1797" width="7.6640625" customWidth="1"/>
    <col min="1798" max="1798" width="21" customWidth="1"/>
    <col min="1799" max="1799" width="9.77734375" customWidth="1"/>
    <col min="1800" max="1800" width="10.6640625" customWidth="1"/>
    <col min="1801" max="1801" width="9.5546875" customWidth="1"/>
    <col min="2049" max="2049" width="4.44140625" bestFit="1" customWidth="1"/>
    <col min="2050" max="2050" width="9.109375" bestFit="1" customWidth="1"/>
    <col min="2051" max="2051" width="9.109375" customWidth="1"/>
    <col min="2052" max="2052" width="34.44140625" customWidth="1"/>
    <col min="2053" max="2053" width="7.6640625" customWidth="1"/>
    <col min="2054" max="2054" width="21" customWidth="1"/>
    <col min="2055" max="2055" width="9.77734375" customWidth="1"/>
    <col min="2056" max="2056" width="10.6640625" customWidth="1"/>
    <col min="2057" max="2057" width="9.5546875" customWidth="1"/>
    <col min="2305" max="2305" width="4.44140625" bestFit="1" customWidth="1"/>
    <col min="2306" max="2306" width="9.109375" bestFit="1" customWidth="1"/>
    <col min="2307" max="2307" width="9.109375" customWidth="1"/>
    <col min="2308" max="2308" width="34.44140625" customWidth="1"/>
    <col min="2309" max="2309" width="7.6640625" customWidth="1"/>
    <col min="2310" max="2310" width="21" customWidth="1"/>
    <col min="2311" max="2311" width="9.77734375" customWidth="1"/>
    <col min="2312" max="2312" width="10.6640625" customWidth="1"/>
    <col min="2313" max="2313" width="9.5546875" customWidth="1"/>
    <col min="2561" max="2561" width="4.44140625" bestFit="1" customWidth="1"/>
    <col min="2562" max="2562" width="9.109375" bestFit="1" customWidth="1"/>
    <col min="2563" max="2563" width="9.109375" customWidth="1"/>
    <col min="2564" max="2564" width="34.44140625" customWidth="1"/>
    <col min="2565" max="2565" width="7.6640625" customWidth="1"/>
    <col min="2566" max="2566" width="21" customWidth="1"/>
    <col min="2567" max="2567" width="9.77734375" customWidth="1"/>
    <col min="2568" max="2568" width="10.6640625" customWidth="1"/>
    <col min="2569" max="2569" width="9.5546875" customWidth="1"/>
    <col min="2817" max="2817" width="4.44140625" bestFit="1" customWidth="1"/>
    <col min="2818" max="2818" width="9.109375" bestFit="1" customWidth="1"/>
    <col min="2819" max="2819" width="9.109375" customWidth="1"/>
    <col min="2820" max="2820" width="34.44140625" customWidth="1"/>
    <col min="2821" max="2821" width="7.6640625" customWidth="1"/>
    <col min="2822" max="2822" width="21" customWidth="1"/>
    <col min="2823" max="2823" width="9.77734375" customWidth="1"/>
    <col min="2824" max="2824" width="10.6640625" customWidth="1"/>
    <col min="2825" max="2825" width="9.5546875" customWidth="1"/>
    <col min="3073" max="3073" width="4.44140625" bestFit="1" customWidth="1"/>
    <col min="3074" max="3074" width="9.109375" bestFit="1" customWidth="1"/>
    <col min="3075" max="3075" width="9.109375" customWidth="1"/>
    <col min="3076" max="3076" width="34.44140625" customWidth="1"/>
    <col min="3077" max="3077" width="7.6640625" customWidth="1"/>
    <col min="3078" max="3078" width="21" customWidth="1"/>
    <col min="3079" max="3079" width="9.77734375" customWidth="1"/>
    <col min="3080" max="3080" width="10.6640625" customWidth="1"/>
    <col min="3081" max="3081" width="9.5546875" customWidth="1"/>
    <col min="3329" max="3329" width="4.44140625" bestFit="1" customWidth="1"/>
    <col min="3330" max="3330" width="9.109375" bestFit="1" customWidth="1"/>
    <col min="3331" max="3331" width="9.109375" customWidth="1"/>
    <col min="3332" max="3332" width="34.44140625" customWidth="1"/>
    <col min="3333" max="3333" width="7.6640625" customWidth="1"/>
    <col min="3334" max="3334" width="21" customWidth="1"/>
    <col min="3335" max="3335" width="9.77734375" customWidth="1"/>
    <col min="3336" max="3336" width="10.6640625" customWidth="1"/>
    <col min="3337" max="3337" width="9.5546875" customWidth="1"/>
    <col min="3585" max="3585" width="4.44140625" bestFit="1" customWidth="1"/>
    <col min="3586" max="3586" width="9.109375" bestFit="1" customWidth="1"/>
    <col min="3587" max="3587" width="9.109375" customWidth="1"/>
    <col min="3588" max="3588" width="34.44140625" customWidth="1"/>
    <col min="3589" max="3589" width="7.6640625" customWidth="1"/>
    <col min="3590" max="3590" width="21" customWidth="1"/>
    <col min="3591" max="3591" width="9.77734375" customWidth="1"/>
    <col min="3592" max="3592" width="10.6640625" customWidth="1"/>
    <col min="3593" max="3593" width="9.5546875" customWidth="1"/>
    <col min="3841" max="3841" width="4.44140625" bestFit="1" customWidth="1"/>
    <col min="3842" max="3842" width="9.109375" bestFit="1" customWidth="1"/>
    <col min="3843" max="3843" width="9.109375" customWidth="1"/>
    <col min="3844" max="3844" width="34.44140625" customWidth="1"/>
    <col min="3845" max="3845" width="7.6640625" customWidth="1"/>
    <col min="3846" max="3846" width="21" customWidth="1"/>
    <col min="3847" max="3847" width="9.77734375" customWidth="1"/>
    <col min="3848" max="3848" width="10.6640625" customWidth="1"/>
    <col min="3849" max="3849" width="9.5546875" customWidth="1"/>
    <col min="4097" max="4097" width="4.44140625" bestFit="1" customWidth="1"/>
    <col min="4098" max="4098" width="9.109375" bestFit="1" customWidth="1"/>
    <col min="4099" max="4099" width="9.109375" customWidth="1"/>
    <col min="4100" max="4100" width="34.44140625" customWidth="1"/>
    <col min="4101" max="4101" width="7.6640625" customWidth="1"/>
    <col min="4102" max="4102" width="21" customWidth="1"/>
    <col min="4103" max="4103" width="9.77734375" customWidth="1"/>
    <col min="4104" max="4104" width="10.6640625" customWidth="1"/>
    <col min="4105" max="4105" width="9.5546875" customWidth="1"/>
    <col min="4353" max="4353" width="4.44140625" bestFit="1" customWidth="1"/>
    <col min="4354" max="4354" width="9.109375" bestFit="1" customWidth="1"/>
    <col min="4355" max="4355" width="9.109375" customWidth="1"/>
    <col min="4356" max="4356" width="34.44140625" customWidth="1"/>
    <col min="4357" max="4357" width="7.6640625" customWidth="1"/>
    <col min="4358" max="4358" width="21" customWidth="1"/>
    <col min="4359" max="4359" width="9.77734375" customWidth="1"/>
    <col min="4360" max="4360" width="10.6640625" customWidth="1"/>
    <col min="4361" max="4361" width="9.5546875" customWidth="1"/>
    <col min="4609" max="4609" width="4.44140625" bestFit="1" customWidth="1"/>
    <col min="4610" max="4610" width="9.109375" bestFit="1" customWidth="1"/>
    <col min="4611" max="4611" width="9.109375" customWidth="1"/>
    <col min="4612" max="4612" width="34.44140625" customWidth="1"/>
    <col min="4613" max="4613" width="7.6640625" customWidth="1"/>
    <col min="4614" max="4614" width="21" customWidth="1"/>
    <col min="4615" max="4615" width="9.77734375" customWidth="1"/>
    <col min="4616" max="4616" width="10.6640625" customWidth="1"/>
    <col min="4617" max="4617" width="9.5546875" customWidth="1"/>
    <col min="4865" max="4865" width="4.44140625" bestFit="1" customWidth="1"/>
    <col min="4866" max="4866" width="9.109375" bestFit="1" customWidth="1"/>
    <col min="4867" max="4867" width="9.109375" customWidth="1"/>
    <col min="4868" max="4868" width="34.44140625" customWidth="1"/>
    <col min="4869" max="4869" width="7.6640625" customWidth="1"/>
    <col min="4870" max="4870" width="21" customWidth="1"/>
    <col min="4871" max="4871" width="9.77734375" customWidth="1"/>
    <col min="4872" max="4872" width="10.6640625" customWidth="1"/>
    <col min="4873" max="4873" width="9.5546875" customWidth="1"/>
    <col min="5121" max="5121" width="4.44140625" bestFit="1" customWidth="1"/>
    <col min="5122" max="5122" width="9.109375" bestFit="1" customWidth="1"/>
    <col min="5123" max="5123" width="9.109375" customWidth="1"/>
    <col min="5124" max="5124" width="34.44140625" customWidth="1"/>
    <col min="5125" max="5125" width="7.6640625" customWidth="1"/>
    <col min="5126" max="5126" width="21" customWidth="1"/>
    <col min="5127" max="5127" width="9.77734375" customWidth="1"/>
    <col min="5128" max="5128" width="10.6640625" customWidth="1"/>
    <col min="5129" max="5129" width="9.5546875" customWidth="1"/>
    <col min="5377" max="5377" width="4.44140625" bestFit="1" customWidth="1"/>
    <col min="5378" max="5378" width="9.109375" bestFit="1" customWidth="1"/>
    <col min="5379" max="5379" width="9.109375" customWidth="1"/>
    <col min="5380" max="5380" width="34.44140625" customWidth="1"/>
    <col min="5381" max="5381" width="7.6640625" customWidth="1"/>
    <col min="5382" max="5382" width="21" customWidth="1"/>
    <col min="5383" max="5383" width="9.77734375" customWidth="1"/>
    <col min="5384" max="5384" width="10.6640625" customWidth="1"/>
    <col min="5385" max="5385" width="9.5546875" customWidth="1"/>
    <col min="5633" max="5633" width="4.44140625" bestFit="1" customWidth="1"/>
    <col min="5634" max="5634" width="9.109375" bestFit="1" customWidth="1"/>
    <col min="5635" max="5635" width="9.109375" customWidth="1"/>
    <col min="5636" max="5636" width="34.44140625" customWidth="1"/>
    <col min="5637" max="5637" width="7.6640625" customWidth="1"/>
    <col min="5638" max="5638" width="21" customWidth="1"/>
    <col min="5639" max="5639" width="9.77734375" customWidth="1"/>
    <col min="5640" max="5640" width="10.6640625" customWidth="1"/>
    <col min="5641" max="5641" width="9.5546875" customWidth="1"/>
    <col min="5889" max="5889" width="4.44140625" bestFit="1" customWidth="1"/>
    <col min="5890" max="5890" width="9.109375" bestFit="1" customWidth="1"/>
    <col min="5891" max="5891" width="9.109375" customWidth="1"/>
    <col min="5892" max="5892" width="34.44140625" customWidth="1"/>
    <col min="5893" max="5893" width="7.6640625" customWidth="1"/>
    <col min="5894" max="5894" width="21" customWidth="1"/>
    <col min="5895" max="5895" width="9.77734375" customWidth="1"/>
    <col min="5896" max="5896" width="10.6640625" customWidth="1"/>
    <col min="5897" max="5897" width="9.5546875" customWidth="1"/>
    <col min="6145" max="6145" width="4.44140625" bestFit="1" customWidth="1"/>
    <col min="6146" max="6146" width="9.109375" bestFit="1" customWidth="1"/>
    <col min="6147" max="6147" width="9.109375" customWidth="1"/>
    <col min="6148" max="6148" width="34.44140625" customWidth="1"/>
    <col min="6149" max="6149" width="7.6640625" customWidth="1"/>
    <col min="6150" max="6150" width="21" customWidth="1"/>
    <col min="6151" max="6151" width="9.77734375" customWidth="1"/>
    <col min="6152" max="6152" width="10.6640625" customWidth="1"/>
    <col min="6153" max="6153" width="9.5546875" customWidth="1"/>
    <col min="6401" max="6401" width="4.44140625" bestFit="1" customWidth="1"/>
    <col min="6402" max="6402" width="9.109375" bestFit="1" customWidth="1"/>
    <col min="6403" max="6403" width="9.109375" customWidth="1"/>
    <col min="6404" max="6404" width="34.44140625" customWidth="1"/>
    <col min="6405" max="6405" width="7.6640625" customWidth="1"/>
    <col min="6406" max="6406" width="21" customWidth="1"/>
    <col min="6407" max="6407" width="9.77734375" customWidth="1"/>
    <col min="6408" max="6408" width="10.6640625" customWidth="1"/>
    <col min="6409" max="6409" width="9.5546875" customWidth="1"/>
    <col min="6657" max="6657" width="4.44140625" bestFit="1" customWidth="1"/>
    <col min="6658" max="6658" width="9.109375" bestFit="1" customWidth="1"/>
    <col min="6659" max="6659" width="9.109375" customWidth="1"/>
    <col min="6660" max="6660" width="34.44140625" customWidth="1"/>
    <col min="6661" max="6661" width="7.6640625" customWidth="1"/>
    <col min="6662" max="6662" width="21" customWidth="1"/>
    <col min="6663" max="6663" width="9.77734375" customWidth="1"/>
    <col min="6664" max="6664" width="10.6640625" customWidth="1"/>
    <col min="6665" max="6665" width="9.5546875" customWidth="1"/>
    <col min="6913" max="6913" width="4.44140625" bestFit="1" customWidth="1"/>
    <col min="6914" max="6914" width="9.109375" bestFit="1" customWidth="1"/>
    <col min="6915" max="6915" width="9.109375" customWidth="1"/>
    <col min="6916" max="6916" width="34.44140625" customWidth="1"/>
    <col min="6917" max="6917" width="7.6640625" customWidth="1"/>
    <col min="6918" max="6918" width="21" customWidth="1"/>
    <col min="6919" max="6919" width="9.77734375" customWidth="1"/>
    <col min="6920" max="6920" width="10.6640625" customWidth="1"/>
    <col min="6921" max="6921" width="9.5546875" customWidth="1"/>
    <col min="7169" max="7169" width="4.44140625" bestFit="1" customWidth="1"/>
    <col min="7170" max="7170" width="9.109375" bestFit="1" customWidth="1"/>
    <col min="7171" max="7171" width="9.109375" customWidth="1"/>
    <col min="7172" max="7172" width="34.44140625" customWidth="1"/>
    <col min="7173" max="7173" width="7.6640625" customWidth="1"/>
    <col min="7174" max="7174" width="21" customWidth="1"/>
    <col min="7175" max="7175" width="9.77734375" customWidth="1"/>
    <col min="7176" max="7176" width="10.6640625" customWidth="1"/>
    <col min="7177" max="7177" width="9.5546875" customWidth="1"/>
    <col min="7425" max="7425" width="4.44140625" bestFit="1" customWidth="1"/>
    <col min="7426" max="7426" width="9.109375" bestFit="1" customWidth="1"/>
    <col min="7427" max="7427" width="9.109375" customWidth="1"/>
    <col min="7428" max="7428" width="34.44140625" customWidth="1"/>
    <col min="7429" max="7429" width="7.6640625" customWidth="1"/>
    <col min="7430" max="7430" width="21" customWidth="1"/>
    <col min="7431" max="7431" width="9.77734375" customWidth="1"/>
    <col min="7432" max="7432" width="10.6640625" customWidth="1"/>
    <col min="7433" max="7433" width="9.5546875" customWidth="1"/>
    <col min="7681" max="7681" width="4.44140625" bestFit="1" customWidth="1"/>
    <col min="7682" max="7682" width="9.109375" bestFit="1" customWidth="1"/>
    <col min="7683" max="7683" width="9.109375" customWidth="1"/>
    <col min="7684" max="7684" width="34.44140625" customWidth="1"/>
    <col min="7685" max="7685" width="7.6640625" customWidth="1"/>
    <col min="7686" max="7686" width="21" customWidth="1"/>
    <col min="7687" max="7687" width="9.77734375" customWidth="1"/>
    <col min="7688" max="7688" width="10.6640625" customWidth="1"/>
    <col min="7689" max="7689" width="9.5546875" customWidth="1"/>
    <col min="7937" max="7937" width="4.44140625" bestFit="1" customWidth="1"/>
    <col min="7938" max="7938" width="9.109375" bestFit="1" customWidth="1"/>
    <col min="7939" max="7939" width="9.109375" customWidth="1"/>
    <col min="7940" max="7940" width="34.44140625" customWidth="1"/>
    <col min="7941" max="7941" width="7.6640625" customWidth="1"/>
    <col min="7942" max="7942" width="21" customWidth="1"/>
    <col min="7943" max="7943" width="9.77734375" customWidth="1"/>
    <col min="7944" max="7944" width="10.6640625" customWidth="1"/>
    <col min="7945" max="7945" width="9.5546875" customWidth="1"/>
    <col min="8193" max="8193" width="4.44140625" bestFit="1" customWidth="1"/>
    <col min="8194" max="8194" width="9.109375" bestFit="1" customWidth="1"/>
    <col min="8195" max="8195" width="9.109375" customWidth="1"/>
    <col min="8196" max="8196" width="34.44140625" customWidth="1"/>
    <col min="8197" max="8197" width="7.6640625" customWidth="1"/>
    <col min="8198" max="8198" width="21" customWidth="1"/>
    <col min="8199" max="8199" width="9.77734375" customWidth="1"/>
    <col min="8200" max="8200" width="10.6640625" customWidth="1"/>
    <col min="8201" max="8201" width="9.5546875" customWidth="1"/>
    <col min="8449" max="8449" width="4.44140625" bestFit="1" customWidth="1"/>
    <col min="8450" max="8450" width="9.109375" bestFit="1" customWidth="1"/>
    <col min="8451" max="8451" width="9.109375" customWidth="1"/>
    <col min="8452" max="8452" width="34.44140625" customWidth="1"/>
    <col min="8453" max="8453" width="7.6640625" customWidth="1"/>
    <col min="8454" max="8454" width="21" customWidth="1"/>
    <col min="8455" max="8455" width="9.77734375" customWidth="1"/>
    <col min="8456" max="8456" width="10.6640625" customWidth="1"/>
    <col min="8457" max="8457" width="9.5546875" customWidth="1"/>
    <col min="8705" max="8705" width="4.44140625" bestFit="1" customWidth="1"/>
    <col min="8706" max="8706" width="9.109375" bestFit="1" customWidth="1"/>
    <col min="8707" max="8707" width="9.109375" customWidth="1"/>
    <col min="8708" max="8708" width="34.44140625" customWidth="1"/>
    <col min="8709" max="8709" width="7.6640625" customWidth="1"/>
    <col min="8710" max="8710" width="21" customWidth="1"/>
    <col min="8711" max="8711" width="9.77734375" customWidth="1"/>
    <col min="8712" max="8712" width="10.6640625" customWidth="1"/>
    <col min="8713" max="8713" width="9.5546875" customWidth="1"/>
    <col min="8961" max="8961" width="4.44140625" bestFit="1" customWidth="1"/>
    <col min="8962" max="8962" width="9.109375" bestFit="1" customWidth="1"/>
    <col min="8963" max="8963" width="9.109375" customWidth="1"/>
    <col min="8964" max="8964" width="34.44140625" customWidth="1"/>
    <col min="8965" max="8965" width="7.6640625" customWidth="1"/>
    <col min="8966" max="8966" width="21" customWidth="1"/>
    <col min="8967" max="8967" width="9.77734375" customWidth="1"/>
    <col min="8968" max="8968" width="10.6640625" customWidth="1"/>
    <col min="8969" max="8969" width="9.5546875" customWidth="1"/>
    <col min="9217" max="9217" width="4.44140625" bestFit="1" customWidth="1"/>
    <col min="9218" max="9218" width="9.109375" bestFit="1" customWidth="1"/>
    <col min="9219" max="9219" width="9.109375" customWidth="1"/>
    <col min="9220" max="9220" width="34.44140625" customWidth="1"/>
    <col min="9221" max="9221" width="7.6640625" customWidth="1"/>
    <col min="9222" max="9222" width="21" customWidth="1"/>
    <col min="9223" max="9223" width="9.77734375" customWidth="1"/>
    <col min="9224" max="9224" width="10.6640625" customWidth="1"/>
    <col min="9225" max="9225" width="9.5546875" customWidth="1"/>
    <col min="9473" max="9473" width="4.44140625" bestFit="1" customWidth="1"/>
    <col min="9474" max="9474" width="9.109375" bestFit="1" customWidth="1"/>
    <col min="9475" max="9475" width="9.109375" customWidth="1"/>
    <col min="9476" max="9476" width="34.44140625" customWidth="1"/>
    <col min="9477" max="9477" width="7.6640625" customWidth="1"/>
    <col min="9478" max="9478" width="21" customWidth="1"/>
    <col min="9479" max="9479" width="9.77734375" customWidth="1"/>
    <col min="9480" max="9480" width="10.6640625" customWidth="1"/>
    <col min="9481" max="9481" width="9.5546875" customWidth="1"/>
    <col min="9729" max="9729" width="4.44140625" bestFit="1" customWidth="1"/>
    <col min="9730" max="9730" width="9.109375" bestFit="1" customWidth="1"/>
    <col min="9731" max="9731" width="9.109375" customWidth="1"/>
    <col min="9732" max="9732" width="34.44140625" customWidth="1"/>
    <col min="9733" max="9733" width="7.6640625" customWidth="1"/>
    <col min="9734" max="9734" width="21" customWidth="1"/>
    <col min="9735" max="9735" width="9.77734375" customWidth="1"/>
    <col min="9736" max="9736" width="10.6640625" customWidth="1"/>
    <col min="9737" max="9737" width="9.5546875" customWidth="1"/>
    <col min="9985" max="9985" width="4.44140625" bestFit="1" customWidth="1"/>
    <col min="9986" max="9986" width="9.109375" bestFit="1" customWidth="1"/>
    <col min="9987" max="9987" width="9.109375" customWidth="1"/>
    <col min="9988" max="9988" width="34.44140625" customWidth="1"/>
    <col min="9989" max="9989" width="7.6640625" customWidth="1"/>
    <col min="9990" max="9990" width="21" customWidth="1"/>
    <col min="9991" max="9991" width="9.77734375" customWidth="1"/>
    <col min="9992" max="9992" width="10.6640625" customWidth="1"/>
    <col min="9993" max="9993" width="9.5546875" customWidth="1"/>
    <col min="10241" max="10241" width="4.44140625" bestFit="1" customWidth="1"/>
    <col min="10242" max="10242" width="9.109375" bestFit="1" customWidth="1"/>
    <col min="10243" max="10243" width="9.109375" customWidth="1"/>
    <col min="10244" max="10244" width="34.44140625" customWidth="1"/>
    <col min="10245" max="10245" width="7.6640625" customWidth="1"/>
    <col min="10246" max="10246" width="21" customWidth="1"/>
    <col min="10247" max="10247" width="9.77734375" customWidth="1"/>
    <col min="10248" max="10248" width="10.6640625" customWidth="1"/>
    <col min="10249" max="10249" width="9.5546875" customWidth="1"/>
    <col min="10497" max="10497" width="4.44140625" bestFit="1" customWidth="1"/>
    <col min="10498" max="10498" width="9.109375" bestFit="1" customWidth="1"/>
    <col min="10499" max="10499" width="9.109375" customWidth="1"/>
    <col min="10500" max="10500" width="34.44140625" customWidth="1"/>
    <col min="10501" max="10501" width="7.6640625" customWidth="1"/>
    <col min="10502" max="10502" width="21" customWidth="1"/>
    <col min="10503" max="10503" width="9.77734375" customWidth="1"/>
    <col min="10504" max="10504" width="10.6640625" customWidth="1"/>
    <col min="10505" max="10505" width="9.5546875" customWidth="1"/>
    <col min="10753" max="10753" width="4.44140625" bestFit="1" customWidth="1"/>
    <col min="10754" max="10754" width="9.109375" bestFit="1" customWidth="1"/>
    <col min="10755" max="10755" width="9.109375" customWidth="1"/>
    <col min="10756" max="10756" width="34.44140625" customWidth="1"/>
    <col min="10757" max="10757" width="7.6640625" customWidth="1"/>
    <col min="10758" max="10758" width="21" customWidth="1"/>
    <col min="10759" max="10759" width="9.77734375" customWidth="1"/>
    <col min="10760" max="10760" width="10.6640625" customWidth="1"/>
    <col min="10761" max="10761" width="9.5546875" customWidth="1"/>
    <col min="11009" max="11009" width="4.44140625" bestFit="1" customWidth="1"/>
    <col min="11010" max="11010" width="9.109375" bestFit="1" customWidth="1"/>
    <col min="11011" max="11011" width="9.109375" customWidth="1"/>
    <col min="11012" max="11012" width="34.44140625" customWidth="1"/>
    <col min="11013" max="11013" width="7.6640625" customWidth="1"/>
    <col min="11014" max="11014" width="21" customWidth="1"/>
    <col min="11015" max="11015" width="9.77734375" customWidth="1"/>
    <col min="11016" max="11016" width="10.6640625" customWidth="1"/>
    <col min="11017" max="11017" width="9.5546875" customWidth="1"/>
    <col min="11265" max="11265" width="4.44140625" bestFit="1" customWidth="1"/>
    <col min="11266" max="11266" width="9.109375" bestFit="1" customWidth="1"/>
    <col min="11267" max="11267" width="9.109375" customWidth="1"/>
    <col min="11268" max="11268" width="34.44140625" customWidth="1"/>
    <col min="11269" max="11269" width="7.6640625" customWidth="1"/>
    <col min="11270" max="11270" width="21" customWidth="1"/>
    <col min="11271" max="11271" width="9.77734375" customWidth="1"/>
    <col min="11272" max="11272" width="10.6640625" customWidth="1"/>
    <col min="11273" max="11273" width="9.5546875" customWidth="1"/>
    <col min="11521" max="11521" width="4.44140625" bestFit="1" customWidth="1"/>
    <col min="11522" max="11522" width="9.109375" bestFit="1" customWidth="1"/>
    <col min="11523" max="11523" width="9.109375" customWidth="1"/>
    <col min="11524" max="11524" width="34.44140625" customWidth="1"/>
    <col min="11525" max="11525" width="7.6640625" customWidth="1"/>
    <col min="11526" max="11526" width="21" customWidth="1"/>
    <col min="11527" max="11527" width="9.77734375" customWidth="1"/>
    <col min="11528" max="11528" width="10.6640625" customWidth="1"/>
    <col min="11529" max="11529" width="9.5546875" customWidth="1"/>
    <col min="11777" max="11777" width="4.44140625" bestFit="1" customWidth="1"/>
    <col min="11778" max="11778" width="9.109375" bestFit="1" customWidth="1"/>
    <col min="11779" max="11779" width="9.109375" customWidth="1"/>
    <col min="11780" max="11780" width="34.44140625" customWidth="1"/>
    <col min="11781" max="11781" width="7.6640625" customWidth="1"/>
    <col min="11782" max="11782" width="21" customWidth="1"/>
    <col min="11783" max="11783" width="9.77734375" customWidth="1"/>
    <col min="11784" max="11784" width="10.6640625" customWidth="1"/>
    <col min="11785" max="11785" width="9.5546875" customWidth="1"/>
    <col min="12033" max="12033" width="4.44140625" bestFit="1" customWidth="1"/>
    <col min="12034" max="12034" width="9.109375" bestFit="1" customWidth="1"/>
    <col min="12035" max="12035" width="9.109375" customWidth="1"/>
    <col min="12036" max="12036" width="34.44140625" customWidth="1"/>
    <col min="12037" max="12037" width="7.6640625" customWidth="1"/>
    <col min="12038" max="12038" width="21" customWidth="1"/>
    <col min="12039" max="12039" width="9.77734375" customWidth="1"/>
    <col min="12040" max="12040" width="10.6640625" customWidth="1"/>
    <col min="12041" max="12041" width="9.5546875" customWidth="1"/>
    <col min="12289" max="12289" width="4.44140625" bestFit="1" customWidth="1"/>
    <col min="12290" max="12290" width="9.109375" bestFit="1" customWidth="1"/>
    <col min="12291" max="12291" width="9.109375" customWidth="1"/>
    <col min="12292" max="12292" width="34.44140625" customWidth="1"/>
    <col min="12293" max="12293" width="7.6640625" customWidth="1"/>
    <col min="12294" max="12294" width="21" customWidth="1"/>
    <col min="12295" max="12295" width="9.77734375" customWidth="1"/>
    <col min="12296" max="12296" width="10.6640625" customWidth="1"/>
    <col min="12297" max="12297" width="9.5546875" customWidth="1"/>
    <col min="12545" max="12545" width="4.44140625" bestFit="1" customWidth="1"/>
    <col min="12546" max="12546" width="9.109375" bestFit="1" customWidth="1"/>
    <col min="12547" max="12547" width="9.109375" customWidth="1"/>
    <col min="12548" max="12548" width="34.44140625" customWidth="1"/>
    <col min="12549" max="12549" width="7.6640625" customWidth="1"/>
    <col min="12550" max="12550" width="21" customWidth="1"/>
    <col min="12551" max="12551" width="9.77734375" customWidth="1"/>
    <col min="12552" max="12552" width="10.6640625" customWidth="1"/>
    <col min="12553" max="12553" width="9.5546875" customWidth="1"/>
    <col min="12801" max="12801" width="4.44140625" bestFit="1" customWidth="1"/>
    <col min="12802" max="12802" width="9.109375" bestFit="1" customWidth="1"/>
    <col min="12803" max="12803" width="9.109375" customWidth="1"/>
    <col min="12804" max="12804" width="34.44140625" customWidth="1"/>
    <col min="12805" max="12805" width="7.6640625" customWidth="1"/>
    <col min="12806" max="12806" width="21" customWidth="1"/>
    <col min="12807" max="12807" width="9.77734375" customWidth="1"/>
    <col min="12808" max="12808" width="10.6640625" customWidth="1"/>
    <col min="12809" max="12809" width="9.5546875" customWidth="1"/>
    <col min="13057" max="13057" width="4.44140625" bestFit="1" customWidth="1"/>
    <col min="13058" max="13058" width="9.109375" bestFit="1" customWidth="1"/>
    <col min="13059" max="13059" width="9.109375" customWidth="1"/>
    <col min="13060" max="13060" width="34.44140625" customWidth="1"/>
    <col min="13061" max="13061" width="7.6640625" customWidth="1"/>
    <col min="13062" max="13062" width="21" customWidth="1"/>
    <col min="13063" max="13063" width="9.77734375" customWidth="1"/>
    <col min="13064" max="13064" width="10.6640625" customWidth="1"/>
    <col min="13065" max="13065" width="9.5546875" customWidth="1"/>
    <col min="13313" max="13313" width="4.44140625" bestFit="1" customWidth="1"/>
    <col min="13314" max="13314" width="9.109375" bestFit="1" customWidth="1"/>
    <col min="13315" max="13315" width="9.109375" customWidth="1"/>
    <col min="13316" max="13316" width="34.44140625" customWidth="1"/>
    <col min="13317" max="13317" width="7.6640625" customWidth="1"/>
    <col min="13318" max="13318" width="21" customWidth="1"/>
    <col min="13319" max="13319" width="9.77734375" customWidth="1"/>
    <col min="13320" max="13320" width="10.6640625" customWidth="1"/>
    <col min="13321" max="13321" width="9.5546875" customWidth="1"/>
    <col min="13569" max="13569" width="4.44140625" bestFit="1" customWidth="1"/>
    <col min="13570" max="13570" width="9.109375" bestFit="1" customWidth="1"/>
    <col min="13571" max="13571" width="9.109375" customWidth="1"/>
    <col min="13572" max="13572" width="34.44140625" customWidth="1"/>
    <col min="13573" max="13573" width="7.6640625" customWidth="1"/>
    <col min="13574" max="13574" width="21" customWidth="1"/>
    <col min="13575" max="13575" width="9.77734375" customWidth="1"/>
    <col min="13576" max="13576" width="10.6640625" customWidth="1"/>
    <col min="13577" max="13577" width="9.5546875" customWidth="1"/>
    <col min="13825" max="13825" width="4.44140625" bestFit="1" customWidth="1"/>
    <col min="13826" max="13826" width="9.109375" bestFit="1" customWidth="1"/>
    <col min="13827" max="13827" width="9.109375" customWidth="1"/>
    <col min="13828" max="13828" width="34.44140625" customWidth="1"/>
    <col min="13829" max="13829" width="7.6640625" customWidth="1"/>
    <col min="13830" max="13830" width="21" customWidth="1"/>
    <col min="13831" max="13831" width="9.77734375" customWidth="1"/>
    <col min="13832" max="13832" width="10.6640625" customWidth="1"/>
    <col min="13833" max="13833" width="9.5546875" customWidth="1"/>
    <col min="14081" max="14081" width="4.44140625" bestFit="1" customWidth="1"/>
    <col min="14082" max="14082" width="9.109375" bestFit="1" customWidth="1"/>
    <col min="14083" max="14083" width="9.109375" customWidth="1"/>
    <col min="14084" max="14084" width="34.44140625" customWidth="1"/>
    <col min="14085" max="14085" width="7.6640625" customWidth="1"/>
    <col min="14086" max="14086" width="21" customWidth="1"/>
    <col min="14087" max="14087" width="9.77734375" customWidth="1"/>
    <col min="14088" max="14088" width="10.6640625" customWidth="1"/>
    <col min="14089" max="14089" width="9.5546875" customWidth="1"/>
    <col min="14337" max="14337" width="4.44140625" bestFit="1" customWidth="1"/>
    <col min="14338" max="14338" width="9.109375" bestFit="1" customWidth="1"/>
    <col min="14339" max="14339" width="9.109375" customWidth="1"/>
    <col min="14340" max="14340" width="34.44140625" customWidth="1"/>
    <col min="14341" max="14341" width="7.6640625" customWidth="1"/>
    <col min="14342" max="14342" width="21" customWidth="1"/>
    <col min="14343" max="14343" width="9.77734375" customWidth="1"/>
    <col min="14344" max="14344" width="10.6640625" customWidth="1"/>
    <col min="14345" max="14345" width="9.5546875" customWidth="1"/>
    <col min="14593" max="14593" width="4.44140625" bestFit="1" customWidth="1"/>
    <col min="14594" max="14594" width="9.109375" bestFit="1" customWidth="1"/>
    <col min="14595" max="14595" width="9.109375" customWidth="1"/>
    <col min="14596" max="14596" width="34.44140625" customWidth="1"/>
    <col min="14597" max="14597" width="7.6640625" customWidth="1"/>
    <col min="14598" max="14598" width="21" customWidth="1"/>
    <col min="14599" max="14599" width="9.77734375" customWidth="1"/>
    <col min="14600" max="14600" width="10.6640625" customWidth="1"/>
    <col min="14601" max="14601" width="9.5546875" customWidth="1"/>
    <col min="14849" max="14849" width="4.44140625" bestFit="1" customWidth="1"/>
    <col min="14850" max="14850" width="9.109375" bestFit="1" customWidth="1"/>
    <col min="14851" max="14851" width="9.109375" customWidth="1"/>
    <col min="14852" max="14852" width="34.44140625" customWidth="1"/>
    <col min="14853" max="14853" width="7.6640625" customWidth="1"/>
    <col min="14854" max="14854" width="21" customWidth="1"/>
    <col min="14855" max="14855" width="9.77734375" customWidth="1"/>
    <col min="14856" max="14856" width="10.6640625" customWidth="1"/>
    <col min="14857" max="14857" width="9.5546875" customWidth="1"/>
    <col min="15105" max="15105" width="4.44140625" bestFit="1" customWidth="1"/>
    <col min="15106" max="15106" width="9.109375" bestFit="1" customWidth="1"/>
    <col min="15107" max="15107" width="9.109375" customWidth="1"/>
    <col min="15108" max="15108" width="34.44140625" customWidth="1"/>
    <col min="15109" max="15109" width="7.6640625" customWidth="1"/>
    <col min="15110" max="15110" width="21" customWidth="1"/>
    <col min="15111" max="15111" width="9.77734375" customWidth="1"/>
    <col min="15112" max="15112" width="10.6640625" customWidth="1"/>
    <col min="15113" max="15113" width="9.5546875" customWidth="1"/>
    <col min="15361" max="15361" width="4.44140625" bestFit="1" customWidth="1"/>
    <col min="15362" max="15362" width="9.109375" bestFit="1" customWidth="1"/>
    <col min="15363" max="15363" width="9.109375" customWidth="1"/>
    <col min="15364" max="15364" width="34.44140625" customWidth="1"/>
    <col min="15365" max="15365" width="7.6640625" customWidth="1"/>
    <col min="15366" max="15366" width="21" customWidth="1"/>
    <col min="15367" max="15367" width="9.77734375" customWidth="1"/>
    <col min="15368" max="15368" width="10.6640625" customWidth="1"/>
    <col min="15369" max="15369" width="9.5546875" customWidth="1"/>
    <col min="15617" max="15617" width="4.44140625" bestFit="1" customWidth="1"/>
    <col min="15618" max="15618" width="9.109375" bestFit="1" customWidth="1"/>
    <col min="15619" max="15619" width="9.109375" customWidth="1"/>
    <col min="15620" max="15620" width="34.44140625" customWidth="1"/>
    <col min="15621" max="15621" width="7.6640625" customWidth="1"/>
    <col min="15622" max="15622" width="21" customWidth="1"/>
    <col min="15623" max="15623" width="9.77734375" customWidth="1"/>
    <col min="15624" max="15624" width="10.6640625" customWidth="1"/>
    <col min="15625" max="15625" width="9.5546875" customWidth="1"/>
    <col min="15873" max="15873" width="4.44140625" bestFit="1" customWidth="1"/>
    <col min="15874" max="15874" width="9.109375" bestFit="1" customWidth="1"/>
    <col min="15875" max="15875" width="9.109375" customWidth="1"/>
    <col min="15876" max="15876" width="34.44140625" customWidth="1"/>
    <col min="15877" max="15877" width="7.6640625" customWidth="1"/>
    <col min="15878" max="15878" width="21" customWidth="1"/>
    <col min="15879" max="15879" width="9.77734375" customWidth="1"/>
    <col min="15880" max="15880" width="10.6640625" customWidth="1"/>
    <col min="15881" max="15881" width="9.5546875" customWidth="1"/>
    <col min="16129" max="16129" width="4.44140625" bestFit="1" customWidth="1"/>
    <col min="16130" max="16130" width="9.109375" bestFit="1" customWidth="1"/>
    <col min="16131" max="16131" width="9.109375" customWidth="1"/>
    <col min="16132" max="16132" width="34.44140625" customWidth="1"/>
    <col min="16133" max="16133" width="7.6640625" customWidth="1"/>
    <col min="16134" max="16134" width="21" customWidth="1"/>
    <col min="16135" max="16135" width="9.77734375" customWidth="1"/>
    <col min="16136" max="16136" width="10.6640625" customWidth="1"/>
    <col min="16137" max="16137" width="9.5546875" customWidth="1"/>
  </cols>
  <sheetData>
    <row r="1" spans="1:10" ht="18" customHeight="1" thickBot="1"/>
    <row r="2" spans="1:10" ht="51.75" customHeight="1" thickTop="1" thickBot="1">
      <c r="A2" s="736" t="s">
        <v>15587</v>
      </c>
      <c r="B2" s="736"/>
      <c r="C2" s="736"/>
      <c r="D2" s="736"/>
      <c r="E2" s="736"/>
      <c r="F2" s="736"/>
      <c r="G2" s="771"/>
      <c r="H2" s="736"/>
    </row>
    <row r="3" spans="1:10" ht="18" customHeight="1" thickTop="1"/>
    <row r="4" spans="1:10" s="389" customFormat="1" ht="25.5" customHeight="1">
      <c r="A4" s="772" t="s">
        <v>4735</v>
      </c>
      <c r="B4" s="772" t="s">
        <v>4736</v>
      </c>
      <c r="C4" s="772"/>
      <c r="D4" s="772"/>
      <c r="E4" s="772"/>
      <c r="F4" s="772"/>
      <c r="G4" s="772"/>
      <c r="H4" s="772"/>
      <c r="I4" s="774" t="s">
        <v>4910</v>
      </c>
      <c r="J4" s="776" t="s">
        <v>4771</v>
      </c>
    </row>
    <row r="5" spans="1:10" s="393" customFormat="1" ht="33" customHeight="1">
      <c r="A5" s="773"/>
      <c r="B5" s="390" t="s">
        <v>411</v>
      </c>
      <c r="C5" s="390" t="s">
        <v>412</v>
      </c>
      <c r="D5" s="391" t="s">
        <v>16014</v>
      </c>
      <c r="E5" s="391" t="s">
        <v>4740</v>
      </c>
      <c r="F5" s="391" t="s">
        <v>4741</v>
      </c>
      <c r="G5" s="391" t="s">
        <v>4911</v>
      </c>
      <c r="H5" s="392" t="s">
        <v>4912</v>
      </c>
      <c r="I5" s="775"/>
      <c r="J5" s="777"/>
    </row>
    <row r="6" spans="1:10" s="399" customFormat="1" ht="18" customHeight="1">
      <c r="A6" s="394">
        <v>1</v>
      </c>
      <c r="B6" s="394" t="s">
        <v>4913</v>
      </c>
      <c r="C6" s="395" t="s">
        <v>796</v>
      </c>
      <c r="D6" s="539" t="s">
        <v>4914</v>
      </c>
      <c r="E6" s="396" t="s">
        <v>116</v>
      </c>
      <c r="F6" s="486" t="s">
        <v>4915</v>
      </c>
      <c r="G6" s="395"/>
      <c r="H6" s="629" t="s">
        <v>4916</v>
      </c>
      <c r="I6" s="397">
        <v>4500</v>
      </c>
      <c r="J6" s="487"/>
    </row>
    <row r="7" spans="1:10" s="399" customFormat="1" ht="18" customHeight="1">
      <c r="A7" s="394">
        <v>2</v>
      </c>
      <c r="B7" s="394" t="s">
        <v>4913</v>
      </c>
      <c r="C7" s="395" t="s">
        <v>796</v>
      </c>
      <c r="D7" s="539" t="s">
        <v>4914</v>
      </c>
      <c r="E7" s="396" t="s">
        <v>418</v>
      </c>
      <c r="F7" s="486" t="s">
        <v>4917</v>
      </c>
      <c r="G7" s="395"/>
      <c r="H7" s="629" t="s">
        <v>4916</v>
      </c>
      <c r="I7" s="397">
        <v>7700</v>
      </c>
      <c r="J7" s="487"/>
    </row>
    <row r="8" spans="1:10" s="399" customFormat="1" ht="18" customHeight="1">
      <c r="A8" s="394">
        <v>3</v>
      </c>
      <c r="B8" s="394" t="s">
        <v>4913</v>
      </c>
      <c r="C8" s="395" t="s">
        <v>4918</v>
      </c>
      <c r="D8" s="459" t="s">
        <v>4919</v>
      </c>
      <c r="E8" s="395" t="s">
        <v>4920</v>
      </c>
      <c r="F8" s="488"/>
      <c r="G8" s="395" t="s">
        <v>629</v>
      </c>
      <c r="H8" s="567" t="s">
        <v>4921</v>
      </c>
      <c r="I8" s="489">
        <v>4950</v>
      </c>
      <c r="J8" s="487"/>
    </row>
    <row r="9" spans="1:10" s="399" customFormat="1" ht="18" customHeight="1">
      <c r="A9" s="394">
        <v>4</v>
      </c>
      <c r="B9" s="394" t="s">
        <v>4913</v>
      </c>
      <c r="C9" s="395" t="s">
        <v>4918</v>
      </c>
      <c r="D9" s="459" t="s">
        <v>4919</v>
      </c>
      <c r="E9" s="395" t="s">
        <v>418</v>
      </c>
      <c r="F9" s="488"/>
      <c r="G9" s="395" t="s">
        <v>629</v>
      </c>
      <c r="H9" s="630" t="s">
        <v>4921</v>
      </c>
      <c r="I9" s="489">
        <v>8700</v>
      </c>
      <c r="J9" s="487"/>
    </row>
    <row r="10" spans="1:10" s="399" customFormat="1" ht="18" customHeight="1">
      <c r="A10" s="394">
        <v>5</v>
      </c>
      <c r="B10" s="394" t="s">
        <v>4913</v>
      </c>
      <c r="C10" s="394" t="s">
        <v>4918</v>
      </c>
      <c r="D10" s="422" t="s">
        <v>4922</v>
      </c>
      <c r="E10" s="394" t="s">
        <v>116</v>
      </c>
      <c r="F10" s="424" t="s">
        <v>4923</v>
      </c>
      <c r="G10" s="395"/>
      <c r="H10" s="631" t="s">
        <v>4924</v>
      </c>
      <c r="I10" s="402">
        <v>4300</v>
      </c>
      <c r="J10" s="487"/>
    </row>
    <row r="11" spans="1:10" s="399" customFormat="1" ht="18" customHeight="1">
      <c r="A11" s="394">
        <v>6</v>
      </c>
      <c r="B11" s="394" t="s">
        <v>4913</v>
      </c>
      <c r="C11" s="394" t="s">
        <v>4918</v>
      </c>
      <c r="D11" s="422" t="s">
        <v>4922</v>
      </c>
      <c r="E11" s="394" t="s">
        <v>418</v>
      </c>
      <c r="F11" s="424" t="s">
        <v>4925</v>
      </c>
      <c r="G11" s="395" t="s">
        <v>629</v>
      </c>
      <c r="H11" s="631" t="s">
        <v>4924</v>
      </c>
      <c r="I11" s="402">
        <v>8500</v>
      </c>
      <c r="J11" s="487"/>
    </row>
    <row r="12" spans="1:10" s="399" customFormat="1" ht="18" customHeight="1">
      <c r="A12" s="394">
        <v>7</v>
      </c>
      <c r="B12" s="394" t="s">
        <v>4913</v>
      </c>
      <c r="C12" s="394" t="s">
        <v>4918</v>
      </c>
      <c r="D12" s="422" t="s">
        <v>4922</v>
      </c>
      <c r="E12" s="394" t="s">
        <v>418</v>
      </c>
      <c r="F12" s="424" t="s">
        <v>4926</v>
      </c>
      <c r="G12" s="394"/>
      <c r="H12" s="631" t="s">
        <v>4927</v>
      </c>
      <c r="I12" s="402">
        <v>7500</v>
      </c>
      <c r="J12" s="490"/>
    </row>
    <row r="13" spans="1:10" s="399" customFormat="1" ht="18" customHeight="1">
      <c r="A13" s="394">
        <v>8</v>
      </c>
      <c r="B13" s="394" t="s">
        <v>496</v>
      </c>
      <c r="C13" s="395" t="s">
        <v>796</v>
      </c>
      <c r="D13" s="459" t="s">
        <v>4928</v>
      </c>
      <c r="E13" s="395" t="s">
        <v>116</v>
      </c>
      <c r="F13" s="488"/>
      <c r="G13" s="395"/>
      <c r="H13" s="567" t="s">
        <v>4929</v>
      </c>
      <c r="I13" s="402">
        <v>5200</v>
      </c>
      <c r="J13" s="487"/>
    </row>
    <row r="14" spans="1:10" s="399" customFormat="1" ht="18" customHeight="1">
      <c r="A14" s="394">
        <v>9</v>
      </c>
      <c r="B14" s="395" t="s">
        <v>496</v>
      </c>
      <c r="C14" s="395" t="s">
        <v>796</v>
      </c>
      <c r="D14" s="459" t="s">
        <v>4930</v>
      </c>
      <c r="E14" s="395" t="s">
        <v>418</v>
      </c>
      <c r="F14" s="488" t="s">
        <v>4931</v>
      </c>
      <c r="G14" s="395"/>
      <c r="H14" s="567" t="s">
        <v>4932</v>
      </c>
      <c r="I14" s="403">
        <v>6500</v>
      </c>
      <c r="J14" s="491"/>
    </row>
    <row r="15" spans="1:10" s="399" customFormat="1" ht="18" customHeight="1">
      <c r="A15" s="394">
        <v>10</v>
      </c>
      <c r="B15" s="394" t="s">
        <v>496</v>
      </c>
      <c r="C15" s="396" t="s">
        <v>796</v>
      </c>
      <c r="D15" s="581" t="s">
        <v>4933</v>
      </c>
      <c r="E15" s="396" t="s">
        <v>418</v>
      </c>
      <c r="F15" s="486" t="s">
        <v>4934</v>
      </c>
      <c r="G15" s="396"/>
      <c r="H15" s="630" t="s">
        <v>4935</v>
      </c>
      <c r="I15" s="430">
        <v>10050</v>
      </c>
      <c r="J15" s="492"/>
    </row>
    <row r="16" spans="1:10" s="399" customFormat="1" ht="18" customHeight="1">
      <c r="A16" s="394">
        <v>11</v>
      </c>
      <c r="B16" s="394" t="s">
        <v>4913</v>
      </c>
      <c r="C16" s="395" t="s">
        <v>4918</v>
      </c>
      <c r="D16" s="459" t="s">
        <v>4936</v>
      </c>
      <c r="E16" s="395" t="s">
        <v>133</v>
      </c>
      <c r="F16" s="488"/>
      <c r="G16" s="395"/>
      <c r="H16" s="567" t="s">
        <v>4937</v>
      </c>
      <c r="I16" s="397">
        <v>18600</v>
      </c>
      <c r="J16" s="487"/>
    </row>
    <row r="17" spans="1:10" s="399" customFormat="1" ht="18" customHeight="1">
      <c r="A17" s="394">
        <v>12</v>
      </c>
      <c r="B17" s="394" t="s">
        <v>4913</v>
      </c>
      <c r="C17" s="395" t="s">
        <v>4918</v>
      </c>
      <c r="D17" s="459" t="s">
        <v>4936</v>
      </c>
      <c r="E17" s="395" t="s">
        <v>418</v>
      </c>
      <c r="F17" s="488"/>
      <c r="G17" s="395"/>
      <c r="H17" s="567" t="s">
        <v>4937</v>
      </c>
      <c r="I17" s="397">
        <v>6300</v>
      </c>
      <c r="J17" s="487"/>
    </row>
    <row r="18" spans="1:10" s="399" customFormat="1" ht="18" customHeight="1">
      <c r="A18" s="394">
        <v>13</v>
      </c>
      <c r="B18" s="394" t="s">
        <v>4913</v>
      </c>
      <c r="C18" s="395" t="s">
        <v>4918</v>
      </c>
      <c r="D18" s="459" t="s">
        <v>4938</v>
      </c>
      <c r="E18" s="395" t="s">
        <v>4939</v>
      </c>
      <c r="F18" s="488"/>
      <c r="G18" s="395" t="s">
        <v>629</v>
      </c>
      <c r="H18" s="631" t="s">
        <v>4921</v>
      </c>
      <c r="I18" s="489">
        <v>5300</v>
      </c>
      <c r="J18" s="487"/>
    </row>
    <row r="19" spans="1:10" s="399" customFormat="1" ht="18" customHeight="1">
      <c r="A19" s="394">
        <v>14</v>
      </c>
      <c r="B19" s="394" t="s">
        <v>4913</v>
      </c>
      <c r="C19" s="395" t="s">
        <v>4918</v>
      </c>
      <c r="D19" s="459" t="s">
        <v>4940</v>
      </c>
      <c r="E19" s="395" t="s">
        <v>418</v>
      </c>
      <c r="F19" s="488"/>
      <c r="G19" s="404"/>
      <c r="H19" s="629" t="s">
        <v>4941</v>
      </c>
      <c r="I19" s="397">
        <v>6300</v>
      </c>
      <c r="J19" s="493"/>
    </row>
    <row r="20" spans="1:10" s="399" customFormat="1" ht="18" customHeight="1">
      <c r="A20" s="394">
        <v>15</v>
      </c>
      <c r="B20" s="394" t="s">
        <v>4913</v>
      </c>
      <c r="C20" s="395" t="s">
        <v>4918</v>
      </c>
      <c r="D20" s="459" t="s">
        <v>4942</v>
      </c>
      <c r="E20" s="395" t="s">
        <v>418</v>
      </c>
      <c r="F20" s="488" t="s">
        <v>4918</v>
      </c>
      <c r="G20" s="395"/>
      <c r="H20" s="631" t="s">
        <v>4943</v>
      </c>
      <c r="I20" s="402">
        <v>6300</v>
      </c>
      <c r="J20" s="490"/>
    </row>
    <row r="21" spans="1:10" s="399" customFormat="1" ht="18" customHeight="1">
      <c r="A21" s="394">
        <v>16</v>
      </c>
      <c r="B21" s="394" t="s">
        <v>4913</v>
      </c>
      <c r="C21" s="395" t="s">
        <v>796</v>
      </c>
      <c r="D21" s="459"/>
      <c r="E21" s="395" t="s">
        <v>133</v>
      </c>
      <c r="F21" s="488" t="s">
        <v>4944</v>
      </c>
      <c r="G21" s="395"/>
      <c r="H21" s="629" t="s">
        <v>4916</v>
      </c>
      <c r="I21" s="397">
        <v>23600</v>
      </c>
      <c r="J21" s="490"/>
    </row>
    <row r="22" spans="1:10" s="399" customFormat="1" ht="18" customHeight="1">
      <c r="A22" s="394">
        <v>17</v>
      </c>
      <c r="B22" s="394" t="s">
        <v>4913</v>
      </c>
      <c r="C22" s="395" t="s">
        <v>796</v>
      </c>
      <c r="D22" s="422"/>
      <c r="E22" s="395" t="s">
        <v>133</v>
      </c>
      <c r="F22" s="424" t="s">
        <v>4945</v>
      </c>
      <c r="G22" s="395"/>
      <c r="H22" s="629" t="s">
        <v>4916</v>
      </c>
      <c r="I22" s="402">
        <v>27200</v>
      </c>
      <c r="J22" s="490"/>
    </row>
    <row r="23" spans="1:10" s="399" customFormat="1" ht="18" customHeight="1">
      <c r="A23" s="394">
        <v>18</v>
      </c>
      <c r="B23" s="394" t="s">
        <v>4913</v>
      </c>
      <c r="C23" s="395" t="s">
        <v>796</v>
      </c>
      <c r="D23" s="422"/>
      <c r="E23" s="395" t="s">
        <v>418</v>
      </c>
      <c r="F23" s="424" t="s">
        <v>4946</v>
      </c>
      <c r="G23" s="395"/>
      <c r="H23" s="629" t="s">
        <v>4916</v>
      </c>
      <c r="I23" s="402">
        <v>8300</v>
      </c>
      <c r="J23" s="490"/>
    </row>
    <row r="24" spans="1:10" s="399" customFormat="1" ht="18" customHeight="1">
      <c r="A24" s="394">
        <v>19</v>
      </c>
      <c r="B24" s="394" t="s">
        <v>4913</v>
      </c>
      <c r="C24" s="395" t="s">
        <v>796</v>
      </c>
      <c r="D24" s="459"/>
      <c r="E24" s="395" t="s">
        <v>418</v>
      </c>
      <c r="F24" s="488" t="s">
        <v>4947</v>
      </c>
      <c r="G24" s="395"/>
      <c r="H24" s="629" t="s">
        <v>4916</v>
      </c>
      <c r="I24" s="397">
        <v>9500</v>
      </c>
      <c r="J24" s="490"/>
    </row>
    <row r="25" spans="1:10" s="399" customFormat="1" ht="18" customHeight="1">
      <c r="A25" s="394">
        <v>20</v>
      </c>
      <c r="B25" s="395" t="s">
        <v>4913</v>
      </c>
      <c r="C25" s="394" t="s">
        <v>4918</v>
      </c>
      <c r="D25" s="422" t="s">
        <v>4948</v>
      </c>
      <c r="E25" s="394" t="s">
        <v>418</v>
      </c>
      <c r="F25" s="424" t="s">
        <v>4918</v>
      </c>
      <c r="G25" s="394"/>
      <c r="H25" s="567" t="s">
        <v>4949</v>
      </c>
      <c r="I25" s="402">
        <v>7500</v>
      </c>
      <c r="J25" s="490"/>
    </row>
    <row r="26" spans="1:10" s="399" customFormat="1" ht="18" customHeight="1">
      <c r="A26" s="394">
        <v>21</v>
      </c>
      <c r="B26" s="395" t="s">
        <v>496</v>
      </c>
      <c r="C26" s="405" t="s">
        <v>497</v>
      </c>
      <c r="D26" s="422" t="s">
        <v>4950</v>
      </c>
      <c r="E26" s="405" t="s">
        <v>4951</v>
      </c>
      <c r="F26" s="424" t="s">
        <v>4952</v>
      </c>
      <c r="G26" s="394"/>
      <c r="H26" s="631" t="s">
        <v>4953</v>
      </c>
      <c r="I26" s="402">
        <v>12000</v>
      </c>
      <c r="J26" s="494"/>
    </row>
    <row r="27" spans="1:10" s="399" customFormat="1" ht="18" customHeight="1">
      <c r="A27" s="394">
        <v>22</v>
      </c>
      <c r="B27" s="395" t="s">
        <v>496</v>
      </c>
      <c r="C27" s="395" t="s">
        <v>497</v>
      </c>
      <c r="D27" s="459" t="s">
        <v>4954</v>
      </c>
      <c r="E27" s="395" t="s">
        <v>418</v>
      </c>
      <c r="F27" s="488" t="s">
        <v>4954</v>
      </c>
      <c r="G27" s="395"/>
      <c r="H27" s="631" t="s">
        <v>4955</v>
      </c>
      <c r="I27" s="402">
        <v>7450</v>
      </c>
      <c r="J27" s="487"/>
    </row>
    <row r="28" spans="1:10" s="399" customFormat="1" ht="18" customHeight="1">
      <c r="A28" s="394">
        <v>23</v>
      </c>
      <c r="B28" s="395" t="s">
        <v>496</v>
      </c>
      <c r="C28" s="395" t="s">
        <v>497</v>
      </c>
      <c r="D28" s="459" t="s">
        <v>4956</v>
      </c>
      <c r="E28" s="395" t="s">
        <v>418</v>
      </c>
      <c r="F28" s="488" t="s">
        <v>4956</v>
      </c>
      <c r="G28" s="395"/>
      <c r="H28" s="631" t="s">
        <v>4955</v>
      </c>
      <c r="I28" s="402">
        <v>8170</v>
      </c>
      <c r="J28" s="487"/>
    </row>
    <row r="29" spans="1:10" s="399" customFormat="1" ht="18" customHeight="1">
      <c r="A29" s="394">
        <v>24</v>
      </c>
      <c r="B29" s="395" t="s">
        <v>496</v>
      </c>
      <c r="C29" s="395" t="s">
        <v>497</v>
      </c>
      <c r="D29" s="459" t="s">
        <v>4957</v>
      </c>
      <c r="E29" s="395" t="s">
        <v>418</v>
      </c>
      <c r="F29" s="488" t="s">
        <v>4957</v>
      </c>
      <c r="G29" s="395"/>
      <c r="H29" s="631" t="s">
        <v>4955</v>
      </c>
      <c r="I29" s="402">
        <v>8170</v>
      </c>
      <c r="J29" s="487"/>
    </row>
    <row r="30" spans="1:10" s="399" customFormat="1" ht="18" customHeight="1">
      <c r="A30" s="394">
        <v>25</v>
      </c>
      <c r="B30" s="395" t="s">
        <v>496</v>
      </c>
      <c r="C30" s="395" t="s">
        <v>497</v>
      </c>
      <c r="D30" s="459" t="s">
        <v>4958</v>
      </c>
      <c r="E30" s="395" t="s">
        <v>418</v>
      </c>
      <c r="F30" s="488" t="s">
        <v>4958</v>
      </c>
      <c r="G30" s="395"/>
      <c r="H30" s="631" t="s">
        <v>4955</v>
      </c>
      <c r="I30" s="402">
        <v>8170</v>
      </c>
      <c r="J30" s="487"/>
    </row>
    <row r="31" spans="1:10" s="399" customFormat="1" ht="18" customHeight="1">
      <c r="A31" s="394">
        <v>26</v>
      </c>
      <c r="B31" s="395" t="s">
        <v>496</v>
      </c>
      <c r="C31" s="395" t="s">
        <v>497</v>
      </c>
      <c r="D31" s="459" t="s">
        <v>4959</v>
      </c>
      <c r="E31" s="395" t="s">
        <v>418</v>
      </c>
      <c r="F31" s="488" t="s">
        <v>4959</v>
      </c>
      <c r="G31" s="395"/>
      <c r="H31" s="631" t="s">
        <v>4955</v>
      </c>
      <c r="I31" s="402">
        <v>8170</v>
      </c>
      <c r="J31" s="487"/>
    </row>
    <row r="32" spans="1:10" s="399" customFormat="1" ht="18" customHeight="1">
      <c r="A32" s="394">
        <v>27</v>
      </c>
      <c r="B32" s="395" t="s">
        <v>496</v>
      </c>
      <c r="C32" s="407" t="s">
        <v>497</v>
      </c>
      <c r="D32" s="618" t="s">
        <v>4960</v>
      </c>
      <c r="E32" s="398" t="s">
        <v>418</v>
      </c>
      <c r="F32" s="495" t="s">
        <v>4961</v>
      </c>
      <c r="G32" s="398" t="s">
        <v>4962</v>
      </c>
      <c r="H32" s="631" t="s">
        <v>4935</v>
      </c>
      <c r="I32" s="408"/>
      <c r="J32" s="491" t="s">
        <v>5439</v>
      </c>
    </row>
    <row r="33" spans="1:10" s="399" customFormat="1" ht="18" customHeight="1">
      <c r="A33" s="394">
        <v>28</v>
      </c>
      <c r="B33" s="395" t="s">
        <v>496</v>
      </c>
      <c r="C33" s="407" t="s">
        <v>497</v>
      </c>
      <c r="D33" s="618" t="s">
        <v>4963</v>
      </c>
      <c r="E33" s="398" t="s">
        <v>418</v>
      </c>
      <c r="F33" s="495" t="s">
        <v>4964</v>
      </c>
      <c r="G33" s="398" t="s">
        <v>4962</v>
      </c>
      <c r="H33" s="631" t="s">
        <v>4935</v>
      </c>
      <c r="I33" s="408"/>
      <c r="J33" s="491" t="s">
        <v>5439</v>
      </c>
    </row>
    <row r="34" spans="1:10" s="399" customFormat="1" ht="18" customHeight="1">
      <c r="A34" s="394">
        <v>29</v>
      </c>
      <c r="B34" s="410" t="s">
        <v>4913</v>
      </c>
      <c r="C34" s="410" t="s">
        <v>4965</v>
      </c>
      <c r="D34" s="422" t="s">
        <v>4966</v>
      </c>
      <c r="E34" s="394" t="s">
        <v>418</v>
      </c>
      <c r="F34" s="424" t="s">
        <v>4967</v>
      </c>
      <c r="G34" s="394"/>
      <c r="H34" s="567" t="s">
        <v>4949</v>
      </c>
      <c r="I34" s="402">
        <v>7700</v>
      </c>
      <c r="J34" s="490"/>
    </row>
    <row r="35" spans="1:10" s="399" customFormat="1" ht="18" customHeight="1">
      <c r="A35" s="394">
        <v>30</v>
      </c>
      <c r="B35" s="395" t="s">
        <v>496</v>
      </c>
      <c r="C35" s="395" t="s">
        <v>4968</v>
      </c>
      <c r="D35" s="459" t="s">
        <v>4969</v>
      </c>
      <c r="E35" s="395" t="s">
        <v>418</v>
      </c>
      <c r="F35" s="488" t="s">
        <v>4968</v>
      </c>
      <c r="G35" s="395"/>
      <c r="H35" s="631" t="s">
        <v>4943</v>
      </c>
      <c r="I35" s="402">
        <v>6300</v>
      </c>
      <c r="J35" s="490"/>
    </row>
    <row r="36" spans="1:10" s="399" customFormat="1" ht="18" customHeight="1">
      <c r="A36" s="394">
        <v>31</v>
      </c>
      <c r="B36" s="394" t="s">
        <v>4913</v>
      </c>
      <c r="C36" s="395" t="s">
        <v>803</v>
      </c>
      <c r="D36" s="459" t="s">
        <v>4970</v>
      </c>
      <c r="E36" s="395" t="s">
        <v>116</v>
      </c>
      <c r="F36" s="488" t="s">
        <v>4971</v>
      </c>
      <c r="G36" s="395"/>
      <c r="H36" s="629" t="s">
        <v>4916</v>
      </c>
      <c r="I36" s="397">
        <v>5900</v>
      </c>
      <c r="J36" s="490"/>
    </row>
    <row r="37" spans="1:10" s="399" customFormat="1" ht="18" customHeight="1">
      <c r="A37" s="394">
        <v>32</v>
      </c>
      <c r="B37" s="394" t="s">
        <v>4913</v>
      </c>
      <c r="C37" s="395" t="s">
        <v>803</v>
      </c>
      <c r="D37" s="459" t="s">
        <v>4970</v>
      </c>
      <c r="E37" s="395" t="s">
        <v>418</v>
      </c>
      <c r="F37" s="488" t="s">
        <v>4972</v>
      </c>
      <c r="G37" s="395"/>
      <c r="H37" s="629" t="s">
        <v>4916</v>
      </c>
      <c r="I37" s="397">
        <v>10500</v>
      </c>
      <c r="J37" s="490"/>
    </row>
    <row r="38" spans="1:10" s="399" customFormat="1" ht="18" customHeight="1">
      <c r="A38" s="394">
        <v>33</v>
      </c>
      <c r="B38" s="395" t="s">
        <v>496</v>
      </c>
      <c r="C38" s="395" t="s">
        <v>4968</v>
      </c>
      <c r="D38" s="459" t="s">
        <v>4919</v>
      </c>
      <c r="E38" s="395" t="s">
        <v>418</v>
      </c>
      <c r="F38" s="488"/>
      <c r="G38" s="395" t="s">
        <v>629</v>
      </c>
      <c r="H38" s="567" t="s">
        <v>4921</v>
      </c>
      <c r="I38" s="489">
        <v>10100</v>
      </c>
      <c r="J38" s="487"/>
    </row>
    <row r="39" spans="1:10" s="399" customFormat="1" ht="18" customHeight="1">
      <c r="A39" s="394">
        <v>34</v>
      </c>
      <c r="B39" s="394" t="s">
        <v>4913</v>
      </c>
      <c r="C39" s="394" t="s">
        <v>4968</v>
      </c>
      <c r="D39" s="422" t="s">
        <v>4922</v>
      </c>
      <c r="E39" s="394" t="s">
        <v>418</v>
      </c>
      <c r="F39" s="424" t="s">
        <v>4973</v>
      </c>
      <c r="G39" s="394"/>
      <c r="H39" s="631" t="s">
        <v>4927</v>
      </c>
      <c r="I39" s="402">
        <v>7455</v>
      </c>
      <c r="J39" s="490"/>
    </row>
    <row r="40" spans="1:10" s="399" customFormat="1" ht="18" customHeight="1">
      <c r="A40" s="394">
        <v>35</v>
      </c>
      <c r="B40" s="394" t="s">
        <v>4913</v>
      </c>
      <c r="C40" s="394" t="s">
        <v>4968</v>
      </c>
      <c r="D40" s="422" t="s">
        <v>4974</v>
      </c>
      <c r="E40" s="394" t="s">
        <v>418</v>
      </c>
      <c r="F40" s="424" t="s">
        <v>4975</v>
      </c>
      <c r="G40" s="395"/>
      <c r="H40" s="631" t="s">
        <v>4924</v>
      </c>
      <c r="I40" s="402">
        <v>6800</v>
      </c>
      <c r="J40" s="487"/>
    </row>
    <row r="41" spans="1:10" s="399" customFormat="1" ht="18" customHeight="1">
      <c r="A41" s="394">
        <v>36</v>
      </c>
      <c r="B41" s="395" t="s">
        <v>496</v>
      </c>
      <c r="C41" s="395" t="s">
        <v>138</v>
      </c>
      <c r="D41" s="459" t="s">
        <v>806</v>
      </c>
      <c r="E41" s="395" t="s">
        <v>418</v>
      </c>
      <c r="F41" s="488" t="s">
        <v>4976</v>
      </c>
      <c r="G41" s="395"/>
      <c r="H41" s="567" t="s">
        <v>653</v>
      </c>
      <c r="I41" s="403"/>
      <c r="J41" s="491"/>
    </row>
    <row r="42" spans="1:10" s="399" customFormat="1" ht="18" customHeight="1">
      <c r="A42" s="394">
        <v>37</v>
      </c>
      <c r="B42" s="395" t="s">
        <v>4913</v>
      </c>
      <c r="C42" s="395" t="s">
        <v>4977</v>
      </c>
      <c r="D42" s="459" t="s">
        <v>4978</v>
      </c>
      <c r="E42" s="395" t="s">
        <v>418</v>
      </c>
      <c r="F42" s="488" t="s">
        <v>4979</v>
      </c>
      <c r="G42" s="395"/>
      <c r="H42" s="567" t="s">
        <v>4932</v>
      </c>
      <c r="I42" s="403">
        <v>2900</v>
      </c>
      <c r="J42" s="491"/>
    </row>
    <row r="43" spans="1:10" s="399" customFormat="1" ht="18" customHeight="1">
      <c r="A43" s="394">
        <v>38</v>
      </c>
      <c r="B43" s="395" t="s">
        <v>496</v>
      </c>
      <c r="C43" s="395" t="s">
        <v>138</v>
      </c>
      <c r="D43" s="459" t="s">
        <v>808</v>
      </c>
      <c r="E43" s="395" t="s">
        <v>139</v>
      </c>
      <c r="F43" s="488" t="s">
        <v>809</v>
      </c>
      <c r="G43" s="395" t="s">
        <v>629</v>
      </c>
      <c r="H43" s="567" t="s">
        <v>653</v>
      </c>
      <c r="I43" s="403"/>
      <c r="J43" s="491"/>
    </row>
    <row r="44" spans="1:10" s="399" customFormat="1" ht="18" customHeight="1">
      <c r="A44" s="394">
        <v>39</v>
      </c>
      <c r="B44" s="395" t="s">
        <v>496</v>
      </c>
      <c r="C44" s="396" t="s">
        <v>138</v>
      </c>
      <c r="D44" s="581" t="s">
        <v>4980</v>
      </c>
      <c r="E44" s="396" t="s">
        <v>418</v>
      </c>
      <c r="F44" s="486" t="s">
        <v>4981</v>
      </c>
      <c r="G44" s="396"/>
      <c r="H44" s="630" t="s">
        <v>4935</v>
      </c>
      <c r="I44" s="397">
        <v>4900</v>
      </c>
      <c r="J44" s="492"/>
    </row>
    <row r="45" spans="1:10" s="399" customFormat="1" ht="18" customHeight="1">
      <c r="A45" s="394">
        <v>40</v>
      </c>
      <c r="B45" s="395" t="s">
        <v>496</v>
      </c>
      <c r="C45" s="395" t="s">
        <v>138</v>
      </c>
      <c r="D45" s="459"/>
      <c r="E45" s="395" t="s">
        <v>418</v>
      </c>
      <c r="F45" s="485" t="s">
        <v>4982</v>
      </c>
      <c r="G45" s="395"/>
      <c r="H45" s="567" t="s">
        <v>4983</v>
      </c>
      <c r="I45" s="397">
        <v>3000</v>
      </c>
      <c r="J45" s="487"/>
    </row>
    <row r="46" spans="1:10" s="399" customFormat="1" ht="18" customHeight="1">
      <c r="A46" s="394">
        <v>41</v>
      </c>
      <c r="B46" s="395" t="s">
        <v>496</v>
      </c>
      <c r="C46" s="410" t="s">
        <v>138</v>
      </c>
      <c r="D46" s="496" t="s">
        <v>2793</v>
      </c>
      <c r="E46" s="410" t="s">
        <v>418</v>
      </c>
      <c r="F46" s="496" t="s">
        <v>2793</v>
      </c>
      <c r="G46" s="411"/>
      <c r="H46" s="497" t="s">
        <v>713</v>
      </c>
      <c r="I46" s="412"/>
      <c r="J46" s="498"/>
    </row>
    <row r="47" spans="1:10" s="399" customFormat="1" ht="18" customHeight="1">
      <c r="A47" s="394">
        <v>42</v>
      </c>
      <c r="B47" s="395" t="s">
        <v>4913</v>
      </c>
      <c r="C47" s="395" t="s">
        <v>140</v>
      </c>
      <c r="D47" s="459" t="s">
        <v>4984</v>
      </c>
      <c r="E47" s="395" t="s">
        <v>4985</v>
      </c>
      <c r="F47" s="488" t="s">
        <v>4986</v>
      </c>
      <c r="G47" s="395"/>
      <c r="H47" s="631" t="s">
        <v>4943</v>
      </c>
      <c r="I47" s="402">
        <v>10300</v>
      </c>
      <c r="J47" s="490"/>
    </row>
    <row r="48" spans="1:10" s="399" customFormat="1" ht="18" customHeight="1">
      <c r="A48" s="394">
        <v>43</v>
      </c>
      <c r="B48" s="395" t="s">
        <v>4913</v>
      </c>
      <c r="C48" s="395" t="s">
        <v>140</v>
      </c>
      <c r="D48" s="459" t="s">
        <v>4984</v>
      </c>
      <c r="E48" s="395" t="s">
        <v>4985</v>
      </c>
      <c r="F48" s="488" t="s">
        <v>4987</v>
      </c>
      <c r="G48" s="395"/>
      <c r="H48" s="631" t="s">
        <v>4943</v>
      </c>
      <c r="I48" s="402">
        <v>10800</v>
      </c>
      <c r="J48" s="490"/>
    </row>
    <row r="49" spans="1:10" s="399" customFormat="1" ht="18" customHeight="1">
      <c r="A49" s="394">
        <v>44</v>
      </c>
      <c r="B49" s="395" t="s">
        <v>496</v>
      </c>
      <c r="C49" s="395" t="s">
        <v>140</v>
      </c>
      <c r="D49" s="459" t="s">
        <v>4988</v>
      </c>
      <c r="E49" s="395" t="s">
        <v>310</v>
      </c>
      <c r="F49" s="488" t="s">
        <v>4989</v>
      </c>
      <c r="G49" s="395"/>
      <c r="H49" s="567" t="s">
        <v>394</v>
      </c>
      <c r="I49" s="403">
        <v>43130</v>
      </c>
      <c r="J49" s="491"/>
    </row>
    <row r="50" spans="1:10" s="399" customFormat="1" ht="18" customHeight="1">
      <c r="A50" s="394">
        <v>45</v>
      </c>
      <c r="B50" s="395" t="s">
        <v>496</v>
      </c>
      <c r="C50" s="395" t="s">
        <v>140</v>
      </c>
      <c r="D50" s="459" t="s">
        <v>4988</v>
      </c>
      <c r="E50" s="395" t="s">
        <v>418</v>
      </c>
      <c r="F50" s="488" t="s">
        <v>4989</v>
      </c>
      <c r="G50" s="395"/>
      <c r="H50" s="567" t="s">
        <v>394</v>
      </c>
      <c r="I50" s="403">
        <v>4170</v>
      </c>
      <c r="J50" s="491"/>
    </row>
    <row r="51" spans="1:10" s="399" customFormat="1" ht="18" customHeight="1">
      <c r="A51" s="394">
        <v>46</v>
      </c>
      <c r="B51" s="395" t="s">
        <v>496</v>
      </c>
      <c r="C51" s="395" t="s">
        <v>140</v>
      </c>
      <c r="D51" s="459" t="s">
        <v>4990</v>
      </c>
      <c r="E51" s="395" t="s">
        <v>418</v>
      </c>
      <c r="F51" s="488" t="s">
        <v>4991</v>
      </c>
      <c r="G51" s="395"/>
      <c r="H51" s="567" t="s">
        <v>1001</v>
      </c>
      <c r="I51" s="403">
        <v>9010</v>
      </c>
      <c r="J51" s="491"/>
    </row>
    <row r="52" spans="1:10" s="399" customFormat="1" ht="18" customHeight="1">
      <c r="A52" s="394">
        <v>47</v>
      </c>
      <c r="B52" s="395" t="s">
        <v>4913</v>
      </c>
      <c r="C52" s="395" t="s">
        <v>140</v>
      </c>
      <c r="D52" s="459" t="s">
        <v>4992</v>
      </c>
      <c r="E52" s="395" t="s">
        <v>418</v>
      </c>
      <c r="F52" s="488" t="s">
        <v>4993</v>
      </c>
      <c r="G52" s="395"/>
      <c r="H52" s="629" t="s">
        <v>4916</v>
      </c>
      <c r="I52" s="402">
        <v>9800</v>
      </c>
      <c r="J52" s="490"/>
    </row>
    <row r="53" spans="1:10" s="399" customFormat="1" ht="18" customHeight="1">
      <c r="A53" s="394">
        <v>48</v>
      </c>
      <c r="B53" s="395" t="s">
        <v>496</v>
      </c>
      <c r="C53" s="395" t="s">
        <v>140</v>
      </c>
      <c r="D53" s="459" t="s">
        <v>4994</v>
      </c>
      <c r="E53" s="395" t="s">
        <v>418</v>
      </c>
      <c r="F53" s="488" t="s">
        <v>140</v>
      </c>
      <c r="G53" s="395" t="s">
        <v>629</v>
      </c>
      <c r="H53" s="631" t="s">
        <v>4929</v>
      </c>
      <c r="I53" s="402">
        <v>12600</v>
      </c>
      <c r="J53" s="487"/>
    </row>
    <row r="54" spans="1:10" s="399" customFormat="1" ht="18" customHeight="1">
      <c r="A54" s="394">
        <v>49</v>
      </c>
      <c r="B54" s="395" t="s">
        <v>496</v>
      </c>
      <c r="C54" s="395" t="s">
        <v>140</v>
      </c>
      <c r="D54" s="459" t="s">
        <v>4995</v>
      </c>
      <c r="E54" s="395" t="s">
        <v>418</v>
      </c>
      <c r="F54" s="485" t="s">
        <v>141</v>
      </c>
      <c r="G54" s="395" t="s">
        <v>4962</v>
      </c>
      <c r="H54" s="567" t="s">
        <v>4996</v>
      </c>
      <c r="I54" s="397">
        <v>9090</v>
      </c>
      <c r="J54" s="487"/>
    </row>
    <row r="55" spans="1:10" s="399" customFormat="1" ht="18" customHeight="1">
      <c r="A55" s="394">
        <v>50</v>
      </c>
      <c r="B55" s="395" t="s">
        <v>496</v>
      </c>
      <c r="C55" s="396" t="s">
        <v>140</v>
      </c>
      <c r="D55" s="581" t="s">
        <v>4997</v>
      </c>
      <c r="E55" s="396" t="s">
        <v>418</v>
      </c>
      <c r="F55" s="486" t="s">
        <v>4998</v>
      </c>
      <c r="G55" s="396" t="s">
        <v>629</v>
      </c>
      <c r="H55" s="630" t="s">
        <v>4935</v>
      </c>
      <c r="I55" s="397">
        <v>13300</v>
      </c>
      <c r="J55" s="492"/>
    </row>
    <row r="56" spans="1:10" s="399" customFormat="1" ht="18" customHeight="1">
      <c r="A56" s="394">
        <v>51</v>
      </c>
      <c r="B56" s="394" t="s">
        <v>4913</v>
      </c>
      <c r="C56" s="394" t="s">
        <v>4999</v>
      </c>
      <c r="D56" s="422" t="s">
        <v>5000</v>
      </c>
      <c r="E56" s="394" t="s">
        <v>418</v>
      </c>
      <c r="F56" s="424" t="s">
        <v>5001</v>
      </c>
      <c r="G56" s="394"/>
      <c r="H56" s="631" t="s">
        <v>4927</v>
      </c>
      <c r="I56" s="402">
        <v>8950</v>
      </c>
      <c r="J56" s="490"/>
    </row>
    <row r="57" spans="1:10" s="399" customFormat="1" ht="18" customHeight="1">
      <c r="A57" s="394">
        <v>52</v>
      </c>
      <c r="B57" s="394" t="s">
        <v>4913</v>
      </c>
      <c r="C57" s="394" t="s">
        <v>4999</v>
      </c>
      <c r="D57" s="422" t="s">
        <v>5000</v>
      </c>
      <c r="E57" s="394" t="s">
        <v>418</v>
      </c>
      <c r="F57" s="424" t="s">
        <v>5002</v>
      </c>
      <c r="G57" s="394"/>
      <c r="H57" s="631" t="s">
        <v>4927</v>
      </c>
      <c r="I57" s="402">
        <v>9990</v>
      </c>
      <c r="J57" s="490"/>
    </row>
    <row r="58" spans="1:10" s="399" customFormat="1" ht="18" customHeight="1">
      <c r="A58" s="394">
        <v>53</v>
      </c>
      <c r="B58" s="395" t="s">
        <v>496</v>
      </c>
      <c r="C58" s="398" t="s">
        <v>4999</v>
      </c>
      <c r="D58" s="539" t="s">
        <v>5003</v>
      </c>
      <c r="E58" s="398" t="s">
        <v>418</v>
      </c>
      <c r="F58" s="485"/>
      <c r="G58" s="398"/>
      <c r="H58" s="631" t="s">
        <v>4941</v>
      </c>
      <c r="I58" s="397">
        <v>6300</v>
      </c>
      <c r="J58" s="487"/>
    </row>
    <row r="59" spans="1:10" s="399" customFormat="1" ht="18" customHeight="1">
      <c r="A59" s="394">
        <v>54</v>
      </c>
      <c r="B59" s="395" t="s">
        <v>496</v>
      </c>
      <c r="C59" s="395" t="s">
        <v>140</v>
      </c>
      <c r="D59" s="459" t="s">
        <v>5004</v>
      </c>
      <c r="E59" s="395" t="s">
        <v>418</v>
      </c>
      <c r="F59" s="485" t="s">
        <v>5005</v>
      </c>
      <c r="G59" s="395" t="s">
        <v>629</v>
      </c>
      <c r="H59" s="567" t="s">
        <v>4937</v>
      </c>
      <c r="I59" s="397">
        <v>8500</v>
      </c>
      <c r="J59" s="487"/>
    </row>
    <row r="60" spans="1:10" s="399" customFormat="1" ht="18" customHeight="1">
      <c r="A60" s="394">
        <v>55</v>
      </c>
      <c r="B60" s="395" t="s">
        <v>496</v>
      </c>
      <c r="C60" s="395" t="s">
        <v>140</v>
      </c>
      <c r="D60" s="459" t="s">
        <v>5004</v>
      </c>
      <c r="E60" s="395" t="s">
        <v>418</v>
      </c>
      <c r="F60" s="485" t="s">
        <v>5006</v>
      </c>
      <c r="G60" s="395" t="s">
        <v>629</v>
      </c>
      <c r="H60" s="567" t="s">
        <v>4937</v>
      </c>
      <c r="I60" s="397">
        <v>9900</v>
      </c>
      <c r="J60" s="487"/>
    </row>
    <row r="61" spans="1:10" s="399" customFormat="1" ht="18" customHeight="1">
      <c r="A61" s="394">
        <v>56</v>
      </c>
      <c r="B61" s="395" t="s">
        <v>496</v>
      </c>
      <c r="C61" s="396" t="s">
        <v>140</v>
      </c>
      <c r="D61" s="581" t="s">
        <v>5007</v>
      </c>
      <c r="E61" s="396" t="s">
        <v>418</v>
      </c>
      <c r="F61" s="486" t="s">
        <v>5008</v>
      </c>
      <c r="G61" s="396"/>
      <c r="H61" s="630" t="s">
        <v>4935</v>
      </c>
      <c r="I61" s="397">
        <v>10000</v>
      </c>
      <c r="J61" s="492"/>
    </row>
    <row r="62" spans="1:10" s="399" customFormat="1" ht="18" customHeight="1">
      <c r="A62" s="394">
        <v>57</v>
      </c>
      <c r="B62" s="394" t="s">
        <v>496</v>
      </c>
      <c r="C62" s="394" t="s">
        <v>140</v>
      </c>
      <c r="D62" s="422" t="s">
        <v>5009</v>
      </c>
      <c r="E62" s="394" t="s">
        <v>418</v>
      </c>
      <c r="F62" s="424" t="s">
        <v>814</v>
      </c>
      <c r="G62" s="394"/>
      <c r="H62" s="632" t="s">
        <v>5010</v>
      </c>
      <c r="I62" s="402">
        <v>10100</v>
      </c>
      <c r="J62" s="490"/>
    </row>
    <row r="63" spans="1:10" s="399" customFormat="1" ht="18" customHeight="1">
      <c r="A63" s="394">
        <v>58</v>
      </c>
      <c r="B63" s="395" t="s">
        <v>496</v>
      </c>
      <c r="C63" s="410" t="s">
        <v>140</v>
      </c>
      <c r="D63" s="496" t="s">
        <v>5011</v>
      </c>
      <c r="E63" s="410" t="s">
        <v>660</v>
      </c>
      <c r="F63" s="499" t="s">
        <v>5012</v>
      </c>
      <c r="G63" s="410"/>
      <c r="H63" s="633" t="s">
        <v>5013</v>
      </c>
      <c r="I63" s="413">
        <v>7900</v>
      </c>
      <c r="J63" s="487"/>
    </row>
    <row r="64" spans="1:10" s="399" customFormat="1" ht="18" customHeight="1">
      <c r="A64" s="394">
        <v>59</v>
      </c>
      <c r="B64" s="395" t="s">
        <v>496</v>
      </c>
      <c r="C64" s="410" t="s">
        <v>140</v>
      </c>
      <c r="D64" s="496" t="s">
        <v>5011</v>
      </c>
      <c r="E64" s="410" t="s">
        <v>660</v>
      </c>
      <c r="F64" s="499" t="s">
        <v>5014</v>
      </c>
      <c r="G64" s="410"/>
      <c r="H64" s="633" t="s">
        <v>5013</v>
      </c>
      <c r="I64" s="413">
        <v>11900</v>
      </c>
      <c r="J64" s="487"/>
    </row>
    <row r="65" spans="1:10" s="399" customFormat="1" ht="18" customHeight="1">
      <c r="A65" s="394">
        <v>60</v>
      </c>
      <c r="B65" s="395" t="s">
        <v>496</v>
      </c>
      <c r="C65" s="395" t="s">
        <v>140</v>
      </c>
      <c r="D65" s="459" t="s">
        <v>5015</v>
      </c>
      <c r="E65" s="395" t="s">
        <v>135</v>
      </c>
      <c r="F65" s="488" t="s">
        <v>5016</v>
      </c>
      <c r="G65" s="395"/>
      <c r="H65" s="567" t="s">
        <v>394</v>
      </c>
      <c r="I65" s="403">
        <v>7580</v>
      </c>
      <c r="J65" s="491"/>
    </row>
    <row r="66" spans="1:10" s="399" customFormat="1" ht="18" customHeight="1">
      <c r="A66" s="394">
        <v>61</v>
      </c>
      <c r="B66" s="395" t="s">
        <v>496</v>
      </c>
      <c r="C66" s="396" t="s">
        <v>140</v>
      </c>
      <c r="D66" s="581" t="s">
        <v>5017</v>
      </c>
      <c r="E66" s="396" t="s">
        <v>418</v>
      </c>
      <c r="F66" s="486" t="s">
        <v>5018</v>
      </c>
      <c r="G66" s="396" t="s">
        <v>629</v>
      </c>
      <c r="H66" s="630" t="s">
        <v>4935</v>
      </c>
      <c r="I66" s="397">
        <v>8800</v>
      </c>
      <c r="J66" s="492"/>
    </row>
    <row r="67" spans="1:10" s="399" customFormat="1" ht="18" customHeight="1">
      <c r="A67" s="394">
        <v>62</v>
      </c>
      <c r="B67" s="395" t="s">
        <v>496</v>
      </c>
      <c r="C67" s="396" t="s">
        <v>140</v>
      </c>
      <c r="D67" s="581" t="s">
        <v>5017</v>
      </c>
      <c r="E67" s="396" t="s">
        <v>418</v>
      </c>
      <c r="F67" s="486" t="s">
        <v>5019</v>
      </c>
      <c r="G67" s="396" t="s">
        <v>629</v>
      </c>
      <c r="H67" s="630" t="s">
        <v>4935</v>
      </c>
      <c r="I67" s="397">
        <v>9200</v>
      </c>
      <c r="J67" s="492"/>
    </row>
    <row r="68" spans="1:10" s="399" customFormat="1" ht="18" customHeight="1">
      <c r="A68" s="394">
        <v>63</v>
      </c>
      <c r="B68" s="395" t="s">
        <v>496</v>
      </c>
      <c r="C68" s="395" t="s">
        <v>140</v>
      </c>
      <c r="D68" s="459" t="s">
        <v>5020</v>
      </c>
      <c r="E68" s="395" t="s">
        <v>418</v>
      </c>
      <c r="F68" s="485" t="s">
        <v>142</v>
      </c>
      <c r="G68" s="395" t="s">
        <v>4962</v>
      </c>
      <c r="H68" s="567" t="s">
        <v>4996</v>
      </c>
      <c r="I68" s="397">
        <v>9090</v>
      </c>
      <c r="J68" s="487"/>
    </row>
    <row r="69" spans="1:10" s="399" customFormat="1" ht="18" customHeight="1">
      <c r="A69" s="394">
        <v>64</v>
      </c>
      <c r="B69" s="395" t="s">
        <v>496</v>
      </c>
      <c r="C69" s="410" t="s">
        <v>140</v>
      </c>
      <c r="D69" s="496" t="s">
        <v>2792</v>
      </c>
      <c r="E69" s="410" t="s">
        <v>418</v>
      </c>
      <c r="F69" s="496" t="s">
        <v>2802</v>
      </c>
      <c r="G69" s="411"/>
      <c r="H69" s="497" t="s">
        <v>2813</v>
      </c>
      <c r="I69" s="412"/>
      <c r="J69" s="498"/>
    </row>
    <row r="70" spans="1:10" s="399" customFormat="1" ht="18" customHeight="1">
      <c r="A70" s="394">
        <v>65</v>
      </c>
      <c r="B70" s="395" t="s">
        <v>496</v>
      </c>
      <c r="C70" s="398" t="s">
        <v>140</v>
      </c>
      <c r="D70" s="585" t="s">
        <v>5021</v>
      </c>
      <c r="E70" s="398" t="s">
        <v>418</v>
      </c>
      <c r="F70" s="485" t="s">
        <v>5022</v>
      </c>
      <c r="G70" s="398" t="s">
        <v>629</v>
      </c>
      <c r="H70" s="631" t="s">
        <v>4935</v>
      </c>
      <c r="I70" s="500">
        <v>9030</v>
      </c>
      <c r="J70" s="501"/>
    </row>
    <row r="71" spans="1:10" s="399" customFormat="1" ht="18" customHeight="1">
      <c r="A71" s="394">
        <v>66</v>
      </c>
      <c r="B71" s="415" t="s">
        <v>4913</v>
      </c>
      <c r="C71" s="415" t="s">
        <v>140</v>
      </c>
      <c r="D71" s="574" t="s">
        <v>5023</v>
      </c>
      <c r="E71" s="416" t="s">
        <v>4920</v>
      </c>
      <c r="F71" s="502" t="s">
        <v>5024</v>
      </c>
      <c r="G71" s="417"/>
      <c r="H71" s="634" t="s">
        <v>5025</v>
      </c>
      <c r="I71" s="418">
        <v>4700</v>
      </c>
      <c r="J71" s="503" t="s">
        <v>5026</v>
      </c>
    </row>
    <row r="72" spans="1:10" s="399" customFormat="1" ht="18" customHeight="1">
      <c r="A72" s="394">
        <v>67</v>
      </c>
      <c r="B72" s="415" t="s">
        <v>4913</v>
      </c>
      <c r="C72" s="415" t="s">
        <v>140</v>
      </c>
      <c r="D72" s="574" t="s">
        <v>5023</v>
      </c>
      <c r="E72" s="416" t="s">
        <v>5027</v>
      </c>
      <c r="F72" s="502" t="s">
        <v>5024</v>
      </c>
      <c r="G72" s="417"/>
      <c r="H72" s="634" t="s">
        <v>5025</v>
      </c>
      <c r="I72" s="418">
        <v>8800</v>
      </c>
      <c r="J72" s="503" t="s">
        <v>5026</v>
      </c>
    </row>
    <row r="73" spans="1:10" s="399" customFormat="1" ht="18" customHeight="1">
      <c r="A73" s="394">
        <v>68</v>
      </c>
      <c r="B73" s="415" t="s">
        <v>4913</v>
      </c>
      <c r="C73" s="415" t="s">
        <v>140</v>
      </c>
      <c r="D73" s="526" t="s">
        <v>5028</v>
      </c>
      <c r="E73" s="416" t="s">
        <v>5029</v>
      </c>
      <c r="F73" s="504" t="s">
        <v>5030</v>
      </c>
      <c r="G73" s="415"/>
      <c r="H73" s="634" t="s">
        <v>5025</v>
      </c>
      <c r="I73" s="418">
        <v>3250</v>
      </c>
      <c r="J73" s="503" t="s">
        <v>5026</v>
      </c>
    </row>
    <row r="74" spans="1:10" s="399" customFormat="1" ht="18" customHeight="1">
      <c r="A74" s="394">
        <v>69</v>
      </c>
      <c r="B74" s="415" t="s">
        <v>4913</v>
      </c>
      <c r="C74" s="415" t="s">
        <v>140</v>
      </c>
      <c r="D74" s="526" t="s">
        <v>5028</v>
      </c>
      <c r="E74" s="416" t="s">
        <v>4920</v>
      </c>
      <c r="F74" s="504" t="s">
        <v>5030</v>
      </c>
      <c r="G74" s="419"/>
      <c r="H74" s="634" t="s">
        <v>5025</v>
      </c>
      <c r="I74" s="418">
        <v>4800</v>
      </c>
      <c r="J74" s="503" t="s">
        <v>5026</v>
      </c>
    </row>
    <row r="75" spans="1:10" s="399" customFormat="1" ht="18" customHeight="1">
      <c r="A75" s="394">
        <v>70</v>
      </c>
      <c r="B75" s="415" t="s">
        <v>4913</v>
      </c>
      <c r="C75" s="415" t="s">
        <v>140</v>
      </c>
      <c r="D75" s="526" t="s">
        <v>5028</v>
      </c>
      <c r="E75" s="416" t="s">
        <v>5027</v>
      </c>
      <c r="F75" s="504" t="s">
        <v>5030</v>
      </c>
      <c r="G75" s="419"/>
      <c r="H75" s="634" t="s">
        <v>5025</v>
      </c>
      <c r="I75" s="418">
        <v>9000</v>
      </c>
      <c r="J75" s="503" t="s">
        <v>5026</v>
      </c>
    </row>
    <row r="76" spans="1:10" s="399" customFormat="1" ht="18" customHeight="1">
      <c r="A76" s="394">
        <v>71</v>
      </c>
      <c r="B76" s="415" t="s">
        <v>4913</v>
      </c>
      <c r="C76" s="415" t="s">
        <v>140</v>
      </c>
      <c r="D76" s="453" t="s">
        <v>5031</v>
      </c>
      <c r="E76" s="416" t="s">
        <v>5032</v>
      </c>
      <c r="F76" s="469" t="s">
        <v>818</v>
      </c>
      <c r="G76" s="419"/>
      <c r="H76" s="634" t="s">
        <v>5025</v>
      </c>
      <c r="I76" s="418">
        <v>5000</v>
      </c>
      <c r="J76" s="503" t="s">
        <v>5026</v>
      </c>
    </row>
    <row r="77" spans="1:10" s="399" customFormat="1" ht="18" customHeight="1">
      <c r="A77" s="394">
        <v>72</v>
      </c>
      <c r="B77" s="415" t="s">
        <v>4913</v>
      </c>
      <c r="C77" s="415" t="s">
        <v>140</v>
      </c>
      <c r="D77" s="453" t="s">
        <v>5031</v>
      </c>
      <c r="E77" s="416" t="s">
        <v>5027</v>
      </c>
      <c r="F77" s="469" t="s">
        <v>818</v>
      </c>
      <c r="G77" s="415"/>
      <c r="H77" s="634" t="s">
        <v>5025</v>
      </c>
      <c r="I77" s="418">
        <v>10000</v>
      </c>
      <c r="J77" s="503" t="s">
        <v>5026</v>
      </c>
    </row>
    <row r="78" spans="1:10" s="399" customFormat="1" ht="18" customHeight="1">
      <c r="A78" s="394">
        <v>73</v>
      </c>
      <c r="B78" s="395" t="s">
        <v>4913</v>
      </c>
      <c r="C78" s="395" t="s">
        <v>823</v>
      </c>
      <c r="D78" s="459"/>
      <c r="E78" s="395" t="s">
        <v>133</v>
      </c>
      <c r="F78" s="488" t="s">
        <v>5033</v>
      </c>
      <c r="G78" s="395"/>
      <c r="H78" s="629" t="s">
        <v>4916</v>
      </c>
      <c r="I78" s="397">
        <v>9100</v>
      </c>
      <c r="J78" s="490"/>
    </row>
    <row r="79" spans="1:10" s="399" customFormat="1" ht="18" customHeight="1">
      <c r="A79" s="394">
        <v>74</v>
      </c>
      <c r="B79" s="395" t="s">
        <v>4913</v>
      </c>
      <c r="C79" s="395" t="s">
        <v>823</v>
      </c>
      <c r="D79" s="459"/>
      <c r="E79" s="395" t="s">
        <v>166</v>
      </c>
      <c r="F79" s="488" t="s">
        <v>5034</v>
      </c>
      <c r="G79" s="395"/>
      <c r="H79" s="629" t="s">
        <v>4916</v>
      </c>
      <c r="I79" s="397">
        <v>1500</v>
      </c>
      <c r="J79" s="490"/>
    </row>
    <row r="80" spans="1:10" s="399" customFormat="1" ht="18" customHeight="1">
      <c r="A80" s="394">
        <v>75</v>
      </c>
      <c r="B80" s="395" t="s">
        <v>4913</v>
      </c>
      <c r="C80" s="395" t="s">
        <v>823</v>
      </c>
      <c r="D80" s="422"/>
      <c r="E80" s="395" t="s">
        <v>167</v>
      </c>
      <c r="F80" s="424" t="s">
        <v>5035</v>
      </c>
      <c r="G80" s="395"/>
      <c r="H80" s="629" t="s">
        <v>4916</v>
      </c>
      <c r="I80" s="402">
        <v>2600</v>
      </c>
      <c r="J80" s="490"/>
    </row>
    <row r="81" spans="1:10" s="399" customFormat="1" ht="18" customHeight="1">
      <c r="A81" s="394">
        <v>76</v>
      </c>
      <c r="B81" s="415" t="s">
        <v>4913</v>
      </c>
      <c r="C81" s="415" t="s">
        <v>5036</v>
      </c>
      <c r="D81" s="526"/>
      <c r="E81" s="420" t="s">
        <v>5037</v>
      </c>
      <c r="F81" s="504" t="s">
        <v>5038</v>
      </c>
      <c r="G81" s="415"/>
      <c r="H81" s="634" t="s">
        <v>5025</v>
      </c>
      <c r="I81" s="397">
        <v>29000</v>
      </c>
      <c r="J81" s="503" t="s">
        <v>5026</v>
      </c>
    </row>
    <row r="82" spans="1:10" s="399" customFormat="1" ht="18" customHeight="1">
      <c r="A82" s="394">
        <v>77</v>
      </c>
      <c r="B82" s="415" t="s">
        <v>4913</v>
      </c>
      <c r="C82" s="415" t="s">
        <v>5036</v>
      </c>
      <c r="D82" s="453"/>
      <c r="E82" s="421" t="s">
        <v>5037</v>
      </c>
      <c r="F82" s="469" t="s">
        <v>5039</v>
      </c>
      <c r="G82" s="415"/>
      <c r="H82" s="634" t="s">
        <v>5025</v>
      </c>
      <c r="I82" s="402">
        <v>26500</v>
      </c>
      <c r="J82" s="503" t="s">
        <v>5026</v>
      </c>
    </row>
    <row r="83" spans="1:10" s="399" customFormat="1" ht="18" customHeight="1">
      <c r="A83" s="394">
        <v>78</v>
      </c>
      <c r="B83" s="415" t="s">
        <v>4913</v>
      </c>
      <c r="C83" s="422" t="s">
        <v>5040</v>
      </c>
      <c r="D83" s="422" t="s">
        <v>5040</v>
      </c>
      <c r="E83" s="423" t="s">
        <v>5041</v>
      </c>
      <c r="F83" s="424" t="s">
        <v>5040</v>
      </c>
      <c r="G83" s="424"/>
      <c r="H83" s="533" t="s">
        <v>4996</v>
      </c>
      <c r="I83" s="425">
        <v>24420</v>
      </c>
      <c r="J83" s="490"/>
    </row>
    <row r="84" spans="1:10" s="399" customFormat="1" ht="18" customHeight="1">
      <c r="A84" s="394">
        <v>79</v>
      </c>
      <c r="B84" s="415" t="s">
        <v>4913</v>
      </c>
      <c r="C84" s="422" t="s">
        <v>5043</v>
      </c>
      <c r="D84" s="422" t="s">
        <v>5043</v>
      </c>
      <c r="E84" s="423" t="s">
        <v>5041</v>
      </c>
      <c r="F84" s="424" t="s">
        <v>5044</v>
      </c>
      <c r="G84" s="424"/>
      <c r="H84" s="533" t="s">
        <v>4996</v>
      </c>
      <c r="I84" s="425">
        <v>23420</v>
      </c>
      <c r="J84" s="490"/>
    </row>
    <row r="85" spans="1:10" s="399" customFormat="1" ht="18" customHeight="1">
      <c r="A85" s="394">
        <v>80</v>
      </c>
      <c r="B85" s="395" t="s">
        <v>5045</v>
      </c>
      <c r="C85" s="395" t="s">
        <v>5046</v>
      </c>
      <c r="D85" s="459"/>
      <c r="E85" s="395" t="s">
        <v>4776</v>
      </c>
      <c r="F85" s="488" t="s">
        <v>5047</v>
      </c>
      <c r="G85" s="395" t="s">
        <v>5048</v>
      </c>
      <c r="H85" s="629" t="s">
        <v>4916</v>
      </c>
      <c r="I85" s="397">
        <v>31600</v>
      </c>
      <c r="J85" s="490"/>
    </row>
    <row r="86" spans="1:10" s="399" customFormat="1" ht="18" customHeight="1">
      <c r="A86" s="394">
        <v>81</v>
      </c>
      <c r="B86" s="395" t="s">
        <v>5045</v>
      </c>
      <c r="C86" s="395" t="s">
        <v>5046</v>
      </c>
      <c r="D86" s="459"/>
      <c r="E86" s="395" t="s">
        <v>418</v>
      </c>
      <c r="F86" s="488" t="s">
        <v>5049</v>
      </c>
      <c r="G86" s="395" t="s">
        <v>5048</v>
      </c>
      <c r="H86" s="629" t="s">
        <v>4916</v>
      </c>
      <c r="I86" s="397">
        <v>11200</v>
      </c>
      <c r="J86" s="490"/>
    </row>
    <row r="87" spans="1:10" s="399" customFormat="1" ht="18" customHeight="1">
      <c r="A87" s="394">
        <v>82</v>
      </c>
      <c r="B87" s="395" t="s">
        <v>885</v>
      </c>
      <c r="C87" s="395" t="s">
        <v>5046</v>
      </c>
      <c r="D87" s="459" t="s">
        <v>5050</v>
      </c>
      <c r="E87" s="395" t="s">
        <v>660</v>
      </c>
      <c r="F87" s="488" t="s">
        <v>5051</v>
      </c>
      <c r="G87" s="395" t="s">
        <v>4962</v>
      </c>
      <c r="H87" s="567" t="s">
        <v>4935</v>
      </c>
      <c r="I87" s="505">
        <v>14710</v>
      </c>
      <c r="J87" s="501"/>
    </row>
    <row r="88" spans="1:10" s="399" customFormat="1" ht="18" customHeight="1">
      <c r="A88" s="394">
        <v>83</v>
      </c>
      <c r="B88" s="395" t="s">
        <v>885</v>
      </c>
      <c r="C88" s="395" t="s">
        <v>5046</v>
      </c>
      <c r="D88" s="459" t="s">
        <v>5050</v>
      </c>
      <c r="E88" s="395" t="s">
        <v>116</v>
      </c>
      <c r="F88" s="488" t="s">
        <v>5051</v>
      </c>
      <c r="G88" s="395" t="s">
        <v>4962</v>
      </c>
      <c r="H88" s="567" t="s">
        <v>4935</v>
      </c>
      <c r="I88" s="505">
        <v>7350</v>
      </c>
      <c r="J88" s="501"/>
    </row>
    <row r="89" spans="1:10" s="399" customFormat="1" ht="18" customHeight="1">
      <c r="A89" s="394">
        <v>84</v>
      </c>
      <c r="B89" s="395" t="s">
        <v>5045</v>
      </c>
      <c r="C89" s="395" t="s">
        <v>5052</v>
      </c>
      <c r="D89" s="459" t="s">
        <v>4748</v>
      </c>
      <c r="E89" s="395" t="s">
        <v>5053</v>
      </c>
      <c r="F89" s="488" t="s">
        <v>5054</v>
      </c>
      <c r="G89" s="394"/>
      <c r="H89" s="632" t="s">
        <v>5055</v>
      </c>
      <c r="I89" s="402">
        <v>4950</v>
      </c>
      <c r="J89" s="487"/>
    </row>
    <row r="90" spans="1:10" s="399" customFormat="1" ht="18" customHeight="1">
      <c r="A90" s="394">
        <v>85</v>
      </c>
      <c r="B90" s="395" t="s">
        <v>5045</v>
      </c>
      <c r="C90" s="395" t="s">
        <v>5052</v>
      </c>
      <c r="D90" s="459" t="s">
        <v>4748</v>
      </c>
      <c r="E90" s="395" t="s">
        <v>5053</v>
      </c>
      <c r="F90" s="488" t="s">
        <v>5056</v>
      </c>
      <c r="G90" s="394"/>
      <c r="H90" s="632" t="s">
        <v>5055</v>
      </c>
      <c r="I90" s="402">
        <v>5500</v>
      </c>
      <c r="J90" s="506"/>
    </row>
    <row r="91" spans="1:10" s="399" customFormat="1" ht="18" customHeight="1">
      <c r="A91" s="394">
        <v>86</v>
      </c>
      <c r="B91" s="395" t="s">
        <v>5045</v>
      </c>
      <c r="C91" s="394" t="s">
        <v>5052</v>
      </c>
      <c r="D91" s="422" t="s">
        <v>4748</v>
      </c>
      <c r="E91" s="394" t="s">
        <v>5027</v>
      </c>
      <c r="F91" s="488" t="s">
        <v>5056</v>
      </c>
      <c r="G91" s="394"/>
      <c r="H91" s="632" t="s">
        <v>5055</v>
      </c>
      <c r="I91" s="402">
        <v>49830</v>
      </c>
      <c r="J91" s="506"/>
    </row>
    <row r="92" spans="1:10" s="399" customFormat="1" ht="18" customHeight="1">
      <c r="A92" s="394">
        <v>87</v>
      </c>
      <c r="B92" s="395" t="s">
        <v>5045</v>
      </c>
      <c r="C92" s="395" t="s">
        <v>5052</v>
      </c>
      <c r="D92" s="459" t="s">
        <v>4748</v>
      </c>
      <c r="E92" s="395" t="s">
        <v>5057</v>
      </c>
      <c r="F92" s="488" t="s">
        <v>5054</v>
      </c>
      <c r="G92" s="394"/>
      <c r="H92" s="632" t="s">
        <v>5055</v>
      </c>
      <c r="I92" s="402">
        <v>9900</v>
      </c>
      <c r="J92" s="506"/>
    </row>
    <row r="93" spans="1:10" s="399" customFormat="1" ht="18" customHeight="1">
      <c r="A93" s="394">
        <v>88</v>
      </c>
      <c r="B93" s="395" t="s">
        <v>5045</v>
      </c>
      <c r="C93" s="395" t="s">
        <v>5052</v>
      </c>
      <c r="D93" s="459" t="s">
        <v>4748</v>
      </c>
      <c r="E93" s="395" t="s">
        <v>5057</v>
      </c>
      <c r="F93" s="488" t="s">
        <v>5056</v>
      </c>
      <c r="G93" s="394"/>
      <c r="H93" s="632" t="s">
        <v>5055</v>
      </c>
      <c r="I93" s="402">
        <v>10340</v>
      </c>
      <c r="J93" s="506"/>
    </row>
    <row r="94" spans="1:10" s="399" customFormat="1" ht="18" customHeight="1">
      <c r="A94" s="394">
        <v>89</v>
      </c>
      <c r="B94" s="395" t="s">
        <v>5045</v>
      </c>
      <c r="C94" s="395" t="s">
        <v>5052</v>
      </c>
      <c r="D94" s="459" t="s">
        <v>4748</v>
      </c>
      <c r="E94" s="395" t="s">
        <v>5029</v>
      </c>
      <c r="F94" s="488" t="s">
        <v>5054</v>
      </c>
      <c r="G94" s="394"/>
      <c r="H94" s="632" t="s">
        <v>5055</v>
      </c>
      <c r="I94" s="402">
        <v>14630</v>
      </c>
      <c r="J94" s="506"/>
    </row>
    <row r="95" spans="1:10" s="399" customFormat="1" ht="18" customHeight="1">
      <c r="A95" s="394">
        <v>90</v>
      </c>
      <c r="B95" s="395" t="s">
        <v>5045</v>
      </c>
      <c r="C95" s="395" t="s">
        <v>5052</v>
      </c>
      <c r="D95" s="459" t="s">
        <v>4748</v>
      </c>
      <c r="E95" s="395" t="s">
        <v>5029</v>
      </c>
      <c r="F95" s="488" t="s">
        <v>5056</v>
      </c>
      <c r="G95" s="394"/>
      <c r="H95" s="632" t="s">
        <v>5055</v>
      </c>
      <c r="I95" s="402">
        <v>15510</v>
      </c>
      <c r="J95" s="506"/>
    </row>
    <row r="96" spans="1:10" s="399" customFormat="1" ht="18" customHeight="1">
      <c r="A96" s="394">
        <v>91</v>
      </c>
      <c r="B96" s="395" t="s">
        <v>5045</v>
      </c>
      <c r="C96" s="395" t="s">
        <v>5052</v>
      </c>
      <c r="D96" s="459" t="s">
        <v>4748</v>
      </c>
      <c r="E96" s="395" t="s">
        <v>5029</v>
      </c>
      <c r="F96" s="424"/>
      <c r="G96" s="394"/>
      <c r="H96" s="631" t="s">
        <v>5058</v>
      </c>
      <c r="I96" s="402">
        <v>13900</v>
      </c>
      <c r="J96" s="490"/>
    </row>
    <row r="97" spans="1:10" s="399" customFormat="1" ht="18" customHeight="1">
      <c r="A97" s="394">
        <v>92</v>
      </c>
      <c r="B97" s="395" t="s">
        <v>5045</v>
      </c>
      <c r="C97" s="395" t="s">
        <v>5052</v>
      </c>
      <c r="D97" s="459" t="s">
        <v>4748</v>
      </c>
      <c r="E97" s="395" t="s">
        <v>4920</v>
      </c>
      <c r="F97" s="488" t="s">
        <v>5054</v>
      </c>
      <c r="G97" s="394"/>
      <c r="H97" s="632" t="s">
        <v>5055</v>
      </c>
      <c r="I97" s="402">
        <v>23980</v>
      </c>
      <c r="J97" s="506"/>
    </row>
    <row r="98" spans="1:10" s="399" customFormat="1" ht="18" customHeight="1">
      <c r="A98" s="394">
        <v>93</v>
      </c>
      <c r="B98" s="395" t="s">
        <v>5045</v>
      </c>
      <c r="C98" s="395" t="s">
        <v>5052</v>
      </c>
      <c r="D98" s="459" t="s">
        <v>4748</v>
      </c>
      <c r="E98" s="395" t="s">
        <v>4920</v>
      </c>
      <c r="F98" s="488" t="s">
        <v>5056</v>
      </c>
      <c r="G98" s="394"/>
      <c r="H98" s="632" t="s">
        <v>5055</v>
      </c>
      <c r="I98" s="402">
        <v>25300</v>
      </c>
      <c r="J98" s="506"/>
    </row>
    <row r="99" spans="1:10" s="399" customFormat="1" ht="18" customHeight="1">
      <c r="A99" s="394">
        <v>94</v>
      </c>
      <c r="B99" s="395" t="s">
        <v>5045</v>
      </c>
      <c r="C99" s="395" t="s">
        <v>5052</v>
      </c>
      <c r="D99" s="459" t="s">
        <v>4748</v>
      </c>
      <c r="E99" s="395" t="s">
        <v>4920</v>
      </c>
      <c r="F99" s="424"/>
      <c r="G99" s="394"/>
      <c r="H99" s="631" t="s">
        <v>5058</v>
      </c>
      <c r="I99" s="402">
        <v>22890</v>
      </c>
      <c r="J99" s="490"/>
    </row>
    <row r="100" spans="1:10" s="399" customFormat="1" ht="18" customHeight="1">
      <c r="A100" s="394">
        <v>95</v>
      </c>
      <c r="B100" s="395" t="s">
        <v>885</v>
      </c>
      <c r="C100" s="396" t="s">
        <v>5059</v>
      </c>
      <c r="D100" s="581" t="s">
        <v>5060</v>
      </c>
      <c r="E100" s="396" t="s">
        <v>418</v>
      </c>
      <c r="F100" s="486" t="s">
        <v>5061</v>
      </c>
      <c r="G100" s="396" t="s">
        <v>4962</v>
      </c>
      <c r="H100" s="630" t="s">
        <v>4935</v>
      </c>
      <c r="I100" s="500">
        <v>20000</v>
      </c>
      <c r="J100" s="492"/>
    </row>
    <row r="101" spans="1:10" s="399" customFormat="1" ht="18" customHeight="1">
      <c r="A101" s="394">
        <v>96</v>
      </c>
      <c r="B101" s="395" t="s">
        <v>5045</v>
      </c>
      <c r="C101" s="395" t="s">
        <v>5052</v>
      </c>
      <c r="D101" s="459" t="s">
        <v>5062</v>
      </c>
      <c r="E101" s="395" t="s">
        <v>5029</v>
      </c>
      <c r="F101" s="424"/>
      <c r="G101" s="394"/>
      <c r="H101" s="631" t="s">
        <v>5058</v>
      </c>
      <c r="I101" s="402">
        <v>6090</v>
      </c>
      <c r="J101" s="490"/>
    </row>
    <row r="102" spans="1:10" s="399" customFormat="1" ht="18" customHeight="1">
      <c r="A102" s="394">
        <v>97</v>
      </c>
      <c r="B102" s="395" t="s">
        <v>5045</v>
      </c>
      <c r="C102" s="395" t="s">
        <v>5052</v>
      </c>
      <c r="D102" s="459" t="s">
        <v>5062</v>
      </c>
      <c r="E102" s="395" t="s">
        <v>4920</v>
      </c>
      <c r="F102" s="424"/>
      <c r="G102" s="394"/>
      <c r="H102" s="631" t="s">
        <v>5058</v>
      </c>
      <c r="I102" s="402">
        <v>9000</v>
      </c>
      <c r="J102" s="490"/>
    </row>
    <row r="103" spans="1:10" s="399" customFormat="1" ht="18" customHeight="1">
      <c r="A103" s="394">
        <v>98</v>
      </c>
      <c r="B103" s="395" t="s">
        <v>5045</v>
      </c>
      <c r="C103" s="395" t="s">
        <v>5052</v>
      </c>
      <c r="D103" s="422" t="s">
        <v>5063</v>
      </c>
      <c r="E103" s="395" t="s">
        <v>5053</v>
      </c>
      <c r="F103" s="488" t="s">
        <v>5064</v>
      </c>
      <c r="G103" s="395" t="s">
        <v>4962</v>
      </c>
      <c r="H103" s="632" t="s">
        <v>5055</v>
      </c>
      <c r="I103" s="431">
        <v>2420</v>
      </c>
      <c r="J103" s="487"/>
    </row>
    <row r="104" spans="1:10" s="399" customFormat="1" ht="18" customHeight="1">
      <c r="A104" s="394">
        <v>99</v>
      </c>
      <c r="B104" s="395" t="s">
        <v>5045</v>
      </c>
      <c r="C104" s="395" t="s">
        <v>5052</v>
      </c>
      <c r="D104" s="422" t="s">
        <v>5063</v>
      </c>
      <c r="E104" s="395" t="s">
        <v>5053</v>
      </c>
      <c r="F104" s="488" t="s">
        <v>5065</v>
      </c>
      <c r="G104" s="395" t="s">
        <v>4962</v>
      </c>
      <c r="H104" s="632" t="s">
        <v>5055</v>
      </c>
      <c r="I104" s="431">
        <v>2970</v>
      </c>
      <c r="J104" s="487"/>
    </row>
    <row r="105" spans="1:10" s="399" customFormat="1" ht="18" customHeight="1">
      <c r="A105" s="394">
        <v>100</v>
      </c>
      <c r="B105" s="395" t="s">
        <v>5045</v>
      </c>
      <c r="C105" s="394" t="s">
        <v>5052</v>
      </c>
      <c r="D105" s="422" t="s">
        <v>5063</v>
      </c>
      <c r="E105" s="394" t="s">
        <v>5027</v>
      </c>
      <c r="F105" s="488" t="s">
        <v>5065</v>
      </c>
      <c r="G105" s="395" t="s">
        <v>4962</v>
      </c>
      <c r="H105" s="632" t="s">
        <v>5055</v>
      </c>
      <c r="I105" s="431">
        <v>21450</v>
      </c>
      <c r="J105" s="487"/>
    </row>
    <row r="106" spans="1:10" s="399" customFormat="1" ht="18" customHeight="1">
      <c r="A106" s="394">
        <v>101</v>
      </c>
      <c r="B106" s="395" t="s">
        <v>5045</v>
      </c>
      <c r="C106" s="394" t="s">
        <v>5052</v>
      </c>
      <c r="D106" s="422" t="s">
        <v>5063</v>
      </c>
      <c r="E106" s="394" t="s">
        <v>5027</v>
      </c>
      <c r="F106" s="424"/>
      <c r="G106" s="394"/>
      <c r="H106" s="632" t="s">
        <v>4996</v>
      </c>
      <c r="I106" s="402">
        <v>14800</v>
      </c>
      <c r="J106" s="490"/>
    </row>
    <row r="107" spans="1:10" s="399" customFormat="1" ht="18" customHeight="1">
      <c r="A107" s="394">
        <v>102</v>
      </c>
      <c r="B107" s="395" t="s">
        <v>5045</v>
      </c>
      <c r="C107" s="395" t="s">
        <v>5052</v>
      </c>
      <c r="D107" s="422" t="s">
        <v>5063</v>
      </c>
      <c r="E107" s="395" t="s">
        <v>5057</v>
      </c>
      <c r="F107" s="488" t="s">
        <v>5064</v>
      </c>
      <c r="G107" s="395" t="s">
        <v>4962</v>
      </c>
      <c r="H107" s="632" t="s">
        <v>5055</v>
      </c>
      <c r="I107" s="431">
        <v>4620</v>
      </c>
      <c r="J107" s="487"/>
    </row>
    <row r="108" spans="1:10" s="399" customFormat="1" ht="18" customHeight="1">
      <c r="A108" s="394">
        <v>103</v>
      </c>
      <c r="B108" s="395" t="s">
        <v>5045</v>
      </c>
      <c r="C108" s="395" t="s">
        <v>5052</v>
      </c>
      <c r="D108" s="422" t="s">
        <v>5063</v>
      </c>
      <c r="E108" s="395" t="s">
        <v>5057</v>
      </c>
      <c r="F108" s="488" t="s">
        <v>5065</v>
      </c>
      <c r="G108" s="395" t="s">
        <v>4962</v>
      </c>
      <c r="H108" s="632" t="s">
        <v>5055</v>
      </c>
      <c r="I108" s="431">
        <v>5060</v>
      </c>
      <c r="J108" s="487"/>
    </row>
    <row r="109" spans="1:10" s="399" customFormat="1" ht="18" customHeight="1">
      <c r="A109" s="394">
        <v>104</v>
      </c>
      <c r="B109" s="395" t="s">
        <v>5045</v>
      </c>
      <c r="C109" s="395" t="s">
        <v>5052</v>
      </c>
      <c r="D109" s="422" t="s">
        <v>5063</v>
      </c>
      <c r="E109" s="395" t="s">
        <v>5029</v>
      </c>
      <c r="F109" s="488" t="s">
        <v>5064</v>
      </c>
      <c r="G109" s="395" t="s">
        <v>4962</v>
      </c>
      <c r="H109" s="632" t="s">
        <v>5055</v>
      </c>
      <c r="I109" s="431">
        <v>6820</v>
      </c>
      <c r="J109" s="487"/>
    </row>
    <row r="110" spans="1:10" s="399" customFormat="1" ht="18" customHeight="1">
      <c r="A110" s="394">
        <v>105</v>
      </c>
      <c r="B110" s="395" t="s">
        <v>5045</v>
      </c>
      <c r="C110" s="395" t="s">
        <v>5052</v>
      </c>
      <c r="D110" s="422" t="s">
        <v>5063</v>
      </c>
      <c r="E110" s="395" t="s">
        <v>5029</v>
      </c>
      <c r="F110" s="488" t="s">
        <v>5065</v>
      </c>
      <c r="G110" s="395" t="s">
        <v>4962</v>
      </c>
      <c r="H110" s="632" t="s">
        <v>5055</v>
      </c>
      <c r="I110" s="431">
        <v>7150</v>
      </c>
      <c r="J110" s="487"/>
    </row>
    <row r="111" spans="1:10" s="399" customFormat="1" ht="18" customHeight="1">
      <c r="A111" s="394">
        <v>106</v>
      </c>
      <c r="B111" s="395" t="s">
        <v>5045</v>
      </c>
      <c r="C111" s="395" t="s">
        <v>5052</v>
      </c>
      <c r="D111" s="422" t="s">
        <v>5063</v>
      </c>
      <c r="E111" s="395" t="s">
        <v>4920</v>
      </c>
      <c r="F111" s="488" t="s">
        <v>5064</v>
      </c>
      <c r="G111" s="395" t="s">
        <v>4962</v>
      </c>
      <c r="H111" s="632" t="s">
        <v>5055</v>
      </c>
      <c r="I111" s="431">
        <v>10340</v>
      </c>
      <c r="J111" s="487"/>
    </row>
    <row r="112" spans="1:10" s="399" customFormat="1" ht="18" customHeight="1">
      <c r="A112" s="394">
        <v>107</v>
      </c>
      <c r="B112" s="395" t="s">
        <v>5045</v>
      </c>
      <c r="C112" s="395" t="s">
        <v>5052</v>
      </c>
      <c r="D112" s="422" t="s">
        <v>5063</v>
      </c>
      <c r="E112" s="395" t="s">
        <v>4920</v>
      </c>
      <c r="F112" s="488" t="s">
        <v>5065</v>
      </c>
      <c r="G112" s="395" t="s">
        <v>4962</v>
      </c>
      <c r="H112" s="632" t="s">
        <v>5055</v>
      </c>
      <c r="I112" s="431">
        <v>11110</v>
      </c>
      <c r="J112" s="487"/>
    </row>
    <row r="113" spans="1:10" s="399" customFormat="1" ht="18" customHeight="1">
      <c r="A113" s="394">
        <v>108</v>
      </c>
      <c r="B113" s="395" t="s">
        <v>5045</v>
      </c>
      <c r="C113" s="395" t="s">
        <v>5059</v>
      </c>
      <c r="D113" s="422"/>
      <c r="E113" s="395" t="s">
        <v>116</v>
      </c>
      <c r="F113" s="424" t="s">
        <v>5066</v>
      </c>
      <c r="G113" s="395" t="s">
        <v>5048</v>
      </c>
      <c r="H113" s="629" t="s">
        <v>4916</v>
      </c>
      <c r="I113" s="402">
        <v>23800</v>
      </c>
      <c r="J113" s="490"/>
    </row>
    <row r="114" spans="1:10" s="399" customFormat="1" ht="18" customHeight="1">
      <c r="A114" s="394">
        <v>109</v>
      </c>
      <c r="B114" s="395" t="s">
        <v>5045</v>
      </c>
      <c r="C114" s="395" t="s">
        <v>5059</v>
      </c>
      <c r="D114" s="459"/>
      <c r="E114" s="395" t="s">
        <v>116</v>
      </c>
      <c r="F114" s="488" t="s">
        <v>5067</v>
      </c>
      <c r="G114" s="395" t="s">
        <v>5048</v>
      </c>
      <c r="H114" s="629" t="s">
        <v>4916</v>
      </c>
      <c r="I114" s="397">
        <v>8300</v>
      </c>
      <c r="J114" s="490"/>
    </row>
    <row r="115" spans="1:10" s="399" customFormat="1" ht="18" customHeight="1">
      <c r="A115" s="394">
        <v>110</v>
      </c>
      <c r="B115" s="395" t="s">
        <v>5045</v>
      </c>
      <c r="C115" s="395" t="s">
        <v>5059</v>
      </c>
      <c r="D115" s="459"/>
      <c r="E115" s="395" t="s">
        <v>116</v>
      </c>
      <c r="F115" s="488" t="s">
        <v>5068</v>
      </c>
      <c r="G115" s="395" t="s">
        <v>5048</v>
      </c>
      <c r="H115" s="629" t="s">
        <v>4916</v>
      </c>
      <c r="I115" s="397">
        <v>8900</v>
      </c>
      <c r="J115" s="490"/>
    </row>
    <row r="116" spans="1:10" s="399" customFormat="1" ht="18" customHeight="1">
      <c r="A116" s="394">
        <v>111</v>
      </c>
      <c r="B116" s="395" t="s">
        <v>885</v>
      </c>
      <c r="C116" s="395" t="s">
        <v>5059</v>
      </c>
      <c r="D116" s="459" t="s">
        <v>5069</v>
      </c>
      <c r="E116" s="395" t="s">
        <v>660</v>
      </c>
      <c r="F116" s="488" t="s">
        <v>5070</v>
      </c>
      <c r="G116" s="395" t="s">
        <v>4962</v>
      </c>
      <c r="H116" s="567" t="s">
        <v>4935</v>
      </c>
      <c r="I116" s="426">
        <v>17260</v>
      </c>
      <c r="J116" s="501"/>
    </row>
    <row r="117" spans="1:10" s="399" customFormat="1" ht="18" customHeight="1">
      <c r="A117" s="394">
        <v>112</v>
      </c>
      <c r="B117" s="395" t="s">
        <v>885</v>
      </c>
      <c r="C117" s="395" t="s">
        <v>5059</v>
      </c>
      <c r="D117" s="459" t="s">
        <v>5069</v>
      </c>
      <c r="E117" s="395" t="s">
        <v>116</v>
      </c>
      <c r="F117" s="488" t="s">
        <v>5070</v>
      </c>
      <c r="G117" s="395" t="s">
        <v>4962</v>
      </c>
      <c r="H117" s="567" t="s">
        <v>4935</v>
      </c>
      <c r="I117" s="426">
        <v>8630</v>
      </c>
      <c r="J117" s="501"/>
    </row>
    <row r="118" spans="1:10" s="399" customFormat="1" ht="18" customHeight="1">
      <c r="A118" s="394">
        <v>113</v>
      </c>
      <c r="B118" s="415" t="s">
        <v>5045</v>
      </c>
      <c r="C118" s="415" t="s">
        <v>5059</v>
      </c>
      <c r="D118" s="526" t="s">
        <v>765</v>
      </c>
      <c r="E118" s="421">
        <v>1000</v>
      </c>
      <c r="F118" s="504" t="s">
        <v>5071</v>
      </c>
      <c r="G118" s="415"/>
      <c r="H118" s="634" t="s">
        <v>5025</v>
      </c>
      <c r="I118" s="402">
        <v>14500</v>
      </c>
      <c r="J118" s="503" t="s">
        <v>5026</v>
      </c>
    </row>
    <row r="119" spans="1:10" s="399" customFormat="1" ht="18" customHeight="1">
      <c r="A119" s="394">
        <v>114</v>
      </c>
      <c r="B119" s="415" t="s">
        <v>5045</v>
      </c>
      <c r="C119" s="415" t="s">
        <v>5059</v>
      </c>
      <c r="D119" s="526" t="s">
        <v>765</v>
      </c>
      <c r="E119" s="421">
        <v>1000</v>
      </c>
      <c r="F119" s="504" t="s">
        <v>5072</v>
      </c>
      <c r="G119" s="415"/>
      <c r="H119" s="634" t="s">
        <v>5025</v>
      </c>
      <c r="I119" s="403">
        <v>18000</v>
      </c>
      <c r="J119" s="503" t="s">
        <v>5026</v>
      </c>
    </row>
    <row r="120" spans="1:10" s="399" customFormat="1" ht="18" customHeight="1">
      <c r="A120" s="394">
        <v>115</v>
      </c>
      <c r="B120" s="395" t="s">
        <v>5045</v>
      </c>
      <c r="C120" s="395" t="s">
        <v>5073</v>
      </c>
      <c r="D120" s="459" t="s">
        <v>5074</v>
      </c>
      <c r="E120" s="395" t="s">
        <v>418</v>
      </c>
      <c r="F120" s="488" t="s">
        <v>5075</v>
      </c>
      <c r="G120" s="395"/>
      <c r="H120" s="629" t="s">
        <v>4916</v>
      </c>
      <c r="I120" s="397">
        <v>24800</v>
      </c>
      <c r="J120" s="490"/>
    </row>
    <row r="121" spans="1:10" s="399" customFormat="1" ht="18" customHeight="1">
      <c r="A121" s="394">
        <v>116</v>
      </c>
      <c r="B121" s="395" t="s">
        <v>5045</v>
      </c>
      <c r="C121" s="395" t="s">
        <v>5073</v>
      </c>
      <c r="D121" s="422" t="s">
        <v>5076</v>
      </c>
      <c r="E121" s="395" t="s">
        <v>418</v>
      </c>
      <c r="F121" s="424" t="s">
        <v>5077</v>
      </c>
      <c r="G121" s="395"/>
      <c r="H121" s="629" t="s">
        <v>4916</v>
      </c>
      <c r="I121" s="402">
        <v>24800</v>
      </c>
      <c r="J121" s="490"/>
    </row>
    <row r="122" spans="1:10" s="399" customFormat="1" ht="18" customHeight="1">
      <c r="A122" s="394">
        <v>117</v>
      </c>
      <c r="B122" s="395" t="s">
        <v>5045</v>
      </c>
      <c r="C122" s="395" t="s">
        <v>5073</v>
      </c>
      <c r="D122" s="459" t="s">
        <v>5078</v>
      </c>
      <c r="E122" s="395" t="s">
        <v>418</v>
      </c>
      <c r="F122" s="488" t="s">
        <v>5079</v>
      </c>
      <c r="G122" s="395"/>
      <c r="H122" s="629" t="s">
        <v>4916</v>
      </c>
      <c r="I122" s="397">
        <v>24800</v>
      </c>
      <c r="J122" s="490"/>
    </row>
    <row r="123" spans="1:10" s="399" customFormat="1" ht="18" customHeight="1">
      <c r="A123" s="394">
        <v>118</v>
      </c>
      <c r="B123" s="395" t="s">
        <v>5045</v>
      </c>
      <c r="C123" s="395" t="s">
        <v>5073</v>
      </c>
      <c r="D123" s="459" t="s">
        <v>5080</v>
      </c>
      <c r="E123" s="395" t="s">
        <v>116</v>
      </c>
      <c r="F123" s="488" t="s">
        <v>5081</v>
      </c>
      <c r="G123" s="395"/>
      <c r="H123" s="631" t="s">
        <v>5082</v>
      </c>
      <c r="I123" s="402">
        <v>12025</v>
      </c>
      <c r="J123" s="507"/>
    </row>
    <row r="124" spans="1:10" s="399" customFormat="1" ht="18" customHeight="1">
      <c r="A124" s="394">
        <v>119</v>
      </c>
      <c r="B124" s="395" t="s">
        <v>5045</v>
      </c>
      <c r="C124" s="395" t="s">
        <v>5073</v>
      </c>
      <c r="D124" s="459" t="s">
        <v>5083</v>
      </c>
      <c r="E124" s="395" t="s">
        <v>116</v>
      </c>
      <c r="F124" s="488" t="s">
        <v>5084</v>
      </c>
      <c r="G124" s="395"/>
      <c r="H124" s="631" t="s">
        <v>5082</v>
      </c>
      <c r="I124" s="402">
        <v>13550</v>
      </c>
      <c r="J124" s="507"/>
    </row>
    <row r="125" spans="1:10" s="399" customFormat="1" ht="18" customHeight="1">
      <c r="A125" s="394">
        <v>120</v>
      </c>
      <c r="B125" s="395" t="s">
        <v>5045</v>
      </c>
      <c r="C125" s="395" t="s">
        <v>5073</v>
      </c>
      <c r="D125" s="459" t="s">
        <v>5085</v>
      </c>
      <c r="E125" s="395" t="s">
        <v>438</v>
      </c>
      <c r="F125" s="488" t="s">
        <v>5086</v>
      </c>
      <c r="G125" s="395"/>
      <c r="H125" s="631" t="s">
        <v>5082</v>
      </c>
      <c r="I125" s="402">
        <v>470</v>
      </c>
      <c r="J125" s="508"/>
    </row>
    <row r="126" spans="1:10" s="399" customFormat="1" ht="18" customHeight="1">
      <c r="A126" s="394">
        <v>121</v>
      </c>
      <c r="B126" s="395" t="s">
        <v>5045</v>
      </c>
      <c r="C126" s="395" t="s">
        <v>5073</v>
      </c>
      <c r="D126" s="459" t="s">
        <v>5085</v>
      </c>
      <c r="E126" s="395" t="s">
        <v>5087</v>
      </c>
      <c r="F126" s="488" t="s">
        <v>5088</v>
      </c>
      <c r="G126" s="395"/>
      <c r="H126" s="631" t="s">
        <v>5082</v>
      </c>
      <c r="I126" s="402">
        <v>580</v>
      </c>
      <c r="J126" s="509"/>
    </row>
    <row r="127" spans="1:10" s="399" customFormat="1" ht="18" customHeight="1">
      <c r="A127" s="394">
        <v>122</v>
      </c>
      <c r="B127" s="395" t="s">
        <v>5045</v>
      </c>
      <c r="C127" s="395" t="s">
        <v>5073</v>
      </c>
      <c r="D127" s="459" t="s">
        <v>5085</v>
      </c>
      <c r="E127" s="395" t="s">
        <v>687</v>
      </c>
      <c r="F127" s="488" t="s">
        <v>5089</v>
      </c>
      <c r="G127" s="395"/>
      <c r="H127" s="631" t="s">
        <v>5082</v>
      </c>
      <c r="I127" s="402">
        <v>830</v>
      </c>
      <c r="J127" s="509"/>
    </row>
    <row r="128" spans="1:10" s="399" customFormat="1" ht="18" customHeight="1">
      <c r="A128" s="394">
        <v>123</v>
      </c>
      <c r="B128" s="395" t="s">
        <v>5045</v>
      </c>
      <c r="C128" s="395" t="s">
        <v>5073</v>
      </c>
      <c r="D128" s="422" t="s">
        <v>5090</v>
      </c>
      <c r="E128" s="394" t="s">
        <v>418</v>
      </c>
      <c r="F128" s="424" t="s">
        <v>5091</v>
      </c>
      <c r="G128" s="394"/>
      <c r="H128" s="631" t="s">
        <v>4949</v>
      </c>
      <c r="I128" s="402">
        <v>19200</v>
      </c>
      <c r="J128" s="490"/>
    </row>
    <row r="129" spans="1:10" s="399" customFormat="1" ht="18" customHeight="1">
      <c r="A129" s="394">
        <v>124</v>
      </c>
      <c r="B129" s="395" t="s">
        <v>5045</v>
      </c>
      <c r="C129" s="395" t="s">
        <v>5073</v>
      </c>
      <c r="D129" s="422" t="s">
        <v>5092</v>
      </c>
      <c r="E129" s="394" t="s">
        <v>418</v>
      </c>
      <c r="F129" s="424" t="s">
        <v>5093</v>
      </c>
      <c r="G129" s="394"/>
      <c r="H129" s="631" t="s">
        <v>4949</v>
      </c>
      <c r="I129" s="402">
        <v>18900</v>
      </c>
      <c r="J129" s="490"/>
    </row>
    <row r="130" spans="1:10" s="399" customFormat="1" ht="18" customHeight="1">
      <c r="A130" s="394">
        <v>125</v>
      </c>
      <c r="B130" s="395" t="s">
        <v>5045</v>
      </c>
      <c r="C130" s="395" t="s">
        <v>5073</v>
      </c>
      <c r="D130" s="422" t="s">
        <v>5094</v>
      </c>
      <c r="E130" s="394" t="s">
        <v>418</v>
      </c>
      <c r="F130" s="424" t="s">
        <v>5095</v>
      </c>
      <c r="G130" s="394"/>
      <c r="H130" s="631" t="s">
        <v>4949</v>
      </c>
      <c r="I130" s="402">
        <v>35000</v>
      </c>
      <c r="J130" s="490"/>
    </row>
    <row r="131" spans="1:10" s="399" customFormat="1" ht="18" customHeight="1">
      <c r="A131" s="394">
        <v>126</v>
      </c>
      <c r="B131" s="395" t="s">
        <v>5045</v>
      </c>
      <c r="C131" s="395" t="s">
        <v>5073</v>
      </c>
      <c r="D131" s="422"/>
      <c r="E131" s="394" t="s">
        <v>418</v>
      </c>
      <c r="F131" s="424" t="s">
        <v>5096</v>
      </c>
      <c r="G131" s="394"/>
      <c r="H131" s="631" t="s">
        <v>4927</v>
      </c>
      <c r="I131" s="402">
        <v>6530</v>
      </c>
      <c r="J131" s="490"/>
    </row>
    <row r="132" spans="1:10" s="399" customFormat="1" ht="18" customHeight="1">
      <c r="A132" s="394">
        <v>127</v>
      </c>
      <c r="B132" s="395" t="s">
        <v>5045</v>
      </c>
      <c r="C132" s="395" t="s">
        <v>5073</v>
      </c>
      <c r="D132" s="422"/>
      <c r="E132" s="394" t="s">
        <v>418</v>
      </c>
      <c r="F132" s="424" t="s">
        <v>5097</v>
      </c>
      <c r="G132" s="394"/>
      <c r="H132" s="631" t="s">
        <v>4927</v>
      </c>
      <c r="I132" s="402">
        <v>16000</v>
      </c>
      <c r="J132" s="490"/>
    </row>
    <row r="133" spans="1:10" s="399" customFormat="1" ht="18" customHeight="1">
      <c r="A133" s="394">
        <v>128</v>
      </c>
      <c r="B133" s="395" t="s">
        <v>5045</v>
      </c>
      <c r="C133" s="395" t="s">
        <v>5073</v>
      </c>
      <c r="D133" s="422"/>
      <c r="E133" s="394" t="s">
        <v>418</v>
      </c>
      <c r="F133" s="424" t="s">
        <v>5098</v>
      </c>
      <c r="G133" s="394"/>
      <c r="H133" s="631" t="s">
        <v>4927</v>
      </c>
      <c r="I133" s="402">
        <v>22220</v>
      </c>
      <c r="J133" s="490"/>
    </row>
    <row r="134" spans="1:10" s="399" customFormat="1" ht="18" customHeight="1">
      <c r="A134" s="394">
        <v>129</v>
      </c>
      <c r="B134" s="395" t="s">
        <v>5045</v>
      </c>
      <c r="C134" s="395" t="s">
        <v>5073</v>
      </c>
      <c r="D134" s="422"/>
      <c r="E134" s="394" t="s">
        <v>418</v>
      </c>
      <c r="F134" s="424" t="s">
        <v>5099</v>
      </c>
      <c r="G134" s="394"/>
      <c r="H134" s="631" t="s">
        <v>4927</v>
      </c>
      <c r="I134" s="402">
        <v>22220</v>
      </c>
      <c r="J134" s="490"/>
    </row>
    <row r="135" spans="1:10" s="399" customFormat="1" ht="18" customHeight="1">
      <c r="A135" s="394">
        <v>130</v>
      </c>
      <c r="B135" s="395" t="s">
        <v>5045</v>
      </c>
      <c r="C135" s="395" t="s">
        <v>5073</v>
      </c>
      <c r="D135" s="422"/>
      <c r="E135" s="394" t="s">
        <v>418</v>
      </c>
      <c r="F135" s="424" t="s">
        <v>5100</v>
      </c>
      <c r="G135" s="394"/>
      <c r="H135" s="631" t="s">
        <v>4927</v>
      </c>
      <c r="I135" s="402">
        <v>22990</v>
      </c>
      <c r="J135" s="490"/>
    </row>
    <row r="136" spans="1:10" s="399" customFormat="1" ht="18" customHeight="1">
      <c r="A136" s="394">
        <v>131</v>
      </c>
      <c r="B136" s="395" t="s">
        <v>5045</v>
      </c>
      <c r="C136" s="395" t="s">
        <v>1162</v>
      </c>
      <c r="D136" s="459"/>
      <c r="E136" s="395" t="s">
        <v>418</v>
      </c>
      <c r="F136" s="488" t="s">
        <v>5101</v>
      </c>
      <c r="G136" s="395"/>
      <c r="H136" s="629" t="s">
        <v>4916</v>
      </c>
      <c r="I136" s="397">
        <v>8400</v>
      </c>
      <c r="J136" s="490"/>
    </row>
    <row r="137" spans="1:10" s="399" customFormat="1" ht="18" customHeight="1">
      <c r="A137" s="394">
        <v>132</v>
      </c>
      <c r="B137" s="395" t="s">
        <v>5045</v>
      </c>
      <c r="C137" s="395" t="s">
        <v>5102</v>
      </c>
      <c r="D137" s="422" t="s">
        <v>5103</v>
      </c>
      <c r="E137" s="395" t="s">
        <v>418</v>
      </c>
      <c r="F137" s="424" t="s">
        <v>5104</v>
      </c>
      <c r="G137" s="395"/>
      <c r="H137" s="629" t="s">
        <v>4916</v>
      </c>
      <c r="I137" s="402">
        <v>13500</v>
      </c>
      <c r="J137" s="490"/>
    </row>
    <row r="138" spans="1:10" s="399" customFormat="1" ht="18" customHeight="1">
      <c r="A138" s="394">
        <v>133</v>
      </c>
      <c r="B138" s="395" t="s">
        <v>885</v>
      </c>
      <c r="C138" s="395" t="s">
        <v>5105</v>
      </c>
      <c r="D138" s="459" t="s">
        <v>5106</v>
      </c>
      <c r="E138" s="395" t="s">
        <v>418</v>
      </c>
      <c r="F138" s="488" t="s">
        <v>5107</v>
      </c>
      <c r="G138" s="395"/>
      <c r="H138" s="631" t="s">
        <v>4955</v>
      </c>
      <c r="I138" s="402">
        <v>104200</v>
      </c>
      <c r="J138" s="487"/>
    </row>
    <row r="139" spans="1:10" s="399" customFormat="1" ht="18" customHeight="1">
      <c r="A139" s="394">
        <v>134</v>
      </c>
      <c r="B139" s="395" t="s">
        <v>885</v>
      </c>
      <c r="C139" s="395" t="s">
        <v>5105</v>
      </c>
      <c r="D139" s="459" t="s">
        <v>5108</v>
      </c>
      <c r="E139" s="395" t="s">
        <v>418</v>
      </c>
      <c r="F139" s="488" t="s">
        <v>5105</v>
      </c>
      <c r="G139" s="395"/>
      <c r="H139" s="631" t="s">
        <v>4955</v>
      </c>
      <c r="I139" s="402">
        <v>105000</v>
      </c>
      <c r="J139" s="487"/>
    </row>
    <row r="140" spans="1:10" s="399" customFormat="1" ht="18" customHeight="1">
      <c r="A140" s="394">
        <v>135</v>
      </c>
      <c r="B140" s="395" t="s">
        <v>5045</v>
      </c>
      <c r="C140" s="395" t="s">
        <v>5105</v>
      </c>
      <c r="D140" s="422" t="s">
        <v>701</v>
      </c>
      <c r="E140" s="394" t="s">
        <v>418</v>
      </c>
      <c r="F140" s="424" t="s">
        <v>541</v>
      </c>
      <c r="G140" s="395"/>
      <c r="H140" s="631" t="s">
        <v>5082</v>
      </c>
      <c r="I140" s="402">
        <v>84000</v>
      </c>
      <c r="J140" s="487"/>
    </row>
    <row r="141" spans="1:10" s="399" customFormat="1" ht="18" customHeight="1">
      <c r="A141" s="394">
        <v>136</v>
      </c>
      <c r="B141" s="395" t="s">
        <v>5045</v>
      </c>
      <c r="C141" s="395" t="s">
        <v>5105</v>
      </c>
      <c r="D141" s="422" t="s">
        <v>4922</v>
      </c>
      <c r="E141" s="394" t="s">
        <v>418</v>
      </c>
      <c r="F141" s="424" t="s">
        <v>5109</v>
      </c>
      <c r="G141" s="394"/>
      <c r="H141" s="631" t="s">
        <v>4927</v>
      </c>
      <c r="I141" s="402">
        <v>99000</v>
      </c>
      <c r="J141" s="490"/>
    </row>
    <row r="142" spans="1:10" s="399" customFormat="1" ht="18" customHeight="1">
      <c r="A142" s="394">
        <v>137</v>
      </c>
      <c r="B142" s="395" t="s">
        <v>5045</v>
      </c>
      <c r="C142" s="395" t="s">
        <v>5105</v>
      </c>
      <c r="D142" s="459"/>
      <c r="E142" s="395" t="s">
        <v>418</v>
      </c>
      <c r="F142" s="488" t="s">
        <v>5110</v>
      </c>
      <c r="G142" s="395"/>
      <c r="H142" s="629" t="s">
        <v>4916</v>
      </c>
      <c r="I142" s="397">
        <v>82200</v>
      </c>
      <c r="J142" s="490"/>
    </row>
    <row r="143" spans="1:10" s="399" customFormat="1" ht="18" customHeight="1">
      <c r="A143" s="394">
        <v>138</v>
      </c>
      <c r="B143" s="395" t="s">
        <v>5045</v>
      </c>
      <c r="C143" s="395" t="s">
        <v>5111</v>
      </c>
      <c r="D143" s="459"/>
      <c r="E143" s="395" t="s">
        <v>418</v>
      </c>
      <c r="F143" s="488" t="s">
        <v>5112</v>
      </c>
      <c r="G143" s="395"/>
      <c r="H143" s="629" t="s">
        <v>4916</v>
      </c>
      <c r="I143" s="397">
        <v>29000</v>
      </c>
      <c r="J143" s="490"/>
    </row>
    <row r="144" spans="1:10" s="399" customFormat="1" ht="18" customHeight="1">
      <c r="A144" s="394">
        <v>139</v>
      </c>
      <c r="B144" s="395" t="s">
        <v>5045</v>
      </c>
      <c r="C144" s="395" t="s">
        <v>5113</v>
      </c>
      <c r="D144" s="459" t="s">
        <v>701</v>
      </c>
      <c r="E144" s="395" t="s">
        <v>299</v>
      </c>
      <c r="F144" s="488"/>
      <c r="G144" s="395"/>
      <c r="H144" s="567" t="s">
        <v>5114</v>
      </c>
      <c r="I144" s="403">
        <v>3978</v>
      </c>
      <c r="J144" s="487"/>
    </row>
    <row r="145" spans="1:10" s="399" customFormat="1" ht="18" customHeight="1">
      <c r="A145" s="394">
        <v>140</v>
      </c>
      <c r="B145" s="395" t="s">
        <v>5045</v>
      </c>
      <c r="C145" s="395" t="s">
        <v>5115</v>
      </c>
      <c r="D145" s="422" t="s">
        <v>4748</v>
      </c>
      <c r="E145" s="395" t="s">
        <v>5057</v>
      </c>
      <c r="F145" s="488" t="s">
        <v>5116</v>
      </c>
      <c r="G145" s="394"/>
      <c r="H145" s="632" t="s">
        <v>5055</v>
      </c>
      <c r="I145" s="397">
        <v>10890</v>
      </c>
      <c r="J145" s="487"/>
    </row>
    <row r="146" spans="1:10" s="399" customFormat="1" ht="18" customHeight="1">
      <c r="A146" s="394">
        <v>141</v>
      </c>
      <c r="B146" s="395" t="s">
        <v>5045</v>
      </c>
      <c r="C146" s="394" t="s">
        <v>5115</v>
      </c>
      <c r="D146" s="422" t="s">
        <v>4748</v>
      </c>
      <c r="E146" s="395" t="s">
        <v>5057</v>
      </c>
      <c r="F146" s="488" t="s">
        <v>5117</v>
      </c>
      <c r="G146" s="394"/>
      <c r="H146" s="632" t="s">
        <v>5055</v>
      </c>
      <c r="I146" s="402">
        <v>11660</v>
      </c>
      <c r="J146" s="487"/>
    </row>
    <row r="147" spans="1:10" s="399" customFormat="1" ht="18" customHeight="1">
      <c r="A147" s="394">
        <v>142</v>
      </c>
      <c r="B147" s="395" t="s">
        <v>5045</v>
      </c>
      <c r="C147" s="395" t="s">
        <v>5113</v>
      </c>
      <c r="D147" s="459" t="s">
        <v>701</v>
      </c>
      <c r="E147" s="395" t="s">
        <v>275</v>
      </c>
      <c r="F147" s="488"/>
      <c r="G147" s="395"/>
      <c r="H147" s="567" t="s">
        <v>5114</v>
      </c>
      <c r="I147" s="403">
        <v>7957</v>
      </c>
      <c r="J147" s="491"/>
    </row>
    <row r="148" spans="1:10" s="399" customFormat="1" ht="18" customHeight="1">
      <c r="A148" s="394">
        <v>143</v>
      </c>
      <c r="B148" s="395" t="s">
        <v>5045</v>
      </c>
      <c r="C148" s="394" t="s">
        <v>5115</v>
      </c>
      <c r="D148" s="422" t="s">
        <v>4748</v>
      </c>
      <c r="E148" s="395" t="s">
        <v>5029</v>
      </c>
      <c r="F148" s="488" t="s">
        <v>5116</v>
      </c>
      <c r="G148" s="394"/>
      <c r="H148" s="632" t="s">
        <v>5055</v>
      </c>
      <c r="I148" s="402">
        <v>15510</v>
      </c>
      <c r="J148" s="487"/>
    </row>
    <row r="149" spans="1:10" s="399" customFormat="1" ht="18" customHeight="1">
      <c r="A149" s="394">
        <v>144</v>
      </c>
      <c r="B149" s="395" t="s">
        <v>5045</v>
      </c>
      <c r="C149" s="394" t="s">
        <v>5115</v>
      </c>
      <c r="D149" s="422" t="s">
        <v>4748</v>
      </c>
      <c r="E149" s="395" t="s">
        <v>5029</v>
      </c>
      <c r="F149" s="488" t="s">
        <v>5117</v>
      </c>
      <c r="G149" s="394"/>
      <c r="H149" s="632" t="s">
        <v>5055</v>
      </c>
      <c r="I149" s="402">
        <v>16500</v>
      </c>
      <c r="J149" s="487"/>
    </row>
    <row r="150" spans="1:10" s="399" customFormat="1" ht="18" customHeight="1">
      <c r="A150" s="394">
        <v>145</v>
      </c>
      <c r="B150" s="395" t="s">
        <v>5045</v>
      </c>
      <c r="C150" s="395" t="s">
        <v>5113</v>
      </c>
      <c r="D150" s="459" t="s">
        <v>701</v>
      </c>
      <c r="E150" s="395" t="s">
        <v>301</v>
      </c>
      <c r="F150" s="488"/>
      <c r="G150" s="395"/>
      <c r="H150" s="567" t="s">
        <v>5114</v>
      </c>
      <c r="I150" s="403">
        <v>11935</v>
      </c>
      <c r="J150" s="491"/>
    </row>
    <row r="151" spans="1:10" s="399" customFormat="1" ht="18" customHeight="1">
      <c r="A151" s="394">
        <v>146</v>
      </c>
      <c r="B151" s="395" t="s">
        <v>5045</v>
      </c>
      <c r="C151" s="394" t="s">
        <v>5115</v>
      </c>
      <c r="D151" s="422" t="s">
        <v>4748</v>
      </c>
      <c r="E151" s="395" t="s">
        <v>4920</v>
      </c>
      <c r="F151" s="488" t="s">
        <v>5116</v>
      </c>
      <c r="G151" s="394"/>
      <c r="H151" s="632" t="s">
        <v>5055</v>
      </c>
      <c r="I151" s="402">
        <v>25520</v>
      </c>
      <c r="J151" s="487"/>
    </row>
    <row r="152" spans="1:10" s="399" customFormat="1" ht="18" customHeight="1">
      <c r="A152" s="394">
        <v>147</v>
      </c>
      <c r="B152" s="395" t="s">
        <v>5045</v>
      </c>
      <c r="C152" s="394" t="s">
        <v>5115</v>
      </c>
      <c r="D152" s="422" t="s">
        <v>4748</v>
      </c>
      <c r="E152" s="395" t="s">
        <v>4920</v>
      </c>
      <c r="F152" s="488" t="s">
        <v>5117</v>
      </c>
      <c r="G152" s="394"/>
      <c r="H152" s="632" t="s">
        <v>5055</v>
      </c>
      <c r="I152" s="402">
        <v>26950</v>
      </c>
      <c r="J152" s="487"/>
    </row>
    <row r="153" spans="1:10" s="399" customFormat="1" ht="18" customHeight="1">
      <c r="A153" s="394">
        <v>148</v>
      </c>
      <c r="B153" s="395" t="s">
        <v>5045</v>
      </c>
      <c r="C153" s="395" t="s">
        <v>5113</v>
      </c>
      <c r="D153" s="459" t="s">
        <v>701</v>
      </c>
      <c r="E153" s="395" t="s">
        <v>116</v>
      </c>
      <c r="F153" s="488"/>
      <c r="G153" s="395"/>
      <c r="H153" s="567" t="s">
        <v>5114</v>
      </c>
      <c r="I153" s="403">
        <v>19880</v>
      </c>
      <c r="J153" s="491"/>
    </row>
    <row r="154" spans="1:10" s="399" customFormat="1" ht="18" customHeight="1">
      <c r="A154" s="394">
        <v>149</v>
      </c>
      <c r="B154" s="395" t="s">
        <v>5045</v>
      </c>
      <c r="C154" s="395" t="s">
        <v>5113</v>
      </c>
      <c r="D154" s="459" t="s">
        <v>701</v>
      </c>
      <c r="E154" s="395" t="s">
        <v>418</v>
      </c>
      <c r="F154" s="488"/>
      <c r="G154" s="395"/>
      <c r="H154" s="567" t="s">
        <v>5114</v>
      </c>
      <c r="I154" s="403">
        <v>39583</v>
      </c>
      <c r="J154" s="491"/>
    </row>
    <row r="155" spans="1:10" s="399" customFormat="1" ht="18" customHeight="1">
      <c r="A155" s="394">
        <v>150</v>
      </c>
      <c r="B155" s="395" t="s">
        <v>5045</v>
      </c>
      <c r="C155" s="394" t="s">
        <v>5115</v>
      </c>
      <c r="D155" s="422" t="s">
        <v>4922</v>
      </c>
      <c r="E155" s="394" t="s">
        <v>116</v>
      </c>
      <c r="F155" s="424" t="s">
        <v>5118</v>
      </c>
      <c r="G155" s="395"/>
      <c r="H155" s="631" t="s">
        <v>4924</v>
      </c>
      <c r="I155" s="402">
        <v>23000</v>
      </c>
      <c r="J155" s="487"/>
    </row>
    <row r="156" spans="1:10" s="399" customFormat="1" ht="18" customHeight="1">
      <c r="A156" s="394">
        <v>151</v>
      </c>
      <c r="B156" s="395" t="s">
        <v>5045</v>
      </c>
      <c r="C156" s="394" t="s">
        <v>5115</v>
      </c>
      <c r="D156" s="422" t="s">
        <v>4922</v>
      </c>
      <c r="E156" s="394" t="s">
        <v>4920</v>
      </c>
      <c r="F156" s="424" t="s">
        <v>5119</v>
      </c>
      <c r="G156" s="395"/>
      <c r="H156" s="631" t="s">
        <v>4924</v>
      </c>
      <c r="I156" s="402">
        <v>26600</v>
      </c>
      <c r="J156" s="487"/>
    </row>
    <row r="157" spans="1:10" s="399" customFormat="1" ht="18" customHeight="1">
      <c r="A157" s="394">
        <v>152</v>
      </c>
      <c r="B157" s="395" t="s">
        <v>5045</v>
      </c>
      <c r="C157" s="394" t="s">
        <v>5115</v>
      </c>
      <c r="D157" s="422" t="s">
        <v>4922</v>
      </c>
      <c r="E157" s="395" t="s">
        <v>418</v>
      </c>
      <c r="F157" s="424" t="s">
        <v>5120</v>
      </c>
      <c r="G157" s="395"/>
      <c r="H157" s="631" t="s">
        <v>4924</v>
      </c>
      <c r="I157" s="402">
        <v>45800</v>
      </c>
      <c r="J157" s="487"/>
    </row>
    <row r="158" spans="1:10" s="399" customFormat="1" ht="18" customHeight="1">
      <c r="A158" s="394">
        <v>153</v>
      </c>
      <c r="B158" s="395" t="s">
        <v>5045</v>
      </c>
      <c r="C158" s="394" t="s">
        <v>5115</v>
      </c>
      <c r="D158" s="422" t="s">
        <v>5121</v>
      </c>
      <c r="E158" s="394" t="s">
        <v>116</v>
      </c>
      <c r="F158" s="424" t="s">
        <v>5122</v>
      </c>
      <c r="G158" s="395"/>
      <c r="H158" s="631" t="s">
        <v>4924</v>
      </c>
      <c r="I158" s="402">
        <v>24000</v>
      </c>
      <c r="J158" s="490"/>
    </row>
    <row r="159" spans="1:10" s="399" customFormat="1" ht="18" customHeight="1">
      <c r="A159" s="394">
        <v>154</v>
      </c>
      <c r="B159" s="395" t="s">
        <v>5045</v>
      </c>
      <c r="C159" s="395" t="s">
        <v>5113</v>
      </c>
      <c r="D159" s="459" t="s">
        <v>5123</v>
      </c>
      <c r="E159" s="395" t="s">
        <v>299</v>
      </c>
      <c r="F159" s="488"/>
      <c r="G159" s="395"/>
      <c r="H159" s="567" t="s">
        <v>5114</v>
      </c>
      <c r="I159" s="403">
        <v>1707</v>
      </c>
      <c r="J159" s="491"/>
    </row>
    <row r="160" spans="1:10" s="399" customFormat="1" ht="18" customHeight="1">
      <c r="A160" s="394">
        <v>155</v>
      </c>
      <c r="B160" s="395" t="s">
        <v>5045</v>
      </c>
      <c r="C160" s="395" t="s">
        <v>5113</v>
      </c>
      <c r="D160" s="459" t="s">
        <v>5123</v>
      </c>
      <c r="E160" s="395" t="s">
        <v>275</v>
      </c>
      <c r="F160" s="488"/>
      <c r="G160" s="395"/>
      <c r="H160" s="567" t="s">
        <v>5114</v>
      </c>
      <c r="I160" s="403">
        <v>3413</v>
      </c>
      <c r="J160" s="491"/>
    </row>
    <row r="161" spans="1:10" s="399" customFormat="1" ht="18" customHeight="1">
      <c r="A161" s="394">
        <v>156</v>
      </c>
      <c r="B161" s="395" t="s">
        <v>5045</v>
      </c>
      <c r="C161" s="395" t="s">
        <v>5113</v>
      </c>
      <c r="D161" s="459" t="s">
        <v>5123</v>
      </c>
      <c r="E161" s="395" t="s">
        <v>301</v>
      </c>
      <c r="F161" s="488"/>
      <c r="G161" s="395"/>
      <c r="H161" s="567" t="s">
        <v>5114</v>
      </c>
      <c r="I161" s="403">
        <v>5085</v>
      </c>
      <c r="J161" s="491"/>
    </row>
    <row r="162" spans="1:10" s="399" customFormat="1" ht="18" customHeight="1">
      <c r="A162" s="394">
        <v>157</v>
      </c>
      <c r="B162" s="395" t="s">
        <v>5045</v>
      </c>
      <c r="C162" s="395" t="s">
        <v>5113</v>
      </c>
      <c r="D162" s="459" t="s">
        <v>5123</v>
      </c>
      <c r="E162" s="395" t="s">
        <v>116</v>
      </c>
      <c r="F162" s="488"/>
      <c r="G162" s="395"/>
      <c r="H162" s="567" t="s">
        <v>5114</v>
      </c>
      <c r="I162" s="403">
        <v>19880</v>
      </c>
      <c r="J162" s="491"/>
    </row>
    <row r="163" spans="1:10" s="399" customFormat="1" ht="18" customHeight="1">
      <c r="A163" s="394">
        <v>158</v>
      </c>
      <c r="B163" s="395" t="s">
        <v>5045</v>
      </c>
      <c r="C163" s="395" t="s">
        <v>5113</v>
      </c>
      <c r="D163" s="459" t="s">
        <v>5123</v>
      </c>
      <c r="E163" s="395" t="s">
        <v>418</v>
      </c>
      <c r="F163" s="488"/>
      <c r="G163" s="395"/>
      <c r="H163" s="567" t="s">
        <v>5114</v>
      </c>
      <c r="I163" s="403">
        <v>16360</v>
      </c>
      <c r="J163" s="491"/>
    </row>
    <row r="164" spans="1:10" s="399" customFormat="1" ht="18" customHeight="1">
      <c r="A164" s="394">
        <v>159</v>
      </c>
      <c r="B164" s="395" t="s">
        <v>5045</v>
      </c>
      <c r="C164" s="395" t="s">
        <v>5115</v>
      </c>
      <c r="D164" s="422" t="s">
        <v>5063</v>
      </c>
      <c r="E164" s="395" t="s">
        <v>5057</v>
      </c>
      <c r="F164" s="488" t="s">
        <v>5124</v>
      </c>
      <c r="G164" s="395" t="s">
        <v>4962</v>
      </c>
      <c r="H164" s="632" t="s">
        <v>5055</v>
      </c>
      <c r="I164" s="431">
        <v>6050</v>
      </c>
      <c r="J164" s="487"/>
    </row>
    <row r="165" spans="1:10" s="399" customFormat="1" ht="18" customHeight="1">
      <c r="A165" s="394">
        <v>160</v>
      </c>
      <c r="B165" s="395" t="s">
        <v>5045</v>
      </c>
      <c r="C165" s="395" t="s">
        <v>5115</v>
      </c>
      <c r="D165" s="422" t="s">
        <v>5063</v>
      </c>
      <c r="E165" s="395" t="s">
        <v>5029</v>
      </c>
      <c r="F165" s="488" t="s">
        <v>5124</v>
      </c>
      <c r="G165" s="395" t="s">
        <v>4962</v>
      </c>
      <c r="H165" s="632" t="s">
        <v>5055</v>
      </c>
      <c r="I165" s="431">
        <v>8690</v>
      </c>
      <c r="J165" s="487"/>
    </row>
    <row r="166" spans="1:10" s="399" customFormat="1" ht="18" customHeight="1">
      <c r="A166" s="394">
        <v>161</v>
      </c>
      <c r="B166" s="395" t="s">
        <v>5045</v>
      </c>
      <c r="C166" s="395" t="s">
        <v>5115</v>
      </c>
      <c r="D166" s="422" t="s">
        <v>5063</v>
      </c>
      <c r="E166" s="395" t="s">
        <v>4920</v>
      </c>
      <c r="F166" s="488" t="s">
        <v>5124</v>
      </c>
      <c r="G166" s="395" t="s">
        <v>4962</v>
      </c>
      <c r="H166" s="632" t="s">
        <v>5055</v>
      </c>
      <c r="I166" s="430">
        <v>13860</v>
      </c>
      <c r="J166" s="487"/>
    </row>
    <row r="167" spans="1:10" s="399" customFormat="1" ht="18" customHeight="1">
      <c r="A167" s="394">
        <v>162</v>
      </c>
      <c r="B167" s="395" t="s">
        <v>885</v>
      </c>
      <c r="C167" s="427" t="s">
        <v>5113</v>
      </c>
      <c r="D167" s="618" t="s">
        <v>5125</v>
      </c>
      <c r="E167" s="395" t="s">
        <v>660</v>
      </c>
      <c r="F167" s="495" t="s">
        <v>5126</v>
      </c>
      <c r="G167" s="395" t="s">
        <v>4962</v>
      </c>
      <c r="H167" s="567" t="s">
        <v>4935</v>
      </c>
      <c r="I167" s="426">
        <v>17260</v>
      </c>
      <c r="J167" s="501"/>
    </row>
    <row r="168" spans="1:10" s="399" customFormat="1" ht="18" customHeight="1">
      <c r="A168" s="394">
        <v>163</v>
      </c>
      <c r="B168" s="395" t="s">
        <v>885</v>
      </c>
      <c r="C168" s="427" t="s">
        <v>5113</v>
      </c>
      <c r="D168" s="618" t="s">
        <v>5125</v>
      </c>
      <c r="E168" s="395" t="s">
        <v>116</v>
      </c>
      <c r="F168" s="495" t="s">
        <v>5126</v>
      </c>
      <c r="G168" s="395" t="s">
        <v>4962</v>
      </c>
      <c r="H168" s="567" t="s">
        <v>4935</v>
      </c>
      <c r="I168" s="426">
        <v>8630</v>
      </c>
      <c r="J168" s="501"/>
    </row>
    <row r="169" spans="1:10" s="399" customFormat="1" ht="18" customHeight="1">
      <c r="A169" s="394">
        <v>164</v>
      </c>
      <c r="B169" s="395" t="s">
        <v>885</v>
      </c>
      <c r="C169" s="423" t="s">
        <v>5115</v>
      </c>
      <c r="D169" s="422" t="s">
        <v>5127</v>
      </c>
      <c r="E169" s="373" t="s">
        <v>5027</v>
      </c>
      <c r="F169" s="374" t="s">
        <v>5115</v>
      </c>
      <c r="G169" s="373"/>
      <c r="H169" s="510" t="s">
        <v>5128</v>
      </c>
      <c r="I169" s="428">
        <v>51000</v>
      </c>
      <c r="J169" s="511"/>
    </row>
    <row r="170" spans="1:10" s="399" customFormat="1" ht="18" customHeight="1">
      <c r="A170" s="394">
        <v>165</v>
      </c>
      <c r="B170" s="395" t="s">
        <v>5045</v>
      </c>
      <c r="C170" s="395" t="s">
        <v>517</v>
      </c>
      <c r="D170" s="422" t="s">
        <v>5129</v>
      </c>
      <c r="E170" s="395" t="s">
        <v>418</v>
      </c>
      <c r="F170" s="424" t="s">
        <v>5130</v>
      </c>
      <c r="G170" s="395"/>
      <c r="H170" s="629" t="s">
        <v>4916</v>
      </c>
      <c r="I170" s="402">
        <v>29900</v>
      </c>
      <c r="J170" s="490"/>
    </row>
    <row r="171" spans="1:10" s="399" customFormat="1" ht="18" customHeight="1">
      <c r="A171" s="394">
        <v>166</v>
      </c>
      <c r="B171" s="395" t="s">
        <v>5045</v>
      </c>
      <c r="C171" s="395" t="s">
        <v>517</v>
      </c>
      <c r="D171" s="459" t="s">
        <v>5131</v>
      </c>
      <c r="E171" s="395" t="s">
        <v>418</v>
      </c>
      <c r="F171" s="488" t="s">
        <v>5132</v>
      </c>
      <c r="G171" s="395"/>
      <c r="H171" s="629" t="s">
        <v>4916</v>
      </c>
      <c r="I171" s="397">
        <v>29900</v>
      </c>
      <c r="J171" s="490"/>
    </row>
    <row r="172" spans="1:10" s="399" customFormat="1" ht="18" customHeight="1">
      <c r="A172" s="394">
        <v>167</v>
      </c>
      <c r="B172" s="395" t="s">
        <v>5045</v>
      </c>
      <c r="C172" s="395" t="s">
        <v>517</v>
      </c>
      <c r="D172" s="459" t="s">
        <v>5133</v>
      </c>
      <c r="E172" s="395" t="s">
        <v>418</v>
      </c>
      <c r="F172" s="488" t="s">
        <v>5134</v>
      </c>
      <c r="G172" s="395"/>
      <c r="H172" s="629" t="s">
        <v>4916</v>
      </c>
      <c r="I172" s="397">
        <v>27000</v>
      </c>
      <c r="J172" s="490"/>
    </row>
    <row r="173" spans="1:10" s="399" customFormat="1" ht="18" customHeight="1">
      <c r="A173" s="394">
        <v>168</v>
      </c>
      <c r="B173" s="395" t="s">
        <v>885</v>
      </c>
      <c r="C173" s="395" t="s">
        <v>5135</v>
      </c>
      <c r="D173" s="459" t="s">
        <v>5136</v>
      </c>
      <c r="E173" s="395" t="s">
        <v>660</v>
      </c>
      <c r="F173" s="488" t="s">
        <v>5137</v>
      </c>
      <c r="G173" s="395" t="s">
        <v>4962</v>
      </c>
      <c r="H173" s="567" t="s">
        <v>4932</v>
      </c>
      <c r="I173" s="403">
        <v>25000</v>
      </c>
      <c r="J173" s="491"/>
    </row>
    <row r="174" spans="1:10" s="399" customFormat="1" ht="18" customHeight="1">
      <c r="A174" s="394">
        <v>169</v>
      </c>
      <c r="B174" s="395" t="s">
        <v>885</v>
      </c>
      <c r="C174" s="395" t="s">
        <v>5135</v>
      </c>
      <c r="D174" s="459" t="s">
        <v>5136</v>
      </c>
      <c r="E174" s="395" t="s">
        <v>660</v>
      </c>
      <c r="F174" s="488" t="s">
        <v>5138</v>
      </c>
      <c r="G174" s="395" t="s">
        <v>4962</v>
      </c>
      <c r="H174" s="567" t="s">
        <v>4932</v>
      </c>
      <c r="I174" s="403">
        <v>22000</v>
      </c>
      <c r="J174" s="491"/>
    </row>
    <row r="175" spans="1:10" s="399" customFormat="1" ht="18" customHeight="1">
      <c r="A175" s="394">
        <v>170</v>
      </c>
      <c r="B175" s="395" t="s">
        <v>885</v>
      </c>
      <c r="C175" s="395" t="s">
        <v>5135</v>
      </c>
      <c r="D175" s="459" t="s">
        <v>5136</v>
      </c>
      <c r="E175" s="395" t="s">
        <v>5139</v>
      </c>
      <c r="F175" s="488" t="s">
        <v>5140</v>
      </c>
      <c r="G175" s="395" t="s">
        <v>4962</v>
      </c>
      <c r="H175" s="567" t="s">
        <v>4932</v>
      </c>
      <c r="I175" s="403">
        <v>48000</v>
      </c>
      <c r="J175" s="491"/>
    </row>
    <row r="176" spans="1:10" s="399" customFormat="1" ht="18" customHeight="1">
      <c r="A176" s="394">
        <v>171</v>
      </c>
      <c r="B176" s="395" t="s">
        <v>885</v>
      </c>
      <c r="C176" s="395" t="s">
        <v>5135</v>
      </c>
      <c r="D176" s="459" t="s">
        <v>5136</v>
      </c>
      <c r="E176" s="395" t="s">
        <v>116</v>
      </c>
      <c r="F176" s="488" t="s">
        <v>5137</v>
      </c>
      <c r="G176" s="395" t="s">
        <v>4962</v>
      </c>
      <c r="H176" s="567" t="s">
        <v>4932</v>
      </c>
      <c r="I176" s="403">
        <v>13000</v>
      </c>
      <c r="J176" s="491"/>
    </row>
    <row r="177" spans="1:10" s="399" customFormat="1" ht="18" customHeight="1">
      <c r="A177" s="394">
        <v>172</v>
      </c>
      <c r="B177" s="395" t="s">
        <v>885</v>
      </c>
      <c r="C177" s="395" t="s">
        <v>5135</v>
      </c>
      <c r="D177" s="459" t="s">
        <v>5136</v>
      </c>
      <c r="E177" s="395" t="s">
        <v>288</v>
      </c>
      <c r="F177" s="488" t="s">
        <v>5140</v>
      </c>
      <c r="G177" s="395" t="s">
        <v>4962</v>
      </c>
      <c r="H177" s="567" t="s">
        <v>4932</v>
      </c>
      <c r="I177" s="403">
        <v>24000</v>
      </c>
      <c r="J177" s="491"/>
    </row>
    <row r="178" spans="1:10" s="399" customFormat="1" ht="18" customHeight="1">
      <c r="A178" s="394">
        <v>173</v>
      </c>
      <c r="B178" s="395" t="s">
        <v>885</v>
      </c>
      <c r="C178" s="395" t="s">
        <v>5135</v>
      </c>
      <c r="D178" s="459" t="s">
        <v>5141</v>
      </c>
      <c r="E178" s="395" t="s">
        <v>1135</v>
      </c>
      <c r="F178" s="488" t="s">
        <v>5142</v>
      </c>
      <c r="G178" s="395" t="s">
        <v>4962</v>
      </c>
      <c r="H178" s="567" t="s">
        <v>4935</v>
      </c>
      <c r="I178" s="500">
        <v>16810</v>
      </c>
      <c r="J178" s="501"/>
    </row>
    <row r="179" spans="1:10" s="399" customFormat="1" ht="18" customHeight="1">
      <c r="A179" s="394">
        <v>174</v>
      </c>
      <c r="B179" s="395" t="s">
        <v>885</v>
      </c>
      <c r="C179" s="395" t="s">
        <v>5135</v>
      </c>
      <c r="D179" s="459" t="s">
        <v>5141</v>
      </c>
      <c r="E179" s="395" t="s">
        <v>288</v>
      </c>
      <c r="F179" s="488" t="s">
        <v>5142</v>
      </c>
      <c r="G179" s="395" t="s">
        <v>4962</v>
      </c>
      <c r="H179" s="567" t="s">
        <v>4935</v>
      </c>
      <c r="I179" s="505">
        <v>8400</v>
      </c>
      <c r="J179" s="501"/>
    </row>
    <row r="180" spans="1:10" s="399" customFormat="1" ht="18" customHeight="1">
      <c r="A180" s="394">
        <v>175</v>
      </c>
      <c r="B180" s="395" t="s">
        <v>5045</v>
      </c>
      <c r="C180" s="394" t="s">
        <v>5143</v>
      </c>
      <c r="D180" s="422" t="s">
        <v>5144</v>
      </c>
      <c r="E180" s="394" t="s">
        <v>418</v>
      </c>
      <c r="F180" s="424" t="s">
        <v>5145</v>
      </c>
      <c r="G180" s="394" t="s">
        <v>5048</v>
      </c>
      <c r="H180" s="567" t="s">
        <v>4949</v>
      </c>
      <c r="I180" s="402">
        <v>13000</v>
      </c>
      <c r="J180" s="490"/>
    </row>
    <row r="181" spans="1:10" s="399" customFormat="1" ht="18" customHeight="1">
      <c r="A181" s="394">
        <v>176</v>
      </c>
      <c r="B181" s="395" t="s">
        <v>5045</v>
      </c>
      <c r="C181" s="394" t="s">
        <v>5143</v>
      </c>
      <c r="D181" s="422" t="s">
        <v>5144</v>
      </c>
      <c r="E181" s="394" t="s">
        <v>418</v>
      </c>
      <c r="F181" s="424" t="s">
        <v>5146</v>
      </c>
      <c r="G181" s="394" t="s">
        <v>5048</v>
      </c>
      <c r="H181" s="567" t="s">
        <v>4949</v>
      </c>
      <c r="I181" s="402">
        <v>24000</v>
      </c>
      <c r="J181" s="490"/>
    </row>
    <row r="182" spans="1:10" s="399" customFormat="1" ht="18" customHeight="1">
      <c r="A182" s="394">
        <v>177</v>
      </c>
      <c r="B182" s="395" t="s">
        <v>5045</v>
      </c>
      <c r="C182" s="394" t="s">
        <v>5143</v>
      </c>
      <c r="D182" s="422" t="s">
        <v>5147</v>
      </c>
      <c r="E182" s="394" t="s">
        <v>418</v>
      </c>
      <c r="F182" s="424" t="s">
        <v>5148</v>
      </c>
      <c r="G182" s="394" t="s">
        <v>5048</v>
      </c>
      <c r="H182" s="567" t="s">
        <v>4949</v>
      </c>
      <c r="I182" s="402">
        <v>16000</v>
      </c>
      <c r="J182" s="490"/>
    </row>
    <row r="183" spans="1:10" s="399" customFormat="1" ht="18" customHeight="1">
      <c r="A183" s="394">
        <v>178</v>
      </c>
      <c r="B183" s="395" t="s">
        <v>5045</v>
      </c>
      <c r="C183" s="394" t="s">
        <v>5143</v>
      </c>
      <c r="D183" s="422" t="s">
        <v>5147</v>
      </c>
      <c r="E183" s="394" t="s">
        <v>418</v>
      </c>
      <c r="F183" s="424" t="s">
        <v>5149</v>
      </c>
      <c r="G183" s="394" t="s">
        <v>5048</v>
      </c>
      <c r="H183" s="567" t="s">
        <v>4949</v>
      </c>
      <c r="I183" s="402">
        <v>29000</v>
      </c>
      <c r="J183" s="490"/>
    </row>
    <row r="184" spans="1:10" s="399" customFormat="1" ht="18" customHeight="1">
      <c r="A184" s="394">
        <v>179</v>
      </c>
      <c r="B184" s="395" t="s">
        <v>5045</v>
      </c>
      <c r="C184" s="394" t="s">
        <v>5143</v>
      </c>
      <c r="D184" s="422" t="s">
        <v>5150</v>
      </c>
      <c r="E184" s="394" t="s">
        <v>418</v>
      </c>
      <c r="F184" s="424" t="s">
        <v>5145</v>
      </c>
      <c r="G184" s="394"/>
      <c r="H184" s="567" t="s">
        <v>4949</v>
      </c>
      <c r="I184" s="402">
        <v>5800</v>
      </c>
      <c r="J184" s="490"/>
    </row>
    <row r="185" spans="1:10" s="399" customFormat="1" ht="18" customHeight="1">
      <c r="A185" s="394">
        <v>180</v>
      </c>
      <c r="B185" s="395" t="s">
        <v>5045</v>
      </c>
      <c r="C185" s="394" t="s">
        <v>5143</v>
      </c>
      <c r="D185" s="422" t="s">
        <v>5150</v>
      </c>
      <c r="E185" s="394" t="s">
        <v>418</v>
      </c>
      <c r="F185" s="424" t="s">
        <v>5146</v>
      </c>
      <c r="G185" s="394"/>
      <c r="H185" s="567" t="s">
        <v>4949</v>
      </c>
      <c r="I185" s="402">
        <v>9500</v>
      </c>
      <c r="J185" s="490"/>
    </row>
    <row r="186" spans="1:10" s="399" customFormat="1" ht="18" customHeight="1">
      <c r="A186" s="394">
        <v>181</v>
      </c>
      <c r="B186" s="395" t="s">
        <v>5045</v>
      </c>
      <c r="C186" s="394" t="s">
        <v>5143</v>
      </c>
      <c r="D186" s="422" t="s">
        <v>5151</v>
      </c>
      <c r="E186" s="394" t="s">
        <v>418</v>
      </c>
      <c r="F186" s="424" t="s">
        <v>5148</v>
      </c>
      <c r="G186" s="394"/>
      <c r="H186" s="567" t="s">
        <v>4949</v>
      </c>
      <c r="I186" s="402">
        <v>6800</v>
      </c>
      <c r="J186" s="490"/>
    </row>
    <row r="187" spans="1:10" s="399" customFormat="1" ht="18" customHeight="1">
      <c r="A187" s="394">
        <v>182</v>
      </c>
      <c r="B187" s="395" t="s">
        <v>5045</v>
      </c>
      <c r="C187" s="394" t="s">
        <v>5143</v>
      </c>
      <c r="D187" s="422" t="s">
        <v>5151</v>
      </c>
      <c r="E187" s="394" t="s">
        <v>418</v>
      </c>
      <c r="F187" s="424" t="s">
        <v>5149</v>
      </c>
      <c r="G187" s="394"/>
      <c r="H187" s="567" t="s">
        <v>4949</v>
      </c>
      <c r="I187" s="402">
        <v>12500</v>
      </c>
      <c r="J187" s="490"/>
    </row>
    <row r="188" spans="1:10" s="399" customFormat="1" ht="18" customHeight="1">
      <c r="A188" s="394">
        <v>183</v>
      </c>
      <c r="B188" s="395" t="s">
        <v>5045</v>
      </c>
      <c r="C188" s="395" t="s">
        <v>5152</v>
      </c>
      <c r="D188" s="459" t="s">
        <v>5153</v>
      </c>
      <c r="E188" s="398" t="s">
        <v>418</v>
      </c>
      <c r="F188" s="488" t="s">
        <v>5154</v>
      </c>
      <c r="G188" s="395"/>
      <c r="H188" s="567" t="s">
        <v>4941</v>
      </c>
      <c r="I188" s="397">
        <v>22990</v>
      </c>
      <c r="J188" s="487"/>
    </row>
    <row r="189" spans="1:10" s="399" customFormat="1" ht="18" customHeight="1">
      <c r="A189" s="394">
        <v>184</v>
      </c>
      <c r="B189" s="395" t="s">
        <v>885</v>
      </c>
      <c r="C189" s="395" t="s">
        <v>536</v>
      </c>
      <c r="D189" s="459" t="s">
        <v>701</v>
      </c>
      <c r="E189" s="398" t="s">
        <v>116</v>
      </c>
      <c r="F189" s="488" t="s">
        <v>5155</v>
      </c>
      <c r="G189" s="395"/>
      <c r="H189" s="567" t="s">
        <v>5156</v>
      </c>
      <c r="I189" s="397">
        <v>16100</v>
      </c>
      <c r="J189" s="490"/>
    </row>
    <row r="190" spans="1:10" s="399" customFormat="1" ht="18" customHeight="1">
      <c r="A190" s="394">
        <v>185</v>
      </c>
      <c r="B190" s="395" t="s">
        <v>5045</v>
      </c>
      <c r="C190" s="395" t="s">
        <v>536</v>
      </c>
      <c r="D190" s="459" t="s">
        <v>701</v>
      </c>
      <c r="E190" s="395" t="s">
        <v>418</v>
      </c>
      <c r="F190" s="488" t="s">
        <v>5157</v>
      </c>
      <c r="G190" s="395"/>
      <c r="H190" s="631" t="s">
        <v>5082</v>
      </c>
      <c r="I190" s="402">
        <v>14500</v>
      </c>
      <c r="J190" s="508"/>
    </row>
    <row r="191" spans="1:10" s="399" customFormat="1" ht="18" customHeight="1">
      <c r="A191" s="394">
        <v>186</v>
      </c>
      <c r="B191" s="395" t="s">
        <v>5045</v>
      </c>
      <c r="C191" s="395" t="s">
        <v>536</v>
      </c>
      <c r="D191" s="459" t="s">
        <v>701</v>
      </c>
      <c r="E191" s="395" t="s">
        <v>418</v>
      </c>
      <c r="F191" s="488" t="s">
        <v>5158</v>
      </c>
      <c r="G191" s="395"/>
      <c r="H191" s="631" t="s">
        <v>5082</v>
      </c>
      <c r="I191" s="402">
        <v>27000</v>
      </c>
      <c r="J191" s="508"/>
    </row>
    <row r="192" spans="1:10" s="399" customFormat="1" ht="18" customHeight="1">
      <c r="A192" s="394">
        <v>187</v>
      </c>
      <c r="B192" s="395" t="s">
        <v>5045</v>
      </c>
      <c r="C192" s="395" t="s">
        <v>536</v>
      </c>
      <c r="D192" s="539" t="s">
        <v>5159</v>
      </c>
      <c r="E192" s="396" t="s">
        <v>116</v>
      </c>
      <c r="F192" s="486" t="s">
        <v>5160</v>
      </c>
      <c r="G192" s="395"/>
      <c r="H192" s="629" t="s">
        <v>4916</v>
      </c>
      <c r="I192" s="397">
        <v>13600</v>
      </c>
      <c r="J192" s="487"/>
    </row>
    <row r="193" spans="1:10" s="399" customFormat="1" ht="18" customHeight="1">
      <c r="A193" s="394">
        <v>188</v>
      </c>
      <c r="B193" s="395" t="s">
        <v>5045</v>
      </c>
      <c r="C193" s="395" t="s">
        <v>536</v>
      </c>
      <c r="D193" s="459" t="s">
        <v>5159</v>
      </c>
      <c r="E193" s="395" t="s">
        <v>418</v>
      </c>
      <c r="F193" s="488" t="s">
        <v>5161</v>
      </c>
      <c r="G193" s="395"/>
      <c r="H193" s="629" t="s">
        <v>4916</v>
      </c>
      <c r="I193" s="402">
        <v>25800</v>
      </c>
      <c r="J193" s="490"/>
    </row>
    <row r="194" spans="1:10" s="399" customFormat="1" ht="18" customHeight="1">
      <c r="A194" s="394">
        <v>189</v>
      </c>
      <c r="B194" s="395" t="s">
        <v>885</v>
      </c>
      <c r="C194" s="396" t="s">
        <v>536</v>
      </c>
      <c r="D194" s="581" t="s">
        <v>5162</v>
      </c>
      <c r="E194" s="396" t="s">
        <v>116</v>
      </c>
      <c r="F194" s="486" t="s">
        <v>5163</v>
      </c>
      <c r="G194" s="396"/>
      <c r="H194" s="630" t="s">
        <v>4935</v>
      </c>
      <c r="I194" s="505">
        <v>25270</v>
      </c>
      <c r="J194" s="492"/>
    </row>
    <row r="195" spans="1:10" s="399" customFormat="1" ht="18" customHeight="1">
      <c r="A195" s="394">
        <v>190</v>
      </c>
      <c r="B195" s="395" t="s">
        <v>5045</v>
      </c>
      <c r="C195" s="395" t="s">
        <v>5152</v>
      </c>
      <c r="D195" s="459" t="s">
        <v>5164</v>
      </c>
      <c r="E195" s="398" t="s">
        <v>418</v>
      </c>
      <c r="F195" s="488" t="s">
        <v>5165</v>
      </c>
      <c r="G195" s="395"/>
      <c r="H195" s="567" t="s">
        <v>4921</v>
      </c>
      <c r="I195" s="401">
        <v>42200</v>
      </c>
      <c r="J195" s="487"/>
    </row>
    <row r="196" spans="1:10" s="399" customFormat="1" ht="18" customHeight="1">
      <c r="A196" s="394">
        <v>191</v>
      </c>
      <c r="B196" s="395" t="s">
        <v>5045</v>
      </c>
      <c r="C196" s="394" t="s">
        <v>5152</v>
      </c>
      <c r="D196" s="422" t="s">
        <v>5121</v>
      </c>
      <c r="E196" s="394" t="s">
        <v>116</v>
      </c>
      <c r="F196" s="424" t="s">
        <v>5166</v>
      </c>
      <c r="G196" s="395"/>
      <c r="H196" s="631" t="s">
        <v>4924</v>
      </c>
      <c r="I196" s="402">
        <v>14200</v>
      </c>
      <c r="J196" s="487"/>
    </row>
    <row r="197" spans="1:10" s="399" customFormat="1" ht="18" customHeight="1">
      <c r="A197" s="394">
        <v>192</v>
      </c>
      <c r="B197" s="395" t="s">
        <v>5045</v>
      </c>
      <c r="C197" s="394" t="s">
        <v>5152</v>
      </c>
      <c r="D197" s="422" t="s">
        <v>5167</v>
      </c>
      <c r="E197" s="394" t="s">
        <v>418</v>
      </c>
      <c r="F197" s="424" t="s">
        <v>5168</v>
      </c>
      <c r="G197" s="394"/>
      <c r="H197" s="631" t="s">
        <v>4927</v>
      </c>
      <c r="I197" s="402">
        <v>23900</v>
      </c>
      <c r="J197" s="490"/>
    </row>
    <row r="198" spans="1:10" s="399" customFormat="1" ht="18" customHeight="1">
      <c r="A198" s="394">
        <v>193</v>
      </c>
      <c r="B198" s="395" t="s">
        <v>5045</v>
      </c>
      <c r="C198" s="395" t="s">
        <v>5152</v>
      </c>
      <c r="D198" s="459" t="s">
        <v>5169</v>
      </c>
      <c r="E198" s="395" t="s">
        <v>5170</v>
      </c>
      <c r="F198" s="488" t="s">
        <v>5171</v>
      </c>
      <c r="G198" s="395"/>
      <c r="H198" s="630" t="s">
        <v>4921</v>
      </c>
      <c r="I198" s="401">
        <v>11250</v>
      </c>
      <c r="J198" s="487"/>
    </row>
    <row r="199" spans="1:10" s="399" customFormat="1" ht="18" customHeight="1">
      <c r="A199" s="394">
        <v>194</v>
      </c>
      <c r="B199" s="395" t="s">
        <v>5045</v>
      </c>
      <c r="C199" s="395" t="s">
        <v>5152</v>
      </c>
      <c r="D199" s="459" t="s">
        <v>5169</v>
      </c>
      <c r="E199" s="398" t="s">
        <v>4920</v>
      </c>
      <c r="F199" s="488" t="s">
        <v>5172</v>
      </c>
      <c r="G199" s="395"/>
      <c r="H199" s="567" t="s">
        <v>4921</v>
      </c>
      <c r="I199" s="401">
        <v>14500</v>
      </c>
      <c r="J199" s="487"/>
    </row>
    <row r="200" spans="1:10" s="399" customFormat="1" ht="18" customHeight="1">
      <c r="A200" s="394">
        <v>195</v>
      </c>
      <c r="B200" s="395" t="s">
        <v>5045</v>
      </c>
      <c r="C200" s="395" t="s">
        <v>5152</v>
      </c>
      <c r="D200" s="459" t="s">
        <v>5169</v>
      </c>
      <c r="E200" s="398" t="s">
        <v>418</v>
      </c>
      <c r="F200" s="488" t="s">
        <v>5171</v>
      </c>
      <c r="G200" s="395"/>
      <c r="H200" s="630" t="s">
        <v>4921</v>
      </c>
      <c r="I200" s="401">
        <v>34400</v>
      </c>
      <c r="J200" s="487"/>
    </row>
    <row r="201" spans="1:10" s="399" customFormat="1" ht="18" customHeight="1">
      <c r="A201" s="394">
        <v>196</v>
      </c>
      <c r="B201" s="395" t="s">
        <v>885</v>
      </c>
      <c r="C201" s="395" t="s">
        <v>536</v>
      </c>
      <c r="D201" s="459" t="s">
        <v>765</v>
      </c>
      <c r="E201" s="398" t="s">
        <v>418</v>
      </c>
      <c r="F201" s="488" t="s">
        <v>5173</v>
      </c>
      <c r="G201" s="395"/>
      <c r="H201" s="567" t="s">
        <v>5156</v>
      </c>
      <c r="I201" s="430">
        <v>10920</v>
      </c>
      <c r="J201" s="490"/>
    </row>
    <row r="202" spans="1:10" s="399" customFormat="1" ht="18" customHeight="1">
      <c r="A202" s="394">
        <v>197</v>
      </c>
      <c r="B202" s="395" t="s">
        <v>885</v>
      </c>
      <c r="C202" s="395" t="s">
        <v>5152</v>
      </c>
      <c r="D202" s="459" t="s">
        <v>4748</v>
      </c>
      <c r="E202" s="398" t="s">
        <v>418</v>
      </c>
      <c r="F202" s="488" t="s">
        <v>5173</v>
      </c>
      <c r="G202" s="395"/>
      <c r="H202" s="567" t="s">
        <v>5156</v>
      </c>
      <c r="I202" s="402">
        <v>31600</v>
      </c>
      <c r="J202" s="508"/>
    </row>
    <row r="203" spans="1:10" s="399" customFormat="1" ht="18" customHeight="1">
      <c r="A203" s="394">
        <v>198</v>
      </c>
      <c r="B203" s="395" t="s">
        <v>5045</v>
      </c>
      <c r="C203" s="395" t="s">
        <v>536</v>
      </c>
      <c r="D203" s="459"/>
      <c r="E203" s="395" t="s">
        <v>418</v>
      </c>
      <c r="F203" s="488" t="s">
        <v>5174</v>
      </c>
      <c r="G203" s="395" t="s">
        <v>5048</v>
      </c>
      <c r="H203" s="629" t="s">
        <v>4916</v>
      </c>
      <c r="I203" s="397">
        <v>20800</v>
      </c>
      <c r="J203" s="490"/>
    </row>
    <row r="204" spans="1:10" s="399" customFormat="1" ht="18" customHeight="1">
      <c r="A204" s="394">
        <v>199</v>
      </c>
      <c r="B204" s="395" t="s">
        <v>5045</v>
      </c>
      <c r="C204" s="395" t="s">
        <v>536</v>
      </c>
      <c r="D204" s="459"/>
      <c r="E204" s="395" t="s">
        <v>418</v>
      </c>
      <c r="F204" s="488" t="s">
        <v>5175</v>
      </c>
      <c r="G204" s="395" t="s">
        <v>5048</v>
      </c>
      <c r="H204" s="629" t="s">
        <v>4916</v>
      </c>
      <c r="I204" s="397">
        <v>6400</v>
      </c>
      <c r="J204" s="490"/>
    </row>
    <row r="205" spans="1:10" s="399" customFormat="1" ht="18" customHeight="1">
      <c r="A205" s="394">
        <v>200</v>
      </c>
      <c r="B205" s="395" t="s">
        <v>5045</v>
      </c>
      <c r="C205" s="423" t="s">
        <v>5152</v>
      </c>
      <c r="D205" s="422" t="s">
        <v>5176</v>
      </c>
      <c r="E205" s="373" t="s">
        <v>5027</v>
      </c>
      <c r="F205" s="374" t="s">
        <v>5171</v>
      </c>
      <c r="G205" s="373"/>
      <c r="H205" s="510" t="s">
        <v>5128</v>
      </c>
      <c r="I205" s="428">
        <v>38000</v>
      </c>
      <c r="J205" s="511"/>
    </row>
    <row r="206" spans="1:10" s="399" customFormat="1" ht="18" customHeight="1">
      <c r="A206" s="394">
        <v>201</v>
      </c>
      <c r="B206" s="395" t="s">
        <v>5045</v>
      </c>
      <c r="C206" s="395" t="s">
        <v>537</v>
      </c>
      <c r="D206" s="459" t="s">
        <v>5177</v>
      </c>
      <c r="E206" s="395" t="s">
        <v>418</v>
      </c>
      <c r="F206" s="488" t="s">
        <v>5178</v>
      </c>
      <c r="G206" s="395"/>
      <c r="H206" s="629" t="s">
        <v>4916</v>
      </c>
      <c r="I206" s="397">
        <v>30700</v>
      </c>
      <c r="J206" s="490"/>
    </row>
    <row r="207" spans="1:10" s="399" customFormat="1" ht="18" customHeight="1">
      <c r="A207" s="394">
        <v>202</v>
      </c>
      <c r="B207" s="395" t="s">
        <v>5045</v>
      </c>
      <c r="C207" s="398" t="s">
        <v>5179</v>
      </c>
      <c r="D207" s="459" t="s">
        <v>5180</v>
      </c>
      <c r="E207" s="398" t="s">
        <v>418</v>
      </c>
      <c r="F207" s="485" t="s">
        <v>5181</v>
      </c>
      <c r="G207" s="398"/>
      <c r="H207" s="631" t="s">
        <v>4941</v>
      </c>
      <c r="I207" s="397">
        <v>19300</v>
      </c>
      <c r="J207" s="507"/>
    </row>
    <row r="208" spans="1:10" s="399" customFormat="1" ht="18" customHeight="1">
      <c r="A208" s="394">
        <v>203</v>
      </c>
      <c r="B208" s="395" t="s">
        <v>5045</v>
      </c>
      <c r="C208" s="398" t="s">
        <v>5179</v>
      </c>
      <c r="D208" s="459" t="s">
        <v>5180</v>
      </c>
      <c r="E208" s="398" t="s">
        <v>418</v>
      </c>
      <c r="F208" s="485" t="s">
        <v>5182</v>
      </c>
      <c r="G208" s="398"/>
      <c r="H208" s="631" t="s">
        <v>4941</v>
      </c>
      <c r="I208" s="397">
        <v>23800</v>
      </c>
      <c r="J208" s="507"/>
    </row>
    <row r="209" spans="1:10" s="399" customFormat="1" ht="18" customHeight="1">
      <c r="A209" s="394">
        <v>204</v>
      </c>
      <c r="B209" s="395" t="s">
        <v>5045</v>
      </c>
      <c r="C209" s="398" t="s">
        <v>5179</v>
      </c>
      <c r="D209" s="459" t="s">
        <v>5180</v>
      </c>
      <c r="E209" s="398" t="s">
        <v>418</v>
      </c>
      <c r="F209" s="485" t="s">
        <v>5183</v>
      </c>
      <c r="G209" s="398"/>
      <c r="H209" s="631" t="s">
        <v>4941</v>
      </c>
      <c r="I209" s="397">
        <v>20900</v>
      </c>
      <c r="J209" s="507"/>
    </row>
    <row r="210" spans="1:10" s="399" customFormat="1" ht="18" customHeight="1">
      <c r="A210" s="394">
        <v>205</v>
      </c>
      <c r="B210" s="395" t="s">
        <v>5045</v>
      </c>
      <c r="C210" s="395" t="s">
        <v>537</v>
      </c>
      <c r="D210" s="459" t="s">
        <v>701</v>
      </c>
      <c r="E210" s="395" t="s">
        <v>418</v>
      </c>
      <c r="F210" s="488" t="s">
        <v>5184</v>
      </c>
      <c r="G210" s="395"/>
      <c r="H210" s="631" t="s">
        <v>5082</v>
      </c>
      <c r="I210" s="402">
        <v>20400</v>
      </c>
      <c r="J210" s="508"/>
    </row>
    <row r="211" spans="1:10" s="399" customFormat="1" ht="18" customHeight="1">
      <c r="A211" s="394">
        <v>206</v>
      </c>
      <c r="B211" s="395" t="s">
        <v>5045</v>
      </c>
      <c r="C211" s="395" t="s">
        <v>537</v>
      </c>
      <c r="D211" s="459" t="s">
        <v>701</v>
      </c>
      <c r="E211" s="395" t="s">
        <v>418</v>
      </c>
      <c r="F211" s="488" t="s">
        <v>5185</v>
      </c>
      <c r="G211" s="395"/>
      <c r="H211" s="631" t="s">
        <v>5082</v>
      </c>
      <c r="I211" s="402">
        <v>19900</v>
      </c>
      <c r="J211" s="508"/>
    </row>
    <row r="212" spans="1:10" s="399" customFormat="1" ht="18" customHeight="1">
      <c r="A212" s="394">
        <v>207</v>
      </c>
      <c r="B212" s="395" t="s">
        <v>885</v>
      </c>
      <c r="C212" s="395" t="s">
        <v>537</v>
      </c>
      <c r="D212" s="459" t="s">
        <v>5186</v>
      </c>
      <c r="E212" s="398" t="s">
        <v>116</v>
      </c>
      <c r="F212" s="512" t="s">
        <v>5187</v>
      </c>
      <c r="G212" s="395"/>
      <c r="H212" s="567" t="s">
        <v>5156</v>
      </c>
      <c r="I212" s="397">
        <v>12400</v>
      </c>
      <c r="J212" s="490"/>
    </row>
    <row r="213" spans="1:10" s="399" customFormat="1" ht="18" customHeight="1">
      <c r="A213" s="394">
        <v>208</v>
      </c>
      <c r="B213" s="395" t="s">
        <v>885</v>
      </c>
      <c r="C213" s="395" t="s">
        <v>537</v>
      </c>
      <c r="D213" s="459" t="s">
        <v>5186</v>
      </c>
      <c r="E213" s="398" t="s">
        <v>116</v>
      </c>
      <c r="F213" s="512" t="s">
        <v>5188</v>
      </c>
      <c r="G213" s="395"/>
      <c r="H213" s="631" t="s">
        <v>5156</v>
      </c>
      <c r="I213" s="397">
        <v>12400</v>
      </c>
      <c r="J213" s="490"/>
    </row>
    <row r="214" spans="1:10" s="399" customFormat="1" ht="18" customHeight="1">
      <c r="A214" s="394">
        <v>209</v>
      </c>
      <c r="B214" s="395" t="s">
        <v>885</v>
      </c>
      <c r="C214" s="395" t="s">
        <v>537</v>
      </c>
      <c r="D214" s="459" t="s">
        <v>5186</v>
      </c>
      <c r="E214" s="395" t="s">
        <v>418</v>
      </c>
      <c r="F214" s="512" t="s">
        <v>5189</v>
      </c>
      <c r="G214" s="395"/>
      <c r="H214" s="631" t="s">
        <v>5156</v>
      </c>
      <c r="I214" s="397">
        <v>21200</v>
      </c>
      <c r="J214" s="490"/>
    </row>
    <row r="215" spans="1:10" s="399" customFormat="1" ht="18" customHeight="1">
      <c r="A215" s="394">
        <v>210</v>
      </c>
      <c r="B215" s="395" t="s">
        <v>885</v>
      </c>
      <c r="C215" s="395" t="s">
        <v>537</v>
      </c>
      <c r="D215" s="459" t="s">
        <v>5186</v>
      </c>
      <c r="E215" s="395" t="s">
        <v>418</v>
      </c>
      <c r="F215" s="512" t="s">
        <v>5187</v>
      </c>
      <c r="G215" s="395"/>
      <c r="H215" s="631" t="s">
        <v>5156</v>
      </c>
      <c r="I215" s="397">
        <v>24000</v>
      </c>
      <c r="J215" s="490"/>
    </row>
    <row r="216" spans="1:10" s="399" customFormat="1" ht="18" customHeight="1">
      <c r="A216" s="394">
        <v>211</v>
      </c>
      <c r="B216" s="395" t="s">
        <v>885</v>
      </c>
      <c r="C216" s="395" t="s">
        <v>537</v>
      </c>
      <c r="D216" s="459" t="s">
        <v>5186</v>
      </c>
      <c r="E216" s="395" t="s">
        <v>418</v>
      </c>
      <c r="F216" s="512" t="s">
        <v>5188</v>
      </c>
      <c r="G216" s="395"/>
      <c r="H216" s="567" t="s">
        <v>5156</v>
      </c>
      <c r="I216" s="397">
        <v>24000</v>
      </c>
      <c r="J216" s="490"/>
    </row>
    <row r="217" spans="1:10" s="399" customFormat="1" ht="18" customHeight="1">
      <c r="A217" s="394">
        <v>212</v>
      </c>
      <c r="B217" s="395" t="s">
        <v>5045</v>
      </c>
      <c r="C217" s="394" t="s">
        <v>5179</v>
      </c>
      <c r="D217" s="422" t="s">
        <v>4922</v>
      </c>
      <c r="E217" s="394" t="s">
        <v>418</v>
      </c>
      <c r="F217" s="424" t="s">
        <v>5190</v>
      </c>
      <c r="G217" s="394"/>
      <c r="H217" s="631" t="s">
        <v>4927</v>
      </c>
      <c r="I217" s="402">
        <v>13990</v>
      </c>
      <c r="J217" s="490"/>
    </row>
    <row r="218" spans="1:10" s="399" customFormat="1" ht="18" customHeight="1">
      <c r="A218" s="394">
        <v>213</v>
      </c>
      <c r="B218" s="395" t="s">
        <v>5045</v>
      </c>
      <c r="C218" s="394" t="s">
        <v>5179</v>
      </c>
      <c r="D218" s="422" t="s">
        <v>4922</v>
      </c>
      <c r="E218" s="394" t="s">
        <v>418</v>
      </c>
      <c r="F218" s="424" t="s">
        <v>5191</v>
      </c>
      <c r="G218" s="394"/>
      <c r="H218" s="631" t="s">
        <v>4927</v>
      </c>
      <c r="I218" s="402">
        <v>19150</v>
      </c>
      <c r="J218" s="490"/>
    </row>
    <row r="219" spans="1:10" s="399" customFormat="1" ht="18" customHeight="1">
      <c r="A219" s="394">
        <v>214</v>
      </c>
      <c r="B219" s="395" t="s">
        <v>5045</v>
      </c>
      <c r="C219" s="394" t="s">
        <v>5179</v>
      </c>
      <c r="D219" s="422" t="s">
        <v>4922</v>
      </c>
      <c r="E219" s="394" t="s">
        <v>418</v>
      </c>
      <c r="F219" s="424" t="s">
        <v>5192</v>
      </c>
      <c r="G219" s="394"/>
      <c r="H219" s="631" t="s">
        <v>4927</v>
      </c>
      <c r="I219" s="402">
        <v>13990</v>
      </c>
      <c r="J219" s="490"/>
    </row>
    <row r="220" spans="1:10" s="399" customFormat="1" ht="18" customHeight="1">
      <c r="A220" s="394">
        <v>215</v>
      </c>
      <c r="B220" s="395" t="s">
        <v>885</v>
      </c>
      <c r="C220" s="395" t="s">
        <v>537</v>
      </c>
      <c r="D220" s="459" t="s">
        <v>5193</v>
      </c>
      <c r="E220" s="395" t="s">
        <v>418</v>
      </c>
      <c r="F220" s="488" t="s">
        <v>5194</v>
      </c>
      <c r="G220" s="395"/>
      <c r="H220" s="631" t="s">
        <v>4955</v>
      </c>
      <c r="I220" s="402">
        <v>31550</v>
      </c>
      <c r="J220" s="487"/>
    </row>
    <row r="221" spans="1:10" s="399" customFormat="1" ht="18" customHeight="1">
      <c r="A221" s="394">
        <v>216</v>
      </c>
      <c r="B221" s="395" t="s">
        <v>885</v>
      </c>
      <c r="C221" s="395" t="s">
        <v>537</v>
      </c>
      <c r="D221" s="459" t="s">
        <v>5193</v>
      </c>
      <c r="E221" s="395" t="s">
        <v>418</v>
      </c>
      <c r="F221" s="488" t="s">
        <v>5195</v>
      </c>
      <c r="G221" s="395"/>
      <c r="H221" s="631" t="s">
        <v>4955</v>
      </c>
      <c r="I221" s="402">
        <v>33000</v>
      </c>
      <c r="J221" s="487"/>
    </row>
    <row r="222" spans="1:10" s="399" customFormat="1" ht="18" customHeight="1">
      <c r="A222" s="394">
        <v>217</v>
      </c>
      <c r="B222" s="395" t="s">
        <v>885</v>
      </c>
      <c r="C222" s="395" t="s">
        <v>537</v>
      </c>
      <c r="D222" s="459" t="s">
        <v>5193</v>
      </c>
      <c r="E222" s="395" t="s">
        <v>418</v>
      </c>
      <c r="F222" s="488" t="s">
        <v>5196</v>
      </c>
      <c r="G222" s="395"/>
      <c r="H222" s="631" t="s">
        <v>4955</v>
      </c>
      <c r="I222" s="402">
        <v>28550</v>
      </c>
      <c r="J222" s="487"/>
    </row>
    <row r="223" spans="1:10" s="399" customFormat="1" ht="18" customHeight="1">
      <c r="A223" s="394">
        <v>218</v>
      </c>
      <c r="B223" s="395" t="s">
        <v>5045</v>
      </c>
      <c r="C223" s="395" t="s">
        <v>537</v>
      </c>
      <c r="D223" s="422" t="s">
        <v>5197</v>
      </c>
      <c r="E223" s="394" t="s">
        <v>418</v>
      </c>
      <c r="F223" s="424" t="s">
        <v>5198</v>
      </c>
      <c r="G223" s="394"/>
      <c r="H223" s="631" t="s">
        <v>4949</v>
      </c>
      <c r="I223" s="402">
        <v>27000</v>
      </c>
      <c r="J223" s="490"/>
    </row>
    <row r="224" spans="1:10" s="399" customFormat="1" ht="18" customHeight="1">
      <c r="A224" s="394">
        <v>219</v>
      </c>
      <c r="B224" s="395" t="s">
        <v>5045</v>
      </c>
      <c r="C224" s="395" t="s">
        <v>537</v>
      </c>
      <c r="D224" s="422" t="s">
        <v>5197</v>
      </c>
      <c r="E224" s="394" t="s">
        <v>418</v>
      </c>
      <c r="F224" s="424" t="s">
        <v>5199</v>
      </c>
      <c r="G224" s="394"/>
      <c r="H224" s="631" t="s">
        <v>4949</v>
      </c>
      <c r="I224" s="402">
        <v>27500</v>
      </c>
      <c r="J224" s="490"/>
    </row>
    <row r="225" spans="1:10" s="399" customFormat="1" ht="18" customHeight="1">
      <c r="A225" s="394">
        <v>220</v>
      </c>
      <c r="B225" s="395" t="s">
        <v>5045</v>
      </c>
      <c r="C225" s="395" t="s">
        <v>537</v>
      </c>
      <c r="D225" s="422" t="s">
        <v>5200</v>
      </c>
      <c r="E225" s="394" t="s">
        <v>418</v>
      </c>
      <c r="F225" s="424" t="s">
        <v>5198</v>
      </c>
      <c r="G225" s="394"/>
      <c r="H225" s="631" t="s">
        <v>4949</v>
      </c>
      <c r="I225" s="402">
        <v>11900</v>
      </c>
      <c r="J225" s="490"/>
    </row>
    <row r="226" spans="1:10" s="399" customFormat="1" ht="18" customHeight="1">
      <c r="A226" s="394">
        <v>221</v>
      </c>
      <c r="B226" s="395" t="s">
        <v>5045</v>
      </c>
      <c r="C226" s="395" t="s">
        <v>537</v>
      </c>
      <c r="D226" s="422" t="s">
        <v>5200</v>
      </c>
      <c r="E226" s="394" t="s">
        <v>418</v>
      </c>
      <c r="F226" s="424" t="s">
        <v>5201</v>
      </c>
      <c r="G226" s="394"/>
      <c r="H226" s="631" t="s">
        <v>4949</v>
      </c>
      <c r="I226" s="402">
        <v>11900</v>
      </c>
      <c r="J226" s="490"/>
    </row>
    <row r="227" spans="1:10" s="399" customFormat="1" ht="18" customHeight="1">
      <c r="A227" s="394">
        <v>222</v>
      </c>
      <c r="B227" s="395" t="s">
        <v>5045</v>
      </c>
      <c r="C227" s="395" t="s">
        <v>5202</v>
      </c>
      <c r="D227" s="459" t="s">
        <v>5203</v>
      </c>
      <c r="E227" s="395" t="s">
        <v>418</v>
      </c>
      <c r="F227" s="488" t="s">
        <v>5204</v>
      </c>
      <c r="G227" s="395"/>
      <c r="H227" s="629" t="s">
        <v>4916</v>
      </c>
      <c r="I227" s="397">
        <v>16600</v>
      </c>
      <c r="J227" s="490"/>
    </row>
    <row r="228" spans="1:10" s="399" customFormat="1" ht="18" customHeight="1">
      <c r="A228" s="394">
        <v>223</v>
      </c>
      <c r="B228" s="395" t="s">
        <v>5045</v>
      </c>
      <c r="C228" s="395" t="s">
        <v>5188</v>
      </c>
      <c r="D228" s="459" t="s">
        <v>5205</v>
      </c>
      <c r="E228" s="395" t="s">
        <v>418</v>
      </c>
      <c r="F228" s="488" t="s">
        <v>5206</v>
      </c>
      <c r="G228" s="395"/>
      <c r="H228" s="629" t="s">
        <v>4916</v>
      </c>
      <c r="I228" s="397">
        <v>16600</v>
      </c>
      <c r="J228" s="490"/>
    </row>
    <row r="229" spans="1:10" s="399" customFormat="1" ht="18" customHeight="1">
      <c r="A229" s="394">
        <v>224</v>
      </c>
      <c r="B229" s="395" t="s">
        <v>5045</v>
      </c>
      <c r="C229" s="395" t="s">
        <v>500</v>
      </c>
      <c r="D229" s="422" t="s">
        <v>5207</v>
      </c>
      <c r="E229" s="395" t="s">
        <v>418</v>
      </c>
      <c r="F229" s="424" t="s">
        <v>5208</v>
      </c>
      <c r="G229" s="395"/>
      <c r="H229" s="629" t="s">
        <v>4916</v>
      </c>
      <c r="I229" s="402">
        <v>24800</v>
      </c>
      <c r="J229" s="490"/>
    </row>
    <row r="230" spans="1:10" s="399" customFormat="1" ht="18" customHeight="1">
      <c r="A230" s="394">
        <v>225</v>
      </c>
      <c r="B230" s="395" t="s">
        <v>885</v>
      </c>
      <c r="C230" s="395" t="s">
        <v>500</v>
      </c>
      <c r="D230" s="459" t="s">
        <v>5209</v>
      </c>
      <c r="E230" s="395" t="s">
        <v>418</v>
      </c>
      <c r="F230" s="488" t="s">
        <v>5210</v>
      </c>
      <c r="G230" s="395"/>
      <c r="H230" s="631" t="s">
        <v>4955</v>
      </c>
      <c r="I230" s="402">
        <v>24000</v>
      </c>
      <c r="J230" s="487"/>
    </row>
    <row r="231" spans="1:10" s="399" customFormat="1" ht="18" customHeight="1">
      <c r="A231" s="394">
        <v>226</v>
      </c>
      <c r="B231" s="395" t="s">
        <v>885</v>
      </c>
      <c r="C231" s="395" t="s">
        <v>500</v>
      </c>
      <c r="D231" s="459" t="s">
        <v>5211</v>
      </c>
      <c r="E231" s="395" t="s">
        <v>418</v>
      </c>
      <c r="F231" s="488" t="s">
        <v>5212</v>
      </c>
      <c r="G231" s="395"/>
      <c r="H231" s="631" t="s">
        <v>4955</v>
      </c>
      <c r="I231" s="402">
        <v>34550</v>
      </c>
      <c r="J231" s="487"/>
    </row>
    <row r="232" spans="1:10" s="399" customFormat="1" ht="18" customHeight="1">
      <c r="A232" s="394">
        <v>227</v>
      </c>
      <c r="B232" s="395" t="s">
        <v>5045</v>
      </c>
      <c r="C232" s="394" t="s">
        <v>5213</v>
      </c>
      <c r="D232" s="422" t="s">
        <v>4922</v>
      </c>
      <c r="E232" s="394" t="s">
        <v>418</v>
      </c>
      <c r="F232" s="424" t="s">
        <v>5214</v>
      </c>
      <c r="G232" s="395"/>
      <c r="H232" s="631" t="s">
        <v>4924</v>
      </c>
      <c r="I232" s="402">
        <v>20500</v>
      </c>
      <c r="J232" s="487"/>
    </row>
    <row r="233" spans="1:10" s="399" customFormat="1" ht="18" customHeight="1">
      <c r="A233" s="394">
        <v>228</v>
      </c>
      <c r="B233" s="395" t="s">
        <v>5045</v>
      </c>
      <c r="C233" s="394" t="s">
        <v>5213</v>
      </c>
      <c r="D233" s="422" t="s">
        <v>4922</v>
      </c>
      <c r="E233" s="394" t="s">
        <v>418</v>
      </c>
      <c r="F233" s="424" t="s">
        <v>5215</v>
      </c>
      <c r="G233" s="395"/>
      <c r="H233" s="631" t="s">
        <v>4924</v>
      </c>
      <c r="I233" s="402">
        <v>20500</v>
      </c>
      <c r="J233" s="487"/>
    </row>
    <row r="234" spans="1:10" s="399" customFormat="1" ht="18" customHeight="1">
      <c r="A234" s="394">
        <v>229</v>
      </c>
      <c r="B234" s="395" t="s">
        <v>5045</v>
      </c>
      <c r="C234" s="394" t="s">
        <v>5213</v>
      </c>
      <c r="D234" s="422" t="s">
        <v>4922</v>
      </c>
      <c r="E234" s="394" t="s">
        <v>418</v>
      </c>
      <c r="F234" s="424" t="s">
        <v>5216</v>
      </c>
      <c r="G234" s="395"/>
      <c r="H234" s="631" t="s">
        <v>4924</v>
      </c>
      <c r="I234" s="402">
        <v>21000</v>
      </c>
      <c r="J234" s="487"/>
    </row>
    <row r="235" spans="1:10" s="399" customFormat="1" ht="18" customHeight="1">
      <c r="A235" s="394">
        <v>230</v>
      </c>
      <c r="B235" s="395" t="s">
        <v>5045</v>
      </c>
      <c r="C235" s="395" t="s">
        <v>500</v>
      </c>
      <c r="D235" s="459" t="s">
        <v>5217</v>
      </c>
      <c r="E235" s="395" t="s">
        <v>418</v>
      </c>
      <c r="F235" s="488" t="s">
        <v>5218</v>
      </c>
      <c r="G235" s="395"/>
      <c r="H235" s="631" t="s">
        <v>5082</v>
      </c>
      <c r="I235" s="402">
        <v>22700</v>
      </c>
      <c r="J235" s="508"/>
    </row>
    <row r="236" spans="1:10" s="399" customFormat="1" ht="18" customHeight="1">
      <c r="A236" s="394">
        <v>231</v>
      </c>
      <c r="B236" s="395" t="s">
        <v>5045</v>
      </c>
      <c r="C236" s="395" t="s">
        <v>500</v>
      </c>
      <c r="D236" s="459" t="s">
        <v>5219</v>
      </c>
      <c r="E236" s="395" t="s">
        <v>418</v>
      </c>
      <c r="F236" s="488" t="s">
        <v>5220</v>
      </c>
      <c r="G236" s="395"/>
      <c r="H236" s="629" t="s">
        <v>4916</v>
      </c>
      <c r="I236" s="397">
        <v>22500</v>
      </c>
      <c r="J236" s="490"/>
    </row>
    <row r="237" spans="1:10" s="399" customFormat="1" ht="18" customHeight="1">
      <c r="A237" s="394">
        <v>232</v>
      </c>
      <c r="B237" s="395" t="s">
        <v>5045</v>
      </c>
      <c r="C237" s="394" t="s">
        <v>5213</v>
      </c>
      <c r="D237" s="422" t="s">
        <v>5221</v>
      </c>
      <c r="E237" s="394" t="s">
        <v>418</v>
      </c>
      <c r="F237" s="424" t="s">
        <v>5222</v>
      </c>
      <c r="G237" s="394"/>
      <c r="H237" s="567" t="s">
        <v>4949</v>
      </c>
      <c r="I237" s="402">
        <v>21500</v>
      </c>
      <c r="J237" s="490"/>
    </row>
    <row r="238" spans="1:10" s="399" customFormat="1" ht="18" customHeight="1">
      <c r="A238" s="394">
        <v>233</v>
      </c>
      <c r="B238" s="395" t="s">
        <v>5045</v>
      </c>
      <c r="C238" s="394" t="s">
        <v>5213</v>
      </c>
      <c r="D238" s="422" t="s">
        <v>5223</v>
      </c>
      <c r="E238" s="394" t="s">
        <v>418</v>
      </c>
      <c r="F238" s="424" t="s">
        <v>5224</v>
      </c>
      <c r="G238" s="394"/>
      <c r="H238" s="567" t="s">
        <v>4949</v>
      </c>
      <c r="I238" s="402">
        <v>22500</v>
      </c>
      <c r="J238" s="490"/>
    </row>
    <row r="239" spans="1:10" s="399" customFormat="1" ht="18" customHeight="1">
      <c r="A239" s="394">
        <v>234</v>
      </c>
      <c r="B239" s="395" t="s">
        <v>5045</v>
      </c>
      <c r="C239" s="394" t="s">
        <v>5213</v>
      </c>
      <c r="D239" s="422" t="s">
        <v>5221</v>
      </c>
      <c r="E239" s="394" t="s">
        <v>418</v>
      </c>
      <c r="F239" s="424" t="s">
        <v>5225</v>
      </c>
      <c r="G239" s="394"/>
      <c r="H239" s="567" t="s">
        <v>4949</v>
      </c>
      <c r="I239" s="402">
        <v>19800</v>
      </c>
      <c r="J239" s="490"/>
    </row>
    <row r="240" spans="1:10" s="399" customFormat="1" ht="18" customHeight="1">
      <c r="A240" s="394">
        <v>235</v>
      </c>
      <c r="B240" s="395" t="s">
        <v>5045</v>
      </c>
      <c r="C240" s="394" t="s">
        <v>5213</v>
      </c>
      <c r="D240" s="422" t="s">
        <v>5223</v>
      </c>
      <c r="E240" s="394" t="s">
        <v>418</v>
      </c>
      <c r="F240" s="424" t="s">
        <v>5226</v>
      </c>
      <c r="G240" s="394"/>
      <c r="H240" s="567" t="s">
        <v>4949</v>
      </c>
      <c r="I240" s="402">
        <v>21800</v>
      </c>
      <c r="J240" s="490"/>
    </row>
    <row r="241" spans="1:10" s="399" customFormat="1" ht="18" customHeight="1">
      <c r="A241" s="394">
        <v>236</v>
      </c>
      <c r="B241" s="395" t="s">
        <v>5045</v>
      </c>
      <c r="C241" s="395" t="s">
        <v>5185</v>
      </c>
      <c r="D241" s="459" t="s">
        <v>5227</v>
      </c>
      <c r="E241" s="395" t="s">
        <v>418</v>
      </c>
      <c r="F241" s="488" t="s">
        <v>5228</v>
      </c>
      <c r="G241" s="395"/>
      <c r="H241" s="629" t="s">
        <v>4916</v>
      </c>
      <c r="I241" s="397">
        <v>21000</v>
      </c>
      <c r="J241" s="490"/>
    </row>
    <row r="242" spans="1:10" s="399" customFormat="1" ht="18" customHeight="1">
      <c r="A242" s="394">
        <v>237</v>
      </c>
      <c r="B242" s="395" t="s">
        <v>5045</v>
      </c>
      <c r="C242" s="395" t="s">
        <v>871</v>
      </c>
      <c r="D242" s="459" t="s">
        <v>5159</v>
      </c>
      <c r="E242" s="395" t="s">
        <v>116</v>
      </c>
      <c r="F242" s="488" t="s">
        <v>5229</v>
      </c>
      <c r="G242" s="395"/>
      <c r="H242" s="629" t="s">
        <v>4916</v>
      </c>
      <c r="I242" s="402">
        <v>7000</v>
      </c>
      <c r="J242" s="490"/>
    </row>
    <row r="243" spans="1:10" s="399" customFormat="1" ht="18" customHeight="1">
      <c r="A243" s="394">
        <v>238</v>
      </c>
      <c r="B243" s="395" t="s">
        <v>5045</v>
      </c>
      <c r="C243" s="395" t="s">
        <v>871</v>
      </c>
      <c r="D243" s="459" t="s">
        <v>5159</v>
      </c>
      <c r="E243" s="395" t="s">
        <v>418</v>
      </c>
      <c r="F243" s="488" t="s">
        <v>5230</v>
      </c>
      <c r="G243" s="395"/>
      <c r="H243" s="629" t="s">
        <v>4916</v>
      </c>
      <c r="I243" s="402">
        <v>13000</v>
      </c>
      <c r="J243" s="490"/>
    </row>
    <row r="244" spans="1:10" s="399" customFormat="1" ht="18" customHeight="1">
      <c r="A244" s="394">
        <v>239</v>
      </c>
      <c r="B244" s="395" t="s">
        <v>5045</v>
      </c>
      <c r="C244" s="395" t="s">
        <v>538</v>
      </c>
      <c r="D244" s="459" t="s">
        <v>5231</v>
      </c>
      <c r="E244" s="395" t="s">
        <v>418</v>
      </c>
      <c r="F244" s="488" t="s">
        <v>5232</v>
      </c>
      <c r="G244" s="395"/>
      <c r="H244" s="567" t="s">
        <v>653</v>
      </c>
      <c r="I244" s="403">
        <v>37785</v>
      </c>
      <c r="J244" s="491"/>
    </row>
    <row r="245" spans="1:10" s="399" customFormat="1" ht="18" customHeight="1">
      <c r="A245" s="394">
        <v>240</v>
      </c>
      <c r="B245" s="395" t="s">
        <v>5045</v>
      </c>
      <c r="C245" s="395" t="s">
        <v>538</v>
      </c>
      <c r="D245" s="459" t="s">
        <v>5233</v>
      </c>
      <c r="E245" s="395" t="s">
        <v>418</v>
      </c>
      <c r="F245" s="488" t="s">
        <v>5234</v>
      </c>
      <c r="G245" s="395"/>
      <c r="H245" s="629" t="s">
        <v>4916</v>
      </c>
      <c r="I245" s="397">
        <v>20200</v>
      </c>
      <c r="J245" s="490"/>
    </row>
    <row r="246" spans="1:10" s="399" customFormat="1" ht="18" customHeight="1">
      <c r="A246" s="394">
        <v>241</v>
      </c>
      <c r="B246" s="395" t="s">
        <v>5045</v>
      </c>
      <c r="C246" s="398" t="s">
        <v>5235</v>
      </c>
      <c r="D246" s="539" t="s">
        <v>5236</v>
      </c>
      <c r="E246" s="398" t="s">
        <v>418</v>
      </c>
      <c r="F246" s="485" t="s">
        <v>5237</v>
      </c>
      <c r="G246" s="398"/>
      <c r="H246" s="567" t="s">
        <v>4941</v>
      </c>
      <c r="I246" s="397">
        <v>17300</v>
      </c>
      <c r="J246" s="487"/>
    </row>
    <row r="247" spans="1:10" s="399" customFormat="1" ht="18" customHeight="1">
      <c r="A247" s="394">
        <v>242</v>
      </c>
      <c r="B247" s="395" t="s">
        <v>5045</v>
      </c>
      <c r="C247" s="398" t="s">
        <v>5235</v>
      </c>
      <c r="D247" s="539" t="s">
        <v>5236</v>
      </c>
      <c r="E247" s="398" t="s">
        <v>418</v>
      </c>
      <c r="F247" s="485" t="s">
        <v>5238</v>
      </c>
      <c r="G247" s="398"/>
      <c r="H247" s="567" t="s">
        <v>4941</v>
      </c>
      <c r="I247" s="397">
        <v>17650</v>
      </c>
      <c r="J247" s="487"/>
    </row>
    <row r="248" spans="1:10" s="399" customFormat="1" ht="18" customHeight="1">
      <c r="A248" s="394">
        <v>243</v>
      </c>
      <c r="B248" s="395" t="s">
        <v>5045</v>
      </c>
      <c r="C248" s="395" t="s">
        <v>538</v>
      </c>
      <c r="D248" s="459"/>
      <c r="E248" s="395" t="s">
        <v>418</v>
      </c>
      <c r="F248" s="488" t="s">
        <v>5239</v>
      </c>
      <c r="G248" s="395"/>
      <c r="H248" s="629" t="s">
        <v>4916</v>
      </c>
      <c r="I248" s="397">
        <v>18100</v>
      </c>
      <c r="J248" s="490"/>
    </row>
    <row r="249" spans="1:10" s="399" customFormat="1" ht="18" customHeight="1">
      <c r="A249" s="394">
        <v>244</v>
      </c>
      <c r="B249" s="395" t="s">
        <v>5045</v>
      </c>
      <c r="C249" s="394" t="s">
        <v>5235</v>
      </c>
      <c r="D249" s="422"/>
      <c r="E249" s="394" t="s">
        <v>418</v>
      </c>
      <c r="F249" s="424" t="s">
        <v>5240</v>
      </c>
      <c r="G249" s="394"/>
      <c r="H249" s="631" t="s">
        <v>4927</v>
      </c>
      <c r="I249" s="402">
        <v>17000</v>
      </c>
      <c r="J249" s="490"/>
    </row>
    <row r="250" spans="1:10" s="399" customFormat="1" ht="18" customHeight="1">
      <c r="A250" s="394">
        <v>245</v>
      </c>
      <c r="B250" s="395" t="s">
        <v>5045</v>
      </c>
      <c r="C250" s="394" t="s">
        <v>5235</v>
      </c>
      <c r="D250" s="422"/>
      <c r="E250" s="394" t="s">
        <v>418</v>
      </c>
      <c r="F250" s="424" t="s">
        <v>5241</v>
      </c>
      <c r="G250" s="394"/>
      <c r="H250" s="631" t="s">
        <v>4927</v>
      </c>
      <c r="I250" s="402">
        <v>17000</v>
      </c>
      <c r="J250" s="490"/>
    </row>
    <row r="251" spans="1:10" s="399" customFormat="1" ht="18" customHeight="1">
      <c r="A251" s="394">
        <v>246</v>
      </c>
      <c r="B251" s="395" t="s">
        <v>5045</v>
      </c>
      <c r="C251" s="395" t="s">
        <v>888</v>
      </c>
      <c r="D251" s="422" t="s">
        <v>5242</v>
      </c>
      <c r="E251" s="394" t="s">
        <v>418</v>
      </c>
      <c r="F251" s="424" t="s">
        <v>888</v>
      </c>
      <c r="G251" s="394"/>
      <c r="H251" s="631" t="s">
        <v>4949</v>
      </c>
      <c r="I251" s="402">
        <v>16000</v>
      </c>
      <c r="J251" s="490"/>
    </row>
    <row r="252" spans="1:10" s="399" customFormat="1" ht="18" customHeight="1">
      <c r="A252" s="394">
        <v>247</v>
      </c>
      <c r="B252" s="395" t="s">
        <v>885</v>
      </c>
      <c r="C252" s="395" t="s">
        <v>540</v>
      </c>
      <c r="D252" s="459" t="s">
        <v>5243</v>
      </c>
      <c r="E252" s="395" t="s">
        <v>418</v>
      </c>
      <c r="F252" s="488" t="s">
        <v>5102</v>
      </c>
      <c r="G252" s="395"/>
      <c r="H252" s="631" t="s">
        <v>4955</v>
      </c>
      <c r="I252" s="402">
        <v>25900</v>
      </c>
      <c r="J252" s="487"/>
    </row>
    <row r="253" spans="1:10" s="399" customFormat="1" ht="18" customHeight="1">
      <c r="A253" s="394">
        <v>248</v>
      </c>
      <c r="B253" s="395" t="s">
        <v>5045</v>
      </c>
      <c r="C253" s="395" t="s">
        <v>5244</v>
      </c>
      <c r="D253" s="459" t="s">
        <v>5245</v>
      </c>
      <c r="E253" s="395" t="s">
        <v>418</v>
      </c>
      <c r="F253" s="488" t="s">
        <v>5246</v>
      </c>
      <c r="G253" s="395"/>
      <c r="H253" s="567" t="s">
        <v>4941</v>
      </c>
      <c r="I253" s="402">
        <v>41260</v>
      </c>
      <c r="J253" s="513"/>
    </row>
    <row r="254" spans="1:10" s="399" customFormat="1" ht="18" customHeight="1">
      <c r="A254" s="394">
        <v>249</v>
      </c>
      <c r="B254" s="395" t="s">
        <v>5045</v>
      </c>
      <c r="C254" s="395" t="s">
        <v>5244</v>
      </c>
      <c r="D254" s="459" t="s">
        <v>5245</v>
      </c>
      <c r="E254" s="395" t="s">
        <v>418</v>
      </c>
      <c r="F254" s="488" t="s">
        <v>5247</v>
      </c>
      <c r="G254" s="395"/>
      <c r="H254" s="567" t="s">
        <v>4941</v>
      </c>
      <c r="I254" s="402">
        <v>36190</v>
      </c>
      <c r="J254" s="513"/>
    </row>
    <row r="255" spans="1:10" s="399" customFormat="1" ht="18" customHeight="1">
      <c r="A255" s="394">
        <v>250</v>
      </c>
      <c r="B255" s="395" t="s">
        <v>5045</v>
      </c>
      <c r="C255" s="395" t="s">
        <v>5244</v>
      </c>
      <c r="D255" s="459" t="s">
        <v>4748</v>
      </c>
      <c r="E255" s="395" t="s">
        <v>5053</v>
      </c>
      <c r="F255" s="424"/>
      <c r="G255" s="394"/>
      <c r="H255" s="631" t="s">
        <v>5058</v>
      </c>
      <c r="I255" s="402">
        <v>4370</v>
      </c>
      <c r="J255" s="490"/>
    </row>
    <row r="256" spans="1:10" s="399" customFormat="1" ht="18" customHeight="1">
      <c r="A256" s="394">
        <v>251</v>
      </c>
      <c r="B256" s="395" t="s">
        <v>5045</v>
      </c>
      <c r="C256" s="395" t="s">
        <v>5248</v>
      </c>
      <c r="D256" s="459" t="s">
        <v>701</v>
      </c>
      <c r="E256" s="395" t="s">
        <v>299</v>
      </c>
      <c r="F256" s="488" t="s">
        <v>5249</v>
      </c>
      <c r="G256" s="395"/>
      <c r="H256" s="567" t="s">
        <v>5114</v>
      </c>
      <c r="I256" s="403">
        <v>5367</v>
      </c>
      <c r="J256" s="491"/>
    </row>
    <row r="257" spans="1:10" s="399" customFormat="1" ht="18" customHeight="1">
      <c r="A257" s="394">
        <v>252</v>
      </c>
      <c r="B257" s="395" t="s">
        <v>5045</v>
      </c>
      <c r="C257" s="395" t="s">
        <v>5248</v>
      </c>
      <c r="D257" s="459" t="s">
        <v>701</v>
      </c>
      <c r="E257" s="395" t="s">
        <v>275</v>
      </c>
      <c r="F257" s="488" t="s">
        <v>5249</v>
      </c>
      <c r="G257" s="395"/>
      <c r="H257" s="567" t="s">
        <v>5114</v>
      </c>
      <c r="I257" s="403">
        <v>10063</v>
      </c>
      <c r="J257" s="491"/>
    </row>
    <row r="258" spans="1:10" s="399" customFormat="1" ht="18" customHeight="1">
      <c r="A258" s="394">
        <v>253</v>
      </c>
      <c r="B258" s="395" t="s">
        <v>5045</v>
      </c>
      <c r="C258" s="395" t="s">
        <v>5244</v>
      </c>
      <c r="D258" s="459" t="s">
        <v>4748</v>
      </c>
      <c r="E258" s="395" t="s">
        <v>5029</v>
      </c>
      <c r="F258" s="424"/>
      <c r="G258" s="394"/>
      <c r="H258" s="631" t="s">
        <v>5058</v>
      </c>
      <c r="I258" s="402">
        <v>13230</v>
      </c>
      <c r="J258" s="490"/>
    </row>
    <row r="259" spans="1:10" s="399" customFormat="1" ht="18" customHeight="1">
      <c r="A259" s="394">
        <v>254</v>
      </c>
      <c r="B259" s="395" t="s">
        <v>5045</v>
      </c>
      <c r="C259" s="395" t="s">
        <v>5248</v>
      </c>
      <c r="D259" s="459" t="s">
        <v>701</v>
      </c>
      <c r="E259" s="395" t="s">
        <v>301</v>
      </c>
      <c r="F259" s="488" t="s">
        <v>5249</v>
      </c>
      <c r="G259" s="395"/>
      <c r="H259" s="567" t="s">
        <v>5114</v>
      </c>
      <c r="I259" s="403">
        <v>14760</v>
      </c>
      <c r="J259" s="491"/>
    </row>
    <row r="260" spans="1:10" s="399" customFormat="1" ht="18" customHeight="1">
      <c r="A260" s="394">
        <v>255</v>
      </c>
      <c r="B260" s="395" t="s">
        <v>5045</v>
      </c>
      <c r="C260" s="395" t="s">
        <v>5244</v>
      </c>
      <c r="D260" s="459" t="s">
        <v>4748</v>
      </c>
      <c r="E260" s="395" t="s">
        <v>4920</v>
      </c>
      <c r="F260" s="424"/>
      <c r="G260" s="394"/>
      <c r="H260" s="631" t="s">
        <v>5058</v>
      </c>
      <c r="I260" s="402">
        <v>21690</v>
      </c>
      <c r="J260" s="490"/>
    </row>
    <row r="261" spans="1:10" s="399" customFormat="1" ht="18" customHeight="1">
      <c r="A261" s="394">
        <v>256</v>
      </c>
      <c r="B261" s="395" t="s">
        <v>5045</v>
      </c>
      <c r="C261" s="395" t="s">
        <v>5248</v>
      </c>
      <c r="D261" s="459" t="s">
        <v>701</v>
      </c>
      <c r="E261" s="395" t="s">
        <v>116</v>
      </c>
      <c r="F261" s="488" t="s">
        <v>5249</v>
      </c>
      <c r="G261" s="395"/>
      <c r="H261" s="567" t="s">
        <v>5114</v>
      </c>
      <c r="I261" s="403">
        <v>23740</v>
      </c>
      <c r="J261" s="491"/>
    </row>
    <row r="262" spans="1:10" s="399" customFormat="1" ht="18" customHeight="1">
      <c r="A262" s="394">
        <v>257</v>
      </c>
      <c r="B262" s="395" t="s">
        <v>5045</v>
      </c>
      <c r="C262" s="395" t="s">
        <v>5244</v>
      </c>
      <c r="D262" s="459" t="s">
        <v>4748</v>
      </c>
      <c r="E262" s="395" t="s">
        <v>418</v>
      </c>
      <c r="F262" s="488" t="s">
        <v>5063</v>
      </c>
      <c r="G262" s="395"/>
      <c r="H262" s="567" t="s">
        <v>4996</v>
      </c>
      <c r="I262" s="397">
        <v>11220</v>
      </c>
      <c r="J262" s="487"/>
    </row>
    <row r="263" spans="1:10" s="399" customFormat="1" ht="18" customHeight="1">
      <c r="A263" s="394">
        <v>258</v>
      </c>
      <c r="B263" s="395" t="s">
        <v>5045</v>
      </c>
      <c r="C263" s="395" t="s">
        <v>5248</v>
      </c>
      <c r="D263" s="459" t="s">
        <v>701</v>
      </c>
      <c r="E263" s="395" t="s">
        <v>418</v>
      </c>
      <c r="F263" s="488" t="s">
        <v>5249</v>
      </c>
      <c r="G263" s="395"/>
      <c r="H263" s="567" t="s">
        <v>5114</v>
      </c>
      <c r="I263" s="403">
        <v>46692</v>
      </c>
      <c r="J263" s="491"/>
    </row>
    <row r="264" spans="1:10" s="399" customFormat="1" ht="18" customHeight="1">
      <c r="A264" s="394">
        <v>259</v>
      </c>
      <c r="B264" s="395" t="s">
        <v>5045</v>
      </c>
      <c r="C264" s="395" t="s">
        <v>5244</v>
      </c>
      <c r="D264" s="422" t="s">
        <v>5250</v>
      </c>
      <c r="E264" s="395" t="s">
        <v>5029</v>
      </c>
      <c r="F264" s="488" t="s">
        <v>5251</v>
      </c>
      <c r="G264" s="395"/>
      <c r="H264" s="632" t="s">
        <v>5055</v>
      </c>
      <c r="I264" s="402">
        <v>15840</v>
      </c>
      <c r="J264" s="487"/>
    </row>
    <row r="265" spans="1:10" s="399" customFormat="1" ht="18" customHeight="1">
      <c r="A265" s="394">
        <v>260</v>
      </c>
      <c r="B265" s="395" t="s">
        <v>5045</v>
      </c>
      <c r="C265" s="395" t="s">
        <v>5244</v>
      </c>
      <c r="D265" s="422" t="s">
        <v>5250</v>
      </c>
      <c r="E265" s="395" t="s">
        <v>4920</v>
      </c>
      <c r="F265" s="488" t="s">
        <v>5251</v>
      </c>
      <c r="G265" s="395"/>
      <c r="H265" s="632" t="s">
        <v>5055</v>
      </c>
      <c r="I265" s="397">
        <v>24750</v>
      </c>
      <c r="J265" s="487"/>
    </row>
    <row r="266" spans="1:10" s="399" customFormat="1" ht="18" customHeight="1">
      <c r="A266" s="394">
        <v>261</v>
      </c>
      <c r="B266" s="395" t="s">
        <v>5045</v>
      </c>
      <c r="C266" s="395" t="s">
        <v>5244</v>
      </c>
      <c r="D266" s="459" t="s">
        <v>5252</v>
      </c>
      <c r="E266" s="395" t="s">
        <v>418</v>
      </c>
      <c r="F266" s="488" t="s">
        <v>5253</v>
      </c>
      <c r="G266" s="395"/>
      <c r="H266" s="631" t="s">
        <v>5128</v>
      </c>
      <c r="I266" s="402">
        <v>49000</v>
      </c>
      <c r="J266" s="514"/>
    </row>
    <row r="267" spans="1:10" s="399" customFormat="1" ht="18" customHeight="1">
      <c r="A267" s="394">
        <v>262</v>
      </c>
      <c r="B267" s="395" t="s">
        <v>885</v>
      </c>
      <c r="C267" s="395" t="s">
        <v>5248</v>
      </c>
      <c r="D267" s="459" t="s">
        <v>5254</v>
      </c>
      <c r="E267" s="395" t="s">
        <v>660</v>
      </c>
      <c r="F267" s="488" t="s">
        <v>5255</v>
      </c>
      <c r="G267" s="395" t="s">
        <v>4962</v>
      </c>
      <c r="H267" s="567" t="s">
        <v>4932</v>
      </c>
      <c r="I267" s="403">
        <v>43000</v>
      </c>
      <c r="J267" s="491"/>
    </row>
    <row r="268" spans="1:10" s="399" customFormat="1" ht="18" customHeight="1">
      <c r="A268" s="394">
        <v>263</v>
      </c>
      <c r="B268" s="395" t="s">
        <v>885</v>
      </c>
      <c r="C268" s="395" t="s">
        <v>5248</v>
      </c>
      <c r="D268" s="459" t="s">
        <v>5254</v>
      </c>
      <c r="E268" s="395" t="s">
        <v>660</v>
      </c>
      <c r="F268" s="488" t="s">
        <v>5256</v>
      </c>
      <c r="G268" s="395" t="s">
        <v>4962</v>
      </c>
      <c r="H268" s="567" t="s">
        <v>4932</v>
      </c>
      <c r="I268" s="403">
        <v>42000</v>
      </c>
      <c r="J268" s="491"/>
    </row>
    <row r="269" spans="1:10" s="399" customFormat="1" ht="18" customHeight="1">
      <c r="A269" s="394">
        <v>264</v>
      </c>
      <c r="B269" s="395" t="s">
        <v>885</v>
      </c>
      <c r="C269" s="395" t="s">
        <v>5248</v>
      </c>
      <c r="D269" s="459" t="s">
        <v>5254</v>
      </c>
      <c r="E269" s="395" t="s">
        <v>1135</v>
      </c>
      <c r="F269" s="488" t="s">
        <v>5257</v>
      </c>
      <c r="G269" s="395" t="s">
        <v>4962</v>
      </c>
      <c r="H269" s="567" t="s">
        <v>4932</v>
      </c>
      <c r="I269" s="403">
        <v>69000</v>
      </c>
      <c r="J269" s="491"/>
    </row>
    <row r="270" spans="1:10" s="399" customFormat="1" ht="18" customHeight="1">
      <c r="A270" s="394">
        <v>265</v>
      </c>
      <c r="B270" s="395" t="s">
        <v>885</v>
      </c>
      <c r="C270" s="395" t="s">
        <v>5248</v>
      </c>
      <c r="D270" s="459" t="s">
        <v>5254</v>
      </c>
      <c r="E270" s="395" t="s">
        <v>116</v>
      </c>
      <c r="F270" s="488" t="s">
        <v>5255</v>
      </c>
      <c r="G270" s="395" t="s">
        <v>4962</v>
      </c>
      <c r="H270" s="567" t="s">
        <v>4932</v>
      </c>
      <c r="I270" s="403">
        <v>22000</v>
      </c>
      <c r="J270" s="491"/>
    </row>
    <row r="271" spans="1:10" s="399" customFormat="1" ht="18" customHeight="1">
      <c r="A271" s="394">
        <v>266</v>
      </c>
      <c r="B271" s="395" t="s">
        <v>885</v>
      </c>
      <c r="C271" s="395" t="s">
        <v>5248</v>
      </c>
      <c r="D271" s="459" t="s">
        <v>5254</v>
      </c>
      <c r="E271" s="395" t="s">
        <v>116</v>
      </c>
      <c r="F271" s="488" t="s">
        <v>5258</v>
      </c>
      <c r="G271" s="395" t="s">
        <v>4962</v>
      </c>
      <c r="H271" s="567" t="s">
        <v>4932</v>
      </c>
      <c r="I271" s="403">
        <v>21000</v>
      </c>
      <c r="J271" s="491"/>
    </row>
    <row r="272" spans="1:10" s="399" customFormat="1" ht="18" customHeight="1">
      <c r="A272" s="394">
        <v>267</v>
      </c>
      <c r="B272" s="395" t="s">
        <v>885</v>
      </c>
      <c r="C272" s="395" t="s">
        <v>5248</v>
      </c>
      <c r="D272" s="459" t="s">
        <v>5254</v>
      </c>
      <c r="E272" s="395" t="s">
        <v>288</v>
      </c>
      <c r="F272" s="488" t="s">
        <v>5257</v>
      </c>
      <c r="G272" s="395" t="s">
        <v>4962</v>
      </c>
      <c r="H272" s="567" t="s">
        <v>4932</v>
      </c>
      <c r="I272" s="403">
        <v>36000</v>
      </c>
      <c r="J272" s="491"/>
    </row>
    <row r="273" spans="1:10" s="399" customFormat="1" ht="18" customHeight="1">
      <c r="A273" s="394">
        <v>268</v>
      </c>
      <c r="B273" s="395" t="s">
        <v>885</v>
      </c>
      <c r="C273" s="395" t="s">
        <v>5248</v>
      </c>
      <c r="D273" s="459" t="s">
        <v>5186</v>
      </c>
      <c r="E273" s="395" t="s">
        <v>275</v>
      </c>
      <c r="F273" s="488" t="s">
        <v>5259</v>
      </c>
      <c r="G273" s="395" t="s">
        <v>4962</v>
      </c>
      <c r="H273" s="567" t="s">
        <v>5156</v>
      </c>
      <c r="I273" s="430">
        <v>8000</v>
      </c>
      <c r="J273" s="490"/>
    </row>
    <row r="274" spans="1:10" s="399" customFormat="1" ht="18" customHeight="1">
      <c r="A274" s="394">
        <v>269</v>
      </c>
      <c r="B274" s="395" t="s">
        <v>885</v>
      </c>
      <c r="C274" s="395" t="s">
        <v>5248</v>
      </c>
      <c r="D274" s="459" t="s">
        <v>5186</v>
      </c>
      <c r="E274" s="395" t="s">
        <v>275</v>
      </c>
      <c r="F274" s="488" t="s">
        <v>5260</v>
      </c>
      <c r="G274" s="395" t="s">
        <v>4962</v>
      </c>
      <c r="H274" s="567" t="s">
        <v>5156</v>
      </c>
      <c r="I274" s="430">
        <v>11300</v>
      </c>
      <c r="J274" s="490"/>
    </row>
    <row r="275" spans="1:10" s="399" customFormat="1" ht="18" customHeight="1">
      <c r="A275" s="394">
        <v>270</v>
      </c>
      <c r="B275" s="395" t="s">
        <v>885</v>
      </c>
      <c r="C275" s="395" t="s">
        <v>5248</v>
      </c>
      <c r="D275" s="459" t="s">
        <v>5186</v>
      </c>
      <c r="E275" s="395" t="s">
        <v>116</v>
      </c>
      <c r="F275" s="488" t="s">
        <v>5260</v>
      </c>
      <c r="G275" s="395" t="s">
        <v>4962</v>
      </c>
      <c r="H275" s="567" t="s">
        <v>5156</v>
      </c>
      <c r="I275" s="430">
        <v>28200</v>
      </c>
      <c r="J275" s="490"/>
    </row>
    <row r="276" spans="1:10" s="399" customFormat="1" ht="18" customHeight="1">
      <c r="A276" s="394">
        <v>271</v>
      </c>
      <c r="B276" s="395" t="s">
        <v>885</v>
      </c>
      <c r="C276" s="395" t="s">
        <v>5248</v>
      </c>
      <c r="D276" s="459" t="s">
        <v>5186</v>
      </c>
      <c r="E276" s="395" t="s">
        <v>116</v>
      </c>
      <c r="F276" s="488" t="s">
        <v>5261</v>
      </c>
      <c r="G276" s="395" t="s">
        <v>4962</v>
      </c>
      <c r="H276" s="567" t="s">
        <v>5156</v>
      </c>
      <c r="I276" s="430">
        <v>21600</v>
      </c>
      <c r="J276" s="490"/>
    </row>
    <row r="277" spans="1:10" s="399" customFormat="1" ht="18" customHeight="1">
      <c r="A277" s="394">
        <v>272</v>
      </c>
      <c r="B277" s="395" t="s">
        <v>885</v>
      </c>
      <c r="C277" s="395" t="s">
        <v>5248</v>
      </c>
      <c r="D277" s="459" t="s">
        <v>5186</v>
      </c>
      <c r="E277" s="395" t="s">
        <v>418</v>
      </c>
      <c r="F277" s="488" t="s">
        <v>5260</v>
      </c>
      <c r="G277" s="395" t="s">
        <v>4962</v>
      </c>
      <c r="H277" s="567" t="s">
        <v>5156</v>
      </c>
      <c r="I277" s="430">
        <v>53200</v>
      </c>
      <c r="J277" s="490"/>
    </row>
    <row r="278" spans="1:10" s="399" customFormat="1" ht="18" customHeight="1">
      <c r="A278" s="394">
        <v>273</v>
      </c>
      <c r="B278" s="395" t="s">
        <v>885</v>
      </c>
      <c r="C278" s="395" t="s">
        <v>5248</v>
      </c>
      <c r="D278" s="459" t="s">
        <v>5186</v>
      </c>
      <c r="E278" s="395" t="s">
        <v>418</v>
      </c>
      <c r="F278" s="488" t="s">
        <v>5262</v>
      </c>
      <c r="G278" s="395" t="s">
        <v>4962</v>
      </c>
      <c r="H278" s="567" t="s">
        <v>5156</v>
      </c>
      <c r="I278" s="430">
        <v>42100</v>
      </c>
      <c r="J278" s="490"/>
    </row>
    <row r="279" spans="1:10" s="399" customFormat="1" ht="18" customHeight="1">
      <c r="A279" s="394">
        <v>274</v>
      </c>
      <c r="B279" s="395" t="s">
        <v>5045</v>
      </c>
      <c r="C279" s="395" t="s">
        <v>5244</v>
      </c>
      <c r="D279" s="459" t="s">
        <v>4919</v>
      </c>
      <c r="E279" s="395" t="s">
        <v>4920</v>
      </c>
      <c r="F279" s="485" t="s">
        <v>5263</v>
      </c>
      <c r="G279" s="398"/>
      <c r="H279" s="567" t="s">
        <v>4921</v>
      </c>
      <c r="I279" s="515">
        <v>30100</v>
      </c>
      <c r="J279" s="487"/>
    </row>
    <row r="280" spans="1:10" s="399" customFormat="1" ht="18" customHeight="1">
      <c r="A280" s="394">
        <v>275</v>
      </c>
      <c r="B280" s="395" t="s">
        <v>5045</v>
      </c>
      <c r="C280" s="395" t="s">
        <v>5248</v>
      </c>
      <c r="D280" s="422" t="s">
        <v>5264</v>
      </c>
      <c r="E280" s="395" t="s">
        <v>116</v>
      </c>
      <c r="F280" s="424" t="s">
        <v>5265</v>
      </c>
      <c r="G280" s="395"/>
      <c r="H280" s="629" t="s">
        <v>4916</v>
      </c>
      <c r="I280" s="402">
        <v>19300</v>
      </c>
      <c r="J280" s="490"/>
    </row>
    <row r="281" spans="1:10" s="399" customFormat="1" ht="18" customHeight="1">
      <c r="A281" s="394">
        <v>276</v>
      </c>
      <c r="B281" s="395" t="s">
        <v>885</v>
      </c>
      <c r="C281" s="395" t="s">
        <v>5248</v>
      </c>
      <c r="D281" s="459" t="s">
        <v>5266</v>
      </c>
      <c r="E281" s="395" t="s">
        <v>660</v>
      </c>
      <c r="F281" s="488" t="s">
        <v>5267</v>
      </c>
      <c r="G281" s="395" t="s">
        <v>4962</v>
      </c>
      <c r="H281" s="567" t="s">
        <v>4932</v>
      </c>
      <c r="I281" s="403">
        <v>16000</v>
      </c>
      <c r="J281" s="491"/>
    </row>
    <row r="282" spans="1:10" s="399" customFormat="1" ht="18" customHeight="1">
      <c r="A282" s="394">
        <v>277</v>
      </c>
      <c r="B282" s="395" t="s">
        <v>885</v>
      </c>
      <c r="C282" s="395" t="s">
        <v>5248</v>
      </c>
      <c r="D282" s="459" t="s">
        <v>5266</v>
      </c>
      <c r="E282" s="395" t="s">
        <v>660</v>
      </c>
      <c r="F282" s="488" t="s">
        <v>5268</v>
      </c>
      <c r="G282" s="395" t="s">
        <v>4962</v>
      </c>
      <c r="H282" s="567" t="s">
        <v>4932</v>
      </c>
      <c r="I282" s="403">
        <v>15000</v>
      </c>
      <c r="J282" s="491"/>
    </row>
    <row r="283" spans="1:10" s="399" customFormat="1" ht="18" customHeight="1">
      <c r="A283" s="394">
        <v>278</v>
      </c>
      <c r="B283" s="395" t="s">
        <v>885</v>
      </c>
      <c r="C283" s="395" t="s">
        <v>5248</v>
      </c>
      <c r="D283" s="459" t="s">
        <v>5266</v>
      </c>
      <c r="E283" s="395" t="s">
        <v>5139</v>
      </c>
      <c r="F283" s="488" t="s">
        <v>5269</v>
      </c>
      <c r="G283" s="395" t="s">
        <v>4962</v>
      </c>
      <c r="H283" s="567" t="s">
        <v>4932</v>
      </c>
      <c r="I283" s="403">
        <v>22000</v>
      </c>
      <c r="J283" s="491"/>
    </row>
    <row r="284" spans="1:10" s="399" customFormat="1" ht="18" customHeight="1">
      <c r="A284" s="394">
        <v>279</v>
      </c>
      <c r="B284" s="395" t="s">
        <v>885</v>
      </c>
      <c r="C284" s="395" t="s">
        <v>5248</v>
      </c>
      <c r="D284" s="459" t="s">
        <v>5266</v>
      </c>
      <c r="E284" s="395" t="s">
        <v>116</v>
      </c>
      <c r="F284" s="488" t="s">
        <v>5267</v>
      </c>
      <c r="G284" s="395" t="s">
        <v>4962</v>
      </c>
      <c r="H284" s="567" t="s">
        <v>4932</v>
      </c>
      <c r="I284" s="403">
        <v>8000</v>
      </c>
      <c r="J284" s="491"/>
    </row>
    <row r="285" spans="1:10" s="399" customFormat="1" ht="18" customHeight="1">
      <c r="A285" s="394">
        <v>280</v>
      </c>
      <c r="B285" s="395" t="s">
        <v>885</v>
      </c>
      <c r="C285" s="395" t="s">
        <v>5248</v>
      </c>
      <c r="D285" s="459" t="s">
        <v>5266</v>
      </c>
      <c r="E285" s="395" t="s">
        <v>116</v>
      </c>
      <c r="F285" s="488" t="s">
        <v>5268</v>
      </c>
      <c r="G285" s="395" t="s">
        <v>4962</v>
      </c>
      <c r="H285" s="567" t="s">
        <v>4932</v>
      </c>
      <c r="I285" s="403">
        <v>8000</v>
      </c>
      <c r="J285" s="491"/>
    </row>
    <row r="286" spans="1:10" s="399" customFormat="1" ht="18" customHeight="1">
      <c r="A286" s="394">
        <v>281</v>
      </c>
      <c r="B286" s="395" t="s">
        <v>885</v>
      </c>
      <c r="C286" s="395" t="s">
        <v>5248</v>
      </c>
      <c r="D286" s="459" t="s">
        <v>5266</v>
      </c>
      <c r="E286" s="395" t="s">
        <v>288</v>
      </c>
      <c r="F286" s="488" t="s">
        <v>5269</v>
      </c>
      <c r="G286" s="395" t="s">
        <v>4962</v>
      </c>
      <c r="H286" s="567" t="s">
        <v>4932</v>
      </c>
      <c r="I286" s="403">
        <v>12000</v>
      </c>
      <c r="J286" s="491"/>
    </row>
    <row r="287" spans="1:10" s="399" customFormat="1" ht="18" customHeight="1">
      <c r="A287" s="394">
        <v>282</v>
      </c>
      <c r="B287" s="395" t="s">
        <v>5045</v>
      </c>
      <c r="C287" s="395" t="s">
        <v>5244</v>
      </c>
      <c r="D287" s="422" t="s">
        <v>5270</v>
      </c>
      <c r="E287" s="395" t="s">
        <v>4776</v>
      </c>
      <c r="F287" s="488" t="s">
        <v>5263</v>
      </c>
      <c r="G287" s="394"/>
      <c r="H287" s="631" t="s">
        <v>5058</v>
      </c>
      <c r="I287" s="402">
        <v>7940</v>
      </c>
      <c r="J287" s="490"/>
    </row>
    <row r="288" spans="1:10" s="399" customFormat="1" ht="18" customHeight="1">
      <c r="A288" s="394">
        <v>283</v>
      </c>
      <c r="B288" s="395" t="s">
        <v>5045</v>
      </c>
      <c r="C288" s="395" t="s">
        <v>5248</v>
      </c>
      <c r="D288" s="459" t="s">
        <v>5123</v>
      </c>
      <c r="E288" s="395" t="s">
        <v>299</v>
      </c>
      <c r="F288" s="488" t="s">
        <v>5249</v>
      </c>
      <c r="G288" s="395"/>
      <c r="H288" s="567" t="s">
        <v>5114</v>
      </c>
      <c r="I288" s="403">
        <v>2589</v>
      </c>
      <c r="J288" s="491"/>
    </row>
    <row r="289" spans="1:10" s="399" customFormat="1" ht="18" customHeight="1">
      <c r="A289" s="394">
        <v>284</v>
      </c>
      <c r="B289" s="395" t="s">
        <v>5045</v>
      </c>
      <c r="C289" s="395" t="s">
        <v>5248</v>
      </c>
      <c r="D289" s="459" t="s">
        <v>5123</v>
      </c>
      <c r="E289" s="395" t="s">
        <v>275</v>
      </c>
      <c r="F289" s="488" t="s">
        <v>5249</v>
      </c>
      <c r="G289" s="395"/>
      <c r="H289" s="567" t="s">
        <v>5114</v>
      </c>
      <c r="I289" s="403">
        <v>4779</v>
      </c>
      <c r="J289" s="491"/>
    </row>
    <row r="290" spans="1:10" s="399" customFormat="1" ht="18" customHeight="1">
      <c r="A290" s="394">
        <v>285</v>
      </c>
      <c r="B290" s="395" t="s">
        <v>5045</v>
      </c>
      <c r="C290" s="395" t="s">
        <v>5244</v>
      </c>
      <c r="D290" s="459" t="s">
        <v>5062</v>
      </c>
      <c r="E290" s="395" t="s">
        <v>5029</v>
      </c>
      <c r="F290" s="424"/>
      <c r="G290" s="394"/>
      <c r="H290" s="631" t="s">
        <v>5058</v>
      </c>
      <c r="I290" s="402">
        <v>5290</v>
      </c>
      <c r="J290" s="490"/>
    </row>
    <row r="291" spans="1:10" s="399" customFormat="1" ht="18" customHeight="1">
      <c r="A291" s="394">
        <v>286</v>
      </c>
      <c r="B291" s="395" t="s">
        <v>5045</v>
      </c>
      <c r="C291" s="395" t="s">
        <v>5248</v>
      </c>
      <c r="D291" s="459" t="s">
        <v>5123</v>
      </c>
      <c r="E291" s="395" t="s">
        <v>301</v>
      </c>
      <c r="F291" s="488" t="s">
        <v>5249</v>
      </c>
      <c r="G291" s="395"/>
      <c r="H291" s="567" t="s">
        <v>5114</v>
      </c>
      <c r="I291" s="403">
        <v>6544</v>
      </c>
      <c r="J291" s="491"/>
    </row>
    <row r="292" spans="1:10" s="399" customFormat="1" ht="18" customHeight="1">
      <c r="A292" s="394">
        <v>287</v>
      </c>
      <c r="B292" s="395" t="s">
        <v>5045</v>
      </c>
      <c r="C292" s="395" t="s">
        <v>5244</v>
      </c>
      <c r="D292" s="459" t="s">
        <v>5062</v>
      </c>
      <c r="E292" s="395" t="s">
        <v>4920</v>
      </c>
      <c r="F292" s="424"/>
      <c r="G292" s="394"/>
      <c r="H292" s="631" t="s">
        <v>5058</v>
      </c>
      <c r="I292" s="402">
        <v>8200</v>
      </c>
      <c r="J292" s="490"/>
    </row>
    <row r="293" spans="1:10" s="399" customFormat="1" ht="18" customHeight="1">
      <c r="A293" s="394">
        <v>288</v>
      </c>
      <c r="B293" s="395" t="s">
        <v>5045</v>
      </c>
      <c r="C293" s="395" t="s">
        <v>5248</v>
      </c>
      <c r="D293" s="459" t="s">
        <v>5123</v>
      </c>
      <c r="E293" s="395" t="s">
        <v>116</v>
      </c>
      <c r="F293" s="488" t="s">
        <v>5249</v>
      </c>
      <c r="G293" s="395"/>
      <c r="H293" s="567" t="s">
        <v>5114</v>
      </c>
      <c r="I293" s="403">
        <v>10358</v>
      </c>
      <c r="J293" s="491"/>
    </row>
    <row r="294" spans="1:10" s="399" customFormat="1" ht="18" customHeight="1">
      <c r="A294" s="394">
        <v>289</v>
      </c>
      <c r="B294" s="395" t="s">
        <v>5045</v>
      </c>
      <c r="C294" s="395" t="s">
        <v>5248</v>
      </c>
      <c r="D294" s="459" t="s">
        <v>5123</v>
      </c>
      <c r="E294" s="395" t="s">
        <v>418</v>
      </c>
      <c r="F294" s="488" t="s">
        <v>5249</v>
      </c>
      <c r="G294" s="395"/>
      <c r="H294" s="567" t="s">
        <v>5114</v>
      </c>
      <c r="I294" s="403">
        <v>19114</v>
      </c>
      <c r="J294" s="491"/>
    </row>
    <row r="295" spans="1:10" s="399" customFormat="1" ht="18" customHeight="1">
      <c r="A295" s="394">
        <v>290</v>
      </c>
      <c r="B295" s="395" t="s">
        <v>5045</v>
      </c>
      <c r="C295" s="395" t="s">
        <v>5244</v>
      </c>
      <c r="D295" s="459" t="s">
        <v>5063</v>
      </c>
      <c r="E295" s="395" t="s">
        <v>418</v>
      </c>
      <c r="F295" s="488" t="s">
        <v>5246</v>
      </c>
      <c r="G295" s="395"/>
      <c r="H295" s="567" t="s">
        <v>4941</v>
      </c>
      <c r="I295" s="402">
        <v>15460</v>
      </c>
      <c r="J295" s="513"/>
    </row>
    <row r="296" spans="1:10" s="399" customFormat="1" ht="18" customHeight="1">
      <c r="A296" s="394">
        <v>291</v>
      </c>
      <c r="B296" s="395" t="s">
        <v>5045</v>
      </c>
      <c r="C296" s="395" t="s">
        <v>5244</v>
      </c>
      <c r="D296" s="459" t="s">
        <v>5063</v>
      </c>
      <c r="E296" s="395" t="s">
        <v>418</v>
      </c>
      <c r="F296" s="488" t="s">
        <v>5247</v>
      </c>
      <c r="G296" s="395"/>
      <c r="H296" s="567" t="s">
        <v>4941</v>
      </c>
      <c r="I296" s="402">
        <v>15200</v>
      </c>
      <c r="J296" s="513"/>
    </row>
    <row r="297" spans="1:10" s="399" customFormat="1" ht="18" customHeight="1">
      <c r="A297" s="394">
        <v>292</v>
      </c>
      <c r="B297" s="395" t="s">
        <v>885</v>
      </c>
      <c r="C297" s="395" t="s">
        <v>5248</v>
      </c>
      <c r="D297" s="459" t="s">
        <v>5271</v>
      </c>
      <c r="E297" s="395" t="s">
        <v>660</v>
      </c>
      <c r="F297" s="488" t="s">
        <v>5272</v>
      </c>
      <c r="G297" s="395" t="s">
        <v>4962</v>
      </c>
      <c r="H297" s="567" t="s">
        <v>4932</v>
      </c>
      <c r="I297" s="403">
        <v>18000</v>
      </c>
      <c r="J297" s="491"/>
    </row>
    <row r="298" spans="1:10" s="399" customFormat="1" ht="18" customHeight="1">
      <c r="A298" s="394">
        <v>293</v>
      </c>
      <c r="B298" s="395" t="s">
        <v>885</v>
      </c>
      <c r="C298" s="395" t="s">
        <v>5248</v>
      </c>
      <c r="D298" s="459" t="s">
        <v>5271</v>
      </c>
      <c r="E298" s="395" t="s">
        <v>5273</v>
      </c>
      <c r="F298" s="488" t="s">
        <v>5274</v>
      </c>
      <c r="G298" s="395" t="s">
        <v>4962</v>
      </c>
      <c r="H298" s="567" t="s">
        <v>4932</v>
      </c>
      <c r="I298" s="403">
        <v>16000</v>
      </c>
      <c r="J298" s="491"/>
    </row>
    <row r="299" spans="1:10" s="399" customFormat="1" ht="18" customHeight="1">
      <c r="A299" s="394">
        <v>294</v>
      </c>
      <c r="B299" s="395" t="s">
        <v>885</v>
      </c>
      <c r="C299" s="395" t="s">
        <v>5248</v>
      </c>
      <c r="D299" s="459" t="s">
        <v>5271</v>
      </c>
      <c r="E299" s="395" t="s">
        <v>1135</v>
      </c>
      <c r="F299" s="488" t="s">
        <v>5275</v>
      </c>
      <c r="G299" s="395" t="s">
        <v>4962</v>
      </c>
      <c r="H299" s="567" t="s">
        <v>4932</v>
      </c>
      <c r="I299" s="403">
        <v>23000</v>
      </c>
      <c r="J299" s="491"/>
    </row>
    <row r="300" spans="1:10" s="399" customFormat="1" ht="18" customHeight="1">
      <c r="A300" s="394">
        <v>295</v>
      </c>
      <c r="B300" s="395" t="s">
        <v>885</v>
      </c>
      <c r="C300" s="395" t="s">
        <v>5248</v>
      </c>
      <c r="D300" s="459" t="s">
        <v>5271</v>
      </c>
      <c r="E300" s="395" t="s">
        <v>5139</v>
      </c>
      <c r="F300" s="488" t="s">
        <v>5276</v>
      </c>
      <c r="G300" s="395" t="s">
        <v>4962</v>
      </c>
      <c r="H300" s="567" t="s">
        <v>4932</v>
      </c>
      <c r="I300" s="403">
        <v>27000</v>
      </c>
      <c r="J300" s="491"/>
    </row>
    <row r="301" spans="1:10" s="399" customFormat="1" ht="18" customHeight="1">
      <c r="A301" s="394">
        <v>296</v>
      </c>
      <c r="B301" s="395" t="s">
        <v>885</v>
      </c>
      <c r="C301" s="395" t="s">
        <v>5248</v>
      </c>
      <c r="D301" s="459" t="s">
        <v>5271</v>
      </c>
      <c r="E301" s="395" t="s">
        <v>116</v>
      </c>
      <c r="F301" s="488" t="s">
        <v>5274</v>
      </c>
      <c r="G301" s="395" t="s">
        <v>4962</v>
      </c>
      <c r="H301" s="567" t="s">
        <v>4932</v>
      </c>
      <c r="I301" s="403">
        <v>8000</v>
      </c>
      <c r="J301" s="491"/>
    </row>
    <row r="302" spans="1:10" s="399" customFormat="1" ht="18" customHeight="1">
      <c r="A302" s="394">
        <v>297</v>
      </c>
      <c r="B302" s="395" t="s">
        <v>885</v>
      </c>
      <c r="C302" s="395" t="s">
        <v>5248</v>
      </c>
      <c r="D302" s="459" t="s">
        <v>5271</v>
      </c>
      <c r="E302" s="395" t="s">
        <v>5277</v>
      </c>
      <c r="F302" s="488" t="s">
        <v>5272</v>
      </c>
      <c r="G302" s="395" t="s">
        <v>4962</v>
      </c>
      <c r="H302" s="567" t="s">
        <v>4932</v>
      </c>
      <c r="I302" s="403">
        <v>9000</v>
      </c>
      <c r="J302" s="491"/>
    </row>
    <row r="303" spans="1:10" s="399" customFormat="1" ht="18" customHeight="1">
      <c r="A303" s="394">
        <v>298</v>
      </c>
      <c r="B303" s="395" t="s">
        <v>885</v>
      </c>
      <c r="C303" s="395" t="s">
        <v>5248</v>
      </c>
      <c r="D303" s="459" t="s">
        <v>5271</v>
      </c>
      <c r="E303" s="395" t="s">
        <v>288</v>
      </c>
      <c r="F303" s="488" t="s">
        <v>5275</v>
      </c>
      <c r="G303" s="395" t="s">
        <v>4962</v>
      </c>
      <c r="H303" s="567" t="s">
        <v>4932</v>
      </c>
      <c r="I303" s="403">
        <v>14000</v>
      </c>
      <c r="J303" s="491"/>
    </row>
    <row r="304" spans="1:10" s="399" customFormat="1" ht="18" customHeight="1">
      <c r="A304" s="394">
        <v>299</v>
      </c>
      <c r="B304" s="395" t="s">
        <v>885</v>
      </c>
      <c r="C304" s="395" t="s">
        <v>5248</v>
      </c>
      <c r="D304" s="459" t="s">
        <v>5271</v>
      </c>
      <c r="E304" s="395" t="s">
        <v>288</v>
      </c>
      <c r="F304" s="488" t="s">
        <v>5275</v>
      </c>
      <c r="G304" s="395" t="s">
        <v>4962</v>
      </c>
      <c r="H304" s="567" t="s">
        <v>4932</v>
      </c>
      <c r="I304" s="403">
        <v>12000</v>
      </c>
      <c r="J304" s="491"/>
    </row>
    <row r="305" spans="1:10" s="399" customFormat="1" ht="18" customHeight="1">
      <c r="A305" s="394">
        <v>300</v>
      </c>
      <c r="B305" s="395" t="s">
        <v>885</v>
      </c>
      <c r="C305" s="395" t="s">
        <v>5248</v>
      </c>
      <c r="D305" s="459" t="s">
        <v>5278</v>
      </c>
      <c r="E305" s="395" t="s">
        <v>275</v>
      </c>
      <c r="F305" s="488" t="s">
        <v>5279</v>
      </c>
      <c r="G305" s="395" t="s">
        <v>4962</v>
      </c>
      <c r="H305" s="567" t="s">
        <v>5156</v>
      </c>
      <c r="I305" s="430">
        <v>3900</v>
      </c>
      <c r="J305" s="490"/>
    </row>
    <row r="306" spans="1:10" s="399" customFormat="1" ht="18" customHeight="1">
      <c r="A306" s="394">
        <v>301</v>
      </c>
      <c r="B306" s="395" t="s">
        <v>885</v>
      </c>
      <c r="C306" s="395" t="s">
        <v>5248</v>
      </c>
      <c r="D306" s="459" t="s">
        <v>5278</v>
      </c>
      <c r="E306" s="395" t="s">
        <v>275</v>
      </c>
      <c r="F306" s="488" t="s">
        <v>5280</v>
      </c>
      <c r="G306" s="395" t="s">
        <v>4962</v>
      </c>
      <c r="H306" s="567" t="s">
        <v>5156</v>
      </c>
      <c r="I306" s="430">
        <v>3800</v>
      </c>
      <c r="J306" s="490"/>
    </row>
    <row r="307" spans="1:10" s="399" customFormat="1" ht="18" customHeight="1">
      <c r="A307" s="394">
        <v>302</v>
      </c>
      <c r="B307" s="395" t="s">
        <v>885</v>
      </c>
      <c r="C307" s="395" t="s">
        <v>5248</v>
      </c>
      <c r="D307" s="459" t="s">
        <v>5278</v>
      </c>
      <c r="E307" s="395" t="s">
        <v>116</v>
      </c>
      <c r="F307" s="488" t="s">
        <v>5281</v>
      </c>
      <c r="G307" s="395" t="s">
        <v>4962</v>
      </c>
      <c r="H307" s="567" t="s">
        <v>5156</v>
      </c>
      <c r="I307" s="430">
        <v>7500</v>
      </c>
      <c r="J307" s="490"/>
    </row>
    <row r="308" spans="1:10" s="399" customFormat="1" ht="18" customHeight="1">
      <c r="A308" s="394">
        <v>303</v>
      </c>
      <c r="B308" s="395" t="s">
        <v>885</v>
      </c>
      <c r="C308" s="395" t="s">
        <v>5248</v>
      </c>
      <c r="D308" s="459" t="s">
        <v>5278</v>
      </c>
      <c r="E308" s="395" t="s">
        <v>116</v>
      </c>
      <c r="F308" s="488" t="s">
        <v>5279</v>
      </c>
      <c r="G308" s="395" t="s">
        <v>4962</v>
      </c>
      <c r="H308" s="567" t="s">
        <v>5156</v>
      </c>
      <c r="I308" s="430">
        <v>7900</v>
      </c>
      <c r="J308" s="490"/>
    </row>
    <row r="309" spans="1:10" s="399" customFormat="1" ht="18" customHeight="1">
      <c r="A309" s="394">
        <v>304</v>
      </c>
      <c r="B309" s="395" t="s">
        <v>885</v>
      </c>
      <c r="C309" s="395" t="s">
        <v>5248</v>
      </c>
      <c r="D309" s="459" t="s">
        <v>5278</v>
      </c>
      <c r="E309" s="395" t="s">
        <v>418</v>
      </c>
      <c r="F309" s="488" t="s">
        <v>5279</v>
      </c>
      <c r="G309" s="395" t="s">
        <v>4962</v>
      </c>
      <c r="H309" s="567" t="s">
        <v>5156</v>
      </c>
      <c r="I309" s="430">
        <v>14300</v>
      </c>
      <c r="J309" s="490"/>
    </row>
    <row r="310" spans="1:10" s="399" customFormat="1" ht="18" customHeight="1">
      <c r="A310" s="394">
        <v>305</v>
      </c>
      <c r="B310" s="395" t="s">
        <v>885</v>
      </c>
      <c r="C310" s="395" t="s">
        <v>5248</v>
      </c>
      <c r="D310" s="459" t="s">
        <v>5278</v>
      </c>
      <c r="E310" s="395" t="s">
        <v>418</v>
      </c>
      <c r="F310" s="488" t="s">
        <v>5282</v>
      </c>
      <c r="G310" s="395" t="s">
        <v>4962</v>
      </c>
      <c r="H310" s="567" t="s">
        <v>5156</v>
      </c>
      <c r="I310" s="430">
        <v>13700</v>
      </c>
      <c r="J310" s="490"/>
    </row>
    <row r="311" spans="1:10" s="399" customFormat="1" ht="18" customHeight="1">
      <c r="A311" s="394">
        <v>306</v>
      </c>
      <c r="B311" s="395" t="s">
        <v>5045</v>
      </c>
      <c r="C311" s="395" t="s">
        <v>5248</v>
      </c>
      <c r="D311" s="422"/>
      <c r="E311" s="395" t="s">
        <v>116</v>
      </c>
      <c r="F311" s="424" t="s">
        <v>5283</v>
      </c>
      <c r="G311" s="395" t="s">
        <v>5048</v>
      </c>
      <c r="H311" s="629" t="s">
        <v>4916</v>
      </c>
      <c r="I311" s="402">
        <v>21600</v>
      </c>
      <c r="J311" s="490"/>
    </row>
    <row r="312" spans="1:10" s="399" customFormat="1" ht="18" customHeight="1">
      <c r="A312" s="394">
        <v>307</v>
      </c>
      <c r="B312" s="395" t="s">
        <v>5045</v>
      </c>
      <c r="C312" s="395" t="s">
        <v>5248</v>
      </c>
      <c r="D312" s="459"/>
      <c r="E312" s="395" t="s">
        <v>116</v>
      </c>
      <c r="F312" s="488" t="s">
        <v>5284</v>
      </c>
      <c r="G312" s="395" t="s">
        <v>5048</v>
      </c>
      <c r="H312" s="629" t="s">
        <v>4916</v>
      </c>
      <c r="I312" s="397">
        <v>7000</v>
      </c>
      <c r="J312" s="490"/>
    </row>
    <row r="313" spans="1:10" s="399" customFormat="1" ht="18" customHeight="1">
      <c r="A313" s="394">
        <v>308</v>
      </c>
      <c r="B313" s="395" t="s">
        <v>5045</v>
      </c>
      <c r="C313" s="395" t="s">
        <v>5248</v>
      </c>
      <c r="D313" s="459"/>
      <c r="E313" s="395" t="s">
        <v>418</v>
      </c>
      <c r="F313" s="488" t="s">
        <v>5285</v>
      </c>
      <c r="G313" s="395"/>
      <c r="H313" s="567" t="s">
        <v>653</v>
      </c>
      <c r="I313" s="403"/>
      <c r="J313" s="491"/>
    </row>
    <row r="314" spans="1:10" s="399" customFormat="1" ht="18" customHeight="1">
      <c r="A314" s="394">
        <v>309</v>
      </c>
      <c r="B314" s="395" t="s">
        <v>885</v>
      </c>
      <c r="C314" s="395" t="s">
        <v>5248</v>
      </c>
      <c r="D314" s="459" t="s">
        <v>5286</v>
      </c>
      <c r="E314" s="395" t="s">
        <v>1135</v>
      </c>
      <c r="F314" s="488" t="s">
        <v>5287</v>
      </c>
      <c r="G314" s="395" t="s">
        <v>4962</v>
      </c>
      <c r="H314" s="567" t="s">
        <v>4935</v>
      </c>
      <c r="I314" s="426">
        <v>26000</v>
      </c>
      <c r="J314" s="501"/>
    </row>
    <row r="315" spans="1:10" s="399" customFormat="1" ht="18" customHeight="1">
      <c r="A315" s="394">
        <v>310</v>
      </c>
      <c r="B315" s="395" t="s">
        <v>885</v>
      </c>
      <c r="C315" s="395" t="s">
        <v>5248</v>
      </c>
      <c r="D315" s="459" t="s">
        <v>5286</v>
      </c>
      <c r="E315" s="395" t="s">
        <v>288</v>
      </c>
      <c r="F315" s="488" t="s">
        <v>5287</v>
      </c>
      <c r="G315" s="395" t="s">
        <v>4962</v>
      </c>
      <c r="H315" s="567" t="s">
        <v>4935</v>
      </c>
      <c r="I315" s="426">
        <v>13000</v>
      </c>
      <c r="J315" s="501"/>
    </row>
    <row r="316" spans="1:10" s="399" customFormat="1" ht="18" customHeight="1">
      <c r="A316" s="394">
        <v>311</v>
      </c>
      <c r="B316" s="395" t="s">
        <v>5045</v>
      </c>
      <c r="C316" s="394" t="s">
        <v>5244</v>
      </c>
      <c r="D316" s="422" t="s">
        <v>5288</v>
      </c>
      <c r="E316" s="394" t="s">
        <v>418</v>
      </c>
      <c r="F316" s="424" t="s">
        <v>5289</v>
      </c>
      <c r="G316" s="394" t="s">
        <v>5048</v>
      </c>
      <c r="H316" s="567" t="s">
        <v>4949</v>
      </c>
      <c r="I316" s="402">
        <v>22800</v>
      </c>
      <c r="J316" s="490"/>
    </row>
    <row r="317" spans="1:10" s="399" customFormat="1" ht="18" customHeight="1">
      <c r="A317" s="394">
        <v>312</v>
      </c>
      <c r="B317" s="395" t="s">
        <v>5045</v>
      </c>
      <c r="C317" s="394" t="s">
        <v>5244</v>
      </c>
      <c r="D317" s="422" t="s">
        <v>5288</v>
      </c>
      <c r="E317" s="394" t="s">
        <v>418</v>
      </c>
      <c r="F317" s="424" t="s">
        <v>5290</v>
      </c>
      <c r="G317" s="394" t="s">
        <v>5048</v>
      </c>
      <c r="H317" s="567" t="s">
        <v>4949</v>
      </c>
      <c r="I317" s="402">
        <v>43000</v>
      </c>
      <c r="J317" s="490"/>
    </row>
    <row r="318" spans="1:10" s="399" customFormat="1" ht="18" customHeight="1">
      <c r="A318" s="394">
        <v>313</v>
      </c>
      <c r="B318" s="395" t="s">
        <v>5045</v>
      </c>
      <c r="C318" s="394" t="s">
        <v>5244</v>
      </c>
      <c r="D318" s="422" t="s">
        <v>5291</v>
      </c>
      <c r="E318" s="394" t="s">
        <v>418</v>
      </c>
      <c r="F318" s="424" t="s">
        <v>5292</v>
      </c>
      <c r="G318" s="394" t="s">
        <v>5048</v>
      </c>
      <c r="H318" s="567" t="s">
        <v>4949</v>
      </c>
      <c r="I318" s="402">
        <v>25500</v>
      </c>
      <c r="J318" s="490"/>
    </row>
    <row r="319" spans="1:10" s="399" customFormat="1" ht="18" customHeight="1">
      <c r="A319" s="394">
        <v>314</v>
      </c>
      <c r="B319" s="395" t="s">
        <v>5045</v>
      </c>
      <c r="C319" s="394" t="s">
        <v>5244</v>
      </c>
      <c r="D319" s="422" t="s">
        <v>5291</v>
      </c>
      <c r="E319" s="394" t="s">
        <v>418</v>
      </c>
      <c r="F319" s="424" t="s">
        <v>5293</v>
      </c>
      <c r="G319" s="394" t="s">
        <v>5048</v>
      </c>
      <c r="H319" s="567" t="s">
        <v>4949</v>
      </c>
      <c r="I319" s="402">
        <v>45800</v>
      </c>
      <c r="J319" s="490"/>
    </row>
    <row r="320" spans="1:10" s="399" customFormat="1" ht="18" customHeight="1">
      <c r="A320" s="394">
        <v>315</v>
      </c>
      <c r="B320" s="395" t="s">
        <v>5045</v>
      </c>
      <c r="C320" s="394" t="s">
        <v>5244</v>
      </c>
      <c r="D320" s="422" t="s">
        <v>5294</v>
      </c>
      <c r="E320" s="394" t="s">
        <v>418</v>
      </c>
      <c r="F320" s="424" t="s">
        <v>5289</v>
      </c>
      <c r="G320" s="394"/>
      <c r="H320" s="567" t="s">
        <v>4949</v>
      </c>
      <c r="I320" s="402">
        <v>7500</v>
      </c>
      <c r="J320" s="490"/>
    </row>
    <row r="321" spans="1:10" s="399" customFormat="1" ht="18" customHeight="1">
      <c r="A321" s="394">
        <v>316</v>
      </c>
      <c r="B321" s="395" t="s">
        <v>5045</v>
      </c>
      <c r="C321" s="394" t="s">
        <v>5244</v>
      </c>
      <c r="D321" s="422" t="s">
        <v>5294</v>
      </c>
      <c r="E321" s="394" t="s">
        <v>418</v>
      </c>
      <c r="F321" s="424" t="s">
        <v>5290</v>
      </c>
      <c r="G321" s="394"/>
      <c r="H321" s="567" t="s">
        <v>4949</v>
      </c>
      <c r="I321" s="402">
        <v>14800</v>
      </c>
      <c r="J321" s="490"/>
    </row>
    <row r="322" spans="1:10" s="399" customFormat="1" ht="18" customHeight="1">
      <c r="A322" s="394">
        <v>317</v>
      </c>
      <c r="B322" s="395" t="s">
        <v>5045</v>
      </c>
      <c r="C322" s="394" t="s">
        <v>5244</v>
      </c>
      <c r="D322" s="422" t="s">
        <v>5295</v>
      </c>
      <c r="E322" s="394" t="s">
        <v>418</v>
      </c>
      <c r="F322" s="424" t="s">
        <v>5292</v>
      </c>
      <c r="G322" s="394"/>
      <c r="H322" s="567" t="s">
        <v>4949</v>
      </c>
      <c r="I322" s="402">
        <v>8500</v>
      </c>
      <c r="J322" s="490"/>
    </row>
    <row r="323" spans="1:10" s="399" customFormat="1" ht="18" customHeight="1">
      <c r="A323" s="394">
        <v>318</v>
      </c>
      <c r="B323" s="395" t="s">
        <v>5045</v>
      </c>
      <c r="C323" s="394" t="s">
        <v>5244</v>
      </c>
      <c r="D323" s="422" t="s">
        <v>5295</v>
      </c>
      <c r="E323" s="394" t="s">
        <v>418</v>
      </c>
      <c r="F323" s="424" t="s">
        <v>5293</v>
      </c>
      <c r="G323" s="394"/>
      <c r="H323" s="567" t="s">
        <v>4949</v>
      </c>
      <c r="I323" s="402">
        <v>15800</v>
      </c>
      <c r="J323" s="490"/>
    </row>
    <row r="324" spans="1:10" s="399" customFormat="1" ht="18" customHeight="1">
      <c r="A324" s="394">
        <v>319</v>
      </c>
      <c r="B324" s="395" t="s">
        <v>5045</v>
      </c>
      <c r="C324" s="423" t="s">
        <v>5244</v>
      </c>
      <c r="D324" s="422" t="s">
        <v>5127</v>
      </c>
      <c r="E324" s="373" t="s">
        <v>5027</v>
      </c>
      <c r="F324" s="374" t="s">
        <v>5263</v>
      </c>
      <c r="G324" s="373"/>
      <c r="H324" s="510" t="s">
        <v>5128</v>
      </c>
      <c r="I324" s="428">
        <v>49000</v>
      </c>
      <c r="J324" s="511"/>
    </row>
    <row r="325" spans="1:10" s="399" customFormat="1" ht="18" customHeight="1">
      <c r="A325" s="394">
        <v>320</v>
      </c>
      <c r="B325" s="395" t="s">
        <v>5045</v>
      </c>
      <c r="C325" s="423" t="s">
        <v>5244</v>
      </c>
      <c r="D325" s="422" t="s">
        <v>5127</v>
      </c>
      <c r="E325" s="373" t="s">
        <v>5027</v>
      </c>
      <c r="F325" s="374" t="s">
        <v>5296</v>
      </c>
      <c r="G325" s="373"/>
      <c r="H325" s="510" t="s">
        <v>5128</v>
      </c>
      <c r="I325" s="428">
        <v>54700</v>
      </c>
      <c r="J325" s="511"/>
    </row>
    <row r="326" spans="1:10" s="399" customFormat="1" ht="18" customHeight="1">
      <c r="A326" s="394">
        <v>321</v>
      </c>
      <c r="B326" s="395" t="s">
        <v>5045</v>
      </c>
      <c r="C326" s="395" t="s">
        <v>5297</v>
      </c>
      <c r="D326" s="459"/>
      <c r="E326" s="395" t="s">
        <v>418</v>
      </c>
      <c r="F326" s="488" t="s">
        <v>5298</v>
      </c>
      <c r="G326" s="395"/>
      <c r="H326" s="629" t="s">
        <v>4916</v>
      </c>
      <c r="I326" s="397">
        <v>25500</v>
      </c>
      <c r="J326" s="490"/>
    </row>
    <row r="327" spans="1:10" s="399" customFormat="1" ht="18" customHeight="1">
      <c r="A327" s="394">
        <v>322</v>
      </c>
      <c r="B327" s="395" t="s">
        <v>5045</v>
      </c>
      <c r="C327" s="395" t="s">
        <v>5299</v>
      </c>
      <c r="D327" s="422" t="s">
        <v>5300</v>
      </c>
      <c r="E327" s="394" t="s">
        <v>418</v>
      </c>
      <c r="F327" s="424" t="s">
        <v>5299</v>
      </c>
      <c r="G327" s="394" t="s">
        <v>5048</v>
      </c>
      <c r="H327" s="631" t="s">
        <v>4949</v>
      </c>
      <c r="I327" s="397">
        <v>19500</v>
      </c>
      <c r="J327" s="509"/>
    </row>
    <row r="328" spans="1:10" s="399" customFormat="1" ht="18" customHeight="1">
      <c r="A328" s="394">
        <v>323</v>
      </c>
      <c r="B328" s="395" t="s">
        <v>5045</v>
      </c>
      <c r="C328" s="395" t="s">
        <v>5301</v>
      </c>
      <c r="D328" s="422" t="s">
        <v>4748</v>
      </c>
      <c r="E328" s="394" t="s">
        <v>5027</v>
      </c>
      <c r="F328" s="488" t="s">
        <v>5302</v>
      </c>
      <c r="G328" s="394"/>
      <c r="H328" s="632" t="s">
        <v>5055</v>
      </c>
      <c r="I328" s="402">
        <v>45870</v>
      </c>
      <c r="J328" s="487"/>
    </row>
    <row r="329" spans="1:10" s="399" customFormat="1" ht="18" customHeight="1">
      <c r="A329" s="394">
        <v>324</v>
      </c>
      <c r="B329" s="395" t="s">
        <v>5045</v>
      </c>
      <c r="C329" s="395" t="s">
        <v>5301</v>
      </c>
      <c r="D329" s="422" t="s">
        <v>4748</v>
      </c>
      <c r="E329" s="395" t="s">
        <v>5057</v>
      </c>
      <c r="F329" s="488" t="s">
        <v>5303</v>
      </c>
      <c r="G329" s="394"/>
      <c r="H329" s="632" t="s">
        <v>5055</v>
      </c>
      <c r="I329" s="402">
        <v>9460</v>
      </c>
      <c r="J329" s="487"/>
    </row>
    <row r="330" spans="1:10" s="399" customFormat="1" ht="18" customHeight="1">
      <c r="A330" s="394">
        <v>325</v>
      </c>
      <c r="B330" s="395" t="s">
        <v>5045</v>
      </c>
      <c r="C330" s="395" t="s">
        <v>5301</v>
      </c>
      <c r="D330" s="422" t="s">
        <v>4748</v>
      </c>
      <c r="E330" s="395" t="s">
        <v>5057</v>
      </c>
      <c r="F330" s="488" t="s">
        <v>5302</v>
      </c>
      <c r="G330" s="394"/>
      <c r="H330" s="632" t="s">
        <v>5055</v>
      </c>
      <c r="I330" s="402">
        <v>10340</v>
      </c>
      <c r="J330" s="487"/>
    </row>
    <row r="331" spans="1:10" s="399" customFormat="1" ht="18" customHeight="1">
      <c r="A331" s="394">
        <v>326</v>
      </c>
      <c r="B331" s="395" t="s">
        <v>5045</v>
      </c>
      <c r="C331" s="395" t="s">
        <v>5301</v>
      </c>
      <c r="D331" s="422" t="s">
        <v>4748</v>
      </c>
      <c r="E331" s="395" t="s">
        <v>5029</v>
      </c>
      <c r="F331" s="488" t="s">
        <v>5303</v>
      </c>
      <c r="G331" s="394"/>
      <c r="H331" s="632" t="s">
        <v>5055</v>
      </c>
      <c r="I331" s="402">
        <v>13860</v>
      </c>
      <c r="J331" s="487"/>
    </row>
    <row r="332" spans="1:10" s="399" customFormat="1" ht="18" customHeight="1">
      <c r="A332" s="394">
        <v>327</v>
      </c>
      <c r="B332" s="395" t="s">
        <v>5045</v>
      </c>
      <c r="C332" s="395" t="s">
        <v>5301</v>
      </c>
      <c r="D332" s="422" t="s">
        <v>4748</v>
      </c>
      <c r="E332" s="395" t="s">
        <v>5029</v>
      </c>
      <c r="F332" s="488" t="s">
        <v>5302</v>
      </c>
      <c r="G332" s="394"/>
      <c r="H332" s="632" t="s">
        <v>5055</v>
      </c>
      <c r="I332" s="402">
        <v>14960</v>
      </c>
      <c r="J332" s="487"/>
    </row>
    <row r="333" spans="1:10" s="399" customFormat="1" ht="18" customHeight="1">
      <c r="A333" s="394">
        <v>328</v>
      </c>
      <c r="B333" s="395" t="s">
        <v>5045</v>
      </c>
      <c r="C333" s="395" t="s">
        <v>5301</v>
      </c>
      <c r="D333" s="422" t="s">
        <v>4748</v>
      </c>
      <c r="E333" s="395" t="s">
        <v>4920</v>
      </c>
      <c r="F333" s="488" t="s">
        <v>5303</v>
      </c>
      <c r="G333" s="394"/>
      <c r="H333" s="632" t="s">
        <v>5055</v>
      </c>
      <c r="I333" s="402">
        <v>21670</v>
      </c>
      <c r="J333" s="487"/>
    </row>
    <row r="334" spans="1:10" s="399" customFormat="1" ht="18" customHeight="1">
      <c r="A334" s="394">
        <v>329</v>
      </c>
      <c r="B334" s="395" t="s">
        <v>5045</v>
      </c>
      <c r="C334" s="395" t="s">
        <v>5301</v>
      </c>
      <c r="D334" s="422" t="s">
        <v>4748</v>
      </c>
      <c r="E334" s="395" t="s">
        <v>4920</v>
      </c>
      <c r="F334" s="488" t="s">
        <v>5302</v>
      </c>
      <c r="G334" s="394"/>
      <c r="H334" s="632" t="s">
        <v>5055</v>
      </c>
      <c r="I334" s="402">
        <v>23210</v>
      </c>
      <c r="J334" s="487"/>
    </row>
    <row r="335" spans="1:10" s="399" customFormat="1" ht="18" customHeight="1">
      <c r="A335" s="394">
        <v>330</v>
      </c>
      <c r="B335" s="395" t="s">
        <v>5045</v>
      </c>
      <c r="C335" s="395" t="s">
        <v>887</v>
      </c>
      <c r="D335" s="422" t="s">
        <v>5242</v>
      </c>
      <c r="E335" s="394" t="s">
        <v>418</v>
      </c>
      <c r="F335" s="424" t="s">
        <v>5304</v>
      </c>
      <c r="G335" s="394"/>
      <c r="H335" s="631" t="s">
        <v>4949</v>
      </c>
      <c r="I335" s="402">
        <v>15800</v>
      </c>
      <c r="J335" s="490"/>
    </row>
    <row r="336" spans="1:10" s="399" customFormat="1" ht="18" customHeight="1">
      <c r="A336" s="394">
        <v>331</v>
      </c>
      <c r="B336" s="395" t="s">
        <v>5045</v>
      </c>
      <c r="C336" s="395" t="s">
        <v>5305</v>
      </c>
      <c r="D336" s="422" t="s">
        <v>5306</v>
      </c>
      <c r="E336" s="394" t="s">
        <v>418</v>
      </c>
      <c r="F336" s="424" t="s">
        <v>5305</v>
      </c>
      <c r="G336" s="394"/>
      <c r="H336" s="631" t="s">
        <v>4949</v>
      </c>
      <c r="I336" s="402">
        <v>7600</v>
      </c>
      <c r="J336" s="490"/>
    </row>
    <row r="337" spans="1:10" s="399" customFormat="1" ht="18" customHeight="1">
      <c r="A337" s="394">
        <v>332</v>
      </c>
      <c r="B337" s="395" t="s">
        <v>5045</v>
      </c>
      <c r="C337" s="395" t="s">
        <v>5305</v>
      </c>
      <c r="D337" s="422"/>
      <c r="E337" s="395" t="s">
        <v>418</v>
      </c>
      <c r="F337" s="424" t="s">
        <v>5307</v>
      </c>
      <c r="G337" s="395"/>
      <c r="H337" s="629" t="s">
        <v>4916</v>
      </c>
      <c r="I337" s="402">
        <v>7000</v>
      </c>
      <c r="J337" s="490"/>
    </row>
    <row r="338" spans="1:10" s="399" customFormat="1" ht="18" customHeight="1">
      <c r="A338" s="394">
        <v>333</v>
      </c>
      <c r="B338" s="395" t="s">
        <v>5045</v>
      </c>
      <c r="C338" s="395" t="s">
        <v>544</v>
      </c>
      <c r="D338" s="459" t="s">
        <v>701</v>
      </c>
      <c r="E338" s="395" t="s">
        <v>418</v>
      </c>
      <c r="F338" s="488" t="s">
        <v>5308</v>
      </c>
      <c r="G338" s="395"/>
      <c r="H338" s="631" t="s">
        <v>5082</v>
      </c>
      <c r="I338" s="402">
        <v>128000</v>
      </c>
      <c r="J338" s="487"/>
    </row>
    <row r="339" spans="1:10" s="399" customFormat="1" ht="18" customHeight="1">
      <c r="A339" s="394">
        <v>334</v>
      </c>
      <c r="B339" s="395" t="s">
        <v>5045</v>
      </c>
      <c r="C339" s="395" t="s">
        <v>544</v>
      </c>
      <c r="D339" s="459" t="s">
        <v>5309</v>
      </c>
      <c r="E339" s="395" t="s">
        <v>418</v>
      </c>
      <c r="F339" s="485"/>
      <c r="G339" s="395"/>
      <c r="H339" s="631" t="s">
        <v>5082</v>
      </c>
      <c r="I339" s="402">
        <v>28400</v>
      </c>
      <c r="J339" s="509"/>
    </row>
    <row r="340" spans="1:10" s="399" customFormat="1" ht="18" customHeight="1">
      <c r="A340" s="394">
        <v>335</v>
      </c>
      <c r="B340" s="395" t="s">
        <v>5045</v>
      </c>
      <c r="C340" s="395" t="s">
        <v>544</v>
      </c>
      <c r="D340" s="459" t="s">
        <v>5310</v>
      </c>
      <c r="E340" s="395" t="s">
        <v>5311</v>
      </c>
      <c r="F340" s="488" t="s">
        <v>5312</v>
      </c>
      <c r="G340" s="395"/>
      <c r="H340" s="629" t="s">
        <v>4916</v>
      </c>
      <c r="I340" s="397">
        <v>310</v>
      </c>
      <c r="J340" s="490"/>
    </row>
    <row r="341" spans="1:10" s="399" customFormat="1" ht="18" customHeight="1">
      <c r="A341" s="394">
        <v>336</v>
      </c>
      <c r="B341" s="395" t="s">
        <v>5045</v>
      </c>
      <c r="C341" s="395" t="s">
        <v>544</v>
      </c>
      <c r="D341" s="459" t="s">
        <v>5310</v>
      </c>
      <c r="E341" s="395" t="s">
        <v>660</v>
      </c>
      <c r="F341" s="488" t="s">
        <v>5313</v>
      </c>
      <c r="G341" s="395"/>
      <c r="H341" s="629" t="s">
        <v>4916</v>
      </c>
      <c r="I341" s="397">
        <v>27500</v>
      </c>
      <c r="J341" s="490"/>
    </row>
    <row r="342" spans="1:10" s="399" customFormat="1" ht="18" customHeight="1">
      <c r="A342" s="394">
        <v>337</v>
      </c>
      <c r="B342" s="395" t="s">
        <v>885</v>
      </c>
      <c r="C342" s="395" t="s">
        <v>544</v>
      </c>
      <c r="D342" s="459" t="s">
        <v>5314</v>
      </c>
      <c r="E342" s="395" t="s">
        <v>418</v>
      </c>
      <c r="F342" s="488" t="s">
        <v>5315</v>
      </c>
      <c r="G342" s="395"/>
      <c r="H342" s="631" t="s">
        <v>4955</v>
      </c>
      <c r="I342" s="402">
        <v>201600</v>
      </c>
      <c r="J342" s="487"/>
    </row>
    <row r="343" spans="1:10" s="399" customFormat="1" ht="18" customHeight="1">
      <c r="A343" s="394">
        <v>338</v>
      </c>
      <c r="B343" s="395" t="s">
        <v>885</v>
      </c>
      <c r="C343" s="395" t="s">
        <v>544</v>
      </c>
      <c r="D343" s="459" t="s">
        <v>5314</v>
      </c>
      <c r="E343" s="395" t="s">
        <v>418</v>
      </c>
      <c r="F343" s="488" t="s">
        <v>5316</v>
      </c>
      <c r="G343" s="395"/>
      <c r="H343" s="631" t="s">
        <v>4955</v>
      </c>
      <c r="I343" s="402">
        <v>150000</v>
      </c>
      <c r="J343" s="487"/>
    </row>
    <row r="344" spans="1:10" s="399" customFormat="1" ht="18" customHeight="1">
      <c r="A344" s="394">
        <v>339</v>
      </c>
      <c r="B344" s="395" t="s">
        <v>5045</v>
      </c>
      <c r="C344" s="394" t="s">
        <v>5317</v>
      </c>
      <c r="D344" s="422" t="s">
        <v>5318</v>
      </c>
      <c r="E344" s="394" t="s">
        <v>418</v>
      </c>
      <c r="F344" s="424" t="s">
        <v>5319</v>
      </c>
      <c r="G344" s="394"/>
      <c r="H344" s="631" t="s">
        <v>4949</v>
      </c>
      <c r="I344" s="402">
        <v>27800</v>
      </c>
      <c r="J344" s="490"/>
    </row>
    <row r="345" spans="1:10" s="399" customFormat="1" ht="18" customHeight="1">
      <c r="A345" s="394">
        <v>340</v>
      </c>
      <c r="B345" s="395" t="s">
        <v>5045</v>
      </c>
      <c r="C345" s="395" t="s">
        <v>544</v>
      </c>
      <c r="D345" s="422" t="s">
        <v>5318</v>
      </c>
      <c r="E345" s="394" t="s">
        <v>418</v>
      </c>
      <c r="F345" s="424" t="s">
        <v>5320</v>
      </c>
      <c r="G345" s="394"/>
      <c r="H345" s="631" t="s">
        <v>4949</v>
      </c>
      <c r="I345" s="402">
        <v>25800</v>
      </c>
      <c r="J345" s="490"/>
    </row>
    <row r="346" spans="1:10" s="399" customFormat="1" ht="18" customHeight="1">
      <c r="A346" s="394">
        <v>341</v>
      </c>
      <c r="B346" s="395" t="s">
        <v>5045</v>
      </c>
      <c r="C346" s="394" t="s">
        <v>5317</v>
      </c>
      <c r="D346" s="422"/>
      <c r="E346" s="394" t="s">
        <v>418</v>
      </c>
      <c r="F346" s="424" t="s">
        <v>5321</v>
      </c>
      <c r="G346" s="394"/>
      <c r="H346" s="631" t="s">
        <v>4927</v>
      </c>
      <c r="I346" s="402">
        <v>26990</v>
      </c>
      <c r="J346" s="490"/>
    </row>
    <row r="347" spans="1:10" s="399" customFormat="1" ht="18" customHeight="1">
      <c r="A347" s="394">
        <v>342</v>
      </c>
      <c r="B347" s="395" t="s">
        <v>5045</v>
      </c>
      <c r="C347" s="395" t="s">
        <v>5322</v>
      </c>
      <c r="D347" s="422" t="s">
        <v>5233</v>
      </c>
      <c r="E347" s="395" t="s">
        <v>418</v>
      </c>
      <c r="F347" s="424" t="s">
        <v>5323</v>
      </c>
      <c r="G347" s="395"/>
      <c r="H347" s="629" t="s">
        <v>4916</v>
      </c>
      <c r="I347" s="402">
        <v>16600</v>
      </c>
      <c r="J347" s="490"/>
    </row>
    <row r="348" spans="1:10" s="399" customFormat="1" ht="18" customHeight="1">
      <c r="A348" s="394">
        <v>343</v>
      </c>
      <c r="B348" s="395" t="s">
        <v>5045</v>
      </c>
      <c r="C348" s="395" t="s">
        <v>5322</v>
      </c>
      <c r="D348" s="459"/>
      <c r="E348" s="395" t="s">
        <v>418</v>
      </c>
      <c r="F348" s="488" t="s">
        <v>5324</v>
      </c>
      <c r="G348" s="395"/>
      <c r="H348" s="629" t="s">
        <v>4916</v>
      </c>
      <c r="I348" s="397">
        <v>13500</v>
      </c>
      <c r="J348" s="490"/>
    </row>
    <row r="349" spans="1:10" s="399" customFormat="1" ht="18" customHeight="1">
      <c r="A349" s="394">
        <v>344</v>
      </c>
      <c r="B349" s="395" t="s">
        <v>5045</v>
      </c>
      <c r="C349" s="394" t="s">
        <v>5325</v>
      </c>
      <c r="D349" s="422" t="s">
        <v>5326</v>
      </c>
      <c r="E349" s="395" t="s">
        <v>5029</v>
      </c>
      <c r="F349" s="488" t="s">
        <v>5251</v>
      </c>
      <c r="G349" s="394"/>
      <c r="H349" s="632" t="s">
        <v>5055</v>
      </c>
      <c r="I349" s="397">
        <v>15620</v>
      </c>
      <c r="J349" s="494"/>
    </row>
    <row r="350" spans="1:10" s="399" customFormat="1" ht="18" customHeight="1">
      <c r="A350" s="394">
        <v>345</v>
      </c>
      <c r="B350" s="395" t="s">
        <v>5045</v>
      </c>
      <c r="C350" s="394" t="s">
        <v>5325</v>
      </c>
      <c r="D350" s="422" t="s">
        <v>5326</v>
      </c>
      <c r="E350" s="395" t="s">
        <v>4920</v>
      </c>
      <c r="F350" s="488" t="s">
        <v>5251</v>
      </c>
      <c r="G350" s="394"/>
      <c r="H350" s="632" t="s">
        <v>5055</v>
      </c>
      <c r="I350" s="402">
        <v>25960</v>
      </c>
      <c r="J350" s="494"/>
    </row>
    <row r="351" spans="1:10" s="399" customFormat="1" ht="18" customHeight="1">
      <c r="A351" s="394">
        <v>346</v>
      </c>
      <c r="B351" s="395" t="s">
        <v>5045</v>
      </c>
      <c r="C351" s="395" t="s">
        <v>5327</v>
      </c>
      <c r="D351" s="459" t="s">
        <v>5245</v>
      </c>
      <c r="E351" s="395" t="s">
        <v>4920</v>
      </c>
      <c r="F351" s="488" t="s">
        <v>5328</v>
      </c>
      <c r="G351" s="395"/>
      <c r="H351" s="567" t="s">
        <v>4941</v>
      </c>
      <c r="I351" s="402">
        <v>22840</v>
      </c>
      <c r="J351" s="513"/>
    </row>
    <row r="352" spans="1:10" s="399" customFormat="1" ht="18" customHeight="1">
      <c r="A352" s="394">
        <v>347</v>
      </c>
      <c r="B352" s="395" t="s">
        <v>5045</v>
      </c>
      <c r="C352" s="395" t="s">
        <v>5329</v>
      </c>
      <c r="D352" s="459" t="s">
        <v>701</v>
      </c>
      <c r="E352" s="395" t="s">
        <v>299</v>
      </c>
      <c r="F352" s="516"/>
      <c r="G352" s="395"/>
      <c r="H352" s="567" t="s">
        <v>5114</v>
      </c>
      <c r="I352" s="403">
        <v>6038</v>
      </c>
      <c r="J352" s="491"/>
    </row>
    <row r="353" spans="1:10" s="399" customFormat="1" ht="18" customHeight="1">
      <c r="A353" s="394">
        <v>348</v>
      </c>
      <c r="B353" s="395" t="s">
        <v>5045</v>
      </c>
      <c r="C353" s="395" t="s">
        <v>5327</v>
      </c>
      <c r="D353" s="422" t="s">
        <v>4748</v>
      </c>
      <c r="E353" s="395" t="s">
        <v>5057</v>
      </c>
      <c r="F353" s="488" t="s">
        <v>5116</v>
      </c>
      <c r="G353" s="394"/>
      <c r="H353" s="632" t="s">
        <v>5055</v>
      </c>
      <c r="I353" s="402">
        <v>12540</v>
      </c>
      <c r="J353" s="487"/>
    </row>
    <row r="354" spans="1:10" s="399" customFormat="1" ht="18" customHeight="1">
      <c r="A354" s="394">
        <v>349</v>
      </c>
      <c r="B354" s="395" t="s">
        <v>5045</v>
      </c>
      <c r="C354" s="395" t="s">
        <v>5327</v>
      </c>
      <c r="D354" s="422" t="s">
        <v>4748</v>
      </c>
      <c r="E354" s="395" t="s">
        <v>5057</v>
      </c>
      <c r="F354" s="488" t="s">
        <v>5117</v>
      </c>
      <c r="G354" s="394"/>
      <c r="H354" s="632" t="s">
        <v>5055</v>
      </c>
      <c r="I354" s="402">
        <v>13310</v>
      </c>
      <c r="J354" s="487"/>
    </row>
    <row r="355" spans="1:10" s="399" customFormat="1" ht="18" customHeight="1">
      <c r="A355" s="394">
        <v>350</v>
      </c>
      <c r="B355" s="395" t="s">
        <v>5045</v>
      </c>
      <c r="C355" s="395" t="s">
        <v>5329</v>
      </c>
      <c r="D355" s="459" t="s">
        <v>701</v>
      </c>
      <c r="E355" s="395" t="s">
        <v>275</v>
      </c>
      <c r="F355" s="516"/>
      <c r="G355" s="395"/>
      <c r="H355" s="567" t="s">
        <v>5114</v>
      </c>
      <c r="I355" s="403">
        <v>11935</v>
      </c>
      <c r="J355" s="491"/>
    </row>
    <row r="356" spans="1:10" s="399" customFormat="1" ht="18" customHeight="1">
      <c r="A356" s="394">
        <v>351</v>
      </c>
      <c r="B356" s="395" t="s">
        <v>5045</v>
      </c>
      <c r="C356" s="395" t="s">
        <v>5327</v>
      </c>
      <c r="D356" s="422" t="s">
        <v>4748</v>
      </c>
      <c r="E356" s="395" t="s">
        <v>5029</v>
      </c>
      <c r="F356" s="488" t="s">
        <v>5116</v>
      </c>
      <c r="G356" s="394"/>
      <c r="H356" s="632" t="s">
        <v>5055</v>
      </c>
      <c r="I356" s="402">
        <v>18150</v>
      </c>
      <c r="J356" s="487"/>
    </row>
    <row r="357" spans="1:10" s="399" customFormat="1" ht="18" customHeight="1">
      <c r="A357" s="394">
        <v>352</v>
      </c>
      <c r="B357" s="395" t="s">
        <v>5045</v>
      </c>
      <c r="C357" s="395" t="s">
        <v>5327</v>
      </c>
      <c r="D357" s="422" t="s">
        <v>4748</v>
      </c>
      <c r="E357" s="395" t="s">
        <v>5029</v>
      </c>
      <c r="F357" s="488" t="s">
        <v>5117</v>
      </c>
      <c r="G357" s="394"/>
      <c r="H357" s="632" t="s">
        <v>5055</v>
      </c>
      <c r="I357" s="402">
        <v>19360</v>
      </c>
      <c r="J357" s="487"/>
    </row>
    <row r="358" spans="1:10" s="399" customFormat="1" ht="18" customHeight="1">
      <c r="A358" s="394">
        <v>353</v>
      </c>
      <c r="B358" s="395" t="s">
        <v>5045</v>
      </c>
      <c r="C358" s="395" t="s">
        <v>5329</v>
      </c>
      <c r="D358" s="459" t="s">
        <v>701</v>
      </c>
      <c r="E358" s="395" t="s">
        <v>301</v>
      </c>
      <c r="F358" s="516"/>
      <c r="G358" s="395"/>
      <c r="H358" s="567" t="s">
        <v>5114</v>
      </c>
      <c r="I358" s="403">
        <v>17843</v>
      </c>
      <c r="J358" s="491"/>
    </row>
    <row r="359" spans="1:10" s="399" customFormat="1" ht="18" customHeight="1">
      <c r="A359" s="394">
        <v>354</v>
      </c>
      <c r="B359" s="395" t="s">
        <v>5045</v>
      </c>
      <c r="C359" s="395" t="s">
        <v>5327</v>
      </c>
      <c r="D359" s="422" t="s">
        <v>4748</v>
      </c>
      <c r="E359" s="395" t="s">
        <v>4920</v>
      </c>
      <c r="F359" s="488" t="s">
        <v>5116</v>
      </c>
      <c r="G359" s="394"/>
      <c r="H359" s="632" t="s">
        <v>5055</v>
      </c>
      <c r="I359" s="402">
        <v>30250</v>
      </c>
      <c r="J359" s="487"/>
    </row>
    <row r="360" spans="1:10" s="399" customFormat="1" ht="18" customHeight="1">
      <c r="A360" s="394">
        <v>355</v>
      </c>
      <c r="B360" s="395" t="s">
        <v>5045</v>
      </c>
      <c r="C360" s="395" t="s">
        <v>5327</v>
      </c>
      <c r="D360" s="422" t="s">
        <v>4748</v>
      </c>
      <c r="E360" s="395" t="s">
        <v>4920</v>
      </c>
      <c r="F360" s="488" t="s">
        <v>5117</v>
      </c>
      <c r="G360" s="394"/>
      <c r="H360" s="632" t="s">
        <v>5055</v>
      </c>
      <c r="I360" s="402">
        <v>31570</v>
      </c>
      <c r="J360" s="487"/>
    </row>
    <row r="361" spans="1:10" s="399" customFormat="1" ht="18" customHeight="1">
      <c r="A361" s="394">
        <v>356</v>
      </c>
      <c r="B361" s="395" t="s">
        <v>5045</v>
      </c>
      <c r="C361" s="395" t="s">
        <v>5329</v>
      </c>
      <c r="D361" s="459" t="s">
        <v>701</v>
      </c>
      <c r="E361" s="395" t="s">
        <v>116</v>
      </c>
      <c r="F361" s="516"/>
      <c r="G361" s="395"/>
      <c r="H361" s="567" t="s">
        <v>5114</v>
      </c>
      <c r="I361" s="403">
        <v>28848</v>
      </c>
      <c r="J361" s="491"/>
    </row>
    <row r="362" spans="1:10" s="399" customFormat="1" ht="18" customHeight="1">
      <c r="A362" s="394">
        <v>357</v>
      </c>
      <c r="B362" s="395" t="s">
        <v>885</v>
      </c>
      <c r="C362" s="395" t="s">
        <v>5329</v>
      </c>
      <c r="D362" s="459" t="s">
        <v>5330</v>
      </c>
      <c r="E362" s="395" t="s">
        <v>116</v>
      </c>
      <c r="F362" s="488" t="s">
        <v>5331</v>
      </c>
      <c r="G362" s="395" t="s">
        <v>4962</v>
      </c>
      <c r="H362" s="567" t="s">
        <v>4932</v>
      </c>
      <c r="I362" s="403">
        <v>28000</v>
      </c>
      <c r="J362" s="491"/>
    </row>
    <row r="363" spans="1:10" s="399" customFormat="1" ht="18" customHeight="1">
      <c r="A363" s="394">
        <v>358</v>
      </c>
      <c r="B363" s="395" t="s">
        <v>885</v>
      </c>
      <c r="C363" s="395" t="s">
        <v>5329</v>
      </c>
      <c r="D363" s="459" t="s">
        <v>5186</v>
      </c>
      <c r="E363" s="394" t="s">
        <v>660</v>
      </c>
      <c r="F363" s="424"/>
      <c r="G363" s="395" t="s">
        <v>4962</v>
      </c>
      <c r="H363" s="567" t="s">
        <v>5156</v>
      </c>
      <c r="I363" s="430">
        <v>56000</v>
      </c>
      <c r="J363" s="490"/>
    </row>
    <row r="364" spans="1:10" s="399" customFormat="1" ht="18" customHeight="1">
      <c r="A364" s="394">
        <v>359</v>
      </c>
      <c r="B364" s="395" t="s">
        <v>885</v>
      </c>
      <c r="C364" s="395" t="s">
        <v>5329</v>
      </c>
      <c r="D364" s="459" t="s">
        <v>5186</v>
      </c>
      <c r="E364" s="394" t="s">
        <v>275</v>
      </c>
      <c r="F364" s="424"/>
      <c r="G364" s="395" t="s">
        <v>4962</v>
      </c>
      <c r="H364" s="567" t="s">
        <v>5156</v>
      </c>
      <c r="I364" s="430">
        <v>12000</v>
      </c>
      <c r="J364" s="490"/>
    </row>
    <row r="365" spans="1:10" s="399" customFormat="1" ht="18" customHeight="1">
      <c r="A365" s="394">
        <v>360</v>
      </c>
      <c r="B365" s="395" t="s">
        <v>885</v>
      </c>
      <c r="C365" s="395" t="s">
        <v>5329</v>
      </c>
      <c r="D365" s="459" t="s">
        <v>5186</v>
      </c>
      <c r="E365" s="394" t="s">
        <v>116</v>
      </c>
      <c r="F365" s="424"/>
      <c r="G365" s="395" t="s">
        <v>4962</v>
      </c>
      <c r="H365" s="567" t="s">
        <v>5156</v>
      </c>
      <c r="I365" s="430">
        <v>28700</v>
      </c>
      <c r="J365" s="490"/>
    </row>
    <row r="366" spans="1:10" s="399" customFormat="1" ht="18" customHeight="1">
      <c r="A366" s="394">
        <v>361</v>
      </c>
      <c r="B366" s="395" t="s">
        <v>5045</v>
      </c>
      <c r="C366" s="395" t="s">
        <v>5329</v>
      </c>
      <c r="D366" s="459" t="s">
        <v>5123</v>
      </c>
      <c r="E366" s="395" t="s">
        <v>299</v>
      </c>
      <c r="F366" s="516"/>
      <c r="G366" s="395"/>
      <c r="H366" s="567" t="s">
        <v>5114</v>
      </c>
      <c r="I366" s="403">
        <v>2589</v>
      </c>
      <c r="J366" s="491"/>
    </row>
    <row r="367" spans="1:10" s="399" customFormat="1" ht="18" customHeight="1">
      <c r="A367" s="394">
        <v>362</v>
      </c>
      <c r="B367" s="395" t="s">
        <v>5045</v>
      </c>
      <c r="C367" s="395" t="s">
        <v>5329</v>
      </c>
      <c r="D367" s="459" t="s">
        <v>5123</v>
      </c>
      <c r="E367" s="395" t="s">
        <v>275</v>
      </c>
      <c r="F367" s="516"/>
      <c r="G367" s="395"/>
      <c r="H367" s="567" t="s">
        <v>5114</v>
      </c>
      <c r="I367" s="403">
        <v>4943</v>
      </c>
      <c r="J367" s="491"/>
    </row>
    <row r="368" spans="1:10" s="399" customFormat="1" ht="18" customHeight="1">
      <c r="A368" s="394">
        <v>363</v>
      </c>
      <c r="B368" s="395" t="s">
        <v>5045</v>
      </c>
      <c r="C368" s="395" t="s">
        <v>5329</v>
      </c>
      <c r="D368" s="459" t="s">
        <v>5123</v>
      </c>
      <c r="E368" s="395" t="s">
        <v>301</v>
      </c>
      <c r="F368" s="516"/>
      <c r="G368" s="395"/>
      <c r="H368" s="567" t="s">
        <v>5114</v>
      </c>
      <c r="I368" s="403">
        <v>7415</v>
      </c>
      <c r="J368" s="491"/>
    </row>
    <row r="369" spans="1:10" s="399" customFormat="1" ht="18" customHeight="1">
      <c r="A369" s="394">
        <v>364</v>
      </c>
      <c r="B369" s="395" t="s">
        <v>5045</v>
      </c>
      <c r="C369" s="395" t="s">
        <v>5329</v>
      </c>
      <c r="D369" s="459" t="s">
        <v>5123</v>
      </c>
      <c r="E369" s="395" t="s">
        <v>116</v>
      </c>
      <c r="F369" s="516"/>
      <c r="G369" s="395"/>
      <c r="H369" s="567" t="s">
        <v>5114</v>
      </c>
      <c r="I369" s="403">
        <v>12005</v>
      </c>
      <c r="J369" s="491"/>
    </row>
    <row r="370" spans="1:10" s="399" customFormat="1" ht="18" customHeight="1">
      <c r="A370" s="394">
        <v>365</v>
      </c>
      <c r="B370" s="395" t="s">
        <v>5045</v>
      </c>
      <c r="C370" s="395" t="s">
        <v>5327</v>
      </c>
      <c r="D370" s="422" t="s">
        <v>5063</v>
      </c>
      <c r="E370" s="395" t="s">
        <v>5057</v>
      </c>
      <c r="F370" s="488" t="s">
        <v>5124</v>
      </c>
      <c r="G370" s="395" t="s">
        <v>4962</v>
      </c>
      <c r="H370" s="632" t="s">
        <v>5055</v>
      </c>
      <c r="I370" s="431">
        <v>5390</v>
      </c>
      <c r="J370" s="487"/>
    </row>
    <row r="371" spans="1:10" s="399" customFormat="1" ht="18" customHeight="1">
      <c r="A371" s="394">
        <v>366</v>
      </c>
      <c r="B371" s="395" t="s">
        <v>5045</v>
      </c>
      <c r="C371" s="395" t="s">
        <v>5327</v>
      </c>
      <c r="D371" s="422" t="s">
        <v>5063</v>
      </c>
      <c r="E371" s="395" t="s">
        <v>5029</v>
      </c>
      <c r="F371" s="488" t="s">
        <v>5124</v>
      </c>
      <c r="G371" s="395" t="s">
        <v>4962</v>
      </c>
      <c r="H371" s="632" t="s">
        <v>5055</v>
      </c>
      <c r="I371" s="431">
        <v>7920</v>
      </c>
      <c r="J371" s="487"/>
    </row>
    <row r="372" spans="1:10" s="399" customFormat="1" ht="18" customHeight="1">
      <c r="A372" s="394">
        <v>367</v>
      </c>
      <c r="B372" s="395" t="s">
        <v>5045</v>
      </c>
      <c r="C372" s="395" t="s">
        <v>5327</v>
      </c>
      <c r="D372" s="422" t="s">
        <v>5063</v>
      </c>
      <c r="E372" s="395" t="s">
        <v>4920</v>
      </c>
      <c r="F372" s="488" t="s">
        <v>5124</v>
      </c>
      <c r="G372" s="395" t="s">
        <v>4962</v>
      </c>
      <c r="H372" s="632" t="s">
        <v>5055</v>
      </c>
      <c r="I372" s="431">
        <v>13310</v>
      </c>
      <c r="J372" s="487"/>
    </row>
    <row r="373" spans="1:10" s="399" customFormat="1" ht="18" customHeight="1">
      <c r="A373" s="394">
        <v>368</v>
      </c>
      <c r="B373" s="395" t="s">
        <v>5045</v>
      </c>
      <c r="C373" s="395" t="s">
        <v>5327</v>
      </c>
      <c r="D373" s="459" t="s">
        <v>5063</v>
      </c>
      <c r="E373" s="395" t="s">
        <v>4920</v>
      </c>
      <c r="F373" s="488" t="s">
        <v>5328</v>
      </c>
      <c r="G373" s="395"/>
      <c r="H373" s="567" t="s">
        <v>4941</v>
      </c>
      <c r="I373" s="402">
        <v>10250</v>
      </c>
      <c r="J373" s="513"/>
    </row>
    <row r="374" spans="1:10" s="399" customFormat="1" ht="18" customHeight="1">
      <c r="A374" s="394">
        <v>369</v>
      </c>
      <c r="B374" s="395" t="s">
        <v>885</v>
      </c>
      <c r="C374" s="395" t="s">
        <v>5329</v>
      </c>
      <c r="D374" s="459" t="s">
        <v>5332</v>
      </c>
      <c r="E374" s="395" t="s">
        <v>116</v>
      </c>
      <c r="F374" s="488" t="s">
        <v>5333</v>
      </c>
      <c r="G374" s="395" t="s">
        <v>4962</v>
      </c>
      <c r="H374" s="567" t="s">
        <v>4932</v>
      </c>
      <c r="I374" s="403">
        <v>11000</v>
      </c>
      <c r="J374" s="491"/>
    </row>
    <row r="375" spans="1:10" s="399" customFormat="1" ht="18" customHeight="1">
      <c r="A375" s="394">
        <v>370</v>
      </c>
      <c r="B375" s="395" t="s">
        <v>885</v>
      </c>
      <c r="C375" s="395" t="s">
        <v>5329</v>
      </c>
      <c r="D375" s="459" t="s">
        <v>5278</v>
      </c>
      <c r="E375" s="394" t="s">
        <v>660</v>
      </c>
      <c r="F375" s="424"/>
      <c r="G375" s="395" t="s">
        <v>4962</v>
      </c>
      <c r="H375" s="567" t="s">
        <v>5156</v>
      </c>
      <c r="I375" s="430">
        <v>13100</v>
      </c>
      <c r="J375" s="490"/>
    </row>
    <row r="376" spans="1:10" s="399" customFormat="1" ht="18" customHeight="1">
      <c r="A376" s="394">
        <v>371</v>
      </c>
      <c r="B376" s="395" t="s">
        <v>885</v>
      </c>
      <c r="C376" s="395" t="s">
        <v>5329</v>
      </c>
      <c r="D376" s="459" t="s">
        <v>5278</v>
      </c>
      <c r="E376" s="394" t="s">
        <v>275</v>
      </c>
      <c r="F376" s="424"/>
      <c r="G376" s="395" t="s">
        <v>4962</v>
      </c>
      <c r="H376" s="567" t="s">
        <v>5156</v>
      </c>
      <c r="I376" s="430">
        <v>3750</v>
      </c>
      <c r="J376" s="490"/>
    </row>
    <row r="377" spans="1:10" s="399" customFormat="1" ht="18" customHeight="1">
      <c r="A377" s="394">
        <v>372</v>
      </c>
      <c r="B377" s="395" t="s">
        <v>885</v>
      </c>
      <c r="C377" s="395" t="s">
        <v>5329</v>
      </c>
      <c r="D377" s="459" t="s">
        <v>5278</v>
      </c>
      <c r="E377" s="394" t="s">
        <v>116</v>
      </c>
      <c r="F377" s="424"/>
      <c r="G377" s="395" t="s">
        <v>4962</v>
      </c>
      <c r="H377" s="567" t="s">
        <v>5156</v>
      </c>
      <c r="I377" s="430">
        <v>7300</v>
      </c>
      <c r="J377" s="490"/>
    </row>
    <row r="378" spans="1:10" s="399" customFormat="1" ht="18" customHeight="1">
      <c r="A378" s="394">
        <v>373</v>
      </c>
      <c r="B378" s="395" t="s">
        <v>5045</v>
      </c>
      <c r="C378" s="395" t="s">
        <v>5329</v>
      </c>
      <c r="D378" s="459"/>
      <c r="E378" s="395" t="s">
        <v>275</v>
      </c>
      <c r="F378" s="488" t="s">
        <v>5334</v>
      </c>
      <c r="G378" s="395" t="s">
        <v>5048</v>
      </c>
      <c r="H378" s="629" t="s">
        <v>4916</v>
      </c>
      <c r="I378" s="397">
        <v>13300</v>
      </c>
      <c r="J378" s="490"/>
    </row>
    <row r="379" spans="1:10" s="399" customFormat="1" ht="18" customHeight="1">
      <c r="A379" s="394">
        <v>374</v>
      </c>
      <c r="B379" s="395" t="s">
        <v>5045</v>
      </c>
      <c r="C379" s="395" t="s">
        <v>5329</v>
      </c>
      <c r="D379" s="459"/>
      <c r="E379" s="395" t="s">
        <v>275</v>
      </c>
      <c r="F379" s="488" t="s">
        <v>5335</v>
      </c>
      <c r="G379" s="395" t="s">
        <v>5048</v>
      </c>
      <c r="H379" s="629" t="s">
        <v>4916</v>
      </c>
      <c r="I379" s="397">
        <v>4700</v>
      </c>
      <c r="J379" s="490"/>
    </row>
    <row r="380" spans="1:10" s="399" customFormat="1" ht="18" customHeight="1">
      <c r="A380" s="394">
        <v>375</v>
      </c>
      <c r="B380" s="395" t="s">
        <v>5045</v>
      </c>
      <c r="C380" s="395" t="s">
        <v>5329</v>
      </c>
      <c r="D380" s="422"/>
      <c r="E380" s="395" t="s">
        <v>116</v>
      </c>
      <c r="F380" s="424" t="s">
        <v>5336</v>
      </c>
      <c r="G380" s="395" t="s">
        <v>5048</v>
      </c>
      <c r="H380" s="629" t="s">
        <v>4916</v>
      </c>
      <c r="I380" s="402">
        <v>29100</v>
      </c>
      <c r="J380" s="490"/>
    </row>
    <row r="381" spans="1:10" s="399" customFormat="1" ht="18" customHeight="1">
      <c r="A381" s="394">
        <v>376</v>
      </c>
      <c r="B381" s="395" t="s">
        <v>5045</v>
      </c>
      <c r="C381" s="395" t="s">
        <v>5329</v>
      </c>
      <c r="D381" s="459"/>
      <c r="E381" s="395" t="s">
        <v>116</v>
      </c>
      <c r="F381" s="488" t="s">
        <v>5337</v>
      </c>
      <c r="G381" s="395" t="s">
        <v>5048</v>
      </c>
      <c r="H381" s="629" t="s">
        <v>4916</v>
      </c>
      <c r="I381" s="397">
        <v>9200</v>
      </c>
      <c r="J381" s="490"/>
    </row>
    <row r="382" spans="1:10" s="399" customFormat="1" ht="18" customHeight="1">
      <c r="A382" s="394">
        <v>377</v>
      </c>
      <c r="B382" s="395" t="s">
        <v>5045</v>
      </c>
      <c r="C382" s="394" t="s">
        <v>5327</v>
      </c>
      <c r="D382" s="422" t="s">
        <v>5338</v>
      </c>
      <c r="E382" s="394" t="s">
        <v>418</v>
      </c>
      <c r="F382" s="424" t="s">
        <v>5339</v>
      </c>
      <c r="G382" s="394"/>
      <c r="H382" s="567" t="s">
        <v>4949</v>
      </c>
      <c r="I382" s="402">
        <v>8300</v>
      </c>
      <c r="J382" s="490"/>
    </row>
    <row r="383" spans="1:10" s="399" customFormat="1" ht="18" customHeight="1">
      <c r="A383" s="394">
        <v>378</v>
      </c>
      <c r="B383" s="395" t="s">
        <v>5045</v>
      </c>
      <c r="C383" s="394" t="s">
        <v>5327</v>
      </c>
      <c r="D383" s="422" t="s">
        <v>5338</v>
      </c>
      <c r="E383" s="394" t="s">
        <v>418</v>
      </c>
      <c r="F383" s="424" t="s">
        <v>5340</v>
      </c>
      <c r="G383" s="394"/>
      <c r="H383" s="567" t="s">
        <v>4949</v>
      </c>
      <c r="I383" s="402">
        <v>16800</v>
      </c>
      <c r="J383" s="490"/>
    </row>
    <row r="384" spans="1:10" s="399" customFormat="1" ht="18" customHeight="1">
      <c r="A384" s="394">
        <v>379</v>
      </c>
      <c r="B384" s="395" t="s">
        <v>634</v>
      </c>
      <c r="C384" s="396" t="s">
        <v>5341</v>
      </c>
      <c r="D384" s="581" t="s">
        <v>5342</v>
      </c>
      <c r="E384" s="396" t="s">
        <v>418</v>
      </c>
      <c r="F384" s="486" t="s">
        <v>5343</v>
      </c>
      <c r="G384" s="396"/>
      <c r="H384" s="630" t="s">
        <v>5344</v>
      </c>
      <c r="I384" s="397">
        <v>18400</v>
      </c>
      <c r="J384" s="492" t="s">
        <v>5345</v>
      </c>
    </row>
    <row r="385" spans="1:10" s="399" customFormat="1" ht="18" customHeight="1">
      <c r="A385" s="394">
        <v>380</v>
      </c>
      <c r="B385" s="395" t="s">
        <v>5346</v>
      </c>
      <c r="C385" s="396" t="s">
        <v>5347</v>
      </c>
      <c r="D385" s="581" t="s">
        <v>5348</v>
      </c>
      <c r="E385" s="395" t="s">
        <v>418</v>
      </c>
      <c r="F385" s="486" t="s">
        <v>5347</v>
      </c>
      <c r="G385" s="396"/>
      <c r="H385" s="630" t="s">
        <v>4921</v>
      </c>
      <c r="I385" s="515">
        <v>38800</v>
      </c>
      <c r="J385" s="492"/>
    </row>
    <row r="386" spans="1:10" s="399" customFormat="1" ht="18" customHeight="1">
      <c r="A386" s="394">
        <v>381</v>
      </c>
      <c r="B386" s="395" t="s">
        <v>634</v>
      </c>
      <c r="C386" s="396" t="s">
        <v>5341</v>
      </c>
      <c r="D386" s="459" t="s">
        <v>5349</v>
      </c>
      <c r="E386" s="395" t="s">
        <v>418</v>
      </c>
      <c r="F386" s="486" t="s">
        <v>5343</v>
      </c>
      <c r="G386" s="395"/>
      <c r="H386" s="630" t="s">
        <v>5344</v>
      </c>
      <c r="I386" s="397">
        <v>9200</v>
      </c>
      <c r="J386" s="487" t="s">
        <v>5345</v>
      </c>
    </row>
    <row r="387" spans="1:10" s="399" customFormat="1" ht="18" customHeight="1">
      <c r="A387" s="394">
        <v>382</v>
      </c>
      <c r="B387" s="395" t="s">
        <v>5346</v>
      </c>
      <c r="C387" s="395" t="s">
        <v>111</v>
      </c>
      <c r="D387" s="459" t="s">
        <v>637</v>
      </c>
      <c r="E387" s="395" t="s">
        <v>418</v>
      </c>
      <c r="F387" s="488" t="s">
        <v>5350</v>
      </c>
      <c r="G387" s="395" t="s">
        <v>629</v>
      </c>
      <c r="H387" s="567" t="s">
        <v>653</v>
      </c>
      <c r="I387" s="403">
        <v>3810</v>
      </c>
      <c r="J387" s="491"/>
    </row>
    <row r="388" spans="1:10" s="399" customFormat="1" ht="18" customHeight="1">
      <c r="A388" s="394">
        <v>383</v>
      </c>
      <c r="B388" s="395" t="s">
        <v>5346</v>
      </c>
      <c r="C388" s="395" t="s">
        <v>111</v>
      </c>
      <c r="D388" s="459" t="s">
        <v>5351</v>
      </c>
      <c r="E388" s="395" t="s">
        <v>418</v>
      </c>
      <c r="F388" s="485"/>
      <c r="G388" s="395" t="s">
        <v>4962</v>
      </c>
      <c r="H388" s="567" t="s">
        <v>4996</v>
      </c>
      <c r="I388" s="397">
        <v>3630</v>
      </c>
      <c r="J388" s="487"/>
    </row>
    <row r="389" spans="1:10" s="399" customFormat="1" ht="18" customHeight="1">
      <c r="A389" s="394">
        <v>384</v>
      </c>
      <c r="B389" s="395" t="s">
        <v>5346</v>
      </c>
      <c r="C389" s="396" t="s">
        <v>5352</v>
      </c>
      <c r="D389" s="581" t="s">
        <v>5353</v>
      </c>
      <c r="E389" s="395" t="s">
        <v>5354</v>
      </c>
      <c r="F389" s="486" t="s">
        <v>5355</v>
      </c>
      <c r="G389" s="396"/>
      <c r="H389" s="630" t="s">
        <v>4921</v>
      </c>
      <c r="I389" s="429">
        <v>15000</v>
      </c>
      <c r="J389" s="492"/>
    </row>
    <row r="390" spans="1:10" s="399" customFormat="1" ht="18" customHeight="1">
      <c r="A390" s="394">
        <v>385</v>
      </c>
      <c r="B390" s="395" t="s">
        <v>5346</v>
      </c>
      <c r="C390" s="395" t="s">
        <v>5356</v>
      </c>
      <c r="D390" s="459" t="s">
        <v>5357</v>
      </c>
      <c r="E390" s="395" t="s">
        <v>418</v>
      </c>
      <c r="F390" s="488" t="s">
        <v>5358</v>
      </c>
      <c r="G390" s="395"/>
      <c r="H390" s="631" t="s">
        <v>5128</v>
      </c>
      <c r="I390" s="402">
        <v>15800</v>
      </c>
      <c r="J390" s="514"/>
    </row>
    <row r="391" spans="1:10" s="399" customFormat="1" ht="18" customHeight="1">
      <c r="A391" s="394">
        <v>386</v>
      </c>
      <c r="B391" s="395" t="s">
        <v>5346</v>
      </c>
      <c r="C391" s="395" t="s">
        <v>5356</v>
      </c>
      <c r="D391" s="459" t="s">
        <v>5359</v>
      </c>
      <c r="E391" s="398" t="s">
        <v>5360</v>
      </c>
      <c r="F391" s="485" t="s">
        <v>5361</v>
      </c>
      <c r="G391" s="394"/>
      <c r="H391" s="631" t="s">
        <v>4953</v>
      </c>
      <c r="I391" s="402">
        <v>580</v>
      </c>
      <c r="J391" s="487"/>
    </row>
    <row r="392" spans="1:10" s="399" customFormat="1" ht="18" customHeight="1">
      <c r="A392" s="394">
        <v>387</v>
      </c>
      <c r="B392" s="395" t="s">
        <v>5346</v>
      </c>
      <c r="C392" s="395" t="s">
        <v>5356</v>
      </c>
      <c r="D392" s="459" t="s">
        <v>5359</v>
      </c>
      <c r="E392" s="398" t="s">
        <v>4776</v>
      </c>
      <c r="F392" s="485" t="s">
        <v>5362</v>
      </c>
      <c r="G392" s="394"/>
      <c r="H392" s="631" t="s">
        <v>4953</v>
      </c>
      <c r="I392" s="402">
        <v>16000</v>
      </c>
      <c r="J392" s="494"/>
    </row>
    <row r="393" spans="1:10" s="399" customFormat="1" ht="18" customHeight="1">
      <c r="A393" s="394">
        <v>388</v>
      </c>
      <c r="B393" s="395" t="s">
        <v>634</v>
      </c>
      <c r="C393" s="427" t="s">
        <v>5363</v>
      </c>
      <c r="D393" s="648" t="s">
        <v>5364</v>
      </c>
      <c r="E393" s="398" t="s">
        <v>418</v>
      </c>
      <c r="F393" s="495" t="s">
        <v>5365</v>
      </c>
      <c r="G393" s="395" t="s">
        <v>4962</v>
      </c>
      <c r="H393" s="567" t="s">
        <v>4935</v>
      </c>
      <c r="I393" s="500">
        <v>14000</v>
      </c>
      <c r="J393" s="501"/>
    </row>
    <row r="394" spans="1:10" s="399" customFormat="1" ht="18" customHeight="1">
      <c r="A394" s="394">
        <v>389</v>
      </c>
      <c r="B394" s="395" t="s">
        <v>634</v>
      </c>
      <c r="C394" s="427" t="s">
        <v>5363</v>
      </c>
      <c r="D394" s="648" t="s">
        <v>5366</v>
      </c>
      <c r="E394" s="398" t="s">
        <v>418</v>
      </c>
      <c r="F394" s="495" t="s">
        <v>5367</v>
      </c>
      <c r="G394" s="395" t="s">
        <v>4962</v>
      </c>
      <c r="H394" s="567" t="s">
        <v>4935</v>
      </c>
      <c r="I394" s="500">
        <v>14000</v>
      </c>
      <c r="J394" s="501"/>
    </row>
    <row r="395" spans="1:10" s="399" customFormat="1" ht="18" customHeight="1">
      <c r="A395" s="394">
        <v>390</v>
      </c>
      <c r="B395" s="395" t="s">
        <v>634</v>
      </c>
      <c r="C395" s="427" t="s">
        <v>5363</v>
      </c>
      <c r="D395" s="648" t="s">
        <v>5368</v>
      </c>
      <c r="E395" s="398" t="s">
        <v>418</v>
      </c>
      <c r="F395" s="495" t="s">
        <v>5369</v>
      </c>
      <c r="G395" s="395" t="s">
        <v>4962</v>
      </c>
      <c r="H395" s="567" t="s">
        <v>4935</v>
      </c>
      <c r="I395" s="500">
        <v>14000</v>
      </c>
      <c r="J395" s="501"/>
    </row>
    <row r="396" spans="1:10" s="399" customFormat="1" ht="18" customHeight="1">
      <c r="A396" s="394">
        <v>391</v>
      </c>
      <c r="B396" s="395" t="s">
        <v>5346</v>
      </c>
      <c r="C396" s="394" t="s">
        <v>5356</v>
      </c>
      <c r="D396" s="422" t="s">
        <v>5370</v>
      </c>
      <c r="E396" s="394" t="s">
        <v>418</v>
      </c>
      <c r="F396" s="424" t="s">
        <v>5371</v>
      </c>
      <c r="G396" s="394"/>
      <c r="H396" s="567" t="s">
        <v>4949</v>
      </c>
      <c r="I396" s="402">
        <v>14000</v>
      </c>
      <c r="J396" s="490"/>
    </row>
    <row r="397" spans="1:10" s="399" customFormat="1" ht="18" customHeight="1">
      <c r="A397" s="394">
        <v>392</v>
      </c>
      <c r="B397" s="395" t="s">
        <v>5346</v>
      </c>
      <c r="C397" s="394" t="s">
        <v>5356</v>
      </c>
      <c r="D397" s="422" t="s">
        <v>5372</v>
      </c>
      <c r="E397" s="394" t="s">
        <v>418</v>
      </c>
      <c r="F397" s="424" t="s">
        <v>5373</v>
      </c>
      <c r="G397" s="394"/>
      <c r="H397" s="567" t="s">
        <v>4949</v>
      </c>
      <c r="I397" s="402">
        <v>19500</v>
      </c>
      <c r="J397" s="490"/>
    </row>
    <row r="398" spans="1:10" s="399" customFormat="1" ht="18" customHeight="1">
      <c r="A398" s="394">
        <v>393</v>
      </c>
      <c r="B398" s="395" t="s">
        <v>5346</v>
      </c>
      <c r="C398" s="395" t="s">
        <v>638</v>
      </c>
      <c r="D398" s="459" t="s">
        <v>5374</v>
      </c>
      <c r="E398" s="395" t="s">
        <v>116</v>
      </c>
      <c r="F398" s="488" t="s">
        <v>5375</v>
      </c>
      <c r="G398" s="395"/>
      <c r="H398" s="567" t="s">
        <v>653</v>
      </c>
      <c r="I398" s="403">
        <v>6280</v>
      </c>
      <c r="J398" s="491"/>
    </row>
    <row r="399" spans="1:10" s="399" customFormat="1" ht="18" customHeight="1">
      <c r="A399" s="394">
        <v>394</v>
      </c>
      <c r="B399" s="395" t="s">
        <v>5346</v>
      </c>
      <c r="C399" s="395" t="s">
        <v>638</v>
      </c>
      <c r="D399" s="459" t="s">
        <v>5376</v>
      </c>
      <c r="E399" s="395" t="s">
        <v>116</v>
      </c>
      <c r="F399" s="488" t="s">
        <v>5377</v>
      </c>
      <c r="G399" s="395"/>
      <c r="H399" s="567" t="s">
        <v>653</v>
      </c>
      <c r="I399" s="403">
        <v>3650</v>
      </c>
      <c r="J399" s="491"/>
    </row>
    <row r="400" spans="1:10" s="399" customFormat="1" ht="18" customHeight="1">
      <c r="A400" s="394">
        <v>395</v>
      </c>
      <c r="B400" s="395" t="s">
        <v>5346</v>
      </c>
      <c r="C400" s="395" t="s">
        <v>638</v>
      </c>
      <c r="D400" s="459" t="s">
        <v>5378</v>
      </c>
      <c r="E400" s="395" t="s">
        <v>5379</v>
      </c>
      <c r="F400" s="488" t="s">
        <v>5380</v>
      </c>
      <c r="G400" s="395"/>
      <c r="H400" s="567" t="s">
        <v>653</v>
      </c>
      <c r="I400" s="403">
        <v>2080</v>
      </c>
      <c r="J400" s="491"/>
    </row>
    <row r="401" spans="1:10" s="399" customFormat="1" ht="18" customHeight="1">
      <c r="A401" s="394">
        <v>396</v>
      </c>
      <c r="B401" s="395" t="s">
        <v>5346</v>
      </c>
      <c r="C401" s="395" t="s">
        <v>638</v>
      </c>
      <c r="D401" s="459" t="s">
        <v>5381</v>
      </c>
      <c r="E401" s="395" t="s">
        <v>116</v>
      </c>
      <c r="F401" s="488" t="s">
        <v>5382</v>
      </c>
      <c r="G401" s="395"/>
      <c r="H401" s="567" t="s">
        <v>653</v>
      </c>
      <c r="I401" s="403">
        <v>3280</v>
      </c>
      <c r="J401" s="491"/>
    </row>
    <row r="402" spans="1:10" s="399" customFormat="1" ht="18" customHeight="1">
      <c r="A402" s="394">
        <v>397</v>
      </c>
      <c r="B402" s="395" t="s">
        <v>5346</v>
      </c>
      <c r="C402" s="395" t="s">
        <v>638</v>
      </c>
      <c r="D402" s="459" t="s">
        <v>5383</v>
      </c>
      <c r="E402" s="395" t="s">
        <v>5379</v>
      </c>
      <c r="F402" s="488" t="s">
        <v>5384</v>
      </c>
      <c r="G402" s="395"/>
      <c r="H402" s="567" t="s">
        <v>653</v>
      </c>
      <c r="I402" s="403">
        <v>2080</v>
      </c>
      <c r="J402" s="491"/>
    </row>
    <row r="403" spans="1:10" s="399" customFormat="1" ht="18" customHeight="1">
      <c r="A403" s="394">
        <v>398</v>
      </c>
      <c r="B403" s="395" t="s">
        <v>5346</v>
      </c>
      <c r="C403" s="395" t="s">
        <v>638</v>
      </c>
      <c r="D403" s="459" t="s">
        <v>5385</v>
      </c>
      <c r="E403" s="395" t="s">
        <v>639</v>
      </c>
      <c r="F403" s="488" t="s">
        <v>5386</v>
      </c>
      <c r="G403" s="395"/>
      <c r="H403" s="567" t="s">
        <v>653</v>
      </c>
      <c r="I403" s="403">
        <v>2980</v>
      </c>
      <c r="J403" s="491"/>
    </row>
    <row r="404" spans="1:10" s="399" customFormat="1" ht="18" customHeight="1">
      <c r="A404" s="394">
        <v>399</v>
      </c>
      <c r="B404" s="395" t="s">
        <v>5346</v>
      </c>
      <c r="C404" s="410" t="s">
        <v>638</v>
      </c>
      <c r="D404" s="496" t="s">
        <v>5387</v>
      </c>
      <c r="E404" s="410" t="s">
        <v>660</v>
      </c>
      <c r="F404" s="499" t="s">
        <v>5388</v>
      </c>
      <c r="G404" s="410"/>
      <c r="H404" s="633" t="s">
        <v>5013</v>
      </c>
      <c r="I404" s="413">
        <v>29000</v>
      </c>
      <c r="J404" s="490"/>
    </row>
    <row r="405" spans="1:10" s="399" customFormat="1" ht="18" customHeight="1">
      <c r="A405" s="394">
        <v>400</v>
      </c>
      <c r="B405" s="395" t="s">
        <v>5346</v>
      </c>
      <c r="C405" s="395" t="s">
        <v>638</v>
      </c>
      <c r="D405" s="459" t="s">
        <v>5389</v>
      </c>
      <c r="E405" s="395" t="s">
        <v>639</v>
      </c>
      <c r="F405" s="488" t="s">
        <v>640</v>
      </c>
      <c r="G405" s="395"/>
      <c r="H405" s="567" t="s">
        <v>653</v>
      </c>
      <c r="I405" s="403">
        <v>2980</v>
      </c>
      <c r="J405" s="491"/>
    </row>
    <row r="406" spans="1:10" s="399" customFormat="1" ht="18" customHeight="1">
      <c r="A406" s="394">
        <v>401</v>
      </c>
      <c r="B406" s="395" t="s">
        <v>5346</v>
      </c>
      <c r="C406" s="395" t="s">
        <v>638</v>
      </c>
      <c r="D406" s="459" t="s">
        <v>5390</v>
      </c>
      <c r="E406" s="395" t="s">
        <v>639</v>
      </c>
      <c r="F406" s="488" t="s">
        <v>5391</v>
      </c>
      <c r="G406" s="395"/>
      <c r="H406" s="567" t="s">
        <v>653</v>
      </c>
      <c r="I406" s="403">
        <v>3440</v>
      </c>
      <c r="J406" s="491"/>
    </row>
    <row r="407" spans="1:10" s="399" customFormat="1" ht="18" customHeight="1">
      <c r="A407" s="394">
        <v>402</v>
      </c>
      <c r="B407" s="395" t="s">
        <v>5346</v>
      </c>
      <c r="C407" s="398" t="s">
        <v>5392</v>
      </c>
      <c r="D407" s="459"/>
      <c r="E407" s="395" t="s">
        <v>4920</v>
      </c>
      <c r="F407" s="488" t="s">
        <v>5393</v>
      </c>
      <c r="G407" s="395"/>
      <c r="H407" s="567" t="s">
        <v>4996</v>
      </c>
      <c r="I407" s="397">
        <v>5030</v>
      </c>
      <c r="J407" s="487"/>
    </row>
    <row r="408" spans="1:10" s="399" customFormat="1" ht="18" customHeight="1">
      <c r="A408" s="394">
        <v>403</v>
      </c>
      <c r="B408" s="395" t="s">
        <v>5346</v>
      </c>
      <c r="C408" s="394" t="s">
        <v>5394</v>
      </c>
      <c r="D408" s="422" t="s">
        <v>4922</v>
      </c>
      <c r="E408" s="394" t="s">
        <v>418</v>
      </c>
      <c r="F408" s="517" t="s">
        <v>5395</v>
      </c>
      <c r="G408" s="395"/>
      <c r="H408" s="631" t="s">
        <v>4924</v>
      </c>
      <c r="I408" s="402">
        <v>3200</v>
      </c>
      <c r="J408" s="487"/>
    </row>
    <row r="409" spans="1:10" s="399" customFormat="1" ht="18" customHeight="1">
      <c r="A409" s="394">
        <v>404</v>
      </c>
      <c r="B409" s="395" t="s">
        <v>5346</v>
      </c>
      <c r="C409" s="394" t="s">
        <v>5394</v>
      </c>
      <c r="D409" s="422" t="s">
        <v>4922</v>
      </c>
      <c r="E409" s="394" t="s">
        <v>418</v>
      </c>
      <c r="F409" s="424" t="s">
        <v>5396</v>
      </c>
      <c r="G409" s="394"/>
      <c r="H409" s="631" t="s">
        <v>4927</v>
      </c>
      <c r="I409" s="402">
        <v>3300</v>
      </c>
      <c r="J409" s="490"/>
    </row>
    <row r="410" spans="1:10" s="399" customFormat="1" ht="18" customHeight="1">
      <c r="A410" s="394">
        <v>405</v>
      </c>
      <c r="B410" s="395" t="s">
        <v>634</v>
      </c>
      <c r="C410" s="394" t="s">
        <v>113</v>
      </c>
      <c r="D410" s="422" t="s">
        <v>5397</v>
      </c>
      <c r="E410" s="394" t="s">
        <v>418</v>
      </c>
      <c r="F410" s="424" t="s">
        <v>5398</v>
      </c>
      <c r="G410" s="394"/>
      <c r="H410" s="632" t="s">
        <v>5010</v>
      </c>
      <c r="I410" s="402">
        <v>3730</v>
      </c>
      <c r="J410" s="490"/>
    </row>
    <row r="411" spans="1:10" s="399" customFormat="1" ht="18" customHeight="1">
      <c r="A411" s="394">
        <v>406</v>
      </c>
      <c r="B411" s="395" t="s">
        <v>634</v>
      </c>
      <c r="C411" s="394" t="s">
        <v>113</v>
      </c>
      <c r="D411" s="422" t="s">
        <v>5397</v>
      </c>
      <c r="E411" s="394" t="s">
        <v>418</v>
      </c>
      <c r="F411" s="424" t="s">
        <v>5399</v>
      </c>
      <c r="G411" s="394"/>
      <c r="H411" s="632" t="s">
        <v>5010</v>
      </c>
      <c r="I411" s="402">
        <v>3500</v>
      </c>
      <c r="J411" s="490"/>
    </row>
    <row r="412" spans="1:10" s="399" customFormat="1" ht="18" customHeight="1">
      <c r="A412" s="394">
        <v>407</v>
      </c>
      <c r="B412" s="395" t="s">
        <v>5346</v>
      </c>
      <c r="C412" s="398" t="s">
        <v>5394</v>
      </c>
      <c r="D412" s="539" t="s">
        <v>5400</v>
      </c>
      <c r="E412" s="398" t="s">
        <v>133</v>
      </c>
      <c r="F412" s="485" t="s">
        <v>5401</v>
      </c>
      <c r="G412" s="398"/>
      <c r="H412" s="630" t="s">
        <v>4921</v>
      </c>
      <c r="I412" s="429">
        <v>12000</v>
      </c>
      <c r="J412" s="487"/>
    </row>
    <row r="413" spans="1:10" s="399" customFormat="1" ht="18" customHeight="1">
      <c r="A413" s="394">
        <v>408</v>
      </c>
      <c r="B413" s="395" t="s">
        <v>5346</v>
      </c>
      <c r="C413" s="395" t="s">
        <v>113</v>
      </c>
      <c r="D413" s="539" t="s">
        <v>5400</v>
      </c>
      <c r="E413" s="398" t="s">
        <v>418</v>
      </c>
      <c r="F413" s="485" t="s">
        <v>5401</v>
      </c>
      <c r="G413" s="398"/>
      <c r="H413" s="630" t="s">
        <v>4921</v>
      </c>
      <c r="I413" s="429">
        <v>4300</v>
      </c>
      <c r="J413" s="487"/>
    </row>
    <row r="414" spans="1:10" s="399" customFormat="1" ht="18" customHeight="1">
      <c r="A414" s="394">
        <v>409</v>
      </c>
      <c r="B414" s="395" t="s">
        <v>5346</v>
      </c>
      <c r="C414" s="395" t="s">
        <v>113</v>
      </c>
      <c r="D414" s="459" t="s">
        <v>5402</v>
      </c>
      <c r="E414" s="395" t="s">
        <v>5403</v>
      </c>
      <c r="F414" s="488" t="s">
        <v>647</v>
      </c>
      <c r="G414" s="395"/>
      <c r="H414" s="567" t="s">
        <v>653</v>
      </c>
      <c r="I414" s="403">
        <v>4600</v>
      </c>
      <c r="J414" s="432" t="s">
        <v>5404</v>
      </c>
    </row>
    <row r="415" spans="1:10" s="399" customFormat="1" ht="18" customHeight="1">
      <c r="A415" s="394">
        <v>410</v>
      </c>
      <c r="B415" s="395" t="s">
        <v>634</v>
      </c>
      <c r="C415" s="395" t="s">
        <v>113</v>
      </c>
      <c r="D415" s="459" t="s">
        <v>5405</v>
      </c>
      <c r="E415" s="395" t="s">
        <v>418</v>
      </c>
      <c r="F415" s="488" t="s">
        <v>5406</v>
      </c>
      <c r="G415" s="395"/>
      <c r="H415" s="567" t="s">
        <v>4929</v>
      </c>
      <c r="I415" s="402">
        <v>3000</v>
      </c>
      <c r="J415" s="487"/>
    </row>
    <row r="416" spans="1:10" s="399" customFormat="1" ht="18" customHeight="1">
      <c r="A416" s="394">
        <v>411</v>
      </c>
      <c r="B416" s="395" t="s">
        <v>634</v>
      </c>
      <c r="C416" s="395" t="s">
        <v>113</v>
      </c>
      <c r="D416" s="459" t="s">
        <v>5405</v>
      </c>
      <c r="E416" s="395" t="s">
        <v>418</v>
      </c>
      <c r="F416" s="488" t="s">
        <v>5407</v>
      </c>
      <c r="G416" s="395"/>
      <c r="H416" s="567" t="s">
        <v>4929</v>
      </c>
      <c r="I416" s="402">
        <v>3000</v>
      </c>
      <c r="J416" s="487"/>
    </row>
    <row r="417" spans="1:10" s="399" customFormat="1" ht="18" customHeight="1">
      <c r="A417" s="394">
        <v>412</v>
      </c>
      <c r="B417" s="395" t="s">
        <v>5346</v>
      </c>
      <c r="C417" s="395" t="s">
        <v>5394</v>
      </c>
      <c r="D417" s="459" t="s">
        <v>5408</v>
      </c>
      <c r="E417" s="395" t="s">
        <v>418</v>
      </c>
      <c r="F417" s="488" t="s">
        <v>5409</v>
      </c>
      <c r="G417" s="395"/>
      <c r="H417" s="631" t="s">
        <v>5128</v>
      </c>
      <c r="I417" s="402">
        <v>3100</v>
      </c>
      <c r="J417" s="514"/>
    </row>
    <row r="418" spans="1:10" s="399" customFormat="1" ht="18" customHeight="1">
      <c r="A418" s="394">
        <v>413</v>
      </c>
      <c r="B418" s="395" t="s">
        <v>5346</v>
      </c>
      <c r="C418" s="395" t="s">
        <v>5394</v>
      </c>
      <c r="D418" s="459" t="s">
        <v>5410</v>
      </c>
      <c r="E418" s="395" t="s">
        <v>418</v>
      </c>
      <c r="F418" s="488" t="s">
        <v>5411</v>
      </c>
      <c r="G418" s="395"/>
      <c r="H418" s="631" t="s">
        <v>5128</v>
      </c>
      <c r="I418" s="402">
        <v>3100</v>
      </c>
      <c r="J418" s="514"/>
    </row>
    <row r="419" spans="1:10" s="399" customFormat="1" ht="18" customHeight="1">
      <c r="A419" s="394">
        <v>414</v>
      </c>
      <c r="B419" s="395" t="s">
        <v>5346</v>
      </c>
      <c r="C419" s="395" t="s">
        <v>113</v>
      </c>
      <c r="D419" s="459" t="s">
        <v>645</v>
      </c>
      <c r="E419" s="395" t="s">
        <v>114</v>
      </c>
      <c r="F419" s="488" t="s">
        <v>646</v>
      </c>
      <c r="G419" s="395" t="s">
        <v>629</v>
      </c>
      <c r="H419" s="567" t="s">
        <v>653</v>
      </c>
      <c r="I419" s="403"/>
      <c r="J419" s="491"/>
    </row>
    <row r="420" spans="1:10" s="399" customFormat="1" ht="18" customHeight="1">
      <c r="A420" s="394">
        <v>415</v>
      </c>
      <c r="B420" s="395" t="s">
        <v>5346</v>
      </c>
      <c r="C420" s="395" t="s">
        <v>113</v>
      </c>
      <c r="D420" s="459" t="s">
        <v>645</v>
      </c>
      <c r="E420" s="395" t="s">
        <v>114</v>
      </c>
      <c r="F420" s="488" t="s">
        <v>650</v>
      </c>
      <c r="G420" s="395" t="s">
        <v>629</v>
      </c>
      <c r="H420" s="567" t="s">
        <v>653</v>
      </c>
      <c r="I420" s="403">
        <v>2950</v>
      </c>
      <c r="J420" s="491"/>
    </row>
    <row r="421" spans="1:10" s="399" customFormat="1" ht="18" customHeight="1">
      <c r="A421" s="394">
        <v>416</v>
      </c>
      <c r="B421" s="395" t="s">
        <v>5346</v>
      </c>
      <c r="C421" s="395" t="s">
        <v>113</v>
      </c>
      <c r="D421" s="459" t="s">
        <v>645</v>
      </c>
      <c r="E421" s="395" t="s">
        <v>418</v>
      </c>
      <c r="F421" s="488" t="s">
        <v>646</v>
      </c>
      <c r="G421" s="395" t="s">
        <v>629</v>
      </c>
      <c r="H421" s="567" t="s">
        <v>653</v>
      </c>
      <c r="I421" s="403">
        <v>1350</v>
      </c>
      <c r="J421" s="491"/>
    </row>
    <row r="422" spans="1:10" s="399" customFormat="1" ht="18" customHeight="1">
      <c r="A422" s="394">
        <v>417</v>
      </c>
      <c r="B422" s="395" t="s">
        <v>5346</v>
      </c>
      <c r="C422" s="395" t="s">
        <v>113</v>
      </c>
      <c r="D422" s="459" t="s">
        <v>651</v>
      </c>
      <c r="E422" s="395" t="s">
        <v>418</v>
      </c>
      <c r="F422" s="488" t="s">
        <v>650</v>
      </c>
      <c r="G422" s="395" t="s">
        <v>629</v>
      </c>
      <c r="H422" s="567" t="s">
        <v>653</v>
      </c>
      <c r="I422" s="403">
        <v>1220</v>
      </c>
      <c r="J422" s="491"/>
    </row>
    <row r="423" spans="1:10" s="399" customFormat="1" ht="18" customHeight="1">
      <c r="A423" s="394">
        <v>418</v>
      </c>
      <c r="B423" s="395" t="s">
        <v>5346</v>
      </c>
      <c r="C423" s="395" t="s">
        <v>113</v>
      </c>
      <c r="D423" s="459"/>
      <c r="E423" s="395" t="s">
        <v>660</v>
      </c>
      <c r="F423" s="488" t="s">
        <v>5412</v>
      </c>
      <c r="G423" s="395"/>
      <c r="H423" s="629" t="s">
        <v>4916</v>
      </c>
      <c r="I423" s="397">
        <v>3000</v>
      </c>
      <c r="J423" s="490"/>
    </row>
    <row r="424" spans="1:10" s="399" customFormat="1" ht="18" customHeight="1">
      <c r="A424" s="394">
        <v>419</v>
      </c>
      <c r="B424" s="395" t="s">
        <v>5346</v>
      </c>
      <c r="C424" s="395" t="s">
        <v>113</v>
      </c>
      <c r="D424" s="459"/>
      <c r="E424" s="395" t="s">
        <v>114</v>
      </c>
      <c r="F424" s="488" t="s">
        <v>5413</v>
      </c>
      <c r="G424" s="395"/>
      <c r="H424" s="567" t="s">
        <v>653</v>
      </c>
      <c r="I424" s="403">
        <v>3520</v>
      </c>
      <c r="J424" s="491"/>
    </row>
    <row r="425" spans="1:10" s="399" customFormat="1" ht="18" customHeight="1">
      <c r="A425" s="394">
        <v>420</v>
      </c>
      <c r="B425" s="395" t="s">
        <v>5346</v>
      </c>
      <c r="C425" s="395" t="s">
        <v>113</v>
      </c>
      <c r="D425" s="459"/>
      <c r="E425" s="395" t="s">
        <v>418</v>
      </c>
      <c r="F425" s="488" t="s">
        <v>5413</v>
      </c>
      <c r="G425" s="395"/>
      <c r="H425" s="567" t="s">
        <v>653</v>
      </c>
      <c r="I425" s="403">
        <v>1450</v>
      </c>
      <c r="J425" s="491"/>
    </row>
    <row r="426" spans="1:10" s="399" customFormat="1" ht="18" customHeight="1">
      <c r="A426" s="394">
        <v>421</v>
      </c>
      <c r="B426" s="395" t="s">
        <v>634</v>
      </c>
      <c r="C426" s="427" t="s">
        <v>113</v>
      </c>
      <c r="D426" s="618" t="s">
        <v>5414</v>
      </c>
      <c r="E426" s="427" t="s">
        <v>133</v>
      </c>
      <c r="F426" s="495" t="s">
        <v>5415</v>
      </c>
      <c r="G426" s="395" t="s">
        <v>4962</v>
      </c>
      <c r="H426" s="567" t="s">
        <v>4935</v>
      </c>
      <c r="I426" s="505">
        <v>5140</v>
      </c>
      <c r="J426" s="501"/>
    </row>
    <row r="427" spans="1:10" s="399" customFormat="1" ht="18" customHeight="1">
      <c r="A427" s="394">
        <v>422</v>
      </c>
      <c r="B427" s="395" t="s">
        <v>5346</v>
      </c>
      <c r="C427" s="394" t="s">
        <v>5394</v>
      </c>
      <c r="D427" s="422" t="s">
        <v>5416</v>
      </c>
      <c r="E427" s="394" t="s">
        <v>418</v>
      </c>
      <c r="F427" s="424" t="s">
        <v>5417</v>
      </c>
      <c r="G427" s="394"/>
      <c r="H427" s="567" t="s">
        <v>4949</v>
      </c>
      <c r="I427" s="402">
        <v>3400</v>
      </c>
      <c r="J427" s="490"/>
    </row>
    <row r="428" spans="1:10" s="399" customFormat="1" ht="18" customHeight="1">
      <c r="A428" s="394">
        <v>423</v>
      </c>
      <c r="B428" s="415" t="s">
        <v>5346</v>
      </c>
      <c r="C428" s="419" t="s">
        <v>5394</v>
      </c>
      <c r="D428" s="526" t="s">
        <v>5418</v>
      </c>
      <c r="E428" s="416" t="s">
        <v>5027</v>
      </c>
      <c r="F428" s="504" t="s">
        <v>656</v>
      </c>
      <c r="G428" s="415"/>
      <c r="H428" s="634" t="s">
        <v>5025</v>
      </c>
      <c r="I428" s="418">
        <v>5500</v>
      </c>
      <c r="J428" s="503" t="s">
        <v>5026</v>
      </c>
    </row>
    <row r="429" spans="1:10" s="399" customFormat="1" ht="18" customHeight="1">
      <c r="A429" s="394">
        <v>424</v>
      </c>
      <c r="B429" s="415" t="s">
        <v>5346</v>
      </c>
      <c r="C429" s="419" t="s">
        <v>5394</v>
      </c>
      <c r="D429" s="526" t="s">
        <v>5418</v>
      </c>
      <c r="E429" s="416" t="s">
        <v>5419</v>
      </c>
      <c r="F429" s="504" t="s">
        <v>656</v>
      </c>
      <c r="G429" s="415"/>
      <c r="H429" s="634" t="s">
        <v>5025</v>
      </c>
      <c r="I429" s="418">
        <v>2300</v>
      </c>
      <c r="J429" s="503" t="s">
        <v>5026</v>
      </c>
    </row>
    <row r="430" spans="1:10" s="399" customFormat="1" ht="18" customHeight="1">
      <c r="A430" s="394">
        <v>425</v>
      </c>
      <c r="B430" s="415" t="s">
        <v>5346</v>
      </c>
      <c r="C430" s="419" t="s">
        <v>5394</v>
      </c>
      <c r="D430" s="526" t="s">
        <v>5420</v>
      </c>
      <c r="E430" s="420">
        <v>20</v>
      </c>
      <c r="F430" s="504" t="s">
        <v>5421</v>
      </c>
      <c r="G430" s="415"/>
      <c r="H430" s="634" t="s">
        <v>5025</v>
      </c>
      <c r="I430" s="397">
        <v>25000</v>
      </c>
      <c r="J430" s="503" t="s">
        <v>5026</v>
      </c>
    </row>
    <row r="431" spans="1:10" s="399" customFormat="1" ht="18" customHeight="1">
      <c r="A431" s="394">
        <v>426</v>
      </c>
      <c r="B431" s="415" t="s">
        <v>5346</v>
      </c>
      <c r="C431" s="419" t="s">
        <v>5394</v>
      </c>
      <c r="D431" s="453" t="s">
        <v>5422</v>
      </c>
      <c r="E431" s="421">
        <v>2.5</v>
      </c>
      <c r="F431" s="469" t="s">
        <v>5421</v>
      </c>
      <c r="G431" s="419"/>
      <c r="H431" s="634" t="s">
        <v>5025</v>
      </c>
      <c r="I431" s="402">
        <v>3400</v>
      </c>
      <c r="J431" s="503" t="s">
        <v>5026</v>
      </c>
    </row>
    <row r="432" spans="1:10" s="399" customFormat="1" ht="18" customHeight="1">
      <c r="A432" s="394">
        <v>427</v>
      </c>
      <c r="B432" s="415" t="s">
        <v>5346</v>
      </c>
      <c r="C432" s="423" t="s">
        <v>5394</v>
      </c>
      <c r="D432" s="422" t="s">
        <v>5423</v>
      </c>
      <c r="E432" s="373" t="s">
        <v>5027</v>
      </c>
      <c r="F432" s="374" t="s">
        <v>5424</v>
      </c>
      <c r="G432" s="373"/>
      <c r="H432" s="510" t="s">
        <v>5128</v>
      </c>
      <c r="I432" s="428">
        <v>3900</v>
      </c>
      <c r="J432" s="511"/>
    </row>
    <row r="433" spans="1:10" s="399" customFormat="1" ht="18" customHeight="1">
      <c r="A433" s="394">
        <v>428</v>
      </c>
      <c r="B433" s="395" t="s">
        <v>634</v>
      </c>
      <c r="C433" s="394" t="s">
        <v>115</v>
      </c>
      <c r="D433" s="422" t="s">
        <v>5425</v>
      </c>
      <c r="E433" s="394" t="s">
        <v>418</v>
      </c>
      <c r="F433" s="424" t="s">
        <v>5426</v>
      </c>
      <c r="G433" s="394" t="s">
        <v>629</v>
      </c>
      <c r="H433" s="632" t="s">
        <v>5010</v>
      </c>
      <c r="I433" s="402">
        <v>5000</v>
      </c>
      <c r="J433" s="490"/>
    </row>
    <row r="434" spans="1:10" s="399" customFormat="1" ht="18" customHeight="1">
      <c r="A434" s="394">
        <v>429</v>
      </c>
      <c r="B434" s="395" t="s">
        <v>634</v>
      </c>
      <c r="C434" s="395" t="s">
        <v>115</v>
      </c>
      <c r="D434" s="459" t="s">
        <v>5427</v>
      </c>
      <c r="E434" s="395" t="s">
        <v>418</v>
      </c>
      <c r="F434" s="488" t="s">
        <v>120</v>
      </c>
      <c r="G434" s="395"/>
      <c r="H434" s="567" t="s">
        <v>4929</v>
      </c>
      <c r="I434" s="402">
        <v>7000</v>
      </c>
      <c r="J434" s="487"/>
    </row>
    <row r="435" spans="1:10" s="399" customFormat="1" ht="18" customHeight="1">
      <c r="A435" s="394">
        <v>430</v>
      </c>
      <c r="B435" s="395" t="s">
        <v>5346</v>
      </c>
      <c r="C435" s="394" t="s">
        <v>5428</v>
      </c>
      <c r="D435" s="422" t="s">
        <v>4922</v>
      </c>
      <c r="E435" s="394" t="s">
        <v>418</v>
      </c>
      <c r="F435" s="424" t="s">
        <v>5429</v>
      </c>
      <c r="G435" s="394"/>
      <c r="H435" s="631" t="s">
        <v>4927</v>
      </c>
      <c r="I435" s="402">
        <v>4650</v>
      </c>
      <c r="J435" s="490"/>
    </row>
    <row r="436" spans="1:10" s="399" customFormat="1" ht="18" customHeight="1">
      <c r="A436" s="394">
        <v>431</v>
      </c>
      <c r="B436" s="395" t="s">
        <v>5346</v>
      </c>
      <c r="C436" s="395" t="s">
        <v>115</v>
      </c>
      <c r="D436" s="459" t="s">
        <v>5430</v>
      </c>
      <c r="E436" s="395" t="s">
        <v>418</v>
      </c>
      <c r="F436" s="485"/>
      <c r="G436" s="395" t="s">
        <v>629</v>
      </c>
      <c r="H436" s="567" t="s">
        <v>4996</v>
      </c>
      <c r="I436" s="397">
        <v>2210</v>
      </c>
      <c r="J436" s="487"/>
    </row>
    <row r="437" spans="1:10" s="399" customFormat="1" ht="18" customHeight="1">
      <c r="A437" s="394">
        <v>432</v>
      </c>
      <c r="B437" s="395" t="s">
        <v>5346</v>
      </c>
      <c r="C437" s="395" t="s">
        <v>115</v>
      </c>
      <c r="D437" s="459" t="s">
        <v>5431</v>
      </c>
      <c r="E437" s="395" t="s">
        <v>116</v>
      </c>
      <c r="F437" s="488" t="s">
        <v>3055</v>
      </c>
      <c r="G437" s="395"/>
      <c r="H437" s="567" t="s">
        <v>653</v>
      </c>
      <c r="I437" s="403">
        <v>2770</v>
      </c>
      <c r="J437" s="491"/>
    </row>
    <row r="438" spans="1:10" s="399" customFormat="1" ht="18" customHeight="1">
      <c r="A438" s="394">
        <v>433</v>
      </c>
      <c r="B438" s="395" t="s">
        <v>5346</v>
      </c>
      <c r="C438" s="395" t="s">
        <v>115</v>
      </c>
      <c r="D438" s="459" t="s">
        <v>5432</v>
      </c>
      <c r="E438" s="395" t="s">
        <v>418</v>
      </c>
      <c r="F438" s="488" t="s">
        <v>5433</v>
      </c>
      <c r="G438" s="395" t="s">
        <v>629</v>
      </c>
      <c r="H438" s="567" t="s">
        <v>653</v>
      </c>
      <c r="I438" s="403">
        <v>2850</v>
      </c>
      <c r="J438" s="491"/>
    </row>
    <row r="439" spans="1:10" s="399" customFormat="1" ht="18" customHeight="1">
      <c r="A439" s="394">
        <v>434</v>
      </c>
      <c r="B439" s="395" t="s">
        <v>5346</v>
      </c>
      <c r="C439" s="394" t="s">
        <v>5428</v>
      </c>
      <c r="D439" s="422" t="s">
        <v>5434</v>
      </c>
      <c r="E439" s="394" t="s">
        <v>418</v>
      </c>
      <c r="F439" s="424" t="s">
        <v>5435</v>
      </c>
      <c r="G439" s="395"/>
      <c r="H439" s="631" t="s">
        <v>4924</v>
      </c>
      <c r="I439" s="402">
        <v>5000</v>
      </c>
      <c r="J439" s="487"/>
    </row>
    <row r="440" spans="1:10" s="399" customFormat="1" ht="18" customHeight="1">
      <c r="A440" s="394">
        <v>435</v>
      </c>
      <c r="B440" s="395" t="s">
        <v>5346</v>
      </c>
      <c r="C440" s="395" t="s">
        <v>5428</v>
      </c>
      <c r="D440" s="459" t="s">
        <v>5436</v>
      </c>
      <c r="E440" s="395" t="s">
        <v>4776</v>
      </c>
      <c r="F440" s="488" t="s">
        <v>5437</v>
      </c>
      <c r="G440" s="395"/>
      <c r="H440" s="631" t="s">
        <v>5128</v>
      </c>
      <c r="I440" s="402">
        <v>5900</v>
      </c>
      <c r="J440" s="514"/>
    </row>
    <row r="441" spans="1:10" s="399" customFormat="1" ht="18" customHeight="1">
      <c r="A441" s="394">
        <v>436</v>
      </c>
      <c r="B441" s="395" t="s">
        <v>5346</v>
      </c>
      <c r="C441" s="395" t="s">
        <v>115</v>
      </c>
      <c r="D441" s="459" t="s">
        <v>5438</v>
      </c>
      <c r="E441" s="395" t="s">
        <v>166</v>
      </c>
      <c r="F441" s="488" t="s">
        <v>658</v>
      </c>
      <c r="G441" s="395"/>
      <c r="H441" s="567" t="s">
        <v>653</v>
      </c>
      <c r="I441" s="403"/>
      <c r="J441" s="491" t="s">
        <v>5439</v>
      </c>
    </row>
    <row r="442" spans="1:10" s="399" customFormat="1" ht="18" customHeight="1">
      <c r="A442" s="394">
        <v>437</v>
      </c>
      <c r="B442" s="395" t="s">
        <v>5346</v>
      </c>
      <c r="C442" s="394" t="s">
        <v>5428</v>
      </c>
      <c r="D442" s="422"/>
      <c r="E442" s="394" t="s">
        <v>4951</v>
      </c>
      <c r="F442" s="424"/>
      <c r="G442" s="394" t="s">
        <v>5048</v>
      </c>
      <c r="H442" s="632" t="s">
        <v>4996</v>
      </c>
      <c r="I442" s="402">
        <v>4100</v>
      </c>
      <c r="J442" s="490"/>
    </row>
    <row r="443" spans="1:10" s="399" customFormat="1" ht="18" customHeight="1">
      <c r="A443" s="394">
        <v>438</v>
      </c>
      <c r="B443" s="395" t="s">
        <v>5346</v>
      </c>
      <c r="C443" s="394" t="s">
        <v>5428</v>
      </c>
      <c r="D443" s="541"/>
      <c r="E443" s="434" t="s">
        <v>5027</v>
      </c>
      <c r="F443" s="518" t="s">
        <v>5440</v>
      </c>
      <c r="G443" s="394" t="s">
        <v>5048</v>
      </c>
      <c r="H443" s="632" t="s">
        <v>4996</v>
      </c>
      <c r="I443" s="435">
        <v>2550</v>
      </c>
      <c r="J443" s="501"/>
    </row>
    <row r="444" spans="1:10" s="399" customFormat="1" ht="18" customHeight="1">
      <c r="A444" s="394">
        <v>439</v>
      </c>
      <c r="B444" s="395" t="s">
        <v>5346</v>
      </c>
      <c r="C444" s="395" t="s">
        <v>115</v>
      </c>
      <c r="D444" s="459"/>
      <c r="E444" s="395" t="s">
        <v>418</v>
      </c>
      <c r="F444" s="488" t="s">
        <v>5441</v>
      </c>
      <c r="G444" s="395"/>
      <c r="H444" s="629" t="s">
        <v>4916</v>
      </c>
      <c r="I444" s="397">
        <v>2400</v>
      </c>
      <c r="J444" s="490"/>
    </row>
    <row r="445" spans="1:10" s="399" customFormat="1" ht="18" customHeight="1">
      <c r="A445" s="394">
        <v>440</v>
      </c>
      <c r="B445" s="395" t="s">
        <v>634</v>
      </c>
      <c r="C445" s="427" t="s">
        <v>115</v>
      </c>
      <c r="D445" s="618" t="s">
        <v>5442</v>
      </c>
      <c r="E445" s="427" t="s">
        <v>418</v>
      </c>
      <c r="F445" s="495" t="s">
        <v>5443</v>
      </c>
      <c r="G445" s="398" t="s">
        <v>4962</v>
      </c>
      <c r="H445" s="635" t="s">
        <v>4935</v>
      </c>
      <c r="I445" s="500">
        <v>2580</v>
      </c>
      <c r="J445" s="501"/>
    </row>
    <row r="446" spans="1:10" s="399" customFormat="1" ht="18" customHeight="1">
      <c r="A446" s="394">
        <v>441</v>
      </c>
      <c r="B446" s="395" t="s">
        <v>634</v>
      </c>
      <c r="C446" s="395" t="s">
        <v>115</v>
      </c>
      <c r="D446" s="459" t="s">
        <v>5444</v>
      </c>
      <c r="E446" s="395" t="s">
        <v>418</v>
      </c>
      <c r="F446" s="488" t="s">
        <v>5445</v>
      </c>
      <c r="G446" s="398" t="s">
        <v>4962</v>
      </c>
      <c r="H446" s="635" t="s">
        <v>4935</v>
      </c>
      <c r="I446" s="500">
        <v>2580</v>
      </c>
      <c r="J446" s="501"/>
    </row>
    <row r="447" spans="1:10" s="399" customFormat="1" ht="18" customHeight="1">
      <c r="A447" s="394">
        <v>442</v>
      </c>
      <c r="B447" s="395" t="s">
        <v>5346</v>
      </c>
      <c r="C447" s="394" t="s">
        <v>5428</v>
      </c>
      <c r="D447" s="422" t="s">
        <v>5446</v>
      </c>
      <c r="E447" s="394" t="s">
        <v>418</v>
      </c>
      <c r="F447" s="424" t="s">
        <v>5447</v>
      </c>
      <c r="G447" s="394"/>
      <c r="H447" s="567" t="s">
        <v>4949</v>
      </c>
      <c r="I447" s="402">
        <v>5500</v>
      </c>
      <c r="J447" s="490"/>
    </row>
    <row r="448" spans="1:10" s="399" customFormat="1" ht="18" customHeight="1">
      <c r="A448" s="394">
        <v>443</v>
      </c>
      <c r="B448" s="415" t="s">
        <v>5346</v>
      </c>
      <c r="C448" s="419" t="s">
        <v>5428</v>
      </c>
      <c r="D448" s="526" t="s">
        <v>5448</v>
      </c>
      <c r="E448" s="416" t="s">
        <v>4920</v>
      </c>
      <c r="F448" s="504" t="s">
        <v>5449</v>
      </c>
      <c r="G448" s="415"/>
      <c r="H448" s="634" t="s">
        <v>5025</v>
      </c>
      <c r="I448" s="418">
        <v>4700</v>
      </c>
      <c r="J448" s="503" t="s">
        <v>5026</v>
      </c>
    </row>
    <row r="449" spans="1:10" s="399" customFormat="1" ht="18" customHeight="1">
      <c r="A449" s="394">
        <v>444</v>
      </c>
      <c r="B449" s="415" t="s">
        <v>5346</v>
      </c>
      <c r="C449" s="419" t="s">
        <v>5428</v>
      </c>
      <c r="D449" s="526" t="s">
        <v>5450</v>
      </c>
      <c r="E449" s="416" t="s">
        <v>5451</v>
      </c>
      <c r="F449" s="504" t="s">
        <v>5452</v>
      </c>
      <c r="G449" s="415"/>
      <c r="H449" s="634" t="s">
        <v>5025</v>
      </c>
      <c r="I449" s="418">
        <v>3000</v>
      </c>
      <c r="J449" s="503" t="s">
        <v>5026</v>
      </c>
    </row>
    <row r="450" spans="1:10" s="399" customFormat="1" ht="18" customHeight="1">
      <c r="A450" s="394">
        <v>445</v>
      </c>
      <c r="B450" s="415" t="s">
        <v>634</v>
      </c>
      <c r="C450" s="419" t="s">
        <v>115</v>
      </c>
      <c r="D450" s="591"/>
      <c r="E450" s="420">
        <v>1</v>
      </c>
      <c r="F450" s="520" t="s">
        <v>5453</v>
      </c>
      <c r="G450" s="415"/>
      <c r="H450" s="634" t="s">
        <v>5025</v>
      </c>
      <c r="I450" s="426">
        <v>1700</v>
      </c>
      <c r="J450" s="503" t="s">
        <v>5026</v>
      </c>
    </row>
    <row r="451" spans="1:10" s="399" customFormat="1" ht="18" customHeight="1">
      <c r="A451" s="394">
        <v>446</v>
      </c>
      <c r="B451" s="415" t="s">
        <v>634</v>
      </c>
      <c r="C451" s="419" t="s">
        <v>115</v>
      </c>
      <c r="D451" s="591"/>
      <c r="E451" s="421">
        <v>1</v>
      </c>
      <c r="F451" s="520" t="s">
        <v>5454</v>
      </c>
      <c r="G451" s="415"/>
      <c r="H451" s="634" t="s">
        <v>5025</v>
      </c>
      <c r="I451" s="426">
        <v>1700</v>
      </c>
      <c r="J451" s="503" t="s">
        <v>5026</v>
      </c>
    </row>
    <row r="452" spans="1:10" s="399" customFormat="1" ht="18" customHeight="1">
      <c r="A452" s="394">
        <v>447</v>
      </c>
      <c r="B452" s="395" t="s">
        <v>5346</v>
      </c>
      <c r="C452" s="394" t="s">
        <v>5455</v>
      </c>
      <c r="D452" s="422" t="s">
        <v>4922</v>
      </c>
      <c r="E452" s="394" t="s">
        <v>418</v>
      </c>
      <c r="F452" s="424" t="s">
        <v>5456</v>
      </c>
      <c r="G452" s="394"/>
      <c r="H452" s="631" t="s">
        <v>4927</v>
      </c>
      <c r="I452" s="402">
        <v>6900</v>
      </c>
      <c r="J452" s="490"/>
    </row>
    <row r="453" spans="1:10" s="399" customFormat="1" ht="18" customHeight="1">
      <c r="A453" s="394">
        <v>448</v>
      </c>
      <c r="B453" s="395" t="s">
        <v>5346</v>
      </c>
      <c r="C453" s="395" t="s">
        <v>117</v>
      </c>
      <c r="D453" s="459" t="s">
        <v>665</v>
      </c>
      <c r="E453" s="395" t="s">
        <v>418</v>
      </c>
      <c r="F453" s="488" t="s">
        <v>5457</v>
      </c>
      <c r="G453" s="395" t="s">
        <v>629</v>
      </c>
      <c r="H453" s="567" t="s">
        <v>653</v>
      </c>
      <c r="I453" s="403">
        <v>4640</v>
      </c>
      <c r="J453" s="491"/>
    </row>
    <row r="454" spans="1:10" s="399" customFormat="1" ht="18" customHeight="1">
      <c r="A454" s="394">
        <v>449</v>
      </c>
      <c r="B454" s="395" t="s">
        <v>5346</v>
      </c>
      <c r="C454" s="395" t="s">
        <v>117</v>
      </c>
      <c r="D454" s="459" t="s">
        <v>5458</v>
      </c>
      <c r="E454" s="395" t="s">
        <v>418</v>
      </c>
      <c r="F454" s="485"/>
      <c r="G454" s="395" t="s">
        <v>4962</v>
      </c>
      <c r="H454" s="567" t="s">
        <v>4996</v>
      </c>
      <c r="I454" s="397">
        <v>4470</v>
      </c>
      <c r="J454" s="487"/>
    </row>
    <row r="455" spans="1:10" s="399" customFormat="1" ht="18" customHeight="1">
      <c r="A455" s="394">
        <v>450</v>
      </c>
      <c r="B455" s="395" t="s">
        <v>5346</v>
      </c>
      <c r="C455" s="395" t="s">
        <v>117</v>
      </c>
      <c r="D455" s="459" t="s">
        <v>5459</v>
      </c>
      <c r="E455" s="395" t="s">
        <v>418</v>
      </c>
      <c r="F455" s="488" t="s">
        <v>5460</v>
      </c>
      <c r="G455" s="395" t="s">
        <v>629</v>
      </c>
      <c r="H455" s="567" t="s">
        <v>394</v>
      </c>
      <c r="I455" s="403">
        <v>3820</v>
      </c>
      <c r="J455" s="491"/>
    </row>
    <row r="456" spans="1:10" s="399" customFormat="1" ht="18" customHeight="1">
      <c r="A456" s="394">
        <v>451</v>
      </c>
      <c r="B456" s="395" t="s">
        <v>634</v>
      </c>
      <c r="C456" s="427" t="s">
        <v>117</v>
      </c>
      <c r="D456" s="648" t="s">
        <v>5461</v>
      </c>
      <c r="E456" s="436" t="s">
        <v>660</v>
      </c>
      <c r="F456" s="521" t="s">
        <v>5462</v>
      </c>
      <c r="G456" s="395" t="s">
        <v>4962</v>
      </c>
      <c r="H456" s="567" t="s">
        <v>4935</v>
      </c>
      <c r="I456" s="505">
        <v>4700</v>
      </c>
      <c r="J456" s="501"/>
    </row>
    <row r="457" spans="1:10" s="399" customFormat="1" ht="18" customHeight="1">
      <c r="A457" s="394">
        <v>452</v>
      </c>
      <c r="B457" s="395" t="s">
        <v>634</v>
      </c>
      <c r="C457" s="395" t="s">
        <v>117</v>
      </c>
      <c r="D457" s="459"/>
      <c r="E457" s="395" t="s">
        <v>418</v>
      </c>
      <c r="F457" s="488" t="s">
        <v>5463</v>
      </c>
      <c r="G457" s="395"/>
      <c r="H457" s="629" t="s">
        <v>4916</v>
      </c>
      <c r="I457" s="397">
        <v>4200</v>
      </c>
      <c r="J457" s="490"/>
    </row>
    <row r="458" spans="1:10" s="399" customFormat="1" ht="18" customHeight="1">
      <c r="A458" s="394">
        <v>453</v>
      </c>
      <c r="B458" s="415" t="s">
        <v>5346</v>
      </c>
      <c r="C458" s="419" t="s">
        <v>5455</v>
      </c>
      <c r="D458" s="574"/>
      <c r="E458" s="421" t="s">
        <v>5464</v>
      </c>
      <c r="F458" s="502" t="s">
        <v>5465</v>
      </c>
      <c r="G458" s="417"/>
      <c r="H458" s="634" t="s">
        <v>5025</v>
      </c>
      <c r="I458" s="429">
        <v>3800</v>
      </c>
      <c r="J458" s="503" t="s">
        <v>5026</v>
      </c>
    </row>
    <row r="459" spans="1:10" s="399" customFormat="1" ht="18" customHeight="1">
      <c r="A459" s="394">
        <v>454</v>
      </c>
      <c r="B459" s="415" t="s">
        <v>5346</v>
      </c>
      <c r="C459" s="423" t="s">
        <v>5455</v>
      </c>
      <c r="D459" s="422" t="s">
        <v>5466</v>
      </c>
      <c r="E459" s="373" t="s">
        <v>5027</v>
      </c>
      <c r="F459" s="374" t="s">
        <v>5467</v>
      </c>
      <c r="G459" s="373" t="s">
        <v>5048</v>
      </c>
      <c r="H459" s="510" t="s">
        <v>5128</v>
      </c>
      <c r="I459" s="428">
        <v>7400</v>
      </c>
      <c r="J459" s="511"/>
    </row>
    <row r="460" spans="1:10" s="399" customFormat="1" ht="18" customHeight="1">
      <c r="A460" s="394">
        <v>455</v>
      </c>
      <c r="B460" s="395" t="s">
        <v>5346</v>
      </c>
      <c r="C460" s="398" t="s">
        <v>4774</v>
      </c>
      <c r="D460" s="539" t="s">
        <v>5468</v>
      </c>
      <c r="E460" s="398" t="s">
        <v>418</v>
      </c>
      <c r="F460" s="485"/>
      <c r="G460" s="398"/>
      <c r="H460" s="631" t="s">
        <v>4941</v>
      </c>
      <c r="I460" s="397">
        <v>3400</v>
      </c>
      <c r="J460" s="487"/>
    </row>
    <row r="461" spans="1:10" s="399" customFormat="1" ht="18" customHeight="1">
      <c r="A461" s="394">
        <v>456</v>
      </c>
      <c r="B461" s="395" t="s">
        <v>5346</v>
      </c>
      <c r="C461" s="395" t="s">
        <v>667</v>
      </c>
      <c r="D461" s="459" t="s">
        <v>5159</v>
      </c>
      <c r="E461" s="395" t="s">
        <v>116</v>
      </c>
      <c r="F461" s="488" t="s">
        <v>5469</v>
      </c>
      <c r="G461" s="395"/>
      <c r="H461" s="629" t="s">
        <v>4916</v>
      </c>
      <c r="I461" s="397">
        <v>3400</v>
      </c>
      <c r="J461" s="490"/>
    </row>
    <row r="462" spans="1:10" s="399" customFormat="1" ht="18" customHeight="1">
      <c r="A462" s="394">
        <v>457</v>
      </c>
      <c r="B462" s="395" t="s">
        <v>5346</v>
      </c>
      <c r="C462" s="395" t="s">
        <v>667</v>
      </c>
      <c r="D462" s="459" t="s">
        <v>5159</v>
      </c>
      <c r="E462" s="395" t="s">
        <v>418</v>
      </c>
      <c r="F462" s="488" t="s">
        <v>5470</v>
      </c>
      <c r="G462" s="395"/>
      <c r="H462" s="629" t="s">
        <v>4916</v>
      </c>
      <c r="I462" s="397">
        <v>5500</v>
      </c>
      <c r="J462" s="490"/>
    </row>
    <row r="463" spans="1:10" s="399" customFormat="1" ht="18" customHeight="1">
      <c r="A463" s="394">
        <v>458</v>
      </c>
      <c r="B463" s="395" t="s">
        <v>5346</v>
      </c>
      <c r="C463" s="398" t="s">
        <v>4774</v>
      </c>
      <c r="D463" s="539" t="s">
        <v>5471</v>
      </c>
      <c r="E463" s="398" t="s">
        <v>4920</v>
      </c>
      <c r="F463" s="485"/>
      <c r="G463" s="398"/>
      <c r="H463" s="631" t="s">
        <v>4921</v>
      </c>
      <c r="I463" s="489">
        <v>3450</v>
      </c>
      <c r="J463" s="487"/>
    </row>
    <row r="464" spans="1:10" s="399" customFormat="1" ht="18" customHeight="1">
      <c r="A464" s="394">
        <v>459</v>
      </c>
      <c r="B464" s="395" t="s">
        <v>634</v>
      </c>
      <c r="C464" s="394" t="s">
        <v>667</v>
      </c>
      <c r="D464" s="422" t="s">
        <v>5472</v>
      </c>
      <c r="E464" s="394" t="s">
        <v>418</v>
      </c>
      <c r="F464" s="424" t="s">
        <v>468</v>
      </c>
      <c r="G464" s="394"/>
      <c r="H464" s="632" t="s">
        <v>5010</v>
      </c>
      <c r="I464" s="402">
        <v>5800</v>
      </c>
      <c r="J464" s="490"/>
    </row>
    <row r="465" spans="1:10" s="399" customFormat="1" ht="18" customHeight="1">
      <c r="A465" s="394">
        <v>460</v>
      </c>
      <c r="B465" s="395" t="s">
        <v>5346</v>
      </c>
      <c r="C465" s="395" t="s">
        <v>667</v>
      </c>
      <c r="D465" s="459"/>
      <c r="E465" s="395" t="s">
        <v>418</v>
      </c>
      <c r="F465" s="488" t="s">
        <v>5473</v>
      </c>
      <c r="G465" s="395"/>
      <c r="H465" s="629" t="s">
        <v>4916</v>
      </c>
      <c r="I465" s="397">
        <v>4200</v>
      </c>
      <c r="J465" s="490"/>
    </row>
    <row r="466" spans="1:10" s="399" customFormat="1" ht="18" customHeight="1">
      <c r="A466" s="394">
        <v>461</v>
      </c>
      <c r="B466" s="395" t="s">
        <v>5346</v>
      </c>
      <c r="C466" s="395" t="s">
        <v>118</v>
      </c>
      <c r="D466" s="459" t="s">
        <v>5474</v>
      </c>
      <c r="E466" s="395" t="s">
        <v>418</v>
      </c>
      <c r="F466" s="488"/>
      <c r="G466" s="395"/>
      <c r="H466" s="567" t="s">
        <v>4941</v>
      </c>
      <c r="I466" s="397">
        <v>6400</v>
      </c>
      <c r="J466" s="487"/>
    </row>
    <row r="467" spans="1:10" s="399" customFormat="1" ht="18" customHeight="1">
      <c r="A467" s="394">
        <v>462</v>
      </c>
      <c r="B467" s="395" t="s">
        <v>5346</v>
      </c>
      <c r="C467" s="395" t="s">
        <v>118</v>
      </c>
      <c r="D467" s="459" t="s">
        <v>5159</v>
      </c>
      <c r="E467" s="395" t="s">
        <v>116</v>
      </c>
      <c r="F467" s="488" t="s">
        <v>5475</v>
      </c>
      <c r="G467" s="395"/>
      <c r="H467" s="629" t="s">
        <v>4916</v>
      </c>
      <c r="I467" s="402">
        <v>3800</v>
      </c>
      <c r="J467" s="490"/>
    </row>
    <row r="468" spans="1:10" s="399" customFormat="1" ht="18" customHeight="1">
      <c r="A468" s="394">
        <v>463</v>
      </c>
      <c r="B468" s="395" t="s">
        <v>5346</v>
      </c>
      <c r="C468" s="395" t="s">
        <v>118</v>
      </c>
      <c r="D468" s="459" t="s">
        <v>5159</v>
      </c>
      <c r="E468" s="395" t="s">
        <v>418</v>
      </c>
      <c r="F468" s="488" t="s">
        <v>5476</v>
      </c>
      <c r="G468" s="395"/>
      <c r="H468" s="629" t="s">
        <v>4916</v>
      </c>
      <c r="I468" s="402">
        <v>6400</v>
      </c>
      <c r="J468" s="490"/>
    </row>
    <row r="469" spans="1:10" s="399" customFormat="1" ht="18" customHeight="1">
      <c r="A469" s="394">
        <v>464</v>
      </c>
      <c r="B469" s="395" t="s">
        <v>634</v>
      </c>
      <c r="C469" s="395" t="s">
        <v>118</v>
      </c>
      <c r="D469" s="459" t="s">
        <v>5186</v>
      </c>
      <c r="E469" s="395" t="s">
        <v>116</v>
      </c>
      <c r="F469" s="488"/>
      <c r="G469" s="395" t="s">
        <v>629</v>
      </c>
      <c r="H469" s="567" t="s">
        <v>5156</v>
      </c>
      <c r="I469" s="397">
        <v>2800</v>
      </c>
      <c r="J469" s="490"/>
    </row>
    <row r="470" spans="1:10" s="399" customFormat="1" ht="18" customHeight="1">
      <c r="A470" s="394">
        <v>465</v>
      </c>
      <c r="B470" s="395" t="s">
        <v>634</v>
      </c>
      <c r="C470" s="395" t="s">
        <v>118</v>
      </c>
      <c r="D470" s="459" t="s">
        <v>5186</v>
      </c>
      <c r="E470" s="395" t="s">
        <v>418</v>
      </c>
      <c r="F470" s="488"/>
      <c r="G470" s="395" t="s">
        <v>629</v>
      </c>
      <c r="H470" s="567" t="s">
        <v>5156</v>
      </c>
      <c r="I470" s="397">
        <v>5200</v>
      </c>
      <c r="J470" s="490"/>
    </row>
    <row r="471" spans="1:10" s="399" customFormat="1" ht="18" customHeight="1">
      <c r="A471" s="394">
        <v>466</v>
      </c>
      <c r="B471" s="395" t="s">
        <v>5346</v>
      </c>
      <c r="C471" s="395" t="s">
        <v>118</v>
      </c>
      <c r="D471" s="459" t="s">
        <v>4919</v>
      </c>
      <c r="E471" s="395" t="s">
        <v>4920</v>
      </c>
      <c r="F471" s="488"/>
      <c r="G471" s="395" t="s">
        <v>629</v>
      </c>
      <c r="H471" s="630" t="s">
        <v>4921</v>
      </c>
      <c r="I471" s="489">
        <v>4000</v>
      </c>
      <c r="J471" s="487"/>
    </row>
    <row r="472" spans="1:10" s="399" customFormat="1" ht="18" customHeight="1">
      <c r="A472" s="394">
        <v>467</v>
      </c>
      <c r="B472" s="395" t="s">
        <v>5346</v>
      </c>
      <c r="C472" s="395" t="s">
        <v>118</v>
      </c>
      <c r="D472" s="459" t="s">
        <v>4919</v>
      </c>
      <c r="E472" s="395" t="s">
        <v>418</v>
      </c>
      <c r="F472" s="488"/>
      <c r="G472" s="395" t="s">
        <v>629</v>
      </c>
      <c r="H472" s="630" t="s">
        <v>4921</v>
      </c>
      <c r="I472" s="489">
        <v>7600</v>
      </c>
      <c r="J472" s="487"/>
    </row>
    <row r="473" spans="1:10" s="399" customFormat="1" ht="18" customHeight="1">
      <c r="A473" s="394">
        <v>468</v>
      </c>
      <c r="B473" s="395" t="s">
        <v>5346</v>
      </c>
      <c r="C473" s="394" t="s">
        <v>5477</v>
      </c>
      <c r="D473" s="422" t="s">
        <v>4922</v>
      </c>
      <c r="E473" s="394" t="s">
        <v>116</v>
      </c>
      <c r="F473" s="424" t="s">
        <v>5478</v>
      </c>
      <c r="G473" s="395"/>
      <c r="H473" s="631" t="s">
        <v>4924</v>
      </c>
      <c r="I473" s="402">
        <v>4200</v>
      </c>
      <c r="J473" s="487"/>
    </row>
    <row r="474" spans="1:10" s="399" customFormat="1" ht="18" customHeight="1">
      <c r="A474" s="394">
        <v>469</v>
      </c>
      <c r="B474" s="395" t="s">
        <v>5346</v>
      </c>
      <c r="C474" s="394" t="s">
        <v>5477</v>
      </c>
      <c r="D474" s="422" t="s">
        <v>4922</v>
      </c>
      <c r="E474" s="394" t="s">
        <v>418</v>
      </c>
      <c r="F474" s="424" t="s">
        <v>5479</v>
      </c>
      <c r="G474" s="394"/>
      <c r="H474" s="631" t="s">
        <v>4927</v>
      </c>
      <c r="I474" s="402">
        <v>6440</v>
      </c>
      <c r="J474" s="490"/>
    </row>
    <row r="475" spans="1:10" s="399" customFormat="1" ht="18" customHeight="1">
      <c r="A475" s="394">
        <v>470</v>
      </c>
      <c r="B475" s="395" t="s">
        <v>5346</v>
      </c>
      <c r="C475" s="395" t="s">
        <v>118</v>
      </c>
      <c r="D475" s="459" t="s">
        <v>5480</v>
      </c>
      <c r="E475" s="395" t="s">
        <v>4920</v>
      </c>
      <c r="F475" s="488"/>
      <c r="G475" s="395" t="s">
        <v>629</v>
      </c>
      <c r="H475" s="567" t="s">
        <v>4921</v>
      </c>
      <c r="I475" s="489">
        <v>3750</v>
      </c>
      <c r="J475" s="487"/>
    </row>
    <row r="476" spans="1:10" s="399" customFormat="1" ht="18" customHeight="1">
      <c r="A476" s="394">
        <v>471</v>
      </c>
      <c r="B476" s="395" t="s">
        <v>634</v>
      </c>
      <c r="C476" s="394" t="s">
        <v>118</v>
      </c>
      <c r="D476" s="422" t="s">
        <v>5481</v>
      </c>
      <c r="E476" s="394" t="s">
        <v>418</v>
      </c>
      <c r="F476" s="424" t="s">
        <v>468</v>
      </c>
      <c r="G476" s="394"/>
      <c r="H476" s="632" t="s">
        <v>5010</v>
      </c>
      <c r="I476" s="402">
        <v>5800</v>
      </c>
      <c r="J476" s="490"/>
    </row>
    <row r="477" spans="1:10" s="399" customFormat="1" ht="18" customHeight="1">
      <c r="A477" s="394">
        <v>472</v>
      </c>
      <c r="B477" s="395" t="s">
        <v>5346</v>
      </c>
      <c r="C477" s="395" t="s">
        <v>5477</v>
      </c>
      <c r="D477" s="459" t="s">
        <v>5482</v>
      </c>
      <c r="E477" s="395" t="s">
        <v>135</v>
      </c>
      <c r="F477" s="488" t="s">
        <v>5477</v>
      </c>
      <c r="G477" s="395"/>
      <c r="H477" s="630" t="s">
        <v>4921</v>
      </c>
      <c r="I477" s="515">
        <v>13000</v>
      </c>
      <c r="J477" s="487"/>
    </row>
    <row r="478" spans="1:10" s="399" customFormat="1" ht="18" customHeight="1">
      <c r="A478" s="394">
        <v>473</v>
      </c>
      <c r="B478" s="395" t="s">
        <v>5346</v>
      </c>
      <c r="C478" s="395" t="s">
        <v>118</v>
      </c>
      <c r="D478" s="459"/>
      <c r="E478" s="395" t="s">
        <v>161</v>
      </c>
      <c r="F478" s="488" t="s">
        <v>5483</v>
      </c>
      <c r="G478" s="395"/>
      <c r="H478" s="629" t="s">
        <v>4916</v>
      </c>
      <c r="I478" s="397">
        <v>4500</v>
      </c>
      <c r="J478" s="490"/>
    </row>
    <row r="479" spans="1:10" s="399" customFormat="1" ht="18" customHeight="1">
      <c r="A479" s="394">
        <v>474</v>
      </c>
      <c r="B479" s="395" t="s">
        <v>5346</v>
      </c>
      <c r="C479" s="395" t="s">
        <v>118</v>
      </c>
      <c r="D479" s="459"/>
      <c r="E479" s="395" t="s">
        <v>418</v>
      </c>
      <c r="F479" s="488" t="s">
        <v>5484</v>
      </c>
      <c r="G479" s="395"/>
      <c r="H479" s="629" t="s">
        <v>4916</v>
      </c>
      <c r="I479" s="397">
        <v>8700</v>
      </c>
      <c r="J479" s="490"/>
    </row>
    <row r="480" spans="1:10" s="399" customFormat="1" ht="18" customHeight="1">
      <c r="A480" s="394">
        <v>475</v>
      </c>
      <c r="B480" s="395" t="s">
        <v>5346</v>
      </c>
      <c r="C480" s="394" t="s">
        <v>5477</v>
      </c>
      <c r="D480" s="422" t="s">
        <v>5485</v>
      </c>
      <c r="E480" s="394" t="s">
        <v>418</v>
      </c>
      <c r="F480" s="424" t="s">
        <v>5486</v>
      </c>
      <c r="G480" s="394"/>
      <c r="H480" s="567" t="s">
        <v>4949</v>
      </c>
      <c r="I480" s="402">
        <v>7300</v>
      </c>
      <c r="J480" s="490"/>
    </row>
    <row r="481" spans="1:10" s="399" customFormat="1" ht="18" customHeight="1">
      <c r="A481" s="394">
        <v>476</v>
      </c>
      <c r="B481" s="395" t="s">
        <v>5346</v>
      </c>
      <c r="C481" s="394" t="s">
        <v>5477</v>
      </c>
      <c r="D481" s="422" t="s">
        <v>5487</v>
      </c>
      <c r="E481" s="394" t="s">
        <v>418</v>
      </c>
      <c r="F481" s="424" t="s">
        <v>5477</v>
      </c>
      <c r="G481" s="394"/>
      <c r="H481" s="567" t="s">
        <v>4949</v>
      </c>
      <c r="I481" s="402">
        <v>6900</v>
      </c>
      <c r="J481" s="490"/>
    </row>
    <row r="482" spans="1:10" s="399" customFormat="1" ht="18" customHeight="1">
      <c r="A482" s="394">
        <v>477</v>
      </c>
      <c r="B482" s="395" t="s">
        <v>634</v>
      </c>
      <c r="C482" s="427" t="s">
        <v>118</v>
      </c>
      <c r="D482" s="618" t="s">
        <v>15588</v>
      </c>
      <c r="E482" s="427" t="s">
        <v>418</v>
      </c>
      <c r="F482" s="495" t="s">
        <v>15589</v>
      </c>
      <c r="G482" s="398"/>
      <c r="H482" s="474" t="s">
        <v>4935</v>
      </c>
      <c r="I482" s="505">
        <v>7540</v>
      </c>
      <c r="J482" s="522" t="s">
        <v>5042</v>
      </c>
    </row>
    <row r="483" spans="1:10" s="399" customFormat="1" ht="18" customHeight="1">
      <c r="A483" s="394">
        <v>478</v>
      </c>
      <c r="B483" s="523" t="s">
        <v>5346</v>
      </c>
      <c r="C483" s="457" t="s">
        <v>119</v>
      </c>
      <c r="D483" s="649" t="s">
        <v>5488</v>
      </c>
      <c r="E483" s="525" t="s">
        <v>660</v>
      </c>
      <c r="F483" s="524" t="s">
        <v>5489</v>
      </c>
      <c r="G483" s="525"/>
      <c r="H483" s="636" t="s">
        <v>5013</v>
      </c>
      <c r="I483" s="413">
        <v>3600</v>
      </c>
      <c r="J483" s="490"/>
    </row>
    <row r="484" spans="1:10" s="399" customFormat="1" ht="18" customHeight="1">
      <c r="A484" s="394">
        <v>479</v>
      </c>
      <c r="B484" s="395" t="s">
        <v>5346</v>
      </c>
      <c r="C484" s="398" t="s">
        <v>119</v>
      </c>
      <c r="D484" s="496" t="s">
        <v>5488</v>
      </c>
      <c r="E484" s="410" t="s">
        <v>149</v>
      </c>
      <c r="F484" s="499" t="s">
        <v>5489</v>
      </c>
      <c r="G484" s="410"/>
      <c r="H484" s="633" t="s">
        <v>5013</v>
      </c>
      <c r="I484" s="413">
        <v>3600</v>
      </c>
      <c r="J484" s="487"/>
    </row>
    <row r="485" spans="1:10" s="399" customFormat="1" ht="18" customHeight="1">
      <c r="A485" s="394">
        <v>480</v>
      </c>
      <c r="B485" s="395" t="s">
        <v>5346</v>
      </c>
      <c r="C485" s="395" t="s">
        <v>119</v>
      </c>
      <c r="D485" s="459" t="s">
        <v>637</v>
      </c>
      <c r="E485" s="395" t="s">
        <v>418</v>
      </c>
      <c r="F485" s="488" t="s">
        <v>673</v>
      </c>
      <c r="G485" s="395" t="s">
        <v>629</v>
      </c>
      <c r="H485" s="567" t="s">
        <v>653</v>
      </c>
      <c r="I485" s="403">
        <v>4440</v>
      </c>
      <c r="J485" s="491"/>
    </row>
    <row r="486" spans="1:10" s="399" customFormat="1" ht="18" customHeight="1">
      <c r="A486" s="394">
        <v>481</v>
      </c>
      <c r="B486" s="395" t="s">
        <v>5346</v>
      </c>
      <c r="C486" s="395" t="s">
        <v>119</v>
      </c>
      <c r="D486" s="459" t="s">
        <v>5490</v>
      </c>
      <c r="E486" s="395" t="s">
        <v>418</v>
      </c>
      <c r="F486" s="485" t="s">
        <v>5491</v>
      </c>
      <c r="G486" s="395" t="s">
        <v>4962</v>
      </c>
      <c r="H486" s="567" t="s">
        <v>4996</v>
      </c>
      <c r="I486" s="397">
        <v>3100</v>
      </c>
      <c r="J486" s="487"/>
    </row>
    <row r="487" spans="1:10" s="399" customFormat="1" ht="18" customHeight="1">
      <c r="A487" s="394">
        <v>482</v>
      </c>
      <c r="B487" s="395" t="s">
        <v>5346</v>
      </c>
      <c r="C487" s="395" t="s">
        <v>119</v>
      </c>
      <c r="D487" s="459" t="s">
        <v>5490</v>
      </c>
      <c r="E487" s="395" t="s">
        <v>418</v>
      </c>
      <c r="F487" s="485" t="s">
        <v>5491</v>
      </c>
      <c r="G487" s="395" t="s">
        <v>4962</v>
      </c>
      <c r="H487" s="567" t="s">
        <v>4996</v>
      </c>
      <c r="I487" s="397">
        <v>3100</v>
      </c>
      <c r="J487" s="487"/>
    </row>
    <row r="488" spans="1:10" s="399" customFormat="1" ht="18" customHeight="1">
      <c r="A488" s="394">
        <v>483</v>
      </c>
      <c r="B488" s="395" t="s">
        <v>5346</v>
      </c>
      <c r="C488" s="395" t="s">
        <v>119</v>
      </c>
      <c r="D488" s="459"/>
      <c r="E488" s="395" t="s">
        <v>418</v>
      </c>
      <c r="F488" s="488" t="s">
        <v>5492</v>
      </c>
      <c r="G488" s="395"/>
      <c r="H488" s="629" t="s">
        <v>4916</v>
      </c>
      <c r="I488" s="397">
        <v>5000</v>
      </c>
      <c r="J488" s="490"/>
    </row>
    <row r="489" spans="1:10" s="399" customFormat="1" ht="18" customHeight="1">
      <c r="A489" s="394">
        <v>484</v>
      </c>
      <c r="B489" s="395" t="s">
        <v>5346</v>
      </c>
      <c r="C489" s="395" t="s">
        <v>120</v>
      </c>
      <c r="D489" s="459" t="s">
        <v>5493</v>
      </c>
      <c r="E489" s="395" t="s">
        <v>116</v>
      </c>
      <c r="F489" s="488" t="s">
        <v>5494</v>
      </c>
      <c r="G489" s="395"/>
      <c r="H489" s="567" t="s">
        <v>653</v>
      </c>
      <c r="I489" s="403">
        <v>2770</v>
      </c>
      <c r="J489" s="491"/>
    </row>
    <row r="490" spans="1:10" s="399" customFormat="1" ht="18" customHeight="1">
      <c r="A490" s="394">
        <v>485</v>
      </c>
      <c r="B490" s="395" t="s">
        <v>634</v>
      </c>
      <c r="C490" s="395" t="s">
        <v>120</v>
      </c>
      <c r="D490" s="459" t="s">
        <v>5495</v>
      </c>
      <c r="E490" s="395" t="s">
        <v>418</v>
      </c>
      <c r="F490" s="488" t="s">
        <v>115</v>
      </c>
      <c r="G490" s="395"/>
      <c r="H490" s="567" t="s">
        <v>4929</v>
      </c>
      <c r="I490" s="402">
        <v>7000</v>
      </c>
      <c r="J490" s="487"/>
    </row>
    <row r="491" spans="1:10" s="399" customFormat="1" ht="18" customHeight="1">
      <c r="A491" s="394">
        <v>486</v>
      </c>
      <c r="B491" s="395" t="s">
        <v>5346</v>
      </c>
      <c r="C491" s="394" t="s">
        <v>5496</v>
      </c>
      <c r="D491" s="422" t="s">
        <v>4922</v>
      </c>
      <c r="E491" s="394" t="s">
        <v>418</v>
      </c>
      <c r="F491" s="424" t="s">
        <v>5497</v>
      </c>
      <c r="G491" s="394"/>
      <c r="H491" s="631" t="s">
        <v>4927</v>
      </c>
      <c r="I491" s="402">
        <v>4650</v>
      </c>
      <c r="J491" s="490"/>
    </row>
    <row r="492" spans="1:10" s="399" customFormat="1" ht="18" customHeight="1">
      <c r="A492" s="394">
        <v>487</v>
      </c>
      <c r="B492" s="395" t="s">
        <v>5346</v>
      </c>
      <c r="C492" s="395" t="s">
        <v>120</v>
      </c>
      <c r="D492" s="459" t="s">
        <v>5498</v>
      </c>
      <c r="E492" s="395" t="s">
        <v>418</v>
      </c>
      <c r="F492" s="485"/>
      <c r="G492" s="395" t="s">
        <v>4962</v>
      </c>
      <c r="H492" s="567" t="s">
        <v>4996</v>
      </c>
      <c r="I492" s="397">
        <v>2210</v>
      </c>
      <c r="J492" s="487"/>
    </row>
    <row r="493" spans="1:10" s="399" customFormat="1" ht="18" customHeight="1">
      <c r="A493" s="394">
        <v>488</v>
      </c>
      <c r="B493" s="395" t="s">
        <v>5346</v>
      </c>
      <c r="C493" s="395" t="s">
        <v>120</v>
      </c>
      <c r="D493" s="459" t="s">
        <v>5499</v>
      </c>
      <c r="E493" s="395" t="s">
        <v>418</v>
      </c>
      <c r="F493" s="488" t="s">
        <v>5500</v>
      </c>
      <c r="G493" s="395" t="s">
        <v>629</v>
      </c>
      <c r="H493" s="567" t="s">
        <v>394</v>
      </c>
      <c r="I493" s="403">
        <v>1580</v>
      </c>
      <c r="J493" s="491"/>
    </row>
    <row r="494" spans="1:10" s="399" customFormat="1" ht="18" customHeight="1">
      <c r="A494" s="394">
        <v>489</v>
      </c>
      <c r="B494" s="395" t="s">
        <v>5346</v>
      </c>
      <c r="C494" s="395" t="s">
        <v>120</v>
      </c>
      <c r="D494" s="459" t="s">
        <v>5501</v>
      </c>
      <c r="E494" s="395" t="s">
        <v>418</v>
      </c>
      <c r="F494" s="488" t="s">
        <v>5502</v>
      </c>
      <c r="G494" s="395"/>
      <c r="H494" s="567" t="s">
        <v>653</v>
      </c>
      <c r="I494" s="403">
        <v>2850</v>
      </c>
      <c r="J494" s="491"/>
    </row>
    <row r="495" spans="1:10" s="399" customFormat="1" ht="18" customHeight="1">
      <c r="A495" s="394">
        <v>490</v>
      </c>
      <c r="B495" s="395" t="s">
        <v>5346</v>
      </c>
      <c r="C495" s="395" t="s">
        <v>120</v>
      </c>
      <c r="D495" s="459" t="s">
        <v>5503</v>
      </c>
      <c r="E495" s="395" t="s">
        <v>418</v>
      </c>
      <c r="F495" s="488" t="s">
        <v>5504</v>
      </c>
      <c r="G495" s="395"/>
      <c r="H495" s="567" t="s">
        <v>653</v>
      </c>
      <c r="I495" s="403">
        <v>2110</v>
      </c>
      <c r="J495" s="491"/>
    </row>
    <row r="496" spans="1:10" s="399" customFormat="1" ht="18" customHeight="1">
      <c r="A496" s="394">
        <v>491</v>
      </c>
      <c r="B496" s="395" t="s">
        <v>5346</v>
      </c>
      <c r="C496" s="395" t="s">
        <v>120</v>
      </c>
      <c r="D496" s="459" t="s">
        <v>5505</v>
      </c>
      <c r="E496" s="395" t="s">
        <v>135</v>
      </c>
      <c r="F496" s="488" t="s">
        <v>120</v>
      </c>
      <c r="G496" s="395"/>
      <c r="H496" s="567" t="s">
        <v>653</v>
      </c>
      <c r="I496" s="403"/>
      <c r="J496" s="491" t="s">
        <v>5439</v>
      </c>
    </row>
    <row r="497" spans="1:10" s="399" customFormat="1" ht="18" customHeight="1">
      <c r="A497" s="394">
        <v>492</v>
      </c>
      <c r="B497" s="395" t="s">
        <v>5346</v>
      </c>
      <c r="C497" s="394" t="s">
        <v>5496</v>
      </c>
      <c r="D497" s="422" t="s">
        <v>5506</v>
      </c>
      <c r="E497" s="394" t="s">
        <v>418</v>
      </c>
      <c r="F497" s="424" t="s">
        <v>5507</v>
      </c>
      <c r="G497" s="395"/>
      <c r="H497" s="631" t="s">
        <v>4924</v>
      </c>
      <c r="I497" s="402">
        <v>4900</v>
      </c>
      <c r="J497" s="487"/>
    </row>
    <row r="498" spans="1:10" s="399" customFormat="1" ht="18" customHeight="1">
      <c r="A498" s="394">
        <v>493</v>
      </c>
      <c r="B498" s="395" t="s">
        <v>5346</v>
      </c>
      <c r="C498" s="395" t="s">
        <v>5496</v>
      </c>
      <c r="D498" s="459" t="s">
        <v>5508</v>
      </c>
      <c r="E498" s="395" t="s">
        <v>4776</v>
      </c>
      <c r="F498" s="488" t="s">
        <v>5509</v>
      </c>
      <c r="G498" s="395"/>
      <c r="H498" s="631" t="s">
        <v>5128</v>
      </c>
      <c r="I498" s="402">
        <v>5900</v>
      </c>
      <c r="J498" s="514"/>
    </row>
    <row r="499" spans="1:10" s="399" customFormat="1" ht="18" customHeight="1">
      <c r="A499" s="394">
        <v>494</v>
      </c>
      <c r="B499" s="395" t="s">
        <v>5346</v>
      </c>
      <c r="C499" s="395" t="s">
        <v>120</v>
      </c>
      <c r="D499" s="459" t="s">
        <v>5510</v>
      </c>
      <c r="E499" s="395" t="s">
        <v>166</v>
      </c>
      <c r="F499" s="488" t="s">
        <v>678</v>
      </c>
      <c r="G499" s="395"/>
      <c r="H499" s="567" t="s">
        <v>653</v>
      </c>
      <c r="I499" s="403"/>
      <c r="J499" s="491" t="s">
        <v>5439</v>
      </c>
    </row>
    <row r="500" spans="1:10" s="399" customFormat="1" ht="18" customHeight="1">
      <c r="A500" s="394">
        <v>495</v>
      </c>
      <c r="B500" s="395" t="s">
        <v>5346</v>
      </c>
      <c r="C500" s="394" t="s">
        <v>5496</v>
      </c>
      <c r="D500" s="422"/>
      <c r="E500" s="394" t="s">
        <v>4951</v>
      </c>
      <c r="F500" s="424"/>
      <c r="G500" s="394" t="s">
        <v>5048</v>
      </c>
      <c r="H500" s="632" t="s">
        <v>4996</v>
      </c>
      <c r="I500" s="402">
        <v>4100</v>
      </c>
      <c r="J500" s="490"/>
    </row>
    <row r="501" spans="1:10" s="399" customFormat="1" ht="18" customHeight="1">
      <c r="A501" s="394">
        <v>496</v>
      </c>
      <c r="B501" s="395" t="s">
        <v>634</v>
      </c>
      <c r="C501" s="394" t="s">
        <v>120</v>
      </c>
      <c r="D501" s="422"/>
      <c r="E501" s="394" t="s">
        <v>418</v>
      </c>
      <c r="F501" s="424" t="s">
        <v>5511</v>
      </c>
      <c r="G501" s="394" t="s">
        <v>629</v>
      </c>
      <c r="H501" s="632" t="s">
        <v>5010</v>
      </c>
      <c r="I501" s="402">
        <v>5000</v>
      </c>
      <c r="J501" s="490"/>
    </row>
    <row r="502" spans="1:10" s="399" customFormat="1" ht="18" customHeight="1">
      <c r="A502" s="394">
        <v>497</v>
      </c>
      <c r="B502" s="395" t="s">
        <v>5346</v>
      </c>
      <c r="C502" s="395" t="s">
        <v>120</v>
      </c>
      <c r="D502" s="422"/>
      <c r="E502" s="395" t="s">
        <v>418</v>
      </c>
      <c r="F502" s="424" t="s">
        <v>5512</v>
      </c>
      <c r="G502" s="395"/>
      <c r="H502" s="629" t="s">
        <v>4916</v>
      </c>
      <c r="I502" s="402">
        <v>2400</v>
      </c>
      <c r="J502" s="490"/>
    </row>
    <row r="503" spans="1:10" s="399" customFormat="1" ht="18" customHeight="1">
      <c r="A503" s="394">
        <v>498</v>
      </c>
      <c r="B503" s="395" t="s">
        <v>5346</v>
      </c>
      <c r="C503" s="394" t="s">
        <v>5496</v>
      </c>
      <c r="D503" s="422" t="s">
        <v>5513</v>
      </c>
      <c r="E503" s="394" t="s">
        <v>418</v>
      </c>
      <c r="F503" s="424" t="s">
        <v>5514</v>
      </c>
      <c r="G503" s="394"/>
      <c r="H503" s="567" t="s">
        <v>4949</v>
      </c>
      <c r="I503" s="402">
        <v>5500</v>
      </c>
      <c r="J503" s="490"/>
    </row>
    <row r="504" spans="1:10" s="399" customFormat="1" ht="18" customHeight="1">
      <c r="A504" s="394">
        <v>499</v>
      </c>
      <c r="B504" s="415" t="s">
        <v>5346</v>
      </c>
      <c r="C504" s="419" t="s">
        <v>5496</v>
      </c>
      <c r="D504" s="526" t="s">
        <v>15590</v>
      </c>
      <c r="E504" s="416" t="s">
        <v>4920</v>
      </c>
      <c r="F504" s="504" t="s">
        <v>5515</v>
      </c>
      <c r="G504" s="415"/>
      <c r="H504" s="634" t="s">
        <v>5025</v>
      </c>
      <c r="I504" s="418">
        <v>4700</v>
      </c>
      <c r="J504" s="503" t="s">
        <v>5026</v>
      </c>
    </row>
    <row r="505" spans="1:10" s="399" customFormat="1" ht="18" customHeight="1">
      <c r="A505" s="394">
        <v>500</v>
      </c>
      <c r="B505" s="415" t="s">
        <v>5346</v>
      </c>
      <c r="C505" s="419" t="s">
        <v>5496</v>
      </c>
      <c r="D505" s="526" t="s">
        <v>5516</v>
      </c>
      <c r="E505" s="416" t="s">
        <v>5451</v>
      </c>
      <c r="F505" s="504" t="s">
        <v>5517</v>
      </c>
      <c r="G505" s="415"/>
      <c r="H505" s="634" t="s">
        <v>5025</v>
      </c>
      <c r="I505" s="418">
        <v>3000</v>
      </c>
      <c r="J505" s="503" t="s">
        <v>5026</v>
      </c>
    </row>
    <row r="506" spans="1:10" s="399" customFormat="1" ht="18" customHeight="1">
      <c r="A506" s="394">
        <v>501</v>
      </c>
      <c r="B506" s="395" t="s">
        <v>5346</v>
      </c>
      <c r="C506" s="395" t="s">
        <v>680</v>
      </c>
      <c r="D506" s="459"/>
      <c r="E506" s="395" t="s">
        <v>681</v>
      </c>
      <c r="F506" s="488" t="s">
        <v>680</v>
      </c>
      <c r="G506" s="395"/>
      <c r="H506" s="567" t="s">
        <v>653</v>
      </c>
      <c r="I506" s="403">
        <v>17000</v>
      </c>
      <c r="J506" s="491"/>
    </row>
    <row r="507" spans="1:10" s="399" customFormat="1" ht="18" customHeight="1">
      <c r="A507" s="394">
        <v>502</v>
      </c>
      <c r="B507" s="395" t="s">
        <v>5346</v>
      </c>
      <c r="C507" s="395" t="s">
        <v>680</v>
      </c>
      <c r="D507" s="459"/>
      <c r="E507" s="395" t="s">
        <v>135</v>
      </c>
      <c r="F507" s="488" t="s">
        <v>5518</v>
      </c>
      <c r="G507" s="395"/>
      <c r="H507" s="629" t="s">
        <v>4916</v>
      </c>
      <c r="I507" s="397">
        <v>4500</v>
      </c>
      <c r="J507" s="490"/>
    </row>
    <row r="508" spans="1:10" s="399" customFormat="1" ht="18" customHeight="1">
      <c r="A508" s="394">
        <v>503</v>
      </c>
      <c r="B508" s="395" t="s">
        <v>5346</v>
      </c>
      <c r="C508" s="395" t="s">
        <v>680</v>
      </c>
      <c r="D508" s="459"/>
      <c r="E508" s="395" t="s">
        <v>133</v>
      </c>
      <c r="F508" s="488" t="s">
        <v>5519</v>
      </c>
      <c r="G508" s="395"/>
      <c r="H508" s="629" t="s">
        <v>4916</v>
      </c>
      <c r="I508" s="397">
        <v>6700</v>
      </c>
      <c r="J508" s="490"/>
    </row>
    <row r="509" spans="1:10" s="399" customFormat="1" ht="18" customHeight="1">
      <c r="A509" s="394">
        <v>504</v>
      </c>
      <c r="B509" s="395" t="s">
        <v>5346</v>
      </c>
      <c r="C509" s="394" t="s">
        <v>5520</v>
      </c>
      <c r="D509" s="422" t="s">
        <v>4922</v>
      </c>
      <c r="E509" s="394" t="s">
        <v>418</v>
      </c>
      <c r="F509" s="424" t="s">
        <v>5521</v>
      </c>
      <c r="G509" s="394"/>
      <c r="H509" s="631" t="s">
        <v>4927</v>
      </c>
      <c r="I509" s="402">
        <v>7995</v>
      </c>
      <c r="J509" s="490"/>
    </row>
    <row r="510" spans="1:10" s="399" customFormat="1" ht="18" customHeight="1">
      <c r="A510" s="394">
        <v>505</v>
      </c>
      <c r="B510" s="395" t="s">
        <v>5346</v>
      </c>
      <c r="C510" s="398" t="s">
        <v>121</v>
      </c>
      <c r="D510" s="459" t="s">
        <v>5522</v>
      </c>
      <c r="E510" s="395" t="s">
        <v>418</v>
      </c>
      <c r="F510" s="485"/>
      <c r="G510" s="395" t="s">
        <v>4962</v>
      </c>
      <c r="H510" s="567" t="s">
        <v>4996</v>
      </c>
      <c r="I510" s="397">
        <v>3630</v>
      </c>
      <c r="J510" s="487"/>
    </row>
    <row r="511" spans="1:10" s="399" customFormat="1" ht="18" customHeight="1">
      <c r="A511" s="394">
        <v>506</v>
      </c>
      <c r="B511" s="395" t="s">
        <v>5346</v>
      </c>
      <c r="C511" s="395" t="s">
        <v>121</v>
      </c>
      <c r="D511" s="459" t="s">
        <v>5523</v>
      </c>
      <c r="E511" s="395" t="s">
        <v>418</v>
      </c>
      <c r="F511" s="488" t="s">
        <v>121</v>
      </c>
      <c r="G511" s="395" t="s">
        <v>629</v>
      </c>
      <c r="H511" s="567" t="s">
        <v>653</v>
      </c>
      <c r="I511" s="403">
        <v>3860</v>
      </c>
      <c r="J511" s="491"/>
    </row>
    <row r="512" spans="1:10" s="399" customFormat="1" ht="18" customHeight="1">
      <c r="A512" s="394">
        <v>507</v>
      </c>
      <c r="B512" s="395" t="s">
        <v>634</v>
      </c>
      <c r="C512" s="398" t="s">
        <v>121</v>
      </c>
      <c r="D512" s="551" t="s">
        <v>5524</v>
      </c>
      <c r="E512" s="438" t="s">
        <v>418</v>
      </c>
      <c r="F512" s="527" t="s">
        <v>121</v>
      </c>
      <c r="G512" s="396"/>
      <c r="H512" s="567" t="s">
        <v>4929</v>
      </c>
      <c r="I512" s="402">
        <v>8800</v>
      </c>
      <c r="J512" s="506"/>
    </row>
    <row r="513" spans="1:10" s="399" customFormat="1" ht="18" customHeight="1">
      <c r="A513" s="394">
        <v>508</v>
      </c>
      <c r="B513" s="395" t="s">
        <v>5525</v>
      </c>
      <c r="C513" s="395" t="s">
        <v>5526</v>
      </c>
      <c r="D513" s="539" t="s">
        <v>5527</v>
      </c>
      <c r="E513" s="406" t="s">
        <v>418</v>
      </c>
      <c r="F513" s="486" t="s">
        <v>5528</v>
      </c>
      <c r="G513" s="439"/>
      <c r="H513" s="637" t="s">
        <v>5529</v>
      </c>
      <c r="I513" s="402">
        <v>10040</v>
      </c>
      <c r="J513" s="487"/>
    </row>
    <row r="514" spans="1:10" s="399" customFormat="1" ht="18" customHeight="1">
      <c r="A514" s="394">
        <v>509</v>
      </c>
      <c r="B514" s="395" t="s">
        <v>5525</v>
      </c>
      <c r="C514" s="395" t="s">
        <v>5526</v>
      </c>
      <c r="D514" s="539" t="s">
        <v>5530</v>
      </c>
      <c r="E514" s="406" t="s">
        <v>4776</v>
      </c>
      <c r="F514" s="486" t="s">
        <v>5531</v>
      </c>
      <c r="G514" s="439"/>
      <c r="H514" s="637" t="s">
        <v>5532</v>
      </c>
      <c r="I514" s="402">
        <v>13500</v>
      </c>
      <c r="J514" s="528"/>
    </row>
    <row r="515" spans="1:10" s="399" customFormat="1" ht="18" customHeight="1">
      <c r="A515" s="394">
        <v>510</v>
      </c>
      <c r="B515" s="395" t="s">
        <v>5525</v>
      </c>
      <c r="C515" s="395" t="s">
        <v>5526</v>
      </c>
      <c r="D515" s="539" t="s">
        <v>5533</v>
      </c>
      <c r="E515" s="406" t="s">
        <v>4776</v>
      </c>
      <c r="F515" s="486" t="s">
        <v>5534</v>
      </c>
      <c r="G515" s="439"/>
      <c r="H515" s="637" t="s">
        <v>5532</v>
      </c>
      <c r="I515" s="402">
        <v>13500</v>
      </c>
      <c r="J515" s="528"/>
    </row>
    <row r="516" spans="1:10" s="399" customFormat="1" ht="18" customHeight="1">
      <c r="A516" s="394">
        <v>511</v>
      </c>
      <c r="B516" s="395" t="s">
        <v>5525</v>
      </c>
      <c r="C516" s="398" t="s">
        <v>5526</v>
      </c>
      <c r="D516" s="459" t="s">
        <v>5535</v>
      </c>
      <c r="E516" s="398" t="s">
        <v>418</v>
      </c>
      <c r="F516" s="488" t="s">
        <v>5536</v>
      </c>
      <c r="G516" s="398"/>
      <c r="H516" s="631" t="s">
        <v>5537</v>
      </c>
      <c r="I516" s="402">
        <v>14500</v>
      </c>
      <c r="J516" s="487"/>
    </row>
    <row r="517" spans="1:10" s="399" customFormat="1" ht="18" customHeight="1">
      <c r="A517" s="394">
        <v>512</v>
      </c>
      <c r="B517" s="395" t="s">
        <v>5538</v>
      </c>
      <c r="C517" s="395" t="s">
        <v>5539</v>
      </c>
      <c r="D517" s="459" t="s">
        <v>5540</v>
      </c>
      <c r="E517" s="395" t="s">
        <v>5541</v>
      </c>
      <c r="F517" s="488" t="s">
        <v>5542</v>
      </c>
      <c r="G517" s="395"/>
      <c r="H517" s="629" t="s">
        <v>4916</v>
      </c>
      <c r="I517" s="397">
        <v>16800</v>
      </c>
      <c r="J517" s="490"/>
    </row>
    <row r="518" spans="1:10" s="399" customFormat="1" ht="18" customHeight="1">
      <c r="A518" s="394">
        <v>513</v>
      </c>
      <c r="B518" s="395" t="s">
        <v>5538</v>
      </c>
      <c r="C518" s="395" t="s">
        <v>5539</v>
      </c>
      <c r="D518" s="422" t="s">
        <v>5543</v>
      </c>
      <c r="E518" s="394" t="s">
        <v>418</v>
      </c>
      <c r="F518" s="424" t="s">
        <v>5544</v>
      </c>
      <c r="G518" s="394"/>
      <c r="H518" s="631" t="s">
        <v>4929</v>
      </c>
      <c r="I518" s="402">
        <v>15000</v>
      </c>
      <c r="J518" s="490"/>
    </row>
    <row r="519" spans="1:10" s="399" customFormat="1" ht="18" customHeight="1">
      <c r="A519" s="394">
        <v>514</v>
      </c>
      <c r="B519" s="394" t="s">
        <v>5525</v>
      </c>
      <c r="C519" s="394" t="s">
        <v>4780</v>
      </c>
      <c r="D519" s="422" t="s">
        <v>5545</v>
      </c>
      <c r="E519" s="394" t="s">
        <v>5546</v>
      </c>
      <c r="F519" s="424" t="s">
        <v>5547</v>
      </c>
      <c r="G519" s="395" t="s">
        <v>5048</v>
      </c>
      <c r="H519" s="631" t="s">
        <v>4927</v>
      </c>
      <c r="I519" s="402">
        <v>390</v>
      </c>
      <c r="J519" s="487"/>
    </row>
    <row r="520" spans="1:10" s="399" customFormat="1" ht="18" customHeight="1">
      <c r="A520" s="394">
        <v>515</v>
      </c>
      <c r="B520" s="395" t="s">
        <v>5525</v>
      </c>
      <c r="C520" s="394" t="s">
        <v>4780</v>
      </c>
      <c r="D520" s="422" t="s">
        <v>5548</v>
      </c>
      <c r="E520" s="394" t="s">
        <v>418</v>
      </c>
      <c r="F520" s="424" t="s">
        <v>5549</v>
      </c>
      <c r="G520" s="394"/>
      <c r="H520" s="567" t="s">
        <v>4949</v>
      </c>
      <c r="I520" s="402">
        <v>13460</v>
      </c>
      <c r="J520" s="490"/>
    </row>
    <row r="521" spans="1:10" s="399" customFormat="1" ht="18" customHeight="1">
      <c r="A521" s="394">
        <v>516</v>
      </c>
      <c r="B521" s="395" t="s">
        <v>5538</v>
      </c>
      <c r="C521" s="395" t="s">
        <v>5550</v>
      </c>
      <c r="D521" s="459" t="s">
        <v>5551</v>
      </c>
      <c r="E521" s="395" t="s">
        <v>7063</v>
      </c>
      <c r="F521" s="488" t="s">
        <v>5552</v>
      </c>
      <c r="G521" s="395"/>
      <c r="H521" s="629" t="s">
        <v>4916</v>
      </c>
      <c r="I521" s="397">
        <v>24500</v>
      </c>
      <c r="J521" s="490" t="s">
        <v>15591</v>
      </c>
    </row>
    <row r="522" spans="1:10" s="399" customFormat="1" ht="18" customHeight="1">
      <c r="A522" s="394">
        <v>517</v>
      </c>
      <c r="B522" s="394" t="s">
        <v>5525</v>
      </c>
      <c r="C522" s="394" t="s">
        <v>4782</v>
      </c>
      <c r="D522" s="422" t="s">
        <v>5553</v>
      </c>
      <c r="E522" s="394" t="s">
        <v>5554</v>
      </c>
      <c r="F522" s="424" t="s">
        <v>5555</v>
      </c>
      <c r="G522" s="395"/>
      <c r="H522" s="631" t="s">
        <v>4927</v>
      </c>
      <c r="I522" s="402">
        <v>245</v>
      </c>
      <c r="J522" s="487"/>
    </row>
    <row r="523" spans="1:10" s="399" customFormat="1" ht="18" customHeight="1">
      <c r="A523" s="394">
        <v>518</v>
      </c>
      <c r="B523" s="394" t="s">
        <v>5525</v>
      </c>
      <c r="C523" s="394" t="s">
        <v>4782</v>
      </c>
      <c r="D523" s="422" t="s">
        <v>5556</v>
      </c>
      <c r="E523" s="394" t="s">
        <v>5554</v>
      </c>
      <c r="F523" s="424" t="s">
        <v>5557</v>
      </c>
      <c r="G523" s="395"/>
      <c r="H523" s="631" t="s">
        <v>4927</v>
      </c>
      <c r="I523" s="402">
        <v>245</v>
      </c>
      <c r="J523" s="487"/>
    </row>
    <row r="524" spans="1:10" s="399" customFormat="1" ht="18" customHeight="1">
      <c r="A524" s="394">
        <v>519</v>
      </c>
      <c r="B524" s="395" t="s">
        <v>5538</v>
      </c>
      <c r="C524" s="395" t="s">
        <v>5550</v>
      </c>
      <c r="D524" s="459" t="s">
        <v>5558</v>
      </c>
      <c r="E524" s="395" t="s">
        <v>15592</v>
      </c>
      <c r="F524" s="488" t="s">
        <v>5559</v>
      </c>
      <c r="G524" s="395"/>
      <c r="H524" s="629" t="s">
        <v>4916</v>
      </c>
      <c r="I524" s="397">
        <v>8000</v>
      </c>
      <c r="J524" s="490" t="s">
        <v>15593</v>
      </c>
    </row>
    <row r="525" spans="1:10" s="399" customFormat="1" ht="18" customHeight="1">
      <c r="A525" s="394">
        <v>520</v>
      </c>
      <c r="B525" s="395" t="s">
        <v>5538</v>
      </c>
      <c r="C525" s="395" t="s">
        <v>5550</v>
      </c>
      <c r="D525" s="422" t="s">
        <v>5560</v>
      </c>
      <c r="E525" s="395" t="s">
        <v>15592</v>
      </c>
      <c r="F525" s="424" t="s">
        <v>5561</v>
      </c>
      <c r="G525" s="395"/>
      <c r="H525" s="629" t="s">
        <v>4916</v>
      </c>
      <c r="I525" s="402">
        <v>7200</v>
      </c>
      <c r="J525" s="490" t="s">
        <v>15593</v>
      </c>
    </row>
    <row r="526" spans="1:10" s="399" customFormat="1" ht="18" customHeight="1">
      <c r="A526" s="394">
        <v>521</v>
      </c>
      <c r="B526" s="394" t="s">
        <v>5538</v>
      </c>
      <c r="C526" s="394" t="s">
        <v>5562</v>
      </c>
      <c r="D526" s="422" t="s">
        <v>5563</v>
      </c>
      <c r="E526" s="394" t="s">
        <v>5087</v>
      </c>
      <c r="F526" s="424" t="s">
        <v>5564</v>
      </c>
      <c r="G526" s="394"/>
      <c r="H526" s="631" t="s">
        <v>5565</v>
      </c>
      <c r="I526" s="402">
        <v>420</v>
      </c>
      <c r="J526" s="490" t="s">
        <v>5566</v>
      </c>
    </row>
    <row r="527" spans="1:10" s="399" customFormat="1" ht="18" customHeight="1">
      <c r="A527" s="394">
        <v>522</v>
      </c>
      <c r="B527" s="395" t="s">
        <v>5538</v>
      </c>
      <c r="C527" s="395" t="s">
        <v>5562</v>
      </c>
      <c r="D527" s="459" t="s">
        <v>5563</v>
      </c>
      <c r="E527" s="395" t="s">
        <v>271</v>
      </c>
      <c r="F527" s="485" t="s">
        <v>5567</v>
      </c>
      <c r="G527" s="395"/>
      <c r="H527" s="631" t="s">
        <v>5565</v>
      </c>
      <c r="I527" s="440">
        <v>800</v>
      </c>
      <c r="J527" s="487" t="s">
        <v>5566</v>
      </c>
    </row>
    <row r="528" spans="1:10" s="399" customFormat="1" ht="18" customHeight="1">
      <c r="A528" s="394">
        <v>523</v>
      </c>
      <c r="B528" s="394" t="s">
        <v>5538</v>
      </c>
      <c r="C528" s="394" t="s">
        <v>5562</v>
      </c>
      <c r="D528" s="422" t="s">
        <v>5563</v>
      </c>
      <c r="E528" s="394" t="s">
        <v>5568</v>
      </c>
      <c r="F528" s="424" t="s">
        <v>5569</v>
      </c>
      <c r="G528" s="394"/>
      <c r="H528" s="631" t="s">
        <v>5565</v>
      </c>
      <c r="I528" s="402">
        <v>770</v>
      </c>
      <c r="J528" s="490" t="s">
        <v>5566</v>
      </c>
    </row>
    <row r="529" spans="1:10" s="399" customFormat="1" ht="18" customHeight="1">
      <c r="A529" s="394">
        <v>524</v>
      </c>
      <c r="B529" s="395" t="s">
        <v>5525</v>
      </c>
      <c r="C529" s="395" t="s">
        <v>5570</v>
      </c>
      <c r="D529" s="459" t="s">
        <v>5571</v>
      </c>
      <c r="E529" s="395" t="s">
        <v>418</v>
      </c>
      <c r="F529" s="488" t="s">
        <v>5572</v>
      </c>
      <c r="G529" s="395"/>
      <c r="H529" s="635" t="s">
        <v>5532</v>
      </c>
      <c r="I529" s="402">
        <v>9000</v>
      </c>
      <c r="J529" s="509"/>
    </row>
    <row r="530" spans="1:10" s="399" customFormat="1" ht="18" customHeight="1">
      <c r="A530" s="394">
        <v>525</v>
      </c>
      <c r="B530" s="395" t="s">
        <v>5525</v>
      </c>
      <c r="C530" s="395" t="s">
        <v>5570</v>
      </c>
      <c r="D530" s="459" t="s">
        <v>5573</v>
      </c>
      <c r="E530" s="395" t="s">
        <v>418</v>
      </c>
      <c r="F530" s="488" t="s">
        <v>5574</v>
      </c>
      <c r="G530" s="395"/>
      <c r="H530" s="635" t="s">
        <v>5532</v>
      </c>
      <c r="I530" s="402">
        <v>9000</v>
      </c>
      <c r="J530" s="509"/>
    </row>
    <row r="531" spans="1:10" s="399" customFormat="1" ht="18" customHeight="1">
      <c r="A531" s="394">
        <v>526</v>
      </c>
      <c r="B531" s="410" t="s">
        <v>5538</v>
      </c>
      <c r="C531" s="410" t="s">
        <v>5562</v>
      </c>
      <c r="D531" s="496" t="s">
        <v>5575</v>
      </c>
      <c r="E531" s="410" t="s">
        <v>139</v>
      </c>
      <c r="F531" s="499" t="s">
        <v>5576</v>
      </c>
      <c r="G531" s="410"/>
      <c r="H531" s="633" t="s">
        <v>5013</v>
      </c>
      <c r="I531" s="413">
        <v>26000</v>
      </c>
      <c r="J531" s="490"/>
    </row>
    <row r="532" spans="1:10" s="399" customFormat="1" ht="18" customHeight="1">
      <c r="A532" s="394">
        <v>527</v>
      </c>
      <c r="B532" s="410" t="s">
        <v>5538</v>
      </c>
      <c r="C532" s="410" t="s">
        <v>5562</v>
      </c>
      <c r="D532" s="496" t="s">
        <v>5575</v>
      </c>
      <c r="E532" s="410" t="s">
        <v>1406</v>
      </c>
      <c r="F532" s="499" t="s">
        <v>5577</v>
      </c>
      <c r="G532" s="410"/>
      <c r="H532" s="633" t="s">
        <v>5013</v>
      </c>
      <c r="I532" s="413">
        <v>24375</v>
      </c>
      <c r="J532" s="490"/>
    </row>
    <row r="533" spans="1:10" s="399" customFormat="1" ht="18" customHeight="1">
      <c r="A533" s="394">
        <v>528</v>
      </c>
      <c r="B533" s="395" t="s">
        <v>5525</v>
      </c>
      <c r="C533" s="395" t="s">
        <v>5562</v>
      </c>
      <c r="D533" s="459" t="s">
        <v>5578</v>
      </c>
      <c r="E533" s="395" t="s">
        <v>15594</v>
      </c>
      <c r="F533" s="488" t="s">
        <v>5579</v>
      </c>
      <c r="G533" s="395"/>
      <c r="H533" s="629" t="s">
        <v>4916</v>
      </c>
      <c r="I533" s="397">
        <v>450</v>
      </c>
      <c r="J533" s="490" t="s">
        <v>15595</v>
      </c>
    </row>
    <row r="534" spans="1:10" s="399" customFormat="1" ht="18" customHeight="1">
      <c r="A534" s="394">
        <v>529</v>
      </c>
      <c r="B534" s="395" t="s">
        <v>5538</v>
      </c>
      <c r="C534" s="395" t="s">
        <v>5562</v>
      </c>
      <c r="D534" s="459" t="s">
        <v>5580</v>
      </c>
      <c r="E534" s="395" t="s">
        <v>5581</v>
      </c>
      <c r="F534" s="488" t="s">
        <v>5582</v>
      </c>
      <c r="G534" s="395"/>
      <c r="H534" s="629" t="s">
        <v>4916</v>
      </c>
      <c r="I534" s="397">
        <v>430</v>
      </c>
      <c r="J534" s="490"/>
    </row>
    <row r="535" spans="1:10" s="399" customFormat="1" ht="18" customHeight="1">
      <c r="A535" s="394">
        <v>530</v>
      </c>
      <c r="B535" s="395" t="s">
        <v>5538</v>
      </c>
      <c r="C535" s="395" t="s">
        <v>5562</v>
      </c>
      <c r="D535" s="459" t="s">
        <v>5583</v>
      </c>
      <c r="E535" s="395" t="s">
        <v>5311</v>
      </c>
      <c r="F535" s="488" t="s">
        <v>5584</v>
      </c>
      <c r="G535" s="395"/>
      <c r="H535" s="629" t="s">
        <v>4916</v>
      </c>
      <c r="I535" s="397">
        <v>350</v>
      </c>
      <c r="J535" s="490"/>
    </row>
    <row r="536" spans="1:10" s="399" customFormat="1" ht="18" customHeight="1">
      <c r="A536" s="394">
        <v>531</v>
      </c>
      <c r="B536" s="394" t="s">
        <v>5538</v>
      </c>
      <c r="C536" s="394" t="s">
        <v>5562</v>
      </c>
      <c r="D536" s="422" t="s">
        <v>5585</v>
      </c>
      <c r="E536" s="394" t="s">
        <v>418</v>
      </c>
      <c r="F536" s="424" t="s">
        <v>5586</v>
      </c>
      <c r="G536" s="394"/>
      <c r="H536" s="631" t="s">
        <v>5565</v>
      </c>
      <c r="I536" s="402">
        <v>15000</v>
      </c>
      <c r="J536" s="490" t="s">
        <v>5566</v>
      </c>
    </row>
    <row r="537" spans="1:10" s="399" customFormat="1" ht="18" customHeight="1">
      <c r="A537" s="394">
        <v>532</v>
      </c>
      <c r="B537" s="395" t="s">
        <v>5538</v>
      </c>
      <c r="C537" s="395" t="s">
        <v>5562</v>
      </c>
      <c r="D537" s="459" t="s">
        <v>5587</v>
      </c>
      <c r="E537" s="395" t="s">
        <v>418</v>
      </c>
      <c r="F537" s="488" t="s">
        <v>5588</v>
      </c>
      <c r="G537" s="395"/>
      <c r="H537" s="631" t="s">
        <v>5565</v>
      </c>
      <c r="I537" s="402">
        <v>15833</v>
      </c>
      <c r="J537" s="487" t="s">
        <v>5566</v>
      </c>
    </row>
    <row r="538" spans="1:10" s="399" customFormat="1" ht="18" customHeight="1">
      <c r="A538" s="394">
        <v>533</v>
      </c>
      <c r="B538" s="395" t="s">
        <v>5538</v>
      </c>
      <c r="C538" s="395" t="s">
        <v>5562</v>
      </c>
      <c r="D538" s="459" t="s">
        <v>5587</v>
      </c>
      <c r="E538" s="395" t="s">
        <v>418</v>
      </c>
      <c r="F538" s="485" t="s">
        <v>5589</v>
      </c>
      <c r="G538" s="395"/>
      <c r="H538" s="631" t="s">
        <v>5565</v>
      </c>
      <c r="I538" s="402">
        <v>16200</v>
      </c>
      <c r="J538" s="487" t="s">
        <v>5566</v>
      </c>
    </row>
    <row r="539" spans="1:10" s="399" customFormat="1" ht="18" customHeight="1">
      <c r="A539" s="394">
        <v>534</v>
      </c>
      <c r="B539" s="395" t="s">
        <v>5525</v>
      </c>
      <c r="C539" s="395" t="s">
        <v>5570</v>
      </c>
      <c r="D539" s="459" t="s">
        <v>5590</v>
      </c>
      <c r="E539" s="395" t="s">
        <v>4776</v>
      </c>
      <c r="F539" s="488" t="s">
        <v>5591</v>
      </c>
      <c r="G539" s="395"/>
      <c r="H539" s="635" t="s">
        <v>5532</v>
      </c>
      <c r="I539" s="397">
        <v>13900</v>
      </c>
      <c r="J539" s="509" t="s">
        <v>5592</v>
      </c>
    </row>
    <row r="540" spans="1:10" s="399" customFormat="1" ht="18" customHeight="1">
      <c r="A540" s="394">
        <v>535</v>
      </c>
      <c r="B540" s="395" t="s">
        <v>5525</v>
      </c>
      <c r="C540" s="395" t="s">
        <v>5570</v>
      </c>
      <c r="D540" s="459" t="s">
        <v>5593</v>
      </c>
      <c r="E540" s="395" t="s">
        <v>4776</v>
      </c>
      <c r="F540" s="488" t="s">
        <v>5594</v>
      </c>
      <c r="G540" s="395"/>
      <c r="H540" s="635" t="s">
        <v>5532</v>
      </c>
      <c r="I540" s="397">
        <v>13900</v>
      </c>
      <c r="J540" s="509" t="s">
        <v>5592</v>
      </c>
    </row>
    <row r="541" spans="1:10" s="399" customFormat="1" ht="18" customHeight="1">
      <c r="A541" s="394">
        <v>536</v>
      </c>
      <c r="B541" s="395" t="s">
        <v>5538</v>
      </c>
      <c r="C541" s="395" t="s">
        <v>5562</v>
      </c>
      <c r="D541" s="422" t="s">
        <v>5595</v>
      </c>
      <c r="E541" s="394" t="s">
        <v>418</v>
      </c>
      <c r="F541" s="424" t="s">
        <v>5596</v>
      </c>
      <c r="G541" s="394" t="s">
        <v>629</v>
      </c>
      <c r="H541" s="631" t="s">
        <v>4949</v>
      </c>
      <c r="I541" s="402">
        <v>13330</v>
      </c>
      <c r="J541" s="490" t="s">
        <v>5597</v>
      </c>
    </row>
    <row r="542" spans="1:10" s="399" customFormat="1" ht="18" customHeight="1">
      <c r="A542" s="394">
        <v>537</v>
      </c>
      <c r="B542" s="395" t="s">
        <v>5538</v>
      </c>
      <c r="C542" s="395" t="s">
        <v>5562</v>
      </c>
      <c r="D542" s="422" t="s">
        <v>5595</v>
      </c>
      <c r="E542" s="394" t="s">
        <v>418</v>
      </c>
      <c r="F542" s="424" t="s">
        <v>5596</v>
      </c>
      <c r="G542" s="394"/>
      <c r="H542" s="631" t="s">
        <v>4949</v>
      </c>
      <c r="I542" s="402">
        <v>15000</v>
      </c>
      <c r="J542" s="490"/>
    </row>
    <row r="543" spans="1:10" s="399" customFormat="1" ht="18" customHeight="1">
      <c r="A543" s="394">
        <v>538</v>
      </c>
      <c r="B543" s="395" t="s">
        <v>5525</v>
      </c>
      <c r="C543" s="395" t="s">
        <v>5570</v>
      </c>
      <c r="D543" s="459" t="s">
        <v>5598</v>
      </c>
      <c r="E543" s="395" t="s">
        <v>5599</v>
      </c>
      <c r="F543" s="485" t="s">
        <v>5600</v>
      </c>
      <c r="G543" s="395"/>
      <c r="H543" s="631" t="s">
        <v>4953</v>
      </c>
      <c r="I543" s="402">
        <v>15500</v>
      </c>
      <c r="J543" s="487"/>
    </row>
    <row r="544" spans="1:10" s="399" customFormat="1" ht="18" customHeight="1">
      <c r="A544" s="394">
        <v>539</v>
      </c>
      <c r="B544" s="395" t="s">
        <v>5525</v>
      </c>
      <c r="C544" s="395" t="s">
        <v>5570</v>
      </c>
      <c r="D544" s="459" t="s">
        <v>5601</v>
      </c>
      <c r="E544" s="395" t="s">
        <v>4776</v>
      </c>
      <c r="F544" s="488" t="s">
        <v>5602</v>
      </c>
      <c r="G544" s="395"/>
      <c r="H544" s="635" t="s">
        <v>5532</v>
      </c>
      <c r="I544" s="397">
        <v>13900</v>
      </c>
      <c r="J544" s="509" t="s">
        <v>5592</v>
      </c>
    </row>
    <row r="545" spans="1:10" s="399" customFormat="1" ht="18" customHeight="1">
      <c r="A545" s="394">
        <v>540</v>
      </c>
      <c r="B545" s="395" t="s">
        <v>5525</v>
      </c>
      <c r="C545" s="394" t="s">
        <v>5570</v>
      </c>
      <c r="D545" s="422" t="s">
        <v>5603</v>
      </c>
      <c r="E545" s="394" t="s">
        <v>5604</v>
      </c>
      <c r="F545" s="424" t="s">
        <v>5605</v>
      </c>
      <c r="G545" s="395"/>
      <c r="H545" s="631" t="s">
        <v>4927</v>
      </c>
      <c r="I545" s="402">
        <v>450</v>
      </c>
      <c r="J545" s="487"/>
    </row>
    <row r="546" spans="1:10" s="399" customFormat="1" ht="18" customHeight="1">
      <c r="A546" s="394">
        <v>541</v>
      </c>
      <c r="B546" s="395" t="s">
        <v>5525</v>
      </c>
      <c r="C546" s="394" t="s">
        <v>5570</v>
      </c>
      <c r="D546" s="422" t="s">
        <v>5606</v>
      </c>
      <c r="E546" s="394" t="s">
        <v>5604</v>
      </c>
      <c r="F546" s="424" t="s">
        <v>5607</v>
      </c>
      <c r="G546" s="395"/>
      <c r="H546" s="631" t="s">
        <v>4927</v>
      </c>
      <c r="I546" s="402">
        <v>450</v>
      </c>
      <c r="J546" s="487"/>
    </row>
    <row r="547" spans="1:10" s="399" customFormat="1" ht="18" customHeight="1">
      <c r="A547" s="394">
        <v>542</v>
      </c>
      <c r="B547" s="395" t="s">
        <v>5525</v>
      </c>
      <c r="C547" s="394" t="s">
        <v>5570</v>
      </c>
      <c r="D547" s="422" t="s">
        <v>5608</v>
      </c>
      <c r="E547" s="394" t="s">
        <v>5604</v>
      </c>
      <c r="F547" s="424" t="s">
        <v>5609</v>
      </c>
      <c r="G547" s="395"/>
      <c r="H547" s="631" t="s">
        <v>4927</v>
      </c>
      <c r="I547" s="402">
        <v>400</v>
      </c>
      <c r="J547" s="487"/>
    </row>
    <row r="548" spans="1:10" s="399" customFormat="1" ht="18" customHeight="1">
      <c r="A548" s="394">
        <v>543</v>
      </c>
      <c r="B548" s="395" t="s">
        <v>5525</v>
      </c>
      <c r="C548" s="394" t="s">
        <v>5570</v>
      </c>
      <c r="D548" s="422" t="s">
        <v>5610</v>
      </c>
      <c r="E548" s="394" t="s">
        <v>5604</v>
      </c>
      <c r="F548" s="424" t="s">
        <v>5611</v>
      </c>
      <c r="G548" s="395"/>
      <c r="H548" s="631" t="s">
        <v>4927</v>
      </c>
      <c r="I548" s="402">
        <v>400</v>
      </c>
      <c r="J548" s="487"/>
    </row>
    <row r="549" spans="1:10" s="399" customFormat="1" ht="18" customHeight="1">
      <c r="A549" s="394">
        <v>544</v>
      </c>
      <c r="B549" s="395" t="s">
        <v>5525</v>
      </c>
      <c r="C549" s="394" t="s">
        <v>5570</v>
      </c>
      <c r="D549" s="422" t="s">
        <v>5612</v>
      </c>
      <c r="E549" s="394" t="s">
        <v>5604</v>
      </c>
      <c r="F549" s="424" t="s">
        <v>5613</v>
      </c>
      <c r="G549" s="395"/>
      <c r="H549" s="631" t="s">
        <v>4927</v>
      </c>
      <c r="I549" s="402">
        <v>550</v>
      </c>
      <c r="J549" s="487"/>
    </row>
    <row r="550" spans="1:10" s="399" customFormat="1" ht="18" customHeight="1">
      <c r="A550" s="394">
        <v>545</v>
      </c>
      <c r="B550" s="394" t="s">
        <v>5525</v>
      </c>
      <c r="C550" s="394" t="s">
        <v>5570</v>
      </c>
      <c r="D550" s="422" t="s">
        <v>5614</v>
      </c>
      <c r="E550" s="394" t="s">
        <v>418</v>
      </c>
      <c r="F550" s="424" t="s">
        <v>5615</v>
      </c>
      <c r="G550" s="395"/>
      <c r="H550" s="631" t="s">
        <v>4924</v>
      </c>
      <c r="I550" s="402">
        <v>17800</v>
      </c>
      <c r="J550" s="487"/>
    </row>
    <row r="551" spans="1:10" s="399" customFormat="1" ht="18" customHeight="1">
      <c r="A551" s="394">
        <v>546</v>
      </c>
      <c r="B551" s="394" t="s">
        <v>5525</v>
      </c>
      <c r="C551" s="394" t="s">
        <v>5570</v>
      </c>
      <c r="D551" s="422" t="s">
        <v>5616</v>
      </c>
      <c r="E551" s="394" t="s">
        <v>418</v>
      </c>
      <c r="F551" s="424" t="s">
        <v>5617</v>
      </c>
      <c r="G551" s="395"/>
      <c r="H551" s="631" t="s">
        <v>4924</v>
      </c>
      <c r="I551" s="402">
        <v>17800</v>
      </c>
      <c r="J551" s="487"/>
    </row>
    <row r="552" spans="1:10" s="399" customFormat="1" ht="18" customHeight="1">
      <c r="A552" s="394">
        <v>547</v>
      </c>
      <c r="B552" s="395" t="s">
        <v>5525</v>
      </c>
      <c r="C552" s="395" t="s">
        <v>5570</v>
      </c>
      <c r="D552" s="459" t="s">
        <v>5618</v>
      </c>
      <c r="E552" s="395" t="s">
        <v>418</v>
      </c>
      <c r="F552" s="488" t="s">
        <v>5619</v>
      </c>
      <c r="G552" s="395"/>
      <c r="H552" s="631" t="s">
        <v>5128</v>
      </c>
      <c r="I552" s="402"/>
      <c r="J552" s="487" t="s">
        <v>5439</v>
      </c>
    </row>
    <row r="553" spans="1:10" s="399" customFormat="1" ht="18" customHeight="1">
      <c r="A553" s="394">
        <v>548</v>
      </c>
      <c r="B553" s="395" t="s">
        <v>5525</v>
      </c>
      <c r="C553" s="395" t="s">
        <v>5570</v>
      </c>
      <c r="D553" s="459" t="s">
        <v>5620</v>
      </c>
      <c r="E553" s="395" t="s">
        <v>418</v>
      </c>
      <c r="F553" s="488" t="s">
        <v>5621</v>
      </c>
      <c r="G553" s="395"/>
      <c r="H553" s="631" t="s">
        <v>5128</v>
      </c>
      <c r="I553" s="402">
        <v>26500</v>
      </c>
      <c r="J553" s="487" t="s">
        <v>5622</v>
      </c>
    </row>
    <row r="554" spans="1:10" s="399" customFormat="1" ht="18" customHeight="1">
      <c r="A554" s="394">
        <v>549</v>
      </c>
      <c r="B554" s="395" t="s">
        <v>5525</v>
      </c>
      <c r="C554" s="395" t="s">
        <v>5570</v>
      </c>
      <c r="D554" s="459" t="s">
        <v>5623</v>
      </c>
      <c r="E554" s="395" t="s">
        <v>418</v>
      </c>
      <c r="F554" s="488" t="s">
        <v>5624</v>
      </c>
      <c r="G554" s="395"/>
      <c r="H554" s="635" t="s">
        <v>5532</v>
      </c>
      <c r="I554" s="402">
        <v>14500</v>
      </c>
      <c r="J554" s="509"/>
    </row>
    <row r="555" spans="1:10" s="399" customFormat="1" ht="18" customHeight="1">
      <c r="A555" s="394">
        <v>550</v>
      </c>
      <c r="B555" s="395" t="s">
        <v>5525</v>
      </c>
      <c r="C555" s="395" t="s">
        <v>5570</v>
      </c>
      <c r="D555" s="459" t="s">
        <v>5625</v>
      </c>
      <c r="E555" s="395" t="s">
        <v>4776</v>
      </c>
      <c r="F555" s="488" t="s">
        <v>5626</v>
      </c>
      <c r="G555" s="395"/>
      <c r="H555" s="635" t="s">
        <v>5532</v>
      </c>
      <c r="I555" s="397">
        <v>13900</v>
      </c>
      <c r="J555" s="509" t="s">
        <v>5592</v>
      </c>
    </row>
    <row r="556" spans="1:10" s="399" customFormat="1" ht="18" customHeight="1">
      <c r="A556" s="394">
        <v>551</v>
      </c>
      <c r="B556" s="395" t="s">
        <v>5525</v>
      </c>
      <c r="C556" s="395" t="s">
        <v>5570</v>
      </c>
      <c r="D556" s="459" t="s">
        <v>5627</v>
      </c>
      <c r="E556" s="395" t="s">
        <v>418</v>
      </c>
      <c r="F556" s="488" t="s">
        <v>5628</v>
      </c>
      <c r="G556" s="395"/>
      <c r="H556" s="635" t="s">
        <v>5532</v>
      </c>
      <c r="I556" s="397">
        <v>14500</v>
      </c>
      <c r="J556" s="509"/>
    </row>
    <row r="557" spans="1:10" s="399" customFormat="1" ht="18" customHeight="1">
      <c r="A557" s="394">
        <v>552</v>
      </c>
      <c r="B557" s="395" t="s">
        <v>5538</v>
      </c>
      <c r="C557" s="395" t="s">
        <v>5562</v>
      </c>
      <c r="D557" s="422" t="s">
        <v>5629</v>
      </c>
      <c r="E557" s="395" t="s">
        <v>438</v>
      </c>
      <c r="F557" s="424" t="s">
        <v>5630</v>
      </c>
      <c r="G557" s="395"/>
      <c r="H557" s="629" t="s">
        <v>4916</v>
      </c>
      <c r="I557" s="402">
        <v>360</v>
      </c>
      <c r="J557" s="490"/>
    </row>
    <row r="558" spans="1:10" s="399" customFormat="1" ht="18" customHeight="1">
      <c r="A558" s="394">
        <v>553</v>
      </c>
      <c r="B558" s="395" t="s">
        <v>5538</v>
      </c>
      <c r="C558" s="395" t="s">
        <v>5562</v>
      </c>
      <c r="D558" s="459" t="s">
        <v>5629</v>
      </c>
      <c r="E558" s="395" t="s">
        <v>5631</v>
      </c>
      <c r="F558" s="488" t="s">
        <v>5632</v>
      </c>
      <c r="G558" s="395"/>
      <c r="H558" s="629" t="s">
        <v>4916</v>
      </c>
      <c r="I558" s="397">
        <v>360</v>
      </c>
      <c r="J558" s="490"/>
    </row>
    <row r="559" spans="1:10" s="399" customFormat="1" ht="18" customHeight="1">
      <c r="A559" s="394">
        <v>554</v>
      </c>
      <c r="B559" s="395" t="s">
        <v>5633</v>
      </c>
      <c r="C559" s="395" t="s">
        <v>5634</v>
      </c>
      <c r="D559" s="422" t="s">
        <v>5635</v>
      </c>
      <c r="E559" s="394" t="s">
        <v>418</v>
      </c>
      <c r="F559" s="424" t="s">
        <v>5636</v>
      </c>
      <c r="G559" s="394" t="s">
        <v>629</v>
      </c>
      <c r="H559" s="631" t="s">
        <v>4949</v>
      </c>
      <c r="I559" s="402">
        <v>12000</v>
      </c>
      <c r="J559" s="490"/>
    </row>
    <row r="560" spans="1:10" s="399" customFormat="1" ht="18" customHeight="1">
      <c r="A560" s="394">
        <v>555</v>
      </c>
      <c r="B560" s="395" t="s">
        <v>5633</v>
      </c>
      <c r="C560" s="395" t="s">
        <v>5634</v>
      </c>
      <c r="D560" s="459" t="s">
        <v>5637</v>
      </c>
      <c r="E560" s="395" t="s">
        <v>418</v>
      </c>
      <c r="F560" s="488" t="s">
        <v>5638</v>
      </c>
      <c r="G560" s="395" t="s">
        <v>5048</v>
      </c>
      <c r="H560" s="629" t="s">
        <v>4916</v>
      </c>
      <c r="I560" s="397">
        <v>15000</v>
      </c>
      <c r="J560" s="490"/>
    </row>
    <row r="561" spans="1:10" s="399" customFormat="1" ht="18" customHeight="1">
      <c r="A561" s="394">
        <v>556</v>
      </c>
      <c r="B561" s="395" t="s">
        <v>5633</v>
      </c>
      <c r="C561" s="395" t="s">
        <v>5634</v>
      </c>
      <c r="D561" s="422" t="s">
        <v>5639</v>
      </c>
      <c r="E561" s="395" t="s">
        <v>418</v>
      </c>
      <c r="F561" s="424" t="s">
        <v>5640</v>
      </c>
      <c r="G561" s="395" t="s">
        <v>5048</v>
      </c>
      <c r="H561" s="629" t="s">
        <v>4916</v>
      </c>
      <c r="I561" s="402">
        <v>12800</v>
      </c>
      <c r="J561" s="490"/>
    </row>
    <row r="562" spans="1:10" s="399" customFormat="1" ht="18" customHeight="1">
      <c r="A562" s="394">
        <v>557</v>
      </c>
      <c r="B562" s="395" t="s">
        <v>5633</v>
      </c>
      <c r="C562" s="395" t="s">
        <v>5634</v>
      </c>
      <c r="D562" s="422" t="s">
        <v>5641</v>
      </c>
      <c r="E562" s="394" t="s">
        <v>418</v>
      </c>
      <c r="F562" s="424" t="s">
        <v>5642</v>
      </c>
      <c r="G562" s="394" t="s">
        <v>629</v>
      </c>
      <c r="H562" s="631" t="s">
        <v>4949</v>
      </c>
      <c r="I562" s="402">
        <v>19000</v>
      </c>
      <c r="J562" s="490"/>
    </row>
    <row r="563" spans="1:10" s="399" customFormat="1" ht="18" customHeight="1">
      <c r="A563" s="394">
        <v>558</v>
      </c>
      <c r="B563" s="395" t="s">
        <v>5633</v>
      </c>
      <c r="C563" s="395" t="s">
        <v>5634</v>
      </c>
      <c r="D563" s="422" t="s">
        <v>5641</v>
      </c>
      <c r="E563" s="394" t="s">
        <v>418</v>
      </c>
      <c r="F563" s="424" t="s">
        <v>5643</v>
      </c>
      <c r="G563" s="394"/>
      <c r="H563" s="631" t="s">
        <v>4949</v>
      </c>
      <c r="I563" s="402">
        <v>21000</v>
      </c>
      <c r="J563" s="490"/>
    </row>
    <row r="564" spans="1:10" s="399" customFormat="1" ht="18" customHeight="1">
      <c r="A564" s="394">
        <v>559</v>
      </c>
      <c r="B564" s="395" t="s">
        <v>5633</v>
      </c>
      <c r="C564" s="396" t="s">
        <v>5634</v>
      </c>
      <c r="D564" s="459" t="s">
        <v>5634</v>
      </c>
      <c r="E564" s="395" t="s">
        <v>418</v>
      </c>
      <c r="F564" s="488" t="s">
        <v>5644</v>
      </c>
      <c r="G564" s="395"/>
      <c r="H564" s="631" t="s">
        <v>5645</v>
      </c>
      <c r="I564" s="402">
        <v>15000</v>
      </c>
      <c r="J564" s="487"/>
    </row>
    <row r="565" spans="1:10" s="399" customFormat="1" ht="18" customHeight="1">
      <c r="A565" s="394">
        <v>560</v>
      </c>
      <c r="B565" s="394" t="s">
        <v>5646</v>
      </c>
      <c r="C565" s="394" t="s">
        <v>5647</v>
      </c>
      <c r="D565" s="422" t="s">
        <v>5648</v>
      </c>
      <c r="E565" s="394" t="s">
        <v>418</v>
      </c>
      <c r="F565" s="424" t="s">
        <v>5649</v>
      </c>
      <c r="G565" s="395" t="s">
        <v>5048</v>
      </c>
      <c r="H565" s="631" t="s">
        <v>4927</v>
      </c>
      <c r="I565" s="402">
        <v>11000</v>
      </c>
      <c r="J565" s="490"/>
    </row>
    <row r="566" spans="1:10" s="399" customFormat="1" ht="18" customHeight="1">
      <c r="A566" s="394">
        <v>561</v>
      </c>
      <c r="B566" s="395" t="s">
        <v>5633</v>
      </c>
      <c r="C566" s="395" t="s">
        <v>5634</v>
      </c>
      <c r="D566" s="459" t="s">
        <v>5650</v>
      </c>
      <c r="E566" s="395" t="s">
        <v>418</v>
      </c>
      <c r="F566" s="488" t="s">
        <v>5651</v>
      </c>
      <c r="G566" s="395"/>
      <c r="H566" s="631" t="s">
        <v>4955</v>
      </c>
      <c r="I566" s="402">
        <v>25000</v>
      </c>
      <c r="J566" s="487"/>
    </row>
    <row r="567" spans="1:10" s="399" customFormat="1" ht="18" customHeight="1">
      <c r="A567" s="394">
        <v>562</v>
      </c>
      <c r="B567" s="395" t="s">
        <v>5633</v>
      </c>
      <c r="C567" s="395" t="s">
        <v>5634</v>
      </c>
      <c r="D567" s="459"/>
      <c r="E567" s="395" t="s">
        <v>135</v>
      </c>
      <c r="F567" s="488" t="s">
        <v>5652</v>
      </c>
      <c r="G567" s="395"/>
      <c r="H567" s="629" t="s">
        <v>4916</v>
      </c>
      <c r="I567" s="402">
        <v>20200</v>
      </c>
      <c r="J567" s="490"/>
    </row>
    <row r="568" spans="1:10" s="399" customFormat="1" ht="18" customHeight="1">
      <c r="A568" s="394">
        <v>563</v>
      </c>
      <c r="B568" s="395" t="s">
        <v>5633</v>
      </c>
      <c r="C568" s="395" t="s">
        <v>5634</v>
      </c>
      <c r="D568" s="459"/>
      <c r="E568" s="395" t="s">
        <v>116</v>
      </c>
      <c r="F568" s="488" t="s">
        <v>5653</v>
      </c>
      <c r="G568" s="395"/>
      <c r="H568" s="629" t="s">
        <v>4916</v>
      </c>
      <c r="I568" s="397">
        <v>5000</v>
      </c>
      <c r="J568" s="490"/>
    </row>
    <row r="569" spans="1:10" s="399" customFormat="1" ht="18" customHeight="1">
      <c r="A569" s="394">
        <v>564</v>
      </c>
      <c r="B569" s="395" t="s">
        <v>5633</v>
      </c>
      <c r="C569" s="395" t="s">
        <v>5634</v>
      </c>
      <c r="D569" s="459"/>
      <c r="E569" s="395" t="s">
        <v>418</v>
      </c>
      <c r="F569" s="488" t="s">
        <v>5654</v>
      </c>
      <c r="G569" s="395"/>
      <c r="H569" s="629" t="s">
        <v>4916</v>
      </c>
      <c r="I569" s="397">
        <v>9000</v>
      </c>
      <c r="J569" s="490"/>
    </row>
    <row r="570" spans="1:10" s="399" customFormat="1" ht="18" customHeight="1">
      <c r="A570" s="394">
        <v>565</v>
      </c>
      <c r="B570" s="415" t="s">
        <v>5655</v>
      </c>
      <c r="C570" s="419" t="s">
        <v>5656</v>
      </c>
      <c r="D570" s="526" t="s">
        <v>5657</v>
      </c>
      <c r="E570" s="416">
        <v>150</v>
      </c>
      <c r="F570" s="504" t="s">
        <v>5658</v>
      </c>
      <c r="G570" s="415"/>
      <c r="H570" s="634" t="s">
        <v>5025</v>
      </c>
      <c r="I570" s="403">
        <v>1700</v>
      </c>
      <c r="J570" s="503" t="s">
        <v>5026</v>
      </c>
    </row>
    <row r="571" spans="1:10" s="399" customFormat="1" ht="18" customHeight="1">
      <c r="A571" s="394">
        <v>566</v>
      </c>
      <c r="B571" s="415" t="s">
        <v>5655</v>
      </c>
      <c r="C571" s="419" t="s">
        <v>5656</v>
      </c>
      <c r="D571" s="526" t="s">
        <v>5657</v>
      </c>
      <c r="E571" s="416">
        <v>300</v>
      </c>
      <c r="F571" s="504" t="s">
        <v>5658</v>
      </c>
      <c r="G571" s="419"/>
      <c r="H571" s="634" t="s">
        <v>5025</v>
      </c>
      <c r="I571" s="402">
        <v>2300</v>
      </c>
      <c r="J571" s="503" t="s">
        <v>5026</v>
      </c>
    </row>
    <row r="572" spans="1:10" s="399" customFormat="1" ht="18" customHeight="1">
      <c r="A572" s="394">
        <v>567</v>
      </c>
      <c r="B572" s="415" t="s">
        <v>5655</v>
      </c>
      <c r="C572" s="419" t="s">
        <v>5656</v>
      </c>
      <c r="D572" s="526" t="s">
        <v>5659</v>
      </c>
      <c r="E572" s="416">
        <v>150</v>
      </c>
      <c r="F572" s="504" t="s">
        <v>5660</v>
      </c>
      <c r="G572" s="415"/>
      <c r="H572" s="634" t="s">
        <v>5025</v>
      </c>
      <c r="I572" s="403">
        <v>1700</v>
      </c>
      <c r="J572" s="503" t="s">
        <v>5026</v>
      </c>
    </row>
    <row r="573" spans="1:10" s="399" customFormat="1" ht="18" customHeight="1">
      <c r="A573" s="394">
        <v>568</v>
      </c>
      <c r="B573" s="415" t="s">
        <v>5655</v>
      </c>
      <c r="C573" s="419" t="s">
        <v>5656</v>
      </c>
      <c r="D573" s="526" t="s">
        <v>5659</v>
      </c>
      <c r="E573" s="416">
        <v>300</v>
      </c>
      <c r="F573" s="504" t="s">
        <v>5660</v>
      </c>
      <c r="G573" s="415"/>
      <c r="H573" s="634" t="s">
        <v>5025</v>
      </c>
      <c r="I573" s="397">
        <v>2300</v>
      </c>
      <c r="J573" s="503" t="s">
        <v>5026</v>
      </c>
    </row>
    <row r="574" spans="1:10" s="399" customFormat="1" ht="18" customHeight="1">
      <c r="A574" s="394">
        <v>569</v>
      </c>
      <c r="B574" s="395" t="s">
        <v>5661</v>
      </c>
      <c r="C574" s="395" t="s">
        <v>5662</v>
      </c>
      <c r="D574" s="459" t="s">
        <v>5663</v>
      </c>
      <c r="E574" s="395" t="s">
        <v>418</v>
      </c>
      <c r="F574" s="488" t="s">
        <v>5664</v>
      </c>
      <c r="G574" s="395"/>
      <c r="H574" s="631" t="s">
        <v>5128</v>
      </c>
      <c r="I574" s="402">
        <v>10300</v>
      </c>
      <c r="J574" s="514"/>
    </row>
    <row r="575" spans="1:10" s="399" customFormat="1" ht="18" customHeight="1">
      <c r="A575" s="394">
        <v>570</v>
      </c>
      <c r="B575" s="395" t="s">
        <v>5661</v>
      </c>
      <c r="C575" s="395" t="s">
        <v>5662</v>
      </c>
      <c r="D575" s="459" t="s">
        <v>5665</v>
      </c>
      <c r="E575" s="395" t="s">
        <v>4776</v>
      </c>
      <c r="F575" s="488" t="s">
        <v>5666</v>
      </c>
      <c r="G575" s="395"/>
      <c r="H575" s="635" t="s">
        <v>5532</v>
      </c>
      <c r="I575" s="402">
        <v>7000</v>
      </c>
      <c r="J575" s="509"/>
    </row>
    <row r="576" spans="1:10" s="399" customFormat="1" ht="18" customHeight="1">
      <c r="A576" s="394">
        <v>571</v>
      </c>
      <c r="B576" s="395" t="s">
        <v>5661</v>
      </c>
      <c r="C576" s="395" t="s">
        <v>5662</v>
      </c>
      <c r="D576" s="459" t="s">
        <v>5667</v>
      </c>
      <c r="E576" s="395" t="s">
        <v>4776</v>
      </c>
      <c r="F576" s="488" t="s">
        <v>5668</v>
      </c>
      <c r="G576" s="395"/>
      <c r="H576" s="635" t="s">
        <v>5532</v>
      </c>
      <c r="I576" s="397">
        <v>7000</v>
      </c>
      <c r="J576" s="509"/>
    </row>
    <row r="577" spans="1:10" s="399" customFormat="1" ht="18" customHeight="1">
      <c r="A577" s="394">
        <v>572</v>
      </c>
      <c r="B577" s="394" t="s">
        <v>5661</v>
      </c>
      <c r="C577" s="394" t="s">
        <v>5662</v>
      </c>
      <c r="D577" s="422" t="s">
        <v>5669</v>
      </c>
      <c r="E577" s="394" t="s">
        <v>418</v>
      </c>
      <c r="F577" s="424" t="s">
        <v>5670</v>
      </c>
      <c r="G577" s="395"/>
      <c r="H577" s="631" t="s">
        <v>4927</v>
      </c>
      <c r="I577" s="402">
        <v>9400</v>
      </c>
      <c r="J577" s="487"/>
    </row>
    <row r="578" spans="1:10" s="399" customFormat="1" ht="18" customHeight="1">
      <c r="A578" s="394">
        <v>573</v>
      </c>
      <c r="B578" s="410" t="s">
        <v>685</v>
      </c>
      <c r="C578" s="410" t="s">
        <v>686</v>
      </c>
      <c r="D578" s="496" t="s">
        <v>5671</v>
      </c>
      <c r="E578" s="410" t="s">
        <v>660</v>
      </c>
      <c r="F578" s="499" t="s">
        <v>5672</v>
      </c>
      <c r="G578" s="410"/>
      <c r="H578" s="633" t="s">
        <v>5013</v>
      </c>
      <c r="I578" s="413">
        <v>8800</v>
      </c>
      <c r="J578" s="490"/>
    </row>
    <row r="579" spans="1:10" s="399" customFormat="1" ht="18" customHeight="1">
      <c r="A579" s="394">
        <v>574</v>
      </c>
      <c r="B579" s="410" t="s">
        <v>685</v>
      </c>
      <c r="C579" s="410" t="s">
        <v>686</v>
      </c>
      <c r="D579" s="496" t="s">
        <v>5671</v>
      </c>
      <c r="E579" s="410" t="s">
        <v>660</v>
      </c>
      <c r="F579" s="499" t="s">
        <v>5673</v>
      </c>
      <c r="G579" s="410"/>
      <c r="H579" s="633" t="s">
        <v>5013</v>
      </c>
      <c r="I579" s="413">
        <v>7700</v>
      </c>
      <c r="J579" s="490"/>
    </row>
    <row r="580" spans="1:10" s="399" customFormat="1" ht="18" customHeight="1">
      <c r="A580" s="394">
        <v>575</v>
      </c>
      <c r="B580" s="410" t="s">
        <v>685</v>
      </c>
      <c r="C580" s="410" t="s">
        <v>686</v>
      </c>
      <c r="D580" s="496" t="s">
        <v>5671</v>
      </c>
      <c r="E580" s="410" t="s">
        <v>660</v>
      </c>
      <c r="F580" s="499" t="s">
        <v>5674</v>
      </c>
      <c r="G580" s="410"/>
      <c r="H580" s="633" t="s">
        <v>5013</v>
      </c>
      <c r="I580" s="413">
        <v>5900</v>
      </c>
      <c r="J580" s="490"/>
    </row>
    <row r="581" spans="1:10" s="399" customFormat="1" ht="18" customHeight="1">
      <c r="A581" s="394">
        <v>576</v>
      </c>
      <c r="B581" s="395" t="s">
        <v>5661</v>
      </c>
      <c r="C581" s="398" t="s">
        <v>5662</v>
      </c>
      <c r="D581" s="459" t="s">
        <v>5675</v>
      </c>
      <c r="E581" s="395" t="s">
        <v>418</v>
      </c>
      <c r="F581" s="488" t="s">
        <v>5676</v>
      </c>
      <c r="G581" s="398"/>
      <c r="H581" s="631" t="s">
        <v>5537</v>
      </c>
      <c r="I581" s="402">
        <v>8700</v>
      </c>
      <c r="J581" s="487"/>
    </row>
    <row r="582" spans="1:10" s="399" customFormat="1" ht="18" customHeight="1">
      <c r="A582" s="394">
        <v>577</v>
      </c>
      <c r="B582" s="395" t="s">
        <v>5661</v>
      </c>
      <c r="C582" s="398" t="s">
        <v>5662</v>
      </c>
      <c r="D582" s="459" t="s">
        <v>5677</v>
      </c>
      <c r="E582" s="395" t="s">
        <v>418</v>
      </c>
      <c r="F582" s="488" t="s">
        <v>5678</v>
      </c>
      <c r="G582" s="398"/>
      <c r="H582" s="631" t="s">
        <v>5537</v>
      </c>
      <c r="I582" s="402">
        <v>9534</v>
      </c>
      <c r="J582" s="487"/>
    </row>
    <row r="583" spans="1:10" s="399" customFormat="1" ht="18" customHeight="1">
      <c r="A583" s="394">
        <v>578</v>
      </c>
      <c r="B583" s="394" t="s">
        <v>5661</v>
      </c>
      <c r="C583" s="394" t="s">
        <v>5662</v>
      </c>
      <c r="D583" s="422" t="s">
        <v>5679</v>
      </c>
      <c r="E583" s="394" t="s">
        <v>126</v>
      </c>
      <c r="F583" s="424" t="s">
        <v>5680</v>
      </c>
      <c r="G583" s="395" t="s">
        <v>5048</v>
      </c>
      <c r="H583" s="631" t="s">
        <v>5681</v>
      </c>
      <c r="I583" s="402">
        <v>9700</v>
      </c>
      <c r="J583" s="487"/>
    </row>
    <row r="584" spans="1:10" s="399" customFormat="1" ht="18" customHeight="1">
      <c r="A584" s="394">
        <v>579</v>
      </c>
      <c r="B584" s="394" t="s">
        <v>5661</v>
      </c>
      <c r="C584" s="394" t="s">
        <v>5662</v>
      </c>
      <c r="D584" s="422" t="s">
        <v>5682</v>
      </c>
      <c r="E584" s="394" t="s">
        <v>418</v>
      </c>
      <c r="F584" s="424" t="s">
        <v>5683</v>
      </c>
      <c r="G584" s="395"/>
      <c r="H584" s="631" t="s">
        <v>4927</v>
      </c>
      <c r="I584" s="402">
        <v>10500</v>
      </c>
      <c r="J584" s="487"/>
    </row>
    <row r="585" spans="1:10" s="399" customFormat="1" ht="18" customHeight="1">
      <c r="A585" s="394">
        <v>580</v>
      </c>
      <c r="B585" s="395" t="s">
        <v>5661</v>
      </c>
      <c r="C585" s="398" t="s">
        <v>5662</v>
      </c>
      <c r="D585" s="459"/>
      <c r="E585" s="395" t="s">
        <v>4776</v>
      </c>
      <c r="F585" s="485" t="s">
        <v>5684</v>
      </c>
      <c r="G585" s="395"/>
      <c r="H585" s="631" t="s">
        <v>5685</v>
      </c>
      <c r="I585" s="397">
        <v>6000</v>
      </c>
      <c r="J585" s="487"/>
    </row>
    <row r="586" spans="1:10" s="399" customFormat="1" ht="18" customHeight="1">
      <c r="A586" s="394">
        <v>581</v>
      </c>
      <c r="B586" s="395" t="s">
        <v>5661</v>
      </c>
      <c r="C586" s="423" t="s">
        <v>5662</v>
      </c>
      <c r="D586" s="422" t="s">
        <v>5686</v>
      </c>
      <c r="E586" s="373" t="s">
        <v>5027</v>
      </c>
      <c r="F586" s="441" t="s">
        <v>5687</v>
      </c>
      <c r="G586" s="373" t="s">
        <v>5048</v>
      </c>
      <c r="H586" s="510" t="s">
        <v>5128</v>
      </c>
      <c r="I586" s="428">
        <v>10800</v>
      </c>
      <c r="J586" s="511"/>
    </row>
    <row r="587" spans="1:10" s="399" customFormat="1" ht="18" customHeight="1">
      <c r="A587" s="394">
        <v>582</v>
      </c>
      <c r="B587" s="395" t="s">
        <v>5661</v>
      </c>
      <c r="C587" s="395" t="s">
        <v>5688</v>
      </c>
      <c r="D587" s="459" t="s">
        <v>5689</v>
      </c>
      <c r="E587" s="395" t="s">
        <v>418</v>
      </c>
      <c r="F587" s="488" t="s">
        <v>5690</v>
      </c>
      <c r="G587" s="398" t="s">
        <v>5048</v>
      </c>
      <c r="H587" s="631" t="s">
        <v>5691</v>
      </c>
      <c r="I587" s="397">
        <v>9420</v>
      </c>
      <c r="J587" s="507" t="s">
        <v>146</v>
      </c>
    </row>
    <row r="588" spans="1:10" s="399" customFormat="1" ht="18" customHeight="1">
      <c r="A588" s="394">
        <v>583</v>
      </c>
      <c r="B588" s="395" t="s">
        <v>685</v>
      </c>
      <c r="C588" s="395" t="s">
        <v>774</v>
      </c>
      <c r="D588" s="422" t="s">
        <v>5692</v>
      </c>
      <c r="E588" s="394" t="s">
        <v>418</v>
      </c>
      <c r="F588" s="424" t="s">
        <v>5693</v>
      </c>
      <c r="G588" s="394"/>
      <c r="H588" s="631" t="s">
        <v>4949</v>
      </c>
      <c r="I588" s="402"/>
      <c r="J588" s="490" t="s">
        <v>5439</v>
      </c>
    </row>
    <row r="589" spans="1:10" s="399" customFormat="1" ht="18" customHeight="1">
      <c r="A589" s="394">
        <v>584</v>
      </c>
      <c r="B589" s="395" t="s">
        <v>685</v>
      </c>
      <c r="C589" s="395" t="s">
        <v>774</v>
      </c>
      <c r="D589" s="422" t="s">
        <v>5694</v>
      </c>
      <c r="E589" s="394" t="s">
        <v>418</v>
      </c>
      <c r="F589" s="424" t="s">
        <v>5695</v>
      </c>
      <c r="G589" s="394"/>
      <c r="H589" s="631" t="s">
        <v>4949</v>
      </c>
      <c r="I589" s="402"/>
      <c r="J589" s="490" t="s">
        <v>5439</v>
      </c>
    </row>
    <row r="590" spans="1:10" s="399" customFormat="1" ht="18" customHeight="1">
      <c r="A590" s="394">
        <v>585</v>
      </c>
      <c r="B590" s="395" t="s">
        <v>685</v>
      </c>
      <c r="C590" s="395" t="s">
        <v>774</v>
      </c>
      <c r="D590" s="422" t="s">
        <v>5696</v>
      </c>
      <c r="E590" s="394" t="s">
        <v>418</v>
      </c>
      <c r="F590" s="424" t="s">
        <v>5697</v>
      </c>
      <c r="G590" s="394"/>
      <c r="H590" s="631" t="s">
        <v>4949</v>
      </c>
      <c r="I590" s="402"/>
      <c r="J590" s="490" t="s">
        <v>5439</v>
      </c>
    </row>
    <row r="591" spans="1:10" s="399" customFormat="1" ht="18" customHeight="1">
      <c r="A591" s="394">
        <v>586</v>
      </c>
      <c r="B591" s="395" t="s">
        <v>685</v>
      </c>
      <c r="C591" s="395" t="s">
        <v>774</v>
      </c>
      <c r="D591" s="422" t="s">
        <v>5698</v>
      </c>
      <c r="E591" s="394" t="s">
        <v>418</v>
      </c>
      <c r="F591" s="424" t="s">
        <v>5699</v>
      </c>
      <c r="G591" s="394"/>
      <c r="H591" s="631" t="s">
        <v>4949</v>
      </c>
      <c r="I591" s="402"/>
      <c r="J591" s="490" t="s">
        <v>5439</v>
      </c>
    </row>
    <row r="592" spans="1:10" s="399" customFormat="1" ht="18" customHeight="1">
      <c r="A592" s="394">
        <v>587</v>
      </c>
      <c r="B592" s="394" t="s">
        <v>5661</v>
      </c>
      <c r="C592" s="394" t="s">
        <v>5688</v>
      </c>
      <c r="D592" s="422" t="s">
        <v>5700</v>
      </c>
      <c r="E592" s="394" t="s">
        <v>5701</v>
      </c>
      <c r="F592" s="424" t="s">
        <v>5702</v>
      </c>
      <c r="G592" s="395"/>
      <c r="H592" s="631" t="s">
        <v>4927</v>
      </c>
      <c r="I592" s="402">
        <v>540</v>
      </c>
      <c r="J592" s="487"/>
    </row>
    <row r="593" spans="1:10" s="399" customFormat="1" ht="18" customHeight="1">
      <c r="A593" s="394">
        <v>588</v>
      </c>
      <c r="B593" s="394" t="s">
        <v>5661</v>
      </c>
      <c r="C593" s="394" t="s">
        <v>5688</v>
      </c>
      <c r="D593" s="422" t="s">
        <v>5700</v>
      </c>
      <c r="E593" s="394" t="s">
        <v>5701</v>
      </c>
      <c r="F593" s="424" t="s">
        <v>5703</v>
      </c>
      <c r="G593" s="395"/>
      <c r="H593" s="631" t="s">
        <v>4927</v>
      </c>
      <c r="I593" s="402">
        <v>540</v>
      </c>
      <c r="J593" s="487"/>
    </row>
    <row r="594" spans="1:10" s="399" customFormat="1" ht="18" customHeight="1">
      <c r="A594" s="394">
        <v>589</v>
      </c>
      <c r="B594" s="394" t="s">
        <v>5661</v>
      </c>
      <c r="C594" s="394" t="s">
        <v>5688</v>
      </c>
      <c r="D594" s="422" t="s">
        <v>5700</v>
      </c>
      <c r="E594" s="394" t="s">
        <v>5701</v>
      </c>
      <c r="F594" s="424" t="s">
        <v>5704</v>
      </c>
      <c r="G594" s="395"/>
      <c r="H594" s="631" t="s">
        <v>4927</v>
      </c>
      <c r="I594" s="402">
        <v>540</v>
      </c>
      <c r="J594" s="487"/>
    </row>
    <row r="595" spans="1:10" s="399" customFormat="1" ht="18" customHeight="1">
      <c r="A595" s="394">
        <v>590</v>
      </c>
      <c r="B595" s="394" t="s">
        <v>5661</v>
      </c>
      <c r="C595" s="394" t="s">
        <v>5688</v>
      </c>
      <c r="D595" s="422" t="s">
        <v>5700</v>
      </c>
      <c r="E595" s="394" t="s">
        <v>5701</v>
      </c>
      <c r="F595" s="424" t="s">
        <v>5705</v>
      </c>
      <c r="G595" s="395"/>
      <c r="H595" s="631" t="s">
        <v>4927</v>
      </c>
      <c r="I595" s="402">
        <v>560</v>
      </c>
      <c r="J595" s="487"/>
    </row>
    <row r="596" spans="1:10" s="399" customFormat="1" ht="18" customHeight="1">
      <c r="A596" s="394">
        <v>591</v>
      </c>
      <c r="B596" s="394" t="s">
        <v>5661</v>
      </c>
      <c r="C596" s="394" t="s">
        <v>5688</v>
      </c>
      <c r="D596" s="422" t="s">
        <v>5700</v>
      </c>
      <c r="E596" s="394" t="s">
        <v>5701</v>
      </c>
      <c r="F596" s="424" t="s">
        <v>5706</v>
      </c>
      <c r="G596" s="395"/>
      <c r="H596" s="631" t="s">
        <v>4927</v>
      </c>
      <c r="I596" s="402">
        <v>560</v>
      </c>
      <c r="J596" s="487"/>
    </row>
    <row r="597" spans="1:10" s="399" customFormat="1" ht="18" customHeight="1">
      <c r="A597" s="394">
        <v>592</v>
      </c>
      <c r="B597" s="394" t="s">
        <v>5661</v>
      </c>
      <c r="C597" s="395" t="s">
        <v>5688</v>
      </c>
      <c r="D597" s="422" t="s">
        <v>5707</v>
      </c>
      <c r="E597" s="394" t="s">
        <v>5708</v>
      </c>
      <c r="F597" s="424" t="s">
        <v>5709</v>
      </c>
      <c r="G597" s="395" t="s">
        <v>5048</v>
      </c>
      <c r="H597" s="631" t="s">
        <v>4924</v>
      </c>
      <c r="I597" s="402">
        <v>14800</v>
      </c>
      <c r="J597" s="507"/>
    </row>
    <row r="598" spans="1:10" s="399" customFormat="1" ht="18" customHeight="1">
      <c r="A598" s="394">
        <v>593</v>
      </c>
      <c r="B598" s="394" t="s">
        <v>5661</v>
      </c>
      <c r="C598" s="395" t="s">
        <v>5688</v>
      </c>
      <c r="D598" s="422" t="s">
        <v>5710</v>
      </c>
      <c r="E598" s="394" t="s">
        <v>5708</v>
      </c>
      <c r="F598" s="424" t="s">
        <v>5711</v>
      </c>
      <c r="G598" s="395" t="s">
        <v>5048</v>
      </c>
      <c r="H598" s="631" t="s">
        <v>4924</v>
      </c>
      <c r="I598" s="402">
        <v>14800</v>
      </c>
      <c r="J598" s="487"/>
    </row>
    <row r="599" spans="1:10" s="399" customFormat="1" ht="18" customHeight="1">
      <c r="A599" s="394">
        <v>594</v>
      </c>
      <c r="B599" s="394" t="s">
        <v>5712</v>
      </c>
      <c r="C599" s="394" t="s">
        <v>5688</v>
      </c>
      <c r="D599" s="422" t="s">
        <v>5713</v>
      </c>
      <c r="E599" s="394" t="s">
        <v>4776</v>
      </c>
      <c r="F599" s="424" t="s">
        <v>5714</v>
      </c>
      <c r="G599" s="394"/>
      <c r="H599" s="632" t="s">
        <v>5715</v>
      </c>
      <c r="I599" s="402">
        <v>12500</v>
      </c>
      <c r="J599" s="487" t="s">
        <v>5592</v>
      </c>
    </row>
    <row r="600" spans="1:10" s="399" customFormat="1" ht="18" customHeight="1">
      <c r="A600" s="394">
        <v>595</v>
      </c>
      <c r="B600" s="394" t="s">
        <v>5712</v>
      </c>
      <c r="C600" s="394" t="s">
        <v>5688</v>
      </c>
      <c r="D600" s="422" t="s">
        <v>5716</v>
      </c>
      <c r="E600" s="394" t="s">
        <v>4776</v>
      </c>
      <c r="F600" s="424" t="s">
        <v>5717</v>
      </c>
      <c r="G600" s="394"/>
      <c r="H600" s="632" t="s">
        <v>5715</v>
      </c>
      <c r="I600" s="402">
        <v>11500</v>
      </c>
      <c r="J600" s="487" t="s">
        <v>5592</v>
      </c>
    </row>
    <row r="601" spans="1:10" s="399" customFormat="1" ht="18" customHeight="1">
      <c r="A601" s="394">
        <v>596</v>
      </c>
      <c r="B601" s="395" t="s">
        <v>685</v>
      </c>
      <c r="C601" s="395" t="s">
        <v>5718</v>
      </c>
      <c r="D601" s="496" t="s">
        <v>5719</v>
      </c>
      <c r="E601" s="410" t="s">
        <v>660</v>
      </c>
      <c r="F601" s="499" t="s">
        <v>5720</v>
      </c>
      <c r="G601" s="398"/>
      <c r="H601" s="633" t="s">
        <v>5013</v>
      </c>
      <c r="I601" s="413">
        <v>8800</v>
      </c>
      <c r="J601" s="509"/>
    </row>
    <row r="602" spans="1:10" s="399" customFormat="1" ht="18" customHeight="1">
      <c r="A602" s="394">
        <v>597</v>
      </c>
      <c r="B602" s="395" t="s">
        <v>685</v>
      </c>
      <c r="C602" s="395" t="s">
        <v>5718</v>
      </c>
      <c r="D602" s="496" t="s">
        <v>5719</v>
      </c>
      <c r="E602" s="410" t="s">
        <v>660</v>
      </c>
      <c r="F602" s="499" t="s">
        <v>5721</v>
      </c>
      <c r="G602" s="398"/>
      <c r="H602" s="633" t="s">
        <v>5013</v>
      </c>
      <c r="I602" s="413">
        <v>8800</v>
      </c>
      <c r="J602" s="509"/>
    </row>
    <row r="603" spans="1:10" s="399" customFormat="1" ht="18" customHeight="1">
      <c r="A603" s="394">
        <v>598</v>
      </c>
      <c r="B603" s="395" t="s">
        <v>5661</v>
      </c>
      <c r="C603" s="395" t="s">
        <v>5722</v>
      </c>
      <c r="D603" s="422" t="s">
        <v>5723</v>
      </c>
      <c r="E603" s="394" t="s">
        <v>5170</v>
      </c>
      <c r="F603" s="424" t="s">
        <v>5724</v>
      </c>
      <c r="G603" s="394"/>
      <c r="H603" s="631" t="s">
        <v>4943</v>
      </c>
      <c r="I603" s="402">
        <v>3900</v>
      </c>
      <c r="J603" s="490"/>
    </row>
    <row r="604" spans="1:10" s="399" customFormat="1" ht="18" customHeight="1">
      <c r="A604" s="394">
        <v>599</v>
      </c>
      <c r="B604" s="395" t="s">
        <v>685</v>
      </c>
      <c r="C604" s="395" t="s">
        <v>5725</v>
      </c>
      <c r="D604" s="551" t="s">
        <v>5726</v>
      </c>
      <c r="E604" s="438" t="s">
        <v>418</v>
      </c>
      <c r="F604" s="529" t="s">
        <v>5727</v>
      </c>
      <c r="G604" s="396"/>
      <c r="H604" s="567" t="s">
        <v>4929</v>
      </c>
      <c r="I604" s="402">
        <v>21143</v>
      </c>
      <c r="J604" s="528"/>
    </row>
    <row r="605" spans="1:10" s="399" customFormat="1" ht="18" customHeight="1">
      <c r="A605" s="394">
        <v>600</v>
      </c>
      <c r="B605" s="395" t="s">
        <v>685</v>
      </c>
      <c r="C605" s="396" t="s">
        <v>5725</v>
      </c>
      <c r="D605" s="581" t="s">
        <v>5728</v>
      </c>
      <c r="E605" s="396" t="s">
        <v>5729</v>
      </c>
      <c r="F605" s="486" t="s">
        <v>5730</v>
      </c>
      <c r="G605" s="396" t="s">
        <v>4962</v>
      </c>
      <c r="H605" s="630" t="s">
        <v>4935</v>
      </c>
      <c r="I605" s="397">
        <v>480</v>
      </c>
      <c r="J605" s="492"/>
    </row>
    <row r="606" spans="1:10" s="399" customFormat="1" ht="18" customHeight="1">
      <c r="A606" s="394">
        <v>601</v>
      </c>
      <c r="B606" s="395" t="s">
        <v>685</v>
      </c>
      <c r="C606" s="396" t="s">
        <v>5725</v>
      </c>
      <c r="D606" s="581" t="s">
        <v>5728</v>
      </c>
      <c r="E606" s="396" t="s">
        <v>849</v>
      </c>
      <c r="F606" s="486" t="s">
        <v>5731</v>
      </c>
      <c r="G606" s="396" t="s">
        <v>4962</v>
      </c>
      <c r="H606" s="630" t="s">
        <v>4935</v>
      </c>
      <c r="I606" s="397">
        <v>9600</v>
      </c>
      <c r="J606" s="492"/>
    </row>
    <row r="607" spans="1:10" s="399" customFormat="1" ht="18" customHeight="1">
      <c r="A607" s="394">
        <v>602</v>
      </c>
      <c r="B607" s="395" t="s">
        <v>5661</v>
      </c>
      <c r="C607" s="395" t="s">
        <v>5722</v>
      </c>
      <c r="D607" s="422" t="s">
        <v>5732</v>
      </c>
      <c r="E607" s="394" t="s">
        <v>5733</v>
      </c>
      <c r="F607" s="424" t="s">
        <v>5734</v>
      </c>
      <c r="G607" s="394"/>
      <c r="H607" s="631" t="s">
        <v>4943</v>
      </c>
      <c r="I607" s="402">
        <v>6300</v>
      </c>
      <c r="J607" s="490"/>
    </row>
    <row r="608" spans="1:10" s="399" customFormat="1" ht="18" customHeight="1">
      <c r="A608" s="394">
        <v>603</v>
      </c>
      <c r="B608" s="395" t="s">
        <v>5661</v>
      </c>
      <c r="C608" s="395" t="s">
        <v>5722</v>
      </c>
      <c r="D608" s="422" t="s">
        <v>5735</v>
      </c>
      <c r="E608" s="394" t="s">
        <v>5733</v>
      </c>
      <c r="F608" s="424" t="s">
        <v>5736</v>
      </c>
      <c r="G608" s="394"/>
      <c r="H608" s="631" t="s">
        <v>4943</v>
      </c>
      <c r="I608" s="402">
        <v>2500</v>
      </c>
      <c r="J608" s="490"/>
    </row>
    <row r="609" spans="1:10" s="399" customFormat="1" ht="18" customHeight="1">
      <c r="A609" s="394">
        <v>604</v>
      </c>
      <c r="B609" s="395" t="s">
        <v>685</v>
      </c>
      <c r="C609" s="395" t="s">
        <v>5722</v>
      </c>
      <c r="D609" s="662" t="s">
        <v>7634</v>
      </c>
      <c r="E609" s="395" t="s">
        <v>418</v>
      </c>
      <c r="F609" s="532" t="s">
        <v>7635</v>
      </c>
      <c r="G609" s="433"/>
      <c r="H609" s="631" t="s">
        <v>5748</v>
      </c>
      <c r="I609" s="530">
        <v>19800</v>
      </c>
      <c r="J609" s="531"/>
    </row>
    <row r="610" spans="1:10" s="399" customFormat="1" ht="18" customHeight="1">
      <c r="A610" s="394">
        <v>605</v>
      </c>
      <c r="B610" s="395" t="s">
        <v>685</v>
      </c>
      <c r="C610" s="395" t="s">
        <v>5722</v>
      </c>
      <c r="D610" s="662" t="s">
        <v>7636</v>
      </c>
      <c r="E610" s="395" t="s">
        <v>418</v>
      </c>
      <c r="F610" s="532" t="s">
        <v>7637</v>
      </c>
      <c r="G610" s="433"/>
      <c r="H610" s="631" t="s">
        <v>5748</v>
      </c>
      <c r="I610" s="530">
        <v>15840</v>
      </c>
      <c r="J610" s="487"/>
    </row>
    <row r="611" spans="1:10" s="399" customFormat="1" ht="18" customHeight="1">
      <c r="A611" s="394">
        <v>606</v>
      </c>
      <c r="B611" s="395" t="s">
        <v>685</v>
      </c>
      <c r="C611" s="395" t="s">
        <v>5722</v>
      </c>
      <c r="D611" s="662" t="s">
        <v>7638</v>
      </c>
      <c r="E611" s="395" t="s">
        <v>418</v>
      </c>
      <c r="F611" s="532" t="s">
        <v>7639</v>
      </c>
      <c r="G611" s="433"/>
      <c r="H611" s="631" t="s">
        <v>5748</v>
      </c>
      <c r="I611" s="530">
        <v>15840</v>
      </c>
      <c r="J611" s="487"/>
    </row>
    <row r="612" spans="1:10" s="399" customFormat="1" ht="18" customHeight="1">
      <c r="A612" s="394">
        <v>607</v>
      </c>
      <c r="B612" s="395" t="s">
        <v>685</v>
      </c>
      <c r="C612" s="395" t="s">
        <v>777</v>
      </c>
      <c r="D612" s="459" t="s">
        <v>5737</v>
      </c>
      <c r="E612" s="395" t="s">
        <v>418</v>
      </c>
      <c r="F612" s="488" t="s">
        <v>5738</v>
      </c>
      <c r="G612" s="395"/>
      <c r="H612" s="629" t="s">
        <v>4916</v>
      </c>
      <c r="I612" s="397">
        <v>9900</v>
      </c>
      <c r="J612" s="490"/>
    </row>
    <row r="613" spans="1:10" s="399" customFormat="1" ht="18" customHeight="1">
      <c r="A613" s="394">
        <v>608</v>
      </c>
      <c r="B613" s="395" t="s">
        <v>685</v>
      </c>
      <c r="C613" s="423" t="s">
        <v>7929</v>
      </c>
      <c r="D613" s="422" t="s">
        <v>7920</v>
      </c>
      <c r="E613" s="394" t="s">
        <v>4776</v>
      </c>
      <c r="F613" s="422" t="s">
        <v>7930</v>
      </c>
      <c r="G613" s="422"/>
      <c r="H613" s="533" t="s">
        <v>7922</v>
      </c>
      <c r="I613" s="458">
        <v>9700</v>
      </c>
      <c r="J613" s="534"/>
    </row>
    <row r="614" spans="1:10" s="399" customFormat="1" ht="18" customHeight="1">
      <c r="A614" s="394">
        <v>609</v>
      </c>
      <c r="B614" s="395" t="s">
        <v>685</v>
      </c>
      <c r="C614" s="395" t="s">
        <v>7929</v>
      </c>
      <c r="D614" s="422" t="s">
        <v>7931</v>
      </c>
      <c r="E614" s="394" t="s">
        <v>418</v>
      </c>
      <c r="F614" s="424" t="s">
        <v>7932</v>
      </c>
      <c r="G614" s="394"/>
      <c r="H614" s="567" t="s">
        <v>4949</v>
      </c>
      <c r="I614" s="402">
        <v>15500</v>
      </c>
      <c r="J614" s="490"/>
    </row>
    <row r="615" spans="1:10" s="399" customFormat="1" ht="18" customHeight="1">
      <c r="A615" s="394">
        <v>610</v>
      </c>
      <c r="B615" s="395" t="s">
        <v>685</v>
      </c>
      <c r="C615" s="395" t="s">
        <v>7929</v>
      </c>
      <c r="D615" s="422" t="s">
        <v>7933</v>
      </c>
      <c r="E615" s="394" t="s">
        <v>418</v>
      </c>
      <c r="F615" s="424" t="s">
        <v>7934</v>
      </c>
      <c r="G615" s="394"/>
      <c r="H615" s="567" t="s">
        <v>4949</v>
      </c>
      <c r="I615" s="402">
        <v>9850</v>
      </c>
      <c r="J615" s="490"/>
    </row>
    <row r="616" spans="1:10" s="399" customFormat="1" ht="18" customHeight="1">
      <c r="A616" s="394">
        <v>611</v>
      </c>
      <c r="B616" s="395" t="s">
        <v>685</v>
      </c>
      <c r="C616" s="395" t="s">
        <v>5739</v>
      </c>
      <c r="D616" s="422" t="s">
        <v>5740</v>
      </c>
      <c r="E616" s="394" t="s">
        <v>418</v>
      </c>
      <c r="F616" s="424" t="s">
        <v>5741</v>
      </c>
      <c r="G616" s="394"/>
      <c r="H616" s="631" t="s">
        <v>4929</v>
      </c>
      <c r="I616" s="402">
        <v>28333</v>
      </c>
      <c r="J616" s="490"/>
    </row>
    <row r="617" spans="1:10" s="399" customFormat="1" ht="18" customHeight="1">
      <c r="A617" s="394">
        <v>612</v>
      </c>
      <c r="B617" s="395" t="s">
        <v>685</v>
      </c>
      <c r="C617" s="395" t="s">
        <v>5739</v>
      </c>
      <c r="D617" s="422" t="s">
        <v>5740</v>
      </c>
      <c r="E617" s="394" t="s">
        <v>418</v>
      </c>
      <c r="F617" s="424" t="s">
        <v>5741</v>
      </c>
      <c r="G617" s="394"/>
      <c r="H617" s="631" t="s">
        <v>4929</v>
      </c>
      <c r="I617" s="402">
        <v>28333</v>
      </c>
      <c r="J617" s="490"/>
    </row>
    <row r="618" spans="1:10" s="399" customFormat="1" ht="18" customHeight="1">
      <c r="A618" s="394">
        <v>613</v>
      </c>
      <c r="B618" s="395" t="s">
        <v>685</v>
      </c>
      <c r="C618" s="395" t="s">
        <v>5739</v>
      </c>
      <c r="D618" s="422" t="s">
        <v>5740</v>
      </c>
      <c r="E618" s="394" t="s">
        <v>418</v>
      </c>
      <c r="F618" s="424" t="s">
        <v>5741</v>
      </c>
      <c r="G618" s="394"/>
      <c r="H618" s="631" t="s">
        <v>4929</v>
      </c>
      <c r="I618" s="402">
        <v>28333</v>
      </c>
      <c r="J618" s="490"/>
    </row>
    <row r="619" spans="1:10" s="399" customFormat="1" ht="18" customHeight="1">
      <c r="A619" s="394">
        <v>614</v>
      </c>
      <c r="B619" s="395" t="s">
        <v>5661</v>
      </c>
      <c r="C619" s="395" t="s">
        <v>5742</v>
      </c>
      <c r="D619" s="422" t="s">
        <v>5743</v>
      </c>
      <c r="E619" s="394" t="s">
        <v>5744</v>
      </c>
      <c r="F619" s="424" t="s">
        <v>5745</v>
      </c>
      <c r="G619" s="394"/>
      <c r="H619" s="631" t="s">
        <v>4953</v>
      </c>
      <c r="I619" s="402">
        <v>15650</v>
      </c>
      <c r="J619" s="490"/>
    </row>
    <row r="620" spans="1:10" s="399" customFormat="1" ht="18" customHeight="1">
      <c r="A620" s="394">
        <v>615</v>
      </c>
      <c r="B620" s="395" t="s">
        <v>685</v>
      </c>
      <c r="C620" s="398" t="s">
        <v>5739</v>
      </c>
      <c r="D620" s="459" t="s">
        <v>5746</v>
      </c>
      <c r="E620" s="395" t="s">
        <v>418</v>
      </c>
      <c r="F620" s="512" t="s">
        <v>5747</v>
      </c>
      <c r="G620" s="395"/>
      <c r="H620" s="567" t="s">
        <v>5748</v>
      </c>
      <c r="I620" s="402">
        <v>19800</v>
      </c>
      <c r="J620" s="487"/>
    </row>
    <row r="621" spans="1:10" s="399" customFormat="1" ht="18" customHeight="1">
      <c r="A621" s="394">
        <v>616</v>
      </c>
      <c r="B621" s="395" t="s">
        <v>685</v>
      </c>
      <c r="C621" s="395" t="s">
        <v>877</v>
      </c>
      <c r="D621" s="459" t="s">
        <v>5749</v>
      </c>
      <c r="E621" s="395" t="s">
        <v>418</v>
      </c>
      <c r="F621" s="488" t="s">
        <v>5750</v>
      </c>
      <c r="G621" s="395"/>
      <c r="H621" s="629" t="s">
        <v>4916</v>
      </c>
      <c r="I621" s="397">
        <v>16800</v>
      </c>
      <c r="J621" s="490"/>
    </row>
    <row r="622" spans="1:10" s="399" customFormat="1" ht="18" customHeight="1">
      <c r="A622" s="394">
        <v>617</v>
      </c>
      <c r="B622" s="395" t="s">
        <v>685</v>
      </c>
      <c r="C622" s="394" t="s">
        <v>5751</v>
      </c>
      <c r="D622" s="422" t="s">
        <v>5752</v>
      </c>
      <c r="E622" s="394" t="s">
        <v>418</v>
      </c>
      <c r="F622" s="424" t="s">
        <v>5753</v>
      </c>
      <c r="G622" s="394"/>
      <c r="H622" s="567" t="s">
        <v>4949</v>
      </c>
      <c r="I622" s="402">
        <v>16850</v>
      </c>
      <c r="J622" s="490"/>
    </row>
    <row r="623" spans="1:10" s="399" customFormat="1" ht="18" customHeight="1">
      <c r="A623" s="394">
        <v>618</v>
      </c>
      <c r="B623" s="395" t="s">
        <v>685</v>
      </c>
      <c r="C623" s="395" t="s">
        <v>689</v>
      </c>
      <c r="D623" s="422" t="s">
        <v>5754</v>
      </c>
      <c r="E623" s="394" t="s">
        <v>418</v>
      </c>
      <c r="F623" s="424" t="s">
        <v>5755</v>
      </c>
      <c r="G623" s="394"/>
      <c r="H623" s="631" t="s">
        <v>4949</v>
      </c>
      <c r="I623" s="402">
        <v>7640</v>
      </c>
      <c r="J623" s="490"/>
    </row>
    <row r="624" spans="1:10" s="399" customFormat="1" ht="18" customHeight="1">
      <c r="A624" s="394">
        <v>619</v>
      </c>
      <c r="B624" s="395" t="s">
        <v>5661</v>
      </c>
      <c r="C624" s="398" t="s">
        <v>5756</v>
      </c>
      <c r="D624" s="459" t="s">
        <v>5757</v>
      </c>
      <c r="E624" s="395" t="s">
        <v>418</v>
      </c>
      <c r="F624" s="488" t="s">
        <v>5758</v>
      </c>
      <c r="G624" s="398"/>
      <c r="H624" s="631" t="s">
        <v>5537</v>
      </c>
      <c r="I624" s="402">
        <v>8500</v>
      </c>
      <c r="J624" s="487"/>
    </row>
    <row r="625" spans="1:10" s="399" customFormat="1" ht="18" customHeight="1">
      <c r="A625" s="394">
        <v>620</v>
      </c>
      <c r="B625" s="394" t="s">
        <v>685</v>
      </c>
      <c r="C625" s="394" t="s">
        <v>689</v>
      </c>
      <c r="D625" s="422" t="s">
        <v>5759</v>
      </c>
      <c r="E625" s="394" t="s">
        <v>418</v>
      </c>
      <c r="F625" s="424" t="s">
        <v>5760</v>
      </c>
      <c r="G625" s="394" t="s">
        <v>4962</v>
      </c>
      <c r="H625" s="632" t="s">
        <v>5010</v>
      </c>
      <c r="I625" s="402">
        <v>15333</v>
      </c>
      <c r="J625" s="490"/>
    </row>
    <row r="626" spans="1:10" s="399" customFormat="1" ht="18" customHeight="1">
      <c r="A626" s="394">
        <v>621</v>
      </c>
      <c r="B626" s="394" t="s">
        <v>685</v>
      </c>
      <c r="C626" s="394" t="s">
        <v>689</v>
      </c>
      <c r="D626" s="422" t="s">
        <v>5759</v>
      </c>
      <c r="E626" s="394" t="s">
        <v>418</v>
      </c>
      <c r="F626" s="424" t="s">
        <v>5761</v>
      </c>
      <c r="G626" s="394" t="s">
        <v>4962</v>
      </c>
      <c r="H626" s="632" t="s">
        <v>5010</v>
      </c>
      <c r="I626" s="402">
        <v>12000</v>
      </c>
      <c r="J626" s="490"/>
    </row>
    <row r="627" spans="1:10" s="399" customFormat="1" ht="18" customHeight="1">
      <c r="A627" s="394">
        <v>622</v>
      </c>
      <c r="B627" s="395" t="s">
        <v>685</v>
      </c>
      <c r="C627" s="396" t="s">
        <v>689</v>
      </c>
      <c r="D627" s="581" t="s">
        <v>5762</v>
      </c>
      <c r="E627" s="396" t="s">
        <v>418</v>
      </c>
      <c r="F627" s="486" t="s">
        <v>5763</v>
      </c>
      <c r="G627" s="396" t="s">
        <v>629</v>
      </c>
      <c r="H627" s="630" t="s">
        <v>4935</v>
      </c>
      <c r="I627" s="397"/>
      <c r="J627" s="492" t="s">
        <v>5764</v>
      </c>
    </row>
    <row r="628" spans="1:10" s="399" customFormat="1" ht="18" customHeight="1">
      <c r="A628" s="394">
        <v>623</v>
      </c>
      <c r="B628" s="395" t="s">
        <v>5661</v>
      </c>
      <c r="C628" s="398" t="s">
        <v>5756</v>
      </c>
      <c r="D628" s="459" t="s">
        <v>5765</v>
      </c>
      <c r="E628" s="395" t="s">
        <v>418</v>
      </c>
      <c r="F628" s="488" t="s">
        <v>5684</v>
      </c>
      <c r="G628" s="395" t="s">
        <v>629</v>
      </c>
      <c r="H628" s="567" t="s">
        <v>5537</v>
      </c>
      <c r="I628" s="397">
        <v>11500</v>
      </c>
      <c r="J628" s="487"/>
    </row>
    <row r="629" spans="1:10" s="399" customFormat="1" ht="18" customHeight="1">
      <c r="A629" s="394">
        <v>624</v>
      </c>
      <c r="B629" s="395" t="s">
        <v>5661</v>
      </c>
      <c r="C629" s="398" t="s">
        <v>5756</v>
      </c>
      <c r="D629" s="459" t="s">
        <v>5765</v>
      </c>
      <c r="E629" s="395" t="s">
        <v>418</v>
      </c>
      <c r="F629" s="488" t="s">
        <v>4788</v>
      </c>
      <c r="G629" s="395" t="s">
        <v>629</v>
      </c>
      <c r="H629" s="567" t="s">
        <v>5537</v>
      </c>
      <c r="I629" s="397">
        <v>8260</v>
      </c>
      <c r="J629" s="487"/>
    </row>
    <row r="630" spans="1:10" s="399" customFormat="1" ht="18" customHeight="1">
      <c r="A630" s="394">
        <v>625</v>
      </c>
      <c r="B630" s="395" t="s">
        <v>685</v>
      </c>
      <c r="C630" s="395" t="s">
        <v>689</v>
      </c>
      <c r="D630" s="459" t="s">
        <v>5766</v>
      </c>
      <c r="E630" s="395" t="s">
        <v>418</v>
      </c>
      <c r="F630" s="488" t="s">
        <v>5767</v>
      </c>
      <c r="G630" s="395"/>
      <c r="H630" s="567" t="s">
        <v>4949</v>
      </c>
      <c r="I630" s="402">
        <v>8540</v>
      </c>
      <c r="J630" s="490"/>
    </row>
    <row r="631" spans="1:10" s="399" customFormat="1" ht="18" customHeight="1">
      <c r="A631" s="394">
        <v>626</v>
      </c>
      <c r="B631" s="395" t="s">
        <v>685</v>
      </c>
      <c r="C631" s="395" t="s">
        <v>689</v>
      </c>
      <c r="D631" s="496" t="s">
        <v>5768</v>
      </c>
      <c r="E631" s="410" t="s">
        <v>660</v>
      </c>
      <c r="F631" s="499" t="s">
        <v>5769</v>
      </c>
      <c r="G631" s="398"/>
      <c r="H631" s="633" t="s">
        <v>5013</v>
      </c>
      <c r="I631" s="413">
        <v>13200</v>
      </c>
      <c r="J631" s="509"/>
    </row>
    <row r="632" spans="1:10" s="399" customFormat="1" ht="18" customHeight="1">
      <c r="A632" s="394">
        <v>627</v>
      </c>
      <c r="B632" s="395" t="s">
        <v>685</v>
      </c>
      <c r="C632" s="395" t="s">
        <v>689</v>
      </c>
      <c r="D632" s="496" t="s">
        <v>5768</v>
      </c>
      <c r="E632" s="410" t="s">
        <v>660</v>
      </c>
      <c r="F632" s="499" t="s">
        <v>5770</v>
      </c>
      <c r="G632" s="398"/>
      <c r="H632" s="633" t="s">
        <v>5013</v>
      </c>
      <c r="I632" s="413">
        <v>9800</v>
      </c>
      <c r="J632" s="509"/>
    </row>
    <row r="633" spans="1:10" s="399" customFormat="1" ht="18" customHeight="1">
      <c r="A633" s="394">
        <v>628</v>
      </c>
      <c r="B633" s="395" t="s">
        <v>5661</v>
      </c>
      <c r="C633" s="398" t="s">
        <v>5756</v>
      </c>
      <c r="D633" s="581" t="s">
        <v>5771</v>
      </c>
      <c r="E633" s="395" t="s">
        <v>418</v>
      </c>
      <c r="F633" s="486" t="s">
        <v>5772</v>
      </c>
      <c r="G633" s="396"/>
      <c r="H633" s="631" t="s">
        <v>5773</v>
      </c>
      <c r="I633" s="402">
        <v>9800</v>
      </c>
      <c r="J633" s="492"/>
    </row>
    <row r="634" spans="1:10" s="399" customFormat="1" ht="18" customHeight="1">
      <c r="A634" s="394">
        <v>629</v>
      </c>
      <c r="B634" s="395" t="s">
        <v>5661</v>
      </c>
      <c r="C634" s="398" t="s">
        <v>5756</v>
      </c>
      <c r="D634" s="581" t="s">
        <v>5774</v>
      </c>
      <c r="E634" s="395" t="s">
        <v>418</v>
      </c>
      <c r="F634" s="486" t="s">
        <v>5775</v>
      </c>
      <c r="G634" s="396"/>
      <c r="H634" s="631" t="s">
        <v>5773</v>
      </c>
      <c r="I634" s="402">
        <v>9600</v>
      </c>
      <c r="J634" s="492"/>
    </row>
    <row r="635" spans="1:10" s="399" customFormat="1" ht="18" customHeight="1">
      <c r="A635" s="394">
        <v>630</v>
      </c>
      <c r="B635" s="395" t="s">
        <v>5661</v>
      </c>
      <c r="C635" s="398" t="s">
        <v>5756</v>
      </c>
      <c r="D635" s="581" t="s">
        <v>5776</v>
      </c>
      <c r="E635" s="395" t="s">
        <v>418</v>
      </c>
      <c r="F635" s="486" t="s">
        <v>5777</v>
      </c>
      <c r="G635" s="396"/>
      <c r="H635" s="631" t="s">
        <v>5773</v>
      </c>
      <c r="I635" s="402">
        <v>9300</v>
      </c>
      <c r="J635" s="492"/>
    </row>
    <row r="636" spans="1:10" s="399" customFormat="1" ht="18" customHeight="1">
      <c r="A636" s="394">
        <v>631</v>
      </c>
      <c r="B636" s="394" t="s">
        <v>5661</v>
      </c>
      <c r="C636" s="394" t="s">
        <v>5756</v>
      </c>
      <c r="D636" s="422" t="s">
        <v>5778</v>
      </c>
      <c r="E636" s="394" t="s">
        <v>5779</v>
      </c>
      <c r="F636" s="424" t="s">
        <v>5780</v>
      </c>
      <c r="G636" s="395" t="s">
        <v>5048</v>
      </c>
      <c r="H636" s="631" t="s">
        <v>4924</v>
      </c>
      <c r="I636" s="402">
        <v>8600</v>
      </c>
      <c r="J636" s="487"/>
    </row>
    <row r="637" spans="1:10" s="399" customFormat="1" ht="18" customHeight="1">
      <c r="A637" s="394">
        <v>632</v>
      </c>
      <c r="B637" s="394" t="s">
        <v>5661</v>
      </c>
      <c r="C637" s="394" t="s">
        <v>5756</v>
      </c>
      <c r="D637" s="422" t="s">
        <v>5781</v>
      </c>
      <c r="E637" s="394" t="s">
        <v>1171</v>
      </c>
      <c r="F637" s="424" t="s">
        <v>5782</v>
      </c>
      <c r="G637" s="395" t="s">
        <v>5048</v>
      </c>
      <c r="H637" s="631" t="s">
        <v>4924</v>
      </c>
      <c r="I637" s="402">
        <v>12200</v>
      </c>
      <c r="J637" s="487"/>
    </row>
    <row r="638" spans="1:10" s="399" customFormat="1" ht="18" customHeight="1">
      <c r="A638" s="394">
        <v>633</v>
      </c>
      <c r="B638" s="395" t="s">
        <v>685</v>
      </c>
      <c r="C638" s="395" t="s">
        <v>689</v>
      </c>
      <c r="D638" s="422" t="s">
        <v>5783</v>
      </c>
      <c r="E638" s="394" t="s">
        <v>418</v>
      </c>
      <c r="F638" s="424" t="s">
        <v>5784</v>
      </c>
      <c r="G638" s="394"/>
      <c r="H638" s="631" t="s">
        <v>4949</v>
      </c>
      <c r="I638" s="402">
        <v>8180</v>
      </c>
      <c r="J638" s="490"/>
    </row>
    <row r="639" spans="1:10" s="399" customFormat="1" ht="18" customHeight="1">
      <c r="A639" s="394">
        <v>634</v>
      </c>
      <c r="B639" s="395" t="s">
        <v>5661</v>
      </c>
      <c r="C639" s="398" t="s">
        <v>5756</v>
      </c>
      <c r="D639" s="459" t="s">
        <v>5785</v>
      </c>
      <c r="E639" s="395" t="s">
        <v>418</v>
      </c>
      <c r="F639" s="488" t="s">
        <v>5786</v>
      </c>
      <c r="G639" s="395"/>
      <c r="H639" s="631" t="s">
        <v>5532</v>
      </c>
      <c r="I639" s="402">
        <v>7000</v>
      </c>
      <c r="J639" s="514"/>
    </row>
    <row r="640" spans="1:10" s="399" customFormat="1" ht="18" customHeight="1">
      <c r="A640" s="394">
        <v>635</v>
      </c>
      <c r="B640" s="394" t="s">
        <v>5661</v>
      </c>
      <c r="C640" s="394" t="s">
        <v>5756</v>
      </c>
      <c r="D640" s="422" t="s">
        <v>5787</v>
      </c>
      <c r="E640" s="394" t="s">
        <v>418</v>
      </c>
      <c r="F640" s="424" t="s">
        <v>5788</v>
      </c>
      <c r="G640" s="395" t="s">
        <v>5048</v>
      </c>
      <c r="H640" s="631" t="s">
        <v>4924</v>
      </c>
      <c r="I640" s="402">
        <v>9800</v>
      </c>
      <c r="J640" s="487"/>
    </row>
    <row r="641" spans="1:10" s="399" customFormat="1" ht="18" customHeight="1">
      <c r="A641" s="394">
        <v>636</v>
      </c>
      <c r="B641" s="395" t="s">
        <v>5661</v>
      </c>
      <c r="C641" s="398" t="s">
        <v>5756</v>
      </c>
      <c r="D641" s="459" t="s">
        <v>5789</v>
      </c>
      <c r="E641" s="395" t="s">
        <v>418</v>
      </c>
      <c r="F641" s="488" t="s">
        <v>5790</v>
      </c>
      <c r="G641" s="395"/>
      <c r="H641" s="631" t="s">
        <v>5532</v>
      </c>
      <c r="I641" s="402">
        <v>7000</v>
      </c>
      <c r="J641" s="514"/>
    </row>
    <row r="642" spans="1:10" s="399" customFormat="1" ht="18" customHeight="1">
      <c r="A642" s="394">
        <v>637</v>
      </c>
      <c r="B642" s="395" t="s">
        <v>5661</v>
      </c>
      <c r="C642" s="398" t="s">
        <v>5756</v>
      </c>
      <c r="D642" s="459" t="s">
        <v>5791</v>
      </c>
      <c r="E642" s="395" t="s">
        <v>418</v>
      </c>
      <c r="F642" s="488" t="s">
        <v>5792</v>
      </c>
      <c r="G642" s="395"/>
      <c r="H642" s="631" t="s">
        <v>5128</v>
      </c>
      <c r="I642" s="402"/>
      <c r="J642" s="514" t="s">
        <v>5439</v>
      </c>
    </row>
    <row r="643" spans="1:10" s="399" customFormat="1" ht="18" customHeight="1">
      <c r="A643" s="394">
        <v>638</v>
      </c>
      <c r="B643" s="395" t="s">
        <v>5661</v>
      </c>
      <c r="C643" s="398" t="s">
        <v>5756</v>
      </c>
      <c r="D643" s="459" t="s">
        <v>5791</v>
      </c>
      <c r="E643" s="395" t="s">
        <v>418</v>
      </c>
      <c r="F643" s="488" t="s">
        <v>5793</v>
      </c>
      <c r="G643" s="395"/>
      <c r="H643" s="631" t="s">
        <v>5128</v>
      </c>
      <c r="I643" s="402"/>
      <c r="J643" s="514" t="s">
        <v>5439</v>
      </c>
    </row>
    <row r="644" spans="1:10" s="399" customFormat="1" ht="18" customHeight="1">
      <c r="A644" s="394">
        <v>639</v>
      </c>
      <c r="B644" s="395" t="s">
        <v>5661</v>
      </c>
      <c r="C644" s="398" t="s">
        <v>5756</v>
      </c>
      <c r="D644" s="459" t="s">
        <v>5794</v>
      </c>
      <c r="E644" s="395" t="s">
        <v>418</v>
      </c>
      <c r="F644" s="488" t="s">
        <v>5795</v>
      </c>
      <c r="G644" s="395"/>
      <c r="H644" s="631" t="s">
        <v>5128</v>
      </c>
      <c r="I644" s="402">
        <v>14340</v>
      </c>
      <c r="J644" s="514"/>
    </row>
    <row r="645" spans="1:10" s="399" customFormat="1" ht="18" customHeight="1">
      <c r="A645" s="394">
        <v>640</v>
      </c>
      <c r="B645" s="395" t="s">
        <v>5661</v>
      </c>
      <c r="C645" s="398" t="s">
        <v>5756</v>
      </c>
      <c r="D645" s="459" t="s">
        <v>5794</v>
      </c>
      <c r="E645" s="395" t="s">
        <v>418</v>
      </c>
      <c r="F645" s="488" t="s">
        <v>5796</v>
      </c>
      <c r="G645" s="395"/>
      <c r="H645" s="631" t="s">
        <v>5128</v>
      </c>
      <c r="I645" s="402">
        <v>10800</v>
      </c>
      <c r="J645" s="514"/>
    </row>
    <row r="646" spans="1:10" s="399" customFormat="1" ht="18" customHeight="1">
      <c r="A646" s="394">
        <v>641</v>
      </c>
      <c r="B646" s="395" t="s">
        <v>5661</v>
      </c>
      <c r="C646" s="398" t="s">
        <v>5756</v>
      </c>
      <c r="D646" s="459" t="s">
        <v>5797</v>
      </c>
      <c r="E646" s="395" t="s">
        <v>418</v>
      </c>
      <c r="F646" s="488" t="s">
        <v>5798</v>
      </c>
      <c r="G646" s="395"/>
      <c r="H646" s="631" t="s">
        <v>5128</v>
      </c>
      <c r="I646" s="402">
        <v>14340</v>
      </c>
      <c r="J646" s="514"/>
    </row>
    <row r="647" spans="1:10" s="399" customFormat="1" ht="18" customHeight="1">
      <c r="A647" s="394">
        <v>642</v>
      </c>
      <c r="B647" s="395" t="s">
        <v>5661</v>
      </c>
      <c r="C647" s="398" t="s">
        <v>5756</v>
      </c>
      <c r="D647" s="459" t="s">
        <v>5797</v>
      </c>
      <c r="E647" s="395" t="s">
        <v>418</v>
      </c>
      <c r="F647" s="488" t="s">
        <v>5799</v>
      </c>
      <c r="G647" s="395"/>
      <c r="H647" s="631" t="s">
        <v>5128</v>
      </c>
      <c r="I647" s="402">
        <v>10800</v>
      </c>
      <c r="J647" s="514"/>
    </row>
    <row r="648" spans="1:10" s="399" customFormat="1" ht="18" customHeight="1">
      <c r="A648" s="394">
        <v>643</v>
      </c>
      <c r="B648" s="395" t="s">
        <v>5661</v>
      </c>
      <c r="C648" s="398" t="s">
        <v>5756</v>
      </c>
      <c r="D648" s="459" t="s">
        <v>5800</v>
      </c>
      <c r="E648" s="395" t="s">
        <v>418</v>
      </c>
      <c r="F648" s="488" t="s">
        <v>5801</v>
      </c>
      <c r="G648" s="395"/>
      <c r="H648" s="631" t="s">
        <v>5128</v>
      </c>
      <c r="I648" s="402">
        <v>14340</v>
      </c>
      <c r="J648" s="514"/>
    </row>
    <row r="649" spans="1:10" s="399" customFormat="1" ht="18" customHeight="1">
      <c r="A649" s="394">
        <v>644</v>
      </c>
      <c r="B649" s="395" t="s">
        <v>5661</v>
      </c>
      <c r="C649" s="398" t="s">
        <v>5756</v>
      </c>
      <c r="D649" s="459" t="s">
        <v>5800</v>
      </c>
      <c r="E649" s="395" t="s">
        <v>418</v>
      </c>
      <c r="F649" s="488" t="s">
        <v>5786</v>
      </c>
      <c r="G649" s="395"/>
      <c r="H649" s="631" t="s">
        <v>5128</v>
      </c>
      <c r="I649" s="402">
        <v>10800</v>
      </c>
      <c r="J649" s="514"/>
    </row>
    <row r="650" spans="1:10" s="399" customFormat="1" ht="18" customHeight="1">
      <c r="A650" s="394">
        <v>645</v>
      </c>
      <c r="B650" s="395" t="s">
        <v>5661</v>
      </c>
      <c r="C650" s="398" t="s">
        <v>5756</v>
      </c>
      <c r="D650" s="459" t="s">
        <v>5802</v>
      </c>
      <c r="E650" s="395" t="s">
        <v>418</v>
      </c>
      <c r="F650" s="488" t="s">
        <v>5803</v>
      </c>
      <c r="G650" s="395"/>
      <c r="H650" s="631" t="s">
        <v>5128</v>
      </c>
      <c r="I650" s="402"/>
      <c r="J650" s="514" t="s">
        <v>5439</v>
      </c>
    </row>
    <row r="651" spans="1:10" s="399" customFormat="1" ht="18" customHeight="1">
      <c r="A651" s="394">
        <v>646</v>
      </c>
      <c r="B651" s="395" t="s">
        <v>5661</v>
      </c>
      <c r="C651" s="398" t="s">
        <v>5756</v>
      </c>
      <c r="D651" s="459" t="s">
        <v>5804</v>
      </c>
      <c r="E651" s="395" t="s">
        <v>418</v>
      </c>
      <c r="F651" s="488" t="s">
        <v>5805</v>
      </c>
      <c r="G651" s="395"/>
      <c r="H651" s="631" t="s">
        <v>5128</v>
      </c>
      <c r="I651" s="402"/>
      <c r="J651" s="514" t="s">
        <v>5439</v>
      </c>
    </row>
    <row r="652" spans="1:10" s="399" customFormat="1" ht="18" customHeight="1">
      <c r="A652" s="394">
        <v>647</v>
      </c>
      <c r="B652" s="395" t="s">
        <v>685</v>
      </c>
      <c r="C652" s="398" t="s">
        <v>689</v>
      </c>
      <c r="D652" s="496" t="s">
        <v>5806</v>
      </c>
      <c r="E652" s="410" t="s">
        <v>660</v>
      </c>
      <c r="F652" s="499" t="s">
        <v>5807</v>
      </c>
      <c r="G652" s="398" t="s">
        <v>4962</v>
      </c>
      <c r="H652" s="633" t="s">
        <v>5013</v>
      </c>
      <c r="I652" s="413">
        <v>5900</v>
      </c>
      <c r="J652" s="487"/>
    </row>
    <row r="653" spans="1:10" s="399" customFormat="1" ht="18" customHeight="1">
      <c r="A653" s="394">
        <v>648</v>
      </c>
      <c r="B653" s="394" t="s">
        <v>5661</v>
      </c>
      <c r="C653" s="394" t="s">
        <v>5756</v>
      </c>
      <c r="D653" s="422" t="s">
        <v>5808</v>
      </c>
      <c r="E653" s="394" t="s">
        <v>5708</v>
      </c>
      <c r="F653" s="424" t="s">
        <v>5809</v>
      </c>
      <c r="G653" s="395" t="s">
        <v>5048</v>
      </c>
      <c r="H653" s="631" t="s">
        <v>4943</v>
      </c>
      <c r="I653" s="402">
        <v>8400</v>
      </c>
      <c r="J653" s="490"/>
    </row>
    <row r="654" spans="1:10" s="399" customFormat="1" ht="18" customHeight="1">
      <c r="A654" s="394">
        <v>649</v>
      </c>
      <c r="B654" s="394" t="s">
        <v>5661</v>
      </c>
      <c r="C654" s="394" t="s">
        <v>5756</v>
      </c>
      <c r="D654" s="422" t="s">
        <v>5808</v>
      </c>
      <c r="E654" s="394" t="s">
        <v>4776</v>
      </c>
      <c r="F654" s="424" t="s">
        <v>5810</v>
      </c>
      <c r="G654" s="395" t="s">
        <v>5048</v>
      </c>
      <c r="H654" s="631" t="s">
        <v>4943</v>
      </c>
      <c r="I654" s="402">
        <v>5800</v>
      </c>
      <c r="J654" s="490"/>
    </row>
    <row r="655" spans="1:10" s="399" customFormat="1" ht="18" customHeight="1">
      <c r="A655" s="394">
        <v>650</v>
      </c>
      <c r="B655" s="415" t="s">
        <v>685</v>
      </c>
      <c r="C655" s="415" t="s">
        <v>689</v>
      </c>
      <c r="D655" s="453" t="s">
        <v>5811</v>
      </c>
      <c r="E655" s="442" t="s">
        <v>5027</v>
      </c>
      <c r="F655" s="469" t="s">
        <v>5812</v>
      </c>
      <c r="G655" s="442"/>
      <c r="H655" s="634" t="s">
        <v>5025</v>
      </c>
      <c r="I655" s="418">
        <v>10900</v>
      </c>
      <c r="J655" s="535" t="s">
        <v>5813</v>
      </c>
    </row>
    <row r="656" spans="1:10" s="399" customFormat="1" ht="18" customHeight="1">
      <c r="A656" s="394">
        <v>651</v>
      </c>
      <c r="B656" s="395" t="s">
        <v>685</v>
      </c>
      <c r="C656" s="398" t="s">
        <v>5814</v>
      </c>
      <c r="D656" s="496" t="s">
        <v>5815</v>
      </c>
      <c r="E656" s="410" t="s">
        <v>1452</v>
      </c>
      <c r="F656" s="499" t="s">
        <v>5816</v>
      </c>
      <c r="G656" s="398" t="s">
        <v>4962</v>
      </c>
      <c r="H656" s="633" t="s">
        <v>5013</v>
      </c>
      <c r="I656" s="413">
        <v>15900</v>
      </c>
      <c r="J656" s="487"/>
    </row>
    <row r="657" spans="1:10" s="399" customFormat="1" ht="18" customHeight="1">
      <c r="A657" s="394">
        <v>652</v>
      </c>
      <c r="B657" s="395" t="s">
        <v>685</v>
      </c>
      <c r="C657" s="398" t="s">
        <v>5814</v>
      </c>
      <c r="D657" s="496" t="s">
        <v>5815</v>
      </c>
      <c r="E657" s="410" t="s">
        <v>1452</v>
      </c>
      <c r="F657" s="499" t="s">
        <v>5817</v>
      </c>
      <c r="G657" s="398" t="s">
        <v>4962</v>
      </c>
      <c r="H657" s="633" t="s">
        <v>5013</v>
      </c>
      <c r="I657" s="413">
        <v>15900</v>
      </c>
      <c r="J657" s="487"/>
    </row>
    <row r="658" spans="1:10" s="399" customFormat="1" ht="18" customHeight="1">
      <c r="A658" s="394">
        <v>653</v>
      </c>
      <c r="B658" s="395" t="s">
        <v>685</v>
      </c>
      <c r="C658" s="398" t="s">
        <v>5814</v>
      </c>
      <c r="D658" s="496" t="s">
        <v>5815</v>
      </c>
      <c r="E658" s="410" t="s">
        <v>126</v>
      </c>
      <c r="F658" s="499" t="s">
        <v>5818</v>
      </c>
      <c r="G658" s="398" t="s">
        <v>4962</v>
      </c>
      <c r="H658" s="633" t="s">
        <v>5013</v>
      </c>
      <c r="I658" s="413">
        <v>16670</v>
      </c>
      <c r="J658" s="487"/>
    </row>
    <row r="659" spans="1:10" s="399" customFormat="1" ht="18" customHeight="1">
      <c r="A659" s="394">
        <v>654</v>
      </c>
      <c r="B659" s="395" t="s">
        <v>685</v>
      </c>
      <c r="C659" s="395" t="s">
        <v>5814</v>
      </c>
      <c r="D659" s="422" t="s">
        <v>5819</v>
      </c>
      <c r="E659" s="394" t="s">
        <v>418</v>
      </c>
      <c r="F659" s="424" t="s">
        <v>5820</v>
      </c>
      <c r="G659" s="394"/>
      <c r="H659" s="631" t="s">
        <v>4949</v>
      </c>
      <c r="I659" s="402">
        <v>15830</v>
      </c>
      <c r="J659" s="490"/>
    </row>
    <row r="660" spans="1:10" s="399" customFormat="1" ht="18" customHeight="1">
      <c r="A660" s="394">
        <v>655</v>
      </c>
      <c r="B660" s="395" t="s">
        <v>685</v>
      </c>
      <c r="C660" s="395" t="s">
        <v>5814</v>
      </c>
      <c r="D660" s="422" t="s">
        <v>5821</v>
      </c>
      <c r="E660" s="394" t="s">
        <v>418</v>
      </c>
      <c r="F660" s="424" t="s">
        <v>5822</v>
      </c>
      <c r="G660" s="394"/>
      <c r="H660" s="631" t="s">
        <v>4949</v>
      </c>
      <c r="I660" s="402">
        <v>15750</v>
      </c>
      <c r="J660" s="490"/>
    </row>
    <row r="661" spans="1:10" s="399" customFormat="1" ht="18" customHeight="1">
      <c r="A661" s="394">
        <v>656</v>
      </c>
      <c r="B661" s="395" t="s">
        <v>685</v>
      </c>
      <c r="C661" s="395" t="s">
        <v>5814</v>
      </c>
      <c r="D661" s="422" t="s">
        <v>5823</v>
      </c>
      <c r="E661" s="394" t="s">
        <v>418</v>
      </c>
      <c r="F661" s="424" t="s">
        <v>5824</v>
      </c>
      <c r="G661" s="394"/>
      <c r="H661" s="631" t="s">
        <v>4949</v>
      </c>
      <c r="I661" s="402">
        <v>22430</v>
      </c>
      <c r="J661" s="490"/>
    </row>
    <row r="662" spans="1:10" s="399" customFormat="1" ht="18" customHeight="1">
      <c r="A662" s="394">
        <v>657</v>
      </c>
      <c r="B662" s="395" t="s">
        <v>685</v>
      </c>
      <c r="C662" s="395" t="s">
        <v>5814</v>
      </c>
      <c r="D662" s="422" t="s">
        <v>5825</v>
      </c>
      <c r="E662" s="394" t="s">
        <v>418</v>
      </c>
      <c r="F662" s="424" t="s">
        <v>5826</v>
      </c>
      <c r="G662" s="394"/>
      <c r="H662" s="631" t="s">
        <v>4949</v>
      </c>
      <c r="I662" s="402">
        <v>16070</v>
      </c>
      <c r="J662" s="490"/>
    </row>
    <row r="663" spans="1:10" s="399" customFormat="1" ht="18" customHeight="1">
      <c r="A663" s="394">
        <v>658</v>
      </c>
      <c r="B663" s="395" t="s">
        <v>5661</v>
      </c>
      <c r="C663" s="395" t="s">
        <v>5827</v>
      </c>
      <c r="D663" s="539" t="s">
        <v>5828</v>
      </c>
      <c r="E663" s="398" t="s">
        <v>5829</v>
      </c>
      <c r="F663" s="485" t="s">
        <v>5830</v>
      </c>
      <c r="G663" s="394"/>
      <c r="H663" s="631" t="s">
        <v>4953</v>
      </c>
      <c r="I663" s="402">
        <v>17860</v>
      </c>
      <c r="J663" s="487"/>
    </row>
    <row r="664" spans="1:10" s="399" customFormat="1" ht="18" customHeight="1">
      <c r="A664" s="394">
        <v>659</v>
      </c>
      <c r="B664" s="395" t="s">
        <v>5661</v>
      </c>
      <c r="C664" s="395" t="s">
        <v>5827</v>
      </c>
      <c r="D664" s="539" t="s">
        <v>5828</v>
      </c>
      <c r="E664" s="398" t="s">
        <v>5829</v>
      </c>
      <c r="F664" s="485" t="s">
        <v>5831</v>
      </c>
      <c r="G664" s="394"/>
      <c r="H664" s="631" t="s">
        <v>4953</v>
      </c>
      <c r="I664" s="402">
        <v>16875</v>
      </c>
      <c r="J664" s="487"/>
    </row>
    <row r="665" spans="1:10" s="399" customFormat="1" ht="18" customHeight="1">
      <c r="A665" s="394">
        <v>660</v>
      </c>
      <c r="B665" s="395" t="s">
        <v>5661</v>
      </c>
      <c r="C665" s="395" t="s">
        <v>5827</v>
      </c>
      <c r="D665" s="459" t="s">
        <v>5832</v>
      </c>
      <c r="E665" s="395" t="s">
        <v>418</v>
      </c>
      <c r="F665" s="488" t="s">
        <v>5833</v>
      </c>
      <c r="G665" s="395"/>
      <c r="H665" s="631" t="s">
        <v>5128</v>
      </c>
      <c r="I665" s="402"/>
      <c r="J665" s="514" t="s">
        <v>5439</v>
      </c>
    </row>
    <row r="666" spans="1:10" s="399" customFormat="1" ht="18" customHeight="1">
      <c r="A666" s="394">
        <v>661</v>
      </c>
      <c r="B666" s="395" t="s">
        <v>5661</v>
      </c>
      <c r="C666" s="395" t="s">
        <v>5827</v>
      </c>
      <c r="D666" s="459" t="s">
        <v>5834</v>
      </c>
      <c r="E666" s="395" t="s">
        <v>418</v>
      </c>
      <c r="F666" s="488" t="s">
        <v>5835</v>
      </c>
      <c r="G666" s="395"/>
      <c r="H666" s="631" t="s">
        <v>5128</v>
      </c>
      <c r="I666" s="402">
        <v>22750</v>
      </c>
      <c r="J666" s="514"/>
    </row>
    <row r="667" spans="1:10" s="399" customFormat="1" ht="18" customHeight="1">
      <c r="A667" s="394">
        <v>662</v>
      </c>
      <c r="B667" s="395" t="s">
        <v>685</v>
      </c>
      <c r="C667" s="395" t="s">
        <v>5814</v>
      </c>
      <c r="D667" s="618" t="s">
        <v>5836</v>
      </c>
      <c r="E667" s="427" t="s">
        <v>139</v>
      </c>
      <c r="F667" s="495" t="s">
        <v>5837</v>
      </c>
      <c r="G667" s="398" t="s">
        <v>4962</v>
      </c>
      <c r="H667" s="635" t="s">
        <v>4935</v>
      </c>
      <c r="I667" s="414"/>
      <c r="J667" s="536" t="s">
        <v>5764</v>
      </c>
    </row>
    <row r="668" spans="1:10" s="399" customFormat="1" ht="18" customHeight="1">
      <c r="A668" s="394">
        <v>663</v>
      </c>
      <c r="B668" s="395" t="s">
        <v>685</v>
      </c>
      <c r="C668" s="395" t="s">
        <v>5814</v>
      </c>
      <c r="D668" s="618" t="s">
        <v>5838</v>
      </c>
      <c r="E668" s="427" t="s">
        <v>139</v>
      </c>
      <c r="F668" s="495" t="s">
        <v>5839</v>
      </c>
      <c r="G668" s="398" t="s">
        <v>4962</v>
      </c>
      <c r="H668" s="635" t="s">
        <v>4935</v>
      </c>
      <c r="I668" s="414">
        <v>11800</v>
      </c>
      <c r="J668" s="501"/>
    </row>
    <row r="669" spans="1:10" s="399" customFormat="1" ht="18" customHeight="1">
      <c r="A669" s="394">
        <v>664</v>
      </c>
      <c r="B669" s="395" t="s">
        <v>685</v>
      </c>
      <c r="C669" s="395" t="s">
        <v>5814</v>
      </c>
      <c r="D669" s="618" t="s">
        <v>5840</v>
      </c>
      <c r="E669" s="427" t="s">
        <v>139</v>
      </c>
      <c r="F669" s="495" t="s">
        <v>5841</v>
      </c>
      <c r="G669" s="398" t="s">
        <v>4962</v>
      </c>
      <c r="H669" s="635" t="s">
        <v>4935</v>
      </c>
      <c r="I669" s="414">
        <v>11800</v>
      </c>
      <c r="J669" s="501"/>
    </row>
    <row r="670" spans="1:10" s="399" customFormat="1" ht="18" customHeight="1">
      <c r="A670" s="394">
        <v>665</v>
      </c>
      <c r="B670" s="410" t="s">
        <v>685</v>
      </c>
      <c r="C670" s="410" t="s">
        <v>122</v>
      </c>
      <c r="D670" s="496" t="s">
        <v>5842</v>
      </c>
      <c r="E670" s="410" t="s">
        <v>660</v>
      </c>
      <c r="F670" s="499" t="s">
        <v>5843</v>
      </c>
      <c r="G670" s="398" t="s">
        <v>4962</v>
      </c>
      <c r="H670" s="633" t="s">
        <v>5013</v>
      </c>
      <c r="I670" s="413">
        <v>13900</v>
      </c>
      <c r="J670" s="487"/>
    </row>
    <row r="671" spans="1:10" s="399" customFormat="1" ht="18" customHeight="1">
      <c r="A671" s="394">
        <v>666</v>
      </c>
      <c r="B671" s="410" t="s">
        <v>685</v>
      </c>
      <c r="C671" s="410" t="s">
        <v>122</v>
      </c>
      <c r="D671" s="496" t="s">
        <v>5842</v>
      </c>
      <c r="E671" s="410" t="s">
        <v>660</v>
      </c>
      <c r="F671" s="499" t="s">
        <v>5844</v>
      </c>
      <c r="G671" s="398" t="s">
        <v>4962</v>
      </c>
      <c r="H671" s="633" t="s">
        <v>5013</v>
      </c>
      <c r="I671" s="413">
        <v>13000</v>
      </c>
      <c r="J671" s="487"/>
    </row>
    <row r="672" spans="1:10" s="399" customFormat="1" ht="18" customHeight="1">
      <c r="A672" s="394">
        <v>667</v>
      </c>
      <c r="B672" s="395" t="s">
        <v>685</v>
      </c>
      <c r="C672" s="398" t="s">
        <v>122</v>
      </c>
      <c r="D672" s="496" t="s">
        <v>5842</v>
      </c>
      <c r="E672" s="410" t="s">
        <v>418</v>
      </c>
      <c r="F672" s="499" t="s">
        <v>5845</v>
      </c>
      <c r="G672" s="398" t="s">
        <v>4962</v>
      </c>
      <c r="H672" s="633" t="s">
        <v>5013</v>
      </c>
      <c r="I672" s="413">
        <v>12800</v>
      </c>
      <c r="J672" s="537"/>
    </row>
    <row r="673" spans="1:10" s="399" customFormat="1" ht="18" customHeight="1">
      <c r="A673" s="394">
        <v>668</v>
      </c>
      <c r="B673" s="395" t="s">
        <v>685</v>
      </c>
      <c r="C673" s="398" t="s">
        <v>122</v>
      </c>
      <c r="D673" s="496" t="s">
        <v>5842</v>
      </c>
      <c r="E673" s="410" t="s">
        <v>418</v>
      </c>
      <c r="F673" s="499" t="s">
        <v>5846</v>
      </c>
      <c r="G673" s="398" t="s">
        <v>4962</v>
      </c>
      <c r="H673" s="633" t="s">
        <v>5013</v>
      </c>
      <c r="I673" s="413">
        <v>11800</v>
      </c>
      <c r="J673" s="509"/>
    </row>
    <row r="674" spans="1:10" s="399" customFormat="1" ht="18" customHeight="1">
      <c r="A674" s="394">
        <v>669</v>
      </c>
      <c r="B674" s="410" t="s">
        <v>685</v>
      </c>
      <c r="C674" s="410" t="s">
        <v>122</v>
      </c>
      <c r="D674" s="496" t="s">
        <v>5842</v>
      </c>
      <c r="E674" s="410" t="s">
        <v>418</v>
      </c>
      <c r="F674" s="499" t="s">
        <v>5847</v>
      </c>
      <c r="G674" s="398" t="s">
        <v>4962</v>
      </c>
      <c r="H674" s="633" t="s">
        <v>5013</v>
      </c>
      <c r="I674" s="413">
        <v>14500</v>
      </c>
      <c r="J674" s="537"/>
    </row>
    <row r="675" spans="1:10" s="399" customFormat="1" ht="18" customHeight="1">
      <c r="A675" s="394">
        <v>670</v>
      </c>
      <c r="B675" s="395" t="s">
        <v>685</v>
      </c>
      <c r="C675" s="398" t="s">
        <v>122</v>
      </c>
      <c r="D675" s="496" t="s">
        <v>5842</v>
      </c>
      <c r="E675" s="410" t="s">
        <v>418</v>
      </c>
      <c r="F675" s="499" t="s">
        <v>5848</v>
      </c>
      <c r="G675" s="398" t="s">
        <v>4962</v>
      </c>
      <c r="H675" s="633" t="s">
        <v>5013</v>
      </c>
      <c r="I675" s="413">
        <v>12800</v>
      </c>
      <c r="J675" s="487"/>
    </row>
    <row r="676" spans="1:10" s="399" customFormat="1" ht="18" customHeight="1">
      <c r="A676" s="394">
        <v>671</v>
      </c>
      <c r="B676" s="395" t="s">
        <v>685</v>
      </c>
      <c r="C676" s="398" t="s">
        <v>122</v>
      </c>
      <c r="D676" s="496" t="s">
        <v>5842</v>
      </c>
      <c r="E676" s="410" t="s">
        <v>418</v>
      </c>
      <c r="F676" s="499" t="s">
        <v>5849</v>
      </c>
      <c r="G676" s="398" t="s">
        <v>4962</v>
      </c>
      <c r="H676" s="633" t="s">
        <v>5013</v>
      </c>
      <c r="I676" s="413">
        <v>8500</v>
      </c>
      <c r="J676" s="487"/>
    </row>
    <row r="677" spans="1:10" s="399" customFormat="1" ht="18" customHeight="1">
      <c r="A677" s="394">
        <v>672</v>
      </c>
      <c r="B677" s="395" t="s">
        <v>5661</v>
      </c>
      <c r="C677" s="395" t="s">
        <v>122</v>
      </c>
      <c r="D677" s="459" t="s">
        <v>5850</v>
      </c>
      <c r="E677" s="395" t="s">
        <v>418</v>
      </c>
      <c r="F677" s="488" t="s">
        <v>123</v>
      </c>
      <c r="G677" s="395" t="s">
        <v>4962</v>
      </c>
      <c r="H677" s="567" t="s">
        <v>5851</v>
      </c>
      <c r="I677" s="402">
        <v>9200</v>
      </c>
      <c r="J677" s="507"/>
    </row>
    <row r="678" spans="1:10" s="399" customFormat="1" ht="18" customHeight="1">
      <c r="A678" s="394">
        <v>673</v>
      </c>
      <c r="B678" s="395" t="s">
        <v>5661</v>
      </c>
      <c r="C678" s="395" t="s">
        <v>122</v>
      </c>
      <c r="D678" s="459" t="s">
        <v>5852</v>
      </c>
      <c r="E678" s="395" t="s">
        <v>418</v>
      </c>
      <c r="F678" s="488" t="s">
        <v>5853</v>
      </c>
      <c r="G678" s="395"/>
      <c r="H678" s="631" t="s">
        <v>5128</v>
      </c>
      <c r="I678" s="402">
        <v>16400</v>
      </c>
      <c r="J678" s="487" t="s">
        <v>5854</v>
      </c>
    </row>
    <row r="679" spans="1:10" s="399" customFormat="1" ht="18" customHeight="1">
      <c r="A679" s="394">
        <v>674</v>
      </c>
      <c r="B679" s="395" t="s">
        <v>5661</v>
      </c>
      <c r="C679" s="395" t="s">
        <v>122</v>
      </c>
      <c r="D679" s="459" t="s">
        <v>5855</v>
      </c>
      <c r="E679" s="395" t="s">
        <v>418</v>
      </c>
      <c r="F679" s="488" t="s">
        <v>5856</v>
      </c>
      <c r="G679" s="395"/>
      <c r="H679" s="631" t="s">
        <v>5128</v>
      </c>
      <c r="I679" s="402">
        <v>20000</v>
      </c>
      <c r="J679" s="487" t="s">
        <v>5854</v>
      </c>
    </row>
    <row r="680" spans="1:10" s="399" customFormat="1" ht="18" customHeight="1">
      <c r="A680" s="394">
        <v>675</v>
      </c>
      <c r="B680" s="395" t="s">
        <v>5661</v>
      </c>
      <c r="C680" s="395" t="s">
        <v>122</v>
      </c>
      <c r="D680" s="459" t="s">
        <v>5857</v>
      </c>
      <c r="E680" s="395" t="s">
        <v>418</v>
      </c>
      <c r="F680" s="488" t="s">
        <v>5858</v>
      </c>
      <c r="G680" s="395"/>
      <c r="H680" s="631" t="s">
        <v>5128</v>
      </c>
      <c r="I680" s="402"/>
      <c r="J680" s="487"/>
    </row>
    <row r="681" spans="1:10" s="399" customFormat="1" ht="18" customHeight="1">
      <c r="A681" s="394">
        <v>676</v>
      </c>
      <c r="B681" s="395" t="s">
        <v>5661</v>
      </c>
      <c r="C681" s="395" t="s">
        <v>122</v>
      </c>
      <c r="D681" s="459" t="s">
        <v>5859</v>
      </c>
      <c r="E681" s="395" t="s">
        <v>418</v>
      </c>
      <c r="F681" s="488" t="s">
        <v>5860</v>
      </c>
      <c r="G681" s="395"/>
      <c r="H681" s="631" t="s">
        <v>5128</v>
      </c>
      <c r="I681" s="402">
        <v>19330</v>
      </c>
      <c r="J681" s="487" t="s">
        <v>5854</v>
      </c>
    </row>
    <row r="682" spans="1:10" s="399" customFormat="1" ht="18" customHeight="1">
      <c r="A682" s="394">
        <v>677</v>
      </c>
      <c r="B682" s="394" t="s">
        <v>685</v>
      </c>
      <c r="C682" s="394" t="s">
        <v>122</v>
      </c>
      <c r="D682" s="422" t="s">
        <v>5861</v>
      </c>
      <c r="E682" s="394" t="s">
        <v>418</v>
      </c>
      <c r="F682" s="424" t="s">
        <v>687</v>
      </c>
      <c r="G682" s="394"/>
      <c r="H682" s="632" t="s">
        <v>5010</v>
      </c>
      <c r="I682" s="402">
        <v>16522</v>
      </c>
      <c r="J682" s="490"/>
    </row>
    <row r="683" spans="1:10" s="399" customFormat="1" ht="18" customHeight="1">
      <c r="A683" s="394">
        <v>678</v>
      </c>
      <c r="B683" s="394" t="s">
        <v>685</v>
      </c>
      <c r="C683" s="394" t="s">
        <v>122</v>
      </c>
      <c r="D683" s="422" t="s">
        <v>5861</v>
      </c>
      <c r="E683" s="394" t="s">
        <v>418</v>
      </c>
      <c r="F683" s="424" t="s">
        <v>123</v>
      </c>
      <c r="G683" s="394"/>
      <c r="H683" s="632" t="s">
        <v>5010</v>
      </c>
      <c r="I683" s="402">
        <v>18116</v>
      </c>
      <c r="J683" s="490"/>
    </row>
    <row r="684" spans="1:10" s="399" customFormat="1" ht="18" customHeight="1">
      <c r="A684" s="394">
        <v>679</v>
      </c>
      <c r="B684" s="395" t="s">
        <v>685</v>
      </c>
      <c r="C684" s="395" t="s">
        <v>122</v>
      </c>
      <c r="D684" s="422" t="s">
        <v>5862</v>
      </c>
      <c r="E684" s="443" t="s">
        <v>660</v>
      </c>
      <c r="F684" s="538" t="s">
        <v>5863</v>
      </c>
      <c r="G684" s="394" t="s">
        <v>5864</v>
      </c>
      <c r="H684" s="632" t="s">
        <v>5865</v>
      </c>
      <c r="I684" s="429">
        <v>9000</v>
      </c>
      <c r="J684" s="487"/>
    </row>
    <row r="685" spans="1:10" s="399" customFormat="1" ht="18" customHeight="1">
      <c r="A685" s="394">
        <v>680</v>
      </c>
      <c r="B685" s="395" t="s">
        <v>685</v>
      </c>
      <c r="C685" s="395" t="s">
        <v>122</v>
      </c>
      <c r="D685" s="422" t="s">
        <v>5862</v>
      </c>
      <c r="E685" s="443" t="s">
        <v>1220</v>
      </c>
      <c r="F685" s="538" t="s">
        <v>5866</v>
      </c>
      <c r="G685" s="394" t="s">
        <v>5864</v>
      </c>
      <c r="H685" s="632" t="s">
        <v>5865</v>
      </c>
      <c r="I685" s="429">
        <v>4900</v>
      </c>
      <c r="J685" s="487"/>
    </row>
    <row r="686" spans="1:10" s="399" customFormat="1" ht="18" customHeight="1">
      <c r="A686" s="394">
        <v>681</v>
      </c>
      <c r="B686" s="395" t="s">
        <v>685</v>
      </c>
      <c r="C686" s="395" t="s">
        <v>122</v>
      </c>
      <c r="D686" s="422" t="s">
        <v>5867</v>
      </c>
      <c r="E686" s="443" t="s">
        <v>1220</v>
      </c>
      <c r="F686" s="538" t="s">
        <v>5868</v>
      </c>
      <c r="G686" s="394" t="s">
        <v>5864</v>
      </c>
      <c r="H686" s="632" t="s">
        <v>5865</v>
      </c>
      <c r="I686" s="429">
        <v>4900</v>
      </c>
      <c r="J686" s="487"/>
    </row>
    <row r="687" spans="1:10" s="399" customFormat="1" ht="18" customHeight="1">
      <c r="A687" s="394">
        <v>682</v>
      </c>
      <c r="B687" s="395" t="s">
        <v>685</v>
      </c>
      <c r="C687" s="396" t="s">
        <v>122</v>
      </c>
      <c r="D687" s="581" t="s">
        <v>5869</v>
      </c>
      <c r="E687" s="396" t="s">
        <v>116</v>
      </c>
      <c r="F687" s="486" t="s">
        <v>5870</v>
      </c>
      <c r="G687" s="396" t="s">
        <v>4962</v>
      </c>
      <c r="H687" s="630" t="s">
        <v>4935</v>
      </c>
      <c r="I687" s="397">
        <v>7000</v>
      </c>
      <c r="J687" s="492"/>
    </row>
    <row r="688" spans="1:10" s="399" customFormat="1" ht="18" customHeight="1">
      <c r="A688" s="394">
        <v>683</v>
      </c>
      <c r="B688" s="395" t="s">
        <v>685</v>
      </c>
      <c r="C688" s="396" t="s">
        <v>122</v>
      </c>
      <c r="D688" s="581" t="s">
        <v>5869</v>
      </c>
      <c r="E688" s="396" t="s">
        <v>116</v>
      </c>
      <c r="F688" s="486" t="s">
        <v>5871</v>
      </c>
      <c r="G688" s="396" t="s">
        <v>4962</v>
      </c>
      <c r="H688" s="630" t="s">
        <v>4935</v>
      </c>
      <c r="I688" s="505">
        <v>8000</v>
      </c>
      <c r="J688" s="492"/>
    </row>
    <row r="689" spans="1:10" s="399" customFormat="1" ht="18" customHeight="1">
      <c r="A689" s="394">
        <v>684</v>
      </c>
      <c r="B689" s="395" t="s">
        <v>685</v>
      </c>
      <c r="C689" s="396" t="s">
        <v>122</v>
      </c>
      <c r="D689" s="581" t="s">
        <v>5869</v>
      </c>
      <c r="E689" s="396" t="s">
        <v>116</v>
      </c>
      <c r="F689" s="486" t="s">
        <v>5872</v>
      </c>
      <c r="G689" s="396" t="s">
        <v>4962</v>
      </c>
      <c r="H689" s="630" t="s">
        <v>4935</v>
      </c>
      <c r="I689" s="397">
        <v>8500</v>
      </c>
      <c r="J689" s="492"/>
    </row>
    <row r="690" spans="1:10" s="399" customFormat="1" ht="18" customHeight="1">
      <c r="A690" s="394">
        <v>685</v>
      </c>
      <c r="B690" s="395" t="s">
        <v>685</v>
      </c>
      <c r="C690" s="396" t="s">
        <v>122</v>
      </c>
      <c r="D690" s="581" t="s">
        <v>5869</v>
      </c>
      <c r="E690" s="396" t="s">
        <v>139</v>
      </c>
      <c r="F690" s="486" t="s">
        <v>5873</v>
      </c>
      <c r="G690" s="396" t="s">
        <v>4962</v>
      </c>
      <c r="H690" s="630" t="s">
        <v>4935</v>
      </c>
      <c r="I690" s="397">
        <v>10800</v>
      </c>
      <c r="J690" s="492"/>
    </row>
    <row r="691" spans="1:10" s="399" customFormat="1" ht="18" customHeight="1">
      <c r="A691" s="394">
        <v>686</v>
      </c>
      <c r="B691" s="395" t="s">
        <v>685</v>
      </c>
      <c r="C691" s="396" t="s">
        <v>122</v>
      </c>
      <c r="D691" s="581" t="s">
        <v>5869</v>
      </c>
      <c r="E691" s="396" t="s">
        <v>139</v>
      </c>
      <c r="F691" s="486" t="s">
        <v>5874</v>
      </c>
      <c r="G691" s="396" t="s">
        <v>4962</v>
      </c>
      <c r="H691" s="630" t="s">
        <v>4935</v>
      </c>
      <c r="I691" s="397">
        <v>13000</v>
      </c>
      <c r="J691" s="492"/>
    </row>
    <row r="692" spans="1:10" s="399" customFormat="1" ht="18" customHeight="1">
      <c r="A692" s="394">
        <v>687</v>
      </c>
      <c r="B692" s="395" t="s">
        <v>685</v>
      </c>
      <c r="C692" s="396" t="s">
        <v>122</v>
      </c>
      <c r="D692" s="581" t="s">
        <v>5869</v>
      </c>
      <c r="E692" s="396" t="s">
        <v>139</v>
      </c>
      <c r="F692" s="486" t="s">
        <v>5875</v>
      </c>
      <c r="G692" s="396" t="s">
        <v>4962</v>
      </c>
      <c r="H692" s="630" t="s">
        <v>4935</v>
      </c>
      <c r="I692" s="397">
        <v>13100</v>
      </c>
      <c r="J692" s="492"/>
    </row>
    <row r="693" spans="1:10" s="399" customFormat="1" ht="18" customHeight="1">
      <c r="A693" s="394">
        <v>688</v>
      </c>
      <c r="B693" s="395" t="s">
        <v>685</v>
      </c>
      <c r="C693" s="395" t="s">
        <v>122</v>
      </c>
      <c r="D693" s="459" t="s">
        <v>5876</v>
      </c>
      <c r="E693" s="395" t="s">
        <v>2335</v>
      </c>
      <c r="F693" s="485" t="s">
        <v>5877</v>
      </c>
      <c r="G693" s="395"/>
      <c r="H693" s="631" t="s">
        <v>5082</v>
      </c>
      <c r="I693" s="402">
        <v>490</v>
      </c>
      <c r="J693" s="509"/>
    </row>
    <row r="694" spans="1:10" s="399" customFormat="1" ht="18" customHeight="1">
      <c r="A694" s="394">
        <v>689</v>
      </c>
      <c r="B694" s="394" t="s">
        <v>5661</v>
      </c>
      <c r="C694" s="394" t="s">
        <v>122</v>
      </c>
      <c r="D694" s="422" t="s">
        <v>5878</v>
      </c>
      <c r="E694" s="394" t="s">
        <v>139</v>
      </c>
      <c r="F694" s="424" t="s">
        <v>5879</v>
      </c>
      <c r="G694" s="395" t="s">
        <v>5048</v>
      </c>
      <c r="H694" s="631" t="s">
        <v>4924</v>
      </c>
      <c r="I694" s="402">
        <v>8500</v>
      </c>
      <c r="J694" s="487"/>
    </row>
    <row r="695" spans="1:10" s="399" customFormat="1" ht="18" customHeight="1">
      <c r="A695" s="394">
        <v>690</v>
      </c>
      <c r="B695" s="395" t="s">
        <v>5661</v>
      </c>
      <c r="C695" s="398" t="s">
        <v>5880</v>
      </c>
      <c r="D695" s="539" t="s">
        <v>5881</v>
      </c>
      <c r="E695" s="406" t="s">
        <v>5882</v>
      </c>
      <c r="F695" s="486" t="s">
        <v>5883</v>
      </c>
      <c r="G695" s="395" t="s">
        <v>4962</v>
      </c>
      <c r="H695" s="637" t="s">
        <v>5529</v>
      </c>
      <c r="I695" s="402">
        <v>10120</v>
      </c>
      <c r="J695" s="493"/>
    </row>
    <row r="696" spans="1:10" s="399" customFormat="1" ht="18" customHeight="1">
      <c r="A696" s="394">
        <v>691</v>
      </c>
      <c r="B696" s="395" t="s">
        <v>5661</v>
      </c>
      <c r="C696" s="398" t="s">
        <v>5880</v>
      </c>
      <c r="D696" s="539" t="s">
        <v>5884</v>
      </c>
      <c r="E696" s="406" t="s">
        <v>5882</v>
      </c>
      <c r="F696" s="486" t="s">
        <v>5885</v>
      </c>
      <c r="G696" s="395" t="s">
        <v>4962</v>
      </c>
      <c r="H696" s="637" t="s">
        <v>5529</v>
      </c>
      <c r="I696" s="402">
        <v>11480</v>
      </c>
      <c r="J696" s="487"/>
    </row>
    <row r="697" spans="1:10" s="399" customFormat="1" ht="18" customHeight="1">
      <c r="A697" s="394">
        <v>692</v>
      </c>
      <c r="B697" s="395" t="s">
        <v>5661</v>
      </c>
      <c r="C697" s="394" t="s">
        <v>122</v>
      </c>
      <c r="D697" s="422" t="s">
        <v>5886</v>
      </c>
      <c r="E697" s="394" t="s">
        <v>116</v>
      </c>
      <c r="F697" s="424" t="s">
        <v>5887</v>
      </c>
      <c r="G697" s="395" t="s">
        <v>5048</v>
      </c>
      <c r="H697" s="631" t="s">
        <v>4924</v>
      </c>
      <c r="I697" s="402">
        <v>6000</v>
      </c>
      <c r="J697" s="487"/>
    </row>
    <row r="698" spans="1:10" s="399" customFormat="1" ht="18" customHeight="1">
      <c r="A698" s="394">
        <v>693</v>
      </c>
      <c r="B698" s="395" t="s">
        <v>5661</v>
      </c>
      <c r="C698" s="395" t="s">
        <v>5880</v>
      </c>
      <c r="D698" s="459" t="s">
        <v>5888</v>
      </c>
      <c r="E698" s="395" t="s">
        <v>418</v>
      </c>
      <c r="F698" s="488" t="s">
        <v>5889</v>
      </c>
      <c r="G698" s="395"/>
      <c r="H698" s="635" t="s">
        <v>5532</v>
      </c>
      <c r="I698" s="402">
        <v>9600</v>
      </c>
      <c r="J698" s="509"/>
    </row>
    <row r="699" spans="1:10" s="399" customFormat="1" ht="18" customHeight="1">
      <c r="A699" s="394">
        <v>694</v>
      </c>
      <c r="B699" s="395" t="s">
        <v>5661</v>
      </c>
      <c r="C699" s="395" t="s">
        <v>122</v>
      </c>
      <c r="D699" s="459" t="s">
        <v>5890</v>
      </c>
      <c r="E699" s="395" t="s">
        <v>418</v>
      </c>
      <c r="F699" s="488" t="s">
        <v>5891</v>
      </c>
      <c r="G699" s="395" t="s">
        <v>4962</v>
      </c>
      <c r="H699" s="567" t="s">
        <v>5537</v>
      </c>
      <c r="I699" s="397">
        <v>12500</v>
      </c>
      <c r="J699" s="487"/>
    </row>
    <row r="700" spans="1:10" s="399" customFormat="1" ht="18" customHeight="1">
      <c r="A700" s="394">
        <v>695</v>
      </c>
      <c r="B700" s="395" t="s">
        <v>5661</v>
      </c>
      <c r="C700" s="395" t="s">
        <v>122</v>
      </c>
      <c r="D700" s="459" t="s">
        <v>5890</v>
      </c>
      <c r="E700" s="395" t="s">
        <v>418</v>
      </c>
      <c r="F700" s="488" t="s">
        <v>5892</v>
      </c>
      <c r="G700" s="395" t="s">
        <v>4962</v>
      </c>
      <c r="H700" s="567" t="s">
        <v>5537</v>
      </c>
      <c r="I700" s="397">
        <v>9640</v>
      </c>
      <c r="J700" s="487"/>
    </row>
    <row r="701" spans="1:10" s="399" customFormat="1" ht="18" customHeight="1">
      <c r="A701" s="394">
        <v>696</v>
      </c>
      <c r="B701" s="395" t="s">
        <v>685</v>
      </c>
      <c r="C701" s="395" t="s">
        <v>122</v>
      </c>
      <c r="D701" s="539" t="s">
        <v>5893</v>
      </c>
      <c r="E701" s="395" t="s">
        <v>418</v>
      </c>
      <c r="F701" s="512" t="s">
        <v>5894</v>
      </c>
      <c r="G701" s="395"/>
      <c r="H701" s="631" t="s">
        <v>5748</v>
      </c>
      <c r="I701" s="402">
        <v>9900</v>
      </c>
      <c r="J701" s="487"/>
    </row>
    <row r="702" spans="1:10" s="399" customFormat="1" ht="18" customHeight="1">
      <c r="A702" s="394">
        <v>697</v>
      </c>
      <c r="B702" s="395" t="s">
        <v>685</v>
      </c>
      <c r="C702" s="395" t="s">
        <v>122</v>
      </c>
      <c r="D702" s="459" t="s">
        <v>5893</v>
      </c>
      <c r="E702" s="395" t="s">
        <v>418</v>
      </c>
      <c r="F702" s="512" t="s">
        <v>5895</v>
      </c>
      <c r="G702" s="395"/>
      <c r="H702" s="631" t="s">
        <v>5748</v>
      </c>
      <c r="I702" s="402">
        <v>9900</v>
      </c>
      <c r="J702" s="487"/>
    </row>
    <row r="703" spans="1:10" s="399" customFormat="1" ht="18" customHeight="1">
      <c r="A703" s="394">
        <v>698</v>
      </c>
      <c r="B703" s="395" t="s">
        <v>685</v>
      </c>
      <c r="C703" s="398" t="s">
        <v>122</v>
      </c>
      <c r="D703" s="459" t="s">
        <v>5896</v>
      </c>
      <c r="E703" s="395" t="s">
        <v>418</v>
      </c>
      <c r="F703" s="512" t="s">
        <v>5897</v>
      </c>
      <c r="G703" s="395"/>
      <c r="H703" s="567" t="s">
        <v>5748</v>
      </c>
      <c r="I703" s="402">
        <v>9900</v>
      </c>
      <c r="J703" s="487"/>
    </row>
    <row r="704" spans="1:10" s="399" customFormat="1" ht="18" customHeight="1">
      <c r="A704" s="394">
        <v>699</v>
      </c>
      <c r="B704" s="395" t="s">
        <v>685</v>
      </c>
      <c r="C704" s="395" t="s">
        <v>122</v>
      </c>
      <c r="D704" s="459" t="s">
        <v>5898</v>
      </c>
      <c r="E704" s="395" t="s">
        <v>418</v>
      </c>
      <c r="F704" s="488" t="s">
        <v>5899</v>
      </c>
      <c r="G704" s="395" t="s">
        <v>4962</v>
      </c>
      <c r="H704" s="567" t="s">
        <v>653</v>
      </c>
      <c r="I704" s="403">
        <v>14150</v>
      </c>
      <c r="J704" s="491"/>
    </row>
    <row r="705" spans="1:10" s="399" customFormat="1" ht="18" customHeight="1">
      <c r="A705" s="394">
        <v>700</v>
      </c>
      <c r="B705" s="395" t="s">
        <v>685</v>
      </c>
      <c r="C705" s="395" t="s">
        <v>122</v>
      </c>
      <c r="D705" s="459" t="s">
        <v>5900</v>
      </c>
      <c r="E705" s="395" t="s">
        <v>418</v>
      </c>
      <c r="F705" s="488" t="s">
        <v>5901</v>
      </c>
      <c r="G705" s="395" t="s">
        <v>4962</v>
      </c>
      <c r="H705" s="567" t="s">
        <v>653</v>
      </c>
      <c r="I705" s="403">
        <v>14500</v>
      </c>
      <c r="J705" s="491"/>
    </row>
    <row r="706" spans="1:10" s="399" customFormat="1" ht="18" customHeight="1">
      <c r="A706" s="394">
        <v>701</v>
      </c>
      <c r="B706" s="395" t="s">
        <v>685</v>
      </c>
      <c r="C706" s="395" t="s">
        <v>122</v>
      </c>
      <c r="D706" s="459" t="s">
        <v>5902</v>
      </c>
      <c r="E706" s="395" t="s">
        <v>418</v>
      </c>
      <c r="F706" s="488" t="s">
        <v>5903</v>
      </c>
      <c r="G706" s="395" t="s">
        <v>4962</v>
      </c>
      <c r="H706" s="567" t="s">
        <v>653</v>
      </c>
      <c r="I706" s="403">
        <v>11740</v>
      </c>
      <c r="J706" s="491"/>
    </row>
    <row r="707" spans="1:10" s="399" customFormat="1" ht="18" customHeight="1">
      <c r="A707" s="394">
        <v>702</v>
      </c>
      <c r="B707" s="395" t="s">
        <v>685</v>
      </c>
      <c r="C707" s="396" t="s">
        <v>122</v>
      </c>
      <c r="D707" s="581" t="s">
        <v>5904</v>
      </c>
      <c r="E707" s="396" t="s">
        <v>116</v>
      </c>
      <c r="F707" s="486" t="s">
        <v>5905</v>
      </c>
      <c r="G707" s="396" t="s">
        <v>4962</v>
      </c>
      <c r="H707" s="630" t="s">
        <v>4935</v>
      </c>
      <c r="I707" s="397">
        <v>6600</v>
      </c>
      <c r="J707" s="492"/>
    </row>
    <row r="708" spans="1:10" s="399" customFormat="1" ht="18" customHeight="1">
      <c r="A708" s="394">
        <v>703</v>
      </c>
      <c r="B708" s="395" t="s">
        <v>685</v>
      </c>
      <c r="C708" s="396" t="s">
        <v>122</v>
      </c>
      <c r="D708" s="581" t="s">
        <v>5904</v>
      </c>
      <c r="E708" s="396" t="s">
        <v>139</v>
      </c>
      <c r="F708" s="486" t="s">
        <v>5906</v>
      </c>
      <c r="G708" s="396" t="s">
        <v>4962</v>
      </c>
      <c r="H708" s="630" t="s">
        <v>4935</v>
      </c>
      <c r="I708" s="397">
        <v>9500</v>
      </c>
      <c r="J708" s="492"/>
    </row>
    <row r="709" spans="1:10" s="399" customFormat="1" ht="18" customHeight="1">
      <c r="A709" s="394">
        <v>704</v>
      </c>
      <c r="B709" s="395" t="s">
        <v>685</v>
      </c>
      <c r="C709" s="396" t="s">
        <v>122</v>
      </c>
      <c r="D709" s="581" t="s">
        <v>5907</v>
      </c>
      <c r="E709" s="396" t="s">
        <v>116</v>
      </c>
      <c r="F709" s="486" t="s">
        <v>5908</v>
      </c>
      <c r="G709" s="396" t="s">
        <v>4962</v>
      </c>
      <c r="H709" s="630" t="s">
        <v>4935</v>
      </c>
      <c r="I709" s="397"/>
      <c r="J709" s="492" t="s">
        <v>5764</v>
      </c>
    </row>
    <row r="710" spans="1:10" s="399" customFormat="1" ht="18" customHeight="1">
      <c r="A710" s="394">
        <v>705</v>
      </c>
      <c r="B710" s="395" t="s">
        <v>685</v>
      </c>
      <c r="C710" s="396" t="s">
        <v>122</v>
      </c>
      <c r="D710" s="581" t="s">
        <v>5907</v>
      </c>
      <c r="E710" s="396" t="s">
        <v>139</v>
      </c>
      <c r="F710" s="486" t="s">
        <v>5909</v>
      </c>
      <c r="G710" s="396" t="s">
        <v>4962</v>
      </c>
      <c r="H710" s="630" t="s">
        <v>4935</v>
      </c>
      <c r="I710" s="397"/>
      <c r="J710" s="492" t="s">
        <v>5764</v>
      </c>
    </row>
    <row r="711" spans="1:10" s="399" customFormat="1" ht="18" customHeight="1">
      <c r="A711" s="394">
        <v>706</v>
      </c>
      <c r="B711" s="395" t="s">
        <v>5661</v>
      </c>
      <c r="C711" s="395" t="s">
        <v>122</v>
      </c>
      <c r="D711" s="459" t="s">
        <v>5910</v>
      </c>
      <c r="E711" s="398" t="s">
        <v>5911</v>
      </c>
      <c r="F711" s="485" t="s">
        <v>5912</v>
      </c>
      <c r="G711" s="394" t="s">
        <v>5048</v>
      </c>
      <c r="H711" s="631" t="s">
        <v>4953</v>
      </c>
      <c r="I711" s="402">
        <v>9400</v>
      </c>
      <c r="J711" s="487"/>
    </row>
    <row r="712" spans="1:10" s="399" customFormat="1" ht="18" customHeight="1">
      <c r="A712" s="394">
        <v>707</v>
      </c>
      <c r="B712" s="395" t="s">
        <v>685</v>
      </c>
      <c r="C712" s="395" t="s">
        <v>122</v>
      </c>
      <c r="D712" s="459"/>
      <c r="E712" s="395" t="s">
        <v>418</v>
      </c>
      <c r="F712" s="488" t="s">
        <v>5913</v>
      </c>
      <c r="G712" s="395" t="s">
        <v>4962</v>
      </c>
      <c r="H712" s="567" t="s">
        <v>653</v>
      </c>
      <c r="I712" s="403">
        <v>11280</v>
      </c>
      <c r="J712" s="491"/>
    </row>
    <row r="713" spans="1:10" s="399" customFormat="1" ht="18" customHeight="1">
      <c r="A713" s="394">
        <v>708</v>
      </c>
      <c r="B713" s="395" t="s">
        <v>685</v>
      </c>
      <c r="C713" s="395" t="s">
        <v>122</v>
      </c>
      <c r="D713" s="459"/>
      <c r="E713" s="395" t="s">
        <v>418</v>
      </c>
      <c r="F713" s="488" t="s">
        <v>5914</v>
      </c>
      <c r="G713" s="395" t="s">
        <v>4962</v>
      </c>
      <c r="H713" s="567" t="s">
        <v>653</v>
      </c>
      <c r="I713" s="403">
        <v>11060</v>
      </c>
      <c r="J713" s="491"/>
    </row>
    <row r="714" spans="1:10" s="399" customFormat="1" ht="18" customHeight="1">
      <c r="A714" s="394">
        <v>709</v>
      </c>
      <c r="B714" s="395" t="s">
        <v>685</v>
      </c>
      <c r="C714" s="423" t="s">
        <v>5880</v>
      </c>
      <c r="D714" s="422" t="s">
        <v>5915</v>
      </c>
      <c r="E714" s="373" t="s">
        <v>5027</v>
      </c>
      <c r="F714" s="374" t="s">
        <v>5916</v>
      </c>
      <c r="G714" s="373" t="s">
        <v>5048</v>
      </c>
      <c r="H714" s="510" t="s">
        <v>5128</v>
      </c>
      <c r="I714" s="428">
        <v>20000</v>
      </c>
      <c r="J714" s="511"/>
    </row>
    <row r="715" spans="1:10" s="399" customFormat="1" ht="18" customHeight="1">
      <c r="A715" s="394">
        <v>710</v>
      </c>
      <c r="B715" s="395" t="s">
        <v>5661</v>
      </c>
      <c r="C715" s="395" t="s">
        <v>122</v>
      </c>
      <c r="D715" s="459" t="s">
        <v>15596</v>
      </c>
      <c r="E715" s="395" t="s">
        <v>418</v>
      </c>
      <c r="F715" s="488" t="s">
        <v>15597</v>
      </c>
      <c r="G715" s="395" t="s">
        <v>4962</v>
      </c>
      <c r="H715" s="422" t="s">
        <v>7922</v>
      </c>
      <c r="I715" s="430">
        <v>12500</v>
      </c>
      <c r="J715" s="522" t="s">
        <v>5042</v>
      </c>
    </row>
    <row r="716" spans="1:10" s="399" customFormat="1" ht="18" customHeight="1">
      <c r="A716" s="394">
        <v>711</v>
      </c>
      <c r="B716" s="523" t="s">
        <v>685</v>
      </c>
      <c r="C716" s="523" t="s">
        <v>5917</v>
      </c>
      <c r="D716" s="649" t="s">
        <v>5918</v>
      </c>
      <c r="E716" s="525" t="s">
        <v>660</v>
      </c>
      <c r="F716" s="524" t="s">
        <v>5919</v>
      </c>
      <c r="G716" s="457"/>
      <c r="H716" s="636" t="s">
        <v>5013</v>
      </c>
      <c r="I716" s="413">
        <v>9200</v>
      </c>
      <c r="J716" s="487"/>
    </row>
    <row r="717" spans="1:10" s="399" customFormat="1" ht="18" customHeight="1">
      <c r="A717" s="394">
        <v>712</v>
      </c>
      <c r="B717" s="394" t="s">
        <v>5661</v>
      </c>
      <c r="C717" s="394" t="s">
        <v>5920</v>
      </c>
      <c r="D717" s="422" t="s">
        <v>5921</v>
      </c>
      <c r="E717" s="394" t="s">
        <v>1171</v>
      </c>
      <c r="F717" s="424" t="s">
        <v>5922</v>
      </c>
      <c r="G717" s="395" t="s">
        <v>5048</v>
      </c>
      <c r="H717" s="631" t="s">
        <v>4924</v>
      </c>
      <c r="I717" s="402">
        <v>12900</v>
      </c>
      <c r="J717" s="487"/>
    </row>
    <row r="718" spans="1:10" s="399" customFormat="1" ht="18" customHeight="1">
      <c r="A718" s="394">
        <v>713</v>
      </c>
      <c r="B718" s="394" t="s">
        <v>5661</v>
      </c>
      <c r="C718" s="394" t="s">
        <v>5920</v>
      </c>
      <c r="D718" s="422" t="s">
        <v>5923</v>
      </c>
      <c r="E718" s="394" t="s">
        <v>1171</v>
      </c>
      <c r="F718" s="424" t="s">
        <v>5924</v>
      </c>
      <c r="G718" s="395" t="s">
        <v>5048</v>
      </c>
      <c r="H718" s="631" t="s">
        <v>4924</v>
      </c>
      <c r="I718" s="402">
        <v>13500</v>
      </c>
      <c r="J718" s="487"/>
    </row>
    <row r="719" spans="1:10" s="399" customFormat="1" ht="18" customHeight="1">
      <c r="A719" s="394">
        <v>714</v>
      </c>
      <c r="B719" s="395" t="s">
        <v>685</v>
      </c>
      <c r="C719" s="395" t="s">
        <v>5917</v>
      </c>
      <c r="D719" s="496" t="s">
        <v>5925</v>
      </c>
      <c r="E719" s="410" t="s">
        <v>660</v>
      </c>
      <c r="F719" s="499" t="s">
        <v>5926</v>
      </c>
      <c r="G719" s="398"/>
      <c r="H719" s="633" t="s">
        <v>5013</v>
      </c>
      <c r="I719" s="413">
        <v>9800</v>
      </c>
      <c r="J719" s="509"/>
    </row>
    <row r="720" spans="1:10" s="399" customFormat="1" ht="18" customHeight="1">
      <c r="A720" s="394">
        <v>715</v>
      </c>
      <c r="B720" s="394" t="s">
        <v>5712</v>
      </c>
      <c r="C720" s="394" t="s">
        <v>5927</v>
      </c>
      <c r="D720" s="422" t="s">
        <v>5928</v>
      </c>
      <c r="E720" s="394" t="s">
        <v>4776</v>
      </c>
      <c r="F720" s="424" t="s">
        <v>5929</v>
      </c>
      <c r="G720" s="394"/>
      <c r="H720" s="632" t="s">
        <v>5715</v>
      </c>
      <c r="I720" s="402">
        <v>12000</v>
      </c>
      <c r="J720" s="487" t="s">
        <v>5592</v>
      </c>
    </row>
    <row r="721" spans="1:10" s="399" customFormat="1" ht="18" customHeight="1">
      <c r="A721" s="394">
        <v>716</v>
      </c>
      <c r="B721" s="394" t="s">
        <v>5712</v>
      </c>
      <c r="C721" s="394" t="s">
        <v>5927</v>
      </c>
      <c r="D721" s="422" t="s">
        <v>5928</v>
      </c>
      <c r="E721" s="394" t="s">
        <v>4776</v>
      </c>
      <c r="F721" s="424" t="s">
        <v>5930</v>
      </c>
      <c r="G721" s="394"/>
      <c r="H721" s="632" t="s">
        <v>5715</v>
      </c>
      <c r="I721" s="402">
        <v>8600</v>
      </c>
      <c r="J721" s="487" t="s">
        <v>5592</v>
      </c>
    </row>
    <row r="722" spans="1:10" s="399" customFormat="1" ht="18" customHeight="1">
      <c r="A722" s="394">
        <v>717</v>
      </c>
      <c r="B722" s="395" t="s">
        <v>685</v>
      </c>
      <c r="C722" s="396" t="s">
        <v>5917</v>
      </c>
      <c r="D722" s="581" t="s">
        <v>5931</v>
      </c>
      <c r="E722" s="396" t="s">
        <v>418</v>
      </c>
      <c r="F722" s="486" t="s">
        <v>5932</v>
      </c>
      <c r="G722" s="396" t="s">
        <v>4962</v>
      </c>
      <c r="H722" s="630" t="s">
        <v>4935</v>
      </c>
      <c r="I722" s="500">
        <v>10700</v>
      </c>
      <c r="J722" s="492"/>
    </row>
    <row r="723" spans="1:10" s="399" customFormat="1" ht="18" customHeight="1">
      <c r="A723" s="394">
        <v>718</v>
      </c>
      <c r="B723" s="395" t="s">
        <v>685</v>
      </c>
      <c r="C723" s="398" t="s">
        <v>5933</v>
      </c>
      <c r="D723" s="539" t="s">
        <v>5934</v>
      </c>
      <c r="E723" s="398" t="s">
        <v>418</v>
      </c>
      <c r="F723" s="485" t="s">
        <v>5935</v>
      </c>
      <c r="G723" s="398"/>
      <c r="H723" s="631" t="s">
        <v>4935</v>
      </c>
      <c r="I723" s="500">
        <v>13000</v>
      </c>
      <c r="J723" s="501"/>
    </row>
    <row r="724" spans="1:10" s="399" customFormat="1" ht="18" customHeight="1">
      <c r="A724" s="394">
        <v>719</v>
      </c>
      <c r="B724" s="395" t="s">
        <v>685</v>
      </c>
      <c r="C724" s="398" t="s">
        <v>5933</v>
      </c>
      <c r="D724" s="539" t="s">
        <v>5936</v>
      </c>
      <c r="E724" s="398" t="s">
        <v>418</v>
      </c>
      <c r="F724" s="485" t="s">
        <v>5937</v>
      </c>
      <c r="G724" s="398"/>
      <c r="H724" s="631" t="s">
        <v>4935</v>
      </c>
      <c r="I724" s="500">
        <v>13000</v>
      </c>
      <c r="J724" s="501"/>
    </row>
    <row r="725" spans="1:10" s="399" customFormat="1" ht="18" customHeight="1">
      <c r="A725" s="394">
        <v>720</v>
      </c>
      <c r="B725" s="395" t="s">
        <v>5938</v>
      </c>
      <c r="C725" s="398" t="s">
        <v>689</v>
      </c>
      <c r="D725" s="459" t="s">
        <v>5939</v>
      </c>
      <c r="E725" s="395" t="s">
        <v>418</v>
      </c>
      <c r="F725" s="488" t="s">
        <v>5940</v>
      </c>
      <c r="G725" s="395" t="s">
        <v>629</v>
      </c>
      <c r="H725" s="567" t="s">
        <v>4929</v>
      </c>
      <c r="I725" s="397">
        <v>16667</v>
      </c>
      <c r="J725" s="487"/>
    </row>
    <row r="726" spans="1:10" s="399" customFormat="1" ht="18" customHeight="1">
      <c r="A726" s="394">
        <v>721</v>
      </c>
      <c r="B726" s="395" t="s">
        <v>5938</v>
      </c>
      <c r="C726" s="398" t="s">
        <v>689</v>
      </c>
      <c r="D726" s="459" t="s">
        <v>5939</v>
      </c>
      <c r="E726" s="395" t="s">
        <v>418</v>
      </c>
      <c r="F726" s="488" t="s">
        <v>5941</v>
      </c>
      <c r="G726" s="395"/>
      <c r="H726" s="567" t="s">
        <v>4929</v>
      </c>
      <c r="I726" s="402">
        <v>12600</v>
      </c>
      <c r="J726" s="487"/>
    </row>
    <row r="727" spans="1:10" s="399" customFormat="1" ht="18" customHeight="1">
      <c r="A727" s="394">
        <v>722</v>
      </c>
      <c r="B727" s="394" t="s">
        <v>5942</v>
      </c>
      <c r="C727" s="394" t="s">
        <v>5756</v>
      </c>
      <c r="D727" s="422" t="s">
        <v>5943</v>
      </c>
      <c r="E727" s="394" t="s">
        <v>5944</v>
      </c>
      <c r="F727" s="424" t="s">
        <v>5945</v>
      </c>
      <c r="G727" s="395"/>
      <c r="H727" s="631" t="s">
        <v>4927</v>
      </c>
      <c r="I727" s="402">
        <v>440</v>
      </c>
      <c r="J727" s="487"/>
    </row>
    <row r="728" spans="1:10" s="399" customFormat="1" ht="18" customHeight="1">
      <c r="A728" s="394">
        <v>723</v>
      </c>
      <c r="B728" s="394" t="s">
        <v>5942</v>
      </c>
      <c r="C728" s="394" t="s">
        <v>5756</v>
      </c>
      <c r="D728" s="422" t="s">
        <v>5943</v>
      </c>
      <c r="E728" s="394" t="s">
        <v>5946</v>
      </c>
      <c r="F728" s="424" t="s">
        <v>5945</v>
      </c>
      <c r="G728" s="395"/>
      <c r="H728" s="631" t="s">
        <v>4927</v>
      </c>
      <c r="I728" s="402">
        <v>520</v>
      </c>
      <c r="J728" s="487"/>
    </row>
    <row r="729" spans="1:10" s="399" customFormat="1" ht="18" customHeight="1">
      <c r="A729" s="394">
        <v>724</v>
      </c>
      <c r="B729" s="394" t="s">
        <v>5942</v>
      </c>
      <c r="C729" s="394" t="s">
        <v>5756</v>
      </c>
      <c r="D729" s="422" t="s">
        <v>5947</v>
      </c>
      <c r="E729" s="394" t="s">
        <v>5944</v>
      </c>
      <c r="F729" s="424" t="s">
        <v>5948</v>
      </c>
      <c r="G729" s="395"/>
      <c r="H729" s="631" t="s">
        <v>4927</v>
      </c>
      <c r="I729" s="402">
        <v>380</v>
      </c>
      <c r="J729" s="487"/>
    </row>
    <row r="730" spans="1:10" s="399" customFormat="1" ht="18" customHeight="1">
      <c r="A730" s="394">
        <v>725</v>
      </c>
      <c r="B730" s="394" t="s">
        <v>5942</v>
      </c>
      <c r="C730" s="394" t="s">
        <v>5756</v>
      </c>
      <c r="D730" s="422" t="s">
        <v>5947</v>
      </c>
      <c r="E730" s="394" t="s">
        <v>5946</v>
      </c>
      <c r="F730" s="424" t="s">
        <v>5948</v>
      </c>
      <c r="G730" s="395"/>
      <c r="H730" s="631" t="s">
        <v>4927</v>
      </c>
      <c r="I730" s="402">
        <v>470</v>
      </c>
      <c r="J730" s="487"/>
    </row>
    <row r="731" spans="1:10" s="399" customFormat="1" ht="18" customHeight="1">
      <c r="A731" s="394">
        <v>726</v>
      </c>
      <c r="B731" s="394" t="s">
        <v>5942</v>
      </c>
      <c r="C731" s="394" t="s">
        <v>5756</v>
      </c>
      <c r="D731" s="422" t="s">
        <v>5949</v>
      </c>
      <c r="E731" s="394" t="s">
        <v>5944</v>
      </c>
      <c r="F731" s="424" t="s">
        <v>5950</v>
      </c>
      <c r="G731" s="395"/>
      <c r="H731" s="631" t="s">
        <v>4927</v>
      </c>
      <c r="I731" s="402">
        <v>440</v>
      </c>
      <c r="J731" s="487"/>
    </row>
    <row r="732" spans="1:10" s="399" customFormat="1" ht="18" customHeight="1">
      <c r="A732" s="394">
        <v>727</v>
      </c>
      <c r="B732" s="394" t="s">
        <v>5942</v>
      </c>
      <c r="C732" s="394" t="s">
        <v>5756</v>
      </c>
      <c r="D732" s="422" t="s">
        <v>5949</v>
      </c>
      <c r="E732" s="394" t="s">
        <v>5946</v>
      </c>
      <c r="F732" s="424" t="s">
        <v>5950</v>
      </c>
      <c r="G732" s="395"/>
      <c r="H732" s="631" t="s">
        <v>4927</v>
      </c>
      <c r="I732" s="402">
        <v>520</v>
      </c>
      <c r="J732" s="487"/>
    </row>
    <row r="733" spans="1:10" s="399" customFormat="1" ht="18" customHeight="1">
      <c r="A733" s="394">
        <v>728</v>
      </c>
      <c r="B733" s="395" t="s">
        <v>5938</v>
      </c>
      <c r="C733" s="396" t="s">
        <v>122</v>
      </c>
      <c r="D733" s="551" t="s">
        <v>5951</v>
      </c>
      <c r="E733" s="438" t="s">
        <v>418</v>
      </c>
      <c r="F733" s="529" t="s">
        <v>5952</v>
      </c>
      <c r="G733" s="396"/>
      <c r="H733" s="567" t="s">
        <v>4929</v>
      </c>
      <c r="I733" s="397">
        <v>18000</v>
      </c>
      <c r="J733" s="506"/>
    </row>
    <row r="734" spans="1:10" s="399" customFormat="1" ht="18" customHeight="1">
      <c r="A734" s="394">
        <v>729</v>
      </c>
      <c r="B734" s="395" t="s">
        <v>5938</v>
      </c>
      <c r="C734" s="396" t="s">
        <v>122</v>
      </c>
      <c r="D734" s="551" t="s">
        <v>5953</v>
      </c>
      <c r="E734" s="438" t="s">
        <v>418</v>
      </c>
      <c r="F734" s="529" t="s">
        <v>5954</v>
      </c>
      <c r="G734" s="396"/>
      <c r="H734" s="567" t="s">
        <v>4929</v>
      </c>
      <c r="I734" s="397">
        <v>14400</v>
      </c>
      <c r="J734" s="506"/>
    </row>
    <row r="735" spans="1:10" s="399" customFormat="1" ht="18" customHeight="1">
      <c r="A735" s="394">
        <v>730</v>
      </c>
      <c r="B735" s="395" t="s">
        <v>5938</v>
      </c>
      <c r="C735" s="396" t="s">
        <v>122</v>
      </c>
      <c r="D735" s="551" t="s">
        <v>5955</v>
      </c>
      <c r="E735" s="438" t="s">
        <v>418</v>
      </c>
      <c r="F735" s="529" t="s">
        <v>5956</v>
      </c>
      <c r="G735" s="396"/>
      <c r="H735" s="567" t="s">
        <v>4929</v>
      </c>
      <c r="I735" s="397">
        <v>19333</v>
      </c>
      <c r="J735" s="506"/>
    </row>
    <row r="736" spans="1:10" s="399" customFormat="1" ht="18" customHeight="1">
      <c r="A736" s="394">
        <v>731</v>
      </c>
      <c r="B736" s="395" t="s">
        <v>5938</v>
      </c>
      <c r="C736" s="396" t="s">
        <v>122</v>
      </c>
      <c r="D736" s="551" t="s">
        <v>5957</v>
      </c>
      <c r="E736" s="438" t="s">
        <v>418</v>
      </c>
      <c r="F736" s="529" t="s">
        <v>5958</v>
      </c>
      <c r="G736" s="396"/>
      <c r="H736" s="567" t="s">
        <v>4929</v>
      </c>
      <c r="I736" s="397">
        <v>14600</v>
      </c>
      <c r="J736" s="506"/>
    </row>
    <row r="737" spans="1:10" s="399" customFormat="1" ht="18" customHeight="1">
      <c r="A737" s="394">
        <v>732</v>
      </c>
      <c r="B737" s="394" t="s">
        <v>5942</v>
      </c>
      <c r="C737" s="394" t="s">
        <v>5880</v>
      </c>
      <c r="D737" s="422" t="s">
        <v>5959</v>
      </c>
      <c r="E737" s="394" t="s">
        <v>5944</v>
      </c>
      <c r="F737" s="424" t="s">
        <v>5960</v>
      </c>
      <c r="G737" s="395" t="s">
        <v>5048</v>
      </c>
      <c r="H737" s="631" t="s">
        <v>4927</v>
      </c>
      <c r="I737" s="402">
        <v>440</v>
      </c>
      <c r="J737" s="487"/>
    </row>
    <row r="738" spans="1:10" s="399" customFormat="1" ht="18" customHeight="1">
      <c r="A738" s="394">
        <v>733</v>
      </c>
      <c r="B738" s="394" t="s">
        <v>5942</v>
      </c>
      <c r="C738" s="394" t="s">
        <v>5880</v>
      </c>
      <c r="D738" s="422" t="s">
        <v>5959</v>
      </c>
      <c r="E738" s="394" t="s">
        <v>5946</v>
      </c>
      <c r="F738" s="424" t="s">
        <v>5960</v>
      </c>
      <c r="G738" s="395" t="s">
        <v>5048</v>
      </c>
      <c r="H738" s="631" t="s">
        <v>4927</v>
      </c>
      <c r="I738" s="402">
        <v>600</v>
      </c>
      <c r="J738" s="487"/>
    </row>
    <row r="739" spans="1:10" s="399" customFormat="1" ht="18" customHeight="1">
      <c r="A739" s="394">
        <v>734</v>
      </c>
      <c r="B739" s="395" t="s">
        <v>697</v>
      </c>
      <c r="C739" s="395" t="s">
        <v>5961</v>
      </c>
      <c r="D739" s="422" t="s">
        <v>5962</v>
      </c>
      <c r="E739" s="394" t="s">
        <v>418</v>
      </c>
      <c r="F739" s="424" t="s">
        <v>5963</v>
      </c>
      <c r="G739" s="394"/>
      <c r="H739" s="631" t="s">
        <v>4949</v>
      </c>
      <c r="I739" s="402">
        <v>2900</v>
      </c>
      <c r="J739" s="490"/>
    </row>
    <row r="740" spans="1:10" s="399" customFormat="1" ht="18" customHeight="1">
      <c r="A740" s="394">
        <v>735</v>
      </c>
      <c r="B740" s="404" t="s">
        <v>5964</v>
      </c>
      <c r="C740" s="395" t="s">
        <v>5965</v>
      </c>
      <c r="D740" s="459" t="s">
        <v>5966</v>
      </c>
      <c r="E740" s="395" t="s">
        <v>418</v>
      </c>
      <c r="F740" s="488" t="s">
        <v>5967</v>
      </c>
      <c r="G740" s="395"/>
      <c r="H740" s="631" t="s">
        <v>5532</v>
      </c>
      <c r="I740" s="402">
        <v>2900</v>
      </c>
      <c r="J740" s="487" t="s">
        <v>5968</v>
      </c>
    </row>
    <row r="741" spans="1:10" s="399" customFormat="1" ht="18" customHeight="1">
      <c r="A741" s="394">
        <v>736</v>
      </c>
      <c r="B741" s="404" t="s">
        <v>5964</v>
      </c>
      <c r="C741" s="423" t="s">
        <v>5969</v>
      </c>
      <c r="D741" s="459" t="s">
        <v>5970</v>
      </c>
      <c r="E741" s="373" t="s">
        <v>5027</v>
      </c>
      <c r="F741" s="374" t="s">
        <v>5971</v>
      </c>
      <c r="G741" s="373" t="s">
        <v>5048</v>
      </c>
      <c r="H741" s="510" t="s">
        <v>5128</v>
      </c>
      <c r="I741" s="428">
        <v>6300</v>
      </c>
      <c r="J741" s="511"/>
    </row>
    <row r="742" spans="1:10" s="399" customFormat="1" ht="18" customHeight="1">
      <c r="A742" s="394">
        <v>737</v>
      </c>
      <c r="B742" s="395" t="s">
        <v>697</v>
      </c>
      <c r="C742" s="395" t="s">
        <v>5972</v>
      </c>
      <c r="D742" s="459" t="s">
        <v>5973</v>
      </c>
      <c r="E742" s="395" t="s">
        <v>7063</v>
      </c>
      <c r="F742" s="488" t="s">
        <v>5974</v>
      </c>
      <c r="G742" s="395"/>
      <c r="H742" s="629" t="s">
        <v>4916</v>
      </c>
      <c r="I742" s="397">
        <v>21900</v>
      </c>
      <c r="J742" s="490" t="s">
        <v>15598</v>
      </c>
    </row>
    <row r="743" spans="1:10" s="399" customFormat="1" ht="18" customHeight="1">
      <c r="A743" s="394">
        <v>738</v>
      </c>
      <c r="B743" s="394" t="s">
        <v>5964</v>
      </c>
      <c r="C743" s="394" t="s">
        <v>5975</v>
      </c>
      <c r="D743" s="422" t="s">
        <v>5976</v>
      </c>
      <c r="E743" s="394" t="s">
        <v>418</v>
      </c>
      <c r="F743" s="424" t="s">
        <v>5977</v>
      </c>
      <c r="G743" s="395"/>
      <c r="H743" s="631" t="s">
        <v>5681</v>
      </c>
      <c r="I743" s="402">
        <v>7900</v>
      </c>
      <c r="J743" s="487"/>
    </row>
    <row r="744" spans="1:10" s="399" customFormat="1" ht="18" customHeight="1">
      <c r="A744" s="394">
        <v>739</v>
      </c>
      <c r="B744" s="394" t="s">
        <v>5964</v>
      </c>
      <c r="C744" s="394" t="s">
        <v>5975</v>
      </c>
      <c r="D744" s="422" t="s">
        <v>5978</v>
      </c>
      <c r="E744" s="394" t="s">
        <v>418</v>
      </c>
      <c r="F744" s="424" t="s">
        <v>5979</v>
      </c>
      <c r="G744" s="395"/>
      <c r="H744" s="631" t="s">
        <v>4924</v>
      </c>
      <c r="I744" s="402">
        <v>5800</v>
      </c>
      <c r="J744" s="487"/>
    </row>
    <row r="745" spans="1:10" s="399" customFormat="1" ht="18" customHeight="1">
      <c r="A745" s="394">
        <v>740</v>
      </c>
      <c r="B745" s="404" t="s">
        <v>5964</v>
      </c>
      <c r="C745" s="395" t="s">
        <v>5975</v>
      </c>
      <c r="D745" s="539" t="s">
        <v>5980</v>
      </c>
      <c r="E745" s="398" t="s">
        <v>5354</v>
      </c>
      <c r="F745" s="485" t="s">
        <v>5981</v>
      </c>
      <c r="G745" s="398" t="s">
        <v>5048</v>
      </c>
      <c r="H745" s="631" t="s">
        <v>5691</v>
      </c>
      <c r="I745" s="402">
        <v>9120</v>
      </c>
      <c r="J745" s="487"/>
    </row>
    <row r="746" spans="1:10" s="399" customFormat="1" ht="18" customHeight="1">
      <c r="A746" s="394">
        <v>741</v>
      </c>
      <c r="B746" s="404" t="s">
        <v>5964</v>
      </c>
      <c r="C746" s="395" t="s">
        <v>5975</v>
      </c>
      <c r="D746" s="539" t="s">
        <v>5980</v>
      </c>
      <c r="E746" s="398" t="s">
        <v>5354</v>
      </c>
      <c r="F746" s="485" t="s">
        <v>5982</v>
      </c>
      <c r="G746" s="398" t="s">
        <v>5048</v>
      </c>
      <c r="H746" s="631" t="s">
        <v>5691</v>
      </c>
      <c r="I746" s="402">
        <v>9120</v>
      </c>
      <c r="J746" s="487"/>
    </row>
    <row r="747" spans="1:10" s="399" customFormat="1" ht="18" customHeight="1">
      <c r="A747" s="394">
        <v>742</v>
      </c>
      <c r="B747" s="404" t="s">
        <v>5964</v>
      </c>
      <c r="C747" s="395" t="s">
        <v>5975</v>
      </c>
      <c r="D747" s="539" t="s">
        <v>5983</v>
      </c>
      <c r="E747" s="398" t="s">
        <v>5354</v>
      </c>
      <c r="F747" s="485" t="s">
        <v>5984</v>
      </c>
      <c r="G747" s="398" t="s">
        <v>5048</v>
      </c>
      <c r="H747" s="631" t="s">
        <v>5691</v>
      </c>
      <c r="I747" s="402">
        <v>9120</v>
      </c>
      <c r="J747" s="487"/>
    </row>
    <row r="748" spans="1:10" s="399" customFormat="1" ht="18" customHeight="1">
      <c r="A748" s="394">
        <v>743</v>
      </c>
      <c r="B748" s="395" t="s">
        <v>5964</v>
      </c>
      <c r="C748" s="395" t="s">
        <v>5975</v>
      </c>
      <c r="D748" s="422" t="s">
        <v>5985</v>
      </c>
      <c r="E748" s="394" t="s">
        <v>418</v>
      </c>
      <c r="F748" s="424" t="s">
        <v>5986</v>
      </c>
      <c r="G748" s="394"/>
      <c r="H748" s="567" t="s">
        <v>4949</v>
      </c>
      <c r="I748" s="402">
        <v>11750</v>
      </c>
      <c r="J748" s="490"/>
    </row>
    <row r="749" spans="1:10" s="399" customFormat="1" ht="18" customHeight="1">
      <c r="A749" s="394">
        <v>744</v>
      </c>
      <c r="B749" s="395" t="s">
        <v>697</v>
      </c>
      <c r="C749" s="395" t="s">
        <v>5987</v>
      </c>
      <c r="D749" s="459" t="s">
        <v>5988</v>
      </c>
      <c r="E749" s="395" t="s">
        <v>5989</v>
      </c>
      <c r="F749" s="488" t="s">
        <v>5990</v>
      </c>
      <c r="G749" s="395"/>
      <c r="H749" s="629" t="s">
        <v>4916</v>
      </c>
      <c r="I749" s="397">
        <v>300</v>
      </c>
      <c r="J749" s="490"/>
    </row>
    <row r="750" spans="1:10" s="399" customFormat="1" ht="18" customHeight="1">
      <c r="A750" s="394">
        <v>745</v>
      </c>
      <c r="B750" s="395" t="s">
        <v>697</v>
      </c>
      <c r="C750" s="395" t="s">
        <v>5987</v>
      </c>
      <c r="D750" s="422" t="s">
        <v>5988</v>
      </c>
      <c r="E750" s="395" t="s">
        <v>5989</v>
      </c>
      <c r="F750" s="424" t="s">
        <v>5991</v>
      </c>
      <c r="G750" s="395"/>
      <c r="H750" s="629" t="s">
        <v>4916</v>
      </c>
      <c r="I750" s="402">
        <v>360</v>
      </c>
      <c r="J750" s="490"/>
    </row>
    <row r="751" spans="1:10" s="399" customFormat="1" ht="18" customHeight="1">
      <c r="A751" s="394">
        <v>746</v>
      </c>
      <c r="B751" s="395" t="s">
        <v>697</v>
      </c>
      <c r="C751" s="395" t="s">
        <v>5987</v>
      </c>
      <c r="D751" s="459" t="s">
        <v>5992</v>
      </c>
      <c r="E751" s="395" t="s">
        <v>418</v>
      </c>
      <c r="F751" s="488" t="s">
        <v>5993</v>
      </c>
      <c r="G751" s="395" t="s">
        <v>5048</v>
      </c>
      <c r="H751" s="629" t="s">
        <v>4916</v>
      </c>
      <c r="I751" s="397">
        <v>3650</v>
      </c>
      <c r="J751" s="490"/>
    </row>
    <row r="752" spans="1:10" s="399" customFormat="1" ht="18" customHeight="1">
      <c r="A752" s="394">
        <v>747</v>
      </c>
      <c r="B752" s="395" t="s">
        <v>5964</v>
      </c>
      <c r="C752" s="394" t="s">
        <v>5994</v>
      </c>
      <c r="D752" s="422" t="s">
        <v>5995</v>
      </c>
      <c r="E752" s="394" t="s">
        <v>418</v>
      </c>
      <c r="F752" s="424" t="s">
        <v>5996</v>
      </c>
      <c r="G752" s="394"/>
      <c r="H752" s="567" t="s">
        <v>4949</v>
      </c>
      <c r="I752" s="402">
        <v>6500</v>
      </c>
      <c r="J752" s="490"/>
    </row>
    <row r="753" spans="1:10" s="399" customFormat="1" ht="18" customHeight="1">
      <c r="A753" s="394">
        <v>748</v>
      </c>
      <c r="B753" s="395" t="s">
        <v>5964</v>
      </c>
      <c r="C753" s="394" t="s">
        <v>5994</v>
      </c>
      <c r="D753" s="422" t="s">
        <v>5997</v>
      </c>
      <c r="E753" s="394" t="s">
        <v>418</v>
      </c>
      <c r="F753" s="424" t="s">
        <v>5998</v>
      </c>
      <c r="G753" s="394"/>
      <c r="H753" s="567" t="s">
        <v>4949</v>
      </c>
      <c r="I753" s="402">
        <v>7500</v>
      </c>
      <c r="J753" s="490"/>
    </row>
    <row r="754" spans="1:10" s="399" customFormat="1" ht="18" customHeight="1">
      <c r="A754" s="394">
        <v>749</v>
      </c>
      <c r="B754" s="395" t="s">
        <v>5964</v>
      </c>
      <c r="C754" s="394" t="s">
        <v>5994</v>
      </c>
      <c r="D754" s="422" t="s">
        <v>5999</v>
      </c>
      <c r="E754" s="394" t="s">
        <v>418</v>
      </c>
      <c r="F754" s="424" t="s">
        <v>6000</v>
      </c>
      <c r="G754" s="394"/>
      <c r="H754" s="567" t="s">
        <v>4949</v>
      </c>
      <c r="I754" s="402">
        <v>14500</v>
      </c>
      <c r="J754" s="490"/>
    </row>
    <row r="755" spans="1:10" s="399" customFormat="1" ht="18" customHeight="1">
      <c r="A755" s="394">
        <v>750</v>
      </c>
      <c r="B755" s="395" t="s">
        <v>5964</v>
      </c>
      <c r="C755" s="394" t="s">
        <v>5994</v>
      </c>
      <c r="D755" s="422" t="s">
        <v>6001</v>
      </c>
      <c r="E755" s="373" t="s">
        <v>5027</v>
      </c>
      <c r="F755" s="374" t="s">
        <v>6002</v>
      </c>
      <c r="G755" s="373" t="s">
        <v>5048</v>
      </c>
      <c r="H755" s="510" t="s">
        <v>5128</v>
      </c>
      <c r="I755" s="428">
        <v>9500</v>
      </c>
      <c r="J755" s="511"/>
    </row>
    <row r="756" spans="1:10" s="399" customFormat="1" ht="18" customHeight="1">
      <c r="A756" s="394">
        <v>751</v>
      </c>
      <c r="B756" s="395" t="s">
        <v>697</v>
      </c>
      <c r="C756" s="395" t="s">
        <v>700</v>
      </c>
      <c r="D756" s="459" t="s">
        <v>6003</v>
      </c>
      <c r="E756" s="395" t="s">
        <v>418</v>
      </c>
      <c r="F756" s="488" t="s">
        <v>6004</v>
      </c>
      <c r="G756" s="395" t="s">
        <v>4962</v>
      </c>
      <c r="H756" s="567" t="s">
        <v>4932</v>
      </c>
      <c r="I756" s="403">
        <v>3000</v>
      </c>
      <c r="J756" s="491"/>
    </row>
    <row r="757" spans="1:10" s="399" customFormat="1" ht="18" customHeight="1">
      <c r="A757" s="394">
        <v>752</v>
      </c>
      <c r="B757" s="395" t="s">
        <v>697</v>
      </c>
      <c r="C757" s="395" t="s">
        <v>700</v>
      </c>
      <c r="D757" s="459" t="s">
        <v>6005</v>
      </c>
      <c r="E757" s="395" t="s">
        <v>418</v>
      </c>
      <c r="F757" s="488"/>
      <c r="G757" s="395"/>
      <c r="H757" s="567" t="s">
        <v>653</v>
      </c>
      <c r="I757" s="403">
        <v>4170</v>
      </c>
      <c r="J757" s="491"/>
    </row>
    <row r="758" spans="1:10" s="399" customFormat="1" ht="18" customHeight="1">
      <c r="A758" s="394">
        <v>753</v>
      </c>
      <c r="B758" s="395" t="s">
        <v>697</v>
      </c>
      <c r="C758" s="396" t="s">
        <v>700</v>
      </c>
      <c r="D758" s="581" t="s">
        <v>6006</v>
      </c>
      <c r="E758" s="396" t="s">
        <v>418</v>
      </c>
      <c r="F758" s="486" t="s">
        <v>6007</v>
      </c>
      <c r="G758" s="396"/>
      <c r="H758" s="630" t="s">
        <v>4935</v>
      </c>
      <c r="I758" s="397">
        <v>6930</v>
      </c>
      <c r="J758" s="492"/>
    </row>
    <row r="759" spans="1:10" s="399" customFormat="1" ht="18" customHeight="1">
      <c r="A759" s="394">
        <v>754</v>
      </c>
      <c r="B759" s="404" t="s">
        <v>5964</v>
      </c>
      <c r="C759" s="395" t="s">
        <v>6008</v>
      </c>
      <c r="D759" s="459" t="s">
        <v>6009</v>
      </c>
      <c r="E759" s="395" t="s">
        <v>6010</v>
      </c>
      <c r="F759" s="486" t="s">
        <v>6011</v>
      </c>
      <c r="G759" s="395"/>
      <c r="H759" s="629" t="s">
        <v>4953</v>
      </c>
      <c r="I759" s="402">
        <v>3600</v>
      </c>
      <c r="J759" s="487"/>
    </row>
    <row r="760" spans="1:10" s="399" customFormat="1" ht="18" customHeight="1">
      <c r="A760" s="394">
        <v>755</v>
      </c>
      <c r="B760" s="395" t="s">
        <v>697</v>
      </c>
      <c r="C760" s="396" t="s">
        <v>700</v>
      </c>
      <c r="D760" s="581" t="s">
        <v>6012</v>
      </c>
      <c r="E760" s="396" t="s">
        <v>418</v>
      </c>
      <c r="F760" s="486" t="s">
        <v>6013</v>
      </c>
      <c r="G760" s="396"/>
      <c r="H760" s="630" t="s">
        <v>4935</v>
      </c>
      <c r="I760" s="500">
        <v>3890</v>
      </c>
      <c r="J760" s="492"/>
    </row>
    <row r="761" spans="1:10" s="399" customFormat="1" ht="18" customHeight="1">
      <c r="A761" s="394">
        <v>756</v>
      </c>
      <c r="B761" s="395" t="s">
        <v>697</v>
      </c>
      <c r="C761" s="395" t="s">
        <v>700</v>
      </c>
      <c r="D761" s="459" t="s">
        <v>6014</v>
      </c>
      <c r="E761" s="395" t="s">
        <v>418</v>
      </c>
      <c r="F761" s="488" t="s">
        <v>6015</v>
      </c>
      <c r="G761" s="395"/>
      <c r="H761" s="567" t="s">
        <v>4932</v>
      </c>
      <c r="I761" s="403">
        <v>2000</v>
      </c>
      <c r="J761" s="491"/>
    </row>
    <row r="762" spans="1:10" s="399" customFormat="1" ht="18" customHeight="1">
      <c r="A762" s="394">
        <v>757</v>
      </c>
      <c r="B762" s="395" t="s">
        <v>697</v>
      </c>
      <c r="C762" s="395" t="s">
        <v>700</v>
      </c>
      <c r="D762" s="422" t="s">
        <v>5962</v>
      </c>
      <c r="E762" s="394" t="s">
        <v>418</v>
      </c>
      <c r="F762" s="424" t="s">
        <v>6016</v>
      </c>
      <c r="G762" s="394"/>
      <c r="H762" s="631" t="s">
        <v>4949</v>
      </c>
      <c r="I762" s="402">
        <v>2900</v>
      </c>
      <c r="J762" s="490"/>
    </row>
    <row r="763" spans="1:10" s="399" customFormat="1" ht="18" customHeight="1">
      <c r="A763" s="394">
        <v>758</v>
      </c>
      <c r="B763" s="404" t="s">
        <v>5964</v>
      </c>
      <c r="C763" s="395" t="s">
        <v>6008</v>
      </c>
      <c r="D763" s="459" t="s">
        <v>5966</v>
      </c>
      <c r="E763" s="395" t="s">
        <v>418</v>
      </c>
      <c r="F763" s="488" t="s">
        <v>6017</v>
      </c>
      <c r="G763" s="395"/>
      <c r="H763" s="631" t="s">
        <v>5532</v>
      </c>
      <c r="I763" s="402">
        <v>2900</v>
      </c>
      <c r="J763" s="487" t="s">
        <v>5968</v>
      </c>
    </row>
    <row r="764" spans="1:10" s="399" customFormat="1" ht="18" customHeight="1">
      <c r="A764" s="394">
        <v>759</v>
      </c>
      <c r="B764" s="404" t="s">
        <v>5964</v>
      </c>
      <c r="C764" s="395" t="s">
        <v>6008</v>
      </c>
      <c r="D764" s="459" t="s">
        <v>5970</v>
      </c>
      <c r="E764" s="395" t="s">
        <v>418</v>
      </c>
      <c r="F764" s="488" t="s">
        <v>6018</v>
      </c>
      <c r="G764" s="395" t="s">
        <v>5048</v>
      </c>
      <c r="H764" s="631" t="s">
        <v>5128</v>
      </c>
      <c r="I764" s="402">
        <v>6500</v>
      </c>
      <c r="J764" s="514"/>
    </row>
    <row r="765" spans="1:10" s="399" customFormat="1" ht="18" customHeight="1">
      <c r="A765" s="394">
        <v>760</v>
      </c>
      <c r="B765" s="404" t="s">
        <v>5964</v>
      </c>
      <c r="C765" s="395" t="s">
        <v>6008</v>
      </c>
      <c r="D765" s="459" t="s">
        <v>6019</v>
      </c>
      <c r="E765" s="395" t="s">
        <v>418</v>
      </c>
      <c r="F765" s="488" t="s">
        <v>6020</v>
      </c>
      <c r="G765" s="395" t="s">
        <v>5048</v>
      </c>
      <c r="H765" s="631" t="s">
        <v>5128</v>
      </c>
      <c r="I765" s="402"/>
      <c r="J765" s="514" t="s">
        <v>5439</v>
      </c>
    </row>
    <row r="766" spans="1:10" s="399" customFormat="1" ht="18" customHeight="1">
      <c r="A766" s="394">
        <v>761</v>
      </c>
      <c r="B766" s="395" t="s">
        <v>697</v>
      </c>
      <c r="C766" s="395" t="s">
        <v>6008</v>
      </c>
      <c r="D766" s="459" t="s">
        <v>6021</v>
      </c>
      <c r="E766" s="395" t="s">
        <v>418</v>
      </c>
      <c r="F766" s="488" t="s">
        <v>6022</v>
      </c>
      <c r="G766" s="395"/>
      <c r="H766" s="629" t="s">
        <v>4916</v>
      </c>
      <c r="I766" s="397">
        <v>2200</v>
      </c>
      <c r="J766" s="490"/>
    </row>
    <row r="767" spans="1:10" s="399" customFormat="1" ht="18" customHeight="1">
      <c r="A767" s="394">
        <v>762</v>
      </c>
      <c r="B767" s="395" t="s">
        <v>697</v>
      </c>
      <c r="C767" s="395" t="s">
        <v>6008</v>
      </c>
      <c r="D767" s="422"/>
      <c r="E767" s="395" t="s">
        <v>418</v>
      </c>
      <c r="F767" s="424" t="s">
        <v>6023</v>
      </c>
      <c r="G767" s="395" t="s">
        <v>5048</v>
      </c>
      <c r="H767" s="629" t="s">
        <v>4916</v>
      </c>
      <c r="I767" s="402">
        <v>5800</v>
      </c>
      <c r="J767" s="490"/>
    </row>
    <row r="768" spans="1:10" s="399" customFormat="1" ht="18" customHeight="1">
      <c r="A768" s="394">
        <v>763</v>
      </c>
      <c r="B768" s="415" t="s">
        <v>697</v>
      </c>
      <c r="C768" s="415" t="s">
        <v>700</v>
      </c>
      <c r="D768" s="526" t="s">
        <v>6024</v>
      </c>
      <c r="E768" s="415" t="s">
        <v>5027</v>
      </c>
      <c r="F768" s="504" t="s">
        <v>6025</v>
      </c>
      <c r="G768" s="415"/>
      <c r="H768" s="634" t="s">
        <v>5025</v>
      </c>
      <c r="I768" s="403">
        <v>6650</v>
      </c>
      <c r="J768" s="503" t="s">
        <v>5026</v>
      </c>
    </row>
    <row r="769" spans="1:10" s="399" customFormat="1" ht="18" customHeight="1">
      <c r="A769" s="394">
        <v>764</v>
      </c>
      <c r="B769" s="415" t="s">
        <v>697</v>
      </c>
      <c r="C769" s="415" t="s">
        <v>700</v>
      </c>
      <c r="D769" s="526" t="s">
        <v>6026</v>
      </c>
      <c r="E769" s="415" t="s">
        <v>660</v>
      </c>
      <c r="F769" s="504" t="s">
        <v>6027</v>
      </c>
      <c r="G769" s="415"/>
      <c r="H769" s="634" t="s">
        <v>5025</v>
      </c>
      <c r="I769" s="397">
        <v>2900</v>
      </c>
      <c r="J769" s="503" t="s">
        <v>5026</v>
      </c>
    </row>
    <row r="770" spans="1:10" s="399" customFormat="1" ht="18" customHeight="1">
      <c r="A770" s="394">
        <v>765</v>
      </c>
      <c r="B770" s="404" t="s">
        <v>5964</v>
      </c>
      <c r="C770" s="395" t="s">
        <v>4836</v>
      </c>
      <c r="D770" s="539" t="s">
        <v>6028</v>
      </c>
      <c r="E770" s="398" t="s">
        <v>418</v>
      </c>
      <c r="F770" s="485" t="s">
        <v>6029</v>
      </c>
      <c r="G770" s="394"/>
      <c r="H770" s="631" t="s">
        <v>4953</v>
      </c>
      <c r="I770" s="402">
        <v>7600</v>
      </c>
      <c r="J770" s="487"/>
    </row>
    <row r="771" spans="1:10" s="399" customFormat="1" ht="18" customHeight="1">
      <c r="A771" s="394">
        <v>766</v>
      </c>
      <c r="B771" s="404" t="s">
        <v>5964</v>
      </c>
      <c r="C771" s="396" t="s">
        <v>4836</v>
      </c>
      <c r="D771" s="539" t="s">
        <v>6030</v>
      </c>
      <c r="E771" s="398" t="s">
        <v>5744</v>
      </c>
      <c r="F771" s="485" t="s">
        <v>6031</v>
      </c>
      <c r="G771" s="394"/>
      <c r="H771" s="631" t="s">
        <v>4953</v>
      </c>
      <c r="I771" s="402">
        <v>10460</v>
      </c>
      <c r="J771" s="493"/>
    </row>
    <row r="772" spans="1:10" s="399" customFormat="1" ht="18" customHeight="1">
      <c r="A772" s="394">
        <v>767</v>
      </c>
      <c r="B772" s="395" t="s">
        <v>697</v>
      </c>
      <c r="C772" s="395" t="s">
        <v>6032</v>
      </c>
      <c r="D772" s="496" t="s">
        <v>5387</v>
      </c>
      <c r="E772" s="410" t="s">
        <v>660</v>
      </c>
      <c r="F772" s="499" t="s">
        <v>6033</v>
      </c>
      <c r="G772" s="398"/>
      <c r="H772" s="633" t="s">
        <v>5013</v>
      </c>
      <c r="I772" s="413">
        <v>5900</v>
      </c>
      <c r="J772" s="487"/>
    </row>
    <row r="773" spans="1:10" s="399" customFormat="1" ht="18" customHeight="1">
      <c r="A773" s="394">
        <v>768</v>
      </c>
      <c r="B773" s="395" t="s">
        <v>697</v>
      </c>
      <c r="C773" s="395" t="s">
        <v>6034</v>
      </c>
      <c r="D773" s="422" t="s">
        <v>16021</v>
      </c>
      <c r="E773" s="395" t="s">
        <v>418</v>
      </c>
      <c r="F773" s="424" t="s">
        <v>6035</v>
      </c>
      <c r="G773" s="395" t="s">
        <v>5048</v>
      </c>
      <c r="H773" s="629" t="s">
        <v>4916</v>
      </c>
      <c r="I773" s="402">
        <v>3600</v>
      </c>
      <c r="J773" s="490"/>
    </row>
    <row r="774" spans="1:10" s="399" customFormat="1" ht="18" customHeight="1">
      <c r="A774" s="394">
        <v>769</v>
      </c>
      <c r="B774" s="395" t="s">
        <v>697</v>
      </c>
      <c r="C774" s="395" t="s">
        <v>6034</v>
      </c>
      <c r="D774" s="459" t="s">
        <v>16022</v>
      </c>
      <c r="E774" s="395" t="s">
        <v>418</v>
      </c>
      <c r="F774" s="488" t="s">
        <v>6036</v>
      </c>
      <c r="G774" s="395" t="s">
        <v>5048</v>
      </c>
      <c r="H774" s="629" t="s">
        <v>4916</v>
      </c>
      <c r="I774" s="397">
        <v>3400</v>
      </c>
      <c r="J774" s="490"/>
    </row>
    <row r="775" spans="1:10" s="399" customFormat="1" ht="18" customHeight="1">
      <c r="A775" s="394">
        <v>770</v>
      </c>
      <c r="B775" s="395" t="s">
        <v>697</v>
      </c>
      <c r="C775" s="395" t="s">
        <v>6034</v>
      </c>
      <c r="D775" s="459" t="s">
        <v>16023</v>
      </c>
      <c r="E775" s="395" t="s">
        <v>6037</v>
      </c>
      <c r="F775" s="488" t="s">
        <v>6038</v>
      </c>
      <c r="G775" s="395" t="s">
        <v>5048</v>
      </c>
      <c r="H775" s="629" t="s">
        <v>4916</v>
      </c>
      <c r="I775" s="397">
        <v>3400</v>
      </c>
      <c r="J775" s="490"/>
    </row>
    <row r="776" spans="1:10" s="399" customFormat="1" ht="18" customHeight="1">
      <c r="A776" s="394">
        <v>771</v>
      </c>
      <c r="B776" s="395" t="s">
        <v>697</v>
      </c>
      <c r="C776" s="395" t="s">
        <v>6034</v>
      </c>
      <c r="D776" s="663" t="s">
        <v>16024</v>
      </c>
      <c r="E776" s="395" t="s">
        <v>418</v>
      </c>
      <c r="F776" s="488" t="s">
        <v>6039</v>
      </c>
      <c r="G776" s="395"/>
      <c r="H776" s="629" t="s">
        <v>4916</v>
      </c>
      <c r="I776" s="402">
        <v>6700</v>
      </c>
      <c r="J776" s="490"/>
    </row>
    <row r="777" spans="1:10" s="399" customFormat="1" ht="18" customHeight="1">
      <c r="A777" s="394">
        <v>772</v>
      </c>
      <c r="B777" s="395" t="s">
        <v>697</v>
      </c>
      <c r="C777" s="395" t="s">
        <v>6034</v>
      </c>
      <c r="D777" s="459" t="s">
        <v>16025</v>
      </c>
      <c r="E777" s="395" t="s">
        <v>418</v>
      </c>
      <c r="F777" s="488" t="s">
        <v>6040</v>
      </c>
      <c r="G777" s="395"/>
      <c r="H777" s="629" t="s">
        <v>4916</v>
      </c>
      <c r="I777" s="402">
        <v>4200</v>
      </c>
      <c r="J777" s="490"/>
    </row>
    <row r="778" spans="1:10" s="399" customFormat="1" ht="18" customHeight="1">
      <c r="A778" s="394">
        <v>773</v>
      </c>
      <c r="B778" s="395" t="s">
        <v>697</v>
      </c>
      <c r="C778" s="395" t="s">
        <v>6034</v>
      </c>
      <c r="D778" s="459" t="s">
        <v>16026</v>
      </c>
      <c r="E778" s="395" t="s">
        <v>6041</v>
      </c>
      <c r="F778" s="488" t="s">
        <v>6042</v>
      </c>
      <c r="G778" s="395"/>
      <c r="H778" s="629" t="s">
        <v>4916</v>
      </c>
      <c r="I778" s="397">
        <v>3400</v>
      </c>
      <c r="J778" s="490"/>
    </row>
    <row r="779" spans="1:10" s="399" customFormat="1" ht="18" customHeight="1">
      <c r="A779" s="394">
        <v>774</v>
      </c>
      <c r="B779" s="395" t="s">
        <v>697</v>
      </c>
      <c r="C779" s="395" t="s">
        <v>6034</v>
      </c>
      <c r="D779" s="459" t="s">
        <v>16027</v>
      </c>
      <c r="E779" s="395" t="s">
        <v>418</v>
      </c>
      <c r="F779" s="488" t="s">
        <v>6043</v>
      </c>
      <c r="G779" s="395"/>
      <c r="H779" s="629" t="s">
        <v>4916</v>
      </c>
      <c r="I779" s="402">
        <v>4200</v>
      </c>
      <c r="J779" s="490"/>
    </row>
    <row r="780" spans="1:10" s="399" customFormat="1" ht="18" customHeight="1">
      <c r="A780" s="394">
        <v>775</v>
      </c>
      <c r="B780" s="395" t="s">
        <v>697</v>
      </c>
      <c r="C780" s="395" t="s">
        <v>6034</v>
      </c>
      <c r="D780" s="539" t="s">
        <v>16028</v>
      </c>
      <c r="E780" s="396" t="s">
        <v>418</v>
      </c>
      <c r="F780" s="486" t="s">
        <v>6044</v>
      </c>
      <c r="G780" s="395" t="s">
        <v>5048</v>
      </c>
      <c r="H780" s="629" t="s">
        <v>4916</v>
      </c>
      <c r="I780" s="397">
        <v>3400</v>
      </c>
      <c r="J780" s="487"/>
    </row>
    <row r="781" spans="1:10" s="399" customFormat="1" ht="18" customHeight="1">
      <c r="A781" s="394">
        <v>776</v>
      </c>
      <c r="B781" s="395" t="s">
        <v>697</v>
      </c>
      <c r="C781" s="395" t="s">
        <v>6034</v>
      </c>
      <c r="D781" s="459" t="s">
        <v>16029</v>
      </c>
      <c r="E781" s="395" t="s">
        <v>418</v>
      </c>
      <c r="F781" s="488" t="s">
        <v>6045</v>
      </c>
      <c r="G781" s="395"/>
      <c r="H781" s="629" t="s">
        <v>4916</v>
      </c>
      <c r="I781" s="397">
        <v>3900</v>
      </c>
      <c r="J781" s="490"/>
    </row>
    <row r="782" spans="1:10" s="399" customFormat="1" ht="18" customHeight="1">
      <c r="A782" s="394">
        <v>777</v>
      </c>
      <c r="B782" s="395" t="s">
        <v>697</v>
      </c>
      <c r="C782" s="395" t="s">
        <v>6034</v>
      </c>
      <c r="D782" s="422" t="s">
        <v>6046</v>
      </c>
      <c r="E782" s="395" t="s">
        <v>418</v>
      </c>
      <c r="F782" s="424" t="s">
        <v>6047</v>
      </c>
      <c r="G782" s="395" t="s">
        <v>5048</v>
      </c>
      <c r="H782" s="629" t="s">
        <v>4916</v>
      </c>
      <c r="I782" s="402">
        <v>3900</v>
      </c>
      <c r="J782" s="490"/>
    </row>
    <row r="783" spans="1:10" s="399" customFormat="1" ht="18" customHeight="1">
      <c r="A783" s="394">
        <v>778</v>
      </c>
      <c r="B783" s="395" t="s">
        <v>5964</v>
      </c>
      <c r="C783" s="423" t="s">
        <v>6048</v>
      </c>
      <c r="D783" s="422" t="s">
        <v>6049</v>
      </c>
      <c r="E783" s="373" t="s">
        <v>5027</v>
      </c>
      <c r="F783" s="445" t="s">
        <v>6050</v>
      </c>
      <c r="G783" s="373" t="s">
        <v>5048</v>
      </c>
      <c r="H783" s="510" t="s">
        <v>5128</v>
      </c>
      <c r="I783" s="428">
        <v>9800</v>
      </c>
      <c r="J783" s="511"/>
    </row>
    <row r="784" spans="1:10" s="399" customFormat="1" ht="18" customHeight="1">
      <c r="A784" s="394">
        <v>779</v>
      </c>
      <c r="B784" s="395" t="s">
        <v>5964</v>
      </c>
      <c r="C784" s="423" t="s">
        <v>6048</v>
      </c>
      <c r="D784" s="422" t="s">
        <v>6051</v>
      </c>
      <c r="E784" s="373" t="s">
        <v>5027</v>
      </c>
      <c r="F784" s="445" t="s">
        <v>6052</v>
      </c>
      <c r="G784" s="373" t="s">
        <v>5048</v>
      </c>
      <c r="H784" s="510" t="s">
        <v>5128</v>
      </c>
      <c r="I784" s="428">
        <v>10900</v>
      </c>
      <c r="J784" s="511"/>
    </row>
    <row r="785" spans="1:10" s="399" customFormat="1" ht="18" customHeight="1">
      <c r="A785" s="394">
        <v>780</v>
      </c>
      <c r="B785" s="395" t="s">
        <v>697</v>
      </c>
      <c r="C785" s="396" t="s">
        <v>6053</v>
      </c>
      <c r="D785" s="581" t="s">
        <v>6054</v>
      </c>
      <c r="E785" s="396" t="s">
        <v>418</v>
      </c>
      <c r="F785" s="486" t="s">
        <v>6055</v>
      </c>
      <c r="G785" s="396"/>
      <c r="H785" s="630" t="s">
        <v>4935</v>
      </c>
      <c r="I785" s="500">
        <v>4730</v>
      </c>
      <c r="J785" s="492"/>
    </row>
    <row r="786" spans="1:10" s="399" customFormat="1" ht="18" customHeight="1">
      <c r="A786" s="394">
        <v>781</v>
      </c>
      <c r="B786" s="395" t="s">
        <v>697</v>
      </c>
      <c r="C786" s="396" t="s">
        <v>6053</v>
      </c>
      <c r="D786" s="581" t="s">
        <v>6056</v>
      </c>
      <c r="E786" s="396" t="s">
        <v>418</v>
      </c>
      <c r="F786" s="486" t="s">
        <v>6057</v>
      </c>
      <c r="G786" s="396"/>
      <c r="H786" s="630" t="s">
        <v>4935</v>
      </c>
      <c r="I786" s="397">
        <v>6100</v>
      </c>
      <c r="J786" s="492"/>
    </row>
    <row r="787" spans="1:10" s="399" customFormat="1" ht="18" customHeight="1">
      <c r="A787" s="394">
        <v>782</v>
      </c>
      <c r="B787" s="395" t="s">
        <v>697</v>
      </c>
      <c r="C787" s="395" t="s">
        <v>703</v>
      </c>
      <c r="D787" s="664" t="s">
        <v>16030</v>
      </c>
      <c r="E787" s="395" t="s">
        <v>418</v>
      </c>
      <c r="F787" s="424" t="s">
        <v>6058</v>
      </c>
      <c r="G787" s="395"/>
      <c r="H787" s="629" t="s">
        <v>4916</v>
      </c>
      <c r="I787" s="402">
        <v>5800</v>
      </c>
      <c r="J787" s="490"/>
    </row>
    <row r="788" spans="1:10" s="399" customFormat="1" ht="18" customHeight="1">
      <c r="A788" s="394">
        <v>783</v>
      </c>
      <c r="B788" s="395" t="s">
        <v>697</v>
      </c>
      <c r="C788" s="395" t="s">
        <v>703</v>
      </c>
      <c r="D788" s="496" t="s">
        <v>6059</v>
      </c>
      <c r="E788" s="410" t="s">
        <v>660</v>
      </c>
      <c r="F788" s="499" t="s">
        <v>6060</v>
      </c>
      <c r="G788" s="398"/>
      <c r="H788" s="633" t="s">
        <v>5013</v>
      </c>
      <c r="I788" s="413">
        <v>7200</v>
      </c>
      <c r="J788" s="487"/>
    </row>
    <row r="789" spans="1:10" s="399" customFormat="1" ht="18" customHeight="1">
      <c r="A789" s="394">
        <v>784</v>
      </c>
      <c r="B789" s="395" t="s">
        <v>697</v>
      </c>
      <c r="C789" s="395" t="s">
        <v>703</v>
      </c>
      <c r="D789" s="496" t="s">
        <v>6059</v>
      </c>
      <c r="E789" s="410" t="s">
        <v>660</v>
      </c>
      <c r="F789" s="499" t="s">
        <v>6061</v>
      </c>
      <c r="G789" s="398"/>
      <c r="H789" s="633" t="s">
        <v>5013</v>
      </c>
      <c r="I789" s="413">
        <v>6500</v>
      </c>
      <c r="J789" s="487"/>
    </row>
    <row r="790" spans="1:10" s="399" customFormat="1" ht="18" customHeight="1">
      <c r="A790" s="394">
        <v>785</v>
      </c>
      <c r="B790" s="395" t="s">
        <v>697</v>
      </c>
      <c r="C790" s="395" t="s">
        <v>703</v>
      </c>
      <c r="D790" s="496" t="s">
        <v>6059</v>
      </c>
      <c r="E790" s="410" t="s">
        <v>660</v>
      </c>
      <c r="F790" s="499" t="s">
        <v>6062</v>
      </c>
      <c r="G790" s="398" t="s">
        <v>4962</v>
      </c>
      <c r="H790" s="633" t="s">
        <v>5013</v>
      </c>
      <c r="I790" s="413">
        <v>4800</v>
      </c>
      <c r="J790" s="487"/>
    </row>
    <row r="791" spans="1:10" s="399" customFormat="1" ht="18" customHeight="1">
      <c r="A791" s="394">
        <v>786</v>
      </c>
      <c r="B791" s="395" t="s">
        <v>697</v>
      </c>
      <c r="C791" s="395" t="s">
        <v>703</v>
      </c>
      <c r="D791" s="459" t="s">
        <v>6063</v>
      </c>
      <c r="E791" s="395" t="s">
        <v>418</v>
      </c>
      <c r="F791" s="488" t="s">
        <v>6064</v>
      </c>
      <c r="G791" s="395"/>
      <c r="H791" s="629" t="s">
        <v>4916</v>
      </c>
      <c r="I791" s="397">
        <v>2200</v>
      </c>
      <c r="J791" s="490"/>
    </row>
    <row r="792" spans="1:10" s="399" customFormat="1" ht="18" customHeight="1">
      <c r="A792" s="394">
        <v>787</v>
      </c>
      <c r="B792" s="395" t="s">
        <v>697</v>
      </c>
      <c r="C792" s="395" t="s">
        <v>703</v>
      </c>
      <c r="D792" s="459" t="s">
        <v>6065</v>
      </c>
      <c r="E792" s="395" t="s">
        <v>418</v>
      </c>
      <c r="F792" s="488" t="s">
        <v>6066</v>
      </c>
      <c r="G792" s="395" t="s">
        <v>4962</v>
      </c>
      <c r="H792" s="567" t="s">
        <v>4932</v>
      </c>
      <c r="I792" s="403">
        <v>3000</v>
      </c>
      <c r="J792" s="491"/>
    </row>
    <row r="793" spans="1:10" s="399" customFormat="1" ht="18" customHeight="1">
      <c r="A793" s="394">
        <v>788</v>
      </c>
      <c r="B793" s="404" t="s">
        <v>697</v>
      </c>
      <c r="C793" s="395" t="s">
        <v>703</v>
      </c>
      <c r="D793" s="459" t="s">
        <v>6067</v>
      </c>
      <c r="E793" s="395" t="s">
        <v>418</v>
      </c>
      <c r="F793" s="539" t="s">
        <v>6068</v>
      </c>
      <c r="G793" s="395" t="s">
        <v>4962</v>
      </c>
      <c r="H793" s="567" t="s">
        <v>4935</v>
      </c>
      <c r="I793" s="500">
        <v>5780</v>
      </c>
      <c r="J793" s="487"/>
    </row>
    <row r="794" spans="1:10" s="399" customFormat="1" ht="18" customHeight="1">
      <c r="A794" s="394">
        <v>789</v>
      </c>
      <c r="B794" s="395" t="s">
        <v>697</v>
      </c>
      <c r="C794" s="396" t="s">
        <v>703</v>
      </c>
      <c r="D794" s="581" t="s">
        <v>6006</v>
      </c>
      <c r="E794" s="396" t="s">
        <v>418</v>
      </c>
      <c r="F794" s="486" t="s">
        <v>6069</v>
      </c>
      <c r="G794" s="396"/>
      <c r="H794" s="630" t="s">
        <v>4935</v>
      </c>
      <c r="I794" s="397">
        <v>8900</v>
      </c>
      <c r="J794" s="492"/>
    </row>
    <row r="795" spans="1:10" s="399" customFormat="1" ht="18" customHeight="1">
      <c r="A795" s="394">
        <v>790</v>
      </c>
      <c r="B795" s="395" t="s">
        <v>697</v>
      </c>
      <c r="C795" s="396" t="s">
        <v>703</v>
      </c>
      <c r="D795" s="581" t="s">
        <v>6006</v>
      </c>
      <c r="E795" s="396" t="s">
        <v>418</v>
      </c>
      <c r="F795" s="486" t="s">
        <v>6070</v>
      </c>
      <c r="G795" s="396"/>
      <c r="H795" s="630" t="s">
        <v>4935</v>
      </c>
      <c r="I795" s="397">
        <v>6820</v>
      </c>
      <c r="J795" s="492"/>
    </row>
    <row r="796" spans="1:10" s="399" customFormat="1" ht="18" customHeight="1">
      <c r="A796" s="394">
        <v>791</v>
      </c>
      <c r="B796" s="395" t="s">
        <v>697</v>
      </c>
      <c r="C796" s="395" t="s">
        <v>4840</v>
      </c>
      <c r="D796" s="422" t="s">
        <v>6071</v>
      </c>
      <c r="E796" s="395" t="s">
        <v>418</v>
      </c>
      <c r="F796" s="424" t="s">
        <v>6072</v>
      </c>
      <c r="G796" s="394"/>
      <c r="H796" s="631" t="s">
        <v>5082</v>
      </c>
      <c r="I796" s="402">
        <v>2650</v>
      </c>
      <c r="J796" s="494"/>
    </row>
    <row r="797" spans="1:10" s="399" customFormat="1" ht="18" customHeight="1">
      <c r="A797" s="394">
        <v>792</v>
      </c>
      <c r="B797" s="395" t="s">
        <v>697</v>
      </c>
      <c r="C797" s="395" t="s">
        <v>703</v>
      </c>
      <c r="D797" s="422" t="s">
        <v>6073</v>
      </c>
      <c r="E797" s="395" t="s">
        <v>5027</v>
      </c>
      <c r="F797" s="424" t="s">
        <v>6074</v>
      </c>
      <c r="G797" s="395"/>
      <c r="H797" s="629" t="s">
        <v>4916</v>
      </c>
      <c r="I797" s="402">
        <v>5800</v>
      </c>
      <c r="J797" s="490" t="s">
        <v>15599</v>
      </c>
    </row>
    <row r="798" spans="1:10" s="399" customFormat="1" ht="18" customHeight="1">
      <c r="A798" s="394">
        <v>793</v>
      </c>
      <c r="B798" s="395" t="s">
        <v>697</v>
      </c>
      <c r="C798" s="395" t="s">
        <v>703</v>
      </c>
      <c r="D798" s="459" t="s">
        <v>6075</v>
      </c>
      <c r="E798" s="395" t="s">
        <v>418</v>
      </c>
      <c r="F798" s="488" t="s">
        <v>6076</v>
      </c>
      <c r="G798" s="395" t="s">
        <v>5048</v>
      </c>
      <c r="H798" s="629" t="s">
        <v>4916</v>
      </c>
      <c r="I798" s="397">
        <v>3650</v>
      </c>
      <c r="J798" s="490"/>
    </row>
    <row r="799" spans="1:10" s="399" customFormat="1" ht="18" customHeight="1">
      <c r="A799" s="394">
        <v>794</v>
      </c>
      <c r="B799" s="395" t="s">
        <v>697</v>
      </c>
      <c r="C799" s="395" t="s">
        <v>703</v>
      </c>
      <c r="D799" s="459" t="s">
        <v>6077</v>
      </c>
      <c r="E799" s="395" t="s">
        <v>418</v>
      </c>
      <c r="F799" s="488" t="s">
        <v>6078</v>
      </c>
      <c r="G799" s="395" t="s">
        <v>5048</v>
      </c>
      <c r="H799" s="629" t="s">
        <v>4916</v>
      </c>
      <c r="I799" s="397">
        <v>3650</v>
      </c>
      <c r="J799" s="490"/>
    </row>
    <row r="800" spans="1:10" s="399" customFormat="1" ht="18" customHeight="1">
      <c r="A800" s="394">
        <v>795</v>
      </c>
      <c r="B800" s="394" t="s">
        <v>697</v>
      </c>
      <c r="C800" s="394" t="s">
        <v>703</v>
      </c>
      <c r="D800" s="422" t="s">
        <v>6079</v>
      </c>
      <c r="E800" s="394" t="s">
        <v>418</v>
      </c>
      <c r="F800" s="424" t="s">
        <v>6080</v>
      </c>
      <c r="G800" s="395"/>
      <c r="H800" s="631" t="s">
        <v>5082</v>
      </c>
      <c r="I800" s="402">
        <v>1900</v>
      </c>
      <c r="J800" s="487"/>
    </row>
    <row r="801" spans="1:10" s="399" customFormat="1" ht="18" customHeight="1">
      <c r="A801" s="394">
        <v>796</v>
      </c>
      <c r="B801" s="395" t="s">
        <v>697</v>
      </c>
      <c r="C801" s="395" t="s">
        <v>703</v>
      </c>
      <c r="D801" s="459" t="s">
        <v>6081</v>
      </c>
      <c r="E801" s="395" t="s">
        <v>418</v>
      </c>
      <c r="F801" s="488" t="s">
        <v>6082</v>
      </c>
      <c r="G801" s="395"/>
      <c r="H801" s="629" t="s">
        <v>4916</v>
      </c>
      <c r="I801" s="397">
        <v>2200</v>
      </c>
      <c r="J801" s="490"/>
    </row>
    <row r="802" spans="1:10" s="399" customFormat="1" ht="18" customHeight="1">
      <c r="A802" s="394">
        <v>797</v>
      </c>
      <c r="B802" s="395" t="s">
        <v>697</v>
      </c>
      <c r="C802" s="395" t="s">
        <v>703</v>
      </c>
      <c r="D802" s="459" t="s">
        <v>6081</v>
      </c>
      <c r="E802" s="395" t="s">
        <v>418</v>
      </c>
      <c r="F802" s="488" t="s">
        <v>6083</v>
      </c>
      <c r="G802" s="395"/>
      <c r="H802" s="629" t="s">
        <v>4916</v>
      </c>
      <c r="I802" s="397">
        <v>2200</v>
      </c>
      <c r="J802" s="490"/>
    </row>
    <row r="803" spans="1:10" s="399" customFormat="1" ht="18" customHeight="1">
      <c r="A803" s="394">
        <v>798</v>
      </c>
      <c r="B803" s="404" t="s">
        <v>5964</v>
      </c>
      <c r="C803" s="395" t="s">
        <v>4840</v>
      </c>
      <c r="D803" s="539" t="s">
        <v>6084</v>
      </c>
      <c r="E803" s="398" t="s">
        <v>6010</v>
      </c>
      <c r="F803" s="485" t="s">
        <v>6085</v>
      </c>
      <c r="G803" s="394"/>
      <c r="H803" s="631" t="s">
        <v>4953</v>
      </c>
      <c r="I803" s="402">
        <v>3600</v>
      </c>
      <c r="J803" s="487"/>
    </row>
    <row r="804" spans="1:10" s="399" customFormat="1" ht="18" customHeight="1">
      <c r="A804" s="394">
        <v>799</v>
      </c>
      <c r="B804" s="395" t="s">
        <v>697</v>
      </c>
      <c r="C804" s="395" t="s">
        <v>703</v>
      </c>
      <c r="D804" s="422" t="s">
        <v>6086</v>
      </c>
      <c r="E804" s="395" t="s">
        <v>418</v>
      </c>
      <c r="F804" s="424" t="s">
        <v>6087</v>
      </c>
      <c r="G804" s="395" t="s">
        <v>5048</v>
      </c>
      <c r="H804" s="629" t="s">
        <v>4916</v>
      </c>
      <c r="I804" s="402">
        <v>3650</v>
      </c>
      <c r="J804" s="490"/>
    </row>
    <row r="805" spans="1:10" s="399" customFormat="1" ht="18" customHeight="1">
      <c r="A805" s="394">
        <v>800</v>
      </c>
      <c r="B805" s="395" t="s">
        <v>697</v>
      </c>
      <c r="C805" s="395" t="s">
        <v>703</v>
      </c>
      <c r="D805" s="459" t="s">
        <v>631</v>
      </c>
      <c r="E805" s="395" t="s">
        <v>418</v>
      </c>
      <c r="F805" s="488"/>
      <c r="G805" s="395"/>
      <c r="H805" s="567" t="s">
        <v>653</v>
      </c>
      <c r="I805" s="403"/>
      <c r="J805" s="491"/>
    </row>
    <row r="806" spans="1:10" s="399" customFormat="1" ht="18" customHeight="1">
      <c r="A806" s="394">
        <v>801</v>
      </c>
      <c r="B806" s="395" t="s">
        <v>697</v>
      </c>
      <c r="C806" s="396" t="s">
        <v>703</v>
      </c>
      <c r="D806" s="581" t="s">
        <v>6012</v>
      </c>
      <c r="E806" s="396" t="s">
        <v>418</v>
      </c>
      <c r="F806" s="486" t="s">
        <v>6088</v>
      </c>
      <c r="G806" s="396"/>
      <c r="H806" s="630" t="s">
        <v>4935</v>
      </c>
      <c r="I806" s="500">
        <v>6830</v>
      </c>
      <c r="J806" s="492"/>
    </row>
    <row r="807" spans="1:10" s="399" customFormat="1" ht="18" customHeight="1">
      <c r="A807" s="394">
        <v>802</v>
      </c>
      <c r="B807" s="395" t="s">
        <v>697</v>
      </c>
      <c r="C807" s="396" t="s">
        <v>703</v>
      </c>
      <c r="D807" s="581" t="s">
        <v>6012</v>
      </c>
      <c r="E807" s="396" t="s">
        <v>418</v>
      </c>
      <c r="F807" s="486" t="s">
        <v>6089</v>
      </c>
      <c r="G807" s="396"/>
      <c r="H807" s="630" t="s">
        <v>4935</v>
      </c>
      <c r="I807" s="500">
        <v>3890</v>
      </c>
      <c r="J807" s="492"/>
    </row>
    <row r="808" spans="1:10" s="399" customFormat="1" ht="18" customHeight="1">
      <c r="A808" s="394">
        <v>803</v>
      </c>
      <c r="B808" s="395" t="s">
        <v>697</v>
      </c>
      <c r="C808" s="395" t="s">
        <v>703</v>
      </c>
      <c r="D808" s="459" t="s">
        <v>6090</v>
      </c>
      <c r="E808" s="395" t="s">
        <v>418</v>
      </c>
      <c r="F808" s="488" t="s">
        <v>6091</v>
      </c>
      <c r="G808" s="395"/>
      <c r="H808" s="567" t="s">
        <v>4932</v>
      </c>
      <c r="I808" s="403">
        <v>2000</v>
      </c>
      <c r="J808" s="491"/>
    </row>
    <row r="809" spans="1:10" s="399" customFormat="1" ht="18" customHeight="1">
      <c r="A809" s="394">
        <v>804</v>
      </c>
      <c r="B809" s="395" t="s">
        <v>697</v>
      </c>
      <c r="C809" s="395" t="s">
        <v>703</v>
      </c>
      <c r="D809" s="459" t="s">
        <v>6092</v>
      </c>
      <c r="E809" s="395" t="s">
        <v>418</v>
      </c>
      <c r="F809" s="512" t="s">
        <v>6093</v>
      </c>
      <c r="G809" s="395"/>
      <c r="H809" s="631" t="s">
        <v>5748</v>
      </c>
      <c r="I809" s="402">
        <v>7700</v>
      </c>
      <c r="J809" s="487"/>
    </row>
    <row r="810" spans="1:10" s="399" customFormat="1" ht="18" customHeight="1">
      <c r="A810" s="394">
        <v>805</v>
      </c>
      <c r="B810" s="395" t="s">
        <v>697</v>
      </c>
      <c r="C810" s="395" t="s">
        <v>703</v>
      </c>
      <c r="D810" s="422" t="s">
        <v>6094</v>
      </c>
      <c r="E810" s="394" t="s">
        <v>418</v>
      </c>
      <c r="F810" s="424" t="s">
        <v>6095</v>
      </c>
      <c r="G810" s="394"/>
      <c r="H810" s="631" t="s">
        <v>4949</v>
      </c>
      <c r="I810" s="402">
        <v>6800</v>
      </c>
      <c r="J810" s="490"/>
    </row>
    <row r="811" spans="1:10" s="399" customFormat="1" ht="18" customHeight="1">
      <c r="A811" s="394">
        <v>806</v>
      </c>
      <c r="B811" s="395" t="s">
        <v>697</v>
      </c>
      <c r="C811" s="395" t="s">
        <v>703</v>
      </c>
      <c r="D811" s="422" t="s">
        <v>5962</v>
      </c>
      <c r="E811" s="394" t="s">
        <v>418</v>
      </c>
      <c r="F811" s="424" t="s">
        <v>6096</v>
      </c>
      <c r="G811" s="394"/>
      <c r="H811" s="631" t="s">
        <v>4949</v>
      </c>
      <c r="I811" s="402">
        <v>2900</v>
      </c>
      <c r="J811" s="490"/>
    </row>
    <row r="812" spans="1:10" s="399" customFormat="1" ht="18" customHeight="1">
      <c r="A812" s="394">
        <v>807</v>
      </c>
      <c r="B812" s="404" t="s">
        <v>5964</v>
      </c>
      <c r="C812" s="395" t="s">
        <v>4840</v>
      </c>
      <c r="D812" s="539" t="s">
        <v>6097</v>
      </c>
      <c r="E812" s="398" t="s">
        <v>418</v>
      </c>
      <c r="F812" s="485" t="s">
        <v>6098</v>
      </c>
      <c r="G812" s="394"/>
      <c r="H812" s="631" t="s">
        <v>4953</v>
      </c>
      <c r="I812" s="402">
        <v>8200</v>
      </c>
      <c r="J812" s="487"/>
    </row>
    <row r="813" spans="1:10" s="399" customFormat="1" ht="18" customHeight="1">
      <c r="A813" s="394">
        <v>808</v>
      </c>
      <c r="B813" s="394" t="s">
        <v>5964</v>
      </c>
      <c r="C813" s="394" t="s">
        <v>4840</v>
      </c>
      <c r="D813" s="422" t="s">
        <v>6099</v>
      </c>
      <c r="E813" s="394" t="s">
        <v>418</v>
      </c>
      <c r="F813" s="424" t="s">
        <v>6100</v>
      </c>
      <c r="G813" s="395" t="s">
        <v>5048</v>
      </c>
      <c r="H813" s="631" t="s">
        <v>4924</v>
      </c>
      <c r="I813" s="402">
        <v>3500</v>
      </c>
      <c r="J813" s="487"/>
    </row>
    <row r="814" spans="1:10" s="399" customFormat="1" ht="18" customHeight="1">
      <c r="A814" s="394">
        <v>809</v>
      </c>
      <c r="B814" s="395" t="s">
        <v>697</v>
      </c>
      <c r="C814" s="395" t="s">
        <v>703</v>
      </c>
      <c r="D814" s="459" t="s">
        <v>6101</v>
      </c>
      <c r="E814" s="395" t="s">
        <v>418</v>
      </c>
      <c r="F814" s="488" t="s">
        <v>6102</v>
      </c>
      <c r="G814" s="394"/>
      <c r="H814" s="631" t="s">
        <v>5082</v>
      </c>
      <c r="I814" s="402">
        <v>5500</v>
      </c>
      <c r="J814" s="494"/>
    </row>
    <row r="815" spans="1:10" s="399" customFormat="1" ht="18" customHeight="1">
      <c r="A815" s="394">
        <v>810</v>
      </c>
      <c r="B815" s="395" t="s">
        <v>697</v>
      </c>
      <c r="C815" s="395" t="s">
        <v>703</v>
      </c>
      <c r="D815" s="459" t="s">
        <v>6103</v>
      </c>
      <c r="E815" s="395" t="s">
        <v>418</v>
      </c>
      <c r="F815" s="488" t="s">
        <v>6104</v>
      </c>
      <c r="G815" s="395" t="s">
        <v>5048</v>
      </c>
      <c r="H815" s="629" t="s">
        <v>4916</v>
      </c>
      <c r="I815" s="397">
        <v>5800</v>
      </c>
      <c r="J815" s="490"/>
    </row>
    <row r="816" spans="1:10" s="399" customFormat="1" ht="18" customHeight="1">
      <c r="A816" s="394">
        <v>811</v>
      </c>
      <c r="B816" s="395" t="s">
        <v>697</v>
      </c>
      <c r="C816" s="395" t="s">
        <v>703</v>
      </c>
      <c r="D816" s="459" t="s">
        <v>6105</v>
      </c>
      <c r="E816" s="395" t="s">
        <v>418</v>
      </c>
      <c r="F816" s="488" t="s">
        <v>6106</v>
      </c>
      <c r="G816" s="395" t="s">
        <v>5048</v>
      </c>
      <c r="H816" s="629" t="s">
        <v>4916</v>
      </c>
      <c r="I816" s="397">
        <v>3650</v>
      </c>
      <c r="J816" s="490"/>
    </row>
    <row r="817" spans="1:10" s="399" customFormat="1" ht="18" customHeight="1">
      <c r="A817" s="394">
        <v>812</v>
      </c>
      <c r="B817" s="404" t="s">
        <v>5964</v>
      </c>
      <c r="C817" s="394" t="s">
        <v>703</v>
      </c>
      <c r="D817" s="459" t="s">
        <v>6107</v>
      </c>
      <c r="E817" s="395" t="s">
        <v>418</v>
      </c>
      <c r="F817" s="488" t="s">
        <v>6108</v>
      </c>
      <c r="G817" s="395"/>
      <c r="H817" s="631" t="s">
        <v>5532</v>
      </c>
      <c r="I817" s="402">
        <v>3500</v>
      </c>
      <c r="J817" s="487" t="s">
        <v>5968</v>
      </c>
    </row>
    <row r="818" spans="1:10" s="399" customFormat="1" ht="18" customHeight="1">
      <c r="A818" s="394">
        <v>813</v>
      </c>
      <c r="B818" s="404" t="s">
        <v>5964</v>
      </c>
      <c r="C818" s="395" t="s">
        <v>4840</v>
      </c>
      <c r="D818" s="459" t="s">
        <v>5966</v>
      </c>
      <c r="E818" s="395" t="s">
        <v>418</v>
      </c>
      <c r="F818" s="488" t="s">
        <v>6109</v>
      </c>
      <c r="G818" s="395"/>
      <c r="H818" s="631" t="s">
        <v>5532</v>
      </c>
      <c r="I818" s="402">
        <v>2900</v>
      </c>
      <c r="J818" s="487" t="s">
        <v>5968</v>
      </c>
    </row>
    <row r="819" spans="1:10" s="399" customFormat="1" ht="18" customHeight="1">
      <c r="A819" s="394">
        <v>814</v>
      </c>
      <c r="B819" s="404" t="s">
        <v>5964</v>
      </c>
      <c r="C819" s="395" t="s">
        <v>703</v>
      </c>
      <c r="D819" s="459" t="s">
        <v>5966</v>
      </c>
      <c r="E819" s="395" t="s">
        <v>418</v>
      </c>
      <c r="F819" s="488" t="s">
        <v>6110</v>
      </c>
      <c r="G819" s="395"/>
      <c r="H819" s="631" t="s">
        <v>5532</v>
      </c>
      <c r="I819" s="402">
        <v>2900</v>
      </c>
      <c r="J819" s="487" t="s">
        <v>5968</v>
      </c>
    </row>
    <row r="820" spans="1:10" s="399" customFormat="1" ht="18" customHeight="1">
      <c r="A820" s="394">
        <v>815</v>
      </c>
      <c r="B820" s="394" t="s">
        <v>5964</v>
      </c>
      <c r="C820" s="394" t="s">
        <v>4840</v>
      </c>
      <c r="D820" s="422" t="s">
        <v>6111</v>
      </c>
      <c r="E820" s="394" t="s">
        <v>418</v>
      </c>
      <c r="F820" s="424" t="s">
        <v>6112</v>
      </c>
      <c r="G820" s="395"/>
      <c r="H820" s="631" t="s">
        <v>4924</v>
      </c>
      <c r="I820" s="402">
        <v>7000</v>
      </c>
      <c r="J820" s="487"/>
    </row>
    <row r="821" spans="1:10" s="399" customFormat="1" ht="18" customHeight="1">
      <c r="A821" s="394">
        <v>816</v>
      </c>
      <c r="B821" s="394" t="s">
        <v>5964</v>
      </c>
      <c r="C821" s="394" t="s">
        <v>4840</v>
      </c>
      <c r="D821" s="422" t="s">
        <v>6113</v>
      </c>
      <c r="E821" s="394" t="s">
        <v>418</v>
      </c>
      <c r="F821" s="424" t="s">
        <v>6114</v>
      </c>
      <c r="G821" s="395"/>
      <c r="H821" s="631" t="s">
        <v>4924</v>
      </c>
      <c r="I821" s="402">
        <v>3200</v>
      </c>
      <c r="J821" s="487"/>
    </row>
    <row r="822" spans="1:10" s="399" customFormat="1" ht="18" customHeight="1">
      <c r="A822" s="394">
        <v>817</v>
      </c>
      <c r="B822" s="404" t="s">
        <v>5964</v>
      </c>
      <c r="C822" s="395" t="s">
        <v>4840</v>
      </c>
      <c r="D822" s="459" t="s">
        <v>5970</v>
      </c>
      <c r="E822" s="395" t="s">
        <v>418</v>
      </c>
      <c r="F822" s="488" t="s">
        <v>6115</v>
      </c>
      <c r="G822" s="395" t="s">
        <v>5048</v>
      </c>
      <c r="H822" s="631" t="s">
        <v>5128</v>
      </c>
      <c r="I822" s="402">
        <v>6300</v>
      </c>
      <c r="J822" s="514"/>
    </row>
    <row r="823" spans="1:10" s="399" customFormat="1" ht="18" customHeight="1">
      <c r="A823" s="394">
        <v>818</v>
      </c>
      <c r="B823" s="404" t="s">
        <v>5964</v>
      </c>
      <c r="C823" s="395" t="s">
        <v>4840</v>
      </c>
      <c r="D823" s="459" t="s">
        <v>5970</v>
      </c>
      <c r="E823" s="395" t="s">
        <v>418</v>
      </c>
      <c r="F823" s="488" t="s">
        <v>6116</v>
      </c>
      <c r="G823" s="395" t="s">
        <v>5048</v>
      </c>
      <c r="H823" s="631" t="s">
        <v>5128</v>
      </c>
      <c r="I823" s="402">
        <v>6300</v>
      </c>
      <c r="J823" s="514"/>
    </row>
    <row r="824" spans="1:10" s="399" customFormat="1" ht="18" customHeight="1">
      <c r="A824" s="394">
        <v>819</v>
      </c>
      <c r="B824" s="404" t="s">
        <v>5964</v>
      </c>
      <c r="C824" s="395" t="s">
        <v>4840</v>
      </c>
      <c r="D824" s="459" t="s">
        <v>6117</v>
      </c>
      <c r="E824" s="395" t="s">
        <v>418</v>
      </c>
      <c r="F824" s="488" t="s">
        <v>6118</v>
      </c>
      <c r="G824" s="395" t="s">
        <v>5048</v>
      </c>
      <c r="H824" s="631" t="s">
        <v>5128</v>
      </c>
      <c r="I824" s="402"/>
      <c r="J824" s="514" t="s">
        <v>5439</v>
      </c>
    </row>
    <row r="825" spans="1:10" s="399" customFormat="1" ht="18" customHeight="1">
      <c r="A825" s="394">
        <v>820</v>
      </c>
      <c r="B825" s="404" t="s">
        <v>5964</v>
      </c>
      <c r="C825" s="395" t="s">
        <v>4840</v>
      </c>
      <c r="D825" s="459" t="s">
        <v>6117</v>
      </c>
      <c r="E825" s="395" t="s">
        <v>418</v>
      </c>
      <c r="F825" s="488" t="s">
        <v>6119</v>
      </c>
      <c r="G825" s="395" t="s">
        <v>5048</v>
      </c>
      <c r="H825" s="631" t="s">
        <v>5128</v>
      </c>
      <c r="I825" s="402"/>
      <c r="J825" s="514" t="s">
        <v>5439</v>
      </c>
    </row>
    <row r="826" spans="1:10" s="399" customFormat="1" ht="18" customHeight="1">
      <c r="A826" s="394">
        <v>821</v>
      </c>
      <c r="B826" s="395" t="s">
        <v>697</v>
      </c>
      <c r="C826" s="395" t="s">
        <v>703</v>
      </c>
      <c r="D826" s="422" t="s">
        <v>6120</v>
      </c>
      <c r="E826" s="394" t="s">
        <v>418</v>
      </c>
      <c r="F826" s="424" t="s">
        <v>6121</v>
      </c>
      <c r="G826" s="394"/>
      <c r="H826" s="631" t="s">
        <v>4949</v>
      </c>
      <c r="I826" s="402">
        <v>6400</v>
      </c>
      <c r="J826" s="490"/>
    </row>
    <row r="827" spans="1:10" s="399" customFormat="1" ht="18" customHeight="1">
      <c r="A827" s="394">
        <v>822</v>
      </c>
      <c r="B827" s="395" t="s">
        <v>697</v>
      </c>
      <c r="C827" s="395" t="s">
        <v>703</v>
      </c>
      <c r="D827" s="422" t="s">
        <v>6122</v>
      </c>
      <c r="E827" s="394" t="s">
        <v>418</v>
      </c>
      <c r="F827" s="424" t="s">
        <v>6123</v>
      </c>
      <c r="G827" s="394"/>
      <c r="H827" s="631" t="s">
        <v>4949</v>
      </c>
      <c r="I827" s="402">
        <v>6400</v>
      </c>
      <c r="J827" s="490"/>
    </row>
    <row r="828" spans="1:10" s="399" customFormat="1" ht="18" customHeight="1">
      <c r="A828" s="394">
        <v>823</v>
      </c>
      <c r="B828" s="395" t="s">
        <v>697</v>
      </c>
      <c r="C828" s="395" t="s">
        <v>703</v>
      </c>
      <c r="D828" s="422" t="s">
        <v>6124</v>
      </c>
      <c r="E828" s="394" t="s">
        <v>418</v>
      </c>
      <c r="F828" s="424" t="s">
        <v>6125</v>
      </c>
      <c r="G828" s="394"/>
      <c r="H828" s="631" t="s">
        <v>4949</v>
      </c>
      <c r="I828" s="402">
        <v>6500</v>
      </c>
      <c r="J828" s="490"/>
    </row>
    <row r="829" spans="1:10" s="399" customFormat="1" ht="18" customHeight="1">
      <c r="A829" s="394">
        <v>824</v>
      </c>
      <c r="B829" s="395" t="s">
        <v>697</v>
      </c>
      <c r="C829" s="395" t="s">
        <v>703</v>
      </c>
      <c r="D829" s="459"/>
      <c r="E829" s="395" t="s">
        <v>6126</v>
      </c>
      <c r="F829" s="488" t="s">
        <v>6127</v>
      </c>
      <c r="G829" s="395" t="s">
        <v>5048</v>
      </c>
      <c r="H829" s="629" t="s">
        <v>4916</v>
      </c>
      <c r="I829" s="397">
        <v>5000</v>
      </c>
      <c r="J829" s="490"/>
    </row>
    <row r="830" spans="1:10" s="399" customFormat="1" ht="18" customHeight="1">
      <c r="A830" s="394">
        <v>825</v>
      </c>
      <c r="B830" s="395" t="s">
        <v>697</v>
      </c>
      <c r="C830" s="395" t="s">
        <v>4840</v>
      </c>
      <c r="D830" s="459"/>
      <c r="E830" s="395" t="s">
        <v>418</v>
      </c>
      <c r="F830" s="488" t="s">
        <v>6128</v>
      </c>
      <c r="G830" s="395" t="s">
        <v>5048</v>
      </c>
      <c r="H830" s="629" t="s">
        <v>4916</v>
      </c>
      <c r="I830" s="397">
        <v>3650</v>
      </c>
      <c r="J830" s="490"/>
    </row>
    <row r="831" spans="1:10" s="399" customFormat="1" ht="18" customHeight="1">
      <c r="A831" s="394">
        <v>826</v>
      </c>
      <c r="B831" s="395" t="s">
        <v>697</v>
      </c>
      <c r="C831" s="395" t="s">
        <v>4840</v>
      </c>
      <c r="D831" s="422"/>
      <c r="E831" s="395" t="s">
        <v>6129</v>
      </c>
      <c r="F831" s="424" t="s">
        <v>6130</v>
      </c>
      <c r="G831" s="395" t="s">
        <v>5048</v>
      </c>
      <c r="H831" s="629" t="s">
        <v>4916</v>
      </c>
      <c r="I831" s="402">
        <v>3950</v>
      </c>
      <c r="J831" s="490"/>
    </row>
    <row r="832" spans="1:10" s="399" customFormat="1" ht="18" customHeight="1">
      <c r="A832" s="394">
        <v>827</v>
      </c>
      <c r="B832" s="395" t="s">
        <v>697</v>
      </c>
      <c r="C832" s="395" t="s">
        <v>703</v>
      </c>
      <c r="D832" s="459"/>
      <c r="E832" s="395" t="s">
        <v>418</v>
      </c>
      <c r="F832" s="488" t="s">
        <v>6131</v>
      </c>
      <c r="G832" s="395" t="s">
        <v>5048</v>
      </c>
      <c r="H832" s="629" t="s">
        <v>4916</v>
      </c>
      <c r="I832" s="397">
        <v>3650</v>
      </c>
      <c r="J832" s="490"/>
    </row>
    <row r="833" spans="1:10" s="399" customFormat="1" ht="18" customHeight="1">
      <c r="A833" s="394">
        <v>828</v>
      </c>
      <c r="B833" s="395" t="s">
        <v>697</v>
      </c>
      <c r="C833" s="395" t="s">
        <v>703</v>
      </c>
      <c r="D833" s="422"/>
      <c r="E833" s="395" t="s">
        <v>418</v>
      </c>
      <c r="F833" s="424" t="s">
        <v>6132</v>
      </c>
      <c r="G833" s="395" t="s">
        <v>5048</v>
      </c>
      <c r="H833" s="629" t="s">
        <v>4916</v>
      </c>
      <c r="I833" s="402">
        <v>3650</v>
      </c>
      <c r="J833" s="490"/>
    </row>
    <row r="834" spans="1:10" s="399" customFormat="1" ht="18" customHeight="1">
      <c r="A834" s="394">
        <v>829</v>
      </c>
      <c r="B834" s="395" t="s">
        <v>697</v>
      </c>
      <c r="C834" s="395" t="s">
        <v>703</v>
      </c>
      <c r="D834" s="459"/>
      <c r="E834" s="395" t="s">
        <v>418</v>
      </c>
      <c r="F834" s="488" t="s">
        <v>6133</v>
      </c>
      <c r="G834" s="395" t="s">
        <v>5048</v>
      </c>
      <c r="H834" s="629" t="s">
        <v>4916</v>
      </c>
      <c r="I834" s="397">
        <v>3650</v>
      </c>
      <c r="J834" s="490"/>
    </row>
    <row r="835" spans="1:10" s="399" customFormat="1" ht="18" customHeight="1">
      <c r="A835" s="394">
        <v>830</v>
      </c>
      <c r="B835" s="395" t="s">
        <v>697</v>
      </c>
      <c r="C835" s="395" t="s">
        <v>703</v>
      </c>
      <c r="D835" s="459"/>
      <c r="E835" s="395" t="s">
        <v>418</v>
      </c>
      <c r="F835" s="488" t="s">
        <v>6134</v>
      </c>
      <c r="G835" s="395" t="s">
        <v>5048</v>
      </c>
      <c r="H835" s="629" t="s">
        <v>4916</v>
      </c>
      <c r="I835" s="397">
        <v>5000</v>
      </c>
      <c r="J835" s="490"/>
    </row>
    <row r="836" spans="1:10" s="399" customFormat="1" ht="18" customHeight="1">
      <c r="A836" s="394">
        <v>831</v>
      </c>
      <c r="B836" s="395" t="s">
        <v>697</v>
      </c>
      <c r="C836" s="395" t="s">
        <v>703</v>
      </c>
      <c r="D836" s="422"/>
      <c r="E836" s="395" t="s">
        <v>418</v>
      </c>
      <c r="F836" s="424" t="s">
        <v>6135</v>
      </c>
      <c r="G836" s="395" t="s">
        <v>5048</v>
      </c>
      <c r="H836" s="629" t="s">
        <v>4916</v>
      </c>
      <c r="I836" s="402">
        <v>5000</v>
      </c>
      <c r="J836" s="490"/>
    </row>
    <row r="837" spans="1:10" s="399" customFormat="1" ht="18" customHeight="1">
      <c r="A837" s="394">
        <v>832</v>
      </c>
      <c r="B837" s="395" t="s">
        <v>697</v>
      </c>
      <c r="C837" s="395" t="s">
        <v>703</v>
      </c>
      <c r="D837" s="459"/>
      <c r="E837" s="395" t="s">
        <v>418</v>
      </c>
      <c r="F837" s="488" t="s">
        <v>6136</v>
      </c>
      <c r="G837" s="395" t="s">
        <v>5048</v>
      </c>
      <c r="H837" s="629" t="s">
        <v>4916</v>
      </c>
      <c r="I837" s="397">
        <v>5000</v>
      </c>
      <c r="J837" s="490"/>
    </row>
    <row r="838" spans="1:10" s="399" customFormat="1" ht="18" customHeight="1">
      <c r="A838" s="394">
        <v>833</v>
      </c>
      <c r="B838" s="395" t="s">
        <v>697</v>
      </c>
      <c r="C838" s="395" t="s">
        <v>703</v>
      </c>
      <c r="D838" s="459"/>
      <c r="E838" s="395" t="s">
        <v>418</v>
      </c>
      <c r="F838" s="488" t="s">
        <v>6137</v>
      </c>
      <c r="G838" s="395" t="s">
        <v>5048</v>
      </c>
      <c r="H838" s="629" t="s">
        <v>4916</v>
      </c>
      <c r="I838" s="397">
        <v>5000</v>
      </c>
      <c r="J838" s="490"/>
    </row>
    <row r="839" spans="1:10" s="399" customFormat="1" ht="18" customHeight="1">
      <c r="A839" s="394">
        <v>834</v>
      </c>
      <c r="B839" s="395" t="s">
        <v>697</v>
      </c>
      <c r="C839" s="395" t="s">
        <v>703</v>
      </c>
      <c r="D839" s="459"/>
      <c r="E839" s="395" t="s">
        <v>418</v>
      </c>
      <c r="F839" s="488" t="s">
        <v>6138</v>
      </c>
      <c r="G839" s="395" t="s">
        <v>5048</v>
      </c>
      <c r="H839" s="629" t="s">
        <v>4916</v>
      </c>
      <c r="I839" s="397">
        <v>5000</v>
      </c>
      <c r="J839" s="490"/>
    </row>
    <row r="840" spans="1:10" s="399" customFormat="1" ht="18" customHeight="1">
      <c r="A840" s="394">
        <v>835</v>
      </c>
      <c r="B840" s="395" t="s">
        <v>697</v>
      </c>
      <c r="C840" s="395" t="s">
        <v>703</v>
      </c>
      <c r="D840" s="422"/>
      <c r="E840" s="395" t="s">
        <v>418</v>
      </c>
      <c r="F840" s="424" t="s">
        <v>6139</v>
      </c>
      <c r="G840" s="395" t="s">
        <v>5048</v>
      </c>
      <c r="H840" s="629" t="s">
        <v>4916</v>
      </c>
      <c r="I840" s="402">
        <v>5000</v>
      </c>
      <c r="J840" s="490"/>
    </row>
    <row r="841" spans="1:10" s="399" customFormat="1" ht="18" customHeight="1">
      <c r="A841" s="394">
        <v>836</v>
      </c>
      <c r="B841" s="395" t="s">
        <v>697</v>
      </c>
      <c r="C841" s="395" t="s">
        <v>703</v>
      </c>
      <c r="D841" s="459"/>
      <c r="E841" s="395" t="s">
        <v>418</v>
      </c>
      <c r="F841" s="488" t="s">
        <v>6140</v>
      </c>
      <c r="G841" s="395" t="s">
        <v>5048</v>
      </c>
      <c r="H841" s="629" t="s">
        <v>4916</v>
      </c>
      <c r="I841" s="397">
        <v>5000</v>
      </c>
      <c r="J841" s="490"/>
    </row>
    <row r="842" spans="1:10" s="399" customFormat="1" ht="18" customHeight="1">
      <c r="A842" s="394">
        <v>837</v>
      </c>
      <c r="B842" s="395" t="s">
        <v>697</v>
      </c>
      <c r="C842" s="395" t="s">
        <v>703</v>
      </c>
      <c r="D842" s="459"/>
      <c r="E842" s="395" t="s">
        <v>418</v>
      </c>
      <c r="F842" s="488" t="s">
        <v>6141</v>
      </c>
      <c r="G842" s="395" t="s">
        <v>5048</v>
      </c>
      <c r="H842" s="629" t="s">
        <v>4916</v>
      </c>
      <c r="I842" s="397">
        <v>5000</v>
      </c>
      <c r="J842" s="490"/>
    </row>
    <row r="843" spans="1:10" s="399" customFormat="1" ht="18" customHeight="1">
      <c r="A843" s="394">
        <v>838</v>
      </c>
      <c r="B843" s="395" t="s">
        <v>697</v>
      </c>
      <c r="C843" s="395" t="s">
        <v>703</v>
      </c>
      <c r="D843" s="459"/>
      <c r="E843" s="395" t="s">
        <v>418</v>
      </c>
      <c r="F843" s="488" t="s">
        <v>6142</v>
      </c>
      <c r="G843" s="395" t="s">
        <v>5048</v>
      </c>
      <c r="H843" s="629" t="s">
        <v>4916</v>
      </c>
      <c r="I843" s="397">
        <v>5000</v>
      </c>
      <c r="J843" s="490"/>
    </row>
    <row r="844" spans="1:10" s="399" customFormat="1" ht="18" customHeight="1">
      <c r="A844" s="394">
        <v>839</v>
      </c>
      <c r="B844" s="395" t="s">
        <v>697</v>
      </c>
      <c r="C844" s="395" t="s">
        <v>703</v>
      </c>
      <c r="D844" s="422"/>
      <c r="E844" s="395" t="s">
        <v>418</v>
      </c>
      <c r="F844" s="424" t="s">
        <v>6143</v>
      </c>
      <c r="G844" s="395" t="s">
        <v>5048</v>
      </c>
      <c r="H844" s="629" t="s">
        <v>4916</v>
      </c>
      <c r="I844" s="402">
        <v>5000</v>
      </c>
      <c r="J844" s="490"/>
    </row>
    <row r="845" spans="1:10" s="399" customFormat="1" ht="18" customHeight="1">
      <c r="A845" s="394">
        <v>840</v>
      </c>
      <c r="B845" s="395" t="s">
        <v>697</v>
      </c>
      <c r="C845" s="395" t="s">
        <v>703</v>
      </c>
      <c r="D845" s="459"/>
      <c r="E845" s="395" t="s">
        <v>418</v>
      </c>
      <c r="F845" s="488" t="s">
        <v>6144</v>
      </c>
      <c r="G845" s="395" t="s">
        <v>5048</v>
      </c>
      <c r="H845" s="629" t="s">
        <v>4916</v>
      </c>
      <c r="I845" s="397">
        <v>5000</v>
      </c>
      <c r="J845" s="490"/>
    </row>
    <row r="846" spans="1:10" s="399" customFormat="1" ht="18" customHeight="1">
      <c r="A846" s="394">
        <v>841</v>
      </c>
      <c r="B846" s="395" t="s">
        <v>697</v>
      </c>
      <c r="C846" s="395" t="s">
        <v>703</v>
      </c>
      <c r="D846" s="459"/>
      <c r="E846" s="395" t="s">
        <v>418</v>
      </c>
      <c r="F846" s="488" t="s">
        <v>6145</v>
      </c>
      <c r="G846" s="395" t="s">
        <v>5048</v>
      </c>
      <c r="H846" s="629" t="s">
        <v>4916</v>
      </c>
      <c r="I846" s="397">
        <v>5000</v>
      </c>
      <c r="J846" s="490"/>
    </row>
    <row r="847" spans="1:10" s="399" customFormat="1" ht="18" customHeight="1">
      <c r="A847" s="394">
        <v>842</v>
      </c>
      <c r="B847" s="395" t="s">
        <v>697</v>
      </c>
      <c r="C847" s="395" t="s">
        <v>703</v>
      </c>
      <c r="D847" s="459"/>
      <c r="E847" s="395" t="s">
        <v>418</v>
      </c>
      <c r="F847" s="488" t="s">
        <v>6146</v>
      </c>
      <c r="G847" s="395" t="s">
        <v>5048</v>
      </c>
      <c r="H847" s="629" t="s">
        <v>4916</v>
      </c>
      <c r="I847" s="397">
        <v>5000</v>
      </c>
      <c r="J847" s="490"/>
    </row>
    <row r="848" spans="1:10" s="399" customFormat="1" ht="18" customHeight="1">
      <c r="A848" s="394">
        <v>843</v>
      </c>
      <c r="B848" s="395" t="s">
        <v>697</v>
      </c>
      <c r="C848" s="395" t="s">
        <v>703</v>
      </c>
      <c r="D848" s="422"/>
      <c r="E848" s="395" t="s">
        <v>418</v>
      </c>
      <c r="F848" s="424" t="s">
        <v>6147</v>
      </c>
      <c r="G848" s="395" t="s">
        <v>5048</v>
      </c>
      <c r="H848" s="629" t="s">
        <v>4916</v>
      </c>
      <c r="I848" s="402">
        <v>5000</v>
      </c>
      <c r="J848" s="490"/>
    </row>
    <row r="849" spans="1:10" s="399" customFormat="1" ht="18" customHeight="1">
      <c r="A849" s="394">
        <v>844</v>
      </c>
      <c r="B849" s="395" t="s">
        <v>697</v>
      </c>
      <c r="C849" s="395" t="s">
        <v>703</v>
      </c>
      <c r="D849" s="459"/>
      <c r="E849" s="395" t="s">
        <v>418</v>
      </c>
      <c r="F849" s="488" t="s">
        <v>6148</v>
      </c>
      <c r="G849" s="395" t="s">
        <v>5048</v>
      </c>
      <c r="H849" s="629" t="s">
        <v>4916</v>
      </c>
      <c r="I849" s="397">
        <v>5000</v>
      </c>
      <c r="J849" s="490"/>
    </row>
    <row r="850" spans="1:10" s="399" customFormat="1" ht="18" customHeight="1">
      <c r="A850" s="394">
        <v>845</v>
      </c>
      <c r="B850" s="395" t="s">
        <v>697</v>
      </c>
      <c r="C850" s="395" t="s">
        <v>703</v>
      </c>
      <c r="D850" s="459"/>
      <c r="E850" s="395" t="s">
        <v>418</v>
      </c>
      <c r="F850" s="488" t="s">
        <v>6149</v>
      </c>
      <c r="G850" s="395" t="s">
        <v>5048</v>
      </c>
      <c r="H850" s="629" t="s">
        <v>4916</v>
      </c>
      <c r="I850" s="397">
        <v>5000</v>
      </c>
      <c r="J850" s="490"/>
    </row>
    <row r="851" spans="1:10" s="399" customFormat="1" ht="18" customHeight="1">
      <c r="A851" s="394">
        <v>846</v>
      </c>
      <c r="B851" s="395" t="s">
        <v>697</v>
      </c>
      <c r="C851" s="395" t="s">
        <v>703</v>
      </c>
      <c r="D851" s="459"/>
      <c r="E851" s="395" t="s">
        <v>418</v>
      </c>
      <c r="F851" s="488" t="s">
        <v>6150</v>
      </c>
      <c r="G851" s="395" t="s">
        <v>5048</v>
      </c>
      <c r="H851" s="629" t="s">
        <v>4916</v>
      </c>
      <c r="I851" s="397">
        <v>3650</v>
      </c>
      <c r="J851" s="490"/>
    </row>
    <row r="852" spans="1:10" s="399" customFormat="1" ht="18" customHeight="1">
      <c r="A852" s="394">
        <v>847</v>
      </c>
      <c r="B852" s="395" t="s">
        <v>697</v>
      </c>
      <c r="C852" s="395" t="s">
        <v>703</v>
      </c>
      <c r="D852" s="459"/>
      <c r="E852" s="395" t="s">
        <v>418</v>
      </c>
      <c r="F852" s="488" t="s">
        <v>6151</v>
      </c>
      <c r="G852" s="395" t="s">
        <v>5048</v>
      </c>
      <c r="H852" s="629" t="s">
        <v>4916</v>
      </c>
      <c r="I852" s="397">
        <v>3650</v>
      </c>
      <c r="J852" s="490"/>
    </row>
    <row r="853" spans="1:10" s="399" customFormat="1" ht="18" customHeight="1">
      <c r="A853" s="394">
        <v>848</v>
      </c>
      <c r="B853" s="395" t="s">
        <v>697</v>
      </c>
      <c r="C853" s="395" t="s">
        <v>703</v>
      </c>
      <c r="D853" s="459"/>
      <c r="E853" s="395" t="s">
        <v>418</v>
      </c>
      <c r="F853" s="488" t="s">
        <v>6152</v>
      </c>
      <c r="G853" s="395" t="s">
        <v>5048</v>
      </c>
      <c r="H853" s="629" t="s">
        <v>4916</v>
      </c>
      <c r="I853" s="397">
        <v>3650</v>
      </c>
      <c r="J853" s="490"/>
    </row>
    <row r="854" spans="1:10" s="399" customFormat="1" ht="18" customHeight="1">
      <c r="A854" s="394">
        <v>849</v>
      </c>
      <c r="B854" s="395" t="s">
        <v>697</v>
      </c>
      <c r="C854" s="395" t="s">
        <v>703</v>
      </c>
      <c r="D854" s="459"/>
      <c r="E854" s="395" t="s">
        <v>418</v>
      </c>
      <c r="F854" s="488" t="s">
        <v>6153</v>
      </c>
      <c r="G854" s="395" t="s">
        <v>5048</v>
      </c>
      <c r="H854" s="629" t="s">
        <v>4916</v>
      </c>
      <c r="I854" s="397">
        <v>3650</v>
      </c>
      <c r="J854" s="490"/>
    </row>
    <row r="855" spans="1:10" s="399" customFormat="1" ht="18" customHeight="1">
      <c r="A855" s="394">
        <v>850</v>
      </c>
      <c r="B855" s="395" t="s">
        <v>697</v>
      </c>
      <c r="C855" s="395" t="s">
        <v>703</v>
      </c>
      <c r="D855" s="422"/>
      <c r="E855" s="395" t="s">
        <v>418</v>
      </c>
      <c r="F855" s="424" t="s">
        <v>6154</v>
      </c>
      <c r="G855" s="395" t="s">
        <v>5048</v>
      </c>
      <c r="H855" s="629" t="s">
        <v>4916</v>
      </c>
      <c r="I855" s="402">
        <v>3650</v>
      </c>
      <c r="J855" s="490"/>
    </row>
    <row r="856" spans="1:10" s="399" customFormat="1" ht="18" customHeight="1">
      <c r="A856" s="394">
        <v>851</v>
      </c>
      <c r="B856" s="395" t="s">
        <v>697</v>
      </c>
      <c r="C856" s="395" t="s">
        <v>703</v>
      </c>
      <c r="D856" s="459"/>
      <c r="E856" s="395" t="s">
        <v>418</v>
      </c>
      <c r="F856" s="488" t="s">
        <v>6155</v>
      </c>
      <c r="G856" s="395" t="s">
        <v>5048</v>
      </c>
      <c r="H856" s="629" t="s">
        <v>4916</v>
      </c>
      <c r="I856" s="397">
        <v>3650</v>
      </c>
      <c r="J856" s="490"/>
    </row>
    <row r="857" spans="1:10" s="399" customFormat="1" ht="18" customHeight="1">
      <c r="A857" s="394">
        <v>852</v>
      </c>
      <c r="B857" s="395" t="s">
        <v>697</v>
      </c>
      <c r="C857" s="395" t="s">
        <v>703</v>
      </c>
      <c r="D857" s="459"/>
      <c r="E857" s="395" t="s">
        <v>418</v>
      </c>
      <c r="F857" s="488" t="s">
        <v>6156</v>
      </c>
      <c r="G857" s="395"/>
      <c r="H857" s="629" t="s">
        <v>4916</v>
      </c>
      <c r="I857" s="397">
        <v>6200</v>
      </c>
      <c r="J857" s="490"/>
    </row>
    <row r="858" spans="1:10" s="399" customFormat="1" ht="18" customHeight="1">
      <c r="A858" s="394">
        <v>853</v>
      </c>
      <c r="B858" s="395" t="s">
        <v>697</v>
      </c>
      <c r="C858" s="395" t="s">
        <v>703</v>
      </c>
      <c r="D858" s="459"/>
      <c r="E858" s="395" t="s">
        <v>418</v>
      </c>
      <c r="F858" s="488" t="s">
        <v>6157</v>
      </c>
      <c r="G858" s="395"/>
      <c r="H858" s="629" t="s">
        <v>4916</v>
      </c>
      <c r="I858" s="397">
        <v>7200</v>
      </c>
      <c r="J858" s="490"/>
    </row>
    <row r="859" spans="1:10" s="399" customFormat="1" ht="18" customHeight="1">
      <c r="A859" s="394">
        <v>854</v>
      </c>
      <c r="B859" s="395" t="s">
        <v>697</v>
      </c>
      <c r="C859" s="395" t="s">
        <v>703</v>
      </c>
      <c r="D859" s="459"/>
      <c r="E859" s="395" t="s">
        <v>418</v>
      </c>
      <c r="F859" s="488" t="s">
        <v>6158</v>
      </c>
      <c r="G859" s="395"/>
      <c r="H859" s="629" t="s">
        <v>4916</v>
      </c>
      <c r="I859" s="397">
        <v>3400</v>
      </c>
      <c r="J859" s="490"/>
    </row>
    <row r="860" spans="1:10" s="399" customFormat="1" ht="18" customHeight="1">
      <c r="A860" s="394">
        <v>855</v>
      </c>
      <c r="B860" s="395" t="s">
        <v>697</v>
      </c>
      <c r="C860" s="395" t="s">
        <v>703</v>
      </c>
      <c r="D860" s="459"/>
      <c r="E860" s="395" t="s">
        <v>418</v>
      </c>
      <c r="F860" s="488" t="s">
        <v>6159</v>
      </c>
      <c r="G860" s="395" t="s">
        <v>5048</v>
      </c>
      <c r="H860" s="629" t="s">
        <v>4916</v>
      </c>
      <c r="I860" s="397">
        <v>3650</v>
      </c>
      <c r="J860" s="490"/>
    </row>
    <row r="861" spans="1:10" s="399" customFormat="1" ht="18" customHeight="1">
      <c r="A861" s="394">
        <v>856</v>
      </c>
      <c r="B861" s="395" t="s">
        <v>697</v>
      </c>
      <c r="C861" s="395" t="s">
        <v>703</v>
      </c>
      <c r="D861" s="422"/>
      <c r="E861" s="395" t="s">
        <v>418</v>
      </c>
      <c r="F861" s="424" t="s">
        <v>6160</v>
      </c>
      <c r="G861" s="395" t="s">
        <v>5048</v>
      </c>
      <c r="H861" s="629" t="s">
        <v>4916</v>
      </c>
      <c r="I861" s="402">
        <v>3650</v>
      </c>
      <c r="J861" s="490"/>
    </row>
    <row r="862" spans="1:10" s="399" customFormat="1" ht="18" customHeight="1">
      <c r="A862" s="394">
        <v>857</v>
      </c>
      <c r="B862" s="415" t="s">
        <v>697</v>
      </c>
      <c r="C862" s="415" t="s">
        <v>4840</v>
      </c>
      <c r="D862" s="526" t="s">
        <v>6024</v>
      </c>
      <c r="E862" s="415" t="s">
        <v>5027</v>
      </c>
      <c r="F862" s="504" t="s">
        <v>6161</v>
      </c>
      <c r="G862" s="415"/>
      <c r="H862" s="634" t="s">
        <v>5025</v>
      </c>
      <c r="I862" s="403">
        <v>6500</v>
      </c>
      <c r="J862" s="503" t="s">
        <v>5026</v>
      </c>
    </row>
    <row r="863" spans="1:10" s="399" customFormat="1" ht="18" customHeight="1">
      <c r="A863" s="394">
        <v>858</v>
      </c>
      <c r="B863" s="415" t="s">
        <v>697</v>
      </c>
      <c r="C863" s="415" t="s">
        <v>4840</v>
      </c>
      <c r="D863" s="526" t="s">
        <v>6026</v>
      </c>
      <c r="E863" s="415" t="s">
        <v>660</v>
      </c>
      <c r="F863" s="504" t="s">
        <v>6162</v>
      </c>
      <c r="G863" s="415"/>
      <c r="H863" s="634" t="s">
        <v>5025</v>
      </c>
      <c r="I863" s="397">
        <v>2900</v>
      </c>
      <c r="J863" s="503" t="s">
        <v>5026</v>
      </c>
    </row>
    <row r="864" spans="1:10" s="399" customFormat="1" ht="18" customHeight="1">
      <c r="A864" s="394">
        <v>859</v>
      </c>
      <c r="B864" s="395" t="s">
        <v>697</v>
      </c>
      <c r="C864" s="396" t="s">
        <v>6163</v>
      </c>
      <c r="D864" s="581" t="s">
        <v>6164</v>
      </c>
      <c r="E864" s="396" t="s">
        <v>418</v>
      </c>
      <c r="F864" s="486" t="s">
        <v>6163</v>
      </c>
      <c r="G864" s="396"/>
      <c r="H864" s="630" t="s">
        <v>4935</v>
      </c>
      <c r="I864" s="500">
        <v>7350</v>
      </c>
      <c r="J864" s="492"/>
    </row>
    <row r="865" spans="1:10" s="399" customFormat="1" ht="18" customHeight="1">
      <c r="A865" s="394">
        <v>860</v>
      </c>
      <c r="B865" s="404" t="s">
        <v>5964</v>
      </c>
      <c r="C865" s="395" t="s">
        <v>4883</v>
      </c>
      <c r="D865" s="459" t="s">
        <v>6165</v>
      </c>
      <c r="E865" s="395" t="s">
        <v>418</v>
      </c>
      <c r="F865" s="488" t="s">
        <v>6166</v>
      </c>
      <c r="G865" s="395" t="s">
        <v>5048</v>
      </c>
      <c r="H865" s="631" t="s">
        <v>5128</v>
      </c>
      <c r="I865" s="402">
        <v>11800</v>
      </c>
      <c r="J865" s="487" t="s">
        <v>6167</v>
      </c>
    </row>
    <row r="866" spans="1:10" s="399" customFormat="1" ht="18" customHeight="1">
      <c r="A866" s="394">
        <v>861</v>
      </c>
      <c r="B866" s="404" t="s">
        <v>5964</v>
      </c>
      <c r="C866" s="395" t="s">
        <v>4883</v>
      </c>
      <c r="D866" s="459" t="s">
        <v>6168</v>
      </c>
      <c r="E866" s="395" t="s">
        <v>418</v>
      </c>
      <c r="F866" s="488" t="s">
        <v>6169</v>
      </c>
      <c r="G866" s="395" t="s">
        <v>5048</v>
      </c>
      <c r="H866" s="631" t="s">
        <v>5128</v>
      </c>
      <c r="I866" s="402">
        <v>11800</v>
      </c>
      <c r="J866" s="487" t="s">
        <v>6167</v>
      </c>
    </row>
    <row r="867" spans="1:10" s="399" customFormat="1" ht="18" customHeight="1">
      <c r="A867" s="394">
        <v>862</v>
      </c>
      <c r="B867" s="404" t="s">
        <v>5964</v>
      </c>
      <c r="C867" s="395" t="s">
        <v>4883</v>
      </c>
      <c r="D867" s="459" t="s">
        <v>6170</v>
      </c>
      <c r="E867" s="395" t="s">
        <v>418</v>
      </c>
      <c r="F867" s="488" t="s">
        <v>6171</v>
      </c>
      <c r="G867" s="395" t="s">
        <v>5048</v>
      </c>
      <c r="H867" s="631" t="s">
        <v>5128</v>
      </c>
      <c r="I867" s="402">
        <v>10800</v>
      </c>
      <c r="J867" s="487"/>
    </row>
    <row r="868" spans="1:10" s="399" customFormat="1" ht="18" customHeight="1">
      <c r="A868" s="394">
        <v>863</v>
      </c>
      <c r="B868" s="404" t="s">
        <v>5964</v>
      </c>
      <c r="C868" s="423" t="s">
        <v>4810</v>
      </c>
      <c r="D868" s="422" t="s">
        <v>6172</v>
      </c>
      <c r="E868" s="373" t="s">
        <v>5027</v>
      </c>
      <c r="F868" s="374" t="s">
        <v>6173</v>
      </c>
      <c r="G868" s="373" t="s">
        <v>5048</v>
      </c>
      <c r="H868" s="510" t="s">
        <v>5128</v>
      </c>
      <c r="I868" s="428">
        <v>6300</v>
      </c>
      <c r="J868" s="511"/>
    </row>
    <row r="869" spans="1:10" s="399" customFormat="1" ht="18" customHeight="1">
      <c r="A869" s="394">
        <v>864</v>
      </c>
      <c r="B869" s="404" t="s">
        <v>5964</v>
      </c>
      <c r="C869" s="423" t="s">
        <v>4810</v>
      </c>
      <c r="D869" s="422" t="s">
        <v>6174</v>
      </c>
      <c r="E869" s="373" t="s">
        <v>5027</v>
      </c>
      <c r="F869" s="374" t="s">
        <v>6175</v>
      </c>
      <c r="G869" s="373" t="s">
        <v>5048</v>
      </c>
      <c r="H869" s="510" t="s">
        <v>5128</v>
      </c>
      <c r="I869" s="428">
        <v>7500</v>
      </c>
      <c r="J869" s="511"/>
    </row>
    <row r="870" spans="1:10" s="399" customFormat="1" ht="18" customHeight="1">
      <c r="A870" s="394">
        <v>865</v>
      </c>
      <c r="B870" s="395" t="s">
        <v>697</v>
      </c>
      <c r="C870" s="395" t="s">
        <v>6176</v>
      </c>
      <c r="D870" s="459" t="s">
        <v>701</v>
      </c>
      <c r="E870" s="395" t="s">
        <v>418</v>
      </c>
      <c r="F870" s="488"/>
      <c r="G870" s="395"/>
      <c r="H870" s="567" t="s">
        <v>653</v>
      </c>
      <c r="I870" s="403">
        <v>4980</v>
      </c>
      <c r="J870" s="491"/>
    </row>
    <row r="871" spans="1:10" s="399" customFormat="1" ht="18" customHeight="1">
      <c r="A871" s="394">
        <v>866</v>
      </c>
      <c r="B871" s="395" t="s">
        <v>697</v>
      </c>
      <c r="C871" s="396" t="s">
        <v>6176</v>
      </c>
      <c r="D871" s="581" t="s">
        <v>6006</v>
      </c>
      <c r="E871" s="396" t="s">
        <v>418</v>
      </c>
      <c r="F871" s="486" t="s">
        <v>6177</v>
      </c>
      <c r="G871" s="396"/>
      <c r="H871" s="630" t="s">
        <v>4935</v>
      </c>
      <c r="I871" s="500">
        <v>5670</v>
      </c>
      <c r="J871" s="492"/>
    </row>
    <row r="872" spans="1:10" s="399" customFormat="1" ht="18" customHeight="1">
      <c r="A872" s="394">
        <v>867</v>
      </c>
      <c r="B872" s="395" t="s">
        <v>697</v>
      </c>
      <c r="C872" s="395" t="s">
        <v>6176</v>
      </c>
      <c r="D872" s="459" t="s">
        <v>128</v>
      </c>
      <c r="E872" s="395" t="s">
        <v>418</v>
      </c>
      <c r="F872" s="488"/>
      <c r="G872" s="395"/>
      <c r="H872" s="567" t="s">
        <v>653</v>
      </c>
      <c r="I872" s="403">
        <v>2970</v>
      </c>
      <c r="J872" s="491"/>
    </row>
    <row r="873" spans="1:10" s="399" customFormat="1" ht="18" customHeight="1">
      <c r="A873" s="394">
        <v>868</v>
      </c>
      <c r="B873" s="395" t="s">
        <v>697</v>
      </c>
      <c r="C873" s="395" t="s">
        <v>6176</v>
      </c>
      <c r="D873" s="459" t="s">
        <v>6178</v>
      </c>
      <c r="E873" s="395" t="s">
        <v>418</v>
      </c>
      <c r="F873" s="488"/>
      <c r="G873" s="395"/>
      <c r="H873" s="567" t="s">
        <v>653</v>
      </c>
      <c r="I873" s="403"/>
      <c r="J873" s="491"/>
    </row>
    <row r="874" spans="1:10" s="399" customFormat="1" ht="18" customHeight="1">
      <c r="A874" s="394">
        <v>869</v>
      </c>
      <c r="B874" s="395" t="s">
        <v>697</v>
      </c>
      <c r="C874" s="396" t="s">
        <v>6176</v>
      </c>
      <c r="D874" s="581" t="s">
        <v>6012</v>
      </c>
      <c r="E874" s="396" t="s">
        <v>418</v>
      </c>
      <c r="F874" s="486" t="s">
        <v>6179</v>
      </c>
      <c r="G874" s="396"/>
      <c r="H874" s="630" t="s">
        <v>4935</v>
      </c>
      <c r="I874" s="500">
        <v>3680</v>
      </c>
      <c r="J874" s="492"/>
    </row>
    <row r="875" spans="1:10" s="399" customFormat="1" ht="18" customHeight="1">
      <c r="A875" s="394">
        <v>870</v>
      </c>
      <c r="B875" s="395" t="s">
        <v>697</v>
      </c>
      <c r="C875" s="395" t="s">
        <v>6176</v>
      </c>
      <c r="D875" s="422" t="s">
        <v>5962</v>
      </c>
      <c r="E875" s="394" t="s">
        <v>418</v>
      </c>
      <c r="F875" s="424" t="s">
        <v>6180</v>
      </c>
      <c r="G875" s="394"/>
      <c r="H875" s="631" t="s">
        <v>4949</v>
      </c>
      <c r="I875" s="402">
        <v>3300</v>
      </c>
      <c r="J875" s="490"/>
    </row>
    <row r="876" spans="1:10" s="399" customFormat="1" ht="18" customHeight="1">
      <c r="A876" s="394">
        <v>871</v>
      </c>
      <c r="B876" s="404" t="s">
        <v>5964</v>
      </c>
      <c r="C876" s="395" t="s">
        <v>4855</v>
      </c>
      <c r="D876" s="459" t="s">
        <v>5966</v>
      </c>
      <c r="E876" s="395" t="s">
        <v>418</v>
      </c>
      <c r="F876" s="488" t="s">
        <v>6181</v>
      </c>
      <c r="G876" s="395"/>
      <c r="H876" s="631" t="s">
        <v>5532</v>
      </c>
      <c r="I876" s="402">
        <v>2900</v>
      </c>
      <c r="J876" s="487" t="s">
        <v>5968</v>
      </c>
    </row>
    <row r="877" spans="1:10" s="399" customFormat="1" ht="18" customHeight="1">
      <c r="A877" s="394">
        <v>872</v>
      </c>
      <c r="B877" s="404" t="s">
        <v>5964</v>
      </c>
      <c r="C877" s="395" t="s">
        <v>4855</v>
      </c>
      <c r="D877" s="459" t="s">
        <v>5970</v>
      </c>
      <c r="E877" s="395" t="s">
        <v>418</v>
      </c>
      <c r="F877" s="488" t="s">
        <v>6182</v>
      </c>
      <c r="G877" s="395" t="s">
        <v>5048</v>
      </c>
      <c r="H877" s="631" t="s">
        <v>5128</v>
      </c>
      <c r="I877" s="402">
        <v>6300</v>
      </c>
      <c r="J877" s="487"/>
    </row>
    <row r="878" spans="1:10" s="399" customFormat="1" ht="18" customHeight="1">
      <c r="A878" s="394">
        <v>873</v>
      </c>
      <c r="B878" s="404" t="s">
        <v>5964</v>
      </c>
      <c r="C878" s="395" t="s">
        <v>4855</v>
      </c>
      <c r="D878" s="459" t="s">
        <v>6117</v>
      </c>
      <c r="E878" s="395" t="s">
        <v>418</v>
      </c>
      <c r="F878" s="488" t="s">
        <v>6183</v>
      </c>
      <c r="G878" s="395" t="s">
        <v>5048</v>
      </c>
      <c r="H878" s="631" t="s">
        <v>5128</v>
      </c>
      <c r="I878" s="402"/>
      <c r="J878" s="487" t="s">
        <v>5439</v>
      </c>
    </row>
    <row r="879" spans="1:10" s="399" customFormat="1" ht="18" customHeight="1">
      <c r="A879" s="394">
        <v>874</v>
      </c>
      <c r="B879" s="415" t="s">
        <v>697</v>
      </c>
      <c r="C879" s="415" t="s">
        <v>4855</v>
      </c>
      <c r="D879" s="526" t="s">
        <v>6024</v>
      </c>
      <c r="E879" s="415" t="s">
        <v>660</v>
      </c>
      <c r="F879" s="504" t="s">
        <v>6184</v>
      </c>
      <c r="G879" s="415"/>
      <c r="H879" s="634" t="s">
        <v>5025</v>
      </c>
      <c r="I879" s="397">
        <v>6500</v>
      </c>
      <c r="J879" s="503" t="s">
        <v>5026</v>
      </c>
    </row>
    <row r="880" spans="1:10" s="399" customFormat="1" ht="18" customHeight="1">
      <c r="A880" s="394">
        <v>875</v>
      </c>
      <c r="B880" s="415" t="s">
        <v>697</v>
      </c>
      <c r="C880" s="415" t="s">
        <v>4855</v>
      </c>
      <c r="D880" s="526" t="s">
        <v>6026</v>
      </c>
      <c r="E880" s="415" t="s">
        <v>660</v>
      </c>
      <c r="F880" s="504" t="s">
        <v>6185</v>
      </c>
      <c r="G880" s="415"/>
      <c r="H880" s="634" t="s">
        <v>5025</v>
      </c>
      <c r="I880" s="397">
        <v>2900</v>
      </c>
      <c r="J880" s="503" t="s">
        <v>5026</v>
      </c>
    </row>
    <row r="881" spans="1:10" s="399" customFormat="1" ht="18" customHeight="1">
      <c r="A881" s="394">
        <v>876</v>
      </c>
      <c r="B881" s="404" t="s">
        <v>5964</v>
      </c>
      <c r="C881" s="396" t="s">
        <v>4859</v>
      </c>
      <c r="D881" s="539" t="s">
        <v>6186</v>
      </c>
      <c r="E881" s="398" t="s">
        <v>135</v>
      </c>
      <c r="F881" s="485" t="s">
        <v>6187</v>
      </c>
      <c r="G881" s="394"/>
      <c r="H881" s="631" t="s">
        <v>4953</v>
      </c>
      <c r="I881" s="402"/>
      <c r="J881" s="487" t="s">
        <v>5439</v>
      </c>
    </row>
    <row r="882" spans="1:10" s="399" customFormat="1" ht="18" customHeight="1">
      <c r="A882" s="394">
        <v>877</v>
      </c>
      <c r="B882" s="404" t="s">
        <v>5964</v>
      </c>
      <c r="C882" s="395" t="s">
        <v>4859</v>
      </c>
      <c r="D882" s="422" t="s">
        <v>6188</v>
      </c>
      <c r="E882" s="394">
        <v>1600</v>
      </c>
      <c r="F882" s="424" t="s">
        <v>6189</v>
      </c>
      <c r="G882" s="394"/>
      <c r="H882" s="567" t="s">
        <v>5529</v>
      </c>
      <c r="I882" s="397">
        <v>15200</v>
      </c>
      <c r="J882" s="528"/>
    </row>
    <row r="883" spans="1:10" s="399" customFormat="1" ht="18" customHeight="1">
      <c r="A883" s="394">
        <v>878</v>
      </c>
      <c r="B883" s="404" t="s">
        <v>5964</v>
      </c>
      <c r="C883" s="395" t="s">
        <v>4859</v>
      </c>
      <c r="D883" s="422" t="s">
        <v>6190</v>
      </c>
      <c r="E883" s="394">
        <v>1600</v>
      </c>
      <c r="F883" s="424" t="s">
        <v>6191</v>
      </c>
      <c r="G883" s="394"/>
      <c r="H883" s="567" t="s">
        <v>5529</v>
      </c>
      <c r="I883" s="397">
        <v>15640</v>
      </c>
      <c r="J883" s="528"/>
    </row>
    <row r="884" spans="1:10" s="399" customFormat="1" ht="18" customHeight="1">
      <c r="A884" s="394">
        <v>879</v>
      </c>
      <c r="B884" s="404" t="s">
        <v>5964</v>
      </c>
      <c r="C884" s="395" t="s">
        <v>4859</v>
      </c>
      <c r="D884" s="422" t="s">
        <v>6192</v>
      </c>
      <c r="E884" s="394">
        <v>1600</v>
      </c>
      <c r="F884" s="424" t="s">
        <v>6193</v>
      </c>
      <c r="G884" s="394"/>
      <c r="H884" s="567" t="s">
        <v>5529</v>
      </c>
      <c r="I884" s="397">
        <v>18800</v>
      </c>
      <c r="J884" s="490"/>
    </row>
    <row r="885" spans="1:10" s="399" customFormat="1" ht="18" customHeight="1">
      <c r="A885" s="394">
        <v>880</v>
      </c>
      <c r="B885" s="404" t="s">
        <v>5964</v>
      </c>
      <c r="C885" s="395" t="s">
        <v>4859</v>
      </c>
      <c r="D885" s="459" t="s">
        <v>6194</v>
      </c>
      <c r="E885" s="395" t="s">
        <v>418</v>
      </c>
      <c r="F885" s="488" t="s">
        <v>6195</v>
      </c>
      <c r="G885" s="395" t="s">
        <v>5048</v>
      </c>
      <c r="H885" s="631" t="s">
        <v>5128</v>
      </c>
      <c r="I885" s="402"/>
      <c r="J885" s="487" t="s">
        <v>5439</v>
      </c>
    </row>
    <row r="886" spans="1:10" s="399" customFormat="1" ht="18" customHeight="1">
      <c r="A886" s="394">
        <v>881</v>
      </c>
      <c r="B886" s="404" t="s">
        <v>5964</v>
      </c>
      <c r="C886" s="395" t="s">
        <v>4859</v>
      </c>
      <c r="D886" s="459" t="s">
        <v>6196</v>
      </c>
      <c r="E886" s="395" t="s">
        <v>418</v>
      </c>
      <c r="F886" s="486" t="s">
        <v>6197</v>
      </c>
      <c r="G886" s="395" t="s">
        <v>5048</v>
      </c>
      <c r="H886" s="631" t="s">
        <v>5128</v>
      </c>
      <c r="I886" s="402">
        <v>12800</v>
      </c>
      <c r="J886" s="487" t="s">
        <v>6167</v>
      </c>
    </row>
    <row r="887" spans="1:10" s="399" customFormat="1" ht="18" customHeight="1">
      <c r="A887" s="394">
        <v>882</v>
      </c>
      <c r="B887" s="404" t="s">
        <v>5964</v>
      </c>
      <c r="C887" s="395" t="s">
        <v>4859</v>
      </c>
      <c r="D887" s="459" t="s">
        <v>6198</v>
      </c>
      <c r="E887" s="395" t="s">
        <v>418</v>
      </c>
      <c r="F887" s="488" t="s">
        <v>6199</v>
      </c>
      <c r="G887" s="395" t="s">
        <v>5048</v>
      </c>
      <c r="H887" s="631" t="s">
        <v>5128</v>
      </c>
      <c r="I887" s="402">
        <v>12800</v>
      </c>
      <c r="J887" s="487" t="s">
        <v>6167</v>
      </c>
    </row>
    <row r="888" spans="1:10" s="399" customFormat="1" ht="18" customHeight="1">
      <c r="A888" s="394">
        <v>883</v>
      </c>
      <c r="B888" s="404" t="s">
        <v>5964</v>
      </c>
      <c r="C888" s="396" t="s">
        <v>4859</v>
      </c>
      <c r="D888" s="459" t="s">
        <v>6200</v>
      </c>
      <c r="E888" s="395" t="s">
        <v>418</v>
      </c>
      <c r="F888" s="486" t="s">
        <v>6201</v>
      </c>
      <c r="G888" s="395" t="s">
        <v>5048</v>
      </c>
      <c r="H888" s="631" t="s">
        <v>5128</v>
      </c>
      <c r="I888" s="402">
        <v>12800</v>
      </c>
      <c r="J888" s="487" t="s">
        <v>6167</v>
      </c>
    </row>
    <row r="889" spans="1:10" s="399" customFormat="1" ht="18" customHeight="1">
      <c r="A889" s="394">
        <v>884</v>
      </c>
      <c r="B889" s="404" t="s">
        <v>5964</v>
      </c>
      <c r="C889" s="395" t="s">
        <v>4859</v>
      </c>
      <c r="D889" s="459" t="s">
        <v>6202</v>
      </c>
      <c r="E889" s="395" t="s">
        <v>418</v>
      </c>
      <c r="F889" s="488" t="s">
        <v>6203</v>
      </c>
      <c r="G889" s="395" t="s">
        <v>5048</v>
      </c>
      <c r="H889" s="631" t="s">
        <v>5128</v>
      </c>
      <c r="I889" s="402"/>
      <c r="J889" s="487" t="s">
        <v>5439</v>
      </c>
    </row>
    <row r="890" spans="1:10" s="399" customFormat="1" ht="18" customHeight="1">
      <c r="A890" s="394">
        <v>885</v>
      </c>
      <c r="B890" s="404" t="s">
        <v>5964</v>
      </c>
      <c r="C890" s="396" t="s">
        <v>4859</v>
      </c>
      <c r="D890" s="459" t="s">
        <v>6204</v>
      </c>
      <c r="E890" s="395" t="s">
        <v>418</v>
      </c>
      <c r="F890" s="488" t="s">
        <v>6205</v>
      </c>
      <c r="G890" s="395" t="s">
        <v>5048</v>
      </c>
      <c r="H890" s="631" t="s">
        <v>5128</v>
      </c>
      <c r="I890" s="402"/>
      <c r="J890" s="487" t="s">
        <v>5439</v>
      </c>
    </row>
    <row r="891" spans="1:10" s="399" customFormat="1" ht="18" customHeight="1">
      <c r="A891" s="394">
        <v>886</v>
      </c>
      <c r="B891" s="404" t="s">
        <v>5964</v>
      </c>
      <c r="C891" s="423" t="s">
        <v>4859</v>
      </c>
      <c r="D891" s="422" t="s">
        <v>6206</v>
      </c>
      <c r="E891" s="373" t="s">
        <v>5027</v>
      </c>
      <c r="F891" s="441" t="s">
        <v>6207</v>
      </c>
      <c r="G891" s="373" t="s">
        <v>5048</v>
      </c>
      <c r="H891" s="510" t="s">
        <v>5128</v>
      </c>
      <c r="I891" s="428">
        <v>13800</v>
      </c>
      <c r="J891" s="511"/>
    </row>
    <row r="892" spans="1:10" s="399" customFormat="1" ht="18" customHeight="1">
      <c r="A892" s="394">
        <v>887</v>
      </c>
      <c r="B892" s="404" t="s">
        <v>5964</v>
      </c>
      <c r="C892" s="423" t="s">
        <v>4859</v>
      </c>
      <c r="D892" s="422" t="s">
        <v>6208</v>
      </c>
      <c r="E892" s="373" t="s">
        <v>5027</v>
      </c>
      <c r="F892" s="441" t="s">
        <v>6209</v>
      </c>
      <c r="G892" s="373" t="s">
        <v>5048</v>
      </c>
      <c r="H892" s="510" t="s">
        <v>5128</v>
      </c>
      <c r="I892" s="428">
        <v>14800</v>
      </c>
      <c r="J892" s="511"/>
    </row>
    <row r="893" spans="1:10" s="399" customFormat="1" ht="18" customHeight="1">
      <c r="A893" s="394">
        <v>888</v>
      </c>
      <c r="B893" s="395" t="s">
        <v>704</v>
      </c>
      <c r="C893" s="395" t="s">
        <v>6210</v>
      </c>
      <c r="D893" s="459" t="s">
        <v>6211</v>
      </c>
      <c r="E893" s="395" t="s">
        <v>299</v>
      </c>
      <c r="F893" s="488" t="s">
        <v>6212</v>
      </c>
      <c r="G893" s="395"/>
      <c r="H893" s="567" t="s">
        <v>4929</v>
      </c>
      <c r="I893" s="402">
        <v>900</v>
      </c>
      <c r="J893" s="487"/>
    </row>
    <row r="894" spans="1:10" s="399" customFormat="1" ht="18" customHeight="1">
      <c r="A894" s="394">
        <v>889</v>
      </c>
      <c r="B894" s="395" t="s">
        <v>704</v>
      </c>
      <c r="C894" s="395" t="s">
        <v>6210</v>
      </c>
      <c r="D894" s="459" t="s">
        <v>6213</v>
      </c>
      <c r="E894" s="395" t="s">
        <v>418</v>
      </c>
      <c r="F894" s="488" t="s">
        <v>6214</v>
      </c>
      <c r="G894" s="395" t="s">
        <v>5048</v>
      </c>
      <c r="H894" s="629" t="s">
        <v>4916</v>
      </c>
      <c r="I894" s="397">
        <v>3200</v>
      </c>
      <c r="J894" s="490"/>
    </row>
    <row r="895" spans="1:10" s="399" customFormat="1" ht="18" customHeight="1">
      <c r="A895" s="394">
        <v>890</v>
      </c>
      <c r="B895" s="395" t="s">
        <v>704</v>
      </c>
      <c r="C895" s="395" t="s">
        <v>6210</v>
      </c>
      <c r="D895" s="459" t="s">
        <v>6213</v>
      </c>
      <c r="E895" s="395" t="s">
        <v>418</v>
      </c>
      <c r="F895" s="488" t="s">
        <v>6215</v>
      </c>
      <c r="G895" s="395" t="s">
        <v>5048</v>
      </c>
      <c r="H895" s="629" t="s">
        <v>4916</v>
      </c>
      <c r="I895" s="397">
        <v>3200</v>
      </c>
      <c r="J895" s="490"/>
    </row>
    <row r="896" spans="1:10" s="399" customFormat="1" ht="18" customHeight="1">
      <c r="A896" s="394">
        <v>891</v>
      </c>
      <c r="B896" s="395" t="s">
        <v>704</v>
      </c>
      <c r="C896" s="395" t="s">
        <v>6210</v>
      </c>
      <c r="D896" s="459" t="s">
        <v>6216</v>
      </c>
      <c r="E896" s="395" t="s">
        <v>418</v>
      </c>
      <c r="F896" s="488" t="s">
        <v>6217</v>
      </c>
      <c r="G896" s="395" t="s">
        <v>5048</v>
      </c>
      <c r="H896" s="629" t="s">
        <v>4916</v>
      </c>
      <c r="I896" s="397">
        <v>3500</v>
      </c>
      <c r="J896" s="490"/>
    </row>
    <row r="897" spans="1:10" s="399" customFormat="1" ht="18" customHeight="1">
      <c r="A897" s="394">
        <v>892</v>
      </c>
      <c r="B897" s="395" t="s">
        <v>704</v>
      </c>
      <c r="C897" s="395" t="s">
        <v>6210</v>
      </c>
      <c r="D897" s="422" t="s">
        <v>6218</v>
      </c>
      <c r="E897" s="395" t="s">
        <v>418</v>
      </c>
      <c r="F897" s="424" t="s">
        <v>6219</v>
      </c>
      <c r="G897" s="395" t="s">
        <v>5048</v>
      </c>
      <c r="H897" s="629" t="s">
        <v>4916</v>
      </c>
      <c r="I897" s="402">
        <v>3300</v>
      </c>
      <c r="J897" s="490"/>
    </row>
    <row r="898" spans="1:10" s="399" customFormat="1" ht="18" customHeight="1">
      <c r="A898" s="394">
        <v>893</v>
      </c>
      <c r="B898" s="395" t="s">
        <v>704</v>
      </c>
      <c r="C898" s="395" t="s">
        <v>6210</v>
      </c>
      <c r="D898" s="459" t="s">
        <v>6220</v>
      </c>
      <c r="E898" s="395" t="s">
        <v>418</v>
      </c>
      <c r="F898" s="488" t="s">
        <v>6221</v>
      </c>
      <c r="G898" s="395" t="s">
        <v>5048</v>
      </c>
      <c r="H898" s="629" t="s">
        <v>4916</v>
      </c>
      <c r="I898" s="397">
        <v>4500</v>
      </c>
      <c r="J898" s="490"/>
    </row>
    <row r="899" spans="1:10" s="399" customFormat="1" ht="18" customHeight="1">
      <c r="A899" s="394">
        <v>894</v>
      </c>
      <c r="B899" s="395" t="s">
        <v>704</v>
      </c>
      <c r="C899" s="395" t="s">
        <v>6210</v>
      </c>
      <c r="D899" s="459" t="s">
        <v>6222</v>
      </c>
      <c r="E899" s="395" t="s">
        <v>418</v>
      </c>
      <c r="F899" s="488" t="s">
        <v>6223</v>
      </c>
      <c r="G899" s="395" t="s">
        <v>5048</v>
      </c>
      <c r="H899" s="629" t="s">
        <v>4916</v>
      </c>
      <c r="I899" s="397">
        <v>4500</v>
      </c>
      <c r="J899" s="490"/>
    </row>
    <row r="900" spans="1:10" s="399" customFormat="1" ht="18" customHeight="1">
      <c r="A900" s="394">
        <v>895</v>
      </c>
      <c r="B900" s="395" t="s">
        <v>704</v>
      </c>
      <c r="C900" s="395" t="s">
        <v>6210</v>
      </c>
      <c r="D900" s="422" t="s">
        <v>6224</v>
      </c>
      <c r="E900" s="395" t="s">
        <v>418</v>
      </c>
      <c r="F900" s="424" t="s">
        <v>6225</v>
      </c>
      <c r="G900" s="395" t="s">
        <v>5048</v>
      </c>
      <c r="H900" s="629" t="s">
        <v>4916</v>
      </c>
      <c r="I900" s="402">
        <v>4500</v>
      </c>
      <c r="J900" s="490"/>
    </row>
    <row r="901" spans="1:10" s="399" customFormat="1" ht="18" customHeight="1">
      <c r="A901" s="394">
        <v>896</v>
      </c>
      <c r="B901" s="395" t="s">
        <v>704</v>
      </c>
      <c r="C901" s="395" t="s">
        <v>6210</v>
      </c>
      <c r="D901" s="459" t="s">
        <v>6226</v>
      </c>
      <c r="E901" s="395" t="s">
        <v>418</v>
      </c>
      <c r="F901" s="488" t="s">
        <v>6227</v>
      </c>
      <c r="G901" s="395" t="s">
        <v>5048</v>
      </c>
      <c r="H901" s="629" t="s">
        <v>4916</v>
      </c>
      <c r="I901" s="397">
        <v>3500</v>
      </c>
      <c r="J901" s="490"/>
    </row>
    <row r="902" spans="1:10" s="399" customFormat="1" ht="18" customHeight="1">
      <c r="A902" s="394">
        <v>897</v>
      </c>
      <c r="B902" s="395" t="s">
        <v>704</v>
      </c>
      <c r="C902" s="395" t="s">
        <v>6210</v>
      </c>
      <c r="D902" s="459" t="s">
        <v>6228</v>
      </c>
      <c r="E902" s="395" t="s">
        <v>295</v>
      </c>
      <c r="F902" s="488" t="s">
        <v>6229</v>
      </c>
      <c r="G902" s="395"/>
      <c r="H902" s="629" t="s">
        <v>4916</v>
      </c>
      <c r="I902" s="397">
        <v>10800</v>
      </c>
      <c r="J902" s="490"/>
    </row>
    <row r="903" spans="1:10" s="399" customFormat="1" ht="18" customHeight="1">
      <c r="A903" s="394">
        <v>898</v>
      </c>
      <c r="B903" s="415" t="s">
        <v>704</v>
      </c>
      <c r="C903" s="415" t="s">
        <v>6210</v>
      </c>
      <c r="D903" s="453" t="s">
        <v>6230</v>
      </c>
      <c r="E903" s="447" t="s">
        <v>6231</v>
      </c>
      <c r="F903" s="504" t="s">
        <v>6232</v>
      </c>
      <c r="G903" s="394" t="s">
        <v>4962</v>
      </c>
      <c r="H903" s="634" t="s">
        <v>5025</v>
      </c>
      <c r="I903" s="402">
        <v>3100</v>
      </c>
      <c r="J903" s="503" t="s">
        <v>5026</v>
      </c>
    </row>
    <row r="904" spans="1:10" s="399" customFormat="1" ht="18" customHeight="1">
      <c r="A904" s="394">
        <v>899</v>
      </c>
      <c r="B904" s="415" t="s">
        <v>704</v>
      </c>
      <c r="C904" s="415" t="s">
        <v>6210</v>
      </c>
      <c r="D904" s="453"/>
      <c r="E904" s="421">
        <v>900</v>
      </c>
      <c r="F904" s="469" t="s">
        <v>6233</v>
      </c>
      <c r="G904" s="419"/>
      <c r="H904" s="634" t="s">
        <v>5025</v>
      </c>
      <c r="I904" s="402">
        <v>2350</v>
      </c>
      <c r="J904" s="503" t="s">
        <v>5026</v>
      </c>
    </row>
    <row r="905" spans="1:10" s="399" customFormat="1" ht="18" customHeight="1">
      <c r="A905" s="394">
        <v>900</v>
      </c>
      <c r="B905" s="415" t="s">
        <v>704</v>
      </c>
      <c r="C905" s="415" t="s">
        <v>6210</v>
      </c>
      <c r="D905" s="650"/>
      <c r="E905" s="420">
        <v>1.5</v>
      </c>
      <c r="F905" s="540" t="s">
        <v>6233</v>
      </c>
      <c r="G905" s="448"/>
      <c r="H905" s="634" t="s">
        <v>5025</v>
      </c>
      <c r="I905" s="397">
        <v>3750</v>
      </c>
      <c r="J905" s="503" t="s">
        <v>5026</v>
      </c>
    </row>
    <row r="906" spans="1:10" s="399" customFormat="1" ht="18" customHeight="1">
      <c r="A906" s="394">
        <v>901</v>
      </c>
      <c r="B906" s="415" t="s">
        <v>704</v>
      </c>
      <c r="C906" s="415" t="s">
        <v>6210</v>
      </c>
      <c r="D906" s="650"/>
      <c r="E906" s="421">
        <v>3</v>
      </c>
      <c r="F906" s="540" t="s">
        <v>6234</v>
      </c>
      <c r="G906" s="448"/>
      <c r="H906" s="634" t="s">
        <v>5025</v>
      </c>
      <c r="I906" s="429">
        <v>7200</v>
      </c>
      <c r="J906" s="503" t="s">
        <v>5026</v>
      </c>
    </row>
    <row r="907" spans="1:10" s="399" customFormat="1" ht="18" customHeight="1">
      <c r="A907" s="394">
        <v>902</v>
      </c>
      <c r="B907" s="415" t="s">
        <v>704</v>
      </c>
      <c r="C907" s="415" t="s">
        <v>6210</v>
      </c>
      <c r="D907" s="526"/>
      <c r="E907" s="420"/>
      <c r="F907" s="504" t="s">
        <v>6235</v>
      </c>
      <c r="G907" s="415"/>
      <c r="H907" s="634" t="s">
        <v>5025</v>
      </c>
      <c r="I907" s="403">
        <v>300</v>
      </c>
      <c r="J907" s="503" t="s">
        <v>5026</v>
      </c>
    </row>
    <row r="908" spans="1:10" s="399" customFormat="1" ht="18" customHeight="1">
      <c r="A908" s="394">
        <v>903</v>
      </c>
      <c r="B908" s="415" t="s">
        <v>704</v>
      </c>
      <c r="C908" s="423" t="s">
        <v>6237</v>
      </c>
      <c r="D908" s="422" t="s">
        <v>6238</v>
      </c>
      <c r="E908" s="373" t="s">
        <v>5027</v>
      </c>
      <c r="F908" s="374" t="s">
        <v>6239</v>
      </c>
      <c r="G908" s="373"/>
      <c r="H908" s="510" t="s">
        <v>5128</v>
      </c>
      <c r="I908" s="428">
        <v>6150</v>
      </c>
      <c r="J908" s="511"/>
    </row>
    <row r="909" spans="1:10" s="399" customFormat="1" ht="18" customHeight="1">
      <c r="A909" s="394">
        <v>904</v>
      </c>
      <c r="B909" s="395" t="s">
        <v>6236</v>
      </c>
      <c r="C909" s="395" t="s">
        <v>6240</v>
      </c>
      <c r="D909" s="459" t="s">
        <v>6241</v>
      </c>
      <c r="E909" s="395" t="s">
        <v>418</v>
      </c>
      <c r="F909" s="488" t="s">
        <v>6242</v>
      </c>
      <c r="G909" s="395" t="s">
        <v>629</v>
      </c>
      <c r="H909" s="567" t="s">
        <v>4983</v>
      </c>
      <c r="I909" s="397">
        <v>3100</v>
      </c>
      <c r="J909" s="487"/>
    </row>
    <row r="910" spans="1:10" s="399" customFormat="1" ht="18" customHeight="1">
      <c r="A910" s="394">
        <v>905</v>
      </c>
      <c r="B910" s="395" t="s">
        <v>704</v>
      </c>
      <c r="C910" s="396" t="s">
        <v>705</v>
      </c>
      <c r="D910" s="581" t="s">
        <v>709</v>
      </c>
      <c r="E910" s="396" t="s">
        <v>149</v>
      </c>
      <c r="F910" s="486" t="s">
        <v>6243</v>
      </c>
      <c r="G910" s="396" t="s">
        <v>629</v>
      </c>
      <c r="H910" s="630" t="s">
        <v>4935</v>
      </c>
      <c r="I910" s="500">
        <v>20430</v>
      </c>
      <c r="J910" s="492"/>
    </row>
    <row r="911" spans="1:10" s="399" customFormat="1" ht="18" customHeight="1">
      <c r="A911" s="394">
        <v>906</v>
      </c>
      <c r="B911" s="395" t="s">
        <v>6236</v>
      </c>
      <c r="C911" s="395" t="s">
        <v>6240</v>
      </c>
      <c r="D911" s="459"/>
      <c r="E911" s="395" t="s">
        <v>418</v>
      </c>
      <c r="F911" s="485" t="s">
        <v>6244</v>
      </c>
      <c r="G911" s="395"/>
      <c r="H911" s="567" t="s">
        <v>4983</v>
      </c>
      <c r="I911" s="397">
        <v>3900</v>
      </c>
      <c r="J911" s="487"/>
    </row>
    <row r="912" spans="1:10" s="399" customFormat="1" ht="18" customHeight="1">
      <c r="A912" s="394">
        <v>907</v>
      </c>
      <c r="B912" s="395" t="s">
        <v>704</v>
      </c>
      <c r="C912" s="398" t="s">
        <v>705</v>
      </c>
      <c r="D912" s="585" t="s">
        <v>6245</v>
      </c>
      <c r="E912" s="398" t="s">
        <v>418</v>
      </c>
      <c r="F912" s="485" t="s">
        <v>6246</v>
      </c>
      <c r="G912" s="398" t="s">
        <v>4962</v>
      </c>
      <c r="H912" s="631" t="s">
        <v>4935</v>
      </c>
      <c r="I912" s="414">
        <v>3500</v>
      </c>
      <c r="J912" s="501"/>
    </row>
    <row r="913" spans="1:10" s="399" customFormat="1" ht="18" customHeight="1">
      <c r="A913" s="394">
        <v>908</v>
      </c>
      <c r="B913" s="395" t="s">
        <v>704</v>
      </c>
      <c r="C913" s="398" t="s">
        <v>705</v>
      </c>
      <c r="D913" s="585" t="s">
        <v>6247</v>
      </c>
      <c r="E913" s="398" t="s">
        <v>418</v>
      </c>
      <c r="F913" s="485" t="s">
        <v>6248</v>
      </c>
      <c r="G913" s="398" t="s">
        <v>4962</v>
      </c>
      <c r="H913" s="631" t="s">
        <v>4935</v>
      </c>
      <c r="I913" s="414">
        <v>3500</v>
      </c>
      <c r="J913" s="501"/>
    </row>
    <row r="914" spans="1:10" s="399" customFormat="1" ht="18" customHeight="1">
      <c r="A914" s="394">
        <v>909</v>
      </c>
      <c r="B914" s="395" t="s">
        <v>6236</v>
      </c>
      <c r="C914" s="395" t="s">
        <v>6249</v>
      </c>
      <c r="D914" s="459" t="s">
        <v>6250</v>
      </c>
      <c r="E914" s="395" t="s">
        <v>418</v>
      </c>
      <c r="F914" s="485" t="s">
        <v>6251</v>
      </c>
      <c r="G914" s="395"/>
      <c r="H914" s="567" t="s">
        <v>4983</v>
      </c>
      <c r="I914" s="397">
        <v>5100</v>
      </c>
      <c r="J914" s="487"/>
    </row>
    <row r="915" spans="1:10" s="399" customFormat="1" ht="18" customHeight="1">
      <c r="A915" s="394">
        <v>910</v>
      </c>
      <c r="B915" s="394" t="s">
        <v>6236</v>
      </c>
      <c r="C915" s="394" t="s">
        <v>6249</v>
      </c>
      <c r="D915" s="422" t="s">
        <v>4922</v>
      </c>
      <c r="E915" s="394" t="s">
        <v>418</v>
      </c>
      <c r="F915" s="424" t="s">
        <v>6252</v>
      </c>
      <c r="G915" s="394"/>
      <c r="H915" s="631" t="s">
        <v>4927</v>
      </c>
      <c r="I915" s="402">
        <v>5100</v>
      </c>
      <c r="J915" s="490"/>
    </row>
    <row r="916" spans="1:10" s="399" customFormat="1" ht="18" customHeight="1">
      <c r="A916" s="394">
        <v>911</v>
      </c>
      <c r="B916" s="394" t="s">
        <v>6236</v>
      </c>
      <c r="C916" s="394" t="s">
        <v>6249</v>
      </c>
      <c r="D916" s="422" t="s">
        <v>4922</v>
      </c>
      <c r="E916" s="394" t="s">
        <v>418</v>
      </c>
      <c r="F916" s="424" t="s">
        <v>6253</v>
      </c>
      <c r="G916" s="394"/>
      <c r="H916" s="631" t="s">
        <v>4927</v>
      </c>
      <c r="I916" s="402">
        <v>6550</v>
      </c>
      <c r="J916" s="490"/>
    </row>
    <row r="917" spans="1:10" s="399" customFormat="1" ht="18" customHeight="1">
      <c r="A917" s="394">
        <v>912</v>
      </c>
      <c r="B917" s="395" t="s">
        <v>6236</v>
      </c>
      <c r="C917" s="395" t="s">
        <v>6249</v>
      </c>
      <c r="D917" s="459" t="s">
        <v>6254</v>
      </c>
      <c r="E917" s="395" t="s">
        <v>5027</v>
      </c>
      <c r="F917" s="488" t="s">
        <v>6255</v>
      </c>
      <c r="G917" s="395"/>
      <c r="H917" s="631" t="s">
        <v>5128</v>
      </c>
      <c r="I917" s="402">
        <v>6900</v>
      </c>
      <c r="J917" s="514"/>
    </row>
    <row r="918" spans="1:10" s="399" customFormat="1" ht="18" customHeight="1">
      <c r="A918" s="394">
        <v>913</v>
      </c>
      <c r="B918" s="395" t="s">
        <v>6236</v>
      </c>
      <c r="C918" s="396" t="s">
        <v>6249</v>
      </c>
      <c r="D918" s="606" t="s">
        <v>6256</v>
      </c>
      <c r="E918" s="406" t="s">
        <v>418</v>
      </c>
      <c r="F918" s="486" t="s">
        <v>6257</v>
      </c>
      <c r="G918" s="395" t="s">
        <v>4962</v>
      </c>
      <c r="H918" s="637" t="s">
        <v>5529</v>
      </c>
      <c r="I918" s="402">
        <v>2420</v>
      </c>
      <c r="J918" s="487"/>
    </row>
    <row r="919" spans="1:10" s="399" customFormat="1" ht="18" customHeight="1">
      <c r="A919" s="394">
        <v>914</v>
      </c>
      <c r="B919" s="395" t="s">
        <v>704</v>
      </c>
      <c r="C919" s="395" t="s">
        <v>711</v>
      </c>
      <c r="D919" s="459" t="s">
        <v>6258</v>
      </c>
      <c r="E919" s="395" t="s">
        <v>125</v>
      </c>
      <c r="F919" s="488" t="s">
        <v>6259</v>
      </c>
      <c r="G919" s="395"/>
      <c r="H919" s="567" t="s">
        <v>394</v>
      </c>
      <c r="I919" s="403">
        <v>2453</v>
      </c>
      <c r="J919" s="491"/>
    </row>
    <row r="920" spans="1:10" s="399" customFormat="1" ht="18" customHeight="1">
      <c r="A920" s="394">
        <v>915</v>
      </c>
      <c r="B920" s="395" t="s">
        <v>704</v>
      </c>
      <c r="C920" s="395" t="s">
        <v>711</v>
      </c>
      <c r="D920" s="459" t="s">
        <v>6258</v>
      </c>
      <c r="E920" s="395" t="s">
        <v>133</v>
      </c>
      <c r="F920" s="488" t="s">
        <v>6259</v>
      </c>
      <c r="G920" s="395"/>
      <c r="H920" s="567" t="s">
        <v>394</v>
      </c>
      <c r="I920" s="403">
        <v>2413</v>
      </c>
      <c r="J920" s="491"/>
    </row>
    <row r="921" spans="1:10" s="399" customFormat="1" ht="18" customHeight="1">
      <c r="A921" s="394">
        <v>916</v>
      </c>
      <c r="B921" s="395" t="s">
        <v>6236</v>
      </c>
      <c r="C921" s="395" t="s">
        <v>6249</v>
      </c>
      <c r="D921" s="459" t="s">
        <v>6241</v>
      </c>
      <c r="E921" s="395" t="s">
        <v>125</v>
      </c>
      <c r="F921" s="488" t="s">
        <v>6260</v>
      </c>
      <c r="G921" s="395" t="s">
        <v>629</v>
      </c>
      <c r="H921" s="567" t="s">
        <v>4983</v>
      </c>
      <c r="I921" s="397">
        <v>4300</v>
      </c>
      <c r="J921" s="487"/>
    </row>
    <row r="922" spans="1:10" s="399" customFormat="1" ht="18" customHeight="1">
      <c r="A922" s="394">
        <v>917</v>
      </c>
      <c r="B922" s="395" t="s">
        <v>6236</v>
      </c>
      <c r="C922" s="395" t="s">
        <v>6249</v>
      </c>
      <c r="D922" s="459" t="s">
        <v>6241</v>
      </c>
      <c r="E922" s="395" t="s">
        <v>133</v>
      </c>
      <c r="F922" s="488" t="s">
        <v>6261</v>
      </c>
      <c r="G922" s="395" t="s">
        <v>629</v>
      </c>
      <c r="H922" s="567" t="s">
        <v>4983</v>
      </c>
      <c r="I922" s="397">
        <v>8600</v>
      </c>
      <c r="J922" s="487"/>
    </row>
    <row r="923" spans="1:10" s="399" customFormat="1" ht="18" customHeight="1">
      <c r="A923" s="394">
        <v>918</v>
      </c>
      <c r="B923" s="395" t="s">
        <v>6236</v>
      </c>
      <c r="C923" s="395" t="s">
        <v>6249</v>
      </c>
      <c r="D923" s="459" t="s">
        <v>6262</v>
      </c>
      <c r="E923" s="395" t="s">
        <v>126</v>
      </c>
      <c r="F923" s="485" t="s">
        <v>6263</v>
      </c>
      <c r="G923" s="395" t="s">
        <v>629</v>
      </c>
      <c r="H923" s="567" t="s">
        <v>4937</v>
      </c>
      <c r="I923" s="397">
        <v>2300</v>
      </c>
      <c r="J923" s="487"/>
    </row>
    <row r="924" spans="1:10" s="399" customFormat="1" ht="18" customHeight="1">
      <c r="A924" s="394">
        <v>919</v>
      </c>
      <c r="B924" s="395" t="s">
        <v>704</v>
      </c>
      <c r="C924" s="395" t="s">
        <v>711</v>
      </c>
      <c r="D924" s="459" t="s">
        <v>6264</v>
      </c>
      <c r="E924" s="395" t="s">
        <v>166</v>
      </c>
      <c r="F924" s="488" t="s">
        <v>6265</v>
      </c>
      <c r="G924" s="395"/>
      <c r="H924" s="567" t="s">
        <v>4929</v>
      </c>
      <c r="I924" s="402">
        <v>2100</v>
      </c>
      <c r="J924" s="487"/>
    </row>
    <row r="925" spans="1:10" s="399" customFormat="1" ht="18" customHeight="1">
      <c r="A925" s="394">
        <v>920</v>
      </c>
      <c r="B925" s="395" t="s">
        <v>6236</v>
      </c>
      <c r="C925" s="396" t="s">
        <v>6249</v>
      </c>
      <c r="D925" s="606" t="s">
        <v>6266</v>
      </c>
      <c r="E925" s="406" t="s">
        <v>5882</v>
      </c>
      <c r="F925" s="486" t="s">
        <v>6267</v>
      </c>
      <c r="G925" s="395" t="s">
        <v>4962</v>
      </c>
      <c r="H925" s="637" t="s">
        <v>5529</v>
      </c>
      <c r="I925" s="402">
        <v>2640</v>
      </c>
      <c r="J925" s="487"/>
    </row>
    <row r="926" spans="1:10" s="399" customFormat="1" ht="18" customHeight="1">
      <c r="A926" s="394">
        <v>921</v>
      </c>
      <c r="B926" s="395" t="s">
        <v>6236</v>
      </c>
      <c r="C926" s="395" t="s">
        <v>6249</v>
      </c>
      <c r="D926" s="459" t="s">
        <v>6268</v>
      </c>
      <c r="E926" s="395" t="s">
        <v>125</v>
      </c>
      <c r="F926" s="485" t="s">
        <v>6269</v>
      </c>
      <c r="G926" s="395" t="s">
        <v>4962</v>
      </c>
      <c r="H926" s="567" t="s">
        <v>4996</v>
      </c>
      <c r="I926" s="397">
        <v>4000</v>
      </c>
      <c r="J926" s="487"/>
    </row>
    <row r="927" spans="1:10" s="399" customFormat="1" ht="18" customHeight="1">
      <c r="A927" s="394">
        <v>922</v>
      </c>
      <c r="B927" s="395" t="s">
        <v>6236</v>
      </c>
      <c r="C927" s="395" t="s">
        <v>6249</v>
      </c>
      <c r="D927" s="459" t="s">
        <v>6268</v>
      </c>
      <c r="E927" s="395" t="s">
        <v>133</v>
      </c>
      <c r="F927" s="485" t="s">
        <v>6269</v>
      </c>
      <c r="G927" s="395" t="s">
        <v>4962</v>
      </c>
      <c r="H927" s="567" t="s">
        <v>4996</v>
      </c>
      <c r="I927" s="397">
        <v>8280</v>
      </c>
      <c r="J927" s="487"/>
    </row>
    <row r="928" spans="1:10" s="399" customFormat="1" ht="18" customHeight="1">
      <c r="A928" s="394">
        <v>923</v>
      </c>
      <c r="B928" s="395" t="s">
        <v>6236</v>
      </c>
      <c r="C928" s="395" t="s">
        <v>6249</v>
      </c>
      <c r="D928" s="459"/>
      <c r="E928" s="395" t="s">
        <v>125</v>
      </c>
      <c r="F928" s="485" t="s">
        <v>6270</v>
      </c>
      <c r="G928" s="395"/>
      <c r="H928" s="567" t="s">
        <v>4983</v>
      </c>
      <c r="I928" s="397">
        <v>4300</v>
      </c>
      <c r="J928" s="487"/>
    </row>
    <row r="929" spans="1:10" s="399" customFormat="1" ht="18" customHeight="1">
      <c r="A929" s="394">
        <v>924</v>
      </c>
      <c r="B929" s="395" t="s">
        <v>6236</v>
      </c>
      <c r="C929" s="395" t="s">
        <v>6249</v>
      </c>
      <c r="D929" s="459"/>
      <c r="E929" s="395" t="s">
        <v>133</v>
      </c>
      <c r="F929" s="488" t="s">
        <v>6263</v>
      </c>
      <c r="G929" s="395"/>
      <c r="H929" s="567" t="s">
        <v>4937</v>
      </c>
      <c r="I929" s="397">
        <v>7600</v>
      </c>
      <c r="J929" s="487"/>
    </row>
    <row r="930" spans="1:10" s="399" customFormat="1" ht="18" customHeight="1">
      <c r="A930" s="394">
        <v>925</v>
      </c>
      <c r="B930" s="395" t="s">
        <v>6236</v>
      </c>
      <c r="C930" s="395" t="s">
        <v>6249</v>
      </c>
      <c r="D930" s="459"/>
      <c r="E930" s="395" t="s">
        <v>126</v>
      </c>
      <c r="F930" s="485" t="s">
        <v>6271</v>
      </c>
      <c r="G930" s="395"/>
      <c r="H930" s="567" t="s">
        <v>4996</v>
      </c>
      <c r="I930" s="397">
        <v>2710</v>
      </c>
      <c r="J930" s="487"/>
    </row>
    <row r="931" spans="1:10" s="399" customFormat="1" ht="18" customHeight="1">
      <c r="A931" s="394">
        <v>926</v>
      </c>
      <c r="B931" s="395" t="s">
        <v>6236</v>
      </c>
      <c r="C931" s="395" t="s">
        <v>6249</v>
      </c>
      <c r="D931" s="459"/>
      <c r="E931" s="395" t="s">
        <v>418</v>
      </c>
      <c r="F931" s="485" t="s">
        <v>6272</v>
      </c>
      <c r="G931" s="395"/>
      <c r="H931" s="567" t="s">
        <v>4983</v>
      </c>
      <c r="I931" s="397">
        <v>2560</v>
      </c>
      <c r="J931" s="487"/>
    </row>
    <row r="932" spans="1:10" s="399" customFormat="1" ht="18" customHeight="1">
      <c r="A932" s="394">
        <v>927</v>
      </c>
      <c r="B932" s="395" t="s">
        <v>6236</v>
      </c>
      <c r="C932" s="395" t="s">
        <v>6249</v>
      </c>
      <c r="D932" s="459"/>
      <c r="E932" s="395" t="s">
        <v>418</v>
      </c>
      <c r="F932" s="485" t="s">
        <v>6273</v>
      </c>
      <c r="G932" s="395"/>
      <c r="H932" s="567" t="s">
        <v>4983</v>
      </c>
      <c r="I932" s="397">
        <v>2850</v>
      </c>
      <c r="J932" s="487"/>
    </row>
    <row r="933" spans="1:10" s="399" customFormat="1" ht="18" customHeight="1">
      <c r="A933" s="394">
        <v>928</v>
      </c>
      <c r="B933" s="410" t="s">
        <v>704</v>
      </c>
      <c r="C933" s="410" t="s">
        <v>6278</v>
      </c>
      <c r="D933" s="496" t="s">
        <v>6059</v>
      </c>
      <c r="E933" s="410" t="s">
        <v>734</v>
      </c>
      <c r="F933" s="499" t="s">
        <v>6279</v>
      </c>
      <c r="G933" s="410" t="s">
        <v>4962</v>
      </c>
      <c r="H933" s="633" t="s">
        <v>5013</v>
      </c>
      <c r="I933" s="413">
        <v>2700</v>
      </c>
      <c r="J933" s="537"/>
    </row>
    <row r="934" spans="1:10" s="399" customFormat="1" ht="18" customHeight="1">
      <c r="A934" s="394">
        <v>929</v>
      </c>
      <c r="B934" s="395" t="s">
        <v>704</v>
      </c>
      <c r="C934" s="395" t="s">
        <v>6278</v>
      </c>
      <c r="D934" s="496" t="s">
        <v>6059</v>
      </c>
      <c r="E934" s="410" t="s">
        <v>734</v>
      </c>
      <c r="F934" s="499" t="s">
        <v>6280</v>
      </c>
      <c r="G934" s="398" t="s">
        <v>4962</v>
      </c>
      <c r="H934" s="633" t="s">
        <v>5013</v>
      </c>
      <c r="I934" s="413">
        <v>2500</v>
      </c>
      <c r="J934" s="487"/>
    </row>
    <row r="935" spans="1:10" s="399" customFormat="1" ht="18" customHeight="1">
      <c r="A935" s="394">
        <v>930</v>
      </c>
      <c r="B935" s="410" t="s">
        <v>704</v>
      </c>
      <c r="C935" s="410" t="s">
        <v>6278</v>
      </c>
      <c r="D935" s="496" t="s">
        <v>6059</v>
      </c>
      <c r="E935" s="410" t="s">
        <v>734</v>
      </c>
      <c r="F935" s="499" t="s">
        <v>6281</v>
      </c>
      <c r="G935" s="410" t="s">
        <v>4962</v>
      </c>
      <c r="H935" s="633" t="s">
        <v>5013</v>
      </c>
      <c r="I935" s="413">
        <v>3000</v>
      </c>
      <c r="J935" s="490"/>
    </row>
    <row r="936" spans="1:10" s="399" customFormat="1" ht="18" customHeight="1">
      <c r="A936" s="394">
        <v>931</v>
      </c>
      <c r="B936" s="410" t="s">
        <v>704</v>
      </c>
      <c r="C936" s="410" t="s">
        <v>6278</v>
      </c>
      <c r="D936" s="496" t="s">
        <v>6059</v>
      </c>
      <c r="E936" s="410" t="s">
        <v>5882</v>
      </c>
      <c r="F936" s="499" t="s">
        <v>6282</v>
      </c>
      <c r="G936" s="410" t="s">
        <v>4962</v>
      </c>
      <c r="H936" s="633" t="s">
        <v>5013</v>
      </c>
      <c r="I936" s="413">
        <v>2700</v>
      </c>
      <c r="J936" s="487"/>
    </row>
    <row r="937" spans="1:10" s="399" customFormat="1" ht="18" customHeight="1">
      <c r="A937" s="394">
        <v>932</v>
      </c>
      <c r="B937" s="395" t="s">
        <v>704</v>
      </c>
      <c r="C937" s="395" t="s">
        <v>6278</v>
      </c>
      <c r="D937" s="496" t="s">
        <v>6059</v>
      </c>
      <c r="E937" s="410" t="s">
        <v>5882</v>
      </c>
      <c r="F937" s="499" t="s">
        <v>6283</v>
      </c>
      <c r="G937" s="398" t="s">
        <v>4962</v>
      </c>
      <c r="H937" s="633" t="s">
        <v>5013</v>
      </c>
      <c r="I937" s="413">
        <v>2700</v>
      </c>
      <c r="J937" s="487"/>
    </row>
    <row r="938" spans="1:10" s="399" customFormat="1" ht="18" customHeight="1">
      <c r="A938" s="394">
        <v>933</v>
      </c>
      <c r="B938" s="415" t="s">
        <v>704</v>
      </c>
      <c r="C938" s="415" t="s">
        <v>6278</v>
      </c>
      <c r="D938" s="526" t="s">
        <v>6230</v>
      </c>
      <c r="E938" s="447" t="s">
        <v>6231</v>
      </c>
      <c r="F938" s="504" t="s">
        <v>6284</v>
      </c>
      <c r="G938" s="394" t="s">
        <v>4962</v>
      </c>
      <c r="H938" s="634" t="s">
        <v>5025</v>
      </c>
      <c r="I938" s="403">
        <v>3100</v>
      </c>
      <c r="J938" s="503" t="s">
        <v>5026</v>
      </c>
    </row>
    <row r="939" spans="1:10" s="399" customFormat="1" ht="18" customHeight="1">
      <c r="A939" s="394">
        <v>934</v>
      </c>
      <c r="B939" s="395" t="s">
        <v>704</v>
      </c>
      <c r="C939" s="396" t="s">
        <v>722</v>
      </c>
      <c r="D939" s="581" t="s">
        <v>6278</v>
      </c>
      <c r="E939" s="396" t="s">
        <v>135</v>
      </c>
      <c r="F939" s="486" t="s">
        <v>6285</v>
      </c>
      <c r="G939" s="396" t="s">
        <v>4962</v>
      </c>
      <c r="H939" s="630" t="s">
        <v>4935</v>
      </c>
      <c r="I939" s="500">
        <v>5350</v>
      </c>
      <c r="J939" s="492"/>
    </row>
    <row r="940" spans="1:10" s="399" customFormat="1" ht="18" customHeight="1">
      <c r="A940" s="394">
        <v>935</v>
      </c>
      <c r="B940" s="394" t="s">
        <v>6236</v>
      </c>
      <c r="C940" s="394" t="s">
        <v>6286</v>
      </c>
      <c r="D940" s="422" t="s">
        <v>6287</v>
      </c>
      <c r="E940" s="394" t="s">
        <v>4951</v>
      </c>
      <c r="F940" s="424" t="s">
        <v>6288</v>
      </c>
      <c r="G940" s="395" t="s">
        <v>5048</v>
      </c>
      <c r="H940" s="631" t="s">
        <v>5681</v>
      </c>
      <c r="I940" s="402">
        <v>4000</v>
      </c>
      <c r="J940" s="487"/>
    </row>
    <row r="941" spans="1:10" s="399" customFormat="1" ht="18" customHeight="1">
      <c r="A941" s="394">
        <v>936</v>
      </c>
      <c r="B941" s="395" t="s">
        <v>6236</v>
      </c>
      <c r="C941" s="395" t="s">
        <v>6286</v>
      </c>
      <c r="D941" s="459" t="s">
        <v>6289</v>
      </c>
      <c r="E941" s="395" t="s">
        <v>135</v>
      </c>
      <c r="F941" s="485" t="s">
        <v>6290</v>
      </c>
      <c r="G941" s="395" t="s">
        <v>4962</v>
      </c>
      <c r="H941" s="567" t="s">
        <v>5529</v>
      </c>
      <c r="I941" s="397">
        <v>3710</v>
      </c>
      <c r="J941" s="492"/>
    </row>
    <row r="942" spans="1:10" s="399" customFormat="1" ht="18" customHeight="1">
      <c r="A942" s="394">
        <v>937</v>
      </c>
      <c r="B942" s="395" t="s">
        <v>6236</v>
      </c>
      <c r="C942" s="395" t="s">
        <v>6286</v>
      </c>
      <c r="D942" s="459" t="s">
        <v>6289</v>
      </c>
      <c r="E942" s="395" t="s">
        <v>135</v>
      </c>
      <c r="F942" s="485" t="s">
        <v>6291</v>
      </c>
      <c r="G942" s="395" t="s">
        <v>4962</v>
      </c>
      <c r="H942" s="567" t="s">
        <v>5529</v>
      </c>
      <c r="I942" s="397">
        <v>3710</v>
      </c>
      <c r="J942" s="528"/>
    </row>
    <row r="943" spans="1:10" s="399" customFormat="1" ht="18" customHeight="1">
      <c r="A943" s="394">
        <v>938</v>
      </c>
      <c r="B943" s="395" t="s">
        <v>6236</v>
      </c>
      <c r="C943" s="395" t="s">
        <v>6286</v>
      </c>
      <c r="D943" s="459" t="s">
        <v>6292</v>
      </c>
      <c r="E943" s="395" t="s">
        <v>135</v>
      </c>
      <c r="F943" s="485" t="s">
        <v>6293</v>
      </c>
      <c r="G943" s="395" t="s">
        <v>4962</v>
      </c>
      <c r="H943" s="567" t="s">
        <v>5529</v>
      </c>
      <c r="I943" s="397">
        <v>3300</v>
      </c>
      <c r="J943" s="528"/>
    </row>
    <row r="944" spans="1:10" s="399" customFormat="1" ht="18" customHeight="1">
      <c r="A944" s="394">
        <v>939</v>
      </c>
      <c r="B944" s="410" t="s">
        <v>704</v>
      </c>
      <c r="C944" s="410" t="s">
        <v>722</v>
      </c>
      <c r="D944" s="496" t="s">
        <v>5011</v>
      </c>
      <c r="E944" s="410" t="s">
        <v>660</v>
      </c>
      <c r="F944" s="499" t="s">
        <v>6294</v>
      </c>
      <c r="G944" s="410"/>
      <c r="H944" s="633" t="s">
        <v>5013</v>
      </c>
      <c r="I944" s="413">
        <v>2400</v>
      </c>
      <c r="J944" s="490"/>
    </row>
    <row r="945" spans="1:10" s="399" customFormat="1" ht="18" customHeight="1">
      <c r="A945" s="394">
        <v>940</v>
      </c>
      <c r="B945" s="410" t="s">
        <v>704</v>
      </c>
      <c r="C945" s="410" t="s">
        <v>722</v>
      </c>
      <c r="D945" s="496" t="s">
        <v>5011</v>
      </c>
      <c r="E945" s="410" t="s">
        <v>660</v>
      </c>
      <c r="F945" s="499" t="s">
        <v>6295</v>
      </c>
      <c r="G945" s="398"/>
      <c r="H945" s="633" t="s">
        <v>5013</v>
      </c>
      <c r="I945" s="413">
        <v>2400</v>
      </c>
      <c r="J945" s="487"/>
    </row>
    <row r="946" spans="1:10" s="399" customFormat="1" ht="18" customHeight="1">
      <c r="A946" s="394">
        <v>941</v>
      </c>
      <c r="B946" s="395" t="s">
        <v>704</v>
      </c>
      <c r="C946" s="395" t="s">
        <v>722</v>
      </c>
      <c r="D946" s="459"/>
      <c r="E946" s="395" t="s">
        <v>6126</v>
      </c>
      <c r="F946" s="488" t="s">
        <v>6296</v>
      </c>
      <c r="G946" s="395"/>
      <c r="H946" s="629" t="s">
        <v>4916</v>
      </c>
      <c r="I946" s="397">
        <v>2050</v>
      </c>
      <c r="J946" s="490"/>
    </row>
    <row r="947" spans="1:10" s="399" customFormat="1" ht="18" customHeight="1">
      <c r="A947" s="394">
        <v>942</v>
      </c>
      <c r="B947" s="395" t="s">
        <v>6236</v>
      </c>
      <c r="C947" s="395" t="s">
        <v>6286</v>
      </c>
      <c r="D947" s="459"/>
      <c r="E947" s="395" t="s">
        <v>418</v>
      </c>
      <c r="F947" s="485" t="s">
        <v>6291</v>
      </c>
      <c r="G947" s="395"/>
      <c r="H947" s="567" t="s">
        <v>4983</v>
      </c>
      <c r="I947" s="397">
        <v>2000</v>
      </c>
      <c r="J947" s="487"/>
    </row>
    <row r="948" spans="1:10" s="399" customFormat="1" ht="18" customHeight="1">
      <c r="A948" s="394">
        <v>943</v>
      </c>
      <c r="B948" s="395" t="s">
        <v>704</v>
      </c>
      <c r="C948" s="395" t="s">
        <v>6297</v>
      </c>
      <c r="D948" s="459"/>
      <c r="E948" s="395" t="s">
        <v>418</v>
      </c>
      <c r="F948" s="488" t="s">
        <v>6298</v>
      </c>
      <c r="G948" s="395"/>
      <c r="H948" s="629" t="s">
        <v>4916</v>
      </c>
      <c r="I948" s="397">
        <v>3400</v>
      </c>
      <c r="J948" s="490"/>
    </row>
    <row r="949" spans="1:10" s="399" customFormat="1" ht="18" customHeight="1">
      <c r="A949" s="394">
        <v>944</v>
      </c>
      <c r="B949" s="395" t="s">
        <v>704</v>
      </c>
      <c r="C949" s="395" t="s">
        <v>6299</v>
      </c>
      <c r="D949" s="422"/>
      <c r="E949" s="395" t="s">
        <v>6126</v>
      </c>
      <c r="F949" s="424" t="s">
        <v>6300</v>
      </c>
      <c r="G949" s="395"/>
      <c r="H949" s="629" t="s">
        <v>4916</v>
      </c>
      <c r="I949" s="402">
        <v>2050</v>
      </c>
      <c r="J949" s="490"/>
    </row>
    <row r="950" spans="1:10" s="399" customFormat="1" ht="18" customHeight="1">
      <c r="A950" s="394">
        <v>945</v>
      </c>
      <c r="B950" s="395" t="s">
        <v>704</v>
      </c>
      <c r="C950" s="396" t="s">
        <v>6301</v>
      </c>
      <c r="D950" s="581"/>
      <c r="E950" s="396" t="s">
        <v>418</v>
      </c>
      <c r="F950" s="486" t="s">
        <v>6302</v>
      </c>
      <c r="G950" s="396"/>
      <c r="H950" s="630" t="s">
        <v>4935</v>
      </c>
      <c r="I950" s="500">
        <v>4300</v>
      </c>
      <c r="J950" s="492"/>
    </row>
    <row r="951" spans="1:10" s="399" customFormat="1" ht="18" customHeight="1">
      <c r="A951" s="394">
        <v>946</v>
      </c>
      <c r="B951" s="415" t="s">
        <v>704</v>
      </c>
      <c r="C951" s="415" t="s">
        <v>720</v>
      </c>
      <c r="D951" s="526" t="s">
        <v>6274</v>
      </c>
      <c r="E951" s="416" t="s">
        <v>5032</v>
      </c>
      <c r="F951" s="504" t="s">
        <v>6275</v>
      </c>
      <c r="G951" s="415"/>
      <c r="H951" s="634" t="s">
        <v>5025</v>
      </c>
      <c r="I951" s="403">
        <v>4500</v>
      </c>
      <c r="J951" s="503" t="s">
        <v>5026</v>
      </c>
    </row>
    <row r="952" spans="1:10" s="399" customFormat="1" ht="18" customHeight="1">
      <c r="A952" s="394">
        <v>947</v>
      </c>
      <c r="B952" s="415" t="s">
        <v>704</v>
      </c>
      <c r="C952" s="415" t="s">
        <v>720</v>
      </c>
      <c r="D952" s="453" t="s">
        <v>6276</v>
      </c>
      <c r="E952" s="416" t="s">
        <v>5032</v>
      </c>
      <c r="F952" s="504" t="s">
        <v>6277</v>
      </c>
      <c r="G952" s="419"/>
      <c r="H952" s="634" t="s">
        <v>5025</v>
      </c>
      <c r="I952" s="402">
        <v>4850</v>
      </c>
      <c r="J952" s="503" t="s">
        <v>5026</v>
      </c>
    </row>
    <row r="953" spans="1:10" s="399" customFormat="1" ht="18" customHeight="1">
      <c r="A953" s="394">
        <v>948</v>
      </c>
      <c r="B953" s="395" t="s">
        <v>704</v>
      </c>
      <c r="C953" s="395" t="s">
        <v>720</v>
      </c>
      <c r="D953" s="459"/>
      <c r="E953" s="395" t="s">
        <v>418</v>
      </c>
      <c r="F953" s="488" t="s">
        <v>6303</v>
      </c>
      <c r="G953" s="395"/>
      <c r="H953" s="629" t="s">
        <v>4916</v>
      </c>
      <c r="I953" s="397">
        <v>2950</v>
      </c>
      <c r="J953" s="490"/>
    </row>
    <row r="954" spans="1:10" s="399" customFormat="1" ht="18" customHeight="1">
      <c r="A954" s="394">
        <v>949</v>
      </c>
      <c r="B954" s="395" t="s">
        <v>704</v>
      </c>
      <c r="C954" s="395" t="s">
        <v>725</v>
      </c>
      <c r="D954" s="422" t="s">
        <v>6304</v>
      </c>
      <c r="E954" s="394" t="s">
        <v>418</v>
      </c>
      <c r="F954" s="424" t="s">
        <v>6305</v>
      </c>
      <c r="G954" s="394"/>
      <c r="H954" s="631" t="s">
        <v>6306</v>
      </c>
      <c r="I954" s="402">
        <v>3450</v>
      </c>
      <c r="J954" s="487"/>
    </row>
    <row r="955" spans="1:10" s="399" customFormat="1" ht="18" customHeight="1">
      <c r="A955" s="394">
        <v>950</v>
      </c>
      <c r="B955" s="395" t="s">
        <v>6236</v>
      </c>
      <c r="C955" s="395" t="s">
        <v>6307</v>
      </c>
      <c r="D955" s="459" t="s">
        <v>6250</v>
      </c>
      <c r="E955" s="395" t="s">
        <v>418</v>
      </c>
      <c r="F955" s="485" t="s">
        <v>6308</v>
      </c>
      <c r="G955" s="395"/>
      <c r="H955" s="567" t="s">
        <v>4983</v>
      </c>
      <c r="I955" s="397">
        <v>5100</v>
      </c>
      <c r="J955" s="487"/>
    </row>
    <row r="956" spans="1:10" s="399" customFormat="1" ht="18" customHeight="1">
      <c r="A956" s="394">
        <v>951</v>
      </c>
      <c r="B956" s="395" t="s">
        <v>704</v>
      </c>
      <c r="C956" s="396" t="s">
        <v>725</v>
      </c>
      <c r="D956" s="581" t="s">
        <v>6309</v>
      </c>
      <c r="E956" s="396" t="s">
        <v>418</v>
      </c>
      <c r="F956" s="486" t="s">
        <v>6310</v>
      </c>
      <c r="G956" s="396" t="s">
        <v>4962</v>
      </c>
      <c r="H956" s="630" t="s">
        <v>4935</v>
      </c>
      <c r="I956" s="397">
        <v>6400</v>
      </c>
      <c r="J956" s="492"/>
    </row>
    <row r="957" spans="1:10" s="399" customFormat="1" ht="18" customHeight="1">
      <c r="A957" s="394">
        <v>952</v>
      </c>
      <c r="B957" s="395" t="s">
        <v>704</v>
      </c>
      <c r="C957" s="395" t="s">
        <v>725</v>
      </c>
      <c r="D957" s="459" t="s">
        <v>6311</v>
      </c>
      <c r="E957" s="395" t="s">
        <v>418</v>
      </c>
      <c r="F957" s="488" t="s">
        <v>6312</v>
      </c>
      <c r="G957" s="394"/>
      <c r="H957" s="631" t="s">
        <v>5082</v>
      </c>
      <c r="I957" s="402">
        <v>3400</v>
      </c>
      <c r="J957" s="494"/>
    </row>
    <row r="958" spans="1:10" s="399" customFormat="1" ht="18" customHeight="1">
      <c r="A958" s="394">
        <v>953</v>
      </c>
      <c r="B958" s="395" t="s">
        <v>704</v>
      </c>
      <c r="C958" s="395" t="s">
        <v>725</v>
      </c>
      <c r="D958" s="422" t="s">
        <v>6313</v>
      </c>
      <c r="E958" s="394" t="s">
        <v>418</v>
      </c>
      <c r="F958" s="424" t="s">
        <v>6305</v>
      </c>
      <c r="G958" s="394"/>
      <c r="H958" s="631" t="s">
        <v>4949</v>
      </c>
      <c r="I958" s="402">
        <v>3300</v>
      </c>
      <c r="J958" s="490"/>
    </row>
    <row r="959" spans="1:10" s="399" customFormat="1" ht="18" customHeight="1">
      <c r="A959" s="394">
        <v>954</v>
      </c>
      <c r="B959" s="395" t="s">
        <v>6236</v>
      </c>
      <c r="C959" s="398" t="s">
        <v>6307</v>
      </c>
      <c r="D959" s="539" t="s">
        <v>6314</v>
      </c>
      <c r="E959" s="398" t="s">
        <v>418</v>
      </c>
      <c r="F959" s="485" t="s">
        <v>6307</v>
      </c>
      <c r="G959" s="398"/>
      <c r="H959" s="631" t="s">
        <v>5529</v>
      </c>
      <c r="I959" s="397">
        <v>2400</v>
      </c>
      <c r="J959" s="528"/>
    </row>
    <row r="960" spans="1:10" s="399" customFormat="1" ht="18" customHeight="1">
      <c r="A960" s="394">
        <v>955</v>
      </c>
      <c r="B960" s="395" t="s">
        <v>704</v>
      </c>
      <c r="C960" s="395" t="s">
        <v>725</v>
      </c>
      <c r="D960" s="459" t="s">
        <v>6315</v>
      </c>
      <c r="E960" s="395" t="s">
        <v>135</v>
      </c>
      <c r="F960" s="488" t="s">
        <v>6316</v>
      </c>
      <c r="G960" s="395"/>
      <c r="H960" s="629" t="s">
        <v>4916</v>
      </c>
      <c r="I960" s="397">
        <v>4700</v>
      </c>
      <c r="J960" s="490"/>
    </row>
    <row r="961" spans="1:10" s="399" customFormat="1" ht="18" customHeight="1">
      <c r="A961" s="394">
        <v>956</v>
      </c>
      <c r="B961" s="395" t="s">
        <v>6236</v>
      </c>
      <c r="C961" s="395" t="s">
        <v>6307</v>
      </c>
      <c r="D961" s="459" t="s">
        <v>6317</v>
      </c>
      <c r="E961" s="395" t="s">
        <v>418</v>
      </c>
      <c r="F961" s="488" t="s">
        <v>6318</v>
      </c>
      <c r="G961" s="395"/>
      <c r="H961" s="567" t="s">
        <v>5532</v>
      </c>
      <c r="I961" s="397">
        <v>3000</v>
      </c>
      <c r="J961" s="487" t="s">
        <v>5968</v>
      </c>
    </row>
    <row r="962" spans="1:10" s="399" customFormat="1" ht="18" customHeight="1">
      <c r="A962" s="394">
        <v>957</v>
      </c>
      <c r="B962" s="395" t="s">
        <v>6236</v>
      </c>
      <c r="C962" s="398" t="s">
        <v>6307</v>
      </c>
      <c r="D962" s="539" t="s">
        <v>6319</v>
      </c>
      <c r="E962" s="398" t="s">
        <v>418</v>
      </c>
      <c r="F962" s="485" t="s">
        <v>6320</v>
      </c>
      <c r="G962" s="398"/>
      <c r="H962" s="631" t="s">
        <v>4983</v>
      </c>
      <c r="I962" s="397">
        <v>3550</v>
      </c>
      <c r="J962" s="487"/>
    </row>
    <row r="963" spans="1:10" s="399" customFormat="1" ht="18" customHeight="1">
      <c r="A963" s="394">
        <v>958</v>
      </c>
      <c r="B963" s="394" t="s">
        <v>6236</v>
      </c>
      <c r="C963" s="394" t="s">
        <v>6307</v>
      </c>
      <c r="D963" s="422" t="s">
        <v>6321</v>
      </c>
      <c r="E963" s="394" t="s">
        <v>418</v>
      </c>
      <c r="F963" s="424" t="s">
        <v>6322</v>
      </c>
      <c r="G963" s="395" t="s">
        <v>5048</v>
      </c>
      <c r="H963" s="631" t="s">
        <v>5681</v>
      </c>
      <c r="I963" s="402">
        <v>3300</v>
      </c>
      <c r="J963" s="487"/>
    </row>
    <row r="964" spans="1:10" s="399" customFormat="1" ht="18" customHeight="1">
      <c r="A964" s="394">
        <v>959</v>
      </c>
      <c r="B964" s="395" t="s">
        <v>704</v>
      </c>
      <c r="C964" s="396" t="s">
        <v>725</v>
      </c>
      <c r="D964" s="581" t="s">
        <v>6323</v>
      </c>
      <c r="E964" s="396" t="s">
        <v>418</v>
      </c>
      <c r="F964" s="486" t="s">
        <v>6324</v>
      </c>
      <c r="G964" s="396"/>
      <c r="H964" s="630" t="s">
        <v>4935</v>
      </c>
      <c r="I964" s="397">
        <v>4900</v>
      </c>
      <c r="J964" s="492"/>
    </row>
    <row r="965" spans="1:10" s="399" customFormat="1" ht="18" customHeight="1">
      <c r="A965" s="394">
        <v>960</v>
      </c>
      <c r="B965" s="395" t="s">
        <v>704</v>
      </c>
      <c r="C965" s="396" t="s">
        <v>725</v>
      </c>
      <c r="D965" s="581" t="s">
        <v>6325</v>
      </c>
      <c r="E965" s="396" t="s">
        <v>418</v>
      </c>
      <c r="F965" s="486" t="s">
        <v>6326</v>
      </c>
      <c r="G965" s="396"/>
      <c r="H965" s="630" t="s">
        <v>4935</v>
      </c>
      <c r="I965" s="397">
        <v>5000</v>
      </c>
      <c r="J965" s="492"/>
    </row>
    <row r="966" spans="1:10" s="399" customFormat="1" ht="18" customHeight="1">
      <c r="A966" s="394">
        <v>961</v>
      </c>
      <c r="B966" s="395" t="s">
        <v>704</v>
      </c>
      <c r="C966" s="395" t="s">
        <v>725</v>
      </c>
      <c r="D966" s="422" t="s">
        <v>6327</v>
      </c>
      <c r="E966" s="394" t="s">
        <v>418</v>
      </c>
      <c r="F966" s="424" t="s">
        <v>6328</v>
      </c>
      <c r="G966" s="394"/>
      <c r="H966" s="631" t="s">
        <v>5748</v>
      </c>
      <c r="I966" s="402">
        <v>6820</v>
      </c>
      <c r="J966" s="487"/>
    </row>
    <row r="967" spans="1:10" s="399" customFormat="1" ht="18" customHeight="1">
      <c r="A967" s="394">
        <v>962</v>
      </c>
      <c r="B967" s="394" t="s">
        <v>6236</v>
      </c>
      <c r="C967" s="394" t="s">
        <v>6307</v>
      </c>
      <c r="D967" s="422" t="s">
        <v>6329</v>
      </c>
      <c r="E967" s="394" t="s">
        <v>418</v>
      </c>
      <c r="F967" s="424" t="s">
        <v>6330</v>
      </c>
      <c r="G967" s="395" t="s">
        <v>5048</v>
      </c>
      <c r="H967" s="631" t="s">
        <v>4924</v>
      </c>
      <c r="I967" s="402">
        <v>4600</v>
      </c>
      <c r="J967" s="487"/>
    </row>
    <row r="968" spans="1:10" s="399" customFormat="1" ht="18" customHeight="1">
      <c r="A968" s="394">
        <v>963</v>
      </c>
      <c r="B968" s="394" t="s">
        <v>6236</v>
      </c>
      <c r="C968" s="394" t="s">
        <v>6307</v>
      </c>
      <c r="D968" s="422" t="s">
        <v>6331</v>
      </c>
      <c r="E968" s="394" t="s">
        <v>418</v>
      </c>
      <c r="F968" s="424" t="s">
        <v>6332</v>
      </c>
      <c r="G968" s="395" t="s">
        <v>5048</v>
      </c>
      <c r="H968" s="631" t="s">
        <v>4924</v>
      </c>
      <c r="I968" s="402">
        <v>4500</v>
      </c>
      <c r="J968" s="493"/>
    </row>
    <row r="969" spans="1:10" s="399" customFormat="1" ht="18" customHeight="1">
      <c r="A969" s="394">
        <v>964</v>
      </c>
      <c r="B969" s="394" t="s">
        <v>6236</v>
      </c>
      <c r="C969" s="394" t="s">
        <v>6307</v>
      </c>
      <c r="D969" s="422" t="s">
        <v>6333</v>
      </c>
      <c r="E969" s="394" t="s">
        <v>418</v>
      </c>
      <c r="F969" s="424" t="s">
        <v>6334</v>
      </c>
      <c r="G969" s="395" t="s">
        <v>5048</v>
      </c>
      <c r="H969" s="631" t="s">
        <v>4927</v>
      </c>
      <c r="I969" s="402">
        <v>4500</v>
      </c>
      <c r="J969" s="490"/>
    </row>
    <row r="970" spans="1:10" s="399" customFormat="1" ht="18" customHeight="1">
      <c r="A970" s="394">
        <v>965</v>
      </c>
      <c r="B970" s="394" t="s">
        <v>6236</v>
      </c>
      <c r="C970" s="394" t="s">
        <v>6307</v>
      </c>
      <c r="D970" s="422" t="s">
        <v>6335</v>
      </c>
      <c r="E970" s="394" t="s">
        <v>418</v>
      </c>
      <c r="F970" s="424" t="s">
        <v>6336</v>
      </c>
      <c r="G970" s="395" t="s">
        <v>5048</v>
      </c>
      <c r="H970" s="631" t="s">
        <v>4927</v>
      </c>
      <c r="I970" s="402">
        <v>4300</v>
      </c>
      <c r="J970" s="490"/>
    </row>
    <row r="971" spans="1:10" s="399" customFormat="1" ht="18" customHeight="1">
      <c r="A971" s="394">
        <v>966</v>
      </c>
      <c r="B971" s="394" t="s">
        <v>6236</v>
      </c>
      <c r="C971" s="394" t="s">
        <v>6307</v>
      </c>
      <c r="D971" s="422" t="s">
        <v>6337</v>
      </c>
      <c r="E971" s="394" t="s">
        <v>418</v>
      </c>
      <c r="F971" s="424" t="s">
        <v>6338</v>
      </c>
      <c r="G971" s="395" t="s">
        <v>5048</v>
      </c>
      <c r="H971" s="631" t="s">
        <v>4927</v>
      </c>
      <c r="I971" s="402">
        <v>4100</v>
      </c>
      <c r="J971" s="490"/>
    </row>
    <row r="972" spans="1:10" s="399" customFormat="1" ht="18" customHeight="1">
      <c r="A972" s="394">
        <v>967</v>
      </c>
      <c r="B972" s="395" t="s">
        <v>704</v>
      </c>
      <c r="C972" s="395" t="s">
        <v>725</v>
      </c>
      <c r="D972" s="422" t="s">
        <v>6339</v>
      </c>
      <c r="E972" s="394" t="s">
        <v>418</v>
      </c>
      <c r="F972" s="424" t="s">
        <v>6305</v>
      </c>
      <c r="G972" s="394"/>
      <c r="H972" s="631" t="s">
        <v>4929</v>
      </c>
      <c r="I972" s="402">
        <v>5000</v>
      </c>
      <c r="J972" s="490"/>
    </row>
    <row r="973" spans="1:10" s="399" customFormat="1" ht="18" customHeight="1">
      <c r="A973" s="394">
        <v>968</v>
      </c>
      <c r="B973" s="395" t="s">
        <v>6236</v>
      </c>
      <c r="C973" s="395" t="s">
        <v>6307</v>
      </c>
      <c r="D973" s="459" t="s">
        <v>6340</v>
      </c>
      <c r="E973" s="395" t="s">
        <v>418</v>
      </c>
      <c r="F973" s="488" t="s">
        <v>6341</v>
      </c>
      <c r="G973" s="395"/>
      <c r="H973" s="631" t="s">
        <v>5128</v>
      </c>
      <c r="I973" s="402">
        <v>5300</v>
      </c>
      <c r="J973" s="514"/>
    </row>
    <row r="974" spans="1:10" s="399" customFormat="1" ht="18" customHeight="1">
      <c r="A974" s="394">
        <v>969</v>
      </c>
      <c r="B974" s="395" t="s">
        <v>6236</v>
      </c>
      <c r="C974" s="395" t="s">
        <v>6307</v>
      </c>
      <c r="D974" s="459" t="s">
        <v>6342</v>
      </c>
      <c r="E974" s="395" t="s">
        <v>418</v>
      </c>
      <c r="F974" s="488" t="s">
        <v>6343</v>
      </c>
      <c r="G974" s="395"/>
      <c r="H974" s="631" t="s">
        <v>5128</v>
      </c>
      <c r="I974" s="402">
        <v>4950</v>
      </c>
      <c r="J974" s="514"/>
    </row>
    <row r="975" spans="1:10" s="399" customFormat="1" ht="18" customHeight="1">
      <c r="A975" s="394">
        <v>970</v>
      </c>
      <c r="B975" s="395" t="s">
        <v>6236</v>
      </c>
      <c r="C975" s="395" t="s">
        <v>6307</v>
      </c>
      <c r="D975" s="459" t="s">
        <v>6344</v>
      </c>
      <c r="E975" s="395" t="s">
        <v>418</v>
      </c>
      <c r="F975" s="488" t="s">
        <v>6345</v>
      </c>
      <c r="G975" s="395"/>
      <c r="H975" s="631" t="s">
        <v>5128</v>
      </c>
      <c r="I975" s="402">
        <v>5200</v>
      </c>
      <c r="J975" s="514"/>
    </row>
    <row r="976" spans="1:10" s="399" customFormat="1" ht="18" customHeight="1">
      <c r="A976" s="394">
        <v>971</v>
      </c>
      <c r="B976" s="410" t="s">
        <v>704</v>
      </c>
      <c r="C976" s="410" t="s">
        <v>725</v>
      </c>
      <c r="D976" s="496" t="s">
        <v>5387</v>
      </c>
      <c r="E976" s="410" t="s">
        <v>660</v>
      </c>
      <c r="F976" s="499" t="s">
        <v>6346</v>
      </c>
      <c r="G976" s="410"/>
      <c r="H976" s="633" t="s">
        <v>5013</v>
      </c>
      <c r="I976" s="413">
        <v>3600</v>
      </c>
      <c r="J976" s="487"/>
    </row>
    <row r="977" spans="1:10" s="399" customFormat="1" ht="18" customHeight="1">
      <c r="A977" s="394">
        <v>972</v>
      </c>
      <c r="B977" s="410" t="s">
        <v>704</v>
      </c>
      <c r="C977" s="410" t="s">
        <v>725</v>
      </c>
      <c r="D977" s="496" t="s">
        <v>5387</v>
      </c>
      <c r="E977" s="410" t="s">
        <v>660</v>
      </c>
      <c r="F977" s="499" t="s">
        <v>6328</v>
      </c>
      <c r="G977" s="410"/>
      <c r="H977" s="633" t="s">
        <v>5013</v>
      </c>
      <c r="I977" s="413">
        <v>5800</v>
      </c>
      <c r="J977" s="487"/>
    </row>
    <row r="978" spans="1:10" s="399" customFormat="1" ht="18" customHeight="1">
      <c r="A978" s="394">
        <v>973</v>
      </c>
      <c r="B978" s="410" t="s">
        <v>704</v>
      </c>
      <c r="C978" s="410" t="s">
        <v>725</v>
      </c>
      <c r="D978" s="496" t="s">
        <v>5011</v>
      </c>
      <c r="E978" s="410" t="s">
        <v>660</v>
      </c>
      <c r="F978" s="499" t="s">
        <v>6305</v>
      </c>
      <c r="G978" s="398"/>
      <c r="H978" s="633" t="s">
        <v>5013</v>
      </c>
      <c r="I978" s="413">
        <v>2800</v>
      </c>
      <c r="J978" s="487"/>
    </row>
    <row r="979" spans="1:10" s="399" customFormat="1" ht="18" customHeight="1">
      <c r="A979" s="394">
        <v>974</v>
      </c>
      <c r="B979" s="395" t="s">
        <v>704</v>
      </c>
      <c r="C979" s="396" t="s">
        <v>725</v>
      </c>
      <c r="D979" s="581" t="s">
        <v>395</v>
      </c>
      <c r="E979" s="396" t="s">
        <v>418</v>
      </c>
      <c r="F979" s="486" t="s">
        <v>6347</v>
      </c>
      <c r="G979" s="396"/>
      <c r="H979" s="630" t="s">
        <v>4935</v>
      </c>
      <c r="I979" s="397">
        <v>5300</v>
      </c>
      <c r="J979" s="492"/>
    </row>
    <row r="980" spans="1:10" s="399" customFormat="1" ht="18" customHeight="1">
      <c r="A980" s="394">
        <v>975</v>
      </c>
      <c r="B980" s="395" t="s">
        <v>6236</v>
      </c>
      <c r="C980" s="398" t="s">
        <v>6307</v>
      </c>
      <c r="D980" s="539"/>
      <c r="E980" s="398" t="s">
        <v>418</v>
      </c>
      <c r="F980" s="485" t="s">
        <v>6348</v>
      </c>
      <c r="G980" s="398"/>
      <c r="H980" s="631" t="s">
        <v>4983</v>
      </c>
      <c r="I980" s="397">
        <v>3100</v>
      </c>
      <c r="J980" s="487"/>
    </row>
    <row r="981" spans="1:10" s="399" customFormat="1" ht="18" customHeight="1">
      <c r="A981" s="394">
        <v>976</v>
      </c>
      <c r="B981" s="395" t="s">
        <v>6236</v>
      </c>
      <c r="C981" s="398" t="s">
        <v>6307</v>
      </c>
      <c r="D981" s="539"/>
      <c r="E981" s="398" t="s">
        <v>418</v>
      </c>
      <c r="F981" s="485" t="s">
        <v>6307</v>
      </c>
      <c r="G981" s="398"/>
      <c r="H981" s="631" t="s">
        <v>4983</v>
      </c>
      <c r="I981" s="397">
        <v>3000</v>
      </c>
      <c r="J981" s="487"/>
    </row>
    <row r="982" spans="1:10" s="399" customFormat="1" ht="18" customHeight="1">
      <c r="A982" s="394">
        <v>977</v>
      </c>
      <c r="B982" s="395" t="s">
        <v>704</v>
      </c>
      <c r="C982" s="395" t="s">
        <v>725</v>
      </c>
      <c r="D982" s="459"/>
      <c r="E982" s="395" t="s">
        <v>418</v>
      </c>
      <c r="F982" s="488" t="s">
        <v>6349</v>
      </c>
      <c r="G982" s="395"/>
      <c r="H982" s="629" t="s">
        <v>4916</v>
      </c>
      <c r="I982" s="397">
        <v>2400</v>
      </c>
      <c r="J982" s="490"/>
    </row>
    <row r="983" spans="1:10" s="399" customFormat="1" ht="18" customHeight="1">
      <c r="A983" s="394">
        <v>978</v>
      </c>
      <c r="B983" s="395" t="s">
        <v>6236</v>
      </c>
      <c r="C983" s="394" t="s">
        <v>6307</v>
      </c>
      <c r="D983" s="422" t="s">
        <v>6350</v>
      </c>
      <c r="E983" s="394" t="s">
        <v>418</v>
      </c>
      <c r="F983" s="424" t="s">
        <v>6319</v>
      </c>
      <c r="G983" s="394"/>
      <c r="H983" s="567" t="s">
        <v>4949</v>
      </c>
      <c r="I983" s="402">
        <v>3400</v>
      </c>
      <c r="J983" s="490"/>
    </row>
    <row r="984" spans="1:10" s="399" customFormat="1" ht="18" customHeight="1">
      <c r="A984" s="394">
        <v>979</v>
      </c>
      <c r="B984" s="395" t="s">
        <v>6236</v>
      </c>
      <c r="C984" s="394" t="s">
        <v>6307</v>
      </c>
      <c r="D984" s="422" t="s">
        <v>6351</v>
      </c>
      <c r="E984" s="394" t="s">
        <v>418</v>
      </c>
      <c r="F984" s="424" t="s">
        <v>6352</v>
      </c>
      <c r="G984" s="394"/>
      <c r="H984" s="567" t="s">
        <v>4949</v>
      </c>
      <c r="I984" s="402">
        <v>5700</v>
      </c>
      <c r="J984" s="490"/>
    </row>
    <row r="985" spans="1:10" s="399" customFormat="1" ht="18" customHeight="1">
      <c r="A985" s="394">
        <v>980</v>
      </c>
      <c r="B985" s="415" t="s">
        <v>704</v>
      </c>
      <c r="C985" s="415" t="s">
        <v>725</v>
      </c>
      <c r="D985" s="526" t="s">
        <v>6353</v>
      </c>
      <c r="E985" s="416" t="s">
        <v>5027</v>
      </c>
      <c r="F985" s="504" t="s">
        <v>6354</v>
      </c>
      <c r="G985" s="394" t="s">
        <v>4962</v>
      </c>
      <c r="H985" s="634" t="s">
        <v>5025</v>
      </c>
      <c r="I985" s="402">
        <v>3200</v>
      </c>
      <c r="J985" s="503" t="s">
        <v>5026</v>
      </c>
    </row>
    <row r="986" spans="1:10" s="399" customFormat="1" ht="18" customHeight="1">
      <c r="A986" s="394">
        <v>981</v>
      </c>
      <c r="B986" s="395" t="s">
        <v>704</v>
      </c>
      <c r="C986" s="396" t="s">
        <v>726</v>
      </c>
      <c r="D986" s="581" t="s">
        <v>16031</v>
      </c>
      <c r="E986" s="396" t="s">
        <v>288</v>
      </c>
      <c r="F986" s="486" t="s">
        <v>6355</v>
      </c>
      <c r="G986" s="396"/>
      <c r="H986" s="630" t="s">
        <v>4935</v>
      </c>
      <c r="I986" s="500">
        <v>2530</v>
      </c>
      <c r="J986" s="492"/>
    </row>
    <row r="987" spans="1:10" s="399" customFormat="1" ht="18" customHeight="1">
      <c r="A987" s="394">
        <v>982</v>
      </c>
      <c r="B987" s="410" t="s">
        <v>704</v>
      </c>
      <c r="C987" s="410" t="s">
        <v>726</v>
      </c>
      <c r="D987" s="496" t="s">
        <v>6356</v>
      </c>
      <c r="E987" s="410" t="s">
        <v>116</v>
      </c>
      <c r="F987" s="499" t="s">
        <v>6357</v>
      </c>
      <c r="G987" s="398"/>
      <c r="H987" s="633" t="s">
        <v>5013</v>
      </c>
      <c r="I987" s="413">
        <v>3200</v>
      </c>
      <c r="J987" s="487"/>
    </row>
    <row r="988" spans="1:10" s="399" customFormat="1" ht="18" customHeight="1">
      <c r="A988" s="394">
        <v>983</v>
      </c>
      <c r="B988" s="395" t="s">
        <v>6236</v>
      </c>
      <c r="C988" s="398" t="s">
        <v>6358</v>
      </c>
      <c r="D988" s="422" t="s">
        <v>4922</v>
      </c>
      <c r="E988" s="394" t="s">
        <v>418</v>
      </c>
      <c r="F988" s="424" t="s">
        <v>6359</v>
      </c>
      <c r="G988" s="394"/>
      <c r="H988" s="631" t="s">
        <v>4927</v>
      </c>
      <c r="I988" s="402">
        <v>4750</v>
      </c>
      <c r="J988" s="490"/>
    </row>
    <row r="989" spans="1:10" s="399" customFormat="1" ht="18" customHeight="1">
      <c r="A989" s="394">
        <v>984</v>
      </c>
      <c r="B989" s="395" t="s">
        <v>6236</v>
      </c>
      <c r="C989" s="398" t="s">
        <v>6358</v>
      </c>
      <c r="D989" s="459" t="s">
        <v>6360</v>
      </c>
      <c r="E989" s="395" t="s">
        <v>418</v>
      </c>
      <c r="F989" s="485" t="s">
        <v>6361</v>
      </c>
      <c r="G989" s="395"/>
      <c r="H989" s="567" t="s">
        <v>5532</v>
      </c>
      <c r="I989" s="397">
        <v>3800</v>
      </c>
      <c r="J989" s="487"/>
    </row>
    <row r="990" spans="1:10" s="399" customFormat="1" ht="18" customHeight="1">
      <c r="A990" s="394">
        <v>985</v>
      </c>
      <c r="B990" s="395" t="s">
        <v>6236</v>
      </c>
      <c r="C990" s="398" t="s">
        <v>6358</v>
      </c>
      <c r="D990" s="459" t="s">
        <v>6360</v>
      </c>
      <c r="E990" s="395" t="s">
        <v>418</v>
      </c>
      <c r="F990" s="485" t="s">
        <v>6362</v>
      </c>
      <c r="G990" s="395"/>
      <c r="H990" s="567" t="s">
        <v>5532</v>
      </c>
      <c r="I990" s="397">
        <v>6000</v>
      </c>
      <c r="J990" s="487"/>
    </row>
    <row r="991" spans="1:10" s="399" customFormat="1" ht="18" customHeight="1">
      <c r="A991" s="394">
        <v>986</v>
      </c>
      <c r="B991" s="395" t="s">
        <v>6236</v>
      </c>
      <c r="C991" s="398" t="s">
        <v>6358</v>
      </c>
      <c r="D991" s="459" t="s">
        <v>6360</v>
      </c>
      <c r="E991" s="395" t="s">
        <v>418</v>
      </c>
      <c r="F991" s="485" t="s">
        <v>6363</v>
      </c>
      <c r="G991" s="395"/>
      <c r="H991" s="567" t="s">
        <v>5532</v>
      </c>
      <c r="I991" s="397">
        <v>6000</v>
      </c>
      <c r="J991" s="487"/>
    </row>
    <row r="992" spans="1:10" s="399" customFormat="1" ht="18" customHeight="1">
      <c r="A992" s="394">
        <v>987</v>
      </c>
      <c r="B992" s="395" t="s">
        <v>6236</v>
      </c>
      <c r="C992" s="398" t="s">
        <v>6358</v>
      </c>
      <c r="D992" s="459" t="s">
        <v>6364</v>
      </c>
      <c r="E992" s="395" t="s">
        <v>418</v>
      </c>
      <c r="F992" s="485" t="s">
        <v>6365</v>
      </c>
      <c r="G992" s="395"/>
      <c r="H992" s="567" t="s">
        <v>5532</v>
      </c>
      <c r="I992" s="397">
        <v>5400</v>
      </c>
      <c r="J992" s="487"/>
    </row>
    <row r="993" spans="1:10" s="399" customFormat="1" ht="18" customHeight="1">
      <c r="A993" s="394">
        <v>988</v>
      </c>
      <c r="B993" s="395" t="s">
        <v>704</v>
      </c>
      <c r="C993" s="396" t="s">
        <v>726</v>
      </c>
      <c r="D993" s="581" t="s">
        <v>6366</v>
      </c>
      <c r="E993" s="396" t="s">
        <v>6367</v>
      </c>
      <c r="F993" s="486" t="s">
        <v>6368</v>
      </c>
      <c r="G993" s="396"/>
      <c r="H993" s="630" t="s">
        <v>4935</v>
      </c>
      <c r="I993" s="500">
        <v>26890</v>
      </c>
      <c r="J993" s="492"/>
    </row>
    <row r="994" spans="1:10" s="399" customFormat="1" ht="18" customHeight="1">
      <c r="A994" s="394">
        <v>989</v>
      </c>
      <c r="B994" s="395" t="s">
        <v>6236</v>
      </c>
      <c r="C994" s="396" t="s">
        <v>6358</v>
      </c>
      <c r="D994" s="539" t="s">
        <v>6369</v>
      </c>
      <c r="E994" s="406" t="s">
        <v>418</v>
      </c>
      <c r="F994" s="486" t="s">
        <v>6370</v>
      </c>
      <c r="G994" s="395" t="s">
        <v>4962</v>
      </c>
      <c r="H994" s="637" t="s">
        <v>5529</v>
      </c>
      <c r="I994" s="402">
        <v>2640</v>
      </c>
      <c r="J994" s="487"/>
    </row>
    <row r="995" spans="1:10" s="399" customFormat="1" ht="18" customHeight="1">
      <c r="A995" s="394">
        <v>990</v>
      </c>
      <c r="B995" s="395" t="s">
        <v>6236</v>
      </c>
      <c r="C995" s="398" t="s">
        <v>6358</v>
      </c>
      <c r="D995" s="459" t="s">
        <v>6241</v>
      </c>
      <c r="E995" s="395" t="s">
        <v>5057</v>
      </c>
      <c r="F995" s="488" t="s">
        <v>6371</v>
      </c>
      <c r="G995" s="395" t="s">
        <v>629</v>
      </c>
      <c r="H995" s="567" t="s">
        <v>4983</v>
      </c>
      <c r="I995" s="397">
        <v>700</v>
      </c>
      <c r="J995" s="487"/>
    </row>
    <row r="996" spans="1:10" s="399" customFormat="1" ht="18" customHeight="1">
      <c r="A996" s="394">
        <v>991</v>
      </c>
      <c r="B996" s="395" t="s">
        <v>6236</v>
      </c>
      <c r="C996" s="398" t="s">
        <v>6358</v>
      </c>
      <c r="D996" s="459" t="s">
        <v>6241</v>
      </c>
      <c r="E996" s="395" t="s">
        <v>133</v>
      </c>
      <c r="F996" s="485" t="s">
        <v>6372</v>
      </c>
      <c r="G996" s="395"/>
      <c r="H996" s="567" t="s">
        <v>4983</v>
      </c>
      <c r="I996" s="397">
        <v>15000</v>
      </c>
      <c r="J996" s="487" t="s">
        <v>6373</v>
      </c>
    </row>
    <row r="997" spans="1:10" s="399" customFormat="1" ht="18" customHeight="1">
      <c r="A997" s="394">
        <v>992</v>
      </c>
      <c r="B997" s="395" t="s">
        <v>6236</v>
      </c>
      <c r="C997" s="398" t="s">
        <v>6358</v>
      </c>
      <c r="D997" s="422" t="s">
        <v>6374</v>
      </c>
      <c r="E997" s="394" t="s">
        <v>418</v>
      </c>
      <c r="F997" s="424" t="s">
        <v>6375</v>
      </c>
      <c r="G997" s="395"/>
      <c r="H997" s="631" t="s">
        <v>4924</v>
      </c>
      <c r="I997" s="402">
        <v>4500</v>
      </c>
      <c r="J997" s="487"/>
    </row>
    <row r="998" spans="1:10" s="399" customFormat="1" ht="18" customHeight="1">
      <c r="A998" s="394">
        <v>993</v>
      </c>
      <c r="B998" s="395" t="s">
        <v>704</v>
      </c>
      <c r="C998" s="396" t="s">
        <v>726</v>
      </c>
      <c r="D998" s="581" t="s">
        <v>6376</v>
      </c>
      <c r="E998" s="396" t="s">
        <v>418</v>
      </c>
      <c r="F998" s="486" t="s">
        <v>6377</v>
      </c>
      <c r="G998" s="396" t="s">
        <v>4962</v>
      </c>
      <c r="H998" s="630" t="s">
        <v>4935</v>
      </c>
      <c r="I998" s="500">
        <v>6300</v>
      </c>
      <c r="J998" s="492"/>
    </row>
    <row r="999" spans="1:10" s="399" customFormat="1" ht="18" customHeight="1">
      <c r="A999" s="394">
        <v>994</v>
      </c>
      <c r="B999" s="395" t="s">
        <v>6236</v>
      </c>
      <c r="C999" s="398" t="s">
        <v>6358</v>
      </c>
      <c r="D999" s="459" t="s">
        <v>6378</v>
      </c>
      <c r="E999" s="395" t="s">
        <v>4920</v>
      </c>
      <c r="F999" s="485" t="s">
        <v>127</v>
      </c>
      <c r="G999" s="395" t="s">
        <v>4962</v>
      </c>
      <c r="H999" s="567" t="s">
        <v>4996</v>
      </c>
      <c r="I999" s="397">
        <v>3000</v>
      </c>
      <c r="J999" s="487"/>
    </row>
    <row r="1000" spans="1:10" s="399" customFormat="1" ht="18" customHeight="1">
      <c r="A1000" s="394">
        <v>995</v>
      </c>
      <c r="B1000" s="410" t="s">
        <v>704</v>
      </c>
      <c r="C1000" s="410" t="s">
        <v>726</v>
      </c>
      <c r="D1000" s="496" t="s">
        <v>6379</v>
      </c>
      <c r="E1000" s="410" t="s">
        <v>116</v>
      </c>
      <c r="F1000" s="499" t="s">
        <v>6380</v>
      </c>
      <c r="G1000" s="398"/>
      <c r="H1000" s="633" t="s">
        <v>5013</v>
      </c>
      <c r="I1000" s="413">
        <v>4000</v>
      </c>
      <c r="J1000" s="509"/>
    </row>
    <row r="1001" spans="1:10" s="399" customFormat="1" ht="18" customHeight="1">
      <c r="A1001" s="394">
        <v>996</v>
      </c>
      <c r="B1001" s="395" t="s">
        <v>6236</v>
      </c>
      <c r="C1001" s="398" t="s">
        <v>6358</v>
      </c>
      <c r="D1001" s="459"/>
      <c r="E1001" s="395" t="s">
        <v>133</v>
      </c>
      <c r="F1001" s="485" t="s">
        <v>6372</v>
      </c>
      <c r="G1001" s="395"/>
      <c r="H1001" s="567" t="s">
        <v>4996</v>
      </c>
      <c r="I1001" s="397">
        <v>9600</v>
      </c>
      <c r="J1001" s="487"/>
    </row>
    <row r="1002" spans="1:10" s="399" customFormat="1" ht="18" customHeight="1">
      <c r="A1002" s="394">
        <v>997</v>
      </c>
      <c r="B1002" s="395" t="s">
        <v>6236</v>
      </c>
      <c r="C1002" s="398" t="s">
        <v>6358</v>
      </c>
      <c r="D1002" s="541" t="s">
        <v>6381</v>
      </c>
      <c r="E1002" s="423" t="s">
        <v>4920</v>
      </c>
      <c r="F1002" s="422" t="s">
        <v>6382</v>
      </c>
      <c r="G1002" s="449"/>
      <c r="H1002" s="638" t="s">
        <v>4996</v>
      </c>
      <c r="I1002" s="450">
        <v>950</v>
      </c>
      <c r="J1002" s="501"/>
    </row>
    <row r="1003" spans="1:10" s="399" customFormat="1" ht="18" customHeight="1">
      <c r="A1003" s="394">
        <v>998</v>
      </c>
      <c r="B1003" s="395" t="s">
        <v>6236</v>
      </c>
      <c r="C1003" s="398" t="s">
        <v>6358</v>
      </c>
      <c r="D1003" s="541" t="s">
        <v>6381</v>
      </c>
      <c r="E1003" s="423" t="s">
        <v>4920</v>
      </c>
      <c r="F1003" s="422" t="s">
        <v>6383</v>
      </c>
      <c r="G1003" s="449"/>
      <c r="H1003" s="638" t="s">
        <v>4996</v>
      </c>
      <c r="I1003" s="450">
        <v>1000</v>
      </c>
      <c r="J1003" s="501"/>
    </row>
    <row r="1004" spans="1:10" s="399" customFormat="1" ht="18" customHeight="1">
      <c r="A1004" s="394">
        <v>999</v>
      </c>
      <c r="B1004" s="415" t="s">
        <v>704</v>
      </c>
      <c r="C1004" s="448" t="s">
        <v>726</v>
      </c>
      <c r="D1004" s="526" t="s">
        <v>6384</v>
      </c>
      <c r="E1004" s="416" t="s">
        <v>5170</v>
      </c>
      <c r="F1004" s="504" t="s">
        <v>6385</v>
      </c>
      <c r="G1004" s="415"/>
      <c r="H1004" s="634" t="s">
        <v>5025</v>
      </c>
      <c r="I1004" s="418">
        <v>1300</v>
      </c>
      <c r="J1004" s="503" t="s">
        <v>5026</v>
      </c>
    </row>
    <row r="1005" spans="1:10" s="399" customFormat="1" ht="18" customHeight="1">
      <c r="A1005" s="394">
        <v>1000</v>
      </c>
      <c r="B1005" s="415" t="s">
        <v>704</v>
      </c>
      <c r="C1005" s="448" t="s">
        <v>726</v>
      </c>
      <c r="D1005" s="526" t="s">
        <v>6384</v>
      </c>
      <c r="E1005" s="416" t="s">
        <v>4920</v>
      </c>
      <c r="F1005" s="504" t="s">
        <v>6385</v>
      </c>
      <c r="G1005" s="415"/>
      <c r="H1005" s="634" t="s">
        <v>5025</v>
      </c>
      <c r="I1005" s="418">
        <v>2250</v>
      </c>
      <c r="J1005" s="503" t="s">
        <v>5026</v>
      </c>
    </row>
    <row r="1006" spans="1:10" s="399" customFormat="1" ht="18" customHeight="1">
      <c r="A1006" s="394">
        <v>1001</v>
      </c>
      <c r="B1006" s="415" t="s">
        <v>6236</v>
      </c>
      <c r="C1006" s="417" t="s">
        <v>6358</v>
      </c>
      <c r="D1006" s="619" t="s">
        <v>6386</v>
      </c>
      <c r="E1006" s="421" t="s">
        <v>6387</v>
      </c>
      <c r="F1006" s="542" t="s">
        <v>6388</v>
      </c>
      <c r="G1006" s="451"/>
      <c r="H1006" s="634" t="s">
        <v>5025</v>
      </c>
      <c r="I1006" s="413">
        <v>1600</v>
      </c>
      <c r="J1006" s="503" t="s">
        <v>5026</v>
      </c>
    </row>
    <row r="1007" spans="1:10" s="399" customFormat="1" ht="18" customHeight="1">
      <c r="A1007" s="394">
        <v>1002</v>
      </c>
      <c r="B1007" s="415" t="s">
        <v>6236</v>
      </c>
      <c r="C1007" s="417" t="s">
        <v>6358</v>
      </c>
      <c r="D1007" s="526" t="s">
        <v>6389</v>
      </c>
      <c r="E1007" s="421" t="s">
        <v>6387</v>
      </c>
      <c r="F1007" s="504" t="s">
        <v>6390</v>
      </c>
      <c r="G1007" s="415"/>
      <c r="H1007" s="634" t="s">
        <v>5025</v>
      </c>
      <c r="I1007" s="403">
        <v>1100</v>
      </c>
      <c r="J1007" s="503" t="s">
        <v>5026</v>
      </c>
    </row>
    <row r="1008" spans="1:10" s="399" customFormat="1" ht="18" customHeight="1">
      <c r="A1008" s="394">
        <v>1003</v>
      </c>
      <c r="B1008" s="415" t="s">
        <v>6236</v>
      </c>
      <c r="C1008" s="417" t="s">
        <v>6358</v>
      </c>
      <c r="D1008" s="526" t="s">
        <v>6391</v>
      </c>
      <c r="E1008" s="421">
        <v>500</v>
      </c>
      <c r="F1008" s="504" t="s">
        <v>6392</v>
      </c>
      <c r="G1008" s="415"/>
      <c r="H1008" s="634" t="s">
        <v>5025</v>
      </c>
      <c r="I1008" s="403">
        <v>1100</v>
      </c>
      <c r="J1008" s="503" t="s">
        <v>5026</v>
      </c>
    </row>
    <row r="1009" spans="1:10" s="399" customFormat="1" ht="18" customHeight="1">
      <c r="A1009" s="394">
        <v>1004</v>
      </c>
      <c r="B1009" s="415" t="s">
        <v>6236</v>
      </c>
      <c r="C1009" s="417" t="s">
        <v>6358</v>
      </c>
      <c r="D1009" s="526" t="s">
        <v>6393</v>
      </c>
      <c r="E1009" s="421" t="s">
        <v>6387</v>
      </c>
      <c r="F1009" s="504" t="s">
        <v>6394</v>
      </c>
      <c r="G1009" s="415"/>
      <c r="H1009" s="634" t="s">
        <v>5025</v>
      </c>
      <c r="I1009" s="397">
        <v>1100</v>
      </c>
      <c r="J1009" s="503" t="s">
        <v>5026</v>
      </c>
    </row>
    <row r="1010" spans="1:10" s="399" customFormat="1" ht="18" customHeight="1">
      <c r="A1010" s="394">
        <v>1005</v>
      </c>
      <c r="B1010" s="395" t="s">
        <v>704</v>
      </c>
      <c r="C1010" s="396" t="s">
        <v>6395</v>
      </c>
      <c r="D1010" s="581" t="s">
        <v>6396</v>
      </c>
      <c r="E1010" s="396" t="s">
        <v>418</v>
      </c>
      <c r="F1010" s="486" t="s">
        <v>6397</v>
      </c>
      <c r="G1010" s="396" t="s">
        <v>4962</v>
      </c>
      <c r="H1010" s="630" t="s">
        <v>4935</v>
      </c>
      <c r="I1010" s="397"/>
      <c r="J1010" s="492" t="s">
        <v>5764</v>
      </c>
    </row>
    <row r="1011" spans="1:10" s="399" customFormat="1" ht="18" customHeight="1">
      <c r="A1011" s="394">
        <v>1006</v>
      </c>
      <c r="B1011" s="395" t="s">
        <v>704</v>
      </c>
      <c r="C1011" s="395" t="s">
        <v>6395</v>
      </c>
      <c r="D1011" s="459" t="s">
        <v>6398</v>
      </c>
      <c r="E1011" s="395" t="s">
        <v>418</v>
      </c>
      <c r="F1011" s="485" t="s">
        <v>6399</v>
      </c>
      <c r="G1011" s="395" t="s">
        <v>4962</v>
      </c>
      <c r="H1011" s="631" t="s">
        <v>5082</v>
      </c>
      <c r="I1011" s="402"/>
      <c r="J1011" s="508"/>
    </row>
    <row r="1012" spans="1:10" s="399" customFormat="1" ht="18" customHeight="1">
      <c r="A1012" s="394">
        <v>1007</v>
      </c>
      <c r="B1012" s="395" t="s">
        <v>704</v>
      </c>
      <c r="C1012" s="395" t="s">
        <v>129</v>
      </c>
      <c r="D1012" s="459" t="s">
        <v>6400</v>
      </c>
      <c r="E1012" s="395" t="s">
        <v>418</v>
      </c>
      <c r="F1012" s="488" t="s">
        <v>6401</v>
      </c>
      <c r="G1012" s="395"/>
      <c r="H1012" s="567" t="s">
        <v>653</v>
      </c>
      <c r="I1012" s="403">
        <v>3208</v>
      </c>
      <c r="J1012" s="491"/>
    </row>
    <row r="1013" spans="1:10" s="399" customFormat="1" ht="18" customHeight="1">
      <c r="A1013" s="394">
        <v>1008</v>
      </c>
      <c r="B1013" s="394" t="s">
        <v>6236</v>
      </c>
      <c r="C1013" s="394" t="s">
        <v>6402</v>
      </c>
      <c r="D1013" s="422" t="s">
        <v>4922</v>
      </c>
      <c r="E1013" s="394" t="s">
        <v>418</v>
      </c>
      <c r="F1013" s="424" t="s">
        <v>6403</v>
      </c>
      <c r="G1013" s="394"/>
      <c r="H1013" s="631" t="s">
        <v>4927</v>
      </c>
      <c r="I1013" s="402">
        <v>4670</v>
      </c>
      <c r="J1013" s="490"/>
    </row>
    <row r="1014" spans="1:10" s="399" customFormat="1" ht="18" customHeight="1">
      <c r="A1014" s="394">
        <v>1009</v>
      </c>
      <c r="B1014" s="395" t="s">
        <v>6236</v>
      </c>
      <c r="C1014" s="396" t="s">
        <v>6402</v>
      </c>
      <c r="D1014" s="539" t="s">
        <v>6404</v>
      </c>
      <c r="E1014" s="406" t="s">
        <v>6405</v>
      </c>
      <c r="F1014" s="486" t="s">
        <v>6406</v>
      </c>
      <c r="G1014" s="395" t="s">
        <v>5048</v>
      </c>
      <c r="H1014" s="637" t="s">
        <v>5529</v>
      </c>
      <c r="I1014" s="402">
        <v>2800</v>
      </c>
      <c r="J1014" s="487"/>
    </row>
    <row r="1015" spans="1:10" s="399" customFormat="1" ht="18" customHeight="1">
      <c r="A1015" s="394">
        <v>1010</v>
      </c>
      <c r="B1015" s="395" t="s">
        <v>6236</v>
      </c>
      <c r="C1015" s="395" t="s">
        <v>6402</v>
      </c>
      <c r="D1015" s="459" t="s">
        <v>6407</v>
      </c>
      <c r="E1015" s="395" t="s">
        <v>6408</v>
      </c>
      <c r="F1015" s="488" t="s">
        <v>6409</v>
      </c>
      <c r="G1015" s="395" t="s">
        <v>6410</v>
      </c>
      <c r="H1015" s="631" t="s">
        <v>6411</v>
      </c>
      <c r="I1015" s="402">
        <v>2140</v>
      </c>
      <c r="J1015" s="487"/>
    </row>
    <row r="1016" spans="1:10" s="399" customFormat="1" ht="18" customHeight="1">
      <c r="A1016" s="394">
        <v>1011</v>
      </c>
      <c r="B1016" s="395" t="s">
        <v>6236</v>
      </c>
      <c r="C1016" s="395" t="s">
        <v>6402</v>
      </c>
      <c r="D1016" s="459" t="s">
        <v>6412</v>
      </c>
      <c r="E1016" s="395" t="s">
        <v>6413</v>
      </c>
      <c r="F1016" s="488" t="s">
        <v>6414</v>
      </c>
      <c r="G1016" s="395" t="s">
        <v>6410</v>
      </c>
      <c r="H1016" s="631" t="s">
        <v>6411</v>
      </c>
      <c r="I1016" s="402">
        <v>2140</v>
      </c>
      <c r="J1016" s="487"/>
    </row>
    <row r="1017" spans="1:10" s="399" customFormat="1" ht="18" customHeight="1">
      <c r="A1017" s="394">
        <v>1012</v>
      </c>
      <c r="B1017" s="395" t="s">
        <v>6236</v>
      </c>
      <c r="C1017" s="395" t="s">
        <v>129</v>
      </c>
      <c r="D1017" s="459" t="s">
        <v>6241</v>
      </c>
      <c r="E1017" s="395" t="s">
        <v>130</v>
      </c>
      <c r="F1017" s="488" t="s">
        <v>6415</v>
      </c>
      <c r="G1017" s="395" t="s">
        <v>629</v>
      </c>
      <c r="H1017" s="567" t="s">
        <v>4983</v>
      </c>
      <c r="I1017" s="397">
        <v>530</v>
      </c>
      <c r="J1017" s="487"/>
    </row>
    <row r="1018" spans="1:10" s="399" customFormat="1" ht="18" customHeight="1">
      <c r="A1018" s="394">
        <v>1013</v>
      </c>
      <c r="B1018" s="395" t="s">
        <v>6236</v>
      </c>
      <c r="C1018" s="395" t="s">
        <v>129</v>
      </c>
      <c r="D1018" s="459" t="s">
        <v>6241</v>
      </c>
      <c r="E1018" s="395" t="s">
        <v>5170</v>
      </c>
      <c r="F1018" s="485" t="s">
        <v>6416</v>
      </c>
      <c r="G1018" s="395" t="s">
        <v>629</v>
      </c>
      <c r="H1018" s="567" t="s">
        <v>4983</v>
      </c>
      <c r="I1018" s="397">
        <v>640</v>
      </c>
      <c r="J1018" s="487"/>
    </row>
    <row r="1019" spans="1:10" s="399" customFormat="1" ht="18" customHeight="1">
      <c r="A1019" s="394">
        <v>1014</v>
      </c>
      <c r="B1019" s="394" t="s">
        <v>6236</v>
      </c>
      <c r="C1019" s="394" t="s">
        <v>6402</v>
      </c>
      <c r="D1019" s="422" t="s">
        <v>6417</v>
      </c>
      <c r="E1019" s="394" t="s">
        <v>418</v>
      </c>
      <c r="F1019" s="424" t="s">
        <v>6418</v>
      </c>
      <c r="G1019" s="395"/>
      <c r="H1019" s="631" t="s">
        <v>4924</v>
      </c>
      <c r="I1019" s="402">
        <v>4500</v>
      </c>
      <c r="J1019" s="487"/>
    </row>
    <row r="1020" spans="1:10" s="399" customFormat="1" ht="18" customHeight="1">
      <c r="A1020" s="394">
        <v>1015</v>
      </c>
      <c r="B1020" s="395" t="s">
        <v>6236</v>
      </c>
      <c r="C1020" s="395" t="s">
        <v>6402</v>
      </c>
      <c r="D1020" s="459" t="s">
        <v>6419</v>
      </c>
      <c r="E1020" s="395" t="s">
        <v>6231</v>
      </c>
      <c r="F1020" s="488" t="s">
        <v>6420</v>
      </c>
      <c r="G1020" s="395"/>
      <c r="H1020" s="631" t="s">
        <v>5128</v>
      </c>
      <c r="I1020" s="402">
        <v>4600</v>
      </c>
      <c r="J1020" s="514"/>
    </row>
    <row r="1021" spans="1:10" s="399" customFormat="1" ht="18" customHeight="1">
      <c r="A1021" s="394">
        <v>1016</v>
      </c>
      <c r="B1021" s="395" t="s">
        <v>704</v>
      </c>
      <c r="C1021" s="395" t="s">
        <v>129</v>
      </c>
      <c r="D1021" s="459" t="s">
        <v>6400</v>
      </c>
      <c r="E1021" s="395" t="s">
        <v>418</v>
      </c>
      <c r="F1021" s="488" t="s">
        <v>6421</v>
      </c>
      <c r="G1021" s="395"/>
      <c r="H1021" s="567" t="s">
        <v>653</v>
      </c>
      <c r="I1021" s="403">
        <v>2730</v>
      </c>
      <c r="J1021" s="491"/>
    </row>
    <row r="1022" spans="1:10" s="399" customFormat="1" ht="18" customHeight="1">
      <c r="A1022" s="394">
        <v>1017</v>
      </c>
      <c r="B1022" s="395" t="s">
        <v>704</v>
      </c>
      <c r="C1022" s="396" t="s">
        <v>129</v>
      </c>
      <c r="D1022" s="581" t="s">
        <v>740</v>
      </c>
      <c r="E1022" s="396" t="s">
        <v>5882</v>
      </c>
      <c r="F1022" s="486" t="s">
        <v>6422</v>
      </c>
      <c r="G1022" s="396" t="s">
        <v>4962</v>
      </c>
      <c r="H1022" s="630" t="s">
        <v>4935</v>
      </c>
      <c r="I1022" s="500">
        <v>3170</v>
      </c>
      <c r="J1022" s="492"/>
    </row>
    <row r="1023" spans="1:10" s="399" customFormat="1" ht="18" customHeight="1">
      <c r="A1023" s="394">
        <v>1018</v>
      </c>
      <c r="B1023" s="395" t="s">
        <v>704</v>
      </c>
      <c r="C1023" s="396" t="s">
        <v>129</v>
      </c>
      <c r="D1023" s="581" t="s">
        <v>740</v>
      </c>
      <c r="E1023" s="396" t="s">
        <v>418</v>
      </c>
      <c r="F1023" s="486" t="s">
        <v>6423</v>
      </c>
      <c r="G1023" s="396" t="s">
        <v>4962</v>
      </c>
      <c r="H1023" s="630" t="s">
        <v>4935</v>
      </c>
      <c r="I1023" s="500">
        <v>2840</v>
      </c>
      <c r="J1023" s="492"/>
    </row>
    <row r="1024" spans="1:10" s="399" customFormat="1" ht="18" customHeight="1">
      <c r="A1024" s="394">
        <v>1019</v>
      </c>
      <c r="B1024" s="395" t="s">
        <v>704</v>
      </c>
      <c r="C1024" s="396" t="s">
        <v>129</v>
      </c>
      <c r="D1024" s="581" t="s">
        <v>740</v>
      </c>
      <c r="E1024" s="396" t="s">
        <v>418</v>
      </c>
      <c r="F1024" s="486" t="s">
        <v>6424</v>
      </c>
      <c r="G1024" s="396" t="s">
        <v>4962</v>
      </c>
      <c r="H1024" s="630" t="s">
        <v>4935</v>
      </c>
      <c r="I1024" s="505">
        <v>2630</v>
      </c>
      <c r="J1024" s="492"/>
    </row>
    <row r="1025" spans="1:10" s="399" customFormat="1" ht="18" customHeight="1">
      <c r="A1025" s="394">
        <v>1020</v>
      </c>
      <c r="B1025" s="395" t="s">
        <v>704</v>
      </c>
      <c r="C1025" s="396" t="s">
        <v>129</v>
      </c>
      <c r="D1025" s="581" t="s">
        <v>740</v>
      </c>
      <c r="E1025" s="543" t="s">
        <v>15600</v>
      </c>
      <c r="F1025" s="544" t="s">
        <v>6425</v>
      </c>
      <c r="G1025" s="396" t="s">
        <v>4962</v>
      </c>
      <c r="H1025" s="630" t="s">
        <v>4935</v>
      </c>
      <c r="I1025" s="500">
        <v>650</v>
      </c>
      <c r="J1025" s="492"/>
    </row>
    <row r="1026" spans="1:10" s="399" customFormat="1" ht="18" customHeight="1">
      <c r="A1026" s="394">
        <v>1021</v>
      </c>
      <c r="B1026" s="395" t="s">
        <v>6236</v>
      </c>
      <c r="C1026" s="395" t="s">
        <v>129</v>
      </c>
      <c r="D1026" s="606" t="s">
        <v>6426</v>
      </c>
      <c r="E1026" s="406" t="s">
        <v>5882</v>
      </c>
      <c r="F1026" s="486" t="s">
        <v>6427</v>
      </c>
      <c r="G1026" s="395" t="s">
        <v>4962</v>
      </c>
      <c r="H1026" s="637" t="s">
        <v>5529</v>
      </c>
      <c r="I1026" s="402">
        <v>2860</v>
      </c>
      <c r="J1026" s="487"/>
    </row>
    <row r="1027" spans="1:10" s="399" customFormat="1" ht="18" customHeight="1">
      <c r="A1027" s="394">
        <v>1022</v>
      </c>
      <c r="B1027" s="395" t="s">
        <v>6236</v>
      </c>
      <c r="C1027" s="395" t="s">
        <v>129</v>
      </c>
      <c r="D1027" s="606" t="s">
        <v>6428</v>
      </c>
      <c r="E1027" s="406" t="s">
        <v>734</v>
      </c>
      <c r="F1027" s="486" t="s">
        <v>6429</v>
      </c>
      <c r="G1027" s="395" t="s">
        <v>4962</v>
      </c>
      <c r="H1027" s="637" t="s">
        <v>5529</v>
      </c>
      <c r="I1027" s="402">
        <v>2700</v>
      </c>
      <c r="J1027" s="487"/>
    </row>
    <row r="1028" spans="1:10" s="399" customFormat="1" ht="18" customHeight="1">
      <c r="A1028" s="394">
        <v>1023</v>
      </c>
      <c r="B1028" s="395" t="s">
        <v>6236</v>
      </c>
      <c r="C1028" s="395" t="s">
        <v>129</v>
      </c>
      <c r="D1028" s="606" t="s">
        <v>6430</v>
      </c>
      <c r="E1028" s="406" t="s">
        <v>734</v>
      </c>
      <c r="F1028" s="486" t="s">
        <v>6431</v>
      </c>
      <c r="G1028" s="395" t="s">
        <v>4962</v>
      </c>
      <c r="H1028" s="637" t="s">
        <v>5529</v>
      </c>
      <c r="I1028" s="402">
        <v>2200</v>
      </c>
      <c r="J1028" s="528"/>
    </row>
    <row r="1029" spans="1:10" s="399" customFormat="1" ht="18" customHeight="1">
      <c r="A1029" s="394">
        <v>1024</v>
      </c>
      <c r="B1029" s="395" t="s">
        <v>6236</v>
      </c>
      <c r="C1029" s="395" t="s">
        <v>129</v>
      </c>
      <c r="D1029" s="606" t="s">
        <v>6430</v>
      </c>
      <c r="E1029" s="406" t="s">
        <v>5882</v>
      </c>
      <c r="F1029" s="486" t="s">
        <v>6431</v>
      </c>
      <c r="G1029" s="395" t="s">
        <v>4962</v>
      </c>
      <c r="H1029" s="637" t="s">
        <v>5529</v>
      </c>
      <c r="I1029" s="402">
        <v>2420</v>
      </c>
      <c r="J1029" s="487"/>
    </row>
    <row r="1030" spans="1:10" s="399" customFormat="1" ht="18" customHeight="1">
      <c r="A1030" s="394">
        <v>1025</v>
      </c>
      <c r="B1030" s="395" t="s">
        <v>6236</v>
      </c>
      <c r="C1030" s="395" t="s">
        <v>129</v>
      </c>
      <c r="D1030" s="606" t="s">
        <v>6432</v>
      </c>
      <c r="E1030" s="406" t="s">
        <v>6433</v>
      </c>
      <c r="F1030" s="486" t="s">
        <v>6434</v>
      </c>
      <c r="G1030" s="395" t="s">
        <v>4962</v>
      </c>
      <c r="H1030" s="637" t="s">
        <v>5529</v>
      </c>
      <c r="I1030" s="402">
        <v>500</v>
      </c>
      <c r="J1030" s="490"/>
    </row>
    <row r="1031" spans="1:10" s="399" customFormat="1" ht="18" customHeight="1">
      <c r="A1031" s="394">
        <v>1026</v>
      </c>
      <c r="B1031" s="395" t="s">
        <v>704</v>
      </c>
      <c r="C1031" s="396" t="s">
        <v>129</v>
      </c>
      <c r="D1031" s="581"/>
      <c r="E1031" s="396" t="s">
        <v>5882</v>
      </c>
      <c r="F1031" s="544" t="s">
        <v>15601</v>
      </c>
      <c r="G1031" s="396" t="s">
        <v>4962</v>
      </c>
      <c r="H1031" s="630" t="s">
        <v>4935</v>
      </c>
      <c r="I1031" s="500">
        <v>2720</v>
      </c>
      <c r="J1031" s="492"/>
    </row>
    <row r="1032" spans="1:10" s="399" customFormat="1" ht="18" customHeight="1">
      <c r="A1032" s="394">
        <v>1027</v>
      </c>
      <c r="B1032" s="395" t="s">
        <v>6236</v>
      </c>
      <c r="C1032" s="395" t="s">
        <v>129</v>
      </c>
      <c r="D1032" s="459"/>
      <c r="E1032" s="395" t="s">
        <v>418</v>
      </c>
      <c r="F1032" s="488" t="s">
        <v>6435</v>
      </c>
      <c r="G1032" s="395"/>
      <c r="H1032" s="631" t="s">
        <v>4983</v>
      </c>
      <c r="I1032" s="397">
        <v>3100</v>
      </c>
      <c r="J1032" s="487"/>
    </row>
    <row r="1033" spans="1:10" s="399" customFormat="1" ht="18" customHeight="1">
      <c r="A1033" s="394">
        <v>1028</v>
      </c>
      <c r="B1033" s="395" t="s">
        <v>704</v>
      </c>
      <c r="C1033" s="394" t="s">
        <v>6402</v>
      </c>
      <c r="D1033" s="459"/>
      <c r="E1033" s="395" t="s">
        <v>418</v>
      </c>
      <c r="F1033" s="488" t="s">
        <v>6436</v>
      </c>
      <c r="G1033" s="395"/>
      <c r="H1033" s="629" t="s">
        <v>4916</v>
      </c>
      <c r="I1033" s="397">
        <v>2950</v>
      </c>
      <c r="J1033" s="490"/>
    </row>
    <row r="1034" spans="1:10" s="399" customFormat="1" ht="18" customHeight="1">
      <c r="A1034" s="394">
        <v>1029</v>
      </c>
      <c r="B1034" s="395" t="s">
        <v>704</v>
      </c>
      <c r="C1034" s="396" t="s">
        <v>129</v>
      </c>
      <c r="D1034" s="581"/>
      <c r="E1034" s="396" t="s">
        <v>418</v>
      </c>
      <c r="F1034" s="486" t="s">
        <v>6437</v>
      </c>
      <c r="G1034" s="396" t="s">
        <v>4962</v>
      </c>
      <c r="H1034" s="630" t="s">
        <v>4935</v>
      </c>
      <c r="I1034" s="500">
        <v>690</v>
      </c>
      <c r="J1034" s="492"/>
    </row>
    <row r="1035" spans="1:10" s="399" customFormat="1" ht="18" customHeight="1">
      <c r="A1035" s="394">
        <v>1030</v>
      </c>
      <c r="B1035" s="395" t="s">
        <v>704</v>
      </c>
      <c r="C1035" s="398" t="s">
        <v>129</v>
      </c>
      <c r="D1035" s="539" t="s">
        <v>15602</v>
      </c>
      <c r="E1035" s="398" t="s">
        <v>15600</v>
      </c>
      <c r="F1035" s="485" t="s">
        <v>15603</v>
      </c>
      <c r="G1035" s="398" t="s">
        <v>4962</v>
      </c>
      <c r="H1035" s="446" t="s">
        <v>4935</v>
      </c>
      <c r="I1035" s="500">
        <v>690</v>
      </c>
      <c r="J1035" s="522" t="s">
        <v>5042</v>
      </c>
    </row>
    <row r="1036" spans="1:10" s="399" customFormat="1" ht="18" customHeight="1">
      <c r="A1036" s="394">
        <v>1031</v>
      </c>
      <c r="B1036" s="395" t="s">
        <v>704</v>
      </c>
      <c r="C1036" s="398" t="s">
        <v>129</v>
      </c>
      <c r="D1036" s="539" t="s">
        <v>15604</v>
      </c>
      <c r="E1036" s="398" t="s">
        <v>15600</v>
      </c>
      <c r="F1036" s="485" t="s">
        <v>15605</v>
      </c>
      <c r="G1036" s="398" t="s">
        <v>4962</v>
      </c>
      <c r="H1036" s="446" t="s">
        <v>4935</v>
      </c>
      <c r="I1036" s="500">
        <v>670</v>
      </c>
      <c r="J1036" s="522" t="s">
        <v>5042</v>
      </c>
    </row>
    <row r="1037" spans="1:10" s="399" customFormat="1" ht="18" customHeight="1">
      <c r="A1037" s="394">
        <v>1032</v>
      </c>
      <c r="B1037" s="545" t="s">
        <v>6236</v>
      </c>
      <c r="C1037" s="545" t="s">
        <v>6438</v>
      </c>
      <c r="D1037" s="651" t="s">
        <v>4922</v>
      </c>
      <c r="E1037" s="545" t="s">
        <v>418</v>
      </c>
      <c r="F1037" s="546" t="s">
        <v>6439</v>
      </c>
      <c r="G1037" s="545"/>
      <c r="H1037" s="639" t="s">
        <v>4927</v>
      </c>
      <c r="I1037" s="402">
        <v>4670</v>
      </c>
      <c r="J1037" s="490"/>
    </row>
    <row r="1038" spans="1:10" s="399" customFormat="1" ht="18" customHeight="1">
      <c r="A1038" s="394">
        <v>1033</v>
      </c>
      <c r="B1038" s="394" t="s">
        <v>6236</v>
      </c>
      <c r="C1038" s="394" t="s">
        <v>6438</v>
      </c>
      <c r="D1038" s="422" t="s">
        <v>6440</v>
      </c>
      <c r="E1038" s="394" t="s">
        <v>418</v>
      </c>
      <c r="F1038" s="424" t="s">
        <v>6441</v>
      </c>
      <c r="G1038" s="395"/>
      <c r="H1038" s="631" t="s">
        <v>5681</v>
      </c>
      <c r="I1038" s="402">
        <v>3600</v>
      </c>
      <c r="J1038" s="487"/>
    </row>
    <row r="1039" spans="1:10" s="399" customFormat="1" ht="18" customHeight="1">
      <c r="A1039" s="394">
        <v>1034</v>
      </c>
      <c r="B1039" s="395" t="s">
        <v>6236</v>
      </c>
      <c r="C1039" s="395" t="s">
        <v>6438</v>
      </c>
      <c r="D1039" s="459" t="s">
        <v>6442</v>
      </c>
      <c r="E1039" s="395" t="s">
        <v>6413</v>
      </c>
      <c r="F1039" s="488" t="s">
        <v>6443</v>
      </c>
      <c r="G1039" s="395" t="s">
        <v>6410</v>
      </c>
      <c r="H1039" s="631" t="s">
        <v>6411</v>
      </c>
      <c r="I1039" s="402">
        <v>2310</v>
      </c>
      <c r="J1039" s="487"/>
    </row>
    <row r="1040" spans="1:10" s="399" customFormat="1" ht="18" customHeight="1">
      <c r="A1040" s="394">
        <v>1035</v>
      </c>
      <c r="B1040" s="395" t="s">
        <v>6236</v>
      </c>
      <c r="C1040" s="395" t="s">
        <v>131</v>
      </c>
      <c r="D1040" s="459" t="s">
        <v>6241</v>
      </c>
      <c r="E1040" s="395" t="s">
        <v>130</v>
      </c>
      <c r="F1040" s="488" t="s">
        <v>6444</v>
      </c>
      <c r="G1040" s="395" t="s">
        <v>629</v>
      </c>
      <c r="H1040" s="567" t="s">
        <v>4983</v>
      </c>
      <c r="I1040" s="397">
        <v>570</v>
      </c>
      <c r="J1040" s="487"/>
    </row>
    <row r="1041" spans="1:10" s="399" customFormat="1" ht="18" customHeight="1">
      <c r="A1041" s="394">
        <v>1036</v>
      </c>
      <c r="B1041" s="395" t="s">
        <v>6236</v>
      </c>
      <c r="C1041" s="395" t="s">
        <v>131</v>
      </c>
      <c r="D1041" s="459" t="s">
        <v>6241</v>
      </c>
      <c r="E1041" s="395" t="s">
        <v>418</v>
      </c>
      <c r="F1041" s="488" t="s">
        <v>6445</v>
      </c>
      <c r="G1041" s="395" t="s">
        <v>629</v>
      </c>
      <c r="H1041" s="567" t="s">
        <v>4983</v>
      </c>
      <c r="I1041" s="397">
        <v>3100</v>
      </c>
      <c r="J1041" s="487"/>
    </row>
    <row r="1042" spans="1:10" s="399" customFormat="1" ht="18" customHeight="1">
      <c r="A1042" s="394">
        <v>1037</v>
      </c>
      <c r="B1042" s="394" t="s">
        <v>6236</v>
      </c>
      <c r="C1042" s="394" t="s">
        <v>6438</v>
      </c>
      <c r="D1042" s="422" t="s">
        <v>6446</v>
      </c>
      <c r="E1042" s="394" t="s">
        <v>418</v>
      </c>
      <c r="F1042" s="424" t="s">
        <v>6447</v>
      </c>
      <c r="G1042" s="395"/>
      <c r="H1042" s="631" t="s">
        <v>4924</v>
      </c>
      <c r="I1042" s="402">
        <v>4500</v>
      </c>
      <c r="J1042" s="493"/>
    </row>
    <row r="1043" spans="1:10" s="399" customFormat="1" ht="18" customHeight="1">
      <c r="A1043" s="394">
        <v>1038</v>
      </c>
      <c r="B1043" s="395" t="s">
        <v>6236</v>
      </c>
      <c r="C1043" s="395" t="s">
        <v>6438</v>
      </c>
      <c r="D1043" s="459" t="s">
        <v>6419</v>
      </c>
      <c r="E1043" s="395" t="s">
        <v>6231</v>
      </c>
      <c r="F1043" s="488" t="s">
        <v>6448</v>
      </c>
      <c r="G1043" s="395"/>
      <c r="H1043" s="631" t="s">
        <v>5128</v>
      </c>
      <c r="I1043" s="402">
        <v>4600</v>
      </c>
      <c r="J1043" s="514"/>
    </row>
    <row r="1044" spans="1:10" s="399" customFormat="1" ht="18" customHeight="1">
      <c r="A1044" s="394">
        <v>1039</v>
      </c>
      <c r="B1044" s="395" t="s">
        <v>704</v>
      </c>
      <c r="C1044" s="396" t="s">
        <v>131</v>
      </c>
      <c r="D1044" s="581" t="s">
        <v>6449</v>
      </c>
      <c r="E1044" s="396" t="s">
        <v>418</v>
      </c>
      <c r="F1044" s="486" t="s">
        <v>6450</v>
      </c>
      <c r="G1044" s="396" t="s">
        <v>4962</v>
      </c>
      <c r="H1044" s="630" t="s">
        <v>4935</v>
      </c>
      <c r="I1044" s="397">
        <v>3500</v>
      </c>
      <c r="J1044" s="492"/>
    </row>
    <row r="1045" spans="1:10" s="399" customFormat="1" ht="18" customHeight="1">
      <c r="A1045" s="394">
        <v>1040</v>
      </c>
      <c r="B1045" s="395" t="s">
        <v>704</v>
      </c>
      <c r="C1045" s="396" t="s">
        <v>131</v>
      </c>
      <c r="D1045" s="581" t="s">
        <v>6451</v>
      </c>
      <c r="E1045" s="396" t="s">
        <v>418</v>
      </c>
      <c r="F1045" s="486" t="s">
        <v>6452</v>
      </c>
      <c r="G1045" s="396" t="s">
        <v>4962</v>
      </c>
      <c r="H1045" s="630" t="s">
        <v>4935</v>
      </c>
      <c r="I1045" s="397">
        <v>3500</v>
      </c>
      <c r="J1045" s="492"/>
    </row>
    <row r="1046" spans="1:10" s="399" customFormat="1" ht="18" customHeight="1">
      <c r="A1046" s="394">
        <v>1041</v>
      </c>
      <c r="B1046" s="395" t="s">
        <v>6236</v>
      </c>
      <c r="C1046" s="396" t="s">
        <v>6438</v>
      </c>
      <c r="D1046" s="606" t="s">
        <v>6453</v>
      </c>
      <c r="E1046" s="406" t="s">
        <v>734</v>
      </c>
      <c r="F1046" s="486" t="s">
        <v>6454</v>
      </c>
      <c r="G1046" s="395" t="s">
        <v>4962</v>
      </c>
      <c r="H1046" s="637" t="s">
        <v>5529</v>
      </c>
      <c r="I1046" s="402">
        <v>2200</v>
      </c>
      <c r="J1046" s="528"/>
    </row>
    <row r="1047" spans="1:10" s="399" customFormat="1" ht="18" customHeight="1">
      <c r="A1047" s="394">
        <v>1042</v>
      </c>
      <c r="B1047" s="395" t="s">
        <v>6236</v>
      </c>
      <c r="C1047" s="395" t="s">
        <v>131</v>
      </c>
      <c r="D1047" s="459" t="s">
        <v>6268</v>
      </c>
      <c r="E1047" s="395" t="s">
        <v>125</v>
      </c>
      <c r="F1047" s="485" t="s">
        <v>132</v>
      </c>
      <c r="G1047" s="395" t="s">
        <v>4962</v>
      </c>
      <c r="H1047" s="567" t="s">
        <v>4996</v>
      </c>
      <c r="I1047" s="397">
        <v>4000</v>
      </c>
      <c r="J1047" s="487"/>
    </row>
    <row r="1048" spans="1:10" s="399" customFormat="1" ht="18" customHeight="1">
      <c r="A1048" s="394">
        <v>1043</v>
      </c>
      <c r="B1048" s="395" t="s">
        <v>6236</v>
      </c>
      <c r="C1048" s="395" t="s">
        <v>131</v>
      </c>
      <c r="D1048" s="459" t="s">
        <v>6268</v>
      </c>
      <c r="E1048" s="395" t="s">
        <v>133</v>
      </c>
      <c r="F1048" s="485" t="s">
        <v>132</v>
      </c>
      <c r="G1048" s="395" t="s">
        <v>4962</v>
      </c>
      <c r="H1048" s="567" t="s">
        <v>4996</v>
      </c>
      <c r="I1048" s="397">
        <v>8280</v>
      </c>
      <c r="J1048" s="487"/>
    </row>
    <row r="1049" spans="1:10" s="399" customFormat="1" ht="18" customHeight="1">
      <c r="A1049" s="394">
        <v>1044</v>
      </c>
      <c r="B1049" s="395" t="s">
        <v>6236</v>
      </c>
      <c r="C1049" s="395" t="s">
        <v>131</v>
      </c>
      <c r="D1049" s="459" t="s">
        <v>6268</v>
      </c>
      <c r="E1049" s="395" t="s">
        <v>126</v>
      </c>
      <c r="F1049" s="485" t="s">
        <v>132</v>
      </c>
      <c r="G1049" s="395" t="s">
        <v>4962</v>
      </c>
      <c r="H1049" s="567" t="s">
        <v>4996</v>
      </c>
      <c r="I1049" s="397">
        <v>2700</v>
      </c>
      <c r="J1049" s="487"/>
    </row>
    <row r="1050" spans="1:10" s="399" customFormat="1" ht="18" customHeight="1">
      <c r="A1050" s="394">
        <v>1045</v>
      </c>
      <c r="B1050" s="395" t="s">
        <v>704</v>
      </c>
      <c r="C1050" s="396" t="s">
        <v>131</v>
      </c>
      <c r="D1050" s="581"/>
      <c r="E1050" s="396" t="s">
        <v>734</v>
      </c>
      <c r="F1050" s="486" t="s">
        <v>6455</v>
      </c>
      <c r="G1050" s="396" t="s">
        <v>4962</v>
      </c>
      <c r="H1050" s="630" t="s">
        <v>4935</v>
      </c>
      <c r="I1050" s="500">
        <v>3600</v>
      </c>
      <c r="J1050" s="492"/>
    </row>
    <row r="1051" spans="1:10" s="399" customFormat="1" ht="18" customHeight="1">
      <c r="A1051" s="394">
        <v>1046</v>
      </c>
      <c r="B1051" s="395" t="s">
        <v>704</v>
      </c>
      <c r="C1051" s="395" t="s">
        <v>131</v>
      </c>
      <c r="D1051" s="459"/>
      <c r="E1051" s="395" t="s">
        <v>418</v>
      </c>
      <c r="F1051" s="488" t="s">
        <v>6456</v>
      </c>
      <c r="G1051" s="395"/>
      <c r="H1051" s="567" t="s">
        <v>653</v>
      </c>
      <c r="I1051" s="403">
        <v>2680</v>
      </c>
      <c r="J1051" s="491"/>
    </row>
    <row r="1052" spans="1:10" s="399" customFormat="1" ht="18" customHeight="1">
      <c r="A1052" s="394">
        <v>1047</v>
      </c>
      <c r="B1052" s="395" t="s">
        <v>704</v>
      </c>
      <c r="C1052" s="395" t="s">
        <v>6438</v>
      </c>
      <c r="D1052" s="459"/>
      <c r="E1052" s="395" t="s">
        <v>418</v>
      </c>
      <c r="F1052" s="488" t="s">
        <v>6457</v>
      </c>
      <c r="G1052" s="395"/>
      <c r="H1052" s="629" t="s">
        <v>4916</v>
      </c>
      <c r="I1052" s="397">
        <v>2950</v>
      </c>
      <c r="J1052" s="490"/>
    </row>
    <row r="1053" spans="1:10" s="399" customFormat="1" ht="18" customHeight="1">
      <c r="A1053" s="394">
        <v>1048</v>
      </c>
      <c r="B1053" s="395" t="s">
        <v>704</v>
      </c>
      <c r="C1053" s="398" t="s">
        <v>131</v>
      </c>
      <c r="D1053" s="539" t="s">
        <v>15606</v>
      </c>
      <c r="E1053" s="398" t="s">
        <v>660</v>
      </c>
      <c r="F1053" s="485" t="s">
        <v>15607</v>
      </c>
      <c r="G1053" s="398" t="s">
        <v>4962</v>
      </c>
      <c r="H1053" s="446" t="s">
        <v>4935</v>
      </c>
      <c r="I1053" s="500">
        <v>3970</v>
      </c>
      <c r="J1053" s="522" t="s">
        <v>5042</v>
      </c>
    </row>
    <row r="1054" spans="1:10" s="399" customFormat="1" ht="18" customHeight="1">
      <c r="A1054" s="394">
        <v>1049</v>
      </c>
      <c r="B1054" s="395" t="s">
        <v>704</v>
      </c>
      <c r="C1054" s="398" t="s">
        <v>131</v>
      </c>
      <c r="D1054" s="539" t="s">
        <v>15606</v>
      </c>
      <c r="E1054" s="398" t="s">
        <v>149</v>
      </c>
      <c r="F1054" s="485" t="s">
        <v>15607</v>
      </c>
      <c r="G1054" s="398" t="s">
        <v>4962</v>
      </c>
      <c r="H1054" s="446" t="s">
        <v>4935</v>
      </c>
      <c r="I1054" s="500">
        <v>19850</v>
      </c>
      <c r="J1054" s="522" t="s">
        <v>5042</v>
      </c>
    </row>
    <row r="1055" spans="1:10" s="399" customFormat="1" ht="18" customHeight="1">
      <c r="A1055" s="394">
        <v>1050</v>
      </c>
      <c r="B1055" s="395" t="s">
        <v>704</v>
      </c>
      <c r="C1055" s="398" t="s">
        <v>131</v>
      </c>
      <c r="D1055" s="539" t="s">
        <v>15608</v>
      </c>
      <c r="E1055" s="398" t="s">
        <v>660</v>
      </c>
      <c r="F1055" s="485" t="s">
        <v>15609</v>
      </c>
      <c r="G1055" s="398" t="s">
        <v>4962</v>
      </c>
      <c r="H1055" s="446" t="s">
        <v>4935</v>
      </c>
      <c r="I1055" s="500">
        <v>3600</v>
      </c>
      <c r="J1055" s="522" t="s">
        <v>5042</v>
      </c>
    </row>
    <row r="1056" spans="1:10" s="399" customFormat="1" ht="18" customHeight="1">
      <c r="A1056" s="394">
        <v>1051</v>
      </c>
      <c r="B1056" s="395" t="s">
        <v>704</v>
      </c>
      <c r="C1056" s="398" t="s">
        <v>131</v>
      </c>
      <c r="D1056" s="539" t="s">
        <v>15610</v>
      </c>
      <c r="E1056" s="398" t="s">
        <v>660</v>
      </c>
      <c r="F1056" s="485" t="s">
        <v>15611</v>
      </c>
      <c r="G1056" s="398" t="s">
        <v>4962</v>
      </c>
      <c r="H1056" s="446" t="s">
        <v>4935</v>
      </c>
      <c r="I1056" s="500">
        <v>3600</v>
      </c>
      <c r="J1056" s="522" t="s">
        <v>5042</v>
      </c>
    </row>
    <row r="1057" spans="1:10" s="399" customFormat="1" ht="18" customHeight="1">
      <c r="A1057" s="394">
        <v>1052</v>
      </c>
      <c r="B1057" s="395" t="s">
        <v>704</v>
      </c>
      <c r="C1057" s="398" t="s">
        <v>131</v>
      </c>
      <c r="D1057" s="539" t="s">
        <v>15610</v>
      </c>
      <c r="E1057" s="398" t="s">
        <v>660</v>
      </c>
      <c r="F1057" s="485" t="s">
        <v>15612</v>
      </c>
      <c r="G1057" s="398" t="s">
        <v>4962</v>
      </c>
      <c r="H1057" s="446" t="s">
        <v>4935</v>
      </c>
      <c r="I1057" s="500">
        <v>3600</v>
      </c>
      <c r="J1057" s="522" t="s">
        <v>5042</v>
      </c>
    </row>
    <row r="1058" spans="1:10" s="399" customFormat="1" ht="18" customHeight="1">
      <c r="A1058" s="394">
        <v>1053</v>
      </c>
      <c r="B1058" s="395" t="s">
        <v>704</v>
      </c>
      <c r="C1058" s="398" t="s">
        <v>131</v>
      </c>
      <c r="D1058" s="539" t="s">
        <v>15613</v>
      </c>
      <c r="E1058" s="398" t="s">
        <v>15614</v>
      </c>
      <c r="F1058" s="485" t="s">
        <v>15615</v>
      </c>
      <c r="G1058" s="398" t="s">
        <v>4962</v>
      </c>
      <c r="H1058" s="446" t="s">
        <v>4935</v>
      </c>
      <c r="I1058" s="500">
        <v>26520</v>
      </c>
      <c r="J1058" s="522" t="s">
        <v>5042</v>
      </c>
    </row>
    <row r="1059" spans="1:10" s="399" customFormat="1" ht="18" customHeight="1">
      <c r="A1059" s="394">
        <v>1054</v>
      </c>
      <c r="B1059" s="523" t="s">
        <v>6236</v>
      </c>
      <c r="C1059" s="523" t="s">
        <v>6458</v>
      </c>
      <c r="D1059" s="587" t="s">
        <v>6459</v>
      </c>
      <c r="E1059" s="523" t="s">
        <v>418</v>
      </c>
      <c r="F1059" s="548" t="s">
        <v>6460</v>
      </c>
      <c r="G1059" s="523"/>
      <c r="H1059" s="640" t="s">
        <v>4983</v>
      </c>
      <c r="I1059" s="397">
        <v>5100</v>
      </c>
      <c r="J1059" s="487"/>
    </row>
    <row r="1060" spans="1:10" s="399" customFormat="1" ht="18" customHeight="1">
      <c r="A1060" s="394">
        <v>1055</v>
      </c>
      <c r="B1060" s="394" t="s">
        <v>704</v>
      </c>
      <c r="C1060" s="394" t="s">
        <v>748</v>
      </c>
      <c r="D1060" s="422" t="s">
        <v>6461</v>
      </c>
      <c r="E1060" s="394" t="s">
        <v>418</v>
      </c>
      <c r="F1060" s="424" t="s">
        <v>6462</v>
      </c>
      <c r="G1060" s="394"/>
      <c r="H1060" s="632" t="s">
        <v>5010</v>
      </c>
      <c r="I1060" s="402">
        <v>4400</v>
      </c>
      <c r="J1060" s="490"/>
    </row>
    <row r="1061" spans="1:10" s="399" customFormat="1" ht="18" customHeight="1">
      <c r="A1061" s="394">
        <v>1056</v>
      </c>
      <c r="B1061" s="395" t="s">
        <v>704</v>
      </c>
      <c r="C1061" s="395" t="s">
        <v>748</v>
      </c>
      <c r="D1061" s="422" t="s">
        <v>6463</v>
      </c>
      <c r="E1061" s="394" t="s">
        <v>418</v>
      </c>
      <c r="F1061" s="424" t="s">
        <v>748</v>
      </c>
      <c r="G1061" s="394"/>
      <c r="H1061" s="631" t="s">
        <v>4949</v>
      </c>
      <c r="I1061" s="402">
        <v>2800</v>
      </c>
      <c r="J1061" s="490"/>
    </row>
    <row r="1062" spans="1:10" s="399" customFormat="1" ht="18" customHeight="1">
      <c r="A1062" s="394">
        <v>1057</v>
      </c>
      <c r="B1062" s="394" t="s">
        <v>6236</v>
      </c>
      <c r="C1062" s="394" t="s">
        <v>6458</v>
      </c>
      <c r="D1062" s="422" t="s">
        <v>6464</v>
      </c>
      <c r="E1062" s="394" t="s">
        <v>418</v>
      </c>
      <c r="F1062" s="424" t="s">
        <v>6465</v>
      </c>
      <c r="G1062" s="395" t="s">
        <v>5048</v>
      </c>
      <c r="H1062" s="631" t="s">
        <v>5681</v>
      </c>
      <c r="I1062" s="402">
        <v>2800</v>
      </c>
      <c r="J1062" s="487"/>
    </row>
    <row r="1063" spans="1:10" s="399" customFormat="1" ht="18" customHeight="1">
      <c r="A1063" s="394">
        <v>1058</v>
      </c>
      <c r="B1063" s="394" t="s">
        <v>6466</v>
      </c>
      <c r="C1063" s="394" t="s">
        <v>748</v>
      </c>
      <c r="D1063" s="422" t="s">
        <v>6467</v>
      </c>
      <c r="E1063" s="394" t="s">
        <v>4951</v>
      </c>
      <c r="F1063" s="424" t="s">
        <v>6468</v>
      </c>
      <c r="G1063" s="394" t="s">
        <v>4962</v>
      </c>
      <c r="H1063" s="632" t="s">
        <v>5529</v>
      </c>
      <c r="I1063" s="402">
        <v>3160</v>
      </c>
      <c r="J1063" s="487"/>
    </row>
    <row r="1064" spans="1:10" s="399" customFormat="1" ht="18" customHeight="1">
      <c r="A1064" s="394">
        <v>1059</v>
      </c>
      <c r="B1064" s="395" t="s">
        <v>6236</v>
      </c>
      <c r="C1064" s="398" t="s">
        <v>6458</v>
      </c>
      <c r="D1064" s="459" t="s">
        <v>6241</v>
      </c>
      <c r="E1064" s="395" t="s">
        <v>418</v>
      </c>
      <c r="F1064" s="488" t="s">
        <v>6458</v>
      </c>
      <c r="G1064" s="395" t="s">
        <v>629</v>
      </c>
      <c r="H1064" s="567" t="s">
        <v>4983</v>
      </c>
      <c r="I1064" s="397">
        <v>2800</v>
      </c>
      <c r="J1064" s="487"/>
    </row>
    <row r="1065" spans="1:10" s="399" customFormat="1" ht="18" customHeight="1">
      <c r="A1065" s="394">
        <v>1060</v>
      </c>
      <c r="B1065" s="395" t="s">
        <v>704</v>
      </c>
      <c r="C1065" s="396" t="s">
        <v>748</v>
      </c>
      <c r="D1065" s="422" t="s">
        <v>6469</v>
      </c>
      <c r="E1065" s="394" t="s">
        <v>418</v>
      </c>
      <c r="F1065" s="424" t="s">
        <v>748</v>
      </c>
      <c r="G1065" s="394"/>
      <c r="H1065" s="631" t="s">
        <v>6306</v>
      </c>
      <c r="I1065" s="402">
        <v>3250</v>
      </c>
      <c r="J1065" s="487"/>
    </row>
    <row r="1066" spans="1:10" s="399" customFormat="1" ht="18" customHeight="1">
      <c r="A1066" s="394">
        <v>1061</v>
      </c>
      <c r="B1066" s="394" t="s">
        <v>6236</v>
      </c>
      <c r="C1066" s="394" t="s">
        <v>6458</v>
      </c>
      <c r="D1066" s="422" t="s">
        <v>6470</v>
      </c>
      <c r="E1066" s="394" t="s">
        <v>418</v>
      </c>
      <c r="F1066" s="424" t="s">
        <v>6471</v>
      </c>
      <c r="G1066" s="395" t="s">
        <v>5048</v>
      </c>
      <c r="H1066" s="631" t="s">
        <v>4924</v>
      </c>
      <c r="I1066" s="402">
        <v>4700</v>
      </c>
      <c r="J1066" s="487"/>
    </row>
    <row r="1067" spans="1:10" s="399" customFormat="1" ht="18" customHeight="1">
      <c r="A1067" s="394">
        <v>1062</v>
      </c>
      <c r="B1067" s="394" t="s">
        <v>6236</v>
      </c>
      <c r="C1067" s="394" t="s">
        <v>6458</v>
      </c>
      <c r="D1067" s="422" t="s">
        <v>6472</v>
      </c>
      <c r="E1067" s="394" t="s">
        <v>418</v>
      </c>
      <c r="F1067" s="424" t="s">
        <v>6473</v>
      </c>
      <c r="G1067" s="395" t="s">
        <v>5048</v>
      </c>
      <c r="H1067" s="631" t="s">
        <v>4927</v>
      </c>
      <c r="I1067" s="402">
        <v>4100</v>
      </c>
      <c r="J1067" s="490"/>
    </row>
    <row r="1068" spans="1:10" s="399" customFormat="1" ht="18" customHeight="1">
      <c r="A1068" s="394">
        <v>1063</v>
      </c>
      <c r="B1068" s="395" t="s">
        <v>6236</v>
      </c>
      <c r="C1068" s="395" t="s">
        <v>6458</v>
      </c>
      <c r="D1068" s="459" t="s">
        <v>6474</v>
      </c>
      <c r="E1068" s="395" t="s">
        <v>418</v>
      </c>
      <c r="F1068" s="488" t="s">
        <v>6475</v>
      </c>
      <c r="G1068" s="395"/>
      <c r="H1068" s="631" t="s">
        <v>5128</v>
      </c>
      <c r="I1068" s="402">
        <v>5200</v>
      </c>
      <c r="J1068" s="514" t="s">
        <v>6476</v>
      </c>
    </row>
    <row r="1069" spans="1:10" s="399" customFormat="1" ht="18" customHeight="1">
      <c r="A1069" s="394">
        <v>1064</v>
      </c>
      <c r="B1069" s="395" t="s">
        <v>704</v>
      </c>
      <c r="C1069" s="395" t="s">
        <v>748</v>
      </c>
      <c r="D1069" s="459" t="s">
        <v>6477</v>
      </c>
      <c r="E1069" s="395" t="s">
        <v>418</v>
      </c>
      <c r="F1069" s="488" t="s">
        <v>6478</v>
      </c>
      <c r="G1069" s="395"/>
      <c r="H1069" s="631" t="s">
        <v>4929</v>
      </c>
      <c r="I1069" s="402">
        <v>5000</v>
      </c>
      <c r="J1069" s="487"/>
    </row>
    <row r="1070" spans="1:10" s="399" customFormat="1" ht="18" customHeight="1">
      <c r="A1070" s="394">
        <v>1065</v>
      </c>
      <c r="B1070" s="395" t="s">
        <v>704</v>
      </c>
      <c r="C1070" s="396" t="s">
        <v>748</v>
      </c>
      <c r="D1070" s="581" t="s">
        <v>6479</v>
      </c>
      <c r="E1070" s="396" t="s">
        <v>135</v>
      </c>
      <c r="F1070" s="486" t="s">
        <v>6480</v>
      </c>
      <c r="G1070" s="396"/>
      <c r="H1070" s="630" t="s">
        <v>4935</v>
      </c>
      <c r="I1070" s="500">
        <v>6300</v>
      </c>
      <c r="J1070" s="492"/>
    </row>
    <row r="1071" spans="1:10" s="399" customFormat="1" ht="18" customHeight="1">
      <c r="A1071" s="394">
        <v>1066</v>
      </c>
      <c r="B1071" s="410" t="s">
        <v>704</v>
      </c>
      <c r="C1071" s="410" t="s">
        <v>748</v>
      </c>
      <c r="D1071" s="496" t="s">
        <v>5011</v>
      </c>
      <c r="E1071" s="410" t="s">
        <v>660</v>
      </c>
      <c r="F1071" s="499" t="s">
        <v>6481</v>
      </c>
      <c r="G1071" s="398"/>
      <c r="H1071" s="633" t="s">
        <v>5013</v>
      </c>
      <c r="I1071" s="413">
        <v>2500</v>
      </c>
      <c r="J1071" s="487"/>
    </row>
    <row r="1072" spans="1:10" s="399" customFormat="1" ht="18" customHeight="1">
      <c r="A1072" s="394">
        <v>1067</v>
      </c>
      <c r="B1072" s="395" t="s">
        <v>704</v>
      </c>
      <c r="C1072" s="396" t="s">
        <v>748</v>
      </c>
      <c r="D1072" s="422" t="s">
        <v>6482</v>
      </c>
      <c r="E1072" s="394" t="s">
        <v>418</v>
      </c>
      <c r="F1072" s="424" t="s">
        <v>6483</v>
      </c>
      <c r="G1072" s="394"/>
      <c r="H1072" s="631" t="s">
        <v>6306</v>
      </c>
      <c r="I1072" s="402">
        <v>3900</v>
      </c>
      <c r="J1072" s="487"/>
    </row>
    <row r="1073" spans="1:10" s="399" customFormat="1" ht="18" customHeight="1">
      <c r="A1073" s="394">
        <v>1068</v>
      </c>
      <c r="B1073" s="395" t="s">
        <v>704</v>
      </c>
      <c r="C1073" s="396" t="s">
        <v>748</v>
      </c>
      <c r="D1073" s="581"/>
      <c r="E1073" s="396" t="s">
        <v>135</v>
      </c>
      <c r="F1073" s="486" t="s">
        <v>6484</v>
      </c>
      <c r="G1073" s="396" t="s">
        <v>4962</v>
      </c>
      <c r="H1073" s="630" t="s">
        <v>4935</v>
      </c>
      <c r="I1073" s="500">
        <v>5500</v>
      </c>
      <c r="J1073" s="492"/>
    </row>
    <row r="1074" spans="1:10" s="399" customFormat="1" ht="18" customHeight="1">
      <c r="A1074" s="394">
        <v>1069</v>
      </c>
      <c r="B1074" s="395" t="s">
        <v>704</v>
      </c>
      <c r="C1074" s="396" t="s">
        <v>748</v>
      </c>
      <c r="D1074" s="581"/>
      <c r="E1074" s="396" t="s">
        <v>135</v>
      </c>
      <c r="F1074" s="486" t="s">
        <v>6485</v>
      </c>
      <c r="G1074" s="396" t="s">
        <v>4962</v>
      </c>
      <c r="H1074" s="630" t="s">
        <v>4935</v>
      </c>
      <c r="I1074" s="500">
        <v>13130</v>
      </c>
      <c r="J1074" s="492"/>
    </row>
    <row r="1075" spans="1:10" s="399" customFormat="1" ht="18" customHeight="1">
      <c r="A1075" s="394">
        <v>1070</v>
      </c>
      <c r="B1075" s="395" t="s">
        <v>704</v>
      </c>
      <c r="C1075" s="396" t="s">
        <v>748</v>
      </c>
      <c r="D1075" s="581"/>
      <c r="E1075" s="396" t="s">
        <v>135</v>
      </c>
      <c r="F1075" s="486" t="s">
        <v>6486</v>
      </c>
      <c r="G1075" s="396" t="s">
        <v>4962</v>
      </c>
      <c r="H1075" s="630" t="s">
        <v>4935</v>
      </c>
      <c r="I1075" s="500">
        <v>5350</v>
      </c>
      <c r="J1075" s="492"/>
    </row>
    <row r="1076" spans="1:10" s="399" customFormat="1" ht="18" customHeight="1">
      <c r="A1076" s="394">
        <v>1071</v>
      </c>
      <c r="B1076" s="395" t="s">
        <v>704</v>
      </c>
      <c r="C1076" s="395" t="s">
        <v>748</v>
      </c>
      <c r="D1076" s="459"/>
      <c r="E1076" s="395" t="s">
        <v>418</v>
      </c>
      <c r="F1076" s="488" t="s">
        <v>6487</v>
      </c>
      <c r="G1076" s="395"/>
      <c r="H1076" s="629" t="s">
        <v>4916</v>
      </c>
      <c r="I1076" s="397">
        <v>2050</v>
      </c>
      <c r="J1076" s="490"/>
    </row>
    <row r="1077" spans="1:10" s="399" customFormat="1" ht="18" customHeight="1">
      <c r="A1077" s="394">
        <v>1072</v>
      </c>
      <c r="B1077" s="415" t="s">
        <v>6236</v>
      </c>
      <c r="C1077" s="415" t="s">
        <v>6458</v>
      </c>
      <c r="D1077" s="526" t="s">
        <v>6488</v>
      </c>
      <c r="E1077" s="416" t="s">
        <v>5027</v>
      </c>
      <c r="F1077" s="504" t="s">
        <v>6489</v>
      </c>
      <c r="G1077" s="394" t="s">
        <v>4962</v>
      </c>
      <c r="H1077" s="634" t="s">
        <v>5025</v>
      </c>
      <c r="I1077" s="402">
        <v>2900</v>
      </c>
      <c r="J1077" s="503" t="s">
        <v>5026</v>
      </c>
    </row>
    <row r="1078" spans="1:10" s="399" customFormat="1" ht="18" customHeight="1">
      <c r="A1078" s="394">
        <v>1073</v>
      </c>
      <c r="B1078" s="394" t="s">
        <v>6466</v>
      </c>
      <c r="C1078" s="394" t="s">
        <v>753</v>
      </c>
      <c r="D1078" s="422" t="s">
        <v>6467</v>
      </c>
      <c r="E1078" s="394" t="s">
        <v>734</v>
      </c>
      <c r="F1078" s="424" t="s">
        <v>6490</v>
      </c>
      <c r="G1078" s="394" t="s">
        <v>6491</v>
      </c>
      <c r="H1078" s="632" t="s">
        <v>5529</v>
      </c>
      <c r="I1078" s="402">
        <v>2200</v>
      </c>
      <c r="J1078" s="528"/>
    </row>
    <row r="1079" spans="1:10" s="399" customFormat="1" ht="18" customHeight="1">
      <c r="A1079" s="394">
        <v>1074</v>
      </c>
      <c r="B1079" s="395" t="s">
        <v>6236</v>
      </c>
      <c r="C1079" s="395" t="s">
        <v>6492</v>
      </c>
      <c r="D1079" s="459" t="s">
        <v>6241</v>
      </c>
      <c r="E1079" s="395" t="s">
        <v>418</v>
      </c>
      <c r="F1079" s="488" t="s">
        <v>6493</v>
      </c>
      <c r="G1079" s="395"/>
      <c r="H1079" s="567" t="s">
        <v>4983</v>
      </c>
      <c r="I1079" s="397">
        <v>2304</v>
      </c>
      <c r="J1079" s="487"/>
    </row>
    <row r="1080" spans="1:10" s="399" customFormat="1" ht="18" customHeight="1">
      <c r="A1080" s="394">
        <v>1075</v>
      </c>
      <c r="B1080" s="395" t="s">
        <v>6236</v>
      </c>
      <c r="C1080" s="395" t="s">
        <v>6492</v>
      </c>
      <c r="D1080" s="459" t="s">
        <v>6241</v>
      </c>
      <c r="E1080" s="395" t="s">
        <v>418</v>
      </c>
      <c r="F1080" s="488" t="s">
        <v>6494</v>
      </c>
      <c r="G1080" s="395" t="s">
        <v>629</v>
      </c>
      <c r="H1080" s="567" t="s">
        <v>4983</v>
      </c>
      <c r="I1080" s="397">
        <v>3100</v>
      </c>
      <c r="J1080" s="487"/>
    </row>
    <row r="1081" spans="1:10" s="399" customFormat="1" ht="18" customHeight="1">
      <c r="A1081" s="394">
        <v>1076</v>
      </c>
      <c r="B1081" s="395" t="s">
        <v>704</v>
      </c>
      <c r="C1081" s="396" t="s">
        <v>753</v>
      </c>
      <c r="D1081" s="581" t="s">
        <v>6376</v>
      </c>
      <c r="E1081" s="396" t="s">
        <v>418</v>
      </c>
      <c r="F1081" s="486" t="s">
        <v>6495</v>
      </c>
      <c r="G1081" s="396" t="s">
        <v>4962</v>
      </c>
      <c r="H1081" s="630" t="s">
        <v>4935</v>
      </c>
      <c r="I1081" s="500">
        <v>5250</v>
      </c>
      <c r="J1081" s="492"/>
    </row>
    <row r="1082" spans="1:10" s="399" customFormat="1" ht="18" customHeight="1">
      <c r="A1082" s="394">
        <v>1077</v>
      </c>
      <c r="B1082" s="395" t="s">
        <v>704</v>
      </c>
      <c r="C1082" s="396" t="s">
        <v>753</v>
      </c>
      <c r="D1082" s="581" t="s">
        <v>753</v>
      </c>
      <c r="E1082" s="396" t="s">
        <v>149</v>
      </c>
      <c r="F1082" s="486" t="s">
        <v>6496</v>
      </c>
      <c r="G1082" s="396"/>
      <c r="H1082" s="630" t="s">
        <v>4935</v>
      </c>
      <c r="I1082" s="397">
        <v>18400</v>
      </c>
      <c r="J1082" s="492"/>
    </row>
    <row r="1083" spans="1:10" s="399" customFormat="1" ht="18" customHeight="1">
      <c r="A1083" s="394">
        <v>1078</v>
      </c>
      <c r="B1083" s="395" t="s">
        <v>6236</v>
      </c>
      <c r="C1083" s="395" t="s">
        <v>6492</v>
      </c>
      <c r="D1083" s="459" t="s">
        <v>6268</v>
      </c>
      <c r="E1083" s="395" t="s">
        <v>125</v>
      </c>
      <c r="F1083" s="485" t="s">
        <v>134</v>
      </c>
      <c r="G1083" s="395" t="s">
        <v>4962</v>
      </c>
      <c r="H1083" s="567" t="s">
        <v>4996</v>
      </c>
      <c r="I1083" s="397">
        <v>4000</v>
      </c>
      <c r="J1083" s="487"/>
    </row>
    <row r="1084" spans="1:10" s="399" customFormat="1" ht="18" customHeight="1">
      <c r="A1084" s="394">
        <v>1079</v>
      </c>
      <c r="B1084" s="395" t="s">
        <v>704</v>
      </c>
      <c r="C1084" s="395" t="s">
        <v>753</v>
      </c>
      <c r="D1084" s="422"/>
      <c r="E1084" s="395" t="s">
        <v>418</v>
      </c>
      <c r="F1084" s="424" t="s">
        <v>6497</v>
      </c>
      <c r="G1084" s="395"/>
      <c r="H1084" s="629" t="s">
        <v>4916</v>
      </c>
      <c r="I1084" s="402">
        <v>2950</v>
      </c>
      <c r="J1084" s="490"/>
    </row>
    <row r="1085" spans="1:10" s="399" customFormat="1" ht="18" customHeight="1">
      <c r="A1085" s="394">
        <v>1080</v>
      </c>
      <c r="B1085" s="395" t="s">
        <v>6236</v>
      </c>
      <c r="C1085" s="398" t="s">
        <v>6498</v>
      </c>
      <c r="D1085" s="539" t="s">
        <v>128</v>
      </c>
      <c r="E1085" s="395" t="s">
        <v>4920</v>
      </c>
      <c r="F1085" s="485" t="s">
        <v>6499</v>
      </c>
      <c r="G1085" s="395"/>
      <c r="H1085" s="567" t="s">
        <v>4996</v>
      </c>
      <c r="I1085" s="397">
        <v>2500</v>
      </c>
      <c r="J1085" s="487"/>
    </row>
    <row r="1086" spans="1:10" s="399" customFormat="1" ht="18" customHeight="1">
      <c r="A1086" s="394">
        <v>1081</v>
      </c>
      <c r="B1086" s="395" t="s">
        <v>6236</v>
      </c>
      <c r="C1086" s="398" t="s">
        <v>6498</v>
      </c>
      <c r="D1086" s="459" t="s">
        <v>6378</v>
      </c>
      <c r="E1086" s="398" t="s">
        <v>4920</v>
      </c>
      <c r="F1086" s="485" t="s">
        <v>6500</v>
      </c>
      <c r="G1086" s="395" t="s">
        <v>629</v>
      </c>
      <c r="H1086" s="567" t="s">
        <v>4996</v>
      </c>
      <c r="I1086" s="397">
        <v>2300</v>
      </c>
      <c r="J1086" s="487"/>
    </row>
    <row r="1087" spans="1:10" s="399" customFormat="1" ht="18" customHeight="1">
      <c r="A1087" s="394">
        <v>1082</v>
      </c>
      <c r="B1087" s="395" t="s">
        <v>6236</v>
      </c>
      <c r="C1087" s="398" t="s">
        <v>6498</v>
      </c>
      <c r="D1087" s="539"/>
      <c r="E1087" s="398" t="s">
        <v>4920</v>
      </c>
      <c r="F1087" s="485" t="s">
        <v>6501</v>
      </c>
      <c r="G1087" s="398"/>
      <c r="H1087" s="567" t="s">
        <v>4996</v>
      </c>
      <c r="I1087" s="397">
        <v>2500</v>
      </c>
      <c r="J1087" s="487"/>
    </row>
    <row r="1088" spans="1:10" s="399" customFormat="1" ht="18" customHeight="1">
      <c r="A1088" s="394">
        <v>1083</v>
      </c>
      <c r="B1088" s="395" t="s">
        <v>6236</v>
      </c>
      <c r="C1088" s="398" t="s">
        <v>6498</v>
      </c>
      <c r="D1088" s="539"/>
      <c r="E1088" s="398" t="s">
        <v>418</v>
      </c>
      <c r="F1088" s="485" t="s">
        <v>6502</v>
      </c>
      <c r="G1088" s="398"/>
      <c r="H1088" s="631" t="s">
        <v>4983</v>
      </c>
      <c r="I1088" s="397">
        <v>8600</v>
      </c>
      <c r="J1088" s="487"/>
    </row>
    <row r="1089" spans="1:10" s="399" customFormat="1" ht="18" customHeight="1">
      <c r="A1089" s="394">
        <v>1084</v>
      </c>
      <c r="B1089" s="395" t="s">
        <v>6236</v>
      </c>
      <c r="C1089" s="398" t="s">
        <v>6498</v>
      </c>
      <c r="D1089" s="459"/>
      <c r="E1089" s="395" t="s">
        <v>418</v>
      </c>
      <c r="F1089" s="485" t="s">
        <v>6503</v>
      </c>
      <c r="G1089" s="395"/>
      <c r="H1089" s="631" t="s">
        <v>4983</v>
      </c>
      <c r="I1089" s="397">
        <v>7000</v>
      </c>
      <c r="J1089" s="487" t="s">
        <v>6504</v>
      </c>
    </row>
    <row r="1090" spans="1:10" s="399" customFormat="1" ht="18" customHeight="1">
      <c r="A1090" s="394">
        <v>1085</v>
      </c>
      <c r="B1090" s="395" t="s">
        <v>6236</v>
      </c>
      <c r="C1090" s="398" t="s">
        <v>6498</v>
      </c>
      <c r="D1090" s="539"/>
      <c r="E1090" s="398" t="s">
        <v>418</v>
      </c>
      <c r="F1090" s="485" t="s">
        <v>6505</v>
      </c>
      <c r="G1090" s="398"/>
      <c r="H1090" s="631" t="s">
        <v>4983</v>
      </c>
      <c r="I1090" s="397">
        <v>7000</v>
      </c>
      <c r="J1090" s="487" t="s">
        <v>6504</v>
      </c>
    </row>
    <row r="1091" spans="1:10" s="399" customFormat="1" ht="18" customHeight="1">
      <c r="A1091" s="394">
        <v>1086</v>
      </c>
      <c r="B1091" s="395" t="s">
        <v>6236</v>
      </c>
      <c r="C1091" s="398" t="s">
        <v>6498</v>
      </c>
      <c r="D1091" s="539"/>
      <c r="E1091" s="398" t="s">
        <v>418</v>
      </c>
      <c r="F1091" s="485" t="s">
        <v>6506</v>
      </c>
      <c r="G1091" s="398"/>
      <c r="H1091" s="631" t="s">
        <v>4983</v>
      </c>
      <c r="I1091" s="397">
        <v>7000</v>
      </c>
      <c r="J1091" s="487" t="s">
        <v>6504</v>
      </c>
    </row>
    <row r="1092" spans="1:10" s="399" customFormat="1" ht="18" customHeight="1">
      <c r="A1092" s="394">
        <v>1087</v>
      </c>
      <c r="B1092" s="395" t="s">
        <v>760</v>
      </c>
      <c r="C1092" s="395" t="s">
        <v>6507</v>
      </c>
      <c r="D1092" s="459" t="s">
        <v>6508</v>
      </c>
      <c r="E1092" s="395" t="s">
        <v>116</v>
      </c>
      <c r="F1092" s="488" t="s">
        <v>6509</v>
      </c>
      <c r="G1092" s="395"/>
      <c r="H1092" s="629" t="s">
        <v>4916</v>
      </c>
      <c r="I1092" s="397">
        <v>23900</v>
      </c>
      <c r="J1092" s="490"/>
    </row>
    <row r="1093" spans="1:10" s="399" customFormat="1" ht="18" customHeight="1">
      <c r="A1093" s="394">
        <v>1088</v>
      </c>
      <c r="B1093" s="395" t="s">
        <v>760</v>
      </c>
      <c r="C1093" s="395" t="s">
        <v>6507</v>
      </c>
      <c r="D1093" s="459" t="s">
        <v>6510</v>
      </c>
      <c r="E1093" s="395" t="s">
        <v>116</v>
      </c>
      <c r="F1093" s="488" t="s">
        <v>6511</v>
      </c>
      <c r="G1093" s="395"/>
      <c r="H1093" s="629" t="s">
        <v>4916</v>
      </c>
      <c r="I1093" s="397">
        <v>10000</v>
      </c>
      <c r="J1093" s="490"/>
    </row>
    <row r="1094" spans="1:10" s="399" customFormat="1" ht="18" customHeight="1">
      <c r="A1094" s="394">
        <v>1089</v>
      </c>
      <c r="B1094" s="395" t="s">
        <v>760</v>
      </c>
      <c r="C1094" s="395" t="s">
        <v>6512</v>
      </c>
      <c r="D1094" s="422" t="s">
        <v>16032</v>
      </c>
      <c r="E1094" s="395" t="s">
        <v>6513</v>
      </c>
      <c r="F1094" s="424" t="s">
        <v>6514</v>
      </c>
      <c r="G1094" s="395"/>
      <c r="H1094" s="629" t="s">
        <v>4916</v>
      </c>
      <c r="I1094" s="402">
        <v>615000</v>
      </c>
      <c r="J1094" s="490"/>
    </row>
    <row r="1095" spans="1:10" s="399" customFormat="1" ht="18" customHeight="1">
      <c r="A1095" s="394">
        <v>1090</v>
      </c>
      <c r="B1095" s="395" t="s">
        <v>760</v>
      </c>
      <c r="C1095" s="395" t="s">
        <v>6512</v>
      </c>
      <c r="D1095" s="459" t="s">
        <v>16032</v>
      </c>
      <c r="E1095" s="395" t="s">
        <v>865</v>
      </c>
      <c r="F1095" s="488" t="s">
        <v>6515</v>
      </c>
      <c r="G1095" s="395"/>
      <c r="H1095" s="629" t="s">
        <v>4916</v>
      </c>
      <c r="I1095" s="397">
        <v>17300</v>
      </c>
      <c r="J1095" s="490"/>
    </row>
    <row r="1096" spans="1:10" s="399" customFormat="1" ht="18" customHeight="1">
      <c r="A1096" s="394">
        <v>1091</v>
      </c>
      <c r="B1096" s="395" t="s">
        <v>6516</v>
      </c>
      <c r="C1096" s="398" t="s">
        <v>6517</v>
      </c>
      <c r="D1096" s="459" t="s">
        <v>6518</v>
      </c>
      <c r="E1096" s="395" t="s">
        <v>135</v>
      </c>
      <c r="F1096" s="488" t="s">
        <v>6519</v>
      </c>
      <c r="G1096" s="395"/>
      <c r="H1096" s="631" t="s">
        <v>4943</v>
      </c>
      <c r="I1096" s="397">
        <v>8350</v>
      </c>
      <c r="J1096" s="490"/>
    </row>
    <row r="1097" spans="1:10" s="399" customFormat="1" ht="18" customHeight="1">
      <c r="A1097" s="394">
        <v>1092</v>
      </c>
      <c r="B1097" s="395" t="s">
        <v>6516</v>
      </c>
      <c r="C1097" s="398" t="s">
        <v>6517</v>
      </c>
      <c r="D1097" s="459" t="s">
        <v>6518</v>
      </c>
      <c r="E1097" s="395" t="s">
        <v>135</v>
      </c>
      <c r="F1097" s="488" t="s">
        <v>6520</v>
      </c>
      <c r="G1097" s="395"/>
      <c r="H1097" s="631" t="s">
        <v>4943</v>
      </c>
      <c r="I1097" s="397">
        <v>8600</v>
      </c>
      <c r="J1097" s="490"/>
    </row>
    <row r="1098" spans="1:10" s="399" customFormat="1" ht="18" customHeight="1">
      <c r="A1098" s="394">
        <v>1093</v>
      </c>
      <c r="B1098" s="395" t="s">
        <v>760</v>
      </c>
      <c r="C1098" s="396" t="s">
        <v>6521</v>
      </c>
      <c r="D1098" s="581" t="s">
        <v>16033</v>
      </c>
      <c r="E1098" s="396" t="s">
        <v>135</v>
      </c>
      <c r="F1098" s="486" t="s">
        <v>6522</v>
      </c>
      <c r="G1098" s="396" t="s">
        <v>4962</v>
      </c>
      <c r="H1098" s="630" t="s">
        <v>4935</v>
      </c>
      <c r="I1098" s="397">
        <v>19800</v>
      </c>
      <c r="J1098" s="492"/>
    </row>
    <row r="1099" spans="1:10" s="399" customFormat="1" ht="18" customHeight="1">
      <c r="A1099" s="394">
        <v>1094</v>
      </c>
      <c r="B1099" s="395" t="s">
        <v>760</v>
      </c>
      <c r="C1099" s="395" t="s">
        <v>6521</v>
      </c>
      <c r="D1099" s="422" t="s">
        <v>6523</v>
      </c>
      <c r="E1099" s="394" t="s">
        <v>418</v>
      </c>
      <c r="F1099" s="424" t="s">
        <v>177</v>
      </c>
      <c r="G1099" s="394" t="s">
        <v>4962</v>
      </c>
      <c r="H1099" s="631" t="s">
        <v>4929</v>
      </c>
      <c r="I1099" s="402">
        <v>8600</v>
      </c>
      <c r="J1099" s="490"/>
    </row>
    <row r="1100" spans="1:10" s="399" customFormat="1" ht="18" customHeight="1">
      <c r="A1100" s="394">
        <v>1095</v>
      </c>
      <c r="B1100" s="395" t="s">
        <v>760</v>
      </c>
      <c r="C1100" s="395" t="s">
        <v>6521</v>
      </c>
      <c r="D1100" s="459" t="s">
        <v>6523</v>
      </c>
      <c r="E1100" s="395" t="s">
        <v>418</v>
      </c>
      <c r="F1100" s="488"/>
      <c r="G1100" s="395" t="s">
        <v>4962</v>
      </c>
      <c r="H1100" s="631" t="s">
        <v>4929</v>
      </c>
      <c r="I1100" s="402">
        <v>8200</v>
      </c>
      <c r="J1100" s="487"/>
    </row>
    <row r="1101" spans="1:10" s="399" customFormat="1" ht="18" customHeight="1">
      <c r="A1101" s="394">
        <v>1096</v>
      </c>
      <c r="B1101" s="394" t="s">
        <v>6516</v>
      </c>
      <c r="C1101" s="394" t="s">
        <v>6524</v>
      </c>
      <c r="D1101" s="422" t="s">
        <v>4922</v>
      </c>
      <c r="E1101" s="394" t="s">
        <v>135</v>
      </c>
      <c r="F1101" s="424" t="s">
        <v>6525</v>
      </c>
      <c r="G1101" s="395" t="s">
        <v>5048</v>
      </c>
      <c r="H1101" s="631" t="s">
        <v>4927</v>
      </c>
      <c r="I1101" s="402">
        <v>17800</v>
      </c>
      <c r="J1101" s="490"/>
    </row>
    <row r="1102" spans="1:10" s="399" customFormat="1" ht="18" customHeight="1">
      <c r="A1102" s="394">
        <v>1097</v>
      </c>
      <c r="B1102" s="394" t="s">
        <v>6516</v>
      </c>
      <c r="C1102" s="394" t="s">
        <v>6524</v>
      </c>
      <c r="D1102" s="422" t="s">
        <v>4922</v>
      </c>
      <c r="E1102" s="394" t="s">
        <v>135</v>
      </c>
      <c r="F1102" s="424" t="s">
        <v>6526</v>
      </c>
      <c r="G1102" s="395" t="s">
        <v>5048</v>
      </c>
      <c r="H1102" s="631" t="s">
        <v>4927</v>
      </c>
      <c r="I1102" s="402">
        <v>17280</v>
      </c>
      <c r="J1102" s="490"/>
    </row>
    <row r="1103" spans="1:10" s="399" customFormat="1" ht="18" customHeight="1">
      <c r="A1103" s="394">
        <v>1098</v>
      </c>
      <c r="B1103" s="394" t="s">
        <v>6516</v>
      </c>
      <c r="C1103" s="394" t="s">
        <v>6524</v>
      </c>
      <c r="D1103" s="422" t="s">
        <v>4922</v>
      </c>
      <c r="E1103" s="394" t="s">
        <v>135</v>
      </c>
      <c r="F1103" s="424" t="s">
        <v>6527</v>
      </c>
      <c r="G1103" s="395" t="s">
        <v>5048</v>
      </c>
      <c r="H1103" s="631" t="s">
        <v>4927</v>
      </c>
      <c r="I1103" s="402">
        <v>17640</v>
      </c>
      <c r="J1103" s="490"/>
    </row>
    <row r="1104" spans="1:10" s="399" customFormat="1" ht="18" customHeight="1">
      <c r="A1104" s="394">
        <v>1099</v>
      </c>
      <c r="B1104" s="394" t="s">
        <v>6516</v>
      </c>
      <c r="C1104" s="394" t="s">
        <v>6524</v>
      </c>
      <c r="D1104" s="422" t="s">
        <v>4922</v>
      </c>
      <c r="E1104" s="394" t="s">
        <v>133</v>
      </c>
      <c r="F1104" s="424" t="s">
        <v>6528</v>
      </c>
      <c r="G1104" s="395"/>
      <c r="H1104" s="631" t="s">
        <v>4924</v>
      </c>
      <c r="I1104" s="402">
        <v>26000</v>
      </c>
      <c r="J1104" s="490"/>
    </row>
    <row r="1105" spans="1:10" s="399" customFormat="1" ht="18" customHeight="1">
      <c r="A1105" s="394">
        <v>1100</v>
      </c>
      <c r="B1105" s="394" t="s">
        <v>6516</v>
      </c>
      <c r="C1105" s="394" t="s">
        <v>6524</v>
      </c>
      <c r="D1105" s="422" t="s">
        <v>4922</v>
      </c>
      <c r="E1105" s="394" t="s">
        <v>116</v>
      </c>
      <c r="F1105" s="424" t="s">
        <v>6529</v>
      </c>
      <c r="G1105" s="395"/>
      <c r="H1105" s="631" t="s">
        <v>4924</v>
      </c>
      <c r="I1105" s="402">
        <v>4500</v>
      </c>
      <c r="J1105" s="490"/>
    </row>
    <row r="1106" spans="1:10" s="399" customFormat="1" ht="18" customHeight="1">
      <c r="A1106" s="394">
        <v>1101</v>
      </c>
      <c r="B1106" s="395" t="s">
        <v>760</v>
      </c>
      <c r="C1106" s="395" t="s">
        <v>6521</v>
      </c>
      <c r="D1106" s="459" t="s">
        <v>6530</v>
      </c>
      <c r="E1106" s="395" t="s">
        <v>865</v>
      </c>
      <c r="F1106" s="485" t="s">
        <v>6531</v>
      </c>
      <c r="G1106" s="395"/>
      <c r="H1106" s="631" t="s">
        <v>5082</v>
      </c>
      <c r="I1106" s="402">
        <v>18100</v>
      </c>
      <c r="J1106" s="509"/>
    </row>
    <row r="1107" spans="1:10" s="399" customFormat="1" ht="18" customHeight="1">
      <c r="A1107" s="394">
        <v>1102</v>
      </c>
      <c r="B1107" s="395" t="s">
        <v>6516</v>
      </c>
      <c r="C1107" s="395" t="s">
        <v>6524</v>
      </c>
      <c r="D1107" s="459" t="s">
        <v>6532</v>
      </c>
      <c r="E1107" s="395" t="s">
        <v>135</v>
      </c>
      <c r="F1107" s="488" t="s">
        <v>6524</v>
      </c>
      <c r="G1107" s="395" t="s">
        <v>5048</v>
      </c>
      <c r="H1107" s="631" t="s">
        <v>5128</v>
      </c>
      <c r="I1107" s="402">
        <v>19800</v>
      </c>
      <c r="J1107" s="514"/>
    </row>
    <row r="1108" spans="1:10" s="399" customFormat="1" ht="18" customHeight="1">
      <c r="A1108" s="394">
        <v>1103</v>
      </c>
      <c r="B1108" s="395" t="s">
        <v>6516</v>
      </c>
      <c r="C1108" s="395" t="s">
        <v>6524</v>
      </c>
      <c r="D1108" s="459" t="s">
        <v>6532</v>
      </c>
      <c r="E1108" s="395" t="s">
        <v>135</v>
      </c>
      <c r="F1108" s="488" t="s">
        <v>6533</v>
      </c>
      <c r="G1108" s="395" t="s">
        <v>5048</v>
      </c>
      <c r="H1108" s="631" t="s">
        <v>5128</v>
      </c>
      <c r="I1108" s="402">
        <v>20300</v>
      </c>
      <c r="J1108" s="514"/>
    </row>
    <row r="1109" spans="1:10" s="399" customFormat="1" ht="18" customHeight="1">
      <c r="A1109" s="394">
        <v>1104</v>
      </c>
      <c r="B1109" s="395" t="s">
        <v>6516</v>
      </c>
      <c r="C1109" s="395" t="s">
        <v>6524</v>
      </c>
      <c r="D1109" s="459" t="s">
        <v>6532</v>
      </c>
      <c r="E1109" s="395" t="s">
        <v>5032</v>
      </c>
      <c r="F1109" s="488" t="s">
        <v>6534</v>
      </c>
      <c r="G1109" s="395" t="s">
        <v>5048</v>
      </c>
      <c r="H1109" s="631" t="s">
        <v>5128</v>
      </c>
      <c r="I1109" s="402"/>
      <c r="J1109" s="514" t="s">
        <v>5439</v>
      </c>
    </row>
    <row r="1110" spans="1:10" s="399" customFormat="1" ht="18" customHeight="1">
      <c r="A1110" s="394">
        <v>1105</v>
      </c>
      <c r="B1110" s="395" t="s">
        <v>760</v>
      </c>
      <c r="C1110" s="396" t="s">
        <v>6521</v>
      </c>
      <c r="D1110" s="581" t="s">
        <v>6535</v>
      </c>
      <c r="E1110" s="396" t="s">
        <v>135</v>
      </c>
      <c r="F1110" s="486" t="s">
        <v>6536</v>
      </c>
      <c r="G1110" s="396" t="s">
        <v>4962</v>
      </c>
      <c r="H1110" s="630" t="s">
        <v>4935</v>
      </c>
      <c r="I1110" s="397">
        <v>22500</v>
      </c>
      <c r="J1110" s="492"/>
    </row>
    <row r="1111" spans="1:10" s="399" customFormat="1" ht="18" customHeight="1">
      <c r="A1111" s="394">
        <v>1106</v>
      </c>
      <c r="B1111" s="395" t="s">
        <v>760</v>
      </c>
      <c r="C1111" s="395" t="s">
        <v>6521</v>
      </c>
      <c r="D1111" s="459" t="s">
        <v>6537</v>
      </c>
      <c r="E1111" s="395" t="s">
        <v>418</v>
      </c>
      <c r="F1111" s="488" t="s">
        <v>6538</v>
      </c>
      <c r="G1111" s="395"/>
      <c r="H1111" s="567" t="s">
        <v>4929</v>
      </c>
      <c r="I1111" s="402">
        <v>8800</v>
      </c>
      <c r="J1111" s="487"/>
    </row>
    <row r="1112" spans="1:10" s="399" customFormat="1" ht="18" customHeight="1">
      <c r="A1112" s="394">
        <v>1107</v>
      </c>
      <c r="B1112" s="395" t="s">
        <v>760</v>
      </c>
      <c r="C1112" s="395" t="s">
        <v>6521</v>
      </c>
      <c r="D1112" s="459" t="s">
        <v>6539</v>
      </c>
      <c r="E1112" s="395" t="s">
        <v>418</v>
      </c>
      <c r="F1112" s="488" t="s">
        <v>6540</v>
      </c>
      <c r="G1112" s="395"/>
      <c r="H1112" s="567" t="s">
        <v>4929</v>
      </c>
      <c r="I1112" s="402">
        <v>3900</v>
      </c>
      <c r="J1112" s="487"/>
    </row>
    <row r="1113" spans="1:10" s="399" customFormat="1" ht="18" customHeight="1">
      <c r="A1113" s="394">
        <v>1108</v>
      </c>
      <c r="B1113" s="395" t="s">
        <v>6516</v>
      </c>
      <c r="C1113" s="395" t="s">
        <v>6524</v>
      </c>
      <c r="D1113" s="459" t="s">
        <v>6541</v>
      </c>
      <c r="E1113" s="395" t="s">
        <v>135</v>
      </c>
      <c r="F1113" s="488" t="s">
        <v>6519</v>
      </c>
      <c r="G1113" s="395"/>
      <c r="H1113" s="631" t="s">
        <v>4943</v>
      </c>
      <c r="I1113" s="397">
        <v>6800</v>
      </c>
      <c r="J1113" s="490"/>
    </row>
    <row r="1114" spans="1:10" s="399" customFormat="1" ht="18" customHeight="1">
      <c r="A1114" s="394">
        <v>1109</v>
      </c>
      <c r="B1114" s="395" t="s">
        <v>6516</v>
      </c>
      <c r="C1114" s="395" t="s">
        <v>6524</v>
      </c>
      <c r="D1114" s="459" t="s">
        <v>6541</v>
      </c>
      <c r="E1114" s="395" t="s">
        <v>135</v>
      </c>
      <c r="F1114" s="488" t="s">
        <v>6520</v>
      </c>
      <c r="G1114" s="395"/>
      <c r="H1114" s="631" t="s">
        <v>4943</v>
      </c>
      <c r="I1114" s="397">
        <v>7200</v>
      </c>
      <c r="J1114" s="490"/>
    </row>
    <row r="1115" spans="1:10" s="399" customFormat="1" ht="18" customHeight="1">
      <c r="A1115" s="394">
        <v>1110</v>
      </c>
      <c r="B1115" s="395" t="s">
        <v>6516</v>
      </c>
      <c r="C1115" s="395" t="s">
        <v>6524</v>
      </c>
      <c r="D1115" s="459" t="s">
        <v>6541</v>
      </c>
      <c r="E1115" s="395" t="s">
        <v>149</v>
      </c>
      <c r="F1115" s="488" t="s">
        <v>6542</v>
      </c>
      <c r="G1115" s="395"/>
      <c r="H1115" s="631" t="s">
        <v>4943</v>
      </c>
      <c r="I1115" s="397">
        <v>18850</v>
      </c>
      <c r="J1115" s="490"/>
    </row>
    <row r="1116" spans="1:10" s="399" customFormat="1" ht="18" customHeight="1">
      <c r="A1116" s="394">
        <v>1111</v>
      </c>
      <c r="B1116" s="395" t="s">
        <v>760</v>
      </c>
      <c r="C1116" s="395" t="s">
        <v>6521</v>
      </c>
      <c r="D1116" s="422" t="s">
        <v>6543</v>
      </c>
      <c r="E1116" s="394" t="s">
        <v>418</v>
      </c>
      <c r="F1116" s="424" t="s">
        <v>177</v>
      </c>
      <c r="G1116" s="394" t="s">
        <v>4962</v>
      </c>
      <c r="H1116" s="631" t="s">
        <v>4929</v>
      </c>
      <c r="I1116" s="402">
        <v>3700</v>
      </c>
      <c r="J1116" s="490"/>
    </row>
    <row r="1117" spans="1:10" s="399" customFormat="1" ht="18" customHeight="1">
      <c r="A1117" s="394">
        <v>1112</v>
      </c>
      <c r="B1117" s="395" t="s">
        <v>760</v>
      </c>
      <c r="C1117" s="395" t="s">
        <v>6521</v>
      </c>
      <c r="D1117" s="422" t="s">
        <v>6543</v>
      </c>
      <c r="E1117" s="394" t="s">
        <v>418</v>
      </c>
      <c r="F1117" s="424"/>
      <c r="G1117" s="394" t="s">
        <v>4962</v>
      </c>
      <c r="H1117" s="631" t="s">
        <v>4929</v>
      </c>
      <c r="I1117" s="402">
        <v>3300</v>
      </c>
      <c r="J1117" s="490"/>
    </row>
    <row r="1118" spans="1:10" s="399" customFormat="1" ht="18" customHeight="1">
      <c r="A1118" s="394">
        <v>1113</v>
      </c>
      <c r="B1118" s="395" t="s">
        <v>760</v>
      </c>
      <c r="C1118" s="396" t="s">
        <v>6521</v>
      </c>
      <c r="D1118" s="581" t="s">
        <v>6544</v>
      </c>
      <c r="E1118" s="396" t="s">
        <v>135</v>
      </c>
      <c r="F1118" s="486" t="s">
        <v>6545</v>
      </c>
      <c r="G1118" s="396" t="s">
        <v>4962</v>
      </c>
      <c r="H1118" s="630" t="s">
        <v>4935</v>
      </c>
      <c r="I1118" s="397"/>
      <c r="J1118" s="492"/>
    </row>
    <row r="1119" spans="1:10" s="399" customFormat="1" ht="18" customHeight="1">
      <c r="A1119" s="394">
        <v>1114</v>
      </c>
      <c r="B1119" s="395" t="s">
        <v>760</v>
      </c>
      <c r="C1119" s="396" t="s">
        <v>6521</v>
      </c>
      <c r="D1119" s="581" t="s">
        <v>6544</v>
      </c>
      <c r="E1119" s="396" t="s">
        <v>135</v>
      </c>
      <c r="F1119" s="486" t="s">
        <v>6546</v>
      </c>
      <c r="G1119" s="396" t="s">
        <v>4962</v>
      </c>
      <c r="H1119" s="630" t="s">
        <v>4935</v>
      </c>
      <c r="I1119" s="397"/>
      <c r="J1119" s="492"/>
    </row>
    <row r="1120" spans="1:10" s="399" customFormat="1" ht="18" customHeight="1">
      <c r="A1120" s="394">
        <v>1115</v>
      </c>
      <c r="B1120" s="394" t="s">
        <v>6516</v>
      </c>
      <c r="C1120" s="394" t="s">
        <v>6524</v>
      </c>
      <c r="D1120" s="422" t="s">
        <v>6547</v>
      </c>
      <c r="E1120" s="394" t="s">
        <v>135</v>
      </c>
      <c r="F1120" s="424" t="s">
        <v>6548</v>
      </c>
      <c r="G1120" s="395" t="s">
        <v>5048</v>
      </c>
      <c r="H1120" s="631" t="s">
        <v>4927</v>
      </c>
      <c r="I1120" s="402">
        <v>7100</v>
      </c>
      <c r="J1120" s="490"/>
    </row>
    <row r="1121" spans="1:10" s="399" customFormat="1" ht="18" customHeight="1">
      <c r="A1121" s="394">
        <v>1116</v>
      </c>
      <c r="B1121" s="394" t="s">
        <v>6516</v>
      </c>
      <c r="C1121" s="394" t="s">
        <v>6524</v>
      </c>
      <c r="D1121" s="422" t="s">
        <v>6547</v>
      </c>
      <c r="E1121" s="394" t="s">
        <v>135</v>
      </c>
      <c r="F1121" s="424" t="s">
        <v>6549</v>
      </c>
      <c r="G1121" s="395" t="s">
        <v>5048</v>
      </c>
      <c r="H1121" s="631" t="s">
        <v>4927</v>
      </c>
      <c r="I1121" s="402">
        <v>7400</v>
      </c>
      <c r="J1121" s="490"/>
    </row>
    <row r="1122" spans="1:10" s="399" customFormat="1" ht="18" customHeight="1">
      <c r="A1122" s="394">
        <v>1117</v>
      </c>
      <c r="B1122" s="394" t="s">
        <v>6516</v>
      </c>
      <c r="C1122" s="394" t="s">
        <v>6524</v>
      </c>
      <c r="D1122" s="422" t="s">
        <v>6547</v>
      </c>
      <c r="E1122" s="394" t="s">
        <v>135</v>
      </c>
      <c r="F1122" s="424" t="s">
        <v>6550</v>
      </c>
      <c r="G1122" s="395" t="s">
        <v>5048</v>
      </c>
      <c r="H1122" s="631" t="s">
        <v>4927</v>
      </c>
      <c r="I1122" s="402">
        <v>7400</v>
      </c>
      <c r="J1122" s="490"/>
    </row>
    <row r="1123" spans="1:10" s="399" customFormat="1" ht="18" customHeight="1">
      <c r="A1123" s="394">
        <v>1118</v>
      </c>
      <c r="B1123" s="395" t="s">
        <v>760</v>
      </c>
      <c r="C1123" s="396" t="s">
        <v>6521</v>
      </c>
      <c r="D1123" s="581" t="s">
        <v>6551</v>
      </c>
      <c r="E1123" s="396" t="s">
        <v>418</v>
      </c>
      <c r="F1123" s="486" t="s">
        <v>6552</v>
      </c>
      <c r="G1123" s="396" t="s">
        <v>4962</v>
      </c>
      <c r="H1123" s="630" t="s">
        <v>4935</v>
      </c>
      <c r="I1123" s="397"/>
      <c r="J1123" s="492"/>
    </row>
    <row r="1124" spans="1:10" s="399" customFormat="1" ht="18" customHeight="1">
      <c r="A1124" s="394">
        <v>1119</v>
      </c>
      <c r="B1124" s="394" t="s">
        <v>6516</v>
      </c>
      <c r="C1124" s="394" t="s">
        <v>6524</v>
      </c>
      <c r="D1124" s="422" t="s">
        <v>6553</v>
      </c>
      <c r="E1124" s="394" t="s">
        <v>133</v>
      </c>
      <c r="F1124" s="424" t="s">
        <v>6554</v>
      </c>
      <c r="G1124" s="395" t="s">
        <v>5048</v>
      </c>
      <c r="H1124" s="631" t="s">
        <v>4927</v>
      </c>
      <c r="I1124" s="402">
        <v>10050</v>
      </c>
      <c r="J1124" s="490"/>
    </row>
    <row r="1125" spans="1:10" s="399" customFormat="1" ht="18" customHeight="1">
      <c r="A1125" s="394">
        <v>1120</v>
      </c>
      <c r="B1125" s="394" t="s">
        <v>6516</v>
      </c>
      <c r="C1125" s="394" t="s">
        <v>6524</v>
      </c>
      <c r="D1125" s="422" t="s">
        <v>6553</v>
      </c>
      <c r="E1125" s="394" t="s">
        <v>133</v>
      </c>
      <c r="F1125" s="424" t="s">
        <v>6555</v>
      </c>
      <c r="G1125" s="395" t="s">
        <v>5048</v>
      </c>
      <c r="H1125" s="631" t="s">
        <v>4927</v>
      </c>
      <c r="I1125" s="402">
        <v>10250</v>
      </c>
      <c r="J1125" s="490"/>
    </row>
    <row r="1126" spans="1:10" s="399" customFormat="1" ht="18" customHeight="1">
      <c r="A1126" s="394">
        <v>1121</v>
      </c>
      <c r="B1126" s="394" t="s">
        <v>6516</v>
      </c>
      <c r="C1126" s="394" t="s">
        <v>6524</v>
      </c>
      <c r="D1126" s="422" t="s">
        <v>6553</v>
      </c>
      <c r="E1126" s="394" t="s">
        <v>133</v>
      </c>
      <c r="F1126" s="424" t="s">
        <v>6556</v>
      </c>
      <c r="G1126" s="395" t="s">
        <v>5048</v>
      </c>
      <c r="H1126" s="631" t="s">
        <v>4927</v>
      </c>
      <c r="I1126" s="402">
        <v>10435</v>
      </c>
      <c r="J1126" s="490"/>
    </row>
    <row r="1127" spans="1:10" s="399" customFormat="1" ht="18" customHeight="1">
      <c r="A1127" s="394">
        <v>1122</v>
      </c>
      <c r="B1127" s="394" t="s">
        <v>6516</v>
      </c>
      <c r="C1127" s="394" t="s">
        <v>6524</v>
      </c>
      <c r="D1127" s="422" t="s">
        <v>6553</v>
      </c>
      <c r="E1127" s="394" t="s">
        <v>418</v>
      </c>
      <c r="F1127" s="424" t="s">
        <v>6554</v>
      </c>
      <c r="G1127" s="395" t="s">
        <v>5048</v>
      </c>
      <c r="H1127" s="631" t="s">
        <v>4927</v>
      </c>
      <c r="I1127" s="402">
        <v>3515</v>
      </c>
      <c r="J1127" s="490"/>
    </row>
    <row r="1128" spans="1:10" s="399" customFormat="1" ht="18" customHeight="1">
      <c r="A1128" s="394">
        <v>1123</v>
      </c>
      <c r="B1128" s="395" t="s">
        <v>760</v>
      </c>
      <c r="C1128" s="396" t="s">
        <v>6521</v>
      </c>
      <c r="D1128" s="581" t="s">
        <v>5123</v>
      </c>
      <c r="E1128" s="396" t="s">
        <v>418</v>
      </c>
      <c r="F1128" s="486" t="s">
        <v>6557</v>
      </c>
      <c r="G1128" s="396"/>
      <c r="H1128" s="631" t="s">
        <v>5344</v>
      </c>
      <c r="I1128" s="397">
        <v>4600</v>
      </c>
      <c r="J1128" s="487" t="s">
        <v>6558</v>
      </c>
    </row>
    <row r="1129" spans="1:10" s="399" customFormat="1" ht="18" customHeight="1">
      <c r="A1129" s="394">
        <v>1124</v>
      </c>
      <c r="B1129" s="395" t="s">
        <v>760</v>
      </c>
      <c r="C1129" s="396" t="s">
        <v>6521</v>
      </c>
      <c r="D1129" s="581" t="s">
        <v>5123</v>
      </c>
      <c r="E1129" s="396" t="s">
        <v>418</v>
      </c>
      <c r="F1129" s="486" t="s">
        <v>6559</v>
      </c>
      <c r="G1129" s="396"/>
      <c r="H1129" s="631" t="s">
        <v>5344</v>
      </c>
      <c r="I1129" s="397">
        <v>3450</v>
      </c>
      <c r="J1129" s="487"/>
    </row>
    <row r="1130" spans="1:10" s="399" customFormat="1" ht="18" customHeight="1">
      <c r="A1130" s="394">
        <v>1125</v>
      </c>
      <c r="B1130" s="395" t="s">
        <v>760</v>
      </c>
      <c r="C1130" s="395" t="s">
        <v>6521</v>
      </c>
      <c r="D1130" s="459" t="s">
        <v>6560</v>
      </c>
      <c r="E1130" s="395" t="s">
        <v>865</v>
      </c>
      <c r="F1130" s="485" t="s">
        <v>6561</v>
      </c>
      <c r="G1130" s="395"/>
      <c r="H1130" s="631" t="s">
        <v>5082</v>
      </c>
      <c r="I1130" s="402">
        <v>10500</v>
      </c>
      <c r="J1130" s="507"/>
    </row>
    <row r="1131" spans="1:10" s="399" customFormat="1" ht="18" customHeight="1">
      <c r="A1131" s="394">
        <v>1126</v>
      </c>
      <c r="B1131" s="395" t="s">
        <v>760</v>
      </c>
      <c r="C1131" s="395" t="s">
        <v>6521</v>
      </c>
      <c r="D1131" s="459" t="s">
        <v>6562</v>
      </c>
      <c r="E1131" s="395" t="s">
        <v>135</v>
      </c>
      <c r="F1131" s="488" t="s">
        <v>762</v>
      </c>
      <c r="G1131" s="395"/>
      <c r="H1131" s="567" t="s">
        <v>653</v>
      </c>
      <c r="I1131" s="403">
        <v>5730</v>
      </c>
      <c r="J1131" s="491"/>
    </row>
    <row r="1132" spans="1:10" s="399" customFormat="1" ht="18" customHeight="1">
      <c r="A1132" s="394">
        <v>1127</v>
      </c>
      <c r="B1132" s="395" t="s">
        <v>760</v>
      </c>
      <c r="C1132" s="395" t="s">
        <v>6521</v>
      </c>
      <c r="D1132" s="459" t="s">
        <v>6562</v>
      </c>
      <c r="E1132" s="395" t="s">
        <v>133</v>
      </c>
      <c r="F1132" s="488" t="s">
        <v>6563</v>
      </c>
      <c r="G1132" s="395" t="s">
        <v>4962</v>
      </c>
      <c r="H1132" s="567" t="s">
        <v>653</v>
      </c>
      <c r="I1132" s="403">
        <v>8160</v>
      </c>
      <c r="J1132" s="491"/>
    </row>
    <row r="1133" spans="1:10" s="399" customFormat="1" ht="18" customHeight="1">
      <c r="A1133" s="394">
        <v>1128</v>
      </c>
      <c r="B1133" s="395" t="s">
        <v>760</v>
      </c>
      <c r="C1133" s="396" t="s">
        <v>6521</v>
      </c>
      <c r="D1133" s="581" t="s">
        <v>6564</v>
      </c>
      <c r="E1133" s="396" t="s">
        <v>135</v>
      </c>
      <c r="F1133" s="486" t="s">
        <v>6565</v>
      </c>
      <c r="G1133" s="396" t="s">
        <v>4962</v>
      </c>
      <c r="H1133" s="630" t="s">
        <v>4935</v>
      </c>
      <c r="I1133" s="397">
        <v>8500</v>
      </c>
      <c r="J1133" s="492"/>
    </row>
    <row r="1134" spans="1:10" s="399" customFormat="1" ht="18" customHeight="1">
      <c r="A1134" s="394">
        <v>1129</v>
      </c>
      <c r="B1134" s="395" t="s">
        <v>760</v>
      </c>
      <c r="C1134" s="396" t="s">
        <v>6521</v>
      </c>
      <c r="D1134" s="581" t="s">
        <v>6564</v>
      </c>
      <c r="E1134" s="396" t="s">
        <v>135</v>
      </c>
      <c r="F1134" s="486" t="s">
        <v>6566</v>
      </c>
      <c r="G1134" s="396" t="s">
        <v>4962</v>
      </c>
      <c r="H1134" s="630" t="s">
        <v>4935</v>
      </c>
      <c r="I1134" s="397">
        <v>9100</v>
      </c>
      <c r="J1134" s="492"/>
    </row>
    <row r="1135" spans="1:10" s="399" customFormat="1" ht="18" customHeight="1">
      <c r="A1135" s="394">
        <v>1130</v>
      </c>
      <c r="B1135" s="395" t="s">
        <v>760</v>
      </c>
      <c r="C1135" s="395" t="s">
        <v>6521</v>
      </c>
      <c r="D1135" s="459" t="s">
        <v>765</v>
      </c>
      <c r="E1135" s="395" t="s">
        <v>418</v>
      </c>
      <c r="F1135" s="486" t="s">
        <v>6567</v>
      </c>
      <c r="G1135" s="395"/>
      <c r="H1135" s="631" t="s">
        <v>5344</v>
      </c>
      <c r="I1135" s="397">
        <v>3800</v>
      </c>
      <c r="J1135" s="487" t="s">
        <v>6568</v>
      </c>
    </row>
    <row r="1136" spans="1:10" s="399" customFormat="1" ht="18" customHeight="1">
      <c r="A1136" s="394">
        <v>1131</v>
      </c>
      <c r="B1136" s="395" t="s">
        <v>760</v>
      </c>
      <c r="C1136" s="395" t="s">
        <v>6521</v>
      </c>
      <c r="D1136" s="459" t="s">
        <v>765</v>
      </c>
      <c r="E1136" s="395" t="s">
        <v>418</v>
      </c>
      <c r="F1136" s="486" t="s">
        <v>6569</v>
      </c>
      <c r="G1136" s="395"/>
      <c r="H1136" s="631" t="s">
        <v>5344</v>
      </c>
      <c r="I1136" s="397">
        <v>4140</v>
      </c>
      <c r="J1136" s="492" t="s">
        <v>6570</v>
      </c>
    </row>
    <row r="1137" spans="1:10" s="399" customFormat="1" ht="18" customHeight="1">
      <c r="A1137" s="394">
        <v>1132</v>
      </c>
      <c r="B1137" s="415" t="s">
        <v>760</v>
      </c>
      <c r="C1137" s="448" t="s">
        <v>6521</v>
      </c>
      <c r="D1137" s="453" t="s">
        <v>6571</v>
      </c>
      <c r="E1137" s="417" t="s">
        <v>4951</v>
      </c>
      <c r="F1137" s="469" t="s">
        <v>6572</v>
      </c>
      <c r="G1137" s="394" t="s">
        <v>4962</v>
      </c>
      <c r="H1137" s="634" t="s">
        <v>5025</v>
      </c>
      <c r="I1137" s="402">
        <v>6500</v>
      </c>
      <c r="J1137" s="503" t="s">
        <v>5026</v>
      </c>
    </row>
    <row r="1138" spans="1:10" s="399" customFormat="1" ht="18" customHeight="1">
      <c r="A1138" s="394">
        <v>1133</v>
      </c>
      <c r="B1138" s="415" t="s">
        <v>760</v>
      </c>
      <c r="C1138" s="448" t="s">
        <v>6521</v>
      </c>
      <c r="D1138" s="453"/>
      <c r="E1138" s="417" t="s">
        <v>135</v>
      </c>
      <c r="F1138" s="469" t="s">
        <v>6573</v>
      </c>
      <c r="G1138" s="394" t="s">
        <v>4962</v>
      </c>
      <c r="H1138" s="634" t="s">
        <v>5025</v>
      </c>
      <c r="I1138" s="402">
        <v>6800</v>
      </c>
      <c r="J1138" s="503" t="s">
        <v>5026</v>
      </c>
    </row>
    <row r="1139" spans="1:10" s="399" customFormat="1" ht="18" customHeight="1">
      <c r="A1139" s="394">
        <v>1134</v>
      </c>
      <c r="B1139" s="395" t="s">
        <v>6516</v>
      </c>
      <c r="C1139" s="395" t="s">
        <v>6524</v>
      </c>
      <c r="D1139" s="422" t="s">
        <v>6574</v>
      </c>
      <c r="E1139" s="373" t="s">
        <v>4920</v>
      </c>
      <c r="F1139" s="374" t="s">
        <v>6575</v>
      </c>
      <c r="G1139" s="373"/>
      <c r="H1139" s="510" t="s">
        <v>5128</v>
      </c>
      <c r="I1139" s="428">
        <v>4900</v>
      </c>
      <c r="J1139" s="511"/>
    </row>
    <row r="1140" spans="1:10" s="399" customFormat="1" ht="18" customHeight="1">
      <c r="A1140" s="394">
        <v>1135</v>
      </c>
      <c r="B1140" s="395" t="s">
        <v>6516</v>
      </c>
      <c r="C1140" s="395" t="s">
        <v>6524</v>
      </c>
      <c r="D1140" s="422" t="s">
        <v>6574</v>
      </c>
      <c r="E1140" s="373" t="s">
        <v>5403</v>
      </c>
      <c r="F1140" s="374" t="s">
        <v>6576</v>
      </c>
      <c r="G1140" s="373"/>
      <c r="H1140" s="510" t="s">
        <v>5128</v>
      </c>
      <c r="I1140" s="428">
        <v>25900</v>
      </c>
      <c r="J1140" s="511"/>
    </row>
    <row r="1141" spans="1:10" s="399" customFormat="1" ht="18" customHeight="1">
      <c r="A1141" s="394">
        <v>1136</v>
      </c>
      <c r="B1141" s="395" t="s">
        <v>760</v>
      </c>
      <c r="C1141" s="395" t="s">
        <v>761</v>
      </c>
      <c r="D1141" s="459" t="s">
        <v>6577</v>
      </c>
      <c r="E1141" s="395" t="s">
        <v>135</v>
      </c>
      <c r="F1141" s="488" t="s">
        <v>762</v>
      </c>
      <c r="G1141" s="395"/>
      <c r="H1141" s="567" t="s">
        <v>653</v>
      </c>
      <c r="I1141" s="403"/>
      <c r="J1141" s="491" t="s">
        <v>5439</v>
      </c>
    </row>
    <row r="1142" spans="1:10" s="399" customFormat="1" ht="18" customHeight="1">
      <c r="A1142" s="394">
        <v>1137</v>
      </c>
      <c r="B1142" s="395" t="s">
        <v>6516</v>
      </c>
      <c r="C1142" s="398" t="s">
        <v>6578</v>
      </c>
      <c r="D1142" s="539" t="s">
        <v>6579</v>
      </c>
      <c r="E1142" s="398" t="s">
        <v>135</v>
      </c>
      <c r="F1142" s="488" t="s">
        <v>6519</v>
      </c>
      <c r="G1142" s="398"/>
      <c r="H1142" s="631" t="s">
        <v>4943</v>
      </c>
      <c r="I1142" s="397">
        <v>6250</v>
      </c>
      <c r="J1142" s="490"/>
    </row>
    <row r="1143" spans="1:10" s="399" customFormat="1" ht="18" customHeight="1">
      <c r="A1143" s="394">
        <v>1138</v>
      </c>
      <c r="B1143" s="395" t="s">
        <v>6516</v>
      </c>
      <c r="C1143" s="398" t="s">
        <v>6578</v>
      </c>
      <c r="D1143" s="539" t="s">
        <v>6579</v>
      </c>
      <c r="E1143" s="398" t="s">
        <v>135</v>
      </c>
      <c r="F1143" s="488" t="s">
        <v>6520</v>
      </c>
      <c r="G1143" s="398"/>
      <c r="H1143" s="631" t="s">
        <v>4943</v>
      </c>
      <c r="I1143" s="397">
        <v>6550</v>
      </c>
      <c r="J1143" s="490"/>
    </row>
    <row r="1144" spans="1:10" s="399" customFormat="1" ht="18" customHeight="1">
      <c r="A1144" s="394">
        <v>1139</v>
      </c>
      <c r="B1144" s="395" t="s">
        <v>6516</v>
      </c>
      <c r="C1144" s="398" t="s">
        <v>6578</v>
      </c>
      <c r="D1144" s="539" t="s">
        <v>6579</v>
      </c>
      <c r="E1144" s="398" t="s">
        <v>149</v>
      </c>
      <c r="F1144" s="488" t="s">
        <v>6580</v>
      </c>
      <c r="G1144" s="398"/>
      <c r="H1144" s="631" t="s">
        <v>4943</v>
      </c>
      <c r="I1144" s="397">
        <v>17000</v>
      </c>
      <c r="J1144" s="490"/>
    </row>
    <row r="1145" spans="1:10" s="399" customFormat="1" ht="18" customHeight="1">
      <c r="A1145" s="394">
        <v>1140</v>
      </c>
      <c r="B1145" s="395" t="s">
        <v>760</v>
      </c>
      <c r="C1145" s="396" t="s">
        <v>761</v>
      </c>
      <c r="D1145" s="581" t="s">
        <v>6581</v>
      </c>
      <c r="E1145" s="396" t="s">
        <v>135</v>
      </c>
      <c r="F1145" s="486" t="s">
        <v>6582</v>
      </c>
      <c r="G1145" s="396" t="s">
        <v>4962</v>
      </c>
      <c r="H1145" s="630" t="s">
        <v>4935</v>
      </c>
      <c r="I1145" s="500">
        <v>9180</v>
      </c>
      <c r="J1145" s="492"/>
    </row>
    <row r="1146" spans="1:10" s="399" customFormat="1" ht="18" customHeight="1">
      <c r="A1146" s="394">
        <v>1141</v>
      </c>
      <c r="B1146" s="395" t="s">
        <v>760</v>
      </c>
      <c r="C1146" s="396" t="s">
        <v>761</v>
      </c>
      <c r="D1146" s="581" t="s">
        <v>6583</v>
      </c>
      <c r="E1146" s="396" t="s">
        <v>135</v>
      </c>
      <c r="F1146" s="486" t="s">
        <v>6584</v>
      </c>
      <c r="G1146" s="396" t="s">
        <v>4962</v>
      </c>
      <c r="H1146" s="630" t="s">
        <v>4935</v>
      </c>
      <c r="I1146" s="500">
        <v>8930</v>
      </c>
      <c r="J1146" s="492"/>
    </row>
    <row r="1147" spans="1:10" s="399" customFormat="1" ht="18" customHeight="1">
      <c r="A1147" s="394">
        <v>1142</v>
      </c>
      <c r="B1147" s="395" t="s">
        <v>760</v>
      </c>
      <c r="C1147" s="396" t="s">
        <v>761</v>
      </c>
      <c r="D1147" s="581" t="s">
        <v>6583</v>
      </c>
      <c r="E1147" s="396" t="s">
        <v>135</v>
      </c>
      <c r="F1147" s="486" t="s">
        <v>6585</v>
      </c>
      <c r="G1147" s="396" t="s">
        <v>4962</v>
      </c>
      <c r="H1147" s="630" t="s">
        <v>4935</v>
      </c>
      <c r="I1147" s="500">
        <v>9100</v>
      </c>
      <c r="J1147" s="492"/>
    </row>
    <row r="1148" spans="1:10" s="399" customFormat="1" ht="18" customHeight="1">
      <c r="A1148" s="394">
        <v>1143</v>
      </c>
      <c r="B1148" s="394" t="s">
        <v>6516</v>
      </c>
      <c r="C1148" s="394" t="s">
        <v>6578</v>
      </c>
      <c r="D1148" s="422" t="s">
        <v>6553</v>
      </c>
      <c r="E1148" s="394" t="s">
        <v>133</v>
      </c>
      <c r="F1148" s="424" t="s">
        <v>6586</v>
      </c>
      <c r="G1148" s="395" t="s">
        <v>5048</v>
      </c>
      <c r="H1148" s="631" t="s">
        <v>4927</v>
      </c>
      <c r="I1148" s="402">
        <v>10055</v>
      </c>
      <c r="J1148" s="490"/>
    </row>
    <row r="1149" spans="1:10" s="399" customFormat="1" ht="18" customHeight="1">
      <c r="A1149" s="394">
        <v>1144</v>
      </c>
      <c r="B1149" s="394" t="s">
        <v>6516</v>
      </c>
      <c r="C1149" s="394" t="s">
        <v>6578</v>
      </c>
      <c r="D1149" s="422" t="s">
        <v>6553</v>
      </c>
      <c r="E1149" s="394" t="s">
        <v>133</v>
      </c>
      <c r="F1149" s="424" t="s">
        <v>6587</v>
      </c>
      <c r="G1149" s="395" t="s">
        <v>5048</v>
      </c>
      <c r="H1149" s="631" t="s">
        <v>4927</v>
      </c>
      <c r="I1149" s="402">
        <v>10250</v>
      </c>
      <c r="J1149" s="490"/>
    </row>
    <row r="1150" spans="1:10" s="399" customFormat="1" ht="18" customHeight="1">
      <c r="A1150" s="394">
        <v>1145</v>
      </c>
      <c r="B1150" s="394" t="s">
        <v>6516</v>
      </c>
      <c r="C1150" s="394" t="s">
        <v>6578</v>
      </c>
      <c r="D1150" s="422" t="s">
        <v>6553</v>
      </c>
      <c r="E1150" s="394" t="s">
        <v>133</v>
      </c>
      <c r="F1150" s="424" t="s">
        <v>6588</v>
      </c>
      <c r="G1150" s="395" t="s">
        <v>5048</v>
      </c>
      <c r="H1150" s="631" t="s">
        <v>4927</v>
      </c>
      <c r="I1150" s="402">
        <v>10435</v>
      </c>
      <c r="J1150" s="490"/>
    </row>
    <row r="1151" spans="1:10" s="399" customFormat="1" ht="18" customHeight="1">
      <c r="A1151" s="394">
        <v>1146</v>
      </c>
      <c r="B1151" s="394" t="s">
        <v>6516</v>
      </c>
      <c r="C1151" s="394" t="s">
        <v>6578</v>
      </c>
      <c r="D1151" s="422" t="s">
        <v>6553</v>
      </c>
      <c r="E1151" s="394" t="s">
        <v>418</v>
      </c>
      <c r="F1151" s="424" t="s">
        <v>6586</v>
      </c>
      <c r="G1151" s="395" t="s">
        <v>5048</v>
      </c>
      <c r="H1151" s="631" t="s">
        <v>4927</v>
      </c>
      <c r="I1151" s="402">
        <v>3515</v>
      </c>
      <c r="J1151" s="490"/>
    </row>
    <row r="1152" spans="1:10" s="399" customFormat="1" ht="18" customHeight="1">
      <c r="A1152" s="394">
        <v>1147</v>
      </c>
      <c r="B1152" s="395" t="s">
        <v>760</v>
      </c>
      <c r="C1152" s="395" t="s">
        <v>761</v>
      </c>
      <c r="D1152" s="459" t="s">
        <v>394</v>
      </c>
      <c r="E1152" s="395" t="s">
        <v>135</v>
      </c>
      <c r="F1152" s="488" t="s">
        <v>762</v>
      </c>
      <c r="G1152" s="395"/>
      <c r="H1152" s="567" t="s">
        <v>653</v>
      </c>
      <c r="I1152" s="403">
        <v>5730</v>
      </c>
      <c r="J1152" s="491"/>
    </row>
    <row r="1153" spans="1:10" s="399" customFormat="1" ht="18" customHeight="1">
      <c r="A1153" s="394">
        <v>1148</v>
      </c>
      <c r="B1153" s="395" t="s">
        <v>760</v>
      </c>
      <c r="C1153" s="395" t="s">
        <v>761</v>
      </c>
      <c r="D1153" s="459" t="s">
        <v>394</v>
      </c>
      <c r="E1153" s="395" t="s">
        <v>133</v>
      </c>
      <c r="F1153" s="488" t="s">
        <v>6589</v>
      </c>
      <c r="G1153" s="395"/>
      <c r="H1153" s="567" t="s">
        <v>653</v>
      </c>
      <c r="I1153" s="403">
        <v>8160</v>
      </c>
      <c r="J1153" s="491"/>
    </row>
    <row r="1154" spans="1:10" s="399" customFormat="1" ht="18" customHeight="1">
      <c r="A1154" s="394">
        <v>1149</v>
      </c>
      <c r="B1154" s="395" t="s">
        <v>760</v>
      </c>
      <c r="C1154" s="396" t="s">
        <v>761</v>
      </c>
      <c r="D1154" s="581" t="s">
        <v>6590</v>
      </c>
      <c r="E1154" s="396" t="s">
        <v>135</v>
      </c>
      <c r="F1154" s="486" t="s">
        <v>6591</v>
      </c>
      <c r="G1154" s="396" t="s">
        <v>4962</v>
      </c>
      <c r="H1154" s="630" t="s">
        <v>4935</v>
      </c>
      <c r="I1154" s="500">
        <v>9500</v>
      </c>
      <c r="J1154" s="492"/>
    </row>
    <row r="1155" spans="1:10" s="399" customFormat="1" ht="18" customHeight="1">
      <c r="A1155" s="394">
        <v>1150</v>
      </c>
      <c r="B1155" s="395" t="s">
        <v>760</v>
      </c>
      <c r="C1155" s="396" t="s">
        <v>761</v>
      </c>
      <c r="D1155" s="581" t="s">
        <v>6592</v>
      </c>
      <c r="E1155" s="396" t="s">
        <v>418</v>
      </c>
      <c r="F1155" s="486" t="s">
        <v>6559</v>
      </c>
      <c r="G1155" s="396"/>
      <c r="H1155" s="631" t="s">
        <v>5344</v>
      </c>
      <c r="I1155" s="397">
        <v>3450</v>
      </c>
      <c r="J1155" s="487"/>
    </row>
    <row r="1156" spans="1:10" s="399" customFormat="1" ht="18" customHeight="1">
      <c r="A1156" s="394">
        <v>1151</v>
      </c>
      <c r="B1156" s="395" t="s">
        <v>760</v>
      </c>
      <c r="C1156" s="396" t="s">
        <v>761</v>
      </c>
      <c r="D1156" s="581" t="s">
        <v>6592</v>
      </c>
      <c r="E1156" s="396" t="s">
        <v>418</v>
      </c>
      <c r="F1156" s="486" t="s">
        <v>6567</v>
      </c>
      <c r="G1156" s="396"/>
      <c r="H1156" s="631" t="s">
        <v>5344</v>
      </c>
      <c r="I1156" s="397">
        <v>3800</v>
      </c>
      <c r="J1156" s="487" t="s">
        <v>6568</v>
      </c>
    </row>
    <row r="1157" spans="1:10" s="399" customFormat="1" ht="18" customHeight="1">
      <c r="A1157" s="394">
        <v>1152</v>
      </c>
      <c r="B1157" s="395" t="s">
        <v>760</v>
      </c>
      <c r="C1157" s="395" t="s">
        <v>761</v>
      </c>
      <c r="D1157" s="459" t="s">
        <v>6592</v>
      </c>
      <c r="E1157" s="395" t="s">
        <v>418</v>
      </c>
      <c r="F1157" s="488" t="s">
        <v>6569</v>
      </c>
      <c r="G1157" s="395"/>
      <c r="H1157" s="631" t="s">
        <v>5344</v>
      </c>
      <c r="I1157" s="397">
        <v>4140</v>
      </c>
      <c r="J1157" s="492" t="s">
        <v>6570</v>
      </c>
    </row>
    <row r="1158" spans="1:10" s="399" customFormat="1" ht="18" customHeight="1">
      <c r="A1158" s="394">
        <v>1153</v>
      </c>
      <c r="B1158" s="395" t="s">
        <v>760</v>
      </c>
      <c r="C1158" s="395" t="s">
        <v>761</v>
      </c>
      <c r="D1158" s="459" t="s">
        <v>6593</v>
      </c>
      <c r="E1158" s="395" t="s">
        <v>418</v>
      </c>
      <c r="F1158" s="488" t="s">
        <v>6594</v>
      </c>
      <c r="G1158" s="395"/>
      <c r="H1158" s="631" t="s">
        <v>5344</v>
      </c>
      <c r="I1158" s="397">
        <v>13500</v>
      </c>
      <c r="J1158" s="487"/>
    </row>
    <row r="1159" spans="1:10" s="399" customFormat="1" ht="18" customHeight="1">
      <c r="A1159" s="394">
        <v>1154</v>
      </c>
      <c r="B1159" s="395" t="s">
        <v>760</v>
      </c>
      <c r="C1159" s="396" t="s">
        <v>761</v>
      </c>
      <c r="D1159" s="581" t="s">
        <v>6593</v>
      </c>
      <c r="E1159" s="396" t="s">
        <v>418</v>
      </c>
      <c r="F1159" s="488" t="s">
        <v>6595</v>
      </c>
      <c r="G1159" s="396"/>
      <c r="H1159" s="631" t="s">
        <v>5344</v>
      </c>
      <c r="I1159" s="397">
        <v>14850</v>
      </c>
      <c r="J1159" s="487" t="s">
        <v>6568</v>
      </c>
    </row>
    <row r="1160" spans="1:10" s="399" customFormat="1" ht="18" customHeight="1">
      <c r="A1160" s="394">
        <v>1155</v>
      </c>
      <c r="B1160" s="395" t="s">
        <v>760</v>
      </c>
      <c r="C1160" s="396" t="s">
        <v>761</v>
      </c>
      <c r="D1160" s="581" t="s">
        <v>6596</v>
      </c>
      <c r="E1160" s="396" t="s">
        <v>418</v>
      </c>
      <c r="F1160" s="488" t="s">
        <v>6594</v>
      </c>
      <c r="G1160" s="396"/>
      <c r="H1160" s="631" t="s">
        <v>5344</v>
      </c>
      <c r="I1160" s="397">
        <v>5750</v>
      </c>
      <c r="J1160" s="492"/>
    </row>
    <row r="1161" spans="1:10" s="399" customFormat="1" ht="18" customHeight="1">
      <c r="A1161" s="394">
        <v>1156</v>
      </c>
      <c r="B1161" s="395" t="s">
        <v>760</v>
      </c>
      <c r="C1161" s="396" t="s">
        <v>761</v>
      </c>
      <c r="D1161" s="581" t="s">
        <v>6596</v>
      </c>
      <c r="E1161" s="396" t="s">
        <v>418</v>
      </c>
      <c r="F1161" s="488" t="s">
        <v>6595</v>
      </c>
      <c r="G1161" s="396"/>
      <c r="H1161" s="631" t="s">
        <v>5344</v>
      </c>
      <c r="I1161" s="397">
        <v>6320</v>
      </c>
      <c r="J1161" s="487" t="s">
        <v>6568</v>
      </c>
    </row>
    <row r="1162" spans="1:10" s="399" customFormat="1" ht="18" customHeight="1">
      <c r="A1162" s="394">
        <v>1157</v>
      </c>
      <c r="B1162" s="395" t="s">
        <v>760</v>
      </c>
      <c r="C1162" s="396" t="s">
        <v>761</v>
      </c>
      <c r="D1162" s="581" t="s">
        <v>6597</v>
      </c>
      <c r="E1162" s="396" t="s">
        <v>418</v>
      </c>
      <c r="F1162" s="486" t="s">
        <v>6598</v>
      </c>
      <c r="G1162" s="396"/>
      <c r="H1162" s="631" t="s">
        <v>5344</v>
      </c>
      <c r="I1162" s="397">
        <v>5750</v>
      </c>
      <c r="J1162" s="487" t="s">
        <v>6558</v>
      </c>
    </row>
    <row r="1163" spans="1:10" s="399" customFormat="1" ht="18" customHeight="1">
      <c r="A1163" s="394">
        <v>1158</v>
      </c>
      <c r="B1163" s="395" t="s">
        <v>760</v>
      </c>
      <c r="C1163" s="396" t="s">
        <v>761</v>
      </c>
      <c r="D1163" s="581" t="s">
        <v>6599</v>
      </c>
      <c r="E1163" s="396" t="s">
        <v>418</v>
      </c>
      <c r="F1163" s="486" t="s">
        <v>6600</v>
      </c>
      <c r="G1163" s="396"/>
      <c r="H1163" s="631" t="s">
        <v>5344</v>
      </c>
      <c r="I1163" s="397">
        <v>5170</v>
      </c>
      <c r="J1163" s="492"/>
    </row>
    <row r="1164" spans="1:10" s="399" customFormat="1" ht="18" customHeight="1">
      <c r="A1164" s="394">
        <v>1159</v>
      </c>
      <c r="B1164" s="395" t="s">
        <v>760</v>
      </c>
      <c r="C1164" s="396" t="s">
        <v>761</v>
      </c>
      <c r="D1164" s="581" t="s">
        <v>6599</v>
      </c>
      <c r="E1164" s="396" t="s">
        <v>418</v>
      </c>
      <c r="F1164" s="486" t="s">
        <v>6601</v>
      </c>
      <c r="G1164" s="396"/>
      <c r="H1164" s="631" t="s">
        <v>5344</v>
      </c>
      <c r="I1164" s="397">
        <v>6320</v>
      </c>
      <c r="J1164" s="487" t="s">
        <v>6568</v>
      </c>
    </row>
    <row r="1165" spans="1:10" s="399" customFormat="1" ht="18" customHeight="1">
      <c r="A1165" s="394">
        <v>1160</v>
      </c>
      <c r="B1165" s="395" t="s">
        <v>760</v>
      </c>
      <c r="C1165" s="396" t="s">
        <v>761</v>
      </c>
      <c r="D1165" s="581" t="s">
        <v>6602</v>
      </c>
      <c r="E1165" s="396" t="s">
        <v>418</v>
      </c>
      <c r="F1165" s="486" t="s">
        <v>6603</v>
      </c>
      <c r="G1165" s="396"/>
      <c r="H1165" s="631" t="s">
        <v>5344</v>
      </c>
      <c r="I1165" s="397">
        <v>4600</v>
      </c>
      <c r="J1165" s="492" t="s">
        <v>6558</v>
      </c>
    </row>
    <row r="1166" spans="1:10" s="399" customFormat="1" ht="18" customHeight="1">
      <c r="A1166" s="394">
        <v>1161</v>
      </c>
      <c r="B1166" s="415" t="s">
        <v>760</v>
      </c>
      <c r="C1166" s="448" t="s">
        <v>6578</v>
      </c>
      <c r="D1166" s="652" t="s">
        <v>6604</v>
      </c>
      <c r="E1166" s="417" t="s">
        <v>135</v>
      </c>
      <c r="F1166" s="469" t="s">
        <v>6605</v>
      </c>
      <c r="G1166" s="394" t="s">
        <v>4962</v>
      </c>
      <c r="H1166" s="634" t="s">
        <v>5025</v>
      </c>
      <c r="I1166" s="402">
        <v>6100</v>
      </c>
      <c r="J1166" s="503" t="s">
        <v>5026</v>
      </c>
    </row>
    <row r="1167" spans="1:10" s="399" customFormat="1" ht="18" customHeight="1">
      <c r="A1167" s="394">
        <v>1162</v>
      </c>
      <c r="B1167" s="415" t="s">
        <v>760</v>
      </c>
      <c r="C1167" s="448" t="s">
        <v>6578</v>
      </c>
      <c r="D1167" s="652"/>
      <c r="E1167" s="417" t="s">
        <v>135</v>
      </c>
      <c r="F1167" s="469" t="s">
        <v>6606</v>
      </c>
      <c r="G1167" s="394" t="s">
        <v>4962</v>
      </c>
      <c r="H1167" s="634" t="s">
        <v>5025</v>
      </c>
      <c r="I1167" s="402">
        <v>6500</v>
      </c>
      <c r="J1167" s="503" t="s">
        <v>5026</v>
      </c>
    </row>
    <row r="1168" spans="1:10" s="399" customFormat="1" ht="18" customHeight="1">
      <c r="A1168" s="394">
        <v>1163</v>
      </c>
      <c r="B1168" s="395" t="s">
        <v>760</v>
      </c>
      <c r="C1168" s="396" t="s">
        <v>6607</v>
      </c>
      <c r="D1168" s="653" t="s">
        <v>6608</v>
      </c>
      <c r="E1168" s="452" t="s">
        <v>418</v>
      </c>
      <c r="F1168" s="549" t="s">
        <v>6609</v>
      </c>
      <c r="G1168" s="452"/>
      <c r="H1168" s="631" t="s">
        <v>5344</v>
      </c>
      <c r="I1168" s="397">
        <v>10350</v>
      </c>
      <c r="J1168" s="487" t="s">
        <v>6558</v>
      </c>
    </row>
    <row r="1169" spans="1:10" s="399" customFormat="1" ht="18" customHeight="1">
      <c r="A1169" s="394">
        <v>1164</v>
      </c>
      <c r="B1169" s="395" t="s">
        <v>760</v>
      </c>
      <c r="C1169" s="396" t="s">
        <v>6607</v>
      </c>
      <c r="D1169" s="653" t="s">
        <v>6610</v>
      </c>
      <c r="E1169" s="452" t="s">
        <v>418</v>
      </c>
      <c r="F1169" s="549" t="s">
        <v>6559</v>
      </c>
      <c r="G1169" s="452"/>
      <c r="H1169" s="631" t="s">
        <v>5344</v>
      </c>
      <c r="I1169" s="397">
        <v>9200</v>
      </c>
      <c r="J1169" s="487"/>
    </row>
    <row r="1170" spans="1:10" s="399" customFormat="1" ht="18" customHeight="1">
      <c r="A1170" s="394">
        <v>1165</v>
      </c>
      <c r="B1170" s="395" t="s">
        <v>760</v>
      </c>
      <c r="C1170" s="396" t="s">
        <v>6607</v>
      </c>
      <c r="D1170" s="653" t="s">
        <v>6610</v>
      </c>
      <c r="E1170" s="452" t="s">
        <v>418</v>
      </c>
      <c r="F1170" s="549" t="s">
        <v>6567</v>
      </c>
      <c r="G1170" s="452"/>
      <c r="H1170" s="631" t="s">
        <v>5344</v>
      </c>
      <c r="I1170" s="397">
        <v>10120</v>
      </c>
      <c r="J1170" s="492" t="s">
        <v>6568</v>
      </c>
    </row>
    <row r="1171" spans="1:10" s="399" customFormat="1" ht="18" customHeight="1">
      <c r="A1171" s="394">
        <v>1166</v>
      </c>
      <c r="B1171" s="395" t="s">
        <v>6516</v>
      </c>
      <c r="C1171" s="395" t="s">
        <v>6611</v>
      </c>
      <c r="D1171" s="459" t="s">
        <v>6612</v>
      </c>
      <c r="E1171" s="395" t="s">
        <v>135</v>
      </c>
      <c r="F1171" s="488" t="s">
        <v>6519</v>
      </c>
      <c r="G1171" s="395"/>
      <c r="H1171" s="631" t="s">
        <v>4943</v>
      </c>
      <c r="I1171" s="402">
        <v>14000</v>
      </c>
      <c r="J1171" s="490"/>
    </row>
    <row r="1172" spans="1:10" s="399" customFormat="1" ht="18" customHeight="1">
      <c r="A1172" s="394">
        <v>1167</v>
      </c>
      <c r="B1172" s="395" t="s">
        <v>6516</v>
      </c>
      <c r="C1172" s="395" t="s">
        <v>6611</v>
      </c>
      <c r="D1172" s="459" t="s">
        <v>6612</v>
      </c>
      <c r="E1172" s="395" t="s">
        <v>135</v>
      </c>
      <c r="F1172" s="488" t="s">
        <v>6520</v>
      </c>
      <c r="G1172" s="395"/>
      <c r="H1172" s="631" t="s">
        <v>4943</v>
      </c>
      <c r="I1172" s="402">
        <v>14300</v>
      </c>
      <c r="J1172" s="490"/>
    </row>
    <row r="1173" spans="1:10" s="399" customFormat="1" ht="18" customHeight="1">
      <c r="A1173" s="394">
        <v>1168</v>
      </c>
      <c r="B1173" s="394" t="s">
        <v>6516</v>
      </c>
      <c r="C1173" s="394" t="s">
        <v>6611</v>
      </c>
      <c r="D1173" s="422" t="s">
        <v>6553</v>
      </c>
      <c r="E1173" s="394" t="s">
        <v>418</v>
      </c>
      <c r="F1173" s="424" t="s">
        <v>6613</v>
      </c>
      <c r="G1173" s="395" t="s">
        <v>5048</v>
      </c>
      <c r="H1173" s="631" t="s">
        <v>4927</v>
      </c>
      <c r="I1173" s="402">
        <v>4135</v>
      </c>
      <c r="J1173" s="490"/>
    </row>
    <row r="1174" spans="1:10" s="399" customFormat="1" ht="18" customHeight="1">
      <c r="A1174" s="394">
        <v>1169</v>
      </c>
      <c r="B1174" s="395" t="s">
        <v>760</v>
      </c>
      <c r="C1174" s="396" t="s">
        <v>6607</v>
      </c>
      <c r="D1174" s="653" t="s">
        <v>6614</v>
      </c>
      <c r="E1174" s="452" t="s">
        <v>418</v>
      </c>
      <c r="F1174" s="549" t="s">
        <v>6609</v>
      </c>
      <c r="G1174" s="452"/>
      <c r="H1174" s="631" t="s">
        <v>5344</v>
      </c>
      <c r="I1174" s="397">
        <v>6900</v>
      </c>
      <c r="J1174" s="487" t="s">
        <v>6558</v>
      </c>
    </row>
    <row r="1175" spans="1:10" s="399" customFormat="1" ht="18" customHeight="1">
      <c r="A1175" s="394">
        <v>1170</v>
      </c>
      <c r="B1175" s="395" t="s">
        <v>760</v>
      </c>
      <c r="C1175" s="395" t="s">
        <v>6607</v>
      </c>
      <c r="D1175" s="653" t="s">
        <v>6614</v>
      </c>
      <c r="E1175" s="452" t="s">
        <v>418</v>
      </c>
      <c r="F1175" s="549" t="s">
        <v>6559</v>
      </c>
      <c r="G1175" s="452"/>
      <c r="H1175" s="631" t="s">
        <v>5344</v>
      </c>
      <c r="I1175" s="397">
        <v>4600</v>
      </c>
      <c r="J1175" s="487"/>
    </row>
    <row r="1176" spans="1:10" s="399" customFormat="1" ht="18" customHeight="1">
      <c r="A1176" s="394">
        <v>1171</v>
      </c>
      <c r="B1176" s="395" t="s">
        <v>760</v>
      </c>
      <c r="C1176" s="395" t="s">
        <v>6607</v>
      </c>
      <c r="D1176" s="581" t="s">
        <v>6614</v>
      </c>
      <c r="E1176" s="396" t="s">
        <v>418</v>
      </c>
      <c r="F1176" s="486" t="s">
        <v>6567</v>
      </c>
      <c r="G1176" s="396"/>
      <c r="H1176" s="631" t="s">
        <v>5344</v>
      </c>
      <c r="I1176" s="397">
        <v>5060</v>
      </c>
      <c r="J1176" s="487" t="s">
        <v>6615</v>
      </c>
    </row>
    <row r="1177" spans="1:10" s="399" customFormat="1" ht="18" customHeight="1">
      <c r="A1177" s="394">
        <v>1172</v>
      </c>
      <c r="B1177" s="395" t="s">
        <v>760</v>
      </c>
      <c r="C1177" s="395" t="s">
        <v>6607</v>
      </c>
      <c r="D1177" s="459" t="s">
        <v>6616</v>
      </c>
      <c r="E1177" s="395" t="s">
        <v>418</v>
      </c>
      <c r="F1177" s="488"/>
      <c r="G1177" s="395"/>
      <c r="H1177" s="567" t="s">
        <v>4929</v>
      </c>
      <c r="I1177" s="402">
        <v>8000</v>
      </c>
      <c r="J1177" s="487"/>
    </row>
    <row r="1178" spans="1:10" s="399" customFormat="1" ht="18" customHeight="1">
      <c r="A1178" s="394">
        <v>1173</v>
      </c>
      <c r="B1178" s="395" t="s">
        <v>760</v>
      </c>
      <c r="C1178" s="395" t="s">
        <v>6617</v>
      </c>
      <c r="D1178" s="459" t="s">
        <v>16034</v>
      </c>
      <c r="E1178" s="395" t="s">
        <v>865</v>
      </c>
      <c r="F1178" s="488" t="s">
        <v>6618</v>
      </c>
      <c r="G1178" s="395"/>
      <c r="H1178" s="629" t="s">
        <v>4916</v>
      </c>
      <c r="I1178" s="402">
        <v>32500</v>
      </c>
      <c r="J1178" s="490"/>
    </row>
    <row r="1179" spans="1:10" s="399" customFormat="1" ht="18" customHeight="1">
      <c r="A1179" s="394">
        <v>1174</v>
      </c>
      <c r="B1179" s="395" t="s">
        <v>760</v>
      </c>
      <c r="C1179" s="395" t="s">
        <v>6617</v>
      </c>
      <c r="D1179" s="422" t="s">
        <v>16035</v>
      </c>
      <c r="E1179" s="395" t="s">
        <v>6513</v>
      </c>
      <c r="F1179" s="424" t="s">
        <v>6619</v>
      </c>
      <c r="G1179" s="395"/>
      <c r="H1179" s="629" t="s">
        <v>4916</v>
      </c>
      <c r="I1179" s="402">
        <v>645000</v>
      </c>
      <c r="J1179" s="490"/>
    </row>
    <row r="1180" spans="1:10" s="399" customFormat="1" ht="18" customHeight="1">
      <c r="A1180" s="394">
        <v>1175</v>
      </c>
      <c r="B1180" s="395" t="s">
        <v>760</v>
      </c>
      <c r="C1180" s="395" t="s">
        <v>6617</v>
      </c>
      <c r="D1180" s="539" t="s">
        <v>16035</v>
      </c>
      <c r="E1180" s="396" t="s">
        <v>865</v>
      </c>
      <c r="F1180" s="486" t="s">
        <v>6620</v>
      </c>
      <c r="G1180" s="395"/>
      <c r="H1180" s="629" t="s">
        <v>4916</v>
      </c>
      <c r="I1180" s="397">
        <v>18400</v>
      </c>
      <c r="J1180" s="487"/>
    </row>
    <row r="1181" spans="1:10" s="399" customFormat="1" ht="18" customHeight="1">
      <c r="A1181" s="394">
        <v>1176</v>
      </c>
      <c r="B1181" s="395" t="s">
        <v>760</v>
      </c>
      <c r="C1181" s="395" t="s">
        <v>6617</v>
      </c>
      <c r="D1181" s="539" t="s">
        <v>16036</v>
      </c>
      <c r="E1181" s="396" t="s">
        <v>6513</v>
      </c>
      <c r="F1181" s="486" t="s">
        <v>6621</v>
      </c>
      <c r="G1181" s="395"/>
      <c r="H1181" s="629" t="s">
        <v>4916</v>
      </c>
      <c r="I1181" s="397">
        <v>350000</v>
      </c>
      <c r="J1181" s="487"/>
    </row>
    <row r="1182" spans="1:10" s="399" customFormat="1" ht="18" customHeight="1">
      <c r="A1182" s="394">
        <v>1177</v>
      </c>
      <c r="B1182" s="395" t="s">
        <v>760</v>
      </c>
      <c r="C1182" s="395" t="s">
        <v>6617</v>
      </c>
      <c r="D1182" s="539" t="s">
        <v>16036</v>
      </c>
      <c r="E1182" s="396" t="s">
        <v>865</v>
      </c>
      <c r="F1182" s="486" t="s">
        <v>6622</v>
      </c>
      <c r="G1182" s="395"/>
      <c r="H1182" s="629" t="s">
        <v>4916</v>
      </c>
      <c r="I1182" s="397">
        <v>9600</v>
      </c>
      <c r="J1182" s="487"/>
    </row>
    <row r="1183" spans="1:10" s="399" customFormat="1" ht="18" customHeight="1">
      <c r="A1183" s="394">
        <v>1178</v>
      </c>
      <c r="B1183" s="395" t="s">
        <v>760</v>
      </c>
      <c r="C1183" s="395" t="s">
        <v>6617</v>
      </c>
      <c r="D1183" s="459" t="s">
        <v>16037</v>
      </c>
      <c r="E1183" s="395" t="s">
        <v>865</v>
      </c>
      <c r="F1183" s="488" t="s">
        <v>6623</v>
      </c>
      <c r="G1183" s="395"/>
      <c r="H1183" s="629" t="s">
        <v>4916</v>
      </c>
      <c r="I1183" s="397">
        <v>10600</v>
      </c>
      <c r="J1183" s="490"/>
    </row>
    <row r="1184" spans="1:10" s="399" customFormat="1" ht="18" customHeight="1">
      <c r="A1184" s="394">
        <v>1179</v>
      </c>
      <c r="B1184" s="395" t="s">
        <v>760</v>
      </c>
      <c r="C1184" s="395" t="s">
        <v>6617</v>
      </c>
      <c r="D1184" s="459" t="s">
        <v>16038</v>
      </c>
      <c r="E1184" s="395" t="s">
        <v>6513</v>
      </c>
      <c r="F1184" s="488" t="s">
        <v>6624</v>
      </c>
      <c r="G1184" s="395"/>
      <c r="H1184" s="629" t="s">
        <v>4916</v>
      </c>
      <c r="I1184" s="397">
        <v>415000</v>
      </c>
      <c r="J1184" s="490"/>
    </row>
    <row r="1185" spans="1:10" s="399" customFormat="1" ht="18" customHeight="1">
      <c r="A1185" s="394">
        <v>1180</v>
      </c>
      <c r="B1185" s="395" t="s">
        <v>760</v>
      </c>
      <c r="C1185" s="395" t="s">
        <v>6617</v>
      </c>
      <c r="D1185" s="459" t="s">
        <v>16038</v>
      </c>
      <c r="E1185" s="395" t="s">
        <v>865</v>
      </c>
      <c r="F1185" s="488" t="s">
        <v>6625</v>
      </c>
      <c r="G1185" s="395"/>
      <c r="H1185" s="629" t="s">
        <v>4916</v>
      </c>
      <c r="I1185" s="402">
        <v>11890</v>
      </c>
      <c r="J1185" s="490"/>
    </row>
    <row r="1186" spans="1:10" s="399" customFormat="1" ht="18" customHeight="1">
      <c r="A1186" s="394">
        <v>1181</v>
      </c>
      <c r="B1186" s="395" t="s">
        <v>760</v>
      </c>
      <c r="C1186" s="395" t="s">
        <v>6617</v>
      </c>
      <c r="D1186" s="459" t="s">
        <v>16039</v>
      </c>
      <c r="E1186" s="395" t="s">
        <v>133</v>
      </c>
      <c r="F1186" s="488" t="s">
        <v>6626</v>
      </c>
      <c r="G1186" s="395" t="s">
        <v>5048</v>
      </c>
      <c r="H1186" s="629" t="s">
        <v>4916</v>
      </c>
      <c r="I1186" s="402">
        <v>39200</v>
      </c>
      <c r="J1186" s="490"/>
    </row>
    <row r="1187" spans="1:10" s="399" customFormat="1" ht="18" customHeight="1">
      <c r="A1187" s="394">
        <v>1182</v>
      </c>
      <c r="B1187" s="395" t="s">
        <v>760</v>
      </c>
      <c r="C1187" s="395" t="s">
        <v>6617</v>
      </c>
      <c r="D1187" s="459" t="s">
        <v>16039</v>
      </c>
      <c r="E1187" s="395" t="s">
        <v>133</v>
      </c>
      <c r="F1187" s="488" t="s">
        <v>6627</v>
      </c>
      <c r="G1187" s="395" t="s">
        <v>5048</v>
      </c>
      <c r="H1187" s="629" t="s">
        <v>4916</v>
      </c>
      <c r="I1187" s="397">
        <v>23000</v>
      </c>
      <c r="J1187" s="490"/>
    </row>
    <row r="1188" spans="1:10" s="399" customFormat="1" ht="18" customHeight="1">
      <c r="A1188" s="394">
        <v>1183</v>
      </c>
      <c r="B1188" s="395" t="s">
        <v>760</v>
      </c>
      <c r="C1188" s="395" t="s">
        <v>6617</v>
      </c>
      <c r="D1188" s="459" t="s">
        <v>16039</v>
      </c>
      <c r="E1188" s="395" t="s">
        <v>133</v>
      </c>
      <c r="F1188" s="488" t="s">
        <v>6628</v>
      </c>
      <c r="G1188" s="395" t="s">
        <v>5048</v>
      </c>
      <c r="H1188" s="629" t="s">
        <v>4916</v>
      </c>
      <c r="I1188" s="402">
        <v>11500</v>
      </c>
      <c r="J1188" s="490"/>
    </row>
    <row r="1189" spans="1:10" s="399" customFormat="1" ht="18" customHeight="1">
      <c r="A1189" s="394">
        <v>1184</v>
      </c>
      <c r="B1189" s="395" t="s">
        <v>760</v>
      </c>
      <c r="C1189" s="395" t="s">
        <v>6617</v>
      </c>
      <c r="D1189" s="459" t="s">
        <v>16039</v>
      </c>
      <c r="E1189" s="395" t="s">
        <v>133</v>
      </c>
      <c r="F1189" s="488" t="s">
        <v>6629</v>
      </c>
      <c r="G1189" s="395" t="s">
        <v>5048</v>
      </c>
      <c r="H1189" s="629" t="s">
        <v>4916</v>
      </c>
      <c r="I1189" s="397">
        <v>22300</v>
      </c>
      <c r="J1189" s="490"/>
    </row>
    <row r="1190" spans="1:10" s="399" customFormat="1" ht="18" customHeight="1">
      <c r="A1190" s="394">
        <v>1185</v>
      </c>
      <c r="B1190" s="395" t="s">
        <v>760</v>
      </c>
      <c r="C1190" s="395" t="s">
        <v>6617</v>
      </c>
      <c r="D1190" s="459" t="s">
        <v>16039</v>
      </c>
      <c r="E1190" s="395" t="s">
        <v>133</v>
      </c>
      <c r="F1190" s="488" t="s">
        <v>6630</v>
      </c>
      <c r="G1190" s="395" t="s">
        <v>5048</v>
      </c>
      <c r="H1190" s="629" t="s">
        <v>4916</v>
      </c>
      <c r="I1190" s="402">
        <v>12200</v>
      </c>
      <c r="J1190" s="490"/>
    </row>
    <row r="1191" spans="1:10" s="399" customFormat="1" ht="18" customHeight="1">
      <c r="A1191" s="394">
        <v>1186</v>
      </c>
      <c r="B1191" s="395" t="s">
        <v>760</v>
      </c>
      <c r="C1191" s="395" t="s">
        <v>6617</v>
      </c>
      <c r="D1191" s="422" t="s">
        <v>16039</v>
      </c>
      <c r="E1191" s="395" t="s">
        <v>133</v>
      </c>
      <c r="F1191" s="424" t="s">
        <v>6631</v>
      </c>
      <c r="G1191" s="395" t="s">
        <v>5048</v>
      </c>
      <c r="H1191" s="629" t="s">
        <v>4916</v>
      </c>
      <c r="I1191" s="402">
        <v>12000</v>
      </c>
      <c r="J1191" s="490"/>
    </row>
    <row r="1192" spans="1:10" s="399" customFormat="1" ht="18" customHeight="1">
      <c r="A1192" s="394">
        <v>1187</v>
      </c>
      <c r="B1192" s="395" t="s">
        <v>760</v>
      </c>
      <c r="C1192" s="395" t="s">
        <v>6617</v>
      </c>
      <c r="D1192" s="539" t="s">
        <v>16039</v>
      </c>
      <c r="E1192" s="396" t="s">
        <v>133</v>
      </c>
      <c r="F1192" s="486" t="s">
        <v>6632</v>
      </c>
      <c r="G1192" s="395" t="s">
        <v>5048</v>
      </c>
      <c r="H1192" s="629" t="s">
        <v>4916</v>
      </c>
      <c r="I1192" s="397">
        <v>11000</v>
      </c>
      <c r="J1192" s="487"/>
    </row>
    <row r="1193" spans="1:10" s="399" customFormat="1" ht="18" customHeight="1">
      <c r="A1193" s="394">
        <v>1188</v>
      </c>
      <c r="B1193" s="395" t="s">
        <v>760</v>
      </c>
      <c r="C1193" s="395" t="s">
        <v>6617</v>
      </c>
      <c r="D1193" s="459" t="s">
        <v>16039</v>
      </c>
      <c r="E1193" s="395" t="s">
        <v>133</v>
      </c>
      <c r="F1193" s="488" t="s">
        <v>6633</v>
      </c>
      <c r="G1193" s="395" t="s">
        <v>5048</v>
      </c>
      <c r="H1193" s="629" t="s">
        <v>4916</v>
      </c>
      <c r="I1193" s="402">
        <v>11700</v>
      </c>
      <c r="J1193" s="490"/>
    </row>
    <row r="1194" spans="1:10" s="399" customFormat="1" ht="18" customHeight="1">
      <c r="A1194" s="394">
        <v>1189</v>
      </c>
      <c r="B1194" s="395" t="s">
        <v>760</v>
      </c>
      <c r="C1194" s="395" t="s">
        <v>6617</v>
      </c>
      <c r="D1194" s="459" t="s">
        <v>16039</v>
      </c>
      <c r="E1194" s="395" t="s">
        <v>133</v>
      </c>
      <c r="F1194" s="488" t="s">
        <v>6634</v>
      </c>
      <c r="G1194" s="395" t="s">
        <v>5048</v>
      </c>
      <c r="H1194" s="629" t="s">
        <v>4916</v>
      </c>
      <c r="I1194" s="397">
        <v>12200</v>
      </c>
      <c r="J1194" s="490"/>
    </row>
    <row r="1195" spans="1:10" s="399" customFormat="1" ht="18" customHeight="1">
      <c r="A1195" s="394">
        <v>1190</v>
      </c>
      <c r="B1195" s="395" t="s">
        <v>760</v>
      </c>
      <c r="C1195" s="395" t="s">
        <v>6617</v>
      </c>
      <c r="D1195" s="539" t="s">
        <v>16039</v>
      </c>
      <c r="E1195" s="396" t="s">
        <v>133</v>
      </c>
      <c r="F1195" s="486" t="s">
        <v>6635</v>
      </c>
      <c r="G1195" s="395" t="s">
        <v>5048</v>
      </c>
      <c r="H1195" s="629" t="s">
        <v>4916</v>
      </c>
      <c r="I1195" s="397">
        <v>14300</v>
      </c>
      <c r="J1195" s="487"/>
    </row>
    <row r="1196" spans="1:10" s="399" customFormat="1" ht="18" customHeight="1">
      <c r="A1196" s="394">
        <v>1191</v>
      </c>
      <c r="B1196" s="395" t="s">
        <v>760</v>
      </c>
      <c r="C1196" s="395" t="s">
        <v>6617</v>
      </c>
      <c r="D1196" s="459" t="s">
        <v>16040</v>
      </c>
      <c r="E1196" s="395" t="s">
        <v>135</v>
      </c>
      <c r="F1196" s="488" t="s">
        <v>6636</v>
      </c>
      <c r="G1196" s="395" t="s">
        <v>5048</v>
      </c>
      <c r="H1196" s="629" t="s">
        <v>4916</v>
      </c>
      <c r="I1196" s="397">
        <v>25700</v>
      </c>
      <c r="J1196" s="490"/>
    </row>
    <row r="1197" spans="1:10" s="399" customFormat="1" ht="18" customHeight="1">
      <c r="A1197" s="394">
        <v>1192</v>
      </c>
      <c r="B1197" s="395" t="s">
        <v>760</v>
      </c>
      <c r="C1197" s="395" t="s">
        <v>6617</v>
      </c>
      <c r="D1197" s="459" t="s">
        <v>16041</v>
      </c>
      <c r="E1197" s="395" t="s">
        <v>135</v>
      </c>
      <c r="F1197" s="488" t="s">
        <v>6637</v>
      </c>
      <c r="G1197" s="395" t="s">
        <v>5048</v>
      </c>
      <c r="H1197" s="629" t="s">
        <v>4916</v>
      </c>
      <c r="I1197" s="402">
        <v>7300</v>
      </c>
      <c r="J1197" s="490"/>
    </row>
    <row r="1198" spans="1:10" s="399" customFormat="1" ht="18" customHeight="1">
      <c r="A1198" s="394">
        <v>1193</v>
      </c>
      <c r="B1198" s="395" t="s">
        <v>760</v>
      </c>
      <c r="C1198" s="395" t="s">
        <v>6617</v>
      </c>
      <c r="D1198" s="459" t="s">
        <v>16042</v>
      </c>
      <c r="E1198" s="395" t="s">
        <v>135</v>
      </c>
      <c r="F1198" s="488" t="s">
        <v>6638</v>
      </c>
      <c r="G1198" s="395" t="s">
        <v>5048</v>
      </c>
      <c r="H1198" s="629" t="s">
        <v>4916</v>
      </c>
      <c r="I1198" s="397">
        <v>14600</v>
      </c>
      <c r="J1198" s="490"/>
    </row>
    <row r="1199" spans="1:10" s="399" customFormat="1" ht="18" customHeight="1">
      <c r="A1199" s="394">
        <v>1194</v>
      </c>
      <c r="B1199" s="395" t="s">
        <v>760</v>
      </c>
      <c r="C1199" s="395" t="s">
        <v>6617</v>
      </c>
      <c r="D1199" s="459" t="s">
        <v>16043</v>
      </c>
      <c r="E1199" s="395" t="s">
        <v>135</v>
      </c>
      <c r="F1199" s="488" t="s">
        <v>6639</v>
      </c>
      <c r="G1199" s="395" t="s">
        <v>5048</v>
      </c>
      <c r="H1199" s="629" t="s">
        <v>4916</v>
      </c>
      <c r="I1199" s="397">
        <v>7300</v>
      </c>
      <c r="J1199" s="490"/>
    </row>
    <row r="1200" spans="1:10" s="399" customFormat="1" ht="18" customHeight="1">
      <c r="A1200" s="394">
        <v>1195</v>
      </c>
      <c r="B1200" s="395" t="s">
        <v>760</v>
      </c>
      <c r="C1200" s="395" t="s">
        <v>6617</v>
      </c>
      <c r="D1200" s="459" t="s">
        <v>16044</v>
      </c>
      <c r="E1200" s="395" t="s">
        <v>135</v>
      </c>
      <c r="F1200" s="488" t="s">
        <v>6640</v>
      </c>
      <c r="G1200" s="395" t="s">
        <v>5048</v>
      </c>
      <c r="H1200" s="629" t="s">
        <v>4916</v>
      </c>
      <c r="I1200" s="402">
        <v>7100</v>
      </c>
      <c r="J1200" s="490"/>
    </row>
    <row r="1201" spans="1:10" s="399" customFormat="1" ht="18" customHeight="1">
      <c r="A1201" s="394">
        <v>1196</v>
      </c>
      <c r="B1201" s="395" t="s">
        <v>760</v>
      </c>
      <c r="C1201" s="395" t="s">
        <v>6617</v>
      </c>
      <c r="D1201" s="539" t="s">
        <v>16045</v>
      </c>
      <c r="E1201" s="396" t="s">
        <v>135</v>
      </c>
      <c r="F1201" s="486" t="s">
        <v>6641</v>
      </c>
      <c r="G1201" s="395" t="s">
        <v>5048</v>
      </c>
      <c r="H1201" s="629" t="s">
        <v>4916</v>
      </c>
      <c r="I1201" s="397">
        <v>16200</v>
      </c>
      <c r="J1201" s="487"/>
    </row>
    <row r="1202" spans="1:10" s="399" customFormat="1" ht="18" customHeight="1">
      <c r="A1202" s="394">
        <v>1197</v>
      </c>
      <c r="B1202" s="395" t="s">
        <v>760</v>
      </c>
      <c r="C1202" s="395" t="s">
        <v>6617</v>
      </c>
      <c r="D1202" s="539" t="s">
        <v>16046</v>
      </c>
      <c r="E1202" s="396" t="s">
        <v>135</v>
      </c>
      <c r="F1202" s="486" t="s">
        <v>6642</v>
      </c>
      <c r="G1202" s="395" t="s">
        <v>5048</v>
      </c>
      <c r="H1202" s="629" t="s">
        <v>4916</v>
      </c>
      <c r="I1202" s="397">
        <v>19200</v>
      </c>
      <c r="J1202" s="487"/>
    </row>
    <row r="1203" spans="1:10" s="399" customFormat="1" ht="18" customHeight="1">
      <c r="A1203" s="394">
        <v>1198</v>
      </c>
      <c r="B1203" s="395" t="s">
        <v>760</v>
      </c>
      <c r="C1203" s="395" t="s">
        <v>6617</v>
      </c>
      <c r="D1203" s="459" t="s">
        <v>16047</v>
      </c>
      <c r="E1203" s="395" t="s">
        <v>135</v>
      </c>
      <c r="F1203" s="488" t="s">
        <v>6643</v>
      </c>
      <c r="G1203" s="395" t="s">
        <v>5048</v>
      </c>
      <c r="H1203" s="629" t="s">
        <v>4916</v>
      </c>
      <c r="I1203" s="402">
        <v>13800</v>
      </c>
      <c r="J1203" s="490"/>
    </row>
    <row r="1204" spans="1:10" s="399" customFormat="1" ht="18" customHeight="1">
      <c r="A1204" s="394">
        <v>1199</v>
      </c>
      <c r="B1204" s="395" t="s">
        <v>760</v>
      </c>
      <c r="C1204" s="395" t="s">
        <v>6617</v>
      </c>
      <c r="D1204" s="459" t="s">
        <v>16048</v>
      </c>
      <c r="E1204" s="395" t="s">
        <v>135</v>
      </c>
      <c r="F1204" s="488" t="s">
        <v>6644</v>
      </c>
      <c r="G1204" s="395" t="s">
        <v>5048</v>
      </c>
      <c r="H1204" s="629" t="s">
        <v>4916</v>
      </c>
      <c r="I1204" s="402">
        <v>7300</v>
      </c>
      <c r="J1204" s="490"/>
    </row>
    <row r="1205" spans="1:10" s="399" customFormat="1" ht="18" customHeight="1">
      <c r="A1205" s="394">
        <v>1200</v>
      </c>
      <c r="B1205" s="395" t="s">
        <v>760</v>
      </c>
      <c r="C1205" s="395" t="s">
        <v>6617</v>
      </c>
      <c r="D1205" s="539" t="s">
        <v>16049</v>
      </c>
      <c r="E1205" s="396" t="s">
        <v>135</v>
      </c>
      <c r="F1205" s="486" t="s">
        <v>6645</v>
      </c>
      <c r="G1205" s="395" t="s">
        <v>5048</v>
      </c>
      <c r="H1205" s="629" t="s">
        <v>4916</v>
      </c>
      <c r="I1205" s="397">
        <v>7000</v>
      </c>
      <c r="J1205" s="487"/>
    </row>
    <row r="1206" spans="1:10" s="399" customFormat="1" ht="18" customHeight="1">
      <c r="A1206" s="394">
        <v>1201</v>
      </c>
      <c r="B1206" s="395" t="s">
        <v>760</v>
      </c>
      <c r="C1206" s="395" t="s">
        <v>6617</v>
      </c>
      <c r="D1206" s="459" t="s">
        <v>6646</v>
      </c>
      <c r="E1206" s="395" t="s">
        <v>116</v>
      </c>
      <c r="F1206" s="488" t="s">
        <v>6647</v>
      </c>
      <c r="G1206" s="395"/>
      <c r="H1206" s="629" t="s">
        <v>4916</v>
      </c>
      <c r="I1206" s="402">
        <v>62200</v>
      </c>
      <c r="J1206" s="490"/>
    </row>
    <row r="1207" spans="1:10" s="399" customFormat="1" ht="18" customHeight="1">
      <c r="A1207" s="394">
        <v>1202</v>
      </c>
      <c r="B1207" s="395" t="s">
        <v>760</v>
      </c>
      <c r="C1207" s="395" t="s">
        <v>6617</v>
      </c>
      <c r="D1207" s="422" t="s">
        <v>6648</v>
      </c>
      <c r="E1207" s="395" t="s">
        <v>116</v>
      </c>
      <c r="F1207" s="424" t="s">
        <v>6649</v>
      </c>
      <c r="G1207" s="395"/>
      <c r="H1207" s="629" t="s">
        <v>4916</v>
      </c>
      <c r="I1207" s="402">
        <v>25000</v>
      </c>
      <c r="J1207" s="490"/>
    </row>
    <row r="1208" spans="1:10" s="399" customFormat="1" ht="18" customHeight="1">
      <c r="A1208" s="394">
        <v>1203</v>
      </c>
      <c r="B1208" s="395" t="s">
        <v>760</v>
      </c>
      <c r="C1208" s="395" t="s">
        <v>6617</v>
      </c>
      <c r="D1208" s="459" t="s">
        <v>6650</v>
      </c>
      <c r="E1208" s="395" t="s">
        <v>116</v>
      </c>
      <c r="F1208" s="488" t="s">
        <v>6651</v>
      </c>
      <c r="G1208" s="395"/>
      <c r="H1208" s="629" t="s">
        <v>4916</v>
      </c>
      <c r="I1208" s="402">
        <v>38900</v>
      </c>
      <c r="J1208" s="490"/>
    </row>
    <row r="1209" spans="1:10" s="399" customFormat="1" ht="18" customHeight="1">
      <c r="A1209" s="394">
        <v>1204</v>
      </c>
      <c r="B1209" s="395" t="s">
        <v>760</v>
      </c>
      <c r="C1209" s="395" t="s">
        <v>6617</v>
      </c>
      <c r="D1209" s="459" t="s">
        <v>6652</v>
      </c>
      <c r="E1209" s="395" t="s">
        <v>116</v>
      </c>
      <c r="F1209" s="488" t="s">
        <v>6653</v>
      </c>
      <c r="G1209" s="395"/>
      <c r="H1209" s="629" t="s">
        <v>4916</v>
      </c>
      <c r="I1209" s="397">
        <v>10300</v>
      </c>
      <c r="J1209" s="490"/>
    </row>
    <row r="1210" spans="1:10" s="399" customFormat="1" ht="18" customHeight="1">
      <c r="A1210" s="394">
        <v>1205</v>
      </c>
      <c r="B1210" s="395" t="s">
        <v>760</v>
      </c>
      <c r="C1210" s="395" t="s">
        <v>6617</v>
      </c>
      <c r="D1210" s="539" t="s">
        <v>6654</v>
      </c>
      <c r="E1210" s="396" t="s">
        <v>116</v>
      </c>
      <c r="F1210" s="486" t="s">
        <v>6655</v>
      </c>
      <c r="G1210" s="395"/>
      <c r="H1210" s="629" t="s">
        <v>4916</v>
      </c>
      <c r="I1210" s="397">
        <v>9400</v>
      </c>
      <c r="J1210" s="487"/>
    </row>
    <row r="1211" spans="1:10" s="399" customFormat="1" ht="18" customHeight="1">
      <c r="A1211" s="394">
        <v>1206</v>
      </c>
      <c r="B1211" s="395" t="s">
        <v>760</v>
      </c>
      <c r="C1211" s="395" t="s">
        <v>6617</v>
      </c>
      <c r="D1211" s="459" t="s">
        <v>6656</v>
      </c>
      <c r="E1211" s="395" t="s">
        <v>116</v>
      </c>
      <c r="F1211" s="488" t="s">
        <v>6657</v>
      </c>
      <c r="G1211" s="395"/>
      <c r="H1211" s="629" t="s">
        <v>4916</v>
      </c>
      <c r="I1211" s="397">
        <v>10300</v>
      </c>
      <c r="J1211" s="490"/>
    </row>
    <row r="1212" spans="1:10" s="399" customFormat="1" ht="18" customHeight="1">
      <c r="A1212" s="394">
        <v>1207</v>
      </c>
      <c r="B1212" s="395" t="s">
        <v>760</v>
      </c>
      <c r="C1212" s="395" t="s">
        <v>6617</v>
      </c>
      <c r="D1212" s="459" t="s">
        <v>6658</v>
      </c>
      <c r="E1212" s="395" t="s">
        <v>135</v>
      </c>
      <c r="F1212" s="488" t="s">
        <v>6659</v>
      </c>
      <c r="G1212" s="395" t="s">
        <v>5048</v>
      </c>
      <c r="H1212" s="629" t="s">
        <v>4916</v>
      </c>
      <c r="I1212" s="397">
        <v>15500</v>
      </c>
      <c r="J1212" s="490"/>
    </row>
    <row r="1213" spans="1:10" s="399" customFormat="1" ht="18" customHeight="1">
      <c r="A1213" s="394">
        <v>1208</v>
      </c>
      <c r="B1213" s="395" t="s">
        <v>760</v>
      </c>
      <c r="C1213" s="395" t="s">
        <v>6617</v>
      </c>
      <c r="D1213" s="459" t="s">
        <v>6658</v>
      </c>
      <c r="E1213" s="395" t="s">
        <v>135</v>
      </c>
      <c r="F1213" s="488" t="s">
        <v>6660</v>
      </c>
      <c r="G1213" s="395" t="s">
        <v>5048</v>
      </c>
      <c r="H1213" s="629" t="s">
        <v>4916</v>
      </c>
      <c r="I1213" s="397">
        <v>14500</v>
      </c>
      <c r="J1213" s="490"/>
    </row>
    <row r="1214" spans="1:10" s="399" customFormat="1" ht="18" customHeight="1">
      <c r="A1214" s="394">
        <v>1209</v>
      </c>
      <c r="B1214" s="395" t="s">
        <v>760</v>
      </c>
      <c r="C1214" s="395" t="s">
        <v>6617</v>
      </c>
      <c r="D1214" s="459" t="s">
        <v>6658</v>
      </c>
      <c r="E1214" s="395" t="s">
        <v>135</v>
      </c>
      <c r="F1214" s="488" t="s">
        <v>6661</v>
      </c>
      <c r="G1214" s="395" t="s">
        <v>5048</v>
      </c>
      <c r="H1214" s="629" t="s">
        <v>4916</v>
      </c>
      <c r="I1214" s="402">
        <v>8100</v>
      </c>
      <c r="J1214" s="490"/>
    </row>
    <row r="1215" spans="1:10" s="399" customFormat="1" ht="18" customHeight="1">
      <c r="A1215" s="394">
        <v>1210</v>
      </c>
      <c r="B1215" s="395" t="s">
        <v>760</v>
      </c>
      <c r="C1215" s="395" t="s">
        <v>6617</v>
      </c>
      <c r="D1215" s="459" t="s">
        <v>6658</v>
      </c>
      <c r="E1215" s="395" t="s">
        <v>135</v>
      </c>
      <c r="F1215" s="488" t="s">
        <v>6662</v>
      </c>
      <c r="G1215" s="395" t="s">
        <v>5048</v>
      </c>
      <c r="H1215" s="629" t="s">
        <v>4916</v>
      </c>
      <c r="I1215" s="397">
        <v>8000</v>
      </c>
      <c r="J1215" s="490"/>
    </row>
    <row r="1216" spans="1:10" s="399" customFormat="1" ht="18" customHeight="1">
      <c r="A1216" s="394">
        <v>1211</v>
      </c>
      <c r="B1216" s="395" t="s">
        <v>760</v>
      </c>
      <c r="C1216" s="395" t="s">
        <v>6617</v>
      </c>
      <c r="D1216" s="459" t="s">
        <v>6658</v>
      </c>
      <c r="E1216" s="395" t="s">
        <v>135</v>
      </c>
      <c r="F1216" s="488" t="s">
        <v>6663</v>
      </c>
      <c r="G1216" s="395" t="s">
        <v>5048</v>
      </c>
      <c r="H1216" s="629" t="s">
        <v>4916</v>
      </c>
      <c r="I1216" s="397">
        <v>7300</v>
      </c>
      <c r="J1216" s="490"/>
    </row>
    <row r="1217" spans="1:10" s="399" customFormat="1" ht="18" customHeight="1">
      <c r="A1217" s="394">
        <v>1212</v>
      </c>
      <c r="B1217" s="395" t="s">
        <v>760</v>
      </c>
      <c r="C1217" s="395" t="s">
        <v>6617</v>
      </c>
      <c r="D1217" s="459" t="s">
        <v>6658</v>
      </c>
      <c r="E1217" s="395" t="s">
        <v>135</v>
      </c>
      <c r="F1217" s="488" t="s">
        <v>6664</v>
      </c>
      <c r="G1217" s="395" t="s">
        <v>5048</v>
      </c>
      <c r="H1217" s="629" t="s">
        <v>4916</v>
      </c>
      <c r="I1217" s="402">
        <v>7800</v>
      </c>
      <c r="J1217" s="490"/>
    </row>
    <row r="1218" spans="1:10" s="399" customFormat="1" ht="18" customHeight="1">
      <c r="A1218" s="394">
        <v>1213</v>
      </c>
      <c r="B1218" s="395" t="s">
        <v>760</v>
      </c>
      <c r="C1218" s="395" t="s">
        <v>6617</v>
      </c>
      <c r="D1218" s="459" t="s">
        <v>6658</v>
      </c>
      <c r="E1218" s="395" t="s">
        <v>135</v>
      </c>
      <c r="F1218" s="488" t="s">
        <v>6665</v>
      </c>
      <c r="G1218" s="395" t="s">
        <v>5048</v>
      </c>
      <c r="H1218" s="629" t="s">
        <v>4916</v>
      </c>
      <c r="I1218" s="402">
        <v>8100</v>
      </c>
      <c r="J1218" s="490"/>
    </row>
    <row r="1219" spans="1:10" s="399" customFormat="1" ht="18" customHeight="1">
      <c r="A1219" s="394">
        <v>1214</v>
      </c>
      <c r="B1219" s="395" t="s">
        <v>760</v>
      </c>
      <c r="C1219" s="395" t="s">
        <v>6617</v>
      </c>
      <c r="D1219" s="422" t="s">
        <v>6658</v>
      </c>
      <c r="E1219" s="395" t="s">
        <v>135</v>
      </c>
      <c r="F1219" s="424" t="s">
        <v>6666</v>
      </c>
      <c r="G1219" s="395" t="s">
        <v>5048</v>
      </c>
      <c r="H1219" s="629" t="s">
        <v>4916</v>
      </c>
      <c r="I1219" s="402">
        <v>9600</v>
      </c>
      <c r="J1219" s="490"/>
    </row>
    <row r="1220" spans="1:10" s="399" customFormat="1" ht="18" customHeight="1">
      <c r="A1220" s="394">
        <v>1215</v>
      </c>
      <c r="B1220" s="395" t="s">
        <v>760</v>
      </c>
      <c r="C1220" s="395" t="s">
        <v>6617</v>
      </c>
      <c r="D1220" s="459" t="s">
        <v>6667</v>
      </c>
      <c r="E1220" s="395" t="s">
        <v>135</v>
      </c>
      <c r="F1220" s="488" t="s">
        <v>6668</v>
      </c>
      <c r="G1220" s="395" t="s">
        <v>5048</v>
      </c>
      <c r="H1220" s="629" t="s">
        <v>4916</v>
      </c>
      <c r="I1220" s="397">
        <v>26300</v>
      </c>
      <c r="J1220" s="490"/>
    </row>
    <row r="1221" spans="1:10" s="399" customFormat="1" ht="18" customHeight="1">
      <c r="A1221" s="394">
        <v>1216</v>
      </c>
      <c r="B1221" s="395" t="s">
        <v>760</v>
      </c>
      <c r="C1221" s="395" t="s">
        <v>6617</v>
      </c>
      <c r="D1221" s="422" t="s">
        <v>6669</v>
      </c>
      <c r="E1221" s="395" t="s">
        <v>135</v>
      </c>
      <c r="F1221" s="424" t="s">
        <v>6670</v>
      </c>
      <c r="G1221" s="395" t="s">
        <v>5048</v>
      </c>
      <c r="H1221" s="629" t="s">
        <v>4916</v>
      </c>
      <c r="I1221" s="402">
        <v>6700</v>
      </c>
      <c r="J1221" s="490"/>
    </row>
    <row r="1222" spans="1:10" s="399" customFormat="1" ht="18" customHeight="1">
      <c r="A1222" s="394">
        <v>1217</v>
      </c>
      <c r="B1222" s="395" t="s">
        <v>760</v>
      </c>
      <c r="C1222" s="395" t="s">
        <v>6617</v>
      </c>
      <c r="D1222" s="422" t="s">
        <v>6671</v>
      </c>
      <c r="E1222" s="395" t="s">
        <v>135</v>
      </c>
      <c r="F1222" s="424" t="s">
        <v>6672</v>
      </c>
      <c r="G1222" s="395" t="s">
        <v>5048</v>
      </c>
      <c r="H1222" s="629" t="s">
        <v>4916</v>
      </c>
      <c r="I1222" s="402">
        <v>8800</v>
      </c>
      <c r="J1222" s="490"/>
    </row>
    <row r="1223" spans="1:10" s="399" customFormat="1" ht="18" customHeight="1">
      <c r="A1223" s="394">
        <v>1218</v>
      </c>
      <c r="B1223" s="395" t="s">
        <v>760</v>
      </c>
      <c r="C1223" s="395" t="s">
        <v>766</v>
      </c>
      <c r="D1223" s="459" t="s">
        <v>6400</v>
      </c>
      <c r="E1223" s="395" t="s">
        <v>418</v>
      </c>
      <c r="F1223" s="488" t="s">
        <v>6673</v>
      </c>
      <c r="G1223" s="395"/>
      <c r="H1223" s="567" t="s">
        <v>653</v>
      </c>
      <c r="I1223" s="403">
        <v>3025</v>
      </c>
      <c r="J1223" s="491"/>
    </row>
    <row r="1224" spans="1:10" s="399" customFormat="1" ht="18" customHeight="1">
      <c r="A1224" s="394">
        <v>1219</v>
      </c>
      <c r="B1224" s="395" t="s">
        <v>760</v>
      </c>
      <c r="C1224" s="395" t="s">
        <v>766</v>
      </c>
      <c r="D1224" s="459" t="s">
        <v>6400</v>
      </c>
      <c r="E1224" s="395" t="s">
        <v>418</v>
      </c>
      <c r="F1224" s="488"/>
      <c r="G1224" s="395"/>
      <c r="H1224" s="567" t="s">
        <v>653</v>
      </c>
      <c r="I1224" s="403"/>
      <c r="J1224" s="491"/>
    </row>
    <row r="1225" spans="1:10" s="399" customFormat="1" ht="18" customHeight="1">
      <c r="A1225" s="394">
        <v>1220</v>
      </c>
      <c r="B1225" s="394" t="s">
        <v>6516</v>
      </c>
      <c r="C1225" s="394" t="s">
        <v>6674</v>
      </c>
      <c r="D1225" s="422" t="s">
        <v>6553</v>
      </c>
      <c r="E1225" s="394" t="s">
        <v>133</v>
      </c>
      <c r="F1225" s="424" t="s">
        <v>6675</v>
      </c>
      <c r="G1225" s="395" t="s">
        <v>5048</v>
      </c>
      <c r="H1225" s="631" t="s">
        <v>4927</v>
      </c>
      <c r="I1225" s="402">
        <v>12660</v>
      </c>
      <c r="J1225" s="490"/>
    </row>
    <row r="1226" spans="1:10" s="399" customFormat="1" ht="18" customHeight="1">
      <c r="A1226" s="394">
        <v>1221</v>
      </c>
      <c r="B1226" s="394" t="s">
        <v>6516</v>
      </c>
      <c r="C1226" s="394" t="s">
        <v>6674</v>
      </c>
      <c r="D1226" s="422" t="s">
        <v>6553</v>
      </c>
      <c r="E1226" s="394" t="s">
        <v>133</v>
      </c>
      <c r="F1226" s="424" t="s">
        <v>6676</v>
      </c>
      <c r="G1226" s="395" t="s">
        <v>5048</v>
      </c>
      <c r="H1226" s="631" t="s">
        <v>4927</v>
      </c>
      <c r="I1226" s="402">
        <v>12855</v>
      </c>
      <c r="J1226" s="490"/>
    </row>
    <row r="1227" spans="1:10" s="399" customFormat="1" ht="18" customHeight="1">
      <c r="A1227" s="394">
        <v>1222</v>
      </c>
      <c r="B1227" s="394" t="s">
        <v>6516</v>
      </c>
      <c r="C1227" s="394" t="s">
        <v>6674</v>
      </c>
      <c r="D1227" s="422" t="s">
        <v>6553</v>
      </c>
      <c r="E1227" s="394" t="s">
        <v>418</v>
      </c>
      <c r="F1227" s="424" t="s">
        <v>6677</v>
      </c>
      <c r="G1227" s="395" t="s">
        <v>5048</v>
      </c>
      <c r="H1227" s="631" t="s">
        <v>4927</v>
      </c>
      <c r="I1227" s="402">
        <v>4290</v>
      </c>
      <c r="J1227" s="490"/>
    </row>
    <row r="1228" spans="1:10" s="399" customFormat="1" ht="18" customHeight="1">
      <c r="A1228" s="394">
        <v>1223</v>
      </c>
      <c r="B1228" s="395" t="s">
        <v>760</v>
      </c>
      <c r="C1228" s="396" t="s">
        <v>766</v>
      </c>
      <c r="D1228" s="581" t="s">
        <v>6678</v>
      </c>
      <c r="E1228" s="396" t="s">
        <v>135</v>
      </c>
      <c r="F1228" s="486" t="s">
        <v>6679</v>
      </c>
      <c r="G1228" s="396" t="s">
        <v>4962</v>
      </c>
      <c r="H1228" s="630" t="s">
        <v>4935</v>
      </c>
      <c r="I1228" s="397">
        <v>8530</v>
      </c>
      <c r="J1228" s="492"/>
    </row>
    <row r="1229" spans="1:10" s="399" customFormat="1" ht="18" customHeight="1">
      <c r="A1229" s="394">
        <v>1224</v>
      </c>
      <c r="B1229" s="395" t="s">
        <v>760</v>
      </c>
      <c r="C1229" s="395" t="s">
        <v>6680</v>
      </c>
      <c r="D1229" s="653" t="s">
        <v>6681</v>
      </c>
      <c r="E1229" s="452" t="s">
        <v>418</v>
      </c>
      <c r="F1229" s="486" t="s">
        <v>6682</v>
      </c>
      <c r="G1229" s="452"/>
      <c r="H1229" s="631" t="s">
        <v>5344</v>
      </c>
      <c r="I1229" s="397">
        <v>5750</v>
      </c>
      <c r="J1229" s="492" t="s">
        <v>6558</v>
      </c>
    </row>
    <row r="1230" spans="1:10" s="399" customFormat="1" ht="18" customHeight="1">
      <c r="A1230" s="394">
        <v>1225</v>
      </c>
      <c r="B1230" s="395" t="s">
        <v>6516</v>
      </c>
      <c r="C1230" s="398" t="s">
        <v>6683</v>
      </c>
      <c r="D1230" s="459" t="s">
        <v>6684</v>
      </c>
      <c r="E1230" s="395" t="s">
        <v>135</v>
      </c>
      <c r="F1230" s="488" t="s">
        <v>6519</v>
      </c>
      <c r="G1230" s="396"/>
      <c r="H1230" s="631" t="s">
        <v>4943</v>
      </c>
      <c r="I1230" s="402">
        <v>7550</v>
      </c>
      <c r="J1230" s="490"/>
    </row>
    <row r="1231" spans="1:10" s="399" customFormat="1" ht="18" customHeight="1">
      <c r="A1231" s="394">
        <v>1226</v>
      </c>
      <c r="B1231" s="395" t="s">
        <v>6516</v>
      </c>
      <c r="C1231" s="398" t="s">
        <v>6683</v>
      </c>
      <c r="D1231" s="459" t="s">
        <v>6684</v>
      </c>
      <c r="E1231" s="395" t="s">
        <v>135</v>
      </c>
      <c r="F1231" s="488" t="s">
        <v>6520</v>
      </c>
      <c r="G1231" s="395"/>
      <c r="H1231" s="631" t="s">
        <v>4943</v>
      </c>
      <c r="I1231" s="402">
        <v>7750</v>
      </c>
      <c r="J1231" s="490"/>
    </row>
    <row r="1232" spans="1:10" s="399" customFormat="1" ht="18" customHeight="1">
      <c r="A1232" s="394">
        <v>1227</v>
      </c>
      <c r="B1232" s="395" t="s">
        <v>6516</v>
      </c>
      <c r="C1232" s="398" t="s">
        <v>6683</v>
      </c>
      <c r="D1232" s="459" t="s">
        <v>6684</v>
      </c>
      <c r="E1232" s="395" t="s">
        <v>149</v>
      </c>
      <c r="F1232" s="488" t="s">
        <v>6685</v>
      </c>
      <c r="G1232" s="395"/>
      <c r="H1232" s="631" t="s">
        <v>4943</v>
      </c>
      <c r="I1232" s="402">
        <v>20000</v>
      </c>
      <c r="J1232" s="490"/>
    </row>
    <row r="1233" spans="1:10" s="399" customFormat="1" ht="18" customHeight="1">
      <c r="A1233" s="394">
        <v>1228</v>
      </c>
      <c r="B1233" s="395" t="s">
        <v>760</v>
      </c>
      <c r="C1233" s="398" t="s">
        <v>764</v>
      </c>
      <c r="D1233" s="581" t="s">
        <v>6686</v>
      </c>
      <c r="E1233" s="396" t="s">
        <v>135</v>
      </c>
      <c r="F1233" s="486" t="s">
        <v>6687</v>
      </c>
      <c r="G1233" s="396" t="s">
        <v>4962</v>
      </c>
      <c r="H1233" s="630" t="s">
        <v>4935</v>
      </c>
      <c r="I1233" s="500">
        <v>9490</v>
      </c>
      <c r="J1233" s="492"/>
    </row>
    <row r="1234" spans="1:10" s="399" customFormat="1" ht="18" customHeight="1">
      <c r="A1234" s="394">
        <v>1229</v>
      </c>
      <c r="B1234" s="415" t="s">
        <v>760</v>
      </c>
      <c r="C1234" s="415" t="s">
        <v>6683</v>
      </c>
      <c r="D1234" s="526" t="s">
        <v>6688</v>
      </c>
      <c r="E1234" s="417" t="s">
        <v>4951</v>
      </c>
      <c r="F1234" s="504" t="s">
        <v>6689</v>
      </c>
      <c r="G1234" s="394" t="s">
        <v>4962</v>
      </c>
      <c r="H1234" s="634" t="s">
        <v>5025</v>
      </c>
      <c r="I1234" s="401">
        <v>6800</v>
      </c>
      <c r="J1234" s="503" t="s">
        <v>5026</v>
      </c>
    </row>
    <row r="1235" spans="1:10" s="399" customFormat="1" ht="18" customHeight="1">
      <c r="A1235" s="394">
        <v>1230</v>
      </c>
      <c r="B1235" s="394" t="s">
        <v>6516</v>
      </c>
      <c r="C1235" s="396" t="s">
        <v>6690</v>
      </c>
      <c r="D1235" s="422" t="s">
        <v>4922</v>
      </c>
      <c r="E1235" s="394" t="s">
        <v>133</v>
      </c>
      <c r="F1235" s="424" t="s">
        <v>6691</v>
      </c>
      <c r="G1235" s="395" t="s">
        <v>5048</v>
      </c>
      <c r="H1235" s="631" t="s">
        <v>4927</v>
      </c>
      <c r="I1235" s="402">
        <v>10455</v>
      </c>
      <c r="J1235" s="490"/>
    </row>
    <row r="1236" spans="1:10" s="399" customFormat="1" ht="18" customHeight="1">
      <c r="A1236" s="394">
        <v>1231</v>
      </c>
      <c r="B1236" s="394" t="s">
        <v>6516</v>
      </c>
      <c r="C1236" s="396" t="s">
        <v>6690</v>
      </c>
      <c r="D1236" s="422" t="s">
        <v>4922</v>
      </c>
      <c r="E1236" s="394" t="s">
        <v>418</v>
      </c>
      <c r="F1236" s="424" t="s">
        <v>6692</v>
      </c>
      <c r="G1236" s="395" t="s">
        <v>5048</v>
      </c>
      <c r="H1236" s="631" t="s">
        <v>4927</v>
      </c>
      <c r="I1236" s="402">
        <v>3450</v>
      </c>
      <c r="J1236" s="490"/>
    </row>
    <row r="1237" spans="1:10" s="399" customFormat="1" ht="18" customHeight="1">
      <c r="A1237" s="394">
        <v>1232</v>
      </c>
      <c r="B1237" s="395" t="s">
        <v>760</v>
      </c>
      <c r="C1237" s="396" t="s">
        <v>6693</v>
      </c>
      <c r="D1237" s="585" t="s">
        <v>6694</v>
      </c>
      <c r="E1237" s="396" t="s">
        <v>418</v>
      </c>
      <c r="F1237" s="485" t="s">
        <v>6693</v>
      </c>
      <c r="G1237" s="396" t="s">
        <v>4962</v>
      </c>
      <c r="H1237" s="630" t="s">
        <v>4935</v>
      </c>
      <c r="I1237" s="500">
        <v>3940</v>
      </c>
      <c r="J1237" s="492"/>
    </row>
    <row r="1238" spans="1:10" s="399" customFormat="1" ht="18" customHeight="1">
      <c r="A1238" s="394">
        <v>1233</v>
      </c>
      <c r="B1238" s="395" t="s">
        <v>760</v>
      </c>
      <c r="C1238" s="395" t="s">
        <v>6693</v>
      </c>
      <c r="D1238" s="653" t="s">
        <v>6695</v>
      </c>
      <c r="E1238" s="452" t="s">
        <v>418</v>
      </c>
      <c r="F1238" s="549" t="s">
        <v>6559</v>
      </c>
      <c r="G1238" s="452"/>
      <c r="H1238" s="631" t="s">
        <v>5344</v>
      </c>
      <c r="I1238" s="397"/>
      <c r="J1238" s="487" t="s">
        <v>5439</v>
      </c>
    </row>
    <row r="1239" spans="1:10" s="399" customFormat="1" ht="18" customHeight="1">
      <c r="A1239" s="394">
        <v>1234</v>
      </c>
      <c r="B1239" s="395" t="s">
        <v>760</v>
      </c>
      <c r="C1239" s="395" t="s">
        <v>6693</v>
      </c>
      <c r="D1239" s="581" t="s">
        <v>6695</v>
      </c>
      <c r="E1239" s="396" t="s">
        <v>418</v>
      </c>
      <c r="F1239" s="486" t="s">
        <v>6569</v>
      </c>
      <c r="G1239" s="396"/>
      <c r="H1239" s="631" t="s">
        <v>5344</v>
      </c>
      <c r="I1239" s="397"/>
      <c r="J1239" s="487" t="s">
        <v>5439</v>
      </c>
    </row>
    <row r="1240" spans="1:10" s="399" customFormat="1" ht="18" customHeight="1">
      <c r="A1240" s="394">
        <v>1235</v>
      </c>
      <c r="B1240" s="395" t="s">
        <v>760</v>
      </c>
      <c r="C1240" s="395" t="s">
        <v>6693</v>
      </c>
      <c r="D1240" s="459" t="s">
        <v>6696</v>
      </c>
      <c r="E1240" s="395" t="s">
        <v>418</v>
      </c>
      <c r="F1240" s="488" t="s">
        <v>6559</v>
      </c>
      <c r="G1240" s="395"/>
      <c r="H1240" s="631" t="s">
        <v>5344</v>
      </c>
      <c r="I1240" s="397"/>
      <c r="J1240" s="492" t="s">
        <v>5439</v>
      </c>
    </row>
    <row r="1241" spans="1:10" s="399" customFormat="1" ht="18" customHeight="1">
      <c r="A1241" s="394">
        <v>1236</v>
      </c>
      <c r="B1241" s="395" t="s">
        <v>760</v>
      </c>
      <c r="C1241" s="396" t="s">
        <v>6693</v>
      </c>
      <c r="D1241" s="653" t="s">
        <v>6696</v>
      </c>
      <c r="E1241" s="452" t="s">
        <v>418</v>
      </c>
      <c r="F1241" s="549" t="s">
        <v>6569</v>
      </c>
      <c r="G1241" s="452"/>
      <c r="H1241" s="631" t="s">
        <v>5344</v>
      </c>
      <c r="I1241" s="397"/>
      <c r="J1241" s="487" t="s">
        <v>5439</v>
      </c>
    </row>
    <row r="1242" spans="1:10" s="399" customFormat="1" ht="18" customHeight="1">
      <c r="A1242" s="394">
        <v>1237</v>
      </c>
      <c r="B1242" s="395" t="s">
        <v>6516</v>
      </c>
      <c r="C1242" s="395" t="s">
        <v>6690</v>
      </c>
      <c r="D1242" s="459" t="s">
        <v>6697</v>
      </c>
      <c r="E1242" s="395" t="s">
        <v>418</v>
      </c>
      <c r="F1242" s="488" t="s">
        <v>6698</v>
      </c>
      <c r="G1242" s="395" t="s">
        <v>5048</v>
      </c>
      <c r="H1242" s="631" t="s">
        <v>5128</v>
      </c>
      <c r="I1242" s="402">
        <v>4850</v>
      </c>
      <c r="J1242" s="514"/>
    </row>
    <row r="1243" spans="1:10" s="399" customFormat="1" ht="18" customHeight="1">
      <c r="A1243" s="394">
        <v>1238</v>
      </c>
      <c r="B1243" s="395" t="s">
        <v>6516</v>
      </c>
      <c r="C1243" s="395" t="s">
        <v>6699</v>
      </c>
      <c r="D1243" s="459" t="s">
        <v>6700</v>
      </c>
      <c r="E1243" s="395" t="s">
        <v>135</v>
      </c>
      <c r="F1243" s="488" t="s">
        <v>6701</v>
      </c>
      <c r="G1243" s="395" t="s">
        <v>5048</v>
      </c>
      <c r="H1243" s="631" t="s">
        <v>5128</v>
      </c>
      <c r="I1243" s="402">
        <v>31000</v>
      </c>
      <c r="J1243" s="514"/>
    </row>
    <row r="1244" spans="1:10" s="399" customFormat="1" ht="18" customHeight="1">
      <c r="A1244" s="394">
        <v>1239</v>
      </c>
      <c r="B1244" s="395" t="s">
        <v>6516</v>
      </c>
      <c r="C1244" s="395" t="s">
        <v>6699</v>
      </c>
      <c r="D1244" s="459" t="s">
        <v>6700</v>
      </c>
      <c r="E1244" s="395" t="s">
        <v>135</v>
      </c>
      <c r="F1244" s="488" t="s">
        <v>6533</v>
      </c>
      <c r="G1244" s="395" t="s">
        <v>5048</v>
      </c>
      <c r="H1244" s="631" t="s">
        <v>5128</v>
      </c>
      <c r="I1244" s="402">
        <v>32000</v>
      </c>
      <c r="J1244" s="514"/>
    </row>
    <row r="1245" spans="1:10" s="399" customFormat="1" ht="18" customHeight="1">
      <c r="A1245" s="394">
        <v>1240</v>
      </c>
      <c r="B1245" s="395" t="s">
        <v>6516</v>
      </c>
      <c r="C1245" s="395" t="s">
        <v>6699</v>
      </c>
      <c r="D1245" s="459" t="s">
        <v>6700</v>
      </c>
      <c r="E1245" s="395" t="s">
        <v>5032</v>
      </c>
      <c r="F1245" s="488" t="s">
        <v>6702</v>
      </c>
      <c r="G1245" s="395" t="s">
        <v>5048</v>
      </c>
      <c r="H1245" s="631" t="s">
        <v>5128</v>
      </c>
      <c r="I1245" s="402"/>
      <c r="J1245" s="514" t="s">
        <v>5439</v>
      </c>
    </row>
    <row r="1246" spans="1:10" s="399" customFormat="1" ht="18" customHeight="1">
      <c r="A1246" s="394">
        <v>1241</v>
      </c>
      <c r="B1246" s="395" t="s">
        <v>6516</v>
      </c>
      <c r="C1246" s="395" t="s">
        <v>6699</v>
      </c>
      <c r="D1246" s="459" t="s">
        <v>6700</v>
      </c>
      <c r="E1246" s="395" t="s">
        <v>418</v>
      </c>
      <c r="F1246" s="488" t="s">
        <v>6703</v>
      </c>
      <c r="G1246" s="395" t="s">
        <v>5048</v>
      </c>
      <c r="H1246" s="631" t="s">
        <v>5128</v>
      </c>
      <c r="I1246" s="402">
        <v>15500</v>
      </c>
      <c r="J1246" s="514"/>
    </row>
    <row r="1247" spans="1:10" s="399" customFormat="1" ht="18" customHeight="1">
      <c r="A1247" s="394">
        <v>1242</v>
      </c>
      <c r="B1247" s="395" t="s">
        <v>760</v>
      </c>
      <c r="C1247" s="396" t="s">
        <v>6704</v>
      </c>
      <c r="D1247" s="581" t="s">
        <v>6705</v>
      </c>
      <c r="E1247" s="396" t="s">
        <v>135</v>
      </c>
      <c r="F1247" s="486" t="s">
        <v>6706</v>
      </c>
      <c r="G1247" s="396" t="s">
        <v>4962</v>
      </c>
      <c r="H1247" s="630" t="s">
        <v>4935</v>
      </c>
      <c r="I1247" s="397">
        <v>8500</v>
      </c>
      <c r="J1247" s="492"/>
    </row>
    <row r="1248" spans="1:10" s="399" customFormat="1" ht="18" customHeight="1">
      <c r="A1248" s="394">
        <v>1243</v>
      </c>
      <c r="B1248" s="395" t="s">
        <v>760</v>
      </c>
      <c r="C1248" s="396" t="s">
        <v>6704</v>
      </c>
      <c r="D1248" s="581" t="s">
        <v>6705</v>
      </c>
      <c r="E1248" s="396" t="s">
        <v>135</v>
      </c>
      <c r="F1248" s="486" t="s">
        <v>6707</v>
      </c>
      <c r="G1248" s="396" t="s">
        <v>4962</v>
      </c>
      <c r="H1248" s="630" t="s">
        <v>4935</v>
      </c>
      <c r="I1248" s="397">
        <v>8900</v>
      </c>
      <c r="J1248" s="492"/>
    </row>
    <row r="1249" spans="1:10" s="399" customFormat="1" ht="18" customHeight="1">
      <c r="A1249" s="394">
        <v>1244</v>
      </c>
      <c r="B1249" s="395" t="s">
        <v>760</v>
      </c>
      <c r="C1249" s="396" t="s">
        <v>6704</v>
      </c>
      <c r="D1249" s="581" t="s">
        <v>6708</v>
      </c>
      <c r="E1249" s="396" t="s">
        <v>418</v>
      </c>
      <c r="F1249" s="486" t="s">
        <v>6559</v>
      </c>
      <c r="G1249" s="396"/>
      <c r="H1249" s="631" t="s">
        <v>5344</v>
      </c>
      <c r="I1249" s="397">
        <v>3450</v>
      </c>
      <c r="J1249" s="487"/>
    </row>
    <row r="1250" spans="1:10" s="399" customFormat="1" ht="18" customHeight="1">
      <c r="A1250" s="394">
        <v>1245</v>
      </c>
      <c r="B1250" s="395" t="s">
        <v>760</v>
      </c>
      <c r="C1250" s="396" t="s">
        <v>6704</v>
      </c>
      <c r="D1250" s="581" t="s">
        <v>6708</v>
      </c>
      <c r="E1250" s="396" t="s">
        <v>418</v>
      </c>
      <c r="F1250" s="486" t="s">
        <v>6567</v>
      </c>
      <c r="G1250" s="396"/>
      <c r="H1250" s="631" t="s">
        <v>5344</v>
      </c>
      <c r="I1250" s="397">
        <v>3800</v>
      </c>
      <c r="J1250" s="487" t="s">
        <v>6568</v>
      </c>
    </row>
    <row r="1251" spans="1:10" s="399" customFormat="1" ht="18" customHeight="1">
      <c r="A1251" s="394">
        <v>1246</v>
      </c>
      <c r="B1251" s="395" t="s">
        <v>760</v>
      </c>
      <c r="C1251" s="396" t="s">
        <v>6704</v>
      </c>
      <c r="D1251" s="581" t="s">
        <v>6709</v>
      </c>
      <c r="E1251" s="396" t="s">
        <v>418</v>
      </c>
      <c r="F1251" s="486" t="s">
        <v>6569</v>
      </c>
      <c r="G1251" s="396"/>
      <c r="H1251" s="631" t="s">
        <v>5344</v>
      </c>
      <c r="I1251" s="397">
        <v>4140</v>
      </c>
      <c r="J1251" s="487" t="s">
        <v>6570</v>
      </c>
    </row>
    <row r="1252" spans="1:10" s="399" customFormat="1" ht="18" customHeight="1">
      <c r="A1252" s="394">
        <v>1247</v>
      </c>
      <c r="B1252" s="395" t="s">
        <v>760</v>
      </c>
      <c r="C1252" s="398" t="s">
        <v>6704</v>
      </c>
      <c r="D1252" s="539" t="s">
        <v>15616</v>
      </c>
      <c r="E1252" s="398" t="s">
        <v>135</v>
      </c>
      <c r="F1252" s="485" t="s">
        <v>15617</v>
      </c>
      <c r="G1252" s="398" t="s">
        <v>4962</v>
      </c>
      <c r="H1252" s="446" t="s">
        <v>4935</v>
      </c>
      <c r="I1252" s="500">
        <v>9900</v>
      </c>
      <c r="J1252" s="522" t="s">
        <v>5042</v>
      </c>
    </row>
    <row r="1253" spans="1:10" s="399" customFormat="1" ht="18" customHeight="1">
      <c r="A1253" s="394">
        <v>1248</v>
      </c>
      <c r="B1253" s="550" t="s">
        <v>767</v>
      </c>
      <c r="C1253" s="523" t="s">
        <v>6710</v>
      </c>
      <c r="D1253" s="587" t="s">
        <v>6711</v>
      </c>
      <c r="E1253" s="523" t="s">
        <v>15618</v>
      </c>
      <c r="F1253" s="547" t="s">
        <v>6712</v>
      </c>
      <c r="G1253" s="523"/>
      <c r="H1253" s="641" t="s">
        <v>4916</v>
      </c>
      <c r="I1253" s="397">
        <v>450</v>
      </c>
      <c r="J1253" s="490" t="s">
        <v>15619</v>
      </c>
    </row>
    <row r="1254" spans="1:10" s="399" customFormat="1" ht="18" customHeight="1">
      <c r="A1254" s="394">
        <v>1249</v>
      </c>
      <c r="B1254" s="415" t="s">
        <v>767</v>
      </c>
      <c r="C1254" s="395" t="s">
        <v>6710</v>
      </c>
      <c r="D1254" s="459" t="s">
        <v>15620</v>
      </c>
      <c r="E1254" s="438" t="s">
        <v>418</v>
      </c>
      <c r="F1254" s="488" t="s">
        <v>15621</v>
      </c>
      <c r="G1254" s="395" t="s">
        <v>4962</v>
      </c>
      <c r="H1254" s="422" t="s">
        <v>7922</v>
      </c>
      <c r="I1254" s="430">
        <v>31600</v>
      </c>
      <c r="J1254" s="522" t="s">
        <v>5042</v>
      </c>
    </row>
    <row r="1255" spans="1:10" s="399" customFormat="1" ht="18" customHeight="1">
      <c r="A1255" s="394">
        <v>1250</v>
      </c>
      <c r="B1255" s="550" t="s">
        <v>767</v>
      </c>
      <c r="C1255" s="523" t="s">
        <v>6713</v>
      </c>
      <c r="D1255" s="587" t="s">
        <v>6714</v>
      </c>
      <c r="E1255" s="523" t="s">
        <v>5087</v>
      </c>
      <c r="F1255" s="547" t="s">
        <v>6715</v>
      </c>
      <c r="G1255" s="523"/>
      <c r="H1255" s="641" t="s">
        <v>4916</v>
      </c>
      <c r="I1255" s="397">
        <v>360</v>
      </c>
      <c r="J1255" s="490"/>
    </row>
    <row r="1256" spans="1:10" s="399" customFormat="1" ht="18" customHeight="1">
      <c r="A1256" s="394">
        <v>1251</v>
      </c>
      <c r="B1256" s="395" t="s">
        <v>767</v>
      </c>
      <c r="C1256" s="395" t="s">
        <v>686</v>
      </c>
      <c r="D1256" s="422" t="s">
        <v>6716</v>
      </c>
      <c r="E1256" s="395" t="s">
        <v>6717</v>
      </c>
      <c r="F1256" s="424" t="s">
        <v>6718</v>
      </c>
      <c r="G1256" s="395" t="s">
        <v>5048</v>
      </c>
      <c r="H1256" s="629" t="s">
        <v>4916</v>
      </c>
      <c r="I1256" s="402">
        <v>6200</v>
      </c>
      <c r="J1256" s="490"/>
    </row>
    <row r="1257" spans="1:10" s="399" customFormat="1" ht="18" customHeight="1">
      <c r="A1257" s="394">
        <v>1252</v>
      </c>
      <c r="B1257" s="395" t="s">
        <v>767</v>
      </c>
      <c r="C1257" s="395" t="s">
        <v>686</v>
      </c>
      <c r="D1257" s="459" t="s">
        <v>6719</v>
      </c>
      <c r="E1257" s="395" t="s">
        <v>6717</v>
      </c>
      <c r="F1257" s="488" t="s">
        <v>6720</v>
      </c>
      <c r="G1257" s="395" t="s">
        <v>5048</v>
      </c>
      <c r="H1257" s="629" t="s">
        <v>4916</v>
      </c>
      <c r="I1257" s="397">
        <v>7600</v>
      </c>
      <c r="J1257" s="490"/>
    </row>
    <row r="1258" spans="1:10" s="399" customFormat="1" ht="18" customHeight="1">
      <c r="A1258" s="394">
        <v>1253</v>
      </c>
      <c r="B1258" s="395" t="s">
        <v>767</v>
      </c>
      <c r="C1258" s="395" t="s">
        <v>686</v>
      </c>
      <c r="D1258" s="459" t="s">
        <v>6721</v>
      </c>
      <c r="E1258" s="395" t="s">
        <v>6717</v>
      </c>
      <c r="F1258" s="488" t="s">
        <v>6722</v>
      </c>
      <c r="G1258" s="395" t="s">
        <v>5048</v>
      </c>
      <c r="H1258" s="629" t="s">
        <v>4916</v>
      </c>
      <c r="I1258" s="397">
        <v>8600</v>
      </c>
      <c r="J1258" s="490"/>
    </row>
    <row r="1259" spans="1:10" s="399" customFormat="1" ht="18" customHeight="1">
      <c r="A1259" s="394">
        <v>1254</v>
      </c>
      <c r="B1259" s="395" t="s">
        <v>767</v>
      </c>
      <c r="C1259" s="395" t="s">
        <v>686</v>
      </c>
      <c r="D1259" s="459" t="s">
        <v>6723</v>
      </c>
      <c r="E1259" s="395" t="s">
        <v>6717</v>
      </c>
      <c r="F1259" s="488" t="s">
        <v>6724</v>
      </c>
      <c r="G1259" s="395" t="s">
        <v>5048</v>
      </c>
      <c r="H1259" s="629" t="s">
        <v>4916</v>
      </c>
      <c r="I1259" s="397">
        <v>8000</v>
      </c>
      <c r="J1259" s="490"/>
    </row>
    <row r="1260" spans="1:10" s="399" customFormat="1" ht="18" customHeight="1">
      <c r="A1260" s="394">
        <v>1255</v>
      </c>
      <c r="B1260" s="395" t="s">
        <v>767</v>
      </c>
      <c r="C1260" s="395" t="s">
        <v>686</v>
      </c>
      <c r="D1260" s="422"/>
      <c r="E1260" s="395" t="s">
        <v>6725</v>
      </c>
      <c r="F1260" s="424" t="s">
        <v>6726</v>
      </c>
      <c r="G1260" s="395"/>
      <c r="H1260" s="629" t="s">
        <v>4916</v>
      </c>
      <c r="I1260" s="402">
        <v>8400</v>
      </c>
      <c r="J1260" s="490"/>
    </row>
    <row r="1261" spans="1:10" s="399" customFormat="1" ht="18" customHeight="1">
      <c r="A1261" s="394">
        <v>1256</v>
      </c>
      <c r="B1261" s="395" t="s">
        <v>767</v>
      </c>
      <c r="C1261" s="395" t="s">
        <v>686</v>
      </c>
      <c r="D1261" s="459"/>
      <c r="E1261" s="395" t="s">
        <v>6725</v>
      </c>
      <c r="F1261" s="488" t="s">
        <v>6727</v>
      </c>
      <c r="G1261" s="395"/>
      <c r="H1261" s="629" t="s">
        <v>4916</v>
      </c>
      <c r="I1261" s="397">
        <v>10900</v>
      </c>
      <c r="J1261" s="490"/>
    </row>
    <row r="1262" spans="1:10" s="399" customFormat="1" ht="18" customHeight="1">
      <c r="A1262" s="394">
        <v>1257</v>
      </c>
      <c r="B1262" s="395" t="s">
        <v>6728</v>
      </c>
      <c r="C1262" s="394" t="s">
        <v>5662</v>
      </c>
      <c r="D1262" s="422" t="s">
        <v>6729</v>
      </c>
      <c r="E1262" s="394" t="s">
        <v>418</v>
      </c>
      <c r="F1262" s="424" t="s">
        <v>6730</v>
      </c>
      <c r="G1262" s="394"/>
      <c r="H1262" s="567" t="s">
        <v>4949</v>
      </c>
      <c r="I1262" s="402">
        <v>9300</v>
      </c>
      <c r="J1262" s="490"/>
    </row>
    <row r="1263" spans="1:10" s="399" customFormat="1" ht="18" customHeight="1">
      <c r="A1263" s="394">
        <v>1258</v>
      </c>
      <c r="B1263" s="395" t="s">
        <v>6728</v>
      </c>
      <c r="C1263" s="394" t="s">
        <v>5662</v>
      </c>
      <c r="D1263" s="422" t="s">
        <v>6731</v>
      </c>
      <c r="E1263" s="394" t="s">
        <v>418</v>
      </c>
      <c r="F1263" s="424" t="s">
        <v>6732</v>
      </c>
      <c r="G1263" s="394"/>
      <c r="H1263" s="567" t="s">
        <v>4949</v>
      </c>
      <c r="I1263" s="402">
        <v>9600</v>
      </c>
      <c r="J1263" s="490"/>
    </row>
    <row r="1264" spans="1:10" s="399" customFormat="1" ht="18" customHeight="1">
      <c r="A1264" s="394">
        <v>1259</v>
      </c>
      <c r="B1264" s="395" t="s">
        <v>6728</v>
      </c>
      <c r="C1264" s="394" t="s">
        <v>5662</v>
      </c>
      <c r="D1264" s="422" t="s">
        <v>6733</v>
      </c>
      <c r="E1264" s="394" t="s">
        <v>418</v>
      </c>
      <c r="F1264" s="424" t="s">
        <v>6732</v>
      </c>
      <c r="G1264" s="394"/>
      <c r="H1264" s="567" t="s">
        <v>4949</v>
      </c>
      <c r="I1264" s="402">
        <v>10200</v>
      </c>
      <c r="J1264" s="490"/>
    </row>
    <row r="1265" spans="1:10" s="399" customFormat="1" ht="18" customHeight="1">
      <c r="A1265" s="394">
        <v>1260</v>
      </c>
      <c r="B1265" s="395" t="s">
        <v>6728</v>
      </c>
      <c r="C1265" s="394" t="s">
        <v>5662</v>
      </c>
      <c r="D1265" s="422" t="s">
        <v>6734</v>
      </c>
      <c r="E1265" s="394" t="s">
        <v>418</v>
      </c>
      <c r="F1265" s="424" t="s">
        <v>6732</v>
      </c>
      <c r="G1265" s="394"/>
      <c r="H1265" s="567" t="s">
        <v>4949</v>
      </c>
      <c r="I1265" s="402">
        <v>10800</v>
      </c>
      <c r="J1265" s="490"/>
    </row>
    <row r="1266" spans="1:10" s="399" customFormat="1" ht="18" customHeight="1">
      <c r="A1266" s="394">
        <v>1261</v>
      </c>
      <c r="B1266" s="395" t="s">
        <v>767</v>
      </c>
      <c r="C1266" s="395" t="s">
        <v>6735</v>
      </c>
      <c r="D1266" s="459" t="s">
        <v>6736</v>
      </c>
      <c r="E1266" s="395" t="s">
        <v>5027</v>
      </c>
      <c r="F1266" s="488" t="s">
        <v>6737</v>
      </c>
      <c r="G1266" s="395"/>
      <c r="H1266" s="629" t="s">
        <v>4916</v>
      </c>
      <c r="I1266" s="397">
        <v>7200</v>
      </c>
      <c r="J1266" s="490" t="s">
        <v>15622</v>
      </c>
    </row>
    <row r="1267" spans="1:10" s="399" customFormat="1" ht="18" customHeight="1">
      <c r="A1267" s="394">
        <v>1262</v>
      </c>
      <c r="B1267" s="395" t="s">
        <v>767</v>
      </c>
      <c r="C1267" s="395" t="s">
        <v>6735</v>
      </c>
      <c r="D1267" s="459" t="s">
        <v>6736</v>
      </c>
      <c r="E1267" s="395" t="s">
        <v>7070</v>
      </c>
      <c r="F1267" s="488" t="s">
        <v>6739</v>
      </c>
      <c r="G1267" s="395"/>
      <c r="H1267" s="629" t="s">
        <v>4916</v>
      </c>
      <c r="I1267" s="397">
        <v>7800</v>
      </c>
      <c r="J1267" s="490" t="s">
        <v>15623</v>
      </c>
    </row>
    <row r="1268" spans="1:10" s="399" customFormat="1" ht="18" customHeight="1">
      <c r="A1268" s="394">
        <v>1263</v>
      </c>
      <c r="B1268" s="395" t="s">
        <v>767</v>
      </c>
      <c r="C1268" s="395" t="s">
        <v>774</v>
      </c>
      <c r="D1268" s="459" t="s">
        <v>6740</v>
      </c>
      <c r="E1268" s="395" t="s">
        <v>271</v>
      </c>
      <c r="F1268" s="488" t="s">
        <v>6741</v>
      </c>
      <c r="G1268" s="395"/>
      <c r="H1268" s="629" t="s">
        <v>4916</v>
      </c>
      <c r="I1268" s="397">
        <v>550</v>
      </c>
      <c r="J1268" s="490"/>
    </row>
    <row r="1269" spans="1:10" s="399" customFormat="1" ht="18" customHeight="1">
      <c r="A1269" s="394">
        <v>1264</v>
      </c>
      <c r="B1269" s="410" t="s">
        <v>767</v>
      </c>
      <c r="C1269" s="395" t="s">
        <v>774</v>
      </c>
      <c r="D1269" s="496" t="s">
        <v>6742</v>
      </c>
      <c r="E1269" s="410">
        <v>1.2</v>
      </c>
      <c r="F1269" s="499" t="s">
        <v>6743</v>
      </c>
      <c r="G1269" s="398"/>
      <c r="H1269" s="633" t="s">
        <v>5013</v>
      </c>
      <c r="I1269" s="413">
        <v>15000</v>
      </c>
      <c r="J1269" s="487"/>
    </row>
    <row r="1270" spans="1:10" s="399" customFormat="1" ht="18" customHeight="1">
      <c r="A1270" s="394">
        <v>1265</v>
      </c>
      <c r="B1270" s="410" t="s">
        <v>767</v>
      </c>
      <c r="C1270" s="395" t="s">
        <v>774</v>
      </c>
      <c r="D1270" s="496" t="s">
        <v>6742</v>
      </c>
      <c r="E1270" s="410">
        <v>1.2</v>
      </c>
      <c r="F1270" s="499" t="s">
        <v>6744</v>
      </c>
      <c r="G1270" s="398"/>
      <c r="H1270" s="633" t="s">
        <v>5013</v>
      </c>
      <c r="I1270" s="413">
        <v>15000</v>
      </c>
      <c r="J1270" s="487"/>
    </row>
    <row r="1271" spans="1:10" s="399" customFormat="1" ht="18" customHeight="1">
      <c r="A1271" s="394">
        <v>1266</v>
      </c>
      <c r="B1271" s="410" t="s">
        <v>767</v>
      </c>
      <c r="C1271" s="395" t="s">
        <v>774</v>
      </c>
      <c r="D1271" s="496" t="s">
        <v>6742</v>
      </c>
      <c r="E1271" s="410" t="s">
        <v>167</v>
      </c>
      <c r="F1271" s="499" t="s">
        <v>6745</v>
      </c>
      <c r="G1271" s="410"/>
      <c r="H1271" s="633" t="s">
        <v>5013</v>
      </c>
      <c r="I1271" s="413">
        <v>20000</v>
      </c>
      <c r="J1271" s="490"/>
    </row>
    <row r="1272" spans="1:10" s="399" customFormat="1" ht="18" customHeight="1">
      <c r="A1272" s="394">
        <v>1267</v>
      </c>
      <c r="B1272" s="395" t="s">
        <v>767</v>
      </c>
      <c r="C1272" s="395" t="s">
        <v>6746</v>
      </c>
      <c r="D1272" s="459" t="s">
        <v>6747</v>
      </c>
      <c r="E1272" s="395" t="s">
        <v>5057</v>
      </c>
      <c r="F1272" s="488" t="s">
        <v>6748</v>
      </c>
      <c r="G1272" s="395"/>
      <c r="H1272" s="629" t="s">
        <v>4916</v>
      </c>
      <c r="I1272" s="397">
        <v>2600</v>
      </c>
      <c r="J1272" s="490" t="s">
        <v>15624</v>
      </c>
    </row>
    <row r="1273" spans="1:10" s="399" customFormat="1" ht="18" customHeight="1">
      <c r="A1273" s="394">
        <v>1268</v>
      </c>
      <c r="B1273" s="395" t="s">
        <v>767</v>
      </c>
      <c r="C1273" s="395" t="s">
        <v>6746</v>
      </c>
      <c r="D1273" s="422" t="s">
        <v>6749</v>
      </c>
      <c r="E1273" s="395" t="s">
        <v>5057</v>
      </c>
      <c r="F1273" s="424" t="s">
        <v>6750</v>
      </c>
      <c r="G1273" s="395"/>
      <c r="H1273" s="629" t="s">
        <v>4916</v>
      </c>
      <c r="I1273" s="402">
        <v>3500</v>
      </c>
      <c r="J1273" s="490" t="s">
        <v>15624</v>
      </c>
    </row>
    <row r="1274" spans="1:10" s="399" customFormat="1" ht="18" customHeight="1">
      <c r="A1274" s="394">
        <v>1269</v>
      </c>
      <c r="B1274" s="395" t="s">
        <v>6728</v>
      </c>
      <c r="C1274" s="394" t="s">
        <v>6751</v>
      </c>
      <c r="D1274" s="422" t="s">
        <v>6752</v>
      </c>
      <c r="E1274" s="394" t="s">
        <v>418</v>
      </c>
      <c r="F1274" s="424" t="s">
        <v>6753</v>
      </c>
      <c r="G1274" s="394"/>
      <c r="H1274" s="567" t="s">
        <v>4949</v>
      </c>
      <c r="I1274" s="402">
        <v>10000</v>
      </c>
      <c r="J1274" s="490"/>
    </row>
    <row r="1275" spans="1:10" s="399" customFormat="1" ht="18" customHeight="1">
      <c r="A1275" s="394">
        <v>1270</v>
      </c>
      <c r="B1275" s="395" t="s">
        <v>6728</v>
      </c>
      <c r="C1275" s="394" t="s">
        <v>6751</v>
      </c>
      <c r="D1275" s="422" t="s">
        <v>6752</v>
      </c>
      <c r="E1275" s="394" t="s">
        <v>418</v>
      </c>
      <c r="F1275" s="424" t="s">
        <v>6754</v>
      </c>
      <c r="G1275" s="394"/>
      <c r="H1275" s="567" t="s">
        <v>4949</v>
      </c>
      <c r="I1275" s="402">
        <v>10000</v>
      </c>
      <c r="J1275" s="490"/>
    </row>
    <row r="1276" spans="1:10" s="399" customFormat="1" ht="18" customHeight="1">
      <c r="A1276" s="394">
        <v>1271</v>
      </c>
      <c r="B1276" s="415" t="s">
        <v>767</v>
      </c>
      <c r="C1276" s="415" t="s">
        <v>6746</v>
      </c>
      <c r="D1276" s="453" t="s">
        <v>6755</v>
      </c>
      <c r="E1276" s="442" t="s">
        <v>6756</v>
      </c>
      <c r="F1276" s="453" t="s">
        <v>6757</v>
      </c>
      <c r="G1276" s="442"/>
      <c r="H1276" s="634" t="s">
        <v>5025</v>
      </c>
      <c r="I1276" s="418">
        <v>2450</v>
      </c>
      <c r="J1276" s="503" t="s">
        <v>5026</v>
      </c>
    </row>
    <row r="1277" spans="1:10" s="399" customFormat="1" ht="18" customHeight="1">
      <c r="A1277" s="394">
        <v>1272</v>
      </c>
      <c r="B1277" s="415" t="s">
        <v>767</v>
      </c>
      <c r="C1277" s="415" t="s">
        <v>6746</v>
      </c>
      <c r="D1277" s="453"/>
      <c r="E1277" s="442" t="s">
        <v>6758</v>
      </c>
      <c r="F1277" s="453" t="s">
        <v>6759</v>
      </c>
      <c r="G1277" s="442"/>
      <c r="H1277" s="634" t="s">
        <v>5025</v>
      </c>
      <c r="I1277" s="418">
        <v>3850</v>
      </c>
      <c r="J1277" s="503" t="s">
        <v>5026</v>
      </c>
    </row>
    <row r="1278" spans="1:10" s="399" customFormat="1" ht="18" customHeight="1">
      <c r="A1278" s="394">
        <v>1273</v>
      </c>
      <c r="B1278" s="415" t="s">
        <v>767</v>
      </c>
      <c r="C1278" s="415" t="s">
        <v>6746</v>
      </c>
      <c r="D1278" s="453"/>
      <c r="E1278" s="442" t="s">
        <v>6760</v>
      </c>
      <c r="F1278" s="453" t="s">
        <v>6761</v>
      </c>
      <c r="G1278" s="442"/>
      <c r="H1278" s="634" t="s">
        <v>5025</v>
      </c>
      <c r="I1278" s="418">
        <v>5200</v>
      </c>
      <c r="J1278" s="503" t="s">
        <v>5026</v>
      </c>
    </row>
    <row r="1279" spans="1:10" s="399" customFormat="1" ht="18" customHeight="1">
      <c r="A1279" s="394">
        <v>1274</v>
      </c>
      <c r="B1279" s="415" t="s">
        <v>767</v>
      </c>
      <c r="C1279" s="415" t="s">
        <v>6746</v>
      </c>
      <c r="D1279" s="453" t="s">
        <v>6762</v>
      </c>
      <c r="E1279" s="442" t="s">
        <v>6756</v>
      </c>
      <c r="F1279" s="453" t="s">
        <v>6763</v>
      </c>
      <c r="G1279" s="442"/>
      <c r="H1279" s="634" t="s">
        <v>5025</v>
      </c>
      <c r="I1279" s="418">
        <v>3500</v>
      </c>
      <c r="J1279" s="503" t="s">
        <v>5026</v>
      </c>
    </row>
    <row r="1280" spans="1:10" s="399" customFormat="1" ht="18" customHeight="1">
      <c r="A1280" s="394">
        <v>1275</v>
      </c>
      <c r="B1280" s="415" t="s">
        <v>767</v>
      </c>
      <c r="C1280" s="415" t="s">
        <v>6746</v>
      </c>
      <c r="D1280" s="453"/>
      <c r="E1280" s="442" t="s">
        <v>6758</v>
      </c>
      <c r="F1280" s="453" t="s">
        <v>6764</v>
      </c>
      <c r="G1280" s="442"/>
      <c r="H1280" s="634" t="s">
        <v>5025</v>
      </c>
      <c r="I1280" s="418">
        <v>5200</v>
      </c>
      <c r="J1280" s="503" t="s">
        <v>5026</v>
      </c>
    </row>
    <row r="1281" spans="1:10" s="399" customFormat="1" ht="18" customHeight="1">
      <c r="A1281" s="394">
        <v>1276</v>
      </c>
      <c r="B1281" s="415" t="s">
        <v>767</v>
      </c>
      <c r="C1281" s="415" t="s">
        <v>6746</v>
      </c>
      <c r="D1281" s="453"/>
      <c r="E1281" s="442" t="s">
        <v>6760</v>
      </c>
      <c r="F1281" s="453" t="s">
        <v>6765</v>
      </c>
      <c r="G1281" s="442"/>
      <c r="H1281" s="634" t="s">
        <v>5025</v>
      </c>
      <c r="I1281" s="418">
        <v>6900</v>
      </c>
      <c r="J1281" s="503" t="s">
        <v>5026</v>
      </c>
    </row>
    <row r="1282" spans="1:10" s="399" customFormat="1" ht="18" customHeight="1">
      <c r="A1282" s="394">
        <v>1277</v>
      </c>
      <c r="B1282" s="415" t="s">
        <v>767</v>
      </c>
      <c r="C1282" s="423" t="s">
        <v>6751</v>
      </c>
      <c r="D1282" s="422" t="s">
        <v>6766</v>
      </c>
      <c r="E1282" s="373" t="s">
        <v>5027</v>
      </c>
      <c r="F1282" s="445" t="s">
        <v>6767</v>
      </c>
      <c r="G1282" s="373"/>
      <c r="H1282" s="510" t="s">
        <v>5128</v>
      </c>
      <c r="I1282" s="428">
        <v>16000</v>
      </c>
      <c r="J1282" s="511"/>
    </row>
    <row r="1283" spans="1:10" s="399" customFormat="1" ht="18" customHeight="1">
      <c r="A1283" s="394">
        <v>1278</v>
      </c>
      <c r="B1283" s="395" t="s">
        <v>767</v>
      </c>
      <c r="C1283" s="395" t="s">
        <v>6768</v>
      </c>
      <c r="D1283" s="422" t="s">
        <v>6769</v>
      </c>
      <c r="E1283" s="394" t="s">
        <v>418</v>
      </c>
      <c r="F1283" s="424" t="s">
        <v>6770</v>
      </c>
      <c r="G1283" s="394"/>
      <c r="H1283" s="631" t="s">
        <v>4949</v>
      </c>
      <c r="I1283" s="402">
        <v>18500</v>
      </c>
      <c r="J1283" s="490" t="s">
        <v>6771</v>
      </c>
    </row>
    <row r="1284" spans="1:10" s="399" customFormat="1" ht="18" customHeight="1">
      <c r="A1284" s="394">
        <v>1279</v>
      </c>
      <c r="B1284" s="395" t="s">
        <v>767</v>
      </c>
      <c r="C1284" s="395" t="s">
        <v>6768</v>
      </c>
      <c r="D1284" s="422" t="s">
        <v>6772</v>
      </c>
      <c r="E1284" s="394" t="s">
        <v>418</v>
      </c>
      <c r="F1284" s="424" t="s">
        <v>6773</v>
      </c>
      <c r="G1284" s="394"/>
      <c r="H1284" s="631" t="s">
        <v>4949</v>
      </c>
      <c r="I1284" s="402">
        <v>24375</v>
      </c>
      <c r="J1284" s="490"/>
    </row>
    <row r="1285" spans="1:10" s="399" customFormat="1" ht="18" customHeight="1">
      <c r="A1285" s="394">
        <v>1280</v>
      </c>
      <c r="B1285" s="394" t="s">
        <v>767</v>
      </c>
      <c r="C1285" s="394" t="s">
        <v>6768</v>
      </c>
      <c r="D1285" s="422" t="s">
        <v>6774</v>
      </c>
      <c r="E1285" s="394" t="s">
        <v>418</v>
      </c>
      <c r="F1285" s="424" t="s">
        <v>6775</v>
      </c>
      <c r="G1285" s="394"/>
      <c r="H1285" s="632" t="s">
        <v>5010</v>
      </c>
      <c r="I1285" s="402">
        <v>31000</v>
      </c>
      <c r="J1285" s="490" t="s">
        <v>5566</v>
      </c>
    </row>
    <row r="1286" spans="1:10" s="399" customFormat="1" ht="18" customHeight="1">
      <c r="A1286" s="394">
        <v>1281</v>
      </c>
      <c r="B1286" s="395" t="s">
        <v>767</v>
      </c>
      <c r="C1286" s="395" t="s">
        <v>6768</v>
      </c>
      <c r="D1286" s="459" t="s">
        <v>6776</v>
      </c>
      <c r="E1286" s="395" t="s">
        <v>418</v>
      </c>
      <c r="F1286" s="488" t="s">
        <v>6777</v>
      </c>
      <c r="G1286" s="395"/>
      <c r="H1286" s="631" t="s">
        <v>5565</v>
      </c>
      <c r="I1286" s="402">
        <v>16389</v>
      </c>
      <c r="J1286" s="487" t="s">
        <v>5566</v>
      </c>
    </row>
    <row r="1287" spans="1:10" s="399" customFormat="1" ht="18" customHeight="1">
      <c r="A1287" s="394">
        <v>1282</v>
      </c>
      <c r="B1287" s="395" t="s">
        <v>767</v>
      </c>
      <c r="C1287" s="395" t="s">
        <v>6768</v>
      </c>
      <c r="D1287" s="459" t="s">
        <v>6776</v>
      </c>
      <c r="E1287" s="395" t="s">
        <v>418</v>
      </c>
      <c r="F1287" s="488" t="s">
        <v>6778</v>
      </c>
      <c r="G1287" s="395"/>
      <c r="H1287" s="631" t="s">
        <v>5565</v>
      </c>
      <c r="I1287" s="402">
        <v>22000</v>
      </c>
      <c r="J1287" s="487" t="s">
        <v>5566</v>
      </c>
    </row>
    <row r="1288" spans="1:10" s="399" customFormat="1" ht="18" customHeight="1">
      <c r="A1288" s="394">
        <v>1283</v>
      </c>
      <c r="B1288" s="395" t="s">
        <v>767</v>
      </c>
      <c r="C1288" s="395" t="s">
        <v>6768</v>
      </c>
      <c r="D1288" s="459" t="s">
        <v>6776</v>
      </c>
      <c r="E1288" s="395" t="s">
        <v>418</v>
      </c>
      <c r="F1288" s="488" t="s">
        <v>6779</v>
      </c>
      <c r="G1288" s="395"/>
      <c r="H1288" s="631" t="s">
        <v>5565</v>
      </c>
      <c r="I1288" s="402">
        <v>19000</v>
      </c>
      <c r="J1288" s="487" t="s">
        <v>5566</v>
      </c>
    </row>
    <row r="1289" spans="1:10" s="399" customFormat="1" ht="18" customHeight="1">
      <c r="A1289" s="394">
        <v>1284</v>
      </c>
      <c r="B1289" s="395" t="s">
        <v>6728</v>
      </c>
      <c r="C1289" s="395" t="s">
        <v>6768</v>
      </c>
      <c r="D1289" s="459" t="s">
        <v>6780</v>
      </c>
      <c r="E1289" s="395" t="s">
        <v>4776</v>
      </c>
      <c r="F1289" s="488" t="s">
        <v>6781</v>
      </c>
      <c r="G1289" s="395"/>
      <c r="H1289" s="635" t="s">
        <v>5532</v>
      </c>
      <c r="I1289" s="397">
        <v>16500</v>
      </c>
      <c r="J1289" s="509" t="s">
        <v>6782</v>
      </c>
    </row>
    <row r="1290" spans="1:10" s="399" customFormat="1" ht="18" customHeight="1">
      <c r="A1290" s="394">
        <v>1285</v>
      </c>
      <c r="B1290" s="395" t="s">
        <v>6728</v>
      </c>
      <c r="C1290" s="395" t="s">
        <v>6768</v>
      </c>
      <c r="D1290" s="459" t="s">
        <v>6780</v>
      </c>
      <c r="E1290" s="395" t="s">
        <v>4776</v>
      </c>
      <c r="F1290" s="488" t="s">
        <v>6783</v>
      </c>
      <c r="G1290" s="395"/>
      <c r="H1290" s="635" t="s">
        <v>5532</v>
      </c>
      <c r="I1290" s="397">
        <v>23200</v>
      </c>
      <c r="J1290" s="509"/>
    </row>
    <row r="1291" spans="1:10" s="399" customFormat="1" ht="18" customHeight="1">
      <c r="A1291" s="394">
        <v>1286</v>
      </c>
      <c r="B1291" s="395" t="s">
        <v>6728</v>
      </c>
      <c r="C1291" s="395" t="s">
        <v>6768</v>
      </c>
      <c r="D1291" s="459" t="s">
        <v>6784</v>
      </c>
      <c r="E1291" s="395" t="s">
        <v>4776</v>
      </c>
      <c r="F1291" s="488" t="s">
        <v>6785</v>
      </c>
      <c r="G1291" s="395"/>
      <c r="H1291" s="635" t="s">
        <v>5532</v>
      </c>
      <c r="I1291" s="397">
        <v>9680</v>
      </c>
      <c r="J1291" s="509" t="s">
        <v>5622</v>
      </c>
    </row>
    <row r="1292" spans="1:10" s="399" customFormat="1" ht="18" customHeight="1">
      <c r="A1292" s="394">
        <v>1287</v>
      </c>
      <c r="B1292" s="394" t="s">
        <v>767</v>
      </c>
      <c r="C1292" s="395" t="s">
        <v>6768</v>
      </c>
      <c r="D1292" s="422" t="s">
        <v>6786</v>
      </c>
      <c r="E1292" s="394">
        <v>285</v>
      </c>
      <c r="F1292" s="424" t="s">
        <v>6787</v>
      </c>
      <c r="G1292" s="454"/>
      <c r="H1292" s="567" t="s">
        <v>5529</v>
      </c>
      <c r="I1292" s="397">
        <v>5291</v>
      </c>
      <c r="J1292" s="487"/>
    </row>
    <row r="1293" spans="1:10" s="399" customFormat="1" ht="18" customHeight="1">
      <c r="A1293" s="394">
        <v>1288</v>
      </c>
      <c r="B1293" s="395" t="s">
        <v>6728</v>
      </c>
      <c r="C1293" s="395" t="s">
        <v>6768</v>
      </c>
      <c r="D1293" s="422" t="s">
        <v>6788</v>
      </c>
      <c r="E1293" s="394" t="s">
        <v>6789</v>
      </c>
      <c r="F1293" s="424" t="s">
        <v>6790</v>
      </c>
      <c r="G1293" s="395"/>
      <c r="H1293" s="631" t="s">
        <v>4927</v>
      </c>
      <c r="I1293" s="402">
        <v>320</v>
      </c>
      <c r="J1293" s="487"/>
    </row>
    <row r="1294" spans="1:10" s="399" customFormat="1" ht="18" customHeight="1">
      <c r="A1294" s="394">
        <v>1289</v>
      </c>
      <c r="B1294" s="395" t="s">
        <v>6728</v>
      </c>
      <c r="C1294" s="395" t="s">
        <v>6768</v>
      </c>
      <c r="D1294" s="459" t="s">
        <v>6791</v>
      </c>
      <c r="E1294" s="395" t="s">
        <v>418</v>
      </c>
      <c r="F1294" s="488" t="s">
        <v>6792</v>
      </c>
      <c r="G1294" s="395"/>
      <c r="H1294" s="631" t="s">
        <v>5128</v>
      </c>
      <c r="I1294" s="402">
        <v>36000</v>
      </c>
      <c r="J1294" s="487" t="s">
        <v>5622</v>
      </c>
    </row>
    <row r="1295" spans="1:10" s="399" customFormat="1" ht="18" customHeight="1">
      <c r="A1295" s="394">
        <v>1290</v>
      </c>
      <c r="B1295" s="395" t="s">
        <v>6728</v>
      </c>
      <c r="C1295" s="395" t="s">
        <v>6768</v>
      </c>
      <c r="D1295" s="459" t="s">
        <v>6793</v>
      </c>
      <c r="E1295" s="395" t="s">
        <v>418</v>
      </c>
      <c r="F1295" s="488" t="s">
        <v>6792</v>
      </c>
      <c r="G1295" s="395"/>
      <c r="H1295" s="631" t="s">
        <v>5128</v>
      </c>
      <c r="I1295" s="402">
        <v>43000</v>
      </c>
      <c r="J1295" s="487"/>
    </row>
    <row r="1296" spans="1:10" s="399" customFormat="1" ht="18" customHeight="1">
      <c r="A1296" s="394">
        <v>1291</v>
      </c>
      <c r="B1296" s="410" t="s">
        <v>767</v>
      </c>
      <c r="C1296" s="410" t="s">
        <v>6794</v>
      </c>
      <c r="D1296" s="496" t="s">
        <v>6795</v>
      </c>
      <c r="E1296" s="410" t="s">
        <v>139</v>
      </c>
      <c r="F1296" s="499" t="s">
        <v>6796</v>
      </c>
      <c r="G1296" s="410"/>
      <c r="H1296" s="633" t="s">
        <v>5013</v>
      </c>
      <c r="I1296" s="413">
        <v>15800</v>
      </c>
      <c r="J1296" s="490"/>
    </row>
    <row r="1297" spans="1:10" s="399" customFormat="1" ht="18" customHeight="1">
      <c r="A1297" s="394">
        <v>1292</v>
      </c>
      <c r="B1297" s="410" t="s">
        <v>767</v>
      </c>
      <c r="C1297" s="410" t="s">
        <v>6794</v>
      </c>
      <c r="D1297" s="496" t="s">
        <v>6795</v>
      </c>
      <c r="E1297" s="410" t="s">
        <v>139</v>
      </c>
      <c r="F1297" s="499" t="s">
        <v>6797</v>
      </c>
      <c r="G1297" s="410"/>
      <c r="H1297" s="633" t="s">
        <v>5013</v>
      </c>
      <c r="I1297" s="413">
        <v>15800</v>
      </c>
      <c r="J1297" s="490"/>
    </row>
    <row r="1298" spans="1:10" s="399" customFormat="1" ht="18" customHeight="1">
      <c r="A1298" s="394">
        <v>1293</v>
      </c>
      <c r="B1298" s="395" t="s">
        <v>767</v>
      </c>
      <c r="C1298" s="395" t="s">
        <v>6794</v>
      </c>
      <c r="D1298" s="459" t="s">
        <v>5563</v>
      </c>
      <c r="E1298" s="395" t="s">
        <v>418</v>
      </c>
      <c r="F1298" s="488" t="s">
        <v>6798</v>
      </c>
      <c r="G1298" s="395"/>
      <c r="H1298" s="631" t="s">
        <v>5565</v>
      </c>
      <c r="I1298" s="402"/>
      <c r="J1298" s="487" t="s">
        <v>5439</v>
      </c>
    </row>
    <row r="1299" spans="1:10" s="399" customFormat="1" ht="18" customHeight="1">
      <c r="A1299" s="394">
        <v>1294</v>
      </c>
      <c r="B1299" s="395" t="s">
        <v>767</v>
      </c>
      <c r="C1299" s="395" t="s">
        <v>6794</v>
      </c>
      <c r="D1299" s="422" t="s">
        <v>6799</v>
      </c>
      <c r="E1299" s="394" t="s">
        <v>418</v>
      </c>
      <c r="F1299" s="424" t="s">
        <v>6800</v>
      </c>
      <c r="G1299" s="394"/>
      <c r="H1299" s="631" t="s">
        <v>4949</v>
      </c>
      <c r="I1299" s="402">
        <v>9400</v>
      </c>
      <c r="J1299" s="490" t="s">
        <v>6801</v>
      </c>
    </row>
    <row r="1300" spans="1:10" s="399" customFormat="1" ht="18" customHeight="1">
      <c r="A1300" s="394">
        <v>1295</v>
      </c>
      <c r="B1300" s="395" t="s">
        <v>767</v>
      </c>
      <c r="C1300" s="395" t="s">
        <v>6794</v>
      </c>
      <c r="D1300" s="459" t="s">
        <v>6802</v>
      </c>
      <c r="E1300" s="395" t="s">
        <v>5087</v>
      </c>
      <c r="F1300" s="488" t="s">
        <v>6803</v>
      </c>
      <c r="G1300" s="395"/>
      <c r="H1300" s="629" t="s">
        <v>4916</v>
      </c>
      <c r="I1300" s="397">
        <v>450</v>
      </c>
      <c r="J1300" s="490"/>
    </row>
    <row r="1301" spans="1:10" s="399" customFormat="1" ht="18" customHeight="1">
      <c r="A1301" s="394">
        <v>1296</v>
      </c>
      <c r="B1301" s="395" t="s">
        <v>767</v>
      </c>
      <c r="C1301" s="395" t="s">
        <v>6794</v>
      </c>
      <c r="D1301" s="422" t="s">
        <v>6802</v>
      </c>
      <c r="E1301" s="395" t="s">
        <v>271</v>
      </c>
      <c r="F1301" s="424" t="s">
        <v>6804</v>
      </c>
      <c r="G1301" s="395"/>
      <c r="H1301" s="629" t="s">
        <v>4916</v>
      </c>
      <c r="I1301" s="402">
        <v>650</v>
      </c>
      <c r="J1301" s="490"/>
    </row>
    <row r="1302" spans="1:10" s="399" customFormat="1" ht="18" customHeight="1">
      <c r="A1302" s="394">
        <v>1297</v>
      </c>
      <c r="B1302" s="395" t="s">
        <v>767</v>
      </c>
      <c r="C1302" s="395" t="s">
        <v>6794</v>
      </c>
      <c r="D1302" s="459" t="s">
        <v>6805</v>
      </c>
      <c r="E1302" s="395" t="s">
        <v>687</v>
      </c>
      <c r="F1302" s="488" t="s">
        <v>6806</v>
      </c>
      <c r="G1302" s="395"/>
      <c r="H1302" s="629" t="s">
        <v>4916</v>
      </c>
      <c r="I1302" s="397">
        <v>470</v>
      </c>
      <c r="J1302" s="490"/>
    </row>
    <row r="1303" spans="1:10" s="399" customFormat="1" ht="18" customHeight="1">
      <c r="A1303" s="394">
        <v>1298</v>
      </c>
      <c r="B1303" s="395" t="s">
        <v>767</v>
      </c>
      <c r="C1303" s="395" t="s">
        <v>6794</v>
      </c>
      <c r="D1303" s="459" t="s">
        <v>6807</v>
      </c>
      <c r="E1303" s="395" t="s">
        <v>687</v>
      </c>
      <c r="F1303" s="488" t="s">
        <v>6808</v>
      </c>
      <c r="G1303" s="395"/>
      <c r="H1303" s="629" t="s">
        <v>4916</v>
      </c>
      <c r="I1303" s="397">
        <v>470</v>
      </c>
      <c r="J1303" s="490"/>
    </row>
    <row r="1304" spans="1:10" s="399" customFormat="1" ht="18" customHeight="1">
      <c r="A1304" s="394">
        <v>1299</v>
      </c>
      <c r="B1304" s="395" t="s">
        <v>6728</v>
      </c>
      <c r="C1304" s="394" t="s">
        <v>6809</v>
      </c>
      <c r="D1304" s="422" t="s">
        <v>6810</v>
      </c>
      <c r="E1304" s="394" t="s">
        <v>5944</v>
      </c>
      <c r="F1304" s="424" t="s">
        <v>6811</v>
      </c>
      <c r="G1304" s="395"/>
      <c r="H1304" s="631" t="s">
        <v>4927</v>
      </c>
      <c r="I1304" s="402">
        <v>420</v>
      </c>
      <c r="J1304" s="487"/>
    </row>
    <row r="1305" spans="1:10" s="399" customFormat="1" ht="18" customHeight="1">
      <c r="A1305" s="394">
        <v>1300</v>
      </c>
      <c r="B1305" s="395" t="s">
        <v>6728</v>
      </c>
      <c r="C1305" s="394" t="s">
        <v>6809</v>
      </c>
      <c r="D1305" s="422" t="s">
        <v>6812</v>
      </c>
      <c r="E1305" s="394" t="s">
        <v>5944</v>
      </c>
      <c r="F1305" s="424" t="s">
        <v>6813</v>
      </c>
      <c r="G1305" s="395"/>
      <c r="H1305" s="631" t="s">
        <v>4927</v>
      </c>
      <c r="I1305" s="402">
        <v>420</v>
      </c>
      <c r="J1305" s="487"/>
    </row>
    <row r="1306" spans="1:10" s="399" customFormat="1" ht="18" customHeight="1">
      <c r="A1306" s="394">
        <v>1301</v>
      </c>
      <c r="B1306" s="395" t="s">
        <v>6728</v>
      </c>
      <c r="C1306" s="398" t="s">
        <v>6809</v>
      </c>
      <c r="D1306" s="459" t="s">
        <v>6814</v>
      </c>
      <c r="E1306" s="395" t="s">
        <v>418</v>
      </c>
      <c r="F1306" s="488" t="s">
        <v>6815</v>
      </c>
      <c r="G1306" s="395"/>
      <c r="H1306" s="631" t="s">
        <v>5128</v>
      </c>
      <c r="I1306" s="402"/>
      <c r="J1306" s="514" t="s">
        <v>5439</v>
      </c>
    </row>
    <row r="1307" spans="1:10" s="399" customFormat="1" ht="18" customHeight="1">
      <c r="A1307" s="394">
        <v>1302</v>
      </c>
      <c r="B1307" s="395" t="s">
        <v>767</v>
      </c>
      <c r="C1307" s="395" t="s">
        <v>6794</v>
      </c>
      <c r="D1307" s="459" t="s">
        <v>6816</v>
      </c>
      <c r="E1307" s="395" t="s">
        <v>418</v>
      </c>
      <c r="F1307" s="488" t="s">
        <v>6817</v>
      </c>
      <c r="G1307" s="395"/>
      <c r="H1307" s="567" t="s">
        <v>4929</v>
      </c>
      <c r="I1307" s="402">
        <v>18000</v>
      </c>
      <c r="J1307" s="487"/>
    </row>
    <row r="1308" spans="1:10" s="399" customFormat="1" ht="18" customHeight="1">
      <c r="A1308" s="394">
        <v>1303</v>
      </c>
      <c r="B1308" s="395" t="s">
        <v>767</v>
      </c>
      <c r="C1308" s="395" t="s">
        <v>6794</v>
      </c>
      <c r="D1308" s="496" t="s">
        <v>6818</v>
      </c>
      <c r="E1308" s="410" t="s">
        <v>1171</v>
      </c>
      <c r="F1308" s="499" t="s">
        <v>6819</v>
      </c>
      <c r="G1308" s="398"/>
      <c r="H1308" s="633" t="s">
        <v>5013</v>
      </c>
      <c r="I1308" s="413">
        <v>16000</v>
      </c>
      <c r="J1308" s="509"/>
    </row>
    <row r="1309" spans="1:10" s="399" customFormat="1" ht="18" customHeight="1">
      <c r="A1309" s="394">
        <v>1304</v>
      </c>
      <c r="B1309" s="395" t="s">
        <v>6728</v>
      </c>
      <c r="C1309" s="398" t="s">
        <v>6809</v>
      </c>
      <c r="D1309" s="459" t="s">
        <v>6820</v>
      </c>
      <c r="E1309" s="395" t="s">
        <v>4776</v>
      </c>
      <c r="F1309" s="488" t="s">
        <v>6821</v>
      </c>
      <c r="G1309" s="395"/>
      <c r="H1309" s="631" t="s">
        <v>4953</v>
      </c>
      <c r="I1309" s="402">
        <v>12500</v>
      </c>
      <c r="J1309" s="487"/>
    </row>
    <row r="1310" spans="1:10" s="399" customFormat="1" ht="18" customHeight="1">
      <c r="A1310" s="394">
        <v>1305</v>
      </c>
      <c r="B1310" s="395" t="s">
        <v>6728</v>
      </c>
      <c r="C1310" s="398" t="s">
        <v>6809</v>
      </c>
      <c r="D1310" s="459" t="s">
        <v>6822</v>
      </c>
      <c r="E1310" s="395" t="s">
        <v>4776</v>
      </c>
      <c r="F1310" s="488" t="s">
        <v>6823</v>
      </c>
      <c r="G1310" s="395"/>
      <c r="H1310" s="631" t="s">
        <v>4953</v>
      </c>
      <c r="I1310" s="402">
        <v>12500</v>
      </c>
      <c r="J1310" s="487"/>
    </row>
    <row r="1311" spans="1:10" s="399" customFormat="1" ht="18" customHeight="1">
      <c r="A1311" s="394">
        <v>1306</v>
      </c>
      <c r="B1311" s="395" t="s">
        <v>6728</v>
      </c>
      <c r="C1311" s="395" t="s">
        <v>6809</v>
      </c>
      <c r="D1311" s="459" t="s">
        <v>6824</v>
      </c>
      <c r="E1311" s="395" t="s">
        <v>418</v>
      </c>
      <c r="F1311" s="488" t="s">
        <v>6825</v>
      </c>
      <c r="G1311" s="395"/>
      <c r="H1311" s="635" t="s">
        <v>5532</v>
      </c>
      <c r="I1311" s="402">
        <v>14500</v>
      </c>
      <c r="J1311" s="509"/>
    </row>
    <row r="1312" spans="1:10" s="399" customFormat="1" ht="18" customHeight="1">
      <c r="A1312" s="394">
        <v>1307</v>
      </c>
      <c r="B1312" s="395" t="s">
        <v>6728</v>
      </c>
      <c r="C1312" s="395" t="s">
        <v>6809</v>
      </c>
      <c r="D1312" s="459" t="s">
        <v>6826</v>
      </c>
      <c r="E1312" s="395" t="s">
        <v>418</v>
      </c>
      <c r="F1312" s="488" t="s">
        <v>6827</v>
      </c>
      <c r="G1312" s="395"/>
      <c r="H1312" s="635" t="s">
        <v>5532</v>
      </c>
      <c r="I1312" s="402">
        <v>14500</v>
      </c>
      <c r="J1312" s="509"/>
    </row>
    <row r="1313" spans="1:10" s="399" customFormat="1" ht="18" customHeight="1">
      <c r="A1313" s="394">
        <v>1308</v>
      </c>
      <c r="B1313" s="395" t="s">
        <v>6728</v>
      </c>
      <c r="C1313" s="395" t="s">
        <v>6809</v>
      </c>
      <c r="D1313" s="459" t="s">
        <v>6828</v>
      </c>
      <c r="E1313" s="395" t="s">
        <v>418</v>
      </c>
      <c r="F1313" s="488" t="s">
        <v>6829</v>
      </c>
      <c r="G1313" s="395"/>
      <c r="H1313" s="635" t="s">
        <v>5532</v>
      </c>
      <c r="I1313" s="402">
        <v>14500</v>
      </c>
      <c r="J1313" s="509"/>
    </row>
    <row r="1314" spans="1:10" s="399" customFormat="1" ht="18" customHeight="1">
      <c r="A1314" s="394">
        <v>1309</v>
      </c>
      <c r="B1314" s="395" t="s">
        <v>6728</v>
      </c>
      <c r="C1314" s="423" t="s">
        <v>6809</v>
      </c>
      <c r="D1314" s="422" t="s">
        <v>6830</v>
      </c>
      <c r="E1314" s="373" t="s">
        <v>5027</v>
      </c>
      <c r="F1314" s="437" t="s">
        <v>6831</v>
      </c>
      <c r="G1314" s="373"/>
      <c r="H1314" s="510" t="s">
        <v>5128</v>
      </c>
      <c r="I1314" s="428">
        <v>14670</v>
      </c>
      <c r="J1314" s="511"/>
    </row>
    <row r="1315" spans="1:10" s="399" customFormat="1" ht="18" customHeight="1">
      <c r="A1315" s="394">
        <v>1310</v>
      </c>
      <c r="B1315" s="395" t="s">
        <v>6728</v>
      </c>
      <c r="C1315" s="423" t="s">
        <v>6809</v>
      </c>
      <c r="D1315" s="422" t="s">
        <v>6832</v>
      </c>
      <c r="E1315" s="373" t="s">
        <v>5027</v>
      </c>
      <c r="F1315" s="437" t="s">
        <v>6833</v>
      </c>
      <c r="G1315" s="373"/>
      <c r="H1315" s="510" t="s">
        <v>5128</v>
      </c>
      <c r="I1315" s="428">
        <v>14670</v>
      </c>
      <c r="J1315" s="511"/>
    </row>
    <row r="1316" spans="1:10" s="399" customFormat="1" ht="18" customHeight="1">
      <c r="A1316" s="394">
        <v>1311</v>
      </c>
      <c r="B1316" s="395" t="s">
        <v>767</v>
      </c>
      <c r="C1316" s="398" t="s">
        <v>6834</v>
      </c>
      <c r="D1316" s="459" t="s">
        <v>5563</v>
      </c>
      <c r="E1316" s="395" t="s">
        <v>418</v>
      </c>
      <c r="F1316" s="488" t="s">
        <v>6835</v>
      </c>
      <c r="G1316" s="395"/>
      <c r="H1316" s="631" t="s">
        <v>5565</v>
      </c>
      <c r="I1316" s="402"/>
      <c r="J1316" s="487" t="s">
        <v>5439</v>
      </c>
    </row>
    <row r="1317" spans="1:10" s="399" customFormat="1" ht="18" customHeight="1">
      <c r="A1317" s="394">
        <v>1312</v>
      </c>
      <c r="B1317" s="395" t="s">
        <v>767</v>
      </c>
      <c r="C1317" s="395" t="s">
        <v>6834</v>
      </c>
      <c r="D1317" s="459" t="s">
        <v>5563</v>
      </c>
      <c r="E1317" s="395" t="s">
        <v>418</v>
      </c>
      <c r="F1317" s="485" t="s">
        <v>6836</v>
      </c>
      <c r="G1317" s="398"/>
      <c r="H1317" s="631" t="s">
        <v>5565</v>
      </c>
      <c r="I1317" s="402"/>
      <c r="J1317" s="487" t="s">
        <v>5439</v>
      </c>
    </row>
    <row r="1318" spans="1:10" s="399" customFormat="1" ht="18" customHeight="1">
      <c r="A1318" s="394">
        <v>1313</v>
      </c>
      <c r="B1318" s="395" t="s">
        <v>767</v>
      </c>
      <c r="C1318" s="395" t="s">
        <v>6834</v>
      </c>
      <c r="D1318" s="459" t="s">
        <v>5563</v>
      </c>
      <c r="E1318" s="395" t="s">
        <v>418</v>
      </c>
      <c r="F1318" s="485" t="s">
        <v>6837</v>
      </c>
      <c r="G1318" s="398"/>
      <c r="H1318" s="631" t="s">
        <v>5565</v>
      </c>
      <c r="I1318" s="402"/>
      <c r="J1318" s="487" t="s">
        <v>5439</v>
      </c>
    </row>
    <row r="1319" spans="1:10" s="399" customFormat="1" ht="18" customHeight="1">
      <c r="A1319" s="394">
        <v>1314</v>
      </c>
      <c r="B1319" s="395" t="s">
        <v>767</v>
      </c>
      <c r="C1319" s="395" t="s">
        <v>6834</v>
      </c>
      <c r="D1319" s="459" t="s">
        <v>5563</v>
      </c>
      <c r="E1319" s="395" t="s">
        <v>418</v>
      </c>
      <c r="F1319" s="485" t="s">
        <v>6838</v>
      </c>
      <c r="G1319" s="398"/>
      <c r="H1319" s="631" t="s">
        <v>5565</v>
      </c>
      <c r="I1319" s="402"/>
      <c r="J1319" s="487" t="s">
        <v>5439</v>
      </c>
    </row>
    <row r="1320" spans="1:10" s="399" customFormat="1" ht="18" customHeight="1">
      <c r="A1320" s="394">
        <v>1315</v>
      </c>
      <c r="B1320" s="438" t="s">
        <v>767</v>
      </c>
      <c r="C1320" s="396" t="s">
        <v>6834</v>
      </c>
      <c r="D1320" s="551" t="s">
        <v>6839</v>
      </c>
      <c r="E1320" s="438" t="s">
        <v>418</v>
      </c>
      <c r="F1320" s="529" t="s">
        <v>6840</v>
      </c>
      <c r="G1320" s="396"/>
      <c r="H1320" s="567" t="s">
        <v>4929</v>
      </c>
      <c r="I1320" s="402">
        <v>17600</v>
      </c>
      <c r="J1320" s="506"/>
    </row>
    <row r="1321" spans="1:10" s="399" customFormat="1" ht="18" customHeight="1">
      <c r="A1321" s="394">
        <v>1316</v>
      </c>
      <c r="B1321" s="395" t="s">
        <v>767</v>
      </c>
      <c r="C1321" s="398" t="s">
        <v>6834</v>
      </c>
      <c r="D1321" s="459" t="s">
        <v>6841</v>
      </c>
      <c r="E1321" s="395" t="s">
        <v>418</v>
      </c>
      <c r="F1321" s="488" t="s">
        <v>6842</v>
      </c>
      <c r="G1321" s="395"/>
      <c r="H1321" s="567" t="s">
        <v>4929</v>
      </c>
      <c r="I1321" s="402">
        <v>19200</v>
      </c>
      <c r="J1321" s="487"/>
    </row>
    <row r="1322" spans="1:10" s="399" customFormat="1" ht="18" customHeight="1">
      <c r="A1322" s="394">
        <v>1317</v>
      </c>
      <c r="B1322" s="395" t="s">
        <v>767</v>
      </c>
      <c r="C1322" s="395" t="s">
        <v>6834</v>
      </c>
      <c r="D1322" s="422" t="s">
        <v>6841</v>
      </c>
      <c r="E1322" s="394" t="s">
        <v>418</v>
      </c>
      <c r="F1322" s="424" t="s">
        <v>6843</v>
      </c>
      <c r="G1322" s="394"/>
      <c r="H1322" s="631" t="s">
        <v>4929</v>
      </c>
      <c r="I1322" s="402">
        <v>14286</v>
      </c>
      <c r="J1322" s="490"/>
    </row>
    <row r="1323" spans="1:10" s="399" customFormat="1" ht="18" customHeight="1">
      <c r="A1323" s="394">
        <v>1318</v>
      </c>
      <c r="B1323" s="395" t="s">
        <v>6728</v>
      </c>
      <c r="C1323" s="394" t="s">
        <v>6844</v>
      </c>
      <c r="D1323" s="422" t="s">
        <v>6845</v>
      </c>
      <c r="E1323" s="394" t="s">
        <v>5944</v>
      </c>
      <c r="F1323" s="424" t="s">
        <v>6846</v>
      </c>
      <c r="G1323" s="395"/>
      <c r="H1323" s="631" t="s">
        <v>4927</v>
      </c>
      <c r="I1323" s="402">
        <v>380</v>
      </c>
      <c r="J1323" s="487"/>
    </row>
    <row r="1324" spans="1:10" s="399" customFormat="1" ht="18" customHeight="1">
      <c r="A1324" s="394">
        <v>1319</v>
      </c>
      <c r="B1324" s="395" t="s">
        <v>6728</v>
      </c>
      <c r="C1324" s="394" t="s">
        <v>6844</v>
      </c>
      <c r="D1324" s="422" t="s">
        <v>6845</v>
      </c>
      <c r="E1324" s="394" t="s">
        <v>5944</v>
      </c>
      <c r="F1324" s="424" t="s">
        <v>6847</v>
      </c>
      <c r="G1324" s="395"/>
      <c r="H1324" s="631" t="s">
        <v>4927</v>
      </c>
      <c r="I1324" s="402">
        <v>400</v>
      </c>
      <c r="J1324" s="487"/>
    </row>
    <row r="1325" spans="1:10" s="399" customFormat="1" ht="18" customHeight="1">
      <c r="A1325" s="394">
        <v>1320</v>
      </c>
      <c r="B1325" s="395" t="s">
        <v>6728</v>
      </c>
      <c r="C1325" s="394" t="s">
        <v>6844</v>
      </c>
      <c r="D1325" s="422" t="s">
        <v>6848</v>
      </c>
      <c r="E1325" s="394" t="s">
        <v>5944</v>
      </c>
      <c r="F1325" s="424" t="s">
        <v>6849</v>
      </c>
      <c r="G1325" s="395"/>
      <c r="H1325" s="631" t="s">
        <v>4927</v>
      </c>
      <c r="I1325" s="402">
        <v>350</v>
      </c>
      <c r="J1325" s="487"/>
    </row>
    <row r="1326" spans="1:10" s="399" customFormat="1" ht="18" customHeight="1">
      <c r="A1326" s="394">
        <v>1321</v>
      </c>
      <c r="B1326" s="395" t="s">
        <v>6728</v>
      </c>
      <c r="C1326" s="394" t="s">
        <v>6844</v>
      </c>
      <c r="D1326" s="422" t="s">
        <v>6848</v>
      </c>
      <c r="E1326" s="394" t="s">
        <v>5944</v>
      </c>
      <c r="F1326" s="424" t="s">
        <v>6850</v>
      </c>
      <c r="G1326" s="395"/>
      <c r="H1326" s="631" t="s">
        <v>4927</v>
      </c>
      <c r="I1326" s="402">
        <v>370</v>
      </c>
      <c r="J1326" s="487"/>
    </row>
    <row r="1327" spans="1:10" s="399" customFormat="1" ht="18" customHeight="1">
      <c r="A1327" s="394">
        <v>1322</v>
      </c>
      <c r="B1327" s="395" t="s">
        <v>6728</v>
      </c>
      <c r="C1327" s="394" t="s">
        <v>6844</v>
      </c>
      <c r="D1327" s="422" t="s">
        <v>6851</v>
      </c>
      <c r="E1327" s="394" t="s">
        <v>5944</v>
      </c>
      <c r="F1327" s="424" t="s">
        <v>6852</v>
      </c>
      <c r="G1327" s="395"/>
      <c r="H1327" s="631" t="s">
        <v>4927</v>
      </c>
      <c r="I1327" s="402">
        <v>380</v>
      </c>
      <c r="J1327" s="487"/>
    </row>
    <row r="1328" spans="1:10" s="399" customFormat="1" ht="18" customHeight="1">
      <c r="A1328" s="394">
        <v>1323</v>
      </c>
      <c r="B1328" s="395" t="s">
        <v>6728</v>
      </c>
      <c r="C1328" s="394" t="s">
        <v>6844</v>
      </c>
      <c r="D1328" s="422" t="s">
        <v>6851</v>
      </c>
      <c r="E1328" s="394" t="s">
        <v>5944</v>
      </c>
      <c r="F1328" s="424" t="s">
        <v>6853</v>
      </c>
      <c r="G1328" s="395"/>
      <c r="H1328" s="631" t="s">
        <v>4927</v>
      </c>
      <c r="I1328" s="402">
        <v>400</v>
      </c>
      <c r="J1328" s="487"/>
    </row>
    <row r="1329" spans="1:10" s="399" customFormat="1" ht="18" customHeight="1">
      <c r="A1329" s="394">
        <v>1324</v>
      </c>
      <c r="B1329" s="394" t="s">
        <v>767</v>
      </c>
      <c r="C1329" s="394" t="s">
        <v>6834</v>
      </c>
      <c r="D1329" s="422" t="s">
        <v>6854</v>
      </c>
      <c r="E1329" s="394" t="s">
        <v>418</v>
      </c>
      <c r="F1329" s="424" t="s">
        <v>6855</v>
      </c>
      <c r="G1329" s="394"/>
      <c r="H1329" s="632" t="s">
        <v>5010</v>
      </c>
      <c r="I1329" s="402">
        <v>12667</v>
      </c>
      <c r="J1329" s="490" t="s">
        <v>5566</v>
      </c>
    </row>
    <row r="1330" spans="1:10" s="399" customFormat="1" ht="18" customHeight="1">
      <c r="A1330" s="394">
        <v>1325</v>
      </c>
      <c r="B1330" s="395" t="s">
        <v>6728</v>
      </c>
      <c r="C1330" s="395" t="s">
        <v>6844</v>
      </c>
      <c r="D1330" s="459" t="s">
        <v>6856</v>
      </c>
      <c r="E1330" s="395" t="s">
        <v>418</v>
      </c>
      <c r="F1330" s="488" t="s">
        <v>6857</v>
      </c>
      <c r="G1330" s="395"/>
      <c r="H1330" s="631" t="s">
        <v>5128</v>
      </c>
      <c r="I1330" s="402">
        <v>16370</v>
      </c>
      <c r="J1330" s="514"/>
    </row>
    <row r="1331" spans="1:10" s="399" customFormat="1" ht="18" customHeight="1">
      <c r="A1331" s="394">
        <v>1326</v>
      </c>
      <c r="B1331" s="395" t="s">
        <v>6728</v>
      </c>
      <c r="C1331" s="395" t="s">
        <v>6844</v>
      </c>
      <c r="D1331" s="459" t="s">
        <v>6858</v>
      </c>
      <c r="E1331" s="395" t="s">
        <v>418</v>
      </c>
      <c r="F1331" s="488" t="s">
        <v>6859</v>
      </c>
      <c r="G1331" s="395"/>
      <c r="H1331" s="631" t="s">
        <v>5128</v>
      </c>
      <c r="I1331" s="402">
        <v>13000</v>
      </c>
      <c r="J1331" s="514"/>
    </row>
    <row r="1332" spans="1:10" s="399" customFormat="1" ht="18" customHeight="1">
      <c r="A1332" s="394">
        <v>1327</v>
      </c>
      <c r="B1332" s="395" t="s">
        <v>6728</v>
      </c>
      <c r="C1332" s="423" t="s">
        <v>6844</v>
      </c>
      <c r="D1332" s="422" t="s">
        <v>6860</v>
      </c>
      <c r="E1332" s="373" t="s">
        <v>5027</v>
      </c>
      <c r="F1332" s="437" t="s">
        <v>6861</v>
      </c>
      <c r="G1332" s="373"/>
      <c r="H1332" s="510" t="s">
        <v>5128</v>
      </c>
      <c r="I1332" s="428">
        <v>13330</v>
      </c>
      <c r="J1332" s="511"/>
    </row>
    <row r="1333" spans="1:10" s="399" customFormat="1" ht="18" customHeight="1">
      <c r="A1333" s="394">
        <v>1328</v>
      </c>
      <c r="B1333" s="395" t="s">
        <v>6728</v>
      </c>
      <c r="C1333" s="423" t="s">
        <v>6844</v>
      </c>
      <c r="D1333" s="422" t="s">
        <v>6860</v>
      </c>
      <c r="E1333" s="373" t="s">
        <v>5027</v>
      </c>
      <c r="F1333" s="445" t="s">
        <v>6862</v>
      </c>
      <c r="G1333" s="373"/>
      <c r="H1333" s="510" t="s">
        <v>5128</v>
      </c>
      <c r="I1333" s="428">
        <v>14000</v>
      </c>
      <c r="J1333" s="511"/>
    </row>
    <row r="1334" spans="1:10" s="399" customFormat="1" ht="18" customHeight="1">
      <c r="A1334" s="394">
        <v>1329</v>
      </c>
      <c r="B1334" s="395" t="s">
        <v>767</v>
      </c>
      <c r="C1334" s="395" t="s">
        <v>6863</v>
      </c>
      <c r="D1334" s="422" t="s">
        <v>6864</v>
      </c>
      <c r="E1334" s="395" t="s">
        <v>5311</v>
      </c>
      <c r="F1334" s="424" t="s">
        <v>6865</v>
      </c>
      <c r="G1334" s="395"/>
      <c r="H1334" s="629" t="s">
        <v>4916</v>
      </c>
      <c r="I1334" s="402">
        <v>290</v>
      </c>
      <c r="J1334" s="490"/>
    </row>
    <row r="1335" spans="1:10" s="399" customFormat="1" ht="18" customHeight="1">
      <c r="A1335" s="394">
        <v>1330</v>
      </c>
      <c r="B1335" s="395" t="s">
        <v>767</v>
      </c>
      <c r="C1335" s="395" t="s">
        <v>6866</v>
      </c>
      <c r="D1335" s="459" t="s">
        <v>6867</v>
      </c>
      <c r="E1335" s="395" t="s">
        <v>5027</v>
      </c>
      <c r="F1335" s="488" t="s">
        <v>6868</v>
      </c>
      <c r="G1335" s="395"/>
      <c r="H1335" s="629" t="s">
        <v>4916</v>
      </c>
      <c r="I1335" s="397">
        <v>15400</v>
      </c>
      <c r="J1335" s="490" t="s">
        <v>15625</v>
      </c>
    </row>
    <row r="1336" spans="1:10" s="399" customFormat="1" ht="18" customHeight="1">
      <c r="A1336" s="394">
        <v>1331</v>
      </c>
      <c r="B1336" s="395" t="s">
        <v>767</v>
      </c>
      <c r="C1336" s="395" t="s">
        <v>6866</v>
      </c>
      <c r="D1336" s="459" t="s">
        <v>6869</v>
      </c>
      <c r="E1336" s="395" t="s">
        <v>6870</v>
      </c>
      <c r="F1336" s="488" t="s">
        <v>6871</v>
      </c>
      <c r="G1336" s="395"/>
      <c r="H1336" s="629" t="s">
        <v>4916</v>
      </c>
      <c r="I1336" s="397">
        <v>15400</v>
      </c>
      <c r="J1336" s="490"/>
    </row>
    <row r="1337" spans="1:10" s="399" customFormat="1" ht="18" customHeight="1">
      <c r="A1337" s="394">
        <v>1332</v>
      </c>
      <c r="B1337" s="395" t="s">
        <v>767</v>
      </c>
      <c r="C1337" s="395" t="s">
        <v>6866</v>
      </c>
      <c r="D1337" s="459" t="s">
        <v>6872</v>
      </c>
      <c r="E1337" s="395" t="s">
        <v>5027</v>
      </c>
      <c r="F1337" s="488" t="s">
        <v>6873</v>
      </c>
      <c r="G1337" s="395"/>
      <c r="H1337" s="629" t="s">
        <v>4916</v>
      </c>
      <c r="I1337" s="397">
        <v>9800</v>
      </c>
      <c r="J1337" s="490" t="s">
        <v>15625</v>
      </c>
    </row>
    <row r="1338" spans="1:10" s="399" customFormat="1" ht="18" customHeight="1">
      <c r="A1338" s="394">
        <v>1333</v>
      </c>
      <c r="B1338" s="395" t="s">
        <v>767</v>
      </c>
      <c r="C1338" s="395" t="s">
        <v>6866</v>
      </c>
      <c r="D1338" s="459" t="s">
        <v>6874</v>
      </c>
      <c r="E1338" s="395" t="s">
        <v>6717</v>
      </c>
      <c r="F1338" s="488" t="s">
        <v>6875</v>
      </c>
      <c r="G1338" s="395" t="s">
        <v>5048</v>
      </c>
      <c r="H1338" s="629" t="s">
        <v>4916</v>
      </c>
      <c r="I1338" s="397">
        <v>9500</v>
      </c>
      <c r="J1338" s="490"/>
    </row>
    <row r="1339" spans="1:10" s="399" customFormat="1" ht="18" customHeight="1">
      <c r="A1339" s="394">
        <v>1334</v>
      </c>
      <c r="B1339" s="395" t="s">
        <v>767</v>
      </c>
      <c r="C1339" s="395" t="s">
        <v>6866</v>
      </c>
      <c r="D1339" s="422" t="s">
        <v>6876</v>
      </c>
      <c r="E1339" s="395" t="s">
        <v>6870</v>
      </c>
      <c r="F1339" s="424" t="s">
        <v>6877</v>
      </c>
      <c r="G1339" s="395"/>
      <c r="H1339" s="629" t="s">
        <v>4916</v>
      </c>
      <c r="I1339" s="402">
        <v>12200</v>
      </c>
      <c r="J1339" s="490"/>
    </row>
    <row r="1340" spans="1:10" s="399" customFormat="1" ht="18" customHeight="1">
      <c r="A1340" s="394">
        <v>1335</v>
      </c>
      <c r="B1340" s="395" t="s">
        <v>767</v>
      </c>
      <c r="C1340" s="395" t="s">
        <v>6866</v>
      </c>
      <c r="D1340" s="459"/>
      <c r="E1340" s="395" t="s">
        <v>6870</v>
      </c>
      <c r="F1340" s="488" t="s">
        <v>6878</v>
      </c>
      <c r="G1340" s="395"/>
      <c r="H1340" s="629" t="s">
        <v>4916</v>
      </c>
      <c r="I1340" s="397">
        <v>8900</v>
      </c>
      <c r="J1340" s="490"/>
    </row>
    <row r="1341" spans="1:10" s="399" customFormat="1" ht="18" customHeight="1">
      <c r="A1341" s="394">
        <v>1336</v>
      </c>
      <c r="B1341" s="395" t="s">
        <v>767</v>
      </c>
      <c r="C1341" s="395" t="s">
        <v>6879</v>
      </c>
      <c r="D1341" s="422" t="s">
        <v>6880</v>
      </c>
      <c r="E1341" s="395" t="s">
        <v>125</v>
      </c>
      <c r="F1341" s="424" t="s">
        <v>6881</v>
      </c>
      <c r="G1341" s="395"/>
      <c r="H1341" s="629" t="s">
        <v>4916</v>
      </c>
      <c r="I1341" s="402">
        <v>14700</v>
      </c>
      <c r="J1341" s="490"/>
    </row>
    <row r="1342" spans="1:10" s="399" customFormat="1" ht="18" customHeight="1">
      <c r="A1342" s="394">
        <v>1337</v>
      </c>
      <c r="B1342" s="395" t="s">
        <v>767</v>
      </c>
      <c r="C1342" s="395" t="s">
        <v>6879</v>
      </c>
      <c r="D1342" s="459" t="s">
        <v>6882</v>
      </c>
      <c r="E1342" s="395" t="s">
        <v>125</v>
      </c>
      <c r="F1342" s="488" t="s">
        <v>6883</v>
      </c>
      <c r="G1342" s="395"/>
      <c r="H1342" s="629" t="s">
        <v>4916</v>
      </c>
      <c r="I1342" s="397">
        <v>14700</v>
      </c>
      <c r="J1342" s="490"/>
    </row>
    <row r="1343" spans="1:10" s="399" customFormat="1" ht="18" customHeight="1">
      <c r="A1343" s="394">
        <v>1338</v>
      </c>
      <c r="B1343" s="415" t="s">
        <v>6728</v>
      </c>
      <c r="C1343" s="423" t="s">
        <v>6884</v>
      </c>
      <c r="D1343" s="422" t="s">
        <v>6885</v>
      </c>
      <c r="E1343" s="373" t="s">
        <v>5027</v>
      </c>
      <c r="F1343" s="437" t="s">
        <v>6886</v>
      </c>
      <c r="G1343" s="373"/>
      <c r="H1343" s="510" t="s">
        <v>5128</v>
      </c>
      <c r="I1343" s="428">
        <v>18000</v>
      </c>
      <c r="J1343" s="511"/>
    </row>
    <row r="1344" spans="1:10" s="399" customFormat="1" ht="18" customHeight="1">
      <c r="A1344" s="394">
        <v>1339</v>
      </c>
      <c r="B1344" s="395" t="s">
        <v>767</v>
      </c>
      <c r="C1344" s="395" t="s">
        <v>5725</v>
      </c>
      <c r="D1344" s="422" t="s">
        <v>6887</v>
      </c>
      <c r="E1344" s="395" t="s">
        <v>5581</v>
      </c>
      <c r="F1344" s="424" t="s">
        <v>6888</v>
      </c>
      <c r="G1344" s="395"/>
      <c r="H1344" s="629" t="s">
        <v>4916</v>
      </c>
      <c r="I1344" s="402">
        <v>540</v>
      </c>
      <c r="J1344" s="490"/>
    </row>
    <row r="1345" spans="1:10" s="399" customFormat="1" ht="18" customHeight="1">
      <c r="A1345" s="394">
        <v>1340</v>
      </c>
      <c r="B1345" s="395" t="s">
        <v>767</v>
      </c>
      <c r="C1345" s="395" t="s">
        <v>5725</v>
      </c>
      <c r="D1345" s="459" t="s">
        <v>6889</v>
      </c>
      <c r="E1345" s="395" t="s">
        <v>125</v>
      </c>
      <c r="F1345" s="488" t="s">
        <v>6890</v>
      </c>
      <c r="G1345" s="395"/>
      <c r="H1345" s="629" t="s">
        <v>4916</v>
      </c>
      <c r="I1345" s="397">
        <v>16300</v>
      </c>
      <c r="J1345" s="490"/>
    </row>
    <row r="1346" spans="1:10" s="399" customFormat="1" ht="18" customHeight="1">
      <c r="A1346" s="394">
        <v>1341</v>
      </c>
      <c r="B1346" s="395" t="s">
        <v>767</v>
      </c>
      <c r="C1346" s="398" t="s">
        <v>5725</v>
      </c>
      <c r="D1346" s="539" t="s">
        <v>5563</v>
      </c>
      <c r="E1346" s="395" t="s">
        <v>418</v>
      </c>
      <c r="F1346" s="488" t="s">
        <v>6891</v>
      </c>
      <c r="G1346" s="395"/>
      <c r="H1346" s="631" t="s">
        <v>5565</v>
      </c>
      <c r="I1346" s="402">
        <v>12100</v>
      </c>
      <c r="J1346" s="487" t="s">
        <v>5566</v>
      </c>
    </row>
    <row r="1347" spans="1:10" s="399" customFormat="1" ht="18" customHeight="1">
      <c r="A1347" s="394">
        <v>1342</v>
      </c>
      <c r="B1347" s="395" t="s">
        <v>6728</v>
      </c>
      <c r="C1347" s="395" t="s">
        <v>6892</v>
      </c>
      <c r="D1347" s="539" t="s">
        <v>6893</v>
      </c>
      <c r="E1347" s="398"/>
      <c r="F1347" s="485" t="s">
        <v>6894</v>
      </c>
      <c r="G1347" s="394"/>
      <c r="H1347" s="631" t="s">
        <v>4953</v>
      </c>
      <c r="I1347" s="402">
        <v>8400</v>
      </c>
      <c r="J1347" s="487"/>
    </row>
    <row r="1348" spans="1:10" s="399" customFormat="1" ht="18" customHeight="1">
      <c r="A1348" s="394">
        <v>1343</v>
      </c>
      <c r="B1348" s="395" t="s">
        <v>6728</v>
      </c>
      <c r="C1348" s="395" t="s">
        <v>6892</v>
      </c>
      <c r="D1348" s="539" t="s">
        <v>6893</v>
      </c>
      <c r="E1348" s="398"/>
      <c r="F1348" s="485" t="s">
        <v>6895</v>
      </c>
      <c r="G1348" s="394"/>
      <c r="H1348" s="631" t="s">
        <v>4953</v>
      </c>
      <c r="I1348" s="402">
        <v>8422</v>
      </c>
      <c r="J1348" s="487"/>
    </row>
    <row r="1349" spans="1:10" s="399" customFormat="1" ht="18" customHeight="1">
      <c r="A1349" s="394">
        <v>1344</v>
      </c>
      <c r="B1349" s="395" t="s">
        <v>767</v>
      </c>
      <c r="C1349" s="395" t="s">
        <v>5725</v>
      </c>
      <c r="D1349" s="422" t="s">
        <v>6896</v>
      </c>
      <c r="E1349" s="394" t="s">
        <v>418</v>
      </c>
      <c r="F1349" s="424" t="s">
        <v>6897</v>
      </c>
      <c r="G1349" s="394"/>
      <c r="H1349" s="631" t="s">
        <v>4949</v>
      </c>
      <c r="I1349" s="402">
        <v>10857</v>
      </c>
      <c r="J1349" s="490"/>
    </row>
    <row r="1350" spans="1:10" s="399" customFormat="1" ht="18" customHeight="1">
      <c r="A1350" s="394">
        <v>1345</v>
      </c>
      <c r="B1350" s="395" t="s">
        <v>767</v>
      </c>
      <c r="C1350" s="395" t="s">
        <v>5725</v>
      </c>
      <c r="D1350" s="551" t="s">
        <v>6898</v>
      </c>
      <c r="E1350" s="438" t="s">
        <v>418</v>
      </c>
      <c r="F1350" s="529" t="s">
        <v>6899</v>
      </c>
      <c r="G1350" s="396"/>
      <c r="H1350" s="567" t="s">
        <v>4929</v>
      </c>
      <c r="I1350" s="397">
        <v>23333</v>
      </c>
      <c r="J1350" s="506"/>
    </row>
    <row r="1351" spans="1:10" s="399" customFormat="1" ht="18" customHeight="1">
      <c r="A1351" s="394">
        <v>1346</v>
      </c>
      <c r="B1351" s="395" t="s">
        <v>767</v>
      </c>
      <c r="C1351" s="395" t="s">
        <v>5725</v>
      </c>
      <c r="D1351" s="551" t="s">
        <v>6900</v>
      </c>
      <c r="E1351" s="438" t="s">
        <v>418</v>
      </c>
      <c r="F1351" s="529" t="s">
        <v>6901</v>
      </c>
      <c r="G1351" s="396"/>
      <c r="H1351" s="567" t="s">
        <v>4929</v>
      </c>
      <c r="I1351" s="397">
        <v>16000</v>
      </c>
      <c r="J1351" s="506"/>
    </row>
    <row r="1352" spans="1:10" s="399" customFormat="1" ht="18" customHeight="1">
      <c r="A1352" s="394">
        <v>1347</v>
      </c>
      <c r="B1352" s="410" t="s">
        <v>767</v>
      </c>
      <c r="C1352" s="395" t="s">
        <v>5725</v>
      </c>
      <c r="D1352" s="496" t="s">
        <v>6902</v>
      </c>
      <c r="E1352" s="410">
        <v>1</v>
      </c>
      <c r="F1352" s="499" t="s">
        <v>6903</v>
      </c>
      <c r="G1352" s="410"/>
      <c r="H1352" s="633" t="s">
        <v>5013</v>
      </c>
      <c r="I1352" s="413">
        <v>5900</v>
      </c>
      <c r="J1352" s="490"/>
    </row>
    <row r="1353" spans="1:10" s="399" customFormat="1" ht="18" customHeight="1">
      <c r="A1353" s="394">
        <v>1348</v>
      </c>
      <c r="B1353" s="395" t="s">
        <v>767</v>
      </c>
      <c r="C1353" s="396" t="s">
        <v>5725</v>
      </c>
      <c r="D1353" s="581" t="s">
        <v>6904</v>
      </c>
      <c r="E1353" s="396" t="s">
        <v>418</v>
      </c>
      <c r="F1353" s="486" t="s">
        <v>6905</v>
      </c>
      <c r="G1353" s="396"/>
      <c r="H1353" s="630" t="s">
        <v>4935</v>
      </c>
      <c r="I1353" s="397">
        <v>13700</v>
      </c>
      <c r="J1353" s="492"/>
    </row>
    <row r="1354" spans="1:10" s="399" customFormat="1" ht="18" customHeight="1">
      <c r="A1354" s="394">
        <v>1349</v>
      </c>
      <c r="B1354" s="395" t="s">
        <v>767</v>
      </c>
      <c r="C1354" s="396" t="s">
        <v>5725</v>
      </c>
      <c r="D1354" s="581" t="s">
        <v>6906</v>
      </c>
      <c r="E1354" s="396" t="s">
        <v>126</v>
      </c>
      <c r="F1354" s="486" t="s">
        <v>6907</v>
      </c>
      <c r="G1354" s="396"/>
      <c r="H1354" s="630" t="s">
        <v>4935</v>
      </c>
      <c r="I1354" s="397">
        <v>13800</v>
      </c>
      <c r="J1354" s="492"/>
    </row>
    <row r="1355" spans="1:10" s="399" customFormat="1" ht="18" customHeight="1">
      <c r="A1355" s="394">
        <v>1350</v>
      </c>
      <c r="B1355" s="395" t="s">
        <v>767</v>
      </c>
      <c r="C1355" s="395" t="s">
        <v>5725</v>
      </c>
      <c r="D1355" s="459" t="s">
        <v>6908</v>
      </c>
      <c r="E1355" s="395" t="s">
        <v>418</v>
      </c>
      <c r="F1355" s="488" t="s">
        <v>6909</v>
      </c>
      <c r="G1355" s="395"/>
      <c r="H1355" s="631" t="s">
        <v>5082</v>
      </c>
      <c r="I1355" s="402">
        <v>12750</v>
      </c>
      <c r="J1355" s="509"/>
    </row>
    <row r="1356" spans="1:10" s="399" customFormat="1" ht="18" customHeight="1">
      <c r="A1356" s="394">
        <v>1351</v>
      </c>
      <c r="B1356" s="395" t="s">
        <v>767</v>
      </c>
      <c r="C1356" s="395" t="s">
        <v>5725</v>
      </c>
      <c r="D1356" s="459" t="s">
        <v>6908</v>
      </c>
      <c r="E1356" s="395" t="s">
        <v>418</v>
      </c>
      <c r="F1356" s="485" t="s">
        <v>6910</v>
      </c>
      <c r="G1356" s="395"/>
      <c r="H1356" s="631" t="s">
        <v>5082</v>
      </c>
      <c r="I1356" s="402">
        <v>10250</v>
      </c>
      <c r="J1356" s="507"/>
    </row>
    <row r="1357" spans="1:10" s="399" customFormat="1" ht="18" customHeight="1">
      <c r="A1357" s="394">
        <v>1352</v>
      </c>
      <c r="B1357" s="395" t="s">
        <v>767</v>
      </c>
      <c r="C1357" s="395" t="s">
        <v>5725</v>
      </c>
      <c r="D1357" s="459" t="s">
        <v>6911</v>
      </c>
      <c r="E1357" s="395" t="s">
        <v>271</v>
      </c>
      <c r="F1357" s="488" t="s">
        <v>6912</v>
      </c>
      <c r="G1357" s="395"/>
      <c r="H1357" s="629" t="s">
        <v>4916</v>
      </c>
      <c r="I1357" s="397">
        <v>540</v>
      </c>
      <c r="J1357" s="490"/>
    </row>
    <row r="1358" spans="1:10" s="399" customFormat="1" ht="18" customHeight="1">
      <c r="A1358" s="394">
        <v>1353</v>
      </c>
      <c r="B1358" s="395" t="s">
        <v>767</v>
      </c>
      <c r="C1358" s="395" t="s">
        <v>5725</v>
      </c>
      <c r="D1358" s="459" t="s">
        <v>6913</v>
      </c>
      <c r="E1358" s="395" t="s">
        <v>271</v>
      </c>
      <c r="F1358" s="488" t="s">
        <v>6914</v>
      </c>
      <c r="G1358" s="395"/>
      <c r="H1358" s="629" t="s">
        <v>4916</v>
      </c>
      <c r="I1358" s="397">
        <v>540</v>
      </c>
      <c r="J1358" s="490"/>
    </row>
    <row r="1359" spans="1:10" s="399" customFormat="1" ht="18" customHeight="1">
      <c r="A1359" s="394">
        <v>1354</v>
      </c>
      <c r="B1359" s="395" t="s">
        <v>767</v>
      </c>
      <c r="C1359" s="395" t="s">
        <v>5725</v>
      </c>
      <c r="D1359" s="459" t="s">
        <v>6915</v>
      </c>
      <c r="E1359" s="395" t="s">
        <v>271</v>
      </c>
      <c r="F1359" s="488" t="s">
        <v>6916</v>
      </c>
      <c r="G1359" s="395"/>
      <c r="H1359" s="629" t="s">
        <v>4916</v>
      </c>
      <c r="I1359" s="397">
        <v>550</v>
      </c>
      <c r="J1359" s="490"/>
    </row>
    <row r="1360" spans="1:10" s="399" customFormat="1" ht="18" customHeight="1">
      <c r="A1360" s="394">
        <v>1355</v>
      </c>
      <c r="B1360" s="395" t="s">
        <v>6728</v>
      </c>
      <c r="C1360" s="395" t="s">
        <v>6892</v>
      </c>
      <c r="D1360" s="539" t="s">
        <v>6917</v>
      </c>
      <c r="E1360" s="398" t="s">
        <v>6918</v>
      </c>
      <c r="F1360" s="485" t="s">
        <v>6919</v>
      </c>
      <c r="G1360" s="394"/>
      <c r="H1360" s="631" t="s">
        <v>4953</v>
      </c>
      <c r="I1360" s="402">
        <v>16650</v>
      </c>
      <c r="J1360" s="487"/>
    </row>
    <row r="1361" spans="1:10" s="399" customFormat="1" ht="18" customHeight="1">
      <c r="A1361" s="394">
        <v>1356</v>
      </c>
      <c r="B1361" s="395" t="s">
        <v>6728</v>
      </c>
      <c r="C1361" s="395" t="s">
        <v>6892</v>
      </c>
      <c r="D1361" s="539" t="s">
        <v>6917</v>
      </c>
      <c r="E1361" s="398" t="s">
        <v>6918</v>
      </c>
      <c r="F1361" s="485" t="s">
        <v>6919</v>
      </c>
      <c r="G1361" s="394"/>
      <c r="H1361" s="631" t="s">
        <v>4953</v>
      </c>
      <c r="I1361" s="402">
        <v>16650</v>
      </c>
      <c r="J1361" s="487"/>
    </row>
    <row r="1362" spans="1:10" s="399" customFormat="1" ht="18" customHeight="1">
      <c r="A1362" s="394">
        <v>1357</v>
      </c>
      <c r="B1362" s="395" t="s">
        <v>767</v>
      </c>
      <c r="C1362" s="395" t="s">
        <v>5725</v>
      </c>
      <c r="D1362" s="459" t="s">
        <v>6920</v>
      </c>
      <c r="E1362" s="395" t="s">
        <v>6738</v>
      </c>
      <c r="F1362" s="488" t="s">
        <v>6921</v>
      </c>
      <c r="G1362" s="395" t="s">
        <v>5048</v>
      </c>
      <c r="H1362" s="629" t="s">
        <v>4916</v>
      </c>
      <c r="I1362" s="397">
        <v>17000</v>
      </c>
      <c r="J1362" s="490"/>
    </row>
    <row r="1363" spans="1:10" s="399" customFormat="1" ht="18" customHeight="1">
      <c r="A1363" s="394">
        <v>1358</v>
      </c>
      <c r="B1363" s="395" t="s">
        <v>767</v>
      </c>
      <c r="C1363" s="395" t="s">
        <v>5725</v>
      </c>
      <c r="D1363" s="422" t="s">
        <v>6922</v>
      </c>
      <c r="E1363" s="395" t="s">
        <v>6738</v>
      </c>
      <c r="F1363" s="424" t="s">
        <v>6923</v>
      </c>
      <c r="G1363" s="395" t="s">
        <v>5048</v>
      </c>
      <c r="H1363" s="629" t="s">
        <v>4916</v>
      </c>
      <c r="I1363" s="402">
        <v>19600</v>
      </c>
      <c r="J1363" s="490"/>
    </row>
    <row r="1364" spans="1:10" s="399" customFormat="1" ht="18" customHeight="1">
      <c r="A1364" s="394">
        <v>1359</v>
      </c>
      <c r="B1364" s="395" t="s">
        <v>767</v>
      </c>
      <c r="C1364" s="395" t="s">
        <v>5725</v>
      </c>
      <c r="D1364" s="422" t="s">
        <v>6924</v>
      </c>
      <c r="E1364" s="395" t="s">
        <v>15626</v>
      </c>
      <c r="F1364" s="424" t="s">
        <v>6925</v>
      </c>
      <c r="G1364" s="395" t="s">
        <v>5048</v>
      </c>
      <c r="H1364" s="629" t="s">
        <v>4916</v>
      </c>
      <c r="I1364" s="402">
        <v>9700</v>
      </c>
      <c r="J1364" s="490" t="s">
        <v>15627</v>
      </c>
    </row>
    <row r="1365" spans="1:10" s="399" customFormat="1" ht="18" customHeight="1">
      <c r="A1365" s="394">
        <v>1360</v>
      </c>
      <c r="B1365" s="395" t="s">
        <v>767</v>
      </c>
      <c r="C1365" s="395" t="s">
        <v>5725</v>
      </c>
      <c r="D1365" s="459" t="s">
        <v>6926</v>
      </c>
      <c r="E1365" s="395" t="s">
        <v>5581</v>
      </c>
      <c r="F1365" s="488" t="s">
        <v>6927</v>
      </c>
      <c r="G1365" s="395"/>
      <c r="H1365" s="629" t="s">
        <v>4916</v>
      </c>
      <c r="I1365" s="397">
        <v>430</v>
      </c>
      <c r="J1365" s="490"/>
    </row>
    <row r="1366" spans="1:10" s="399" customFormat="1" ht="18" customHeight="1">
      <c r="A1366" s="394">
        <v>1361</v>
      </c>
      <c r="B1366" s="395" t="s">
        <v>767</v>
      </c>
      <c r="C1366" s="395" t="s">
        <v>5725</v>
      </c>
      <c r="D1366" s="459" t="s">
        <v>6928</v>
      </c>
      <c r="E1366" s="395" t="s">
        <v>5729</v>
      </c>
      <c r="F1366" s="488" t="s">
        <v>6929</v>
      </c>
      <c r="G1366" s="395"/>
      <c r="H1366" s="629" t="s">
        <v>4916</v>
      </c>
      <c r="I1366" s="397">
        <v>380</v>
      </c>
      <c r="J1366" s="490"/>
    </row>
    <row r="1367" spans="1:10" s="399" customFormat="1" ht="18" customHeight="1">
      <c r="A1367" s="394">
        <v>1362</v>
      </c>
      <c r="B1367" s="395" t="s">
        <v>767</v>
      </c>
      <c r="C1367" s="395" t="s">
        <v>5725</v>
      </c>
      <c r="D1367" s="459" t="s">
        <v>6930</v>
      </c>
      <c r="E1367" s="395" t="s">
        <v>6931</v>
      </c>
      <c r="F1367" s="488" t="s">
        <v>6932</v>
      </c>
      <c r="G1367" s="395"/>
      <c r="H1367" s="629" t="s">
        <v>4916</v>
      </c>
      <c r="I1367" s="397">
        <v>16400</v>
      </c>
      <c r="J1367" s="490"/>
    </row>
    <row r="1368" spans="1:10" s="399" customFormat="1" ht="18" customHeight="1">
      <c r="A1368" s="394">
        <v>1363</v>
      </c>
      <c r="B1368" s="395" t="s">
        <v>767</v>
      </c>
      <c r="C1368" s="395" t="s">
        <v>5725</v>
      </c>
      <c r="D1368" s="459" t="s">
        <v>6933</v>
      </c>
      <c r="E1368" s="395" t="s">
        <v>6934</v>
      </c>
      <c r="F1368" s="488" t="s">
        <v>6935</v>
      </c>
      <c r="G1368" s="395"/>
      <c r="H1368" s="629" t="s">
        <v>4916</v>
      </c>
      <c r="I1368" s="397">
        <v>11400</v>
      </c>
      <c r="J1368" s="490"/>
    </row>
    <row r="1369" spans="1:10" s="399" customFormat="1" ht="18" customHeight="1">
      <c r="A1369" s="394">
        <v>1364</v>
      </c>
      <c r="B1369" s="395" t="s">
        <v>767</v>
      </c>
      <c r="C1369" s="395" t="s">
        <v>5725</v>
      </c>
      <c r="D1369" s="459" t="s">
        <v>6936</v>
      </c>
      <c r="E1369" s="395" t="s">
        <v>7579</v>
      </c>
      <c r="F1369" s="488" t="s">
        <v>6937</v>
      </c>
      <c r="G1369" s="395"/>
      <c r="H1369" s="629" t="s">
        <v>4916</v>
      </c>
      <c r="I1369" s="397">
        <v>17500</v>
      </c>
      <c r="J1369" s="490" t="s">
        <v>15628</v>
      </c>
    </row>
    <row r="1370" spans="1:10" s="399" customFormat="1" ht="18" customHeight="1">
      <c r="A1370" s="394">
        <v>1365</v>
      </c>
      <c r="B1370" s="395" t="s">
        <v>767</v>
      </c>
      <c r="C1370" s="395" t="s">
        <v>5725</v>
      </c>
      <c r="D1370" s="459" t="s">
        <v>6938</v>
      </c>
      <c r="E1370" s="395" t="s">
        <v>15629</v>
      </c>
      <c r="F1370" s="488" t="s">
        <v>6939</v>
      </c>
      <c r="G1370" s="395"/>
      <c r="H1370" s="629" t="s">
        <v>4916</v>
      </c>
      <c r="I1370" s="397">
        <v>21800</v>
      </c>
      <c r="J1370" s="490" t="s">
        <v>15630</v>
      </c>
    </row>
    <row r="1371" spans="1:10" s="399" customFormat="1" ht="18" customHeight="1">
      <c r="A1371" s="394">
        <v>1366</v>
      </c>
      <c r="B1371" s="395" t="s">
        <v>767</v>
      </c>
      <c r="C1371" s="395" t="s">
        <v>5725</v>
      </c>
      <c r="D1371" s="459" t="s">
        <v>6940</v>
      </c>
      <c r="E1371" s="395" t="s">
        <v>6941</v>
      </c>
      <c r="F1371" s="488" t="s">
        <v>6942</v>
      </c>
      <c r="G1371" s="395" t="s">
        <v>5048</v>
      </c>
      <c r="H1371" s="629" t="s">
        <v>4916</v>
      </c>
      <c r="I1371" s="397">
        <v>9000</v>
      </c>
      <c r="J1371" s="490"/>
    </row>
    <row r="1372" spans="1:10" s="399" customFormat="1" ht="18" customHeight="1">
      <c r="A1372" s="394">
        <v>1367</v>
      </c>
      <c r="B1372" s="395" t="s">
        <v>767</v>
      </c>
      <c r="C1372" s="395" t="s">
        <v>5725</v>
      </c>
      <c r="D1372" s="459" t="s">
        <v>6940</v>
      </c>
      <c r="E1372" s="395" t="s">
        <v>6943</v>
      </c>
      <c r="F1372" s="488" t="s">
        <v>6944</v>
      </c>
      <c r="G1372" s="395" t="s">
        <v>5048</v>
      </c>
      <c r="H1372" s="629" t="s">
        <v>4916</v>
      </c>
      <c r="I1372" s="397">
        <v>6500</v>
      </c>
      <c r="J1372" s="490"/>
    </row>
    <row r="1373" spans="1:10" s="399" customFormat="1" ht="18" customHeight="1">
      <c r="A1373" s="394">
        <v>1368</v>
      </c>
      <c r="B1373" s="395" t="s">
        <v>767</v>
      </c>
      <c r="C1373" s="395" t="s">
        <v>5725</v>
      </c>
      <c r="D1373" s="459" t="s">
        <v>6945</v>
      </c>
      <c r="E1373" s="395" t="s">
        <v>6943</v>
      </c>
      <c r="F1373" s="488" t="s">
        <v>6946</v>
      </c>
      <c r="G1373" s="395" t="s">
        <v>5048</v>
      </c>
      <c r="H1373" s="629" t="s">
        <v>4916</v>
      </c>
      <c r="I1373" s="397">
        <v>6200</v>
      </c>
      <c r="J1373" s="490"/>
    </row>
    <row r="1374" spans="1:10" s="399" customFormat="1" ht="18" customHeight="1">
      <c r="A1374" s="394">
        <v>1369</v>
      </c>
      <c r="B1374" s="395" t="s">
        <v>767</v>
      </c>
      <c r="C1374" s="395" t="s">
        <v>5725</v>
      </c>
      <c r="D1374" s="422" t="s">
        <v>6947</v>
      </c>
      <c r="E1374" s="395" t="s">
        <v>6941</v>
      </c>
      <c r="F1374" s="424" t="s">
        <v>6948</v>
      </c>
      <c r="G1374" s="395" t="s">
        <v>5048</v>
      </c>
      <c r="H1374" s="629" t="s">
        <v>4916</v>
      </c>
      <c r="I1374" s="402">
        <v>8400</v>
      </c>
      <c r="J1374" s="490"/>
    </row>
    <row r="1375" spans="1:10" s="399" customFormat="1" ht="18" customHeight="1">
      <c r="A1375" s="394">
        <v>1370</v>
      </c>
      <c r="B1375" s="395" t="s">
        <v>767</v>
      </c>
      <c r="C1375" s="395" t="s">
        <v>5725</v>
      </c>
      <c r="D1375" s="459" t="s">
        <v>6949</v>
      </c>
      <c r="E1375" s="395" t="s">
        <v>687</v>
      </c>
      <c r="F1375" s="488" t="s">
        <v>6950</v>
      </c>
      <c r="G1375" s="395"/>
      <c r="H1375" s="629" t="s">
        <v>4916</v>
      </c>
      <c r="I1375" s="397">
        <v>380</v>
      </c>
      <c r="J1375" s="490"/>
    </row>
    <row r="1376" spans="1:10" s="399" customFormat="1" ht="18" customHeight="1">
      <c r="A1376" s="394">
        <v>1371</v>
      </c>
      <c r="B1376" s="395" t="s">
        <v>767</v>
      </c>
      <c r="C1376" s="395" t="s">
        <v>5725</v>
      </c>
      <c r="D1376" s="459" t="s">
        <v>6949</v>
      </c>
      <c r="E1376" s="395" t="s">
        <v>687</v>
      </c>
      <c r="F1376" s="488" t="s">
        <v>6951</v>
      </c>
      <c r="G1376" s="395"/>
      <c r="H1376" s="629" t="s">
        <v>4916</v>
      </c>
      <c r="I1376" s="397">
        <v>390</v>
      </c>
      <c r="J1376" s="490"/>
    </row>
    <row r="1377" spans="1:10" s="399" customFormat="1" ht="18" customHeight="1">
      <c r="A1377" s="394">
        <v>1372</v>
      </c>
      <c r="B1377" s="395" t="s">
        <v>767</v>
      </c>
      <c r="C1377" s="396" t="s">
        <v>5725</v>
      </c>
      <c r="D1377" s="581" t="s">
        <v>6952</v>
      </c>
      <c r="E1377" s="396" t="s">
        <v>167</v>
      </c>
      <c r="F1377" s="486" t="s">
        <v>6953</v>
      </c>
      <c r="G1377" s="396"/>
      <c r="H1377" s="630" t="s">
        <v>4935</v>
      </c>
      <c r="I1377" s="505">
        <v>22500</v>
      </c>
      <c r="J1377" s="492"/>
    </row>
    <row r="1378" spans="1:10" s="399" customFormat="1" ht="18" customHeight="1">
      <c r="A1378" s="394">
        <v>1373</v>
      </c>
      <c r="B1378" s="395" t="s">
        <v>767</v>
      </c>
      <c r="C1378" s="395" t="s">
        <v>5725</v>
      </c>
      <c r="D1378" s="459" t="s">
        <v>6954</v>
      </c>
      <c r="E1378" s="395" t="s">
        <v>6955</v>
      </c>
      <c r="F1378" s="485" t="s">
        <v>6956</v>
      </c>
      <c r="G1378" s="395"/>
      <c r="H1378" s="567" t="s">
        <v>6957</v>
      </c>
      <c r="I1378" s="397">
        <v>14750</v>
      </c>
      <c r="J1378" s="487"/>
    </row>
    <row r="1379" spans="1:10" s="399" customFormat="1" ht="18" customHeight="1">
      <c r="A1379" s="394">
        <v>1374</v>
      </c>
      <c r="B1379" s="395" t="s">
        <v>767</v>
      </c>
      <c r="C1379" s="395" t="s">
        <v>5725</v>
      </c>
      <c r="D1379" s="459" t="s">
        <v>6954</v>
      </c>
      <c r="E1379" s="395" t="s">
        <v>6955</v>
      </c>
      <c r="F1379" s="485" t="s">
        <v>6958</v>
      </c>
      <c r="G1379" s="395"/>
      <c r="H1379" s="567" t="s">
        <v>6957</v>
      </c>
      <c r="I1379" s="397">
        <v>12375</v>
      </c>
      <c r="J1379" s="487"/>
    </row>
    <row r="1380" spans="1:10" s="399" customFormat="1" ht="18" customHeight="1">
      <c r="A1380" s="394">
        <v>1375</v>
      </c>
      <c r="B1380" s="395" t="s">
        <v>767</v>
      </c>
      <c r="C1380" s="395" t="s">
        <v>5725</v>
      </c>
      <c r="D1380" s="459" t="s">
        <v>6959</v>
      </c>
      <c r="E1380" s="395" t="s">
        <v>6955</v>
      </c>
      <c r="F1380" s="485" t="s">
        <v>6960</v>
      </c>
      <c r="G1380" s="395"/>
      <c r="H1380" s="567" t="s">
        <v>6957</v>
      </c>
      <c r="I1380" s="397">
        <v>19333</v>
      </c>
      <c r="J1380" s="487"/>
    </row>
    <row r="1381" spans="1:10" s="399" customFormat="1" ht="18" customHeight="1">
      <c r="A1381" s="394">
        <v>1376</v>
      </c>
      <c r="B1381" s="395" t="s">
        <v>767</v>
      </c>
      <c r="C1381" s="395" t="s">
        <v>5725</v>
      </c>
      <c r="D1381" s="422" t="s">
        <v>6961</v>
      </c>
      <c r="E1381" s="395" t="s">
        <v>687</v>
      </c>
      <c r="F1381" s="424" t="s">
        <v>6962</v>
      </c>
      <c r="G1381" s="395"/>
      <c r="H1381" s="629" t="s">
        <v>4916</v>
      </c>
      <c r="I1381" s="402">
        <v>620</v>
      </c>
      <c r="J1381" s="490"/>
    </row>
    <row r="1382" spans="1:10" s="399" customFormat="1" ht="18" customHeight="1">
      <c r="A1382" s="394">
        <v>1377</v>
      </c>
      <c r="B1382" s="395" t="s">
        <v>767</v>
      </c>
      <c r="C1382" s="395" t="s">
        <v>5725</v>
      </c>
      <c r="D1382" s="459" t="s">
        <v>6961</v>
      </c>
      <c r="E1382" s="395" t="s">
        <v>123</v>
      </c>
      <c r="F1382" s="488" t="s">
        <v>6963</v>
      </c>
      <c r="G1382" s="395"/>
      <c r="H1382" s="629" t="s">
        <v>4916</v>
      </c>
      <c r="I1382" s="397">
        <v>710</v>
      </c>
      <c r="J1382" s="490"/>
    </row>
    <row r="1383" spans="1:10" s="399" customFormat="1" ht="18" customHeight="1">
      <c r="A1383" s="394">
        <v>1378</v>
      </c>
      <c r="B1383" s="395" t="s">
        <v>767</v>
      </c>
      <c r="C1383" s="395" t="s">
        <v>5725</v>
      </c>
      <c r="D1383" s="422" t="s">
        <v>6964</v>
      </c>
      <c r="E1383" s="394" t="s">
        <v>418</v>
      </c>
      <c r="F1383" s="424" t="s">
        <v>6965</v>
      </c>
      <c r="G1383" s="394"/>
      <c r="H1383" s="631" t="s">
        <v>4949</v>
      </c>
      <c r="I1383" s="402">
        <v>16330</v>
      </c>
      <c r="J1383" s="490"/>
    </row>
    <row r="1384" spans="1:10" s="399" customFormat="1" ht="18" customHeight="1">
      <c r="A1384" s="394">
        <v>1379</v>
      </c>
      <c r="B1384" s="395" t="s">
        <v>767</v>
      </c>
      <c r="C1384" s="395" t="s">
        <v>5725</v>
      </c>
      <c r="D1384" s="422" t="s">
        <v>6966</v>
      </c>
      <c r="E1384" s="394" t="s">
        <v>418</v>
      </c>
      <c r="F1384" s="424" t="s">
        <v>6967</v>
      </c>
      <c r="G1384" s="394"/>
      <c r="H1384" s="631" t="s">
        <v>4949</v>
      </c>
      <c r="I1384" s="402">
        <v>11000</v>
      </c>
      <c r="J1384" s="490"/>
    </row>
    <row r="1385" spans="1:10" s="399" customFormat="1" ht="18" customHeight="1">
      <c r="A1385" s="394">
        <v>1380</v>
      </c>
      <c r="B1385" s="395" t="s">
        <v>767</v>
      </c>
      <c r="C1385" s="395" t="s">
        <v>5725</v>
      </c>
      <c r="D1385" s="422" t="s">
        <v>6968</v>
      </c>
      <c r="E1385" s="394" t="s">
        <v>418</v>
      </c>
      <c r="F1385" s="424" t="s">
        <v>6969</v>
      </c>
      <c r="G1385" s="394"/>
      <c r="H1385" s="631" t="s">
        <v>4949</v>
      </c>
      <c r="I1385" s="402"/>
      <c r="J1385" s="490" t="s">
        <v>5439</v>
      </c>
    </row>
    <row r="1386" spans="1:10" s="399" customFormat="1" ht="18" customHeight="1">
      <c r="A1386" s="394">
        <v>1381</v>
      </c>
      <c r="B1386" s="410" t="s">
        <v>767</v>
      </c>
      <c r="C1386" s="410" t="s">
        <v>5725</v>
      </c>
      <c r="D1386" s="496" t="s">
        <v>6970</v>
      </c>
      <c r="E1386" s="410" t="s">
        <v>660</v>
      </c>
      <c r="F1386" s="499" t="s">
        <v>6971</v>
      </c>
      <c r="G1386" s="410"/>
      <c r="H1386" s="633" t="s">
        <v>5013</v>
      </c>
      <c r="I1386" s="413">
        <v>20500</v>
      </c>
      <c r="J1386" s="490"/>
    </row>
    <row r="1387" spans="1:10" s="399" customFormat="1" ht="18" customHeight="1">
      <c r="A1387" s="394">
        <v>1382</v>
      </c>
      <c r="B1387" s="395" t="s">
        <v>6728</v>
      </c>
      <c r="C1387" s="395" t="s">
        <v>6892</v>
      </c>
      <c r="D1387" s="539" t="s">
        <v>6972</v>
      </c>
      <c r="E1387" s="398" t="s">
        <v>6973</v>
      </c>
      <c r="F1387" s="485" t="s">
        <v>6974</v>
      </c>
      <c r="G1387" s="394"/>
      <c r="H1387" s="631" t="s">
        <v>4953</v>
      </c>
      <c r="I1387" s="402">
        <v>15540</v>
      </c>
      <c r="J1387" s="487"/>
    </row>
    <row r="1388" spans="1:10" s="399" customFormat="1" ht="18" customHeight="1">
      <c r="A1388" s="394">
        <v>1383</v>
      </c>
      <c r="B1388" s="395" t="s">
        <v>6728</v>
      </c>
      <c r="C1388" s="395" t="s">
        <v>6892</v>
      </c>
      <c r="D1388" s="539" t="s">
        <v>6972</v>
      </c>
      <c r="E1388" s="398" t="s">
        <v>6973</v>
      </c>
      <c r="F1388" s="485" t="s">
        <v>6974</v>
      </c>
      <c r="G1388" s="394"/>
      <c r="H1388" s="631" t="s">
        <v>4953</v>
      </c>
      <c r="I1388" s="402">
        <v>15540</v>
      </c>
      <c r="J1388" s="487"/>
    </row>
    <row r="1389" spans="1:10" s="399" customFormat="1" ht="18" customHeight="1">
      <c r="A1389" s="394">
        <v>1384</v>
      </c>
      <c r="B1389" s="395" t="s">
        <v>6728</v>
      </c>
      <c r="C1389" s="395" t="s">
        <v>6892</v>
      </c>
      <c r="D1389" s="539" t="s">
        <v>5743</v>
      </c>
      <c r="E1389" s="398" t="s">
        <v>5744</v>
      </c>
      <c r="F1389" s="485" t="s">
        <v>5745</v>
      </c>
      <c r="G1389" s="394"/>
      <c r="H1389" s="631" t="s">
        <v>4953</v>
      </c>
      <c r="I1389" s="402">
        <v>15650</v>
      </c>
      <c r="J1389" s="487"/>
    </row>
    <row r="1390" spans="1:10" s="399" customFormat="1" ht="18" customHeight="1">
      <c r="A1390" s="394">
        <v>1385</v>
      </c>
      <c r="B1390" s="395" t="s">
        <v>6728</v>
      </c>
      <c r="C1390" s="395" t="s">
        <v>6892</v>
      </c>
      <c r="D1390" s="539" t="s">
        <v>5743</v>
      </c>
      <c r="E1390" s="398"/>
      <c r="F1390" s="485" t="s">
        <v>6975</v>
      </c>
      <c r="G1390" s="394"/>
      <c r="H1390" s="631" t="s">
        <v>4953</v>
      </c>
      <c r="I1390" s="402">
        <v>19000</v>
      </c>
      <c r="J1390" s="487"/>
    </row>
    <row r="1391" spans="1:10" s="399" customFormat="1" ht="18" customHeight="1">
      <c r="A1391" s="394">
        <v>1386</v>
      </c>
      <c r="B1391" s="394" t="s">
        <v>767</v>
      </c>
      <c r="C1391" s="394" t="s">
        <v>5725</v>
      </c>
      <c r="D1391" s="422" t="s">
        <v>6976</v>
      </c>
      <c r="E1391" s="394">
        <v>600</v>
      </c>
      <c r="F1391" s="424" t="s">
        <v>6977</v>
      </c>
      <c r="G1391" s="394"/>
      <c r="H1391" s="567" t="s">
        <v>5529</v>
      </c>
      <c r="I1391" s="397">
        <v>7969</v>
      </c>
      <c r="J1391" s="528"/>
    </row>
    <row r="1392" spans="1:10" s="399" customFormat="1" ht="18" customHeight="1">
      <c r="A1392" s="394">
        <v>1387</v>
      </c>
      <c r="B1392" s="395" t="s">
        <v>767</v>
      </c>
      <c r="C1392" s="395" t="s">
        <v>5725</v>
      </c>
      <c r="D1392" s="422" t="s">
        <v>6978</v>
      </c>
      <c r="E1392" s="395" t="s">
        <v>6979</v>
      </c>
      <c r="F1392" s="424" t="s">
        <v>6980</v>
      </c>
      <c r="G1392" s="395"/>
      <c r="H1392" s="629" t="s">
        <v>4916</v>
      </c>
      <c r="I1392" s="402">
        <v>5700</v>
      </c>
      <c r="J1392" s="490"/>
    </row>
    <row r="1393" spans="1:10" s="399" customFormat="1" ht="18" customHeight="1">
      <c r="A1393" s="394">
        <v>1388</v>
      </c>
      <c r="B1393" s="395" t="s">
        <v>767</v>
      </c>
      <c r="C1393" s="395" t="s">
        <v>5725</v>
      </c>
      <c r="D1393" s="422" t="s">
        <v>6978</v>
      </c>
      <c r="E1393" s="395" t="s">
        <v>6979</v>
      </c>
      <c r="F1393" s="424" t="s">
        <v>6981</v>
      </c>
      <c r="G1393" s="395"/>
      <c r="H1393" s="629" t="s">
        <v>4916</v>
      </c>
      <c r="I1393" s="402">
        <v>5700</v>
      </c>
      <c r="J1393" s="490"/>
    </row>
    <row r="1394" spans="1:10" s="399" customFormat="1" ht="18" customHeight="1">
      <c r="A1394" s="394">
        <v>1389</v>
      </c>
      <c r="B1394" s="395" t="s">
        <v>767</v>
      </c>
      <c r="C1394" s="395" t="s">
        <v>5725</v>
      </c>
      <c r="D1394" s="459" t="s">
        <v>6982</v>
      </c>
      <c r="E1394" s="395" t="s">
        <v>6983</v>
      </c>
      <c r="F1394" s="488" t="s">
        <v>6984</v>
      </c>
      <c r="G1394" s="395"/>
      <c r="H1394" s="629" t="s">
        <v>4916</v>
      </c>
      <c r="I1394" s="397">
        <v>4600</v>
      </c>
      <c r="J1394" s="490"/>
    </row>
    <row r="1395" spans="1:10" s="399" customFormat="1" ht="18" customHeight="1">
      <c r="A1395" s="394">
        <v>1390</v>
      </c>
      <c r="B1395" s="395" t="s">
        <v>767</v>
      </c>
      <c r="C1395" s="395" t="s">
        <v>5725</v>
      </c>
      <c r="D1395" s="459" t="s">
        <v>6985</v>
      </c>
      <c r="E1395" s="395" t="s">
        <v>6934</v>
      </c>
      <c r="F1395" s="488" t="s">
        <v>6986</v>
      </c>
      <c r="G1395" s="395"/>
      <c r="H1395" s="629" t="s">
        <v>4916</v>
      </c>
      <c r="I1395" s="397">
        <v>9500</v>
      </c>
      <c r="J1395" s="490"/>
    </row>
    <row r="1396" spans="1:10" s="399" customFormat="1" ht="18" customHeight="1">
      <c r="A1396" s="394">
        <v>1391</v>
      </c>
      <c r="B1396" s="395" t="s">
        <v>767</v>
      </c>
      <c r="C1396" s="395" t="s">
        <v>5725</v>
      </c>
      <c r="D1396" s="459" t="s">
        <v>6987</v>
      </c>
      <c r="E1396" s="395" t="s">
        <v>418</v>
      </c>
      <c r="F1396" s="485" t="s">
        <v>6988</v>
      </c>
      <c r="G1396" s="398"/>
      <c r="H1396" s="631" t="s">
        <v>5565</v>
      </c>
      <c r="I1396" s="402"/>
      <c r="J1396" s="487" t="s">
        <v>5439</v>
      </c>
    </row>
    <row r="1397" spans="1:10" s="399" customFormat="1" ht="18" customHeight="1">
      <c r="A1397" s="394">
        <v>1392</v>
      </c>
      <c r="B1397" s="395" t="s">
        <v>767</v>
      </c>
      <c r="C1397" s="395" t="s">
        <v>5725</v>
      </c>
      <c r="D1397" s="459" t="s">
        <v>6989</v>
      </c>
      <c r="E1397" s="395" t="s">
        <v>6990</v>
      </c>
      <c r="F1397" s="488" t="s">
        <v>6991</v>
      </c>
      <c r="G1397" s="395"/>
      <c r="H1397" s="631" t="s">
        <v>4955</v>
      </c>
      <c r="I1397" s="402">
        <v>513</v>
      </c>
      <c r="J1397" s="487"/>
    </row>
    <row r="1398" spans="1:10" s="399" customFormat="1" ht="18" customHeight="1">
      <c r="A1398" s="394">
        <v>1393</v>
      </c>
      <c r="B1398" s="395" t="s">
        <v>6728</v>
      </c>
      <c r="C1398" s="395" t="s">
        <v>5722</v>
      </c>
      <c r="D1398" s="422" t="s">
        <v>6992</v>
      </c>
      <c r="E1398" s="394" t="s">
        <v>5944</v>
      </c>
      <c r="F1398" s="424" t="s">
        <v>6993</v>
      </c>
      <c r="G1398" s="395"/>
      <c r="H1398" s="631" t="s">
        <v>4927</v>
      </c>
      <c r="I1398" s="402">
        <v>600</v>
      </c>
      <c r="J1398" s="487"/>
    </row>
    <row r="1399" spans="1:10" s="399" customFormat="1" ht="18" customHeight="1">
      <c r="A1399" s="394">
        <v>1394</v>
      </c>
      <c r="B1399" s="395" t="s">
        <v>6728</v>
      </c>
      <c r="C1399" s="395" t="s">
        <v>5722</v>
      </c>
      <c r="D1399" s="422" t="s">
        <v>6994</v>
      </c>
      <c r="E1399" s="394" t="s">
        <v>6995</v>
      </c>
      <c r="F1399" s="424" t="s">
        <v>6996</v>
      </c>
      <c r="G1399" s="394"/>
      <c r="H1399" s="631" t="s">
        <v>4927</v>
      </c>
      <c r="I1399" s="402">
        <v>350</v>
      </c>
      <c r="J1399" s="490"/>
    </row>
    <row r="1400" spans="1:10" s="399" customFormat="1" ht="18" customHeight="1">
      <c r="A1400" s="394">
        <v>1395</v>
      </c>
      <c r="B1400" s="395" t="s">
        <v>6728</v>
      </c>
      <c r="C1400" s="395" t="s">
        <v>5722</v>
      </c>
      <c r="D1400" s="422" t="s">
        <v>6997</v>
      </c>
      <c r="E1400" s="394" t="s">
        <v>6995</v>
      </c>
      <c r="F1400" s="424" t="s">
        <v>6998</v>
      </c>
      <c r="G1400" s="394"/>
      <c r="H1400" s="631" t="s">
        <v>4927</v>
      </c>
      <c r="I1400" s="402">
        <v>350</v>
      </c>
      <c r="J1400" s="490"/>
    </row>
    <row r="1401" spans="1:10" s="399" customFormat="1" ht="18" customHeight="1">
      <c r="A1401" s="394">
        <v>1396</v>
      </c>
      <c r="B1401" s="395" t="s">
        <v>6728</v>
      </c>
      <c r="C1401" s="395" t="s">
        <v>5722</v>
      </c>
      <c r="D1401" s="422" t="s">
        <v>6999</v>
      </c>
      <c r="E1401" s="394" t="s">
        <v>6995</v>
      </c>
      <c r="F1401" s="424" t="s">
        <v>7000</v>
      </c>
      <c r="G1401" s="394"/>
      <c r="H1401" s="631" t="s">
        <v>4927</v>
      </c>
      <c r="I1401" s="402">
        <v>350</v>
      </c>
      <c r="J1401" s="490"/>
    </row>
    <row r="1402" spans="1:10" s="399" customFormat="1" ht="18" customHeight="1">
      <c r="A1402" s="394">
        <v>1397</v>
      </c>
      <c r="B1402" s="395" t="s">
        <v>6728</v>
      </c>
      <c r="C1402" s="395" t="s">
        <v>5722</v>
      </c>
      <c r="D1402" s="422" t="s">
        <v>7001</v>
      </c>
      <c r="E1402" s="394" t="s">
        <v>5944</v>
      </c>
      <c r="F1402" s="424" t="s">
        <v>7002</v>
      </c>
      <c r="G1402" s="395"/>
      <c r="H1402" s="631" t="s">
        <v>4927</v>
      </c>
      <c r="I1402" s="402">
        <v>600</v>
      </c>
      <c r="J1402" s="487"/>
    </row>
    <row r="1403" spans="1:10" s="399" customFormat="1" ht="18" customHeight="1">
      <c r="A1403" s="394">
        <v>1398</v>
      </c>
      <c r="B1403" s="395" t="s">
        <v>6728</v>
      </c>
      <c r="C1403" s="395" t="s">
        <v>5722</v>
      </c>
      <c r="D1403" s="422" t="s">
        <v>7003</v>
      </c>
      <c r="E1403" s="394" t="s">
        <v>5944</v>
      </c>
      <c r="F1403" s="424" t="s">
        <v>7004</v>
      </c>
      <c r="G1403" s="395"/>
      <c r="H1403" s="631" t="s">
        <v>4927</v>
      </c>
      <c r="I1403" s="402">
        <v>550</v>
      </c>
      <c r="J1403" s="487"/>
    </row>
    <row r="1404" spans="1:10" s="399" customFormat="1" ht="18" customHeight="1">
      <c r="A1404" s="394">
        <v>1399</v>
      </c>
      <c r="B1404" s="394" t="s">
        <v>6728</v>
      </c>
      <c r="C1404" s="394" t="s">
        <v>5725</v>
      </c>
      <c r="D1404" s="422" t="s">
        <v>7005</v>
      </c>
      <c r="E1404" s="394" t="s">
        <v>7006</v>
      </c>
      <c r="F1404" s="424" t="s">
        <v>7007</v>
      </c>
      <c r="G1404" s="395"/>
      <c r="H1404" s="631" t="s">
        <v>4924</v>
      </c>
      <c r="I1404" s="402">
        <v>10700</v>
      </c>
      <c r="J1404" s="490"/>
    </row>
    <row r="1405" spans="1:10" s="399" customFormat="1" ht="18" customHeight="1">
      <c r="A1405" s="394">
        <v>1400</v>
      </c>
      <c r="B1405" s="394" t="s">
        <v>6728</v>
      </c>
      <c r="C1405" s="394" t="s">
        <v>5725</v>
      </c>
      <c r="D1405" s="422" t="s">
        <v>7005</v>
      </c>
      <c r="E1405" s="394" t="s">
        <v>7006</v>
      </c>
      <c r="F1405" s="424" t="s">
        <v>7008</v>
      </c>
      <c r="G1405" s="395"/>
      <c r="H1405" s="631" t="s">
        <v>4924</v>
      </c>
      <c r="I1405" s="402">
        <v>10400</v>
      </c>
      <c r="J1405" s="490"/>
    </row>
    <row r="1406" spans="1:10" s="399" customFormat="1" ht="18" customHeight="1">
      <c r="A1406" s="394">
        <v>1401</v>
      </c>
      <c r="B1406" s="394" t="s">
        <v>6728</v>
      </c>
      <c r="C1406" s="394" t="s">
        <v>5725</v>
      </c>
      <c r="D1406" s="422" t="s">
        <v>7009</v>
      </c>
      <c r="E1406" s="394" t="s">
        <v>7010</v>
      </c>
      <c r="F1406" s="424" t="s">
        <v>7011</v>
      </c>
      <c r="G1406" s="395"/>
      <c r="H1406" s="631" t="s">
        <v>4924</v>
      </c>
      <c r="I1406" s="402">
        <v>16300</v>
      </c>
      <c r="J1406" s="487"/>
    </row>
    <row r="1407" spans="1:10" s="399" customFormat="1" ht="18" customHeight="1">
      <c r="A1407" s="394">
        <v>1402</v>
      </c>
      <c r="B1407" s="394" t="s">
        <v>6728</v>
      </c>
      <c r="C1407" s="394" t="s">
        <v>5725</v>
      </c>
      <c r="D1407" s="422" t="s">
        <v>7012</v>
      </c>
      <c r="E1407" s="394" t="s">
        <v>7010</v>
      </c>
      <c r="F1407" s="424" t="s">
        <v>7013</v>
      </c>
      <c r="G1407" s="395"/>
      <c r="H1407" s="631" t="s">
        <v>4924</v>
      </c>
      <c r="I1407" s="402">
        <v>15900</v>
      </c>
      <c r="J1407" s="494"/>
    </row>
    <row r="1408" spans="1:10" s="399" customFormat="1" ht="18" customHeight="1">
      <c r="A1408" s="394">
        <v>1403</v>
      </c>
      <c r="B1408" s="395" t="s">
        <v>767</v>
      </c>
      <c r="C1408" s="396" t="s">
        <v>5725</v>
      </c>
      <c r="D1408" s="551" t="s">
        <v>7014</v>
      </c>
      <c r="E1408" s="438" t="s">
        <v>418</v>
      </c>
      <c r="F1408" s="529" t="s">
        <v>7015</v>
      </c>
      <c r="G1408" s="396"/>
      <c r="H1408" s="567" t="s">
        <v>4929</v>
      </c>
      <c r="I1408" s="397">
        <v>18571</v>
      </c>
      <c r="J1408" s="506"/>
    </row>
    <row r="1409" spans="1:10" s="399" customFormat="1" ht="18" customHeight="1">
      <c r="A1409" s="394">
        <v>1404</v>
      </c>
      <c r="B1409" s="395" t="s">
        <v>767</v>
      </c>
      <c r="C1409" s="396" t="s">
        <v>5725</v>
      </c>
      <c r="D1409" s="551" t="s">
        <v>7016</v>
      </c>
      <c r="E1409" s="438" t="s">
        <v>418</v>
      </c>
      <c r="F1409" s="527" t="s">
        <v>7017</v>
      </c>
      <c r="G1409" s="396"/>
      <c r="H1409" s="567" t="s">
        <v>4929</v>
      </c>
      <c r="I1409" s="397">
        <v>18571</v>
      </c>
      <c r="J1409" s="506"/>
    </row>
    <row r="1410" spans="1:10" s="399" customFormat="1" ht="18" customHeight="1">
      <c r="A1410" s="394">
        <v>1405</v>
      </c>
      <c r="B1410" s="395" t="s">
        <v>767</v>
      </c>
      <c r="C1410" s="396" t="s">
        <v>5725</v>
      </c>
      <c r="D1410" s="551" t="s">
        <v>7018</v>
      </c>
      <c r="E1410" s="438" t="s">
        <v>418</v>
      </c>
      <c r="F1410" s="529" t="s">
        <v>7019</v>
      </c>
      <c r="G1410" s="396"/>
      <c r="H1410" s="567" t="s">
        <v>4929</v>
      </c>
      <c r="I1410" s="397">
        <v>16250</v>
      </c>
      <c r="J1410" s="506"/>
    </row>
    <row r="1411" spans="1:10" s="399" customFormat="1" ht="18" customHeight="1">
      <c r="A1411" s="394">
        <v>1406</v>
      </c>
      <c r="B1411" s="395" t="s">
        <v>767</v>
      </c>
      <c r="C1411" s="395" t="s">
        <v>5725</v>
      </c>
      <c r="D1411" s="459" t="s">
        <v>7020</v>
      </c>
      <c r="E1411" s="395" t="s">
        <v>687</v>
      </c>
      <c r="F1411" s="488" t="s">
        <v>7021</v>
      </c>
      <c r="G1411" s="395"/>
      <c r="H1411" s="629" t="s">
        <v>4916</v>
      </c>
      <c r="I1411" s="397">
        <v>340</v>
      </c>
      <c r="J1411" s="490"/>
    </row>
    <row r="1412" spans="1:10" s="399" customFormat="1" ht="18" customHeight="1">
      <c r="A1412" s="394">
        <v>1407</v>
      </c>
      <c r="B1412" s="395" t="s">
        <v>767</v>
      </c>
      <c r="C1412" s="395" t="s">
        <v>5725</v>
      </c>
      <c r="D1412" s="422" t="s">
        <v>7020</v>
      </c>
      <c r="E1412" s="395" t="s">
        <v>687</v>
      </c>
      <c r="F1412" s="424" t="s">
        <v>7022</v>
      </c>
      <c r="G1412" s="395"/>
      <c r="H1412" s="629" t="s">
        <v>4916</v>
      </c>
      <c r="I1412" s="402">
        <v>360</v>
      </c>
      <c r="J1412" s="490"/>
    </row>
    <row r="1413" spans="1:10" s="399" customFormat="1" ht="18" customHeight="1">
      <c r="A1413" s="394">
        <v>1408</v>
      </c>
      <c r="B1413" s="395" t="s">
        <v>6728</v>
      </c>
      <c r="C1413" s="395" t="s">
        <v>5725</v>
      </c>
      <c r="D1413" s="459" t="s">
        <v>7023</v>
      </c>
      <c r="E1413" s="395" t="s">
        <v>7024</v>
      </c>
      <c r="F1413" s="488" t="s">
        <v>7025</v>
      </c>
      <c r="G1413" s="395"/>
      <c r="H1413" s="629" t="s">
        <v>4916</v>
      </c>
      <c r="I1413" s="397">
        <v>560</v>
      </c>
      <c r="J1413" s="490"/>
    </row>
    <row r="1414" spans="1:10" s="399" customFormat="1" ht="18" customHeight="1">
      <c r="A1414" s="394">
        <v>1409</v>
      </c>
      <c r="B1414" s="395" t="s">
        <v>6728</v>
      </c>
      <c r="C1414" s="395" t="s">
        <v>5722</v>
      </c>
      <c r="D1414" s="459" t="s">
        <v>7026</v>
      </c>
      <c r="E1414" s="395" t="s">
        <v>418</v>
      </c>
      <c r="F1414" s="488" t="s">
        <v>7027</v>
      </c>
      <c r="G1414" s="395"/>
      <c r="H1414" s="631" t="s">
        <v>5128</v>
      </c>
      <c r="I1414" s="402"/>
      <c r="J1414" s="514" t="s">
        <v>5439</v>
      </c>
    </row>
    <row r="1415" spans="1:10" s="399" customFormat="1" ht="18" customHeight="1">
      <c r="A1415" s="394">
        <v>1410</v>
      </c>
      <c r="B1415" s="395" t="s">
        <v>6728</v>
      </c>
      <c r="C1415" s="398" t="s">
        <v>5722</v>
      </c>
      <c r="D1415" s="459" t="s">
        <v>7028</v>
      </c>
      <c r="E1415" s="395" t="s">
        <v>418</v>
      </c>
      <c r="F1415" s="488" t="s">
        <v>7029</v>
      </c>
      <c r="G1415" s="395"/>
      <c r="H1415" s="631" t="s">
        <v>5128</v>
      </c>
      <c r="I1415" s="402">
        <v>19500</v>
      </c>
      <c r="J1415" s="514"/>
    </row>
    <row r="1416" spans="1:10" s="399" customFormat="1" ht="18" customHeight="1">
      <c r="A1416" s="394">
        <v>1411</v>
      </c>
      <c r="B1416" s="395" t="s">
        <v>767</v>
      </c>
      <c r="C1416" s="395" t="s">
        <v>5725</v>
      </c>
      <c r="D1416" s="422" t="s">
        <v>7030</v>
      </c>
      <c r="E1416" s="394" t="s">
        <v>418</v>
      </c>
      <c r="F1416" s="424" t="s">
        <v>7031</v>
      </c>
      <c r="G1416" s="394"/>
      <c r="H1416" s="631" t="s">
        <v>4949</v>
      </c>
      <c r="I1416" s="402"/>
      <c r="J1416" s="490" t="s">
        <v>5439</v>
      </c>
    </row>
    <row r="1417" spans="1:10" s="399" customFormat="1" ht="18" customHeight="1">
      <c r="A1417" s="394">
        <v>1412</v>
      </c>
      <c r="B1417" s="395" t="s">
        <v>767</v>
      </c>
      <c r="C1417" s="395" t="s">
        <v>5725</v>
      </c>
      <c r="D1417" s="459" t="s">
        <v>7032</v>
      </c>
      <c r="E1417" s="395" t="s">
        <v>7033</v>
      </c>
      <c r="F1417" s="488" t="s">
        <v>7034</v>
      </c>
      <c r="G1417" s="395"/>
      <c r="H1417" s="629" t="s">
        <v>4916</v>
      </c>
      <c r="I1417" s="397">
        <v>8500</v>
      </c>
      <c r="J1417" s="490"/>
    </row>
    <row r="1418" spans="1:10" s="399" customFormat="1" ht="18" customHeight="1">
      <c r="A1418" s="394">
        <v>1413</v>
      </c>
      <c r="B1418" s="395" t="s">
        <v>767</v>
      </c>
      <c r="C1418" s="395" t="s">
        <v>5725</v>
      </c>
      <c r="D1418" s="422" t="s">
        <v>7035</v>
      </c>
      <c r="E1418" s="394" t="s">
        <v>418</v>
      </c>
      <c r="F1418" s="424" t="s">
        <v>7036</v>
      </c>
      <c r="G1418" s="394"/>
      <c r="H1418" s="631" t="s">
        <v>4949</v>
      </c>
      <c r="I1418" s="402">
        <v>13750</v>
      </c>
      <c r="J1418" s="490"/>
    </row>
    <row r="1419" spans="1:10" s="399" customFormat="1" ht="18" customHeight="1">
      <c r="A1419" s="394">
        <v>1414</v>
      </c>
      <c r="B1419" s="395" t="s">
        <v>767</v>
      </c>
      <c r="C1419" s="395" t="s">
        <v>5725</v>
      </c>
      <c r="D1419" s="422" t="s">
        <v>7037</v>
      </c>
      <c r="E1419" s="394" t="s">
        <v>418</v>
      </c>
      <c r="F1419" s="424" t="s">
        <v>7038</v>
      </c>
      <c r="G1419" s="394"/>
      <c r="H1419" s="631" t="s">
        <v>4949</v>
      </c>
      <c r="I1419" s="402">
        <v>9166</v>
      </c>
      <c r="J1419" s="490"/>
    </row>
    <row r="1420" spans="1:10" s="399" customFormat="1" ht="18" customHeight="1">
      <c r="A1420" s="394">
        <v>1415</v>
      </c>
      <c r="B1420" s="395" t="s">
        <v>767</v>
      </c>
      <c r="C1420" s="395" t="s">
        <v>5725</v>
      </c>
      <c r="D1420" s="422" t="s">
        <v>7037</v>
      </c>
      <c r="E1420" s="394" t="s">
        <v>418</v>
      </c>
      <c r="F1420" s="424" t="s">
        <v>7039</v>
      </c>
      <c r="G1420" s="394"/>
      <c r="H1420" s="631" t="s">
        <v>4949</v>
      </c>
      <c r="I1420" s="402">
        <v>9166</v>
      </c>
      <c r="J1420" s="490"/>
    </row>
    <row r="1421" spans="1:10" s="399" customFormat="1" ht="18" customHeight="1">
      <c r="A1421" s="394">
        <v>1416</v>
      </c>
      <c r="B1421" s="395" t="s">
        <v>767</v>
      </c>
      <c r="C1421" s="395" t="s">
        <v>5725</v>
      </c>
      <c r="D1421" s="422" t="s">
        <v>7040</v>
      </c>
      <c r="E1421" s="394" t="s">
        <v>418</v>
      </c>
      <c r="F1421" s="424" t="s">
        <v>7041</v>
      </c>
      <c r="G1421" s="394"/>
      <c r="H1421" s="631" t="s">
        <v>4949</v>
      </c>
      <c r="I1421" s="402"/>
      <c r="J1421" s="490" t="s">
        <v>5439</v>
      </c>
    </row>
    <row r="1422" spans="1:10" s="399" customFormat="1" ht="18" customHeight="1">
      <c r="A1422" s="394">
        <v>1417</v>
      </c>
      <c r="B1422" s="395" t="s">
        <v>767</v>
      </c>
      <c r="C1422" s="395" t="s">
        <v>5725</v>
      </c>
      <c r="D1422" s="459" t="s">
        <v>7042</v>
      </c>
      <c r="E1422" s="395" t="s">
        <v>418</v>
      </c>
      <c r="F1422" s="488" t="s">
        <v>6909</v>
      </c>
      <c r="G1422" s="395"/>
      <c r="H1422" s="631" t="s">
        <v>5082</v>
      </c>
      <c r="I1422" s="402">
        <v>13625</v>
      </c>
      <c r="J1422" s="507"/>
    </row>
    <row r="1423" spans="1:10" s="399" customFormat="1" ht="18" customHeight="1">
      <c r="A1423" s="394">
        <v>1418</v>
      </c>
      <c r="B1423" s="395" t="s">
        <v>767</v>
      </c>
      <c r="C1423" s="395" t="s">
        <v>5725</v>
      </c>
      <c r="D1423" s="539" t="s">
        <v>7042</v>
      </c>
      <c r="E1423" s="398" t="s">
        <v>418</v>
      </c>
      <c r="F1423" s="485" t="s">
        <v>6910</v>
      </c>
      <c r="G1423" s="394"/>
      <c r="H1423" s="631" t="s">
        <v>5082</v>
      </c>
      <c r="I1423" s="402">
        <v>11583</v>
      </c>
      <c r="J1423" s="487"/>
    </row>
    <row r="1424" spans="1:10" s="399" customFormat="1" ht="18" customHeight="1">
      <c r="A1424" s="394">
        <v>1419</v>
      </c>
      <c r="B1424" s="395" t="s">
        <v>767</v>
      </c>
      <c r="C1424" s="396" t="s">
        <v>5725</v>
      </c>
      <c r="D1424" s="581" t="s">
        <v>7043</v>
      </c>
      <c r="E1424" s="396" t="s">
        <v>5581</v>
      </c>
      <c r="F1424" s="486" t="s">
        <v>7044</v>
      </c>
      <c r="G1424" s="396"/>
      <c r="H1424" s="630" t="s">
        <v>4935</v>
      </c>
      <c r="I1424" s="397">
        <v>520</v>
      </c>
      <c r="J1424" s="492"/>
    </row>
    <row r="1425" spans="1:10" s="399" customFormat="1" ht="18" customHeight="1">
      <c r="A1425" s="394">
        <v>1420</v>
      </c>
      <c r="B1425" s="395" t="s">
        <v>767</v>
      </c>
      <c r="C1425" s="398" t="s">
        <v>5725</v>
      </c>
      <c r="D1425" s="539" t="s">
        <v>7045</v>
      </c>
      <c r="E1425" s="398" t="s">
        <v>1372</v>
      </c>
      <c r="F1425" s="485" t="s">
        <v>7046</v>
      </c>
      <c r="G1425" s="398"/>
      <c r="H1425" s="631" t="s">
        <v>4935</v>
      </c>
      <c r="I1425" s="414">
        <v>5800</v>
      </c>
      <c r="J1425" s="501"/>
    </row>
    <row r="1426" spans="1:10" s="399" customFormat="1" ht="18" customHeight="1">
      <c r="A1426" s="394">
        <v>1421</v>
      </c>
      <c r="B1426" s="395" t="s">
        <v>767</v>
      </c>
      <c r="C1426" s="398" t="s">
        <v>5725</v>
      </c>
      <c r="D1426" s="539" t="s">
        <v>7047</v>
      </c>
      <c r="E1426" s="398" t="s">
        <v>1372</v>
      </c>
      <c r="F1426" s="485" t="s">
        <v>7048</v>
      </c>
      <c r="G1426" s="398"/>
      <c r="H1426" s="631" t="s">
        <v>4935</v>
      </c>
      <c r="I1426" s="414">
        <v>5800</v>
      </c>
      <c r="J1426" s="501"/>
    </row>
    <row r="1427" spans="1:10" s="399" customFormat="1" ht="18" customHeight="1">
      <c r="A1427" s="394">
        <v>1422</v>
      </c>
      <c r="B1427" s="395" t="s">
        <v>767</v>
      </c>
      <c r="C1427" s="398" t="s">
        <v>5725</v>
      </c>
      <c r="D1427" s="539" t="s">
        <v>7049</v>
      </c>
      <c r="E1427" s="398" t="s">
        <v>126</v>
      </c>
      <c r="F1427" s="485" t="s">
        <v>7050</v>
      </c>
      <c r="G1427" s="398"/>
      <c r="H1427" s="631" t="s">
        <v>4935</v>
      </c>
      <c r="I1427" s="414">
        <v>14100</v>
      </c>
      <c r="J1427" s="501"/>
    </row>
    <row r="1428" spans="1:10" s="399" customFormat="1" ht="18" customHeight="1">
      <c r="A1428" s="394">
        <v>1423</v>
      </c>
      <c r="B1428" s="395" t="s">
        <v>767</v>
      </c>
      <c r="C1428" s="398" t="s">
        <v>5725</v>
      </c>
      <c r="D1428" s="539" t="s">
        <v>7049</v>
      </c>
      <c r="E1428" s="398" t="s">
        <v>418</v>
      </c>
      <c r="F1428" s="485" t="s">
        <v>7051</v>
      </c>
      <c r="G1428" s="398"/>
      <c r="H1428" s="631" t="s">
        <v>4935</v>
      </c>
      <c r="I1428" s="414">
        <v>14770</v>
      </c>
      <c r="J1428" s="501"/>
    </row>
    <row r="1429" spans="1:10" s="399" customFormat="1" ht="18" customHeight="1">
      <c r="A1429" s="394">
        <v>1424</v>
      </c>
      <c r="B1429" s="395" t="s">
        <v>767</v>
      </c>
      <c r="C1429" s="398" t="s">
        <v>5725</v>
      </c>
      <c r="D1429" s="539" t="s">
        <v>7052</v>
      </c>
      <c r="E1429" s="398" t="s">
        <v>364</v>
      </c>
      <c r="F1429" s="485" t="s">
        <v>7053</v>
      </c>
      <c r="G1429" s="398" t="s">
        <v>4962</v>
      </c>
      <c r="H1429" s="631" t="s">
        <v>4935</v>
      </c>
      <c r="I1429" s="414">
        <v>3050</v>
      </c>
      <c r="J1429" s="501"/>
    </row>
    <row r="1430" spans="1:10" s="399" customFormat="1" ht="18" customHeight="1">
      <c r="A1430" s="394">
        <v>1425</v>
      </c>
      <c r="B1430" s="395" t="s">
        <v>767</v>
      </c>
      <c r="C1430" s="398" t="s">
        <v>5725</v>
      </c>
      <c r="D1430" s="539" t="s">
        <v>7052</v>
      </c>
      <c r="E1430" s="398" t="s">
        <v>364</v>
      </c>
      <c r="F1430" s="485" t="s">
        <v>7054</v>
      </c>
      <c r="G1430" s="398" t="s">
        <v>4962</v>
      </c>
      <c r="H1430" s="631" t="s">
        <v>4935</v>
      </c>
      <c r="I1430" s="414">
        <v>3050</v>
      </c>
      <c r="J1430" s="501"/>
    </row>
    <row r="1431" spans="1:10" s="399" customFormat="1" ht="18" customHeight="1">
      <c r="A1431" s="394">
        <v>1426</v>
      </c>
      <c r="B1431" s="395" t="s">
        <v>767</v>
      </c>
      <c r="C1431" s="395" t="s">
        <v>5725</v>
      </c>
      <c r="D1431" s="459" t="s">
        <v>7055</v>
      </c>
      <c r="E1431" s="395" t="s">
        <v>7056</v>
      </c>
      <c r="F1431" s="488" t="s">
        <v>7057</v>
      </c>
      <c r="G1431" s="395"/>
      <c r="H1431" s="629" t="s">
        <v>4916</v>
      </c>
      <c r="I1431" s="397">
        <v>18500</v>
      </c>
      <c r="J1431" s="490"/>
    </row>
    <row r="1432" spans="1:10" s="399" customFormat="1" ht="18" customHeight="1">
      <c r="A1432" s="394">
        <v>1427</v>
      </c>
      <c r="B1432" s="395" t="s">
        <v>6728</v>
      </c>
      <c r="C1432" s="395" t="s">
        <v>6892</v>
      </c>
      <c r="D1432" s="539" t="s">
        <v>7058</v>
      </c>
      <c r="E1432" s="398" t="s">
        <v>418</v>
      </c>
      <c r="F1432" s="485" t="s">
        <v>7059</v>
      </c>
      <c r="G1432" s="394"/>
      <c r="H1432" s="631" t="s">
        <v>4953</v>
      </c>
      <c r="I1432" s="402">
        <v>13600</v>
      </c>
      <c r="J1432" s="487"/>
    </row>
    <row r="1433" spans="1:10" s="399" customFormat="1" ht="18" customHeight="1">
      <c r="A1433" s="394">
        <v>1428</v>
      </c>
      <c r="B1433" s="395" t="s">
        <v>767</v>
      </c>
      <c r="C1433" s="395" t="s">
        <v>5725</v>
      </c>
      <c r="D1433" s="551" t="s">
        <v>7060</v>
      </c>
      <c r="E1433" s="438" t="s">
        <v>418</v>
      </c>
      <c r="F1433" s="529" t="s">
        <v>7061</v>
      </c>
      <c r="G1433" s="396"/>
      <c r="H1433" s="567" t="s">
        <v>4929</v>
      </c>
      <c r="I1433" s="397">
        <v>16400</v>
      </c>
      <c r="J1433" s="506"/>
    </row>
    <row r="1434" spans="1:10" s="399" customFormat="1" ht="18" customHeight="1">
      <c r="A1434" s="394">
        <v>1429</v>
      </c>
      <c r="B1434" s="415" t="s">
        <v>6728</v>
      </c>
      <c r="C1434" s="419" t="s">
        <v>6892</v>
      </c>
      <c r="D1434" s="453" t="s">
        <v>7062</v>
      </c>
      <c r="E1434" s="442" t="s">
        <v>7063</v>
      </c>
      <c r="F1434" s="453" t="s">
        <v>7064</v>
      </c>
      <c r="G1434" s="442"/>
      <c r="H1434" s="634" t="s">
        <v>5025</v>
      </c>
      <c r="I1434" s="418">
        <v>24500</v>
      </c>
      <c r="J1434" s="552" t="s">
        <v>7065</v>
      </c>
    </row>
    <row r="1435" spans="1:10" s="399" customFormat="1" ht="18" customHeight="1">
      <c r="A1435" s="394">
        <v>1430</v>
      </c>
      <c r="B1435" s="415" t="s">
        <v>6728</v>
      </c>
      <c r="C1435" s="419" t="s">
        <v>6892</v>
      </c>
      <c r="D1435" s="453" t="s">
        <v>7066</v>
      </c>
      <c r="E1435" s="442" t="s">
        <v>5027</v>
      </c>
      <c r="F1435" s="453" t="s">
        <v>7067</v>
      </c>
      <c r="G1435" s="442"/>
      <c r="H1435" s="634" t="s">
        <v>5025</v>
      </c>
      <c r="I1435" s="418">
        <v>13800</v>
      </c>
      <c r="J1435" s="552" t="s">
        <v>7068</v>
      </c>
    </row>
    <row r="1436" spans="1:10" s="399" customFormat="1" ht="18" customHeight="1">
      <c r="A1436" s="394">
        <v>1431</v>
      </c>
      <c r="B1436" s="415" t="s">
        <v>6728</v>
      </c>
      <c r="C1436" s="419" t="s">
        <v>6892</v>
      </c>
      <c r="D1436" s="453" t="s">
        <v>7069</v>
      </c>
      <c r="E1436" s="442" t="s">
        <v>7070</v>
      </c>
      <c r="F1436" s="453" t="s">
        <v>7071</v>
      </c>
      <c r="G1436" s="442"/>
      <c r="H1436" s="634" t="s">
        <v>5025</v>
      </c>
      <c r="I1436" s="418">
        <v>14000</v>
      </c>
      <c r="J1436" s="552" t="s">
        <v>7072</v>
      </c>
    </row>
    <row r="1437" spans="1:10" s="399" customFormat="1" ht="18" customHeight="1">
      <c r="A1437" s="394">
        <v>1432</v>
      </c>
      <c r="B1437" s="415" t="s">
        <v>6728</v>
      </c>
      <c r="C1437" s="419" t="s">
        <v>6892</v>
      </c>
      <c r="D1437" s="453" t="s">
        <v>7073</v>
      </c>
      <c r="E1437" s="442" t="s">
        <v>7070</v>
      </c>
      <c r="F1437" s="453" t="s">
        <v>7074</v>
      </c>
      <c r="G1437" s="442"/>
      <c r="H1437" s="634" t="s">
        <v>5025</v>
      </c>
      <c r="I1437" s="418">
        <v>12000</v>
      </c>
      <c r="J1437" s="552" t="s">
        <v>7075</v>
      </c>
    </row>
    <row r="1438" spans="1:10" s="399" customFormat="1" ht="18" customHeight="1">
      <c r="A1438" s="394">
        <v>1433</v>
      </c>
      <c r="B1438" s="415" t="s">
        <v>6728</v>
      </c>
      <c r="C1438" s="419" t="s">
        <v>6892</v>
      </c>
      <c r="D1438" s="453" t="s">
        <v>7076</v>
      </c>
      <c r="E1438" s="442" t="s">
        <v>5027</v>
      </c>
      <c r="F1438" s="453" t="s">
        <v>7077</v>
      </c>
      <c r="G1438" s="442"/>
      <c r="H1438" s="634" t="s">
        <v>5025</v>
      </c>
      <c r="I1438" s="418">
        <v>16800</v>
      </c>
      <c r="J1438" s="552" t="s">
        <v>7078</v>
      </c>
    </row>
    <row r="1439" spans="1:10" s="399" customFormat="1" ht="18" customHeight="1">
      <c r="A1439" s="394">
        <v>1434</v>
      </c>
      <c r="B1439" s="415" t="s">
        <v>6728</v>
      </c>
      <c r="C1439" s="419" t="s">
        <v>6892</v>
      </c>
      <c r="D1439" s="453" t="s">
        <v>7079</v>
      </c>
      <c r="E1439" s="442" t="s">
        <v>7070</v>
      </c>
      <c r="F1439" s="453" t="s">
        <v>7080</v>
      </c>
      <c r="G1439" s="394" t="s">
        <v>4962</v>
      </c>
      <c r="H1439" s="634" t="s">
        <v>5025</v>
      </c>
      <c r="I1439" s="418">
        <v>28000</v>
      </c>
      <c r="J1439" s="552" t="s">
        <v>7081</v>
      </c>
    </row>
    <row r="1440" spans="1:10" s="399" customFormat="1" ht="18" customHeight="1">
      <c r="A1440" s="394">
        <v>1435</v>
      </c>
      <c r="B1440" s="415" t="s">
        <v>6728</v>
      </c>
      <c r="C1440" s="419" t="s">
        <v>6892</v>
      </c>
      <c r="D1440" s="453" t="s">
        <v>7082</v>
      </c>
      <c r="E1440" s="442" t="s">
        <v>5027</v>
      </c>
      <c r="F1440" s="453" t="s">
        <v>7083</v>
      </c>
      <c r="G1440" s="394" t="s">
        <v>4962</v>
      </c>
      <c r="H1440" s="634" t="s">
        <v>5025</v>
      </c>
      <c r="I1440" s="418">
        <v>15000</v>
      </c>
      <c r="J1440" s="552" t="s">
        <v>7084</v>
      </c>
    </row>
    <row r="1441" spans="1:10" s="399" customFormat="1" ht="18" customHeight="1">
      <c r="A1441" s="394">
        <v>1436</v>
      </c>
      <c r="B1441" s="415" t="s">
        <v>6728</v>
      </c>
      <c r="C1441" s="419" t="s">
        <v>6892</v>
      </c>
      <c r="D1441" s="453" t="s">
        <v>7085</v>
      </c>
      <c r="E1441" s="442" t="s">
        <v>5027</v>
      </c>
      <c r="F1441" s="453" t="s">
        <v>7086</v>
      </c>
      <c r="G1441" s="442"/>
      <c r="H1441" s="634" t="s">
        <v>5025</v>
      </c>
      <c r="I1441" s="418">
        <v>19500</v>
      </c>
      <c r="J1441" s="552" t="s">
        <v>7087</v>
      </c>
    </row>
    <row r="1442" spans="1:10" s="399" customFormat="1" ht="18" customHeight="1">
      <c r="A1442" s="394">
        <v>1437</v>
      </c>
      <c r="B1442" s="415" t="s">
        <v>6728</v>
      </c>
      <c r="C1442" s="419" t="s">
        <v>6892</v>
      </c>
      <c r="D1442" s="453" t="s">
        <v>7088</v>
      </c>
      <c r="E1442" s="442" t="s">
        <v>7089</v>
      </c>
      <c r="F1442" s="453" t="s">
        <v>7090</v>
      </c>
      <c r="G1442" s="442"/>
      <c r="H1442" s="634" t="s">
        <v>5025</v>
      </c>
      <c r="I1442" s="418">
        <v>12500</v>
      </c>
      <c r="J1442" s="552" t="s">
        <v>7091</v>
      </c>
    </row>
    <row r="1443" spans="1:10" s="399" customFormat="1" ht="18" customHeight="1">
      <c r="A1443" s="394">
        <v>1438</v>
      </c>
      <c r="B1443" s="415" t="s">
        <v>6728</v>
      </c>
      <c r="C1443" s="419" t="s">
        <v>6892</v>
      </c>
      <c r="D1443" s="453" t="s">
        <v>7092</v>
      </c>
      <c r="E1443" s="442" t="s">
        <v>7089</v>
      </c>
      <c r="F1443" s="453" t="s">
        <v>7093</v>
      </c>
      <c r="G1443" s="442"/>
      <c r="H1443" s="634" t="s">
        <v>5025</v>
      </c>
      <c r="I1443" s="418">
        <v>12500</v>
      </c>
      <c r="J1443" s="552" t="s">
        <v>7091</v>
      </c>
    </row>
    <row r="1444" spans="1:10" s="399" customFormat="1" ht="18" customHeight="1">
      <c r="A1444" s="394">
        <v>1439</v>
      </c>
      <c r="B1444" s="415" t="s">
        <v>6728</v>
      </c>
      <c r="C1444" s="419" t="s">
        <v>6892</v>
      </c>
      <c r="D1444" s="453" t="s">
        <v>7094</v>
      </c>
      <c r="E1444" s="442" t="s">
        <v>5354</v>
      </c>
      <c r="F1444" s="453" t="s">
        <v>7095</v>
      </c>
      <c r="G1444" s="442"/>
      <c r="H1444" s="634" t="s">
        <v>5025</v>
      </c>
      <c r="I1444" s="418">
        <v>11300</v>
      </c>
      <c r="J1444" s="553" t="s">
        <v>5622</v>
      </c>
    </row>
    <row r="1445" spans="1:10" s="399" customFormat="1" ht="18" customHeight="1">
      <c r="A1445" s="394">
        <v>1440</v>
      </c>
      <c r="B1445" s="415" t="s">
        <v>6728</v>
      </c>
      <c r="C1445" s="419" t="s">
        <v>6892</v>
      </c>
      <c r="D1445" s="453" t="s">
        <v>7096</v>
      </c>
      <c r="E1445" s="442" t="s">
        <v>7006</v>
      </c>
      <c r="F1445" s="453" t="s">
        <v>7097</v>
      </c>
      <c r="G1445" s="442"/>
      <c r="H1445" s="634" t="s">
        <v>5025</v>
      </c>
      <c r="I1445" s="418">
        <v>14600</v>
      </c>
      <c r="J1445" s="553" t="s">
        <v>5622</v>
      </c>
    </row>
    <row r="1446" spans="1:10" s="399" customFormat="1" ht="18" customHeight="1">
      <c r="A1446" s="394">
        <v>1441</v>
      </c>
      <c r="B1446" s="415" t="s">
        <v>6728</v>
      </c>
      <c r="C1446" s="419" t="s">
        <v>6892</v>
      </c>
      <c r="D1446" s="453" t="s">
        <v>7098</v>
      </c>
      <c r="E1446" s="442" t="s">
        <v>7099</v>
      </c>
      <c r="F1446" s="453" t="s">
        <v>7100</v>
      </c>
      <c r="G1446" s="442"/>
      <c r="H1446" s="634" t="s">
        <v>5025</v>
      </c>
      <c r="I1446" s="418">
        <v>9100</v>
      </c>
      <c r="J1446" s="553" t="s">
        <v>5622</v>
      </c>
    </row>
    <row r="1447" spans="1:10" s="399" customFormat="1" ht="18" customHeight="1">
      <c r="A1447" s="394">
        <v>1442</v>
      </c>
      <c r="B1447" s="415" t="s">
        <v>6728</v>
      </c>
      <c r="C1447" s="419" t="s">
        <v>6892</v>
      </c>
      <c r="D1447" s="453" t="s">
        <v>7101</v>
      </c>
      <c r="E1447" s="442" t="s">
        <v>7102</v>
      </c>
      <c r="F1447" s="453" t="s">
        <v>7103</v>
      </c>
      <c r="G1447" s="442"/>
      <c r="H1447" s="634" t="s">
        <v>5025</v>
      </c>
      <c r="I1447" s="418">
        <v>23000</v>
      </c>
      <c r="J1447" s="553" t="s">
        <v>5622</v>
      </c>
    </row>
    <row r="1448" spans="1:10" s="399" customFormat="1" ht="18" customHeight="1">
      <c r="A1448" s="394">
        <v>1443</v>
      </c>
      <c r="B1448" s="415" t="s">
        <v>6728</v>
      </c>
      <c r="C1448" s="419" t="s">
        <v>6892</v>
      </c>
      <c r="D1448" s="453" t="s">
        <v>7104</v>
      </c>
      <c r="E1448" s="442" t="s">
        <v>5027</v>
      </c>
      <c r="F1448" s="453" t="s">
        <v>7105</v>
      </c>
      <c r="G1448" s="442"/>
      <c r="H1448" s="634" t="s">
        <v>5025</v>
      </c>
      <c r="I1448" s="418">
        <v>12000</v>
      </c>
      <c r="J1448" s="552" t="s">
        <v>7106</v>
      </c>
    </row>
    <row r="1449" spans="1:10" s="399" customFormat="1" ht="18" customHeight="1">
      <c r="A1449" s="394">
        <v>1444</v>
      </c>
      <c r="B1449" s="415" t="s">
        <v>6728</v>
      </c>
      <c r="C1449" s="419" t="s">
        <v>6892</v>
      </c>
      <c r="D1449" s="453" t="s">
        <v>7107</v>
      </c>
      <c r="E1449" s="442" t="s">
        <v>5027</v>
      </c>
      <c r="F1449" s="453" t="s">
        <v>7108</v>
      </c>
      <c r="G1449" s="442"/>
      <c r="H1449" s="634" t="s">
        <v>5025</v>
      </c>
      <c r="I1449" s="418">
        <v>12000</v>
      </c>
      <c r="J1449" s="552" t="s">
        <v>7106</v>
      </c>
    </row>
    <row r="1450" spans="1:10" s="399" customFormat="1" ht="18" customHeight="1">
      <c r="A1450" s="394">
        <v>1445</v>
      </c>
      <c r="B1450" s="415" t="s">
        <v>6728</v>
      </c>
      <c r="C1450" s="419" t="s">
        <v>6892</v>
      </c>
      <c r="D1450" s="453" t="s">
        <v>7109</v>
      </c>
      <c r="E1450" s="442" t="s">
        <v>5027</v>
      </c>
      <c r="F1450" s="453" t="s">
        <v>7110</v>
      </c>
      <c r="G1450" s="442"/>
      <c r="H1450" s="634" t="s">
        <v>5025</v>
      </c>
      <c r="I1450" s="418">
        <v>12800</v>
      </c>
      <c r="J1450" s="552" t="s">
        <v>7106</v>
      </c>
    </row>
    <row r="1451" spans="1:10" s="399" customFormat="1" ht="18" customHeight="1">
      <c r="A1451" s="394">
        <v>1446</v>
      </c>
      <c r="B1451" s="415" t="s">
        <v>6728</v>
      </c>
      <c r="C1451" s="419" t="s">
        <v>6892</v>
      </c>
      <c r="D1451" s="453" t="s">
        <v>7111</v>
      </c>
      <c r="E1451" s="442" t="s">
        <v>5027</v>
      </c>
      <c r="F1451" s="453" t="s">
        <v>7112</v>
      </c>
      <c r="G1451" s="442"/>
      <c r="H1451" s="634" t="s">
        <v>5025</v>
      </c>
      <c r="I1451" s="418">
        <v>12800</v>
      </c>
      <c r="J1451" s="552" t="s">
        <v>7106</v>
      </c>
    </row>
    <row r="1452" spans="1:10" s="399" customFormat="1" ht="18" customHeight="1">
      <c r="A1452" s="394">
        <v>1447</v>
      </c>
      <c r="B1452" s="415" t="s">
        <v>6728</v>
      </c>
      <c r="C1452" s="419" t="s">
        <v>6892</v>
      </c>
      <c r="D1452" s="453" t="s">
        <v>7113</v>
      </c>
      <c r="E1452" s="442" t="s">
        <v>6756</v>
      </c>
      <c r="F1452" s="453" t="s">
        <v>7114</v>
      </c>
      <c r="G1452" s="442"/>
      <c r="H1452" s="634" t="s">
        <v>5025</v>
      </c>
      <c r="I1452" s="418">
        <v>2800</v>
      </c>
      <c r="J1452" s="553" t="s">
        <v>5622</v>
      </c>
    </row>
    <row r="1453" spans="1:10" s="399" customFormat="1" ht="18" customHeight="1">
      <c r="A1453" s="394">
        <v>1448</v>
      </c>
      <c r="B1453" s="415" t="s">
        <v>6728</v>
      </c>
      <c r="C1453" s="419" t="s">
        <v>6892</v>
      </c>
      <c r="D1453" s="453" t="s">
        <v>7115</v>
      </c>
      <c r="E1453" s="442" t="s">
        <v>6756</v>
      </c>
      <c r="F1453" s="453" t="s">
        <v>7116</v>
      </c>
      <c r="G1453" s="442"/>
      <c r="H1453" s="634" t="s">
        <v>5025</v>
      </c>
      <c r="I1453" s="418">
        <v>2800</v>
      </c>
      <c r="J1453" s="553" t="s">
        <v>5622</v>
      </c>
    </row>
    <row r="1454" spans="1:10" s="399" customFormat="1" ht="18" customHeight="1">
      <c r="A1454" s="394">
        <v>1449</v>
      </c>
      <c r="B1454" s="415" t="s">
        <v>6728</v>
      </c>
      <c r="C1454" s="419" t="s">
        <v>6892</v>
      </c>
      <c r="D1454" s="453" t="s">
        <v>7117</v>
      </c>
      <c r="E1454" s="442" t="s">
        <v>7118</v>
      </c>
      <c r="F1454" s="453" t="s">
        <v>7119</v>
      </c>
      <c r="G1454" s="442"/>
      <c r="H1454" s="634" t="s">
        <v>5025</v>
      </c>
      <c r="I1454" s="418">
        <v>1900</v>
      </c>
      <c r="J1454" s="553" t="s">
        <v>5622</v>
      </c>
    </row>
    <row r="1455" spans="1:10" s="399" customFormat="1" ht="18" customHeight="1">
      <c r="A1455" s="394">
        <v>1450</v>
      </c>
      <c r="B1455" s="415" t="s">
        <v>6728</v>
      </c>
      <c r="C1455" s="419" t="s">
        <v>6892</v>
      </c>
      <c r="D1455" s="453" t="s">
        <v>7120</v>
      </c>
      <c r="E1455" s="442" t="s">
        <v>6973</v>
      </c>
      <c r="F1455" s="453" t="s">
        <v>7121</v>
      </c>
      <c r="G1455" s="442"/>
      <c r="H1455" s="634" t="s">
        <v>5025</v>
      </c>
      <c r="I1455" s="418">
        <v>3900</v>
      </c>
      <c r="J1455" s="552" t="s">
        <v>7122</v>
      </c>
    </row>
    <row r="1456" spans="1:10" s="399" customFormat="1" ht="18" customHeight="1">
      <c r="A1456" s="394">
        <v>1451</v>
      </c>
      <c r="B1456" s="415" t="s">
        <v>6728</v>
      </c>
      <c r="C1456" s="419" t="s">
        <v>6892</v>
      </c>
      <c r="D1456" s="453" t="s">
        <v>7123</v>
      </c>
      <c r="E1456" s="442" t="s">
        <v>6918</v>
      </c>
      <c r="F1456" s="453" t="s">
        <v>7124</v>
      </c>
      <c r="G1456" s="442"/>
      <c r="H1456" s="634" t="s">
        <v>5025</v>
      </c>
      <c r="I1456" s="418">
        <v>7800</v>
      </c>
      <c r="J1456" s="552" t="s">
        <v>7125</v>
      </c>
    </row>
    <row r="1457" spans="1:10" s="399" customFormat="1" ht="18" customHeight="1">
      <c r="A1457" s="394">
        <v>1452</v>
      </c>
      <c r="B1457" s="415" t="s">
        <v>6728</v>
      </c>
      <c r="C1457" s="419" t="s">
        <v>6892</v>
      </c>
      <c r="D1457" s="453" t="s">
        <v>7126</v>
      </c>
      <c r="E1457" s="442" t="s">
        <v>6918</v>
      </c>
      <c r="F1457" s="453" t="s">
        <v>7127</v>
      </c>
      <c r="G1457" s="442"/>
      <c r="H1457" s="634" t="s">
        <v>5025</v>
      </c>
      <c r="I1457" s="418">
        <v>7800</v>
      </c>
      <c r="J1457" s="552" t="s">
        <v>7125</v>
      </c>
    </row>
    <row r="1458" spans="1:10" s="399" customFormat="1" ht="18" customHeight="1">
      <c r="A1458" s="394">
        <v>1453</v>
      </c>
      <c r="B1458" s="415" t="s">
        <v>6728</v>
      </c>
      <c r="C1458" s="419" t="s">
        <v>6892</v>
      </c>
      <c r="D1458" s="453" t="s">
        <v>7128</v>
      </c>
      <c r="E1458" s="442" t="s">
        <v>5451</v>
      </c>
      <c r="F1458" s="453" t="s">
        <v>7129</v>
      </c>
      <c r="G1458" s="442"/>
      <c r="H1458" s="634" t="s">
        <v>5025</v>
      </c>
      <c r="I1458" s="418">
        <v>4600</v>
      </c>
      <c r="J1458" s="552" t="s">
        <v>7130</v>
      </c>
    </row>
    <row r="1459" spans="1:10" s="399" customFormat="1" ht="18" customHeight="1">
      <c r="A1459" s="394">
        <v>1454</v>
      </c>
      <c r="B1459" s="415" t="s">
        <v>6728</v>
      </c>
      <c r="C1459" s="419" t="s">
        <v>6892</v>
      </c>
      <c r="D1459" s="453"/>
      <c r="E1459" s="442" t="s">
        <v>5708</v>
      </c>
      <c r="F1459" s="453" t="s">
        <v>7131</v>
      </c>
      <c r="G1459" s="442"/>
      <c r="H1459" s="634" t="s">
        <v>5025</v>
      </c>
      <c r="I1459" s="418">
        <v>12300</v>
      </c>
      <c r="J1459" s="552" t="s">
        <v>7132</v>
      </c>
    </row>
    <row r="1460" spans="1:10" s="399" customFormat="1" ht="18" customHeight="1">
      <c r="A1460" s="394">
        <v>1455</v>
      </c>
      <c r="B1460" s="415" t="s">
        <v>6728</v>
      </c>
      <c r="C1460" s="419" t="s">
        <v>6892</v>
      </c>
      <c r="D1460" s="453" t="s">
        <v>7133</v>
      </c>
      <c r="E1460" s="442" t="s">
        <v>7134</v>
      </c>
      <c r="F1460" s="453" t="s">
        <v>7135</v>
      </c>
      <c r="G1460" s="442"/>
      <c r="H1460" s="634" t="s">
        <v>5025</v>
      </c>
      <c r="I1460" s="418">
        <v>9400</v>
      </c>
      <c r="J1460" s="553" t="s">
        <v>5622</v>
      </c>
    </row>
    <row r="1461" spans="1:10" s="399" customFormat="1" ht="18" customHeight="1">
      <c r="A1461" s="394">
        <v>1456</v>
      </c>
      <c r="B1461" s="415" t="s">
        <v>6728</v>
      </c>
      <c r="C1461" s="423" t="s">
        <v>5722</v>
      </c>
      <c r="D1461" s="422" t="s">
        <v>7136</v>
      </c>
      <c r="E1461" s="373" t="s">
        <v>5027</v>
      </c>
      <c r="F1461" s="445" t="s">
        <v>7137</v>
      </c>
      <c r="G1461" s="373"/>
      <c r="H1461" s="510" t="s">
        <v>5128</v>
      </c>
      <c r="I1461" s="428">
        <v>22000</v>
      </c>
      <c r="J1461" s="511"/>
    </row>
    <row r="1462" spans="1:10" s="399" customFormat="1" ht="18" customHeight="1">
      <c r="A1462" s="394">
        <v>1457</v>
      </c>
      <c r="B1462" s="395" t="s">
        <v>767</v>
      </c>
      <c r="C1462" s="395" t="s">
        <v>5725</v>
      </c>
      <c r="D1462" s="422" t="s">
        <v>7640</v>
      </c>
      <c r="E1462" s="394" t="s">
        <v>418</v>
      </c>
      <c r="F1462" s="424" t="s">
        <v>7641</v>
      </c>
      <c r="G1462" s="394"/>
      <c r="H1462" s="567" t="s">
        <v>4949</v>
      </c>
      <c r="I1462" s="402">
        <v>15333</v>
      </c>
      <c r="J1462" s="490"/>
    </row>
    <row r="1463" spans="1:10" s="399" customFormat="1" ht="18" customHeight="1">
      <c r="A1463" s="394">
        <v>1458</v>
      </c>
      <c r="B1463" s="395" t="s">
        <v>767</v>
      </c>
      <c r="C1463" s="395" t="s">
        <v>5725</v>
      </c>
      <c r="D1463" s="422"/>
      <c r="E1463" s="394" t="s">
        <v>418</v>
      </c>
      <c r="F1463" s="424" t="s">
        <v>7642</v>
      </c>
      <c r="G1463" s="394"/>
      <c r="H1463" s="567" t="s">
        <v>4949</v>
      </c>
      <c r="I1463" s="402">
        <v>25880</v>
      </c>
      <c r="J1463" s="490"/>
    </row>
    <row r="1464" spans="1:10" s="399" customFormat="1" ht="18" customHeight="1">
      <c r="A1464" s="394">
        <v>1459</v>
      </c>
      <c r="B1464" s="395" t="s">
        <v>6728</v>
      </c>
      <c r="C1464" s="394" t="s">
        <v>5722</v>
      </c>
      <c r="D1464" s="422" t="s">
        <v>7643</v>
      </c>
      <c r="E1464" s="394" t="s">
        <v>418</v>
      </c>
      <c r="F1464" s="424" t="s">
        <v>7644</v>
      </c>
      <c r="G1464" s="394"/>
      <c r="H1464" s="567" t="s">
        <v>4949</v>
      </c>
      <c r="I1464" s="402">
        <v>12860</v>
      </c>
      <c r="J1464" s="490"/>
    </row>
    <row r="1465" spans="1:10" s="399" customFormat="1" ht="18" customHeight="1">
      <c r="A1465" s="394">
        <v>1460</v>
      </c>
      <c r="B1465" s="395" t="s">
        <v>767</v>
      </c>
      <c r="C1465" s="395" t="s">
        <v>5725</v>
      </c>
      <c r="D1465" s="551" t="s">
        <v>15631</v>
      </c>
      <c r="E1465" s="438" t="s">
        <v>418</v>
      </c>
      <c r="F1465" s="529" t="s">
        <v>15632</v>
      </c>
      <c r="G1465" s="395" t="s">
        <v>4962</v>
      </c>
      <c r="H1465" s="422" t="s">
        <v>7922</v>
      </c>
      <c r="I1465" s="430">
        <v>14700</v>
      </c>
      <c r="J1465" s="522" t="s">
        <v>5042</v>
      </c>
    </row>
    <row r="1466" spans="1:10" s="399" customFormat="1" ht="18" customHeight="1">
      <c r="A1466" s="394">
        <v>1461</v>
      </c>
      <c r="B1466" s="395" t="s">
        <v>767</v>
      </c>
      <c r="C1466" s="395" t="s">
        <v>5725</v>
      </c>
      <c r="D1466" s="459" t="s">
        <v>6954</v>
      </c>
      <c r="E1466" s="395" t="s">
        <v>6955</v>
      </c>
      <c r="F1466" s="485" t="s">
        <v>15633</v>
      </c>
      <c r="G1466" s="395"/>
      <c r="H1466" s="460" t="s">
        <v>6957</v>
      </c>
      <c r="I1466" s="430">
        <v>15500</v>
      </c>
      <c r="J1466" s="522" t="s">
        <v>5042</v>
      </c>
    </row>
    <row r="1467" spans="1:10" s="399" customFormat="1" ht="18" customHeight="1">
      <c r="A1467" s="394">
        <v>1462</v>
      </c>
      <c r="B1467" s="395" t="s">
        <v>767</v>
      </c>
      <c r="C1467" s="395" t="s">
        <v>5725</v>
      </c>
      <c r="D1467" s="459" t="s">
        <v>6954</v>
      </c>
      <c r="E1467" s="395" t="s">
        <v>6955</v>
      </c>
      <c r="F1467" s="485" t="s">
        <v>15634</v>
      </c>
      <c r="G1467" s="395"/>
      <c r="H1467" s="460" t="s">
        <v>6957</v>
      </c>
      <c r="I1467" s="430">
        <v>12750</v>
      </c>
      <c r="J1467" s="522" t="s">
        <v>5042</v>
      </c>
    </row>
    <row r="1468" spans="1:10" s="399" customFormat="1" ht="18" customHeight="1">
      <c r="A1468" s="394">
        <v>1463</v>
      </c>
      <c r="B1468" s="395" t="s">
        <v>767</v>
      </c>
      <c r="C1468" s="554" t="s">
        <v>5722</v>
      </c>
      <c r="D1468" s="453" t="s">
        <v>15635</v>
      </c>
      <c r="E1468" s="554" t="s">
        <v>5027</v>
      </c>
      <c r="F1468" s="556" t="s">
        <v>15636</v>
      </c>
      <c r="G1468" s="557" t="s">
        <v>4962</v>
      </c>
      <c r="H1468" s="642" t="s">
        <v>5025</v>
      </c>
      <c r="I1468" s="558">
        <v>28500</v>
      </c>
      <c r="J1468" s="522" t="s">
        <v>5042</v>
      </c>
    </row>
    <row r="1469" spans="1:10" s="399" customFormat="1" ht="18" customHeight="1">
      <c r="A1469" s="394">
        <v>1464</v>
      </c>
      <c r="B1469" s="395" t="s">
        <v>767</v>
      </c>
      <c r="C1469" s="554" t="s">
        <v>5722</v>
      </c>
      <c r="D1469" s="453" t="s">
        <v>15637</v>
      </c>
      <c r="E1469" s="554" t="s">
        <v>5027</v>
      </c>
      <c r="F1469" s="556" t="s">
        <v>15638</v>
      </c>
      <c r="G1469" s="557" t="s">
        <v>4962</v>
      </c>
      <c r="H1469" s="642" t="s">
        <v>5025</v>
      </c>
      <c r="I1469" s="558">
        <v>27000</v>
      </c>
      <c r="J1469" s="522" t="s">
        <v>5042</v>
      </c>
    </row>
    <row r="1470" spans="1:10" s="399" customFormat="1" ht="18" customHeight="1">
      <c r="A1470" s="394">
        <v>1465</v>
      </c>
      <c r="B1470" s="523" t="s">
        <v>767</v>
      </c>
      <c r="C1470" s="457" t="s">
        <v>136</v>
      </c>
      <c r="D1470" s="654" t="s">
        <v>5563</v>
      </c>
      <c r="E1470" s="523" t="s">
        <v>418</v>
      </c>
      <c r="F1470" s="547" t="s">
        <v>7138</v>
      </c>
      <c r="G1470" s="523"/>
      <c r="H1470" s="639" t="s">
        <v>5565</v>
      </c>
      <c r="I1470" s="402"/>
      <c r="J1470" s="487" t="s">
        <v>5439</v>
      </c>
    </row>
    <row r="1471" spans="1:10" s="399" customFormat="1" ht="18" customHeight="1">
      <c r="A1471" s="394">
        <v>1466</v>
      </c>
      <c r="B1471" s="395" t="s">
        <v>767</v>
      </c>
      <c r="C1471" s="398" t="s">
        <v>136</v>
      </c>
      <c r="D1471" s="459" t="s">
        <v>5563</v>
      </c>
      <c r="E1471" s="395" t="s">
        <v>418</v>
      </c>
      <c r="F1471" s="488" t="s">
        <v>7139</v>
      </c>
      <c r="G1471" s="395"/>
      <c r="H1471" s="631" t="s">
        <v>5565</v>
      </c>
      <c r="I1471" s="402"/>
      <c r="J1471" s="487" t="s">
        <v>5439</v>
      </c>
    </row>
    <row r="1472" spans="1:10" s="399" customFormat="1" ht="18" customHeight="1">
      <c r="A1472" s="394">
        <v>1467</v>
      </c>
      <c r="B1472" s="395" t="s">
        <v>767</v>
      </c>
      <c r="C1472" s="395" t="s">
        <v>136</v>
      </c>
      <c r="D1472" s="551" t="s">
        <v>7140</v>
      </c>
      <c r="E1472" s="438" t="s">
        <v>418</v>
      </c>
      <c r="F1472" s="529" t="s">
        <v>7141</v>
      </c>
      <c r="G1472" s="396"/>
      <c r="H1472" s="567" t="s">
        <v>4929</v>
      </c>
      <c r="I1472" s="397">
        <v>12167</v>
      </c>
      <c r="J1472" s="506"/>
    </row>
    <row r="1473" spans="1:10" s="399" customFormat="1" ht="18" customHeight="1">
      <c r="A1473" s="394">
        <v>1468</v>
      </c>
      <c r="B1473" s="395" t="s">
        <v>767</v>
      </c>
      <c r="C1473" s="395" t="s">
        <v>136</v>
      </c>
      <c r="D1473" s="551" t="s">
        <v>7142</v>
      </c>
      <c r="E1473" s="438" t="s">
        <v>418</v>
      </c>
      <c r="F1473" s="529" t="s">
        <v>7143</v>
      </c>
      <c r="G1473" s="396"/>
      <c r="H1473" s="567" t="s">
        <v>4929</v>
      </c>
      <c r="I1473" s="397">
        <v>11100</v>
      </c>
      <c r="J1473" s="506"/>
    </row>
    <row r="1474" spans="1:10" s="399" customFormat="1" ht="18" customHeight="1">
      <c r="A1474" s="394">
        <v>1469</v>
      </c>
      <c r="B1474" s="394" t="s">
        <v>767</v>
      </c>
      <c r="C1474" s="394" t="s">
        <v>136</v>
      </c>
      <c r="D1474" s="422" t="s">
        <v>7144</v>
      </c>
      <c r="E1474" s="394" t="s">
        <v>418</v>
      </c>
      <c r="F1474" s="424" t="s">
        <v>7145</v>
      </c>
      <c r="G1474" s="394"/>
      <c r="H1474" s="632" t="s">
        <v>5010</v>
      </c>
      <c r="I1474" s="402">
        <v>11067</v>
      </c>
      <c r="J1474" s="490" t="s">
        <v>5566</v>
      </c>
    </row>
    <row r="1475" spans="1:10" s="399" customFormat="1" ht="18" customHeight="1">
      <c r="A1475" s="394">
        <v>1470</v>
      </c>
      <c r="B1475" s="394" t="s">
        <v>767</v>
      </c>
      <c r="C1475" s="394" t="s">
        <v>136</v>
      </c>
      <c r="D1475" s="422" t="s">
        <v>7146</v>
      </c>
      <c r="E1475" s="394" t="s">
        <v>418</v>
      </c>
      <c r="F1475" s="559" t="s">
        <v>7147</v>
      </c>
      <c r="G1475" s="394"/>
      <c r="H1475" s="632" t="s">
        <v>5010</v>
      </c>
      <c r="I1475" s="402">
        <v>12000</v>
      </c>
      <c r="J1475" s="490" t="s">
        <v>5566</v>
      </c>
    </row>
    <row r="1476" spans="1:10" s="399" customFormat="1" ht="18" customHeight="1">
      <c r="A1476" s="394">
        <v>1471</v>
      </c>
      <c r="B1476" s="395" t="s">
        <v>6728</v>
      </c>
      <c r="C1476" s="394" t="s">
        <v>7148</v>
      </c>
      <c r="D1476" s="422" t="s">
        <v>7149</v>
      </c>
      <c r="E1476" s="394" t="s">
        <v>7150</v>
      </c>
      <c r="F1476" s="424" t="s">
        <v>7151</v>
      </c>
      <c r="G1476" s="395"/>
      <c r="H1476" s="631" t="s">
        <v>4927</v>
      </c>
      <c r="I1476" s="402">
        <v>300</v>
      </c>
      <c r="J1476" s="487"/>
    </row>
    <row r="1477" spans="1:10" s="399" customFormat="1" ht="18" customHeight="1">
      <c r="A1477" s="394">
        <v>1472</v>
      </c>
      <c r="B1477" s="395" t="s">
        <v>6728</v>
      </c>
      <c r="C1477" s="394" t="s">
        <v>7148</v>
      </c>
      <c r="D1477" s="422" t="s">
        <v>7149</v>
      </c>
      <c r="E1477" s="394" t="s">
        <v>7152</v>
      </c>
      <c r="F1477" s="424" t="s">
        <v>7153</v>
      </c>
      <c r="G1477" s="395"/>
      <c r="H1477" s="631" t="s">
        <v>4927</v>
      </c>
      <c r="I1477" s="402">
        <v>350</v>
      </c>
      <c r="J1477" s="487"/>
    </row>
    <row r="1478" spans="1:10" s="399" customFormat="1" ht="18" customHeight="1">
      <c r="A1478" s="394">
        <v>1473</v>
      </c>
      <c r="B1478" s="395" t="s">
        <v>6728</v>
      </c>
      <c r="C1478" s="395" t="s">
        <v>136</v>
      </c>
      <c r="D1478" s="459" t="s">
        <v>7154</v>
      </c>
      <c r="E1478" s="395" t="s">
        <v>7155</v>
      </c>
      <c r="F1478" s="488" t="s">
        <v>7156</v>
      </c>
      <c r="G1478" s="395"/>
      <c r="H1478" s="631" t="s">
        <v>5128</v>
      </c>
      <c r="I1478" s="402"/>
      <c r="J1478" s="514" t="s">
        <v>5439</v>
      </c>
    </row>
    <row r="1479" spans="1:10" s="399" customFormat="1" ht="18" customHeight="1">
      <c r="A1479" s="394">
        <v>1474</v>
      </c>
      <c r="B1479" s="395" t="s">
        <v>6728</v>
      </c>
      <c r="C1479" s="395" t="s">
        <v>136</v>
      </c>
      <c r="D1479" s="459" t="s">
        <v>7157</v>
      </c>
      <c r="E1479" s="395" t="s">
        <v>7155</v>
      </c>
      <c r="F1479" s="488" t="s">
        <v>7158</v>
      </c>
      <c r="G1479" s="395"/>
      <c r="H1479" s="631" t="s">
        <v>5128</v>
      </c>
      <c r="I1479" s="402"/>
      <c r="J1479" s="514" t="s">
        <v>5439</v>
      </c>
    </row>
    <row r="1480" spans="1:10" s="399" customFormat="1" ht="18" customHeight="1">
      <c r="A1480" s="394">
        <v>1475</v>
      </c>
      <c r="B1480" s="395" t="s">
        <v>6728</v>
      </c>
      <c r="C1480" s="395" t="s">
        <v>136</v>
      </c>
      <c r="D1480" s="459" t="s">
        <v>7159</v>
      </c>
      <c r="E1480" s="395" t="s">
        <v>7155</v>
      </c>
      <c r="F1480" s="488" t="s">
        <v>7160</v>
      </c>
      <c r="G1480" s="395"/>
      <c r="H1480" s="631" t="s">
        <v>5128</v>
      </c>
      <c r="I1480" s="402">
        <v>4000</v>
      </c>
      <c r="J1480" s="514"/>
    </row>
    <row r="1481" spans="1:10" s="399" customFormat="1" ht="18" customHeight="1">
      <c r="A1481" s="394">
        <v>1476</v>
      </c>
      <c r="B1481" s="395" t="s">
        <v>6728</v>
      </c>
      <c r="C1481" s="395" t="s">
        <v>136</v>
      </c>
      <c r="D1481" s="459" t="s">
        <v>7161</v>
      </c>
      <c r="E1481" s="395" t="s">
        <v>7155</v>
      </c>
      <c r="F1481" s="488" t="s">
        <v>7162</v>
      </c>
      <c r="G1481" s="395"/>
      <c r="H1481" s="631" t="s">
        <v>5128</v>
      </c>
      <c r="I1481" s="402"/>
      <c r="J1481" s="514" t="s">
        <v>5439</v>
      </c>
    </row>
    <row r="1482" spans="1:10" s="399" customFormat="1" ht="18" customHeight="1">
      <c r="A1482" s="394">
        <v>1477</v>
      </c>
      <c r="B1482" s="395" t="s">
        <v>6728</v>
      </c>
      <c r="C1482" s="423" t="s">
        <v>7148</v>
      </c>
      <c r="D1482" s="422" t="s">
        <v>6860</v>
      </c>
      <c r="E1482" s="373" t="s">
        <v>7155</v>
      </c>
      <c r="F1482" s="374" t="s">
        <v>7163</v>
      </c>
      <c r="G1482" s="373"/>
      <c r="H1482" s="510" t="s">
        <v>5128</v>
      </c>
      <c r="I1482" s="428">
        <v>3800</v>
      </c>
      <c r="J1482" s="511"/>
    </row>
    <row r="1483" spans="1:10" s="399" customFormat="1" ht="18" customHeight="1">
      <c r="A1483" s="394">
        <v>1478</v>
      </c>
      <c r="B1483" s="395" t="s">
        <v>767</v>
      </c>
      <c r="C1483" s="395" t="s">
        <v>5539</v>
      </c>
      <c r="D1483" s="459" t="s">
        <v>7164</v>
      </c>
      <c r="E1483" s="395" t="s">
        <v>7165</v>
      </c>
      <c r="F1483" s="488" t="s">
        <v>7166</v>
      </c>
      <c r="G1483" s="395"/>
      <c r="H1483" s="629" t="s">
        <v>4916</v>
      </c>
      <c r="I1483" s="397">
        <v>380</v>
      </c>
      <c r="J1483" s="490"/>
    </row>
    <row r="1484" spans="1:10" s="399" customFormat="1" ht="18" customHeight="1">
      <c r="A1484" s="394">
        <v>1479</v>
      </c>
      <c r="B1484" s="394" t="s">
        <v>6728</v>
      </c>
      <c r="C1484" s="394" t="s">
        <v>5742</v>
      </c>
      <c r="D1484" s="422" t="s">
        <v>7167</v>
      </c>
      <c r="E1484" s="394" t="s">
        <v>418</v>
      </c>
      <c r="F1484" s="424" t="s">
        <v>7168</v>
      </c>
      <c r="G1484" s="395"/>
      <c r="H1484" s="631" t="s">
        <v>4924</v>
      </c>
      <c r="I1484" s="402">
        <v>17200</v>
      </c>
      <c r="J1484" s="487"/>
    </row>
    <row r="1485" spans="1:10" s="399" customFormat="1" ht="18" customHeight="1">
      <c r="A1485" s="394">
        <v>1480</v>
      </c>
      <c r="B1485" s="395" t="s">
        <v>767</v>
      </c>
      <c r="C1485" s="395" t="s">
        <v>5739</v>
      </c>
      <c r="D1485" s="496" t="s">
        <v>7169</v>
      </c>
      <c r="E1485" s="410" t="s">
        <v>146</v>
      </c>
      <c r="F1485" s="499" t="s">
        <v>7170</v>
      </c>
      <c r="G1485" s="398"/>
      <c r="H1485" s="633" t="s">
        <v>5013</v>
      </c>
      <c r="I1485" s="413">
        <v>14000</v>
      </c>
      <c r="J1485" s="509"/>
    </row>
    <row r="1486" spans="1:10" s="399" customFormat="1" ht="18" customHeight="1">
      <c r="A1486" s="394">
        <v>1481</v>
      </c>
      <c r="B1486" s="395" t="s">
        <v>767</v>
      </c>
      <c r="C1486" s="395" t="s">
        <v>5739</v>
      </c>
      <c r="D1486" s="496" t="s">
        <v>7169</v>
      </c>
      <c r="E1486" s="410" t="s">
        <v>146</v>
      </c>
      <c r="F1486" s="499" t="s">
        <v>7171</v>
      </c>
      <c r="G1486" s="398"/>
      <c r="H1486" s="633" t="s">
        <v>5013</v>
      </c>
      <c r="I1486" s="413">
        <v>16000</v>
      </c>
      <c r="J1486" s="509"/>
    </row>
    <row r="1487" spans="1:10" s="399" customFormat="1" ht="18" customHeight="1">
      <c r="A1487" s="394">
        <v>1482</v>
      </c>
      <c r="B1487" s="395" t="s">
        <v>767</v>
      </c>
      <c r="C1487" s="395" t="s">
        <v>689</v>
      </c>
      <c r="D1487" s="459" t="s">
        <v>7172</v>
      </c>
      <c r="E1487" s="395" t="s">
        <v>6738</v>
      </c>
      <c r="F1487" s="488" t="s">
        <v>7173</v>
      </c>
      <c r="G1487" s="395"/>
      <c r="H1487" s="629" t="s">
        <v>4916</v>
      </c>
      <c r="I1487" s="397">
        <v>17700</v>
      </c>
      <c r="J1487" s="490"/>
    </row>
    <row r="1488" spans="1:10" s="399" customFormat="1" ht="18" customHeight="1">
      <c r="A1488" s="394">
        <v>1483</v>
      </c>
      <c r="B1488" s="395" t="s">
        <v>767</v>
      </c>
      <c r="C1488" s="395" t="s">
        <v>689</v>
      </c>
      <c r="D1488" s="422" t="s">
        <v>7174</v>
      </c>
      <c r="E1488" s="395" t="s">
        <v>6943</v>
      </c>
      <c r="F1488" s="424" t="s">
        <v>7175</v>
      </c>
      <c r="G1488" s="395"/>
      <c r="H1488" s="629" t="s">
        <v>4916</v>
      </c>
      <c r="I1488" s="402">
        <v>6300</v>
      </c>
      <c r="J1488" s="490"/>
    </row>
    <row r="1489" spans="1:10" s="399" customFormat="1" ht="18" customHeight="1">
      <c r="A1489" s="394">
        <v>1484</v>
      </c>
      <c r="B1489" s="395" t="s">
        <v>767</v>
      </c>
      <c r="C1489" s="395" t="s">
        <v>689</v>
      </c>
      <c r="D1489" s="422" t="s">
        <v>7176</v>
      </c>
      <c r="E1489" s="395" t="s">
        <v>5027</v>
      </c>
      <c r="F1489" s="424" t="s">
        <v>7177</v>
      </c>
      <c r="G1489" s="395"/>
      <c r="H1489" s="629" t="s">
        <v>4916</v>
      </c>
      <c r="I1489" s="402">
        <v>9900</v>
      </c>
      <c r="J1489" s="490" t="s">
        <v>15622</v>
      </c>
    </row>
    <row r="1490" spans="1:10" s="399" customFormat="1" ht="18" customHeight="1">
      <c r="A1490" s="394">
        <v>1485</v>
      </c>
      <c r="B1490" s="395" t="s">
        <v>767</v>
      </c>
      <c r="C1490" s="395" t="s">
        <v>689</v>
      </c>
      <c r="D1490" s="459" t="s">
        <v>7178</v>
      </c>
      <c r="E1490" s="395" t="s">
        <v>5027</v>
      </c>
      <c r="F1490" s="488" t="s">
        <v>7179</v>
      </c>
      <c r="G1490" s="395"/>
      <c r="H1490" s="629" t="s">
        <v>4916</v>
      </c>
      <c r="I1490" s="397">
        <v>10300</v>
      </c>
      <c r="J1490" s="490" t="s">
        <v>15622</v>
      </c>
    </row>
    <row r="1491" spans="1:10" s="399" customFormat="1" ht="18" customHeight="1">
      <c r="A1491" s="394">
        <v>1486</v>
      </c>
      <c r="B1491" s="395" t="s">
        <v>767</v>
      </c>
      <c r="C1491" s="395" t="s">
        <v>689</v>
      </c>
      <c r="D1491" s="459" t="s">
        <v>7180</v>
      </c>
      <c r="E1491" s="395" t="s">
        <v>5027</v>
      </c>
      <c r="F1491" s="488" t="s">
        <v>7181</v>
      </c>
      <c r="G1491" s="395"/>
      <c r="H1491" s="629" t="s">
        <v>4916</v>
      </c>
      <c r="I1491" s="397">
        <v>10200</v>
      </c>
      <c r="J1491" s="490" t="s">
        <v>15622</v>
      </c>
    </row>
    <row r="1492" spans="1:10" s="399" customFormat="1" ht="18" customHeight="1">
      <c r="A1492" s="394">
        <v>1487</v>
      </c>
      <c r="B1492" s="395" t="s">
        <v>767</v>
      </c>
      <c r="C1492" s="395" t="s">
        <v>689</v>
      </c>
      <c r="D1492" s="459" t="s">
        <v>7182</v>
      </c>
      <c r="E1492" s="395" t="s">
        <v>7579</v>
      </c>
      <c r="F1492" s="488" t="s">
        <v>7183</v>
      </c>
      <c r="G1492" s="395" t="s">
        <v>5048</v>
      </c>
      <c r="H1492" s="629" t="s">
        <v>4916</v>
      </c>
      <c r="I1492" s="397">
        <v>10500</v>
      </c>
      <c r="J1492" s="490" t="s">
        <v>15639</v>
      </c>
    </row>
    <row r="1493" spans="1:10" s="399" customFormat="1" ht="18" customHeight="1">
      <c r="A1493" s="394">
        <v>1488</v>
      </c>
      <c r="B1493" s="395" t="s">
        <v>767</v>
      </c>
      <c r="C1493" s="395" t="s">
        <v>689</v>
      </c>
      <c r="D1493" s="422" t="s">
        <v>7184</v>
      </c>
      <c r="E1493" s="395" t="s">
        <v>7579</v>
      </c>
      <c r="F1493" s="424" t="s">
        <v>7185</v>
      </c>
      <c r="G1493" s="395" t="s">
        <v>5048</v>
      </c>
      <c r="H1493" s="629" t="s">
        <v>4916</v>
      </c>
      <c r="I1493" s="402">
        <v>10500</v>
      </c>
      <c r="J1493" s="490" t="s">
        <v>15639</v>
      </c>
    </row>
    <row r="1494" spans="1:10" s="399" customFormat="1" ht="18" customHeight="1">
      <c r="A1494" s="394">
        <v>1489</v>
      </c>
      <c r="B1494" s="395" t="s">
        <v>767</v>
      </c>
      <c r="C1494" s="395" t="s">
        <v>689</v>
      </c>
      <c r="D1494" s="459" t="s">
        <v>7186</v>
      </c>
      <c r="E1494" s="395" t="s">
        <v>7579</v>
      </c>
      <c r="F1494" s="488" t="s">
        <v>7187</v>
      </c>
      <c r="G1494" s="395" t="s">
        <v>5048</v>
      </c>
      <c r="H1494" s="629" t="s">
        <v>4916</v>
      </c>
      <c r="I1494" s="397">
        <v>10500</v>
      </c>
      <c r="J1494" s="490" t="s">
        <v>15639</v>
      </c>
    </row>
    <row r="1495" spans="1:10" s="399" customFormat="1" ht="18" customHeight="1">
      <c r="A1495" s="394">
        <v>1490</v>
      </c>
      <c r="B1495" s="395" t="s">
        <v>767</v>
      </c>
      <c r="C1495" s="395" t="s">
        <v>689</v>
      </c>
      <c r="D1495" s="422" t="s">
        <v>7188</v>
      </c>
      <c r="E1495" s="395" t="s">
        <v>6941</v>
      </c>
      <c r="F1495" s="424" t="s">
        <v>7189</v>
      </c>
      <c r="G1495" s="395"/>
      <c r="H1495" s="629" t="s">
        <v>4916</v>
      </c>
      <c r="I1495" s="402">
        <v>6200</v>
      </c>
      <c r="J1495" s="490"/>
    </row>
    <row r="1496" spans="1:10" s="399" customFormat="1" ht="18" customHeight="1">
      <c r="A1496" s="394">
        <v>1491</v>
      </c>
      <c r="B1496" s="395" t="s">
        <v>767</v>
      </c>
      <c r="C1496" s="395" t="s">
        <v>689</v>
      </c>
      <c r="D1496" s="459" t="s">
        <v>7188</v>
      </c>
      <c r="E1496" s="395" t="s">
        <v>6943</v>
      </c>
      <c r="F1496" s="488" t="s">
        <v>7190</v>
      </c>
      <c r="G1496" s="395"/>
      <c r="H1496" s="629" t="s">
        <v>4916</v>
      </c>
      <c r="I1496" s="397">
        <v>4400</v>
      </c>
      <c r="J1496" s="490"/>
    </row>
    <row r="1497" spans="1:10" s="399" customFormat="1" ht="18" customHeight="1">
      <c r="A1497" s="394">
        <v>1492</v>
      </c>
      <c r="B1497" s="395" t="s">
        <v>767</v>
      </c>
      <c r="C1497" s="395" t="s">
        <v>689</v>
      </c>
      <c r="D1497" s="459" t="s">
        <v>7191</v>
      </c>
      <c r="E1497" s="395" t="s">
        <v>418</v>
      </c>
      <c r="F1497" s="488" t="s">
        <v>7192</v>
      </c>
      <c r="G1497" s="395"/>
      <c r="H1497" s="567" t="s">
        <v>4932</v>
      </c>
      <c r="I1497" s="403">
        <v>7800</v>
      </c>
      <c r="J1497" s="491"/>
    </row>
    <row r="1498" spans="1:10" s="399" customFormat="1" ht="18" customHeight="1">
      <c r="A1498" s="394">
        <v>1493</v>
      </c>
      <c r="B1498" s="395" t="s">
        <v>767</v>
      </c>
      <c r="C1498" s="395" t="s">
        <v>689</v>
      </c>
      <c r="D1498" s="459" t="s">
        <v>7191</v>
      </c>
      <c r="E1498" s="395" t="s">
        <v>418</v>
      </c>
      <c r="F1498" s="488" t="s">
        <v>7193</v>
      </c>
      <c r="G1498" s="395"/>
      <c r="H1498" s="567" t="s">
        <v>4932</v>
      </c>
      <c r="I1498" s="403">
        <v>7800</v>
      </c>
      <c r="J1498" s="491"/>
    </row>
    <row r="1499" spans="1:10" s="399" customFormat="1" ht="18" customHeight="1">
      <c r="A1499" s="394">
        <v>1494</v>
      </c>
      <c r="B1499" s="395" t="s">
        <v>767</v>
      </c>
      <c r="C1499" s="395" t="s">
        <v>689</v>
      </c>
      <c r="D1499" s="459" t="s">
        <v>7191</v>
      </c>
      <c r="E1499" s="395" t="s">
        <v>418</v>
      </c>
      <c r="F1499" s="488" t="s">
        <v>7194</v>
      </c>
      <c r="G1499" s="395"/>
      <c r="H1499" s="567" t="s">
        <v>4932</v>
      </c>
      <c r="I1499" s="403">
        <v>7800</v>
      </c>
      <c r="J1499" s="491"/>
    </row>
    <row r="1500" spans="1:10" s="399" customFormat="1" ht="18" customHeight="1">
      <c r="A1500" s="394">
        <v>1495</v>
      </c>
      <c r="B1500" s="395" t="s">
        <v>767</v>
      </c>
      <c r="C1500" s="395" t="s">
        <v>689</v>
      </c>
      <c r="D1500" s="459" t="s">
        <v>7191</v>
      </c>
      <c r="E1500" s="395" t="s">
        <v>418</v>
      </c>
      <c r="F1500" s="488" t="s">
        <v>7195</v>
      </c>
      <c r="G1500" s="395"/>
      <c r="H1500" s="567" t="s">
        <v>4932</v>
      </c>
      <c r="I1500" s="403">
        <v>7800</v>
      </c>
      <c r="J1500" s="491"/>
    </row>
    <row r="1501" spans="1:10" s="399" customFormat="1" ht="18" customHeight="1">
      <c r="A1501" s="394">
        <v>1496</v>
      </c>
      <c r="B1501" s="395" t="s">
        <v>767</v>
      </c>
      <c r="C1501" s="395" t="s">
        <v>689</v>
      </c>
      <c r="D1501" s="459" t="s">
        <v>7191</v>
      </c>
      <c r="E1501" s="395" t="s">
        <v>418</v>
      </c>
      <c r="F1501" s="488" t="s">
        <v>7196</v>
      </c>
      <c r="G1501" s="395"/>
      <c r="H1501" s="567" t="s">
        <v>4932</v>
      </c>
      <c r="I1501" s="403">
        <v>7800</v>
      </c>
      <c r="J1501" s="491"/>
    </row>
    <row r="1502" spans="1:10" s="399" customFormat="1" ht="18" customHeight="1">
      <c r="A1502" s="394">
        <v>1497</v>
      </c>
      <c r="B1502" s="395" t="s">
        <v>767</v>
      </c>
      <c r="C1502" s="395" t="s">
        <v>689</v>
      </c>
      <c r="D1502" s="459" t="s">
        <v>7197</v>
      </c>
      <c r="E1502" s="395" t="s">
        <v>418</v>
      </c>
      <c r="F1502" s="488" t="s">
        <v>7198</v>
      </c>
      <c r="G1502" s="395"/>
      <c r="H1502" s="567" t="s">
        <v>4932</v>
      </c>
      <c r="I1502" s="403">
        <v>7200</v>
      </c>
      <c r="J1502" s="491"/>
    </row>
    <row r="1503" spans="1:10" s="399" customFormat="1" ht="18" customHeight="1">
      <c r="A1503" s="394">
        <v>1498</v>
      </c>
      <c r="B1503" s="395" t="s">
        <v>767</v>
      </c>
      <c r="C1503" s="395" t="s">
        <v>689</v>
      </c>
      <c r="D1503" s="459" t="s">
        <v>7197</v>
      </c>
      <c r="E1503" s="395" t="s">
        <v>418</v>
      </c>
      <c r="F1503" s="488" t="s">
        <v>7199</v>
      </c>
      <c r="G1503" s="395"/>
      <c r="H1503" s="567" t="s">
        <v>4932</v>
      </c>
      <c r="I1503" s="403">
        <v>7200</v>
      </c>
      <c r="J1503" s="491"/>
    </row>
    <row r="1504" spans="1:10" s="399" customFormat="1" ht="18" customHeight="1">
      <c r="A1504" s="394">
        <v>1499</v>
      </c>
      <c r="B1504" s="395" t="s">
        <v>767</v>
      </c>
      <c r="C1504" s="395" t="s">
        <v>689</v>
      </c>
      <c r="D1504" s="459" t="s">
        <v>7197</v>
      </c>
      <c r="E1504" s="395" t="s">
        <v>418</v>
      </c>
      <c r="F1504" s="488" t="s">
        <v>7200</v>
      </c>
      <c r="G1504" s="395"/>
      <c r="H1504" s="567" t="s">
        <v>4932</v>
      </c>
      <c r="I1504" s="403">
        <v>7200</v>
      </c>
      <c r="J1504" s="491"/>
    </row>
    <row r="1505" spans="1:10" s="399" customFormat="1" ht="18" customHeight="1">
      <c r="A1505" s="394">
        <v>1500</v>
      </c>
      <c r="B1505" s="395" t="s">
        <v>767</v>
      </c>
      <c r="C1505" s="395" t="s">
        <v>689</v>
      </c>
      <c r="D1505" s="459" t="s">
        <v>7197</v>
      </c>
      <c r="E1505" s="395" t="s">
        <v>418</v>
      </c>
      <c r="F1505" s="488" t="s">
        <v>7201</v>
      </c>
      <c r="G1505" s="395"/>
      <c r="H1505" s="567" t="s">
        <v>4932</v>
      </c>
      <c r="I1505" s="403">
        <v>7200</v>
      </c>
      <c r="J1505" s="491"/>
    </row>
    <row r="1506" spans="1:10" s="399" customFormat="1" ht="18" customHeight="1">
      <c r="A1506" s="394">
        <v>1501</v>
      </c>
      <c r="B1506" s="395" t="s">
        <v>767</v>
      </c>
      <c r="C1506" s="395" t="s">
        <v>689</v>
      </c>
      <c r="D1506" s="459" t="s">
        <v>7197</v>
      </c>
      <c r="E1506" s="395" t="s">
        <v>418</v>
      </c>
      <c r="F1506" s="488" t="s">
        <v>7202</v>
      </c>
      <c r="G1506" s="395"/>
      <c r="H1506" s="567" t="s">
        <v>4932</v>
      </c>
      <c r="I1506" s="403">
        <v>7200</v>
      </c>
      <c r="J1506" s="491"/>
    </row>
    <row r="1507" spans="1:10" s="399" customFormat="1" ht="18" customHeight="1">
      <c r="A1507" s="394">
        <v>1502</v>
      </c>
      <c r="B1507" s="395" t="s">
        <v>767</v>
      </c>
      <c r="C1507" s="395" t="s">
        <v>689</v>
      </c>
      <c r="D1507" s="459" t="s">
        <v>7203</v>
      </c>
      <c r="E1507" s="395" t="s">
        <v>7102</v>
      </c>
      <c r="F1507" s="488" t="s">
        <v>7204</v>
      </c>
      <c r="G1507" s="395"/>
      <c r="H1507" s="629" t="s">
        <v>4916</v>
      </c>
      <c r="I1507" s="397">
        <v>9700</v>
      </c>
      <c r="J1507" s="490" t="s">
        <v>15640</v>
      </c>
    </row>
    <row r="1508" spans="1:10" s="399" customFormat="1" ht="18" customHeight="1">
      <c r="A1508" s="394">
        <v>1503</v>
      </c>
      <c r="B1508" s="395" t="s">
        <v>767</v>
      </c>
      <c r="C1508" s="395" t="s">
        <v>689</v>
      </c>
      <c r="D1508" s="459" t="s">
        <v>7205</v>
      </c>
      <c r="E1508" s="395" t="s">
        <v>7102</v>
      </c>
      <c r="F1508" s="488" t="s">
        <v>7206</v>
      </c>
      <c r="G1508" s="395"/>
      <c r="H1508" s="629" t="s">
        <v>4916</v>
      </c>
      <c r="I1508" s="397">
        <v>9700</v>
      </c>
      <c r="J1508" s="490" t="s">
        <v>15640</v>
      </c>
    </row>
    <row r="1509" spans="1:10" s="399" customFormat="1" ht="18" customHeight="1">
      <c r="A1509" s="394">
        <v>1504</v>
      </c>
      <c r="B1509" s="395" t="s">
        <v>6728</v>
      </c>
      <c r="C1509" s="394" t="s">
        <v>5756</v>
      </c>
      <c r="D1509" s="422" t="s">
        <v>7207</v>
      </c>
      <c r="E1509" s="394" t="s">
        <v>418</v>
      </c>
      <c r="F1509" s="424" t="s">
        <v>7208</v>
      </c>
      <c r="G1509" s="394"/>
      <c r="H1509" s="567" t="s">
        <v>4949</v>
      </c>
      <c r="I1509" s="402">
        <v>12285</v>
      </c>
      <c r="J1509" s="490"/>
    </row>
    <row r="1510" spans="1:10" s="399" customFormat="1" ht="18" customHeight="1">
      <c r="A1510" s="394">
        <v>1505</v>
      </c>
      <c r="B1510" s="395" t="s">
        <v>6728</v>
      </c>
      <c r="C1510" s="394" t="s">
        <v>5756</v>
      </c>
      <c r="D1510" s="422" t="s">
        <v>7207</v>
      </c>
      <c r="E1510" s="394" t="s">
        <v>418</v>
      </c>
      <c r="F1510" s="424" t="s">
        <v>7209</v>
      </c>
      <c r="G1510" s="394"/>
      <c r="H1510" s="567" t="s">
        <v>4949</v>
      </c>
      <c r="I1510" s="402">
        <v>11800</v>
      </c>
      <c r="J1510" s="490"/>
    </row>
    <row r="1511" spans="1:10" s="399" customFormat="1" ht="18" customHeight="1">
      <c r="A1511" s="394">
        <v>1506</v>
      </c>
      <c r="B1511" s="395" t="s">
        <v>6728</v>
      </c>
      <c r="C1511" s="394" t="s">
        <v>5756</v>
      </c>
      <c r="D1511" s="422" t="s">
        <v>7207</v>
      </c>
      <c r="E1511" s="394" t="s">
        <v>418</v>
      </c>
      <c r="F1511" s="424" t="s">
        <v>7210</v>
      </c>
      <c r="G1511" s="394"/>
      <c r="H1511" s="567" t="s">
        <v>4949</v>
      </c>
      <c r="I1511" s="402">
        <v>12857</v>
      </c>
      <c r="J1511" s="490"/>
    </row>
    <row r="1512" spans="1:10" s="399" customFormat="1" ht="18" customHeight="1">
      <c r="A1512" s="394">
        <v>1507</v>
      </c>
      <c r="B1512" s="395" t="s">
        <v>6728</v>
      </c>
      <c r="C1512" s="394" t="s">
        <v>5756</v>
      </c>
      <c r="D1512" s="422" t="s">
        <v>7207</v>
      </c>
      <c r="E1512" s="394" t="s">
        <v>418</v>
      </c>
      <c r="F1512" s="424" t="s">
        <v>7211</v>
      </c>
      <c r="G1512" s="394"/>
      <c r="H1512" s="567" t="s">
        <v>4949</v>
      </c>
      <c r="I1512" s="402">
        <v>13000</v>
      </c>
      <c r="J1512" s="490"/>
    </row>
    <row r="1513" spans="1:10" s="399" customFormat="1" ht="18" customHeight="1">
      <c r="A1513" s="394">
        <v>1508</v>
      </c>
      <c r="B1513" s="395" t="s">
        <v>6728</v>
      </c>
      <c r="C1513" s="394" t="s">
        <v>5756</v>
      </c>
      <c r="D1513" s="422" t="s">
        <v>7207</v>
      </c>
      <c r="E1513" s="394" t="s">
        <v>418</v>
      </c>
      <c r="F1513" s="424" t="s">
        <v>7212</v>
      </c>
      <c r="G1513" s="394"/>
      <c r="H1513" s="567" t="s">
        <v>4949</v>
      </c>
      <c r="I1513" s="402">
        <v>12857</v>
      </c>
      <c r="J1513" s="490"/>
    </row>
    <row r="1514" spans="1:10" s="399" customFormat="1" ht="18" customHeight="1">
      <c r="A1514" s="394">
        <v>1509</v>
      </c>
      <c r="B1514" s="395" t="s">
        <v>6728</v>
      </c>
      <c r="C1514" s="394" t="s">
        <v>5756</v>
      </c>
      <c r="D1514" s="422" t="s">
        <v>7207</v>
      </c>
      <c r="E1514" s="394" t="s">
        <v>418</v>
      </c>
      <c r="F1514" s="424" t="s">
        <v>7213</v>
      </c>
      <c r="G1514" s="394"/>
      <c r="H1514" s="567" t="s">
        <v>4949</v>
      </c>
      <c r="I1514" s="402">
        <v>13000</v>
      </c>
      <c r="J1514" s="490"/>
    </row>
    <row r="1515" spans="1:10" s="399" customFormat="1" ht="18" customHeight="1">
      <c r="A1515" s="394">
        <v>1510</v>
      </c>
      <c r="B1515" s="395" t="s">
        <v>6728</v>
      </c>
      <c r="C1515" s="394" t="s">
        <v>5756</v>
      </c>
      <c r="D1515" s="422" t="s">
        <v>7214</v>
      </c>
      <c r="E1515" s="394" t="s">
        <v>418</v>
      </c>
      <c r="F1515" s="424" t="s">
        <v>7215</v>
      </c>
      <c r="G1515" s="394"/>
      <c r="H1515" s="567" t="s">
        <v>4949</v>
      </c>
      <c r="I1515" s="402">
        <v>8400</v>
      </c>
      <c r="J1515" s="490"/>
    </row>
    <row r="1516" spans="1:10" s="399" customFormat="1" ht="18" customHeight="1">
      <c r="A1516" s="394">
        <v>1511</v>
      </c>
      <c r="B1516" s="395" t="s">
        <v>6728</v>
      </c>
      <c r="C1516" s="394" t="s">
        <v>5756</v>
      </c>
      <c r="D1516" s="422" t="s">
        <v>7216</v>
      </c>
      <c r="E1516" s="394" t="s">
        <v>418</v>
      </c>
      <c r="F1516" s="424" t="s">
        <v>7217</v>
      </c>
      <c r="G1516" s="394"/>
      <c r="H1516" s="567" t="s">
        <v>4949</v>
      </c>
      <c r="I1516" s="402">
        <v>9800</v>
      </c>
      <c r="J1516" s="490"/>
    </row>
    <row r="1517" spans="1:10" s="399" customFormat="1" ht="18" customHeight="1">
      <c r="A1517" s="394">
        <v>1512</v>
      </c>
      <c r="B1517" s="395" t="s">
        <v>6728</v>
      </c>
      <c r="C1517" s="394" t="s">
        <v>5756</v>
      </c>
      <c r="D1517" s="422" t="s">
        <v>7218</v>
      </c>
      <c r="E1517" s="394" t="s">
        <v>418</v>
      </c>
      <c r="F1517" s="424" t="s">
        <v>7219</v>
      </c>
      <c r="G1517" s="394"/>
      <c r="H1517" s="567" t="s">
        <v>4949</v>
      </c>
      <c r="I1517" s="402">
        <v>9800</v>
      </c>
      <c r="J1517" s="490"/>
    </row>
    <row r="1518" spans="1:10" s="399" customFormat="1" ht="18" customHeight="1">
      <c r="A1518" s="394">
        <v>1513</v>
      </c>
      <c r="B1518" s="395" t="s">
        <v>767</v>
      </c>
      <c r="C1518" s="395" t="s">
        <v>7220</v>
      </c>
      <c r="D1518" s="496" t="s">
        <v>5719</v>
      </c>
      <c r="E1518" s="410" t="s">
        <v>660</v>
      </c>
      <c r="F1518" s="499" t="s">
        <v>7221</v>
      </c>
      <c r="G1518" s="398"/>
      <c r="H1518" s="633" t="s">
        <v>5013</v>
      </c>
      <c r="I1518" s="413">
        <v>18500</v>
      </c>
      <c r="J1518" s="509"/>
    </row>
    <row r="1519" spans="1:10" s="399" customFormat="1" ht="18" customHeight="1">
      <c r="A1519" s="394">
        <v>1514</v>
      </c>
      <c r="B1519" s="410" t="s">
        <v>767</v>
      </c>
      <c r="C1519" s="410" t="s">
        <v>7220</v>
      </c>
      <c r="D1519" s="496" t="s">
        <v>7222</v>
      </c>
      <c r="E1519" s="410">
        <v>1</v>
      </c>
      <c r="F1519" s="499" t="s">
        <v>7223</v>
      </c>
      <c r="G1519" s="410"/>
      <c r="H1519" s="633" t="s">
        <v>5013</v>
      </c>
      <c r="I1519" s="413">
        <v>15840</v>
      </c>
      <c r="J1519" s="490"/>
    </row>
    <row r="1520" spans="1:10" s="399" customFormat="1" ht="18" customHeight="1">
      <c r="A1520" s="394">
        <v>1515</v>
      </c>
      <c r="B1520" s="410" t="s">
        <v>767</v>
      </c>
      <c r="C1520" s="410" t="s">
        <v>7220</v>
      </c>
      <c r="D1520" s="496" t="s">
        <v>7222</v>
      </c>
      <c r="E1520" s="410">
        <v>1</v>
      </c>
      <c r="F1520" s="499" t="s">
        <v>7224</v>
      </c>
      <c r="G1520" s="410"/>
      <c r="H1520" s="633" t="s">
        <v>5013</v>
      </c>
      <c r="I1520" s="413">
        <v>16500</v>
      </c>
      <c r="J1520" s="490"/>
    </row>
    <row r="1521" spans="1:10" s="399" customFormat="1" ht="18" customHeight="1">
      <c r="A1521" s="394">
        <v>1516</v>
      </c>
      <c r="B1521" s="410" t="s">
        <v>767</v>
      </c>
      <c r="C1521" s="410" t="s">
        <v>7220</v>
      </c>
      <c r="D1521" s="496" t="s">
        <v>7222</v>
      </c>
      <c r="E1521" s="410" t="s">
        <v>660</v>
      </c>
      <c r="F1521" s="499" t="s">
        <v>7225</v>
      </c>
      <c r="G1521" s="410"/>
      <c r="H1521" s="633" t="s">
        <v>5013</v>
      </c>
      <c r="I1521" s="413">
        <v>19500</v>
      </c>
      <c r="J1521" s="490"/>
    </row>
    <row r="1522" spans="1:10" s="399" customFormat="1" ht="18" customHeight="1">
      <c r="A1522" s="394">
        <v>1517</v>
      </c>
      <c r="B1522" s="410" t="s">
        <v>767</v>
      </c>
      <c r="C1522" s="398" t="s">
        <v>7220</v>
      </c>
      <c r="D1522" s="496" t="s">
        <v>7222</v>
      </c>
      <c r="E1522" s="410" t="s">
        <v>660</v>
      </c>
      <c r="F1522" s="499" t="s">
        <v>7226</v>
      </c>
      <c r="G1522" s="410"/>
      <c r="H1522" s="633" t="s">
        <v>5013</v>
      </c>
      <c r="I1522" s="413">
        <v>21500</v>
      </c>
      <c r="J1522" s="490"/>
    </row>
    <row r="1523" spans="1:10" s="399" customFormat="1" ht="18" customHeight="1">
      <c r="A1523" s="394">
        <v>1518</v>
      </c>
      <c r="B1523" s="410" t="s">
        <v>767</v>
      </c>
      <c r="C1523" s="410" t="s">
        <v>7220</v>
      </c>
      <c r="D1523" s="496" t="s">
        <v>7222</v>
      </c>
      <c r="E1523" s="410" t="s">
        <v>660</v>
      </c>
      <c r="F1523" s="499" t="s">
        <v>7227</v>
      </c>
      <c r="G1523" s="410"/>
      <c r="H1523" s="633" t="s">
        <v>5013</v>
      </c>
      <c r="I1523" s="413">
        <v>20000</v>
      </c>
      <c r="J1523" s="490"/>
    </row>
    <row r="1524" spans="1:10" s="399" customFormat="1" ht="18" customHeight="1">
      <c r="A1524" s="394">
        <v>1519</v>
      </c>
      <c r="B1524" s="410" t="s">
        <v>767</v>
      </c>
      <c r="C1524" s="395" t="s">
        <v>7228</v>
      </c>
      <c r="D1524" s="496" t="s">
        <v>6795</v>
      </c>
      <c r="E1524" s="455" t="s">
        <v>146</v>
      </c>
      <c r="F1524" s="499" t="s">
        <v>7229</v>
      </c>
      <c r="G1524" s="410"/>
      <c r="H1524" s="633" t="s">
        <v>5013</v>
      </c>
      <c r="I1524" s="413">
        <v>22670</v>
      </c>
      <c r="J1524" s="490"/>
    </row>
    <row r="1525" spans="1:10" s="399" customFormat="1" ht="18" customHeight="1">
      <c r="A1525" s="394">
        <v>1520</v>
      </c>
      <c r="B1525" s="410" t="s">
        <v>767</v>
      </c>
      <c r="C1525" s="395" t="s">
        <v>7228</v>
      </c>
      <c r="D1525" s="496" t="s">
        <v>6795</v>
      </c>
      <c r="E1525" s="455" t="s">
        <v>146</v>
      </c>
      <c r="F1525" s="499" t="s">
        <v>7230</v>
      </c>
      <c r="G1525" s="410"/>
      <c r="H1525" s="633" t="s">
        <v>5013</v>
      </c>
      <c r="I1525" s="413">
        <v>22670</v>
      </c>
      <c r="J1525" s="490"/>
    </row>
    <row r="1526" spans="1:10" s="399" customFormat="1" ht="18" customHeight="1">
      <c r="A1526" s="394">
        <v>1521</v>
      </c>
      <c r="B1526" s="395" t="s">
        <v>767</v>
      </c>
      <c r="C1526" s="395" t="s">
        <v>7228</v>
      </c>
      <c r="D1526" s="459" t="s">
        <v>5563</v>
      </c>
      <c r="E1526" s="395" t="s">
        <v>7231</v>
      </c>
      <c r="F1526" s="485" t="s">
        <v>7232</v>
      </c>
      <c r="G1526" s="395"/>
      <c r="H1526" s="631" t="s">
        <v>5565</v>
      </c>
      <c r="I1526" s="402">
        <v>34750</v>
      </c>
      <c r="J1526" s="487" t="s">
        <v>5566</v>
      </c>
    </row>
    <row r="1527" spans="1:10" s="399" customFormat="1" ht="18" customHeight="1">
      <c r="A1527" s="394">
        <v>1522</v>
      </c>
      <c r="B1527" s="395" t="s">
        <v>767</v>
      </c>
      <c r="C1527" s="395" t="s">
        <v>7228</v>
      </c>
      <c r="D1527" s="459" t="s">
        <v>5563</v>
      </c>
      <c r="E1527" s="395" t="s">
        <v>7231</v>
      </c>
      <c r="F1527" s="485" t="s">
        <v>7233</v>
      </c>
      <c r="G1527" s="395"/>
      <c r="H1527" s="631" t="s">
        <v>5565</v>
      </c>
      <c r="I1527" s="402">
        <v>35000</v>
      </c>
      <c r="J1527" s="487" t="s">
        <v>5566</v>
      </c>
    </row>
    <row r="1528" spans="1:10" s="399" customFormat="1" ht="18" customHeight="1">
      <c r="A1528" s="394">
        <v>1523</v>
      </c>
      <c r="B1528" s="395" t="s">
        <v>767</v>
      </c>
      <c r="C1528" s="395" t="s">
        <v>7228</v>
      </c>
      <c r="D1528" s="459" t="s">
        <v>5563</v>
      </c>
      <c r="E1528" s="395" t="s">
        <v>7231</v>
      </c>
      <c r="F1528" s="485" t="s">
        <v>7234</v>
      </c>
      <c r="G1528" s="395"/>
      <c r="H1528" s="631" t="s">
        <v>5565</v>
      </c>
      <c r="I1528" s="402">
        <v>26650</v>
      </c>
      <c r="J1528" s="487" t="s">
        <v>5566</v>
      </c>
    </row>
    <row r="1529" spans="1:10" s="399" customFormat="1" ht="18" customHeight="1">
      <c r="A1529" s="394">
        <v>1524</v>
      </c>
      <c r="B1529" s="395" t="s">
        <v>767</v>
      </c>
      <c r="C1529" s="395" t="s">
        <v>7228</v>
      </c>
      <c r="D1529" s="459" t="s">
        <v>5563</v>
      </c>
      <c r="E1529" s="395" t="s">
        <v>418</v>
      </c>
      <c r="F1529" s="485" t="s">
        <v>7235</v>
      </c>
      <c r="G1529" s="395"/>
      <c r="H1529" s="631" t="s">
        <v>5565</v>
      </c>
      <c r="I1529" s="402">
        <v>17333</v>
      </c>
      <c r="J1529" s="487" t="s">
        <v>5566</v>
      </c>
    </row>
    <row r="1530" spans="1:10" s="399" customFormat="1" ht="18" customHeight="1">
      <c r="A1530" s="394">
        <v>1525</v>
      </c>
      <c r="B1530" s="395" t="s">
        <v>767</v>
      </c>
      <c r="C1530" s="395" t="s">
        <v>7228</v>
      </c>
      <c r="D1530" s="459" t="s">
        <v>5563</v>
      </c>
      <c r="E1530" s="395" t="s">
        <v>418</v>
      </c>
      <c r="F1530" s="485" t="s">
        <v>7236</v>
      </c>
      <c r="G1530" s="395"/>
      <c r="H1530" s="631" t="s">
        <v>5565</v>
      </c>
      <c r="I1530" s="402">
        <v>20666</v>
      </c>
      <c r="J1530" s="487" t="s">
        <v>5566</v>
      </c>
    </row>
    <row r="1531" spans="1:10" s="399" customFormat="1" ht="18" customHeight="1">
      <c r="A1531" s="394">
        <v>1526</v>
      </c>
      <c r="B1531" s="395" t="s">
        <v>767</v>
      </c>
      <c r="C1531" s="395" t="s">
        <v>7228</v>
      </c>
      <c r="D1531" s="459" t="s">
        <v>5563</v>
      </c>
      <c r="E1531" s="395" t="s">
        <v>418</v>
      </c>
      <c r="F1531" s="488" t="s">
        <v>7237</v>
      </c>
      <c r="G1531" s="395"/>
      <c r="H1531" s="631" t="s">
        <v>5565</v>
      </c>
      <c r="I1531" s="402">
        <v>15666</v>
      </c>
      <c r="J1531" s="487" t="s">
        <v>5566</v>
      </c>
    </row>
    <row r="1532" spans="1:10" s="399" customFormat="1" ht="18" customHeight="1">
      <c r="A1532" s="394">
        <v>1527</v>
      </c>
      <c r="B1532" s="395" t="s">
        <v>767</v>
      </c>
      <c r="C1532" s="395" t="s">
        <v>7228</v>
      </c>
      <c r="D1532" s="459" t="s">
        <v>5563</v>
      </c>
      <c r="E1532" s="395" t="s">
        <v>418</v>
      </c>
      <c r="F1532" s="488" t="s">
        <v>7238</v>
      </c>
      <c r="G1532" s="395"/>
      <c r="H1532" s="631" t="s">
        <v>5565</v>
      </c>
      <c r="I1532" s="440">
        <v>18000</v>
      </c>
      <c r="J1532" s="487" t="s">
        <v>5566</v>
      </c>
    </row>
    <row r="1533" spans="1:10" s="399" customFormat="1" ht="18" customHeight="1">
      <c r="A1533" s="394">
        <v>1528</v>
      </c>
      <c r="B1533" s="395" t="s">
        <v>767</v>
      </c>
      <c r="C1533" s="395" t="s">
        <v>7228</v>
      </c>
      <c r="D1533" s="459" t="s">
        <v>5563</v>
      </c>
      <c r="E1533" s="395" t="s">
        <v>418</v>
      </c>
      <c r="F1533" s="488" t="s">
        <v>7239</v>
      </c>
      <c r="G1533" s="395"/>
      <c r="H1533" s="631" t="s">
        <v>5565</v>
      </c>
      <c r="I1533" s="402">
        <v>16333</v>
      </c>
      <c r="J1533" s="487" t="s">
        <v>5566</v>
      </c>
    </row>
    <row r="1534" spans="1:10" s="399" customFormat="1" ht="18" customHeight="1">
      <c r="A1534" s="394">
        <v>1529</v>
      </c>
      <c r="B1534" s="395" t="s">
        <v>767</v>
      </c>
      <c r="C1534" s="395" t="s">
        <v>7228</v>
      </c>
      <c r="D1534" s="459" t="s">
        <v>7240</v>
      </c>
      <c r="E1534" s="395" t="s">
        <v>418</v>
      </c>
      <c r="F1534" s="488" t="s">
        <v>7241</v>
      </c>
      <c r="G1534" s="395"/>
      <c r="H1534" s="567" t="s">
        <v>653</v>
      </c>
      <c r="I1534" s="403"/>
      <c r="J1534" s="491"/>
    </row>
    <row r="1535" spans="1:10" s="399" customFormat="1" ht="18" customHeight="1">
      <c r="A1535" s="394">
        <v>1530</v>
      </c>
      <c r="B1535" s="395" t="s">
        <v>767</v>
      </c>
      <c r="C1535" s="395" t="s">
        <v>7228</v>
      </c>
      <c r="D1535" s="459" t="s">
        <v>7240</v>
      </c>
      <c r="E1535" s="395" t="s">
        <v>418</v>
      </c>
      <c r="F1535" s="488" t="s">
        <v>7242</v>
      </c>
      <c r="G1535" s="395"/>
      <c r="H1535" s="567" t="s">
        <v>653</v>
      </c>
      <c r="I1535" s="403"/>
      <c r="J1535" s="491"/>
    </row>
    <row r="1536" spans="1:10" s="399" customFormat="1" ht="18" customHeight="1">
      <c r="A1536" s="394">
        <v>1531</v>
      </c>
      <c r="B1536" s="395" t="s">
        <v>767</v>
      </c>
      <c r="C1536" s="395" t="s">
        <v>7228</v>
      </c>
      <c r="D1536" s="459" t="s">
        <v>7243</v>
      </c>
      <c r="E1536" s="395" t="s">
        <v>418</v>
      </c>
      <c r="F1536" s="488" t="s">
        <v>7244</v>
      </c>
      <c r="G1536" s="395"/>
      <c r="H1536" s="567" t="s">
        <v>653</v>
      </c>
      <c r="I1536" s="403">
        <v>28829</v>
      </c>
      <c r="J1536" s="491"/>
    </row>
    <row r="1537" spans="1:10" s="399" customFormat="1" ht="18" customHeight="1">
      <c r="A1537" s="394">
        <v>1532</v>
      </c>
      <c r="B1537" s="395" t="s">
        <v>767</v>
      </c>
      <c r="C1537" s="395" t="s">
        <v>7228</v>
      </c>
      <c r="D1537" s="459" t="s">
        <v>7245</v>
      </c>
      <c r="E1537" s="395" t="s">
        <v>418</v>
      </c>
      <c r="F1537" s="488" t="s">
        <v>7246</v>
      </c>
      <c r="G1537" s="395"/>
      <c r="H1537" s="567" t="s">
        <v>653</v>
      </c>
      <c r="I1537" s="403"/>
      <c r="J1537" s="491" t="s">
        <v>5439</v>
      </c>
    </row>
    <row r="1538" spans="1:10" s="399" customFormat="1" ht="18" customHeight="1">
      <c r="A1538" s="394">
        <v>1533</v>
      </c>
      <c r="B1538" s="395" t="s">
        <v>767</v>
      </c>
      <c r="C1538" s="395" t="s">
        <v>7228</v>
      </c>
      <c r="D1538" s="459" t="s">
        <v>7247</v>
      </c>
      <c r="E1538" s="395" t="s">
        <v>418</v>
      </c>
      <c r="F1538" s="488" t="s">
        <v>7248</v>
      </c>
      <c r="G1538" s="395"/>
      <c r="H1538" s="567" t="s">
        <v>653</v>
      </c>
      <c r="I1538" s="403"/>
      <c r="J1538" s="491" t="s">
        <v>5439</v>
      </c>
    </row>
    <row r="1539" spans="1:10" s="399" customFormat="1" ht="18" customHeight="1">
      <c r="A1539" s="394">
        <v>1534</v>
      </c>
      <c r="B1539" s="395" t="s">
        <v>767</v>
      </c>
      <c r="C1539" s="395" t="s">
        <v>7228</v>
      </c>
      <c r="D1539" s="459" t="s">
        <v>7247</v>
      </c>
      <c r="E1539" s="395" t="s">
        <v>418</v>
      </c>
      <c r="F1539" s="488" t="s">
        <v>7249</v>
      </c>
      <c r="G1539" s="395"/>
      <c r="H1539" s="567" t="s">
        <v>653</v>
      </c>
      <c r="I1539" s="403"/>
      <c r="J1539" s="491" t="s">
        <v>5439</v>
      </c>
    </row>
    <row r="1540" spans="1:10" s="399" customFormat="1" ht="18" customHeight="1">
      <c r="A1540" s="394">
        <v>1535</v>
      </c>
      <c r="B1540" s="395" t="s">
        <v>767</v>
      </c>
      <c r="C1540" s="395" t="s">
        <v>7228</v>
      </c>
      <c r="D1540" s="459" t="s">
        <v>7250</v>
      </c>
      <c r="E1540" s="395" t="s">
        <v>418</v>
      </c>
      <c r="F1540" s="488" t="s">
        <v>7251</v>
      </c>
      <c r="G1540" s="395"/>
      <c r="H1540" s="631" t="s">
        <v>5082</v>
      </c>
      <c r="I1540" s="402">
        <v>19500</v>
      </c>
      <c r="J1540" s="508"/>
    </row>
    <row r="1541" spans="1:10" s="399" customFormat="1" ht="18" customHeight="1">
      <c r="A1541" s="394">
        <v>1536</v>
      </c>
      <c r="B1541" s="395" t="s">
        <v>767</v>
      </c>
      <c r="C1541" s="395" t="s">
        <v>7228</v>
      </c>
      <c r="D1541" s="459" t="s">
        <v>7250</v>
      </c>
      <c r="E1541" s="395" t="s">
        <v>418</v>
      </c>
      <c r="F1541" s="488" t="s">
        <v>7252</v>
      </c>
      <c r="G1541" s="395"/>
      <c r="H1541" s="631" t="s">
        <v>5082</v>
      </c>
      <c r="I1541" s="402">
        <v>19000</v>
      </c>
      <c r="J1541" s="508"/>
    </row>
    <row r="1542" spans="1:10" s="399" customFormat="1" ht="18" customHeight="1">
      <c r="A1542" s="394">
        <v>1537</v>
      </c>
      <c r="B1542" s="395" t="s">
        <v>6728</v>
      </c>
      <c r="C1542" s="395" t="s">
        <v>7228</v>
      </c>
      <c r="D1542" s="459" t="s">
        <v>7253</v>
      </c>
      <c r="E1542" s="395" t="s">
        <v>418</v>
      </c>
      <c r="F1542" s="488" t="s">
        <v>7254</v>
      </c>
      <c r="G1542" s="395"/>
      <c r="H1542" s="631" t="s">
        <v>5128</v>
      </c>
      <c r="I1542" s="402"/>
      <c r="J1542" s="514"/>
    </row>
    <row r="1543" spans="1:10" s="399" customFormat="1" ht="18" customHeight="1">
      <c r="A1543" s="394">
        <v>1538</v>
      </c>
      <c r="B1543" s="394" t="s">
        <v>767</v>
      </c>
      <c r="C1543" s="394" t="s">
        <v>7255</v>
      </c>
      <c r="D1543" s="422" t="s">
        <v>7256</v>
      </c>
      <c r="E1543" s="394" t="s">
        <v>418</v>
      </c>
      <c r="F1543" s="424" t="s">
        <v>7257</v>
      </c>
      <c r="G1543" s="394"/>
      <c r="H1543" s="632" t="s">
        <v>5010</v>
      </c>
      <c r="I1543" s="402">
        <v>18429</v>
      </c>
      <c r="J1543" s="490" t="s">
        <v>5566</v>
      </c>
    </row>
    <row r="1544" spans="1:10" s="399" customFormat="1" ht="18" customHeight="1">
      <c r="A1544" s="394">
        <v>1539</v>
      </c>
      <c r="B1544" s="395" t="s">
        <v>767</v>
      </c>
      <c r="C1544" s="395" t="s">
        <v>7255</v>
      </c>
      <c r="D1544" s="581" t="s">
        <v>7258</v>
      </c>
      <c r="E1544" s="396" t="s">
        <v>418</v>
      </c>
      <c r="F1544" s="486" t="s">
        <v>7259</v>
      </c>
      <c r="G1544" s="396"/>
      <c r="H1544" s="630" t="s">
        <v>4935</v>
      </c>
      <c r="I1544" s="397"/>
      <c r="J1544" s="492" t="s">
        <v>5764</v>
      </c>
    </row>
    <row r="1545" spans="1:10" s="399" customFormat="1" ht="18" customHeight="1">
      <c r="A1545" s="394">
        <v>1540</v>
      </c>
      <c r="B1545" s="395" t="s">
        <v>767</v>
      </c>
      <c r="C1545" s="395" t="s">
        <v>7255</v>
      </c>
      <c r="D1545" s="581" t="s">
        <v>7260</v>
      </c>
      <c r="E1545" s="396" t="s">
        <v>418</v>
      </c>
      <c r="F1545" s="486" t="s">
        <v>7261</v>
      </c>
      <c r="G1545" s="396"/>
      <c r="H1545" s="630" t="s">
        <v>4935</v>
      </c>
      <c r="I1545" s="397"/>
      <c r="J1545" s="492" t="s">
        <v>5764</v>
      </c>
    </row>
    <row r="1546" spans="1:10" s="399" customFormat="1" ht="18" customHeight="1">
      <c r="A1546" s="394">
        <v>1541</v>
      </c>
      <c r="B1546" s="395" t="s">
        <v>6728</v>
      </c>
      <c r="C1546" s="395" t="s">
        <v>7228</v>
      </c>
      <c r="D1546" s="459" t="s">
        <v>7262</v>
      </c>
      <c r="E1546" s="395" t="s">
        <v>418</v>
      </c>
      <c r="F1546" s="488" t="s">
        <v>7263</v>
      </c>
      <c r="G1546" s="395"/>
      <c r="H1546" s="631" t="s">
        <v>5128</v>
      </c>
      <c r="I1546" s="402">
        <v>15330</v>
      </c>
      <c r="J1546" s="514"/>
    </row>
    <row r="1547" spans="1:10" s="399" customFormat="1" ht="18" customHeight="1">
      <c r="A1547" s="394">
        <v>1542</v>
      </c>
      <c r="B1547" s="395" t="s">
        <v>6728</v>
      </c>
      <c r="C1547" s="395" t="s">
        <v>7228</v>
      </c>
      <c r="D1547" s="459" t="s">
        <v>7264</v>
      </c>
      <c r="E1547" s="395" t="s">
        <v>418</v>
      </c>
      <c r="F1547" s="488" t="s">
        <v>7265</v>
      </c>
      <c r="G1547" s="395"/>
      <c r="H1547" s="635" t="s">
        <v>5532</v>
      </c>
      <c r="I1547" s="397">
        <v>29000</v>
      </c>
      <c r="J1547" s="509"/>
    </row>
    <row r="1548" spans="1:10" s="399" customFormat="1" ht="18" customHeight="1">
      <c r="A1548" s="394">
        <v>1543</v>
      </c>
      <c r="B1548" s="395" t="s">
        <v>767</v>
      </c>
      <c r="C1548" s="395" t="s">
        <v>7228</v>
      </c>
      <c r="D1548" s="459" t="s">
        <v>7266</v>
      </c>
      <c r="E1548" s="395" t="s">
        <v>418</v>
      </c>
      <c r="F1548" s="488" t="s">
        <v>7267</v>
      </c>
      <c r="G1548" s="395"/>
      <c r="H1548" s="567" t="s">
        <v>653</v>
      </c>
      <c r="I1548" s="403">
        <v>18881</v>
      </c>
      <c r="J1548" s="491"/>
    </row>
    <row r="1549" spans="1:10" s="399" customFormat="1" ht="18" customHeight="1">
      <c r="A1549" s="394">
        <v>1544</v>
      </c>
      <c r="B1549" s="395" t="s">
        <v>767</v>
      </c>
      <c r="C1549" s="395" t="s">
        <v>7228</v>
      </c>
      <c r="D1549" s="459" t="s">
        <v>7268</v>
      </c>
      <c r="E1549" s="395" t="s">
        <v>2335</v>
      </c>
      <c r="F1549" s="488" t="s">
        <v>7269</v>
      </c>
      <c r="G1549" s="395"/>
      <c r="H1549" s="631" t="s">
        <v>5082</v>
      </c>
      <c r="I1549" s="402">
        <v>520</v>
      </c>
      <c r="J1549" s="508"/>
    </row>
    <row r="1550" spans="1:10" s="399" customFormat="1" ht="18" customHeight="1">
      <c r="A1550" s="394">
        <v>1545</v>
      </c>
      <c r="B1550" s="394" t="s">
        <v>767</v>
      </c>
      <c r="C1550" s="394" t="s">
        <v>7255</v>
      </c>
      <c r="D1550" s="422" t="s">
        <v>7270</v>
      </c>
      <c r="E1550" s="394" t="s">
        <v>418</v>
      </c>
      <c r="F1550" s="424" t="s">
        <v>7271</v>
      </c>
      <c r="G1550" s="394"/>
      <c r="H1550" s="632" t="s">
        <v>5010</v>
      </c>
      <c r="I1550" s="402">
        <v>20572</v>
      </c>
      <c r="J1550" s="490" t="s">
        <v>5566</v>
      </c>
    </row>
    <row r="1551" spans="1:10" s="399" customFormat="1" ht="18" customHeight="1">
      <c r="A1551" s="394">
        <v>1546</v>
      </c>
      <c r="B1551" s="395" t="s">
        <v>767</v>
      </c>
      <c r="C1551" s="395" t="s">
        <v>7228</v>
      </c>
      <c r="D1551" s="459" t="s">
        <v>7272</v>
      </c>
      <c r="E1551" s="395" t="s">
        <v>687</v>
      </c>
      <c r="F1551" s="488" t="s">
        <v>7273</v>
      </c>
      <c r="G1551" s="395"/>
      <c r="H1551" s="629" t="s">
        <v>4916</v>
      </c>
      <c r="I1551" s="397">
        <v>510</v>
      </c>
      <c r="J1551" s="490"/>
    </row>
    <row r="1552" spans="1:10" s="399" customFormat="1" ht="18" customHeight="1">
      <c r="A1552" s="394">
        <v>1547</v>
      </c>
      <c r="B1552" s="395" t="s">
        <v>767</v>
      </c>
      <c r="C1552" s="395" t="s">
        <v>7228</v>
      </c>
      <c r="D1552" s="459" t="s">
        <v>7274</v>
      </c>
      <c r="E1552" s="395" t="s">
        <v>7275</v>
      </c>
      <c r="F1552" s="488" t="s">
        <v>7276</v>
      </c>
      <c r="G1552" s="395"/>
      <c r="H1552" s="629" t="s">
        <v>4916</v>
      </c>
      <c r="I1552" s="397">
        <v>18700</v>
      </c>
      <c r="J1552" s="490"/>
    </row>
    <row r="1553" spans="1:10" s="399" customFormat="1" ht="18" customHeight="1">
      <c r="A1553" s="394">
        <v>1548</v>
      </c>
      <c r="B1553" s="395" t="s">
        <v>767</v>
      </c>
      <c r="C1553" s="395" t="s">
        <v>7228</v>
      </c>
      <c r="D1553" s="459" t="s">
        <v>7277</v>
      </c>
      <c r="E1553" s="395" t="s">
        <v>5708</v>
      </c>
      <c r="F1553" s="488" t="s">
        <v>7278</v>
      </c>
      <c r="G1553" s="395"/>
      <c r="H1553" s="629" t="s">
        <v>4916</v>
      </c>
      <c r="I1553" s="397">
        <v>24500</v>
      </c>
      <c r="J1553" s="490" t="s">
        <v>15641</v>
      </c>
    </row>
    <row r="1554" spans="1:10" s="399" customFormat="1" ht="18" customHeight="1">
      <c r="A1554" s="394">
        <v>1549</v>
      </c>
      <c r="B1554" s="395" t="s">
        <v>767</v>
      </c>
      <c r="C1554" s="395" t="s">
        <v>7228</v>
      </c>
      <c r="D1554" s="459" t="s">
        <v>7279</v>
      </c>
      <c r="E1554" s="395" t="s">
        <v>7063</v>
      </c>
      <c r="F1554" s="488" t="s">
        <v>7280</v>
      </c>
      <c r="G1554" s="395"/>
      <c r="H1554" s="629" t="s">
        <v>4916</v>
      </c>
      <c r="I1554" s="397">
        <v>24500</v>
      </c>
      <c r="J1554" s="490" t="s">
        <v>15642</v>
      </c>
    </row>
    <row r="1555" spans="1:10" s="399" customFormat="1" ht="18" customHeight="1">
      <c r="A1555" s="394">
        <v>1550</v>
      </c>
      <c r="B1555" s="395" t="s">
        <v>767</v>
      </c>
      <c r="C1555" s="395" t="s">
        <v>7228</v>
      </c>
      <c r="D1555" s="422" t="s">
        <v>7281</v>
      </c>
      <c r="E1555" s="395" t="s">
        <v>687</v>
      </c>
      <c r="F1555" s="424" t="s">
        <v>7282</v>
      </c>
      <c r="G1555" s="395"/>
      <c r="H1555" s="629" t="s">
        <v>4916</v>
      </c>
      <c r="I1555" s="402">
        <v>510</v>
      </c>
      <c r="J1555" s="490"/>
    </row>
    <row r="1556" spans="1:10" s="399" customFormat="1" ht="18" customHeight="1">
      <c r="A1556" s="394">
        <v>1551</v>
      </c>
      <c r="B1556" s="395" t="s">
        <v>767</v>
      </c>
      <c r="C1556" s="395" t="s">
        <v>7228</v>
      </c>
      <c r="D1556" s="459" t="s">
        <v>7283</v>
      </c>
      <c r="E1556" s="395" t="s">
        <v>5027</v>
      </c>
      <c r="F1556" s="488" t="s">
        <v>7284</v>
      </c>
      <c r="G1556" s="395"/>
      <c r="H1556" s="629" t="s">
        <v>4916</v>
      </c>
      <c r="I1556" s="397">
        <v>23600</v>
      </c>
      <c r="J1556" s="490" t="s">
        <v>15643</v>
      </c>
    </row>
    <row r="1557" spans="1:10" s="399" customFormat="1" ht="18" customHeight="1">
      <c r="A1557" s="394">
        <v>1552</v>
      </c>
      <c r="B1557" s="395" t="s">
        <v>767</v>
      </c>
      <c r="C1557" s="395" t="s">
        <v>7228</v>
      </c>
      <c r="D1557" s="459" t="s">
        <v>7285</v>
      </c>
      <c r="E1557" s="395" t="s">
        <v>7063</v>
      </c>
      <c r="F1557" s="488" t="s">
        <v>7286</v>
      </c>
      <c r="G1557" s="395"/>
      <c r="H1557" s="629" t="s">
        <v>4916</v>
      </c>
      <c r="I1557" s="397">
        <v>26800</v>
      </c>
      <c r="J1557" s="490" t="s">
        <v>15642</v>
      </c>
    </row>
    <row r="1558" spans="1:10" s="399" customFormat="1" ht="18" customHeight="1">
      <c r="A1558" s="394">
        <v>1553</v>
      </c>
      <c r="B1558" s="395" t="s">
        <v>767</v>
      </c>
      <c r="C1558" s="395" t="s">
        <v>7228</v>
      </c>
      <c r="D1558" s="459" t="s">
        <v>7287</v>
      </c>
      <c r="E1558" s="395" t="s">
        <v>7063</v>
      </c>
      <c r="F1558" s="488" t="s">
        <v>7288</v>
      </c>
      <c r="G1558" s="395"/>
      <c r="H1558" s="629" t="s">
        <v>4916</v>
      </c>
      <c r="I1558" s="397">
        <v>26800</v>
      </c>
      <c r="J1558" s="490" t="s">
        <v>15642</v>
      </c>
    </row>
    <row r="1559" spans="1:10" s="399" customFormat="1" ht="18" customHeight="1">
      <c r="A1559" s="394">
        <v>1554</v>
      </c>
      <c r="B1559" s="395" t="s">
        <v>767</v>
      </c>
      <c r="C1559" s="395" t="s">
        <v>7228</v>
      </c>
      <c r="D1559" s="422" t="s">
        <v>7289</v>
      </c>
      <c r="E1559" s="395" t="s">
        <v>5027</v>
      </c>
      <c r="F1559" s="424" t="s">
        <v>7290</v>
      </c>
      <c r="G1559" s="395"/>
      <c r="H1559" s="629" t="s">
        <v>4916</v>
      </c>
      <c r="I1559" s="402">
        <v>23600</v>
      </c>
      <c r="J1559" s="490" t="s">
        <v>15644</v>
      </c>
    </row>
    <row r="1560" spans="1:10" s="399" customFormat="1" ht="18" customHeight="1">
      <c r="A1560" s="394">
        <v>1555</v>
      </c>
      <c r="B1560" s="395" t="s">
        <v>767</v>
      </c>
      <c r="C1560" s="395" t="s">
        <v>7228</v>
      </c>
      <c r="D1560" s="459" t="s">
        <v>7291</v>
      </c>
      <c r="E1560" s="395" t="s">
        <v>418</v>
      </c>
      <c r="F1560" s="488" t="s">
        <v>7292</v>
      </c>
      <c r="G1560" s="395"/>
      <c r="H1560" s="567" t="s">
        <v>653</v>
      </c>
      <c r="I1560" s="403">
        <v>27600</v>
      </c>
      <c r="J1560" s="491"/>
    </row>
    <row r="1561" spans="1:10" s="399" customFormat="1" ht="18" customHeight="1">
      <c r="A1561" s="394">
        <v>1556</v>
      </c>
      <c r="B1561" s="395" t="s">
        <v>767</v>
      </c>
      <c r="C1561" s="395" t="s">
        <v>7228</v>
      </c>
      <c r="D1561" s="459" t="s">
        <v>7291</v>
      </c>
      <c r="E1561" s="395" t="s">
        <v>418</v>
      </c>
      <c r="F1561" s="488" t="s">
        <v>7293</v>
      </c>
      <c r="G1561" s="395"/>
      <c r="H1561" s="567" t="s">
        <v>653</v>
      </c>
      <c r="I1561" s="403">
        <v>26436</v>
      </c>
      <c r="J1561" s="491"/>
    </row>
    <row r="1562" spans="1:10" s="399" customFormat="1" ht="18" customHeight="1">
      <c r="A1562" s="394">
        <v>1557</v>
      </c>
      <c r="B1562" s="394" t="s">
        <v>6728</v>
      </c>
      <c r="C1562" s="395" t="s">
        <v>7228</v>
      </c>
      <c r="D1562" s="422" t="s">
        <v>7294</v>
      </c>
      <c r="E1562" s="394" t="s">
        <v>4908</v>
      </c>
      <c r="F1562" s="424" t="s">
        <v>7295</v>
      </c>
      <c r="G1562" s="395"/>
      <c r="H1562" s="631" t="s">
        <v>4943</v>
      </c>
      <c r="I1562" s="402">
        <v>430</v>
      </c>
      <c r="J1562" s="490"/>
    </row>
    <row r="1563" spans="1:10" s="399" customFormat="1" ht="18" customHeight="1">
      <c r="A1563" s="394">
        <v>1558</v>
      </c>
      <c r="B1563" s="394" t="s">
        <v>6728</v>
      </c>
      <c r="C1563" s="395" t="s">
        <v>7228</v>
      </c>
      <c r="D1563" s="422" t="s">
        <v>7296</v>
      </c>
      <c r="E1563" s="394" t="s">
        <v>7150</v>
      </c>
      <c r="F1563" s="424" t="s">
        <v>7297</v>
      </c>
      <c r="G1563" s="395" t="s">
        <v>629</v>
      </c>
      <c r="H1563" s="631" t="s">
        <v>4927</v>
      </c>
      <c r="I1563" s="402">
        <v>450</v>
      </c>
      <c r="J1563" s="487"/>
    </row>
    <row r="1564" spans="1:10" s="399" customFormat="1" ht="18" customHeight="1">
      <c r="A1564" s="394">
        <v>1559</v>
      </c>
      <c r="B1564" s="394" t="s">
        <v>6728</v>
      </c>
      <c r="C1564" s="395" t="s">
        <v>7228</v>
      </c>
      <c r="D1564" s="422" t="s">
        <v>7296</v>
      </c>
      <c r="E1564" s="394" t="s">
        <v>7150</v>
      </c>
      <c r="F1564" s="424" t="s">
        <v>7298</v>
      </c>
      <c r="G1564" s="394"/>
      <c r="H1564" s="631" t="s">
        <v>4927</v>
      </c>
      <c r="I1564" s="402">
        <v>450</v>
      </c>
      <c r="J1564" s="490"/>
    </row>
    <row r="1565" spans="1:10" s="399" customFormat="1" ht="18" customHeight="1">
      <c r="A1565" s="394">
        <v>1560</v>
      </c>
      <c r="B1565" s="394" t="s">
        <v>6728</v>
      </c>
      <c r="C1565" s="395" t="s">
        <v>7228</v>
      </c>
      <c r="D1565" s="422" t="s">
        <v>7296</v>
      </c>
      <c r="E1565" s="394" t="s">
        <v>7150</v>
      </c>
      <c r="F1565" s="424" t="s">
        <v>7299</v>
      </c>
      <c r="G1565" s="395"/>
      <c r="H1565" s="631" t="s">
        <v>4927</v>
      </c>
      <c r="I1565" s="402">
        <v>450</v>
      </c>
      <c r="J1565" s="487"/>
    </row>
    <row r="1566" spans="1:10" s="399" customFormat="1" ht="18" customHeight="1">
      <c r="A1566" s="394">
        <v>1561</v>
      </c>
      <c r="B1566" s="394" t="s">
        <v>6728</v>
      </c>
      <c r="C1566" s="395" t="s">
        <v>7228</v>
      </c>
      <c r="D1566" s="422" t="s">
        <v>7296</v>
      </c>
      <c r="E1566" s="394" t="s">
        <v>5701</v>
      </c>
      <c r="F1566" s="424" t="s">
        <v>7297</v>
      </c>
      <c r="G1566" s="395" t="s">
        <v>629</v>
      </c>
      <c r="H1566" s="631" t="s">
        <v>4927</v>
      </c>
      <c r="I1566" s="402">
        <v>850</v>
      </c>
      <c r="J1566" s="487"/>
    </row>
    <row r="1567" spans="1:10" s="399" customFormat="1" ht="18" customHeight="1">
      <c r="A1567" s="394">
        <v>1562</v>
      </c>
      <c r="B1567" s="394" t="s">
        <v>6728</v>
      </c>
      <c r="C1567" s="395" t="s">
        <v>7228</v>
      </c>
      <c r="D1567" s="422" t="s">
        <v>7296</v>
      </c>
      <c r="E1567" s="394" t="s">
        <v>5701</v>
      </c>
      <c r="F1567" s="424" t="s">
        <v>7298</v>
      </c>
      <c r="G1567" s="394"/>
      <c r="H1567" s="631" t="s">
        <v>4927</v>
      </c>
      <c r="I1567" s="402">
        <v>850</v>
      </c>
      <c r="J1567" s="490"/>
    </row>
    <row r="1568" spans="1:10" s="399" customFormat="1" ht="18" customHeight="1">
      <c r="A1568" s="394">
        <v>1563</v>
      </c>
      <c r="B1568" s="394" t="s">
        <v>6728</v>
      </c>
      <c r="C1568" s="395" t="s">
        <v>7228</v>
      </c>
      <c r="D1568" s="422" t="s">
        <v>7296</v>
      </c>
      <c r="E1568" s="394" t="s">
        <v>5701</v>
      </c>
      <c r="F1568" s="424" t="s">
        <v>7299</v>
      </c>
      <c r="G1568" s="404"/>
      <c r="H1568" s="631" t="s">
        <v>4927</v>
      </c>
      <c r="I1568" s="402">
        <v>850</v>
      </c>
      <c r="J1568" s="493"/>
    </row>
    <row r="1569" spans="1:10" s="399" customFormat="1" ht="18" customHeight="1">
      <c r="A1569" s="394">
        <v>1564</v>
      </c>
      <c r="B1569" s="394" t="s">
        <v>6728</v>
      </c>
      <c r="C1569" s="395" t="s">
        <v>7228</v>
      </c>
      <c r="D1569" s="422" t="s">
        <v>7300</v>
      </c>
      <c r="E1569" s="394" t="s">
        <v>7150</v>
      </c>
      <c r="F1569" s="424" t="s">
        <v>7301</v>
      </c>
      <c r="G1569" s="398"/>
      <c r="H1569" s="631" t="s">
        <v>4927</v>
      </c>
      <c r="I1569" s="402">
        <v>450</v>
      </c>
      <c r="J1569" s="487"/>
    </row>
    <row r="1570" spans="1:10" s="399" customFormat="1" ht="18" customHeight="1">
      <c r="A1570" s="394">
        <v>1565</v>
      </c>
      <c r="B1570" s="394" t="s">
        <v>6728</v>
      </c>
      <c r="C1570" s="395" t="s">
        <v>7228</v>
      </c>
      <c r="D1570" s="422" t="s">
        <v>7300</v>
      </c>
      <c r="E1570" s="394" t="s">
        <v>5701</v>
      </c>
      <c r="F1570" s="424" t="s">
        <v>7301</v>
      </c>
      <c r="G1570" s="395" t="s">
        <v>629</v>
      </c>
      <c r="H1570" s="631" t="s">
        <v>4927</v>
      </c>
      <c r="I1570" s="402">
        <v>850</v>
      </c>
      <c r="J1570" s="487"/>
    </row>
    <row r="1571" spans="1:10" s="399" customFormat="1" ht="18" customHeight="1">
      <c r="A1571" s="394">
        <v>1566</v>
      </c>
      <c r="B1571" s="394" t="s">
        <v>6728</v>
      </c>
      <c r="C1571" s="395" t="s">
        <v>7228</v>
      </c>
      <c r="D1571" s="422" t="s">
        <v>7302</v>
      </c>
      <c r="E1571" s="394" t="s">
        <v>7150</v>
      </c>
      <c r="F1571" s="424" t="s">
        <v>7303</v>
      </c>
      <c r="G1571" s="404"/>
      <c r="H1571" s="631" t="s">
        <v>4927</v>
      </c>
      <c r="I1571" s="402">
        <v>450</v>
      </c>
      <c r="J1571" s="493"/>
    </row>
    <row r="1572" spans="1:10" s="399" customFormat="1" ht="18" customHeight="1">
      <c r="A1572" s="394">
        <v>1567</v>
      </c>
      <c r="B1572" s="394" t="s">
        <v>6728</v>
      </c>
      <c r="C1572" s="395" t="s">
        <v>7228</v>
      </c>
      <c r="D1572" s="422" t="s">
        <v>7302</v>
      </c>
      <c r="E1572" s="394" t="s">
        <v>5701</v>
      </c>
      <c r="F1572" s="424" t="s">
        <v>7303</v>
      </c>
      <c r="G1572" s="395"/>
      <c r="H1572" s="631" t="s">
        <v>4927</v>
      </c>
      <c r="I1572" s="402">
        <v>850</v>
      </c>
      <c r="J1572" s="487"/>
    </row>
    <row r="1573" spans="1:10" s="399" customFormat="1" ht="18" customHeight="1">
      <c r="A1573" s="394">
        <v>1568</v>
      </c>
      <c r="B1573" s="394" t="s">
        <v>6728</v>
      </c>
      <c r="C1573" s="395" t="s">
        <v>7228</v>
      </c>
      <c r="D1573" s="422" t="s">
        <v>7304</v>
      </c>
      <c r="E1573" s="394" t="s">
        <v>7150</v>
      </c>
      <c r="F1573" s="424" t="s">
        <v>7305</v>
      </c>
      <c r="G1573" s="395" t="s">
        <v>629</v>
      </c>
      <c r="H1573" s="631" t="s">
        <v>4927</v>
      </c>
      <c r="I1573" s="402">
        <v>450</v>
      </c>
      <c r="J1573" s="487"/>
    </row>
    <row r="1574" spans="1:10" s="399" customFormat="1" ht="18" customHeight="1">
      <c r="A1574" s="394">
        <v>1569</v>
      </c>
      <c r="B1574" s="394" t="s">
        <v>6728</v>
      </c>
      <c r="C1574" s="395" t="s">
        <v>7228</v>
      </c>
      <c r="D1574" s="422" t="s">
        <v>7304</v>
      </c>
      <c r="E1574" s="394" t="s">
        <v>5701</v>
      </c>
      <c r="F1574" s="424" t="s">
        <v>7305</v>
      </c>
      <c r="G1574" s="395"/>
      <c r="H1574" s="631" t="s">
        <v>4927</v>
      </c>
      <c r="I1574" s="402">
        <v>850</v>
      </c>
      <c r="J1574" s="487"/>
    </row>
    <row r="1575" spans="1:10" s="399" customFormat="1" ht="18" customHeight="1">
      <c r="A1575" s="394">
        <v>1570</v>
      </c>
      <c r="B1575" s="394" t="s">
        <v>6728</v>
      </c>
      <c r="C1575" s="395" t="s">
        <v>7228</v>
      </c>
      <c r="D1575" s="422" t="s">
        <v>7306</v>
      </c>
      <c r="E1575" s="394" t="s">
        <v>7150</v>
      </c>
      <c r="F1575" s="424" t="s">
        <v>7307</v>
      </c>
      <c r="G1575" s="394"/>
      <c r="H1575" s="631" t="s">
        <v>4927</v>
      </c>
      <c r="I1575" s="402">
        <v>450</v>
      </c>
      <c r="J1575" s="490"/>
    </row>
    <row r="1576" spans="1:10" s="399" customFormat="1" ht="18" customHeight="1">
      <c r="A1576" s="394">
        <v>1571</v>
      </c>
      <c r="B1576" s="394" t="s">
        <v>6728</v>
      </c>
      <c r="C1576" s="395" t="s">
        <v>7228</v>
      </c>
      <c r="D1576" s="422" t="s">
        <v>7306</v>
      </c>
      <c r="E1576" s="394" t="s">
        <v>5701</v>
      </c>
      <c r="F1576" s="424" t="s">
        <v>7307</v>
      </c>
      <c r="G1576" s="394"/>
      <c r="H1576" s="631" t="s">
        <v>4927</v>
      </c>
      <c r="I1576" s="402">
        <v>850</v>
      </c>
      <c r="J1576" s="490"/>
    </row>
    <row r="1577" spans="1:10" s="399" customFormat="1" ht="18" customHeight="1">
      <c r="A1577" s="394">
        <v>1572</v>
      </c>
      <c r="B1577" s="394" t="s">
        <v>6728</v>
      </c>
      <c r="C1577" s="395" t="s">
        <v>7228</v>
      </c>
      <c r="D1577" s="422" t="s">
        <v>7308</v>
      </c>
      <c r="E1577" s="394" t="s">
        <v>7150</v>
      </c>
      <c r="F1577" s="424" t="s">
        <v>7309</v>
      </c>
      <c r="G1577" s="395"/>
      <c r="H1577" s="631" t="s">
        <v>4927</v>
      </c>
      <c r="I1577" s="402">
        <v>450</v>
      </c>
      <c r="J1577" s="487"/>
    </row>
    <row r="1578" spans="1:10" s="399" customFormat="1" ht="18" customHeight="1">
      <c r="A1578" s="394">
        <v>1573</v>
      </c>
      <c r="B1578" s="394" t="s">
        <v>6728</v>
      </c>
      <c r="C1578" s="395" t="s">
        <v>7228</v>
      </c>
      <c r="D1578" s="422" t="s">
        <v>7308</v>
      </c>
      <c r="E1578" s="394" t="s">
        <v>7152</v>
      </c>
      <c r="F1578" s="424" t="s">
        <v>7309</v>
      </c>
      <c r="G1578" s="395"/>
      <c r="H1578" s="631" t="s">
        <v>4927</v>
      </c>
      <c r="I1578" s="402">
        <v>590</v>
      </c>
      <c r="J1578" s="487"/>
    </row>
    <row r="1579" spans="1:10" s="399" customFormat="1" ht="18" customHeight="1">
      <c r="A1579" s="394">
        <v>1574</v>
      </c>
      <c r="B1579" s="394" t="s">
        <v>6728</v>
      </c>
      <c r="C1579" s="395" t="s">
        <v>7228</v>
      </c>
      <c r="D1579" s="422" t="s">
        <v>7310</v>
      </c>
      <c r="E1579" s="394" t="s">
        <v>5944</v>
      </c>
      <c r="F1579" s="424" t="s">
        <v>7311</v>
      </c>
      <c r="G1579" s="395"/>
      <c r="H1579" s="631" t="s">
        <v>4927</v>
      </c>
      <c r="I1579" s="402">
        <v>590</v>
      </c>
      <c r="J1579" s="487"/>
    </row>
    <row r="1580" spans="1:10" s="399" customFormat="1" ht="18" customHeight="1">
      <c r="A1580" s="394">
        <v>1575</v>
      </c>
      <c r="B1580" s="394" t="s">
        <v>6728</v>
      </c>
      <c r="C1580" s="395" t="s">
        <v>7228</v>
      </c>
      <c r="D1580" s="422" t="s">
        <v>7312</v>
      </c>
      <c r="E1580" s="394" t="s">
        <v>5701</v>
      </c>
      <c r="F1580" s="424" t="s">
        <v>7313</v>
      </c>
      <c r="G1580" s="395"/>
      <c r="H1580" s="631" t="s">
        <v>4927</v>
      </c>
      <c r="I1580" s="402">
        <v>440</v>
      </c>
      <c r="J1580" s="487"/>
    </row>
    <row r="1581" spans="1:10" s="399" customFormat="1" ht="18" customHeight="1">
      <c r="A1581" s="394">
        <v>1576</v>
      </c>
      <c r="B1581" s="394" t="s">
        <v>6728</v>
      </c>
      <c r="C1581" s="395" t="s">
        <v>7228</v>
      </c>
      <c r="D1581" s="422" t="s">
        <v>7314</v>
      </c>
      <c r="E1581" s="394" t="s">
        <v>5701</v>
      </c>
      <c r="F1581" s="424" t="s">
        <v>7315</v>
      </c>
      <c r="G1581" s="395"/>
      <c r="H1581" s="631" t="s">
        <v>4927</v>
      </c>
      <c r="I1581" s="402">
        <v>440</v>
      </c>
      <c r="J1581" s="487"/>
    </row>
    <row r="1582" spans="1:10" s="399" customFormat="1" ht="18" customHeight="1">
      <c r="A1582" s="394">
        <v>1577</v>
      </c>
      <c r="B1582" s="394" t="s">
        <v>6728</v>
      </c>
      <c r="C1582" s="395" t="s">
        <v>7228</v>
      </c>
      <c r="D1582" s="422" t="s">
        <v>7316</v>
      </c>
      <c r="E1582" s="394" t="s">
        <v>7150</v>
      </c>
      <c r="F1582" s="424" t="s">
        <v>7317</v>
      </c>
      <c r="G1582" s="395"/>
      <c r="H1582" s="631" t="s">
        <v>4927</v>
      </c>
      <c r="I1582" s="402">
        <v>450</v>
      </c>
      <c r="J1582" s="487"/>
    </row>
    <row r="1583" spans="1:10" s="399" customFormat="1" ht="18" customHeight="1">
      <c r="A1583" s="394">
        <v>1578</v>
      </c>
      <c r="B1583" s="394" t="s">
        <v>6728</v>
      </c>
      <c r="C1583" s="395" t="s">
        <v>7228</v>
      </c>
      <c r="D1583" s="422" t="s">
        <v>7316</v>
      </c>
      <c r="E1583" s="394" t="s">
        <v>7152</v>
      </c>
      <c r="F1583" s="424" t="s">
        <v>7317</v>
      </c>
      <c r="G1583" s="395"/>
      <c r="H1583" s="631" t="s">
        <v>4927</v>
      </c>
      <c r="I1583" s="402">
        <v>590</v>
      </c>
      <c r="J1583" s="487"/>
    </row>
    <row r="1584" spans="1:10" s="399" customFormat="1" ht="18" customHeight="1">
      <c r="A1584" s="394">
        <v>1579</v>
      </c>
      <c r="B1584" s="395" t="s">
        <v>6728</v>
      </c>
      <c r="C1584" s="395" t="s">
        <v>7228</v>
      </c>
      <c r="D1584" s="422" t="s">
        <v>7318</v>
      </c>
      <c r="E1584" s="394" t="s">
        <v>5944</v>
      </c>
      <c r="F1584" s="424" t="s">
        <v>7319</v>
      </c>
      <c r="G1584" s="395"/>
      <c r="H1584" s="631" t="s">
        <v>4927</v>
      </c>
      <c r="I1584" s="402">
        <v>480</v>
      </c>
      <c r="J1584" s="487"/>
    </row>
    <row r="1585" spans="1:10" s="399" customFormat="1" ht="18" customHeight="1">
      <c r="A1585" s="394">
        <v>1580</v>
      </c>
      <c r="B1585" s="395" t="s">
        <v>6728</v>
      </c>
      <c r="C1585" s="395" t="s">
        <v>7228</v>
      </c>
      <c r="D1585" s="422" t="s">
        <v>7320</v>
      </c>
      <c r="E1585" s="394" t="s">
        <v>5944</v>
      </c>
      <c r="F1585" s="424" t="s">
        <v>7321</v>
      </c>
      <c r="G1585" s="395"/>
      <c r="H1585" s="631" t="s">
        <v>4927</v>
      </c>
      <c r="I1585" s="402">
        <v>455</v>
      </c>
      <c r="J1585" s="487"/>
    </row>
    <row r="1586" spans="1:10" s="399" customFormat="1" ht="18" customHeight="1">
      <c r="A1586" s="394">
        <v>1581</v>
      </c>
      <c r="B1586" s="394" t="s">
        <v>6728</v>
      </c>
      <c r="C1586" s="395" t="s">
        <v>7228</v>
      </c>
      <c r="D1586" s="422" t="s">
        <v>7322</v>
      </c>
      <c r="E1586" s="394" t="s">
        <v>6995</v>
      </c>
      <c r="F1586" s="424" t="s">
        <v>7323</v>
      </c>
      <c r="G1586" s="395"/>
      <c r="H1586" s="631" t="s">
        <v>4927</v>
      </c>
      <c r="I1586" s="402">
        <v>270</v>
      </c>
      <c r="J1586" s="487"/>
    </row>
    <row r="1587" spans="1:10" s="399" customFormat="1" ht="18" customHeight="1">
      <c r="A1587" s="394">
        <v>1582</v>
      </c>
      <c r="B1587" s="394" t="s">
        <v>6728</v>
      </c>
      <c r="C1587" s="395" t="s">
        <v>7228</v>
      </c>
      <c r="D1587" s="422" t="s">
        <v>7324</v>
      </c>
      <c r="E1587" s="394" t="s">
        <v>6995</v>
      </c>
      <c r="F1587" s="424" t="s">
        <v>7325</v>
      </c>
      <c r="G1587" s="395"/>
      <c r="H1587" s="631" t="s">
        <v>4927</v>
      </c>
      <c r="I1587" s="402">
        <v>270</v>
      </c>
      <c r="J1587" s="487"/>
    </row>
    <row r="1588" spans="1:10" s="399" customFormat="1" ht="18" customHeight="1">
      <c r="A1588" s="394">
        <v>1583</v>
      </c>
      <c r="B1588" s="394" t="s">
        <v>6728</v>
      </c>
      <c r="C1588" s="395" t="s">
        <v>7228</v>
      </c>
      <c r="D1588" s="422" t="s">
        <v>7326</v>
      </c>
      <c r="E1588" s="394" t="s">
        <v>7327</v>
      </c>
      <c r="F1588" s="424" t="s">
        <v>7328</v>
      </c>
      <c r="G1588" s="395"/>
      <c r="H1588" s="631" t="s">
        <v>4924</v>
      </c>
      <c r="I1588" s="402">
        <v>8900</v>
      </c>
      <c r="J1588" s="490"/>
    </row>
    <row r="1589" spans="1:10" s="399" customFormat="1" ht="18" customHeight="1">
      <c r="A1589" s="394">
        <v>1584</v>
      </c>
      <c r="B1589" s="394" t="s">
        <v>6728</v>
      </c>
      <c r="C1589" s="395" t="s">
        <v>7228</v>
      </c>
      <c r="D1589" s="422" t="s">
        <v>7326</v>
      </c>
      <c r="E1589" s="394" t="s">
        <v>4920</v>
      </c>
      <c r="F1589" s="424" t="s">
        <v>7329</v>
      </c>
      <c r="G1589" s="395"/>
      <c r="H1589" s="631" t="s">
        <v>4924</v>
      </c>
      <c r="I1589" s="402">
        <v>11800</v>
      </c>
      <c r="J1589" s="494"/>
    </row>
    <row r="1590" spans="1:10" s="399" customFormat="1" ht="18" customHeight="1">
      <c r="A1590" s="394">
        <v>1585</v>
      </c>
      <c r="B1590" s="395" t="s">
        <v>6728</v>
      </c>
      <c r="C1590" s="395" t="s">
        <v>7228</v>
      </c>
      <c r="D1590" s="459" t="s">
        <v>7330</v>
      </c>
      <c r="E1590" s="395" t="s">
        <v>418</v>
      </c>
      <c r="F1590" s="488" t="s">
        <v>7331</v>
      </c>
      <c r="G1590" s="395"/>
      <c r="H1590" s="631" t="s">
        <v>5128</v>
      </c>
      <c r="I1590" s="402">
        <v>17000</v>
      </c>
      <c r="J1590" s="514"/>
    </row>
    <row r="1591" spans="1:10" s="399" customFormat="1" ht="18" customHeight="1">
      <c r="A1591" s="394">
        <v>1586</v>
      </c>
      <c r="B1591" s="395" t="s">
        <v>767</v>
      </c>
      <c r="C1591" s="395" t="s">
        <v>7228</v>
      </c>
      <c r="D1591" s="422" t="s">
        <v>7332</v>
      </c>
      <c r="E1591" s="395" t="s">
        <v>7333</v>
      </c>
      <c r="F1591" s="424" t="s">
        <v>7334</v>
      </c>
      <c r="G1591" s="395"/>
      <c r="H1591" s="629" t="s">
        <v>4916</v>
      </c>
      <c r="I1591" s="402">
        <v>13300</v>
      </c>
      <c r="J1591" s="490"/>
    </row>
    <row r="1592" spans="1:10" s="399" customFormat="1" ht="18" customHeight="1">
      <c r="A1592" s="394">
        <v>1587</v>
      </c>
      <c r="B1592" s="395" t="s">
        <v>767</v>
      </c>
      <c r="C1592" s="396" t="s">
        <v>7255</v>
      </c>
      <c r="D1592" s="551" t="s">
        <v>7335</v>
      </c>
      <c r="E1592" s="438" t="s">
        <v>418</v>
      </c>
      <c r="F1592" s="529" t="s">
        <v>7336</v>
      </c>
      <c r="G1592" s="396"/>
      <c r="H1592" s="567" t="s">
        <v>4929</v>
      </c>
      <c r="I1592" s="402">
        <v>14857</v>
      </c>
      <c r="J1592" s="506"/>
    </row>
    <row r="1593" spans="1:10" s="399" customFormat="1" ht="18" customHeight="1">
      <c r="A1593" s="394">
        <v>1588</v>
      </c>
      <c r="B1593" s="395" t="s">
        <v>6728</v>
      </c>
      <c r="C1593" s="395" t="s">
        <v>7228</v>
      </c>
      <c r="D1593" s="459" t="s">
        <v>7337</v>
      </c>
      <c r="E1593" s="395" t="s">
        <v>418</v>
      </c>
      <c r="F1593" s="488" t="s">
        <v>7338</v>
      </c>
      <c r="G1593" s="395"/>
      <c r="H1593" s="631" t="s">
        <v>5128</v>
      </c>
      <c r="I1593" s="402"/>
      <c r="J1593" s="514" t="s">
        <v>5439</v>
      </c>
    </row>
    <row r="1594" spans="1:10" s="399" customFormat="1" ht="18" customHeight="1">
      <c r="A1594" s="394">
        <v>1589</v>
      </c>
      <c r="B1594" s="395" t="s">
        <v>6728</v>
      </c>
      <c r="C1594" s="395" t="s">
        <v>7228</v>
      </c>
      <c r="D1594" s="459" t="s">
        <v>7339</v>
      </c>
      <c r="E1594" s="395" t="s">
        <v>418</v>
      </c>
      <c r="F1594" s="488" t="s">
        <v>7340</v>
      </c>
      <c r="G1594" s="395"/>
      <c r="H1594" s="631" t="s">
        <v>5128</v>
      </c>
      <c r="I1594" s="402">
        <v>13340</v>
      </c>
      <c r="J1594" s="514"/>
    </row>
    <row r="1595" spans="1:10" s="399" customFormat="1" ht="18" customHeight="1">
      <c r="A1595" s="394">
        <v>1590</v>
      </c>
      <c r="B1595" s="395" t="s">
        <v>6728</v>
      </c>
      <c r="C1595" s="395" t="s">
        <v>7228</v>
      </c>
      <c r="D1595" s="459" t="s">
        <v>7341</v>
      </c>
      <c r="E1595" s="395" t="s">
        <v>418</v>
      </c>
      <c r="F1595" s="488" t="s">
        <v>7342</v>
      </c>
      <c r="G1595" s="395"/>
      <c r="H1595" s="631" t="s">
        <v>5128</v>
      </c>
      <c r="I1595" s="402">
        <v>26670</v>
      </c>
      <c r="J1595" s="514"/>
    </row>
    <row r="1596" spans="1:10" s="399" customFormat="1" ht="18" customHeight="1">
      <c r="A1596" s="394">
        <v>1591</v>
      </c>
      <c r="B1596" s="395" t="s">
        <v>6728</v>
      </c>
      <c r="C1596" s="395" t="s">
        <v>7228</v>
      </c>
      <c r="D1596" s="459" t="s">
        <v>7343</v>
      </c>
      <c r="E1596" s="395" t="s">
        <v>418</v>
      </c>
      <c r="F1596" s="488" t="s">
        <v>7344</v>
      </c>
      <c r="G1596" s="395"/>
      <c r="H1596" s="631" t="s">
        <v>5128</v>
      </c>
      <c r="I1596" s="402">
        <v>26670</v>
      </c>
      <c r="J1596" s="514"/>
    </row>
    <row r="1597" spans="1:10" s="399" customFormat="1" ht="18" customHeight="1">
      <c r="A1597" s="394">
        <v>1592</v>
      </c>
      <c r="B1597" s="395" t="s">
        <v>6728</v>
      </c>
      <c r="C1597" s="395" t="s">
        <v>7228</v>
      </c>
      <c r="D1597" s="459" t="s">
        <v>7345</v>
      </c>
      <c r="E1597" s="395" t="s">
        <v>418</v>
      </c>
      <c r="F1597" s="488" t="s">
        <v>7346</v>
      </c>
      <c r="G1597" s="395"/>
      <c r="H1597" s="631" t="s">
        <v>5128</v>
      </c>
      <c r="I1597" s="402"/>
      <c r="J1597" s="514" t="s">
        <v>5439</v>
      </c>
    </row>
    <row r="1598" spans="1:10" s="399" customFormat="1" ht="18" customHeight="1">
      <c r="A1598" s="394">
        <v>1593</v>
      </c>
      <c r="B1598" s="395" t="s">
        <v>6728</v>
      </c>
      <c r="C1598" s="395" t="s">
        <v>7228</v>
      </c>
      <c r="D1598" s="459" t="s">
        <v>7347</v>
      </c>
      <c r="E1598" s="395" t="s">
        <v>418</v>
      </c>
      <c r="F1598" s="488" t="s">
        <v>7348</v>
      </c>
      <c r="G1598" s="395"/>
      <c r="H1598" s="631" t="s">
        <v>5128</v>
      </c>
      <c r="I1598" s="402"/>
      <c r="J1598" s="514" t="s">
        <v>5439</v>
      </c>
    </row>
    <row r="1599" spans="1:10" s="399" customFormat="1" ht="18" customHeight="1">
      <c r="A1599" s="394">
        <v>1594</v>
      </c>
      <c r="B1599" s="395" t="s">
        <v>767</v>
      </c>
      <c r="C1599" s="395" t="s">
        <v>7228</v>
      </c>
      <c r="D1599" s="496" t="s">
        <v>6818</v>
      </c>
      <c r="E1599" s="410" t="s">
        <v>116</v>
      </c>
      <c r="F1599" s="499" t="s">
        <v>7349</v>
      </c>
      <c r="G1599" s="398"/>
      <c r="H1599" s="633" t="s">
        <v>5013</v>
      </c>
      <c r="I1599" s="413">
        <v>23600</v>
      </c>
      <c r="J1599" s="509"/>
    </row>
    <row r="1600" spans="1:10" s="399" customFormat="1" ht="18" customHeight="1">
      <c r="A1600" s="394">
        <v>1595</v>
      </c>
      <c r="B1600" s="395" t="s">
        <v>6728</v>
      </c>
      <c r="C1600" s="395" t="s">
        <v>7228</v>
      </c>
      <c r="D1600" s="459" t="s">
        <v>7350</v>
      </c>
      <c r="E1600" s="395" t="s">
        <v>418</v>
      </c>
      <c r="F1600" s="488" t="s">
        <v>7351</v>
      </c>
      <c r="G1600" s="395"/>
      <c r="H1600" s="635" t="s">
        <v>5532</v>
      </c>
      <c r="I1600" s="397">
        <v>25500</v>
      </c>
      <c r="J1600" s="487"/>
    </row>
    <row r="1601" spans="1:10" s="399" customFormat="1" ht="18" customHeight="1">
      <c r="A1601" s="394">
        <v>1596</v>
      </c>
      <c r="B1601" s="394" t="s">
        <v>6728</v>
      </c>
      <c r="C1601" s="395" t="s">
        <v>7228</v>
      </c>
      <c r="D1601" s="422" t="s">
        <v>7352</v>
      </c>
      <c r="E1601" s="394" t="s">
        <v>5032</v>
      </c>
      <c r="F1601" s="424" t="s">
        <v>7353</v>
      </c>
      <c r="G1601" s="395"/>
      <c r="H1601" s="631" t="s">
        <v>4924</v>
      </c>
      <c r="I1601" s="402">
        <v>11800</v>
      </c>
      <c r="J1601" s="487"/>
    </row>
    <row r="1602" spans="1:10" s="399" customFormat="1" ht="18" customHeight="1">
      <c r="A1602" s="394">
        <v>1597</v>
      </c>
      <c r="B1602" s="394" t="s">
        <v>6728</v>
      </c>
      <c r="C1602" s="395" t="s">
        <v>7228</v>
      </c>
      <c r="D1602" s="422" t="s">
        <v>7354</v>
      </c>
      <c r="E1602" s="394" t="s">
        <v>5032</v>
      </c>
      <c r="F1602" s="424" t="s">
        <v>7355</v>
      </c>
      <c r="G1602" s="395"/>
      <c r="H1602" s="631" t="s">
        <v>4924</v>
      </c>
      <c r="I1602" s="402">
        <v>11800</v>
      </c>
      <c r="J1602" s="487"/>
    </row>
    <row r="1603" spans="1:10" s="399" customFormat="1" ht="18" customHeight="1">
      <c r="A1603" s="394">
        <v>1598</v>
      </c>
      <c r="B1603" s="395" t="s">
        <v>767</v>
      </c>
      <c r="C1603" s="395" t="s">
        <v>7228</v>
      </c>
      <c r="D1603" s="459" t="s">
        <v>7356</v>
      </c>
      <c r="E1603" s="395" t="s">
        <v>418</v>
      </c>
      <c r="F1603" s="488" t="s">
        <v>7357</v>
      </c>
      <c r="G1603" s="395"/>
      <c r="H1603" s="567" t="s">
        <v>653</v>
      </c>
      <c r="I1603" s="403">
        <v>24857</v>
      </c>
      <c r="J1603" s="491"/>
    </row>
    <row r="1604" spans="1:10" s="399" customFormat="1" ht="18" customHeight="1">
      <c r="A1604" s="394">
        <v>1599</v>
      </c>
      <c r="B1604" s="395" t="s">
        <v>767</v>
      </c>
      <c r="C1604" s="395" t="s">
        <v>7228</v>
      </c>
      <c r="D1604" s="459"/>
      <c r="E1604" s="395" t="s">
        <v>5027</v>
      </c>
      <c r="F1604" s="488" t="s">
        <v>7284</v>
      </c>
      <c r="G1604" s="395"/>
      <c r="H1604" s="629" t="s">
        <v>4916</v>
      </c>
      <c r="I1604" s="397">
        <v>22700</v>
      </c>
      <c r="J1604" s="490" t="s">
        <v>15645</v>
      </c>
    </row>
    <row r="1605" spans="1:10" s="399" customFormat="1" ht="18" customHeight="1">
      <c r="A1605" s="394">
        <v>1600</v>
      </c>
      <c r="B1605" s="395" t="s">
        <v>767</v>
      </c>
      <c r="C1605" s="395" t="s">
        <v>7228</v>
      </c>
      <c r="D1605" s="459"/>
      <c r="E1605" s="395" t="s">
        <v>5027</v>
      </c>
      <c r="F1605" s="488" t="s">
        <v>7358</v>
      </c>
      <c r="G1605" s="395"/>
      <c r="H1605" s="629" t="s">
        <v>4916</v>
      </c>
      <c r="I1605" s="397">
        <v>22700</v>
      </c>
      <c r="J1605" s="490" t="s">
        <v>15645</v>
      </c>
    </row>
    <row r="1606" spans="1:10" s="399" customFormat="1" ht="18" customHeight="1">
      <c r="A1606" s="394">
        <v>1601</v>
      </c>
      <c r="B1606" s="395" t="s">
        <v>6728</v>
      </c>
      <c r="C1606" s="394" t="s">
        <v>7228</v>
      </c>
      <c r="D1606" s="422" t="s">
        <v>7359</v>
      </c>
      <c r="E1606" s="394" t="s">
        <v>418</v>
      </c>
      <c r="F1606" s="424" t="s">
        <v>7360</v>
      </c>
      <c r="G1606" s="394"/>
      <c r="H1606" s="567" t="s">
        <v>4949</v>
      </c>
      <c r="I1606" s="402">
        <v>23000</v>
      </c>
      <c r="J1606" s="490"/>
    </row>
    <row r="1607" spans="1:10" s="399" customFormat="1" ht="18" customHeight="1">
      <c r="A1607" s="394">
        <v>1602</v>
      </c>
      <c r="B1607" s="395" t="s">
        <v>767</v>
      </c>
      <c r="C1607" s="395" t="s">
        <v>5562</v>
      </c>
      <c r="D1607" s="496" t="s">
        <v>7361</v>
      </c>
      <c r="E1607" s="410" t="s">
        <v>7362</v>
      </c>
      <c r="F1607" s="499" t="s">
        <v>7363</v>
      </c>
      <c r="G1607" s="398"/>
      <c r="H1607" s="633" t="s">
        <v>5013</v>
      </c>
      <c r="I1607" s="413">
        <v>27500</v>
      </c>
      <c r="J1607" s="509"/>
    </row>
    <row r="1608" spans="1:10" s="399" customFormat="1" ht="18" customHeight="1">
      <c r="A1608" s="394">
        <v>1603</v>
      </c>
      <c r="B1608" s="395" t="s">
        <v>767</v>
      </c>
      <c r="C1608" s="395" t="s">
        <v>5562</v>
      </c>
      <c r="D1608" s="459" t="s">
        <v>7364</v>
      </c>
      <c r="E1608" s="395" t="s">
        <v>7365</v>
      </c>
      <c r="F1608" s="488" t="s">
        <v>7366</v>
      </c>
      <c r="G1608" s="395"/>
      <c r="H1608" s="629" t="s">
        <v>4916</v>
      </c>
      <c r="I1608" s="397">
        <v>470</v>
      </c>
      <c r="J1608" s="490"/>
    </row>
    <row r="1609" spans="1:10" s="399" customFormat="1" ht="18" customHeight="1">
      <c r="A1609" s="394">
        <v>1604</v>
      </c>
      <c r="B1609" s="395" t="s">
        <v>767</v>
      </c>
      <c r="C1609" s="395" t="s">
        <v>5562</v>
      </c>
      <c r="D1609" s="496" t="s">
        <v>6818</v>
      </c>
      <c r="E1609" s="410" t="s">
        <v>175</v>
      </c>
      <c r="F1609" s="499" t="s">
        <v>7367</v>
      </c>
      <c r="G1609" s="398"/>
      <c r="H1609" s="633" t="s">
        <v>5013</v>
      </c>
      <c r="I1609" s="413">
        <v>12000</v>
      </c>
      <c r="J1609" s="509"/>
    </row>
    <row r="1610" spans="1:10" s="399" customFormat="1" ht="18" customHeight="1">
      <c r="A1610" s="394">
        <v>1605</v>
      </c>
      <c r="B1610" s="395" t="s">
        <v>767</v>
      </c>
      <c r="C1610" s="395" t="s">
        <v>5562</v>
      </c>
      <c r="D1610" s="496" t="s">
        <v>6818</v>
      </c>
      <c r="E1610" s="410" t="s">
        <v>660</v>
      </c>
      <c r="F1610" s="499" t="s">
        <v>7368</v>
      </c>
      <c r="G1610" s="398"/>
      <c r="H1610" s="633" t="s">
        <v>5013</v>
      </c>
      <c r="I1610" s="413">
        <v>16800</v>
      </c>
      <c r="J1610" s="509"/>
    </row>
    <row r="1611" spans="1:10" s="399" customFormat="1" ht="18" customHeight="1">
      <c r="A1611" s="394">
        <v>1606</v>
      </c>
      <c r="B1611" s="395" t="s">
        <v>767</v>
      </c>
      <c r="C1611" s="395" t="s">
        <v>5562</v>
      </c>
      <c r="D1611" s="496" t="s">
        <v>6818</v>
      </c>
      <c r="E1611" s="410" t="s">
        <v>660</v>
      </c>
      <c r="F1611" s="499" t="s">
        <v>7369</v>
      </c>
      <c r="G1611" s="398"/>
      <c r="H1611" s="633" t="s">
        <v>5013</v>
      </c>
      <c r="I1611" s="413">
        <v>12000</v>
      </c>
      <c r="J1611" s="509"/>
    </row>
    <row r="1612" spans="1:10" s="399" customFormat="1" ht="18" customHeight="1">
      <c r="A1612" s="394">
        <v>1607</v>
      </c>
      <c r="B1612" s="395" t="s">
        <v>767</v>
      </c>
      <c r="C1612" s="395" t="s">
        <v>5562</v>
      </c>
      <c r="D1612" s="496" t="s">
        <v>6818</v>
      </c>
      <c r="E1612" s="410" t="s">
        <v>660</v>
      </c>
      <c r="F1612" s="499" t="s">
        <v>7370</v>
      </c>
      <c r="G1612" s="398"/>
      <c r="H1612" s="633" t="s">
        <v>5013</v>
      </c>
      <c r="I1612" s="413">
        <v>16800</v>
      </c>
      <c r="J1612" s="509"/>
    </row>
    <row r="1613" spans="1:10" s="399" customFormat="1" ht="18" customHeight="1">
      <c r="A1613" s="394">
        <v>1608</v>
      </c>
      <c r="B1613" s="395" t="s">
        <v>767</v>
      </c>
      <c r="C1613" s="395" t="s">
        <v>5562</v>
      </c>
      <c r="D1613" s="496" t="s">
        <v>7371</v>
      </c>
      <c r="E1613" s="410" t="s">
        <v>116</v>
      </c>
      <c r="F1613" s="499" t="s">
        <v>7372</v>
      </c>
      <c r="G1613" s="398"/>
      <c r="H1613" s="633" t="s">
        <v>5013</v>
      </c>
      <c r="I1613" s="413">
        <v>24200</v>
      </c>
      <c r="J1613" s="509"/>
    </row>
    <row r="1614" spans="1:10" s="399" customFormat="1" ht="18" customHeight="1">
      <c r="A1614" s="394">
        <v>1609</v>
      </c>
      <c r="B1614" s="395" t="s">
        <v>767</v>
      </c>
      <c r="C1614" s="395" t="s">
        <v>7373</v>
      </c>
      <c r="D1614" s="459" t="s">
        <v>7032</v>
      </c>
      <c r="E1614" s="395" t="s">
        <v>7374</v>
      </c>
      <c r="F1614" s="488" t="s">
        <v>7034</v>
      </c>
      <c r="G1614" s="395"/>
      <c r="H1614" s="629" t="s">
        <v>4916</v>
      </c>
      <c r="I1614" s="397">
        <v>17000</v>
      </c>
      <c r="J1614" s="490"/>
    </row>
    <row r="1615" spans="1:10" s="399" customFormat="1" ht="18" customHeight="1">
      <c r="A1615" s="394">
        <v>1610</v>
      </c>
      <c r="B1615" s="395" t="s">
        <v>767</v>
      </c>
      <c r="C1615" s="395" t="s">
        <v>7375</v>
      </c>
      <c r="D1615" s="459" t="s">
        <v>7376</v>
      </c>
      <c r="E1615" s="395" t="s">
        <v>7377</v>
      </c>
      <c r="F1615" s="488" t="s">
        <v>7378</v>
      </c>
      <c r="G1615" s="395"/>
      <c r="H1615" s="629" t="s">
        <v>4916</v>
      </c>
      <c r="I1615" s="397">
        <v>530</v>
      </c>
      <c r="J1615" s="490"/>
    </row>
    <row r="1616" spans="1:10" s="399" customFormat="1" ht="18" customHeight="1">
      <c r="A1616" s="394">
        <v>1611</v>
      </c>
      <c r="B1616" s="395" t="s">
        <v>6728</v>
      </c>
      <c r="C1616" s="394" t="s">
        <v>7379</v>
      </c>
      <c r="D1616" s="422" t="s">
        <v>7380</v>
      </c>
      <c r="E1616" s="394" t="s">
        <v>4985</v>
      </c>
      <c r="F1616" s="424" t="s">
        <v>7381</v>
      </c>
      <c r="G1616" s="395"/>
      <c r="H1616" s="631" t="s">
        <v>5532</v>
      </c>
      <c r="I1616" s="402">
        <v>14000</v>
      </c>
      <c r="J1616" s="487" t="s">
        <v>5592</v>
      </c>
    </row>
    <row r="1617" spans="1:10" s="399" customFormat="1" ht="18" customHeight="1">
      <c r="A1617" s="394">
        <v>1612</v>
      </c>
      <c r="B1617" s="395" t="s">
        <v>767</v>
      </c>
      <c r="C1617" s="395" t="s">
        <v>7375</v>
      </c>
      <c r="D1617" s="459" t="s">
        <v>7382</v>
      </c>
      <c r="E1617" s="395" t="s">
        <v>418</v>
      </c>
      <c r="F1617" s="485" t="s">
        <v>7383</v>
      </c>
      <c r="G1617" s="395"/>
      <c r="H1617" s="631" t="s">
        <v>5565</v>
      </c>
      <c r="I1617" s="402">
        <v>18500</v>
      </c>
      <c r="J1617" s="487" t="s">
        <v>5566</v>
      </c>
    </row>
    <row r="1618" spans="1:10" s="399" customFormat="1" ht="18" customHeight="1">
      <c r="A1618" s="394">
        <v>1613</v>
      </c>
      <c r="B1618" s="395" t="s">
        <v>767</v>
      </c>
      <c r="C1618" s="395" t="s">
        <v>7375</v>
      </c>
      <c r="D1618" s="459" t="s">
        <v>7382</v>
      </c>
      <c r="E1618" s="398" t="s">
        <v>418</v>
      </c>
      <c r="F1618" s="485" t="s">
        <v>7384</v>
      </c>
      <c r="G1618" s="398"/>
      <c r="H1618" s="631" t="s">
        <v>5565</v>
      </c>
      <c r="I1618" s="440">
        <v>22500</v>
      </c>
      <c r="J1618" s="487" t="s">
        <v>5566</v>
      </c>
    </row>
    <row r="1619" spans="1:10" s="399" customFormat="1" ht="18" customHeight="1">
      <c r="A1619" s="394">
        <v>1614</v>
      </c>
      <c r="B1619" s="395" t="s">
        <v>767</v>
      </c>
      <c r="C1619" s="395" t="s">
        <v>7375</v>
      </c>
      <c r="D1619" s="459" t="s">
        <v>7385</v>
      </c>
      <c r="E1619" s="395" t="s">
        <v>418</v>
      </c>
      <c r="F1619" s="485" t="s">
        <v>7386</v>
      </c>
      <c r="G1619" s="395"/>
      <c r="H1619" s="631" t="s">
        <v>5565</v>
      </c>
      <c r="I1619" s="402">
        <v>17000</v>
      </c>
      <c r="J1619" s="487" t="s">
        <v>5566</v>
      </c>
    </row>
    <row r="1620" spans="1:10" s="399" customFormat="1" ht="18" customHeight="1">
      <c r="A1620" s="394">
        <v>1615</v>
      </c>
      <c r="B1620" s="395" t="s">
        <v>767</v>
      </c>
      <c r="C1620" s="395" t="s">
        <v>7375</v>
      </c>
      <c r="D1620" s="459" t="s">
        <v>7387</v>
      </c>
      <c r="E1620" s="395" t="s">
        <v>15646</v>
      </c>
      <c r="F1620" s="488" t="s">
        <v>7388</v>
      </c>
      <c r="G1620" s="395"/>
      <c r="H1620" s="629" t="s">
        <v>4916</v>
      </c>
      <c r="I1620" s="397">
        <v>21900</v>
      </c>
      <c r="J1620" s="490" t="s">
        <v>15647</v>
      </c>
    </row>
    <row r="1621" spans="1:10" s="399" customFormat="1" ht="18" customHeight="1">
      <c r="A1621" s="394">
        <v>1616</v>
      </c>
      <c r="B1621" s="410" t="s">
        <v>767</v>
      </c>
      <c r="C1621" s="410" t="s">
        <v>7375</v>
      </c>
      <c r="D1621" s="496" t="s">
        <v>6970</v>
      </c>
      <c r="E1621" s="455" t="s">
        <v>7362</v>
      </c>
      <c r="F1621" s="499" t="s">
        <v>7389</v>
      </c>
      <c r="G1621" s="410"/>
      <c r="H1621" s="633" t="s">
        <v>5013</v>
      </c>
      <c r="I1621" s="413">
        <v>18000</v>
      </c>
      <c r="J1621" s="490"/>
    </row>
    <row r="1622" spans="1:10" s="399" customFormat="1" ht="18" customHeight="1">
      <c r="A1622" s="394">
        <v>1617</v>
      </c>
      <c r="B1622" s="410" t="s">
        <v>767</v>
      </c>
      <c r="C1622" s="410" t="s">
        <v>7375</v>
      </c>
      <c r="D1622" s="496" t="s">
        <v>6970</v>
      </c>
      <c r="E1622" s="455" t="s">
        <v>7362</v>
      </c>
      <c r="F1622" s="499" t="s">
        <v>7390</v>
      </c>
      <c r="G1622" s="410"/>
      <c r="H1622" s="633" t="s">
        <v>5013</v>
      </c>
      <c r="I1622" s="413">
        <v>18000</v>
      </c>
      <c r="J1622" s="490"/>
    </row>
    <row r="1623" spans="1:10" s="399" customFormat="1" ht="18" customHeight="1">
      <c r="A1623" s="394">
        <v>1618</v>
      </c>
      <c r="B1623" s="395" t="s">
        <v>6728</v>
      </c>
      <c r="C1623" s="394" t="s">
        <v>7379</v>
      </c>
      <c r="D1623" s="422" t="s">
        <v>7391</v>
      </c>
      <c r="E1623" s="394" t="s">
        <v>4985</v>
      </c>
      <c r="F1623" s="424" t="s">
        <v>7392</v>
      </c>
      <c r="G1623" s="395"/>
      <c r="H1623" s="631" t="s">
        <v>5532</v>
      </c>
      <c r="I1623" s="402">
        <v>15800</v>
      </c>
      <c r="J1623" s="487"/>
    </row>
    <row r="1624" spans="1:10" s="399" customFormat="1" ht="18" customHeight="1">
      <c r="A1624" s="394">
        <v>1619</v>
      </c>
      <c r="B1624" s="395" t="s">
        <v>6728</v>
      </c>
      <c r="C1624" s="394" t="s">
        <v>7379</v>
      </c>
      <c r="D1624" s="422" t="s">
        <v>7393</v>
      </c>
      <c r="E1624" s="394" t="s">
        <v>5946</v>
      </c>
      <c r="F1624" s="424" t="s">
        <v>7394</v>
      </c>
      <c r="G1624" s="395"/>
      <c r="H1624" s="631" t="s">
        <v>4927</v>
      </c>
      <c r="I1624" s="402">
        <v>890</v>
      </c>
      <c r="J1624" s="487"/>
    </row>
    <row r="1625" spans="1:10" s="399" customFormat="1" ht="18" customHeight="1">
      <c r="A1625" s="394">
        <v>1620</v>
      </c>
      <c r="B1625" s="395" t="s">
        <v>6728</v>
      </c>
      <c r="C1625" s="394" t="s">
        <v>7379</v>
      </c>
      <c r="D1625" s="422" t="s">
        <v>7395</v>
      </c>
      <c r="E1625" s="394" t="s">
        <v>7150</v>
      </c>
      <c r="F1625" s="424" t="s">
        <v>7396</v>
      </c>
      <c r="G1625" s="395"/>
      <c r="H1625" s="631" t="s">
        <v>4927</v>
      </c>
      <c r="I1625" s="402">
        <v>500</v>
      </c>
      <c r="J1625" s="487"/>
    </row>
    <row r="1626" spans="1:10" s="399" customFormat="1" ht="18" customHeight="1">
      <c r="A1626" s="394">
        <v>1621</v>
      </c>
      <c r="B1626" s="395" t="s">
        <v>6728</v>
      </c>
      <c r="C1626" s="394" t="s">
        <v>7379</v>
      </c>
      <c r="D1626" s="422" t="s">
        <v>7397</v>
      </c>
      <c r="E1626" s="394" t="s">
        <v>5604</v>
      </c>
      <c r="F1626" s="424" t="s">
        <v>7398</v>
      </c>
      <c r="G1626" s="395"/>
      <c r="H1626" s="631" t="s">
        <v>4927</v>
      </c>
      <c r="I1626" s="402">
        <v>500</v>
      </c>
      <c r="J1626" s="487"/>
    </row>
    <row r="1627" spans="1:10" s="399" customFormat="1" ht="18" customHeight="1">
      <c r="A1627" s="394">
        <v>1622</v>
      </c>
      <c r="B1627" s="395" t="s">
        <v>6728</v>
      </c>
      <c r="C1627" s="394" t="s">
        <v>7379</v>
      </c>
      <c r="D1627" s="422" t="s">
        <v>7399</v>
      </c>
      <c r="E1627" s="394" t="s">
        <v>5604</v>
      </c>
      <c r="F1627" s="424" t="s">
        <v>7400</v>
      </c>
      <c r="G1627" s="395"/>
      <c r="H1627" s="631" t="s">
        <v>4927</v>
      </c>
      <c r="I1627" s="402">
        <v>500</v>
      </c>
      <c r="J1627" s="487"/>
    </row>
    <row r="1628" spans="1:10" s="399" customFormat="1" ht="18" customHeight="1">
      <c r="A1628" s="394">
        <v>1623</v>
      </c>
      <c r="B1628" s="395" t="s">
        <v>6728</v>
      </c>
      <c r="C1628" s="394" t="s">
        <v>7379</v>
      </c>
      <c r="D1628" s="422" t="s">
        <v>7401</v>
      </c>
      <c r="E1628" s="394" t="s">
        <v>7402</v>
      </c>
      <c r="F1628" s="424" t="s">
        <v>7403</v>
      </c>
      <c r="G1628" s="395"/>
      <c r="H1628" s="631" t="s">
        <v>4927</v>
      </c>
      <c r="I1628" s="402">
        <v>510</v>
      </c>
      <c r="J1628" s="487"/>
    </row>
    <row r="1629" spans="1:10" s="399" customFormat="1" ht="18" customHeight="1">
      <c r="A1629" s="394">
        <v>1624</v>
      </c>
      <c r="B1629" s="395" t="s">
        <v>767</v>
      </c>
      <c r="C1629" s="395" t="s">
        <v>7375</v>
      </c>
      <c r="D1629" s="459" t="s">
        <v>7404</v>
      </c>
      <c r="E1629" s="395" t="s">
        <v>7405</v>
      </c>
      <c r="F1629" s="488" t="s">
        <v>7406</v>
      </c>
      <c r="G1629" s="395" t="s">
        <v>5048</v>
      </c>
      <c r="H1629" s="629" t="s">
        <v>4916</v>
      </c>
      <c r="I1629" s="397">
        <v>5600</v>
      </c>
      <c r="J1629" s="490"/>
    </row>
    <row r="1630" spans="1:10" s="399" customFormat="1" ht="18" customHeight="1">
      <c r="A1630" s="394">
        <v>1625</v>
      </c>
      <c r="B1630" s="395" t="s">
        <v>767</v>
      </c>
      <c r="C1630" s="395" t="s">
        <v>7375</v>
      </c>
      <c r="D1630" s="459" t="s">
        <v>7407</v>
      </c>
      <c r="E1630" s="395" t="s">
        <v>5581</v>
      </c>
      <c r="F1630" s="488" t="s">
        <v>7408</v>
      </c>
      <c r="G1630" s="395" t="s">
        <v>5048</v>
      </c>
      <c r="H1630" s="629" t="s">
        <v>4916</v>
      </c>
      <c r="I1630" s="397">
        <v>560</v>
      </c>
      <c r="J1630" s="490"/>
    </row>
    <row r="1631" spans="1:10" s="399" customFormat="1" ht="18" customHeight="1">
      <c r="A1631" s="394">
        <v>1626</v>
      </c>
      <c r="B1631" s="395" t="s">
        <v>767</v>
      </c>
      <c r="C1631" s="395" t="s">
        <v>7375</v>
      </c>
      <c r="D1631" s="422" t="s">
        <v>7409</v>
      </c>
      <c r="E1631" s="395" t="s">
        <v>5027</v>
      </c>
      <c r="F1631" s="424" t="s">
        <v>7410</v>
      </c>
      <c r="G1631" s="395" t="s">
        <v>5048</v>
      </c>
      <c r="H1631" s="629" t="s">
        <v>4916</v>
      </c>
      <c r="I1631" s="402">
        <v>16300</v>
      </c>
      <c r="J1631" s="490" t="s">
        <v>15625</v>
      </c>
    </row>
    <row r="1632" spans="1:10" s="399" customFormat="1" ht="18" customHeight="1">
      <c r="A1632" s="394">
        <v>1627</v>
      </c>
      <c r="B1632" s="395" t="s">
        <v>767</v>
      </c>
      <c r="C1632" s="395" t="s">
        <v>7375</v>
      </c>
      <c r="D1632" s="459" t="s">
        <v>7411</v>
      </c>
      <c r="E1632" s="395" t="s">
        <v>5027</v>
      </c>
      <c r="F1632" s="488" t="s">
        <v>7412</v>
      </c>
      <c r="G1632" s="395" t="s">
        <v>5048</v>
      </c>
      <c r="H1632" s="629" t="s">
        <v>4916</v>
      </c>
      <c r="I1632" s="397">
        <v>16300</v>
      </c>
      <c r="J1632" s="490" t="s">
        <v>15625</v>
      </c>
    </row>
    <row r="1633" spans="1:10" s="399" customFormat="1" ht="18" customHeight="1">
      <c r="A1633" s="394">
        <v>1628</v>
      </c>
      <c r="B1633" s="395" t="s">
        <v>767</v>
      </c>
      <c r="C1633" s="395" t="s">
        <v>5814</v>
      </c>
      <c r="D1633" s="459" t="s">
        <v>7413</v>
      </c>
      <c r="E1633" s="395" t="s">
        <v>7414</v>
      </c>
      <c r="F1633" s="488" t="s">
        <v>7415</v>
      </c>
      <c r="G1633" s="395" t="s">
        <v>5048</v>
      </c>
      <c r="H1633" s="629" t="s">
        <v>4916</v>
      </c>
      <c r="I1633" s="397">
        <v>5300</v>
      </c>
      <c r="J1633" s="490"/>
    </row>
    <row r="1634" spans="1:10" s="399" customFormat="1" ht="18" customHeight="1">
      <c r="A1634" s="394">
        <v>1629</v>
      </c>
      <c r="B1634" s="395" t="s">
        <v>767</v>
      </c>
      <c r="C1634" s="395" t="s">
        <v>5814</v>
      </c>
      <c r="D1634" s="459" t="s">
        <v>7416</v>
      </c>
      <c r="E1634" s="560" t="s">
        <v>7063</v>
      </c>
      <c r="F1634" s="488" t="s">
        <v>7417</v>
      </c>
      <c r="G1634" s="395" t="s">
        <v>5048</v>
      </c>
      <c r="H1634" s="629" t="s">
        <v>4916</v>
      </c>
      <c r="I1634" s="397">
        <v>24500</v>
      </c>
      <c r="J1634" s="490" t="s">
        <v>15648</v>
      </c>
    </row>
    <row r="1635" spans="1:10" s="399" customFormat="1" ht="18" customHeight="1">
      <c r="A1635" s="394">
        <v>1630</v>
      </c>
      <c r="B1635" s="395" t="s">
        <v>767</v>
      </c>
      <c r="C1635" s="395" t="s">
        <v>5814</v>
      </c>
      <c r="D1635" s="422" t="s">
        <v>7416</v>
      </c>
      <c r="E1635" s="395" t="s">
        <v>15649</v>
      </c>
      <c r="F1635" s="424" t="s">
        <v>7418</v>
      </c>
      <c r="G1635" s="395" t="s">
        <v>5048</v>
      </c>
      <c r="H1635" s="629" t="s">
        <v>4916</v>
      </c>
      <c r="I1635" s="402">
        <v>33500</v>
      </c>
      <c r="J1635" s="490" t="s">
        <v>15650</v>
      </c>
    </row>
    <row r="1636" spans="1:10" s="399" customFormat="1" ht="18" customHeight="1">
      <c r="A1636" s="394">
        <v>1631</v>
      </c>
      <c r="B1636" s="395" t="s">
        <v>767</v>
      </c>
      <c r="C1636" s="395" t="s">
        <v>5814</v>
      </c>
      <c r="D1636" s="459" t="s">
        <v>7419</v>
      </c>
      <c r="E1636" s="395" t="s">
        <v>15649</v>
      </c>
      <c r="F1636" s="488" t="s">
        <v>7420</v>
      </c>
      <c r="G1636" s="395" t="s">
        <v>5048</v>
      </c>
      <c r="H1636" s="629" t="s">
        <v>4916</v>
      </c>
      <c r="I1636" s="397">
        <v>36500</v>
      </c>
      <c r="J1636" s="490" t="s">
        <v>15650</v>
      </c>
    </row>
    <row r="1637" spans="1:10" s="399" customFormat="1" ht="18" customHeight="1">
      <c r="A1637" s="394">
        <v>1632</v>
      </c>
      <c r="B1637" s="415" t="s">
        <v>6728</v>
      </c>
      <c r="C1637" s="419" t="s">
        <v>7421</v>
      </c>
      <c r="D1637" s="453" t="s">
        <v>7422</v>
      </c>
      <c r="E1637" s="442" t="s">
        <v>7423</v>
      </c>
      <c r="F1637" s="453" t="s">
        <v>7424</v>
      </c>
      <c r="G1637" s="442"/>
      <c r="H1637" s="634" t="s">
        <v>5025</v>
      </c>
      <c r="I1637" s="418">
        <v>6400</v>
      </c>
      <c r="J1637" s="553" t="s">
        <v>7425</v>
      </c>
    </row>
    <row r="1638" spans="1:10" s="399" customFormat="1" ht="18" customHeight="1">
      <c r="A1638" s="394">
        <v>1633</v>
      </c>
      <c r="B1638" s="415" t="s">
        <v>6728</v>
      </c>
      <c r="C1638" s="419" t="s">
        <v>7421</v>
      </c>
      <c r="D1638" s="453" t="s">
        <v>7426</v>
      </c>
      <c r="E1638" s="442" t="s">
        <v>7427</v>
      </c>
      <c r="F1638" s="453" t="s">
        <v>7428</v>
      </c>
      <c r="G1638" s="442"/>
      <c r="H1638" s="634" t="s">
        <v>5025</v>
      </c>
      <c r="I1638" s="418">
        <v>6400</v>
      </c>
      <c r="J1638" s="553" t="s">
        <v>7425</v>
      </c>
    </row>
    <row r="1639" spans="1:10" s="399" customFormat="1" ht="18" customHeight="1">
      <c r="A1639" s="394">
        <v>1634</v>
      </c>
      <c r="B1639" s="415" t="s">
        <v>6728</v>
      </c>
      <c r="C1639" s="419" t="s">
        <v>7421</v>
      </c>
      <c r="D1639" s="453" t="s">
        <v>7429</v>
      </c>
      <c r="E1639" s="442" t="s">
        <v>6973</v>
      </c>
      <c r="F1639" s="453" t="s">
        <v>7430</v>
      </c>
      <c r="G1639" s="442"/>
      <c r="H1639" s="634" t="s">
        <v>5025</v>
      </c>
      <c r="I1639" s="418">
        <v>6500</v>
      </c>
      <c r="J1639" s="553" t="s">
        <v>7425</v>
      </c>
    </row>
    <row r="1640" spans="1:10" s="399" customFormat="1" ht="18" customHeight="1">
      <c r="A1640" s="394">
        <v>1635</v>
      </c>
      <c r="B1640" s="415" t="s">
        <v>6728</v>
      </c>
      <c r="C1640" s="419" t="s">
        <v>7421</v>
      </c>
      <c r="D1640" s="453" t="s">
        <v>7431</v>
      </c>
      <c r="E1640" s="442" t="s">
        <v>5027</v>
      </c>
      <c r="F1640" s="453" t="s">
        <v>7432</v>
      </c>
      <c r="G1640" s="442"/>
      <c r="H1640" s="634" t="s">
        <v>5025</v>
      </c>
      <c r="I1640" s="418">
        <v>9800</v>
      </c>
      <c r="J1640" s="553" t="s">
        <v>7425</v>
      </c>
    </row>
    <row r="1641" spans="1:10" s="399" customFormat="1" ht="18" customHeight="1">
      <c r="A1641" s="394">
        <v>1636</v>
      </c>
      <c r="B1641" s="395" t="s">
        <v>767</v>
      </c>
      <c r="C1641" s="395" t="s">
        <v>7433</v>
      </c>
      <c r="D1641" s="459" t="s">
        <v>7434</v>
      </c>
      <c r="E1641" s="395" t="s">
        <v>6941</v>
      </c>
      <c r="F1641" s="488" t="s">
        <v>7435</v>
      </c>
      <c r="G1641" s="395" t="s">
        <v>5048</v>
      </c>
      <c r="H1641" s="629" t="s">
        <v>4916</v>
      </c>
      <c r="I1641" s="397">
        <v>7750</v>
      </c>
      <c r="J1641" s="490"/>
    </row>
    <row r="1642" spans="1:10" s="399" customFormat="1" ht="18" customHeight="1">
      <c r="A1642" s="394">
        <v>1637</v>
      </c>
      <c r="B1642" s="395" t="s">
        <v>767</v>
      </c>
      <c r="C1642" s="395" t="s">
        <v>7433</v>
      </c>
      <c r="D1642" s="422" t="s">
        <v>7436</v>
      </c>
      <c r="E1642" s="395" t="s">
        <v>5053</v>
      </c>
      <c r="F1642" s="424" t="s">
        <v>7437</v>
      </c>
      <c r="G1642" s="395" t="s">
        <v>5048</v>
      </c>
      <c r="H1642" s="629" t="s">
        <v>4916</v>
      </c>
      <c r="I1642" s="402">
        <v>1850</v>
      </c>
      <c r="J1642" s="490" t="s">
        <v>15651</v>
      </c>
    </row>
    <row r="1643" spans="1:10" s="399" customFormat="1" ht="18" customHeight="1">
      <c r="A1643" s="394">
        <v>1638</v>
      </c>
      <c r="B1643" s="395" t="s">
        <v>767</v>
      </c>
      <c r="C1643" s="395" t="s">
        <v>122</v>
      </c>
      <c r="D1643" s="459" t="s">
        <v>7438</v>
      </c>
      <c r="E1643" s="395" t="s">
        <v>6941</v>
      </c>
      <c r="F1643" s="488" t="s">
        <v>7439</v>
      </c>
      <c r="G1643" s="395" t="s">
        <v>5048</v>
      </c>
      <c r="H1643" s="629" t="s">
        <v>4916</v>
      </c>
      <c r="I1643" s="397">
        <v>9200</v>
      </c>
      <c r="J1643" s="490"/>
    </row>
    <row r="1644" spans="1:10" s="399" customFormat="1" ht="18" customHeight="1">
      <c r="A1644" s="394">
        <v>1639</v>
      </c>
      <c r="B1644" s="395" t="s">
        <v>767</v>
      </c>
      <c r="C1644" s="395" t="s">
        <v>122</v>
      </c>
      <c r="D1644" s="422" t="s">
        <v>7438</v>
      </c>
      <c r="E1644" s="395" t="s">
        <v>6943</v>
      </c>
      <c r="F1644" s="424" t="s">
        <v>7440</v>
      </c>
      <c r="G1644" s="395" t="s">
        <v>5048</v>
      </c>
      <c r="H1644" s="629" t="s">
        <v>4916</v>
      </c>
      <c r="I1644" s="402">
        <v>7600</v>
      </c>
      <c r="J1644" s="490"/>
    </row>
    <row r="1645" spans="1:10" s="399" customFormat="1" ht="18" customHeight="1">
      <c r="A1645" s="394">
        <v>1640</v>
      </c>
      <c r="B1645" s="395" t="s">
        <v>767</v>
      </c>
      <c r="C1645" s="395" t="s">
        <v>122</v>
      </c>
      <c r="D1645" s="459" t="s">
        <v>7441</v>
      </c>
      <c r="E1645" s="395" t="s">
        <v>7442</v>
      </c>
      <c r="F1645" s="488" t="s">
        <v>7443</v>
      </c>
      <c r="G1645" s="395" t="s">
        <v>5048</v>
      </c>
      <c r="H1645" s="629" t="s">
        <v>4916</v>
      </c>
      <c r="I1645" s="397">
        <v>6600</v>
      </c>
      <c r="J1645" s="490"/>
    </row>
    <row r="1646" spans="1:10" s="399" customFormat="1" ht="18" customHeight="1">
      <c r="A1646" s="394">
        <v>1641</v>
      </c>
      <c r="B1646" s="395" t="s">
        <v>767</v>
      </c>
      <c r="C1646" s="395" t="s">
        <v>122</v>
      </c>
      <c r="D1646" s="459" t="s">
        <v>7444</v>
      </c>
      <c r="E1646" s="395" t="s">
        <v>6941</v>
      </c>
      <c r="F1646" s="488" t="s">
        <v>7445</v>
      </c>
      <c r="G1646" s="395" t="s">
        <v>5048</v>
      </c>
      <c r="H1646" s="629" t="s">
        <v>4916</v>
      </c>
      <c r="I1646" s="397">
        <v>9400</v>
      </c>
      <c r="J1646" s="490"/>
    </row>
    <row r="1647" spans="1:10" s="399" customFormat="1" ht="18" customHeight="1">
      <c r="A1647" s="394">
        <v>1642</v>
      </c>
      <c r="B1647" s="395" t="s">
        <v>767</v>
      </c>
      <c r="C1647" s="395" t="s">
        <v>122</v>
      </c>
      <c r="D1647" s="459" t="s">
        <v>7446</v>
      </c>
      <c r="E1647" s="395" t="s">
        <v>7442</v>
      </c>
      <c r="F1647" s="488" t="s">
        <v>7447</v>
      </c>
      <c r="G1647" s="395"/>
      <c r="H1647" s="629" t="s">
        <v>4916</v>
      </c>
      <c r="I1647" s="397">
        <v>5800</v>
      </c>
      <c r="J1647" s="490"/>
    </row>
    <row r="1648" spans="1:10" s="399" customFormat="1" ht="18" customHeight="1">
      <c r="A1648" s="394">
        <v>1643</v>
      </c>
      <c r="B1648" s="395" t="s">
        <v>767</v>
      </c>
      <c r="C1648" s="395" t="s">
        <v>122</v>
      </c>
      <c r="D1648" s="459" t="s">
        <v>7446</v>
      </c>
      <c r="E1648" s="395" t="s">
        <v>6941</v>
      </c>
      <c r="F1648" s="488" t="s">
        <v>7448</v>
      </c>
      <c r="G1648" s="395"/>
      <c r="H1648" s="629" t="s">
        <v>4916</v>
      </c>
      <c r="I1648" s="397">
        <v>8400</v>
      </c>
      <c r="J1648" s="490"/>
    </row>
    <row r="1649" spans="1:10" s="399" customFormat="1" ht="18" customHeight="1">
      <c r="A1649" s="394">
        <v>1644</v>
      </c>
      <c r="B1649" s="395" t="s">
        <v>767</v>
      </c>
      <c r="C1649" s="395" t="s">
        <v>5880</v>
      </c>
      <c r="D1649" s="459" t="s">
        <v>15652</v>
      </c>
      <c r="E1649" s="395" t="s">
        <v>6955</v>
      </c>
      <c r="F1649" s="485" t="s">
        <v>15653</v>
      </c>
      <c r="G1649" s="395"/>
      <c r="H1649" s="460" t="s">
        <v>6957</v>
      </c>
      <c r="I1649" s="430">
        <v>10260</v>
      </c>
      <c r="J1649" s="522" t="s">
        <v>5042</v>
      </c>
    </row>
    <row r="1650" spans="1:10" s="399" customFormat="1" ht="18" customHeight="1">
      <c r="A1650" s="394">
        <v>1645</v>
      </c>
      <c r="B1650" s="395" t="s">
        <v>767</v>
      </c>
      <c r="C1650" s="395" t="s">
        <v>5880</v>
      </c>
      <c r="D1650" s="459" t="s">
        <v>15654</v>
      </c>
      <c r="E1650" s="395" t="s">
        <v>6955</v>
      </c>
      <c r="F1650" s="485" t="s">
        <v>15655</v>
      </c>
      <c r="G1650" s="395"/>
      <c r="H1650" s="460" t="s">
        <v>6957</v>
      </c>
      <c r="I1650" s="430">
        <v>15200</v>
      </c>
      <c r="J1650" s="522" t="s">
        <v>5042</v>
      </c>
    </row>
    <row r="1651" spans="1:10" s="399" customFormat="1" ht="18" customHeight="1">
      <c r="A1651" s="394">
        <v>1646</v>
      </c>
      <c r="B1651" s="395" t="s">
        <v>767</v>
      </c>
      <c r="C1651" s="395" t="s">
        <v>5880</v>
      </c>
      <c r="D1651" s="459" t="s">
        <v>15654</v>
      </c>
      <c r="E1651" s="395" t="s">
        <v>6955</v>
      </c>
      <c r="F1651" s="485" t="s">
        <v>15656</v>
      </c>
      <c r="G1651" s="395"/>
      <c r="H1651" s="460" t="s">
        <v>6957</v>
      </c>
      <c r="I1651" s="430">
        <v>14900</v>
      </c>
      <c r="J1651" s="522" t="s">
        <v>5042</v>
      </c>
    </row>
    <row r="1652" spans="1:10" s="399" customFormat="1" ht="18" customHeight="1">
      <c r="A1652" s="394">
        <v>1647</v>
      </c>
      <c r="B1652" s="523" t="s">
        <v>767</v>
      </c>
      <c r="C1652" s="457" t="s">
        <v>7449</v>
      </c>
      <c r="D1652" s="654" t="s">
        <v>6893</v>
      </c>
      <c r="E1652" s="523" t="s">
        <v>418</v>
      </c>
      <c r="F1652" s="561" t="s">
        <v>7449</v>
      </c>
      <c r="G1652" s="545"/>
      <c r="H1652" s="639" t="s">
        <v>4953</v>
      </c>
      <c r="I1652" s="402">
        <v>8400</v>
      </c>
      <c r="J1652" s="487"/>
    </row>
    <row r="1653" spans="1:10" s="399" customFormat="1" ht="18" customHeight="1">
      <c r="A1653" s="394">
        <v>1648</v>
      </c>
      <c r="B1653" s="395" t="s">
        <v>767</v>
      </c>
      <c r="C1653" s="395" t="s">
        <v>7449</v>
      </c>
      <c r="D1653" s="459" t="s">
        <v>7450</v>
      </c>
      <c r="E1653" s="395" t="s">
        <v>5729</v>
      </c>
      <c r="F1653" s="488" t="s">
        <v>7451</v>
      </c>
      <c r="G1653" s="395"/>
      <c r="H1653" s="629" t="s">
        <v>4916</v>
      </c>
      <c r="I1653" s="397">
        <v>520</v>
      </c>
      <c r="J1653" s="490"/>
    </row>
    <row r="1654" spans="1:10" s="399" customFormat="1" ht="18" customHeight="1">
      <c r="A1654" s="394">
        <v>1649</v>
      </c>
      <c r="B1654" s="395" t="s">
        <v>767</v>
      </c>
      <c r="C1654" s="395" t="s">
        <v>7449</v>
      </c>
      <c r="D1654" s="459" t="s">
        <v>7450</v>
      </c>
      <c r="E1654" s="395" t="s">
        <v>123</v>
      </c>
      <c r="F1654" s="488" t="s">
        <v>7452</v>
      </c>
      <c r="G1654" s="395"/>
      <c r="H1654" s="629" t="s">
        <v>4916</v>
      </c>
      <c r="I1654" s="397">
        <v>590</v>
      </c>
      <c r="J1654" s="490"/>
    </row>
    <row r="1655" spans="1:10" s="399" customFormat="1" ht="18" customHeight="1">
      <c r="A1655" s="394">
        <v>1650</v>
      </c>
      <c r="B1655" s="394" t="s">
        <v>767</v>
      </c>
      <c r="C1655" s="395" t="s">
        <v>7449</v>
      </c>
      <c r="D1655" s="422" t="s">
        <v>7453</v>
      </c>
      <c r="E1655" s="394" t="s">
        <v>418</v>
      </c>
      <c r="F1655" s="424" t="s">
        <v>7454</v>
      </c>
      <c r="G1655" s="394"/>
      <c r="H1655" s="632" t="s">
        <v>5010</v>
      </c>
      <c r="I1655" s="402">
        <v>10600</v>
      </c>
      <c r="J1655" s="490" t="s">
        <v>5566</v>
      </c>
    </row>
    <row r="1656" spans="1:10" s="399" customFormat="1" ht="18" customHeight="1">
      <c r="A1656" s="394">
        <v>1651</v>
      </c>
      <c r="B1656" s="395" t="s">
        <v>6728</v>
      </c>
      <c r="C1656" s="398" t="s">
        <v>7449</v>
      </c>
      <c r="D1656" s="422" t="s">
        <v>7455</v>
      </c>
      <c r="E1656" s="394" t="s">
        <v>7152</v>
      </c>
      <c r="F1656" s="424" t="s">
        <v>7456</v>
      </c>
      <c r="G1656" s="395"/>
      <c r="H1656" s="631" t="s">
        <v>4927</v>
      </c>
      <c r="I1656" s="402">
        <v>440</v>
      </c>
      <c r="J1656" s="487"/>
    </row>
    <row r="1657" spans="1:10" s="399" customFormat="1" ht="18" customHeight="1">
      <c r="A1657" s="394">
        <v>1652</v>
      </c>
      <c r="B1657" s="395" t="s">
        <v>6728</v>
      </c>
      <c r="C1657" s="394" t="s">
        <v>7457</v>
      </c>
      <c r="D1657" s="422" t="s">
        <v>7455</v>
      </c>
      <c r="E1657" s="394" t="s">
        <v>5946</v>
      </c>
      <c r="F1657" s="424" t="s">
        <v>7458</v>
      </c>
      <c r="G1657" s="395"/>
      <c r="H1657" s="631" t="s">
        <v>4927</v>
      </c>
      <c r="I1657" s="402">
        <v>460</v>
      </c>
      <c r="J1657" s="487"/>
    </row>
    <row r="1658" spans="1:10" s="399" customFormat="1" ht="18" customHeight="1">
      <c r="A1658" s="394">
        <v>1653</v>
      </c>
      <c r="B1658" s="395" t="s">
        <v>6728</v>
      </c>
      <c r="C1658" s="398" t="s">
        <v>6895</v>
      </c>
      <c r="D1658" s="539" t="s">
        <v>6893</v>
      </c>
      <c r="E1658" s="398" t="s">
        <v>418</v>
      </c>
      <c r="F1658" s="562" t="s">
        <v>6895</v>
      </c>
      <c r="G1658" s="394"/>
      <c r="H1658" s="631" t="s">
        <v>4953</v>
      </c>
      <c r="I1658" s="402">
        <v>8422</v>
      </c>
      <c r="J1658" s="487"/>
    </row>
    <row r="1659" spans="1:10" s="399" customFormat="1" ht="18" customHeight="1">
      <c r="A1659" s="394">
        <v>1654</v>
      </c>
      <c r="B1659" s="395" t="s">
        <v>767</v>
      </c>
      <c r="C1659" s="394" t="s">
        <v>6895</v>
      </c>
      <c r="D1659" s="459" t="s">
        <v>7450</v>
      </c>
      <c r="E1659" s="395" t="s">
        <v>123</v>
      </c>
      <c r="F1659" s="488" t="s">
        <v>7459</v>
      </c>
      <c r="G1659" s="395"/>
      <c r="H1659" s="629" t="s">
        <v>4916</v>
      </c>
      <c r="I1659" s="397">
        <v>590</v>
      </c>
      <c r="J1659" s="490"/>
    </row>
    <row r="1660" spans="1:10" s="399" customFormat="1" ht="18" customHeight="1">
      <c r="A1660" s="394">
        <v>1655</v>
      </c>
      <c r="B1660" s="394" t="s">
        <v>767</v>
      </c>
      <c r="C1660" s="394" t="s">
        <v>7460</v>
      </c>
      <c r="D1660" s="422" t="s">
        <v>7453</v>
      </c>
      <c r="E1660" s="394" t="s">
        <v>418</v>
      </c>
      <c r="F1660" s="424" t="s">
        <v>7454</v>
      </c>
      <c r="G1660" s="394"/>
      <c r="H1660" s="632" t="s">
        <v>5010</v>
      </c>
      <c r="I1660" s="402">
        <v>9800</v>
      </c>
      <c r="J1660" s="490" t="s">
        <v>5566</v>
      </c>
    </row>
    <row r="1661" spans="1:10" s="399" customFormat="1" ht="18" customHeight="1">
      <c r="A1661" s="394">
        <v>1656</v>
      </c>
      <c r="B1661" s="395" t="s">
        <v>6728</v>
      </c>
      <c r="C1661" s="394" t="s">
        <v>6895</v>
      </c>
      <c r="D1661" s="422" t="s">
        <v>7461</v>
      </c>
      <c r="E1661" s="394" t="s">
        <v>5946</v>
      </c>
      <c r="F1661" s="424" t="s">
        <v>7462</v>
      </c>
      <c r="G1661" s="395"/>
      <c r="H1661" s="631" t="s">
        <v>4927</v>
      </c>
      <c r="I1661" s="402">
        <v>490</v>
      </c>
      <c r="J1661" s="487"/>
    </row>
    <row r="1662" spans="1:10" s="399" customFormat="1" ht="18" customHeight="1">
      <c r="A1662" s="394">
        <v>1657</v>
      </c>
      <c r="B1662" s="395" t="s">
        <v>767</v>
      </c>
      <c r="C1662" s="395" t="s">
        <v>5917</v>
      </c>
      <c r="D1662" s="459" t="s">
        <v>7781</v>
      </c>
      <c r="E1662" s="395" t="s">
        <v>418</v>
      </c>
      <c r="F1662" s="488" t="s">
        <v>7782</v>
      </c>
      <c r="G1662" s="395"/>
      <c r="H1662" s="567" t="s">
        <v>4932</v>
      </c>
      <c r="I1662" s="403">
        <v>6930</v>
      </c>
      <c r="J1662" s="491"/>
    </row>
    <row r="1663" spans="1:10" s="399" customFormat="1" ht="18" customHeight="1">
      <c r="A1663" s="394">
        <v>1658</v>
      </c>
      <c r="B1663" s="395" t="s">
        <v>767</v>
      </c>
      <c r="C1663" s="395" t="s">
        <v>5917</v>
      </c>
      <c r="D1663" s="459" t="s">
        <v>7783</v>
      </c>
      <c r="E1663" s="395" t="s">
        <v>418</v>
      </c>
      <c r="F1663" s="488" t="s">
        <v>7784</v>
      </c>
      <c r="G1663" s="395"/>
      <c r="H1663" s="567" t="s">
        <v>4932</v>
      </c>
      <c r="I1663" s="403">
        <v>8820</v>
      </c>
      <c r="J1663" s="491"/>
    </row>
    <row r="1664" spans="1:10" s="399" customFormat="1" ht="18" customHeight="1">
      <c r="A1664" s="394">
        <v>1659</v>
      </c>
      <c r="B1664" s="395" t="s">
        <v>767</v>
      </c>
      <c r="C1664" s="395" t="s">
        <v>5917</v>
      </c>
      <c r="D1664" s="459" t="s">
        <v>7785</v>
      </c>
      <c r="E1664" s="395" t="s">
        <v>418</v>
      </c>
      <c r="F1664" s="488" t="s">
        <v>7784</v>
      </c>
      <c r="G1664" s="395"/>
      <c r="H1664" s="567" t="s">
        <v>4932</v>
      </c>
      <c r="I1664" s="403">
        <v>6930</v>
      </c>
      <c r="J1664" s="491"/>
    </row>
    <row r="1665" spans="1:10" s="399" customFormat="1" ht="18" customHeight="1">
      <c r="A1665" s="394">
        <v>1660</v>
      </c>
      <c r="B1665" s="395" t="s">
        <v>767</v>
      </c>
      <c r="C1665" s="395" t="s">
        <v>5917</v>
      </c>
      <c r="D1665" s="459" t="s">
        <v>7786</v>
      </c>
      <c r="E1665" s="395" t="s">
        <v>5708</v>
      </c>
      <c r="F1665" s="488" t="s">
        <v>7787</v>
      </c>
      <c r="G1665" s="395" t="s">
        <v>5048</v>
      </c>
      <c r="H1665" s="629" t="s">
        <v>4916</v>
      </c>
      <c r="I1665" s="397">
        <v>14800</v>
      </c>
      <c r="J1665" s="490" t="s">
        <v>15657</v>
      </c>
    </row>
    <row r="1666" spans="1:10" s="399" customFormat="1" ht="18" customHeight="1">
      <c r="A1666" s="394">
        <v>1661</v>
      </c>
      <c r="B1666" s="395" t="s">
        <v>767</v>
      </c>
      <c r="C1666" s="395" t="s">
        <v>5917</v>
      </c>
      <c r="D1666" s="459" t="s">
        <v>7788</v>
      </c>
      <c r="E1666" s="395" t="s">
        <v>5708</v>
      </c>
      <c r="F1666" s="488" t="s">
        <v>7789</v>
      </c>
      <c r="G1666" s="395" t="s">
        <v>5048</v>
      </c>
      <c r="H1666" s="629" t="s">
        <v>4916</v>
      </c>
      <c r="I1666" s="397">
        <v>14800</v>
      </c>
      <c r="J1666" s="490" t="s">
        <v>15657</v>
      </c>
    </row>
    <row r="1667" spans="1:10" s="399" customFormat="1" ht="18" customHeight="1">
      <c r="A1667" s="394">
        <v>1662</v>
      </c>
      <c r="B1667" s="395" t="s">
        <v>767</v>
      </c>
      <c r="C1667" s="395" t="s">
        <v>5917</v>
      </c>
      <c r="D1667" s="422" t="s">
        <v>7790</v>
      </c>
      <c r="E1667" s="395" t="s">
        <v>5708</v>
      </c>
      <c r="F1667" s="424" t="s">
        <v>7791</v>
      </c>
      <c r="G1667" s="395" t="s">
        <v>5048</v>
      </c>
      <c r="H1667" s="629" t="s">
        <v>4916</v>
      </c>
      <c r="I1667" s="402">
        <v>14800</v>
      </c>
      <c r="J1667" s="490" t="s">
        <v>15657</v>
      </c>
    </row>
    <row r="1668" spans="1:10" s="399" customFormat="1" ht="18" customHeight="1">
      <c r="A1668" s="394">
        <v>1663</v>
      </c>
      <c r="B1668" s="395" t="s">
        <v>767</v>
      </c>
      <c r="C1668" s="395" t="s">
        <v>5917</v>
      </c>
      <c r="D1668" s="459" t="s">
        <v>7792</v>
      </c>
      <c r="E1668" s="395" t="s">
        <v>5708</v>
      </c>
      <c r="F1668" s="488" t="s">
        <v>7793</v>
      </c>
      <c r="G1668" s="395" t="s">
        <v>5048</v>
      </c>
      <c r="H1668" s="629" t="s">
        <v>4916</v>
      </c>
      <c r="I1668" s="397">
        <v>14200</v>
      </c>
      <c r="J1668" s="490" t="s">
        <v>15657</v>
      </c>
    </row>
    <row r="1669" spans="1:10" s="399" customFormat="1" ht="18" customHeight="1">
      <c r="A1669" s="394">
        <v>1664</v>
      </c>
      <c r="B1669" s="395" t="s">
        <v>767</v>
      </c>
      <c r="C1669" s="395" t="s">
        <v>5917</v>
      </c>
      <c r="D1669" s="459" t="s">
        <v>7794</v>
      </c>
      <c r="E1669" s="395" t="s">
        <v>7063</v>
      </c>
      <c r="F1669" s="488" t="s">
        <v>7795</v>
      </c>
      <c r="G1669" s="395"/>
      <c r="H1669" s="629" t="s">
        <v>4916</v>
      </c>
      <c r="I1669" s="397">
        <v>12600</v>
      </c>
      <c r="J1669" s="490" t="s">
        <v>15658</v>
      </c>
    </row>
    <row r="1670" spans="1:10" s="399" customFormat="1" ht="18" customHeight="1">
      <c r="A1670" s="394">
        <v>1665</v>
      </c>
      <c r="B1670" s="395" t="s">
        <v>767</v>
      </c>
      <c r="C1670" s="395" t="s">
        <v>5917</v>
      </c>
      <c r="D1670" s="422" t="s">
        <v>7796</v>
      </c>
      <c r="E1670" s="395" t="s">
        <v>7063</v>
      </c>
      <c r="F1670" s="424" t="s">
        <v>7797</v>
      </c>
      <c r="G1670" s="395"/>
      <c r="H1670" s="629" t="s">
        <v>4916</v>
      </c>
      <c r="I1670" s="402">
        <v>12600</v>
      </c>
      <c r="J1670" s="490" t="s">
        <v>15658</v>
      </c>
    </row>
    <row r="1671" spans="1:10" s="399" customFormat="1" ht="18" customHeight="1">
      <c r="A1671" s="394">
        <v>1666</v>
      </c>
      <c r="B1671" s="395" t="s">
        <v>767</v>
      </c>
      <c r="C1671" s="395" t="s">
        <v>5917</v>
      </c>
      <c r="D1671" s="459" t="s">
        <v>7798</v>
      </c>
      <c r="E1671" s="395" t="s">
        <v>5708</v>
      </c>
      <c r="F1671" s="488" t="s">
        <v>7799</v>
      </c>
      <c r="G1671" s="395"/>
      <c r="H1671" s="629" t="s">
        <v>4916</v>
      </c>
      <c r="I1671" s="397">
        <v>11100</v>
      </c>
      <c r="J1671" s="490" t="s">
        <v>15659</v>
      </c>
    </row>
    <row r="1672" spans="1:10" s="399" customFormat="1" ht="18" customHeight="1">
      <c r="A1672" s="394">
        <v>1667</v>
      </c>
      <c r="B1672" s="395" t="s">
        <v>767</v>
      </c>
      <c r="C1672" s="395" t="s">
        <v>5917</v>
      </c>
      <c r="D1672" s="459" t="s">
        <v>7800</v>
      </c>
      <c r="E1672" s="395" t="s">
        <v>418</v>
      </c>
      <c r="F1672" s="488" t="s">
        <v>7782</v>
      </c>
      <c r="G1672" s="395"/>
      <c r="H1672" s="567" t="s">
        <v>4932</v>
      </c>
      <c r="I1672" s="403">
        <v>8820</v>
      </c>
      <c r="J1672" s="491"/>
    </row>
    <row r="1673" spans="1:10" s="399" customFormat="1" ht="18" customHeight="1">
      <c r="A1673" s="394">
        <v>1668</v>
      </c>
      <c r="B1673" s="410" t="s">
        <v>773</v>
      </c>
      <c r="C1673" s="410" t="s">
        <v>6735</v>
      </c>
      <c r="D1673" s="496" t="s">
        <v>6795</v>
      </c>
      <c r="E1673" s="410" t="s">
        <v>660</v>
      </c>
      <c r="F1673" s="499" t="s">
        <v>7463</v>
      </c>
      <c r="G1673" s="410"/>
      <c r="H1673" s="633" t="s">
        <v>5013</v>
      </c>
      <c r="I1673" s="413">
        <v>17800</v>
      </c>
      <c r="J1673" s="490"/>
    </row>
    <row r="1674" spans="1:10" s="399" customFormat="1" ht="18" customHeight="1">
      <c r="A1674" s="394">
        <v>1669</v>
      </c>
      <c r="B1674" s="395" t="s">
        <v>773</v>
      </c>
      <c r="C1674" s="395" t="s">
        <v>6735</v>
      </c>
      <c r="D1674" s="459" t="s">
        <v>7464</v>
      </c>
      <c r="E1674" s="395" t="s">
        <v>418</v>
      </c>
      <c r="F1674" s="488" t="s">
        <v>7465</v>
      </c>
      <c r="G1674" s="395"/>
      <c r="H1674" s="567" t="s">
        <v>653</v>
      </c>
      <c r="I1674" s="403">
        <v>11190</v>
      </c>
      <c r="J1674" s="563" t="s">
        <v>7466</v>
      </c>
    </row>
    <row r="1675" spans="1:10" s="399" customFormat="1" ht="18" customHeight="1">
      <c r="A1675" s="394">
        <v>1670</v>
      </c>
      <c r="B1675" s="395" t="s">
        <v>773</v>
      </c>
      <c r="C1675" s="396" t="s">
        <v>6735</v>
      </c>
      <c r="D1675" s="551" t="s">
        <v>7467</v>
      </c>
      <c r="E1675" s="438" t="s">
        <v>418</v>
      </c>
      <c r="F1675" s="529" t="s">
        <v>7468</v>
      </c>
      <c r="G1675" s="396"/>
      <c r="H1675" s="567" t="s">
        <v>4929</v>
      </c>
      <c r="I1675" s="397">
        <v>14000</v>
      </c>
      <c r="J1675" s="506"/>
    </row>
    <row r="1676" spans="1:10" s="399" customFormat="1" ht="18" customHeight="1">
      <c r="A1676" s="394">
        <v>1671</v>
      </c>
      <c r="B1676" s="395" t="s">
        <v>7469</v>
      </c>
      <c r="C1676" s="395" t="s">
        <v>7470</v>
      </c>
      <c r="D1676" s="459" t="s">
        <v>7471</v>
      </c>
      <c r="E1676" s="395" t="s">
        <v>418</v>
      </c>
      <c r="F1676" s="488" t="s">
        <v>7472</v>
      </c>
      <c r="G1676" s="395"/>
      <c r="H1676" s="631" t="s">
        <v>5128</v>
      </c>
      <c r="I1676" s="402">
        <v>15000</v>
      </c>
      <c r="J1676" s="514"/>
    </row>
    <row r="1677" spans="1:10" s="399" customFormat="1" ht="18" customHeight="1">
      <c r="A1677" s="394">
        <v>1672</v>
      </c>
      <c r="B1677" s="394" t="s">
        <v>773</v>
      </c>
      <c r="C1677" s="394" t="s">
        <v>6735</v>
      </c>
      <c r="D1677" s="422" t="s">
        <v>7473</v>
      </c>
      <c r="E1677" s="394" t="s">
        <v>418</v>
      </c>
      <c r="F1677" s="424" t="s">
        <v>687</v>
      </c>
      <c r="G1677" s="394"/>
      <c r="H1677" s="632" t="s">
        <v>5010</v>
      </c>
      <c r="I1677" s="402">
        <v>15167</v>
      </c>
      <c r="J1677" s="490"/>
    </row>
    <row r="1678" spans="1:10" s="399" customFormat="1" ht="18" customHeight="1">
      <c r="A1678" s="394">
        <v>1673</v>
      </c>
      <c r="B1678" s="394" t="s">
        <v>7469</v>
      </c>
      <c r="C1678" s="394" t="s">
        <v>7470</v>
      </c>
      <c r="D1678" s="422" t="s">
        <v>7474</v>
      </c>
      <c r="E1678" s="394" t="s">
        <v>146</v>
      </c>
      <c r="F1678" s="424" t="s">
        <v>7475</v>
      </c>
      <c r="G1678" s="395"/>
      <c r="H1678" s="631" t="s">
        <v>4924</v>
      </c>
      <c r="I1678" s="402">
        <v>15200</v>
      </c>
      <c r="J1678" s="490"/>
    </row>
    <row r="1679" spans="1:10" s="399" customFormat="1" ht="18" customHeight="1">
      <c r="A1679" s="394">
        <v>1674</v>
      </c>
      <c r="B1679" s="395" t="s">
        <v>773</v>
      </c>
      <c r="C1679" s="395" t="s">
        <v>6735</v>
      </c>
      <c r="D1679" s="422" t="s">
        <v>7476</v>
      </c>
      <c r="E1679" s="394" t="s">
        <v>418</v>
      </c>
      <c r="F1679" s="424" t="s">
        <v>7477</v>
      </c>
      <c r="G1679" s="394"/>
      <c r="H1679" s="631" t="s">
        <v>4949</v>
      </c>
      <c r="I1679" s="402"/>
      <c r="J1679" s="490" t="s">
        <v>5439</v>
      </c>
    </row>
    <row r="1680" spans="1:10" s="399" customFormat="1" ht="18" customHeight="1">
      <c r="A1680" s="394">
        <v>1675</v>
      </c>
      <c r="B1680" s="395" t="s">
        <v>773</v>
      </c>
      <c r="C1680" s="395" t="s">
        <v>6735</v>
      </c>
      <c r="D1680" s="422" t="s">
        <v>7478</v>
      </c>
      <c r="E1680" s="394" t="s">
        <v>418</v>
      </c>
      <c r="F1680" s="424" t="s">
        <v>7479</v>
      </c>
      <c r="G1680" s="394"/>
      <c r="H1680" s="631" t="s">
        <v>4949</v>
      </c>
      <c r="I1680" s="402"/>
      <c r="J1680" s="490" t="s">
        <v>5439</v>
      </c>
    </row>
    <row r="1681" spans="1:10" s="399" customFormat="1" ht="18" customHeight="1">
      <c r="A1681" s="394">
        <v>1676</v>
      </c>
      <c r="B1681" s="395" t="s">
        <v>7469</v>
      </c>
      <c r="C1681" s="395" t="s">
        <v>7470</v>
      </c>
      <c r="D1681" s="459" t="s">
        <v>7480</v>
      </c>
      <c r="E1681" s="395" t="s">
        <v>418</v>
      </c>
      <c r="F1681" s="488" t="s">
        <v>7481</v>
      </c>
      <c r="G1681" s="395"/>
      <c r="H1681" s="631" t="s">
        <v>5532</v>
      </c>
      <c r="I1681" s="402">
        <v>9900</v>
      </c>
      <c r="J1681" s="514" t="s">
        <v>5592</v>
      </c>
    </row>
    <row r="1682" spans="1:10" s="399" customFormat="1" ht="18" customHeight="1">
      <c r="A1682" s="394">
        <v>1677</v>
      </c>
      <c r="B1682" s="395" t="s">
        <v>7469</v>
      </c>
      <c r="C1682" s="398" t="s">
        <v>7470</v>
      </c>
      <c r="D1682" s="539" t="s">
        <v>7482</v>
      </c>
      <c r="E1682" s="406" t="s">
        <v>146</v>
      </c>
      <c r="F1682" s="486" t="s">
        <v>7483</v>
      </c>
      <c r="G1682" s="439"/>
      <c r="H1682" s="637" t="s">
        <v>5529</v>
      </c>
      <c r="I1682" s="402">
        <v>9450</v>
      </c>
      <c r="J1682" s="528"/>
    </row>
    <row r="1683" spans="1:10" s="399" customFormat="1" ht="18" customHeight="1">
      <c r="A1683" s="394">
        <v>1678</v>
      </c>
      <c r="B1683" s="394" t="s">
        <v>7469</v>
      </c>
      <c r="C1683" s="394" t="s">
        <v>7470</v>
      </c>
      <c r="D1683" s="422" t="s">
        <v>7484</v>
      </c>
      <c r="E1683" s="394" t="s">
        <v>5944</v>
      </c>
      <c r="F1683" s="424" t="s">
        <v>7485</v>
      </c>
      <c r="G1683" s="395"/>
      <c r="H1683" s="631" t="s">
        <v>4927</v>
      </c>
      <c r="I1683" s="402">
        <v>440</v>
      </c>
      <c r="J1683" s="487"/>
    </row>
    <row r="1684" spans="1:10" s="399" customFormat="1" ht="18" customHeight="1">
      <c r="A1684" s="394">
        <v>1679</v>
      </c>
      <c r="B1684" s="394" t="s">
        <v>7469</v>
      </c>
      <c r="C1684" s="394" t="s">
        <v>7470</v>
      </c>
      <c r="D1684" s="422" t="s">
        <v>7486</v>
      </c>
      <c r="E1684" s="394" t="s">
        <v>5944</v>
      </c>
      <c r="F1684" s="424" t="s">
        <v>7487</v>
      </c>
      <c r="G1684" s="395"/>
      <c r="H1684" s="631" t="s">
        <v>4927</v>
      </c>
      <c r="I1684" s="402">
        <v>440</v>
      </c>
      <c r="J1684" s="487"/>
    </row>
    <row r="1685" spans="1:10" s="399" customFormat="1" ht="18" customHeight="1">
      <c r="A1685" s="394">
        <v>1680</v>
      </c>
      <c r="B1685" s="395" t="s">
        <v>773</v>
      </c>
      <c r="C1685" s="395" t="s">
        <v>774</v>
      </c>
      <c r="D1685" s="459" t="s">
        <v>7464</v>
      </c>
      <c r="E1685" s="395" t="s">
        <v>418</v>
      </c>
      <c r="F1685" s="488" t="s">
        <v>7488</v>
      </c>
      <c r="G1685" s="395"/>
      <c r="H1685" s="567" t="s">
        <v>653</v>
      </c>
      <c r="I1685" s="403">
        <v>14889</v>
      </c>
      <c r="J1685" s="491"/>
    </row>
    <row r="1686" spans="1:10" s="399" customFormat="1" ht="18" customHeight="1">
      <c r="A1686" s="394">
        <v>1681</v>
      </c>
      <c r="B1686" s="395" t="s">
        <v>773</v>
      </c>
      <c r="C1686" s="395" t="s">
        <v>774</v>
      </c>
      <c r="D1686" s="459" t="s">
        <v>7464</v>
      </c>
      <c r="E1686" s="395" t="s">
        <v>418</v>
      </c>
      <c r="F1686" s="488" t="s">
        <v>7489</v>
      </c>
      <c r="G1686" s="395"/>
      <c r="H1686" s="567" t="s">
        <v>653</v>
      </c>
      <c r="I1686" s="403">
        <v>13533</v>
      </c>
      <c r="J1686" s="491"/>
    </row>
    <row r="1687" spans="1:10" s="399" customFormat="1" ht="18" customHeight="1">
      <c r="A1687" s="394">
        <v>1682</v>
      </c>
      <c r="B1687" s="395" t="s">
        <v>7469</v>
      </c>
      <c r="C1687" s="395" t="s">
        <v>5688</v>
      </c>
      <c r="D1687" s="459" t="s">
        <v>7490</v>
      </c>
      <c r="E1687" s="395" t="s">
        <v>418</v>
      </c>
      <c r="F1687" s="488" t="s">
        <v>7491</v>
      </c>
      <c r="G1687" s="395"/>
      <c r="H1687" s="631" t="s">
        <v>5128</v>
      </c>
      <c r="I1687" s="402">
        <v>13000</v>
      </c>
      <c r="J1687" s="514"/>
    </row>
    <row r="1688" spans="1:10" s="399" customFormat="1" ht="18" customHeight="1">
      <c r="A1688" s="394">
        <v>1683</v>
      </c>
      <c r="B1688" s="395" t="s">
        <v>7469</v>
      </c>
      <c r="C1688" s="395" t="s">
        <v>5688</v>
      </c>
      <c r="D1688" s="459" t="s">
        <v>7492</v>
      </c>
      <c r="E1688" s="395" t="s">
        <v>418</v>
      </c>
      <c r="F1688" s="488" t="s">
        <v>7493</v>
      </c>
      <c r="G1688" s="395"/>
      <c r="H1688" s="631" t="s">
        <v>5128</v>
      </c>
      <c r="I1688" s="402">
        <v>15000</v>
      </c>
      <c r="J1688" s="514"/>
    </row>
    <row r="1689" spans="1:10" s="399" customFormat="1" ht="18" customHeight="1">
      <c r="A1689" s="394">
        <v>1684</v>
      </c>
      <c r="B1689" s="394" t="s">
        <v>773</v>
      </c>
      <c r="C1689" s="394" t="s">
        <v>774</v>
      </c>
      <c r="D1689" s="422" t="s">
        <v>7494</v>
      </c>
      <c r="E1689" s="394" t="s">
        <v>418</v>
      </c>
      <c r="F1689" s="424" t="s">
        <v>7495</v>
      </c>
      <c r="G1689" s="394"/>
      <c r="H1689" s="632" t="s">
        <v>5010</v>
      </c>
      <c r="I1689" s="402">
        <v>12334</v>
      </c>
      <c r="J1689" s="490"/>
    </row>
    <row r="1690" spans="1:10" s="399" customFormat="1" ht="18" customHeight="1">
      <c r="A1690" s="394">
        <v>1685</v>
      </c>
      <c r="B1690" s="395" t="s">
        <v>773</v>
      </c>
      <c r="C1690" s="395" t="s">
        <v>774</v>
      </c>
      <c r="D1690" s="459" t="s">
        <v>7496</v>
      </c>
      <c r="E1690" s="395" t="s">
        <v>418</v>
      </c>
      <c r="F1690" s="488" t="s">
        <v>7497</v>
      </c>
      <c r="G1690" s="395"/>
      <c r="H1690" s="567" t="s">
        <v>5748</v>
      </c>
      <c r="I1690" s="397">
        <v>9900</v>
      </c>
      <c r="J1690" s="487"/>
    </row>
    <row r="1691" spans="1:10" s="399" customFormat="1" ht="18" customHeight="1">
      <c r="A1691" s="394">
        <v>1686</v>
      </c>
      <c r="B1691" s="395" t="s">
        <v>773</v>
      </c>
      <c r="C1691" s="395" t="s">
        <v>774</v>
      </c>
      <c r="D1691" s="459" t="s">
        <v>7498</v>
      </c>
      <c r="E1691" s="395" t="s">
        <v>418</v>
      </c>
      <c r="F1691" s="488" t="s">
        <v>7499</v>
      </c>
      <c r="G1691" s="395"/>
      <c r="H1691" s="567" t="s">
        <v>5748</v>
      </c>
      <c r="I1691" s="402">
        <v>8800</v>
      </c>
      <c r="J1691" s="487"/>
    </row>
    <row r="1692" spans="1:10" s="399" customFormat="1" ht="18" customHeight="1">
      <c r="A1692" s="394">
        <v>1687</v>
      </c>
      <c r="B1692" s="395" t="s">
        <v>7469</v>
      </c>
      <c r="C1692" s="395" t="s">
        <v>774</v>
      </c>
      <c r="D1692" s="581" t="s">
        <v>7500</v>
      </c>
      <c r="E1692" s="395" t="s">
        <v>418</v>
      </c>
      <c r="F1692" s="486" t="s">
        <v>7501</v>
      </c>
      <c r="G1692" s="396"/>
      <c r="H1692" s="631" t="s">
        <v>5773</v>
      </c>
      <c r="I1692" s="402">
        <v>13990</v>
      </c>
      <c r="J1692" s="492"/>
    </row>
    <row r="1693" spans="1:10" s="399" customFormat="1" ht="18" customHeight="1">
      <c r="A1693" s="394">
        <v>1688</v>
      </c>
      <c r="B1693" s="394" t="s">
        <v>7469</v>
      </c>
      <c r="C1693" s="394" t="s">
        <v>5688</v>
      </c>
      <c r="D1693" s="422" t="s">
        <v>7502</v>
      </c>
      <c r="E1693" s="394" t="s">
        <v>7152</v>
      </c>
      <c r="F1693" s="424" t="s">
        <v>7503</v>
      </c>
      <c r="G1693" s="395"/>
      <c r="H1693" s="631" t="s">
        <v>4927</v>
      </c>
      <c r="I1693" s="402">
        <v>370</v>
      </c>
      <c r="J1693" s="487"/>
    </row>
    <row r="1694" spans="1:10" s="399" customFormat="1" ht="18" customHeight="1">
      <c r="A1694" s="394">
        <v>1689</v>
      </c>
      <c r="B1694" s="394" t="s">
        <v>7469</v>
      </c>
      <c r="C1694" s="394" t="s">
        <v>5688</v>
      </c>
      <c r="D1694" s="422" t="s">
        <v>7504</v>
      </c>
      <c r="E1694" s="394" t="s">
        <v>5944</v>
      </c>
      <c r="F1694" s="424" t="s">
        <v>7505</v>
      </c>
      <c r="G1694" s="395"/>
      <c r="H1694" s="631" t="s">
        <v>4927</v>
      </c>
      <c r="I1694" s="402">
        <v>350</v>
      </c>
      <c r="J1694" s="487"/>
    </row>
    <row r="1695" spans="1:10" s="399" customFormat="1" ht="18" customHeight="1">
      <c r="A1695" s="394">
        <v>1690</v>
      </c>
      <c r="B1695" s="394" t="s">
        <v>7469</v>
      </c>
      <c r="C1695" s="394" t="s">
        <v>5688</v>
      </c>
      <c r="D1695" s="422" t="s">
        <v>7506</v>
      </c>
      <c r="E1695" s="394" t="s">
        <v>5944</v>
      </c>
      <c r="F1695" s="424" t="s">
        <v>7507</v>
      </c>
      <c r="G1695" s="395"/>
      <c r="H1695" s="631" t="s">
        <v>4927</v>
      </c>
      <c r="I1695" s="402">
        <v>440</v>
      </c>
      <c r="J1695" s="487"/>
    </row>
    <row r="1696" spans="1:10" s="399" customFormat="1" ht="18" customHeight="1">
      <c r="A1696" s="394">
        <v>1691</v>
      </c>
      <c r="B1696" s="394" t="s">
        <v>7469</v>
      </c>
      <c r="C1696" s="394" t="s">
        <v>5688</v>
      </c>
      <c r="D1696" s="422" t="s">
        <v>7508</v>
      </c>
      <c r="E1696" s="394" t="s">
        <v>5944</v>
      </c>
      <c r="F1696" s="424" t="s">
        <v>7503</v>
      </c>
      <c r="G1696" s="395"/>
      <c r="H1696" s="631" t="s">
        <v>4927</v>
      </c>
      <c r="I1696" s="402">
        <v>350</v>
      </c>
      <c r="J1696" s="487"/>
    </row>
    <row r="1697" spans="1:10" s="399" customFormat="1" ht="18" customHeight="1">
      <c r="A1697" s="394">
        <v>1692</v>
      </c>
      <c r="B1697" s="395" t="s">
        <v>7469</v>
      </c>
      <c r="C1697" s="398" t="s">
        <v>5688</v>
      </c>
      <c r="D1697" s="459"/>
      <c r="E1697" s="395" t="s">
        <v>4776</v>
      </c>
      <c r="F1697" s="485" t="s">
        <v>7509</v>
      </c>
      <c r="G1697" s="395"/>
      <c r="H1697" s="631" t="s">
        <v>5685</v>
      </c>
      <c r="I1697" s="397">
        <v>8500</v>
      </c>
      <c r="J1697" s="487"/>
    </row>
    <row r="1698" spans="1:10" s="399" customFormat="1" ht="18" customHeight="1">
      <c r="A1698" s="394">
        <v>1693</v>
      </c>
      <c r="B1698" s="395" t="s">
        <v>773</v>
      </c>
      <c r="C1698" s="395" t="s">
        <v>6746</v>
      </c>
      <c r="D1698" s="459" t="s">
        <v>6400</v>
      </c>
      <c r="E1698" s="395" t="s">
        <v>418</v>
      </c>
      <c r="F1698" s="488" t="s">
        <v>7510</v>
      </c>
      <c r="G1698" s="395"/>
      <c r="H1698" s="567" t="s">
        <v>653</v>
      </c>
      <c r="I1698" s="403">
        <v>6551</v>
      </c>
      <c r="J1698" s="491"/>
    </row>
    <row r="1699" spans="1:10" s="399" customFormat="1" ht="18" customHeight="1">
      <c r="A1699" s="394">
        <v>1694</v>
      </c>
      <c r="B1699" s="395" t="s">
        <v>773</v>
      </c>
      <c r="C1699" s="395" t="s">
        <v>6746</v>
      </c>
      <c r="D1699" s="459" t="s">
        <v>6400</v>
      </c>
      <c r="E1699" s="395" t="s">
        <v>418</v>
      </c>
      <c r="F1699" s="488" t="s">
        <v>7511</v>
      </c>
      <c r="G1699" s="395"/>
      <c r="H1699" s="567" t="s">
        <v>653</v>
      </c>
      <c r="I1699" s="403">
        <v>7661</v>
      </c>
      <c r="J1699" s="491"/>
    </row>
    <row r="1700" spans="1:10" s="399" customFormat="1" ht="18" customHeight="1">
      <c r="A1700" s="394">
        <v>1695</v>
      </c>
      <c r="B1700" s="395" t="s">
        <v>773</v>
      </c>
      <c r="C1700" s="395" t="s">
        <v>6746</v>
      </c>
      <c r="D1700" s="459" t="s">
        <v>6400</v>
      </c>
      <c r="E1700" s="395" t="s">
        <v>418</v>
      </c>
      <c r="F1700" s="488" t="s">
        <v>7512</v>
      </c>
      <c r="G1700" s="395"/>
      <c r="H1700" s="567" t="s">
        <v>653</v>
      </c>
      <c r="I1700" s="403">
        <v>8814</v>
      </c>
      <c r="J1700" s="491"/>
    </row>
    <row r="1701" spans="1:10" s="399" customFormat="1" ht="18" customHeight="1">
      <c r="A1701" s="394">
        <v>1696</v>
      </c>
      <c r="B1701" s="395" t="s">
        <v>773</v>
      </c>
      <c r="C1701" s="395" t="s">
        <v>6746</v>
      </c>
      <c r="D1701" s="459" t="s">
        <v>6400</v>
      </c>
      <c r="E1701" s="395" t="s">
        <v>418</v>
      </c>
      <c r="F1701" s="488" t="s">
        <v>7513</v>
      </c>
      <c r="G1701" s="395"/>
      <c r="H1701" s="567" t="s">
        <v>653</v>
      </c>
      <c r="I1701" s="403">
        <v>14068</v>
      </c>
      <c r="J1701" s="491"/>
    </row>
    <row r="1702" spans="1:10" s="399" customFormat="1" ht="18" customHeight="1">
      <c r="A1702" s="394">
        <v>1697</v>
      </c>
      <c r="B1702" s="395" t="s">
        <v>773</v>
      </c>
      <c r="C1702" s="395" t="s">
        <v>6746</v>
      </c>
      <c r="D1702" s="459" t="s">
        <v>6400</v>
      </c>
      <c r="E1702" s="395" t="s">
        <v>418</v>
      </c>
      <c r="F1702" s="488" t="s">
        <v>7514</v>
      </c>
      <c r="G1702" s="395"/>
      <c r="H1702" s="567" t="s">
        <v>653</v>
      </c>
      <c r="I1702" s="403">
        <v>9829</v>
      </c>
      <c r="J1702" s="491"/>
    </row>
    <row r="1703" spans="1:10" s="399" customFormat="1" ht="18" customHeight="1">
      <c r="A1703" s="394">
        <v>1698</v>
      </c>
      <c r="B1703" s="395" t="s">
        <v>773</v>
      </c>
      <c r="C1703" s="395" t="s">
        <v>6746</v>
      </c>
      <c r="D1703" s="459" t="s">
        <v>7515</v>
      </c>
      <c r="E1703" s="395" t="s">
        <v>418</v>
      </c>
      <c r="F1703" s="488" t="s">
        <v>7516</v>
      </c>
      <c r="G1703" s="395"/>
      <c r="H1703" s="567" t="s">
        <v>5748</v>
      </c>
      <c r="I1703" s="397">
        <v>8027</v>
      </c>
      <c r="J1703" s="487"/>
    </row>
    <row r="1704" spans="1:10" s="399" customFormat="1" ht="18" customHeight="1">
      <c r="A1704" s="394">
        <v>1699</v>
      </c>
      <c r="B1704" s="395" t="s">
        <v>773</v>
      </c>
      <c r="C1704" s="395" t="s">
        <v>6746</v>
      </c>
      <c r="D1704" s="459" t="s">
        <v>7517</v>
      </c>
      <c r="E1704" s="395" t="s">
        <v>418</v>
      </c>
      <c r="F1704" s="488" t="s">
        <v>7518</v>
      </c>
      <c r="G1704" s="395"/>
      <c r="H1704" s="567" t="s">
        <v>5748</v>
      </c>
      <c r="I1704" s="397">
        <v>17500</v>
      </c>
      <c r="J1704" s="487"/>
    </row>
    <row r="1705" spans="1:10" s="399" customFormat="1" ht="18" customHeight="1">
      <c r="A1705" s="394">
        <v>1700</v>
      </c>
      <c r="B1705" s="395" t="s">
        <v>773</v>
      </c>
      <c r="C1705" s="395" t="s">
        <v>6746</v>
      </c>
      <c r="D1705" s="459" t="s">
        <v>7519</v>
      </c>
      <c r="E1705" s="395" t="s">
        <v>418</v>
      </c>
      <c r="F1705" s="488" t="s">
        <v>7520</v>
      </c>
      <c r="G1705" s="395"/>
      <c r="H1705" s="567" t="s">
        <v>5748</v>
      </c>
      <c r="I1705" s="397">
        <v>7857</v>
      </c>
      <c r="J1705" s="487"/>
    </row>
    <row r="1706" spans="1:10" s="399" customFormat="1" ht="18" customHeight="1">
      <c r="A1706" s="394">
        <v>1701</v>
      </c>
      <c r="B1706" s="395" t="s">
        <v>773</v>
      </c>
      <c r="C1706" s="395" t="s">
        <v>6746</v>
      </c>
      <c r="D1706" s="459" t="s">
        <v>394</v>
      </c>
      <c r="E1706" s="395" t="s">
        <v>418</v>
      </c>
      <c r="F1706" s="488" t="s">
        <v>7521</v>
      </c>
      <c r="G1706" s="395"/>
      <c r="H1706" s="567" t="s">
        <v>653</v>
      </c>
      <c r="I1706" s="403">
        <v>10750</v>
      </c>
      <c r="J1706" s="491"/>
    </row>
    <row r="1707" spans="1:10" s="399" customFormat="1" ht="18" customHeight="1">
      <c r="A1707" s="394">
        <v>1702</v>
      </c>
      <c r="B1707" s="395" t="s">
        <v>773</v>
      </c>
      <c r="C1707" s="395" t="s">
        <v>6768</v>
      </c>
      <c r="D1707" s="459" t="s">
        <v>5563</v>
      </c>
      <c r="E1707" s="395" t="s">
        <v>418</v>
      </c>
      <c r="F1707" s="485" t="s">
        <v>6778</v>
      </c>
      <c r="G1707" s="395"/>
      <c r="H1707" s="631" t="s">
        <v>5565</v>
      </c>
      <c r="I1707" s="402">
        <v>21000</v>
      </c>
      <c r="J1707" s="487" t="s">
        <v>7522</v>
      </c>
    </row>
    <row r="1708" spans="1:10" s="399" customFormat="1" ht="18" customHeight="1">
      <c r="A1708" s="394">
        <v>1703</v>
      </c>
      <c r="B1708" s="395" t="s">
        <v>773</v>
      </c>
      <c r="C1708" s="395" t="s">
        <v>6768</v>
      </c>
      <c r="D1708" s="459" t="s">
        <v>6776</v>
      </c>
      <c r="E1708" s="395" t="s">
        <v>418</v>
      </c>
      <c r="F1708" s="485" t="s">
        <v>7523</v>
      </c>
      <c r="G1708" s="395"/>
      <c r="H1708" s="631" t="s">
        <v>5565</v>
      </c>
      <c r="I1708" s="402">
        <v>13200</v>
      </c>
      <c r="J1708" s="487" t="s">
        <v>7522</v>
      </c>
    </row>
    <row r="1709" spans="1:10" s="399" customFormat="1" ht="18" customHeight="1">
      <c r="A1709" s="394">
        <v>1704</v>
      </c>
      <c r="B1709" s="395" t="s">
        <v>773</v>
      </c>
      <c r="C1709" s="395" t="s">
        <v>6768</v>
      </c>
      <c r="D1709" s="459" t="s">
        <v>6776</v>
      </c>
      <c r="E1709" s="395" t="s">
        <v>418</v>
      </c>
      <c r="F1709" s="485" t="s">
        <v>6779</v>
      </c>
      <c r="G1709" s="395"/>
      <c r="H1709" s="631" t="s">
        <v>5565</v>
      </c>
      <c r="I1709" s="402">
        <v>18000</v>
      </c>
      <c r="J1709" s="487" t="s">
        <v>7522</v>
      </c>
    </row>
    <row r="1710" spans="1:10" s="399" customFormat="1" ht="18" customHeight="1">
      <c r="A1710" s="394">
        <v>1705</v>
      </c>
      <c r="B1710" s="395" t="s">
        <v>773</v>
      </c>
      <c r="C1710" s="396" t="s">
        <v>6768</v>
      </c>
      <c r="D1710" s="551" t="s">
        <v>7524</v>
      </c>
      <c r="E1710" s="438" t="s">
        <v>418</v>
      </c>
      <c r="F1710" s="529" t="s">
        <v>7525</v>
      </c>
      <c r="G1710" s="396"/>
      <c r="H1710" s="567" t="s">
        <v>4929</v>
      </c>
      <c r="I1710" s="397">
        <v>18750</v>
      </c>
      <c r="J1710" s="506"/>
    </row>
    <row r="1711" spans="1:10" s="399" customFormat="1" ht="18" customHeight="1">
      <c r="A1711" s="394">
        <v>1706</v>
      </c>
      <c r="B1711" s="394" t="s">
        <v>7469</v>
      </c>
      <c r="C1711" s="395" t="s">
        <v>6768</v>
      </c>
      <c r="D1711" s="422" t="s">
        <v>7526</v>
      </c>
      <c r="E1711" s="394" t="s">
        <v>6789</v>
      </c>
      <c r="F1711" s="424" t="s">
        <v>7527</v>
      </c>
      <c r="G1711" s="395"/>
      <c r="H1711" s="631" t="s">
        <v>4927</v>
      </c>
      <c r="I1711" s="402">
        <v>300</v>
      </c>
      <c r="J1711" s="487"/>
    </row>
    <row r="1712" spans="1:10" s="399" customFormat="1" ht="18" customHeight="1">
      <c r="A1712" s="394">
        <v>1707</v>
      </c>
      <c r="B1712" s="394" t="s">
        <v>7469</v>
      </c>
      <c r="C1712" s="395" t="s">
        <v>6768</v>
      </c>
      <c r="D1712" s="422" t="s">
        <v>7528</v>
      </c>
      <c r="E1712" s="394" t="s">
        <v>5032</v>
      </c>
      <c r="F1712" s="424" t="s">
        <v>7529</v>
      </c>
      <c r="G1712" s="395"/>
      <c r="H1712" s="631" t="s">
        <v>4924</v>
      </c>
      <c r="I1712" s="402">
        <v>11800</v>
      </c>
      <c r="J1712" s="487"/>
    </row>
    <row r="1713" spans="1:10" s="399" customFormat="1" ht="18" customHeight="1">
      <c r="A1713" s="394">
        <v>1708</v>
      </c>
      <c r="B1713" s="395" t="s">
        <v>7469</v>
      </c>
      <c r="C1713" s="395" t="s">
        <v>6768</v>
      </c>
      <c r="D1713" s="459" t="s">
        <v>7530</v>
      </c>
      <c r="E1713" s="395" t="s">
        <v>418</v>
      </c>
      <c r="F1713" s="488" t="s">
        <v>7531</v>
      </c>
      <c r="G1713" s="395"/>
      <c r="H1713" s="631" t="s">
        <v>5128</v>
      </c>
      <c r="I1713" s="402">
        <v>21670</v>
      </c>
      <c r="J1713" s="514"/>
    </row>
    <row r="1714" spans="1:10" s="399" customFormat="1" ht="18" customHeight="1">
      <c r="A1714" s="394">
        <v>1709</v>
      </c>
      <c r="B1714" s="395" t="s">
        <v>773</v>
      </c>
      <c r="C1714" s="395" t="s">
        <v>5725</v>
      </c>
      <c r="D1714" s="459" t="s">
        <v>7464</v>
      </c>
      <c r="E1714" s="395" t="s">
        <v>418</v>
      </c>
      <c r="F1714" s="488" t="s">
        <v>7532</v>
      </c>
      <c r="G1714" s="395"/>
      <c r="H1714" s="567" t="s">
        <v>653</v>
      </c>
      <c r="I1714" s="403">
        <v>16442</v>
      </c>
      <c r="J1714" s="563" t="s">
        <v>7533</v>
      </c>
    </row>
    <row r="1715" spans="1:10" s="399" customFormat="1" ht="18" customHeight="1">
      <c r="A1715" s="394">
        <v>1710</v>
      </c>
      <c r="B1715" s="395" t="s">
        <v>773</v>
      </c>
      <c r="C1715" s="395" t="s">
        <v>5725</v>
      </c>
      <c r="D1715" s="459" t="s">
        <v>7534</v>
      </c>
      <c r="E1715" s="395" t="s">
        <v>418</v>
      </c>
      <c r="F1715" s="488" t="s">
        <v>7535</v>
      </c>
      <c r="G1715" s="395"/>
      <c r="H1715" s="567" t="s">
        <v>653</v>
      </c>
      <c r="I1715" s="403"/>
      <c r="J1715" s="491" t="s">
        <v>5439</v>
      </c>
    </row>
    <row r="1716" spans="1:10" s="399" customFormat="1" ht="18" customHeight="1">
      <c r="A1716" s="394">
        <v>1711</v>
      </c>
      <c r="B1716" s="395" t="s">
        <v>773</v>
      </c>
      <c r="C1716" s="395" t="s">
        <v>5725</v>
      </c>
      <c r="D1716" s="539" t="s">
        <v>7536</v>
      </c>
      <c r="E1716" s="395" t="s">
        <v>418</v>
      </c>
      <c r="F1716" s="485" t="s">
        <v>7537</v>
      </c>
      <c r="G1716" s="398"/>
      <c r="H1716" s="631" t="s">
        <v>5748</v>
      </c>
      <c r="I1716" s="402">
        <v>23283</v>
      </c>
      <c r="J1716" s="487"/>
    </row>
    <row r="1717" spans="1:10" s="399" customFormat="1" ht="18" customHeight="1">
      <c r="A1717" s="394">
        <v>1712</v>
      </c>
      <c r="B1717" s="395" t="s">
        <v>773</v>
      </c>
      <c r="C1717" s="395" t="s">
        <v>5725</v>
      </c>
      <c r="D1717" s="422" t="s">
        <v>7536</v>
      </c>
      <c r="E1717" s="395" t="s">
        <v>418</v>
      </c>
      <c r="F1717" s="488" t="s">
        <v>7537</v>
      </c>
      <c r="G1717" s="395"/>
      <c r="H1717" s="631" t="s">
        <v>5748</v>
      </c>
      <c r="I1717" s="402">
        <v>23283</v>
      </c>
      <c r="J1717" s="487"/>
    </row>
    <row r="1718" spans="1:10" s="399" customFormat="1" ht="18" customHeight="1">
      <c r="A1718" s="394">
        <v>1713</v>
      </c>
      <c r="B1718" s="395" t="s">
        <v>773</v>
      </c>
      <c r="C1718" s="395" t="s">
        <v>5725</v>
      </c>
      <c r="D1718" s="459" t="s">
        <v>7240</v>
      </c>
      <c r="E1718" s="395" t="s">
        <v>418</v>
      </c>
      <c r="F1718" s="488" t="s">
        <v>7538</v>
      </c>
      <c r="G1718" s="395"/>
      <c r="H1718" s="567" t="s">
        <v>653</v>
      </c>
      <c r="I1718" s="403">
        <v>10360</v>
      </c>
      <c r="J1718" s="491"/>
    </row>
    <row r="1719" spans="1:10" s="399" customFormat="1" ht="18" customHeight="1">
      <c r="A1719" s="394">
        <v>1714</v>
      </c>
      <c r="B1719" s="395" t="s">
        <v>7469</v>
      </c>
      <c r="C1719" s="398" t="s">
        <v>5722</v>
      </c>
      <c r="D1719" s="539" t="s">
        <v>7539</v>
      </c>
      <c r="E1719" s="406" t="s">
        <v>418</v>
      </c>
      <c r="F1719" s="486" t="s">
        <v>7540</v>
      </c>
      <c r="G1719" s="395"/>
      <c r="H1719" s="637" t="s">
        <v>5529</v>
      </c>
      <c r="I1719" s="402">
        <v>15000</v>
      </c>
      <c r="J1719" s="528"/>
    </row>
    <row r="1720" spans="1:10" s="399" customFormat="1" ht="18" customHeight="1">
      <c r="A1720" s="394">
        <v>1715</v>
      </c>
      <c r="B1720" s="395" t="s">
        <v>7469</v>
      </c>
      <c r="C1720" s="395" t="s">
        <v>5722</v>
      </c>
      <c r="D1720" s="581" t="s">
        <v>7541</v>
      </c>
      <c r="E1720" s="395" t="s">
        <v>418</v>
      </c>
      <c r="F1720" s="486" t="s">
        <v>7542</v>
      </c>
      <c r="G1720" s="396"/>
      <c r="H1720" s="631" t="s">
        <v>5773</v>
      </c>
      <c r="I1720" s="402">
        <v>15800</v>
      </c>
      <c r="J1720" s="492"/>
    </row>
    <row r="1721" spans="1:10" s="399" customFormat="1" ht="18" customHeight="1">
      <c r="A1721" s="394">
        <v>1716</v>
      </c>
      <c r="B1721" s="394" t="s">
        <v>773</v>
      </c>
      <c r="C1721" s="395" t="s">
        <v>5725</v>
      </c>
      <c r="D1721" s="422" t="s">
        <v>6839</v>
      </c>
      <c r="E1721" s="394" t="s">
        <v>418</v>
      </c>
      <c r="F1721" s="424" t="s">
        <v>7543</v>
      </c>
      <c r="G1721" s="394"/>
      <c r="H1721" s="631" t="s">
        <v>4929</v>
      </c>
      <c r="I1721" s="402">
        <v>18000</v>
      </c>
      <c r="J1721" s="490"/>
    </row>
    <row r="1722" spans="1:10" s="399" customFormat="1" ht="18" customHeight="1">
      <c r="A1722" s="394">
        <v>1717</v>
      </c>
      <c r="B1722" s="395" t="s">
        <v>773</v>
      </c>
      <c r="C1722" s="394" t="s">
        <v>5725</v>
      </c>
      <c r="D1722" s="422" t="s">
        <v>6841</v>
      </c>
      <c r="E1722" s="438" t="s">
        <v>418</v>
      </c>
      <c r="F1722" s="424" t="s">
        <v>7544</v>
      </c>
      <c r="G1722" s="394"/>
      <c r="H1722" s="635" t="s">
        <v>4929</v>
      </c>
      <c r="I1722" s="402">
        <v>19600</v>
      </c>
      <c r="J1722" s="509"/>
    </row>
    <row r="1723" spans="1:10" s="399" customFormat="1" ht="18" customHeight="1">
      <c r="A1723" s="394">
        <v>1718</v>
      </c>
      <c r="B1723" s="395" t="s">
        <v>773</v>
      </c>
      <c r="C1723" s="395" t="s">
        <v>5725</v>
      </c>
      <c r="D1723" s="551" t="s">
        <v>6841</v>
      </c>
      <c r="E1723" s="438" t="s">
        <v>418</v>
      </c>
      <c r="F1723" s="529" t="s">
        <v>7545</v>
      </c>
      <c r="G1723" s="396"/>
      <c r="H1723" s="567" t="s">
        <v>4929</v>
      </c>
      <c r="I1723" s="397">
        <v>14571</v>
      </c>
      <c r="J1723" s="506"/>
    </row>
    <row r="1724" spans="1:10" s="399" customFormat="1" ht="18" customHeight="1">
      <c r="A1724" s="394">
        <v>1719</v>
      </c>
      <c r="B1724" s="395" t="s">
        <v>7469</v>
      </c>
      <c r="C1724" s="395" t="s">
        <v>5722</v>
      </c>
      <c r="D1724" s="581" t="s">
        <v>7546</v>
      </c>
      <c r="E1724" s="395" t="s">
        <v>418</v>
      </c>
      <c r="F1724" s="486" t="s">
        <v>7547</v>
      </c>
      <c r="G1724" s="396"/>
      <c r="H1724" s="631" t="s">
        <v>5773</v>
      </c>
      <c r="I1724" s="402">
        <v>9167</v>
      </c>
      <c r="J1724" s="492"/>
    </row>
    <row r="1725" spans="1:10" s="399" customFormat="1" ht="18" customHeight="1">
      <c r="A1725" s="394">
        <v>1720</v>
      </c>
      <c r="B1725" s="395" t="s">
        <v>773</v>
      </c>
      <c r="C1725" s="395" t="s">
        <v>5725</v>
      </c>
      <c r="D1725" s="459" t="s">
        <v>7548</v>
      </c>
      <c r="E1725" s="395" t="s">
        <v>418</v>
      </c>
      <c r="F1725" s="488" t="s">
        <v>7549</v>
      </c>
      <c r="G1725" s="395"/>
      <c r="H1725" s="567" t="s">
        <v>653</v>
      </c>
      <c r="I1725" s="403"/>
      <c r="J1725" s="491" t="s">
        <v>5439</v>
      </c>
    </row>
    <row r="1726" spans="1:10" s="399" customFormat="1" ht="18" customHeight="1">
      <c r="A1726" s="394">
        <v>1721</v>
      </c>
      <c r="B1726" s="395" t="s">
        <v>7469</v>
      </c>
      <c r="C1726" s="398" t="s">
        <v>5722</v>
      </c>
      <c r="D1726" s="539" t="s">
        <v>7550</v>
      </c>
      <c r="E1726" s="406" t="s">
        <v>7551</v>
      </c>
      <c r="F1726" s="486" t="s">
        <v>7552</v>
      </c>
      <c r="G1726" s="395"/>
      <c r="H1726" s="637" t="s">
        <v>5529</v>
      </c>
      <c r="I1726" s="402">
        <v>12580</v>
      </c>
      <c r="J1726" s="528"/>
    </row>
    <row r="1727" spans="1:10" s="399" customFormat="1" ht="18" customHeight="1">
      <c r="A1727" s="394">
        <v>1722</v>
      </c>
      <c r="B1727" s="395" t="s">
        <v>773</v>
      </c>
      <c r="C1727" s="395" t="s">
        <v>5725</v>
      </c>
      <c r="D1727" s="459" t="s">
        <v>7553</v>
      </c>
      <c r="E1727" s="395" t="s">
        <v>418</v>
      </c>
      <c r="F1727" s="488" t="s">
        <v>7554</v>
      </c>
      <c r="G1727" s="395"/>
      <c r="H1727" s="567" t="s">
        <v>653</v>
      </c>
      <c r="I1727" s="403">
        <v>13185</v>
      </c>
      <c r="J1727" s="563" t="s">
        <v>7466</v>
      </c>
    </row>
    <row r="1728" spans="1:10" s="399" customFormat="1" ht="18" customHeight="1">
      <c r="A1728" s="394">
        <v>1723</v>
      </c>
      <c r="B1728" s="395" t="s">
        <v>7469</v>
      </c>
      <c r="C1728" s="395" t="s">
        <v>5722</v>
      </c>
      <c r="D1728" s="581" t="s">
        <v>7555</v>
      </c>
      <c r="E1728" s="395" t="s">
        <v>418</v>
      </c>
      <c r="F1728" s="486" t="s">
        <v>7556</v>
      </c>
      <c r="G1728" s="396"/>
      <c r="H1728" s="631" t="s">
        <v>5773</v>
      </c>
      <c r="I1728" s="402">
        <v>15800</v>
      </c>
      <c r="J1728" s="492"/>
    </row>
    <row r="1729" spans="1:10" s="399" customFormat="1" ht="18" customHeight="1">
      <c r="A1729" s="394">
        <v>1724</v>
      </c>
      <c r="B1729" s="395" t="s">
        <v>773</v>
      </c>
      <c r="C1729" s="395" t="s">
        <v>5725</v>
      </c>
      <c r="D1729" s="422" t="s">
        <v>7557</v>
      </c>
      <c r="E1729" s="395" t="s">
        <v>418</v>
      </c>
      <c r="F1729" s="488" t="s">
        <v>7558</v>
      </c>
      <c r="G1729" s="395"/>
      <c r="H1729" s="631" t="s">
        <v>5748</v>
      </c>
      <c r="I1729" s="402">
        <v>27500</v>
      </c>
      <c r="J1729" s="487"/>
    </row>
    <row r="1730" spans="1:10" s="399" customFormat="1" ht="18" customHeight="1">
      <c r="A1730" s="394">
        <v>1725</v>
      </c>
      <c r="B1730" s="395" t="s">
        <v>773</v>
      </c>
      <c r="C1730" s="395" t="s">
        <v>5725</v>
      </c>
      <c r="D1730" s="422" t="s">
        <v>7559</v>
      </c>
      <c r="E1730" s="395" t="s">
        <v>418</v>
      </c>
      <c r="F1730" s="488" t="s">
        <v>7560</v>
      </c>
      <c r="G1730" s="395"/>
      <c r="H1730" s="631" t="s">
        <v>5748</v>
      </c>
      <c r="I1730" s="402">
        <v>24750</v>
      </c>
      <c r="J1730" s="487"/>
    </row>
    <row r="1731" spans="1:10" s="399" customFormat="1" ht="18" customHeight="1">
      <c r="A1731" s="394">
        <v>1726</v>
      </c>
      <c r="B1731" s="395" t="s">
        <v>773</v>
      </c>
      <c r="C1731" s="395" t="s">
        <v>5725</v>
      </c>
      <c r="D1731" s="551" t="s">
        <v>7561</v>
      </c>
      <c r="E1731" s="394" t="s">
        <v>418</v>
      </c>
      <c r="F1731" s="424" t="s">
        <v>7562</v>
      </c>
      <c r="G1731" s="394"/>
      <c r="H1731" s="631" t="s">
        <v>4929</v>
      </c>
      <c r="I1731" s="402">
        <v>18000</v>
      </c>
      <c r="J1731" s="490"/>
    </row>
    <row r="1732" spans="1:10" s="399" customFormat="1" ht="18" customHeight="1">
      <c r="A1732" s="394">
        <v>1727</v>
      </c>
      <c r="B1732" s="395" t="s">
        <v>773</v>
      </c>
      <c r="C1732" s="395" t="s">
        <v>5725</v>
      </c>
      <c r="D1732" s="551" t="s">
        <v>7563</v>
      </c>
      <c r="E1732" s="394" t="s">
        <v>418</v>
      </c>
      <c r="F1732" s="424" t="s">
        <v>7564</v>
      </c>
      <c r="G1732" s="394"/>
      <c r="H1732" s="631" t="s">
        <v>4929</v>
      </c>
      <c r="I1732" s="402">
        <v>18000</v>
      </c>
      <c r="J1732" s="490"/>
    </row>
    <row r="1733" spans="1:10" s="399" customFormat="1" ht="18" customHeight="1">
      <c r="A1733" s="394">
        <v>1728</v>
      </c>
      <c r="B1733" s="395" t="s">
        <v>773</v>
      </c>
      <c r="C1733" s="395" t="s">
        <v>5725</v>
      </c>
      <c r="D1733" s="551" t="s">
        <v>7565</v>
      </c>
      <c r="E1733" s="394" t="s">
        <v>418</v>
      </c>
      <c r="F1733" s="424" t="s">
        <v>7566</v>
      </c>
      <c r="G1733" s="394"/>
      <c r="H1733" s="631" t="s">
        <v>4929</v>
      </c>
      <c r="I1733" s="402">
        <v>15000</v>
      </c>
      <c r="J1733" s="490"/>
    </row>
    <row r="1734" spans="1:10" s="399" customFormat="1" ht="18" customHeight="1">
      <c r="A1734" s="394">
        <v>1729</v>
      </c>
      <c r="B1734" s="395" t="s">
        <v>773</v>
      </c>
      <c r="C1734" s="395" t="s">
        <v>5725</v>
      </c>
      <c r="D1734" s="459" t="s">
        <v>7567</v>
      </c>
      <c r="E1734" s="395" t="s">
        <v>418</v>
      </c>
      <c r="F1734" s="488" t="s">
        <v>7568</v>
      </c>
      <c r="G1734" s="395"/>
      <c r="H1734" s="567" t="s">
        <v>653</v>
      </c>
      <c r="I1734" s="403">
        <v>12199</v>
      </c>
      <c r="J1734" s="456" t="s">
        <v>7533</v>
      </c>
    </row>
    <row r="1735" spans="1:10" s="399" customFormat="1" ht="18" customHeight="1">
      <c r="A1735" s="394">
        <v>1730</v>
      </c>
      <c r="B1735" s="395" t="s">
        <v>7469</v>
      </c>
      <c r="C1735" s="398" t="s">
        <v>5722</v>
      </c>
      <c r="D1735" s="581" t="s">
        <v>7569</v>
      </c>
      <c r="E1735" s="395" t="s">
        <v>418</v>
      </c>
      <c r="F1735" s="486" t="s">
        <v>7570</v>
      </c>
      <c r="G1735" s="396"/>
      <c r="H1735" s="631" t="s">
        <v>5773</v>
      </c>
      <c r="I1735" s="402">
        <v>6467</v>
      </c>
      <c r="J1735" s="492"/>
    </row>
    <row r="1736" spans="1:10" s="399" customFormat="1" ht="18" customHeight="1">
      <c r="A1736" s="394">
        <v>1731</v>
      </c>
      <c r="B1736" s="395" t="s">
        <v>773</v>
      </c>
      <c r="C1736" s="395" t="s">
        <v>5725</v>
      </c>
      <c r="D1736" s="459" t="s">
        <v>7571</v>
      </c>
      <c r="E1736" s="395" t="s">
        <v>418</v>
      </c>
      <c r="F1736" s="488" t="s">
        <v>7572</v>
      </c>
      <c r="G1736" s="395"/>
      <c r="H1736" s="567" t="s">
        <v>653</v>
      </c>
      <c r="I1736" s="403"/>
      <c r="J1736" s="491" t="s">
        <v>5439</v>
      </c>
    </row>
    <row r="1737" spans="1:10" s="399" customFormat="1" ht="18" customHeight="1">
      <c r="A1737" s="394">
        <v>1732</v>
      </c>
      <c r="B1737" s="395" t="s">
        <v>7469</v>
      </c>
      <c r="C1737" s="395" t="s">
        <v>5722</v>
      </c>
      <c r="D1737" s="581" t="s">
        <v>7573</v>
      </c>
      <c r="E1737" s="395" t="s">
        <v>418</v>
      </c>
      <c r="F1737" s="486" t="s">
        <v>7574</v>
      </c>
      <c r="G1737" s="396"/>
      <c r="H1737" s="631" t="s">
        <v>5773</v>
      </c>
      <c r="I1737" s="402">
        <v>12990</v>
      </c>
      <c r="J1737" s="492"/>
    </row>
    <row r="1738" spans="1:10" s="399" customFormat="1" ht="18" customHeight="1">
      <c r="A1738" s="394">
        <v>1733</v>
      </c>
      <c r="B1738" s="395" t="s">
        <v>773</v>
      </c>
      <c r="C1738" s="398" t="s">
        <v>5725</v>
      </c>
      <c r="D1738" s="459" t="s">
        <v>6987</v>
      </c>
      <c r="E1738" s="398" t="s">
        <v>418</v>
      </c>
      <c r="F1738" s="485" t="s">
        <v>7575</v>
      </c>
      <c r="G1738" s="398"/>
      <c r="H1738" s="631" t="s">
        <v>5565</v>
      </c>
      <c r="I1738" s="402">
        <v>14600</v>
      </c>
      <c r="J1738" s="487" t="s">
        <v>7522</v>
      </c>
    </row>
    <row r="1739" spans="1:10" s="399" customFormat="1" ht="18" customHeight="1">
      <c r="A1739" s="394">
        <v>1734</v>
      </c>
      <c r="B1739" s="395" t="s">
        <v>7469</v>
      </c>
      <c r="C1739" s="398" t="s">
        <v>5722</v>
      </c>
      <c r="D1739" s="539" t="s">
        <v>7576</v>
      </c>
      <c r="E1739" s="406" t="s">
        <v>418</v>
      </c>
      <c r="F1739" s="486" t="s">
        <v>7577</v>
      </c>
      <c r="G1739" s="395"/>
      <c r="H1739" s="637" t="s">
        <v>5529</v>
      </c>
      <c r="I1739" s="402">
        <v>11280</v>
      </c>
      <c r="J1739" s="493"/>
    </row>
    <row r="1740" spans="1:10" s="399" customFormat="1" ht="18" customHeight="1">
      <c r="A1740" s="394">
        <v>1735</v>
      </c>
      <c r="B1740" s="395" t="s">
        <v>7469</v>
      </c>
      <c r="C1740" s="398" t="s">
        <v>5722</v>
      </c>
      <c r="D1740" s="539" t="s">
        <v>7578</v>
      </c>
      <c r="E1740" s="406" t="s">
        <v>7579</v>
      </c>
      <c r="F1740" s="486" t="s">
        <v>7580</v>
      </c>
      <c r="G1740" s="395"/>
      <c r="H1740" s="637" t="s">
        <v>5529</v>
      </c>
      <c r="I1740" s="402">
        <v>15750</v>
      </c>
      <c r="J1740" s="528"/>
    </row>
    <row r="1741" spans="1:10" s="399" customFormat="1" ht="18" customHeight="1">
      <c r="A1741" s="394">
        <v>1736</v>
      </c>
      <c r="B1741" s="395" t="s">
        <v>7469</v>
      </c>
      <c r="C1741" s="398" t="s">
        <v>5722</v>
      </c>
      <c r="D1741" s="539" t="s">
        <v>7581</v>
      </c>
      <c r="E1741" s="406" t="s">
        <v>7579</v>
      </c>
      <c r="F1741" s="486" t="s">
        <v>7582</v>
      </c>
      <c r="G1741" s="395"/>
      <c r="H1741" s="637" t="s">
        <v>5529</v>
      </c>
      <c r="I1741" s="402">
        <v>15750</v>
      </c>
      <c r="J1741" s="528"/>
    </row>
    <row r="1742" spans="1:10" s="399" customFormat="1" ht="18" customHeight="1">
      <c r="A1742" s="394">
        <v>1737</v>
      </c>
      <c r="B1742" s="394" t="s">
        <v>7469</v>
      </c>
      <c r="C1742" s="398" t="s">
        <v>5725</v>
      </c>
      <c r="D1742" s="422" t="s">
        <v>7583</v>
      </c>
      <c r="E1742" s="394" t="s">
        <v>5944</v>
      </c>
      <c r="F1742" s="424" t="s">
        <v>7584</v>
      </c>
      <c r="G1742" s="395"/>
      <c r="H1742" s="631" t="s">
        <v>4927</v>
      </c>
      <c r="I1742" s="402">
        <v>370</v>
      </c>
      <c r="J1742" s="487"/>
    </row>
    <row r="1743" spans="1:10" s="399" customFormat="1" ht="18" customHeight="1">
      <c r="A1743" s="394">
        <v>1738</v>
      </c>
      <c r="B1743" s="394" t="s">
        <v>7469</v>
      </c>
      <c r="C1743" s="394" t="s">
        <v>5722</v>
      </c>
      <c r="D1743" s="422" t="s">
        <v>7585</v>
      </c>
      <c r="E1743" s="394" t="s">
        <v>5944</v>
      </c>
      <c r="F1743" s="424" t="s">
        <v>7586</v>
      </c>
      <c r="G1743" s="395"/>
      <c r="H1743" s="631" t="s">
        <v>4927</v>
      </c>
      <c r="I1743" s="402">
        <v>370</v>
      </c>
      <c r="J1743" s="487"/>
    </row>
    <row r="1744" spans="1:10" s="399" customFormat="1" ht="18" customHeight="1">
      <c r="A1744" s="394">
        <v>1739</v>
      </c>
      <c r="B1744" s="394" t="s">
        <v>7469</v>
      </c>
      <c r="C1744" s="394" t="s">
        <v>5722</v>
      </c>
      <c r="D1744" s="422" t="s">
        <v>7587</v>
      </c>
      <c r="E1744" s="394" t="s">
        <v>7588</v>
      </c>
      <c r="F1744" s="424" t="s">
        <v>7589</v>
      </c>
      <c r="G1744" s="395"/>
      <c r="H1744" s="631" t="s">
        <v>4927</v>
      </c>
      <c r="I1744" s="402">
        <v>420</v>
      </c>
      <c r="J1744" s="487"/>
    </row>
    <row r="1745" spans="1:10" s="399" customFormat="1" ht="18" customHeight="1">
      <c r="A1745" s="394">
        <v>1740</v>
      </c>
      <c r="B1745" s="394" t="s">
        <v>7469</v>
      </c>
      <c r="C1745" s="394" t="s">
        <v>5722</v>
      </c>
      <c r="D1745" s="422" t="s">
        <v>7590</v>
      </c>
      <c r="E1745" s="394" t="s">
        <v>7591</v>
      </c>
      <c r="F1745" s="424" t="s">
        <v>7592</v>
      </c>
      <c r="G1745" s="395"/>
      <c r="H1745" s="631" t="s">
        <v>4927</v>
      </c>
      <c r="I1745" s="402">
        <v>390</v>
      </c>
      <c r="J1745" s="487"/>
    </row>
    <row r="1746" spans="1:10" s="399" customFormat="1" ht="18" customHeight="1">
      <c r="A1746" s="394">
        <v>1741</v>
      </c>
      <c r="B1746" s="394" t="s">
        <v>7469</v>
      </c>
      <c r="C1746" s="394" t="s">
        <v>5722</v>
      </c>
      <c r="D1746" s="422" t="s">
        <v>7593</v>
      </c>
      <c r="E1746" s="394" t="s">
        <v>5701</v>
      </c>
      <c r="F1746" s="424" t="s">
        <v>7594</v>
      </c>
      <c r="G1746" s="395"/>
      <c r="H1746" s="631" t="s">
        <v>4927</v>
      </c>
      <c r="I1746" s="402">
        <v>695</v>
      </c>
      <c r="J1746" s="487"/>
    </row>
    <row r="1747" spans="1:10" s="399" customFormat="1" ht="18" customHeight="1">
      <c r="A1747" s="394">
        <v>1742</v>
      </c>
      <c r="B1747" s="394" t="s">
        <v>7469</v>
      </c>
      <c r="C1747" s="394" t="s">
        <v>5722</v>
      </c>
      <c r="D1747" s="422" t="s">
        <v>7595</v>
      </c>
      <c r="E1747" s="394" t="s">
        <v>5604</v>
      </c>
      <c r="F1747" s="424" t="s">
        <v>7596</v>
      </c>
      <c r="G1747" s="395"/>
      <c r="H1747" s="631" t="s">
        <v>4927</v>
      </c>
      <c r="I1747" s="402">
        <v>420</v>
      </c>
      <c r="J1747" s="487"/>
    </row>
    <row r="1748" spans="1:10" s="399" customFormat="1" ht="18" customHeight="1">
      <c r="A1748" s="394">
        <v>1743</v>
      </c>
      <c r="B1748" s="394" t="s">
        <v>7469</v>
      </c>
      <c r="C1748" s="394" t="s">
        <v>5722</v>
      </c>
      <c r="D1748" s="422" t="s">
        <v>7597</v>
      </c>
      <c r="E1748" s="394" t="s">
        <v>5604</v>
      </c>
      <c r="F1748" s="424" t="s">
        <v>7598</v>
      </c>
      <c r="G1748" s="395"/>
      <c r="H1748" s="631" t="s">
        <v>4927</v>
      </c>
      <c r="I1748" s="402">
        <v>420</v>
      </c>
      <c r="J1748" s="487"/>
    </row>
    <row r="1749" spans="1:10" s="399" customFormat="1" ht="18" customHeight="1">
      <c r="A1749" s="394">
        <v>1744</v>
      </c>
      <c r="B1749" s="394" t="s">
        <v>7469</v>
      </c>
      <c r="C1749" s="394" t="s">
        <v>5722</v>
      </c>
      <c r="D1749" s="422" t="s">
        <v>7599</v>
      </c>
      <c r="E1749" s="394" t="s">
        <v>6789</v>
      </c>
      <c r="F1749" s="424" t="s">
        <v>7600</v>
      </c>
      <c r="G1749" s="395"/>
      <c r="H1749" s="631" t="s">
        <v>4927</v>
      </c>
      <c r="I1749" s="402">
        <v>420</v>
      </c>
      <c r="J1749" s="487"/>
    </row>
    <row r="1750" spans="1:10" s="399" customFormat="1" ht="18" customHeight="1">
      <c r="A1750" s="394">
        <v>1745</v>
      </c>
      <c r="B1750" s="394" t="s">
        <v>7469</v>
      </c>
      <c r="C1750" s="394" t="s">
        <v>5722</v>
      </c>
      <c r="D1750" s="422" t="s">
        <v>7601</v>
      </c>
      <c r="E1750" s="394" t="s">
        <v>7602</v>
      </c>
      <c r="F1750" s="424" t="s">
        <v>7603</v>
      </c>
      <c r="G1750" s="395"/>
      <c r="H1750" s="631" t="s">
        <v>4927</v>
      </c>
      <c r="I1750" s="402">
        <v>430</v>
      </c>
      <c r="J1750" s="487"/>
    </row>
    <row r="1751" spans="1:10" s="399" customFormat="1" ht="18" customHeight="1">
      <c r="A1751" s="394">
        <v>1746</v>
      </c>
      <c r="B1751" s="394" t="s">
        <v>7469</v>
      </c>
      <c r="C1751" s="394" t="s">
        <v>5722</v>
      </c>
      <c r="D1751" s="422" t="s">
        <v>7604</v>
      </c>
      <c r="E1751" s="394" t="s">
        <v>7602</v>
      </c>
      <c r="F1751" s="424" t="s">
        <v>7605</v>
      </c>
      <c r="G1751" s="395"/>
      <c r="H1751" s="631" t="s">
        <v>4927</v>
      </c>
      <c r="I1751" s="402">
        <v>430</v>
      </c>
      <c r="J1751" s="487"/>
    </row>
    <row r="1752" spans="1:10" s="399" customFormat="1" ht="18" customHeight="1">
      <c r="A1752" s="394">
        <v>1747</v>
      </c>
      <c r="B1752" s="395" t="s">
        <v>7469</v>
      </c>
      <c r="C1752" s="395" t="s">
        <v>5722</v>
      </c>
      <c r="D1752" s="459" t="s">
        <v>7606</v>
      </c>
      <c r="E1752" s="395" t="s">
        <v>418</v>
      </c>
      <c r="F1752" s="488" t="s">
        <v>7607</v>
      </c>
      <c r="G1752" s="395"/>
      <c r="H1752" s="631" t="s">
        <v>5128</v>
      </c>
      <c r="I1752" s="402"/>
      <c r="J1752" s="514" t="s">
        <v>5439</v>
      </c>
    </row>
    <row r="1753" spans="1:10" s="399" customFormat="1" ht="18" customHeight="1">
      <c r="A1753" s="394">
        <v>1748</v>
      </c>
      <c r="B1753" s="395" t="s">
        <v>7469</v>
      </c>
      <c r="C1753" s="395" t="s">
        <v>5722</v>
      </c>
      <c r="D1753" s="459" t="s">
        <v>7608</v>
      </c>
      <c r="E1753" s="395" t="s">
        <v>418</v>
      </c>
      <c r="F1753" s="488" t="s">
        <v>7609</v>
      </c>
      <c r="G1753" s="395"/>
      <c r="H1753" s="631" t="s">
        <v>5128</v>
      </c>
      <c r="I1753" s="402">
        <v>20000</v>
      </c>
      <c r="J1753" s="514"/>
    </row>
    <row r="1754" spans="1:10" s="399" customFormat="1" ht="18" customHeight="1">
      <c r="A1754" s="394">
        <v>1749</v>
      </c>
      <c r="B1754" s="395" t="s">
        <v>7469</v>
      </c>
      <c r="C1754" s="395" t="s">
        <v>5722</v>
      </c>
      <c r="D1754" s="459" t="s">
        <v>7610</v>
      </c>
      <c r="E1754" s="395" t="s">
        <v>418</v>
      </c>
      <c r="F1754" s="488" t="s">
        <v>7611</v>
      </c>
      <c r="G1754" s="395"/>
      <c r="H1754" s="631" t="s">
        <v>5128</v>
      </c>
      <c r="I1754" s="402">
        <v>21670</v>
      </c>
      <c r="J1754" s="514"/>
    </row>
    <row r="1755" spans="1:10" s="399" customFormat="1" ht="18" customHeight="1">
      <c r="A1755" s="394">
        <v>1750</v>
      </c>
      <c r="B1755" s="395" t="s">
        <v>7469</v>
      </c>
      <c r="C1755" s="395" t="s">
        <v>5722</v>
      </c>
      <c r="D1755" s="459" t="s">
        <v>7612</v>
      </c>
      <c r="E1755" s="395" t="s">
        <v>418</v>
      </c>
      <c r="F1755" s="488" t="s">
        <v>7613</v>
      </c>
      <c r="G1755" s="395"/>
      <c r="H1755" s="631" t="s">
        <v>5128</v>
      </c>
      <c r="I1755" s="402"/>
      <c r="J1755" s="514" t="s">
        <v>5439</v>
      </c>
    </row>
    <row r="1756" spans="1:10" s="399" customFormat="1" ht="18" customHeight="1">
      <c r="A1756" s="394">
        <v>1751</v>
      </c>
      <c r="B1756" s="395" t="s">
        <v>7469</v>
      </c>
      <c r="C1756" s="395" t="s">
        <v>5722</v>
      </c>
      <c r="D1756" s="459" t="s">
        <v>7161</v>
      </c>
      <c r="E1756" s="395" t="s">
        <v>418</v>
      </c>
      <c r="F1756" s="488" t="s">
        <v>7614</v>
      </c>
      <c r="G1756" s="395"/>
      <c r="H1756" s="631" t="s">
        <v>5128</v>
      </c>
      <c r="I1756" s="402"/>
      <c r="J1756" s="514" t="s">
        <v>5439</v>
      </c>
    </row>
    <row r="1757" spans="1:10" s="399" customFormat="1" ht="18" customHeight="1">
      <c r="A1757" s="394">
        <v>1752</v>
      </c>
      <c r="B1757" s="394" t="s">
        <v>7469</v>
      </c>
      <c r="C1757" s="394" t="s">
        <v>5722</v>
      </c>
      <c r="D1757" s="422" t="s">
        <v>7615</v>
      </c>
      <c r="E1757" s="394" t="s">
        <v>4776</v>
      </c>
      <c r="F1757" s="424" t="s">
        <v>7616</v>
      </c>
      <c r="G1757" s="395"/>
      <c r="H1757" s="631" t="s">
        <v>5532</v>
      </c>
      <c r="I1757" s="402">
        <v>11500</v>
      </c>
      <c r="J1757" s="487" t="s">
        <v>5592</v>
      </c>
    </row>
    <row r="1758" spans="1:10" s="399" customFormat="1" ht="18" customHeight="1">
      <c r="A1758" s="394">
        <v>1753</v>
      </c>
      <c r="B1758" s="395" t="s">
        <v>7469</v>
      </c>
      <c r="C1758" s="395" t="s">
        <v>5722</v>
      </c>
      <c r="D1758" s="581" t="s">
        <v>7617</v>
      </c>
      <c r="E1758" s="395" t="s">
        <v>418</v>
      </c>
      <c r="F1758" s="486" t="s">
        <v>7618</v>
      </c>
      <c r="G1758" s="396"/>
      <c r="H1758" s="631" t="s">
        <v>5773</v>
      </c>
      <c r="I1758" s="402">
        <v>9000</v>
      </c>
      <c r="J1758" s="492"/>
    </row>
    <row r="1759" spans="1:10" s="399" customFormat="1" ht="18" customHeight="1">
      <c r="A1759" s="394">
        <v>1754</v>
      </c>
      <c r="B1759" s="394" t="s">
        <v>7469</v>
      </c>
      <c r="C1759" s="394" t="s">
        <v>5722</v>
      </c>
      <c r="D1759" s="422" t="s">
        <v>7619</v>
      </c>
      <c r="E1759" s="394" t="s">
        <v>4776</v>
      </c>
      <c r="F1759" s="424" t="s">
        <v>7620</v>
      </c>
      <c r="G1759" s="395"/>
      <c r="H1759" s="631" t="s">
        <v>5532</v>
      </c>
      <c r="I1759" s="402">
        <v>11500</v>
      </c>
      <c r="J1759" s="487" t="s">
        <v>5592</v>
      </c>
    </row>
    <row r="1760" spans="1:10" s="399" customFormat="1" ht="18" customHeight="1">
      <c r="A1760" s="394">
        <v>1755</v>
      </c>
      <c r="B1760" s="395" t="s">
        <v>7469</v>
      </c>
      <c r="C1760" s="395" t="s">
        <v>5722</v>
      </c>
      <c r="D1760" s="581" t="s">
        <v>7621</v>
      </c>
      <c r="E1760" s="395" t="s">
        <v>418</v>
      </c>
      <c r="F1760" s="486" t="s">
        <v>7622</v>
      </c>
      <c r="G1760" s="396"/>
      <c r="H1760" s="631" t="s">
        <v>5773</v>
      </c>
      <c r="I1760" s="402">
        <v>8800</v>
      </c>
      <c r="J1760" s="492"/>
    </row>
    <row r="1761" spans="1:10" s="399" customFormat="1" ht="18" customHeight="1">
      <c r="A1761" s="394">
        <v>1756</v>
      </c>
      <c r="B1761" s="395" t="s">
        <v>773</v>
      </c>
      <c r="C1761" s="395" t="s">
        <v>5725</v>
      </c>
      <c r="D1761" s="459" t="s">
        <v>7623</v>
      </c>
      <c r="E1761" s="395" t="s">
        <v>418</v>
      </c>
      <c r="F1761" s="488" t="s">
        <v>7624</v>
      </c>
      <c r="G1761" s="395"/>
      <c r="H1761" s="567" t="s">
        <v>5748</v>
      </c>
      <c r="I1761" s="397">
        <v>12375</v>
      </c>
      <c r="J1761" s="487"/>
    </row>
    <row r="1762" spans="1:10" s="399" customFormat="1" ht="18" customHeight="1">
      <c r="A1762" s="394">
        <v>1757</v>
      </c>
      <c r="B1762" s="395" t="s">
        <v>773</v>
      </c>
      <c r="C1762" s="395" t="s">
        <v>5725</v>
      </c>
      <c r="D1762" s="459" t="s">
        <v>7623</v>
      </c>
      <c r="E1762" s="395" t="s">
        <v>418</v>
      </c>
      <c r="F1762" s="488" t="s">
        <v>7625</v>
      </c>
      <c r="G1762" s="395"/>
      <c r="H1762" s="631" t="s">
        <v>5748</v>
      </c>
      <c r="I1762" s="397">
        <v>13200</v>
      </c>
      <c r="J1762" s="487"/>
    </row>
    <row r="1763" spans="1:10" s="399" customFormat="1" ht="18" customHeight="1">
      <c r="A1763" s="394">
        <v>1758</v>
      </c>
      <c r="B1763" s="394" t="s">
        <v>7469</v>
      </c>
      <c r="C1763" s="394" t="s">
        <v>5722</v>
      </c>
      <c r="D1763" s="422" t="s">
        <v>7626</v>
      </c>
      <c r="E1763" s="394" t="s">
        <v>5604</v>
      </c>
      <c r="F1763" s="424" t="s">
        <v>7627</v>
      </c>
      <c r="G1763" s="395"/>
      <c r="H1763" s="631" t="s">
        <v>4927</v>
      </c>
      <c r="I1763" s="402">
        <v>495</v>
      </c>
      <c r="J1763" s="487"/>
    </row>
    <row r="1764" spans="1:10" s="399" customFormat="1" ht="18" customHeight="1">
      <c r="A1764" s="394">
        <v>1759</v>
      </c>
      <c r="B1764" s="395" t="s">
        <v>7469</v>
      </c>
      <c r="C1764" s="398" t="s">
        <v>5722</v>
      </c>
      <c r="D1764" s="539"/>
      <c r="E1764" s="395" t="s">
        <v>4776</v>
      </c>
      <c r="F1764" s="488" t="s">
        <v>7628</v>
      </c>
      <c r="G1764" s="395"/>
      <c r="H1764" s="631" t="s">
        <v>5685</v>
      </c>
      <c r="I1764" s="397">
        <v>10000</v>
      </c>
      <c r="J1764" s="487"/>
    </row>
    <row r="1765" spans="1:10" s="399" customFormat="1" ht="18" customHeight="1">
      <c r="A1765" s="394">
        <v>1760</v>
      </c>
      <c r="B1765" s="395" t="s">
        <v>7469</v>
      </c>
      <c r="C1765" s="398" t="s">
        <v>5722</v>
      </c>
      <c r="D1765" s="539"/>
      <c r="E1765" s="395" t="s">
        <v>4776</v>
      </c>
      <c r="F1765" s="488" t="s">
        <v>7629</v>
      </c>
      <c r="G1765" s="395"/>
      <c r="H1765" s="631" t="s">
        <v>5685</v>
      </c>
      <c r="I1765" s="397">
        <v>10000</v>
      </c>
      <c r="J1765" s="487"/>
    </row>
    <row r="1766" spans="1:10" s="399" customFormat="1" ht="18" customHeight="1">
      <c r="A1766" s="394">
        <v>1761</v>
      </c>
      <c r="B1766" s="395" t="s">
        <v>7469</v>
      </c>
      <c r="C1766" s="395" t="s">
        <v>5722</v>
      </c>
      <c r="D1766" s="581"/>
      <c r="E1766" s="395" t="s">
        <v>418</v>
      </c>
      <c r="F1766" s="486" t="s">
        <v>7630</v>
      </c>
      <c r="G1766" s="396"/>
      <c r="H1766" s="631" t="s">
        <v>5773</v>
      </c>
      <c r="I1766" s="402">
        <v>16500</v>
      </c>
      <c r="J1766" s="492"/>
    </row>
    <row r="1767" spans="1:10" s="399" customFormat="1" ht="18" customHeight="1">
      <c r="A1767" s="394">
        <v>1762</v>
      </c>
      <c r="B1767" s="395" t="s">
        <v>773</v>
      </c>
      <c r="C1767" s="395" t="s">
        <v>5725</v>
      </c>
      <c r="D1767" s="459"/>
      <c r="E1767" s="395" t="s">
        <v>418</v>
      </c>
      <c r="F1767" s="488" t="s">
        <v>7631</v>
      </c>
      <c r="G1767" s="395"/>
      <c r="H1767" s="567" t="s">
        <v>653</v>
      </c>
      <c r="I1767" s="403">
        <v>13798</v>
      </c>
      <c r="J1767" s="491"/>
    </row>
    <row r="1768" spans="1:10" s="399" customFormat="1" ht="18" customHeight="1">
      <c r="A1768" s="394">
        <v>1763</v>
      </c>
      <c r="B1768" s="395" t="s">
        <v>773</v>
      </c>
      <c r="C1768" s="395" t="s">
        <v>5725</v>
      </c>
      <c r="D1768" s="459"/>
      <c r="E1768" s="395" t="s">
        <v>418</v>
      </c>
      <c r="F1768" s="488" t="s">
        <v>7632</v>
      </c>
      <c r="G1768" s="395"/>
      <c r="H1768" s="567" t="s">
        <v>653</v>
      </c>
      <c r="I1768" s="403">
        <v>13798</v>
      </c>
      <c r="J1768" s="491"/>
    </row>
    <row r="1769" spans="1:10" s="399" customFormat="1" ht="18" customHeight="1">
      <c r="A1769" s="394">
        <v>1764</v>
      </c>
      <c r="B1769" s="395" t="s">
        <v>773</v>
      </c>
      <c r="C1769" s="395" t="s">
        <v>5725</v>
      </c>
      <c r="D1769" s="459"/>
      <c r="E1769" s="395" t="s">
        <v>418</v>
      </c>
      <c r="F1769" s="488" t="s">
        <v>7633</v>
      </c>
      <c r="G1769" s="395"/>
      <c r="H1769" s="567" t="s">
        <v>653</v>
      </c>
      <c r="I1769" s="403"/>
      <c r="J1769" s="491" t="s">
        <v>5439</v>
      </c>
    </row>
    <row r="1770" spans="1:10" s="399" customFormat="1" ht="18" customHeight="1">
      <c r="A1770" s="394">
        <v>1765</v>
      </c>
      <c r="B1770" s="394" t="s">
        <v>7469</v>
      </c>
      <c r="C1770" s="394" t="s">
        <v>5722</v>
      </c>
      <c r="D1770" s="422" t="s">
        <v>7645</v>
      </c>
      <c r="E1770" s="394" t="s">
        <v>418</v>
      </c>
      <c r="F1770" s="424" t="s">
        <v>7646</v>
      </c>
      <c r="G1770" s="394"/>
      <c r="H1770" s="567" t="s">
        <v>4949</v>
      </c>
      <c r="I1770" s="402">
        <v>15000</v>
      </c>
      <c r="J1770" s="490"/>
    </row>
    <row r="1771" spans="1:10" s="399" customFormat="1" ht="18" customHeight="1">
      <c r="A1771" s="394">
        <v>1766</v>
      </c>
      <c r="B1771" s="394" t="s">
        <v>7469</v>
      </c>
      <c r="C1771" s="394" t="s">
        <v>5722</v>
      </c>
      <c r="D1771" s="422" t="s">
        <v>7645</v>
      </c>
      <c r="E1771" s="394" t="s">
        <v>418</v>
      </c>
      <c r="F1771" s="424" t="s">
        <v>7647</v>
      </c>
      <c r="G1771" s="394"/>
      <c r="H1771" s="567" t="s">
        <v>4949</v>
      </c>
      <c r="I1771" s="402">
        <v>11300</v>
      </c>
      <c r="J1771" s="490"/>
    </row>
    <row r="1772" spans="1:10" s="399" customFormat="1" ht="18" customHeight="1">
      <c r="A1772" s="394">
        <v>1767</v>
      </c>
      <c r="B1772" s="395" t="s">
        <v>773</v>
      </c>
      <c r="C1772" s="395" t="s">
        <v>5725</v>
      </c>
      <c r="D1772" s="459" t="s">
        <v>15660</v>
      </c>
      <c r="E1772" s="564" t="s">
        <v>4776</v>
      </c>
      <c r="F1772" s="565" t="s">
        <v>15661</v>
      </c>
      <c r="G1772" s="564"/>
      <c r="H1772" s="446" t="s">
        <v>5748</v>
      </c>
      <c r="I1772" s="431">
        <v>19250</v>
      </c>
      <c r="J1772" s="522" t="s">
        <v>5042</v>
      </c>
    </row>
    <row r="1773" spans="1:10" s="399" customFormat="1" ht="18" customHeight="1">
      <c r="A1773" s="394">
        <v>1768</v>
      </c>
      <c r="B1773" s="395" t="s">
        <v>773</v>
      </c>
      <c r="C1773" s="395" t="s">
        <v>5725</v>
      </c>
      <c r="D1773" s="422" t="s">
        <v>15662</v>
      </c>
      <c r="E1773" s="564" t="s">
        <v>4776</v>
      </c>
      <c r="F1773" s="565" t="s">
        <v>15663</v>
      </c>
      <c r="G1773" s="564"/>
      <c r="H1773" s="446" t="s">
        <v>5748</v>
      </c>
      <c r="I1773" s="431">
        <v>19800</v>
      </c>
      <c r="J1773" s="522" t="s">
        <v>5042</v>
      </c>
    </row>
    <row r="1774" spans="1:10" s="399" customFormat="1" ht="18" customHeight="1">
      <c r="A1774" s="394">
        <v>1769</v>
      </c>
      <c r="B1774" s="395" t="s">
        <v>773</v>
      </c>
      <c r="C1774" s="395" t="s">
        <v>5725</v>
      </c>
      <c r="D1774" s="422" t="s">
        <v>15664</v>
      </c>
      <c r="E1774" s="564" t="s">
        <v>4776</v>
      </c>
      <c r="F1774" s="565" t="s">
        <v>15665</v>
      </c>
      <c r="G1774" s="564"/>
      <c r="H1774" s="446" t="s">
        <v>5748</v>
      </c>
      <c r="I1774" s="431">
        <v>18333</v>
      </c>
      <c r="J1774" s="522" t="s">
        <v>5042</v>
      </c>
    </row>
    <row r="1775" spans="1:10" s="399" customFormat="1" ht="18" customHeight="1">
      <c r="A1775" s="394">
        <v>1770</v>
      </c>
      <c r="B1775" s="395" t="s">
        <v>773</v>
      </c>
      <c r="C1775" s="395" t="s">
        <v>5725</v>
      </c>
      <c r="D1775" s="422" t="s">
        <v>15666</v>
      </c>
      <c r="E1775" s="564" t="s">
        <v>4776</v>
      </c>
      <c r="F1775" s="565" t="s">
        <v>15667</v>
      </c>
      <c r="G1775" s="564"/>
      <c r="H1775" s="446" t="s">
        <v>5748</v>
      </c>
      <c r="I1775" s="431">
        <v>14300</v>
      </c>
      <c r="J1775" s="522" t="s">
        <v>5042</v>
      </c>
    </row>
    <row r="1776" spans="1:10" s="399" customFormat="1" ht="18" customHeight="1">
      <c r="A1776" s="394">
        <v>1771</v>
      </c>
      <c r="B1776" s="395" t="s">
        <v>773</v>
      </c>
      <c r="C1776" s="395" t="s">
        <v>5725</v>
      </c>
      <c r="D1776" s="422" t="s">
        <v>15668</v>
      </c>
      <c r="E1776" s="564" t="s">
        <v>4776</v>
      </c>
      <c r="F1776" s="565" t="s">
        <v>15669</v>
      </c>
      <c r="G1776" s="564"/>
      <c r="H1776" s="446" t="s">
        <v>5748</v>
      </c>
      <c r="I1776" s="431">
        <v>19066</v>
      </c>
      <c r="J1776" s="522" t="s">
        <v>5042</v>
      </c>
    </row>
    <row r="1777" spans="1:10" s="399" customFormat="1" ht="18" customHeight="1">
      <c r="A1777" s="394">
        <v>1772</v>
      </c>
      <c r="B1777" s="545" t="s">
        <v>7469</v>
      </c>
      <c r="C1777" s="545" t="s">
        <v>7648</v>
      </c>
      <c r="D1777" s="651" t="s">
        <v>7649</v>
      </c>
      <c r="E1777" s="545" t="s">
        <v>15670</v>
      </c>
      <c r="F1777" s="546" t="s">
        <v>7650</v>
      </c>
      <c r="G1777" s="523"/>
      <c r="H1777" s="639" t="s">
        <v>4927</v>
      </c>
      <c r="I1777" s="402">
        <v>500</v>
      </c>
      <c r="J1777" s="487"/>
    </row>
    <row r="1778" spans="1:10" s="399" customFormat="1" ht="18" customHeight="1">
      <c r="A1778" s="394">
        <v>1773</v>
      </c>
      <c r="B1778" s="394" t="s">
        <v>7469</v>
      </c>
      <c r="C1778" s="394" t="s">
        <v>7648</v>
      </c>
      <c r="D1778" s="422" t="s">
        <v>7651</v>
      </c>
      <c r="E1778" s="545" t="s">
        <v>15670</v>
      </c>
      <c r="F1778" s="424" t="s">
        <v>7652</v>
      </c>
      <c r="G1778" s="395"/>
      <c r="H1778" s="631" t="s">
        <v>4927</v>
      </c>
      <c r="I1778" s="402">
        <v>500</v>
      </c>
      <c r="J1778" s="487"/>
    </row>
    <row r="1779" spans="1:10" s="399" customFormat="1" ht="18" customHeight="1">
      <c r="A1779" s="394">
        <v>1774</v>
      </c>
      <c r="B1779" s="394" t="s">
        <v>7469</v>
      </c>
      <c r="C1779" s="394" t="s">
        <v>7648</v>
      </c>
      <c r="D1779" s="422" t="s">
        <v>7651</v>
      </c>
      <c r="E1779" s="394" t="s">
        <v>15671</v>
      </c>
      <c r="F1779" s="424" t="s">
        <v>7652</v>
      </c>
      <c r="G1779" s="395"/>
      <c r="H1779" s="631" t="s">
        <v>4927</v>
      </c>
      <c r="I1779" s="402">
        <v>570</v>
      </c>
      <c r="J1779" s="487"/>
    </row>
    <row r="1780" spans="1:10" s="399" customFormat="1" ht="18" customHeight="1">
      <c r="A1780" s="394">
        <v>1775</v>
      </c>
      <c r="B1780" s="395" t="s">
        <v>773</v>
      </c>
      <c r="C1780" s="395" t="s">
        <v>5562</v>
      </c>
      <c r="D1780" s="459" t="s">
        <v>7653</v>
      </c>
      <c r="E1780" s="395" t="s">
        <v>418</v>
      </c>
      <c r="F1780" s="488" t="s">
        <v>7654</v>
      </c>
      <c r="G1780" s="395"/>
      <c r="H1780" s="567" t="s">
        <v>653</v>
      </c>
      <c r="I1780" s="403"/>
      <c r="J1780" s="491" t="s">
        <v>5439</v>
      </c>
    </row>
    <row r="1781" spans="1:10" s="399" customFormat="1" ht="18" customHeight="1">
      <c r="A1781" s="394">
        <v>1776</v>
      </c>
      <c r="B1781" s="395" t="s">
        <v>773</v>
      </c>
      <c r="C1781" s="395" t="s">
        <v>5562</v>
      </c>
      <c r="D1781" s="459" t="s">
        <v>7653</v>
      </c>
      <c r="E1781" s="395" t="s">
        <v>418</v>
      </c>
      <c r="F1781" s="488" t="s">
        <v>7655</v>
      </c>
      <c r="G1781" s="395"/>
      <c r="H1781" s="567" t="s">
        <v>653</v>
      </c>
      <c r="I1781" s="403">
        <v>16589</v>
      </c>
      <c r="J1781" s="491"/>
    </row>
    <row r="1782" spans="1:10" s="399" customFormat="1" ht="18" customHeight="1">
      <c r="A1782" s="394">
        <v>1777</v>
      </c>
      <c r="B1782" s="395" t="s">
        <v>773</v>
      </c>
      <c r="C1782" s="395" t="s">
        <v>5562</v>
      </c>
      <c r="D1782" s="459" t="s">
        <v>7653</v>
      </c>
      <c r="E1782" s="395" t="s">
        <v>418</v>
      </c>
      <c r="F1782" s="488" t="s">
        <v>7656</v>
      </c>
      <c r="G1782" s="395"/>
      <c r="H1782" s="567" t="s">
        <v>653</v>
      </c>
      <c r="I1782" s="403">
        <v>16589</v>
      </c>
      <c r="J1782" s="491"/>
    </row>
    <row r="1783" spans="1:10" s="399" customFormat="1" ht="18" customHeight="1">
      <c r="A1783" s="394">
        <v>1778</v>
      </c>
      <c r="B1783" s="395" t="s">
        <v>773</v>
      </c>
      <c r="C1783" s="395" t="s">
        <v>5562</v>
      </c>
      <c r="D1783" s="459" t="s">
        <v>5585</v>
      </c>
      <c r="E1783" s="395" t="s">
        <v>418</v>
      </c>
      <c r="F1783" s="488" t="s">
        <v>7657</v>
      </c>
      <c r="G1783" s="395"/>
      <c r="H1783" s="631" t="s">
        <v>5565</v>
      </c>
      <c r="I1783" s="402">
        <v>10800</v>
      </c>
      <c r="J1783" s="487" t="s">
        <v>7522</v>
      </c>
    </row>
    <row r="1784" spans="1:10" s="399" customFormat="1" ht="18" customHeight="1">
      <c r="A1784" s="394">
        <v>1779</v>
      </c>
      <c r="B1784" s="395" t="s">
        <v>773</v>
      </c>
      <c r="C1784" s="395" t="s">
        <v>5562</v>
      </c>
      <c r="D1784" s="459" t="s">
        <v>5587</v>
      </c>
      <c r="E1784" s="395" t="s">
        <v>418</v>
      </c>
      <c r="F1784" s="488" t="s">
        <v>7658</v>
      </c>
      <c r="G1784" s="395"/>
      <c r="H1784" s="631" t="s">
        <v>5565</v>
      </c>
      <c r="I1784" s="402">
        <v>13214</v>
      </c>
      <c r="J1784" s="487" t="s">
        <v>7522</v>
      </c>
    </row>
    <row r="1785" spans="1:10" s="399" customFormat="1" ht="18" customHeight="1">
      <c r="A1785" s="394">
        <v>1780</v>
      </c>
      <c r="B1785" s="395" t="s">
        <v>773</v>
      </c>
      <c r="C1785" s="395" t="s">
        <v>5562</v>
      </c>
      <c r="D1785" s="459" t="s">
        <v>5587</v>
      </c>
      <c r="E1785" s="395" t="s">
        <v>418</v>
      </c>
      <c r="F1785" s="488" t="s">
        <v>7659</v>
      </c>
      <c r="G1785" s="395"/>
      <c r="H1785" s="631" t="s">
        <v>5565</v>
      </c>
      <c r="I1785" s="402">
        <v>14000</v>
      </c>
      <c r="J1785" s="487" t="s">
        <v>7522</v>
      </c>
    </row>
    <row r="1786" spans="1:10" s="399" customFormat="1" ht="18" customHeight="1">
      <c r="A1786" s="394">
        <v>1781</v>
      </c>
      <c r="B1786" s="395" t="s">
        <v>773</v>
      </c>
      <c r="C1786" s="395" t="s">
        <v>5562</v>
      </c>
      <c r="D1786" s="459" t="s">
        <v>7660</v>
      </c>
      <c r="E1786" s="395" t="s">
        <v>4776</v>
      </c>
      <c r="F1786" s="488" t="s">
        <v>7661</v>
      </c>
      <c r="G1786" s="395"/>
      <c r="H1786" s="629" t="s">
        <v>4916</v>
      </c>
      <c r="I1786" s="397">
        <v>15300</v>
      </c>
      <c r="J1786" s="490" t="s">
        <v>15672</v>
      </c>
    </row>
    <row r="1787" spans="1:10" s="399" customFormat="1" ht="18" customHeight="1">
      <c r="A1787" s="394">
        <v>1782</v>
      </c>
      <c r="B1787" s="395" t="s">
        <v>773</v>
      </c>
      <c r="C1787" s="395" t="s">
        <v>5562</v>
      </c>
      <c r="D1787" s="459" t="s">
        <v>7662</v>
      </c>
      <c r="E1787" s="395" t="s">
        <v>4776</v>
      </c>
      <c r="F1787" s="488" t="s">
        <v>7663</v>
      </c>
      <c r="G1787" s="395"/>
      <c r="H1787" s="629" t="s">
        <v>4916</v>
      </c>
      <c r="I1787" s="397">
        <v>15300</v>
      </c>
      <c r="J1787" s="490" t="s">
        <v>15672</v>
      </c>
    </row>
    <row r="1788" spans="1:10" s="399" customFormat="1" ht="18" customHeight="1">
      <c r="A1788" s="394">
        <v>1783</v>
      </c>
      <c r="B1788" s="395" t="s">
        <v>773</v>
      </c>
      <c r="C1788" s="395" t="s">
        <v>5562</v>
      </c>
      <c r="D1788" s="459" t="s">
        <v>7664</v>
      </c>
      <c r="E1788" s="395" t="s">
        <v>4776</v>
      </c>
      <c r="F1788" s="488" t="s">
        <v>7665</v>
      </c>
      <c r="G1788" s="395"/>
      <c r="H1788" s="629" t="s">
        <v>4916</v>
      </c>
      <c r="I1788" s="397">
        <v>15300</v>
      </c>
      <c r="J1788" s="490" t="s">
        <v>15672</v>
      </c>
    </row>
    <row r="1789" spans="1:10" s="399" customFormat="1" ht="18" customHeight="1">
      <c r="A1789" s="394">
        <v>1784</v>
      </c>
      <c r="B1789" s="395" t="s">
        <v>773</v>
      </c>
      <c r="C1789" s="395" t="s">
        <v>5562</v>
      </c>
      <c r="D1789" s="459" t="s">
        <v>7666</v>
      </c>
      <c r="E1789" s="395" t="s">
        <v>4776</v>
      </c>
      <c r="F1789" s="488" t="s">
        <v>7667</v>
      </c>
      <c r="G1789" s="395"/>
      <c r="H1789" s="629" t="s">
        <v>4916</v>
      </c>
      <c r="I1789" s="397">
        <v>15300</v>
      </c>
      <c r="J1789" s="490" t="s">
        <v>15672</v>
      </c>
    </row>
    <row r="1790" spans="1:10" s="399" customFormat="1" ht="18" customHeight="1">
      <c r="A1790" s="394">
        <v>1785</v>
      </c>
      <c r="B1790" s="395" t="s">
        <v>773</v>
      </c>
      <c r="C1790" s="395" t="s">
        <v>5562</v>
      </c>
      <c r="D1790" s="459" t="s">
        <v>7668</v>
      </c>
      <c r="E1790" s="395" t="s">
        <v>4776</v>
      </c>
      <c r="F1790" s="488" t="s">
        <v>7669</v>
      </c>
      <c r="G1790" s="395"/>
      <c r="H1790" s="629" t="s">
        <v>4916</v>
      </c>
      <c r="I1790" s="397">
        <v>16900</v>
      </c>
      <c r="J1790" s="490" t="s">
        <v>15672</v>
      </c>
    </row>
    <row r="1791" spans="1:10" s="399" customFormat="1" ht="18" customHeight="1">
      <c r="A1791" s="394">
        <v>1786</v>
      </c>
      <c r="B1791" s="395" t="s">
        <v>773</v>
      </c>
      <c r="C1791" s="395" t="s">
        <v>5562</v>
      </c>
      <c r="D1791" s="422" t="s">
        <v>7670</v>
      </c>
      <c r="E1791" s="395" t="s">
        <v>4776</v>
      </c>
      <c r="F1791" s="424" t="s">
        <v>7671</v>
      </c>
      <c r="G1791" s="395"/>
      <c r="H1791" s="629" t="s">
        <v>4916</v>
      </c>
      <c r="I1791" s="402">
        <v>16900</v>
      </c>
      <c r="J1791" s="490" t="s">
        <v>15672</v>
      </c>
    </row>
    <row r="1792" spans="1:10" s="399" customFormat="1" ht="18" customHeight="1">
      <c r="A1792" s="394">
        <v>1787</v>
      </c>
      <c r="B1792" s="395" t="s">
        <v>773</v>
      </c>
      <c r="C1792" s="395" t="s">
        <v>5562</v>
      </c>
      <c r="D1792" s="459" t="s">
        <v>7672</v>
      </c>
      <c r="E1792" s="395" t="s">
        <v>4776</v>
      </c>
      <c r="F1792" s="488" t="s">
        <v>7673</v>
      </c>
      <c r="G1792" s="395"/>
      <c r="H1792" s="629" t="s">
        <v>4916</v>
      </c>
      <c r="I1792" s="397">
        <v>16900</v>
      </c>
      <c r="J1792" s="490" t="s">
        <v>15672</v>
      </c>
    </row>
    <row r="1793" spans="1:10" s="399" customFormat="1" ht="18" customHeight="1">
      <c r="A1793" s="394">
        <v>1788</v>
      </c>
      <c r="B1793" s="395" t="s">
        <v>773</v>
      </c>
      <c r="C1793" s="395" t="s">
        <v>5562</v>
      </c>
      <c r="D1793" s="459" t="s">
        <v>7674</v>
      </c>
      <c r="E1793" s="395" t="s">
        <v>4776</v>
      </c>
      <c r="F1793" s="488" t="s">
        <v>7675</v>
      </c>
      <c r="G1793" s="395"/>
      <c r="H1793" s="629" t="s">
        <v>4916</v>
      </c>
      <c r="I1793" s="397">
        <v>16900</v>
      </c>
      <c r="J1793" s="490" t="s">
        <v>15672</v>
      </c>
    </row>
    <row r="1794" spans="1:10" s="399" customFormat="1" ht="18" customHeight="1">
      <c r="A1794" s="394">
        <v>1789</v>
      </c>
      <c r="B1794" s="394" t="s">
        <v>7469</v>
      </c>
      <c r="C1794" s="394" t="s">
        <v>5570</v>
      </c>
      <c r="D1794" s="422" t="s">
        <v>7676</v>
      </c>
      <c r="E1794" s="394" t="s">
        <v>4776</v>
      </c>
      <c r="F1794" s="424" t="s">
        <v>7677</v>
      </c>
      <c r="G1794" s="395"/>
      <c r="H1794" s="631" t="s">
        <v>4953</v>
      </c>
      <c r="I1794" s="402">
        <v>17300</v>
      </c>
      <c r="J1794" s="487"/>
    </row>
    <row r="1795" spans="1:10" s="399" customFormat="1" ht="18" customHeight="1">
      <c r="A1795" s="394">
        <v>1790</v>
      </c>
      <c r="B1795" s="394" t="s">
        <v>7469</v>
      </c>
      <c r="C1795" s="394" t="s">
        <v>5570</v>
      </c>
      <c r="D1795" s="422" t="s">
        <v>7678</v>
      </c>
      <c r="E1795" s="394" t="s">
        <v>5604</v>
      </c>
      <c r="F1795" s="424" t="s">
        <v>7679</v>
      </c>
      <c r="G1795" s="395"/>
      <c r="H1795" s="631" t="s">
        <v>4927</v>
      </c>
      <c r="I1795" s="402">
        <v>390</v>
      </c>
      <c r="J1795" s="487"/>
    </row>
    <row r="1796" spans="1:10" s="399" customFormat="1" ht="18" customHeight="1">
      <c r="A1796" s="394">
        <v>1791</v>
      </c>
      <c r="B1796" s="394" t="s">
        <v>7469</v>
      </c>
      <c r="C1796" s="394" t="s">
        <v>5570</v>
      </c>
      <c r="D1796" s="422" t="s">
        <v>7680</v>
      </c>
      <c r="E1796" s="394" t="s">
        <v>5604</v>
      </c>
      <c r="F1796" s="424" t="s">
        <v>7681</v>
      </c>
      <c r="G1796" s="395"/>
      <c r="H1796" s="631" t="s">
        <v>4927</v>
      </c>
      <c r="I1796" s="402">
        <v>390</v>
      </c>
      <c r="J1796" s="487"/>
    </row>
    <row r="1797" spans="1:10" s="399" customFormat="1" ht="18" customHeight="1">
      <c r="A1797" s="394">
        <v>1792</v>
      </c>
      <c r="B1797" s="394" t="s">
        <v>7469</v>
      </c>
      <c r="C1797" s="394" t="s">
        <v>5570</v>
      </c>
      <c r="D1797" s="422" t="s">
        <v>7682</v>
      </c>
      <c r="E1797" s="394" t="s">
        <v>5604</v>
      </c>
      <c r="F1797" s="424" t="s">
        <v>5609</v>
      </c>
      <c r="G1797" s="395"/>
      <c r="H1797" s="631" t="s">
        <v>4927</v>
      </c>
      <c r="I1797" s="402">
        <v>350</v>
      </c>
      <c r="J1797" s="487"/>
    </row>
    <row r="1798" spans="1:10" s="399" customFormat="1" ht="18" customHeight="1">
      <c r="A1798" s="394">
        <v>1793</v>
      </c>
      <c r="B1798" s="394" t="s">
        <v>7469</v>
      </c>
      <c r="C1798" s="394" t="s">
        <v>5570</v>
      </c>
      <c r="D1798" s="422" t="s">
        <v>7683</v>
      </c>
      <c r="E1798" s="394" t="s">
        <v>5604</v>
      </c>
      <c r="F1798" s="424" t="s">
        <v>5611</v>
      </c>
      <c r="G1798" s="395"/>
      <c r="H1798" s="631" t="s">
        <v>4927</v>
      </c>
      <c r="I1798" s="402">
        <v>350</v>
      </c>
      <c r="J1798" s="487"/>
    </row>
    <row r="1799" spans="1:10" s="399" customFormat="1" ht="18" customHeight="1">
      <c r="A1799" s="394">
        <v>1794</v>
      </c>
      <c r="B1799" s="394" t="s">
        <v>7469</v>
      </c>
      <c r="C1799" s="394" t="s">
        <v>5570</v>
      </c>
      <c r="D1799" s="422" t="s">
        <v>5614</v>
      </c>
      <c r="E1799" s="394" t="s">
        <v>175</v>
      </c>
      <c r="F1799" s="424" t="s">
        <v>7684</v>
      </c>
      <c r="G1799" s="395"/>
      <c r="H1799" s="631" t="s">
        <v>4924</v>
      </c>
      <c r="I1799" s="402">
        <v>21000</v>
      </c>
      <c r="J1799" s="487"/>
    </row>
    <row r="1800" spans="1:10" s="399" customFormat="1" ht="18" customHeight="1">
      <c r="A1800" s="394">
        <v>1795</v>
      </c>
      <c r="B1800" s="394" t="s">
        <v>7469</v>
      </c>
      <c r="C1800" s="394" t="s">
        <v>5570</v>
      </c>
      <c r="D1800" s="422" t="s">
        <v>5614</v>
      </c>
      <c r="E1800" s="394" t="s">
        <v>5744</v>
      </c>
      <c r="F1800" s="424" t="s">
        <v>7685</v>
      </c>
      <c r="G1800" s="395"/>
      <c r="H1800" s="631" t="s">
        <v>4924</v>
      </c>
      <c r="I1800" s="402">
        <v>7000</v>
      </c>
      <c r="J1800" s="487"/>
    </row>
    <row r="1801" spans="1:10" s="399" customFormat="1" ht="18" customHeight="1">
      <c r="A1801" s="394">
        <v>1796</v>
      </c>
      <c r="B1801" s="394" t="s">
        <v>7469</v>
      </c>
      <c r="C1801" s="394" t="s">
        <v>5570</v>
      </c>
      <c r="D1801" s="422" t="s">
        <v>5616</v>
      </c>
      <c r="E1801" s="394" t="s">
        <v>175</v>
      </c>
      <c r="F1801" s="424" t="s">
        <v>7686</v>
      </c>
      <c r="G1801" s="395"/>
      <c r="H1801" s="631" t="s">
        <v>4924</v>
      </c>
      <c r="I1801" s="402">
        <v>23400</v>
      </c>
      <c r="J1801" s="487"/>
    </row>
    <row r="1802" spans="1:10" s="399" customFormat="1" ht="18" customHeight="1">
      <c r="A1802" s="394">
        <v>1797</v>
      </c>
      <c r="B1802" s="394" t="s">
        <v>7469</v>
      </c>
      <c r="C1802" s="394" t="s">
        <v>5570</v>
      </c>
      <c r="D1802" s="422" t="s">
        <v>5616</v>
      </c>
      <c r="E1802" s="394" t="s">
        <v>5744</v>
      </c>
      <c r="F1802" s="424" t="s">
        <v>7687</v>
      </c>
      <c r="G1802" s="395"/>
      <c r="H1802" s="631" t="s">
        <v>4924</v>
      </c>
      <c r="I1802" s="402">
        <v>7800</v>
      </c>
      <c r="J1802" s="487"/>
    </row>
    <row r="1803" spans="1:10" s="399" customFormat="1" ht="18" customHeight="1">
      <c r="A1803" s="394">
        <v>1798</v>
      </c>
      <c r="B1803" s="395" t="s">
        <v>7469</v>
      </c>
      <c r="C1803" s="395" t="s">
        <v>5570</v>
      </c>
      <c r="D1803" s="459" t="s">
        <v>7688</v>
      </c>
      <c r="E1803" s="395" t="s">
        <v>418</v>
      </c>
      <c r="F1803" s="488" t="s">
        <v>7689</v>
      </c>
      <c r="G1803" s="395"/>
      <c r="H1803" s="631" t="s">
        <v>5128</v>
      </c>
      <c r="I1803" s="402"/>
      <c r="J1803" s="514" t="s">
        <v>5439</v>
      </c>
    </row>
    <row r="1804" spans="1:10" s="399" customFormat="1" ht="18" customHeight="1">
      <c r="A1804" s="394">
        <v>1799</v>
      </c>
      <c r="B1804" s="395" t="s">
        <v>7469</v>
      </c>
      <c r="C1804" s="395" t="s">
        <v>5570</v>
      </c>
      <c r="D1804" s="459" t="s">
        <v>7690</v>
      </c>
      <c r="E1804" s="395" t="s">
        <v>418</v>
      </c>
      <c r="F1804" s="488" t="s">
        <v>7691</v>
      </c>
      <c r="G1804" s="395"/>
      <c r="H1804" s="631" t="s">
        <v>5128</v>
      </c>
      <c r="I1804" s="402">
        <v>15670</v>
      </c>
      <c r="J1804" s="514"/>
    </row>
    <row r="1805" spans="1:10" s="399" customFormat="1" ht="18" customHeight="1">
      <c r="A1805" s="394">
        <v>1800</v>
      </c>
      <c r="B1805" s="395" t="s">
        <v>7469</v>
      </c>
      <c r="C1805" s="394" t="s">
        <v>7692</v>
      </c>
      <c r="D1805" s="422"/>
      <c r="E1805" s="394" t="s">
        <v>4920</v>
      </c>
      <c r="F1805" s="424"/>
      <c r="G1805" s="394" t="s">
        <v>5048</v>
      </c>
      <c r="H1805" s="632" t="s">
        <v>4996</v>
      </c>
      <c r="I1805" s="402">
        <v>5370</v>
      </c>
      <c r="J1805" s="490"/>
    </row>
    <row r="1806" spans="1:10" s="399" customFormat="1" ht="18" customHeight="1">
      <c r="A1806" s="394">
        <v>1801</v>
      </c>
      <c r="B1806" s="395" t="s">
        <v>773</v>
      </c>
      <c r="C1806" s="395" t="s">
        <v>7375</v>
      </c>
      <c r="D1806" s="422" t="s">
        <v>7693</v>
      </c>
      <c r="E1806" s="394" t="s">
        <v>418</v>
      </c>
      <c r="F1806" s="424" t="s">
        <v>7694</v>
      </c>
      <c r="G1806" s="394"/>
      <c r="H1806" s="631" t="s">
        <v>4949</v>
      </c>
      <c r="I1806" s="402"/>
      <c r="J1806" s="490" t="s">
        <v>5439</v>
      </c>
    </row>
    <row r="1807" spans="1:10" s="399" customFormat="1" ht="18" customHeight="1">
      <c r="A1807" s="394">
        <v>1802</v>
      </c>
      <c r="B1807" s="395" t="s">
        <v>773</v>
      </c>
      <c r="C1807" s="395" t="s">
        <v>7375</v>
      </c>
      <c r="D1807" s="459" t="s">
        <v>7653</v>
      </c>
      <c r="E1807" s="395" t="s">
        <v>418</v>
      </c>
      <c r="F1807" s="488" t="s">
        <v>7695</v>
      </c>
      <c r="G1807" s="395"/>
      <c r="H1807" s="567" t="s">
        <v>653</v>
      </c>
      <c r="I1807" s="403">
        <v>13761</v>
      </c>
      <c r="J1807" s="491"/>
    </row>
    <row r="1808" spans="1:10" s="399" customFormat="1" ht="18" customHeight="1">
      <c r="A1808" s="394">
        <v>1803</v>
      </c>
      <c r="B1808" s="395" t="s">
        <v>773</v>
      </c>
      <c r="C1808" s="395" t="s">
        <v>7375</v>
      </c>
      <c r="D1808" s="459" t="s">
        <v>7653</v>
      </c>
      <c r="E1808" s="395" t="s">
        <v>418</v>
      </c>
      <c r="F1808" s="488" t="s">
        <v>7696</v>
      </c>
      <c r="G1808" s="395"/>
      <c r="H1808" s="567" t="s">
        <v>653</v>
      </c>
      <c r="I1808" s="403">
        <v>14949</v>
      </c>
      <c r="J1808" s="491"/>
    </row>
    <row r="1809" spans="1:10" s="399" customFormat="1" ht="18" customHeight="1">
      <c r="A1809" s="394">
        <v>1804</v>
      </c>
      <c r="B1809" s="395" t="s">
        <v>773</v>
      </c>
      <c r="C1809" s="395" t="s">
        <v>7375</v>
      </c>
      <c r="D1809" s="459" t="s">
        <v>7697</v>
      </c>
      <c r="E1809" s="395" t="s">
        <v>418</v>
      </c>
      <c r="F1809" s="488" t="s">
        <v>7698</v>
      </c>
      <c r="G1809" s="395" t="s">
        <v>629</v>
      </c>
      <c r="H1809" s="567" t="s">
        <v>653</v>
      </c>
      <c r="I1809" s="403">
        <v>11729</v>
      </c>
      <c r="J1809" s="491"/>
    </row>
    <row r="1810" spans="1:10" s="399" customFormat="1" ht="18" customHeight="1">
      <c r="A1810" s="394">
        <v>1805</v>
      </c>
      <c r="B1810" s="394" t="s">
        <v>773</v>
      </c>
      <c r="C1810" s="396" t="s">
        <v>7375</v>
      </c>
      <c r="D1810" s="422" t="s">
        <v>7699</v>
      </c>
      <c r="E1810" s="395" t="s">
        <v>418</v>
      </c>
      <c r="F1810" s="424" t="s">
        <v>7700</v>
      </c>
      <c r="G1810" s="394"/>
      <c r="H1810" s="631" t="s">
        <v>5082</v>
      </c>
      <c r="I1810" s="402">
        <v>14400</v>
      </c>
      <c r="J1810" s="487"/>
    </row>
    <row r="1811" spans="1:10" s="399" customFormat="1" ht="18" customHeight="1">
      <c r="A1811" s="394">
        <v>1806</v>
      </c>
      <c r="B1811" s="395" t="s">
        <v>773</v>
      </c>
      <c r="C1811" s="395" t="s">
        <v>7375</v>
      </c>
      <c r="D1811" s="422" t="s">
        <v>7701</v>
      </c>
      <c r="E1811" s="394" t="s">
        <v>418</v>
      </c>
      <c r="F1811" s="424" t="s">
        <v>7702</v>
      </c>
      <c r="G1811" s="394"/>
      <c r="H1811" s="631" t="s">
        <v>4949</v>
      </c>
      <c r="I1811" s="402"/>
      <c r="J1811" s="490" t="s">
        <v>5439</v>
      </c>
    </row>
    <row r="1812" spans="1:10" s="399" customFormat="1" ht="18" customHeight="1">
      <c r="A1812" s="394">
        <v>1807</v>
      </c>
      <c r="B1812" s="395" t="s">
        <v>773</v>
      </c>
      <c r="C1812" s="395" t="s">
        <v>7375</v>
      </c>
      <c r="D1812" s="422" t="s">
        <v>7703</v>
      </c>
      <c r="E1812" s="394" t="s">
        <v>418</v>
      </c>
      <c r="F1812" s="424" t="s">
        <v>7704</v>
      </c>
      <c r="G1812" s="394"/>
      <c r="H1812" s="631" t="s">
        <v>4949</v>
      </c>
      <c r="I1812" s="402"/>
      <c r="J1812" s="490" t="s">
        <v>5439</v>
      </c>
    </row>
    <row r="1813" spans="1:10" s="399" customFormat="1" ht="18" customHeight="1">
      <c r="A1813" s="394">
        <v>1808</v>
      </c>
      <c r="B1813" s="395" t="s">
        <v>773</v>
      </c>
      <c r="C1813" s="395" t="s">
        <v>7375</v>
      </c>
      <c r="D1813" s="422" t="s">
        <v>7705</v>
      </c>
      <c r="E1813" s="394" t="s">
        <v>418</v>
      </c>
      <c r="F1813" s="424" t="s">
        <v>7706</v>
      </c>
      <c r="G1813" s="394"/>
      <c r="H1813" s="631" t="s">
        <v>4949</v>
      </c>
      <c r="I1813" s="402"/>
      <c r="J1813" s="490" t="s">
        <v>5439</v>
      </c>
    </row>
    <row r="1814" spans="1:10" s="399" customFormat="1" ht="18" customHeight="1">
      <c r="A1814" s="394">
        <v>1809</v>
      </c>
      <c r="B1814" s="395" t="s">
        <v>773</v>
      </c>
      <c r="C1814" s="395" t="s">
        <v>7375</v>
      </c>
      <c r="D1814" s="422" t="s">
        <v>7707</v>
      </c>
      <c r="E1814" s="394" t="s">
        <v>418</v>
      </c>
      <c r="F1814" s="424" t="s">
        <v>7708</v>
      </c>
      <c r="G1814" s="394"/>
      <c r="H1814" s="631" t="s">
        <v>4949</v>
      </c>
      <c r="I1814" s="402"/>
      <c r="J1814" s="490" t="s">
        <v>5439</v>
      </c>
    </row>
    <row r="1815" spans="1:10" s="399" customFormat="1" ht="18" customHeight="1">
      <c r="A1815" s="394">
        <v>1810</v>
      </c>
      <c r="B1815" s="395" t="s">
        <v>7469</v>
      </c>
      <c r="C1815" s="398" t="s">
        <v>7379</v>
      </c>
      <c r="D1815" s="459" t="s">
        <v>7709</v>
      </c>
      <c r="E1815" s="395" t="s">
        <v>418</v>
      </c>
      <c r="F1815" s="488" t="s">
        <v>7710</v>
      </c>
      <c r="G1815" s="398"/>
      <c r="H1815" s="631" t="s">
        <v>5537</v>
      </c>
      <c r="I1815" s="402">
        <v>15667</v>
      </c>
      <c r="J1815" s="487"/>
    </row>
    <row r="1816" spans="1:10" s="399" customFormat="1" ht="18" customHeight="1">
      <c r="A1816" s="394">
        <v>1811</v>
      </c>
      <c r="B1816" s="395" t="s">
        <v>773</v>
      </c>
      <c r="C1816" s="395" t="s">
        <v>7375</v>
      </c>
      <c r="D1816" s="422" t="s">
        <v>7711</v>
      </c>
      <c r="E1816" s="394" t="s">
        <v>418</v>
      </c>
      <c r="F1816" s="424" t="s">
        <v>7712</v>
      </c>
      <c r="G1816" s="394"/>
      <c r="H1816" s="631" t="s">
        <v>4949</v>
      </c>
      <c r="I1816" s="402"/>
      <c r="J1816" s="490" t="s">
        <v>5439</v>
      </c>
    </row>
    <row r="1817" spans="1:10" s="399" customFormat="1" ht="18" customHeight="1">
      <c r="A1817" s="394">
        <v>1812</v>
      </c>
      <c r="B1817" s="395" t="s">
        <v>773</v>
      </c>
      <c r="C1817" s="396" t="s">
        <v>7375</v>
      </c>
      <c r="D1817" s="581" t="s">
        <v>7713</v>
      </c>
      <c r="E1817" s="543" t="s">
        <v>7714</v>
      </c>
      <c r="F1817" s="544" t="s">
        <v>15673</v>
      </c>
      <c r="G1817" s="396" t="s">
        <v>4962</v>
      </c>
      <c r="H1817" s="630" t="s">
        <v>4935</v>
      </c>
      <c r="I1817" s="566">
        <v>17800</v>
      </c>
      <c r="J1817" s="492"/>
    </row>
    <row r="1818" spans="1:10" s="399" customFormat="1" ht="18" customHeight="1">
      <c r="A1818" s="394">
        <v>1813</v>
      </c>
      <c r="B1818" s="395" t="s">
        <v>773</v>
      </c>
      <c r="C1818" s="396" t="s">
        <v>7375</v>
      </c>
      <c r="D1818" s="581" t="s">
        <v>7713</v>
      </c>
      <c r="E1818" s="543" t="s">
        <v>7714</v>
      </c>
      <c r="F1818" s="544" t="s">
        <v>15674</v>
      </c>
      <c r="G1818" s="396" t="s">
        <v>4962</v>
      </c>
      <c r="H1818" s="630" t="s">
        <v>4935</v>
      </c>
      <c r="I1818" s="566">
        <v>18600</v>
      </c>
      <c r="J1818" s="492"/>
    </row>
    <row r="1819" spans="1:10" s="399" customFormat="1" ht="18" customHeight="1">
      <c r="A1819" s="394">
        <v>1814</v>
      </c>
      <c r="B1819" s="395" t="s">
        <v>773</v>
      </c>
      <c r="C1819" s="395" t="s">
        <v>7375</v>
      </c>
      <c r="D1819" s="459" t="s">
        <v>7382</v>
      </c>
      <c r="E1819" s="395" t="s">
        <v>418</v>
      </c>
      <c r="F1819" s="485" t="s">
        <v>7715</v>
      </c>
      <c r="G1819" s="395"/>
      <c r="H1819" s="631" t="s">
        <v>5565</v>
      </c>
      <c r="I1819" s="402">
        <v>15000</v>
      </c>
      <c r="J1819" s="487" t="s">
        <v>7522</v>
      </c>
    </row>
    <row r="1820" spans="1:10" s="399" customFormat="1" ht="18" customHeight="1">
      <c r="A1820" s="394">
        <v>1815</v>
      </c>
      <c r="B1820" s="395" t="s">
        <v>773</v>
      </c>
      <c r="C1820" s="395" t="s">
        <v>7375</v>
      </c>
      <c r="D1820" s="459" t="s">
        <v>7382</v>
      </c>
      <c r="E1820" s="395" t="s">
        <v>418</v>
      </c>
      <c r="F1820" s="488" t="s">
        <v>7716</v>
      </c>
      <c r="G1820" s="395"/>
      <c r="H1820" s="631" t="s">
        <v>5565</v>
      </c>
      <c r="I1820" s="402">
        <v>13200</v>
      </c>
      <c r="J1820" s="487" t="s">
        <v>7522</v>
      </c>
    </row>
    <row r="1821" spans="1:10" s="399" customFormat="1" ht="18" customHeight="1">
      <c r="A1821" s="394">
        <v>1816</v>
      </c>
      <c r="B1821" s="395" t="s">
        <v>773</v>
      </c>
      <c r="C1821" s="395" t="s">
        <v>7375</v>
      </c>
      <c r="D1821" s="459" t="s">
        <v>7385</v>
      </c>
      <c r="E1821" s="395" t="s">
        <v>418</v>
      </c>
      <c r="F1821" s="485" t="s">
        <v>7717</v>
      </c>
      <c r="G1821" s="395"/>
      <c r="H1821" s="631" t="s">
        <v>5565</v>
      </c>
      <c r="I1821" s="402">
        <v>14000</v>
      </c>
      <c r="J1821" s="487" t="s">
        <v>7522</v>
      </c>
    </row>
    <row r="1822" spans="1:10" s="399" customFormat="1" ht="18" customHeight="1">
      <c r="A1822" s="394">
        <v>1817</v>
      </c>
      <c r="B1822" s="395" t="s">
        <v>773</v>
      </c>
      <c r="C1822" s="398" t="s">
        <v>7375</v>
      </c>
      <c r="D1822" s="539" t="s">
        <v>7385</v>
      </c>
      <c r="E1822" s="395" t="s">
        <v>418</v>
      </c>
      <c r="F1822" s="488" t="s">
        <v>7718</v>
      </c>
      <c r="G1822" s="395"/>
      <c r="H1822" s="631" t="s">
        <v>5565</v>
      </c>
      <c r="I1822" s="402">
        <v>12110</v>
      </c>
      <c r="J1822" s="487" t="s">
        <v>7522</v>
      </c>
    </row>
    <row r="1823" spans="1:10" s="399" customFormat="1" ht="18" customHeight="1">
      <c r="A1823" s="394">
        <v>1818</v>
      </c>
      <c r="B1823" s="395" t="s">
        <v>7469</v>
      </c>
      <c r="C1823" s="395" t="s">
        <v>7379</v>
      </c>
      <c r="D1823" s="581" t="s">
        <v>7719</v>
      </c>
      <c r="E1823" s="395" t="s">
        <v>418</v>
      </c>
      <c r="F1823" s="486" t="s">
        <v>7720</v>
      </c>
      <c r="G1823" s="396"/>
      <c r="H1823" s="631" t="s">
        <v>5773</v>
      </c>
      <c r="I1823" s="402">
        <v>15670</v>
      </c>
      <c r="J1823" s="492"/>
    </row>
    <row r="1824" spans="1:10" s="399" customFormat="1" ht="18" customHeight="1">
      <c r="A1824" s="394">
        <v>1819</v>
      </c>
      <c r="B1824" s="395" t="s">
        <v>773</v>
      </c>
      <c r="C1824" s="395" t="s">
        <v>7375</v>
      </c>
      <c r="D1824" s="422" t="s">
        <v>7721</v>
      </c>
      <c r="E1824" s="394" t="s">
        <v>418</v>
      </c>
      <c r="F1824" s="424" t="s">
        <v>7722</v>
      </c>
      <c r="G1824" s="394"/>
      <c r="H1824" s="631" t="s">
        <v>4949</v>
      </c>
      <c r="I1824" s="402"/>
      <c r="J1824" s="490" t="s">
        <v>5439</v>
      </c>
    </row>
    <row r="1825" spans="1:10" s="399" customFormat="1" ht="18" customHeight="1">
      <c r="A1825" s="394">
        <v>1820</v>
      </c>
      <c r="B1825" s="395" t="s">
        <v>773</v>
      </c>
      <c r="C1825" s="395" t="s">
        <v>7375</v>
      </c>
      <c r="D1825" s="422" t="s">
        <v>7723</v>
      </c>
      <c r="E1825" s="394" t="s">
        <v>418</v>
      </c>
      <c r="F1825" s="424" t="s">
        <v>7724</v>
      </c>
      <c r="G1825" s="394"/>
      <c r="H1825" s="631" t="s">
        <v>4949</v>
      </c>
      <c r="I1825" s="402"/>
      <c r="J1825" s="490" t="s">
        <v>5439</v>
      </c>
    </row>
    <row r="1826" spans="1:10" s="399" customFormat="1" ht="18" customHeight="1">
      <c r="A1826" s="394">
        <v>1821</v>
      </c>
      <c r="B1826" s="395" t="s">
        <v>773</v>
      </c>
      <c r="C1826" s="395" t="s">
        <v>7375</v>
      </c>
      <c r="D1826" s="422" t="s">
        <v>7725</v>
      </c>
      <c r="E1826" s="394" t="s">
        <v>418</v>
      </c>
      <c r="F1826" s="424" t="s">
        <v>7726</v>
      </c>
      <c r="G1826" s="394"/>
      <c r="H1826" s="631" t="s">
        <v>4949</v>
      </c>
      <c r="I1826" s="402"/>
      <c r="J1826" s="490" t="s">
        <v>5439</v>
      </c>
    </row>
    <row r="1827" spans="1:10" s="399" customFormat="1" ht="18" customHeight="1">
      <c r="A1827" s="394">
        <v>1822</v>
      </c>
      <c r="B1827" s="395" t="s">
        <v>773</v>
      </c>
      <c r="C1827" s="395" t="s">
        <v>7375</v>
      </c>
      <c r="D1827" s="422" t="s">
        <v>7727</v>
      </c>
      <c r="E1827" s="394" t="s">
        <v>418</v>
      </c>
      <c r="F1827" s="424" t="s">
        <v>7728</v>
      </c>
      <c r="G1827" s="394"/>
      <c r="H1827" s="631" t="s">
        <v>4949</v>
      </c>
      <c r="I1827" s="402"/>
      <c r="J1827" s="490" t="s">
        <v>5439</v>
      </c>
    </row>
    <row r="1828" spans="1:10" s="399" customFormat="1" ht="18" customHeight="1">
      <c r="A1828" s="394">
        <v>1823</v>
      </c>
      <c r="B1828" s="395" t="s">
        <v>773</v>
      </c>
      <c r="C1828" s="395" t="s">
        <v>7375</v>
      </c>
      <c r="D1828" s="422" t="s">
        <v>7729</v>
      </c>
      <c r="E1828" s="394" t="s">
        <v>418</v>
      </c>
      <c r="F1828" s="424" t="s">
        <v>7730</v>
      </c>
      <c r="G1828" s="394"/>
      <c r="H1828" s="631" t="s">
        <v>4949</v>
      </c>
      <c r="I1828" s="402"/>
      <c r="J1828" s="490" t="s">
        <v>5439</v>
      </c>
    </row>
    <row r="1829" spans="1:10" s="399" customFormat="1" ht="18" customHeight="1">
      <c r="A1829" s="394">
        <v>1824</v>
      </c>
      <c r="B1829" s="395" t="s">
        <v>773</v>
      </c>
      <c r="C1829" s="395" t="s">
        <v>7375</v>
      </c>
      <c r="D1829" s="422" t="s">
        <v>7731</v>
      </c>
      <c r="E1829" s="394" t="s">
        <v>418</v>
      </c>
      <c r="F1829" s="424" t="s">
        <v>7732</v>
      </c>
      <c r="G1829" s="394"/>
      <c r="H1829" s="631" t="s">
        <v>4949</v>
      </c>
      <c r="I1829" s="402"/>
      <c r="J1829" s="490" t="s">
        <v>5439</v>
      </c>
    </row>
    <row r="1830" spans="1:10" s="399" customFormat="1" ht="18" customHeight="1">
      <c r="A1830" s="394">
        <v>1825</v>
      </c>
      <c r="B1830" s="395" t="s">
        <v>773</v>
      </c>
      <c r="C1830" s="395" t="s">
        <v>7375</v>
      </c>
      <c r="D1830" s="422" t="s">
        <v>7733</v>
      </c>
      <c r="E1830" s="394" t="s">
        <v>418</v>
      </c>
      <c r="F1830" s="424" t="s">
        <v>7734</v>
      </c>
      <c r="G1830" s="394"/>
      <c r="H1830" s="631" t="s">
        <v>4949</v>
      </c>
      <c r="I1830" s="402"/>
      <c r="J1830" s="490" t="s">
        <v>5439</v>
      </c>
    </row>
    <row r="1831" spans="1:10" s="399" customFormat="1" ht="18" customHeight="1">
      <c r="A1831" s="394">
        <v>1826</v>
      </c>
      <c r="B1831" s="395" t="s">
        <v>773</v>
      </c>
      <c r="C1831" s="395" t="s">
        <v>7375</v>
      </c>
      <c r="D1831" s="422" t="s">
        <v>7735</v>
      </c>
      <c r="E1831" s="394" t="s">
        <v>418</v>
      </c>
      <c r="F1831" s="424" t="s">
        <v>7736</v>
      </c>
      <c r="G1831" s="394"/>
      <c r="H1831" s="631" t="s">
        <v>4949</v>
      </c>
      <c r="I1831" s="402"/>
      <c r="J1831" s="490" t="s">
        <v>5439</v>
      </c>
    </row>
    <row r="1832" spans="1:10" s="399" customFormat="1" ht="18" customHeight="1">
      <c r="A1832" s="394">
        <v>1827</v>
      </c>
      <c r="B1832" s="395" t="s">
        <v>773</v>
      </c>
      <c r="C1832" s="395" t="s">
        <v>7375</v>
      </c>
      <c r="D1832" s="422" t="s">
        <v>7737</v>
      </c>
      <c r="E1832" s="394" t="s">
        <v>418</v>
      </c>
      <c r="F1832" s="424" t="s">
        <v>7738</v>
      </c>
      <c r="G1832" s="394"/>
      <c r="H1832" s="631" t="s">
        <v>4949</v>
      </c>
      <c r="I1832" s="402"/>
      <c r="J1832" s="490" t="s">
        <v>5439</v>
      </c>
    </row>
    <row r="1833" spans="1:10" s="399" customFormat="1" ht="18" customHeight="1">
      <c r="A1833" s="394">
        <v>1828</v>
      </c>
      <c r="B1833" s="394" t="s">
        <v>773</v>
      </c>
      <c r="C1833" s="396" t="s">
        <v>7375</v>
      </c>
      <c r="D1833" s="422" t="s">
        <v>7739</v>
      </c>
      <c r="E1833" s="395" t="s">
        <v>418</v>
      </c>
      <c r="F1833" s="424" t="s">
        <v>7740</v>
      </c>
      <c r="G1833" s="394"/>
      <c r="H1833" s="631" t="s">
        <v>5082</v>
      </c>
      <c r="I1833" s="402">
        <v>10229</v>
      </c>
      <c r="J1833" s="487"/>
    </row>
    <row r="1834" spans="1:10" s="399" customFormat="1" ht="18" customHeight="1">
      <c r="A1834" s="394">
        <v>1829</v>
      </c>
      <c r="B1834" s="395" t="s">
        <v>773</v>
      </c>
      <c r="C1834" s="395" t="s">
        <v>7375</v>
      </c>
      <c r="D1834" s="422" t="s">
        <v>7741</v>
      </c>
      <c r="E1834" s="394" t="s">
        <v>418</v>
      </c>
      <c r="F1834" s="424" t="s">
        <v>7742</v>
      </c>
      <c r="G1834" s="394"/>
      <c r="H1834" s="631" t="s">
        <v>4949</v>
      </c>
      <c r="I1834" s="402"/>
      <c r="J1834" s="490" t="s">
        <v>5439</v>
      </c>
    </row>
    <row r="1835" spans="1:10" s="399" customFormat="1" ht="18" customHeight="1">
      <c r="A1835" s="394">
        <v>1830</v>
      </c>
      <c r="B1835" s="395" t="s">
        <v>773</v>
      </c>
      <c r="C1835" s="395" t="s">
        <v>7375</v>
      </c>
      <c r="D1835" s="496" t="s">
        <v>6970</v>
      </c>
      <c r="E1835" s="410" t="s">
        <v>7743</v>
      </c>
      <c r="F1835" s="499" t="s">
        <v>7744</v>
      </c>
      <c r="G1835" s="410"/>
      <c r="H1835" s="633" t="s">
        <v>5013</v>
      </c>
      <c r="I1835" s="413">
        <v>12286</v>
      </c>
      <c r="J1835" s="490"/>
    </row>
    <row r="1836" spans="1:10" s="399" customFormat="1" ht="18" customHeight="1">
      <c r="A1836" s="394">
        <v>1831</v>
      </c>
      <c r="B1836" s="395" t="s">
        <v>773</v>
      </c>
      <c r="C1836" s="395" t="s">
        <v>7375</v>
      </c>
      <c r="D1836" s="459" t="s">
        <v>7745</v>
      </c>
      <c r="E1836" s="395" t="s">
        <v>418</v>
      </c>
      <c r="F1836" s="488" t="s">
        <v>7746</v>
      </c>
      <c r="G1836" s="395"/>
      <c r="H1836" s="631" t="s">
        <v>5565</v>
      </c>
      <c r="I1836" s="402">
        <v>14000</v>
      </c>
      <c r="J1836" s="487" t="s">
        <v>7522</v>
      </c>
    </row>
    <row r="1837" spans="1:10" s="399" customFormat="1" ht="18" customHeight="1">
      <c r="A1837" s="394">
        <v>1832</v>
      </c>
      <c r="B1837" s="394" t="s">
        <v>7469</v>
      </c>
      <c r="C1837" s="394" t="s">
        <v>7379</v>
      </c>
      <c r="D1837" s="422" t="s">
        <v>7747</v>
      </c>
      <c r="E1837" s="394" t="s">
        <v>5604</v>
      </c>
      <c r="F1837" s="424" t="s">
        <v>7400</v>
      </c>
      <c r="G1837" s="395"/>
      <c r="H1837" s="631" t="s">
        <v>4927</v>
      </c>
      <c r="I1837" s="402">
        <v>390</v>
      </c>
      <c r="J1837" s="487"/>
    </row>
    <row r="1838" spans="1:10" s="399" customFormat="1" ht="18" customHeight="1">
      <c r="A1838" s="394">
        <v>1833</v>
      </c>
      <c r="B1838" s="394" t="s">
        <v>7469</v>
      </c>
      <c r="C1838" s="394" t="s">
        <v>7379</v>
      </c>
      <c r="D1838" s="422" t="s">
        <v>7748</v>
      </c>
      <c r="E1838" s="394" t="s">
        <v>5944</v>
      </c>
      <c r="F1838" s="424" t="s">
        <v>7749</v>
      </c>
      <c r="G1838" s="395"/>
      <c r="H1838" s="631" t="s">
        <v>4927</v>
      </c>
      <c r="I1838" s="402">
        <v>440</v>
      </c>
      <c r="J1838" s="487"/>
    </row>
    <row r="1839" spans="1:10" s="399" customFormat="1" ht="18" customHeight="1">
      <c r="A1839" s="394">
        <v>1834</v>
      </c>
      <c r="B1839" s="394" t="s">
        <v>7469</v>
      </c>
      <c r="C1839" s="394" t="s">
        <v>7379</v>
      </c>
      <c r="D1839" s="422" t="s">
        <v>7750</v>
      </c>
      <c r="E1839" s="394" t="s">
        <v>5604</v>
      </c>
      <c r="F1839" s="424" t="s">
        <v>7398</v>
      </c>
      <c r="G1839" s="395"/>
      <c r="H1839" s="631" t="s">
        <v>4927</v>
      </c>
      <c r="I1839" s="402">
        <v>390</v>
      </c>
      <c r="J1839" s="487"/>
    </row>
    <row r="1840" spans="1:10" s="399" customFormat="1" ht="18" customHeight="1">
      <c r="A1840" s="394">
        <v>1835</v>
      </c>
      <c r="B1840" s="394" t="s">
        <v>7469</v>
      </c>
      <c r="C1840" s="394" t="s">
        <v>7379</v>
      </c>
      <c r="D1840" s="422" t="s">
        <v>7751</v>
      </c>
      <c r="E1840" s="394" t="s">
        <v>7402</v>
      </c>
      <c r="F1840" s="424" t="s">
        <v>7752</v>
      </c>
      <c r="G1840" s="395"/>
      <c r="H1840" s="631" t="s">
        <v>4927</v>
      </c>
      <c r="I1840" s="402">
        <v>390</v>
      </c>
      <c r="J1840" s="487"/>
    </row>
    <row r="1841" spans="1:10" s="399" customFormat="1" ht="18" customHeight="1">
      <c r="A1841" s="394">
        <v>1836</v>
      </c>
      <c r="B1841" s="394" t="s">
        <v>7469</v>
      </c>
      <c r="C1841" s="394" t="s">
        <v>7379</v>
      </c>
      <c r="D1841" s="422" t="s">
        <v>7753</v>
      </c>
      <c r="E1841" s="394" t="s">
        <v>146</v>
      </c>
      <c r="F1841" s="424" t="s">
        <v>7754</v>
      </c>
      <c r="G1841" s="395"/>
      <c r="H1841" s="631" t="s">
        <v>4924</v>
      </c>
      <c r="I1841" s="402">
        <v>15600</v>
      </c>
      <c r="J1841" s="487"/>
    </row>
    <row r="1842" spans="1:10" s="399" customFormat="1" ht="18" customHeight="1">
      <c r="A1842" s="394">
        <v>1837</v>
      </c>
      <c r="B1842" s="395" t="s">
        <v>773</v>
      </c>
      <c r="C1842" s="395" t="s">
        <v>7375</v>
      </c>
      <c r="D1842" s="459" t="s">
        <v>7755</v>
      </c>
      <c r="E1842" s="395" t="s">
        <v>5581</v>
      </c>
      <c r="F1842" s="488" t="s">
        <v>7756</v>
      </c>
      <c r="G1842" s="395"/>
      <c r="H1842" s="629" t="s">
        <v>4916</v>
      </c>
      <c r="I1842" s="397">
        <v>560</v>
      </c>
      <c r="J1842" s="490"/>
    </row>
    <row r="1843" spans="1:10" s="399" customFormat="1" ht="18" customHeight="1">
      <c r="A1843" s="394">
        <v>1838</v>
      </c>
      <c r="B1843" s="395" t="s">
        <v>773</v>
      </c>
      <c r="C1843" s="395" t="s">
        <v>7375</v>
      </c>
      <c r="D1843" s="422" t="s">
        <v>7757</v>
      </c>
      <c r="E1843" s="394" t="s">
        <v>418</v>
      </c>
      <c r="F1843" s="424" t="s">
        <v>7758</v>
      </c>
      <c r="G1843" s="394"/>
      <c r="H1843" s="631" t="s">
        <v>4949</v>
      </c>
      <c r="I1843" s="402"/>
      <c r="J1843" s="490" t="s">
        <v>5439</v>
      </c>
    </row>
    <row r="1844" spans="1:10" s="399" customFormat="1" ht="18" customHeight="1">
      <c r="A1844" s="394">
        <v>1839</v>
      </c>
      <c r="B1844" s="395" t="s">
        <v>773</v>
      </c>
      <c r="C1844" s="395" t="s">
        <v>7375</v>
      </c>
      <c r="D1844" s="459" t="s">
        <v>7759</v>
      </c>
      <c r="E1844" s="395" t="s">
        <v>418</v>
      </c>
      <c r="F1844" s="488" t="s">
        <v>7760</v>
      </c>
      <c r="G1844" s="395" t="s">
        <v>4962</v>
      </c>
      <c r="H1844" s="567" t="s">
        <v>653</v>
      </c>
      <c r="I1844" s="403"/>
      <c r="J1844" s="491" t="s">
        <v>5439</v>
      </c>
    </row>
    <row r="1845" spans="1:10" s="399" customFormat="1" ht="18" customHeight="1">
      <c r="A1845" s="394">
        <v>1840</v>
      </c>
      <c r="B1845" s="395" t="s">
        <v>773</v>
      </c>
      <c r="C1845" s="395" t="s">
        <v>7375</v>
      </c>
      <c r="D1845" s="459" t="s">
        <v>7759</v>
      </c>
      <c r="E1845" s="395" t="s">
        <v>418</v>
      </c>
      <c r="F1845" s="488" t="s">
        <v>7761</v>
      </c>
      <c r="G1845" s="395" t="s">
        <v>4962</v>
      </c>
      <c r="H1845" s="567" t="s">
        <v>653</v>
      </c>
      <c r="I1845" s="403"/>
      <c r="J1845" s="491" t="s">
        <v>5439</v>
      </c>
    </row>
    <row r="1846" spans="1:10" s="399" customFormat="1" ht="18" customHeight="1">
      <c r="A1846" s="394">
        <v>1841</v>
      </c>
      <c r="B1846" s="395" t="s">
        <v>773</v>
      </c>
      <c r="C1846" s="395" t="s">
        <v>7375</v>
      </c>
      <c r="D1846" s="459" t="s">
        <v>7759</v>
      </c>
      <c r="E1846" s="395" t="s">
        <v>418</v>
      </c>
      <c r="F1846" s="488" t="s">
        <v>7762</v>
      </c>
      <c r="G1846" s="395" t="s">
        <v>4962</v>
      </c>
      <c r="H1846" s="567" t="s">
        <v>653</v>
      </c>
      <c r="I1846" s="403"/>
      <c r="J1846" s="491" t="s">
        <v>5439</v>
      </c>
    </row>
    <row r="1847" spans="1:10" s="399" customFormat="1" ht="18" customHeight="1">
      <c r="A1847" s="394">
        <v>1842</v>
      </c>
      <c r="B1847" s="395" t="s">
        <v>773</v>
      </c>
      <c r="C1847" s="395" t="s">
        <v>7375</v>
      </c>
      <c r="D1847" s="422" t="s">
        <v>7763</v>
      </c>
      <c r="E1847" s="394" t="s">
        <v>418</v>
      </c>
      <c r="F1847" s="424" t="s">
        <v>7764</v>
      </c>
      <c r="G1847" s="394"/>
      <c r="H1847" s="631" t="s">
        <v>4949</v>
      </c>
      <c r="I1847" s="402"/>
      <c r="J1847" s="490" t="s">
        <v>5439</v>
      </c>
    </row>
    <row r="1848" spans="1:10" s="399" customFormat="1" ht="18" customHeight="1">
      <c r="A1848" s="394">
        <v>1843</v>
      </c>
      <c r="B1848" s="395" t="s">
        <v>773</v>
      </c>
      <c r="C1848" s="395" t="s">
        <v>7375</v>
      </c>
      <c r="D1848" s="422" t="s">
        <v>7030</v>
      </c>
      <c r="E1848" s="394" t="s">
        <v>418</v>
      </c>
      <c r="F1848" s="424" t="s">
        <v>7765</v>
      </c>
      <c r="G1848" s="394"/>
      <c r="H1848" s="631" t="s">
        <v>4949</v>
      </c>
      <c r="I1848" s="402"/>
      <c r="J1848" s="490" t="s">
        <v>5439</v>
      </c>
    </row>
    <row r="1849" spans="1:10" s="399" customFormat="1" ht="18" customHeight="1">
      <c r="A1849" s="394">
        <v>1844</v>
      </c>
      <c r="B1849" s="395" t="s">
        <v>773</v>
      </c>
      <c r="C1849" s="395" t="s">
        <v>7375</v>
      </c>
      <c r="D1849" s="422" t="s">
        <v>7766</v>
      </c>
      <c r="E1849" s="394" t="s">
        <v>418</v>
      </c>
      <c r="F1849" s="424" t="s">
        <v>7767</v>
      </c>
      <c r="G1849" s="394"/>
      <c r="H1849" s="631" t="s">
        <v>4949</v>
      </c>
      <c r="I1849" s="402"/>
      <c r="J1849" s="490" t="s">
        <v>5439</v>
      </c>
    </row>
    <row r="1850" spans="1:10" s="399" customFormat="1" ht="18" customHeight="1">
      <c r="A1850" s="394">
        <v>1845</v>
      </c>
      <c r="B1850" s="395" t="s">
        <v>773</v>
      </c>
      <c r="C1850" s="395" t="s">
        <v>7375</v>
      </c>
      <c r="D1850" s="422" t="s">
        <v>7766</v>
      </c>
      <c r="E1850" s="394" t="s">
        <v>418</v>
      </c>
      <c r="F1850" s="424" t="s">
        <v>7768</v>
      </c>
      <c r="G1850" s="394"/>
      <c r="H1850" s="631" t="s">
        <v>4949</v>
      </c>
      <c r="I1850" s="402"/>
      <c r="J1850" s="490" t="s">
        <v>5439</v>
      </c>
    </row>
    <row r="1851" spans="1:10" s="399" customFormat="1" ht="18" customHeight="1">
      <c r="A1851" s="394">
        <v>1846</v>
      </c>
      <c r="B1851" s="395" t="s">
        <v>773</v>
      </c>
      <c r="C1851" s="395" t="s">
        <v>7375</v>
      </c>
      <c r="D1851" s="422" t="s">
        <v>7769</v>
      </c>
      <c r="E1851" s="394" t="s">
        <v>418</v>
      </c>
      <c r="F1851" s="424" t="s">
        <v>7770</v>
      </c>
      <c r="G1851" s="394"/>
      <c r="H1851" s="631" t="s">
        <v>4949</v>
      </c>
      <c r="I1851" s="402"/>
      <c r="J1851" s="490" t="s">
        <v>5439</v>
      </c>
    </row>
    <row r="1852" spans="1:10" s="399" customFormat="1" ht="18" customHeight="1">
      <c r="A1852" s="394">
        <v>1847</v>
      </c>
      <c r="B1852" s="395" t="s">
        <v>773</v>
      </c>
      <c r="C1852" s="395" t="s">
        <v>7375</v>
      </c>
      <c r="D1852" s="422" t="s">
        <v>7771</v>
      </c>
      <c r="E1852" s="394" t="s">
        <v>418</v>
      </c>
      <c r="F1852" s="424" t="s">
        <v>7772</v>
      </c>
      <c r="G1852" s="394"/>
      <c r="H1852" s="631" t="s">
        <v>4949</v>
      </c>
      <c r="I1852" s="402"/>
      <c r="J1852" s="490" t="s">
        <v>5439</v>
      </c>
    </row>
    <row r="1853" spans="1:10" s="399" customFormat="1" ht="18" customHeight="1">
      <c r="A1853" s="394">
        <v>1848</v>
      </c>
      <c r="B1853" s="394" t="s">
        <v>773</v>
      </c>
      <c r="C1853" s="396" t="s">
        <v>7375</v>
      </c>
      <c r="D1853" s="422" t="s">
        <v>7773</v>
      </c>
      <c r="E1853" s="395" t="s">
        <v>418</v>
      </c>
      <c r="F1853" s="424" t="s">
        <v>7774</v>
      </c>
      <c r="G1853" s="394"/>
      <c r="H1853" s="631" t="s">
        <v>5082</v>
      </c>
      <c r="I1853" s="402">
        <v>13714</v>
      </c>
      <c r="J1853" s="487"/>
    </row>
    <row r="1854" spans="1:10" s="399" customFormat="1" ht="18" customHeight="1">
      <c r="A1854" s="394">
        <v>1849</v>
      </c>
      <c r="B1854" s="395" t="s">
        <v>773</v>
      </c>
      <c r="C1854" s="395" t="s">
        <v>7375</v>
      </c>
      <c r="D1854" s="422" t="s">
        <v>7775</v>
      </c>
      <c r="E1854" s="394" t="s">
        <v>418</v>
      </c>
      <c r="F1854" s="424" t="s">
        <v>7776</v>
      </c>
      <c r="G1854" s="394"/>
      <c r="H1854" s="631" t="s">
        <v>4949</v>
      </c>
      <c r="I1854" s="402"/>
      <c r="J1854" s="490" t="s">
        <v>5439</v>
      </c>
    </row>
    <row r="1855" spans="1:10" s="399" customFormat="1" ht="18" customHeight="1">
      <c r="A1855" s="394">
        <v>1850</v>
      </c>
      <c r="B1855" s="395" t="s">
        <v>773</v>
      </c>
      <c r="C1855" s="423" t="s">
        <v>7379</v>
      </c>
      <c r="D1855" s="422" t="s">
        <v>7777</v>
      </c>
      <c r="E1855" s="373" t="s">
        <v>5027</v>
      </c>
      <c r="F1855" s="445" t="s">
        <v>7778</v>
      </c>
      <c r="G1855" s="373"/>
      <c r="H1855" s="510" t="s">
        <v>5128</v>
      </c>
      <c r="I1855" s="428">
        <v>19600</v>
      </c>
      <c r="J1855" s="511"/>
    </row>
    <row r="1856" spans="1:10" s="399" customFormat="1" ht="18" customHeight="1">
      <c r="A1856" s="394">
        <v>1851</v>
      </c>
      <c r="B1856" s="395" t="s">
        <v>773</v>
      </c>
      <c r="C1856" s="423" t="s">
        <v>7379</v>
      </c>
      <c r="D1856" s="422" t="s">
        <v>7779</v>
      </c>
      <c r="E1856" s="373" t="s">
        <v>5027</v>
      </c>
      <c r="F1856" s="445" t="s">
        <v>7780</v>
      </c>
      <c r="G1856" s="373"/>
      <c r="H1856" s="510" t="s">
        <v>5128</v>
      </c>
      <c r="I1856" s="428">
        <v>16000</v>
      </c>
      <c r="J1856" s="511"/>
    </row>
    <row r="1857" spans="1:10" s="399" customFormat="1" ht="18" customHeight="1">
      <c r="A1857" s="394">
        <v>1852</v>
      </c>
      <c r="B1857" s="395" t="s">
        <v>7469</v>
      </c>
      <c r="C1857" s="395" t="s">
        <v>5920</v>
      </c>
      <c r="D1857" s="459" t="s">
        <v>7801</v>
      </c>
      <c r="E1857" s="395" t="s">
        <v>418</v>
      </c>
      <c r="F1857" s="488" t="s">
        <v>7802</v>
      </c>
      <c r="G1857" s="395"/>
      <c r="H1857" s="631" t="s">
        <v>5128</v>
      </c>
      <c r="I1857" s="402"/>
      <c r="J1857" s="514" t="s">
        <v>5439</v>
      </c>
    </row>
    <row r="1858" spans="1:10" s="399" customFormat="1" ht="18" customHeight="1">
      <c r="A1858" s="394">
        <v>1853</v>
      </c>
      <c r="B1858" s="395" t="s">
        <v>7469</v>
      </c>
      <c r="C1858" s="395" t="s">
        <v>5920</v>
      </c>
      <c r="D1858" s="459" t="s">
        <v>7801</v>
      </c>
      <c r="E1858" s="395" t="s">
        <v>418</v>
      </c>
      <c r="F1858" s="488" t="s">
        <v>7803</v>
      </c>
      <c r="G1858" s="395"/>
      <c r="H1858" s="631" t="s">
        <v>5128</v>
      </c>
      <c r="I1858" s="402"/>
      <c r="J1858" s="514" t="s">
        <v>5439</v>
      </c>
    </row>
    <row r="1859" spans="1:10" s="399" customFormat="1" ht="18" customHeight="1">
      <c r="A1859" s="394">
        <v>1854</v>
      </c>
      <c r="B1859" s="395" t="s">
        <v>7469</v>
      </c>
      <c r="C1859" s="395" t="s">
        <v>5920</v>
      </c>
      <c r="D1859" s="459" t="s">
        <v>7804</v>
      </c>
      <c r="E1859" s="395" t="s">
        <v>418</v>
      </c>
      <c r="F1859" s="488" t="s">
        <v>7805</v>
      </c>
      <c r="G1859" s="395"/>
      <c r="H1859" s="631" t="s">
        <v>5128</v>
      </c>
      <c r="I1859" s="402"/>
      <c r="J1859" s="514" t="s">
        <v>5439</v>
      </c>
    </row>
    <row r="1860" spans="1:10" s="399" customFormat="1" ht="18" customHeight="1">
      <c r="A1860" s="394">
        <v>1855</v>
      </c>
      <c r="B1860" s="395" t="s">
        <v>7469</v>
      </c>
      <c r="C1860" s="395" t="s">
        <v>5920</v>
      </c>
      <c r="D1860" s="459" t="s">
        <v>7804</v>
      </c>
      <c r="E1860" s="395" t="s">
        <v>418</v>
      </c>
      <c r="F1860" s="488" t="s">
        <v>7806</v>
      </c>
      <c r="G1860" s="395"/>
      <c r="H1860" s="631" t="s">
        <v>5128</v>
      </c>
      <c r="I1860" s="402"/>
      <c r="J1860" s="514" t="s">
        <v>5439</v>
      </c>
    </row>
    <row r="1861" spans="1:10" s="399" customFormat="1" ht="18" customHeight="1">
      <c r="A1861" s="394">
        <v>1856</v>
      </c>
      <c r="B1861" s="394" t="s">
        <v>7469</v>
      </c>
      <c r="C1861" s="394" t="s">
        <v>5920</v>
      </c>
      <c r="D1861" s="422" t="s">
        <v>7807</v>
      </c>
      <c r="E1861" s="394" t="s">
        <v>5946</v>
      </c>
      <c r="F1861" s="424" t="s">
        <v>7808</v>
      </c>
      <c r="G1861" s="395"/>
      <c r="H1861" s="631" t="s">
        <v>4927</v>
      </c>
      <c r="I1861" s="402">
        <v>550</v>
      </c>
      <c r="J1861" s="487"/>
    </row>
    <row r="1862" spans="1:10" s="399" customFormat="1" ht="18" customHeight="1">
      <c r="A1862" s="394">
        <v>1857</v>
      </c>
      <c r="B1862" s="394" t="s">
        <v>7469</v>
      </c>
      <c r="C1862" s="394" t="s">
        <v>5920</v>
      </c>
      <c r="D1862" s="422" t="s">
        <v>7809</v>
      </c>
      <c r="E1862" s="394" t="s">
        <v>5944</v>
      </c>
      <c r="F1862" s="424" t="s">
        <v>7810</v>
      </c>
      <c r="G1862" s="395"/>
      <c r="H1862" s="631" t="s">
        <v>4927</v>
      </c>
      <c r="I1862" s="402">
        <v>450</v>
      </c>
      <c r="J1862" s="487"/>
    </row>
    <row r="1863" spans="1:10" s="399" customFormat="1" ht="18" customHeight="1">
      <c r="A1863" s="394">
        <v>1858</v>
      </c>
      <c r="B1863" s="394" t="s">
        <v>7469</v>
      </c>
      <c r="C1863" s="394" t="s">
        <v>5920</v>
      </c>
      <c r="D1863" s="422" t="s">
        <v>7809</v>
      </c>
      <c r="E1863" s="394" t="s">
        <v>5946</v>
      </c>
      <c r="F1863" s="424" t="s">
        <v>7810</v>
      </c>
      <c r="G1863" s="395"/>
      <c r="H1863" s="631" t="s">
        <v>4927</v>
      </c>
      <c r="I1863" s="402">
        <v>550</v>
      </c>
      <c r="J1863" s="487"/>
    </row>
    <row r="1864" spans="1:10" s="399" customFormat="1" ht="18" customHeight="1">
      <c r="A1864" s="394">
        <v>1859</v>
      </c>
      <c r="B1864" s="394" t="s">
        <v>7469</v>
      </c>
      <c r="C1864" s="394" t="s">
        <v>5920</v>
      </c>
      <c r="D1864" s="422" t="s">
        <v>7811</v>
      </c>
      <c r="E1864" s="394" t="s">
        <v>5944</v>
      </c>
      <c r="F1864" s="424" t="s">
        <v>7812</v>
      </c>
      <c r="G1864" s="395"/>
      <c r="H1864" s="631" t="s">
        <v>4927</v>
      </c>
      <c r="I1864" s="402">
        <v>400</v>
      </c>
      <c r="J1864" s="487"/>
    </row>
    <row r="1865" spans="1:10" s="399" customFormat="1" ht="18" customHeight="1">
      <c r="A1865" s="394">
        <v>1860</v>
      </c>
      <c r="B1865" s="394" t="s">
        <v>7469</v>
      </c>
      <c r="C1865" s="394" t="s">
        <v>5920</v>
      </c>
      <c r="D1865" s="422" t="s">
        <v>7811</v>
      </c>
      <c r="E1865" s="394" t="s">
        <v>5946</v>
      </c>
      <c r="F1865" s="424" t="s">
        <v>7812</v>
      </c>
      <c r="G1865" s="395"/>
      <c r="H1865" s="631" t="s">
        <v>4927</v>
      </c>
      <c r="I1865" s="402">
        <v>500</v>
      </c>
      <c r="J1865" s="487"/>
    </row>
    <row r="1866" spans="1:10" s="399" customFormat="1" ht="18" customHeight="1">
      <c r="A1866" s="394">
        <v>1861</v>
      </c>
      <c r="B1866" s="394" t="s">
        <v>7469</v>
      </c>
      <c r="C1866" s="394" t="s">
        <v>5920</v>
      </c>
      <c r="D1866" s="422" t="s">
        <v>7813</v>
      </c>
      <c r="E1866" s="394" t="s">
        <v>5944</v>
      </c>
      <c r="F1866" s="424" t="s">
        <v>7814</v>
      </c>
      <c r="G1866" s="395"/>
      <c r="H1866" s="631" t="s">
        <v>4927</v>
      </c>
      <c r="I1866" s="402">
        <v>370</v>
      </c>
      <c r="J1866" s="487"/>
    </row>
    <row r="1867" spans="1:10" s="399" customFormat="1" ht="18" customHeight="1">
      <c r="A1867" s="394">
        <v>1862</v>
      </c>
      <c r="B1867" s="394" t="s">
        <v>7469</v>
      </c>
      <c r="C1867" s="394" t="s">
        <v>5920</v>
      </c>
      <c r="D1867" s="422" t="s">
        <v>7813</v>
      </c>
      <c r="E1867" s="394" t="s">
        <v>5946</v>
      </c>
      <c r="F1867" s="424" t="s">
        <v>7814</v>
      </c>
      <c r="G1867" s="395"/>
      <c r="H1867" s="631" t="s">
        <v>4927</v>
      </c>
      <c r="I1867" s="402">
        <v>440</v>
      </c>
      <c r="J1867" s="487"/>
    </row>
    <row r="1868" spans="1:10" s="399" customFormat="1" ht="18" customHeight="1">
      <c r="A1868" s="394">
        <v>1863</v>
      </c>
      <c r="B1868" s="394" t="s">
        <v>7469</v>
      </c>
      <c r="C1868" s="394" t="s">
        <v>5920</v>
      </c>
      <c r="D1868" s="422" t="s">
        <v>7815</v>
      </c>
      <c r="E1868" s="394" t="s">
        <v>5944</v>
      </c>
      <c r="F1868" s="424" t="s">
        <v>7816</v>
      </c>
      <c r="G1868" s="395"/>
      <c r="H1868" s="631" t="s">
        <v>4927</v>
      </c>
      <c r="I1868" s="402">
        <v>370</v>
      </c>
      <c r="J1868" s="487"/>
    </row>
    <row r="1869" spans="1:10" s="399" customFormat="1" ht="18" customHeight="1">
      <c r="A1869" s="394">
        <v>1864</v>
      </c>
      <c r="B1869" s="394" t="s">
        <v>7469</v>
      </c>
      <c r="C1869" s="394" t="s">
        <v>5920</v>
      </c>
      <c r="D1869" s="422" t="s">
        <v>7815</v>
      </c>
      <c r="E1869" s="394" t="s">
        <v>5946</v>
      </c>
      <c r="F1869" s="424" t="s">
        <v>7816</v>
      </c>
      <c r="G1869" s="395"/>
      <c r="H1869" s="631" t="s">
        <v>4927</v>
      </c>
      <c r="I1869" s="402">
        <v>440</v>
      </c>
      <c r="J1869" s="487"/>
    </row>
    <row r="1870" spans="1:10" s="399" customFormat="1" ht="18" customHeight="1">
      <c r="A1870" s="394">
        <v>1865</v>
      </c>
      <c r="B1870" s="394" t="s">
        <v>7817</v>
      </c>
      <c r="C1870" s="394" t="s">
        <v>7818</v>
      </c>
      <c r="D1870" s="422" t="s">
        <v>4922</v>
      </c>
      <c r="E1870" s="394" t="s">
        <v>418</v>
      </c>
      <c r="F1870" s="424" t="s">
        <v>7819</v>
      </c>
      <c r="G1870" s="395"/>
      <c r="H1870" s="631" t="s">
        <v>4924</v>
      </c>
      <c r="I1870" s="402">
        <v>9700</v>
      </c>
      <c r="J1870" s="487"/>
    </row>
    <row r="1871" spans="1:10" s="399" customFormat="1" ht="18" customHeight="1">
      <c r="A1871" s="394">
        <v>1866</v>
      </c>
      <c r="B1871" s="395" t="s">
        <v>776</v>
      </c>
      <c r="C1871" s="395" t="s">
        <v>7820</v>
      </c>
      <c r="D1871" s="459" t="s">
        <v>7821</v>
      </c>
      <c r="E1871" s="395" t="s">
        <v>418</v>
      </c>
      <c r="F1871" s="488" t="s">
        <v>7822</v>
      </c>
      <c r="G1871" s="395"/>
      <c r="H1871" s="567" t="s">
        <v>4932</v>
      </c>
      <c r="I1871" s="403">
        <v>7200</v>
      </c>
      <c r="J1871" s="491"/>
    </row>
    <row r="1872" spans="1:10" s="399" customFormat="1" ht="18" customHeight="1">
      <c r="A1872" s="394">
        <v>1867</v>
      </c>
      <c r="B1872" s="395" t="s">
        <v>7817</v>
      </c>
      <c r="C1872" s="395" t="s">
        <v>7823</v>
      </c>
      <c r="D1872" s="459" t="s">
        <v>7824</v>
      </c>
      <c r="E1872" s="395" t="s">
        <v>418</v>
      </c>
      <c r="F1872" s="486" t="s">
        <v>7825</v>
      </c>
      <c r="G1872" s="396"/>
      <c r="H1872" s="630" t="s">
        <v>7826</v>
      </c>
      <c r="I1872" s="429">
        <v>9200</v>
      </c>
      <c r="J1872" s="509"/>
    </row>
    <row r="1873" spans="1:10" s="399" customFormat="1" ht="18" customHeight="1">
      <c r="A1873" s="394">
        <v>1868</v>
      </c>
      <c r="B1873" s="396" t="s">
        <v>7827</v>
      </c>
      <c r="C1873" s="396" t="s">
        <v>7828</v>
      </c>
      <c r="D1873" s="581" t="s">
        <v>7829</v>
      </c>
      <c r="E1873" s="396" t="s">
        <v>4985</v>
      </c>
      <c r="F1873" s="486" t="s">
        <v>7830</v>
      </c>
      <c r="G1873" s="396"/>
      <c r="H1873" s="630" t="s">
        <v>7826</v>
      </c>
      <c r="I1873" s="429">
        <v>8900</v>
      </c>
      <c r="J1873" s="487"/>
    </row>
    <row r="1874" spans="1:10" s="399" customFormat="1" ht="18" customHeight="1">
      <c r="A1874" s="394">
        <v>1869</v>
      </c>
      <c r="B1874" s="396" t="s">
        <v>7827</v>
      </c>
      <c r="C1874" s="396" t="s">
        <v>7828</v>
      </c>
      <c r="D1874" s="581" t="s">
        <v>7831</v>
      </c>
      <c r="E1874" s="396" t="s">
        <v>4985</v>
      </c>
      <c r="F1874" s="486" t="s">
        <v>7832</v>
      </c>
      <c r="G1874" s="396"/>
      <c r="H1874" s="630" t="s">
        <v>7826</v>
      </c>
      <c r="I1874" s="429">
        <v>8900</v>
      </c>
      <c r="J1874" s="487"/>
    </row>
    <row r="1875" spans="1:10" s="399" customFormat="1" ht="18" customHeight="1">
      <c r="A1875" s="394">
        <v>1870</v>
      </c>
      <c r="B1875" s="396" t="s">
        <v>7827</v>
      </c>
      <c r="C1875" s="396" t="s">
        <v>7828</v>
      </c>
      <c r="D1875" s="581" t="s">
        <v>7833</v>
      </c>
      <c r="E1875" s="396" t="s">
        <v>4985</v>
      </c>
      <c r="F1875" s="486" t="s">
        <v>7834</v>
      </c>
      <c r="G1875" s="396"/>
      <c r="H1875" s="630" t="s">
        <v>7826</v>
      </c>
      <c r="I1875" s="429">
        <v>8900</v>
      </c>
      <c r="J1875" s="487"/>
    </row>
    <row r="1876" spans="1:10" s="399" customFormat="1" ht="18" customHeight="1">
      <c r="A1876" s="394">
        <v>1871</v>
      </c>
      <c r="B1876" s="395" t="s">
        <v>7817</v>
      </c>
      <c r="C1876" s="395" t="s">
        <v>7820</v>
      </c>
      <c r="D1876" s="539" t="s">
        <v>7835</v>
      </c>
      <c r="E1876" s="398" t="s">
        <v>418</v>
      </c>
      <c r="F1876" s="485" t="s">
        <v>7836</v>
      </c>
      <c r="G1876" s="398"/>
      <c r="H1876" s="631" t="s">
        <v>7837</v>
      </c>
      <c r="I1876" s="397">
        <v>8900</v>
      </c>
      <c r="J1876" s="487"/>
    </row>
    <row r="1877" spans="1:10" s="399" customFormat="1" ht="18" customHeight="1">
      <c r="A1877" s="394">
        <v>1872</v>
      </c>
      <c r="B1877" s="396" t="s">
        <v>7827</v>
      </c>
      <c r="C1877" s="396" t="s">
        <v>7828</v>
      </c>
      <c r="D1877" s="581" t="s">
        <v>7838</v>
      </c>
      <c r="E1877" s="396" t="s">
        <v>4985</v>
      </c>
      <c r="F1877" s="486" t="s">
        <v>7839</v>
      </c>
      <c r="G1877" s="396"/>
      <c r="H1877" s="630" t="s">
        <v>7826</v>
      </c>
      <c r="I1877" s="429">
        <v>9200</v>
      </c>
      <c r="J1877" s="487"/>
    </row>
    <row r="1878" spans="1:10" s="399" customFormat="1" ht="18" customHeight="1">
      <c r="A1878" s="394">
        <v>1873</v>
      </c>
      <c r="B1878" s="396" t="s">
        <v>7827</v>
      </c>
      <c r="C1878" s="396" t="s">
        <v>7828</v>
      </c>
      <c r="D1878" s="581" t="s">
        <v>7840</v>
      </c>
      <c r="E1878" s="396" t="s">
        <v>4985</v>
      </c>
      <c r="F1878" s="486" t="s">
        <v>7841</v>
      </c>
      <c r="G1878" s="396"/>
      <c r="H1878" s="630" t="s">
        <v>7826</v>
      </c>
      <c r="I1878" s="429">
        <v>8900</v>
      </c>
      <c r="J1878" s="487"/>
    </row>
    <row r="1879" spans="1:10" s="399" customFormat="1" ht="18" customHeight="1">
      <c r="A1879" s="394">
        <v>1874</v>
      </c>
      <c r="B1879" s="396" t="s">
        <v>7827</v>
      </c>
      <c r="C1879" s="396" t="s">
        <v>7828</v>
      </c>
      <c r="D1879" s="581" t="s">
        <v>7842</v>
      </c>
      <c r="E1879" s="396" t="s">
        <v>4985</v>
      </c>
      <c r="F1879" s="486" t="s">
        <v>7843</v>
      </c>
      <c r="G1879" s="396"/>
      <c r="H1879" s="630" t="s">
        <v>7826</v>
      </c>
      <c r="I1879" s="429">
        <v>9200</v>
      </c>
      <c r="J1879" s="487"/>
    </row>
    <row r="1880" spans="1:10" s="399" customFormat="1" ht="18" customHeight="1">
      <c r="A1880" s="394">
        <v>1875</v>
      </c>
      <c r="B1880" s="396" t="s">
        <v>7827</v>
      </c>
      <c r="C1880" s="396" t="s">
        <v>7828</v>
      </c>
      <c r="D1880" s="581" t="s">
        <v>7844</v>
      </c>
      <c r="E1880" s="396" t="s">
        <v>4985</v>
      </c>
      <c r="F1880" s="486" t="s">
        <v>7825</v>
      </c>
      <c r="G1880" s="396"/>
      <c r="H1880" s="630" t="s">
        <v>7826</v>
      </c>
      <c r="I1880" s="429">
        <v>9200</v>
      </c>
      <c r="J1880" s="509"/>
    </row>
    <row r="1881" spans="1:10" s="399" customFormat="1" ht="18" customHeight="1">
      <c r="A1881" s="394">
        <v>1876</v>
      </c>
      <c r="B1881" s="396" t="s">
        <v>7827</v>
      </c>
      <c r="C1881" s="396" t="s">
        <v>7828</v>
      </c>
      <c r="D1881" s="581" t="s">
        <v>7845</v>
      </c>
      <c r="E1881" s="396" t="s">
        <v>4985</v>
      </c>
      <c r="F1881" s="486" t="s">
        <v>7846</v>
      </c>
      <c r="G1881" s="396"/>
      <c r="H1881" s="630" t="s">
        <v>7826</v>
      </c>
      <c r="I1881" s="429">
        <v>9200</v>
      </c>
      <c r="J1881" s="487"/>
    </row>
    <row r="1882" spans="1:10" s="399" customFormat="1" ht="18" customHeight="1">
      <c r="A1882" s="394">
        <v>1877</v>
      </c>
      <c r="B1882" s="396" t="s">
        <v>7827</v>
      </c>
      <c r="C1882" s="396" t="s">
        <v>7828</v>
      </c>
      <c r="D1882" s="581" t="s">
        <v>7847</v>
      </c>
      <c r="E1882" s="396" t="s">
        <v>4985</v>
      </c>
      <c r="F1882" s="486" t="s">
        <v>7848</v>
      </c>
      <c r="G1882" s="396"/>
      <c r="H1882" s="630" t="s">
        <v>7826</v>
      </c>
      <c r="I1882" s="429">
        <v>9200</v>
      </c>
      <c r="J1882" s="487"/>
    </row>
    <row r="1883" spans="1:10" s="399" customFormat="1" ht="18" customHeight="1">
      <c r="A1883" s="394">
        <v>1878</v>
      </c>
      <c r="B1883" s="395" t="s">
        <v>776</v>
      </c>
      <c r="C1883" s="395" t="s">
        <v>7820</v>
      </c>
      <c r="D1883" s="459" t="s">
        <v>7849</v>
      </c>
      <c r="E1883" s="395" t="s">
        <v>418</v>
      </c>
      <c r="F1883" s="488" t="s">
        <v>7849</v>
      </c>
      <c r="G1883" s="395"/>
      <c r="H1883" s="567" t="s">
        <v>4932</v>
      </c>
      <c r="I1883" s="403">
        <v>6900</v>
      </c>
      <c r="J1883" s="491"/>
    </row>
    <row r="1884" spans="1:10" s="399" customFormat="1" ht="18" customHeight="1">
      <c r="A1884" s="394">
        <v>1879</v>
      </c>
      <c r="B1884" s="395" t="s">
        <v>776</v>
      </c>
      <c r="C1884" s="395" t="s">
        <v>7820</v>
      </c>
      <c r="D1884" s="459" t="s">
        <v>7850</v>
      </c>
      <c r="E1884" s="395" t="s">
        <v>418</v>
      </c>
      <c r="F1884" s="488" t="s">
        <v>7850</v>
      </c>
      <c r="G1884" s="395"/>
      <c r="H1884" s="567" t="s">
        <v>4932</v>
      </c>
      <c r="I1884" s="403">
        <v>9500</v>
      </c>
      <c r="J1884" s="491"/>
    </row>
    <row r="1885" spans="1:10" s="399" customFormat="1" ht="18" customHeight="1">
      <c r="A1885" s="394">
        <v>1880</v>
      </c>
      <c r="B1885" s="395" t="s">
        <v>776</v>
      </c>
      <c r="C1885" s="395" t="s">
        <v>7820</v>
      </c>
      <c r="D1885" s="459" t="s">
        <v>7851</v>
      </c>
      <c r="E1885" s="395" t="s">
        <v>418</v>
      </c>
      <c r="F1885" s="488" t="s">
        <v>7852</v>
      </c>
      <c r="G1885" s="395"/>
      <c r="H1885" s="567" t="s">
        <v>4932</v>
      </c>
      <c r="I1885" s="403">
        <v>8700</v>
      </c>
      <c r="J1885" s="491"/>
    </row>
    <row r="1886" spans="1:10" s="399" customFormat="1" ht="18" customHeight="1">
      <c r="A1886" s="394">
        <v>1881</v>
      </c>
      <c r="B1886" s="395" t="s">
        <v>776</v>
      </c>
      <c r="C1886" s="395" t="s">
        <v>7820</v>
      </c>
      <c r="D1886" s="459" t="s">
        <v>7853</v>
      </c>
      <c r="E1886" s="395" t="s">
        <v>418</v>
      </c>
      <c r="F1886" s="488" t="s">
        <v>7853</v>
      </c>
      <c r="G1886" s="395"/>
      <c r="H1886" s="567" t="s">
        <v>4932</v>
      </c>
      <c r="I1886" s="403">
        <v>8500</v>
      </c>
      <c r="J1886" s="491"/>
    </row>
    <row r="1887" spans="1:10" s="399" customFormat="1" ht="18" customHeight="1">
      <c r="A1887" s="394">
        <v>1882</v>
      </c>
      <c r="B1887" s="395" t="s">
        <v>776</v>
      </c>
      <c r="C1887" s="395" t="s">
        <v>7823</v>
      </c>
      <c r="D1887" s="459" t="s">
        <v>7854</v>
      </c>
      <c r="E1887" s="395" t="s">
        <v>418</v>
      </c>
      <c r="F1887" s="488" t="s">
        <v>7855</v>
      </c>
      <c r="G1887" s="395"/>
      <c r="H1887" s="631" t="s">
        <v>5082</v>
      </c>
      <c r="I1887" s="402">
        <v>8500</v>
      </c>
      <c r="J1887" s="487"/>
    </row>
    <row r="1888" spans="1:10" s="399" customFormat="1" ht="18" customHeight="1">
      <c r="A1888" s="394">
        <v>1883</v>
      </c>
      <c r="B1888" s="395" t="s">
        <v>776</v>
      </c>
      <c r="C1888" s="395" t="s">
        <v>7823</v>
      </c>
      <c r="D1888" s="459" t="s">
        <v>7856</v>
      </c>
      <c r="E1888" s="395" t="s">
        <v>418</v>
      </c>
      <c r="F1888" s="488" t="s">
        <v>7855</v>
      </c>
      <c r="G1888" s="395"/>
      <c r="H1888" s="631" t="s">
        <v>5082</v>
      </c>
      <c r="I1888" s="402">
        <v>8800</v>
      </c>
      <c r="J1888" s="487"/>
    </row>
    <row r="1889" spans="1:10" s="399" customFormat="1" ht="18" customHeight="1">
      <c r="A1889" s="394">
        <v>1884</v>
      </c>
      <c r="B1889" s="395" t="s">
        <v>776</v>
      </c>
      <c r="C1889" s="396" t="s">
        <v>7828</v>
      </c>
      <c r="D1889" s="459" t="s">
        <v>7857</v>
      </c>
      <c r="E1889" s="395" t="s">
        <v>418</v>
      </c>
      <c r="F1889" s="488" t="s">
        <v>7855</v>
      </c>
      <c r="G1889" s="395"/>
      <c r="H1889" s="631" t="s">
        <v>5082</v>
      </c>
      <c r="I1889" s="402">
        <v>7900</v>
      </c>
      <c r="J1889" s="487"/>
    </row>
    <row r="1890" spans="1:10" s="399" customFormat="1" ht="18" customHeight="1">
      <c r="A1890" s="394">
        <v>1885</v>
      </c>
      <c r="B1890" s="395" t="s">
        <v>776</v>
      </c>
      <c r="C1890" s="395" t="s">
        <v>7820</v>
      </c>
      <c r="D1890" s="459" t="s">
        <v>7858</v>
      </c>
      <c r="E1890" s="395" t="s">
        <v>418</v>
      </c>
      <c r="F1890" s="488" t="s">
        <v>7859</v>
      </c>
      <c r="G1890" s="395"/>
      <c r="H1890" s="567" t="s">
        <v>4932</v>
      </c>
      <c r="I1890" s="403">
        <v>7900</v>
      </c>
      <c r="J1890" s="491"/>
    </row>
    <row r="1891" spans="1:10" s="399" customFormat="1" ht="18" customHeight="1">
      <c r="A1891" s="394">
        <v>1886</v>
      </c>
      <c r="B1891" s="395" t="s">
        <v>776</v>
      </c>
      <c r="C1891" s="395" t="s">
        <v>7820</v>
      </c>
      <c r="D1891" s="459" t="s">
        <v>4955</v>
      </c>
      <c r="E1891" s="395" t="s">
        <v>418</v>
      </c>
      <c r="F1891" s="488" t="s">
        <v>7860</v>
      </c>
      <c r="G1891" s="395"/>
      <c r="H1891" s="631" t="s">
        <v>4955</v>
      </c>
      <c r="I1891" s="402">
        <v>8000</v>
      </c>
      <c r="J1891" s="487"/>
    </row>
    <row r="1892" spans="1:10" s="399" customFormat="1" ht="18" customHeight="1">
      <c r="A1892" s="394">
        <v>1887</v>
      </c>
      <c r="B1892" s="395" t="s">
        <v>7817</v>
      </c>
      <c r="C1892" s="395" t="s">
        <v>7823</v>
      </c>
      <c r="D1892" s="539"/>
      <c r="E1892" s="398" t="s">
        <v>4776</v>
      </c>
      <c r="F1892" s="485" t="s">
        <v>7861</v>
      </c>
      <c r="G1892" s="398"/>
      <c r="H1892" s="631" t="s">
        <v>5685</v>
      </c>
      <c r="I1892" s="397">
        <v>13000</v>
      </c>
      <c r="J1892" s="487"/>
    </row>
    <row r="1893" spans="1:10" s="399" customFormat="1" ht="18" customHeight="1">
      <c r="A1893" s="394">
        <v>1888</v>
      </c>
      <c r="B1893" s="395" t="s">
        <v>7817</v>
      </c>
      <c r="C1893" s="395" t="s">
        <v>500</v>
      </c>
      <c r="D1893" s="551" t="s">
        <v>7862</v>
      </c>
      <c r="E1893" s="438" t="s">
        <v>5027</v>
      </c>
      <c r="F1893" s="527" t="s">
        <v>7863</v>
      </c>
      <c r="G1893" s="396"/>
      <c r="H1893" s="567" t="s">
        <v>4953</v>
      </c>
      <c r="I1893" s="402">
        <v>14000</v>
      </c>
      <c r="J1893" s="506"/>
    </row>
    <row r="1894" spans="1:10" s="399" customFormat="1" ht="18" customHeight="1">
      <c r="A1894" s="394">
        <v>1889</v>
      </c>
      <c r="B1894" s="395" t="s">
        <v>7817</v>
      </c>
      <c r="C1894" s="398" t="s">
        <v>7864</v>
      </c>
      <c r="D1894" s="551" t="s">
        <v>7865</v>
      </c>
      <c r="E1894" s="438" t="s">
        <v>418</v>
      </c>
      <c r="F1894" s="527" t="s">
        <v>7866</v>
      </c>
      <c r="G1894" s="396"/>
      <c r="H1894" s="567" t="s">
        <v>5529</v>
      </c>
      <c r="I1894" s="402">
        <v>6875</v>
      </c>
      <c r="J1894" s="487"/>
    </row>
    <row r="1895" spans="1:10" s="399" customFormat="1" ht="18" customHeight="1">
      <c r="A1895" s="394">
        <v>1890</v>
      </c>
      <c r="B1895" s="395" t="s">
        <v>7817</v>
      </c>
      <c r="C1895" s="398" t="s">
        <v>7864</v>
      </c>
      <c r="D1895" s="551" t="s">
        <v>7867</v>
      </c>
      <c r="E1895" s="438" t="s">
        <v>5029</v>
      </c>
      <c r="F1895" s="527" t="s">
        <v>7868</v>
      </c>
      <c r="G1895" s="396"/>
      <c r="H1895" s="567" t="s">
        <v>5529</v>
      </c>
      <c r="I1895" s="402">
        <v>1600</v>
      </c>
      <c r="J1895" s="490"/>
    </row>
    <row r="1896" spans="1:10" s="399" customFormat="1" ht="18" customHeight="1">
      <c r="A1896" s="394">
        <v>1891</v>
      </c>
      <c r="B1896" s="395" t="s">
        <v>7817</v>
      </c>
      <c r="C1896" s="398" t="s">
        <v>7864</v>
      </c>
      <c r="D1896" s="551" t="s">
        <v>7869</v>
      </c>
      <c r="E1896" s="438" t="s">
        <v>5029</v>
      </c>
      <c r="F1896" s="527" t="s">
        <v>7870</v>
      </c>
      <c r="G1896" s="396"/>
      <c r="H1896" s="567" t="s">
        <v>5529</v>
      </c>
      <c r="I1896" s="402">
        <v>1640</v>
      </c>
      <c r="J1896" s="528"/>
    </row>
    <row r="1897" spans="1:10" s="399" customFormat="1" ht="18" customHeight="1">
      <c r="A1897" s="394">
        <v>1892</v>
      </c>
      <c r="B1897" s="395" t="s">
        <v>7817</v>
      </c>
      <c r="C1897" s="398" t="s">
        <v>7864</v>
      </c>
      <c r="D1897" s="551" t="s">
        <v>7871</v>
      </c>
      <c r="E1897" s="438" t="s">
        <v>5029</v>
      </c>
      <c r="F1897" s="527" t="s">
        <v>7872</v>
      </c>
      <c r="G1897" s="396"/>
      <c r="H1897" s="567" t="s">
        <v>5529</v>
      </c>
      <c r="I1897" s="402">
        <v>1640</v>
      </c>
      <c r="J1897" s="492"/>
    </row>
    <row r="1898" spans="1:10" s="399" customFormat="1" ht="18" customHeight="1">
      <c r="A1898" s="394">
        <v>1893</v>
      </c>
      <c r="B1898" s="395" t="s">
        <v>7817</v>
      </c>
      <c r="C1898" s="398" t="s">
        <v>7864</v>
      </c>
      <c r="D1898" s="551" t="s">
        <v>7873</v>
      </c>
      <c r="E1898" s="438" t="s">
        <v>5029</v>
      </c>
      <c r="F1898" s="527" t="s">
        <v>7874</v>
      </c>
      <c r="G1898" s="396"/>
      <c r="H1898" s="567" t="s">
        <v>5529</v>
      </c>
      <c r="I1898" s="402">
        <v>1600</v>
      </c>
      <c r="J1898" s="490"/>
    </row>
    <row r="1899" spans="1:10" s="399" customFormat="1" ht="18" customHeight="1">
      <c r="A1899" s="394">
        <v>1894</v>
      </c>
      <c r="B1899" s="395" t="s">
        <v>7817</v>
      </c>
      <c r="C1899" s="398" t="s">
        <v>7864</v>
      </c>
      <c r="D1899" s="551" t="s">
        <v>7875</v>
      </c>
      <c r="E1899" s="438" t="s">
        <v>5029</v>
      </c>
      <c r="F1899" s="527" t="s">
        <v>7876</v>
      </c>
      <c r="G1899" s="396"/>
      <c r="H1899" s="567" t="s">
        <v>5529</v>
      </c>
      <c r="I1899" s="402">
        <v>1790</v>
      </c>
      <c r="J1899" s="528"/>
    </row>
    <row r="1900" spans="1:10" s="399" customFormat="1" ht="18" customHeight="1">
      <c r="A1900" s="394">
        <v>1895</v>
      </c>
      <c r="B1900" s="395" t="s">
        <v>7817</v>
      </c>
      <c r="C1900" s="398" t="s">
        <v>7864</v>
      </c>
      <c r="D1900" s="551" t="s">
        <v>7877</v>
      </c>
      <c r="E1900" s="438" t="s">
        <v>5029</v>
      </c>
      <c r="F1900" s="527" t="s">
        <v>7878</v>
      </c>
      <c r="G1900" s="396"/>
      <c r="H1900" s="567" t="s">
        <v>5529</v>
      </c>
      <c r="I1900" s="402">
        <v>2010</v>
      </c>
      <c r="J1900" s="528"/>
    </row>
    <row r="1901" spans="1:10" s="399" customFormat="1" ht="18" customHeight="1">
      <c r="A1901" s="394">
        <v>1896</v>
      </c>
      <c r="B1901" s="395" t="s">
        <v>7817</v>
      </c>
      <c r="C1901" s="398" t="s">
        <v>7864</v>
      </c>
      <c r="D1901" s="551" t="s">
        <v>7879</v>
      </c>
      <c r="E1901" s="438" t="s">
        <v>418</v>
      </c>
      <c r="F1901" s="527" t="s">
        <v>7880</v>
      </c>
      <c r="G1901" s="396"/>
      <c r="H1901" s="567" t="s">
        <v>5529</v>
      </c>
      <c r="I1901" s="402">
        <v>5130</v>
      </c>
      <c r="J1901" s="487"/>
    </row>
    <row r="1902" spans="1:10" s="399" customFormat="1" ht="18" customHeight="1">
      <c r="A1902" s="394">
        <v>1897</v>
      </c>
      <c r="B1902" s="395" t="s">
        <v>7817</v>
      </c>
      <c r="C1902" s="398" t="s">
        <v>7864</v>
      </c>
      <c r="D1902" s="551" t="s">
        <v>7881</v>
      </c>
      <c r="E1902" s="438" t="s">
        <v>5029</v>
      </c>
      <c r="F1902" s="527" t="s">
        <v>7882</v>
      </c>
      <c r="G1902" s="396"/>
      <c r="H1902" s="567" t="s">
        <v>5529</v>
      </c>
      <c r="I1902" s="402">
        <v>1540</v>
      </c>
      <c r="J1902" s="490"/>
    </row>
    <row r="1903" spans="1:10" s="399" customFormat="1" ht="18" customHeight="1">
      <c r="A1903" s="394">
        <v>1898</v>
      </c>
      <c r="B1903" s="395" t="s">
        <v>7817</v>
      </c>
      <c r="C1903" s="398" t="s">
        <v>7864</v>
      </c>
      <c r="D1903" s="551" t="s">
        <v>7883</v>
      </c>
      <c r="E1903" s="438" t="s">
        <v>5403</v>
      </c>
      <c r="F1903" s="527" t="s">
        <v>7884</v>
      </c>
      <c r="G1903" s="396"/>
      <c r="H1903" s="567" t="s">
        <v>5529</v>
      </c>
      <c r="I1903" s="402">
        <v>17900</v>
      </c>
      <c r="J1903" s="490"/>
    </row>
    <row r="1904" spans="1:10" s="399" customFormat="1" ht="18" customHeight="1">
      <c r="A1904" s="394">
        <v>1899</v>
      </c>
      <c r="B1904" s="395" t="s">
        <v>7817</v>
      </c>
      <c r="C1904" s="398" t="s">
        <v>7864</v>
      </c>
      <c r="D1904" s="551" t="s">
        <v>7885</v>
      </c>
      <c r="E1904" s="438" t="s">
        <v>5403</v>
      </c>
      <c r="F1904" s="527" t="s">
        <v>7886</v>
      </c>
      <c r="G1904" s="396"/>
      <c r="H1904" s="567" t="s">
        <v>5529</v>
      </c>
      <c r="I1904" s="402">
        <v>12470</v>
      </c>
      <c r="J1904" s="528"/>
    </row>
    <row r="1905" spans="1:10" s="399" customFormat="1" ht="18" customHeight="1">
      <c r="A1905" s="394">
        <v>1900</v>
      </c>
      <c r="B1905" s="395" t="s">
        <v>7817</v>
      </c>
      <c r="C1905" s="398" t="s">
        <v>7864</v>
      </c>
      <c r="D1905" s="551" t="s">
        <v>7887</v>
      </c>
      <c r="E1905" s="438" t="s">
        <v>5403</v>
      </c>
      <c r="F1905" s="527" t="s">
        <v>7888</v>
      </c>
      <c r="G1905" s="396"/>
      <c r="H1905" s="567" t="s">
        <v>5529</v>
      </c>
      <c r="I1905" s="402">
        <v>15120</v>
      </c>
      <c r="J1905" s="528"/>
    </row>
    <row r="1906" spans="1:10" s="399" customFormat="1" ht="18" customHeight="1">
      <c r="A1906" s="394">
        <v>1901</v>
      </c>
      <c r="B1906" s="395" t="s">
        <v>7817</v>
      </c>
      <c r="C1906" s="398" t="s">
        <v>7889</v>
      </c>
      <c r="D1906" s="551" t="s">
        <v>7890</v>
      </c>
      <c r="E1906" s="438" t="s">
        <v>5027</v>
      </c>
      <c r="F1906" s="527" t="s">
        <v>7891</v>
      </c>
      <c r="G1906" s="396"/>
      <c r="H1906" s="567" t="s">
        <v>4953</v>
      </c>
      <c r="I1906" s="402">
        <v>16000</v>
      </c>
      <c r="J1906" s="506"/>
    </row>
    <row r="1907" spans="1:10" s="399" customFormat="1" ht="18" customHeight="1">
      <c r="A1907" s="394">
        <v>1902</v>
      </c>
      <c r="B1907" s="395" t="s">
        <v>776</v>
      </c>
      <c r="C1907" s="395" t="s">
        <v>7892</v>
      </c>
      <c r="D1907" s="459" t="s">
        <v>7893</v>
      </c>
      <c r="E1907" s="395" t="s">
        <v>418</v>
      </c>
      <c r="F1907" s="488" t="s">
        <v>7894</v>
      </c>
      <c r="G1907" s="395" t="s">
        <v>5048</v>
      </c>
      <c r="H1907" s="629" t="s">
        <v>4916</v>
      </c>
      <c r="I1907" s="402">
        <v>12100</v>
      </c>
      <c r="J1907" s="490"/>
    </row>
    <row r="1908" spans="1:10" s="399" customFormat="1" ht="18" customHeight="1">
      <c r="A1908" s="394">
        <v>1903</v>
      </c>
      <c r="B1908" s="395" t="s">
        <v>7817</v>
      </c>
      <c r="C1908" s="395" t="s">
        <v>7895</v>
      </c>
      <c r="D1908" s="459" t="s">
        <v>7896</v>
      </c>
      <c r="E1908" s="395" t="s">
        <v>418</v>
      </c>
      <c r="F1908" s="488" t="s">
        <v>7897</v>
      </c>
      <c r="G1908" s="395"/>
      <c r="H1908" s="631" t="s">
        <v>5128</v>
      </c>
      <c r="I1908" s="402">
        <v>8500</v>
      </c>
      <c r="J1908" s="514"/>
    </row>
    <row r="1909" spans="1:10" s="399" customFormat="1" ht="18" customHeight="1">
      <c r="A1909" s="394">
        <v>1904</v>
      </c>
      <c r="B1909" s="395" t="s">
        <v>7817</v>
      </c>
      <c r="C1909" s="395" t="s">
        <v>7895</v>
      </c>
      <c r="D1909" s="539" t="s">
        <v>5164</v>
      </c>
      <c r="E1909" s="398" t="s">
        <v>418</v>
      </c>
      <c r="F1909" s="485" t="s">
        <v>7898</v>
      </c>
      <c r="G1909" s="398"/>
      <c r="H1909" s="567" t="s">
        <v>4921</v>
      </c>
      <c r="I1909" s="489">
        <v>8900</v>
      </c>
      <c r="J1909" s="487"/>
    </row>
    <row r="1910" spans="1:10" s="399" customFormat="1" ht="18" customHeight="1">
      <c r="A1910" s="394">
        <v>1905</v>
      </c>
      <c r="B1910" s="395" t="s">
        <v>7817</v>
      </c>
      <c r="C1910" s="398" t="s">
        <v>7895</v>
      </c>
      <c r="D1910" s="539" t="s">
        <v>5164</v>
      </c>
      <c r="E1910" s="398" t="s">
        <v>418</v>
      </c>
      <c r="F1910" s="485" t="s">
        <v>7899</v>
      </c>
      <c r="G1910" s="398"/>
      <c r="H1910" s="631" t="s">
        <v>4921</v>
      </c>
      <c r="I1910" s="515">
        <v>9200</v>
      </c>
      <c r="J1910" s="507"/>
    </row>
    <row r="1911" spans="1:10" s="399" customFormat="1" ht="18" customHeight="1">
      <c r="A1911" s="394">
        <v>1906</v>
      </c>
      <c r="B1911" s="394" t="s">
        <v>7817</v>
      </c>
      <c r="C1911" s="394" t="s">
        <v>7895</v>
      </c>
      <c r="D1911" s="422" t="s">
        <v>4922</v>
      </c>
      <c r="E1911" s="394" t="s">
        <v>418</v>
      </c>
      <c r="F1911" s="424" t="s">
        <v>7900</v>
      </c>
      <c r="G1911" s="395"/>
      <c r="H1911" s="631" t="s">
        <v>4924</v>
      </c>
      <c r="I1911" s="402">
        <v>13000</v>
      </c>
      <c r="J1911" s="487"/>
    </row>
    <row r="1912" spans="1:10" s="399" customFormat="1" ht="18" customHeight="1">
      <c r="A1912" s="394">
        <v>1907</v>
      </c>
      <c r="B1912" s="394" t="s">
        <v>7817</v>
      </c>
      <c r="C1912" s="394" t="s">
        <v>7895</v>
      </c>
      <c r="D1912" s="422" t="s">
        <v>4922</v>
      </c>
      <c r="E1912" s="394" t="s">
        <v>418</v>
      </c>
      <c r="F1912" s="424" t="s">
        <v>7901</v>
      </c>
      <c r="G1912" s="395"/>
      <c r="H1912" s="631" t="s">
        <v>4924</v>
      </c>
      <c r="I1912" s="402">
        <v>13300</v>
      </c>
      <c r="J1912" s="487"/>
    </row>
    <row r="1913" spans="1:10" s="399" customFormat="1" ht="18" customHeight="1">
      <c r="A1913" s="394">
        <v>1908</v>
      </c>
      <c r="B1913" s="394" t="s">
        <v>7817</v>
      </c>
      <c r="C1913" s="394" t="s">
        <v>7895</v>
      </c>
      <c r="D1913" s="422" t="s">
        <v>7902</v>
      </c>
      <c r="E1913" s="394" t="s">
        <v>418</v>
      </c>
      <c r="F1913" s="424" t="s">
        <v>7903</v>
      </c>
      <c r="G1913" s="395"/>
      <c r="H1913" s="631" t="s">
        <v>4924</v>
      </c>
      <c r="I1913" s="402">
        <v>10400</v>
      </c>
      <c r="J1913" s="487"/>
    </row>
    <row r="1914" spans="1:10" s="399" customFormat="1" ht="18" customHeight="1">
      <c r="A1914" s="394">
        <v>1909</v>
      </c>
      <c r="B1914" s="394" t="s">
        <v>7817</v>
      </c>
      <c r="C1914" s="394" t="s">
        <v>7895</v>
      </c>
      <c r="D1914" s="422" t="s">
        <v>7904</v>
      </c>
      <c r="E1914" s="394" t="s">
        <v>418</v>
      </c>
      <c r="F1914" s="424" t="s">
        <v>7905</v>
      </c>
      <c r="G1914" s="395"/>
      <c r="H1914" s="631" t="s">
        <v>4924</v>
      </c>
      <c r="I1914" s="402">
        <v>10600</v>
      </c>
      <c r="J1914" s="487"/>
    </row>
    <row r="1915" spans="1:10" s="399" customFormat="1" ht="18" customHeight="1">
      <c r="A1915" s="394">
        <v>1910</v>
      </c>
      <c r="B1915" s="395" t="s">
        <v>776</v>
      </c>
      <c r="C1915" s="398" t="s">
        <v>7892</v>
      </c>
      <c r="D1915" s="551" t="s">
        <v>7906</v>
      </c>
      <c r="E1915" s="438" t="s">
        <v>418</v>
      </c>
      <c r="F1915" s="529" t="s">
        <v>7907</v>
      </c>
      <c r="G1915" s="396"/>
      <c r="H1915" s="567" t="s">
        <v>4929</v>
      </c>
      <c r="I1915" s="397">
        <v>13000</v>
      </c>
      <c r="J1915" s="506"/>
    </row>
    <row r="1916" spans="1:10" s="399" customFormat="1" ht="18" customHeight="1">
      <c r="A1916" s="394">
        <v>1911</v>
      </c>
      <c r="B1916" s="395" t="s">
        <v>776</v>
      </c>
      <c r="C1916" s="398" t="s">
        <v>7892</v>
      </c>
      <c r="D1916" s="551" t="s">
        <v>7906</v>
      </c>
      <c r="E1916" s="438" t="s">
        <v>418</v>
      </c>
      <c r="F1916" s="529" t="s">
        <v>7908</v>
      </c>
      <c r="G1916" s="396"/>
      <c r="H1916" s="567" t="s">
        <v>4929</v>
      </c>
      <c r="I1916" s="402">
        <v>10000</v>
      </c>
      <c r="J1916" s="506"/>
    </row>
    <row r="1917" spans="1:10" s="399" customFormat="1" ht="18" customHeight="1">
      <c r="A1917" s="394">
        <v>1912</v>
      </c>
      <c r="B1917" s="395" t="s">
        <v>776</v>
      </c>
      <c r="C1917" s="396" t="s">
        <v>7892</v>
      </c>
      <c r="D1917" s="551" t="s">
        <v>7906</v>
      </c>
      <c r="E1917" s="438" t="s">
        <v>418</v>
      </c>
      <c r="F1917" s="529" t="s">
        <v>7909</v>
      </c>
      <c r="G1917" s="396"/>
      <c r="H1917" s="567" t="s">
        <v>4929</v>
      </c>
      <c r="I1917" s="397">
        <v>11800</v>
      </c>
      <c r="J1917" s="506"/>
    </row>
    <row r="1918" spans="1:10" s="399" customFormat="1" ht="18" customHeight="1">
      <c r="A1918" s="394">
        <v>1913</v>
      </c>
      <c r="B1918" s="395" t="s">
        <v>776</v>
      </c>
      <c r="C1918" s="395" t="s">
        <v>7892</v>
      </c>
      <c r="D1918" s="459" t="s">
        <v>7910</v>
      </c>
      <c r="E1918" s="395" t="s">
        <v>418</v>
      </c>
      <c r="F1918" s="488" t="s">
        <v>7911</v>
      </c>
      <c r="G1918" s="395" t="s">
        <v>5048</v>
      </c>
      <c r="H1918" s="629" t="s">
        <v>4916</v>
      </c>
      <c r="I1918" s="402">
        <v>12300</v>
      </c>
      <c r="J1918" s="490"/>
    </row>
    <row r="1919" spans="1:10" s="399" customFormat="1" ht="18" customHeight="1">
      <c r="A1919" s="394">
        <v>1914</v>
      </c>
      <c r="B1919" s="395" t="s">
        <v>776</v>
      </c>
      <c r="C1919" s="395" t="s">
        <v>7892</v>
      </c>
      <c r="D1919" s="459" t="s">
        <v>7912</v>
      </c>
      <c r="E1919" s="395" t="s">
        <v>418</v>
      </c>
      <c r="F1919" s="488" t="s">
        <v>7913</v>
      </c>
      <c r="G1919" s="395"/>
      <c r="H1919" s="631" t="s">
        <v>4955</v>
      </c>
      <c r="I1919" s="402">
        <v>10200</v>
      </c>
      <c r="J1919" s="487"/>
    </row>
    <row r="1920" spans="1:10" s="399" customFormat="1" ht="18" customHeight="1">
      <c r="A1920" s="394">
        <v>1915</v>
      </c>
      <c r="B1920" s="395" t="s">
        <v>776</v>
      </c>
      <c r="C1920" s="395" t="s">
        <v>7892</v>
      </c>
      <c r="D1920" s="459" t="s">
        <v>7912</v>
      </c>
      <c r="E1920" s="395" t="s">
        <v>418</v>
      </c>
      <c r="F1920" s="488" t="s">
        <v>7914</v>
      </c>
      <c r="G1920" s="395"/>
      <c r="H1920" s="631" t="s">
        <v>4955</v>
      </c>
      <c r="I1920" s="402">
        <v>12000</v>
      </c>
      <c r="J1920" s="487"/>
    </row>
    <row r="1921" spans="1:10" s="399" customFormat="1" ht="18" customHeight="1">
      <c r="A1921" s="394">
        <v>1916</v>
      </c>
      <c r="B1921" s="395" t="s">
        <v>776</v>
      </c>
      <c r="C1921" s="395" t="s">
        <v>7892</v>
      </c>
      <c r="D1921" s="539" t="s">
        <v>7915</v>
      </c>
      <c r="E1921" s="396" t="s">
        <v>7063</v>
      </c>
      <c r="F1921" s="486" t="s">
        <v>7916</v>
      </c>
      <c r="G1921" s="395" t="s">
        <v>5048</v>
      </c>
      <c r="H1921" s="629" t="s">
        <v>4916</v>
      </c>
      <c r="I1921" s="397">
        <v>13300</v>
      </c>
      <c r="J1921" s="487" t="s">
        <v>15658</v>
      </c>
    </row>
    <row r="1922" spans="1:10" s="399" customFormat="1" ht="18" customHeight="1">
      <c r="A1922" s="394">
        <v>1917</v>
      </c>
      <c r="B1922" s="395" t="s">
        <v>776</v>
      </c>
      <c r="C1922" s="395" t="s">
        <v>7892</v>
      </c>
      <c r="D1922" s="459" t="s">
        <v>7915</v>
      </c>
      <c r="E1922" s="395" t="s">
        <v>418</v>
      </c>
      <c r="F1922" s="488" t="s">
        <v>7917</v>
      </c>
      <c r="G1922" s="395" t="s">
        <v>5048</v>
      </c>
      <c r="H1922" s="629" t="s">
        <v>4916</v>
      </c>
      <c r="I1922" s="402">
        <v>11700</v>
      </c>
      <c r="J1922" s="490"/>
    </row>
    <row r="1923" spans="1:10" s="399" customFormat="1" ht="18" customHeight="1">
      <c r="A1923" s="394">
        <v>1918</v>
      </c>
      <c r="B1923" s="395" t="s">
        <v>776</v>
      </c>
      <c r="C1923" s="395" t="s">
        <v>7892</v>
      </c>
      <c r="D1923" s="539" t="s">
        <v>7915</v>
      </c>
      <c r="E1923" s="396" t="s">
        <v>4776</v>
      </c>
      <c r="F1923" s="486" t="s">
        <v>7916</v>
      </c>
      <c r="G1923" s="395" t="s">
        <v>5048</v>
      </c>
      <c r="H1923" s="629" t="s">
        <v>4916</v>
      </c>
      <c r="I1923" s="397">
        <v>10900</v>
      </c>
      <c r="J1923" s="487" t="s">
        <v>15675</v>
      </c>
    </row>
    <row r="1924" spans="1:10" s="399" customFormat="1" ht="18" customHeight="1">
      <c r="A1924" s="394">
        <v>1919</v>
      </c>
      <c r="B1924" s="394" t="s">
        <v>7817</v>
      </c>
      <c r="C1924" s="394" t="s">
        <v>7895</v>
      </c>
      <c r="D1924" s="422" t="s">
        <v>7918</v>
      </c>
      <c r="E1924" s="394" t="s">
        <v>418</v>
      </c>
      <c r="F1924" s="424" t="s">
        <v>7919</v>
      </c>
      <c r="G1924" s="394"/>
      <c r="H1924" s="631" t="s">
        <v>4927</v>
      </c>
      <c r="I1924" s="402">
        <v>10800</v>
      </c>
      <c r="J1924" s="490"/>
    </row>
    <row r="1925" spans="1:10" s="399" customFormat="1" ht="18" customHeight="1">
      <c r="A1925" s="394">
        <v>1920</v>
      </c>
      <c r="B1925" s="394" t="s">
        <v>7817</v>
      </c>
      <c r="C1925" s="394" t="s">
        <v>7895</v>
      </c>
      <c r="D1925" s="422" t="s">
        <v>7920</v>
      </c>
      <c r="E1925" s="423" t="s">
        <v>4776</v>
      </c>
      <c r="F1925" s="422" t="s">
        <v>7921</v>
      </c>
      <c r="G1925" s="422"/>
      <c r="H1925" s="533" t="s">
        <v>7922</v>
      </c>
      <c r="I1925" s="458">
        <v>9500</v>
      </c>
      <c r="J1925" s="534"/>
    </row>
    <row r="1926" spans="1:10" s="399" customFormat="1" ht="18" customHeight="1">
      <c r="A1926" s="394">
        <v>1921</v>
      </c>
      <c r="B1926" s="394" t="s">
        <v>7817</v>
      </c>
      <c r="C1926" s="394" t="s">
        <v>7895</v>
      </c>
      <c r="D1926" s="422" t="s">
        <v>7923</v>
      </c>
      <c r="E1926" s="394" t="s">
        <v>418</v>
      </c>
      <c r="F1926" s="424" t="s">
        <v>7924</v>
      </c>
      <c r="G1926" s="394"/>
      <c r="H1926" s="567" t="s">
        <v>4949</v>
      </c>
      <c r="I1926" s="402">
        <v>12250</v>
      </c>
      <c r="J1926" s="490"/>
    </row>
    <row r="1927" spans="1:10" s="399" customFormat="1" ht="18" customHeight="1">
      <c r="A1927" s="394">
        <v>1922</v>
      </c>
      <c r="B1927" s="394" t="s">
        <v>7817</v>
      </c>
      <c r="C1927" s="394" t="s">
        <v>7895</v>
      </c>
      <c r="D1927" s="422" t="s">
        <v>7923</v>
      </c>
      <c r="E1927" s="394" t="s">
        <v>418</v>
      </c>
      <c r="F1927" s="424" t="s">
        <v>7925</v>
      </c>
      <c r="G1927" s="394"/>
      <c r="H1927" s="567" t="s">
        <v>4949</v>
      </c>
      <c r="I1927" s="402">
        <v>11000</v>
      </c>
      <c r="J1927" s="490"/>
    </row>
    <row r="1928" spans="1:10" s="399" customFormat="1" ht="18" customHeight="1">
      <c r="A1928" s="394">
        <v>1923</v>
      </c>
      <c r="B1928" s="394" t="s">
        <v>7817</v>
      </c>
      <c r="C1928" s="394" t="s">
        <v>7895</v>
      </c>
      <c r="D1928" s="422" t="s">
        <v>7926</v>
      </c>
      <c r="E1928" s="394" t="s">
        <v>418</v>
      </c>
      <c r="F1928" s="424" t="s">
        <v>7927</v>
      </c>
      <c r="G1928" s="394"/>
      <c r="H1928" s="567" t="s">
        <v>4949</v>
      </c>
      <c r="I1928" s="402">
        <v>11500</v>
      </c>
      <c r="J1928" s="490"/>
    </row>
    <row r="1929" spans="1:10" s="399" customFormat="1" ht="18" customHeight="1">
      <c r="A1929" s="394">
        <v>1924</v>
      </c>
      <c r="B1929" s="415" t="s">
        <v>776</v>
      </c>
      <c r="C1929" s="415" t="s">
        <v>7892</v>
      </c>
      <c r="D1929" s="526"/>
      <c r="E1929" s="421">
        <v>2950</v>
      </c>
      <c r="F1929" s="504" t="s">
        <v>7928</v>
      </c>
      <c r="G1929" s="415"/>
      <c r="H1929" s="634" t="s">
        <v>5025</v>
      </c>
      <c r="I1929" s="402">
        <v>5400</v>
      </c>
      <c r="J1929" s="503" t="s">
        <v>5026</v>
      </c>
    </row>
    <row r="1930" spans="1:10" s="399" customFormat="1" ht="18" customHeight="1">
      <c r="A1930" s="394">
        <v>1925</v>
      </c>
      <c r="B1930" s="395" t="s">
        <v>776</v>
      </c>
      <c r="C1930" s="395" t="s">
        <v>779</v>
      </c>
      <c r="D1930" s="459" t="s">
        <v>7935</v>
      </c>
      <c r="E1930" s="395" t="s">
        <v>418</v>
      </c>
      <c r="F1930" s="488" t="s">
        <v>7935</v>
      </c>
      <c r="G1930" s="395"/>
      <c r="H1930" s="567" t="s">
        <v>4932</v>
      </c>
      <c r="I1930" s="403">
        <v>14000</v>
      </c>
      <c r="J1930" s="491"/>
    </row>
    <row r="1931" spans="1:10" s="399" customFormat="1" ht="18" customHeight="1">
      <c r="A1931" s="394">
        <v>1926</v>
      </c>
      <c r="B1931" s="395" t="s">
        <v>776</v>
      </c>
      <c r="C1931" s="395" t="s">
        <v>779</v>
      </c>
      <c r="D1931" s="459" t="s">
        <v>7936</v>
      </c>
      <c r="E1931" s="395" t="s">
        <v>418</v>
      </c>
      <c r="F1931" s="488" t="s">
        <v>7936</v>
      </c>
      <c r="G1931" s="395"/>
      <c r="H1931" s="567" t="s">
        <v>4932</v>
      </c>
      <c r="I1931" s="403">
        <v>14000</v>
      </c>
      <c r="J1931" s="491"/>
    </row>
    <row r="1932" spans="1:10" s="399" customFormat="1" ht="18" customHeight="1">
      <c r="A1932" s="394">
        <v>1927</v>
      </c>
      <c r="B1932" s="395" t="s">
        <v>776</v>
      </c>
      <c r="C1932" s="395" t="s">
        <v>779</v>
      </c>
      <c r="D1932" s="459" t="s">
        <v>7937</v>
      </c>
      <c r="E1932" s="395" t="s">
        <v>681</v>
      </c>
      <c r="F1932" s="488" t="s">
        <v>7938</v>
      </c>
      <c r="G1932" s="395"/>
      <c r="H1932" s="567" t="s">
        <v>4932</v>
      </c>
      <c r="I1932" s="403">
        <v>45000</v>
      </c>
      <c r="J1932" s="491"/>
    </row>
    <row r="1933" spans="1:10" s="399" customFormat="1" ht="18" customHeight="1">
      <c r="A1933" s="394">
        <v>1928</v>
      </c>
      <c r="B1933" s="395" t="s">
        <v>776</v>
      </c>
      <c r="C1933" s="395" t="s">
        <v>779</v>
      </c>
      <c r="D1933" s="459" t="s">
        <v>7937</v>
      </c>
      <c r="E1933" s="395" t="s">
        <v>418</v>
      </c>
      <c r="F1933" s="488" t="s">
        <v>7938</v>
      </c>
      <c r="G1933" s="395"/>
      <c r="H1933" s="567" t="s">
        <v>4932</v>
      </c>
      <c r="I1933" s="403">
        <v>4900</v>
      </c>
      <c r="J1933" s="491"/>
    </row>
    <row r="1934" spans="1:10" s="399" customFormat="1" ht="18" customHeight="1">
      <c r="A1934" s="394">
        <v>1929</v>
      </c>
      <c r="B1934" s="395" t="s">
        <v>776</v>
      </c>
      <c r="C1934" s="395" t="s">
        <v>779</v>
      </c>
      <c r="D1934" s="459" t="s">
        <v>7939</v>
      </c>
      <c r="E1934" s="395" t="s">
        <v>418</v>
      </c>
      <c r="F1934" s="488" t="s">
        <v>7940</v>
      </c>
      <c r="G1934" s="395"/>
      <c r="H1934" s="567" t="s">
        <v>4932</v>
      </c>
      <c r="I1934" s="403">
        <v>4900</v>
      </c>
      <c r="J1934" s="491"/>
    </row>
    <row r="1935" spans="1:10" s="399" customFormat="1" ht="18" customHeight="1">
      <c r="A1935" s="394">
        <v>1930</v>
      </c>
      <c r="B1935" s="395" t="s">
        <v>7817</v>
      </c>
      <c r="C1935" s="395" t="s">
        <v>7941</v>
      </c>
      <c r="D1935" s="459" t="s">
        <v>7942</v>
      </c>
      <c r="E1935" s="395" t="s">
        <v>7943</v>
      </c>
      <c r="F1935" s="488" t="s">
        <v>7944</v>
      </c>
      <c r="G1935" s="395"/>
      <c r="H1935" s="631" t="s">
        <v>5128</v>
      </c>
      <c r="I1935" s="402">
        <v>3400</v>
      </c>
      <c r="J1935" s="514"/>
    </row>
    <row r="1936" spans="1:10" s="399" customFormat="1" ht="18" customHeight="1">
      <c r="A1936" s="394">
        <v>1931</v>
      </c>
      <c r="B1936" s="394" t="s">
        <v>7817</v>
      </c>
      <c r="C1936" s="394" t="s">
        <v>7941</v>
      </c>
      <c r="D1936" s="422" t="s">
        <v>4922</v>
      </c>
      <c r="E1936" s="394" t="s">
        <v>418</v>
      </c>
      <c r="F1936" s="424" t="s">
        <v>7945</v>
      </c>
      <c r="G1936" s="395"/>
      <c r="H1936" s="631" t="s">
        <v>4924</v>
      </c>
      <c r="I1936" s="402">
        <v>15500</v>
      </c>
      <c r="J1936" s="487"/>
    </row>
    <row r="1937" spans="1:10" s="399" customFormat="1" ht="18" customHeight="1">
      <c r="A1937" s="394">
        <v>1932</v>
      </c>
      <c r="B1937" s="394" t="s">
        <v>7817</v>
      </c>
      <c r="C1937" s="394" t="s">
        <v>7941</v>
      </c>
      <c r="D1937" s="422" t="s">
        <v>7946</v>
      </c>
      <c r="E1937" s="394" t="s">
        <v>418</v>
      </c>
      <c r="F1937" s="424" t="s">
        <v>7947</v>
      </c>
      <c r="G1937" s="395"/>
      <c r="H1937" s="631" t="s">
        <v>4924</v>
      </c>
      <c r="I1937" s="402">
        <v>20500</v>
      </c>
      <c r="J1937" s="487"/>
    </row>
    <row r="1938" spans="1:10" s="399" customFormat="1" ht="18" customHeight="1">
      <c r="A1938" s="394">
        <v>1933</v>
      </c>
      <c r="B1938" s="394" t="s">
        <v>7817</v>
      </c>
      <c r="C1938" s="394" t="s">
        <v>7941</v>
      </c>
      <c r="D1938" s="422" t="s">
        <v>7946</v>
      </c>
      <c r="E1938" s="394" t="s">
        <v>418</v>
      </c>
      <c r="F1938" s="424" t="s">
        <v>7948</v>
      </c>
      <c r="G1938" s="395"/>
      <c r="H1938" s="631" t="s">
        <v>4924</v>
      </c>
      <c r="I1938" s="402">
        <v>6500</v>
      </c>
      <c r="J1938" s="487"/>
    </row>
    <row r="1939" spans="1:10" s="399" customFormat="1" ht="18" customHeight="1">
      <c r="A1939" s="394">
        <v>1934</v>
      </c>
      <c r="B1939" s="394" t="s">
        <v>7817</v>
      </c>
      <c r="C1939" s="394" t="s">
        <v>7941</v>
      </c>
      <c r="D1939" s="422" t="s">
        <v>7946</v>
      </c>
      <c r="E1939" s="394" t="s">
        <v>418</v>
      </c>
      <c r="F1939" s="424" t="s">
        <v>7949</v>
      </c>
      <c r="G1939" s="395"/>
      <c r="H1939" s="631" t="s">
        <v>4924</v>
      </c>
      <c r="I1939" s="402">
        <v>25000</v>
      </c>
      <c r="J1939" s="487"/>
    </row>
    <row r="1940" spans="1:10" s="399" customFormat="1" ht="18" customHeight="1">
      <c r="A1940" s="394">
        <v>1935</v>
      </c>
      <c r="B1940" s="394" t="s">
        <v>7817</v>
      </c>
      <c r="C1940" s="394" t="s">
        <v>7941</v>
      </c>
      <c r="D1940" s="422" t="s">
        <v>7946</v>
      </c>
      <c r="E1940" s="394" t="s">
        <v>418</v>
      </c>
      <c r="F1940" s="424" t="s">
        <v>7950</v>
      </c>
      <c r="G1940" s="395"/>
      <c r="H1940" s="631" t="s">
        <v>4924</v>
      </c>
      <c r="I1940" s="402">
        <v>30000</v>
      </c>
      <c r="J1940" s="487"/>
    </row>
    <row r="1941" spans="1:10" s="399" customFormat="1" ht="18" customHeight="1">
      <c r="A1941" s="394">
        <v>1936</v>
      </c>
      <c r="B1941" s="394" t="s">
        <v>7817</v>
      </c>
      <c r="C1941" s="394" t="s">
        <v>7941</v>
      </c>
      <c r="D1941" s="422" t="s">
        <v>7946</v>
      </c>
      <c r="E1941" s="394" t="s">
        <v>418</v>
      </c>
      <c r="F1941" s="424" t="s">
        <v>7951</v>
      </c>
      <c r="G1941" s="395"/>
      <c r="H1941" s="631" t="s">
        <v>4924</v>
      </c>
      <c r="I1941" s="402">
        <v>25500</v>
      </c>
      <c r="J1941" s="487"/>
    </row>
    <row r="1942" spans="1:10" s="399" customFormat="1" ht="18" customHeight="1">
      <c r="A1942" s="394">
        <v>1937</v>
      </c>
      <c r="B1942" s="394" t="s">
        <v>7817</v>
      </c>
      <c r="C1942" s="394" t="s">
        <v>7941</v>
      </c>
      <c r="D1942" s="422" t="s">
        <v>7946</v>
      </c>
      <c r="E1942" s="394" t="s">
        <v>418</v>
      </c>
      <c r="F1942" s="424" t="s">
        <v>7952</v>
      </c>
      <c r="G1942" s="395"/>
      <c r="H1942" s="631" t="s">
        <v>4924</v>
      </c>
      <c r="I1942" s="402">
        <v>3800</v>
      </c>
      <c r="J1942" s="487"/>
    </row>
    <row r="1943" spans="1:10" s="399" customFormat="1" ht="18" customHeight="1">
      <c r="A1943" s="394">
        <v>1938</v>
      </c>
      <c r="B1943" s="394" t="s">
        <v>7817</v>
      </c>
      <c r="C1943" s="394" t="s">
        <v>7941</v>
      </c>
      <c r="D1943" s="422" t="s">
        <v>7946</v>
      </c>
      <c r="E1943" s="394" t="s">
        <v>418</v>
      </c>
      <c r="F1943" s="424" t="s">
        <v>7953</v>
      </c>
      <c r="G1943" s="395"/>
      <c r="H1943" s="631" t="s">
        <v>4924</v>
      </c>
      <c r="I1943" s="402">
        <v>6500</v>
      </c>
      <c r="J1943" s="487"/>
    </row>
    <row r="1944" spans="1:10" s="399" customFormat="1" ht="18" customHeight="1">
      <c r="A1944" s="394">
        <v>1939</v>
      </c>
      <c r="B1944" s="394" t="s">
        <v>7817</v>
      </c>
      <c r="C1944" s="394" t="s">
        <v>7941</v>
      </c>
      <c r="D1944" s="422" t="s">
        <v>7946</v>
      </c>
      <c r="E1944" s="394" t="s">
        <v>418</v>
      </c>
      <c r="F1944" s="424" t="s">
        <v>7954</v>
      </c>
      <c r="G1944" s="395"/>
      <c r="H1944" s="631" t="s">
        <v>4924</v>
      </c>
      <c r="I1944" s="402">
        <v>20500</v>
      </c>
      <c r="J1944" s="487"/>
    </row>
    <row r="1945" spans="1:10" s="399" customFormat="1" ht="18" customHeight="1">
      <c r="A1945" s="394">
        <v>1940</v>
      </c>
      <c r="B1945" s="394" t="s">
        <v>7817</v>
      </c>
      <c r="C1945" s="394" t="s">
        <v>7941</v>
      </c>
      <c r="D1945" s="422" t="s">
        <v>7946</v>
      </c>
      <c r="E1945" s="394" t="s">
        <v>418</v>
      </c>
      <c r="F1945" s="424" t="s">
        <v>7955</v>
      </c>
      <c r="G1945" s="395"/>
      <c r="H1945" s="631" t="s">
        <v>4924</v>
      </c>
      <c r="I1945" s="402">
        <v>4000</v>
      </c>
      <c r="J1945" s="487"/>
    </row>
    <row r="1946" spans="1:10" s="399" customFormat="1" ht="18" customHeight="1">
      <c r="A1946" s="394">
        <v>1941</v>
      </c>
      <c r="B1946" s="395" t="s">
        <v>776</v>
      </c>
      <c r="C1946" s="395" t="s">
        <v>779</v>
      </c>
      <c r="D1946" s="459" t="s">
        <v>488</v>
      </c>
      <c r="E1946" s="395" t="s">
        <v>418</v>
      </c>
      <c r="F1946" s="488" t="s">
        <v>488</v>
      </c>
      <c r="G1946" s="395"/>
      <c r="H1946" s="567" t="s">
        <v>4932</v>
      </c>
      <c r="I1946" s="403">
        <v>16000</v>
      </c>
      <c r="J1946" s="491"/>
    </row>
    <row r="1947" spans="1:10" s="399" customFormat="1" ht="18" customHeight="1">
      <c r="A1947" s="394">
        <v>1942</v>
      </c>
      <c r="B1947" s="395" t="s">
        <v>776</v>
      </c>
      <c r="C1947" s="395" t="s">
        <v>779</v>
      </c>
      <c r="D1947" s="459" t="s">
        <v>7956</v>
      </c>
      <c r="E1947" s="395" t="s">
        <v>418</v>
      </c>
      <c r="F1947" s="488" t="s">
        <v>7956</v>
      </c>
      <c r="G1947" s="395"/>
      <c r="H1947" s="567" t="s">
        <v>4932</v>
      </c>
      <c r="I1947" s="403">
        <v>29000</v>
      </c>
      <c r="J1947" s="491"/>
    </row>
    <row r="1948" spans="1:10" s="399" customFormat="1" ht="18" customHeight="1">
      <c r="A1948" s="394">
        <v>1943</v>
      </c>
      <c r="B1948" s="395" t="s">
        <v>776</v>
      </c>
      <c r="C1948" s="395" t="s">
        <v>779</v>
      </c>
      <c r="D1948" s="459" t="s">
        <v>7957</v>
      </c>
      <c r="E1948" s="395" t="s">
        <v>418</v>
      </c>
      <c r="F1948" s="488" t="s">
        <v>7957</v>
      </c>
      <c r="G1948" s="395"/>
      <c r="H1948" s="567" t="s">
        <v>4932</v>
      </c>
      <c r="I1948" s="403">
        <v>21000</v>
      </c>
      <c r="J1948" s="491"/>
    </row>
    <row r="1949" spans="1:10" s="399" customFormat="1" ht="18" customHeight="1">
      <c r="A1949" s="394">
        <v>1944</v>
      </c>
      <c r="B1949" s="395" t="s">
        <v>776</v>
      </c>
      <c r="C1949" s="395" t="s">
        <v>779</v>
      </c>
      <c r="D1949" s="459" t="s">
        <v>7958</v>
      </c>
      <c r="E1949" s="395" t="s">
        <v>418</v>
      </c>
      <c r="F1949" s="488" t="s">
        <v>7959</v>
      </c>
      <c r="G1949" s="395"/>
      <c r="H1949" s="567" t="s">
        <v>4932</v>
      </c>
      <c r="I1949" s="403">
        <v>27000</v>
      </c>
      <c r="J1949" s="491"/>
    </row>
    <row r="1950" spans="1:10" s="399" customFormat="1" ht="18" customHeight="1">
      <c r="A1950" s="394">
        <v>1945</v>
      </c>
      <c r="B1950" s="395" t="s">
        <v>776</v>
      </c>
      <c r="C1950" s="395" t="s">
        <v>779</v>
      </c>
      <c r="D1950" s="459" t="s">
        <v>7960</v>
      </c>
      <c r="E1950" s="395" t="s">
        <v>418</v>
      </c>
      <c r="F1950" s="488" t="s">
        <v>7960</v>
      </c>
      <c r="G1950" s="395"/>
      <c r="H1950" s="567" t="s">
        <v>4932</v>
      </c>
      <c r="I1950" s="403">
        <v>39000</v>
      </c>
      <c r="J1950" s="491"/>
    </row>
    <row r="1951" spans="1:10" s="399" customFormat="1" ht="18" customHeight="1">
      <c r="A1951" s="394">
        <v>1946</v>
      </c>
      <c r="B1951" s="395" t="s">
        <v>776</v>
      </c>
      <c r="C1951" s="395" t="s">
        <v>779</v>
      </c>
      <c r="D1951" s="459" t="s">
        <v>7961</v>
      </c>
      <c r="E1951" s="395" t="s">
        <v>418</v>
      </c>
      <c r="F1951" s="488" t="s">
        <v>7961</v>
      </c>
      <c r="G1951" s="395"/>
      <c r="H1951" s="567" t="s">
        <v>4932</v>
      </c>
      <c r="I1951" s="403">
        <v>16000</v>
      </c>
      <c r="J1951" s="491"/>
    </row>
    <row r="1952" spans="1:10" s="399" customFormat="1" ht="18" customHeight="1">
      <c r="A1952" s="394">
        <v>1947</v>
      </c>
      <c r="B1952" s="395" t="s">
        <v>776</v>
      </c>
      <c r="C1952" s="395" t="s">
        <v>779</v>
      </c>
      <c r="D1952" s="459" t="s">
        <v>7962</v>
      </c>
      <c r="E1952" s="395" t="s">
        <v>418</v>
      </c>
      <c r="F1952" s="488" t="s">
        <v>7962</v>
      </c>
      <c r="G1952" s="395"/>
      <c r="H1952" s="567" t="s">
        <v>4932</v>
      </c>
      <c r="I1952" s="403">
        <v>29000</v>
      </c>
      <c r="J1952" s="491"/>
    </row>
    <row r="1953" spans="1:10" s="399" customFormat="1" ht="18" customHeight="1">
      <c r="A1953" s="394">
        <v>1948</v>
      </c>
      <c r="B1953" s="395" t="s">
        <v>776</v>
      </c>
      <c r="C1953" s="395" t="s">
        <v>779</v>
      </c>
      <c r="D1953" s="459" t="s">
        <v>7963</v>
      </c>
      <c r="E1953" s="395" t="s">
        <v>418</v>
      </c>
      <c r="F1953" s="488" t="s">
        <v>7963</v>
      </c>
      <c r="G1953" s="395"/>
      <c r="H1953" s="567" t="s">
        <v>4932</v>
      </c>
      <c r="I1953" s="403">
        <v>5000</v>
      </c>
      <c r="J1953" s="491"/>
    </row>
    <row r="1954" spans="1:10" s="399" customFormat="1" ht="18" customHeight="1">
      <c r="A1954" s="394">
        <v>1949</v>
      </c>
      <c r="B1954" s="395" t="s">
        <v>776</v>
      </c>
      <c r="C1954" s="395" t="s">
        <v>779</v>
      </c>
      <c r="D1954" s="459" t="s">
        <v>7964</v>
      </c>
      <c r="E1954" s="395" t="s">
        <v>418</v>
      </c>
      <c r="F1954" s="488" t="s">
        <v>7964</v>
      </c>
      <c r="G1954" s="395"/>
      <c r="H1954" s="567" t="s">
        <v>4932</v>
      </c>
      <c r="I1954" s="403">
        <v>35000</v>
      </c>
      <c r="J1954" s="491"/>
    </row>
    <row r="1955" spans="1:10" s="399" customFormat="1" ht="18" customHeight="1">
      <c r="A1955" s="394">
        <v>1950</v>
      </c>
      <c r="B1955" s="395" t="s">
        <v>776</v>
      </c>
      <c r="C1955" s="395" t="s">
        <v>779</v>
      </c>
      <c r="D1955" s="459" t="s">
        <v>7965</v>
      </c>
      <c r="E1955" s="395" t="s">
        <v>418</v>
      </c>
      <c r="F1955" s="488" t="s">
        <v>7965</v>
      </c>
      <c r="G1955" s="395"/>
      <c r="H1955" s="567" t="s">
        <v>4932</v>
      </c>
      <c r="I1955" s="403">
        <v>35000</v>
      </c>
      <c r="J1955" s="491"/>
    </row>
    <row r="1956" spans="1:10" s="399" customFormat="1" ht="18" customHeight="1">
      <c r="A1956" s="394">
        <v>1951</v>
      </c>
      <c r="B1956" s="395" t="s">
        <v>776</v>
      </c>
      <c r="C1956" s="395" t="s">
        <v>779</v>
      </c>
      <c r="D1956" s="459" t="s">
        <v>7966</v>
      </c>
      <c r="E1956" s="395" t="s">
        <v>418</v>
      </c>
      <c r="F1956" s="488" t="s">
        <v>7966</v>
      </c>
      <c r="G1956" s="395"/>
      <c r="H1956" s="567" t="s">
        <v>4932</v>
      </c>
      <c r="I1956" s="403">
        <v>5000</v>
      </c>
      <c r="J1956" s="491"/>
    </row>
    <row r="1957" spans="1:10" s="399" customFormat="1" ht="18" customHeight="1">
      <c r="A1957" s="394">
        <v>1952</v>
      </c>
      <c r="B1957" s="395" t="s">
        <v>776</v>
      </c>
      <c r="C1957" s="395" t="s">
        <v>779</v>
      </c>
      <c r="D1957" s="459" t="s">
        <v>7967</v>
      </c>
      <c r="E1957" s="395" t="s">
        <v>418</v>
      </c>
      <c r="F1957" s="488" t="s">
        <v>7967</v>
      </c>
      <c r="G1957" s="395"/>
      <c r="H1957" s="567" t="s">
        <v>4932</v>
      </c>
      <c r="I1957" s="403">
        <v>30000</v>
      </c>
      <c r="J1957" s="491"/>
    </row>
    <row r="1958" spans="1:10" s="399" customFormat="1" ht="18" customHeight="1">
      <c r="A1958" s="394">
        <v>1953</v>
      </c>
      <c r="B1958" s="395" t="s">
        <v>776</v>
      </c>
      <c r="C1958" s="395" t="s">
        <v>779</v>
      </c>
      <c r="D1958" s="459" t="s">
        <v>7968</v>
      </c>
      <c r="E1958" s="395" t="s">
        <v>418</v>
      </c>
      <c r="F1958" s="488" t="s">
        <v>7968</v>
      </c>
      <c r="G1958" s="395"/>
      <c r="H1958" s="567" t="s">
        <v>4932</v>
      </c>
      <c r="I1958" s="403">
        <v>10000</v>
      </c>
      <c r="J1958" s="491"/>
    </row>
    <row r="1959" spans="1:10" s="399" customFormat="1" ht="18" customHeight="1">
      <c r="A1959" s="394">
        <v>1954</v>
      </c>
      <c r="B1959" s="395" t="s">
        <v>776</v>
      </c>
      <c r="C1959" s="395" t="s">
        <v>779</v>
      </c>
      <c r="D1959" s="459" t="s">
        <v>7969</v>
      </c>
      <c r="E1959" s="395" t="s">
        <v>418</v>
      </c>
      <c r="F1959" s="488" t="s">
        <v>7969</v>
      </c>
      <c r="G1959" s="395"/>
      <c r="H1959" s="567" t="s">
        <v>4932</v>
      </c>
      <c r="I1959" s="403">
        <v>8000</v>
      </c>
      <c r="J1959" s="491"/>
    </row>
    <row r="1960" spans="1:10" s="399" customFormat="1" ht="18" customHeight="1">
      <c r="A1960" s="394">
        <v>1955</v>
      </c>
      <c r="B1960" s="395" t="s">
        <v>776</v>
      </c>
      <c r="C1960" s="395" t="s">
        <v>779</v>
      </c>
      <c r="D1960" s="459" t="s">
        <v>7970</v>
      </c>
      <c r="E1960" s="395" t="s">
        <v>418</v>
      </c>
      <c r="F1960" s="488" t="s">
        <v>7970</v>
      </c>
      <c r="G1960" s="395"/>
      <c r="H1960" s="567" t="s">
        <v>4932</v>
      </c>
      <c r="I1960" s="403">
        <v>25000</v>
      </c>
      <c r="J1960" s="491"/>
    </row>
    <row r="1961" spans="1:10" s="399" customFormat="1" ht="18" customHeight="1">
      <c r="A1961" s="394">
        <v>1956</v>
      </c>
      <c r="B1961" s="395" t="s">
        <v>776</v>
      </c>
      <c r="C1961" s="395" t="s">
        <v>779</v>
      </c>
      <c r="D1961" s="459" t="s">
        <v>7971</v>
      </c>
      <c r="E1961" s="395" t="s">
        <v>418</v>
      </c>
      <c r="F1961" s="488" t="s">
        <v>7971</v>
      </c>
      <c r="G1961" s="395"/>
      <c r="H1961" s="567" t="s">
        <v>4932</v>
      </c>
      <c r="I1961" s="403">
        <v>6000</v>
      </c>
      <c r="J1961" s="491"/>
    </row>
    <row r="1962" spans="1:10" s="399" customFormat="1" ht="18" customHeight="1">
      <c r="A1962" s="394">
        <v>1957</v>
      </c>
      <c r="B1962" s="395" t="s">
        <v>776</v>
      </c>
      <c r="C1962" s="395" t="s">
        <v>779</v>
      </c>
      <c r="D1962" s="459" t="s">
        <v>7972</v>
      </c>
      <c r="E1962" s="395" t="s">
        <v>418</v>
      </c>
      <c r="F1962" s="488" t="s">
        <v>7973</v>
      </c>
      <c r="G1962" s="395"/>
      <c r="H1962" s="567" t="s">
        <v>4932</v>
      </c>
      <c r="I1962" s="403">
        <v>9000</v>
      </c>
      <c r="J1962" s="491"/>
    </row>
    <row r="1963" spans="1:10" s="399" customFormat="1" ht="18" customHeight="1">
      <c r="A1963" s="394">
        <v>1958</v>
      </c>
      <c r="B1963" s="395" t="s">
        <v>7817</v>
      </c>
      <c r="C1963" s="395" t="s">
        <v>7941</v>
      </c>
      <c r="D1963" s="459" t="s">
        <v>7896</v>
      </c>
      <c r="E1963" s="395" t="s">
        <v>418</v>
      </c>
      <c r="F1963" s="488" t="s">
        <v>7974</v>
      </c>
      <c r="G1963" s="395"/>
      <c r="H1963" s="631" t="s">
        <v>5128</v>
      </c>
      <c r="I1963" s="402">
        <v>21500</v>
      </c>
      <c r="J1963" s="514"/>
    </row>
    <row r="1964" spans="1:10" s="399" customFormat="1" ht="18" customHeight="1">
      <c r="A1964" s="394">
        <v>1959</v>
      </c>
      <c r="B1964" s="395" t="s">
        <v>7817</v>
      </c>
      <c r="C1964" s="395" t="s">
        <v>7941</v>
      </c>
      <c r="D1964" s="459" t="s">
        <v>7896</v>
      </c>
      <c r="E1964" s="395" t="s">
        <v>418</v>
      </c>
      <c r="F1964" s="488" t="s">
        <v>7975</v>
      </c>
      <c r="G1964" s="395"/>
      <c r="H1964" s="631" t="s">
        <v>5128</v>
      </c>
      <c r="I1964" s="402">
        <v>24500</v>
      </c>
      <c r="J1964" s="514"/>
    </row>
    <row r="1965" spans="1:10" s="399" customFormat="1" ht="18" customHeight="1">
      <c r="A1965" s="394">
        <v>1960</v>
      </c>
      <c r="B1965" s="395" t="s">
        <v>7817</v>
      </c>
      <c r="C1965" s="395" t="s">
        <v>7941</v>
      </c>
      <c r="D1965" s="459" t="s">
        <v>7896</v>
      </c>
      <c r="E1965" s="395" t="s">
        <v>418</v>
      </c>
      <c r="F1965" s="488" t="s">
        <v>7976</v>
      </c>
      <c r="G1965" s="395"/>
      <c r="H1965" s="631" t="s">
        <v>5128</v>
      </c>
      <c r="I1965" s="402">
        <v>26000</v>
      </c>
      <c r="J1965" s="514"/>
    </row>
    <row r="1966" spans="1:10" s="399" customFormat="1" ht="18" customHeight="1">
      <c r="A1966" s="394">
        <v>1961</v>
      </c>
      <c r="B1966" s="395" t="s">
        <v>7817</v>
      </c>
      <c r="C1966" s="395" t="s">
        <v>7941</v>
      </c>
      <c r="D1966" s="459" t="s">
        <v>7896</v>
      </c>
      <c r="E1966" s="395" t="s">
        <v>418</v>
      </c>
      <c r="F1966" s="488" t="s">
        <v>7977</v>
      </c>
      <c r="G1966" s="395"/>
      <c r="H1966" s="631" t="s">
        <v>5128</v>
      </c>
      <c r="I1966" s="402">
        <v>26000</v>
      </c>
      <c r="J1966" s="514"/>
    </row>
    <row r="1967" spans="1:10" s="399" customFormat="1" ht="18" customHeight="1">
      <c r="A1967" s="394">
        <v>1962</v>
      </c>
      <c r="B1967" s="395" t="s">
        <v>7817</v>
      </c>
      <c r="C1967" s="395" t="s">
        <v>7941</v>
      </c>
      <c r="D1967" s="459" t="s">
        <v>7896</v>
      </c>
      <c r="E1967" s="395" t="s">
        <v>418</v>
      </c>
      <c r="F1967" s="488" t="s">
        <v>7978</v>
      </c>
      <c r="G1967" s="395"/>
      <c r="H1967" s="631" t="s">
        <v>5128</v>
      </c>
      <c r="I1967" s="402">
        <v>27500</v>
      </c>
      <c r="J1967" s="514"/>
    </row>
    <row r="1968" spans="1:10" s="399" customFormat="1" ht="18" customHeight="1">
      <c r="A1968" s="394">
        <v>1963</v>
      </c>
      <c r="B1968" s="395" t="s">
        <v>7817</v>
      </c>
      <c r="C1968" s="395" t="s">
        <v>7941</v>
      </c>
      <c r="D1968" s="459" t="s">
        <v>7896</v>
      </c>
      <c r="E1968" s="395" t="s">
        <v>418</v>
      </c>
      <c r="F1968" s="488" t="s">
        <v>7979</v>
      </c>
      <c r="G1968" s="395"/>
      <c r="H1968" s="631" t="s">
        <v>5128</v>
      </c>
      <c r="I1968" s="402">
        <v>21000</v>
      </c>
      <c r="J1968" s="514"/>
    </row>
    <row r="1969" spans="1:10" s="399" customFormat="1" ht="18" customHeight="1">
      <c r="A1969" s="394">
        <v>1964</v>
      </c>
      <c r="B1969" s="395" t="s">
        <v>7817</v>
      </c>
      <c r="C1969" s="395" t="s">
        <v>7941</v>
      </c>
      <c r="D1969" s="459" t="s">
        <v>7896</v>
      </c>
      <c r="E1969" s="395" t="s">
        <v>418</v>
      </c>
      <c r="F1969" s="488" t="s">
        <v>7980</v>
      </c>
      <c r="G1969" s="395"/>
      <c r="H1969" s="631" t="s">
        <v>5128</v>
      </c>
      <c r="I1969" s="402">
        <v>4300</v>
      </c>
      <c r="J1969" s="514"/>
    </row>
    <row r="1970" spans="1:10" s="399" customFormat="1" ht="18" customHeight="1">
      <c r="A1970" s="394">
        <v>1965</v>
      </c>
      <c r="B1970" s="395" t="s">
        <v>7817</v>
      </c>
      <c r="C1970" s="395" t="s">
        <v>7941</v>
      </c>
      <c r="D1970" s="459" t="s">
        <v>7896</v>
      </c>
      <c r="E1970" s="395" t="s">
        <v>418</v>
      </c>
      <c r="F1970" s="488" t="s">
        <v>7981</v>
      </c>
      <c r="G1970" s="395"/>
      <c r="H1970" s="631" t="s">
        <v>5128</v>
      </c>
      <c r="I1970" s="402">
        <v>21000</v>
      </c>
      <c r="J1970" s="514"/>
    </row>
    <row r="1971" spans="1:10" s="399" customFormat="1" ht="18" customHeight="1">
      <c r="A1971" s="394">
        <v>1966</v>
      </c>
      <c r="B1971" s="395" t="s">
        <v>7817</v>
      </c>
      <c r="C1971" s="395" t="s">
        <v>7941</v>
      </c>
      <c r="D1971" s="459" t="s">
        <v>7896</v>
      </c>
      <c r="E1971" s="395" t="s">
        <v>418</v>
      </c>
      <c r="F1971" s="488" t="s">
        <v>7982</v>
      </c>
      <c r="G1971" s="395"/>
      <c r="H1971" s="631" t="s">
        <v>5128</v>
      </c>
      <c r="I1971" s="402">
        <v>8500</v>
      </c>
      <c r="J1971" s="514"/>
    </row>
    <row r="1972" spans="1:10" s="399" customFormat="1" ht="18" customHeight="1">
      <c r="A1972" s="394">
        <v>1967</v>
      </c>
      <c r="B1972" s="395" t="s">
        <v>7817</v>
      </c>
      <c r="C1972" s="395" t="s">
        <v>7941</v>
      </c>
      <c r="D1972" s="459" t="s">
        <v>7896</v>
      </c>
      <c r="E1972" s="395" t="s">
        <v>418</v>
      </c>
      <c r="F1972" s="488" t="s">
        <v>7983</v>
      </c>
      <c r="G1972" s="395"/>
      <c r="H1972" s="631" t="s">
        <v>5128</v>
      </c>
      <c r="I1972" s="402">
        <v>4100</v>
      </c>
      <c r="J1972" s="514"/>
    </row>
    <row r="1973" spans="1:10" s="399" customFormat="1" ht="18" customHeight="1">
      <c r="A1973" s="394">
        <v>1968</v>
      </c>
      <c r="B1973" s="395" t="s">
        <v>776</v>
      </c>
      <c r="C1973" s="395" t="s">
        <v>779</v>
      </c>
      <c r="D1973" s="459" t="s">
        <v>7984</v>
      </c>
      <c r="E1973" s="395" t="s">
        <v>418</v>
      </c>
      <c r="F1973" s="488" t="s">
        <v>7984</v>
      </c>
      <c r="G1973" s="395"/>
      <c r="H1973" s="567" t="s">
        <v>4932</v>
      </c>
      <c r="I1973" s="403">
        <v>7000</v>
      </c>
      <c r="J1973" s="491"/>
    </row>
    <row r="1974" spans="1:10" s="399" customFormat="1" ht="18" customHeight="1">
      <c r="A1974" s="394">
        <v>1969</v>
      </c>
      <c r="B1974" s="395" t="s">
        <v>776</v>
      </c>
      <c r="C1974" s="395" t="s">
        <v>779</v>
      </c>
      <c r="D1974" s="459" t="s">
        <v>7985</v>
      </c>
      <c r="E1974" s="395" t="s">
        <v>418</v>
      </c>
      <c r="F1974" s="488" t="s">
        <v>7986</v>
      </c>
      <c r="G1974" s="395"/>
      <c r="H1974" s="567" t="s">
        <v>4932</v>
      </c>
      <c r="I1974" s="403">
        <v>6000</v>
      </c>
      <c r="J1974" s="491"/>
    </row>
    <row r="1975" spans="1:10" s="399" customFormat="1" ht="18" customHeight="1">
      <c r="A1975" s="394">
        <v>1970</v>
      </c>
      <c r="B1975" s="395" t="s">
        <v>776</v>
      </c>
      <c r="C1975" s="395" t="s">
        <v>779</v>
      </c>
      <c r="D1975" s="459" t="s">
        <v>7987</v>
      </c>
      <c r="E1975" s="395" t="s">
        <v>418</v>
      </c>
      <c r="F1975" s="488" t="s">
        <v>7987</v>
      </c>
      <c r="G1975" s="395"/>
      <c r="H1975" s="567" t="s">
        <v>4932</v>
      </c>
      <c r="I1975" s="403">
        <v>8000</v>
      </c>
      <c r="J1975" s="491"/>
    </row>
    <row r="1976" spans="1:10" s="399" customFormat="1" ht="18" customHeight="1">
      <c r="A1976" s="394">
        <v>1971</v>
      </c>
      <c r="B1976" s="395" t="s">
        <v>776</v>
      </c>
      <c r="C1976" s="395" t="s">
        <v>779</v>
      </c>
      <c r="D1976" s="459" t="s">
        <v>7988</v>
      </c>
      <c r="E1976" s="395" t="s">
        <v>418</v>
      </c>
      <c r="F1976" s="488" t="s">
        <v>7988</v>
      </c>
      <c r="G1976" s="395"/>
      <c r="H1976" s="567" t="s">
        <v>4932</v>
      </c>
      <c r="I1976" s="403">
        <v>12000</v>
      </c>
      <c r="J1976" s="491"/>
    </row>
    <row r="1977" spans="1:10" s="399" customFormat="1" ht="18" customHeight="1">
      <c r="A1977" s="394">
        <v>1972</v>
      </c>
      <c r="B1977" s="395" t="s">
        <v>776</v>
      </c>
      <c r="C1977" s="395" t="s">
        <v>779</v>
      </c>
      <c r="D1977" s="459" t="s">
        <v>7989</v>
      </c>
      <c r="E1977" s="395" t="s">
        <v>418</v>
      </c>
      <c r="F1977" s="488" t="s">
        <v>7989</v>
      </c>
      <c r="G1977" s="395"/>
      <c r="H1977" s="567" t="s">
        <v>4932</v>
      </c>
      <c r="I1977" s="403">
        <v>22000</v>
      </c>
      <c r="J1977" s="491"/>
    </row>
    <row r="1978" spans="1:10" s="399" customFormat="1" ht="18" customHeight="1">
      <c r="A1978" s="394">
        <v>1973</v>
      </c>
      <c r="B1978" s="395" t="s">
        <v>776</v>
      </c>
      <c r="C1978" s="395" t="s">
        <v>779</v>
      </c>
      <c r="D1978" s="459" t="s">
        <v>7990</v>
      </c>
      <c r="E1978" s="395" t="s">
        <v>418</v>
      </c>
      <c r="F1978" s="488" t="s">
        <v>7990</v>
      </c>
      <c r="G1978" s="395"/>
      <c r="H1978" s="567" t="s">
        <v>4932</v>
      </c>
      <c r="I1978" s="403">
        <v>4500</v>
      </c>
      <c r="J1978" s="491"/>
    </row>
    <row r="1979" spans="1:10" s="399" customFormat="1" ht="18" customHeight="1">
      <c r="A1979" s="394">
        <v>1974</v>
      </c>
      <c r="B1979" s="395" t="s">
        <v>776</v>
      </c>
      <c r="C1979" s="395" t="s">
        <v>779</v>
      </c>
      <c r="D1979" s="459" t="s">
        <v>7991</v>
      </c>
      <c r="E1979" s="395" t="s">
        <v>418</v>
      </c>
      <c r="F1979" s="488" t="s">
        <v>7991</v>
      </c>
      <c r="G1979" s="395"/>
      <c r="H1979" s="567" t="s">
        <v>4932</v>
      </c>
      <c r="I1979" s="403">
        <v>3500</v>
      </c>
      <c r="J1979" s="491"/>
    </row>
    <row r="1980" spans="1:10" s="399" customFormat="1" ht="18" customHeight="1">
      <c r="A1980" s="394">
        <v>1975</v>
      </c>
      <c r="B1980" s="395" t="s">
        <v>776</v>
      </c>
      <c r="C1980" s="395" t="s">
        <v>779</v>
      </c>
      <c r="D1980" s="459" t="s">
        <v>7992</v>
      </c>
      <c r="E1980" s="395" t="s">
        <v>418</v>
      </c>
      <c r="F1980" s="488" t="s">
        <v>7992</v>
      </c>
      <c r="G1980" s="395"/>
      <c r="H1980" s="567" t="s">
        <v>4932</v>
      </c>
      <c r="I1980" s="403">
        <v>3500</v>
      </c>
      <c r="J1980" s="491"/>
    </row>
    <row r="1981" spans="1:10" s="399" customFormat="1" ht="18" customHeight="1">
      <c r="A1981" s="394">
        <v>1976</v>
      </c>
      <c r="B1981" s="395" t="s">
        <v>7817</v>
      </c>
      <c r="C1981" s="395" t="s">
        <v>7941</v>
      </c>
      <c r="D1981" s="459" t="s">
        <v>7993</v>
      </c>
      <c r="E1981" s="395" t="s">
        <v>418</v>
      </c>
      <c r="F1981" s="488" t="s">
        <v>7994</v>
      </c>
      <c r="G1981" s="395"/>
      <c r="H1981" s="631" t="s">
        <v>5128</v>
      </c>
      <c r="I1981" s="402">
        <v>14500</v>
      </c>
      <c r="J1981" s="514"/>
    </row>
    <row r="1982" spans="1:10" s="399" customFormat="1" ht="18" customHeight="1">
      <c r="A1982" s="394">
        <v>1977</v>
      </c>
      <c r="B1982" s="395" t="s">
        <v>7817</v>
      </c>
      <c r="C1982" s="395" t="s">
        <v>7941</v>
      </c>
      <c r="D1982" s="459" t="s">
        <v>7993</v>
      </c>
      <c r="E1982" s="395" t="s">
        <v>418</v>
      </c>
      <c r="F1982" s="488" t="s">
        <v>7995</v>
      </c>
      <c r="G1982" s="395"/>
      <c r="H1982" s="631" t="s">
        <v>5128</v>
      </c>
      <c r="I1982" s="402">
        <v>9900</v>
      </c>
      <c r="J1982" s="514"/>
    </row>
    <row r="1983" spans="1:10" s="399" customFormat="1" ht="18" customHeight="1">
      <c r="A1983" s="394">
        <v>1978</v>
      </c>
      <c r="B1983" s="395" t="s">
        <v>776</v>
      </c>
      <c r="C1983" s="395" t="s">
        <v>779</v>
      </c>
      <c r="D1983" s="459" t="s">
        <v>493</v>
      </c>
      <c r="E1983" s="395" t="s">
        <v>418</v>
      </c>
      <c r="F1983" s="488" t="s">
        <v>493</v>
      </c>
      <c r="G1983" s="395"/>
      <c r="H1983" s="567" t="s">
        <v>4932</v>
      </c>
      <c r="I1983" s="403">
        <v>22000</v>
      </c>
      <c r="J1983" s="491"/>
    </row>
    <row r="1984" spans="1:10" s="399" customFormat="1" ht="18" customHeight="1">
      <c r="A1984" s="394">
        <v>1979</v>
      </c>
      <c r="B1984" s="395" t="s">
        <v>776</v>
      </c>
      <c r="C1984" s="395" t="s">
        <v>779</v>
      </c>
      <c r="D1984" s="459" t="s">
        <v>7996</v>
      </c>
      <c r="E1984" s="395" t="s">
        <v>418</v>
      </c>
      <c r="F1984" s="488" t="s">
        <v>7996</v>
      </c>
      <c r="G1984" s="395"/>
      <c r="H1984" s="567" t="s">
        <v>4932</v>
      </c>
      <c r="I1984" s="403">
        <v>26000</v>
      </c>
      <c r="J1984" s="491"/>
    </row>
    <row r="1985" spans="1:10" s="399" customFormat="1" ht="18" customHeight="1">
      <c r="A1985" s="394">
        <v>1980</v>
      </c>
      <c r="B1985" s="395" t="s">
        <v>776</v>
      </c>
      <c r="C1985" s="395" t="s">
        <v>779</v>
      </c>
      <c r="D1985" s="459" t="s">
        <v>7997</v>
      </c>
      <c r="E1985" s="395" t="s">
        <v>418</v>
      </c>
      <c r="F1985" s="488" t="s">
        <v>7997</v>
      </c>
      <c r="G1985" s="395"/>
      <c r="H1985" s="567" t="s">
        <v>4932</v>
      </c>
      <c r="I1985" s="403">
        <v>3500</v>
      </c>
      <c r="J1985" s="491"/>
    </row>
    <row r="1986" spans="1:10" s="399" customFormat="1" ht="18" customHeight="1">
      <c r="A1986" s="394">
        <v>1981</v>
      </c>
      <c r="B1986" s="395" t="s">
        <v>776</v>
      </c>
      <c r="C1986" s="395" t="s">
        <v>779</v>
      </c>
      <c r="D1986" s="459" t="s">
        <v>7998</v>
      </c>
      <c r="E1986" s="395" t="s">
        <v>418</v>
      </c>
      <c r="F1986" s="488" t="s">
        <v>7998</v>
      </c>
      <c r="G1986" s="395"/>
      <c r="H1986" s="567" t="s">
        <v>4932</v>
      </c>
      <c r="I1986" s="403">
        <v>16000</v>
      </c>
      <c r="J1986" s="491"/>
    </row>
    <row r="1987" spans="1:10" s="399" customFormat="1" ht="18" customHeight="1">
      <c r="A1987" s="394">
        <v>1982</v>
      </c>
      <c r="B1987" s="395" t="s">
        <v>776</v>
      </c>
      <c r="C1987" s="395" t="s">
        <v>779</v>
      </c>
      <c r="D1987" s="459" t="s">
        <v>7999</v>
      </c>
      <c r="E1987" s="395" t="s">
        <v>418</v>
      </c>
      <c r="F1987" s="488" t="s">
        <v>7999</v>
      </c>
      <c r="G1987" s="395"/>
      <c r="H1987" s="567" t="s">
        <v>4932</v>
      </c>
      <c r="I1987" s="403">
        <v>8000</v>
      </c>
      <c r="J1987" s="491"/>
    </row>
    <row r="1988" spans="1:10" s="399" customFormat="1" ht="18" customHeight="1">
      <c r="A1988" s="394">
        <v>1983</v>
      </c>
      <c r="B1988" s="395" t="s">
        <v>776</v>
      </c>
      <c r="C1988" s="395" t="s">
        <v>779</v>
      </c>
      <c r="D1988" s="459" t="s">
        <v>8000</v>
      </c>
      <c r="E1988" s="395" t="s">
        <v>418</v>
      </c>
      <c r="F1988" s="488" t="s">
        <v>8000</v>
      </c>
      <c r="G1988" s="395"/>
      <c r="H1988" s="567" t="s">
        <v>4932</v>
      </c>
      <c r="I1988" s="403">
        <v>6500</v>
      </c>
      <c r="J1988" s="491"/>
    </row>
    <row r="1989" spans="1:10" s="399" customFormat="1" ht="18" customHeight="1">
      <c r="A1989" s="394">
        <v>1984</v>
      </c>
      <c r="B1989" s="395" t="s">
        <v>776</v>
      </c>
      <c r="C1989" s="395" t="s">
        <v>779</v>
      </c>
      <c r="D1989" s="459" t="s">
        <v>780</v>
      </c>
      <c r="E1989" s="395" t="s">
        <v>418</v>
      </c>
      <c r="F1989" s="488" t="s">
        <v>8001</v>
      </c>
      <c r="G1989" s="395"/>
      <c r="H1989" s="567" t="s">
        <v>4932</v>
      </c>
      <c r="I1989" s="403">
        <v>18000</v>
      </c>
      <c r="J1989" s="491"/>
    </row>
    <row r="1990" spans="1:10" s="399" customFormat="1" ht="18" customHeight="1">
      <c r="A1990" s="394">
        <v>1985</v>
      </c>
      <c r="B1990" s="395" t="s">
        <v>776</v>
      </c>
      <c r="C1990" s="395" t="s">
        <v>779</v>
      </c>
      <c r="D1990" s="459" t="s">
        <v>8002</v>
      </c>
      <c r="E1990" s="395" t="s">
        <v>418</v>
      </c>
      <c r="F1990" s="488" t="s">
        <v>8002</v>
      </c>
      <c r="G1990" s="395"/>
      <c r="H1990" s="567" t="s">
        <v>4932</v>
      </c>
      <c r="I1990" s="403">
        <v>3000</v>
      </c>
      <c r="J1990" s="491"/>
    </row>
    <row r="1991" spans="1:10" s="399" customFormat="1" ht="18" customHeight="1">
      <c r="A1991" s="394">
        <v>1986</v>
      </c>
      <c r="B1991" s="395" t="s">
        <v>776</v>
      </c>
      <c r="C1991" s="395" t="s">
        <v>779</v>
      </c>
      <c r="D1991" s="459" t="s">
        <v>8003</v>
      </c>
      <c r="E1991" s="395" t="s">
        <v>418</v>
      </c>
      <c r="F1991" s="488" t="s">
        <v>8003</v>
      </c>
      <c r="G1991" s="395"/>
      <c r="H1991" s="567" t="s">
        <v>4932</v>
      </c>
      <c r="I1991" s="403">
        <v>7000</v>
      </c>
      <c r="J1991" s="491"/>
    </row>
    <row r="1992" spans="1:10" s="399" customFormat="1" ht="18" customHeight="1">
      <c r="A1992" s="394">
        <v>1987</v>
      </c>
      <c r="B1992" s="395" t="s">
        <v>776</v>
      </c>
      <c r="C1992" s="394" t="s">
        <v>7941</v>
      </c>
      <c r="D1992" s="422" t="s">
        <v>8004</v>
      </c>
      <c r="E1992" s="394" t="s">
        <v>418</v>
      </c>
      <c r="F1992" s="424" t="s">
        <v>8005</v>
      </c>
      <c r="G1992" s="394"/>
      <c r="H1992" s="567" t="s">
        <v>4949</v>
      </c>
      <c r="I1992" s="402">
        <v>49800</v>
      </c>
      <c r="J1992" s="490"/>
    </row>
    <row r="1993" spans="1:10" s="399" customFormat="1" ht="18" customHeight="1">
      <c r="A1993" s="394">
        <v>1988</v>
      </c>
      <c r="B1993" s="395" t="s">
        <v>776</v>
      </c>
      <c r="C1993" s="394" t="s">
        <v>7941</v>
      </c>
      <c r="D1993" s="422" t="s">
        <v>8004</v>
      </c>
      <c r="E1993" s="394" t="s">
        <v>418</v>
      </c>
      <c r="F1993" s="424" t="s">
        <v>8006</v>
      </c>
      <c r="G1993" s="394"/>
      <c r="H1993" s="567" t="s">
        <v>4949</v>
      </c>
      <c r="I1993" s="402">
        <v>9900</v>
      </c>
      <c r="J1993" s="490"/>
    </row>
    <row r="1994" spans="1:10" s="399" customFormat="1" ht="18" customHeight="1">
      <c r="A1994" s="394">
        <v>1989</v>
      </c>
      <c r="B1994" s="395" t="s">
        <v>776</v>
      </c>
      <c r="C1994" s="394" t="s">
        <v>7941</v>
      </c>
      <c r="D1994" s="422" t="s">
        <v>8004</v>
      </c>
      <c r="E1994" s="394" t="s">
        <v>418</v>
      </c>
      <c r="F1994" s="424" t="s">
        <v>8007</v>
      </c>
      <c r="G1994" s="394"/>
      <c r="H1994" s="567" t="s">
        <v>4949</v>
      </c>
      <c r="I1994" s="402">
        <v>11500</v>
      </c>
      <c r="J1994" s="490"/>
    </row>
    <row r="1995" spans="1:10" s="399" customFormat="1" ht="18" customHeight="1">
      <c r="A1995" s="394">
        <v>1990</v>
      </c>
      <c r="B1995" s="395" t="s">
        <v>776</v>
      </c>
      <c r="C1995" s="394" t="s">
        <v>7941</v>
      </c>
      <c r="D1995" s="422" t="s">
        <v>8008</v>
      </c>
      <c r="E1995" s="394" t="s">
        <v>418</v>
      </c>
      <c r="F1995" s="424" t="s">
        <v>8009</v>
      </c>
      <c r="G1995" s="394"/>
      <c r="H1995" s="567" t="s">
        <v>4949</v>
      </c>
      <c r="I1995" s="402">
        <v>12000</v>
      </c>
      <c r="J1995" s="490"/>
    </row>
    <row r="1996" spans="1:10" s="399" customFormat="1" ht="18" customHeight="1">
      <c r="A1996" s="394">
        <v>1991</v>
      </c>
      <c r="B1996" s="395" t="s">
        <v>776</v>
      </c>
      <c r="C1996" s="394" t="s">
        <v>7941</v>
      </c>
      <c r="D1996" s="422" t="s">
        <v>8008</v>
      </c>
      <c r="E1996" s="394" t="s">
        <v>418</v>
      </c>
      <c r="F1996" s="424" t="s">
        <v>8010</v>
      </c>
      <c r="G1996" s="394"/>
      <c r="H1996" s="567" t="s">
        <v>4949</v>
      </c>
      <c r="I1996" s="402">
        <v>10700</v>
      </c>
      <c r="J1996" s="490"/>
    </row>
    <row r="1997" spans="1:10" s="399" customFormat="1" ht="18" customHeight="1">
      <c r="A1997" s="394">
        <v>1992</v>
      </c>
      <c r="B1997" s="395" t="s">
        <v>776</v>
      </c>
      <c r="C1997" s="394" t="s">
        <v>7941</v>
      </c>
      <c r="D1997" s="422" t="s">
        <v>8008</v>
      </c>
      <c r="E1997" s="394" t="s">
        <v>418</v>
      </c>
      <c r="F1997" s="424" t="s">
        <v>8011</v>
      </c>
      <c r="G1997" s="394"/>
      <c r="H1997" s="567" t="s">
        <v>4949</v>
      </c>
      <c r="I1997" s="402">
        <v>11900</v>
      </c>
      <c r="J1997" s="490"/>
    </row>
    <row r="1998" spans="1:10" s="399" customFormat="1" ht="18" customHeight="1">
      <c r="A1998" s="394">
        <v>1993</v>
      </c>
      <c r="B1998" s="395" t="s">
        <v>776</v>
      </c>
      <c r="C1998" s="394" t="s">
        <v>7941</v>
      </c>
      <c r="D1998" s="422" t="s">
        <v>8008</v>
      </c>
      <c r="E1998" s="394" t="s">
        <v>418</v>
      </c>
      <c r="F1998" s="424" t="s">
        <v>8012</v>
      </c>
      <c r="G1998" s="394"/>
      <c r="H1998" s="567" t="s">
        <v>4949</v>
      </c>
      <c r="I1998" s="402">
        <v>12500</v>
      </c>
      <c r="J1998" s="490"/>
    </row>
    <row r="1999" spans="1:10" s="399" customFormat="1" ht="18" customHeight="1">
      <c r="A1999" s="394">
        <v>1994</v>
      </c>
      <c r="B1999" s="394" t="s">
        <v>7817</v>
      </c>
      <c r="C1999" s="394" t="s">
        <v>8013</v>
      </c>
      <c r="D1999" s="422" t="s">
        <v>4922</v>
      </c>
      <c r="E1999" s="394" t="s">
        <v>418</v>
      </c>
      <c r="F1999" s="424" t="s">
        <v>8014</v>
      </c>
      <c r="G1999" s="395"/>
      <c r="H1999" s="631" t="s">
        <v>4924</v>
      </c>
      <c r="I1999" s="402">
        <v>4000</v>
      </c>
      <c r="J1999" s="487"/>
    </row>
    <row r="2000" spans="1:10" s="399" customFormat="1" ht="18" customHeight="1">
      <c r="A2000" s="394">
        <v>1995</v>
      </c>
      <c r="B2000" s="394" t="s">
        <v>7817</v>
      </c>
      <c r="C2000" s="394" t="s">
        <v>8013</v>
      </c>
      <c r="D2000" s="422" t="s">
        <v>7946</v>
      </c>
      <c r="E2000" s="394" t="s">
        <v>418</v>
      </c>
      <c r="F2000" s="424" t="s">
        <v>8015</v>
      </c>
      <c r="G2000" s="395"/>
      <c r="H2000" s="631" t="s">
        <v>4924</v>
      </c>
      <c r="I2000" s="402">
        <v>4200</v>
      </c>
      <c r="J2000" s="487"/>
    </row>
    <row r="2001" spans="1:10" s="399" customFormat="1" ht="18" customHeight="1">
      <c r="A2001" s="394">
        <v>1996</v>
      </c>
      <c r="B2001" s="395" t="s">
        <v>7817</v>
      </c>
      <c r="C2001" s="395" t="s">
        <v>8013</v>
      </c>
      <c r="D2001" s="459" t="s">
        <v>7896</v>
      </c>
      <c r="E2001" s="395" t="s">
        <v>418</v>
      </c>
      <c r="F2001" s="488" t="s">
        <v>8016</v>
      </c>
      <c r="G2001" s="395"/>
      <c r="H2001" s="631" t="s">
        <v>5128</v>
      </c>
      <c r="I2001" s="402">
        <v>4700</v>
      </c>
      <c r="J2001" s="514"/>
    </row>
    <row r="2002" spans="1:10" s="399" customFormat="1" ht="18" customHeight="1">
      <c r="A2002" s="394">
        <v>1997</v>
      </c>
      <c r="B2002" s="395" t="s">
        <v>7817</v>
      </c>
      <c r="C2002" s="395" t="s">
        <v>8013</v>
      </c>
      <c r="D2002" s="459" t="s">
        <v>7896</v>
      </c>
      <c r="E2002" s="395" t="s">
        <v>418</v>
      </c>
      <c r="F2002" s="488" t="s">
        <v>8017</v>
      </c>
      <c r="G2002" s="395"/>
      <c r="H2002" s="631" t="s">
        <v>5128</v>
      </c>
      <c r="I2002" s="402">
        <v>4600</v>
      </c>
      <c r="J2002" s="514"/>
    </row>
    <row r="2003" spans="1:10" s="399" customFormat="1" ht="18" customHeight="1">
      <c r="A2003" s="394">
        <v>1998</v>
      </c>
      <c r="B2003" s="395" t="s">
        <v>7817</v>
      </c>
      <c r="C2003" s="395" t="s">
        <v>8018</v>
      </c>
      <c r="D2003" s="459" t="s">
        <v>7896</v>
      </c>
      <c r="E2003" s="395" t="s">
        <v>418</v>
      </c>
      <c r="F2003" s="488" t="s">
        <v>8019</v>
      </c>
      <c r="G2003" s="395"/>
      <c r="H2003" s="631" t="s">
        <v>5128</v>
      </c>
      <c r="I2003" s="402">
        <v>11000</v>
      </c>
      <c r="J2003" s="514"/>
    </row>
    <row r="2004" spans="1:10" s="399" customFormat="1" ht="18" customHeight="1">
      <c r="A2004" s="394">
        <v>1999</v>
      </c>
      <c r="B2004" s="395" t="s">
        <v>776</v>
      </c>
      <c r="C2004" s="395" t="s">
        <v>782</v>
      </c>
      <c r="D2004" s="459" t="s">
        <v>8020</v>
      </c>
      <c r="E2004" s="438" t="s">
        <v>907</v>
      </c>
      <c r="F2004" s="488" t="s">
        <v>8021</v>
      </c>
      <c r="G2004" s="395"/>
      <c r="H2004" s="635" t="s">
        <v>4929</v>
      </c>
      <c r="I2004" s="402">
        <v>2500</v>
      </c>
      <c r="J2004" s="509"/>
    </row>
    <row r="2005" spans="1:10" s="399" customFormat="1" ht="18" customHeight="1">
      <c r="A2005" s="394">
        <v>2000</v>
      </c>
      <c r="B2005" s="395" t="s">
        <v>7817</v>
      </c>
      <c r="C2005" s="395" t="s">
        <v>8018</v>
      </c>
      <c r="D2005" s="459" t="s">
        <v>7993</v>
      </c>
      <c r="E2005" s="395" t="s">
        <v>418</v>
      </c>
      <c r="F2005" s="488" t="s">
        <v>8022</v>
      </c>
      <c r="G2005" s="395"/>
      <c r="H2005" s="631" t="s">
        <v>5128</v>
      </c>
      <c r="I2005" s="402">
        <v>14200</v>
      </c>
      <c r="J2005" s="514"/>
    </row>
    <row r="2006" spans="1:10" s="399" customFormat="1" ht="18" customHeight="1">
      <c r="A2006" s="394">
        <v>2001</v>
      </c>
      <c r="B2006" s="395" t="s">
        <v>776</v>
      </c>
      <c r="C2006" s="394" t="s">
        <v>8018</v>
      </c>
      <c r="D2006" s="422" t="s">
        <v>8023</v>
      </c>
      <c r="E2006" s="394" t="s">
        <v>418</v>
      </c>
      <c r="F2006" s="422" t="s">
        <v>8024</v>
      </c>
      <c r="G2006" s="444"/>
      <c r="H2006" s="567" t="s">
        <v>4949</v>
      </c>
      <c r="I2006" s="461">
        <v>7800</v>
      </c>
      <c r="J2006" s="490"/>
    </row>
    <row r="2007" spans="1:10" s="399" customFormat="1" ht="18" customHeight="1">
      <c r="A2007" s="394">
        <v>2002</v>
      </c>
      <c r="B2007" s="395" t="s">
        <v>785</v>
      </c>
      <c r="C2007" s="395" t="s">
        <v>786</v>
      </c>
      <c r="D2007" s="459" t="s">
        <v>8025</v>
      </c>
      <c r="E2007" s="395" t="s">
        <v>790</v>
      </c>
      <c r="F2007" s="488" t="s">
        <v>8026</v>
      </c>
      <c r="G2007" s="395"/>
      <c r="H2007" s="567" t="s">
        <v>394</v>
      </c>
      <c r="I2007" s="403"/>
      <c r="J2007" s="491"/>
    </row>
    <row r="2008" spans="1:10" s="399" customFormat="1" ht="18" customHeight="1">
      <c r="A2008" s="394">
        <v>2003</v>
      </c>
      <c r="B2008" s="395" t="s">
        <v>785</v>
      </c>
      <c r="C2008" s="395" t="s">
        <v>786</v>
      </c>
      <c r="D2008" s="459" t="s">
        <v>8027</v>
      </c>
      <c r="E2008" s="395" t="s">
        <v>790</v>
      </c>
      <c r="F2008" s="488" t="s">
        <v>8028</v>
      </c>
      <c r="G2008" s="395"/>
      <c r="H2008" s="567" t="s">
        <v>394</v>
      </c>
      <c r="I2008" s="403">
        <v>7550</v>
      </c>
      <c r="J2008" s="491"/>
    </row>
    <row r="2009" spans="1:10" s="399" customFormat="1" ht="18" customHeight="1">
      <c r="A2009" s="394">
        <v>2004</v>
      </c>
      <c r="B2009" s="395" t="s">
        <v>8029</v>
      </c>
      <c r="C2009" s="395" t="s">
        <v>8030</v>
      </c>
      <c r="D2009" s="459" t="s">
        <v>8031</v>
      </c>
      <c r="E2009" s="395" t="s">
        <v>790</v>
      </c>
      <c r="F2009" s="485"/>
      <c r="G2009" s="395" t="s">
        <v>629</v>
      </c>
      <c r="H2009" s="567" t="s">
        <v>4996</v>
      </c>
      <c r="I2009" s="397">
        <v>7000</v>
      </c>
      <c r="J2009" s="487"/>
    </row>
    <row r="2010" spans="1:10" s="399" customFormat="1" ht="18" customHeight="1">
      <c r="A2010" s="394">
        <v>2005</v>
      </c>
      <c r="B2010" s="395" t="s">
        <v>785</v>
      </c>
      <c r="C2010" s="395" t="s">
        <v>786</v>
      </c>
      <c r="D2010" s="459" t="s">
        <v>8032</v>
      </c>
      <c r="E2010" s="438" t="s">
        <v>418</v>
      </c>
      <c r="F2010" s="424" t="s">
        <v>8033</v>
      </c>
      <c r="G2010" s="395" t="s">
        <v>629</v>
      </c>
      <c r="H2010" s="635" t="s">
        <v>4929</v>
      </c>
      <c r="I2010" s="402">
        <v>11800</v>
      </c>
      <c r="J2010" s="509"/>
    </row>
    <row r="2011" spans="1:10" s="399" customFormat="1" ht="18" customHeight="1">
      <c r="A2011" s="394">
        <v>2006</v>
      </c>
      <c r="B2011" s="395" t="s">
        <v>785</v>
      </c>
      <c r="C2011" s="395" t="s">
        <v>786</v>
      </c>
      <c r="D2011" s="459" t="s">
        <v>8034</v>
      </c>
      <c r="E2011" s="395" t="s">
        <v>794</v>
      </c>
      <c r="F2011" s="488" t="s">
        <v>8035</v>
      </c>
      <c r="G2011" s="395"/>
      <c r="H2011" s="567" t="s">
        <v>394</v>
      </c>
      <c r="I2011" s="403">
        <v>5020</v>
      </c>
      <c r="J2011" s="491"/>
    </row>
    <row r="2012" spans="1:10" s="399" customFormat="1" ht="18" customHeight="1">
      <c r="A2012" s="394">
        <v>2007</v>
      </c>
      <c r="B2012" s="395" t="s">
        <v>8029</v>
      </c>
      <c r="C2012" s="395" t="s">
        <v>8030</v>
      </c>
      <c r="D2012" s="459"/>
      <c r="E2012" s="395" t="s">
        <v>8036</v>
      </c>
      <c r="F2012" s="485" t="s">
        <v>8037</v>
      </c>
      <c r="G2012" s="395"/>
      <c r="H2012" s="567" t="s">
        <v>4996</v>
      </c>
      <c r="I2012" s="397">
        <v>1380</v>
      </c>
      <c r="J2012" s="487"/>
    </row>
    <row r="2013" spans="1:10" s="399" customFormat="1" ht="18" customHeight="1">
      <c r="A2013" s="394">
        <v>2008</v>
      </c>
      <c r="B2013" s="395" t="s">
        <v>8038</v>
      </c>
      <c r="C2013" s="398" t="s">
        <v>8039</v>
      </c>
      <c r="D2013" s="459" t="s">
        <v>8040</v>
      </c>
      <c r="E2013" s="395" t="s">
        <v>418</v>
      </c>
      <c r="F2013" s="488" t="s">
        <v>8041</v>
      </c>
      <c r="G2013" s="398"/>
      <c r="H2013" s="631" t="s">
        <v>5537</v>
      </c>
      <c r="I2013" s="402">
        <v>9334</v>
      </c>
      <c r="J2013" s="487"/>
    </row>
    <row r="2014" spans="1:10" s="399" customFormat="1" ht="18" customHeight="1">
      <c r="A2014" s="394">
        <v>2009</v>
      </c>
      <c r="B2014" s="394" t="s">
        <v>8038</v>
      </c>
      <c r="C2014" s="394" t="s">
        <v>8039</v>
      </c>
      <c r="D2014" s="422" t="s">
        <v>4922</v>
      </c>
      <c r="E2014" s="394" t="s">
        <v>8042</v>
      </c>
      <c r="F2014" s="424" t="s">
        <v>8043</v>
      </c>
      <c r="G2014" s="395"/>
      <c r="H2014" s="631" t="s">
        <v>4924</v>
      </c>
      <c r="I2014" s="402">
        <v>590</v>
      </c>
      <c r="J2014" s="487"/>
    </row>
    <row r="2015" spans="1:10" s="399" customFormat="1" ht="18" customHeight="1">
      <c r="A2015" s="394">
        <v>2010</v>
      </c>
      <c r="B2015" s="394" t="s">
        <v>8038</v>
      </c>
      <c r="C2015" s="394" t="s">
        <v>8039</v>
      </c>
      <c r="D2015" s="422" t="s">
        <v>8044</v>
      </c>
      <c r="E2015" s="394" t="s">
        <v>5032</v>
      </c>
      <c r="F2015" s="424" t="s">
        <v>8045</v>
      </c>
      <c r="G2015" s="395"/>
      <c r="H2015" s="631" t="s">
        <v>4924</v>
      </c>
      <c r="I2015" s="402">
        <v>6100</v>
      </c>
      <c r="J2015" s="487"/>
    </row>
    <row r="2016" spans="1:10" s="399" customFormat="1" ht="18" customHeight="1">
      <c r="A2016" s="394">
        <v>2011</v>
      </c>
      <c r="B2016" s="394" t="s">
        <v>8038</v>
      </c>
      <c r="C2016" s="394" t="s">
        <v>8039</v>
      </c>
      <c r="D2016" s="422" t="s">
        <v>8044</v>
      </c>
      <c r="E2016" s="394" t="s">
        <v>5701</v>
      </c>
      <c r="F2016" s="424" t="s">
        <v>8046</v>
      </c>
      <c r="G2016" s="394"/>
      <c r="H2016" s="631" t="s">
        <v>4927</v>
      </c>
      <c r="I2016" s="402">
        <v>660</v>
      </c>
      <c r="J2016" s="490"/>
    </row>
    <row r="2017" spans="1:10" s="399" customFormat="1" ht="18" customHeight="1">
      <c r="A2017" s="394">
        <v>2012</v>
      </c>
      <c r="B2017" s="395" t="s">
        <v>513</v>
      </c>
      <c r="C2017" s="395" t="s">
        <v>8047</v>
      </c>
      <c r="D2017" s="459" t="s">
        <v>8048</v>
      </c>
      <c r="E2017" s="395" t="s">
        <v>418</v>
      </c>
      <c r="F2017" s="488" t="s">
        <v>8049</v>
      </c>
      <c r="G2017" s="395" t="s">
        <v>4962</v>
      </c>
      <c r="H2017" s="631" t="s">
        <v>5082</v>
      </c>
      <c r="I2017" s="402">
        <v>9750</v>
      </c>
      <c r="J2017" s="508"/>
    </row>
    <row r="2018" spans="1:10" s="399" customFormat="1" ht="18" customHeight="1">
      <c r="A2018" s="394">
        <v>2013</v>
      </c>
      <c r="B2018" s="395" t="s">
        <v>513</v>
      </c>
      <c r="C2018" s="395" t="s">
        <v>8047</v>
      </c>
      <c r="D2018" s="459" t="s">
        <v>8050</v>
      </c>
      <c r="E2018" s="395" t="s">
        <v>418</v>
      </c>
      <c r="F2018" s="488" t="s">
        <v>8051</v>
      </c>
      <c r="G2018" s="395"/>
      <c r="H2018" s="631" t="s">
        <v>5082</v>
      </c>
      <c r="I2018" s="402">
        <v>10750</v>
      </c>
      <c r="J2018" s="487"/>
    </row>
    <row r="2019" spans="1:10" s="399" customFormat="1" ht="18" customHeight="1">
      <c r="A2019" s="394">
        <v>2014</v>
      </c>
      <c r="B2019" s="395" t="s">
        <v>513</v>
      </c>
      <c r="C2019" s="395" t="s">
        <v>8047</v>
      </c>
      <c r="D2019" s="459" t="s">
        <v>8050</v>
      </c>
      <c r="E2019" s="395" t="s">
        <v>418</v>
      </c>
      <c r="F2019" s="488" t="s">
        <v>8052</v>
      </c>
      <c r="G2019" s="395"/>
      <c r="H2019" s="631" t="s">
        <v>5082</v>
      </c>
      <c r="I2019" s="402">
        <v>9500</v>
      </c>
      <c r="J2019" s="487"/>
    </row>
    <row r="2020" spans="1:10" s="399" customFormat="1" ht="18" customHeight="1">
      <c r="A2020" s="394">
        <v>2015</v>
      </c>
      <c r="B2020" s="395" t="s">
        <v>513</v>
      </c>
      <c r="C2020" s="396" t="s">
        <v>8047</v>
      </c>
      <c r="D2020" s="581" t="s">
        <v>8053</v>
      </c>
      <c r="E2020" s="396" t="s">
        <v>418</v>
      </c>
      <c r="F2020" s="486" t="s">
        <v>8054</v>
      </c>
      <c r="G2020" s="396"/>
      <c r="H2020" s="630" t="s">
        <v>4935</v>
      </c>
      <c r="I2020" s="397">
        <v>10238</v>
      </c>
      <c r="J2020" s="492"/>
    </row>
    <row r="2021" spans="1:10" s="399" customFormat="1" ht="18" customHeight="1">
      <c r="A2021" s="394">
        <v>2016</v>
      </c>
      <c r="B2021" s="395" t="s">
        <v>8038</v>
      </c>
      <c r="C2021" s="395" t="s">
        <v>8039</v>
      </c>
      <c r="D2021" s="459" t="s">
        <v>8055</v>
      </c>
      <c r="E2021" s="395" t="s">
        <v>8042</v>
      </c>
      <c r="F2021" s="488" t="s">
        <v>8056</v>
      </c>
      <c r="G2021" s="395"/>
      <c r="H2021" s="567" t="s">
        <v>5532</v>
      </c>
      <c r="I2021" s="397">
        <v>590</v>
      </c>
      <c r="J2021" s="487"/>
    </row>
    <row r="2022" spans="1:10" s="399" customFormat="1" ht="18" customHeight="1">
      <c r="A2022" s="394">
        <v>2017</v>
      </c>
      <c r="B2022" s="395" t="s">
        <v>513</v>
      </c>
      <c r="C2022" s="398" t="s">
        <v>8047</v>
      </c>
      <c r="D2022" s="585" t="s">
        <v>8057</v>
      </c>
      <c r="E2022" s="398" t="s">
        <v>5729</v>
      </c>
      <c r="F2022" s="485" t="s">
        <v>8058</v>
      </c>
      <c r="G2022" s="398"/>
      <c r="H2022" s="631" t="s">
        <v>4935</v>
      </c>
      <c r="I2022" s="414">
        <v>650</v>
      </c>
      <c r="J2022" s="501"/>
    </row>
    <row r="2023" spans="1:10" s="399" customFormat="1" ht="18" customHeight="1">
      <c r="A2023" s="394">
        <v>2018</v>
      </c>
      <c r="B2023" s="395" t="s">
        <v>513</v>
      </c>
      <c r="C2023" s="395" t="s">
        <v>8059</v>
      </c>
      <c r="D2023" s="422" t="s">
        <v>8060</v>
      </c>
      <c r="E2023" s="394" t="s">
        <v>418</v>
      </c>
      <c r="F2023" s="424" t="s">
        <v>8061</v>
      </c>
      <c r="G2023" s="394"/>
      <c r="H2023" s="631" t="s">
        <v>4949</v>
      </c>
      <c r="I2023" s="402">
        <v>13750</v>
      </c>
      <c r="J2023" s="490"/>
    </row>
    <row r="2024" spans="1:10" s="399" customFormat="1" ht="18" customHeight="1">
      <c r="A2024" s="394">
        <v>2019</v>
      </c>
      <c r="B2024" s="395" t="s">
        <v>513</v>
      </c>
      <c r="C2024" s="395" t="s">
        <v>8059</v>
      </c>
      <c r="D2024" s="422" t="s">
        <v>8060</v>
      </c>
      <c r="E2024" s="394" t="s">
        <v>418</v>
      </c>
      <c r="F2024" s="424" t="s">
        <v>8062</v>
      </c>
      <c r="G2024" s="394"/>
      <c r="H2024" s="631" t="s">
        <v>4949</v>
      </c>
      <c r="I2024" s="402">
        <v>12930</v>
      </c>
      <c r="J2024" s="490"/>
    </row>
    <row r="2025" spans="1:10" s="399" customFormat="1" ht="18" customHeight="1">
      <c r="A2025" s="394">
        <v>2020</v>
      </c>
      <c r="B2025" s="394" t="s">
        <v>513</v>
      </c>
      <c r="C2025" s="394" t="s">
        <v>8063</v>
      </c>
      <c r="D2025" s="422" t="s">
        <v>8064</v>
      </c>
      <c r="E2025" s="394" t="s">
        <v>418</v>
      </c>
      <c r="F2025" s="424" t="s">
        <v>8065</v>
      </c>
      <c r="G2025" s="395"/>
      <c r="H2025" s="632" t="s">
        <v>4949</v>
      </c>
      <c r="I2025" s="402">
        <v>28500</v>
      </c>
      <c r="J2025" s="490"/>
    </row>
    <row r="2026" spans="1:10" s="399" customFormat="1" ht="18" customHeight="1">
      <c r="A2026" s="394">
        <v>2021</v>
      </c>
      <c r="B2026" s="395" t="s">
        <v>513</v>
      </c>
      <c r="C2026" s="395" t="s">
        <v>896</v>
      </c>
      <c r="D2026" s="422" t="s">
        <v>8066</v>
      </c>
      <c r="E2026" s="394" t="s">
        <v>418</v>
      </c>
      <c r="F2026" s="424" t="s">
        <v>896</v>
      </c>
      <c r="G2026" s="394"/>
      <c r="H2026" s="631" t="s">
        <v>4949</v>
      </c>
      <c r="I2026" s="402">
        <v>6800</v>
      </c>
      <c r="J2026" s="490"/>
    </row>
    <row r="2027" spans="1:10" s="399" customFormat="1" ht="18" customHeight="1">
      <c r="A2027" s="394">
        <v>2022</v>
      </c>
      <c r="B2027" s="395" t="s">
        <v>8038</v>
      </c>
      <c r="C2027" s="395" t="s">
        <v>896</v>
      </c>
      <c r="D2027" s="459"/>
      <c r="E2027" s="395" t="s">
        <v>418</v>
      </c>
      <c r="F2027" s="488" t="s">
        <v>8067</v>
      </c>
      <c r="G2027" s="395"/>
      <c r="H2027" s="629" t="s">
        <v>4916</v>
      </c>
      <c r="I2027" s="397">
        <v>8500</v>
      </c>
      <c r="J2027" s="490"/>
    </row>
    <row r="2028" spans="1:10" s="399" customFormat="1" ht="18" customHeight="1">
      <c r="A2028" s="394">
        <v>2023</v>
      </c>
      <c r="B2028" s="395" t="s">
        <v>513</v>
      </c>
      <c r="C2028" s="395" t="s">
        <v>517</v>
      </c>
      <c r="D2028" s="459" t="s">
        <v>8068</v>
      </c>
      <c r="E2028" s="395" t="s">
        <v>418</v>
      </c>
      <c r="F2028" s="488" t="s">
        <v>8069</v>
      </c>
      <c r="G2028" s="395"/>
      <c r="H2028" s="631" t="s">
        <v>4955</v>
      </c>
      <c r="I2028" s="402">
        <v>27000</v>
      </c>
      <c r="J2028" s="487"/>
    </row>
    <row r="2029" spans="1:10" s="399" customFormat="1" ht="18" customHeight="1">
      <c r="A2029" s="394">
        <v>2024</v>
      </c>
      <c r="B2029" s="395" t="s">
        <v>513</v>
      </c>
      <c r="C2029" s="395" t="s">
        <v>517</v>
      </c>
      <c r="D2029" s="459" t="s">
        <v>8068</v>
      </c>
      <c r="E2029" s="395" t="s">
        <v>418</v>
      </c>
      <c r="F2029" s="488" t="s">
        <v>8070</v>
      </c>
      <c r="G2029" s="395"/>
      <c r="H2029" s="631" t="s">
        <v>4955</v>
      </c>
      <c r="I2029" s="402">
        <v>15700</v>
      </c>
      <c r="J2029" s="487"/>
    </row>
    <row r="2030" spans="1:10" s="399" customFormat="1" ht="18" customHeight="1">
      <c r="A2030" s="394">
        <v>2025</v>
      </c>
      <c r="B2030" s="395" t="s">
        <v>513</v>
      </c>
      <c r="C2030" s="395" t="s">
        <v>517</v>
      </c>
      <c r="D2030" s="459" t="s">
        <v>8068</v>
      </c>
      <c r="E2030" s="395" t="s">
        <v>418</v>
      </c>
      <c r="F2030" s="488" t="s">
        <v>8071</v>
      </c>
      <c r="G2030" s="395"/>
      <c r="H2030" s="631" t="s">
        <v>4955</v>
      </c>
      <c r="I2030" s="402">
        <v>19500</v>
      </c>
      <c r="J2030" s="487"/>
    </row>
    <row r="2031" spans="1:10" s="399" customFormat="1" ht="18" customHeight="1">
      <c r="A2031" s="394">
        <v>2026</v>
      </c>
      <c r="B2031" s="395" t="s">
        <v>513</v>
      </c>
      <c r="C2031" s="395" t="s">
        <v>517</v>
      </c>
      <c r="D2031" s="459" t="s">
        <v>8068</v>
      </c>
      <c r="E2031" s="395" t="s">
        <v>418</v>
      </c>
      <c r="F2031" s="488" t="s">
        <v>8072</v>
      </c>
      <c r="G2031" s="395"/>
      <c r="H2031" s="631" t="s">
        <v>4955</v>
      </c>
      <c r="I2031" s="402">
        <v>37500</v>
      </c>
      <c r="J2031" s="487"/>
    </row>
    <row r="2032" spans="1:10" s="399" customFormat="1" ht="18" customHeight="1">
      <c r="A2032" s="394">
        <v>2027</v>
      </c>
      <c r="B2032" s="395" t="s">
        <v>513</v>
      </c>
      <c r="C2032" s="395" t="s">
        <v>517</v>
      </c>
      <c r="D2032" s="459" t="s">
        <v>8068</v>
      </c>
      <c r="E2032" s="395" t="s">
        <v>418</v>
      </c>
      <c r="F2032" s="488" t="s">
        <v>8073</v>
      </c>
      <c r="G2032" s="395"/>
      <c r="H2032" s="631" t="s">
        <v>4955</v>
      </c>
      <c r="I2032" s="402">
        <v>23950</v>
      </c>
      <c r="J2032" s="487"/>
    </row>
    <row r="2033" spans="1:10" s="399" customFormat="1" ht="18" customHeight="1">
      <c r="A2033" s="394">
        <v>2028</v>
      </c>
      <c r="B2033" s="395" t="s">
        <v>513</v>
      </c>
      <c r="C2033" s="395" t="s">
        <v>517</v>
      </c>
      <c r="D2033" s="459" t="s">
        <v>8068</v>
      </c>
      <c r="E2033" s="395" t="s">
        <v>418</v>
      </c>
      <c r="F2033" s="488" t="s">
        <v>8074</v>
      </c>
      <c r="G2033" s="395"/>
      <c r="H2033" s="631" t="s">
        <v>4955</v>
      </c>
      <c r="I2033" s="402">
        <v>23950</v>
      </c>
      <c r="J2033" s="487"/>
    </row>
    <row r="2034" spans="1:10" s="399" customFormat="1" ht="18" customHeight="1">
      <c r="A2034" s="394">
        <v>2029</v>
      </c>
      <c r="B2034" s="395" t="s">
        <v>513</v>
      </c>
      <c r="C2034" s="395" t="s">
        <v>517</v>
      </c>
      <c r="D2034" s="459" t="s">
        <v>701</v>
      </c>
      <c r="E2034" s="395" t="s">
        <v>418</v>
      </c>
      <c r="F2034" s="488" t="s">
        <v>5133</v>
      </c>
      <c r="G2034" s="395"/>
      <c r="H2034" s="631" t="s">
        <v>5082</v>
      </c>
      <c r="I2034" s="402">
        <v>18500</v>
      </c>
      <c r="J2034" s="487"/>
    </row>
    <row r="2035" spans="1:10" s="399" customFormat="1" ht="18" customHeight="1">
      <c r="A2035" s="394">
        <v>2030</v>
      </c>
      <c r="B2035" s="394" t="s">
        <v>8038</v>
      </c>
      <c r="C2035" s="394" t="s">
        <v>8075</v>
      </c>
      <c r="D2035" s="422" t="s">
        <v>4922</v>
      </c>
      <c r="E2035" s="394" t="s">
        <v>418</v>
      </c>
      <c r="F2035" s="424" t="s">
        <v>8076</v>
      </c>
      <c r="G2035" s="394"/>
      <c r="H2035" s="631" t="s">
        <v>4927</v>
      </c>
      <c r="I2035" s="402">
        <v>21780</v>
      </c>
      <c r="J2035" s="490"/>
    </row>
    <row r="2036" spans="1:10" s="399" customFormat="1" ht="18" customHeight="1">
      <c r="A2036" s="394">
        <v>2031</v>
      </c>
      <c r="B2036" s="394" t="s">
        <v>8038</v>
      </c>
      <c r="C2036" s="394" t="s">
        <v>8075</v>
      </c>
      <c r="D2036" s="422" t="s">
        <v>4922</v>
      </c>
      <c r="E2036" s="394" t="s">
        <v>418</v>
      </c>
      <c r="F2036" s="424" t="s">
        <v>8077</v>
      </c>
      <c r="G2036" s="394"/>
      <c r="H2036" s="631" t="s">
        <v>4927</v>
      </c>
      <c r="I2036" s="402">
        <v>21780</v>
      </c>
      <c r="J2036" s="490"/>
    </row>
    <row r="2037" spans="1:10" s="399" customFormat="1" ht="18" customHeight="1">
      <c r="A2037" s="394">
        <v>2032</v>
      </c>
      <c r="B2037" s="394" t="s">
        <v>8038</v>
      </c>
      <c r="C2037" s="394" t="s">
        <v>8075</v>
      </c>
      <c r="D2037" s="422" t="s">
        <v>4922</v>
      </c>
      <c r="E2037" s="394" t="s">
        <v>418</v>
      </c>
      <c r="F2037" s="424" t="s">
        <v>8078</v>
      </c>
      <c r="G2037" s="394"/>
      <c r="H2037" s="631" t="s">
        <v>4927</v>
      </c>
      <c r="I2037" s="402">
        <v>19990</v>
      </c>
      <c r="J2037" s="490"/>
    </row>
    <row r="2038" spans="1:10" s="399" customFormat="1" ht="18" customHeight="1">
      <c r="A2038" s="394">
        <v>2033</v>
      </c>
      <c r="B2038" s="395" t="s">
        <v>513</v>
      </c>
      <c r="C2038" s="395" t="s">
        <v>8079</v>
      </c>
      <c r="D2038" s="459" t="s">
        <v>8080</v>
      </c>
      <c r="E2038" s="395" t="s">
        <v>418</v>
      </c>
      <c r="F2038" s="488" t="s">
        <v>8081</v>
      </c>
      <c r="G2038" s="395"/>
      <c r="H2038" s="631" t="s">
        <v>5082</v>
      </c>
      <c r="I2038" s="402">
        <v>14000</v>
      </c>
      <c r="J2038" s="509"/>
    </row>
    <row r="2039" spans="1:10" s="399" customFormat="1" ht="18" customHeight="1">
      <c r="A2039" s="394">
        <v>2034</v>
      </c>
      <c r="B2039" s="395" t="s">
        <v>513</v>
      </c>
      <c r="C2039" s="395" t="s">
        <v>8079</v>
      </c>
      <c r="D2039" s="459" t="s">
        <v>8082</v>
      </c>
      <c r="E2039" s="395" t="s">
        <v>418</v>
      </c>
      <c r="F2039" s="488" t="s">
        <v>8083</v>
      </c>
      <c r="G2039" s="395"/>
      <c r="H2039" s="631" t="s">
        <v>5082</v>
      </c>
      <c r="I2039" s="402">
        <v>13500</v>
      </c>
      <c r="J2039" s="487"/>
    </row>
    <row r="2040" spans="1:10" s="399" customFormat="1" ht="18" customHeight="1">
      <c r="A2040" s="394">
        <v>2035</v>
      </c>
      <c r="B2040" s="395" t="s">
        <v>513</v>
      </c>
      <c r="C2040" s="395" t="s">
        <v>8079</v>
      </c>
      <c r="D2040" s="459" t="s">
        <v>8084</v>
      </c>
      <c r="E2040" s="395" t="s">
        <v>418</v>
      </c>
      <c r="F2040" s="488" t="s">
        <v>8085</v>
      </c>
      <c r="G2040" s="395"/>
      <c r="H2040" s="631" t="s">
        <v>5082</v>
      </c>
      <c r="I2040" s="402">
        <v>13750</v>
      </c>
      <c r="J2040" s="490"/>
    </row>
    <row r="2041" spans="1:10" s="399" customFormat="1" ht="18" customHeight="1">
      <c r="A2041" s="394">
        <v>2036</v>
      </c>
      <c r="B2041" s="395" t="s">
        <v>513</v>
      </c>
      <c r="C2041" s="395" t="s">
        <v>8086</v>
      </c>
      <c r="D2041" s="459" t="s">
        <v>8087</v>
      </c>
      <c r="E2041" s="395" t="s">
        <v>5027</v>
      </c>
      <c r="F2041" s="488" t="s">
        <v>8088</v>
      </c>
      <c r="G2041" s="395"/>
      <c r="H2041" s="629" t="s">
        <v>4916</v>
      </c>
      <c r="I2041" s="397">
        <v>28000</v>
      </c>
      <c r="J2041" s="490" t="s">
        <v>15676</v>
      </c>
    </row>
    <row r="2042" spans="1:10" s="399" customFormat="1" ht="18" customHeight="1">
      <c r="A2042" s="394">
        <v>2037</v>
      </c>
      <c r="B2042" s="395" t="s">
        <v>513</v>
      </c>
      <c r="C2042" s="395" t="s">
        <v>611</v>
      </c>
      <c r="D2042" s="459" t="s">
        <v>8089</v>
      </c>
      <c r="E2042" s="438" t="s">
        <v>681</v>
      </c>
      <c r="F2042" s="488" t="s">
        <v>8090</v>
      </c>
      <c r="G2042" s="395"/>
      <c r="H2042" s="635" t="s">
        <v>4929</v>
      </c>
      <c r="I2042" s="402">
        <v>39000</v>
      </c>
      <c r="J2042" s="509"/>
    </row>
    <row r="2043" spans="1:10" s="399" customFormat="1" ht="18" customHeight="1">
      <c r="A2043" s="394">
        <v>2038</v>
      </c>
      <c r="B2043" s="395" t="s">
        <v>513</v>
      </c>
      <c r="C2043" s="398" t="s">
        <v>611</v>
      </c>
      <c r="D2043" s="551" t="s">
        <v>8091</v>
      </c>
      <c r="E2043" s="438" t="s">
        <v>681</v>
      </c>
      <c r="F2043" s="527" t="s">
        <v>8092</v>
      </c>
      <c r="G2043" s="396"/>
      <c r="H2043" s="567" t="s">
        <v>4929</v>
      </c>
      <c r="I2043" s="402">
        <v>39000</v>
      </c>
      <c r="J2043" s="506"/>
    </row>
    <row r="2044" spans="1:10" s="399" customFormat="1" ht="18" customHeight="1">
      <c r="A2044" s="394">
        <v>2039</v>
      </c>
      <c r="B2044" s="395" t="s">
        <v>513</v>
      </c>
      <c r="C2044" s="395" t="s">
        <v>611</v>
      </c>
      <c r="D2044" s="459" t="s">
        <v>8093</v>
      </c>
      <c r="E2044" s="395" t="s">
        <v>681</v>
      </c>
      <c r="F2044" s="488" t="s">
        <v>8094</v>
      </c>
      <c r="G2044" s="395"/>
      <c r="H2044" s="631" t="s">
        <v>4929</v>
      </c>
      <c r="I2044" s="402">
        <v>39000</v>
      </c>
      <c r="J2044" s="487"/>
    </row>
    <row r="2045" spans="1:10" s="399" customFormat="1" ht="18" customHeight="1">
      <c r="A2045" s="394">
        <v>2040</v>
      </c>
      <c r="B2045" s="395" t="s">
        <v>513</v>
      </c>
      <c r="C2045" s="395" t="s">
        <v>611</v>
      </c>
      <c r="D2045" s="422" t="s">
        <v>8095</v>
      </c>
      <c r="E2045" s="394" t="s">
        <v>418</v>
      </c>
      <c r="F2045" s="424" t="s">
        <v>8096</v>
      </c>
      <c r="G2045" s="394"/>
      <c r="H2045" s="631" t="s">
        <v>4929</v>
      </c>
      <c r="I2045" s="402">
        <v>7200</v>
      </c>
      <c r="J2045" s="490" t="s">
        <v>8097</v>
      </c>
    </row>
    <row r="2046" spans="1:10" s="399" customFormat="1" ht="18" customHeight="1">
      <c r="A2046" s="394">
        <v>2041</v>
      </c>
      <c r="B2046" s="395" t="s">
        <v>513</v>
      </c>
      <c r="C2046" s="395" t="s">
        <v>611</v>
      </c>
      <c r="D2046" s="422" t="s">
        <v>8098</v>
      </c>
      <c r="E2046" s="394" t="s">
        <v>681</v>
      </c>
      <c r="F2046" s="424" t="s">
        <v>8099</v>
      </c>
      <c r="G2046" s="394"/>
      <c r="H2046" s="631" t="s">
        <v>4929</v>
      </c>
      <c r="I2046" s="402">
        <v>39000</v>
      </c>
      <c r="J2046" s="490"/>
    </row>
    <row r="2047" spans="1:10" s="399" customFormat="1" ht="18" customHeight="1">
      <c r="A2047" s="394">
        <v>2042</v>
      </c>
      <c r="B2047" s="395" t="s">
        <v>513</v>
      </c>
      <c r="C2047" s="395" t="s">
        <v>611</v>
      </c>
      <c r="D2047" s="422" t="s">
        <v>8100</v>
      </c>
      <c r="E2047" s="394" t="s">
        <v>418</v>
      </c>
      <c r="F2047" s="424" t="s">
        <v>8101</v>
      </c>
      <c r="G2047" s="394"/>
      <c r="H2047" s="631" t="s">
        <v>4929</v>
      </c>
      <c r="I2047" s="402">
        <v>6700</v>
      </c>
      <c r="J2047" s="490" t="s">
        <v>8097</v>
      </c>
    </row>
    <row r="2048" spans="1:10" s="399" customFormat="1" ht="18" customHeight="1">
      <c r="A2048" s="394">
        <v>2043</v>
      </c>
      <c r="B2048" s="395" t="s">
        <v>513</v>
      </c>
      <c r="C2048" s="395" t="s">
        <v>611</v>
      </c>
      <c r="D2048" s="459" t="s">
        <v>8102</v>
      </c>
      <c r="E2048" s="395" t="s">
        <v>418</v>
      </c>
      <c r="F2048" s="488" t="s">
        <v>8103</v>
      </c>
      <c r="G2048" s="395" t="s">
        <v>4962</v>
      </c>
      <c r="H2048" s="567" t="s">
        <v>4932</v>
      </c>
      <c r="I2048" s="403">
        <v>11000</v>
      </c>
      <c r="J2048" s="491"/>
    </row>
    <row r="2049" spans="1:10" s="399" customFormat="1" ht="18" customHeight="1">
      <c r="A2049" s="394">
        <v>2044</v>
      </c>
      <c r="B2049" s="395" t="s">
        <v>513</v>
      </c>
      <c r="C2049" s="395" t="s">
        <v>611</v>
      </c>
      <c r="D2049" s="459" t="s">
        <v>8104</v>
      </c>
      <c r="E2049" s="395" t="s">
        <v>418</v>
      </c>
      <c r="F2049" s="488" t="s">
        <v>8105</v>
      </c>
      <c r="G2049" s="395" t="s">
        <v>4962</v>
      </c>
      <c r="H2049" s="567" t="s">
        <v>4932</v>
      </c>
      <c r="I2049" s="403">
        <v>11000</v>
      </c>
      <c r="J2049" s="491"/>
    </row>
    <row r="2050" spans="1:10" s="399" customFormat="1" ht="18" customHeight="1">
      <c r="A2050" s="394">
        <v>2045</v>
      </c>
      <c r="B2050" s="395" t="s">
        <v>513</v>
      </c>
      <c r="C2050" s="395" t="s">
        <v>611</v>
      </c>
      <c r="D2050" s="459" t="s">
        <v>8106</v>
      </c>
      <c r="E2050" s="395" t="s">
        <v>418</v>
      </c>
      <c r="F2050" s="488" t="s">
        <v>8107</v>
      </c>
      <c r="G2050" s="395" t="s">
        <v>4962</v>
      </c>
      <c r="H2050" s="567" t="s">
        <v>4932</v>
      </c>
      <c r="I2050" s="403">
        <v>11000</v>
      </c>
      <c r="J2050" s="491"/>
    </row>
    <row r="2051" spans="1:10" s="399" customFormat="1" ht="18" customHeight="1">
      <c r="A2051" s="394">
        <v>2046</v>
      </c>
      <c r="B2051" s="395" t="s">
        <v>513</v>
      </c>
      <c r="C2051" s="395" t="s">
        <v>611</v>
      </c>
      <c r="D2051" s="539" t="s">
        <v>8108</v>
      </c>
      <c r="E2051" s="439" t="s">
        <v>418</v>
      </c>
      <c r="F2051" s="485" t="s">
        <v>8109</v>
      </c>
      <c r="G2051" s="395" t="s">
        <v>4962</v>
      </c>
      <c r="H2051" s="631" t="s">
        <v>5082</v>
      </c>
      <c r="I2051" s="402">
        <v>27000</v>
      </c>
      <c r="J2051" s="487"/>
    </row>
    <row r="2052" spans="1:10" s="399" customFormat="1" ht="18" customHeight="1">
      <c r="A2052" s="394">
        <v>2047</v>
      </c>
      <c r="B2052" s="395" t="s">
        <v>513</v>
      </c>
      <c r="C2052" s="395" t="s">
        <v>611</v>
      </c>
      <c r="D2052" s="459" t="s">
        <v>8110</v>
      </c>
      <c r="E2052" s="395" t="s">
        <v>418</v>
      </c>
      <c r="F2052" s="488" t="s">
        <v>8111</v>
      </c>
      <c r="G2052" s="395" t="s">
        <v>4962</v>
      </c>
      <c r="H2052" s="567" t="s">
        <v>4932</v>
      </c>
      <c r="I2052" s="403">
        <v>14000</v>
      </c>
      <c r="J2052" s="491"/>
    </row>
    <row r="2053" spans="1:10" s="399" customFormat="1" ht="18" customHeight="1">
      <c r="A2053" s="394">
        <v>2048</v>
      </c>
      <c r="B2053" s="395" t="s">
        <v>513</v>
      </c>
      <c r="C2053" s="395" t="s">
        <v>611</v>
      </c>
      <c r="D2053" s="459" t="s">
        <v>8110</v>
      </c>
      <c r="E2053" s="395" t="s">
        <v>418</v>
      </c>
      <c r="F2053" s="488" t="s">
        <v>8112</v>
      </c>
      <c r="G2053" s="395" t="s">
        <v>4962</v>
      </c>
      <c r="H2053" s="567" t="s">
        <v>4932</v>
      </c>
      <c r="I2053" s="403">
        <v>14000</v>
      </c>
      <c r="J2053" s="491"/>
    </row>
    <row r="2054" spans="1:10" s="399" customFormat="1" ht="18" customHeight="1">
      <c r="A2054" s="394">
        <v>2049</v>
      </c>
      <c r="B2054" s="395" t="s">
        <v>513</v>
      </c>
      <c r="C2054" s="395" t="s">
        <v>611</v>
      </c>
      <c r="D2054" s="459" t="s">
        <v>8113</v>
      </c>
      <c r="E2054" s="395" t="s">
        <v>5027</v>
      </c>
      <c r="F2054" s="488" t="s">
        <v>8114</v>
      </c>
      <c r="G2054" s="395" t="s">
        <v>5048</v>
      </c>
      <c r="H2054" s="629" t="s">
        <v>4916</v>
      </c>
      <c r="I2054" s="397">
        <v>17100</v>
      </c>
      <c r="J2054" s="490" t="s">
        <v>15677</v>
      </c>
    </row>
    <row r="2055" spans="1:10" s="399" customFormat="1" ht="18" customHeight="1">
      <c r="A2055" s="394">
        <v>2050</v>
      </c>
      <c r="B2055" s="395" t="s">
        <v>513</v>
      </c>
      <c r="C2055" s="395" t="s">
        <v>611</v>
      </c>
      <c r="D2055" s="459" t="s">
        <v>8113</v>
      </c>
      <c r="E2055" s="395" t="s">
        <v>5027</v>
      </c>
      <c r="F2055" s="488" t="s">
        <v>8114</v>
      </c>
      <c r="G2055" s="395" t="s">
        <v>5048</v>
      </c>
      <c r="H2055" s="629" t="s">
        <v>4916</v>
      </c>
      <c r="I2055" s="397">
        <v>17100</v>
      </c>
      <c r="J2055" s="490" t="s">
        <v>15645</v>
      </c>
    </row>
    <row r="2056" spans="1:10" s="399" customFormat="1" ht="18" customHeight="1">
      <c r="A2056" s="394">
        <v>2051</v>
      </c>
      <c r="B2056" s="395" t="s">
        <v>513</v>
      </c>
      <c r="C2056" s="395" t="s">
        <v>611</v>
      </c>
      <c r="D2056" s="459" t="s">
        <v>8113</v>
      </c>
      <c r="E2056" s="395" t="s">
        <v>5027</v>
      </c>
      <c r="F2056" s="488" t="s">
        <v>8114</v>
      </c>
      <c r="G2056" s="395" t="s">
        <v>5048</v>
      </c>
      <c r="H2056" s="629" t="s">
        <v>4916</v>
      </c>
      <c r="I2056" s="397">
        <v>17100</v>
      </c>
      <c r="J2056" s="490" t="s">
        <v>15675</v>
      </c>
    </row>
    <row r="2057" spans="1:10" s="399" customFormat="1" ht="18" customHeight="1">
      <c r="A2057" s="394">
        <v>2052</v>
      </c>
      <c r="B2057" s="395" t="s">
        <v>513</v>
      </c>
      <c r="C2057" s="395" t="s">
        <v>611</v>
      </c>
      <c r="D2057" s="422" t="s">
        <v>8115</v>
      </c>
      <c r="E2057" s="395" t="s">
        <v>5027</v>
      </c>
      <c r="F2057" s="424" t="s">
        <v>8116</v>
      </c>
      <c r="G2057" s="395" t="s">
        <v>5048</v>
      </c>
      <c r="H2057" s="629" t="s">
        <v>4916</v>
      </c>
      <c r="I2057" s="402">
        <v>19500</v>
      </c>
      <c r="J2057" s="490" t="s">
        <v>15677</v>
      </c>
    </row>
    <row r="2058" spans="1:10" s="399" customFormat="1" ht="18" customHeight="1">
      <c r="A2058" s="394">
        <v>2053</v>
      </c>
      <c r="B2058" s="395" t="s">
        <v>513</v>
      </c>
      <c r="C2058" s="395" t="s">
        <v>611</v>
      </c>
      <c r="D2058" s="459" t="s">
        <v>8115</v>
      </c>
      <c r="E2058" s="395" t="s">
        <v>5027</v>
      </c>
      <c r="F2058" s="488" t="s">
        <v>8116</v>
      </c>
      <c r="G2058" s="395" t="s">
        <v>5048</v>
      </c>
      <c r="H2058" s="629" t="s">
        <v>4916</v>
      </c>
      <c r="I2058" s="397">
        <v>19500</v>
      </c>
      <c r="J2058" s="490" t="s">
        <v>15645</v>
      </c>
    </row>
    <row r="2059" spans="1:10" s="399" customFormat="1" ht="18" customHeight="1">
      <c r="A2059" s="394">
        <v>2054</v>
      </c>
      <c r="B2059" s="395" t="s">
        <v>513</v>
      </c>
      <c r="C2059" s="395" t="s">
        <v>611</v>
      </c>
      <c r="D2059" s="459" t="s">
        <v>8115</v>
      </c>
      <c r="E2059" s="395" t="s">
        <v>5027</v>
      </c>
      <c r="F2059" s="488" t="s">
        <v>8116</v>
      </c>
      <c r="G2059" s="395" t="s">
        <v>5048</v>
      </c>
      <c r="H2059" s="629" t="s">
        <v>4916</v>
      </c>
      <c r="I2059" s="397">
        <v>19500</v>
      </c>
      <c r="J2059" s="490" t="s">
        <v>15675</v>
      </c>
    </row>
    <row r="2060" spans="1:10" s="399" customFormat="1" ht="18" customHeight="1">
      <c r="A2060" s="394">
        <v>2055</v>
      </c>
      <c r="B2060" s="394" t="s">
        <v>8038</v>
      </c>
      <c r="C2060" s="394" t="s">
        <v>8117</v>
      </c>
      <c r="D2060" s="422" t="s">
        <v>8118</v>
      </c>
      <c r="E2060" s="394" t="s">
        <v>8119</v>
      </c>
      <c r="F2060" s="424" t="s">
        <v>8120</v>
      </c>
      <c r="G2060" s="395" t="s">
        <v>5048</v>
      </c>
      <c r="H2060" s="631" t="s">
        <v>4924</v>
      </c>
      <c r="I2060" s="402">
        <v>31000</v>
      </c>
      <c r="J2060" s="487"/>
    </row>
    <row r="2061" spans="1:10" s="399" customFormat="1" ht="18" customHeight="1">
      <c r="A2061" s="394">
        <v>2056</v>
      </c>
      <c r="B2061" s="394" t="s">
        <v>8038</v>
      </c>
      <c r="C2061" s="394" t="s">
        <v>8117</v>
      </c>
      <c r="D2061" s="422" t="s">
        <v>8121</v>
      </c>
      <c r="E2061" s="394" t="s">
        <v>7150</v>
      </c>
      <c r="F2061" s="424" t="s">
        <v>8122</v>
      </c>
      <c r="G2061" s="394"/>
      <c r="H2061" s="631" t="s">
        <v>4927</v>
      </c>
      <c r="I2061" s="402">
        <v>355</v>
      </c>
      <c r="J2061" s="490"/>
    </row>
    <row r="2062" spans="1:10" s="399" customFormat="1" ht="18" customHeight="1">
      <c r="A2062" s="394">
        <v>2057</v>
      </c>
      <c r="B2062" s="394" t="s">
        <v>8038</v>
      </c>
      <c r="C2062" s="394" t="s">
        <v>8117</v>
      </c>
      <c r="D2062" s="422" t="s">
        <v>8121</v>
      </c>
      <c r="E2062" s="394" t="s">
        <v>5701</v>
      </c>
      <c r="F2062" s="424" t="s">
        <v>8122</v>
      </c>
      <c r="G2062" s="394"/>
      <c r="H2062" s="631" t="s">
        <v>4927</v>
      </c>
      <c r="I2062" s="402">
        <v>655</v>
      </c>
      <c r="J2062" s="490"/>
    </row>
    <row r="2063" spans="1:10" s="399" customFormat="1" ht="18" customHeight="1">
      <c r="A2063" s="394">
        <v>2058</v>
      </c>
      <c r="B2063" s="395" t="s">
        <v>513</v>
      </c>
      <c r="C2063" s="395" t="s">
        <v>611</v>
      </c>
      <c r="D2063" s="422" t="s">
        <v>8123</v>
      </c>
      <c r="E2063" s="395" t="s">
        <v>418</v>
      </c>
      <c r="F2063" s="424" t="s">
        <v>8124</v>
      </c>
      <c r="G2063" s="394" t="s">
        <v>4962</v>
      </c>
      <c r="H2063" s="631" t="s">
        <v>5082</v>
      </c>
      <c r="I2063" s="402">
        <v>13500</v>
      </c>
      <c r="J2063" s="509" t="s">
        <v>8125</v>
      </c>
    </row>
    <row r="2064" spans="1:10" s="399" customFormat="1" ht="18" customHeight="1">
      <c r="A2064" s="394">
        <v>2059</v>
      </c>
      <c r="B2064" s="395" t="s">
        <v>513</v>
      </c>
      <c r="C2064" s="395" t="s">
        <v>611</v>
      </c>
      <c r="D2064" s="539" t="s">
        <v>8123</v>
      </c>
      <c r="E2064" s="439" t="s">
        <v>418</v>
      </c>
      <c r="F2064" s="485" t="s">
        <v>8124</v>
      </c>
      <c r="G2064" s="395" t="s">
        <v>4962</v>
      </c>
      <c r="H2064" s="631" t="s">
        <v>5082</v>
      </c>
      <c r="I2064" s="402">
        <v>24750</v>
      </c>
      <c r="J2064" s="487" t="s">
        <v>8126</v>
      </c>
    </row>
    <row r="2065" spans="1:10" s="399" customFormat="1" ht="18" customHeight="1">
      <c r="A2065" s="394">
        <v>2060</v>
      </c>
      <c r="B2065" s="394" t="s">
        <v>8038</v>
      </c>
      <c r="C2065" s="394" t="s">
        <v>8117</v>
      </c>
      <c r="D2065" s="422" t="s">
        <v>4922</v>
      </c>
      <c r="E2065" s="394" t="s">
        <v>7150</v>
      </c>
      <c r="F2065" s="424" t="s">
        <v>8127</v>
      </c>
      <c r="G2065" s="394"/>
      <c r="H2065" s="631" t="s">
        <v>4927</v>
      </c>
      <c r="I2065" s="402">
        <v>280</v>
      </c>
      <c r="J2065" s="490"/>
    </row>
    <row r="2066" spans="1:10" s="399" customFormat="1" ht="18" customHeight="1">
      <c r="A2066" s="394">
        <v>2061</v>
      </c>
      <c r="B2066" s="394" t="s">
        <v>8038</v>
      </c>
      <c r="C2066" s="394" t="s">
        <v>8117</v>
      </c>
      <c r="D2066" s="422" t="s">
        <v>4922</v>
      </c>
      <c r="E2066" s="394" t="s">
        <v>5701</v>
      </c>
      <c r="F2066" s="424" t="s">
        <v>8128</v>
      </c>
      <c r="G2066" s="394"/>
      <c r="H2066" s="631" t="s">
        <v>4927</v>
      </c>
      <c r="I2066" s="402">
        <v>635</v>
      </c>
      <c r="J2066" s="490"/>
    </row>
    <row r="2067" spans="1:10" s="399" customFormat="1" ht="18" customHeight="1">
      <c r="A2067" s="394">
        <v>2062</v>
      </c>
      <c r="B2067" s="394" t="s">
        <v>8038</v>
      </c>
      <c r="C2067" s="394" t="s">
        <v>8117</v>
      </c>
      <c r="D2067" s="422" t="s">
        <v>4922</v>
      </c>
      <c r="E2067" s="394" t="s">
        <v>5701</v>
      </c>
      <c r="F2067" s="424" t="s">
        <v>8129</v>
      </c>
      <c r="G2067" s="394"/>
      <c r="H2067" s="631" t="s">
        <v>4927</v>
      </c>
      <c r="I2067" s="402">
        <v>635</v>
      </c>
      <c r="J2067" s="490"/>
    </row>
    <row r="2068" spans="1:10" s="399" customFormat="1" ht="18" customHeight="1">
      <c r="A2068" s="394">
        <v>2063</v>
      </c>
      <c r="B2068" s="394" t="s">
        <v>8038</v>
      </c>
      <c r="C2068" s="394" t="s">
        <v>8117</v>
      </c>
      <c r="D2068" s="422" t="s">
        <v>4922</v>
      </c>
      <c r="E2068" s="394" t="s">
        <v>5701</v>
      </c>
      <c r="F2068" s="424" t="s">
        <v>8127</v>
      </c>
      <c r="G2068" s="394"/>
      <c r="H2068" s="631" t="s">
        <v>4927</v>
      </c>
      <c r="I2068" s="402">
        <v>510</v>
      </c>
      <c r="J2068" s="490"/>
    </row>
    <row r="2069" spans="1:10" s="399" customFormat="1" ht="18" customHeight="1">
      <c r="A2069" s="394">
        <v>2064</v>
      </c>
      <c r="B2069" s="394" t="s">
        <v>8038</v>
      </c>
      <c r="C2069" s="394" t="s">
        <v>8117</v>
      </c>
      <c r="D2069" s="422" t="s">
        <v>4922</v>
      </c>
      <c r="E2069" s="394" t="s">
        <v>5946</v>
      </c>
      <c r="F2069" s="424" t="s">
        <v>8129</v>
      </c>
      <c r="G2069" s="394"/>
      <c r="H2069" s="631" t="s">
        <v>4927</v>
      </c>
      <c r="I2069" s="402">
        <v>790</v>
      </c>
      <c r="J2069" s="490"/>
    </row>
    <row r="2070" spans="1:10" s="399" customFormat="1" ht="18" customHeight="1">
      <c r="A2070" s="394">
        <v>2065</v>
      </c>
      <c r="B2070" s="394" t="s">
        <v>8038</v>
      </c>
      <c r="C2070" s="394" t="s">
        <v>8117</v>
      </c>
      <c r="D2070" s="422" t="s">
        <v>4922</v>
      </c>
      <c r="E2070" s="394" t="s">
        <v>7588</v>
      </c>
      <c r="F2070" s="424" t="s">
        <v>8128</v>
      </c>
      <c r="G2070" s="394"/>
      <c r="H2070" s="631" t="s">
        <v>4927</v>
      </c>
      <c r="I2070" s="402">
        <v>880</v>
      </c>
      <c r="J2070" s="490"/>
    </row>
    <row r="2071" spans="1:10" s="399" customFormat="1" ht="18" customHeight="1">
      <c r="A2071" s="394">
        <v>2066</v>
      </c>
      <c r="B2071" s="395" t="s">
        <v>513</v>
      </c>
      <c r="C2071" s="395" t="s">
        <v>611</v>
      </c>
      <c r="D2071" s="459" t="s">
        <v>8130</v>
      </c>
      <c r="E2071" s="395" t="s">
        <v>8131</v>
      </c>
      <c r="F2071" s="488" t="s">
        <v>8132</v>
      </c>
      <c r="G2071" s="395" t="s">
        <v>4962</v>
      </c>
      <c r="H2071" s="567" t="s">
        <v>653</v>
      </c>
      <c r="I2071" s="403"/>
      <c r="J2071" s="491" t="s">
        <v>5439</v>
      </c>
    </row>
    <row r="2072" spans="1:10" s="399" customFormat="1" ht="18" customHeight="1">
      <c r="A2072" s="394">
        <v>2067</v>
      </c>
      <c r="B2072" s="395" t="s">
        <v>513</v>
      </c>
      <c r="C2072" s="395" t="s">
        <v>611</v>
      </c>
      <c r="D2072" s="459" t="s">
        <v>8130</v>
      </c>
      <c r="E2072" s="395" t="s">
        <v>8131</v>
      </c>
      <c r="F2072" s="488" t="s">
        <v>8133</v>
      </c>
      <c r="G2072" s="395" t="s">
        <v>4962</v>
      </c>
      <c r="H2072" s="567" t="s">
        <v>653</v>
      </c>
      <c r="I2072" s="403">
        <v>30720</v>
      </c>
      <c r="J2072" s="491"/>
    </row>
    <row r="2073" spans="1:10" s="399" customFormat="1" ht="18" customHeight="1">
      <c r="A2073" s="394">
        <v>2068</v>
      </c>
      <c r="B2073" s="395" t="s">
        <v>513</v>
      </c>
      <c r="C2073" s="395" t="s">
        <v>611</v>
      </c>
      <c r="D2073" s="459" t="s">
        <v>8130</v>
      </c>
      <c r="E2073" s="395" t="s">
        <v>8134</v>
      </c>
      <c r="F2073" s="488" t="s">
        <v>8135</v>
      </c>
      <c r="G2073" s="395" t="s">
        <v>4962</v>
      </c>
      <c r="H2073" s="567" t="s">
        <v>653</v>
      </c>
      <c r="I2073" s="403"/>
      <c r="J2073" s="491" t="s">
        <v>5439</v>
      </c>
    </row>
    <row r="2074" spans="1:10" s="399" customFormat="1" ht="18" customHeight="1">
      <c r="A2074" s="394">
        <v>2069</v>
      </c>
      <c r="B2074" s="395" t="s">
        <v>513</v>
      </c>
      <c r="C2074" s="395" t="s">
        <v>611</v>
      </c>
      <c r="D2074" s="459" t="s">
        <v>8130</v>
      </c>
      <c r="E2074" s="395" t="s">
        <v>8136</v>
      </c>
      <c r="F2074" s="488" t="s">
        <v>8137</v>
      </c>
      <c r="G2074" s="395" t="s">
        <v>4962</v>
      </c>
      <c r="H2074" s="567" t="s">
        <v>653</v>
      </c>
      <c r="I2074" s="403">
        <v>9000</v>
      </c>
      <c r="J2074" s="491"/>
    </row>
    <row r="2075" spans="1:10" s="399" customFormat="1" ht="18" customHeight="1">
      <c r="A2075" s="394">
        <v>2070</v>
      </c>
      <c r="B2075" s="395" t="s">
        <v>8038</v>
      </c>
      <c r="C2075" s="395" t="s">
        <v>8117</v>
      </c>
      <c r="D2075" s="459" t="s">
        <v>8138</v>
      </c>
      <c r="E2075" s="398" t="s">
        <v>4908</v>
      </c>
      <c r="F2075" s="488" t="s">
        <v>8139</v>
      </c>
      <c r="G2075" s="395"/>
      <c r="H2075" s="631" t="s">
        <v>4943</v>
      </c>
      <c r="I2075" s="402">
        <v>680</v>
      </c>
      <c r="J2075" s="490"/>
    </row>
    <row r="2076" spans="1:10" s="399" customFormat="1" ht="18" customHeight="1">
      <c r="A2076" s="394">
        <v>2071</v>
      </c>
      <c r="B2076" s="395" t="s">
        <v>8038</v>
      </c>
      <c r="C2076" s="395" t="s">
        <v>8117</v>
      </c>
      <c r="D2076" s="459" t="s">
        <v>8140</v>
      </c>
      <c r="E2076" s="398" t="s">
        <v>4908</v>
      </c>
      <c r="F2076" s="488" t="s">
        <v>8141</v>
      </c>
      <c r="G2076" s="395"/>
      <c r="H2076" s="631" t="s">
        <v>4943</v>
      </c>
      <c r="I2076" s="402">
        <v>680</v>
      </c>
      <c r="J2076" s="490"/>
    </row>
    <row r="2077" spans="1:10" s="399" customFormat="1" ht="18" customHeight="1">
      <c r="A2077" s="394">
        <v>2072</v>
      </c>
      <c r="B2077" s="395" t="s">
        <v>513</v>
      </c>
      <c r="C2077" s="395" t="s">
        <v>611</v>
      </c>
      <c r="D2077" s="459" t="s">
        <v>16050</v>
      </c>
      <c r="E2077" s="395" t="s">
        <v>135</v>
      </c>
      <c r="F2077" s="488" t="s">
        <v>8142</v>
      </c>
      <c r="G2077" s="395" t="s">
        <v>4962</v>
      </c>
      <c r="H2077" s="567" t="s">
        <v>653</v>
      </c>
      <c r="I2077" s="403"/>
      <c r="J2077" s="491" t="s">
        <v>5439</v>
      </c>
    </row>
    <row r="2078" spans="1:10" s="399" customFormat="1" ht="18" customHeight="1">
      <c r="A2078" s="394">
        <v>2073</v>
      </c>
      <c r="B2078" s="395" t="s">
        <v>513</v>
      </c>
      <c r="C2078" s="395" t="s">
        <v>611</v>
      </c>
      <c r="D2078" s="459" t="s">
        <v>16050</v>
      </c>
      <c r="E2078" s="395" t="s">
        <v>139</v>
      </c>
      <c r="F2078" s="488" t="s">
        <v>8142</v>
      </c>
      <c r="G2078" s="395" t="s">
        <v>4962</v>
      </c>
      <c r="H2078" s="567" t="s">
        <v>653</v>
      </c>
      <c r="I2078" s="403"/>
      <c r="J2078" s="491" t="s">
        <v>5439</v>
      </c>
    </row>
    <row r="2079" spans="1:10" s="399" customFormat="1" ht="18" customHeight="1">
      <c r="A2079" s="394">
        <v>2074</v>
      </c>
      <c r="B2079" s="395" t="s">
        <v>513</v>
      </c>
      <c r="C2079" s="395" t="s">
        <v>611</v>
      </c>
      <c r="D2079" s="459" t="s">
        <v>8143</v>
      </c>
      <c r="E2079" s="395" t="s">
        <v>175</v>
      </c>
      <c r="F2079" s="488" t="s">
        <v>8144</v>
      </c>
      <c r="G2079" s="395"/>
      <c r="H2079" s="567" t="s">
        <v>653</v>
      </c>
      <c r="I2079" s="403">
        <v>24960</v>
      </c>
      <c r="J2079" s="491"/>
    </row>
    <row r="2080" spans="1:10" s="399" customFormat="1" ht="18" customHeight="1">
      <c r="A2080" s="394">
        <v>2075</v>
      </c>
      <c r="B2080" s="395" t="s">
        <v>513</v>
      </c>
      <c r="C2080" s="395" t="s">
        <v>611</v>
      </c>
      <c r="D2080" s="459" t="s">
        <v>8143</v>
      </c>
      <c r="E2080" s="395" t="s">
        <v>418</v>
      </c>
      <c r="F2080" s="488" t="s">
        <v>8145</v>
      </c>
      <c r="G2080" s="395"/>
      <c r="H2080" s="567" t="s">
        <v>653</v>
      </c>
      <c r="I2080" s="403">
        <v>12444</v>
      </c>
      <c r="J2080" s="491"/>
    </row>
    <row r="2081" spans="1:10" s="399" customFormat="1" ht="18" customHeight="1">
      <c r="A2081" s="394">
        <v>2076</v>
      </c>
      <c r="B2081" s="395" t="s">
        <v>513</v>
      </c>
      <c r="C2081" s="395" t="s">
        <v>611</v>
      </c>
      <c r="D2081" s="459" t="s">
        <v>8146</v>
      </c>
      <c r="E2081" s="395" t="s">
        <v>418</v>
      </c>
      <c r="F2081" s="488" t="s">
        <v>8147</v>
      </c>
      <c r="G2081" s="395"/>
      <c r="H2081" s="567" t="s">
        <v>653</v>
      </c>
      <c r="I2081" s="403">
        <v>760</v>
      </c>
      <c r="J2081" s="491"/>
    </row>
    <row r="2082" spans="1:10" s="399" customFormat="1" ht="18" customHeight="1">
      <c r="A2082" s="394">
        <v>2077</v>
      </c>
      <c r="B2082" s="395" t="s">
        <v>8038</v>
      </c>
      <c r="C2082" s="395" t="s">
        <v>8117</v>
      </c>
      <c r="D2082" s="459" t="s">
        <v>8148</v>
      </c>
      <c r="E2082" s="398" t="s">
        <v>5684</v>
      </c>
      <c r="F2082" s="488" t="s">
        <v>8149</v>
      </c>
      <c r="G2082" s="395"/>
      <c r="H2082" s="631" t="s">
        <v>4943</v>
      </c>
      <c r="I2082" s="402">
        <v>500</v>
      </c>
      <c r="J2082" s="490"/>
    </row>
    <row r="2083" spans="1:10" s="399" customFormat="1" ht="18" customHeight="1">
      <c r="A2083" s="394">
        <v>2078</v>
      </c>
      <c r="B2083" s="395" t="s">
        <v>8038</v>
      </c>
      <c r="C2083" s="395" t="s">
        <v>8117</v>
      </c>
      <c r="D2083" s="459" t="s">
        <v>8148</v>
      </c>
      <c r="E2083" s="398" t="s">
        <v>4908</v>
      </c>
      <c r="F2083" s="488" t="s">
        <v>8149</v>
      </c>
      <c r="G2083" s="395"/>
      <c r="H2083" s="631" t="s">
        <v>4943</v>
      </c>
      <c r="I2083" s="402">
        <v>600</v>
      </c>
      <c r="J2083" s="490"/>
    </row>
    <row r="2084" spans="1:10" s="399" customFormat="1" ht="18" customHeight="1">
      <c r="A2084" s="394">
        <v>2079</v>
      </c>
      <c r="B2084" s="395" t="s">
        <v>513</v>
      </c>
      <c r="C2084" s="395" t="s">
        <v>611</v>
      </c>
      <c r="D2084" s="459" t="s">
        <v>8150</v>
      </c>
      <c r="E2084" s="395" t="s">
        <v>418</v>
      </c>
      <c r="F2084" s="488" t="s">
        <v>8124</v>
      </c>
      <c r="G2084" s="395" t="s">
        <v>4962</v>
      </c>
      <c r="H2084" s="631" t="s">
        <v>5082</v>
      </c>
      <c r="I2084" s="402">
        <v>15500</v>
      </c>
      <c r="J2084" s="509" t="s">
        <v>8151</v>
      </c>
    </row>
    <row r="2085" spans="1:10" s="399" customFormat="1" ht="18" customHeight="1">
      <c r="A2085" s="394">
        <v>2080</v>
      </c>
      <c r="B2085" s="395" t="s">
        <v>513</v>
      </c>
      <c r="C2085" s="396" t="s">
        <v>611</v>
      </c>
      <c r="D2085" s="581" t="s">
        <v>8152</v>
      </c>
      <c r="E2085" s="396" t="s">
        <v>1391</v>
      </c>
      <c r="F2085" s="486" t="s">
        <v>8153</v>
      </c>
      <c r="G2085" s="396"/>
      <c r="H2085" s="630" t="s">
        <v>4935</v>
      </c>
      <c r="I2085" s="397">
        <v>480</v>
      </c>
      <c r="J2085" s="492"/>
    </row>
    <row r="2086" spans="1:10" s="399" customFormat="1" ht="18" customHeight="1">
      <c r="A2086" s="394">
        <v>2081</v>
      </c>
      <c r="B2086" s="395" t="s">
        <v>513</v>
      </c>
      <c r="C2086" s="395" t="s">
        <v>611</v>
      </c>
      <c r="D2086" s="422" t="s">
        <v>8154</v>
      </c>
      <c r="E2086" s="394" t="s">
        <v>418</v>
      </c>
      <c r="F2086" s="424" t="s">
        <v>8155</v>
      </c>
      <c r="G2086" s="394"/>
      <c r="H2086" s="631" t="s">
        <v>4949</v>
      </c>
      <c r="I2086" s="402"/>
      <c r="J2086" s="490" t="s">
        <v>5439</v>
      </c>
    </row>
    <row r="2087" spans="1:10" s="399" customFormat="1" ht="18" customHeight="1">
      <c r="A2087" s="394">
        <v>2082</v>
      </c>
      <c r="B2087" s="395" t="s">
        <v>513</v>
      </c>
      <c r="C2087" s="396" t="s">
        <v>611</v>
      </c>
      <c r="D2087" s="581" t="s">
        <v>8156</v>
      </c>
      <c r="E2087" s="396" t="s">
        <v>146</v>
      </c>
      <c r="F2087" s="486" t="s">
        <v>8157</v>
      </c>
      <c r="G2087" s="396"/>
      <c r="H2087" s="630" t="s">
        <v>4935</v>
      </c>
      <c r="I2087" s="500">
        <v>20480</v>
      </c>
      <c r="J2087" s="492"/>
    </row>
    <row r="2088" spans="1:10" s="399" customFormat="1" ht="18" customHeight="1">
      <c r="A2088" s="394">
        <v>2083</v>
      </c>
      <c r="B2088" s="395" t="s">
        <v>513</v>
      </c>
      <c r="C2088" s="396" t="s">
        <v>611</v>
      </c>
      <c r="D2088" s="581" t="s">
        <v>8156</v>
      </c>
      <c r="E2088" s="396" t="s">
        <v>7714</v>
      </c>
      <c r="F2088" s="486" t="s">
        <v>8157</v>
      </c>
      <c r="G2088" s="396"/>
      <c r="H2088" s="630" t="s">
        <v>4935</v>
      </c>
      <c r="I2088" s="500">
        <v>27520</v>
      </c>
      <c r="J2088" s="492"/>
    </row>
    <row r="2089" spans="1:10" s="399" customFormat="1" ht="18" customHeight="1">
      <c r="A2089" s="394">
        <v>2084</v>
      </c>
      <c r="B2089" s="395" t="s">
        <v>513</v>
      </c>
      <c r="C2089" s="396" t="s">
        <v>611</v>
      </c>
      <c r="D2089" s="581" t="s">
        <v>8156</v>
      </c>
      <c r="E2089" s="396" t="s">
        <v>418</v>
      </c>
      <c r="F2089" s="486" t="s">
        <v>8158</v>
      </c>
      <c r="G2089" s="396"/>
      <c r="H2089" s="630" t="s">
        <v>4935</v>
      </c>
      <c r="I2089" s="500">
        <v>640</v>
      </c>
      <c r="J2089" s="492"/>
    </row>
    <row r="2090" spans="1:10" s="399" customFormat="1" ht="18" customHeight="1">
      <c r="A2090" s="394">
        <v>2085</v>
      </c>
      <c r="B2090" s="394" t="s">
        <v>8038</v>
      </c>
      <c r="C2090" s="394" t="s">
        <v>8117</v>
      </c>
      <c r="D2090" s="422" t="s">
        <v>6553</v>
      </c>
      <c r="E2090" s="394" t="s">
        <v>7150</v>
      </c>
      <c r="F2090" s="424" t="s">
        <v>8159</v>
      </c>
      <c r="G2090" s="394"/>
      <c r="H2090" s="631" t="s">
        <v>4927</v>
      </c>
      <c r="I2090" s="402">
        <v>235</v>
      </c>
      <c r="J2090" s="490"/>
    </row>
    <row r="2091" spans="1:10" s="399" customFormat="1" ht="18" customHeight="1">
      <c r="A2091" s="394">
        <v>2086</v>
      </c>
      <c r="B2091" s="394" t="s">
        <v>8038</v>
      </c>
      <c r="C2091" s="394" t="s">
        <v>8117</v>
      </c>
      <c r="D2091" s="422" t="s">
        <v>6553</v>
      </c>
      <c r="E2091" s="394" t="s">
        <v>5701</v>
      </c>
      <c r="F2091" s="424" t="s">
        <v>8159</v>
      </c>
      <c r="G2091" s="394"/>
      <c r="H2091" s="631" t="s">
        <v>4927</v>
      </c>
      <c r="I2091" s="402">
        <v>465</v>
      </c>
      <c r="J2091" s="490"/>
    </row>
    <row r="2092" spans="1:10" s="399" customFormat="1" ht="18" customHeight="1">
      <c r="A2092" s="394">
        <v>2087</v>
      </c>
      <c r="B2092" s="394" t="s">
        <v>8038</v>
      </c>
      <c r="C2092" s="394" t="s">
        <v>8117</v>
      </c>
      <c r="D2092" s="422" t="s">
        <v>6553</v>
      </c>
      <c r="E2092" s="394" t="s">
        <v>5701</v>
      </c>
      <c r="F2092" s="424" t="s">
        <v>8160</v>
      </c>
      <c r="G2092" s="394"/>
      <c r="H2092" s="631" t="s">
        <v>4927</v>
      </c>
      <c r="I2092" s="402">
        <v>510</v>
      </c>
      <c r="J2092" s="490"/>
    </row>
    <row r="2093" spans="1:10" s="399" customFormat="1" ht="18" customHeight="1">
      <c r="A2093" s="394">
        <v>2088</v>
      </c>
      <c r="B2093" s="394" t="s">
        <v>8038</v>
      </c>
      <c r="C2093" s="394" t="s">
        <v>8117</v>
      </c>
      <c r="D2093" s="422" t="s">
        <v>6553</v>
      </c>
      <c r="E2093" s="394" t="s">
        <v>8161</v>
      </c>
      <c r="F2093" s="424" t="s">
        <v>8162</v>
      </c>
      <c r="G2093" s="394"/>
      <c r="H2093" s="631" t="s">
        <v>4927</v>
      </c>
      <c r="I2093" s="402">
        <v>11890</v>
      </c>
      <c r="J2093" s="490"/>
    </row>
    <row r="2094" spans="1:10" s="399" customFormat="1" ht="18" customHeight="1">
      <c r="A2094" s="394">
        <v>2089</v>
      </c>
      <c r="B2094" s="394" t="s">
        <v>8038</v>
      </c>
      <c r="C2094" s="394" t="s">
        <v>8117</v>
      </c>
      <c r="D2094" s="422" t="s">
        <v>8163</v>
      </c>
      <c r="E2094" s="394" t="s">
        <v>5701</v>
      </c>
      <c r="F2094" s="424" t="s">
        <v>8164</v>
      </c>
      <c r="G2094" s="394"/>
      <c r="H2094" s="631" t="s">
        <v>4927</v>
      </c>
      <c r="I2094" s="402">
        <v>510</v>
      </c>
      <c r="J2094" s="490"/>
    </row>
    <row r="2095" spans="1:10" s="399" customFormat="1" ht="18" customHeight="1">
      <c r="A2095" s="394">
        <v>2090</v>
      </c>
      <c r="B2095" s="395" t="s">
        <v>513</v>
      </c>
      <c r="C2095" s="395" t="s">
        <v>611</v>
      </c>
      <c r="D2095" s="459" t="s">
        <v>8165</v>
      </c>
      <c r="E2095" s="395" t="s">
        <v>418</v>
      </c>
      <c r="F2095" s="488" t="s">
        <v>8124</v>
      </c>
      <c r="G2095" s="395" t="s">
        <v>4962</v>
      </c>
      <c r="H2095" s="631" t="s">
        <v>5082</v>
      </c>
      <c r="I2095" s="402">
        <v>15500</v>
      </c>
      <c r="J2095" s="487" t="s">
        <v>8151</v>
      </c>
    </row>
    <row r="2096" spans="1:10" s="399" customFormat="1" ht="18" customHeight="1">
      <c r="A2096" s="394">
        <v>2091</v>
      </c>
      <c r="B2096" s="395" t="s">
        <v>513</v>
      </c>
      <c r="C2096" s="395" t="s">
        <v>611</v>
      </c>
      <c r="D2096" s="422" t="s">
        <v>8166</v>
      </c>
      <c r="E2096" s="395" t="s">
        <v>418</v>
      </c>
      <c r="F2096" s="424" t="s">
        <v>8167</v>
      </c>
      <c r="G2096" s="396" t="s">
        <v>4962</v>
      </c>
      <c r="H2096" s="631" t="s">
        <v>5082</v>
      </c>
      <c r="I2096" s="402">
        <v>14833</v>
      </c>
      <c r="J2096" s="509"/>
    </row>
    <row r="2097" spans="1:10" s="399" customFormat="1" ht="18" customHeight="1">
      <c r="A2097" s="394">
        <v>2092</v>
      </c>
      <c r="B2097" s="395" t="s">
        <v>513</v>
      </c>
      <c r="C2097" s="395" t="s">
        <v>611</v>
      </c>
      <c r="D2097" s="459" t="s">
        <v>8168</v>
      </c>
      <c r="E2097" s="395" t="s">
        <v>5027</v>
      </c>
      <c r="F2097" s="488" t="s">
        <v>8169</v>
      </c>
      <c r="G2097" s="395" t="s">
        <v>5048</v>
      </c>
      <c r="H2097" s="629" t="s">
        <v>4916</v>
      </c>
      <c r="I2097" s="397">
        <v>27800</v>
      </c>
      <c r="J2097" s="490" t="s">
        <v>15677</v>
      </c>
    </row>
    <row r="2098" spans="1:10" s="399" customFormat="1" ht="18" customHeight="1">
      <c r="A2098" s="394">
        <v>2093</v>
      </c>
      <c r="B2098" s="395" t="s">
        <v>513</v>
      </c>
      <c r="C2098" s="395" t="s">
        <v>611</v>
      </c>
      <c r="D2098" s="459" t="s">
        <v>8168</v>
      </c>
      <c r="E2098" s="395" t="s">
        <v>5027</v>
      </c>
      <c r="F2098" s="488" t="s">
        <v>8170</v>
      </c>
      <c r="G2098" s="395" t="s">
        <v>5048</v>
      </c>
      <c r="H2098" s="629" t="s">
        <v>4916</v>
      </c>
      <c r="I2098" s="397">
        <v>27800</v>
      </c>
      <c r="J2098" s="490" t="s">
        <v>15645</v>
      </c>
    </row>
    <row r="2099" spans="1:10" s="399" customFormat="1" ht="18" customHeight="1">
      <c r="A2099" s="394">
        <v>2094</v>
      </c>
      <c r="B2099" s="395" t="s">
        <v>513</v>
      </c>
      <c r="C2099" s="395" t="s">
        <v>611</v>
      </c>
      <c r="D2099" s="422" t="s">
        <v>8168</v>
      </c>
      <c r="E2099" s="395" t="s">
        <v>5027</v>
      </c>
      <c r="F2099" s="424" t="s">
        <v>8171</v>
      </c>
      <c r="G2099" s="395" t="s">
        <v>5048</v>
      </c>
      <c r="H2099" s="629" t="s">
        <v>4916</v>
      </c>
      <c r="I2099" s="402">
        <v>27800</v>
      </c>
      <c r="J2099" s="490" t="s">
        <v>15675</v>
      </c>
    </row>
    <row r="2100" spans="1:10" s="399" customFormat="1" ht="18" customHeight="1">
      <c r="A2100" s="394">
        <v>2095</v>
      </c>
      <c r="B2100" s="395" t="s">
        <v>513</v>
      </c>
      <c r="C2100" s="395" t="s">
        <v>611</v>
      </c>
      <c r="D2100" s="459" t="s">
        <v>8172</v>
      </c>
      <c r="E2100" s="395" t="s">
        <v>418</v>
      </c>
      <c r="F2100" s="488" t="s">
        <v>8109</v>
      </c>
      <c r="G2100" s="395" t="s">
        <v>4962</v>
      </c>
      <c r="H2100" s="631" t="s">
        <v>5082</v>
      </c>
      <c r="I2100" s="402">
        <v>14250</v>
      </c>
      <c r="J2100" s="509"/>
    </row>
    <row r="2101" spans="1:10" s="399" customFormat="1" ht="18" customHeight="1">
      <c r="A2101" s="394">
        <v>2096</v>
      </c>
      <c r="B2101" s="395" t="s">
        <v>513</v>
      </c>
      <c r="C2101" s="395" t="s">
        <v>611</v>
      </c>
      <c r="D2101" s="459" t="s">
        <v>8173</v>
      </c>
      <c r="E2101" s="395" t="s">
        <v>418</v>
      </c>
      <c r="F2101" s="488" t="s">
        <v>8124</v>
      </c>
      <c r="G2101" s="395"/>
      <c r="H2101" s="631" t="s">
        <v>5082</v>
      </c>
      <c r="I2101" s="402">
        <v>9500</v>
      </c>
      <c r="J2101" s="490" t="s">
        <v>8174</v>
      </c>
    </row>
    <row r="2102" spans="1:10" s="399" customFormat="1" ht="18" customHeight="1">
      <c r="A2102" s="394">
        <v>2097</v>
      </c>
      <c r="B2102" s="395" t="s">
        <v>513</v>
      </c>
      <c r="C2102" s="395" t="s">
        <v>611</v>
      </c>
      <c r="D2102" s="459" t="s">
        <v>8175</v>
      </c>
      <c r="E2102" s="395" t="s">
        <v>418</v>
      </c>
      <c r="F2102" s="488" t="s">
        <v>8176</v>
      </c>
      <c r="G2102" s="395"/>
      <c r="H2102" s="631" t="s">
        <v>5082</v>
      </c>
      <c r="I2102" s="402">
        <v>14250</v>
      </c>
      <c r="J2102" s="490"/>
    </row>
    <row r="2103" spans="1:10" s="399" customFormat="1" ht="18" customHeight="1">
      <c r="A2103" s="394">
        <v>2098</v>
      </c>
      <c r="B2103" s="395" t="s">
        <v>513</v>
      </c>
      <c r="C2103" s="395" t="s">
        <v>611</v>
      </c>
      <c r="D2103" s="539" t="s">
        <v>8175</v>
      </c>
      <c r="E2103" s="439" t="s">
        <v>418</v>
      </c>
      <c r="F2103" s="485" t="s">
        <v>8176</v>
      </c>
      <c r="G2103" s="395" t="s">
        <v>4962</v>
      </c>
      <c r="H2103" s="631" t="s">
        <v>5082</v>
      </c>
      <c r="I2103" s="402">
        <v>14250</v>
      </c>
      <c r="J2103" s="487" t="s">
        <v>8177</v>
      </c>
    </row>
    <row r="2104" spans="1:10" s="399" customFormat="1" ht="18" customHeight="1">
      <c r="A2104" s="394">
        <v>2099</v>
      </c>
      <c r="B2104" s="395" t="s">
        <v>513</v>
      </c>
      <c r="C2104" s="395" t="s">
        <v>611</v>
      </c>
      <c r="D2104" s="459" t="s">
        <v>8178</v>
      </c>
      <c r="E2104" s="395" t="s">
        <v>5027</v>
      </c>
      <c r="F2104" s="488" t="s">
        <v>8179</v>
      </c>
      <c r="G2104" s="395" t="s">
        <v>5048</v>
      </c>
      <c r="H2104" s="629" t="s">
        <v>4916</v>
      </c>
      <c r="I2104" s="397">
        <v>22100</v>
      </c>
      <c r="J2104" s="490" t="s">
        <v>15677</v>
      </c>
    </row>
    <row r="2105" spans="1:10" s="399" customFormat="1" ht="18" customHeight="1">
      <c r="A2105" s="394">
        <v>2100</v>
      </c>
      <c r="B2105" s="395" t="s">
        <v>513</v>
      </c>
      <c r="C2105" s="395" t="s">
        <v>611</v>
      </c>
      <c r="D2105" s="459" t="s">
        <v>8178</v>
      </c>
      <c r="E2105" s="395" t="s">
        <v>5027</v>
      </c>
      <c r="F2105" s="488" t="s">
        <v>8180</v>
      </c>
      <c r="G2105" s="395" t="s">
        <v>5048</v>
      </c>
      <c r="H2105" s="629" t="s">
        <v>4916</v>
      </c>
      <c r="I2105" s="397">
        <v>22100</v>
      </c>
      <c r="J2105" s="490" t="s">
        <v>15645</v>
      </c>
    </row>
    <row r="2106" spans="1:10" s="399" customFormat="1" ht="18" customHeight="1">
      <c r="A2106" s="394">
        <v>2101</v>
      </c>
      <c r="B2106" s="395" t="s">
        <v>513</v>
      </c>
      <c r="C2106" s="395" t="s">
        <v>611</v>
      </c>
      <c r="D2106" s="422" t="s">
        <v>8178</v>
      </c>
      <c r="E2106" s="395" t="s">
        <v>5027</v>
      </c>
      <c r="F2106" s="424" t="s">
        <v>8181</v>
      </c>
      <c r="G2106" s="395" t="s">
        <v>5048</v>
      </c>
      <c r="H2106" s="629" t="s">
        <v>4916</v>
      </c>
      <c r="I2106" s="402">
        <v>22100</v>
      </c>
      <c r="J2106" s="490" t="s">
        <v>15675</v>
      </c>
    </row>
    <row r="2107" spans="1:10" s="399" customFormat="1" ht="18" customHeight="1">
      <c r="A2107" s="394">
        <v>2102</v>
      </c>
      <c r="B2107" s="395" t="s">
        <v>513</v>
      </c>
      <c r="C2107" s="395" t="s">
        <v>611</v>
      </c>
      <c r="D2107" s="459" t="s">
        <v>8182</v>
      </c>
      <c r="E2107" s="395" t="s">
        <v>4776</v>
      </c>
      <c r="F2107" s="488" t="s">
        <v>8183</v>
      </c>
      <c r="G2107" s="395" t="s">
        <v>5048</v>
      </c>
      <c r="H2107" s="629" t="s">
        <v>4916</v>
      </c>
      <c r="I2107" s="397">
        <v>15200</v>
      </c>
      <c r="J2107" s="490" t="s">
        <v>15678</v>
      </c>
    </row>
    <row r="2108" spans="1:10" s="399" customFormat="1" ht="18" customHeight="1">
      <c r="A2108" s="394">
        <v>2103</v>
      </c>
      <c r="B2108" s="395" t="s">
        <v>513</v>
      </c>
      <c r="C2108" s="395" t="s">
        <v>611</v>
      </c>
      <c r="D2108" s="459" t="s">
        <v>8184</v>
      </c>
      <c r="E2108" s="395" t="s">
        <v>5027</v>
      </c>
      <c r="F2108" s="488" t="s">
        <v>8185</v>
      </c>
      <c r="G2108" s="395" t="s">
        <v>5048</v>
      </c>
      <c r="H2108" s="629" t="s">
        <v>4916</v>
      </c>
      <c r="I2108" s="397">
        <v>18800</v>
      </c>
      <c r="J2108" s="490" t="s">
        <v>15677</v>
      </c>
    </row>
    <row r="2109" spans="1:10" s="399" customFormat="1" ht="18" customHeight="1">
      <c r="A2109" s="394">
        <v>2104</v>
      </c>
      <c r="B2109" s="395" t="s">
        <v>513</v>
      </c>
      <c r="C2109" s="395" t="s">
        <v>611</v>
      </c>
      <c r="D2109" s="459" t="s">
        <v>8184</v>
      </c>
      <c r="E2109" s="395" t="s">
        <v>5027</v>
      </c>
      <c r="F2109" s="488" t="s">
        <v>8185</v>
      </c>
      <c r="G2109" s="395" t="s">
        <v>5048</v>
      </c>
      <c r="H2109" s="629" t="s">
        <v>4916</v>
      </c>
      <c r="I2109" s="397">
        <v>18800</v>
      </c>
      <c r="J2109" s="490" t="s">
        <v>15645</v>
      </c>
    </row>
    <row r="2110" spans="1:10" s="399" customFormat="1" ht="18" customHeight="1">
      <c r="A2110" s="394">
        <v>2105</v>
      </c>
      <c r="B2110" s="395" t="s">
        <v>513</v>
      </c>
      <c r="C2110" s="395" t="s">
        <v>611</v>
      </c>
      <c r="D2110" s="459" t="s">
        <v>8184</v>
      </c>
      <c r="E2110" s="395" t="s">
        <v>5027</v>
      </c>
      <c r="F2110" s="488" t="s">
        <v>8185</v>
      </c>
      <c r="G2110" s="395" t="s">
        <v>5048</v>
      </c>
      <c r="H2110" s="629" t="s">
        <v>4916</v>
      </c>
      <c r="I2110" s="397">
        <v>18800</v>
      </c>
      <c r="J2110" s="490" t="s">
        <v>15675</v>
      </c>
    </row>
    <row r="2111" spans="1:10" s="399" customFormat="1" ht="18" customHeight="1">
      <c r="A2111" s="394">
        <v>2106</v>
      </c>
      <c r="B2111" s="395" t="s">
        <v>513</v>
      </c>
      <c r="C2111" s="395" t="s">
        <v>611</v>
      </c>
      <c r="D2111" s="422" t="s">
        <v>8186</v>
      </c>
      <c r="E2111" s="395" t="s">
        <v>5027</v>
      </c>
      <c r="F2111" s="424" t="s">
        <v>8187</v>
      </c>
      <c r="G2111" s="395" t="s">
        <v>5048</v>
      </c>
      <c r="H2111" s="629" t="s">
        <v>4916</v>
      </c>
      <c r="I2111" s="402">
        <v>21800</v>
      </c>
      <c r="J2111" s="490" t="s">
        <v>15677</v>
      </c>
    </row>
    <row r="2112" spans="1:10" s="399" customFormat="1" ht="18" customHeight="1">
      <c r="A2112" s="394">
        <v>2107</v>
      </c>
      <c r="B2112" s="395" t="s">
        <v>513</v>
      </c>
      <c r="C2112" s="395" t="s">
        <v>611</v>
      </c>
      <c r="D2112" s="459" t="s">
        <v>8186</v>
      </c>
      <c r="E2112" s="395" t="s">
        <v>5027</v>
      </c>
      <c r="F2112" s="488" t="s">
        <v>8187</v>
      </c>
      <c r="G2112" s="395" t="s">
        <v>5048</v>
      </c>
      <c r="H2112" s="629" t="s">
        <v>4916</v>
      </c>
      <c r="I2112" s="397">
        <v>21800</v>
      </c>
      <c r="J2112" s="490" t="s">
        <v>15645</v>
      </c>
    </row>
    <row r="2113" spans="1:10" s="399" customFormat="1" ht="18" customHeight="1">
      <c r="A2113" s="394">
        <v>2108</v>
      </c>
      <c r="B2113" s="395" t="s">
        <v>513</v>
      </c>
      <c r="C2113" s="395" t="s">
        <v>611</v>
      </c>
      <c r="D2113" s="459" t="s">
        <v>8186</v>
      </c>
      <c r="E2113" s="395" t="s">
        <v>5027</v>
      </c>
      <c r="F2113" s="488" t="s">
        <v>8187</v>
      </c>
      <c r="G2113" s="395" t="s">
        <v>5048</v>
      </c>
      <c r="H2113" s="629" t="s">
        <v>4916</v>
      </c>
      <c r="I2113" s="397">
        <v>21800</v>
      </c>
      <c r="J2113" s="490" t="s">
        <v>15675</v>
      </c>
    </row>
    <row r="2114" spans="1:10" s="399" customFormat="1" ht="18" customHeight="1">
      <c r="A2114" s="394">
        <v>2109</v>
      </c>
      <c r="B2114" s="395" t="s">
        <v>513</v>
      </c>
      <c r="C2114" s="395" t="s">
        <v>611</v>
      </c>
      <c r="D2114" s="551" t="s">
        <v>8188</v>
      </c>
      <c r="E2114" s="409" t="s">
        <v>418</v>
      </c>
      <c r="F2114" s="529" t="s">
        <v>8189</v>
      </c>
      <c r="G2114" s="396"/>
      <c r="H2114" s="567" t="s">
        <v>4929</v>
      </c>
      <c r="I2114" s="397">
        <v>5600</v>
      </c>
      <c r="J2114" s="506" t="s">
        <v>8097</v>
      </c>
    </row>
    <row r="2115" spans="1:10" s="399" customFormat="1" ht="18" customHeight="1">
      <c r="A2115" s="394">
        <v>2110</v>
      </c>
      <c r="B2115" s="395" t="s">
        <v>513</v>
      </c>
      <c r="C2115" s="395" t="s">
        <v>611</v>
      </c>
      <c r="D2115" s="422" t="s">
        <v>8190</v>
      </c>
      <c r="E2115" s="395" t="s">
        <v>418</v>
      </c>
      <c r="F2115" s="424" t="s">
        <v>8191</v>
      </c>
      <c r="G2115" s="394" t="s">
        <v>4962</v>
      </c>
      <c r="H2115" s="631" t="s">
        <v>5082</v>
      </c>
      <c r="I2115" s="402">
        <v>14000</v>
      </c>
      <c r="J2115" s="509"/>
    </row>
    <row r="2116" spans="1:10" s="399" customFormat="1" ht="18" customHeight="1">
      <c r="A2116" s="394">
        <v>2111</v>
      </c>
      <c r="B2116" s="395" t="s">
        <v>8038</v>
      </c>
      <c r="C2116" s="395" t="s">
        <v>8117</v>
      </c>
      <c r="D2116" s="459" t="s">
        <v>8192</v>
      </c>
      <c r="E2116" s="398" t="s">
        <v>5360</v>
      </c>
      <c r="F2116" s="488" t="s">
        <v>8193</v>
      </c>
      <c r="G2116" s="395"/>
      <c r="H2116" s="631" t="s">
        <v>4943</v>
      </c>
      <c r="I2116" s="402">
        <v>330</v>
      </c>
      <c r="J2116" s="490"/>
    </row>
    <row r="2117" spans="1:10" s="399" customFormat="1" ht="18" customHeight="1">
      <c r="A2117" s="394">
        <v>2112</v>
      </c>
      <c r="B2117" s="395" t="s">
        <v>8038</v>
      </c>
      <c r="C2117" s="395" t="s">
        <v>8117</v>
      </c>
      <c r="D2117" s="459" t="s">
        <v>8192</v>
      </c>
      <c r="E2117" s="398" t="s">
        <v>4908</v>
      </c>
      <c r="F2117" s="488" t="s">
        <v>8193</v>
      </c>
      <c r="G2117" s="395"/>
      <c r="H2117" s="631" t="s">
        <v>4943</v>
      </c>
      <c r="I2117" s="402">
        <v>590</v>
      </c>
      <c r="J2117" s="490"/>
    </row>
    <row r="2118" spans="1:10" s="399" customFormat="1" ht="18" customHeight="1">
      <c r="A2118" s="394">
        <v>2113</v>
      </c>
      <c r="B2118" s="395" t="s">
        <v>513</v>
      </c>
      <c r="C2118" s="395" t="s">
        <v>611</v>
      </c>
      <c r="D2118" s="422" t="s">
        <v>8194</v>
      </c>
      <c r="E2118" s="395" t="s">
        <v>418</v>
      </c>
      <c r="F2118" s="424" t="s">
        <v>8195</v>
      </c>
      <c r="G2118" s="395" t="s">
        <v>5048</v>
      </c>
      <c r="H2118" s="629" t="s">
        <v>4916</v>
      </c>
      <c r="I2118" s="402">
        <v>11300</v>
      </c>
      <c r="J2118" s="490"/>
    </row>
    <row r="2119" spans="1:10" s="399" customFormat="1" ht="18" customHeight="1">
      <c r="A2119" s="394">
        <v>2114</v>
      </c>
      <c r="B2119" s="395" t="s">
        <v>513</v>
      </c>
      <c r="C2119" s="395" t="s">
        <v>611</v>
      </c>
      <c r="D2119" s="459" t="s">
        <v>8194</v>
      </c>
      <c r="E2119" s="395" t="s">
        <v>418</v>
      </c>
      <c r="F2119" s="488" t="s">
        <v>8196</v>
      </c>
      <c r="G2119" s="395" t="s">
        <v>5048</v>
      </c>
      <c r="H2119" s="629" t="s">
        <v>4916</v>
      </c>
      <c r="I2119" s="397">
        <v>11300</v>
      </c>
      <c r="J2119" s="490"/>
    </row>
    <row r="2120" spans="1:10" s="399" customFormat="1" ht="18" customHeight="1">
      <c r="A2120" s="394">
        <v>2115</v>
      </c>
      <c r="B2120" s="395" t="s">
        <v>513</v>
      </c>
      <c r="C2120" s="395" t="s">
        <v>611</v>
      </c>
      <c r="D2120" s="459" t="s">
        <v>8194</v>
      </c>
      <c r="E2120" s="395" t="s">
        <v>418</v>
      </c>
      <c r="F2120" s="488" t="s">
        <v>8197</v>
      </c>
      <c r="G2120" s="395" t="s">
        <v>5048</v>
      </c>
      <c r="H2120" s="629" t="s">
        <v>4916</v>
      </c>
      <c r="I2120" s="397">
        <v>9850</v>
      </c>
      <c r="J2120" s="490"/>
    </row>
    <row r="2121" spans="1:10" s="399" customFormat="1" ht="18" customHeight="1">
      <c r="A2121" s="394">
        <v>2116</v>
      </c>
      <c r="B2121" s="395" t="s">
        <v>513</v>
      </c>
      <c r="C2121" s="395" t="s">
        <v>611</v>
      </c>
      <c r="D2121" s="422" t="s">
        <v>8198</v>
      </c>
      <c r="E2121" s="395" t="s">
        <v>418</v>
      </c>
      <c r="F2121" s="424" t="s">
        <v>8199</v>
      </c>
      <c r="G2121" s="395" t="s">
        <v>5048</v>
      </c>
      <c r="H2121" s="629" t="s">
        <v>4916</v>
      </c>
      <c r="I2121" s="402">
        <v>20300</v>
      </c>
      <c r="J2121" s="490"/>
    </row>
    <row r="2122" spans="1:10" s="399" customFormat="1" ht="18" customHeight="1">
      <c r="A2122" s="394">
        <v>2117</v>
      </c>
      <c r="B2122" s="395" t="s">
        <v>513</v>
      </c>
      <c r="C2122" s="395" t="s">
        <v>611</v>
      </c>
      <c r="D2122" s="459" t="s">
        <v>8200</v>
      </c>
      <c r="E2122" s="395" t="s">
        <v>418</v>
      </c>
      <c r="F2122" s="488" t="s">
        <v>8201</v>
      </c>
      <c r="G2122" s="395" t="s">
        <v>5048</v>
      </c>
      <c r="H2122" s="629" t="s">
        <v>4916</v>
      </c>
      <c r="I2122" s="397">
        <v>20300</v>
      </c>
      <c r="J2122" s="490"/>
    </row>
    <row r="2123" spans="1:10" s="399" customFormat="1" ht="18" customHeight="1">
      <c r="A2123" s="394">
        <v>2118</v>
      </c>
      <c r="B2123" s="395" t="s">
        <v>513</v>
      </c>
      <c r="C2123" s="395" t="s">
        <v>611</v>
      </c>
      <c r="D2123" s="459" t="s">
        <v>8202</v>
      </c>
      <c r="E2123" s="395" t="s">
        <v>418</v>
      </c>
      <c r="F2123" s="488" t="s">
        <v>8203</v>
      </c>
      <c r="G2123" s="395" t="s">
        <v>5048</v>
      </c>
      <c r="H2123" s="629" t="s">
        <v>4916</v>
      </c>
      <c r="I2123" s="397">
        <v>20300</v>
      </c>
      <c r="J2123" s="490"/>
    </row>
    <row r="2124" spans="1:10" s="399" customFormat="1" ht="18" customHeight="1">
      <c r="A2124" s="394">
        <v>2119</v>
      </c>
      <c r="B2124" s="395" t="s">
        <v>513</v>
      </c>
      <c r="C2124" s="395" t="s">
        <v>611</v>
      </c>
      <c r="D2124" s="459" t="s">
        <v>8204</v>
      </c>
      <c r="E2124" s="395" t="s">
        <v>418</v>
      </c>
      <c r="F2124" s="488" t="s">
        <v>8205</v>
      </c>
      <c r="G2124" s="395" t="s">
        <v>4962</v>
      </c>
      <c r="H2124" s="567" t="s">
        <v>4932</v>
      </c>
      <c r="I2124" s="403">
        <v>14500</v>
      </c>
      <c r="J2124" s="491"/>
    </row>
    <row r="2125" spans="1:10" s="399" customFormat="1" ht="18" customHeight="1">
      <c r="A2125" s="394">
        <v>2120</v>
      </c>
      <c r="B2125" s="395" t="s">
        <v>513</v>
      </c>
      <c r="C2125" s="395" t="s">
        <v>611</v>
      </c>
      <c r="D2125" s="459" t="s">
        <v>8206</v>
      </c>
      <c r="E2125" s="395" t="s">
        <v>418</v>
      </c>
      <c r="F2125" s="488" t="s">
        <v>8205</v>
      </c>
      <c r="G2125" s="395" t="s">
        <v>4962</v>
      </c>
      <c r="H2125" s="567" t="s">
        <v>4932</v>
      </c>
      <c r="I2125" s="403">
        <v>9900</v>
      </c>
      <c r="J2125" s="491"/>
    </row>
    <row r="2126" spans="1:10" s="399" customFormat="1" ht="18" customHeight="1">
      <c r="A2126" s="394">
        <v>2121</v>
      </c>
      <c r="B2126" s="395" t="s">
        <v>8038</v>
      </c>
      <c r="C2126" s="395" t="s">
        <v>8117</v>
      </c>
      <c r="D2126" s="459" t="s">
        <v>8207</v>
      </c>
      <c r="E2126" s="395" t="s">
        <v>5684</v>
      </c>
      <c r="F2126" s="488" t="s">
        <v>8208</v>
      </c>
      <c r="G2126" s="395" t="s">
        <v>5048</v>
      </c>
      <c r="H2126" s="631" t="s">
        <v>4943</v>
      </c>
      <c r="I2126" s="397">
        <v>360</v>
      </c>
      <c r="J2126" s="490"/>
    </row>
    <row r="2127" spans="1:10" s="399" customFormat="1" ht="18" customHeight="1">
      <c r="A2127" s="394">
        <v>2122</v>
      </c>
      <c r="B2127" s="395" t="s">
        <v>8038</v>
      </c>
      <c r="C2127" s="395" t="s">
        <v>8117</v>
      </c>
      <c r="D2127" s="459" t="s">
        <v>8207</v>
      </c>
      <c r="E2127" s="395" t="s">
        <v>4908</v>
      </c>
      <c r="F2127" s="488" t="s">
        <v>8208</v>
      </c>
      <c r="G2127" s="395" t="s">
        <v>5048</v>
      </c>
      <c r="H2127" s="631" t="s">
        <v>4943</v>
      </c>
      <c r="I2127" s="397">
        <v>450</v>
      </c>
      <c r="J2127" s="490"/>
    </row>
    <row r="2128" spans="1:10" s="399" customFormat="1" ht="18" customHeight="1">
      <c r="A2128" s="394">
        <v>2123</v>
      </c>
      <c r="B2128" s="395" t="s">
        <v>8038</v>
      </c>
      <c r="C2128" s="395" t="s">
        <v>8117</v>
      </c>
      <c r="D2128" s="459" t="s">
        <v>8207</v>
      </c>
      <c r="E2128" s="395" t="s">
        <v>4788</v>
      </c>
      <c r="F2128" s="488" t="s">
        <v>8208</v>
      </c>
      <c r="G2128" s="395" t="s">
        <v>5048</v>
      </c>
      <c r="H2128" s="631" t="s">
        <v>4943</v>
      </c>
      <c r="I2128" s="397">
        <v>550</v>
      </c>
      <c r="J2128" s="490"/>
    </row>
    <row r="2129" spans="1:10" s="399" customFormat="1" ht="18" customHeight="1">
      <c r="A2129" s="394">
        <v>2124</v>
      </c>
      <c r="B2129" s="395" t="s">
        <v>8038</v>
      </c>
      <c r="C2129" s="395" t="s">
        <v>8117</v>
      </c>
      <c r="D2129" s="459" t="s">
        <v>8207</v>
      </c>
      <c r="E2129" s="395" t="s">
        <v>8042</v>
      </c>
      <c r="F2129" s="488" t="s">
        <v>8209</v>
      </c>
      <c r="G2129" s="395" t="s">
        <v>5048</v>
      </c>
      <c r="H2129" s="631" t="s">
        <v>4943</v>
      </c>
      <c r="I2129" s="397">
        <v>680</v>
      </c>
      <c r="J2129" s="490"/>
    </row>
    <row r="2130" spans="1:10" s="399" customFormat="1" ht="18" customHeight="1">
      <c r="A2130" s="394">
        <v>2125</v>
      </c>
      <c r="B2130" s="395" t="s">
        <v>8038</v>
      </c>
      <c r="C2130" s="395" t="s">
        <v>8117</v>
      </c>
      <c r="D2130" s="459" t="s">
        <v>8207</v>
      </c>
      <c r="E2130" s="395" t="s">
        <v>418</v>
      </c>
      <c r="F2130" s="488" t="s">
        <v>8210</v>
      </c>
      <c r="G2130" s="395" t="s">
        <v>5048</v>
      </c>
      <c r="H2130" s="631" t="s">
        <v>4943</v>
      </c>
      <c r="I2130" s="397">
        <v>11000</v>
      </c>
      <c r="J2130" s="490"/>
    </row>
    <row r="2131" spans="1:10" s="399" customFormat="1" ht="18" customHeight="1">
      <c r="A2131" s="394">
        <v>2126</v>
      </c>
      <c r="B2131" s="395" t="s">
        <v>513</v>
      </c>
      <c r="C2131" s="395" t="s">
        <v>611</v>
      </c>
      <c r="D2131" s="459" t="s">
        <v>8211</v>
      </c>
      <c r="E2131" s="395" t="s">
        <v>418</v>
      </c>
      <c r="F2131" s="488" t="s">
        <v>8212</v>
      </c>
      <c r="G2131" s="395" t="s">
        <v>4962</v>
      </c>
      <c r="H2131" s="631" t="s">
        <v>5082</v>
      </c>
      <c r="I2131" s="402">
        <v>11500</v>
      </c>
      <c r="J2131" s="509"/>
    </row>
    <row r="2132" spans="1:10" s="399" customFormat="1" ht="18" customHeight="1">
      <c r="A2132" s="394">
        <v>2127</v>
      </c>
      <c r="B2132" s="395" t="s">
        <v>513</v>
      </c>
      <c r="C2132" s="395" t="s">
        <v>611</v>
      </c>
      <c r="D2132" s="459" t="s">
        <v>8211</v>
      </c>
      <c r="E2132" s="395" t="s">
        <v>418</v>
      </c>
      <c r="F2132" s="488" t="s">
        <v>8213</v>
      </c>
      <c r="G2132" s="395" t="s">
        <v>4962</v>
      </c>
      <c r="H2132" s="631" t="s">
        <v>5082</v>
      </c>
      <c r="I2132" s="402">
        <v>11500</v>
      </c>
      <c r="J2132" s="509"/>
    </row>
    <row r="2133" spans="1:10" s="399" customFormat="1" ht="18" customHeight="1">
      <c r="A2133" s="394">
        <v>2128</v>
      </c>
      <c r="B2133" s="395" t="s">
        <v>513</v>
      </c>
      <c r="C2133" s="395" t="s">
        <v>611</v>
      </c>
      <c r="D2133" s="459" t="s">
        <v>8211</v>
      </c>
      <c r="E2133" s="395" t="s">
        <v>418</v>
      </c>
      <c r="F2133" s="488" t="s">
        <v>8214</v>
      </c>
      <c r="G2133" s="395" t="s">
        <v>4962</v>
      </c>
      <c r="H2133" s="631" t="s">
        <v>5082</v>
      </c>
      <c r="I2133" s="402">
        <v>11500</v>
      </c>
      <c r="J2133" s="509"/>
    </row>
    <row r="2134" spans="1:10" s="399" customFormat="1" ht="18" customHeight="1">
      <c r="A2134" s="394">
        <v>2129</v>
      </c>
      <c r="B2134" s="395" t="s">
        <v>513</v>
      </c>
      <c r="C2134" s="395" t="s">
        <v>611</v>
      </c>
      <c r="D2134" s="459" t="s">
        <v>8215</v>
      </c>
      <c r="E2134" s="395" t="s">
        <v>418</v>
      </c>
      <c r="F2134" s="488" t="s">
        <v>8216</v>
      </c>
      <c r="G2134" s="395" t="s">
        <v>4962</v>
      </c>
      <c r="H2134" s="631" t="s">
        <v>5082</v>
      </c>
      <c r="I2134" s="402">
        <v>11500</v>
      </c>
      <c r="J2134" s="508"/>
    </row>
    <row r="2135" spans="1:10" s="399" customFormat="1" ht="18" customHeight="1">
      <c r="A2135" s="394">
        <v>2130</v>
      </c>
      <c r="B2135" s="395" t="s">
        <v>513</v>
      </c>
      <c r="C2135" s="395" t="s">
        <v>611</v>
      </c>
      <c r="D2135" s="459" t="s">
        <v>8217</v>
      </c>
      <c r="E2135" s="395" t="s">
        <v>418</v>
      </c>
      <c r="F2135" s="486" t="s">
        <v>8218</v>
      </c>
      <c r="G2135" s="396" t="s">
        <v>4962</v>
      </c>
      <c r="H2135" s="631" t="s">
        <v>5082</v>
      </c>
      <c r="I2135" s="402">
        <v>11000</v>
      </c>
      <c r="J2135" s="490"/>
    </row>
    <row r="2136" spans="1:10" s="399" customFormat="1" ht="18" customHeight="1">
      <c r="A2136" s="394">
        <v>2131</v>
      </c>
      <c r="B2136" s="395" t="s">
        <v>513</v>
      </c>
      <c r="C2136" s="395" t="s">
        <v>611</v>
      </c>
      <c r="D2136" s="459" t="s">
        <v>8219</v>
      </c>
      <c r="E2136" s="395" t="s">
        <v>418</v>
      </c>
      <c r="F2136" s="488" t="s">
        <v>8220</v>
      </c>
      <c r="G2136" s="395" t="s">
        <v>4962</v>
      </c>
      <c r="H2136" s="631" t="s">
        <v>5082</v>
      </c>
      <c r="I2136" s="402">
        <v>11000</v>
      </c>
      <c r="J2136" s="490"/>
    </row>
    <row r="2137" spans="1:10" s="399" customFormat="1" ht="18" customHeight="1">
      <c r="A2137" s="394">
        <v>2132</v>
      </c>
      <c r="B2137" s="395" t="s">
        <v>513</v>
      </c>
      <c r="C2137" s="395" t="s">
        <v>611</v>
      </c>
      <c r="D2137" s="459" t="s">
        <v>8221</v>
      </c>
      <c r="E2137" s="395" t="s">
        <v>7714</v>
      </c>
      <c r="F2137" s="488" t="s">
        <v>8222</v>
      </c>
      <c r="G2137" s="395" t="s">
        <v>4962</v>
      </c>
      <c r="H2137" s="567" t="s">
        <v>653</v>
      </c>
      <c r="I2137" s="403">
        <v>22616</v>
      </c>
      <c r="J2137" s="491"/>
    </row>
    <row r="2138" spans="1:10" s="399" customFormat="1" ht="18" customHeight="1">
      <c r="A2138" s="394">
        <v>2133</v>
      </c>
      <c r="B2138" s="395" t="s">
        <v>513</v>
      </c>
      <c r="C2138" s="395" t="s">
        <v>611</v>
      </c>
      <c r="D2138" s="459" t="s">
        <v>8221</v>
      </c>
      <c r="E2138" s="395" t="s">
        <v>271</v>
      </c>
      <c r="F2138" s="488" t="s">
        <v>8223</v>
      </c>
      <c r="G2138" s="395" t="s">
        <v>4962</v>
      </c>
      <c r="H2138" s="567" t="s">
        <v>653</v>
      </c>
      <c r="I2138" s="403">
        <v>565</v>
      </c>
      <c r="J2138" s="491"/>
    </row>
    <row r="2139" spans="1:10" s="399" customFormat="1" ht="18" customHeight="1">
      <c r="A2139" s="394">
        <v>2134</v>
      </c>
      <c r="B2139" s="395" t="s">
        <v>513</v>
      </c>
      <c r="C2139" s="395" t="s">
        <v>611</v>
      </c>
      <c r="D2139" s="459" t="s">
        <v>8221</v>
      </c>
      <c r="E2139" s="395" t="s">
        <v>7362</v>
      </c>
      <c r="F2139" s="488" t="s">
        <v>8224</v>
      </c>
      <c r="G2139" s="395" t="s">
        <v>4962</v>
      </c>
      <c r="H2139" s="567" t="s">
        <v>653</v>
      </c>
      <c r="I2139" s="403">
        <v>6780</v>
      </c>
      <c r="J2139" s="491"/>
    </row>
    <row r="2140" spans="1:10" s="399" customFormat="1" ht="18" customHeight="1">
      <c r="A2140" s="394">
        <v>2135</v>
      </c>
      <c r="B2140" s="395" t="s">
        <v>513</v>
      </c>
      <c r="C2140" s="398" t="s">
        <v>611</v>
      </c>
      <c r="D2140" s="539" t="s">
        <v>8221</v>
      </c>
      <c r="E2140" s="395" t="s">
        <v>418</v>
      </c>
      <c r="F2140" s="485" t="s">
        <v>8225</v>
      </c>
      <c r="G2140" s="395" t="s">
        <v>4962</v>
      </c>
      <c r="H2140" s="631" t="s">
        <v>5748</v>
      </c>
      <c r="I2140" s="402">
        <v>12375</v>
      </c>
      <c r="J2140" s="487"/>
    </row>
    <row r="2141" spans="1:10" s="399" customFormat="1" ht="18" customHeight="1">
      <c r="A2141" s="394">
        <v>2136</v>
      </c>
      <c r="B2141" s="395" t="s">
        <v>8038</v>
      </c>
      <c r="C2141" s="395" t="s">
        <v>8117</v>
      </c>
      <c r="D2141" s="459" t="s">
        <v>8226</v>
      </c>
      <c r="E2141" s="398" t="s">
        <v>4908</v>
      </c>
      <c r="F2141" s="488" t="s">
        <v>8227</v>
      </c>
      <c r="G2141" s="395"/>
      <c r="H2141" s="631" t="s">
        <v>4943</v>
      </c>
      <c r="I2141" s="402">
        <v>680</v>
      </c>
      <c r="J2141" s="490"/>
    </row>
    <row r="2142" spans="1:10" s="399" customFormat="1" ht="18" customHeight="1">
      <c r="A2142" s="394">
        <v>2137</v>
      </c>
      <c r="B2142" s="395" t="s">
        <v>513</v>
      </c>
      <c r="C2142" s="395" t="s">
        <v>611</v>
      </c>
      <c r="D2142" s="459" t="s">
        <v>8228</v>
      </c>
      <c r="E2142" s="395" t="s">
        <v>418</v>
      </c>
      <c r="F2142" s="488" t="s">
        <v>8229</v>
      </c>
      <c r="G2142" s="395"/>
      <c r="H2142" s="631" t="s">
        <v>4955</v>
      </c>
      <c r="I2142" s="402">
        <v>7800</v>
      </c>
      <c r="J2142" s="487"/>
    </row>
    <row r="2143" spans="1:10" s="399" customFormat="1" ht="18" customHeight="1">
      <c r="A2143" s="394">
        <v>2138</v>
      </c>
      <c r="B2143" s="395" t="s">
        <v>513</v>
      </c>
      <c r="C2143" s="395" t="s">
        <v>611</v>
      </c>
      <c r="D2143" s="459" t="s">
        <v>8230</v>
      </c>
      <c r="E2143" s="395" t="s">
        <v>418</v>
      </c>
      <c r="F2143" s="488" t="s">
        <v>8230</v>
      </c>
      <c r="G2143" s="395" t="s">
        <v>4962</v>
      </c>
      <c r="H2143" s="567" t="s">
        <v>4932</v>
      </c>
      <c r="I2143" s="403">
        <v>15000</v>
      </c>
      <c r="J2143" s="491"/>
    </row>
    <row r="2144" spans="1:10" s="399" customFormat="1" ht="18" customHeight="1">
      <c r="A2144" s="394">
        <v>2139</v>
      </c>
      <c r="B2144" s="395" t="s">
        <v>513</v>
      </c>
      <c r="C2144" s="395" t="s">
        <v>611</v>
      </c>
      <c r="D2144" s="459" t="s">
        <v>8231</v>
      </c>
      <c r="E2144" s="395" t="s">
        <v>418</v>
      </c>
      <c r="F2144" s="488" t="s">
        <v>8231</v>
      </c>
      <c r="G2144" s="395" t="s">
        <v>4962</v>
      </c>
      <c r="H2144" s="567" t="s">
        <v>4932</v>
      </c>
      <c r="I2144" s="403">
        <v>15000</v>
      </c>
      <c r="J2144" s="491"/>
    </row>
    <row r="2145" spans="1:10" s="399" customFormat="1" ht="18" customHeight="1">
      <c r="A2145" s="394">
        <v>2140</v>
      </c>
      <c r="B2145" s="395" t="s">
        <v>513</v>
      </c>
      <c r="C2145" s="395" t="s">
        <v>611</v>
      </c>
      <c r="D2145" s="459" t="s">
        <v>8232</v>
      </c>
      <c r="E2145" s="395" t="s">
        <v>418</v>
      </c>
      <c r="F2145" s="488" t="s">
        <v>8233</v>
      </c>
      <c r="G2145" s="395" t="s">
        <v>4962</v>
      </c>
      <c r="H2145" s="567" t="s">
        <v>4932</v>
      </c>
      <c r="I2145" s="403">
        <v>15800</v>
      </c>
      <c r="J2145" s="491"/>
    </row>
    <row r="2146" spans="1:10" s="399" customFormat="1" ht="18" customHeight="1">
      <c r="A2146" s="394">
        <v>2141</v>
      </c>
      <c r="B2146" s="395" t="s">
        <v>513</v>
      </c>
      <c r="C2146" s="395" t="s">
        <v>611</v>
      </c>
      <c r="D2146" s="422"/>
      <c r="E2146" s="395" t="s">
        <v>418</v>
      </c>
      <c r="F2146" s="424" t="s">
        <v>8234</v>
      </c>
      <c r="G2146" s="395"/>
      <c r="H2146" s="629" t="s">
        <v>4916</v>
      </c>
      <c r="I2146" s="402">
        <v>26000</v>
      </c>
      <c r="J2146" s="490"/>
    </row>
    <row r="2147" spans="1:10" s="399" customFormat="1" ht="18" customHeight="1">
      <c r="A2147" s="394">
        <v>2142</v>
      </c>
      <c r="B2147" s="395" t="s">
        <v>513</v>
      </c>
      <c r="C2147" s="395" t="s">
        <v>611</v>
      </c>
      <c r="D2147" s="459"/>
      <c r="E2147" s="395" t="s">
        <v>418</v>
      </c>
      <c r="F2147" s="488" t="s">
        <v>8235</v>
      </c>
      <c r="G2147" s="395"/>
      <c r="H2147" s="629" t="s">
        <v>4916</v>
      </c>
      <c r="I2147" s="397">
        <v>15800</v>
      </c>
      <c r="J2147" s="490"/>
    </row>
    <row r="2148" spans="1:10" s="399" customFormat="1" ht="18" customHeight="1">
      <c r="A2148" s="394">
        <v>2143</v>
      </c>
      <c r="B2148" s="395" t="s">
        <v>513</v>
      </c>
      <c r="C2148" s="395" t="s">
        <v>611</v>
      </c>
      <c r="D2148" s="459"/>
      <c r="E2148" s="395" t="s">
        <v>418</v>
      </c>
      <c r="F2148" s="488" t="s">
        <v>8236</v>
      </c>
      <c r="G2148" s="395"/>
      <c r="H2148" s="629" t="s">
        <v>4916</v>
      </c>
      <c r="I2148" s="397">
        <v>13200</v>
      </c>
      <c r="J2148" s="490"/>
    </row>
    <row r="2149" spans="1:10" s="399" customFormat="1" ht="18" customHeight="1">
      <c r="A2149" s="394">
        <v>2144</v>
      </c>
      <c r="B2149" s="395" t="s">
        <v>513</v>
      </c>
      <c r="C2149" s="395" t="s">
        <v>611</v>
      </c>
      <c r="D2149" s="459"/>
      <c r="E2149" s="395" t="s">
        <v>418</v>
      </c>
      <c r="F2149" s="488" t="s">
        <v>8237</v>
      </c>
      <c r="G2149" s="395"/>
      <c r="H2149" s="629" t="s">
        <v>4916</v>
      </c>
      <c r="I2149" s="397">
        <v>14500</v>
      </c>
      <c r="J2149" s="490"/>
    </row>
    <row r="2150" spans="1:10" s="399" customFormat="1" ht="18" customHeight="1">
      <c r="A2150" s="394">
        <v>2145</v>
      </c>
      <c r="B2150" s="395" t="s">
        <v>513</v>
      </c>
      <c r="C2150" s="395" t="s">
        <v>611</v>
      </c>
      <c r="D2150" s="422" t="s">
        <v>8238</v>
      </c>
      <c r="E2150" s="394" t="s">
        <v>418</v>
      </c>
      <c r="F2150" s="424" t="s">
        <v>8239</v>
      </c>
      <c r="G2150" s="394" t="s">
        <v>5048</v>
      </c>
      <c r="H2150" s="567" t="s">
        <v>4949</v>
      </c>
      <c r="I2150" s="402">
        <v>12000</v>
      </c>
      <c r="J2150" s="490"/>
    </row>
    <row r="2151" spans="1:10" s="399" customFormat="1" ht="18" customHeight="1">
      <c r="A2151" s="394">
        <v>2146</v>
      </c>
      <c r="B2151" s="395" t="s">
        <v>513</v>
      </c>
      <c r="C2151" s="395" t="s">
        <v>611</v>
      </c>
      <c r="D2151" s="422" t="s">
        <v>8238</v>
      </c>
      <c r="E2151" s="394" t="s">
        <v>418</v>
      </c>
      <c r="F2151" s="424" t="s">
        <v>8240</v>
      </c>
      <c r="G2151" s="394" t="s">
        <v>5048</v>
      </c>
      <c r="H2151" s="567" t="s">
        <v>4949</v>
      </c>
      <c r="I2151" s="402">
        <v>11900</v>
      </c>
      <c r="J2151" s="490"/>
    </row>
    <row r="2152" spans="1:10" s="399" customFormat="1" ht="18" customHeight="1">
      <c r="A2152" s="394">
        <v>2147</v>
      </c>
      <c r="B2152" s="395" t="s">
        <v>513</v>
      </c>
      <c r="C2152" s="395" t="s">
        <v>611</v>
      </c>
      <c r="D2152" s="422" t="s">
        <v>8238</v>
      </c>
      <c r="E2152" s="394" t="s">
        <v>418</v>
      </c>
      <c r="F2152" s="424" t="s">
        <v>8241</v>
      </c>
      <c r="G2152" s="394" t="s">
        <v>5048</v>
      </c>
      <c r="H2152" s="567" t="s">
        <v>4949</v>
      </c>
      <c r="I2152" s="402">
        <v>11250</v>
      </c>
      <c r="J2152" s="490"/>
    </row>
    <row r="2153" spans="1:10" s="399" customFormat="1" ht="18" customHeight="1">
      <c r="A2153" s="394">
        <v>2148</v>
      </c>
      <c r="B2153" s="395" t="s">
        <v>513</v>
      </c>
      <c r="C2153" s="395" t="s">
        <v>611</v>
      </c>
      <c r="D2153" s="422" t="s">
        <v>8238</v>
      </c>
      <c r="E2153" s="394" t="s">
        <v>418</v>
      </c>
      <c r="F2153" s="424" t="s">
        <v>8242</v>
      </c>
      <c r="G2153" s="394" t="s">
        <v>5048</v>
      </c>
      <c r="H2153" s="567" t="s">
        <v>4949</v>
      </c>
      <c r="I2153" s="402">
        <v>11000</v>
      </c>
      <c r="J2153" s="490"/>
    </row>
    <row r="2154" spans="1:10" s="399" customFormat="1" ht="18" customHeight="1">
      <c r="A2154" s="394">
        <v>2149</v>
      </c>
      <c r="B2154" s="395" t="s">
        <v>513</v>
      </c>
      <c r="C2154" s="395" t="s">
        <v>611</v>
      </c>
      <c r="D2154" s="422" t="s">
        <v>8238</v>
      </c>
      <c r="E2154" s="394" t="s">
        <v>418</v>
      </c>
      <c r="F2154" s="424" t="s">
        <v>8243</v>
      </c>
      <c r="G2154" s="394" t="s">
        <v>5048</v>
      </c>
      <c r="H2154" s="567" t="s">
        <v>4949</v>
      </c>
      <c r="I2154" s="402">
        <v>10960</v>
      </c>
      <c r="J2154" s="490"/>
    </row>
    <row r="2155" spans="1:10" s="399" customFormat="1" ht="18" customHeight="1">
      <c r="A2155" s="394">
        <v>2150</v>
      </c>
      <c r="B2155" s="395" t="s">
        <v>513</v>
      </c>
      <c r="C2155" s="395" t="s">
        <v>611</v>
      </c>
      <c r="D2155" s="422" t="s">
        <v>8238</v>
      </c>
      <c r="E2155" s="394" t="s">
        <v>418</v>
      </c>
      <c r="F2155" s="424" t="s">
        <v>8244</v>
      </c>
      <c r="G2155" s="394" t="s">
        <v>5048</v>
      </c>
      <c r="H2155" s="567" t="s">
        <v>4949</v>
      </c>
      <c r="I2155" s="402">
        <v>11500</v>
      </c>
      <c r="J2155" s="490"/>
    </row>
    <row r="2156" spans="1:10" s="399" customFormat="1" ht="18" customHeight="1">
      <c r="A2156" s="394">
        <v>2151</v>
      </c>
      <c r="B2156" s="395" t="s">
        <v>513</v>
      </c>
      <c r="C2156" s="395" t="s">
        <v>611</v>
      </c>
      <c r="D2156" s="422" t="s">
        <v>8245</v>
      </c>
      <c r="E2156" s="394" t="s">
        <v>418</v>
      </c>
      <c r="F2156" s="424" t="s">
        <v>8246</v>
      </c>
      <c r="G2156" s="394" t="s">
        <v>5048</v>
      </c>
      <c r="H2156" s="567" t="s">
        <v>4949</v>
      </c>
      <c r="I2156" s="402">
        <v>17000</v>
      </c>
      <c r="J2156" s="490"/>
    </row>
    <row r="2157" spans="1:10" s="399" customFormat="1" ht="18" customHeight="1">
      <c r="A2157" s="394">
        <v>2152</v>
      </c>
      <c r="B2157" s="395" t="s">
        <v>513</v>
      </c>
      <c r="C2157" s="395" t="s">
        <v>611</v>
      </c>
      <c r="D2157" s="422" t="s">
        <v>8245</v>
      </c>
      <c r="E2157" s="394" t="s">
        <v>418</v>
      </c>
      <c r="F2157" s="424" t="s">
        <v>8247</v>
      </c>
      <c r="G2157" s="394" t="s">
        <v>5048</v>
      </c>
      <c r="H2157" s="567" t="s">
        <v>4949</v>
      </c>
      <c r="I2157" s="402">
        <v>15000</v>
      </c>
      <c r="J2157" s="490"/>
    </row>
    <row r="2158" spans="1:10" s="399" customFormat="1" ht="18" customHeight="1">
      <c r="A2158" s="394">
        <v>2153</v>
      </c>
      <c r="B2158" s="395" t="s">
        <v>513</v>
      </c>
      <c r="C2158" s="395" t="s">
        <v>611</v>
      </c>
      <c r="D2158" s="422" t="s">
        <v>4748</v>
      </c>
      <c r="E2158" s="394" t="s">
        <v>418</v>
      </c>
      <c r="F2158" s="424" t="s">
        <v>8248</v>
      </c>
      <c r="G2158" s="394" t="s">
        <v>5048</v>
      </c>
      <c r="H2158" s="567" t="s">
        <v>4949</v>
      </c>
      <c r="I2158" s="402">
        <v>14500</v>
      </c>
      <c r="J2158" s="490"/>
    </row>
    <row r="2159" spans="1:10" s="399" customFormat="1" ht="18" customHeight="1">
      <c r="A2159" s="394">
        <v>2154</v>
      </c>
      <c r="B2159" s="395" t="s">
        <v>513</v>
      </c>
      <c r="C2159" s="395" t="s">
        <v>611</v>
      </c>
      <c r="D2159" s="422" t="s">
        <v>8249</v>
      </c>
      <c r="E2159" s="394" t="s">
        <v>418</v>
      </c>
      <c r="F2159" s="424" t="s">
        <v>8250</v>
      </c>
      <c r="G2159" s="394" t="s">
        <v>5048</v>
      </c>
      <c r="H2159" s="567" t="s">
        <v>4949</v>
      </c>
      <c r="I2159" s="402">
        <v>15500</v>
      </c>
      <c r="J2159" s="490"/>
    </row>
    <row r="2160" spans="1:10" s="399" customFormat="1" ht="18" customHeight="1">
      <c r="A2160" s="394">
        <v>2155</v>
      </c>
      <c r="B2160" s="395" t="s">
        <v>513</v>
      </c>
      <c r="C2160" s="395" t="s">
        <v>611</v>
      </c>
      <c r="D2160" s="422" t="s">
        <v>8249</v>
      </c>
      <c r="E2160" s="394" t="s">
        <v>418</v>
      </c>
      <c r="F2160" s="424" t="s">
        <v>8251</v>
      </c>
      <c r="G2160" s="394" t="s">
        <v>5048</v>
      </c>
      <c r="H2160" s="567" t="s">
        <v>4949</v>
      </c>
      <c r="I2160" s="402">
        <v>16750</v>
      </c>
      <c r="J2160" s="490"/>
    </row>
    <row r="2161" spans="1:10" s="399" customFormat="1" ht="18" customHeight="1">
      <c r="A2161" s="394">
        <v>2156</v>
      </c>
      <c r="B2161" s="395" t="s">
        <v>513</v>
      </c>
      <c r="C2161" s="395" t="s">
        <v>611</v>
      </c>
      <c r="D2161" s="422" t="s">
        <v>8249</v>
      </c>
      <c r="E2161" s="394" t="s">
        <v>418</v>
      </c>
      <c r="F2161" s="424" t="s">
        <v>8252</v>
      </c>
      <c r="G2161" s="394" t="s">
        <v>5048</v>
      </c>
      <c r="H2161" s="567" t="s">
        <v>4949</v>
      </c>
      <c r="I2161" s="402">
        <v>16250</v>
      </c>
      <c r="J2161" s="490"/>
    </row>
    <row r="2162" spans="1:10" s="399" customFormat="1" ht="18" customHeight="1">
      <c r="A2162" s="394">
        <v>2157</v>
      </c>
      <c r="B2162" s="395" t="s">
        <v>513</v>
      </c>
      <c r="C2162" s="395" t="s">
        <v>611</v>
      </c>
      <c r="D2162" s="422" t="s">
        <v>8253</v>
      </c>
      <c r="E2162" s="394" t="s">
        <v>418</v>
      </c>
      <c r="F2162" s="424" t="s">
        <v>8254</v>
      </c>
      <c r="G2162" s="394" t="s">
        <v>5048</v>
      </c>
      <c r="H2162" s="567" t="s">
        <v>4949</v>
      </c>
      <c r="I2162" s="402">
        <v>13750</v>
      </c>
      <c r="J2162" s="490"/>
    </row>
    <row r="2163" spans="1:10" s="399" customFormat="1" ht="18" customHeight="1">
      <c r="A2163" s="394">
        <v>2158</v>
      </c>
      <c r="B2163" s="394" t="s">
        <v>513</v>
      </c>
      <c r="C2163" s="395" t="s">
        <v>8257</v>
      </c>
      <c r="D2163" s="422" t="s">
        <v>910</v>
      </c>
      <c r="E2163" s="394" t="s">
        <v>7362</v>
      </c>
      <c r="F2163" s="424" t="s">
        <v>8258</v>
      </c>
      <c r="G2163" s="394" t="s">
        <v>629</v>
      </c>
      <c r="H2163" s="632" t="s">
        <v>5010</v>
      </c>
      <c r="I2163" s="402">
        <v>7200</v>
      </c>
      <c r="J2163" s="490" t="s">
        <v>911</v>
      </c>
    </row>
    <row r="2164" spans="1:10" s="399" customFormat="1" ht="18" customHeight="1">
      <c r="A2164" s="394">
        <v>2159</v>
      </c>
      <c r="B2164" s="395" t="s">
        <v>8038</v>
      </c>
      <c r="C2164" s="395" t="s">
        <v>8259</v>
      </c>
      <c r="D2164" s="459" t="s">
        <v>8260</v>
      </c>
      <c r="E2164" s="395" t="s">
        <v>5744</v>
      </c>
      <c r="F2164" s="488" t="s">
        <v>8261</v>
      </c>
      <c r="G2164" s="395"/>
      <c r="H2164" s="631" t="s">
        <v>5128</v>
      </c>
      <c r="I2164" s="402">
        <v>11300</v>
      </c>
      <c r="J2164" s="514"/>
    </row>
    <row r="2165" spans="1:10" s="399" customFormat="1" ht="18" customHeight="1">
      <c r="A2165" s="394">
        <v>2160</v>
      </c>
      <c r="B2165" s="395" t="s">
        <v>513</v>
      </c>
      <c r="C2165" s="395" t="s">
        <v>8257</v>
      </c>
      <c r="D2165" s="422" t="s">
        <v>8262</v>
      </c>
      <c r="E2165" s="394" t="s">
        <v>133</v>
      </c>
      <c r="F2165" s="424" t="s">
        <v>8263</v>
      </c>
      <c r="G2165" s="394"/>
      <c r="H2165" s="631" t="s">
        <v>4929</v>
      </c>
      <c r="I2165" s="402">
        <v>30000</v>
      </c>
      <c r="J2165" s="490"/>
    </row>
    <row r="2166" spans="1:10" s="399" customFormat="1" ht="18" customHeight="1">
      <c r="A2166" s="394">
        <v>2161</v>
      </c>
      <c r="B2166" s="395" t="s">
        <v>513</v>
      </c>
      <c r="C2166" s="395" t="s">
        <v>8257</v>
      </c>
      <c r="D2166" s="551" t="s">
        <v>8262</v>
      </c>
      <c r="E2166" s="409" t="s">
        <v>166</v>
      </c>
      <c r="F2166" s="529" t="s">
        <v>8263</v>
      </c>
      <c r="G2166" s="396"/>
      <c r="H2166" s="567" t="s">
        <v>4929</v>
      </c>
      <c r="I2166" s="397">
        <v>6300</v>
      </c>
      <c r="J2166" s="506"/>
    </row>
    <row r="2167" spans="1:10" s="399" customFormat="1" ht="18" customHeight="1">
      <c r="A2167" s="394">
        <v>2162</v>
      </c>
      <c r="B2167" s="395" t="s">
        <v>513</v>
      </c>
      <c r="C2167" s="395" t="s">
        <v>8257</v>
      </c>
      <c r="D2167" s="551" t="s">
        <v>8264</v>
      </c>
      <c r="E2167" s="409" t="s">
        <v>135</v>
      </c>
      <c r="F2167" s="529" t="s">
        <v>8258</v>
      </c>
      <c r="G2167" s="396" t="s">
        <v>629</v>
      </c>
      <c r="H2167" s="567" t="s">
        <v>4929</v>
      </c>
      <c r="I2167" s="397">
        <v>16500</v>
      </c>
      <c r="J2167" s="506"/>
    </row>
    <row r="2168" spans="1:10" s="399" customFormat="1" ht="18" customHeight="1">
      <c r="A2168" s="394">
        <v>2163</v>
      </c>
      <c r="B2168" s="395" t="s">
        <v>8038</v>
      </c>
      <c r="C2168" s="395" t="s">
        <v>8259</v>
      </c>
      <c r="D2168" s="459"/>
      <c r="E2168" s="395" t="s">
        <v>681</v>
      </c>
      <c r="F2168" s="488" t="s">
        <v>8265</v>
      </c>
      <c r="G2168" s="395"/>
      <c r="H2168" s="567" t="s">
        <v>4996</v>
      </c>
      <c r="I2168" s="397">
        <v>58080</v>
      </c>
      <c r="J2168" s="487"/>
    </row>
    <row r="2169" spans="1:10" s="399" customFormat="1" ht="18" customHeight="1">
      <c r="A2169" s="394">
        <v>2164</v>
      </c>
      <c r="B2169" s="395" t="s">
        <v>8038</v>
      </c>
      <c r="C2169" s="395" t="s">
        <v>8259</v>
      </c>
      <c r="D2169" s="459"/>
      <c r="E2169" s="395" t="s">
        <v>8266</v>
      </c>
      <c r="F2169" s="488" t="s">
        <v>8267</v>
      </c>
      <c r="G2169" s="395"/>
      <c r="H2169" s="567" t="s">
        <v>4996</v>
      </c>
      <c r="I2169" s="397">
        <v>90</v>
      </c>
      <c r="J2169" s="487"/>
    </row>
    <row r="2170" spans="1:10" s="399" customFormat="1" ht="18" customHeight="1">
      <c r="A2170" s="394">
        <v>2165</v>
      </c>
      <c r="B2170" s="395" t="s">
        <v>8038</v>
      </c>
      <c r="C2170" s="395" t="s">
        <v>8259</v>
      </c>
      <c r="D2170" s="459"/>
      <c r="E2170" s="395" t="s">
        <v>8266</v>
      </c>
      <c r="F2170" s="488" t="s">
        <v>8268</v>
      </c>
      <c r="G2170" s="395"/>
      <c r="H2170" s="567" t="s">
        <v>4996</v>
      </c>
      <c r="I2170" s="397">
        <v>70</v>
      </c>
      <c r="J2170" s="487"/>
    </row>
    <row r="2171" spans="1:10" s="399" customFormat="1" ht="18" customHeight="1">
      <c r="A2171" s="394">
        <v>2166</v>
      </c>
      <c r="B2171" s="395" t="s">
        <v>8038</v>
      </c>
      <c r="C2171" s="395" t="s">
        <v>8259</v>
      </c>
      <c r="D2171" s="459"/>
      <c r="E2171" s="439" t="s">
        <v>5029</v>
      </c>
      <c r="F2171" s="488" t="s">
        <v>8269</v>
      </c>
      <c r="G2171" s="395"/>
      <c r="H2171" s="567" t="s">
        <v>4996</v>
      </c>
      <c r="I2171" s="397">
        <v>2840</v>
      </c>
      <c r="J2171" s="487"/>
    </row>
    <row r="2172" spans="1:10" s="399" customFormat="1" ht="18" customHeight="1">
      <c r="A2172" s="394">
        <v>2167</v>
      </c>
      <c r="B2172" s="395" t="s">
        <v>8038</v>
      </c>
      <c r="C2172" s="395" t="s">
        <v>8259</v>
      </c>
      <c r="D2172" s="459"/>
      <c r="E2172" s="395" t="s">
        <v>4920</v>
      </c>
      <c r="F2172" s="488" t="s">
        <v>8265</v>
      </c>
      <c r="G2172" s="395"/>
      <c r="H2172" s="567" t="s">
        <v>4996</v>
      </c>
      <c r="I2172" s="397">
        <v>4200</v>
      </c>
      <c r="J2172" s="487"/>
    </row>
    <row r="2173" spans="1:10" s="399" customFormat="1" ht="18" customHeight="1">
      <c r="A2173" s="394">
        <v>2168</v>
      </c>
      <c r="B2173" s="395" t="s">
        <v>8038</v>
      </c>
      <c r="C2173" s="395" t="s">
        <v>8259</v>
      </c>
      <c r="D2173" s="459"/>
      <c r="E2173" s="395" t="s">
        <v>7943</v>
      </c>
      <c r="F2173" s="488" t="s">
        <v>8265</v>
      </c>
      <c r="G2173" s="395"/>
      <c r="H2173" s="567" t="s">
        <v>4996</v>
      </c>
      <c r="I2173" s="397">
        <v>7050</v>
      </c>
      <c r="J2173" s="487"/>
    </row>
    <row r="2174" spans="1:10" s="399" customFormat="1" ht="18" customHeight="1">
      <c r="A2174" s="394">
        <v>2169</v>
      </c>
      <c r="B2174" s="395" t="s">
        <v>8038</v>
      </c>
      <c r="C2174" s="395" t="s">
        <v>8259</v>
      </c>
      <c r="D2174" s="422"/>
      <c r="E2174" s="423" t="s">
        <v>8266</v>
      </c>
      <c r="F2174" s="424" t="s">
        <v>8270</v>
      </c>
      <c r="G2174" s="423" t="s">
        <v>5048</v>
      </c>
      <c r="H2174" s="567" t="s">
        <v>4996</v>
      </c>
      <c r="I2174" s="418">
        <v>76</v>
      </c>
      <c r="J2174" s="501"/>
    </row>
    <row r="2175" spans="1:10" s="399" customFormat="1" ht="18" customHeight="1">
      <c r="A2175" s="394">
        <v>2170</v>
      </c>
      <c r="B2175" s="395" t="s">
        <v>8038</v>
      </c>
      <c r="C2175" s="395" t="s">
        <v>8259</v>
      </c>
      <c r="D2175" s="459" t="s">
        <v>8260</v>
      </c>
      <c r="E2175" s="395" t="s">
        <v>5029</v>
      </c>
      <c r="F2175" s="488" t="s">
        <v>8261</v>
      </c>
      <c r="G2175" s="395"/>
      <c r="H2175" s="631" t="s">
        <v>5128</v>
      </c>
      <c r="I2175" s="402">
        <v>6100</v>
      </c>
      <c r="J2175" s="511"/>
    </row>
    <row r="2176" spans="1:10" s="399" customFormat="1" ht="18" customHeight="1">
      <c r="A2176" s="394">
        <v>2171</v>
      </c>
      <c r="B2176" s="405" t="s">
        <v>513</v>
      </c>
      <c r="C2176" s="405" t="s">
        <v>8271</v>
      </c>
      <c r="D2176" s="459" t="s">
        <v>8272</v>
      </c>
      <c r="E2176" s="395" t="s">
        <v>8273</v>
      </c>
      <c r="F2176" s="488" t="s">
        <v>8274</v>
      </c>
      <c r="G2176" s="395"/>
      <c r="H2176" s="631" t="s">
        <v>5082</v>
      </c>
      <c r="I2176" s="402">
        <v>305</v>
      </c>
      <c r="J2176" s="508"/>
    </row>
    <row r="2177" spans="1:10" s="399" customFormat="1" ht="18" customHeight="1">
      <c r="A2177" s="394">
        <v>2172</v>
      </c>
      <c r="B2177" s="395" t="s">
        <v>513</v>
      </c>
      <c r="C2177" s="395" t="s">
        <v>8271</v>
      </c>
      <c r="D2177" s="459" t="s">
        <v>8275</v>
      </c>
      <c r="E2177" s="395" t="s">
        <v>8273</v>
      </c>
      <c r="F2177" s="488" t="s">
        <v>8276</v>
      </c>
      <c r="G2177" s="395"/>
      <c r="H2177" s="631" t="s">
        <v>5082</v>
      </c>
      <c r="I2177" s="402">
        <v>360</v>
      </c>
      <c r="J2177" s="508"/>
    </row>
    <row r="2178" spans="1:10" s="399" customFormat="1" ht="18" customHeight="1">
      <c r="A2178" s="394">
        <v>2173</v>
      </c>
      <c r="B2178" s="395" t="s">
        <v>513</v>
      </c>
      <c r="C2178" s="396" t="s">
        <v>8271</v>
      </c>
      <c r="D2178" s="581" t="s">
        <v>8277</v>
      </c>
      <c r="E2178" s="396" t="s">
        <v>2803</v>
      </c>
      <c r="F2178" s="486" t="s">
        <v>8278</v>
      </c>
      <c r="G2178" s="396"/>
      <c r="H2178" s="630" t="s">
        <v>4935</v>
      </c>
      <c r="I2178" s="500">
        <v>460</v>
      </c>
      <c r="J2178" s="492"/>
    </row>
    <row r="2179" spans="1:10" s="399" customFormat="1" ht="18" customHeight="1">
      <c r="A2179" s="394">
        <v>2174</v>
      </c>
      <c r="B2179" s="395" t="s">
        <v>513</v>
      </c>
      <c r="C2179" s="395" t="s">
        <v>8271</v>
      </c>
      <c r="D2179" s="459" t="s">
        <v>8279</v>
      </c>
      <c r="E2179" s="395" t="s">
        <v>8273</v>
      </c>
      <c r="F2179" s="488" t="s">
        <v>8280</v>
      </c>
      <c r="G2179" s="395"/>
      <c r="H2179" s="629" t="s">
        <v>4916</v>
      </c>
      <c r="I2179" s="397">
        <v>360</v>
      </c>
      <c r="J2179" s="490"/>
    </row>
    <row r="2180" spans="1:10" s="399" customFormat="1" ht="18" customHeight="1">
      <c r="A2180" s="394">
        <v>2175</v>
      </c>
      <c r="B2180" s="395" t="s">
        <v>513</v>
      </c>
      <c r="C2180" s="395" t="s">
        <v>8271</v>
      </c>
      <c r="D2180" s="422" t="s">
        <v>8281</v>
      </c>
      <c r="E2180" s="395" t="s">
        <v>2803</v>
      </c>
      <c r="F2180" s="424" t="s">
        <v>8282</v>
      </c>
      <c r="G2180" s="395"/>
      <c r="H2180" s="629" t="s">
        <v>4916</v>
      </c>
      <c r="I2180" s="402">
        <v>370</v>
      </c>
      <c r="J2180" s="490"/>
    </row>
    <row r="2181" spans="1:10" s="399" customFormat="1" ht="18" customHeight="1">
      <c r="A2181" s="394">
        <v>2176</v>
      </c>
      <c r="B2181" s="395" t="s">
        <v>513</v>
      </c>
      <c r="C2181" s="395" t="s">
        <v>8271</v>
      </c>
      <c r="D2181" s="422" t="s">
        <v>8283</v>
      </c>
      <c r="E2181" s="395" t="s">
        <v>8284</v>
      </c>
      <c r="F2181" s="424" t="s">
        <v>8285</v>
      </c>
      <c r="G2181" s="395"/>
      <c r="H2181" s="629" t="s">
        <v>4916</v>
      </c>
      <c r="I2181" s="402">
        <v>400</v>
      </c>
      <c r="J2181" s="490"/>
    </row>
    <row r="2182" spans="1:10" s="399" customFormat="1" ht="18" customHeight="1">
      <c r="A2182" s="394">
        <v>2177</v>
      </c>
      <c r="B2182" s="395" t="s">
        <v>513</v>
      </c>
      <c r="C2182" s="395" t="s">
        <v>8271</v>
      </c>
      <c r="D2182" s="459" t="s">
        <v>8286</v>
      </c>
      <c r="E2182" s="395" t="s">
        <v>8284</v>
      </c>
      <c r="F2182" s="488" t="s">
        <v>8287</v>
      </c>
      <c r="G2182" s="395"/>
      <c r="H2182" s="629" t="s">
        <v>4916</v>
      </c>
      <c r="I2182" s="397">
        <v>415</v>
      </c>
      <c r="J2182" s="490"/>
    </row>
    <row r="2183" spans="1:10" s="399" customFormat="1" ht="18" customHeight="1">
      <c r="A2183" s="394">
        <v>2178</v>
      </c>
      <c r="B2183" s="395" t="s">
        <v>513</v>
      </c>
      <c r="C2183" s="395" t="s">
        <v>8271</v>
      </c>
      <c r="D2183" s="459" t="s">
        <v>8288</v>
      </c>
      <c r="E2183" s="395" t="s">
        <v>2803</v>
      </c>
      <c r="F2183" s="488" t="s">
        <v>8289</v>
      </c>
      <c r="G2183" s="395" t="s">
        <v>5048</v>
      </c>
      <c r="H2183" s="629" t="s">
        <v>4916</v>
      </c>
      <c r="I2183" s="397">
        <v>370</v>
      </c>
      <c r="J2183" s="490"/>
    </row>
    <row r="2184" spans="1:10" s="399" customFormat="1" ht="18" customHeight="1">
      <c r="A2184" s="394">
        <v>2179</v>
      </c>
      <c r="B2184" s="395" t="s">
        <v>513</v>
      </c>
      <c r="C2184" s="395" t="s">
        <v>8271</v>
      </c>
      <c r="D2184" s="459" t="s">
        <v>8290</v>
      </c>
      <c r="E2184" s="395" t="s">
        <v>2803</v>
      </c>
      <c r="F2184" s="488" t="s">
        <v>8291</v>
      </c>
      <c r="G2184" s="395"/>
      <c r="H2184" s="629" t="s">
        <v>4916</v>
      </c>
      <c r="I2184" s="402">
        <v>400</v>
      </c>
      <c r="J2184" s="490"/>
    </row>
    <row r="2185" spans="1:10" s="399" customFormat="1" ht="18" customHeight="1">
      <c r="A2185" s="394">
        <v>2180</v>
      </c>
      <c r="B2185" s="395" t="s">
        <v>513</v>
      </c>
      <c r="C2185" s="395" t="s">
        <v>8271</v>
      </c>
      <c r="D2185" s="422" t="s">
        <v>8292</v>
      </c>
      <c r="E2185" s="395" t="s">
        <v>8273</v>
      </c>
      <c r="F2185" s="424" t="s">
        <v>8293</v>
      </c>
      <c r="G2185" s="395" t="s">
        <v>5048</v>
      </c>
      <c r="H2185" s="629" t="s">
        <v>4916</v>
      </c>
      <c r="I2185" s="402">
        <v>480</v>
      </c>
      <c r="J2185" s="490"/>
    </row>
    <row r="2186" spans="1:10" s="399" customFormat="1" ht="18" customHeight="1">
      <c r="A2186" s="394">
        <v>2181</v>
      </c>
      <c r="B2186" s="395" t="s">
        <v>513</v>
      </c>
      <c r="C2186" s="395" t="s">
        <v>8271</v>
      </c>
      <c r="D2186" s="459" t="s">
        <v>8294</v>
      </c>
      <c r="E2186" s="395" t="s">
        <v>2803</v>
      </c>
      <c r="F2186" s="488" t="s">
        <v>8295</v>
      </c>
      <c r="G2186" s="395" t="s">
        <v>5048</v>
      </c>
      <c r="H2186" s="629" t="s">
        <v>4916</v>
      </c>
      <c r="I2186" s="397">
        <v>370</v>
      </c>
      <c r="J2186" s="490"/>
    </row>
    <row r="2187" spans="1:10" s="399" customFormat="1" ht="18" customHeight="1">
      <c r="A2187" s="394">
        <v>2182</v>
      </c>
      <c r="B2187" s="395" t="s">
        <v>513</v>
      </c>
      <c r="C2187" s="395" t="s">
        <v>8271</v>
      </c>
      <c r="D2187" s="459" t="s">
        <v>8296</v>
      </c>
      <c r="E2187" s="395" t="s">
        <v>8273</v>
      </c>
      <c r="F2187" s="488" t="s">
        <v>8297</v>
      </c>
      <c r="G2187" s="395" t="s">
        <v>5048</v>
      </c>
      <c r="H2187" s="629" t="s">
        <v>4916</v>
      </c>
      <c r="I2187" s="397">
        <v>480</v>
      </c>
      <c r="J2187" s="490"/>
    </row>
    <row r="2188" spans="1:10" s="399" customFormat="1" ht="18" customHeight="1">
      <c r="A2188" s="394">
        <v>2183</v>
      </c>
      <c r="B2188" s="395" t="s">
        <v>513</v>
      </c>
      <c r="C2188" s="395" t="s">
        <v>8271</v>
      </c>
      <c r="D2188" s="459" t="s">
        <v>8298</v>
      </c>
      <c r="E2188" s="395" t="s">
        <v>8273</v>
      </c>
      <c r="F2188" s="488" t="s">
        <v>8299</v>
      </c>
      <c r="G2188" s="395" t="s">
        <v>5048</v>
      </c>
      <c r="H2188" s="629" t="s">
        <v>4916</v>
      </c>
      <c r="I2188" s="397">
        <v>480</v>
      </c>
      <c r="J2188" s="490"/>
    </row>
    <row r="2189" spans="1:10" s="399" customFormat="1" ht="18" customHeight="1">
      <c r="A2189" s="394">
        <v>2184</v>
      </c>
      <c r="B2189" s="395" t="s">
        <v>513</v>
      </c>
      <c r="C2189" s="395" t="s">
        <v>8271</v>
      </c>
      <c r="D2189" s="459" t="s">
        <v>8300</v>
      </c>
      <c r="E2189" s="395" t="s">
        <v>2803</v>
      </c>
      <c r="F2189" s="488" t="s">
        <v>8301</v>
      </c>
      <c r="G2189" s="395" t="s">
        <v>5048</v>
      </c>
      <c r="H2189" s="629" t="s">
        <v>4916</v>
      </c>
      <c r="I2189" s="397">
        <v>370</v>
      </c>
      <c r="J2189" s="490"/>
    </row>
    <row r="2190" spans="1:10" s="399" customFormat="1" ht="18" customHeight="1">
      <c r="A2190" s="394">
        <v>2185</v>
      </c>
      <c r="B2190" s="395" t="s">
        <v>513</v>
      </c>
      <c r="C2190" s="395" t="s">
        <v>8271</v>
      </c>
      <c r="D2190" s="459" t="s">
        <v>8302</v>
      </c>
      <c r="E2190" s="395" t="s">
        <v>8273</v>
      </c>
      <c r="F2190" s="488" t="s">
        <v>8303</v>
      </c>
      <c r="G2190" s="395" t="s">
        <v>5048</v>
      </c>
      <c r="H2190" s="629" t="s">
        <v>4916</v>
      </c>
      <c r="I2190" s="397">
        <v>480</v>
      </c>
      <c r="J2190" s="490"/>
    </row>
    <row r="2191" spans="1:10" s="399" customFormat="1" ht="18" customHeight="1">
      <c r="A2191" s="394">
        <v>2186</v>
      </c>
      <c r="B2191" s="395" t="s">
        <v>513</v>
      </c>
      <c r="C2191" s="395" t="s">
        <v>8271</v>
      </c>
      <c r="D2191" s="459" t="s">
        <v>8304</v>
      </c>
      <c r="E2191" s="395" t="s">
        <v>2803</v>
      </c>
      <c r="F2191" s="488" t="s">
        <v>8305</v>
      </c>
      <c r="G2191" s="395"/>
      <c r="H2191" s="629" t="s">
        <v>4916</v>
      </c>
      <c r="I2191" s="402">
        <v>400</v>
      </c>
      <c r="J2191" s="490"/>
    </row>
    <row r="2192" spans="1:10" s="399" customFormat="1" ht="18" customHeight="1">
      <c r="A2192" s="394">
        <v>2187</v>
      </c>
      <c r="B2192" s="395" t="s">
        <v>513</v>
      </c>
      <c r="C2192" s="395" t="s">
        <v>8271</v>
      </c>
      <c r="D2192" s="422" t="s">
        <v>8306</v>
      </c>
      <c r="E2192" s="395" t="s">
        <v>8273</v>
      </c>
      <c r="F2192" s="424" t="s">
        <v>8307</v>
      </c>
      <c r="G2192" s="395" t="s">
        <v>5048</v>
      </c>
      <c r="H2192" s="629" t="s">
        <v>4916</v>
      </c>
      <c r="I2192" s="402">
        <v>480</v>
      </c>
      <c r="J2192" s="490"/>
    </row>
    <row r="2193" spans="1:10" s="399" customFormat="1" ht="18" customHeight="1">
      <c r="A2193" s="394">
        <v>2188</v>
      </c>
      <c r="B2193" s="395" t="s">
        <v>513</v>
      </c>
      <c r="C2193" s="395" t="s">
        <v>8271</v>
      </c>
      <c r="D2193" s="459" t="s">
        <v>8308</v>
      </c>
      <c r="E2193" s="395" t="s">
        <v>2803</v>
      </c>
      <c r="F2193" s="488" t="s">
        <v>8309</v>
      </c>
      <c r="G2193" s="395" t="s">
        <v>5048</v>
      </c>
      <c r="H2193" s="629" t="s">
        <v>4916</v>
      </c>
      <c r="I2193" s="397">
        <v>370</v>
      </c>
      <c r="J2193" s="490"/>
    </row>
    <row r="2194" spans="1:10" s="399" customFormat="1" ht="18" customHeight="1">
      <c r="A2194" s="394">
        <v>2189</v>
      </c>
      <c r="B2194" s="395" t="s">
        <v>513</v>
      </c>
      <c r="C2194" s="395" t="s">
        <v>8271</v>
      </c>
      <c r="D2194" s="459" t="s">
        <v>8310</v>
      </c>
      <c r="E2194" s="395" t="s">
        <v>8284</v>
      </c>
      <c r="F2194" s="488" t="s">
        <v>8311</v>
      </c>
      <c r="G2194" s="395" t="s">
        <v>5048</v>
      </c>
      <c r="H2194" s="629" t="s">
        <v>4916</v>
      </c>
      <c r="I2194" s="397">
        <v>415</v>
      </c>
      <c r="J2194" s="490"/>
    </row>
    <row r="2195" spans="1:10" s="399" customFormat="1" ht="18" customHeight="1">
      <c r="A2195" s="394">
        <v>2190</v>
      </c>
      <c r="B2195" s="395" t="s">
        <v>513</v>
      </c>
      <c r="C2195" s="395" t="s">
        <v>8271</v>
      </c>
      <c r="D2195" s="459" t="s">
        <v>8312</v>
      </c>
      <c r="E2195" s="395" t="s">
        <v>8273</v>
      </c>
      <c r="F2195" s="488" t="s">
        <v>8313</v>
      </c>
      <c r="G2195" s="395" t="s">
        <v>5048</v>
      </c>
      <c r="H2195" s="629" t="s">
        <v>4916</v>
      </c>
      <c r="I2195" s="397">
        <v>480</v>
      </c>
      <c r="J2195" s="490"/>
    </row>
    <row r="2196" spans="1:10" s="399" customFormat="1" ht="18" customHeight="1">
      <c r="A2196" s="394">
        <v>2191</v>
      </c>
      <c r="B2196" s="395" t="s">
        <v>513</v>
      </c>
      <c r="C2196" s="395" t="s">
        <v>8271</v>
      </c>
      <c r="D2196" s="459" t="s">
        <v>8314</v>
      </c>
      <c r="E2196" s="395" t="s">
        <v>8273</v>
      </c>
      <c r="F2196" s="488" t="s">
        <v>8315</v>
      </c>
      <c r="G2196" s="395" t="s">
        <v>5048</v>
      </c>
      <c r="H2196" s="629" t="s">
        <v>4916</v>
      </c>
      <c r="I2196" s="397">
        <v>480</v>
      </c>
      <c r="J2196" s="490"/>
    </row>
    <row r="2197" spans="1:10" s="399" customFormat="1" ht="18" customHeight="1">
      <c r="A2197" s="394">
        <v>2192</v>
      </c>
      <c r="B2197" s="395" t="s">
        <v>513</v>
      </c>
      <c r="C2197" s="396" t="s">
        <v>8271</v>
      </c>
      <c r="D2197" s="581" t="s">
        <v>8316</v>
      </c>
      <c r="E2197" s="396" t="s">
        <v>2803</v>
      </c>
      <c r="F2197" s="486" t="s">
        <v>8317</v>
      </c>
      <c r="G2197" s="396" t="s">
        <v>629</v>
      </c>
      <c r="H2197" s="630" t="s">
        <v>4935</v>
      </c>
      <c r="I2197" s="397">
        <v>450</v>
      </c>
      <c r="J2197" s="492"/>
    </row>
    <row r="2198" spans="1:10" s="399" customFormat="1" ht="18" customHeight="1">
      <c r="A2198" s="394">
        <v>2193</v>
      </c>
      <c r="B2198" s="395" t="s">
        <v>513</v>
      </c>
      <c r="C2198" s="396" t="s">
        <v>8271</v>
      </c>
      <c r="D2198" s="581" t="s">
        <v>8318</v>
      </c>
      <c r="E2198" s="396" t="s">
        <v>2803</v>
      </c>
      <c r="F2198" s="486" t="s">
        <v>8319</v>
      </c>
      <c r="G2198" s="396" t="s">
        <v>629</v>
      </c>
      <c r="H2198" s="630" t="s">
        <v>4935</v>
      </c>
      <c r="I2198" s="500">
        <v>460</v>
      </c>
      <c r="J2198" s="492"/>
    </row>
    <row r="2199" spans="1:10" s="399" customFormat="1" ht="18" customHeight="1">
      <c r="A2199" s="394">
        <v>2194</v>
      </c>
      <c r="B2199" s="395" t="s">
        <v>513</v>
      </c>
      <c r="C2199" s="395" t="s">
        <v>8271</v>
      </c>
      <c r="D2199" s="459" t="s">
        <v>8320</v>
      </c>
      <c r="E2199" s="395" t="s">
        <v>8321</v>
      </c>
      <c r="F2199" s="488" t="s">
        <v>8322</v>
      </c>
      <c r="G2199" s="395" t="s">
        <v>629</v>
      </c>
      <c r="H2199" s="567" t="s">
        <v>653</v>
      </c>
      <c r="I2199" s="403">
        <v>430</v>
      </c>
      <c r="J2199" s="491"/>
    </row>
    <row r="2200" spans="1:10" s="399" customFormat="1" ht="18" customHeight="1">
      <c r="A2200" s="394">
        <v>2195</v>
      </c>
      <c r="B2200" s="395" t="s">
        <v>513</v>
      </c>
      <c r="C2200" s="395" t="s">
        <v>8271</v>
      </c>
      <c r="D2200" s="459" t="s">
        <v>8323</v>
      </c>
      <c r="E2200" s="395" t="s">
        <v>2803</v>
      </c>
      <c r="F2200" s="488" t="s">
        <v>8324</v>
      </c>
      <c r="G2200" s="395"/>
      <c r="H2200" s="567" t="s">
        <v>4932</v>
      </c>
      <c r="I2200" s="403">
        <v>390</v>
      </c>
      <c r="J2200" s="491"/>
    </row>
    <row r="2201" spans="1:10" s="399" customFormat="1" ht="18" customHeight="1">
      <c r="A2201" s="394">
        <v>2196</v>
      </c>
      <c r="B2201" s="395" t="s">
        <v>513</v>
      </c>
      <c r="C2201" s="395" t="s">
        <v>8271</v>
      </c>
      <c r="D2201" s="459" t="s">
        <v>8323</v>
      </c>
      <c r="E2201" s="395" t="s">
        <v>8325</v>
      </c>
      <c r="F2201" s="488" t="s">
        <v>8324</v>
      </c>
      <c r="G2201" s="395"/>
      <c r="H2201" s="567" t="s">
        <v>4932</v>
      </c>
      <c r="I2201" s="403">
        <v>450</v>
      </c>
      <c r="J2201" s="491"/>
    </row>
    <row r="2202" spans="1:10" s="399" customFormat="1" ht="18" customHeight="1">
      <c r="A2202" s="394">
        <v>2197</v>
      </c>
      <c r="B2202" s="395" t="s">
        <v>513</v>
      </c>
      <c r="C2202" s="395" t="s">
        <v>8271</v>
      </c>
      <c r="D2202" s="459" t="s">
        <v>8326</v>
      </c>
      <c r="E2202" s="395" t="s">
        <v>999</v>
      </c>
      <c r="F2202" s="488" t="s">
        <v>8327</v>
      </c>
      <c r="G2202" s="395"/>
      <c r="H2202" s="567" t="s">
        <v>653</v>
      </c>
      <c r="I2202" s="403">
        <v>9908</v>
      </c>
      <c r="J2202" s="491"/>
    </row>
    <row r="2203" spans="1:10" s="399" customFormat="1" ht="18" customHeight="1">
      <c r="A2203" s="394">
        <v>2198</v>
      </c>
      <c r="B2203" s="395" t="s">
        <v>513</v>
      </c>
      <c r="C2203" s="395" t="s">
        <v>8271</v>
      </c>
      <c r="D2203" s="459" t="s">
        <v>8328</v>
      </c>
      <c r="E2203" s="395" t="s">
        <v>999</v>
      </c>
      <c r="F2203" s="488" t="s">
        <v>8329</v>
      </c>
      <c r="G2203" s="395"/>
      <c r="H2203" s="567" t="s">
        <v>653</v>
      </c>
      <c r="I2203" s="403">
        <v>9908</v>
      </c>
      <c r="J2203" s="491"/>
    </row>
    <row r="2204" spans="1:10" s="399" customFormat="1" ht="18" customHeight="1">
      <c r="A2204" s="394">
        <v>2199</v>
      </c>
      <c r="B2204" s="395" t="s">
        <v>513</v>
      </c>
      <c r="C2204" s="395" t="s">
        <v>8271</v>
      </c>
      <c r="D2204" s="459" t="s">
        <v>8328</v>
      </c>
      <c r="E2204" s="395" t="s">
        <v>999</v>
      </c>
      <c r="F2204" s="488" t="s">
        <v>8330</v>
      </c>
      <c r="G2204" s="395"/>
      <c r="H2204" s="567" t="s">
        <v>653</v>
      </c>
      <c r="I2204" s="403"/>
      <c r="J2204" s="491" t="s">
        <v>5439</v>
      </c>
    </row>
    <row r="2205" spans="1:10" s="399" customFormat="1" ht="18" customHeight="1">
      <c r="A2205" s="394">
        <v>2200</v>
      </c>
      <c r="B2205" s="395" t="s">
        <v>513</v>
      </c>
      <c r="C2205" s="395" t="s">
        <v>8271</v>
      </c>
      <c r="D2205" s="459" t="s">
        <v>8331</v>
      </c>
      <c r="E2205" s="395" t="s">
        <v>999</v>
      </c>
      <c r="F2205" s="488" t="s">
        <v>8332</v>
      </c>
      <c r="G2205" s="395"/>
      <c r="H2205" s="567" t="s">
        <v>653</v>
      </c>
      <c r="I2205" s="403">
        <v>9908</v>
      </c>
      <c r="J2205" s="491"/>
    </row>
    <row r="2206" spans="1:10" s="399" customFormat="1" ht="18" customHeight="1">
      <c r="A2206" s="394">
        <v>2201</v>
      </c>
      <c r="B2206" s="395" t="s">
        <v>513</v>
      </c>
      <c r="C2206" s="395" t="s">
        <v>8271</v>
      </c>
      <c r="D2206" s="459" t="s">
        <v>8333</v>
      </c>
      <c r="E2206" s="395" t="s">
        <v>8273</v>
      </c>
      <c r="F2206" s="488" t="s">
        <v>8334</v>
      </c>
      <c r="G2206" s="395"/>
      <c r="H2206" s="629" t="s">
        <v>4916</v>
      </c>
      <c r="I2206" s="397">
        <v>400</v>
      </c>
      <c r="J2206" s="490"/>
    </row>
    <row r="2207" spans="1:10" s="399" customFormat="1" ht="18" customHeight="1">
      <c r="A2207" s="394">
        <v>2202</v>
      </c>
      <c r="B2207" s="395" t="s">
        <v>513</v>
      </c>
      <c r="C2207" s="395" t="s">
        <v>8271</v>
      </c>
      <c r="D2207" s="459" t="s">
        <v>8335</v>
      </c>
      <c r="E2207" s="395" t="s">
        <v>2803</v>
      </c>
      <c r="F2207" s="488" t="s">
        <v>8336</v>
      </c>
      <c r="G2207" s="395"/>
      <c r="H2207" s="629" t="s">
        <v>4916</v>
      </c>
      <c r="I2207" s="397">
        <v>470</v>
      </c>
      <c r="J2207" s="490"/>
    </row>
    <row r="2208" spans="1:10" s="399" customFormat="1" ht="18" customHeight="1">
      <c r="A2208" s="394">
        <v>2203</v>
      </c>
      <c r="B2208" s="395" t="s">
        <v>513</v>
      </c>
      <c r="C2208" s="395" t="s">
        <v>8271</v>
      </c>
      <c r="D2208" s="459" t="s">
        <v>8337</v>
      </c>
      <c r="E2208" s="395" t="s">
        <v>2803</v>
      </c>
      <c r="F2208" s="488" t="s">
        <v>8338</v>
      </c>
      <c r="G2208" s="395"/>
      <c r="H2208" s="567" t="s">
        <v>4932</v>
      </c>
      <c r="I2208" s="403">
        <v>370</v>
      </c>
      <c r="J2208" s="491"/>
    </row>
    <row r="2209" spans="1:10" s="399" customFormat="1" ht="18" customHeight="1">
      <c r="A2209" s="394">
        <v>2204</v>
      </c>
      <c r="B2209" s="395" t="s">
        <v>513</v>
      </c>
      <c r="C2209" s="396" t="s">
        <v>8271</v>
      </c>
      <c r="D2209" s="581" t="s">
        <v>8339</v>
      </c>
      <c r="E2209" s="396" t="s">
        <v>2803</v>
      </c>
      <c r="F2209" s="486" t="s">
        <v>8340</v>
      </c>
      <c r="G2209" s="396"/>
      <c r="H2209" s="630" t="s">
        <v>4935</v>
      </c>
      <c r="I2209" s="397">
        <v>430</v>
      </c>
      <c r="J2209" s="492"/>
    </row>
    <row r="2210" spans="1:10" s="399" customFormat="1" ht="18" customHeight="1">
      <c r="A2210" s="394">
        <v>2205</v>
      </c>
      <c r="B2210" s="395" t="s">
        <v>513</v>
      </c>
      <c r="C2210" s="395" t="s">
        <v>8271</v>
      </c>
      <c r="D2210" s="459" t="s">
        <v>8341</v>
      </c>
      <c r="E2210" s="395" t="s">
        <v>8342</v>
      </c>
      <c r="F2210" s="488" t="s">
        <v>8343</v>
      </c>
      <c r="G2210" s="395"/>
      <c r="H2210" s="567" t="s">
        <v>4932</v>
      </c>
      <c r="I2210" s="403">
        <v>480</v>
      </c>
      <c r="J2210" s="491"/>
    </row>
    <row r="2211" spans="1:10" s="399" customFormat="1" ht="18" customHeight="1">
      <c r="A2211" s="394">
        <v>2206</v>
      </c>
      <c r="B2211" s="395" t="s">
        <v>513</v>
      </c>
      <c r="C2211" s="395" t="s">
        <v>8271</v>
      </c>
      <c r="D2211" s="459" t="s">
        <v>8344</v>
      </c>
      <c r="E2211" s="395" t="s">
        <v>2803</v>
      </c>
      <c r="F2211" s="488" t="s">
        <v>8345</v>
      </c>
      <c r="G2211" s="395"/>
      <c r="H2211" s="567" t="s">
        <v>4932</v>
      </c>
      <c r="I2211" s="403">
        <v>370</v>
      </c>
      <c r="J2211" s="491"/>
    </row>
    <row r="2212" spans="1:10" s="399" customFormat="1" ht="18" customHeight="1">
      <c r="A2212" s="394">
        <v>2207</v>
      </c>
      <c r="B2212" s="395" t="s">
        <v>513</v>
      </c>
      <c r="C2212" s="395" t="s">
        <v>8271</v>
      </c>
      <c r="D2212" s="459" t="s">
        <v>8344</v>
      </c>
      <c r="E2212" s="395" t="s">
        <v>8325</v>
      </c>
      <c r="F2212" s="488" t="s">
        <v>8345</v>
      </c>
      <c r="G2212" s="395"/>
      <c r="H2212" s="567" t="s">
        <v>4932</v>
      </c>
      <c r="I2212" s="429">
        <v>450</v>
      </c>
      <c r="J2212" s="487"/>
    </row>
    <row r="2213" spans="1:10" s="399" customFormat="1" ht="18" customHeight="1">
      <c r="A2213" s="394">
        <v>2208</v>
      </c>
      <c r="B2213" s="395" t="s">
        <v>513</v>
      </c>
      <c r="C2213" s="395" t="s">
        <v>8271</v>
      </c>
      <c r="D2213" s="459" t="s">
        <v>8346</v>
      </c>
      <c r="E2213" s="395" t="s">
        <v>8273</v>
      </c>
      <c r="F2213" s="488" t="s">
        <v>8347</v>
      </c>
      <c r="G2213" s="395"/>
      <c r="H2213" s="629" t="s">
        <v>4916</v>
      </c>
      <c r="I2213" s="397">
        <v>360</v>
      </c>
      <c r="J2213" s="490"/>
    </row>
    <row r="2214" spans="1:10" s="399" customFormat="1" ht="18" customHeight="1">
      <c r="A2214" s="394">
        <v>2209</v>
      </c>
      <c r="B2214" s="395" t="s">
        <v>513</v>
      </c>
      <c r="C2214" s="395" t="s">
        <v>8271</v>
      </c>
      <c r="D2214" s="459" t="s">
        <v>8348</v>
      </c>
      <c r="E2214" s="395" t="s">
        <v>2803</v>
      </c>
      <c r="F2214" s="488" t="s">
        <v>8349</v>
      </c>
      <c r="G2214" s="395"/>
      <c r="H2214" s="629" t="s">
        <v>4916</v>
      </c>
      <c r="I2214" s="397">
        <v>320</v>
      </c>
      <c r="J2214" s="490"/>
    </row>
    <row r="2215" spans="1:10" s="399" customFormat="1" ht="18" customHeight="1">
      <c r="A2215" s="394">
        <v>2210</v>
      </c>
      <c r="B2215" s="395" t="s">
        <v>513</v>
      </c>
      <c r="C2215" s="395" t="s">
        <v>8271</v>
      </c>
      <c r="D2215" s="459" t="s">
        <v>8348</v>
      </c>
      <c r="E2215" s="395" t="s">
        <v>8325</v>
      </c>
      <c r="F2215" s="488" t="s">
        <v>8350</v>
      </c>
      <c r="G2215" s="395"/>
      <c r="H2215" s="629" t="s">
        <v>4916</v>
      </c>
      <c r="I2215" s="397">
        <v>380</v>
      </c>
      <c r="J2215" s="490"/>
    </row>
    <row r="2216" spans="1:10" s="399" customFormat="1" ht="18" customHeight="1">
      <c r="A2216" s="394">
        <v>2211</v>
      </c>
      <c r="B2216" s="395" t="s">
        <v>8038</v>
      </c>
      <c r="C2216" s="395" t="s">
        <v>8351</v>
      </c>
      <c r="D2216" s="459" t="s">
        <v>8352</v>
      </c>
      <c r="E2216" s="395" t="s">
        <v>8353</v>
      </c>
      <c r="F2216" s="488" t="s">
        <v>8354</v>
      </c>
      <c r="G2216" s="395"/>
      <c r="H2216" s="631" t="s">
        <v>5128</v>
      </c>
      <c r="I2216" s="402">
        <v>4400</v>
      </c>
      <c r="J2216" s="514"/>
    </row>
    <row r="2217" spans="1:10" s="399" customFormat="1" ht="18" customHeight="1">
      <c r="A2217" s="394">
        <v>2212</v>
      </c>
      <c r="B2217" s="394" t="s">
        <v>8038</v>
      </c>
      <c r="C2217" s="395" t="s">
        <v>8351</v>
      </c>
      <c r="D2217" s="422" t="s">
        <v>8355</v>
      </c>
      <c r="E2217" s="394" t="s">
        <v>8356</v>
      </c>
      <c r="F2217" s="424" t="s">
        <v>8357</v>
      </c>
      <c r="G2217" s="395"/>
      <c r="H2217" s="631" t="s">
        <v>4927</v>
      </c>
      <c r="I2217" s="402">
        <v>540</v>
      </c>
      <c r="J2217" s="487"/>
    </row>
    <row r="2218" spans="1:10" s="399" customFormat="1" ht="18" customHeight="1">
      <c r="A2218" s="394">
        <v>2213</v>
      </c>
      <c r="B2218" s="394" t="s">
        <v>8038</v>
      </c>
      <c r="C2218" s="395" t="s">
        <v>8351</v>
      </c>
      <c r="D2218" s="422" t="s">
        <v>8358</v>
      </c>
      <c r="E2218" s="394" t="s">
        <v>8356</v>
      </c>
      <c r="F2218" s="424" t="s">
        <v>8359</v>
      </c>
      <c r="G2218" s="395"/>
      <c r="H2218" s="631" t="s">
        <v>4927</v>
      </c>
      <c r="I2218" s="402">
        <v>540</v>
      </c>
      <c r="J2218" s="487"/>
    </row>
    <row r="2219" spans="1:10" s="399" customFormat="1" ht="18" customHeight="1">
      <c r="A2219" s="394">
        <v>2214</v>
      </c>
      <c r="B2219" s="394" t="s">
        <v>8038</v>
      </c>
      <c r="C2219" s="395" t="s">
        <v>8351</v>
      </c>
      <c r="D2219" s="422" t="s">
        <v>8360</v>
      </c>
      <c r="E2219" s="394" t="s">
        <v>8356</v>
      </c>
      <c r="F2219" s="424" t="s">
        <v>8361</v>
      </c>
      <c r="G2219" s="395"/>
      <c r="H2219" s="631" t="s">
        <v>4927</v>
      </c>
      <c r="I2219" s="402">
        <v>490</v>
      </c>
      <c r="J2219" s="487"/>
    </row>
    <row r="2220" spans="1:10" s="399" customFormat="1" ht="18" customHeight="1">
      <c r="A2220" s="394">
        <v>2215</v>
      </c>
      <c r="B2220" s="395" t="s">
        <v>513</v>
      </c>
      <c r="C2220" s="396" t="s">
        <v>8271</v>
      </c>
      <c r="D2220" s="581" t="s">
        <v>8362</v>
      </c>
      <c r="E2220" s="396" t="s">
        <v>2803</v>
      </c>
      <c r="F2220" s="486" t="s">
        <v>8363</v>
      </c>
      <c r="G2220" s="396" t="s">
        <v>629</v>
      </c>
      <c r="H2220" s="630" t="s">
        <v>4935</v>
      </c>
      <c r="I2220" s="397">
        <v>650</v>
      </c>
      <c r="J2220" s="492"/>
    </row>
    <row r="2221" spans="1:10" s="399" customFormat="1" ht="18" customHeight="1">
      <c r="A2221" s="394">
        <v>2216</v>
      </c>
      <c r="B2221" s="395" t="s">
        <v>513</v>
      </c>
      <c r="C2221" s="396" t="s">
        <v>8271</v>
      </c>
      <c r="D2221" s="581" t="s">
        <v>8364</v>
      </c>
      <c r="E2221" s="396" t="s">
        <v>2803</v>
      </c>
      <c r="F2221" s="486" t="s">
        <v>8365</v>
      </c>
      <c r="G2221" s="396" t="s">
        <v>629</v>
      </c>
      <c r="H2221" s="630" t="s">
        <v>4935</v>
      </c>
      <c r="I2221" s="397"/>
      <c r="J2221" s="492" t="s">
        <v>5764</v>
      </c>
    </row>
    <row r="2222" spans="1:10" s="399" customFormat="1" ht="18" customHeight="1">
      <c r="A2222" s="394">
        <v>2217</v>
      </c>
      <c r="B2222" s="395" t="s">
        <v>513</v>
      </c>
      <c r="C2222" s="396" t="s">
        <v>8271</v>
      </c>
      <c r="D2222" s="581" t="s">
        <v>8366</v>
      </c>
      <c r="E2222" s="396" t="s">
        <v>2803</v>
      </c>
      <c r="F2222" s="486" t="s">
        <v>8367</v>
      </c>
      <c r="G2222" s="396"/>
      <c r="H2222" s="630" t="s">
        <v>4935</v>
      </c>
      <c r="I2222" s="397">
        <v>450</v>
      </c>
      <c r="J2222" s="492"/>
    </row>
    <row r="2223" spans="1:10" s="399" customFormat="1" ht="18" customHeight="1">
      <c r="A2223" s="394">
        <v>2218</v>
      </c>
      <c r="B2223" s="395" t="s">
        <v>513</v>
      </c>
      <c r="C2223" s="396" t="s">
        <v>8271</v>
      </c>
      <c r="D2223" s="581" t="s">
        <v>8368</v>
      </c>
      <c r="E2223" s="396" t="s">
        <v>2803</v>
      </c>
      <c r="F2223" s="486" t="s">
        <v>8369</v>
      </c>
      <c r="G2223" s="396"/>
      <c r="H2223" s="630" t="s">
        <v>4935</v>
      </c>
      <c r="I2223" s="500">
        <v>460</v>
      </c>
      <c r="J2223" s="492"/>
    </row>
    <row r="2224" spans="1:10" s="399" customFormat="1" ht="18" customHeight="1">
      <c r="A2224" s="394">
        <v>2219</v>
      </c>
      <c r="B2224" s="395" t="s">
        <v>513</v>
      </c>
      <c r="C2224" s="395" t="s">
        <v>8271</v>
      </c>
      <c r="D2224" s="459" t="s">
        <v>8370</v>
      </c>
      <c r="E2224" s="395" t="s">
        <v>2803</v>
      </c>
      <c r="F2224" s="488" t="s">
        <v>8371</v>
      </c>
      <c r="G2224" s="395"/>
      <c r="H2224" s="629" t="s">
        <v>4916</v>
      </c>
      <c r="I2224" s="397">
        <v>480</v>
      </c>
      <c r="J2224" s="490"/>
    </row>
    <row r="2225" spans="1:10" s="399" customFormat="1" ht="18" customHeight="1">
      <c r="A2225" s="394">
        <v>2220</v>
      </c>
      <c r="B2225" s="395" t="s">
        <v>513</v>
      </c>
      <c r="C2225" s="395" t="s">
        <v>8271</v>
      </c>
      <c r="D2225" s="422" t="s">
        <v>8372</v>
      </c>
      <c r="E2225" s="394" t="s">
        <v>418</v>
      </c>
      <c r="F2225" s="424" t="s">
        <v>8373</v>
      </c>
      <c r="G2225" s="394"/>
      <c r="H2225" s="631" t="s">
        <v>4949</v>
      </c>
      <c r="I2225" s="402">
        <v>7610</v>
      </c>
      <c r="J2225" s="490"/>
    </row>
    <row r="2226" spans="1:10" s="399" customFormat="1" ht="18" customHeight="1">
      <c r="A2226" s="394">
        <v>2221</v>
      </c>
      <c r="B2226" s="395" t="s">
        <v>513</v>
      </c>
      <c r="C2226" s="394" t="s">
        <v>8271</v>
      </c>
      <c r="D2226" s="422" t="s">
        <v>8374</v>
      </c>
      <c r="E2226" s="395" t="s">
        <v>418</v>
      </c>
      <c r="F2226" s="424" t="s">
        <v>8375</v>
      </c>
      <c r="G2226" s="395"/>
      <c r="H2226" s="567" t="s">
        <v>5748</v>
      </c>
      <c r="I2226" s="402">
        <v>4950</v>
      </c>
      <c r="J2226" s="487"/>
    </row>
    <row r="2227" spans="1:10" s="399" customFormat="1" ht="18" customHeight="1">
      <c r="A2227" s="394">
        <v>2222</v>
      </c>
      <c r="B2227" s="395" t="s">
        <v>513</v>
      </c>
      <c r="C2227" s="395" t="s">
        <v>8271</v>
      </c>
      <c r="D2227" s="422" t="s">
        <v>8376</v>
      </c>
      <c r="E2227" s="394" t="s">
        <v>418</v>
      </c>
      <c r="F2227" s="424" t="s">
        <v>8377</v>
      </c>
      <c r="G2227" s="394" t="s">
        <v>4962</v>
      </c>
      <c r="H2227" s="631" t="s">
        <v>4949</v>
      </c>
      <c r="I2227" s="402">
        <v>1610</v>
      </c>
      <c r="J2227" s="490"/>
    </row>
    <row r="2228" spans="1:10" s="399" customFormat="1" ht="18" customHeight="1">
      <c r="A2228" s="394">
        <v>2223</v>
      </c>
      <c r="B2228" s="395" t="s">
        <v>513</v>
      </c>
      <c r="C2228" s="395" t="s">
        <v>8271</v>
      </c>
      <c r="D2228" s="459" t="s">
        <v>8378</v>
      </c>
      <c r="E2228" s="395" t="s">
        <v>999</v>
      </c>
      <c r="F2228" s="488" t="s">
        <v>8379</v>
      </c>
      <c r="G2228" s="395"/>
      <c r="H2228" s="567" t="s">
        <v>653</v>
      </c>
      <c r="I2228" s="403">
        <v>7760</v>
      </c>
      <c r="J2228" s="491"/>
    </row>
    <row r="2229" spans="1:10" s="399" customFormat="1" ht="18" customHeight="1">
      <c r="A2229" s="394">
        <v>2224</v>
      </c>
      <c r="B2229" s="395" t="s">
        <v>513</v>
      </c>
      <c r="C2229" s="395" t="s">
        <v>8271</v>
      </c>
      <c r="D2229" s="459" t="s">
        <v>8380</v>
      </c>
      <c r="E2229" s="395" t="s">
        <v>2803</v>
      </c>
      <c r="F2229" s="488" t="s">
        <v>8381</v>
      </c>
      <c r="G2229" s="395"/>
      <c r="H2229" s="629" t="s">
        <v>4916</v>
      </c>
      <c r="I2229" s="397">
        <v>460</v>
      </c>
      <c r="J2229" s="490"/>
    </row>
    <row r="2230" spans="1:10" s="399" customFormat="1" ht="18" customHeight="1">
      <c r="A2230" s="394">
        <v>2225</v>
      </c>
      <c r="B2230" s="395" t="s">
        <v>513</v>
      </c>
      <c r="C2230" s="396" t="s">
        <v>8271</v>
      </c>
      <c r="D2230" s="581" t="s">
        <v>8382</v>
      </c>
      <c r="E2230" s="396" t="s">
        <v>2803</v>
      </c>
      <c r="F2230" s="486" t="s">
        <v>8383</v>
      </c>
      <c r="G2230" s="396"/>
      <c r="H2230" s="630" t="s">
        <v>4935</v>
      </c>
      <c r="I2230" s="397">
        <v>450</v>
      </c>
      <c r="J2230" s="492"/>
    </row>
    <row r="2231" spans="1:10" s="399" customFormat="1" ht="18" customHeight="1">
      <c r="A2231" s="394">
        <v>2226</v>
      </c>
      <c r="B2231" s="395" t="s">
        <v>513</v>
      </c>
      <c r="C2231" s="395" t="s">
        <v>8271</v>
      </c>
      <c r="D2231" s="459" t="s">
        <v>8384</v>
      </c>
      <c r="E2231" s="395" t="s">
        <v>999</v>
      </c>
      <c r="F2231" s="488" t="s">
        <v>8385</v>
      </c>
      <c r="G2231" s="395"/>
      <c r="H2231" s="567" t="s">
        <v>653</v>
      </c>
      <c r="I2231" s="403">
        <v>9908</v>
      </c>
      <c r="J2231" s="491"/>
    </row>
    <row r="2232" spans="1:10" s="399" customFormat="1" ht="18" customHeight="1">
      <c r="A2232" s="394">
        <v>2227</v>
      </c>
      <c r="B2232" s="395" t="s">
        <v>513</v>
      </c>
      <c r="C2232" s="395" t="s">
        <v>8271</v>
      </c>
      <c r="D2232" s="459" t="s">
        <v>8384</v>
      </c>
      <c r="E2232" s="395" t="s">
        <v>999</v>
      </c>
      <c r="F2232" s="488" t="s">
        <v>8386</v>
      </c>
      <c r="G2232" s="395"/>
      <c r="H2232" s="567" t="s">
        <v>653</v>
      </c>
      <c r="I2232" s="403"/>
      <c r="J2232" s="491" t="s">
        <v>5439</v>
      </c>
    </row>
    <row r="2233" spans="1:10" s="399" customFormat="1" ht="18" customHeight="1">
      <c r="A2233" s="394">
        <v>2228</v>
      </c>
      <c r="B2233" s="394" t="s">
        <v>8038</v>
      </c>
      <c r="C2233" s="395" t="s">
        <v>8351</v>
      </c>
      <c r="D2233" s="422" t="s">
        <v>8387</v>
      </c>
      <c r="E2233" s="394" t="s">
        <v>8388</v>
      </c>
      <c r="F2233" s="424" t="s">
        <v>8389</v>
      </c>
      <c r="G2233" s="395"/>
      <c r="H2233" s="631" t="s">
        <v>4924</v>
      </c>
      <c r="I2233" s="402">
        <v>14000</v>
      </c>
      <c r="J2233" s="487"/>
    </row>
    <row r="2234" spans="1:10" s="399" customFormat="1" ht="18" customHeight="1">
      <c r="A2234" s="394">
        <v>2229</v>
      </c>
      <c r="B2234" s="410" t="s">
        <v>513</v>
      </c>
      <c r="C2234" s="410" t="s">
        <v>8271</v>
      </c>
      <c r="D2234" s="496" t="s">
        <v>8390</v>
      </c>
      <c r="E2234" s="455" t="s">
        <v>2803</v>
      </c>
      <c r="F2234" s="499" t="s">
        <v>8391</v>
      </c>
      <c r="G2234" s="410"/>
      <c r="H2234" s="633" t="s">
        <v>5013</v>
      </c>
      <c r="I2234" s="413">
        <v>390</v>
      </c>
      <c r="J2234" s="490"/>
    </row>
    <row r="2235" spans="1:10" s="399" customFormat="1" ht="18" customHeight="1">
      <c r="A2235" s="394">
        <v>2230</v>
      </c>
      <c r="B2235" s="410" t="s">
        <v>513</v>
      </c>
      <c r="C2235" s="410" t="s">
        <v>8271</v>
      </c>
      <c r="D2235" s="496" t="s">
        <v>8390</v>
      </c>
      <c r="E2235" s="410" t="s">
        <v>2803</v>
      </c>
      <c r="F2235" s="499" t="s">
        <v>8392</v>
      </c>
      <c r="G2235" s="410"/>
      <c r="H2235" s="633" t="s">
        <v>5013</v>
      </c>
      <c r="I2235" s="413">
        <v>390</v>
      </c>
      <c r="J2235" s="490"/>
    </row>
    <row r="2236" spans="1:10" s="399" customFormat="1" ht="18" customHeight="1">
      <c r="A2236" s="394">
        <v>2231</v>
      </c>
      <c r="B2236" s="410" t="s">
        <v>513</v>
      </c>
      <c r="C2236" s="410" t="s">
        <v>8271</v>
      </c>
      <c r="D2236" s="496" t="s">
        <v>8390</v>
      </c>
      <c r="E2236" s="455" t="s">
        <v>2803</v>
      </c>
      <c r="F2236" s="499" t="s">
        <v>8393</v>
      </c>
      <c r="G2236" s="410"/>
      <c r="H2236" s="633" t="s">
        <v>5013</v>
      </c>
      <c r="I2236" s="413">
        <v>390</v>
      </c>
      <c r="J2236" s="490"/>
    </row>
    <row r="2237" spans="1:10" s="399" customFormat="1" ht="18" customHeight="1">
      <c r="A2237" s="394">
        <v>2232</v>
      </c>
      <c r="B2237" s="410" t="s">
        <v>513</v>
      </c>
      <c r="C2237" s="410" t="s">
        <v>8271</v>
      </c>
      <c r="D2237" s="496" t="s">
        <v>8390</v>
      </c>
      <c r="E2237" s="455" t="s">
        <v>2803</v>
      </c>
      <c r="F2237" s="499" t="s">
        <v>8394</v>
      </c>
      <c r="G2237" s="410"/>
      <c r="H2237" s="633" t="s">
        <v>5013</v>
      </c>
      <c r="I2237" s="413">
        <v>390</v>
      </c>
      <c r="J2237" s="490"/>
    </row>
    <row r="2238" spans="1:10" s="399" customFormat="1" ht="18" customHeight="1">
      <c r="A2238" s="394">
        <v>2233</v>
      </c>
      <c r="B2238" s="395" t="s">
        <v>513</v>
      </c>
      <c r="C2238" s="395" t="s">
        <v>8271</v>
      </c>
      <c r="D2238" s="422" t="s">
        <v>8395</v>
      </c>
      <c r="E2238" s="395" t="s">
        <v>8273</v>
      </c>
      <c r="F2238" s="424" t="s">
        <v>8396</v>
      </c>
      <c r="G2238" s="395"/>
      <c r="H2238" s="629" t="s">
        <v>4916</v>
      </c>
      <c r="I2238" s="402">
        <v>360</v>
      </c>
      <c r="J2238" s="490"/>
    </row>
    <row r="2239" spans="1:10" s="399" customFormat="1" ht="18" customHeight="1">
      <c r="A2239" s="394">
        <v>2234</v>
      </c>
      <c r="B2239" s="395" t="s">
        <v>513</v>
      </c>
      <c r="C2239" s="395" t="s">
        <v>8271</v>
      </c>
      <c r="D2239" s="459" t="s">
        <v>8397</v>
      </c>
      <c r="E2239" s="395" t="s">
        <v>2803</v>
      </c>
      <c r="F2239" s="488" t="s">
        <v>8398</v>
      </c>
      <c r="G2239" s="395"/>
      <c r="H2239" s="567" t="s">
        <v>4932</v>
      </c>
      <c r="I2239" s="429">
        <v>370</v>
      </c>
      <c r="J2239" s="487"/>
    </row>
    <row r="2240" spans="1:10" s="399" customFormat="1" ht="18" customHeight="1">
      <c r="A2240" s="394">
        <v>2235</v>
      </c>
      <c r="B2240" s="395" t="s">
        <v>513</v>
      </c>
      <c r="C2240" s="395" t="s">
        <v>8271</v>
      </c>
      <c r="D2240" s="459" t="s">
        <v>8399</v>
      </c>
      <c r="E2240" s="395" t="s">
        <v>8273</v>
      </c>
      <c r="F2240" s="488" t="s">
        <v>8400</v>
      </c>
      <c r="G2240" s="395"/>
      <c r="H2240" s="629" t="s">
        <v>4916</v>
      </c>
      <c r="I2240" s="397">
        <v>380</v>
      </c>
      <c r="J2240" s="490"/>
    </row>
    <row r="2241" spans="1:10" s="399" customFormat="1" ht="18" customHeight="1">
      <c r="A2241" s="394">
        <v>2236</v>
      </c>
      <c r="B2241" s="395" t="s">
        <v>513</v>
      </c>
      <c r="C2241" s="395" t="s">
        <v>8271</v>
      </c>
      <c r="D2241" s="422" t="s">
        <v>8401</v>
      </c>
      <c r="E2241" s="395" t="s">
        <v>2803</v>
      </c>
      <c r="F2241" s="424" t="s">
        <v>8402</v>
      </c>
      <c r="G2241" s="395"/>
      <c r="H2241" s="629" t="s">
        <v>4916</v>
      </c>
      <c r="I2241" s="402">
        <v>430</v>
      </c>
      <c r="J2241" s="490"/>
    </row>
    <row r="2242" spans="1:10" s="399" customFormat="1" ht="18" customHeight="1">
      <c r="A2242" s="394">
        <v>2237</v>
      </c>
      <c r="B2242" s="395" t="s">
        <v>513</v>
      </c>
      <c r="C2242" s="395" t="s">
        <v>8271</v>
      </c>
      <c r="D2242" s="459" t="s">
        <v>8403</v>
      </c>
      <c r="E2242" s="395" t="s">
        <v>2803</v>
      </c>
      <c r="F2242" s="488" t="s">
        <v>8404</v>
      </c>
      <c r="G2242" s="395"/>
      <c r="H2242" s="567" t="s">
        <v>4932</v>
      </c>
      <c r="I2242" s="429">
        <v>370</v>
      </c>
      <c r="J2242" s="487"/>
    </row>
    <row r="2243" spans="1:10" s="399" customFormat="1" ht="18" customHeight="1">
      <c r="A2243" s="394">
        <v>2238</v>
      </c>
      <c r="B2243" s="395" t="s">
        <v>513</v>
      </c>
      <c r="C2243" s="395" t="s">
        <v>8271</v>
      </c>
      <c r="D2243" s="459" t="s">
        <v>8403</v>
      </c>
      <c r="E2243" s="395" t="s">
        <v>8325</v>
      </c>
      <c r="F2243" s="488" t="s">
        <v>8404</v>
      </c>
      <c r="G2243" s="395"/>
      <c r="H2243" s="567" t="s">
        <v>4932</v>
      </c>
      <c r="I2243" s="429">
        <v>450</v>
      </c>
      <c r="J2243" s="487"/>
    </row>
    <row r="2244" spans="1:10" s="399" customFormat="1" ht="18" customHeight="1">
      <c r="A2244" s="394">
        <v>2239</v>
      </c>
      <c r="B2244" s="395" t="s">
        <v>513</v>
      </c>
      <c r="C2244" s="395" t="s">
        <v>8271</v>
      </c>
      <c r="D2244" s="459" t="s">
        <v>8405</v>
      </c>
      <c r="E2244" s="395" t="s">
        <v>2803</v>
      </c>
      <c r="F2244" s="488" t="s">
        <v>8406</v>
      </c>
      <c r="G2244" s="395"/>
      <c r="H2244" s="567" t="s">
        <v>4932</v>
      </c>
      <c r="I2244" s="403">
        <v>390</v>
      </c>
      <c r="J2244" s="491"/>
    </row>
    <row r="2245" spans="1:10" s="399" customFormat="1" ht="18" customHeight="1">
      <c r="A2245" s="394">
        <v>2240</v>
      </c>
      <c r="B2245" s="395" t="s">
        <v>513</v>
      </c>
      <c r="C2245" s="395" t="s">
        <v>8271</v>
      </c>
      <c r="D2245" s="459" t="s">
        <v>8405</v>
      </c>
      <c r="E2245" s="395" t="s">
        <v>8325</v>
      </c>
      <c r="F2245" s="488" t="s">
        <v>8406</v>
      </c>
      <c r="G2245" s="395"/>
      <c r="H2245" s="567" t="s">
        <v>4932</v>
      </c>
      <c r="I2245" s="403">
        <v>450</v>
      </c>
      <c r="J2245" s="491"/>
    </row>
    <row r="2246" spans="1:10" s="399" customFormat="1" ht="18" customHeight="1">
      <c r="A2246" s="394">
        <v>2241</v>
      </c>
      <c r="B2246" s="395" t="s">
        <v>513</v>
      </c>
      <c r="C2246" s="395" t="s">
        <v>8271</v>
      </c>
      <c r="D2246" s="459" t="s">
        <v>8407</v>
      </c>
      <c r="E2246" s="395" t="s">
        <v>8273</v>
      </c>
      <c r="F2246" s="488" t="s">
        <v>8408</v>
      </c>
      <c r="G2246" s="395" t="s">
        <v>4962</v>
      </c>
      <c r="H2246" s="567" t="s">
        <v>4932</v>
      </c>
      <c r="I2246" s="429">
        <v>490</v>
      </c>
      <c r="J2246" s="487"/>
    </row>
    <row r="2247" spans="1:10" s="399" customFormat="1" ht="18" customHeight="1">
      <c r="A2247" s="394">
        <v>2242</v>
      </c>
      <c r="B2247" s="395" t="s">
        <v>513</v>
      </c>
      <c r="C2247" s="395" t="s">
        <v>8271</v>
      </c>
      <c r="D2247" s="459" t="s">
        <v>8409</v>
      </c>
      <c r="E2247" s="395" t="s">
        <v>999</v>
      </c>
      <c r="F2247" s="488" t="s">
        <v>8410</v>
      </c>
      <c r="G2247" s="395"/>
      <c r="H2247" s="567" t="s">
        <v>653</v>
      </c>
      <c r="I2247" s="403">
        <v>5300</v>
      </c>
      <c r="J2247" s="491"/>
    </row>
    <row r="2248" spans="1:10" s="399" customFormat="1" ht="18" customHeight="1">
      <c r="A2248" s="394">
        <v>2243</v>
      </c>
      <c r="B2248" s="395" t="s">
        <v>513</v>
      </c>
      <c r="C2248" s="395" t="s">
        <v>8271</v>
      </c>
      <c r="D2248" s="459" t="s">
        <v>8411</v>
      </c>
      <c r="E2248" s="395" t="s">
        <v>2803</v>
      </c>
      <c r="F2248" s="488" t="s">
        <v>8412</v>
      </c>
      <c r="G2248" s="395"/>
      <c r="H2248" s="567" t="s">
        <v>4932</v>
      </c>
      <c r="I2248" s="429">
        <v>370</v>
      </c>
      <c r="J2248" s="487"/>
    </row>
    <row r="2249" spans="1:10" s="399" customFormat="1" ht="18" customHeight="1">
      <c r="A2249" s="394">
        <v>2244</v>
      </c>
      <c r="B2249" s="395" t="s">
        <v>513</v>
      </c>
      <c r="C2249" s="395" t="s">
        <v>8271</v>
      </c>
      <c r="D2249" s="459" t="s">
        <v>8413</v>
      </c>
      <c r="E2249" s="395" t="s">
        <v>2803</v>
      </c>
      <c r="F2249" s="488" t="s">
        <v>8414</v>
      </c>
      <c r="G2249" s="395"/>
      <c r="H2249" s="629" t="s">
        <v>4916</v>
      </c>
      <c r="I2249" s="397">
        <v>390</v>
      </c>
      <c r="J2249" s="490"/>
    </row>
    <row r="2250" spans="1:10" s="399" customFormat="1" ht="18" customHeight="1">
      <c r="A2250" s="394">
        <v>2245</v>
      </c>
      <c r="B2250" s="394" t="s">
        <v>8038</v>
      </c>
      <c r="C2250" s="395" t="s">
        <v>8351</v>
      </c>
      <c r="D2250" s="422" t="s">
        <v>8415</v>
      </c>
      <c r="E2250" s="394" t="s">
        <v>8388</v>
      </c>
      <c r="F2250" s="424" t="s">
        <v>8416</v>
      </c>
      <c r="G2250" s="395"/>
      <c r="H2250" s="631" t="s">
        <v>4924</v>
      </c>
      <c r="I2250" s="402">
        <v>14000</v>
      </c>
      <c r="J2250" s="487"/>
    </row>
    <row r="2251" spans="1:10" s="399" customFormat="1" ht="18" customHeight="1">
      <c r="A2251" s="394">
        <v>2246</v>
      </c>
      <c r="B2251" s="394" t="s">
        <v>8038</v>
      </c>
      <c r="C2251" s="395" t="s">
        <v>8351</v>
      </c>
      <c r="D2251" s="422" t="s">
        <v>8417</v>
      </c>
      <c r="E2251" s="394" t="s">
        <v>8388</v>
      </c>
      <c r="F2251" s="424" t="s">
        <v>8418</v>
      </c>
      <c r="G2251" s="395"/>
      <c r="H2251" s="631" t="s">
        <v>4924</v>
      </c>
      <c r="I2251" s="402">
        <v>14600</v>
      </c>
      <c r="J2251" s="487"/>
    </row>
    <row r="2252" spans="1:10" s="399" customFormat="1" ht="18" customHeight="1">
      <c r="A2252" s="394">
        <v>2247</v>
      </c>
      <c r="B2252" s="395" t="s">
        <v>513</v>
      </c>
      <c r="C2252" s="395" t="s">
        <v>8271</v>
      </c>
      <c r="D2252" s="459" t="s">
        <v>8419</v>
      </c>
      <c r="E2252" s="395" t="s">
        <v>999</v>
      </c>
      <c r="F2252" s="488" t="s">
        <v>8420</v>
      </c>
      <c r="G2252" s="395"/>
      <c r="H2252" s="567" t="s">
        <v>653</v>
      </c>
      <c r="I2252" s="403"/>
      <c r="J2252" s="491" t="s">
        <v>5439</v>
      </c>
    </row>
    <row r="2253" spans="1:10" s="399" customFormat="1" ht="18" customHeight="1">
      <c r="A2253" s="394">
        <v>2248</v>
      </c>
      <c r="B2253" s="395" t="s">
        <v>8038</v>
      </c>
      <c r="C2253" s="395" t="s">
        <v>8351</v>
      </c>
      <c r="D2253" s="459" t="s">
        <v>8421</v>
      </c>
      <c r="E2253" s="395" t="s">
        <v>8353</v>
      </c>
      <c r="F2253" s="488" t="s">
        <v>8422</v>
      </c>
      <c r="G2253" s="395"/>
      <c r="H2253" s="631" t="s">
        <v>5128</v>
      </c>
      <c r="I2253" s="402">
        <v>4400</v>
      </c>
      <c r="J2253" s="514"/>
    </row>
    <row r="2254" spans="1:10" s="399" customFormat="1" ht="18" customHeight="1">
      <c r="A2254" s="394">
        <v>2249</v>
      </c>
      <c r="B2254" s="395" t="s">
        <v>513</v>
      </c>
      <c r="C2254" s="395" t="s">
        <v>8271</v>
      </c>
      <c r="D2254" s="422" t="s">
        <v>8423</v>
      </c>
      <c r="E2254" s="395" t="s">
        <v>2803</v>
      </c>
      <c r="F2254" s="424" t="s">
        <v>8424</v>
      </c>
      <c r="G2254" s="395"/>
      <c r="H2254" s="629" t="s">
        <v>4916</v>
      </c>
      <c r="I2254" s="402">
        <v>470</v>
      </c>
      <c r="J2254" s="490"/>
    </row>
    <row r="2255" spans="1:10" s="399" customFormat="1" ht="18" customHeight="1">
      <c r="A2255" s="394">
        <v>2250</v>
      </c>
      <c r="B2255" s="395" t="s">
        <v>513</v>
      </c>
      <c r="C2255" s="398" t="s">
        <v>8271</v>
      </c>
      <c r="D2255" s="539" t="s">
        <v>8425</v>
      </c>
      <c r="E2255" s="395" t="s">
        <v>418</v>
      </c>
      <c r="F2255" s="485" t="s">
        <v>8426</v>
      </c>
      <c r="G2255" s="395"/>
      <c r="H2255" s="631" t="s">
        <v>5748</v>
      </c>
      <c r="I2255" s="402">
        <v>4125</v>
      </c>
      <c r="J2255" s="487"/>
    </row>
    <row r="2256" spans="1:10" s="399" customFormat="1" ht="18" customHeight="1">
      <c r="A2256" s="394">
        <v>2251</v>
      </c>
      <c r="B2256" s="395" t="s">
        <v>513</v>
      </c>
      <c r="C2256" s="395" t="s">
        <v>8271</v>
      </c>
      <c r="D2256" s="459" t="s">
        <v>8427</v>
      </c>
      <c r="E2256" s="395" t="s">
        <v>2803</v>
      </c>
      <c r="F2256" s="488" t="s">
        <v>8428</v>
      </c>
      <c r="G2256" s="395" t="s">
        <v>4962</v>
      </c>
      <c r="H2256" s="567" t="s">
        <v>4932</v>
      </c>
      <c r="I2256" s="429">
        <v>420</v>
      </c>
      <c r="J2256" s="487"/>
    </row>
    <row r="2257" spans="1:10" s="399" customFormat="1" ht="18" customHeight="1">
      <c r="A2257" s="394">
        <v>2252</v>
      </c>
      <c r="B2257" s="395" t="s">
        <v>513</v>
      </c>
      <c r="C2257" s="395" t="s">
        <v>8271</v>
      </c>
      <c r="D2257" s="459" t="s">
        <v>8427</v>
      </c>
      <c r="E2257" s="395" t="s">
        <v>8273</v>
      </c>
      <c r="F2257" s="488" t="s">
        <v>8428</v>
      </c>
      <c r="G2257" s="395" t="s">
        <v>4962</v>
      </c>
      <c r="H2257" s="567" t="s">
        <v>4932</v>
      </c>
      <c r="I2257" s="429">
        <v>490</v>
      </c>
      <c r="J2257" s="487"/>
    </row>
    <row r="2258" spans="1:10" s="399" customFormat="1" ht="18" customHeight="1">
      <c r="A2258" s="394">
        <v>2253</v>
      </c>
      <c r="B2258" s="395" t="s">
        <v>513</v>
      </c>
      <c r="C2258" s="395" t="s">
        <v>8271</v>
      </c>
      <c r="D2258" s="459" t="s">
        <v>8429</v>
      </c>
      <c r="E2258" s="395" t="s">
        <v>2803</v>
      </c>
      <c r="F2258" s="488" t="s">
        <v>8430</v>
      </c>
      <c r="G2258" s="395" t="s">
        <v>4962</v>
      </c>
      <c r="H2258" s="567" t="s">
        <v>4932</v>
      </c>
      <c r="I2258" s="429">
        <v>420</v>
      </c>
      <c r="J2258" s="487"/>
    </row>
    <row r="2259" spans="1:10" s="399" customFormat="1" ht="18" customHeight="1">
      <c r="A2259" s="394">
        <v>2254</v>
      </c>
      <c r="B2259" s="395" t="s">
        <v>513</v>
      </c>
      <c r="C2259" s="395" t="s">
        <v>8271</v>
      </c>
      <c r="D2259" s="459" t="s">
        <v>8431</v>
      </c>
      <c r="E2259" s="395" t="s">
        <v>8273</v>
      </c>
      <c r="F2259" s="488" t="s">
        <v>8430</v>
      </c>
      <c r="G2259" s="395" t="s">
        <v>4962</v>
      </c>
      <c r="H2259" s="567" t="s">
        <v>4932</v>
      </c>
      <c r="I2259" s="429">
        <v>490</v>
      </c>
      <c r="J2259" s="487"/>
    </row>
    <row r="2260" spans="1:10" s="399" customFormat="1" ht="18" customHeight="1">
      <c r="A2260" s="394">
        <v>2255</v>
      </c>
      <c r="B2260" s="395" t="s">
        <v>513</v>
      </c>
      <c r="C2260" s="394" t="s">
        <v>8271</v>
      </c>
      <c r="D2260" s="655" t="s">
        <v>8432</v>
      </c>
      <c r="E2260" s="395" t="s">
        <v>2803</v>
      </c>
      <c r="F2260" s="488" t="s">
        <v>8433</v>
      </c>
      <c r="G2260" s="404" t="s">
        <v>4962</v>
      </c>
      <c r="H2260" s="567" t="s">
        <v>4932</v>
      </c>
      <c r="I2260" s="401">
        <v>420</v>
      </c>
      <c r="J2260" s="487"/>
    </row>
    <row r="2261" spans="1:10" s="399" customFormat="1" ht="18" customHeight="1">
      <c r="A2261" s="394">
        <v>2256</v>
      </c>
      <c r="B2261" s="395" t="s">
        <v>513</v>
      </c>
      <c r="C2261" s="395" t="s">
        <v>8271</v>
      </c>
      <c r="D2261" s="459" t="s">
        <v>8434</v>
      </c>
      <c r="E2261" s="395" t="s">
        <v>8273</v>
      </c>
      <c r="F2261" s="488" t="s">
        <v>8433</v>
      </c>
      <c r="G2261" s="395" t="s">
        <v>4962</v>
      </c>
      <c r="H2261" s="567" t="s">
        <v>4932</v>
      </c>
      <c r="I2261" s="429">
        <v>490</v>
      </c>
      <c r="J2261" s="487"/>
    </row>
    <row r="2262" spans="1:10" s="399" customFormat="1" ht="18" customHeight="1">
      <c r="A2262" s="394">
        <v>2257</v>
      </c>
      <c r="B2262" s="395" t="s">
        <v>513</v>
      </c>
      <c r="C2262" s="396" t="s">
        <v>8271</v>
      </c>
      <c r="D2262" s="581" t="s">
        <v>8435</v>
      </c>
      <c r="E2262" s="396" t="s">
        <v>2803</v>
      </c>
      <c r="F2262" s="486" t="s">
        <v>8436</v>
      </c>
      <c r="G2262" s="396" t="s">
        <v>629</v>
      </c>
      <c r="H2262" s="630" t="s">
        <v>4935</v>
      </c>
      <c r="I2262" s="500">
        <v>460</v>
      </c>
      <c r="J2262" s="492"/>
    </row>
    <row r="2263" spans="1:10" s="399" customFormat="1" ht="18" customHeight="1">
      <c r="A2263" s="394">
        <v>2258</v>
      </c>
      <c r="B2263" s="410" t="s">
        <v>513</v>
      </c>
      <c r="C2263" s="396" t="s">
        <v>8271</v>
      </c>
      <c r="D2263" s="496" t="s">
        <v>8437</v>
      </c>
      <c r="E2263" s="410" t="s">
        <v>2803</v>
      </c>
      <c r="F2263" s="496" t="s">
        <v>8438</v>
      </c>
      <c r="G2263" s="411"/>
      <c r="H2263" s="497" t="s">
        <v>395</v>
      </c>
      <c r="I2263" s="397">
        <v>450</v>
      </c>
      <c r="J2263" s="498"/>
    </row>
    <row r="2264" spans="1:10" s="399" customFormat="1" ht="18" customHeight="1">
      <c r="A2264" s="394">
        <v>2259</v>
      </c>
      <c r="B2264" s="395" t="s">
        <v>513</v>
      </c>
      <c r="C2264" s="395" t="s">
        <v>8271</v>
      </c>
      <c r="D2264" s="422" t="s">
        <v>8439</v>
      </c>
      <c r="E2264" s="394" t="s">
        <v>418</v>
      </c>
      <c r="F2264" s="424" t="s">
        <v>8440</v>
      </c>
      <c r="G2264" s="394"/>
      <c r="H2264" s="631" t="s">
        <v>4949</v>
      </c>
      <c r="I2264" s="402">
        <v>3916</v>
      </c>
      <c r="J2264" s="490"/>
    </row>
    <row r="2265" spans="1:10" s="399" customFormat="1" ht="18" customHeight="1">
      <c r="A2265" s="394">
        <v>2260</v>
      </c>
      <c r="B2265" s="395" t="s">
        <v>513</v>
      </c>
      <c r="C2265" s="395" t="s">
        <v>8271</v>
      </c>
      <c r="D2265" s="459" t="s">
        <v>8441</v>
      </c>
      <c r="E2265" s="395" t="s">
        <v>8342</v>
      </c>
      <c r="F2265" s="488" t="s">
        <v>8442</v>
      </c>
      <c r="G2265" s="395"/>
      <c r="H2265" s="567" t="s">
        <v>4932</v>
      </c>
      <c r="I2265" s="429">
        <v>480</v>
      </c>
      <c r="J2265" s="487"/>
    </row>
    <row r="2266" spans="1:10" s="399" customFormat="1" ht="18" customHeight="1">
      <c r="A2266" s="394">
        <v>2261</v>
      </c>
      <c r="B2266" s="395" t="s">
        <v>513</v>
      </c>
      <c r="C2266" s="395" t="s">
        <v>8271</v>
      </c>
      <c r="D2266" s="459" t="s">
        <v>8443</v>
      </c>
      <c r="E2266" s="395" t="s">
        <v>999</v>
      </c>
      <c r="F2266" s="488" t="s">
        <v>8444</v>
      </c>
      <c r="G2266" s="395"/>
      <c r="H2266" s="567" t="s">
        <v>653</v>
      </c>
      <c r="I2266" s="403"/>
      <c r="J2266" s="491" t="s">
        <v>5439</v>
      </c>
    </row>
    <row r="2267" spans="1:10" s="399" customFormat="1" ht="18" customHeight="1">
      <c r="A2267" s="394">
        <v>2262</v>
      </c>
      <c r="B2267" s="395" t="s">
        <v>513</v>
      </c>
      <c r="C2267" s="395" t="s">
        <v>8271</v>
      </c>
      <c r="D2267" s="459"/>
      <c r="E2267" s="395" t="s">
        <v>921</v>
      </c>
      <c r="F2267" s="488" t="s">
        <v>8445</v>
      </c>
      <c r="G2267" s="395"/>
      <c r="H2267" s="629" t="s">
        <v>4916</v>
      </c>
      <c r="I2267" s="397">
        <v>3900</v>
      </c>
      <c r="J2267" s="490"/>
    </row>
    <row r="2268" spans="1:10" s="399" customFormat="1" ht="18" customHeight="1">
      <c r="A2268" s="394">
        <v>2263</v>
      </c>
      <c r="B2268" s="395" t="s">
        <v>513</v>
      </c>
      <c r="C2268" s="395" t="s">
        <v>8271</v>
      </c>
      <c r="D2268" s="459"/>
      <c r="E2268" s="395" t="s">
        <v>8325</v>
      </c>
      <c r="F2268" s="488" t="s">
        <v>8446</v>
      </c>
      <c r="G2268" s="395"/>
      <c r="H2268" s="629" t="s">
        <v>4916</v>
      </c>
      <c r="I2268" s="402">
        <v>490</v>
      </c>
      <c r="J2268" s="490"/>
    </row>
    <row r="2269" spans="1:10" s="399" customFormat="1" ht="18" customHeight="1">
      <c r="A2269" s="394">
        <v>2264</v>
      </c>
      <c r="B2269" s="395" t="s">
        <v>513</v>
      </c>
      <c r="C2269" s="395" t="s">
        <v>8271</v>
      </c>
      <c r="D2269" s="459"/>
      <c r="E2269" s="395" t="s">
        <v>8325</v>
      </c>
      <c r="F2269" s="488" t="s">
        <v>8447</v>
      </c>
      <c r="G2269" s="395"/>
      <c r="H2269" s="629" t="s">
        <v>4916</v>
      </c>
      <c r="I2269" s="397">
        <v>390</v>
      </c>
      <c r="J2269" s="490"/>
    </row>
    <row r="2270" spans="1:10" s="399" customFormat="1" ht="18" customHeight="1">
      <c r="A2270" s="394">
        <v>2265</v>
      </c>
      <c r="B2270" s="395" t="s">
        <v>513</v>
      </c>
      <c r="C2270" s="398" t="s">
        <v>8271</v>
      </c>
      <c r="D2270" s="585" t="s">
        <v>8448</v>
      </c>
      <c r="E2270" s="398" t="s">
        <v>2803</v>
      </c>
      <c r="F2270" s="544" t="s">
        <v>15679</v>
      </c>
      <c r="G2270" s="398" t="s">
        <v>4962</v>
      </c>
      <c r="H2270" s="631" t="s">
        <v>4935</v>
      </c>
      <c r="I2270" s="414">
        <v>560</v>
      </c>
      <c r="J2270" s="501"/>
    </row>
    <row r="2271" spans="1:10" s="399" customFormat="1" ht="18" customHeight="1">
      <c r="A2271" s="394">
        <v>2266</v>
      </c>
      <c r="B2271" s="395" t="s">
        <v>513</v>
      </c>
      <c r="C2271" s="395" t="s">
        <v>8271</v>
      </c>
      <c r="D2271" s="422" t="s">
        <v>8449</v>
      </c>
      <c r="E2271" s="394" t="s">
        <v>418</v>
      </c>
      <c r="F2271" s="424" t="s">
        <v>8450</v>
      </c>
      <c r="G2271" s="394" t="s">
        <v>5048</v>
      </c>
      <c r="H2271" s="567" t="s">
        <v>4949</v>
      </c>
      <c r="I2271" s="402">
        <v>2500</v>
      </c>
      <c r="J2271" s="490"/>
    </row>
    <row r="2272" spans="1:10" s="399" customFormat="1" ht="18" customHeight="1">
      <c r="A2272" s="394">
        <v>2267</v>
      </c>
      <c r="B2272" s="395" t="s">
        <v>8038</v>
      </c>
      <c r="C2272" s="394" t="s">
        <v>8351</v>
      </c>
      <c r="D2272" s="422" t="s">
        <v>8451</v>
      </c>
      <c r="E2272" s="394" t="s">
        <v>418</v>
      </c>
      <c r="F2272" s="424" t="s">
        <v>8452</v>
      </c>
      <c r="G2272" s="394"/>
      <c r="H2272" s="567" t="s">
        <v>4949</v>
      </c>
      <c r="I2272" s="402">
        <v>3800</v>
      </c>
      <c r="J2272" s="490"/>
    </row>
    <row r="2273" spans="1:10" s="399" customFormat="1" ht="18" customHeight="1">
      <c r="A2273" s="394">
        <v>2268</v>
      </c>
      <c r="B2273" s="395" t="s">
        <v>8038</v>
      </c>
      <c r="C2273" s="394" t="s">
        <v>8351</v>
      </c>
      <c r="D2273" s="422" t="s">
        <v>8453</v>
      </c>
      <c r="E2273" s="394" t="s">
        <v>418</v>
      </c>
      <c r="F2273" s="424" t="s">
        <v>8454</v>
      </c>
      <c r="G2273" s="394"/>
      <c r="H2273" s="567" t="s">
        <v>4949</v>
      </c>
      <c r="I2273" s="402">
        <v>3800</v>
      </c>
      <c r="J2273" s="490"/>
    </row>
    <row r="2274" spans="1:10" s="399" customFormat="1" ht="18" customHeight="1">
      <c r="A2274" s="394">
        <v>2269</v>
      </c>
      <c r="B2274" s="395" t="s">
        <v>8038</v>
      </c>
      <c r="C2274" s="394" t="s">
        <v>8351</v>
      </c>
      <c r="D2274" s="422" t="s">
        <v>8455</v>
      </c>
      <c r="E2274" s="394" t="s">
        <v>418</v>
      </c>
      <c r="F2274" s="424" t="s">
        <v>8456</v>
      </c>
      <c r="G2274" s="394"/>
      <c r="H2274" s="567" t="s">
        <v>4949</v>
      </c>
      <c r="I2274" s="402">
        <v>3900</v>
      </c>
      <c r="J2274" s="490"/>
    </row>
    <row r="2275" spans="1:10" s="399" customFormat="1" ht="18" customHeight="1">
      <c r="A2275" s="394">
        <v>2270</v>
      </c>
      <c r="B2275" s="395" t="s">
        <v>8038</v>
      </c>
      <c r="C2275" s="394" t="s">
        <v>8351</v>
      </c>
      <c r="D2275" s="422" t="s">
        <v>8457</v>
      </c>
      <c r="E2275" s="394" t="s">
        <v>418</v>
      </c>
      <c r="F2275" s="424" t="s">
        <v>8458</v>
      </c>
      <c r="G2275" s="394"/>
      <c r="H2275" s="567" t="s">
        <v>4949</v>
      </c>
      <c r="I2275" s="402">
        <v>3800</v>
      </c>
      <c r="J2275" s="490"/>
    </row>
    <row r="2276" spans="1:10" s="399" customFormat="1" ht="18" customHeight="1">
      <c r="A2276" s="394">
        <v>2271</v>
      </c>
      <c r="B2276" s="395" t="s">
        <v>8038</v>
      </c>
      <c r="C2276" s="394" t="s">
        <v>8351</v>
      </c>
      <c r="D2276" s="422" t="s">
        <v>8459</v>
      </c>
      <c r="E2276" s="394" t="s">
        <v>418</v>
      </c>
      <c r="F2276" s="424" t="s">
        <v>8460</v>
      </c>
      <c r="G2276" s="394"/>
      <c r="H2276" s="567" t="s">
        <v>4949</v>
      </c>
      <c r="I2276" s="402">
        <v>3900</v>
      </c>
      <c r="J2276" s="490"/>
    </row>
    <row r="2277" spans="1:10" s="399" customFormat="1" ht="18" customHeight="1">
      <c r="A2277" s="394">
        <v>2272</v>
      </c>
      <c r="B2277" s="395" t="s">
        <v>8038</v>
      </c>
      <c r="C2277" s="394" t="s">
        <v>8351</v>
      </c>
      <c r="D2277" s="422" t="s">
        <v>8461</v>
      </c>
      <c r="E2277" s="394" t="s">
        <v>418</v>
      </c>
      <c r="F2277" s="424" t="s">
        <v>8462</v>
      </c>
      <c r="G2277" s="394"/>
      <c r="H2277" s="567" t="s">
        <v>4949</v>
      </c>
      <c r="I2277" s="402">
        <v>3800</v>
      </c>
      <c r="J2277" s="490"/>
    </row>
    <row r="2278" spans="1:10" s="399" customFormat="1" ht="18" customHeight="1">
      <c r="A2278" s="394">
        <v>2273</v>
      </c>
      <c r="B2278" s="395" t="s">
        <v>8038</v>
      </c>
      <c r="C2278" s="394" t="s">
        <v>8351</v>
      </c>
      <c r="D2278" s="422" t="s">
        <v>8463</v>
      </c>
      <c r="E2278" s="394" t="s">
        <v>418</v>
      </c>
      <c r="F2278" s="424" t="s">
        <v>8464</v>
      </c>
      <c r="G2278" s="394"/>
      <c r="H2278" s="567" t="s">
        <v>4949</v>
      </c>
      <c r="I2278" s="402">
        <v>3800</v>
      </c>
      <c r="J2278" s="490"/>
    </row>
    <row r="2279" spans="1:10" s="399" customFormat="1" ht="18" customHeight="1">
      <c r="A2279" s="394">
        <v>2274</v>
      </c>
      <c r="B2279" s="395" t="s">
        <v>8038</v>
      </c>
      <c r="C2279" s="394" t="s">
        <v>8351</v>
      </c>
      <c r="D2279" s="422" t="s">
        <v>8465</v>
      </c>
      <c r="E2279" s="394" t="s">
        <v>418</v>
      </c>
      <c r="F2279" s="424" t="s">
        <v>8466</v>
      </c>
      <c r="G2279" s="394"/>
      <c r="H2279" s="567" t="s">
        <v>4949</v>
      </c>
      <c r="I2279" s="402">
        <v>3800</v>
      </c>
      <c r="J2279" s="490"/>
    </row>
    <row r="2280" spans="1:10" s="399" customFormat="1" ht="18" customHeight="1">
      <c r="A2280" s="394">
        <v>2275</v>
      </c>
      <c r="B2280" s="395" t="s">
        <v>8038</v>
      </c>
      <c r="C2280" s="394" t="s">
        <v>8351</v>
      </c>
      <c r="D2280" s="422" t="s">
        <v>8467</v>
      </c>
      <c r="E2280" s="394" t="s">
        <v>418</v>
      </c>
      <c r="F2280" s="424" t="s">
        <v>8468</v>
      </c>
      <c r="G2280" s="394"/>
      <c r="H2280" s="567" t="s">
        <v>4949</v>
      </c>
      <c r="I2280" s="402">
        <v>3800</v>
      </c>
      <c r="J2280" s="490"/>
    </row>
    <row r="2281" spans="1:10" s="399" customFormat="1" ht="18" customHeight="1">
      <c r="A2281" s="394">
        <v>2276</v>
      </c>
      <c r="B2281" s="395" t="s">
        <v>8038</v>
      </c>
      <c r="C2281" s="394" t="s">
        <v>8351</v>
      </c>
      <c r="D2281" s="422" t="s">
        <v>8469</v>
      </c>
      <c r="E2281" s="394" t="s">
        <v>418</v>
      </c>
      <c r="F2281" s="424" t="s">
        <v>8470</v>
      </c>
      <c r="G2281" s="394"/>
      <c r="H2281" s="567" t="s">
        <v>4949</v>
      </c>
      <c r="I2281" s="402">
        <v>3800</v>
      </c>
      <c r="J2281" s="490"/>
    </row>
    <row r="2282" spans="1:10" s="399" customFormat="1" ht="18" customHeight="1">
      <c r="A2282" s="394">
        <v>2277</v>
      </c>
      <c r="B2282" s="395" t="s">
        <v>8038</v>
      </c>
      <c r="C2282" s="394" t="s">
        <v>8351</v>
      </c>
      <c r="D2282" s="422" t="s">
        <v>8471</v>
      </c>
      <c r="E2282" s="394" t="s">
        <v>418</v>
      </c>
      <c r="F2282" s="424" t="s">
        <v>8472</v>
      </c>
      <c r="G2282" s="394"/>
      <c r="H2282" s="567" t="s">
        <v>4949</v>
      </c>
      <c r="I2282" s="402">
        <v>4200</v>
      </c>
      <c r="J2282" s="490"/>
    </row>
    <row r="2283" spans="1:10" s="399" customFormat="1" ht="18" customHeight="1">
      <c r="A2283" s="394">
        <v>2278</v>
      </c>
      <c r="B2283" s="395" t="s">
        <v>513</v>
      </c>
      <c r="C2283" s="395" t="s">
        <v>8271</v>
      </c>
      <c r="D2283" s="422" t="s">
        <v>8473</v>
      </c>
      <c r="E2283" s="394" t="s">
        <v>418</v>
      </c>
      <c r="F2283" s="424" t="s">
        <v>8474</v>
      </c>
      <c r="G2283" s="394"/>
      <c r="H2283" s="631" t="s">
        <v>4949</v>
      </c>
      <c r="I2283" s="402">
        <v>3916</v>
      </c>
      <c r="J2283" s="490"/>
    </row>
    <row r="2284" spans="1:10" s="399" customFormat="1" ht="18" customHeight="1">
      <c r="A2284" s="394">
        <v>2279</v>
      </c>
      <c r="B2284" s="395" t="s">
        <v>513</v>
      </c>
      <c r="C2284" s="395" t="s">
        <v>8271</v>
      </c>
      <c r="D2284" s="422" t="s">
        <v>8473</v>
      </c>
      <c r="E2284" s="394" t="s">
        <v>418</v>
      </c>
      <c r="F2284" s="424" t="s">
        <v>8475</v>
      </c>
      <c r="G2284" s="394"/>
      <c r="H2284" s="631" t="s">
        <v>4949</v>
      </c>
      <c r="I2284" s="402">
        <v>3916</v>
      </c>
      <c r="J2284" s="490"/>
    </row>
    <row r="2285" spans="1:10" s="399" customFormat="1" ht="18" customHeight="1">
      <c r="A2285" s="394">
        <v>2280</v>
      </c>
      <c r="B2285" s="462" t="s">
        <v>513</v>
      </c>
      <c r="C2285" s="462" t="s">
        <v>8271</v>
      </c>
      <c r="D2285" s="526" t="s">
        <v>8476</v>
      </c>
      <c r="E2285" s="415" t="s">
        <v>8477</v>
      </c>
      <c r="F2285" s="469" t="s">
        <v>8478</v>
      </c>
      <c r="G2285" s="419"/>
      <c r="H2285" s="634" t="s">
        <v>5025</v>
      </c>
      <c r="I2285" s="402">
        <v>380</v>
      </c>
      <c r="J2285" s="503" t="s">
        <v>5026</v>
      </c>
    </row>
    <row r="2286" spans="1:10" s="399" customFormat="1" ht="18" customHeight="1">
      <c r="A2286" s="394">
        <v>2281</v>
      </c>
      <c r="B2286" s="462" t="s">
        <v>513</v>
      </c>
      <c r="C2286" s="462" t="s">
        <v>8271</v>
      </c>
      <c r="D2286" s="526" t="s">
        <v>8479</v>
      </c>
      <c r="E2286" s="415" t="s">
        <v>8477</v>
      </c>
      <c r="F2286" s="504" t="s">
        <v>8480</v>
      </c>
      <c r="G2286" s="415"/>
      <c r="H2286" s="634" t="s">
        <v>5025</v>
      </c>
      <c r="I2286" s="403">
        <v>380</v>
      </c>
      <c r="J2286" s="503" t="s">
        <v>5026</v>
      </c>
    </row>
    <row r="2287" spans="1:10" s="399" customFormat="1" ht="18" customHeight="1">
      <c r="A2287" s="394">
        <v>2282</v>
      </c>
      <c r="B2287" s="462" t="s">
        <v>513</v>
      </c>
      <c r="C2287" s="462" t="s">
        <v>8271</v>
      </c>
      <c r="D2287" s="526" t="s">
        <v>8481</v>
      </c>
      <c r="E2287" s="415" t="s">
        <v>8477</v>
      </c>
      <c r="F2287" s="469" t="s">
        <v>8482</v>
      </c>
      <c r="G2287" s="419"/>
      <c r="H2287" s="634" t="s">
        <v>5025</v>
      </c>
      <c r="I2287" s="402">
        <v>380</v>
      </c>
      <c r="J2287" s="503" t="s">
        <v>5026</v>
      </c>
    </row>
    <row r="2288" spans="1:10" s="399" customFormat="1" ht="18" customHeight="1">
      <c r="A2288" s="394">
        <v>2283</v>
      </c>
      <c r="B2288" s="462" t="s">
        <v>513</v>
      </c>
      <c r="C2288" s="462" t="s">
        <v>8271</v>
      </c>
      <c r="D2288" s="526" t="s">
        <v>8483</v>
      </c>
      <c r="E2288" s="415" t="s">
        <v>8477</v>
      </c>
      <c r="F2288" s="469" t="s">
        <v>8484</v>
      </c>
      <c r="G2288" s="419"/>
      <c r="H2288" s="634" t="s">
        <v>5025</v>
      </c>
      <c r="I2288" s="402">
        <v>520</v>
      </c>
      <c r="J2288" s="503" t="s">
        <v>5026</v>
      </c>
    </row>
    <row r="2289" spans="1:10" s="399" customFormat="1" ht="18" customHeight="1">
      <c r="A2289" s="394">
        <v>2284</v>
      </c>
      <c r="B2289" s="373" t="s">
        <v>8038</v>
      </c>
      <c r="C2289" s="423" t="s">
        <v>8351</v>
      </c>
      <c r="D2289" s="422" t="s">
        <v>8485</v>
      </c>
      <c r="E2289" s="373" t="s">
        <v>8477</v>
      </c>
      <c r="F2289" s="374" t="s">
        <v>8486</v>
      </c>
      <c r="G2289" s="373"/>
      <c r="H2289" s="510" t="s">
        <v>5128</v>
      </c>
      <c r="I2289" s="428">
        <v>520</v>
      </c>
      <c r="J2289" s="511"/>
    </row>
    <row r="2290" spans="1:10" s="399" customFormat="1" ht="18" customHeight="1">
      <c r="A2290" s="394">
        <v>2285</v>
      </c>
      <c r="B2290" s="395" t="s">
        <v>513</v>
      </c>
      <c r="C2290" s="398" t="s">
        <v>8271</v>
      </c>
      <c r="D2290" s="585" t="s">
        <v>15680</v>
      </c>
      <c r="E2290" s="398" t="s">
        <v>2803</v>
      </c>
      <c r="F2290" s="485" t="s">
        <v>15681</v>
      </c>
      <c r="G2290" s="398" t="s">
        <v>4962</v>
      </c>
      <c r="H2290" s="446" t="s">
        <v>4935</v>
      </c>
      <c r="I2290" s="569">
        <v>490</v>
      </c>
      <c r="J2290" s="522" t="s">
        <v>5042</v>
      </c>
    </row>
    <row r="2291" spans="1:10" s="399" customFormat="1" ht="18" customHeight="1">
      <c r="A2291" s="394">
        <v>2286</v>
      </c>
      <c r="B2291" s="395" t="s">
        <v>513</v>
      </c>
      <c r="C2291" s="398" t="s">
        <v>8271</v>
      </c>
      <c r="D2291" s="585" t="s">
        <v>15682</v>
      </c>
      <c r="E2291" s="398" t="s">
        <v>2803</v>
      </c>
      <c r="F2291" s="485" t="s">
        <v>15683</v>
      </c>
      <c r="G2291" s="398" t="s">
        <v>4962</v>
      </c>
      <c r="H2291" s="446" t="s">
        <v>4935</v>
      </c>
      <c r="I2291" s="569">
        <v>560</v>
      </c>
      <c r="J2291" s="522" t="s">
        <v>5042</v>
      </c>
    </row>
    <row r="2292" spans="1:10" s="399" customFormat="1" ht="18" customHeight="1">
      <c r="A2292" s="394">
        <v>2287</v>
      </c>
      <c r="B2292" s="523" t="s">
        <v>8038</v>
      </c>
      <c r="C2292" s="570" t="s">
        <v>8487</v>
      </c>
      <c r="D2292" s="656" t="s">
        <v>8488</v>
      </c>
      <c r="E2292" s="570" t="s">
        <v>4776</v>
      </c>
      <c r="F2292" s="571" t="s">
        <v>8487</v>
      </c>
      <c r="G2292" s="570"/>
      <c r="H2292" s="643" t="s">
        <v>8489</v>
      </c>
      <c r="I2292" s="397">
        <v>16500</v>
      </c>
      <c r="J2292" s="492"/>
    </row>
    <row r="2293" spans="1:10" s="399" customFormat="1" ht="18" customHeight="1">
      <c r="A2293" s="394">
        <v>2288</v>
      </c>
      <c r="B2293" s="395" t="s">
        <v>8038</v>
      </c>
      <c r="C2293" s="395" t="s">
        <v>8490</v>
      </c>
      <c r="D2293" s="459" t="s">
        <v>8491</v>
      </c>
      <c r="E2293" s="395" t="s">
        <v>418</v>
      </c>
      <c r="F2293" s="512" t="s">
        <v>8492</v>
      </c>
      <c r="G2293" s="395"/>
      <c r="H2293" s="567" t="s">
        <v>4941</v>
      </c>
      <c r="I2293" s="397">
        <v>7600</v>
      </c>
      <c r="J2293" s="487"/>
    </row>
    <row r="2294" spans="1:10" s="399" customFormat="1" ht="18" customHeight="1">
      <c r="A2294" s="394">
        <v>2289</v>
      </c>
      <c r="B2294" s="394" t="s">
        <v>8038</v>
      </c>
      <c r="C2294" s="394" t="s">
        <v>8490</v>
      </c>
      <c r="D2294" s="422"/>
      <c r="E2294" s="394" t="s">
        <v>418</v>
      </c>
      <c r="F2294" s="424" t="s">
        <v>8493</v>
      </c>
      <c r="G2294" s="394"/>
      <c r="H2294" s="631" t="s">
        <v>4927</v>
      </c>
      <c r="I2294" s="402">
        <v>8890</v>
      </c>
      <c r="J2294" s="490"/>
    </row>
    <row r="2295" spans="1:10" s="399" customFormat="1" ht="18" customHeight="1">
      <c r="A2295" s="394">
        <v>2290</v>
      </c>
      <c r="B2295" s="395" t="s">
        <v>513</v>
      </c>
      <c r="C2295" s="396" t="s">
        <v>8494</v>
      </c>
      <c r="D2295" s="581" t="s">
        <v>8495</v>
      </c>
      <c r="E2295" s="396" t="s">
        <v>135</v>
      </c>
      <c r="F2295" s="486" t="s">
        <v>8496</v>
      </c>
      <c r="G2295" s="396"/>
      <c r="H2295" s="630" t="s">
        <v>4935</v>
      </c>
      <c r="I2295" s="500">
        <v>11400</v>
      </c>
      <c r="J2295" s="492"/>
    </row>
    <row r="2296" spans="1:10" s="399" customFormat="1" ht="18" customHeight="1">
      <c r="A2296" s="394">
        <v>2291</v>
      </c>
      <c r="B2296" s="395" t="s">
        <v>513</v>
      </c>
      <c r="C2296" s="396" t="s">
        <v>8494</v>
      </c>
      <c r="D2296" s="581" t="s">
        <v>8497</v>
      </c>
      <c r="E2296" s="396" t="s">
        <v>1243</v>
      </c>
      <c r="F2296" s="486" t="s">
        <v>8498</v>
      </c>
      <c r="G2296" s="396"/>
      <c r="H2296" s="630" t="s">
        <v>4935</v>
      </c>
      <c r="I2296" s="500">
        <v>650</v>
      </c>
      <c r="J2296" s="492"/>
    </row>
    <row r="2297" spans="1:10" s="399" customFormat="1" ht="18" customHeight="1">
      <c r="A2297" s="394">
        <v>2292</v>
      </c>
      <c r="B2297" s="395" t="s">
        <v>513</v>
      </c>
      <c r="C2297" s="396" t="s">
        <v>8494</v>
      </c>
      <c r="D2297" s="581" t="s">
        <v>8499</v>
      </c>
      <c r="E2297" s="396" t="s">
        <v>418</v>
      </c>
      <c r="F2297" s="486" t="s">
        <v>8500</v>
      </c>
      <c r="G2297" s="396"/>
      <c r="H2297" s="630" t="s">
        <v>4935</v>
      </c>
      <c r="I2297" s="397">
        <v>500</v>
      </c>
      <c r="J2297" s="492"/>
    </row>
    <row r="2298" spans="1:10" s="399" customFormat="1" ht="18" customHeight="1">
      <c r="A2298" s="394">
        <v>2293</v>
      </c>
      <c r="B2298" s="395" t="s">
        <v>513</v>
      </c>
      <c r="C2298" s="396" t="s">
        <v>8494</v>
      </c>
      <c r="D2298" s="581" t="s">
        <v>8501</v>
      </c>
      <c r="E2298" s="396" t="s">
        <v>418</v>
      </c>
      <c r="F2298" s="486" t="s">
        <v>8502</v>
      </c>
      <c r="G2298" s="396"/>
      <c r="H2298" s="630" t="s">
        <v>4935</v>
      </c>
      <c r="I2298" s="500">
        <v>6200</v>
      </c>
      <c r="J2298" s="492"/>
    </row>
    <row r="2299" spans="1:10" s="399" customFormat="1" ht="18" customHeight="1">
      <c r="A2299" s="394">
        <v>2294</v>
      </c>
      <c r="B2299" s="395" t="s">
        <v>513</v>
      </c>
      <c r="C2299" s="395" t="s">
        <v>8494</v>
      </c>
      <c r="D2299" s="459" t="s">
        <v>8503</v>
      </c>
      <c r="E2299" s="395" t="s">
        <v>418</v>
      </c>
      <c r="F2299" s="488" t="s">
        <v>8504</v>
      </c>
      <c r="G2299" s="395"/>
      <c r="H2299" s="567" t="s">
        <v>653</v>
      </c>
      <c r="I2299" s="403">
        <v>13889</v>
      </c>
      <c r="J2299" s="491"/>
    </row>
    <row r="2300" spans="1:10" s="399" customFormat="1" ht="18" customHeight="1">
      <c r="A2300" s="394">
        <v>2295</v>
      </c>
      <c r="B2300" s="395" t="s">
        <v>513</v>
      </c>
      <c r="C2300" s="395" t="s">
        <v>8494</v>
      </c>
      <c r="D2300" s="459" t="s">
        <v>8505</v>
      </c>
      <c r="E2300" s="395" t="s">
        <v>8506</v>
      </c>
      <c r="F2300" s="488" t="s">
        <v>8507</v>
      </c>
      <c r="G2300" s="395"/>
      <c r="H2300" s="567" t="s">
        <v>653</v>
      </c>
      <c r="I2300" s="403"/>
      <c r="J2300" s="491"/>
    </row>
    <row r="2301" spans="1:10" s="399" customFormat="1" ht="18" customHeight="1">
      <c r="A2301" s="394">
        <v>2296</v>
      </c>
      <c r="B2301" s="395" t="s">
        <v>513</v>
      </c>
      <c r="C2301" s="395" t="s">
        <v>8494</v>
      </c>
      <c r="D2301" s="459" t="s">
        <v>8505</v>
      </c>
      <c r="E2301" s="395" t="s">
        <v>418</v>
      </c>
      <c r="F2301" s="488" t="s">
        <v>8508</v>
      </c>
      <c r="G2301" s="395"/>
      <c r="H2301" s="567" t="s">
        <v>653</v>
      </c>
      <c r="I2301" s="403">
        <v>10770</v>
      </c>
      <c r="J2301" s="491"/>
    </row>
    <row r="2302" spans="1:10" s="399" customFormat="1" ht="18" customHeight="1">
      <c r="A2302" s="394">
        <v>2297</v>
      </c>
      <c r="B2302" s="395" t="s">
        <v>513</v>
      </c>
      <c r="C2302" s="395" t="s">
        <v>8494</v>
      </c>
      <c r="D2302" s="459" t="s">
        <v>8505</v>
      </c>
      <c r="E2302" s="395" t="s">
        <v>418</v>
      </c>
      <c r="F2302" s="488" t="s">
        <v>8509</v>
      </c>
      <c r="G2302" s="395"/>
      <c r="H2302" s="567" t="s">
        <v>653</v>
      </c>
      <c r="I2302" s="403">
        <v>9222</v>
      </c>
      <c r="J2302" s="491"/>
    </row>
    <row r="2303" spans="1:10" s="399" customFormat="1" ht="18" customHeight="1">
      <c r="A2303" s="394">
        <v>2298</v>
      </c>
      <c r="B2303" s="395" t="s">
        <v>513</v>
      </c>
      <c r="C2303" s="395" t="s">
        <v>8494</v>
      </c>
      <c r="D2303" s="459" t="s">
        <v>8510</v>
      </c>
      <c r="E2303" s="395" t="s">
        <v>418</v>
      </c>
      <c r="F2303" s="488" t="s">
        <v>8511</v>
      </c>
      <c r="G2303" s="395"/>
      <c r="H2303" s="567" t="s">
        <v>653</v>
      </c>
      <c r="I2303" s="403">
        <v>13889</v>
      </c>
      <c r="J2303" s="491"/>
    </row>
    <row r="2304" spans="1:10" s="399" customFormat="1" ht="18" customHeight="1">
      <c r="A2304" s="394">
        <v>2299</v>
      </c>
      <c r="B2304" s="395" t="s">
        <v>513</v>
      </c>
      <c r="C2304" s="396" t="s">
        <v>8494</v>
      </c>
      <c r="D2304" s="581" t="s">
        <v>8512</v>
      </c>
      <c r="E2304" s="396" t="s">
        <v>8513</v>
      </c>
      <c r="F2304" s="486" t="s">
        <v>8514</v>
      </c>
      <c r="G2304" s="396"/>
      <c r="H2304" s="630" t="s">
        <v>4935</v>
      </c>
      <c r="I2304" s="505">
        <v>8740</v>
      </c>
      <c r="J2304" s="492"/>
    </row>
    <row r="2305" spans="1:10" s="399" customFormat="1" ht="18" customHeight="1">
      <c r="A2305" s="394">
        <v>2300</v>
      </c>
      <c r="B2305" s="395" t="s">
        <v>513</v>
      </c>
      <c r="C2305" s="423" t="s">
        <v>8515</v>
      </c>
      <c r="D2305" s="422" t="s">
        <v>8516</v>
      </c>
      <c r="E2305" s="373" t="s">
        <v>8517</v>
      </c>
      <c r="F2305" s="463" t="s">
        <v>8518</v>
      </c>
      <c r="G2305" s="373"/>
      <c r="H2305" s="510" t="s">
        <v>5128</v>
      </c>
      <c r="I2305" s="428">
        <v>620</v>
      </c>
      <c r="J2305" s="511"/>
    </row>
    <row r="2306" spans="1:10" s="399" customFormat="1" ht="18" customHeight="1">
      <c r="A2306" s="394">
        <v>2301</v>
      </c>
      <c r="B2306" s="395" t="s">
        <v>513</v>
      </c>
      <c r="C2306" s="423" t="s">
        <v>8515</v>
      </c>
      <c r="D2306" s="422" t="s">
        <v>8519</v>
      </c>
      <c r="E2306" s="373" t="s">
        <v>8517</v>
      </c>
      <c r="F2306" s="463" t="s">
        <v>8520</v>
      </c>
      <c r="G2306" s="373"/>
      <c r="H2306" s="510" t="s">
        <v>5128</v>
      </c>
      <c r="I2306" s="428">
        <v>620</v>
      </c>
      <c r="J2306" s="511"/>
    </row>
    <row r="2307" spans="1:10" s="399" customFormat="1" ht="18" customHeight="1">
      <c r="A2307" s="394">
        <v>2302</v>
      </c>
      <c r="B2307" s="395" t="s">
        <v>513</v>
      </c>
      <c r="C2307" s="395" t="s">
        <v>8521</v>
      </c>
      <c r="D2307" s="422" t="s">
        <v>8060</v>
      </c>
      <c r="E2307" s="394" t="s">
        <v>418</v>
      </c>
      <c r="F2307" s="424" t="s">
        <v>8255</v>
      </c>
      <c r="G2307" s="394"/>
      <c r="H2307" s="631" t="s">
        <v>4949</v>
      </c>
      <c r="I2307" s="402">
        <v>9430</v>
      </c>
      <c r="J2307" s="490" t="s">
        <v>8256</v>
      </c>
    </row>
    <row r="2308" spans="1:10" s="399" customFormat="1" ht="18" customHeight="1">
      <c r="A2308" s="394">
        <v>2303</v>
      </c>
      <c r="B2308" s="395" t="s">
        <v>513</v>
      </c>
      <c r="C2308" s="395" t="s">
        <v>8521</v>
      </c>
      <c r="D2308" s="459" t="s">
        <v>8522</v>
      </c>
      <c r="E2308" s="395" t="s">
        <v>123</v>
      </c>
      <c r="F2308" s="488" t="s">
        <v>8523</v>
      </c>
      <c r="G2308" s="395"/>
      <c r="H2308" s="629" t="s">
        <v>4916</v>
      </c>
      <c r="I2308" s="397">
        <v>620</v>
      </c>
      <c r="J2308" s="490"/>
    </row>
    <row r="2309" spans="1:10" s="399" customFormat="1" ht="18" customHeight="1">
      <c r="A2309" s="394">
        <v>2304</v>
      </c>
      <c r="B2309" s="395" t="s">
        <v>8038</v>
      </c>
      <c r="C2309" s="400" t="s">
        <v>949</v>
      </c>
      <c r="D2309" s="422" t="s">
        <v>8524</v>
      </c>
      <c r="E2309" s="394" t="s">
        <v>418</v>
      </c>
      <c r="F2309" s="424" t="s">
        <v>8525</v>
      </c>
      <c r="G2309" s="394"/>
      <c r="H2309" s="631" t="s">
        <v>4949</v>
      </c>
      <c r="I2309" s="402">
        <v>4260</v>
      </c>
      <c r="J2309" s="490"/>
    </row>
    <row r="2310" spans="1:10" s="399" customFormat="1" ht="18" customHeight="1">
      <c r="A2310" s="394">
        <v>2305</v>
      </c>
      <c r="B2310" s="395" t="s">
        <v>8038</v>
      </c>
      <c r="C2310" s="400" t="s">
        <v>15684</v>
      </c>
      <c r="D2310" s="422" t="s">
        <v>8526</v>
      </c>
      <c r="E2310" s="394" t="s">
        <v>418</v>
      </c>
      <c r="F2310" s="424" t="s">
        <v>8527</v>
      </c>
      <c r="G2310" s="394"/>
      <c r="H2310" s="631" t="s">
        <v>4949</v>
      </c>
      <c r="I2310" s="402">
        <v>4260</v>
      </c>
      <c r="J2310" s="490"/>
    </row>
    <row r="2311" spans="1:10" s="399" customFormat="1" ht="18" customHeight="1">
      <c r="A2311" s="394">
        <v>2306</v>
      </c>
      <c r="B2311" s="395" t="s">
        <v>8528</v>
      </c>
      <c r="C2311" s="395" t="s">
        <v>8529</v>
      </c>
      <c r="D2311" s="459" t="s">
        <v>8530</v>
      </c>
      <c r="E2311" s="395" t="s">
        <v>8531</v>
      </c>
      <c r="F2311" s="485" t="s">
        <v>8532</v>
      </c>
      <c r="G2311" s="395" t="s">
        <v>629</v>
      </c>
      <c r="H2311" s="567" t="s">
        <v>4996</v>
      </c>
      <c r="I2311" s="397">
        <v>4060</v>
      </c>
      <c r="J2311" s="487"/>
    </row>
    <row r="2312" spans="1:10" s="399" customFormat="1" ht="18" customHeight="1">
      <c r="A2312" s="394">
        <v>2307</v>
      </c>
      <c r="B2312" s="395" t="s">
        <v>8528</v>
      </c>
      <c r="C2312" s="395" t="s">
        <v>8529</v>
      </c>
      <c r="D2312" s="459" t="s">
        <v>8529</v>
      </c>
      <c r="E2312" s="395" t="s">
        <v>133</v>
      </c>
      <c r="F2312" s="485" t="s">
        <v>935</v>
      </c>
      <c r="G2312" s="395" t="s">
        <v>629</v>
      </c>
      <c r="H2312" s="567" t="s">
        <v>4996</v>
      </c>
      <c r="I2312" s="397">
        <v>10200</v>
      </c>
      <c r="J2312" s="487"/>
    </row>
    <row r="2313" spans="1:10" s="399" customFormat="1" ht="18" customHeight="1">
      <c r="A2313" s="394">
        <v>2308</v>
      </c>
      <c r="B2313" s="395" t="s">
        <v>8528</v>
      </c>
      <c r="C2313" s="395" t="s">
        <v>8529</v>
      </c>
      <c r="D2313" s="422" t="s">
        <v>8533</v>
      </c>
      <c r="E2313" s="439" t="s">
        <v>5032</v>
      </c>
      <c r="F2313" s="572" t="s">
        <v>8534</v>
      </c>
      <c r="G2313" s="394"/>
      <c r="H2313" s="567" t="s">
        <v>4996</v>
      </c>
      <c r="I2313" s="402">
        <v>1700</v>
      </c>
      <c r="J2313" s="501"/>
    </row>
    <row r="2314" spans="1:10" s="399" customFormat="1" ht="18" customHeight="1">
      <c r="A2314" s="394">
        <v>2309</v>
      </c>
      <c r="B2314" s="395" t="s">
        <v>8528</v>
      </c>
      <c r="C2314" s="395" t="s">
        <v>8529</v>
      </c>
      <c r="D2314" s="422" t="s">
        <v>8535</v>
      </c>
      <c r="E2314" s="439" t="s">
        <v>5354</v>
      </c>
      <c r="F2314" s="572" t="s">
        <v>8536</v>
      </c>
      <c r="G2314" s="394"/>
      <c r="H2314" s="567" t="s">
        <v>4996</v>
      </c>
      <c r="I2314" s="402">
        <v>3300</v>
      </c>
      <c r="J2314" s="501"/>
    </row>
    <row r="2315" spans="1:10" s="399" customFormat="1" ht="18" customHeight="1">
      <c r="A2315" s="394">
        <v>2310</v>
      </c>
      <c r="B2315" s="395" t="s">
        <v>8528</v>
      </c>
      <c r="C2315" s="395" t="s">
        <v>8537</v>
      </c>
      <c r="D2315" s="459" t="s">
        <v>6400</v>
      </c>
      <c r="E2315" s="395" t="s">
        <v>945</v>
      </c>
      <c r="F2315" s="488" t="s">
        <v>8538</v>
      </c>
      <c r="G2315" s="395"/>
      <c r="H2315" s="567" t="s">
        <v>653</v>
      </c>
      <c r="I2315" s="403">
        <v>8640</v>
      </c>
      <c r="J2315" s="491"/>
    </row>
    <row r="2316" spans="1:10" s="399" customFormat="1" ht="18" customHeight="1">
      <c r="A2316" s="394">
        <v>2311</v>
      </c>
      <c r="B2316" s="395" t="s">
        <v>8528</v>
      </c>
      <c r="C2316" s="395" t="s">
        <v>8537</v>
      </c>
      <c r="D2316" s="459" t="s">
        <v>6400</v>
      </c>
      <c r="E2316" s="395" t="s">
        <v>168</v>
      </c>
      <c r="F2316" s="488" t="s">
        <v>8539</v>
      </c>
      <c r="G2316" s="395"/>
      <c r="H2316" s="567" t="s">
        <v>653</v>
      </c>
      <c r="I2316" s="403">
        <v>2840</v>
      </c>
      <c r="J2316" s="491"/>
    </row>
    <row r="2317" spans="1:10" s="399" customFormat="1" ht="18" customHeight="1">
      <c r="A2317" s="394">
        <v>2312</v>
      </c>
      <c r="B2317" s="395" t="s">
        <v>8528</v>
      </c>
      <c r="C2317" s="395" t="s">
        <v>8537</v>
      </c>
      <c r="D2317" s="459" t="s">
        <v>6400</v>
      </c>
      <c r="E2317" s="395" t="s">
        <v>168</v>
      </c>
      <c r="F2317" s="488" t="s">
        <v>943</v>
      </c>
      <c r="G2317" s="395"/>
      <c r="H2317" s="567" t="s">
        <v>653</v>
      </c>
      <c r="I2317" s="403">
        <v>2840</v>
      </c>
      <c r="J2317" s="491"/>
    </row>
    <row r="2318" spans="1:10" s="399" customFormat="1" ht="18" customHeight="1">
      <c r="A2318" s="394">
        <v>2313</v>
      </c>
      <c r="B2318" s="395" t="s">
        <v>8528</v>
      </c>
      <c r="C2318" s="395" t="s">
        <v>8537</v>
      </c>
      <c r="D2318" s="459" t="s">
        <v>944</v>
      </c>
      <c r="E2318" s="395" t="s">
        <v>945</v>
      </c>
      <c r="F2318" s="488" t="s">
        <v>8540</v>
      </c>
      <c r="G2318" s="395"/>
      <c r="H2318" s="567" t="s">
        <v>653</v>
      </c>
      <c r="I2318" s="403">
        <v>8640</v>
      </c>
      <c r="J2318" s="491"/>
    </row>
    <row r="2319" spans="1:10" s="399" customFormat="1" ht="18" customHeight="1">
      <c r="A2319" s="394">
        <v>2314</v>
      </c>
      <c r="B2319" s="395" t="s">
        <v>8528</v>
      </c>
      <c r="C2319" s="394" t="s">
        <v>8541</v>
      </c>
      <c r="D2319" s="541"/>
      <c r="E2319" s="423" t="s">
        <v>8542</v>
      </c>
      <c r="F2319" s="422" t="s">
        <v>8543</v>
      </c>
      <c r="G2319" s="449"/>
      <c r="H2319" s="638" t="s">
        <v>4996</v>
      </c>
      <c r="I2319" s="450">
        <v>8580</v>
      </c>
      <c r="J2319" s="501"/>
    </row>
    <row r="2320" spans="1:10" s="399" customFormat="1" ht="18" customHeight="1">
      <c r="A2320" s="394">
        <v>2315</v>
      </c>
      <c r="B2320" s="395" t="s">
        <v>8528</v>
      </c>
      <c r="C2320" s="394" t="s">
        <v>8541</v>
      </c>
      <c r="D2320" s="541"/>
      <c r="E2320" s="423" t="s">
        <v>8542</v>
      </c>
      <c r="F2320" s="422" t="s">
        <v>8544</v>
      </c>
      <c r="G2320" s="449"/>
      <c r="H2320" s="638" t="s">
        <v>4996</v>
      </c>
      <c r="I2320" s="450">
        <v>8440</v>
      </c>
      <c r="J2320" s="501"/>
    </row>
    <row r="2321" spans="1:10" s="399" customFormat="1" ht="18" customHeight="1">
      <c r="A2321" s="394">
        <v>2316</v>
      </c>
      <c r="B2321" s="395" t="s">
        <v>8528</v>
      </c>
      <c r="C2321" s="400" t="s">
        <v>949</v>
      </c>
      <c r="D2321" s="459" t="s">
        <v>8545</v>
      </c>
      <c r="E2321" s="395" t="s">
        <v>945</v>
      </c>
      <c r="F2321" s="488" t="s">
        <v>949</v>
      </c>
      <c r="G2321" s="395" t="s">
        <v>629</v>
      </c>
      <c r="H2321" s="567" t="s">
        <v>653</v>
      </c>
      <c r="I2321" s="403">
        <v>7860</v>
      </c>
      <c r="J2321" s="491"/>
    </row>
    <row r="2322" spans="1:10" s="399" customFormat="1" ht="18" customHeight="1">
      <c r="A2322" s="394">
        <v>2317</v>
      </c>
      <c r="B2322" s="395" t="s">
        <v>8528</v>
      </c>
      <c r="C2322" s="400" t="s">
        <v>949</v>
      </c>
      <c r="D2322" s="459" t="s">
        <v>8545</v>
      </c>
      <c r="E2322" s="395" t="s">
        <v>168</v>
      </c>
      <c r="F2322" s="488" t="s">
        <v>949</v>
      </c>
      <c r="G2322" s="395" t="s">
        <v>629</v>
      </c>
      <c r="H2322" s="567" t="s">
        <v>653</v>
      </c>
      <c r="I2322" s="403">
        <v>2840</v>
      </c>
      <c r="J2322" s="491"/>
    </row>
    <row r="2323" spans="1:10" s="399" customFormat="1" ht="18" customHeight="1">
      <c r="A2323" s="394">
        <v>2318</v>
      </c>
      <c r="B2323" s="395" t="s">
        <v>4906</v>
      </c>
      <c r="C2323" s="395" t="s">
        <v>107</v>
      </c>
      <c r="D2323" s="422"/>
      <c r="E2323" s="395" t="s">
        <v>418</v>
      </c>
      <c r="F2323" s="424" t="s">
        <v>8546</v>
      </c>
      <c r="G2323" s="395"/>
      <c r="H2323" s="629" t="s">
        <v>4916</v>
      </c>
      <c r="I2323" s="402">
        <v>59800</v>
      </c>
      <c r="J2323" s="490"/>
    </row>
    <row r="2324" spans="1:10" s="399" customFormat="1" ht="18" customHeight="1">
      <c r="A2324" s="394">
        <v>2319</v>
      </c>
      <c r="B2324" s="395" t="s">
        <v>625</v>
      </c>
      <c r="C2324" s="395" t="s">
        <v>8547</v>
      </c>
      <c r="D2324" s="459" t="s">
        <v>8548</v>
      </c>
      <c r="E2324" s="395" t="s">
        <v>418</v>
      </c>
      <c r="F2324" s="488" t="s">
        <v>8549</v>
      </c>
      <c r="G2324" s="395"/>
      <c r="H2324" s="631" t="s">
        <v>4955</v>
      </c>
      <c r="I2324" s="402">
        <v>75000</v>
      </c>
      <c r="J2324" s="487"/>
    </row>
    <row r="2325" spans="1:10" s="399" customFormat="1" ht="18" customHeight="1">
      <c r="A2325" s="394">
        <v>2320</v>
      </c>
      <c r="B2325" s="395" t="s">
        <v>625</v>
      </c>
      <c r="C2325" s="395" t="s">
        <v>8547</v>
      </c>
      <c r="D2325" s="459" t="s">
        <v>8550</v>
      </c>
      <c r="E2325" s="395" t="s">
        <v>418</v>
      </c>
      <c r="F2325" s="488" t="s">
        <v>107</v>
      </c>
      <c r="G2325" s="395"/>
      <c r="H2325" s="631" t="s">
        <v>4955</v>
      </c>
      <c r="I2325" s="402">
        <v>105000</v>
      </c>
      <c r="J2325" s="487"/>
    </row>
    <row r="2326" spans="1:10" s="399" customFormat="1" ht="18" customHeight="1">
      <c r="A2326" s="394">
        <v>2321</v>
      </c>
      <c r="B2326" s="395" t="s">
        <v>625</v>
      </c>
      <c r="C2326" s="395" t="s">
        <v>8547</v>
      </c>
      <c r="D2326" s="459" t="s">
        <v>8551</v>
      </c>
      <c r="E2326" s="395" t="s">
        <v>418</v>
      </c>
      <c r="F2326" s="488" t="s">
        <v>8552</v>
      </c>
      <c r="G2326" s="395"/>
      <c r="H2326" s="631" t="s">
        <v>4955</v>
      </c>
      <c r="I2326" s="402">
        <v>50400</v>
      </c>
      <c r="J2326" s="487"/>
    </row>
    <row r="2327" spans="1:10" s="399" customFormat="1" ht="18" customHeight="1">
      <c r="A2327" s="394">
        <v>2322</v>
      </c>
      <c r="B2327" s="395" t="s">
        <v>625</v>
      </c>
      <c r="C2327" s="395" t="s">
        <v>8547</v>
      </c>
      <c r="D2327" s="459"/>
      <c r="E2327" s="395" t="s">
        <v>418</v>
      </c>
      <c r="F2327" s="488" t="s">
        <v>8553</v>
      </c>
      <c r="G2327" s="395"/>
      <c r="H2327" s="631" t="s">
        <v>5082</v>
      </c>
      <c r="I2327" s="402">
        <v>55500</v>
      </c>
      <c r="J2327" s="508"/>
    </row>
    <row r="2328" spans="1:10" s="399" customFormat="1" ht="18" customHeight="1">
      <c r="A2328" s="394">
        <v>2323</v>
      </c>
      <c r="B2328" s="395" t="s">
        <v>4906</v>
      </c>
      <c r="C2328" s="395" t="s">
        <v>8554</v>
      </c>
      <c r="D2328" s="459"/>
      <c r="E2328" s="395" t="s">
        <v>418</v>
      </c>
      <c r="F2328" s="488" t="s">
        <v>8555</v>
      </c>
      <c r="G2328" s="395"/>
      <c r="H2328" s="629" t="s">
        <v>4916</v>
      </c>
      <c r="I2328" s="397">
        <v>44900</v>
      </c>
      <c r="J2328" s="490"/>
    </row>
    <row r="2329" spans="1:10" s="399" customFormat="1" ht="18" customHeight="1">
      <c r="A2329" s="394">
        <v>2324</v>
      </c>
      <c r="B2329" s="395" t="s">
        <v>621</v>
      </c>
      <c r="C2329" s="395" t="s">
        <v>8556</v>
      </c>
      <c r="D2329" s="459"/>
      <c r="E2329" s="395" t="s">
        <v>8557</v>
      </c>
      <c r="F2329" s="488" t="s">
        <v>8558</v>
      </c>
      <c r="G2329" s="395"/>
      <c r="H2329" s="629" t="s">
        <v>4916</v>
      </c>
      <c r="I2329" s="397">
        <v>8700</v>
      </c>
      <c r="J2329" s="490"/>
    </row>
    <row r="2330" spans="1:10" s="399" customFormat="1" ht="18" customHeight="1">
      <c r="A2330" s="394">
        <v>2325</v>
      </c>
      <c r="B2330" s="395" t="s">
        <v>621</v>
      </c>
      <c r="C2330" s="398" t="s">
        <v>8559</v>
      </c>
      <c r="D2330" s="539" t="s">
        <v>8560</v>
      </c>
      <c r="E2330" s="398" t="s">
        <v>418</v>
      </c>
      <c r="F2330" s="485" t="s">
        <v>1056</v>
      </c>
      <c r="G2330" s="398" t="s">
        <v>4962</v>
      </c>
      <c r="H2330" s="567" t="s">
        <v>4932</v>
      </c>
      <c r="I2330" s="401">
        <v>6500</v>
      </c>
      <c r="J2330" s="508"/>
    </row>
    <row r="2331" spans="1:10" s="399" customFormat="1" ht="18" customHeight="1">
      <c r="A2331" s="394">
        <v>2326</v>
      </c>
      <c r="B2331" s="395" t="s">
        <v>621</v>
      </c>
      <c r="C2331" s="396" t="s">
        <v>8561</v>
      </c>
      <c r="D2331" s="581" t="s">
        <v>8562</v>
      </c>
      <c r="E2331" s="396" t="s">
        <v>418</v>
      </c>
      <c r="F2331" s="486" t="s">
        <v>8563</v>
      </c>
      <c r="G2331" s="396" t="s">
        <v>4962</v>
      </c>
      <c r="H2331" s="630" t="s">
        <v>4935</v>
      </c>
      <c r="I2331" s="397"/>
      <c r="J2331" s="536" t="s">
        <v>5439</v>
      </c>
    </row>
    <row r="2332" spans="1:10" s="399" customFormat="1" ht="18" customHeight="1">
      <c r="A2332" s="394">
        <v>2327</v>
      </c>
      <c r="B2332" s="395" t="s">
        <v>8564</v>
      </c>
      <c r="C2332" s="395" t="s">
        <v>8565</v>
      </c>
      <c r="D2332" s="459" t="s">
        <v>8566</v>
      </c>
      <c r="E2332" s="395" t="s">
        <v>175</v>
      </c>
      <c r="F2332" s="488" t="s">
        <v>8567</v>
      </c>
      <c r="G2332" s="395" t="s">
        <v>5048</v>
      </c>
      <c r="H2332" s="631" t="s">
        <v>8568</v>
      </c>
      <c r="I2332" s="402">
        <v>6400</v>
      </c>
      <c r="J2332" s="487"/>
    </row>
    <row r="2333" spans="1:10" s="399" customFormat="1" ht="18" customHeight="1">
      <c r="A2333" s="394">
        <v>2328</v>
      </c>
      <c r="B2333" s="395" t="s">
        <v>621</v>
      </c>
      <c r="C2333" s="395" t="s">
        <v>8565</v>
      </c>
      <c r="D2333" s="655" t="s">
        <v>8569</v>
      </c>
      <c r="E2333" s="395" t="s">
        <v>175</v>
      </c>
      <c r="F2333" s="488" t="s">
        <v>8570</v>
      </c>
      <c r="G2333" s="404" t="s">
        <v>4962</v>
      </c>
      <c r="H2333" s="567" t="s">
        <v>4932</v>
      </c>
      <c r="I2333" s="401">
        <v>6300</v>
      </c>
      <c r="J2333" s="487"/>
    </row>
    <row r="2334" spans="1:10" s="399" customFormat="1" ht="18" customHeight="1">
      <c r="A2334" s="394">
        <v>2329</v>
      </c>
      <c r="B2334" s="395" t="s">
        <v>621</v>
      </c>
      <c r="C2334" s="395" t="s">
        <v>8565</v>
      </c>
      <c r="D2334" s="657" t="s">
        <v>8571</v>
      </c>
      <c r="E2334" s="407" t="s">
        <v>175</v>
      </c>
      <c r="F2334" s="573" t="s">
        <v>8572</v>
      </c>
      <c r="G2334" s="454" t="s">
        <v>4962</v>
      </c>
      <c r="H2334" s="567" t="s">
        <v>4932</v>
      </c>
      <c r="I2334" s="401">
        <v>5760</v>
      </c>
      <c r="J2334" s="487"/>
    </row>
    <row r="2335" spans="1:10" s="399" customFormat="1" ht="18" customHeight="1">
      <c r="A2335" s="394">
        <v>2330</v>
      </c>
      <c r="B2335" s="395" t="s">
        <v>8564</v>
      </c>
      <c r="C2335" s="395" t="s">
        <v>8565</v>
      </c>
      <c r="D2335" s="539" t="s">
        <v>4748</v>
      </c>
      <c r="E2335" s="398" t="s">
        <v>175</v>
      </c>
      <c r="F2335" s="485" t="s">
        <v>8573</v>
      </c>
      <c r="G2335" s="398" t="s">
        <v>5048</v>
      </c>
      <c r="H2335" s="631" t="s">
        <v>4996</v>
      </c>
      <c r="I2335" s="402">
        <v>6170</v>
      </c>
      <c r="J2335" s="487"/>
    </row>
    <row r="2336" spans="1:10" s="399" customFormat="1" ht="18" customHeight="1">
      <c r="A2336" s="394">
        <v>2331</v>
      </c>
      <c r="B2336" s="395" t="s">
        <v>621</v>
      </c>
      <c r="C2336" s="395" t="s">
        <v>8565</v>
      </c>
      <c r="D2336" s="459" t="s">
        <v>701</v>
      </c>
      <c r="E2336" s="395" t="s">
        <v>175</v>
      </c>
      <c r="F2336" s="488" t="s">
        <v>8574</v>
      </c>
      <c r="G2336" s="395"/>
      <c r="H2336" s="567" t="s">
        <v>653</v>
      </c>
      <c r="I2336" s="403">
        <v>6000</v>
      </c>
      <c r="J2336" s="491"/>
    </row>
    <row r="2337" spans="1:10" s="399" customFormat="1" ht="18" customHeight="1">
      <c r="A2337" s="394">
        <v>2332</v>
      </c>
      <c r="B2337" s="395" t="s">
        <v>621</v>
      </c>
      <c r="C2337" s="395" t="s">
        <v>8565</v>
      </c>
      <c r="D2337" s="581" t="s">
        <v>5162</v>
      </c>
      <c r="E2337" s="396" t="s">
        <v>418</v>
      </c>
      <c r="F2337" s="486" t="s">
        <v>8575</v>
      </c>
      <c r="G2337" s="396" t="s">
        <v>4962</v>
      </c>
      <c r="H2337" s="630" t="s">
        <v>4935</v>
      </c>
      <c r="I2337" s="500">
        <v>8600</v>
      </c>
      <c r="J2337" s="492"/>
    </row>
    <row r="2338" spans="1:10" s="399" customFormat="1" ht="18" customHeight="1">
      <c r="A2338" s="394">
        <v>2333</v>
      </c>
      <c r="B2338" s="395" t="s">
        <v>621</v>
      </c>
      <c r="C2338" s="395" t="s">
        <v>8565</v>
      </c>
      <c r="D2338" s="459" t="s">
        <v>8576</v>
      </c>
      <c r="E2338" s="395" t="s">
        <v>175</v>
      </c>
      <c r="F2338" s="488" t="s">
        <v>8577</v>
      </c>
      <c r="G2338" s="395" t="s">
        <v>4962</v>
      </c>
      <c r="H2338" s="631" t="s">
        <v>4955</v>
      </c>
      <c r="I2338" s="402">
        <v>6480</v>
      </c>
      <c r="J2338" s="487"/>
    </row>
    <row r="2339" spans="1:10" s="399" customFormat="1" ht="18" customHeight="1">
      <c r="A2339" s="394">
        <v>2334</v>
      </c>
      <c r="B2339" s="395" t="s">
        <v>8564</v>
      </c>
      <c r="C2339" s="395" t="s">
        <v>8565</v>
      </c>
      <c r="D2339" s="539" t="s">
        <v>8578</v>
      </c>
      <c r="E2339" s="398" t="s">
        <v>418</v>
      </c>
      <c r="F2339" s="485" t="s">
        <v>8579</v>
      </c>
      <c r="G2339" s="398" t="s">
        <v>5048</v>
      </c>
      <c r="H2339" s="631" t="s">
        <v>8568</v>
      </c>
      <c r="I2339" s="397">
        <v>7000</v>
      </c>
      <c r="J2339" s="487"/>
    </row>
    <row r="2340" spans="1:10" s="399" customFormat="1" ht="18" customHeight="1">
      <c r="A2340" s="394">
        <v>2335</v>
      </c>
      <c r="B2340" s="395" t="s">
        <v>621</v>
      </c>
      <c r="C2340" s="395" t="s">
        <v>8565</v>
      </c>
      <c r="D2340" s="581" t="s">
        <v>8580</v>
      </c>
      <c r="E2340" s="396" t="s">
        <v>175</v>
      </c>
      <c r="F2340" s="486" t="s">
        <v>8581</v>
      </c>
      <c r="G2340" s="396" t="s">
        <v>4962</v>
      </c>
      <c r="H2340" s="630" t="s">
        <v>4935</v>
      </c>
      <c r="I2340" s="500">
        <v>8400</v>
      </c>
      <c r="J2340" s="492"/>
    </row>
    <row r="2341" spans="1:10" s="399" customFormat="1" ht="18" customHeight="1">
      <c r="A2341" s="394">
        <v>2336</v>
      </c>
      <c r="B2341" s="395" t="s">
        <v>621</v>
      </c>
      <c r="C2341" s="395" t="s">
        <v>8565</v>
      </c>
      <c r="D2341" s="581" t="s">
        <v>8580</v>
      </c>
      <c r="E2341" s="396" t="s">
        <v>175</v>
      </c>
      <c r="F2341" s="486" t="s">
        <v>8582</v>
      </c>
      <c r="G2341" s="396" t="s">
        <v>4962</v>
      </c>
      <c r="H2341" s="630" t="s">
        <v>4935</v>
      </c>
      <c r="I2341" s="500">
        <v>7900</v>
      </c>
      <c r="J2341" s="492"/>
    </row>
    <row r="2342" spans="1:10" s="399" customFormat="1" ht="18" customHeight="1">
      <c r="A2342" s="394">
        <v>2337</v>
      </c>
      <c r="B2342" s="395" t="s">
        <v>621</v>
      </c>
      <c r="C2342" s="395" t="s">
        <v>8565</v>
      </c>
      <c r="D2342" s="581" t="s">
        <v>8580</v>
      </c>
      <c r="E2342" s="396" t="s">
        <v>175</v>
      </c>
      <c r="F2342" s="486" t="s">
        <v>8583</v>
      </c>
      <c r="G2342" s="396" t="s">
        <v>4962</v>
      </c>
      <c r="H2342" s="630" t="s">
        <v>4935</v>
      </c>
      <c r="I2342" s="500">
        <v>7400</v>
      </c>
      <c r="J2342" s="492"/>
    </row>
    <row r="2343" spans="1:10" s="399" customFormat="1" ht="18" customHeight="1">
      <c r="A2343" s="394">
        <v>2338</v>
      </c>
      <c r="B2343" s="395" t="s">
        <v>621</v>
      </c>
      <c r="C2343" s="395" t="s">
        <v>8565</v>
      </c>
      <c r="D2343" s="581" t="s">
        <v>8580</v>
      </c>
      <c r="E2343" s="396" t="s">
        <v>418</v>
      </c>
      <c r="F2343" s="486" t="s">
        <v>8584</v>
      </c>
      <c r="G2343" s="396" t="s">
        <v>4962</v>
      </c>
      <c r="H2343" s="630" t="s">
        <v>4935</v>
      </c>
      <c r="I2343" s="397"/>
      <c r="J2343" s="536" t="s">
        <v>5439</v>
      </c>
    </row>
    <row r="2344" spans="1:10" s="399" customFormat="1" ht="18" customHeight="1">
      <c r="A2344" s="394">
        <v>2339</v>
      </c>
      <c r="B2344" s="395" t="s">
        <v>621</v>
      </c>
      <c r="C2344" s="395" t="s">
        <v>8565</v>
      </c>
      <c r="D2344" s="459" t="s">
        <v>6005</v>
      </c>
      <c r="E2344" s="395" t="s">
        <v>418</v>
      </c>
      <c r="F2344" s="488" t="s">
        <v>1053</v>
      </c>
      <c r="G2344" s="395" t="s">
        <v>4962</v>
      </c>
      <c r="H2344" s="567" t="s">
        <v>653</v>
      </c>
      <c r="I2344" s="403">
        <v>6360</v>
      </c>
      <c r="J2344" s="491"/>
    </row>
    <row r="2345" spans="1:10" s="399" customFormat="1" ht="18" customHeight="1">
      <c r="A2345" s="394">
        <v>2340</v>
      </c>
      <c r="B2345" s="395" t="s">
        <v>621</v>
      </c>
      <c r="C2345" s="395" t="s">
        <v>8565</v>
      </c>
      <c r="D2345" s="459" t="s">
        <v>1052</v>
      </c>
      <c r="E2345" s="395" t="s">
        <v>418</v>
      </c>
      <c r="F2345" s="488" t="s">
        <v>1053</v>
      </c>
      <c r="G2345" s="395"/>
      <c r="H2345" s="567" t="s">
        <v>653</v>
      </c>
      <c r="I2345" s="403"/>
      <c r="J2345" s="491" t="s">
        <v>5439</v>
      </c>
    </row>
    <row r="2346" spans="1:10" s="399" customFormat="1" ht="18" customHeight="1">
      <c r="A2346" s="394">
        <v>2341</v>
      </c>
      <c r="B2346" s="394" t="s">
        <v>8564</v>
      </c>
      <c r="C2346" s="395" t="s">
        <v>8565</v>
      </c>
      <c r="D2346" s="422" t="s">
        <v>4922</v>
      </c>
      <c r="E2346" s="394" t="s">
        <v>175</v>
      </c>
      <c r="F2346" s="424" t="s">
        <v>8585</v>
      </c>
      <c r="G2346" s="395" t="s">
        <v>5048</v>
      </c>
      <c r="H2346" s="631" t="s">
        <v>4927</v>
      </c>
      <c r="I2346" s="402">
        <v>7300</v>
      </c>
      <c r="J2346" s="490"/>
    </row>
    <row r="2347" spans="1:10" s="399" customFormat="1" ht="18" customHeight="1">
      <c r="A2347" s="394">
        <v>2342</v>
      </c>
      <c r="B2347" s="394" t="s">
        <v>8564</v>
      </c>
      <c r="C2347" s="395" t="s">
        <v>8565</v>
      </c>
      <c r="D2347" s="422" t="s">
        <v>4922</v>
      </c>
      <c r="E2347" s="394" t="s">
        <v>175</v>
      </c>
      <c r="F2347" s="424" t="s">
        <v>8586</v>
      </c>
      <c r="G2347" s="395" t="s">
        <v>5048</v>
      </c>
      <c r="H2347" s="631" t="s">
        <v>4927</v>
      </c>
      <c r="I2347" s="402">
        <v>9710</v>
      </c>
      <c r="J2347" s="490"/>
    </row>
    <row r="2348" spans="1:10" s="399" customFormat="1" ht="18" customHeight="1">
      <c r="A2348" s="394">
        <v>2343</v>
      </c>
      <c r="B2348" s="394" t="s">
        <v>8564</v>
      </c>
      <c r="C2348" s="395" t="s">
        <v>8565</v>
      </c>
      <c r="D2348" s="422" t="s">
        <v>4922</v>
      </c>
      <c r="E2348" s="394" t="s">
        <v>418</v>
      </c>
      <c r="F2348" s="424" t="s">
        <v>8587</v>
      </c>
      <c r="G2348" s="395" t="s">
        <v>5048</v>
      </c>
      <c r="H2348" s="631" t="s">
        <v>4924</v>
      </c>
      <c r="I2348" s="402">
        <v>7200</v>
      </c>
      <c r="J2348" s="487"/>
    </row>
    <row r="2349" spans="1:10" s="399" customFormat="1" ht="18" customHeight="1">
      <c r="A2349" s="394">
        <v>2344</v>
      </c>
      <c r="B2349" s="394" t="s">
        <v>8564</v>
      </c>
      <c r="C2349" s="395" t="s">
        <v>8565</v>
      </c>
      <c r="D2349" s="422" t="s">
        <v>4922</v>
      </c>
      <c r="E2349" s="394" t="s">
        <v>418</v>
      </c>
      <c r="F2349" s="424" t="s">
        <v>8588</v>
      </c>
      <c r="G2349" s="395" t="s">
        <v>5048</v>
      </c>
      <c r="H2349" s="631" t="s">
        <v>4927</v>
      </c>
      <c r="I2349" s="402">
        <v>7400</v>
      </c>
      <c r="J2349" s="490"/>
    </row>
    <row r="2350" spans="1:10" s="399" customFormat="1" ht="18" customHeight="1">
      <c r="A2350" s="394">
        <v>2345</v>
      </c>
      <c r="B2350" s="394" t="s">
        <v>8564</v>
      </c>
      <c r="C2350" s="395" t="s">
        <v>8565</v>
      </c>
      <c r="D2350" s="422" t="s">
        <v>8589</v>
      </c>
      <c r="E2350" s="394" t="s">
        <v>175</v>
      </c>
      <c r="F2350" s="424" t="s">
        <v>8590</v>
      </c>
      <c r="G2350" s="395" t="s">
        <v>5048</v>
      </c>
      <c r="H2350" s="631" t="s">
        <v>4924</v>
      </c>
      <c r="I2350" s="402">
        <v>6300</v>
      </c>
      <c r="J2350" s="487"/>
    </row>
    <row r="2351" spans="1:10" s="399" customFormat="1" ht="18" customHeight="1">
      <c r="A2351" s="394">
        <v>2346</v>
      </c>
      <c r="B2351" s="394" t="s">
        <v>8564</v>
      </c>
      <c r="C2351" s="395" t="s">
        <v>8565</v>
      </c>
      <c r="D2351" s="422" t="s">
        <v>8589</v>
      </c>
      <c r="E2351" s="394" t="s">
        <v>5744</v>
      </c>
      <c r="F2351" s="424" t="s">
        <v>8591</v>
      </c>
      <c r="G2351" s="395" t="s">
        <v>5048</v>
      </c>
      <c r="H2351" s="631" t="s">
        <v>4924</v>
      </c>
      <c r="I2351" s="402">
        <v>2300</v>
      </c>
      <c r="J2351" s="487"/>
    </row>
    <row r="2352" spans="1:10" s="399" customFormat="1" ht="18" customHeight="1">
      <c r="A2352" s="394">
        <v>2347</v>
      </c>
      <c r="B2352" s="394" t="s">
        <v>8564</v>
      </c>
      <c r="C2352" s="395" t="s">
        <v>8565</v>
      </c>
      <c r="D2352" s="422" t="s">
        <v>8592</v>
      </c>
      <c r="E2352" s="394" t="s">
        <v>175</v>
      </c>
      <c r="F2352" s="424" t="s">
        <v>8593</v>
      </c>
      <c r="G2352" s="395" t="s">
        <v>5048</v>
      </c>
      <c r="H2352" s="631" t="s">
        <v>4924</v>
      </c>
      <c r="I2352" s="402">
        <v>6600</v>
      </c>
      <c r="J2352" s="509"/>
    </row>
    <row r="2353" spans="1:10" s="399" customFormat="1" ht="18" customHeight="1">
      <c r="A2353" s="394">
        <v>2348</v>
      </c>
      <c r="B2353" s="394" t="s">
        <v>8564</v>
      </c>
      <c r="C2353" s="395" t="s">
        <v>8565</v>
      </c>
      <c r="D2353" s="422" t="s">
        <v>8592</v>
      </c>
      <c r="E2353" s="394" t="s">
        <v>175</v>
      </c>
      <c r="F2353" s="424" t="s">
        <v>8594</v>
      </c>
      <c r="G2353" s="395" t="s">
        <v>5048</v>
      </c>
      <c r="H2353" s="631" t="s">
        <v>4924</v>
      </c>
      <c r="I2353" s="402">
        <v>6800</v>
      </c>
      <c r="J2353" s="487"/>
    </row>
    <row r="2354" spans="1:10" s="399" customFormat="1" ht="18" customHeight="1">
      <c r="A2354" s="394">
        <v>2349</v>
      </c>
      <c r="B2354" s="394" t="s">
        <v>8564</v>
      </c>
      <c r="C2354" s="395" t="s">
        <v>8565</v>
      </c>
      <c r="D2354" s="422" t="s">
        <v>8592</v>
      </c>
      <c r="E2354" s="394" t="s">
        <v>5744</v>
      </c>
      <c r="F2354" s="424" t="s">
        <v>8594</v>
      </c>
      <c r="G2354" s="395" t="s">
        <v>5048</v>
      </c>
      <c r="H2354" s="631" t="s">
        <v>4924</v>
      </c>
      <c r="I2354" s="402">
        <v>2800</v>
      </c>
      <c r="J2354" s="487"/>
    </row>
    <row r="2355" spans="1:10" s="399" customFormat="1" ht="18" customHeight="1">
      <c r="A2355" s="394">
        <v>2350</v>
      </c>
      <c r="B2355" s="394" t="s">
        <v>8564</v>
      </c>
      <c r="C2355" s="395" t="s">
        <v>8565</v>
      </c>
      <c r="D2355" s="422" t="s">
        <v>8595</v>
      </c>
      <c r="E2355" s="394" t="s">
        <v>175</v>
      </c>
      <c r="F2355" s="424" t="s">
        <v>8596</v>
      </c>
      <c r="G2355" s="395" t="s">
        <v>5048</v>
      </c>
      <c r="H2355" s="631" t="s">
        <v>4924</v>
      </c>
      <c r="I2355" s="402">
        <v>6500</v>
      </c>
      <c r="J2355" s="487"/>
    </row>
    <row r="2356" spans="1:10" s="399" customFormat="1" ht="18" customHeight="1">
      <c r="A2356" s="394">
        <v>2351</v>
      </c>
      <c r="B2356" s="394" t="s">
        <v>8564</v>
      </c>
      <c r="C2356" s="395" t="s">
        <v>8565</v>
      </c>
      <c r="D2356" s="422" t="s">
        <v>8595</v>
      </c>
      <c r="E2356" s="394" t="s">
        <v>5744</v>
      </c>
      <c r="F2356" s="424" t="s">
        <v>8597</v>
      </c>
      <c r="G2356" s="395" t="s">
        <v>5048</v>
      </c>
      <c r="H2356" s="631" t="s">
        <v>4924</v>
      </c>
      <c r="I2356" s="402">
        <v>2500</v>
      </c>
      <c r="J2356" s="487"/>
    </row>
    <row r="2357" spans="1:10" s="399" customFormat="1" ht="18" customHeight="1">
      <c r="A2357" s="394">
        <v>2352</v>
      </c>
      <c r="B2357" s="395" t="s">
        <v>8564</v>
      </c>
      <c r="C2357" s="395" t="s">
        <v>8565</v>
      </c>
      <c r="D2357" s="459" t="s">
        <v>8598</v>
      </c>
      <c r="E2357" s="396" t="s">
        <v>8599</v>
      </c>
      <c r="F2357" s="488" t="s">
        <v>8600</v>
      </c>
      <c r="G2357" s="395"/>
      <c r="H2357" s="631" t="s">
        <v>5128</v>
      </c>
      <c r="I2357" s="402">
        <v>10900</v>
      </c>
      <c r="J2357" s="537" t="s">
        <v>8601</v>
      </c>
    </row>
    <row r="2358" spans="1:10" s="399" customFormat="1" ht="18" customHeight="1">
      <c r="A2358" s="394">
        <v>2353</v>
      </c>
      <c r="B2358" s="395" t="s">
        <v>621</v>
      </c>
      <c r="C2358" s="395" t="s">
        <v>8565</v>
      </c>
      <c r="D2358" s="459" t="s">
        <v>394</v>
      </c>
      <c r="E2358" s="395" t="s">
        <v>175</v>
      </c>
      <c r="F2358" s="488" t="s">
        <v>8602</v>
      </c>
      <c r="G2358" s="395"/>
      <c r="H2358" s="567" t="s">
        <v>653</v>
      </c>
      <c r="I2358" s="403"/>
      <c r="J2358" s="491" t="s">
        <v>5439</v>
      </c>
    </row>
    <row r="2359" spans="1:10" s="399" customFormat="1" ht="18" customHeight="1">
      <c r="A2359" s="394">
        <v>2354</v>
      </c>
      <c r="B2359" s="395" t="s">
        <v>621</v>
      </c>
      <c r="C2359" s="395" t="s">
        <v>8565</v>
      </c>
      <c r="D2359" s="539" t="s">
        <v>8603</v>
      </c>
      <c r="E2359" s="398" t="s">
        <v>175</v>
      </c>
      <c r="F2359" s="485" t="s">
        <v>8604</v>
      </c>
      <c r="G2359" s="398" t="s">
        <v>4962</v>
      </c>
      <c r="H2359" s="567" t="s">
        <v>4932</v>
      </c>
      <c r="I2359" s="401">
        <v>9000</v>
      </c>
      <c r="J2359" s="508"/>
    </row>
    <row r="2360" spans="1:10" s="399" customFormat="1" ht="18" customHeight="1">
      <c r="A2360" s="394">
        <v>2355</v>
      </c>
      <c r="B2360" s="395" t="s">
        <v>8564</v>
      </c>
      <c r="C2360" s="395" t="s">
        <v>8565</v>
      </c>
      <c r="D2360" s="459" t="s">
        <v>8605</v>
      </c>
      <c r="E2360" s="395" t="s">
        <v>175</v>
      </c>
      <c r="F2360" s="485" t="s">
        <v>8606</v>
      </c>
      <c r="G2360" s="395" t="s">
        <v>5048</v>
      </c>
      <c r="H2360" s="631" t="s">
        <v>8568</v>
      </c>
      <c r="I2360" s="402">
        <v>6150</v>
      </c>
      <c r="J2360" s="487"/>
    </row>
    <row r="2361" spans="1:10" s="399" customFormat="1" ht="18" customHeight="1">
      <c r="A2361" s="394">
        <v>2356</v>
      </c>
      <c r="B2361" s="395" t="s">
        <v>621</v>
      </c>
      <c r="C2361" s="395" t="s">
        <v>8565</v>
      </c>
      <c r="D2361" s="459"/>
      <c r="E2361" s="395" t="s">
        <v>8626</v>
      </c>
      <c r="F2361" s="488" t="s">
        <v>8607</v>
      </c>
      <c r="G2361" s="395" t="s">
        <v>5048</v>
      </c>
      <c r="H2361" s="629" t="s">
        <v>4916</v>
      </c>
      <c r="I2361" s="397">
        <v>5950</v>
      </c>
      <c r="J2361" s="490" t="s">
        <v>15685</v>
      </c>
    </row>
    <row r="2362" spans="1:10" s="399" customFormat="1" ht="18" customHeight="1">
      <c r="A2362" s="394">
        <v>2357</v>
      </c>
      <c r="B2362" s="395" t="s">
        <v>621</v>
      </c>
      <c r="C2362" s="395" t="s">
        <v>8565</v>
      </c>
      <c r="D2362" s="422"/>
      <c r="E2362" s="395" t="s">
        <v>418</v>
      </c>
      <c r="F2362" s="424" t="s">
        <v>8608</v>
      </c>
      <c r="G2362" s="395" t="s">
        <v>5048</v>
      </c>
      <c r="H2362" s="629" t="s">
        <v>4916</v>
      </c>
      <c r="I2362" s="402">
        <v>6200</v>
      </c>
      <c r="J2362" s="490"/>
    </row>
    <row r="2363" spans="1:10" s="399" customFormat="1" ht="18" customHeight="1">
      <c r="A2363" s="394">
        <v>2358</v>
      </c>
      <c r="B2363" s="394" t="s">
        <v>8564</v>
      </c>
      <c r="C2363" s="395" t="s">
        <v>8565</v>
      </c>
      <c r="D2363" s="422" t="s">
        <v>8609</v>
      </c>
      <c r="E2363" s="394" t="s">
        <v>418</v>
      </c>
      <c r="F2363" s="424" t="s">
        <v>8610</v>
      </c>
      <c r="G2363" s="394"/>
      <c r="H2363" s="567" t="s">
        <v>4949</v>
      </c>
      <c r="I2363" s="402">
        <v>9000</v>
      </c>
      <c r="J2363" s="490"/>
    </row>
    <row r="2364" spans="1:10" s="399" customFormat="1" ht="18" customHeight="1">
      <c r="A2364" s="394">
        <v>2359</v>
      </c>
      <c r="B2364" s="394" t="s">
        <v>8564</v>
      </c>
      <c r="C2364" s="395" t="s">
        <v>8565</v>
      </c>
      <c r="D2364" s="422" t="s">
        <v>8611</v>
      </c>
      <c r="E2364" s="394" t="s">
        <v>418</v>
      </c>
      <c r="F2364" s="424" t="s">
        <v>8612</v>
      </c>
      <c r="G2364" s="394"/>
      <c r="H2364" s="567" t="s">
        <v>4949</v>
      </c>
      <c r="I2364" s="402">
        <v>9600</v>
      </c>
      <c r="J2364" s="490"/>
    </row>
    <row r="2365" spans="1:10" s="399" customFormat="1" ht="18" customHeight="1">
      <c r="A2365" s="394">
        <v>2360</v>
      </c>
      <c r="B2365" s="394" t="s">
        <v>8564</v>
      </c>
      <c r="C2365" s="395" t="s">
        <v>8565</v>
      </c>
      <c r="D2365" s="422" t="s">
        <v>8613</v>
      </c>
      <c r="E2365" s="394" t="s">
        <v>418</v>
      </c>
      <c r="F2365" s="424" t="s">
        <v>8614</v>
      </c>
      <c r="G2365" s="394"/>
      <c r="H2365" s="567" t="s">
        <v>4949</v>
      </c>
      <c r="I2365" s="402">
        <v>11800</v>
      </c>
      <c r="J2365" s="490"/>
    </row>
    <row r="2366" spans="1:10" s="399" customFormat="1" ht="18" customHeight="1">
      <c r="A2366" s="394">
        <v>2361</v>
      </c>
      <c r="B2366" s="395" t="s">
        <v>8564</v>
      </c>
      <c r="C2366" s="394" t="s">
        <v>8565</v>
      </c>
      <c r="D2366" s="422" t="s">
        <v>8615</v>
      </c>
      <c r="E2366" s="394" t="s">
        <v>8616</v>
      </c>
      <c r="F2366" s="424" t="s">
        <v>8617</v>
      </c>
      <c r="G2366" s="394"/>
      <c r="H2366" s="567" t="s">
        <v>4949</v>
      </c>
      <c r="I2366" s="402">
        <v>6660</v>
      </c>
      <c r="J2366" s="490"/>
    </row>
    <row r="2367" spans="1:10" s="399" customFormat="1" ht="18" customHeight="1">
      <c r="A2367" s="394">
        <v>2362</v>
      </c>
      <c r="B2367" s="395" t="s">
        <v>8564</v>
      </c>
      <c r="C2367" s="394" t="s">
        <v>8565</v>
      </c>
      <c r="D2367" s="422" t="s">
        <v>8615</v>
      </c>
      <c r="E2367" s="394" t="s">
        <v>8618</v>
      </c>
      <c r="F2367" s="424" t="s">
        <v>8617</v>
      </c>
      <c r="G2367" s="394"/>
      <c r="H2367" s="567" t="s">
        <v>4949</v>
      </c>
      <c r="I2367" s="402">
        <v>3350</v>
      </c>
      <c r="J2367" s="490"/>
    </row>
    <row r="2368" spans="1:10" s="399" customFormat="1" ht="18" customHeight="1">
      <c r="A2368" s="394">
        <v>2363</v>
      </c>
      <c r="B2368" s="395" t="s">
        <v>8564</v>
      </c>
      <c r="C2368" s="394" t="s">
        <v>8565</v>
      </c>
      <c r="D2368" s="422" t="s">
        <v>8615</v>
      </c>
      <c r="E2368" s="394" t="s">
        <v>8616</v>
      </c>
      <c r="F2368" s="424" t="s">
        <v>8619</v>
      </c>
      <c r="G2368" s="394"/>
      <c r="H2368" s="567" t="s">
        <v>4949</v>
      </c>
      <c r="I2368" s="402">
        <v>6850</v>
      </c>
      <c r="J2368" s="490"/>
    </row>
    <row r="2369" spans="1:10" s="399" customFormat="1" ht="18" customHeight="1">
      <c r="A2369" s="394">
        <v>2364</v>
      </c>
      <c r="B2369" s="395" t="s">
        <v>8564</v>
      </c>
      <c r="C2369" s="394" t="s">
        <v>8565</v>
      </c>
      <c r="D2369" s="422" t="s">
        <v>8620</v>
      </c>
      <c r="E2369" s="394" t="s">
        <v>418</v>
      </c>
      <c r="F2369" s="424" t="s">
        <v>8621</v>
      </c>
      <c r="G2369" s="394"/>
      <c r="H2369" s="567" t="s">
        <v>4949</v>
      </c>
      <c r="I2369" s="402">
        <v>6850</v>
      </c>
      <c r="J2369" s="490"/>
    </row>
    <row r="2370" spans="1:10" s="399" customFormat="1" ht="18" customHeight="1">
      <c r="A2370" s="394">
        <v>2365</v>
      </c>
      <c r="B2370" s="415" t="s">
        <v>8564</v>
      </c>
      <c r="C2370" s="415" t="s">
        <v>8565</v>
      </c>
      <c r="D2370" s="526" t="s">
        <v>8622</v>
      </c>
      <c r="E2370" s="415" t="s">
        <v>5027</v>
      </c>
      <c r="F2370" s="504" t="s">
        <v>8623</v>
      </c>
      <c r="G2370" s="415"/>
      <c r="H2370" s="634" t="s">
        <v>5025</v>
      </c>
      <c r="I2370" s="397">
        <v>6800</v>
      </c>
      <c r="J2370" s="503" t="s">
        <v>5026</v>
      </c>
    </row>
    <row r="2371" spans="1:10" s="399" customFormat="1" ht="18" customHeight="1">
      <c r="A2371" s="394">
        <v>2366</v>
      </c>
      <c r="B2371" s="415" t="s">
        <v>8564</v>
      </c>
      <c r="C2371" s="415" t="s">
        <v>8565</v>
      </c>
      <c r="D2371" s="574" t="s">
        <v>8624</v>
      </c>
      <c r="E2371" s="415" t="s">
        <v>660</v>
      </c>
      <c r="F2371" s="502" t="s">
        <v>8625</v>
      </c>
      <c r="G2371" s="417"/>
      <c r="H2371" s="634" t="s">
        <v>5025</v>
      </c>
      <c r="I2371" s="397">
        <v>6800</v>
      </c>
      <c r="J2371" s="503" t="s">
        <v>5026</v>
      </c>
    </row>
    <row r="2372" spans="1:10" s="399" customFormat="1" ht="18" customHeight="1">
      <c r="A2372" s="394">
        <v>2367</v>
      </c>
      <c r="B2372" s="415" t="s">
        <v>8564</v>
      </c>
      <c r="C2372" s="415" t="s">
        <v>8565</v>
      </c>
      <c r="D2372" s="453" t="s">
        <v>15686</v>
      </c>
      <c r="E2372" s="419" t="s">
        <v>8626</v>
      </c>
      <c r="F2372" s="469" t="s">
        <v>8627</v>
      </c>
      <c r="G2372" s="419"/>
      <c r="H2372" s="634" t="s">
        <v>5025</v>
      </c>
      <c r="I2372" s="402">
        <v>6400</v>
      </c>
      <c r="J2372" s="503" t="s">
        <v>5026</v>
      </c>
    </row>
    <row r="2373" spans="1:10" s="399" customFormat="1" ht="18" customHeight="1">
      <c r="A2373" s="394">
        <v>2368</v>
      </c>
      <c r="B2373" s="415" t="s">
        <v>8564</v>
      </c>
      <c r="C2373" s="415" t="s">
        <v>8565</v>
      </c>
      <c r="D2373" s="453"/>
      <c r="E2373" s="419" t="s">
        <v>8626</v>
      </c>
      <c r="F2373" s="469" t="s">
        <v>8628</v>
      </c>
      <c r="G2373" s="419"/>
      <c r="H2373" s="634" t="s">
        <v>5025</v>
      </c>
      <c r="I2373" s="402">
        <v>6900</v>
      </c>
      <c r="J2373" s="503" t="s">
        <v>5026</v>
      </c>
    </row>
    <row r="2374" spans="1:10" s="399" customFormat="1" ht="18" customHeight="1">
      <c r="A2374" s="394">
        <v>2369</v>
      </c>
      <c r="B2374" s="415" t="s">
        <v>8564</v>
      </c>
      <c r="C2374" s="415" t="s">
        <v>8565</v>
      </c>
      <c r="D2374" s="526"/>
      <c r="E2374" s="419" t="s">
        <v>8626</v>
      </c>
      <c r="F2374" s="504" t="s">
        <v>8629</v>
      </c>
      <c r="G2374" s="415"/>
      <c r="H2374" s="634" t="s">
        <v>5025</v>
      </c>
      <c r="I2374" s="397">
        <v>6500</v>
      </c>
      <c r="J2374" s="503" t="s">
        <v>5026</v>
      </c>
    </row>
    <row r="2375" spans="1:10" s="399" customFormat="1" ht="18" customHeight="1">
      <c r="A2375" s="394">
        <v>2370</v>
      </c>
      <c r="B2375" s="415" t="s">
        <v>8564</v>
      </c>
      <c r="C2375" s="415" t="s">
        <v>8565</v>
      </c>
      <c r="D2375" s="526"/>
      <c r="E2375" s="415" t="s">
        <v>660</v>
      </c>
      <c r="F2375" s="504" t="s">
        <v>8630</v>
      </c>
      <c r="G2375" s="415"/>
      <c r="H2375" s="634" t="s">
        <v>5025</v>
      </c>
      <c r="I2375" s="403">
        <v>8000</v>
      </c>
      <c r="J2375" s="503" t="s">
        <v>5026</v>
      </c>
    </row>
    <row r="2376" spans="1:10" s="399" customFormat="1" ht="18" customHeight="1">
      <c r="A2376" s="394">
        <v>2371</v>
      </c>
      <c r="B2376" s="395" t="s">
        <v>621</v>
      </c>
      <c r="C2376" s="398" t="s">
        <v>8631</v>
      </c>
      <c r="D2376" s="539" t="s">
        <v>8632</v>
      </c>
      <c r="E2376" s="398" t="s">
        <v>418</v>
      </c>
      <c r="F2376" s="485" t="s">
        <v>8633</v>
      </c>
      <c r="G2376" s="398" t="s">
        <v>4962</v>
      </c>
      <c r="H2376" s="567" t="s">
        <v>4932</v>
      </c>
      <c r="I2376" s="401">
        <v>4400</v>
      </c>
      <c r="J2376" s="508"/>
    </row>
    <row r="2377" spans="1:10" s="399" customFormat="1" ht="18" customHeight="1">
      <c r="A2377" s="394">
        <v>2372</v>
      </c>
      <c r="B2377" s="395" t="s">
        <v>8564</v>
      </c>
      <c r="C2377" s="395" t="s">
        <v>8634</v>
      </c>
      <c r="D2377" s="459" t="s">
        <v>8635</v>
      </c>
      <c r="E2377" s="395" t="s">
        <v>418</v>
      </c>
      <c r="F2377" s="485" t="s">
        <v>8636</v>
      </c>
      <c r="G2377" s="395" t="s">
        <v>5048</v>
      </c>
      <c r="H2377" s="631" t="s">
        <v>8568</v>
      </c>
      <c r="I2377" s="402">
        <v>4300</v>
      </c>
      <c r="J2377" s="487"/>
    </row>
    <row r="2378" spans="1:10" s="399" customFormat="1" ht="18" customHeight="1">
      <c r="A2378" s="394">
        <v>2373</v>
      </c>
      <c r="B2378" s="395" t="s">
        <v>8564</v>
      </c>
      <c r="C2378" s="395" t="s">
        <v>8634</v>
      </c>
      <c r="D2378" s="459" t="s">
        <v>8635</v>
      </c>
      <c r="E2378" s="395" t="s">
        <v>418</v>
      </c>
      <c r="F2378" s="488" t="s">
        <v>8637</v>
      </c>
      <c r="G2378" s="395" t="s">
        <v>5048</v>
      </c>
      <c r="H2378" s="631" t="s">
        <v>8568</v>
      </c>
      <c r="I2378" s="402">
        <v>8050</v>
      </c>
      <c r="J2378" s="487"/>
    </row>
    <row r="2379" spans="1:10" s="399" customFormat="1" ht="18" customHeight="1">
      <c r="A2379" s="394">
        <v>2374</v>
      </c>
      <c r="B2379" s="395" t="s">
        <v>8564</v>
      </c>
      <c r="C2379" s="395" t="s">
        <v>8634</v>
      </c>
      <c r="D2379" s="459" t="s">
        <v>8635</v>
      </c>
      <c r="E2379" s="395" t="s">
        <v>418</v>
      </c>
      <c r="F2379" s="488" t="s">
        <v>8638</v>
      </c>
      <c r="G2379" s="395" t="s">
        <v>5048</v>
      </c>
      <c r="H2379" s="631" t="s">
        <v>8568</v>
      </c>
      <c r="I2379" s="402">
        <v>4580</v>
      </c>
      <c r="J2379" s="487"/>
    </row>
    <row r="2380" spans="1:10" s="399" customFormat="1" ht="18" customHeight="1">
      <c r="A2380" s="394">
        <v>2375</v>
      </c>
      <c r="B2380" s="394" t="s">
        <v>8564</v>
      </c>
      <c r="C2380" s="394" t="s">
        <v>8634</v>
      </c>
      <c r="D2380" s="422" t="s">
        <v>4922</v>
      </c>
      <c r="E2380" s="394" t="s">
        <v>4951</v>
      </c>
      <c r="F2380" s="424" t="s">
        <v>8639</v>
      </c>
      <c r="G2380" s="395" t="s">
        <v>5048</v>
      </c>
      <c r="H2380" s="631" t="s">
        <v>4924</v>
      </c>
      <c r="I2380" s="402">
        <v>8000</v>
      </c>
      <c r="J2380" s="487"/>
    </row>
    <row r="2381" spans="1:10" s="399" customFormat="1" ht="18" customHeight="1">
      <c r="A2381" s="394">
        <v>2376</v>
      </c>
      <c r="B2381" s="394" t="s">
        <v>8564</v>
      </c>
      <c r="C2381" s="394" t="s">
        <v>8634</v>
      </c>
      <c r="D2381" s="422" t="s">
        <v>4922</v>
      </c>
      <c r="E2381" s="394" t="s">
        <v>4951</v>
      </c>
      <c r="F2381" s="424" t="s">
        <v>8640</v>
      </c>
      <c r="G2381" s="395" t="s">
        <v>5048</v>
      </c>
      <c r="H2381" s="631" t="s">
        <v>4924</v>
      </c>
      <c r="I2381" s="402">
        <v>14200</v>
      </c>
      <c r="J2381" s="509"/>
    </row>
    <row r="2382" spans="1:10" s="399" customFormat="1" ht="18" customHeight="1">
      <c r="A2382" s="394">
        <v>2377</v>
      </c>
      <c r="B2382" s="394" t="s">
        <v>8564</v>
      </c>
      <c r="C2382" s="394" t="s">
        <v>8634</v>
      </c>
      <c r="D2382" s="422" t="s">
        <v>4922</v>
      </c>
      <c r="E2382" s="394" t="s">
        <v>418</v>
      </c>
      <c r="F2382" s="424" t="s">
        <v>8641</v>
      </c>
      <c r="G2382" s="395" t="s">
        <v>5048</v>
      </c>
      <c r="H2382" s="631" t="s">
        <v>4924</v>
      </c>
      <c r="I2382" s="402">
        <v>4000</v>
      </c>
      <c r="J2382" s="509"/>
    </row>
    <row r="2383" spans="1:10" s="399" customFormat="1" ht="18" customHeight="1">
      <c r="A2383" s="394">
        <v>2378</v>
      </c>
      <c r="B2383" s="394" t="s">
        <v>8564</v>
      </c>
      <c r="C2383" s="394" t="s">
        <v>8634</v>
      </c>
      <c r="D2383" s="422" t="s">
        <v>4922</v>
      </c>
      <c r="E2383" s="394" t="s">
        <v>418</v>
      </c>
      <c r="F2383" s="424" t="s">
        <v>8642</v>
      </c>
      <c r="G2383" s="395" t="s">
        <v>5048</v>
      </c>
      <c r="H2383" s="631" t="s">
        <v>4924</v>
      </c>
      <c r="I2383" s="402">
        <v>7100</v>
      </c>
      <c r="J2383" s="487"/>
    </row>
    <row r="2384" spans="1:10" s="399" customFormat="1" ht="18" customHeight="1">
      <c r="A2384" s="394">
        <v>2379</v>
      </c>
      <c r="B2384" s="394" t="s">
        <v>8564</v>
      </c>
      <c r="C2384" s="394" t="s">
        <v>8634</v>
      </c>
      <c r="D2384" s="422" t="s">
        <v>4922</v>
      </c>
      <c r="E2384" s="394" t="s">
        <v>418</v>
      </c>
      <c r="F2384" s="424" t="s">
        <v>8643</v>
      </c>
      <c r="G2384" s="395" t="s">
        <v>5048</v>
      </c>
      <c r="H2384" s="631" t="s">
        <v>4927</v>
      </c>
      <c r="I2384" s="402">
        <v>4100</v>
      </c>
      <c r="J2384" s="490"/>
    </row>
    <row r="2385" spans="1:10" s="399" customFormat="1" ht="18" customHeight="1">
      <c r="A2385" s="394">
        <v>2380</v>
      </c>
      <c r="B2385" s="394" t="s">
        <v>8564</v>
      </c>
      <c r="C2385" s="394" t="s">
        <v>8634</v>
      </c>
      <c r="D2385" s="422" t="s">
        <v>4922</v>
      </c>
      <c r="E2385" s="394" t="s">
        <v>418</v>
      </c>
      <c r="F2385" s="424" t="s">
        <v>8644</v>
      </c>
      <c r="G2385" s="395" t="s">
        <v>5048</v>
      </c>
      <c r="H2385" s="631" t="s">
        <v>4927</v>
      </c>
      <c r="I2385" s="402">
        <v>8300</v>
      </c>
      <c r="J2385" s="490"/>
    </row>
    <row r="2386" spans="1:10" s="399" customFormat="1" ht="18" customHeight="1">
      <c r="A2386" s="394">
        <v>2381</v>
      </c>
      <c r="B2386" s="394" t="s">
        <v>8564</v>
      </c>
      <c r="C2386" s="394" t="s">
        <v>8634</v>
      </c>
      <c r="D2386" s="422" t="s">
        <v>4922</v>
      </c>
      <c r="E2386" s="394" t="s">
        <v>418</v>
      </c>
      <c r="F2386" s="424" t="s">
        <v>8645</v>
      </c>
      <c r="G2386" s="395" t="s">
        <v>5048</v>
      </c>
      <c r="H2386" s="631" t="s">
        <v>4927</v>
      </c>
      <c r="I2386" s="402">
        <v>6400</v>
      </c>
      <c r="J2386" s="490"/>
    </row>
    <row r="2387" spans="1:10" s="399" customFormat="1" ht="18" customHeight="1">
      <c r="A2387" s="394">
        <v>2382</v>
      </c>
      <c r="B2387" s="394" t="s">
        <v>8564</v>
      </c>
      <c r="C2387" s="394" t="s">
        <v>8634</v>
      </c>
      <c r="D2387" s="422" t="s">
        <v>8646</v>
      </c>
      <c r="E2387" s="394" t="s">
        <v>135</v>
      </c>
      <c r="F2387" s="424" t="s">
        <v>8647</v>
      </c>
      <c r="G2387" s="395" t="s">
        <v>5048</v>
      </c>
      <c r="H2387" s="631" t="s">
        <v>4924</v>
      </c>
      <c r="I2387" s="402">
        <v>9800</v>
      </c>
      <c r="J2387" s="492"/>
    </row>
    <row r="2388" spans="1:10" s="399" customFormat="1" ht="18" customHeight="1">
      <c r="A2388" s="394">
        <v>2383</v>
      </c>
      <c r="B2388" s="394" t="s">
        <v>8564</v>
      </c>
      <c r="C2388" s="394" t="s">
        <v>8634</v>
      </c>
      <c r="D2388" s="422" t="s">
        <v>8646</v>
      </c>
      <c r="E2388" s="394" t="s">
        <v>418</v>
      </c>
      <c r="F2388" s="424" t="s">
        <v>8648</v>
      </c>
      <c r="G2388" s="395" t="s">
        <v>5048</v>
      </c>
      <c r="H2388" s="631" t="s">
        <v>4924</v>
      </c>
      <c r="I2388" s="402">
        <v>4900</v>
      </c>
      <c r="J2388" s="494"/>
    </row>
    <row r="2389" spans="1:10" s="399" customFormat="1" ht="18" customHeight="1">
      <c r="A2389" s="394">
        <v>2384</v>
      </c>
      <c r="B2389" s="395" t="s">
        <v>621</v>
      </c>
      <c r="C2389" s="395" t="s">
        <v>8631</v>
      </c>
      <c r="D2389" s="459" t="s">
        <v>8649</v>
      </c>
      <c r="E2389" s="395" t="s">
        <v>418</v>
      </c>
      <c r="F2389" s="488" t="s">
        <v>8650</v>
      </c>
      <c r="G2389" s="395"/>
      <c r="H2389" s="567" t="s">
        <v>653</v>
      </c>
      <c r="I2389" s="403">
        <v>5230</v>
      </c>
      <c r="J2389" s="491"/>
    </row>
    <row r="2390" spans="1:10" s="399" customFormat="1" ht="18" customHeight="1">
      <c r="A2390" s="394">
        <v>2385</v>
      </c>
      <c r="B2390" s="395" t="s">
        <v>621</v>
      </c>
      <c r="C2390" s="395" t="s">
        <v>8631</v>
      </c>
      <c r="D2390" s="422" t="s">
        <v>8651</v>
      </c>
      <c r="E2390" s="395" t="s">
        <v>149</v>
      </c>
      <c r="F2390" s="424" t="s">
        <v>8652</v>
      </c>
      <c r="G2390" s="395" t="s">
        <v>5048</v>
      </c>
      <c r="H2390" s="629" t="s">
        <v>4916</v>
      </c>
      <c r="I2390" s="402">
        <v>18200</v>
      </c>
      <c r="J2390" s="490"/>
    </row>
    <row r="2391" spans="1:10" s="399" customFormat="1" ht="18" customHeight="1">
      <c r="A2391" s="394">
        <v>2386</v>
      </c>
      <c r="B2391" s="395" t="s">
        <v>621</v>
      </c>
      <c r="C2391" s="395" t="s">
        <v>8631</v>
      </c>
      <c r="D2391" s="459" t="s">
        <v>8651</v>
      </c>
      <c r="E2391" s="395" t="s">
        <v>418</v>
      </c>
      <c r="F2391" s="488" t="s">
        <v>8653</v>
      </c>
      <c r="G2391" s="395" t="s">
        <v>5048</v>
      </c>
      <c r="H2391" s="629" t="s">
        <v>4916</v>
      </c>
      <c r="I2391" s="402">
        <v>3300</v>
      </c>
      <c r="J2391" s="490"/>
    </row>
    <row r="2392" spans="1:10" s="399" customFormat="1" ht="18" customHeight="1">
      <c r="A2392" s="394">
        <v>2387</v>
      </c>
      <c r="B2392" s="395" t="s">
        <v>621</v>
      </c>
      <c r="C2392" s="395" t="s">
        <v>8631</v>
      </c>
      <c r="D2392" s="459" t="s">
        <v>8651</v>
      </c>
      <c r="E2392" s="395" t="s">
        <v>418</v>
      </c>
      <c r="F2392" s="488" t="s">
        <v>8654</v>
      </c>
      <c r="G2392" s="395" t="s">
        <v>5048</v>
      </c>
      <c r="H2392" s="629" t="s">
        <v>4916</v>
      </c>
      <c r="I2392" s="402">
        <v>6600</v>
      </c>
      <c r="J2392" s="490"/>
    </row>
    <row r="2393" spans="1:10" s="399" customFormat="1" ht="18" customHeight="1">
      <c r="A2393" s="394">
        <v>2388</v>
      </c>
      <c r="B2393" s="395" t="s">
        <v>621</v>
      </c>
      <c r="C2393" s="395" t="s">
        <v>8631</v>
      </c>
      <c r="D2393" s="459" t="s">
        <v>8651</v>
      </c>
      <c r="E2393" s="395" t="s">
        <v>418</v>
      </c>
      <c r="F2393" s="488" t="s">
        <v>8655</v>
      </c>
      <c r="G2393" s="395" t="s">
        <v>5048</v>
      </c>
      <c r="H2393" s="629" t="s">
        <v>4916</v>
      </c>
      <c r="I2393" s="397">
        <v>4500</v>
      </c>
      <c r="J2393" s="490"/>
    </row>
    <row r="2394" spans="1:10" s="399" customFormat="1" ht="18" customHeight="1">
      <c r="A2394" s="394">
        <v>2389</v>
      </c>
      <c r="B2394" s="395" t="s">
        <v>621</v>
      </c>
      <c r="C2394" s="395" t="s">
        <v>8631</v>
      </c>
      <c r="D2394" s="539" t="s">
        <v>8651</v>
      </c>
      <c r="E2394" s="396" t="s">
        <v>418</v>
      </c>
      <c r="F2394" s="486" t="s">
        <v>8656</v>
      </c>
      <c r="G2394" s="395" t="s">
        <v>5048</v>
      </c>
      <c r="H2394" s="629" t="s">
        <v>4916</v>
      </c>
      <c r="I2394" s="397">
        <v>3900</v>
      </c>
      <c r="J2394" s="487"/>
    </row>
    <row r="2395" spans="1:10" s="399" customFormat="1" ht="18" customHeight="1">
      <c r="A2395" s="394">
        <v>2390</v>
      </c>
      <c r="B2395" s="394" t="s">
        <v>621</v>
      </c>
      <c r="C2395" s="394" t="s">
        <v>8631</v>
      </c>
      <c r="D2395" s="422" t="s">
        <v>8657</v>
      </c>
      <c r="E2395" s="394" t="s">
        <v>418</v>
      </c>
      <c r="F2395" s="424" t="s">
        <v>8658</v>
      </c>
      <c r="G2395" s="395" t="s">
        <v>4962</v>
      </c>
      <c r="H2395" s="567" t="s">
        <v>4932</v>
      </c>
      <c r="I2395" s="429">
        <v>4400</v>
      </c>
      <c r="J2395" s="490"/>
    </row>
    <row r="2396" spans="1:10" s="399" customFormat="1" ht="18" customHeight="1">
      <c r="A2396" s="394">
        <v>2391</v>
      </c>
      <c r="B2396" s="395" t="s">
        <v>621</v>
      </c>
      <c r="C2396" s="396" t="s">
        <v>8631</v>
      </c>
      <c r="D2396" s="581" t="s">
        <v>8659</v>
      </c>
      <c r="E2396" s="396" t="s">
        <v>418</v>
      </c>
      <c r="F2396" s="486" t="s">
        <v>8660</v>
      </c>
      <c r="G2396" s="396" t="s">
        <v>4962</v>
      </c>
      <c r="H2396" s="567" t="s">
        <v>4932</v>
      </c>
      <c r="I2396" s="401">
        <v>8900</v>
      </c>
      <c r="J2396" s="528"/>
    </row>
    <row r="2397" spans="1:10" s="399" customFormat="1" ht="18" customHeight="1">
      <c r="A2397" s="394">
        <v>2392</v>
      </c>
      <c r="B2397" s="395" t="s">
        <v>621</v>
      </c>
      <c r="C2397" s="396" t="s">
        <v>8631</v>
      </c>
      <c r="D2397" s="581" t="s">
        <v>8661</v>
      </c>
      <c r="E2397" s="396" t="s">
        <v>135</v>
      </c>
      <c r="F2397" s="486" t="s">
        <v>8662</v>
      </c>
      <c r="G2397" s="396" t="s">
        <v>4962</v>
      </c>
      <c r="H2397" s="630" t="s">
        <v>4935</v>
      </c>
      <c r="I2397" s="500">
        <v>12600</v>
      </c>
      <c r="J2397" s="492"/>
    </row>
    <row r="2398" spans="1:10" s="399" customFormat="1" ht="18" customHeight="1">
      <c r="A2398" s="394">
        <v>2393</v>
      </c>
      <c r="B2398" s="395" t="s">
        <v>621</v>
      </c>
      <c r="C2398" s="396" t="s">
        <v>8631</v>
      </c>
      <c r="D2398" s="581" t="s">
        <v>8663</v>
      </c>
      <c r="E2398" s="396" t="s">
        <v>135</v>
      </c>
      <c r="F2398" s="486" t="s">
        <v>8664</v>
      </c>
      <c r="G2398" s="396" t="s">
        <v>4962</v>
      </c>
      <c r="H2398" s="630" t="s">
        <v>4935</v>
      </c>
      <c r="I2398" s="500">
        <v>12500</v>
      </c>
      <c r="J2398" s="492"/>
    </row>
    <row r="2399" spans="1:10" s="399" customFormat="1" ht="18" customHeight="1">
      <c r="A2399" s="394">
        <v>2394</v>
      </c>
      <c r="B2399" s="395" t="s">
        <v>621</v>
      </c>
      <c r="C2399" s="396" t="s">
        <v>8631</v>
      </c>
      <c r="D2399" s="581" t="s">
        <v>8663</v>
      </c>
      <c r="E2399" s="396" t="s">
        <v>135</v>
      </c>
      <c r="F2399" s="486" t="s">
        <v>8665</v>
      </c>
      <c r="G2399" s="396" t="s">
        <v>4962</v>
      </c>
      <c r="H2399" s="630" t="s">
        <v>4935</v>
      </c>
      <c r="I2399" s="500">
        <v>20000</v>
      </c>
      <c r="J2399" s="492"/>
    </row>
    <row r="2400" spans="1:10" s="399" customFormat="1" ht="18" customHeight="1">
      <c r="A2400" s="394">
        <v>2395</v>
      </c>
      <c r="B2400" s="395" t="s">
        <v>621</v>
      </c>
      <c r="C2400" s="396" t="s">
        <v>8631</v>
      </c>
      <c r="D2400" s="581" t="s">
        <v>8663</v>
      </c>
      <c r="E2400" s="396" t="s">
        <v>135</v>
      </c>
      <c r="F2400" s="486" t="s">
        <v>8666</v>
      </c>
      <c r="G2400" s="396" t="s">
        <v>4962</v>
      </c>
      <c r="H2400" s="630" t="s">
        <v>4935</v>
      </c>
      <c r="I2400" s="397"/>
      <c r="J2400" s="536" t="s">
        <v>5439</v>
      </c>
    </row>
    <row r="2401" spans="1:10" s="399" customFormat="1" ht="18" customHeight="1">
      <c r="A2401" s="394">
        <v>2396</v>
      </c>
      <c r="B2401" s="395" t="s">
        <v>8564</v>
      </c>
      <c r="C2401" s="395" t="s">
        <v>8634</v>
      </c>
      <c r="D2401" s="459"/>
      <c r="E2401" s="395" t="s">
        <v>418</v>
      </c>
      <c r="F2401" s="488" t="s">
        <v>8667</v>
      </c>
      <c r="G2401" s="395"/>
      <c r="H2401" s="631" t="s">
        <v>4996</v>
      </c>
      <c r="I2401" s="397">
        <v>2880</v>
      </c>
      <c r="J2401" s="487"/>
    </row>
    <row r="2402" spans="1:10" s="399" customFormat="1" ht="18" customHeight="1">
      <c r="A2402" s="394">
        <v>2397</v>
      </c>
      <c r="B2402" s="395" t="s">
        <v>8564</v>
      </c>
      <c r="C2402" s="395" t="s">
        <v>8634</v>
      </c>
      <c r="D2402" s="459"/>
      <c r="E2402" s="395" t="s">
        <v>418</v>
      </c>
      <c r="F2402" s="488" t="s">
        <v>8668</v>
      </c>
      <c r="G2402" s="395"/>
      <c r="H2402" s="631" t="s">
        <v>4996</v>
      </c>
      <c r="I2402" s="402">
        <v>3810</v>
      </c>
      <c r="J2402" s="487"/>
    </row>
    <row r="2403" spans="1:10" s="399" customFormat="1" ht="18" customHeight="1">
      <c r="A2403" s="394">
        <v>2398</v>
      </c>
      <c r="B2403" s="395" t="s">
        <v>621</v>
      </c>
      <c r="C2403" s="395" t="s">
        <v>8631</v>
      </c>
      <c r="D2403" s="459"/>
      <c r="E2403" s="395" t="s">
        <v>418</v>
      </c>
      <c r="F2403" s="488" t="s">
        <v>8669</v>
      </c>
      <c r="G2403" s="395"/>
      <c r="H2403" s="567" t="s">
        <v>653</v>
      </c>
      <c r="I2403" s="403">
        <v>4920</v>
      </c>
      <c r="J2403" s="491"/>
    </row>
    <row r="2404" spans="1:10" s="399" customFormat="1" ht="18" customHeight="1">
      <c r="A2404" s="394">
        <v>2399</v>
      </c>
      <c r="B2404" s="395" t="s">
        <v>621</v>
      </c>
      <c r="C2404" s="395" t="s">
        <v>8631</v>
      </c>
      <c r="D2404" s="459"/>
      <c r="E2404" s="395" t="s">
        <v>418</v>
      </c>
      <c r="F2404" s="488" t="s">
        <v>8670</v>
      </c>
      <c r="G2404" s="395"/>
      <c r="H2404" s="567" t="s">
        <v>653</v>
      </c>
      <c r="I2404" s="403">
        <v>9260</v>
      </c>
      <c r="J2404" s="491"/>
    </row>
    <row r="2405" spans="1:10" s="399" customFormat="1" ht="18" customHeight="1">
      <c r="A2405" s="394">
        <v>2400</v>
      </c>
      <c r="B2405" s="395" t="s">
        <v>8564</v>
      </c>
      <c r="C2405" s="396" t="s">
        <v>8631</v>
      </c>
      <c r="D2405" s="422" t="s">
        <v>8671</v>
      </c>
      <c r="E2405" s="394" t="s">
        <v>418</v>
      </c>
      <c r="F2405" s="424" t="s">
        <v>8672</v>
      </c>
      <c r="G2405" s="394"/>
      <c r="H2405" s="567" t="s">
        <v>4949</v>
      </c>
      <c r="I2405" s="402">
        <v>4200</v>
      </c>
      <c r="J2405" s="490"/>
    </row>
    <row r="2406" spans="1:10" s="399" customFormat="1" ht="18" customHeight="1">
      <c r="A2406" s="394">
        <v>2401</v>
      </c>
      <c r="B2406" s="395" t="s">
        <v>8564</v>
      </c>
      <c r="C2406" s="396" t="s">
        <v>8631</v>
      </c>
      <c r="D2406" s="422" t="s">
        <v>8673</v>
      </c>
      <c r="E2406" s="394" t="s">
        <v>418</v>
      </c>
      <c r="F2406" s="424" t="s">
        <v>8637</v>
      </c>
      <c r="G2406" s="394"/>
      <c r="H2406" s="567" t="s">
        <v>4949</v>
      </c>
      <c r="I2406" s="402">
        <v>9400</v>
      </c>
      <c r="J2406" s="490"/>
    </row>
    <row r="2407" spans="1:10" s="399" customFormat="1" ht="18" customHeight="1">
      <c r="A2407" s="394">
        <v>2402</v>
      </c>
      <c r="B2407" s="395" t="s">
        <v>8564</v>
      </c>
      <c r="C2407" s="396" t="s">
        <v>8631</v>
      </c>
      <c r="D2407" s="422" t="s">
        <v>8674</v>
      </c>
      <c r="E2407" s="394" t="s">
        <v>4776</v>
      </c>
      <c r="F2407" s="424" t="s">
        <v>8636</v>
      </c>
      <c r="G2407" s="394"/>
      <c r="H2407" s="567" t="s">
        <v>4949</v>
      </c>
      <c r="I2407" s="402">
        <v>3400</v>
      </c>
      <c r="J2407" s="490"/>
    </row>
    <row r="2408" spans="1:10" s="399" customFormat="1" ht="18" customHeight="1">
      <c r="A2408" s="394">
        <v>2403</v>
      </c>
      <c r="B2408" s="395" t="s">
        <v>8564</v>
      </c>
      <c r="C2408" s="396" t="s">
        <v>8631</v>
      </c>
      <c r="D2408" s="422" t="s">
        <v>8675</v>
      </c>
      <c r="E2408" s="394" t="s">
        <v>418</v>
      </c>
      <c r="F2408" s="424" t="s">
        <v>8676</v>
      </c>
      <c r="G2408" s="394"/>
      <c r="H2408" s="567" t="s">
        <v>4949</v>
      </c>
      <c r="I2408" s="402">
        <v>4400</v>
      </c>
      <c r="J2408" s="490"/>
    </row>
    <row r="2409" spans="1:10" s="399" customFormat="1" ht="18" customHeight="1">
      <c r="A2409" s="394">
        <v>2404</v>
      </c>
      <c r="B2409" s="415" t="s">
        <v>8564</v>
      </c>
      <c r="C2409" s="419" t="s">
        <v>8634</v>
      </c>
      <c r="D2409" s="526" t="s">
        <v>8677</v>
      </c>
      <c r="E2409" s="415" t="s">
        <v>5027</v>
      </c>
      <c r="F2409" s="504" t="s">
        <v>8678</v>
      </c>
      <c r="G2409" s="415"/>
      <c r="H2409" s="634" t="s">
        <v>5025</v>
      </c>
      <c r="I2409" s="402">
        <v>4600</v>
      </c>
      <c r="J2409" s="503" t="s">
        <v>5026</v>
      </c>
    </row>
    <row r="2410" spans="1:10" s="399" customFormat="1" ht="18" customHeight="1">
      <c r="A2410" s="394">
        <v>2405</v>
      </c>
      <c r="B2410" s="415" t="s">
        <v>8564</v>
      </c>
      <c r="C2410" s="419" t="s">
        <v>8634</v>
      </c>
      <c r="D2410" s="453"/>
      <c r="E2410" s="415" t="s">
        <v>660</v>
      </c>
      <c r="F2410" s="504" t="s">
        <v>8679</v>
      </c>
      <c r="G2410" s="419"/>
      <c r="H2410" s="634" t="s">
        <v>5025</v>
      </c>
      <c r="I2410" s="402">
        <v>4100</v>
      </c>
      <c r="J2410" s="503" t="s">
        <v>5026</v>
      </c>
    </row>
    <row r="2411" spans="1:10" s="399" customFormat="1" ht="18" customHeight="1">
      <c r="A2411" s="394">
        <v>2406</v>
      </c>
      <c r="B2411" s="415" t="s">
        <v>8564</v>
      </c>
      <c r="C2411" s="419" t="s">
        <v>8634</v>
      </c>
      <c r="D2411" s="526"/>
      <c r="E2411" s="415" t="s">
        <v>660</v>
      </c>
      <c r="F2411" s="504" t="s">
        <v>8680</v>
      </c>
      <c r="G2411" s="415"/>
      <c r="H2411" s="634" t="s">
        <v>5025</v>
      </c>
      <c r="I2411" s="403">
        <v>8500</v>
      </c>
      <c r="J2411" s="503" t="s">
        <v>5026</v>
      </c>
    </row>
    <row r="2412" spans="1:10" s="399" customFormat="1" ht="18" customHeight="1">
      <c r="A2412" s="394">
        <v>2407</v>
      </c>
      <c r="B2412" s="415" t="s">
        <v>8564</v>
      </c>
      <c r="C2412" s="419" t="s">
        <v>8634</v>
      </c>
      <c r="D2412" s="453"/>
      <c r="E2412" s="415" t="s">
        <v>660</v>
      </c>
      <c r="F2412" s="504" t="s">
        <v>8681</v>
      </c>
      <c r="G2412" s="419"/>
      <c r="H2412" s="634" t="s">
        <v>5025</v>
      </c>
      <c r="I2412" s="402">
        <v>5000</v>
      </c>
      <c r="J2412" s="503" t="s">
        <v>5026</v>
      </c>
    </row>
    <row r="2413" spans="1:10" s="399" customFormat="1" ht="18" customHeight="1">
      <c r="A2413" s="394">
        <v>2408</v>
      </c>
      <c r="B2413" s="415" t="s">
        <v>8564</v>
      </c>
      <c r="C2413" s="419" t="s">
        <v>8634</v>
      </c>
      <c r="D2413" s="526"/>
      <c r="E2413" s="415" t="s">
        <v>4951</v>
      </c>
      <c r="F2413" s="504" t="s">
        <v>8682</v>
      </c>
      <c r="G2413" s="415"/>
      <c r="H2413" s="634" t="s">
        <v>5025</v>
      </c>
      <c r="I2413" s="403">
        <v>9800</v>
      </c>
      <c r="J2413" s="503" t="s">
        <v>5026</v>
      </c>
    </row>
    <row r="2414" spans="1:10" s="399" customFormat="1" ht="18" customHeight="1">
      <c r="A2414" s="394">
        <v>2409</v>
      </c>
      <c r="B2414" s="415" t="s">
        <v>8564</v>
      </c>
      <c r="C2414" s="419" t="s">
        <v>8634</v>
      </c>
      <c r="D2414" s="453"/>
      <c r="E2414" s="415" t="s">
        <v>5027</v>
      </c>
      <c r="F2414" s="504" t="s">
        <v>8683</v>
      </c>
      <c r="G2414" s="419"/>
      <c r="H2414" s="634" t="s">
        <v>5025</v>
      </c>
      <c r="I2414" s="402">
        <v>4200</v>
      </c>
      <c r="J2414" s="503" t="s">
        <v>5026</v>
      </c>
    </row>
    <row r="2415" spans="1:10" s="399" customFormat="1" ht="18" customHeight="1">
      <c r="A2415" s="394">
        <v>2410</v>
      </c>
      <c r="B2415" s="415" t="s">
        <v>8564</v>
      </c>
      <c r="C2415" s="419" t="s">
        <v>8634</v>
      </c>
      <c r="D2415" s="526"/>
      <c r="E2415" s="415" t="s">
        <v>5027</v>
      </c>
      <c r="F2415" s="504" t="s">
        <v>8684</v>
      </c>
      <c r="G2415" s="415"/>
      <c r="H2415" s="634" t="s">
        <v>5025</v>
      </c>
      <c r="I2415" s="403">
        <v>7600</v>
      </c>
      <c r="J2415" s="503" t="s">
        <v>5026</v>
      </c>
    </row>
    <row r="2416" spans="1:10" s="399" customFormat="1" ht="18" customHeight="1">
      <c r="A2416" s="394">
        <v>2411</v>
      </c>
      <c r="B2416" s="415" t="s">
        <v>8564</v>
      </c>
      <c r="C2416" s="419" t="s">
        <v>8634</v>
      </c>
      <c r="D2416" s="526"/>
      <c r="E2416" s="415" t="s">
        <v>4951</v>
      </c>
      <c r="F2416" s="504" t="s">
        <v>8685</v>
      </c>
      <c r="G2416" s="415"/>
      <c r="H2416" s="634" t="s">
        <v>5025</v>
      </c>
      <c r="I2416" s="403">
        <v>8900</v>
      </c>
      <c r="J2416" s="503" t="s">
        <v>5026</v>
      </c>
    </row>
    <row r="2417" spans="1:10" s="399" customFormat="1" ht="18" customHeight="1">
      <c r="A2417" s="394">
        <v>2412</v>
      </c>
      <c r="B2417" s="415" t="s">
        <v>8564</v>
      </c>
      <c r="C2417" s="419" t="s">
        <v>8634</v>
      </c>
      <c r="D2417" s="526"/>
      <c r="E2417" s="415" t="s">
        <v>5027</v>
      </c>
      <c r="F2417" s="469" t="s">
        <v>8686</v>
      </c>
      <c r="G2417" s="415"/>
      <c r="H2417" s="634" t="s">
        <v>5025</v>
      </c>
      <c r="I2417" s="402">
        <v>4400</v>
      </c>
      <c r="J2417" s="503" t="s">
        <v>5026</v>
      </c>
    </row>
    <row r="2418" spans="1:10" s="399" customFormat="1" ht="18" customHeight="1">
      <c r="A2418" s="394">
        <v>2413</v>
      </c>
      <c r="B2418" s="415" t="s">
        <v>8564</v>
      </c>
      <c r="C2418" s="419" t="s">
        <v>8634</v>
      </c>
      <c r="D2418" s="526"/>
      <c r="E2418" s="415" t="s">
        <v>5027</v>
      </c>
      <c r="F2418" s="469" t="s">
        <v>8687</v>
      </c>
      <c r="G2418" s="415"/>
      <c r="H2418" s="634" t="s">
        <v>5025</v>
      </c>
      <c r="I2418" s="397">
        <v>3800</v>
      </c>
      <c r="J2418" s="503" t="s">
        <v>5026</v>
      </c>
    </row>
    <row r="2419" spans="1:10" s="399" customFormat="1" ht="18" customHeight="1">
      <c r="A2419" s="394">
        <v>2414</v>
      </c>
      <c r="B2419" s="415" t="s">
        <v>8564</v>
      </c>
      <c r="C2419" s="419" t="s">
        <v>8634</v>
      </c>
      <c r="D2419" s="526"/>
      <c r="E2419" s="415" t="s">
        <v>660</v>
      </c>
      <c r="F2419" s="504" t="s">
        <v>8688</v>
      </c>
      <c r="G2419" s="415"/>
      <c r="H2419" s="634" t="s">
        <v>5025</v>
      </c>
      <c r="I2419" s="402">
        <v>7400</v>
      </c>
      <c r="J2419" s="503" t="s">
        <v>5026</v>
      </c>
    </row>
    <row r="2420" spans="1:10" s="399" customFormat="1" ht="18" customHeight="1">
      <c r="A2420" s="394">
        <v>2415</v>
      </c>
      <c r="B2420" s="395" t="s">
        <v>621</v>
      </c>
      <c r="C2420" s="395" t="s">
        <v>8689</v>
      </c>
      <c r="D2420" s="459" t="s">
        <v>8690</v>
      </c>
      <c r="E2420" s="395" t="s">
        <v>7070</v>
      </c>
      <c r="F2420" s="488" t="s">
        <v>2796</v>
      </c>
      <c r="G2420" s="395" t="s">
        <v>5048</v>
      </c>
      <c r="H2420" s="629" t="s">
        <v>4916</v>
      </c>
      <c r="I2420" s="397">
        <v>7200</v>
      </c>
      <c r="J2420" s="490" t="s">
        <v>15687</v>
      </c>
    </row>
    <row r="2421" spans="1:10" s="399" customFormat="1" ht="18" customHeight="1">
      <c r="A2421" s="394">
        <v>2416</v>
      </c>
      <c r="B2421" s="395" t="s">
        <v>621</v>
      </c>
      <c r="C2421" s="395" t="s">
        <v>8689</v>
      </c>
      <c r="D2421" s="459" t="s">
        <v>8691</v>
      </c>
      <c r="E2421" s="395" t="s">
        <v>7070</v>
      </c>
      <c r="F2421" s="488" t="s">
        <v>8692</v>
      </c>
      <c r="G2421" s="395" t="s">
        <v>5048</v>
      </c>
      <c r="H2421" s="629" t="s">
        <v>4916</v>
      </c>
      <c r="I2421" s="402">
        <v>7200</v>
      </c>
      <c r="J2421" s="490" t="s">
        <v>15687</v>
      </c>
    </row>
    <row r="2422" spans="1:10" s="399" customFormat="1" ht="18" customHeight="1">
      <c r="A2422" s="394">
        <v>2417</v>
      </c>
      <c r="B2422" s="395" t="s">
        <v>621</v>
      </c>
      <c r="C2422" s="395" t="s">
        <v>8689</v>
      </c>
      <c r="D2422" s="539" t="s">
        <v>8693</v>
      </c>
      <c r="E2422" s="396" t="s">
        <v>7070</v>
      </c>
      <c r="F2422" s="486" t="s">
        <v>8694</v>
      </c>
      <c r="G2422" s="395" t="s">
        <v>5048</v>
      </c>
      <c r="H2422" s="629" t="s">
        <v>4916</v>
      </c>
      <c r="I2422" s="397">
        <v>7200</v>
      </c>
      <c r="J2422" s="487" t="s">
        <v>15687</v>
      </c>
    </row>
    <row r="2423" spans="1:10" s="399" customFormat="1" ht="18" customHeight="1">
      <c r="A2423" s="394">
        <v>2418</v>
      </c>
      <c r="B2423" s="395" t="s">
        <v>621</v>
      </c>
      <c r="C2423" s="395" t="s">
        <v>8689</v>
      </c>
      <c r="D2423" s="459" t="s">
        <v>8695</v>
      </c>
      <c r="E2423" s="395" t="s">
        <v>7070</v>
      </c>
      <c r="F2423" s="488" t="s">
        <v>8696</v>
      </c>
      <c r="G2423" s="395" t="s">
        <v>5048</v>
      </c>
      <c r="H2423" s="629" t="s">
        <v>4916</v>
      </c>
      <c r="I2423" s="402">
        <v>7500</v>
      </c>
      <c r="J2423" s="490" t="s">
        <v>15687</v>
      </c>
    </row>
    <row r="2424" spans="1:10" s="399" customFormat="1" ht="18" customHeight="1">
      <c r="A2424" s="394">
        <v>2419</v>
      </c>
      <c r="B2424" s="395" t="s">
        <v>621</v>
      </c>
      <c r="C2424" s="395" t="s">
        <v>8689</v>
      </c>
      <c r="D2424" s="459" t="s">
        <v>8697</v>
      </c>
      <c r="E2424" s="395" t="s">
        <v>4776</v>
      </c>
      <c r="F2424" s="488" t="s">
        <v>8698</v>
      </c>
      <c r="G2424" s="395" t="s">
        <v>5048</v>
      </c>
      <c r="H2424" s="629" t="s">
        <v>4916</v>
      </c>
      <c r="I2424" s="397">
        <v>6000</v>
      </c>
      <c r="J2424" s="490" t="s">
        <v>15688</v>
      </c>
    </row>
    <row r="2425" spans="1:10" s="399" customFormat="1" ht="18" customHeight="1">
      <c r="A2425" s="394">
        <v>2420</v>
      </c>
      <c r="B2425" s="395" t="s">
        <v>621</v>
      </c>
      <c r="C2425" s="395" t="s">
        <v>8689</v>
      </c>
      <c r="D2425" s="539" t="s">
        <v>8699</v>
      </c>
      <c r="E2425" s="396" t="s">
        <v>7155</v>
      </c>
      <c r="F2425" s="486" t="s">
        <v>8700</v>
      </c>
      <c r="G2425" s="395" t="s">
        <v>5048</v>
      </c>
      <c r="H2425" s="629" t="s">
        <v>4916</v>
      </c>
      <c r="I2425" s="397">
        <v>4200</v>
      </c>
      <c r="J2425" s="487" t="s">
        <v>15689</v>
      </c>
    </row>
    <row r="2426" spans="1:10" s="399" customFormat="1" ht="18" customHeight="1">
      <c r="A2426" s="394">
        <v>2421</v>
      </c>
      <c r="B2426" s="395" t="s">
        <v>621</v>
      </c>
      <c r="C2426" s="395" t="s">
        <v>8689</v>
      </c>
      <c r="D2426" s="539" t="s">
        <v>8701</v>
      </c>
      <c r="E2426" s="396" t="s">
        <v>4776</v>
      </c>
      <c r="F2426" s="486" t="s">
        <v>8702</v>
      </c>
      <c r="G2426" s="395" t="s">
        <v>5048</v>
      </c>
      <c r="H2426" s="629" t="s">
        <v>4916</v>
      </c>
      <c r="I2426" s="397">
        <v>5800</v>
      </c>
      <c r="J2426" s="487" t="s">
        <v>15688</v>
      </c>
    </row>
    <row r="2427" spans="1:10" s="399" customFormat="1" ht="18" customHeight="1">
      <c r="A2427" s="394">
        <v>2422</v>
      </c>
      <c r="B2427" s="395" t="s">
        <v>621</v>
      </c>
      <c r="C2427" s="395" t="s">
        <v>8689</v>
      </c>
      <c r="D2427" s="459"/>
      <c r="E2427" s="395" t="s">
        <v>114</v>
      </c>
      <c r="F2427" s="488" t="s">
        <v>8703</v>
      </c>
      <c r="G2427" s="395" t="s">
        <v>5048</v>
      </c>
      <c r="H2427" s="629" t="s">
        <v>4916</v>
      </c>
      <c r="I2427" s="397">
        <v>9600</v>
      </c>
      <c r="J2427" s="490"/>
    </row>
    <row r="2428" spans="1:10" s="399" customFormat="1" ht="18" customHeight="1">
      <c r="A2428" s="394">
        <v>2423</v>
      </c>
      <c r="B2428" s="395" t="s">
        <v>621</v>
      </c>
      <c r="C2428" s="395" t="s">
        <v>8689</v>
      </c>
      <c r="D2428" s="459"/>
      <c r="E2428" s="395" t="s">
        <v>116</v>
      </c>
      <c r="F2428" s="488" t="s">
        <v>8704</v>
      </c>
      <c r="G2428" s="395" t="s">
        <v>5048</v>
      </c>
      <c r="H2428" s="629" t="s">
        <v>4916</v>
      </c>
      <c r="I2428" s="397">
        <v>4700</v>
      </c>
      <c r="J2428" s="490"/>
    </row>
    <row r="2429" spans="1:10" s="399" customFormat="1" ht="18" customHeight="1">
      <c r="A2429" s="394">
        <v>2424</v>
      </c>
      <c r="B2429" s="395" t="s">
        <v>621</v>
      </c>
      <c r="C2429" s="395" t="s">
        <v>8689</v>
      </c>
      <c r="D2429" s="459"/>
      <c r="E2429" s="395" t="s">
        <v>7070</v>
      </c>
      <c r="F2429" s="488" t="s">
        <v>8705</v>
      </c>
      <c r="G2429" s="395" t="s">
        <v>5048</v>
      </c>
      <c r="H2429" s="629" t="s">
        <v>4916</v>
      </c>
      <c r="I2429" s="402">
        <v>7200</v>
      </c>
      <c r="J2429" s="490" t="s">
        <v>15687</v>
      </c>
    </row>
    <row r="2430" spans="1:10" s="399" customFormat="1" ht="18" customHeight="1">
      <c r="A2430" s="394">
        <v>2425</v>
      </c>
      <c r="B2430" s="395" t="s">
        <v>621</v>
      </c>
      <c r="C2430" s="395" t="s">
        <v>8689</v>
      </c>
      <c r="D2430" s="459"/>
      <c r="E2430" s="395" t="s">
        <v>4776</v>
      </c>
      <c r="F2430" s="488" t="s">
        <v>8706</v>
      </c>
      <c r="G2430" s="395" t="s">
        <v>5048</v>
      </c>
      <c r="H2430" s="629" t="s">
        <v>4916</v>
      </c>
      <c r="I2430" s="402">
        <v>5900</v>
      </c>
      <c r="J2430" s="490" t="s">
        <v>15690</v>
      </c>
    </row>
    <row r="2431" spans="1:10" s="399" customFormat="1" ht="18" customHeight="1">
      <c r="A2431" s="394">
        <v>2426</v>
      </c>
      <c r="B2431" s="415" t="s">
        <v>621</v>
      </c>
      <c r="C2431" s="415" t="s">
        <v>8689</v>
      </c>
      <c r="D2431" s="526"/>
      <c r="E2431" s="415" t="s">
        <v>7070</v>
      </c>
      <c r="F2431" s="504" t="s">
        <v>8707</v>
      </c>
      <c r="G2431" s="415"/>
      <c r="H2431" s="634" t="s">
        <v>5025</v>
      </c>
      <c r="I2431" s="403">
        <v>8200</v>
      </c>
      <c r="J2431" s="503" t="s">
        <v>5026</v>
      </c>
    </row>
    <row r="2432" spans="1:10" s="399" customFormat="1" ht="18" customHeight="1">
      <c r="A2432" s="394">
        <v>2427</v>
      </c>
      <c r="B2432" s="415" t="s">
        <v>621</v>
      </c>
      <c r="C2432" s="415" t="s">
        <v>8689</v>
      </c>
      <c r="D2432" s="526"/>
      <c r="E2432" s="415" t="s">
        <v>7070</v>
      </c>
      <c r="F2432" s="504" t="s">
        <v>8708</v>
      </c>
      <c r="G2432" s="415"/>
      <c r="H2432" s="634" t="s">
        <v>5025</v>
      </c>
      <c r="I2432" s="403">
        <v>8200</v>
      </c>
      <c r="J2432" s="503" t="s">
        <v>5026</v>
      </c>
    </row>
    <row r="2433" spans="1:10" s="399" customFormat="1" ht="18" customHeight="1">
      <c r="A2433" s="394">
        <v>2428</v>
      </c>
      <c r="B2433" s="415" t="s">
        <v>621</v>
      </c>
      <c r="C2433" s="415" t="s">
        <v>8689</v>
      </c>
      <c r="D2433" s="526"/>
      <c r="E2433" s="415" t="s">
        <v>7070</v>
      </c>
      <c r="F2433" s="504" t="s">
        <v>8709</v>
      </c>
      <c r="G2433" s="415"/>
      <c r="H2433" s="634" t="s">
        <v>5025</v>
      </c>
      <c r="I2433" s="403">
        <v>8200</v>
      </c>
      <c r="J2433" s="503" t="s">
        <v>5026</v>
      </c>
    </row>
    <row r="2434" spans="1:10" s="399" customFormat="1" ht="18" customHeight="1">
      <c r="A2434" s="394">
        <v>2429</v>
      </c>
      <c r="B2434" s="395" t="s">
        <v>621</v>
      </c>
      <c r="C2434" s="396" t="s">
        <v>8710</v>
      </c>
      <c r="D2434" s="581" t="s">
        <v>8711</v>
      </c>
      <c r="E2434" s="396" t="s">
        <v>418</v>
      </c>
      <c r="F2434" s="486" t="s">
        <v>8712</v>
      </c>
      <c r="G2434" s="396" t="s">
        <v>4962</v>
      </c>
      <c r="H2434" s="630" t="s">
        <v>4935</v>
      </c>
      <c r="I2434" s="500">
        <v>8600</v>
      </c>
      <c r="J2434" s="492"/>
    </row>
    <row r="2435" spans="1:10" s="399" customFormat="1" ht="18" customHeight="1">
      <c r="A2435" s="394">
        <v>2430</v>
      </c>
      <c r="B2435" s="395" t="s">
        <v>8564</v>
      </c>
      <c r="C2435" s="407" t="s">
        <v>8713</v>
      </c>
      <c r="D2435" s="657" t="s">
        <v>8578</v>
      </c>
      <c r="E2435" s="407" t="s">
        <v>418</v>
      </c>
      <c r="F2435" s="573" t="s">
        <v>8579</v>
      </c>
      <c r="G2435" s="454" t="s">
        <v>5048</v>
      </c>
      <c r="H2435" s="644" t="s">
        <v>8568</v>
      </c>
      <c r="I2435" s="397">
        <v>7150</v>
      </c>
      <c r="J2435" s="487"/>
    </row>
    <row r="2436" spans="1:10" s="399" customFormat="1" ht="18" customHeight="1">
      <c r="A2436" s="394">
        <v>2431</v>
      </c>
      <c r="B2436" s="395" t="s">
        <v>621</v>
      </c>
      <c r="C2436" s="395" t="s">
        <v>8710</v>
      </c>
      <c r="D2436" s="459" t="s">
        <v>6005</v>
      </c>
      <c r="E2436" s="395" t="s">
        <v>418</v>
      </c>
      <c r="F2436" s="488" t="s">
        <v>1056</v>
      </c>
      <c r="G2436" s="395" t="s">
        <v>4962</v>
      </c>
      <c r="H2436" s="567" t="s">
        <v>653</v>
      </c>
      <c r="I2436" s="403">
        <v>6240</v>
      </c>
      <c r="J2436" s="491"/>
    </row>
    <row r="2437" spans="1:10" s="399" customFormat="1" ht="18" customHeight="1">
      <c r="A2437" s="394">
        <v>2432</v>
      </c>
      <c r="B2437" s="395" t="s">
        <v>621</v>
      </c>
      <c r="C2437" s="396" t="s">
        <v>8710</v>
      </c>
      <c r="D2437" s="581" t="s">
        <v>6006</v>
      </c>
      <c r="E2437" s="396" t="s">
        <v>418</v>
      </c>
      <c r="F2437" s="486" t="s">
        <v>8714</v>
      </c>
      <c r="G2437" s="396" t="s">
        <v>4962</v>
      </c>
      <c r="H2437" s="630" t="s">
        <v>4935</v>
      </c>
      <c r="I2437" s="500">
        <v>6900</v>
      </c>
      <c r="J2437" s="492"/>
    </row>
    <row r="2438" spans="1:10" s="399" customFormat="1" ht="18" customHeight="1">
      <c r="A2438" s="394">
        <v>2433</v>
      </c>
      <c r="B2438" s="394" t="s">
        <v>8564</v>
      </c>
      <c r="C2438" s="407" t="s">
        <v>8713</v>
      </c>
      <c r="D2438" s="422" t="s">
        <v>4922</v>
      </c>
      <c r="E2438" s="394" t="s">
        <v>418</v>
      </c>
      <c r="F2438" s="424" t="s">
        <v>8715</v>
      </c>
      <c r="G2438" s="395" t="s">
        <v>5048</v>
      </c>
      <c r="H2438" s="631" t="s">
        <v>4927</v>
      </c>
      <c r="I2438" s="402">
        <v>7800</v>
      </c>
      <c r="J2438" s="490"/>
    </row>
    <row r="2439" spans="1:10" s="399" customFormat="1" ht="18" customHeight="1">
      <c r="A2439" s="394">
        <v>2434</v>
      </c>
      <c r="B2439" s="394" t="s">
        <v>8564</v>
      </c>
      <c r="C2439" s="407" t="s">
        <v>8713</v>
      </c>
      <c r="D2439" s="422" t="s">
        <v>8716</v>
      </c>
      <c r="E2439" s="394" t="s">
        <v>418</v>
      </c>
      <c r="F2439" s="424" t="s">
        <v>8717</v>
      </c>
      <c r="G2439" s="395" t="s">
        <v>5048</v>
      </c>
      <c r="H2439" s="631" t="s">
        <v>4924</v>
      </c>
      <c r="I2439" s="402">
        <v>7200</v>
      </c>
      <c r="J2439" s="487"/>
    </row>
    <row r="2440" spans="1:10" s="399" customFormat="1" ht="18" customHeight="1">
      <c r="A2440" s="394">
        <v>2435</v>
      </c>
      <c r="B2440" s="395" t="s">
        <v>621</v>
      </c>
      <c r="C2440" s="396" t="s">
        <v>8710</v>
      </c>
      <c r="D2440" s="581" t="s">
        <v>8718</v>
      </c>
      <c r="E2440" s="396" t="s">
        <v>418</v>
      </c>
      <c r="F2440" s="486" t="s">
        <v>1056</v>
      </c>
      <c r="G2440" s="396" t="s">
        <v>4962</v>
      </c>
      <c r="H2440" s="567" t="s">
        <v>4932</v>
      </c>
      <c r="I2440" s="401">
        <v>6500</v>
      </c>
      <c r="J2440" s="487" t="s">
        <v>8719</v>
      </c>
    </row>
    <row r="2441" spans="1:10" s="399" customFormat="1" ht="18" customHeight="1">
      <c r="A2441" s="394">
        <v>2436</v>
      </c>
      <c r="B2441" s="395" t="s">
        <v>621</v>
      </c>
      <c r="C2441" s="395" t="s">
        <v>8710</v>
      </c>
      <c r="D2441" s="459"/>
      <c r="E2441" s="395" t="s">
        <v>418</v>
      </c>
      <c r="F2441" s="488" t="s">
        <v>8720</v>
      </c>
      <c r="G2441" s="395" t="s">
        <v>5048</v>
      </c>
      <c r="H2441" s="629" t="s">
        <v>4916</v>
      </c>
      <c r="I2441" s="397">
        <v>6200</v>
      </c>
      <c r="J2441" s="490"/>
    </row>
    <row r="2442" spans="1:10" s="399" customFormat="1" ht="18" customHeight="1">
      <c r="A2442" s="394">
        <v>2437</v>
      </c>
      <c r="B2442" s="394" t="s">
        <v>8564</v>
      </c>
      <c r="C2442" s="407" t="s">
        <v>8713</v>
      </c>
      <c r="D2442" s="422" t="s">
        <v>4748</v>
      </c>
      <c r="E2442" s="423" t="s">
        <v>5027</v>
      </c>
      <c r="F2442" s="422" t="s">
        <v>8721</v>
      </c>
      <c r="G2442" s="449" t="s">
        <v>5048</v>
      </c>
      <c r="H2442" s="638" t="s">
        <v>4996</v>
      </c>
      <c r="I2442" s="450">
        <v>6600</v>
      </c>
      <c r="J2442" s="501"/>
    </row>
    <row r="2443" spans="1:10" s="399" customFormat="1" ht="18" customHeight="1">
      <c r="A2443" s="394">
        <v>2438</v>
      </c>
      <c r="B2443" s="395" t="s">
        <v>8564</v>
      </c>
      <c r="C2443" s="394" t="s">
        <v>8713</v>
      </c>
      <c r="D2443" s="422" t="s">
        <v>8722</v>
      </c>
      <c r="E2443" s="394" t="s">
        <v>418</v>
      </c>
      <c r="F2443" s="424" t="s">
        <v>8723</v>
      </c>
      <c r="G2443" s="394"/>
      <c r="H2443" s="567" t="s">
        <v>4949</v>
      </c>
      <c r="I2443" s="402">
        <v>6500</v>
      </c>
      <c r="J2443" s="490"/>
    </row>
    <row r="2444" spans="1:10" s="399" customFormat="1" ht="18" customHeight="1">
      <c r="A2444" s="394">
        <v>2439</v>
      </c>
      <c r="B2444" s="394" t="s">
        <v>8724</v>
      </c>
      <c r="C2444" s="394" t="s">
        <v>8725</v>
      </c>
      <c r="D2444" s="422" t="s">
        <v>4922</v>
      </c>
      <c r="E2444" s="394" t="s">
        <v>418</v>
      </c>
      <c r="F2444" s="424" t="s">
        <v>8726</v>
      </c>
      <c r="G2444" s="395" t="s">
        <v>5048</v>
      </c>
      <c r="H2444" s="631" t="s">
        <v>4924</v>
      </c>
      <c r="I2444" s="402">
        <v>23500</v>
      </c>
      <c r="J2444" s="494"/>
    </row>
    <row r="2445" spans="1:10" s="399" customFormat="1" ht="18" customHeight="1">
      <c r="A2445" s="394">
        <v>2440</v>
      </c>
      <c r="B2445" s="394" t="s">
        <v>8724</v>
      </c>
      <c r="C2445" s="394" t="s">
        <v>8725</v>
      </c>
      <c r="D2445" s="422" t="s">
        <v>4922</v>
      </c>
      <c r="E2445" s="394" t="s">
        <v>418</v>
      </c>
      <c r="F2445" s="424" t="s">
        <v>8727</v>
      </c>
      <c r="G2445" s="395" t="s">
        <v>5048</v>
      </c>
      <c r="H2445" s="631" t="s">
        <v>4924</v>
      </c>
      <c r="I2445" s="402">
        <v>19800</v>
      </c>
      <c r="J2445" s="487"/>
    </row>
    <row r="2446" spans="1:10" s="399" customFormat="1" ht="18" customHeight="1">
      <c r="A2446" s="394">
        <v>2441</v>
      </c>
      <c r="B2446" s="395" t="s">
        <v>143</v>
      </c>
      <c r="C2446" s="396" t="s">
        <v>144</v>
      </c>
      <c r="D2446" s="581" t="s">
        <v>8728</v>
      </c>
      <c r="E2446" s="396" t="s">
        <v>418</v>
      </c>
      <c r="F2446" s="486" t="s">
        <v>8729</v>
      </c>
      <c r="G2446" s="396"/>
      <c r="H2446" s="567" t="s">
        <v>4932</v>
      </c>
      <c r="I2446" s="401">
        <v>17000</v>
      </c>
      <c r="J2446" s="487"/>
    </row>
    <row r="2447" spans="1:10" s="399" customFormat="1" ht="18" customHeight="1">
      <c r="A2447" s="394">
        <v>2442</v>
      </c>
      <c r="B2447" s="395" t="s">
        <v>143</v>
      </c>
      <c r="C2447" s="396" t="s">
        <v>144</v>
      </c>
      <c r="D2447" s="581" t="s">
        <v>8730</v>
      </c>
      <c r="E2447" s="396" t="s">
        <v>418</v>
      </c>
      <c r="F2447" s="486" t="s">
        <v>8731</v>
      </c>
      <c r="G2447" s="396"/>
      <c r="H2447" s="567" t="s">
        <v>4932</v>
      </c>
      <c r="I2447" s="401">
        <v>23000</v>
      </c>
      <c r="J2447" s="487"/>
    </row>
    <row r="2448" spans="1:10" s="399" customFormat="1" ht="18" customHeight="1">
      <c r="A2448" s="394">
        <v>2443</v>
      </c>
      <c r="B2448" s="395" t="s">
        <v>143</v>
      </c>
      <c r="C2448" s="395" t="s">
        <v>144</v>
      </c>
      <c r="D2448" s="422" t="s">
        <v>8732</v>
      </c>
      <c r="E2448" s="395" t="s">
        <v>418</v>
      </c>
      <c r="F2448" s="424" t="s">
        <v>8733</v>
      </c>
      <c r="G2448" s="395"/>
      <c r="H2448" s="629" t="s">
        <v>4916</v>
      </c>
      <c r="I2448" s="402">
        <v>20800</v>
      </c>
      <c r="J2448" s="490"/>
    </row>
    <row r="2449" spans="1:10" s="399" customFormat="1" ht="18" customHeight="1">
      <c r="A2449" s="394">
        <v>2444</v>
      </c>
      <c r="B2449" s="395" t="s">
        <v>143</v>
      </c>
      <c r="C2449" s="395" t="s">
        <v>144</v>
      </c>
      <c r="D2449" s="539" t="s">
        <v>8734</v>
      </c>
      <c r="E2449" s="396" t="s">
        <v>418</v>
      </c>
      <c r="F2449" s="486" t="s">
        <v>8735</v>
      </c>
      <c r="G2449" s="395"/>
      <c r="H2449" s="629" t="s">
        <v>4916</v>
      </c>
      <c r="I2449" s="397">
        <v>23600</v>
      </c>
      <c r="J2449" s="487"/>
    </row>
    <row r="2450" spans="1:10" s="399" customFormat="1" ht="18" customHeight="1">
      <c r="A2450" s="394">
        <v>2445</v>
      </c>
      <c r="B2450" s="427" t="s">
        <v>143</v>
      </c>
      <c r="C2450" s="427" t="s">
        <v>144</v>
      </c>
      <c r="D2450" s="618" t="s">
        <v>8736</v>
      </c>
      <c r="E2450" s="427" t="s">
        <v>418</v>
      </c>
      <c r="F2450" s="495" t="s">
        <v>8737</v>
      </c>
      <c r="G2450" s="395" t="s">
        <v>4962</v>
      </c>
      <c r="H2450" s="567" t="s">
        <v>4935</v>
      </c>
      <c r="I2450" s="500">
        <v>24040</v>
      </c>
      <c r="J2450" s="501"/>
    </row>
    <row r="2451" spans="1:10" s="399" customFormat="1" ht="18" customHeight="1">
      <c r="A2451" s="394">
        <v>2446</v>
      </c>
      <c r="B2451" s="427" t="s">
        <v>143</v>
      </c>
      <c r="C2451" s="427" t="s">
        <v>144</v>
      </c>
      <c r="D2451" s="618" t="s">
        <v>8738</v>
      </c>
      <c r="E2451" s="427" t="s">
        <v>418</v>
      </c>
      <c r="F2451" s="495" t="s">
        <v>8739</v>
      </c>
      <c r="G2451" s="395" t="s">
        <v>4962</v>
      </c>
      <c r="H2451" s="567" t="s">
        <v>4935</v>
      </c>
      <c r="I2451" s="500">
        <v>15510</v>
      </c>
      <c r="J2451" s="501"/>
    </row>
    <row r="2452" spans="1:10" s="399" customFormat="1" ht="18" customHeight="1">
      <c r="A2452" s="394">
        <v>2447</v>
      </c>
      <c r="B2452" s="394" t="s">
        <v>8724</v>
      </c>
      <c r="C2452" s="394" t="s">
        <v>8725</v>
      </c>
      <c r="D2452" s="422" t="s">
        <v>4922</v>
      </c>
      <c r="E2452" s="394" t="s">
        <v>418</v>
      </c>
      <c r="F2452" s="424" t="s">
        <v>8740</v>
      </c>
      <c r="G2452" s="394"/>
      <c r="H2452" s="567" t="s">
        <v>4949</v>
      </c>
      <c r="I2452" s="402">
        <v>56500</v>
      </c>
      <c r="J2452" s="490"/>
    </row>
    <row r="2453" spans="1:10" s="399" customFormat="1" ht="18" customHeight="1">
      <c r="A2453" s="394">
        <v>2448</v>
      </c>
      <c r="B2453" s="394" t="s">
        <v>8724</v>
      </c>
      <c r="C2453" s="394" t="s">
        <v>8725</v>
      </c>
      <c r="D2453" s="422" t="s">
        <v>4922</v>
      </c>
      <c r="E2453" s="394" t="s">
        <v>418</v>
      </c>
      <c r="F2453" s="424" t="s">
        <v>8741</v>
      </c>
      <c r="G2453" s="394"/>
      <c r="H2453" s="567" t="s">
        <v>4949</v>
      </c>
      <c r="I2453" s="402">
        <v>14600</v>
      </c>
      <c r="J2453" s="490"/>
    </row>
    <row r="2454" spans="1:10" s="399" customFormat="1" ht="18" customHeight="1">
      <c r="A2454" s="394">
        <v>2449</v>
      </c>
      <c r="B2454" s="394" t="s">
        <v>143</v>
      </c>
      <c r="C2454" s="395" t="s">
        <v>145</v>
      </c>
      <c r="D2454" s="422" t="s">
        <v>8742</v>
      </c>
      <c r="E2454" s="394" t="s">
        <v>133</v>
      </c>
      <c r="F2454" s="424" t="s">
        <v>8743</v>
      </c>
      <c r="G2454" s="394"/>
      <c r="H2454" s="632" t="s">
        <v>5010</v>
      </c>
      <c r="I2454" s="402">
        <v>9500</v>
      </c>
      <c r="J2454" s="490"/>
    </row>
    <row r="2455" spans="1:10" s="399" customFormat="1" ht="18" customHeight="1">
      <c r="A2455" s="394">
        <v>2450</v>
      </c>
      <c r="B2455" s="395" t="s">
        <v>143</v>
      </c>
      <c r="C2455" s="396" t="s">
        <v>145</v>
      </c>
      <c r="D2455" s="581" t="s">
        <v>8744</v>
      </c>
      <c r="E2455" s="396" t="s">
        <v>681</v>
      </c>
      <c r="F2455" s="486" t="s">
        <v>8745</v>
      </c>
      <c r="G2455" s="396"/>
      <c r="H2455" s="630" t="s">
        <v>4935</v>
      </c>
      <c r="I2455" s="500">
        <v>21750</v>
      </c>
      <c r="J2455" s="492"/>
    </row>
    <row r="2456" spans="1:10" s="399" customFormat="1" ht="18" customHeight="1">
      <c r="A2456" s="394">
        <v>2451</v>
      </c>
      <c r="B2456" s="395" t="s">
        <v>143</v>
      </c>
      <c r="C2456" s="396" t="s">
        <v>145</v>
      </c>
      <c r="D2456" s="581" t="s">
        <v>8744</v>
      </c>
      <c r="E2456" s="396" t="s">
        <v>149</v>
      </c>
      <c r="F2456" s="486" t="s">
        <v>8745</v>
      </c>
      <c r="G2456" s="396"/>
      <c r="H2456" s="630" t="s">
        <v>4935</v>
      </c>
      <c r="I2456" s="500">
        <v>12080</v>
      </c>
      <c r="J2456" s="492"/>
    </row>
    <row r="2457" spans="1:10" s="399" customFormat="1" ht="18" customHeight="1">
      <c r="A2457" s="394">
        <v>2452</v>
      </c>
      <c r="B2457" s="395" t="s">
        <v>143</v>
      </c>
      <c r="C2457" s="396" t="s">
        <v>145</v>
      </c>
      <c r="D2457" s="581" t="s">
        <v>8746</v>
      </c>
      <c r="E2457" s="396" t="s">
        <v>681</v>
      </c>
      <c r="F2457" s="486" t="s">
        <v>8747</v>
      </c>
      <c r="G2457" s="396"/>
      <c r="H2457" s="630" t="s">
        <v>4935</v>
      </c>
      <c r="I2457" s="397"/>
      <c r="J2457" s="492" t="s">
        <v>5764</v>
      </c>
    </row>
    <row r="2458" spans="1:10" s="399" customFormat="1" ht="18" customHeight="1">
      <c r="A2458" s="394">
        <v>2453</v>
      </c>
      <c r="B2458" s="395" t="s">
        <v>143</v>
      </c>
      <c r="C2458" s="396" t="s">
        <v>145</v>
      </c>
      <c r="D2458" s="581" t="s">
        <v>8746</v>
      </c>
      <c r="E2458" s="396" t="s">
        <v>149</v>
      </c>
      <c r="F2458" s="486" t="s">
        <v>8747</v>
      </c>
      <c r="G2458" s="396"/>
      <c r="H2458" s="630" t="s">
        <v>4935</v>
      </c>
      <c r="I2458" s="397"/>
      <c r="J2458" s="492" t="s">
        <v>5764</v>
      </c>
    </row>
    <row r="2459" spans="1:10" s="399" customFormat="1" ht="18" customHeight="1">
      <c r="A2459" s="394">
        <v>2454</v>
      </c>
      <c r="B2459" s="395" t="s">
        <v>143</v>
      </c>
      <c r="C2459" s="395" t="s">
        <v>145</v>
      </c>
      <c r="D2459" s="459" t="s">
        <v>8748</v>
      </c>
      <c r="E2459" s="395" t="s">
        <v>146</v>
      </c>
      <c r="F2459" s="485" t="s">
        <v>8749</v>
      </c>
      <c r="G2459" s="398" t="s">
        <v>4962</v>
      </c>
      <c r="H2459" s="635" t="s">
        <v>4935</v>
      </c>
      <c r="I2459" s="500">
        <v>4470</v>
      </c>
      <c r="J2459" s="501"/>
    </row>
    <row r="2460" spans="1:10" s="399" customFormat="1" ht="18" customHeight="1">
      <c r="A2460" s="394">
        <v>2455</v>
      </c>
      <c r="B2460" s="395" t="s">
        <v>143</v>
      </c>
      <c r="C2460" s="395" t="s">
        <v>145</v>
      </c>
      <c r="D2460" s="459" t="s">
        <v>15691</v>
      </c>
      <c r="E2460" s="395" t="s">
        <v>146</v>
      </c>
      <c r="F2460" s="485" t="s">
        <v>8750</v>
      </c>
      <c r="G2460" s="398" t="s">
        <v>4962</v>
      </c>
      <c r="H2460" s="635" t="s">
        <v>4935</v>
      </c>
      <c r="I2460" s="500">
        <v>2940</v>
      </c>
      <c r="J2460" s="501"/>
    </row>
    <row r="2461" spans="1:10" s="399" customFormat="1" ht="18" customHeight="1">
      <c r="A2461" s="394">
        <v>2456</v>
      </c>
      <c r="B2461" s="395" t="s">
        <v>143</v>
      </c>
      <c r="C2461" s="395" t="s">
        <v>145</v>
      </c>
      <c r="D2461" s="459" t="s">
        <v>8751</v>
      </c>
      <c r="E2461" s="395" t="s">
        <v>146</v>
      </c>
      <c r="F2461" s="485" t="s">
        <v>8752</v>
      </c>
      <c r="G2461" s="395" t="s">
        <v>4962</v>
      </c>
      <c r="H2461" s="567" t="s">
        <v>4996</v>
      </c>
      <c r="I2461" s="397">
        <v>2850</v>
      </c>
      <c r="J2461" s="487"/>
    </row>
    <row r="2462" spans="1:10" s="399" customFormat="1" ht="18" customHeight="1">
      <c r="A2462" s="394">
        <v>2457</v>
      </c>
      <c r="B2462" s="395" t="s">
        <v>143</v>
      </c>
      <c r="C2462" s="395" t="s">
        <v>145</v>
      </c>
      <c r="D2462" s="459" t="s">
        <v>8751</v>
      </c>
      <c r="E2462" s="395" t="s">
        <v>681</v>
      </c>
      <c r="F2462" s="485" t="s">
        <v>8752</v>
      </c>
      <c r="G2462" s="395" t="s">
        <v>4962</v>
      </c>
      <c r="H2462" s="567" t="s">
        <v>4996</v>
      </c>
      <c r="I2462" s="397">
        <v>18420</v>
      </c>
      <c r="J2462" s="487"/>
    </row>
    <row r="2463" spans="1:10" s="399" customFormat="1" ht="18" customHeight="1">
      <c r="A2463" s="394">
        <v>2458</v>
      </c>
      <c r="B2463" s="395" t="s">
        <v>143</v>
      </c>
      <c r="C2463" s="395" t="s">
        <v>145</v>
      </c>
      <c r="D2463" s="459" t="s">
        <v>8751</v>
      </c>
      <c r="E2463" s="395" t="s">
        <v>846</v>
      </c>
      <c r="F2463" s="485" t="s">
        <v>8752</v>
      </c>
      <c r="G2463" s="395" t="s">
        <v>4962</v>
      </c>
      <c r="H2463" s="567" t="s">
        <v>4996</v>
      </c>
      <c r="I2463" s="397">
        <v>6200</v>
      </c>
      <c r="J2463" s="487"/>
    </row>
    <row r="2464" spans="1:10" s="399" customFormat="1" ht="18" customHeight="1">
      <c r="A2464" s="394">
        <v>2459</v>
      </c>
      <c r="B2464" s="395" t="s">
        <v>143</v>
      </c>
      <c r="C2464" s="395" t="s">
        <v>145</v>
      </c>
      <c r="D2464" s="459" t="s">
        <v>8751</v>
      </c>
      <c r="E2464" s="395" t="s">
        <v>149</v>
      </c>
      <c r="F2464" s="485" t="s">
        <v>8752</v>
      </c>
      <c r="G2464" s="395" t="s">
        <v>4962</v>
      </c>
      <c r="H2464" s="567" t="s">
        <v>4996</v>
      </c>
      <c r="I2464" s="397">
        <v>8800</v>
      </c>
      <c r="J2464" s="487"/>
    </row>
    <row r="2465" spans="1:10" s="399" customFormat="1" ht="18" customHeight="1">
      <c r="A2465" s="394">
        <v>2460</v>
      </c>
      <c r="B2465" s="395" t="s">
        <v>143</v>
      </c>
      <c r="C2465" s="395" t="s">
        <v>145</v>
      </c>
      <c r="D2465" s="459" t="s">
        <v>8753</v>
      </c>
      <c r="E2465" s="395" t="s">
        <v>149</v>
      </c>
      <c r="F2465" s="488" t="s">
        <v>8754</v>
      </c>
      <c r="G2465" s="395"/>
      <c r="H2465" s="629" t="s">
        <v>4916</v>
      </c>
      <c r="I2465" s="397">
        <v>29100</v>
      </c>
      <c r="J2465" s="490"/>
    </row>
    <row r="2466" spans="1:10" s="399" customFormat="1" ht="18" customHeight="1">
      <c r="A2466" s="394">
        <v>2461</v>
      </c>
      <c r="B2466" s="395" t="s">
        <v>143</v>
      </c>
      <c r="C2466" s="395" t="s">
        <v>145</v>
      </c>
      <c r="D2466" s="459" t="s">
        <v>8755</v>
      </c>
      <c r="E2466" s="395" t="s">
        <v>850</v>
      </c>
      <c r="F2466" s="488" t="s">
        <v>8756</v>
      </c>
      <c r="G2466" s="395"/>
      <c r="H2466" s="567" t="s">
        <v>394</v>
      </c>
      <c r="I2466" s="403">
        <v>24100</v>
      </c>
      <c r="J2466" s="491"/>
    </row>
    <row r="2467" spans="1:10" s="399" customFormat="1" ht="18" customHeight="1">
      <c r="A2467" s="394">
        <v>2462</v>
      </c>
      <c r="B2467" s="395" t="s">
        <v>143</v>
      </c>
      <c r="C2467" s="395" t="s">
        <v>145</v>
      </c>
      <c r="D2467" s="459" t="s">
        <v>8755</v>
      </c>
      <c r="E2467" s="395" t="s">
        <v>850</v>
      </c>
      <c r="F2467" s="488" t="s">
        <v>848</v>
      </c>
      <c r="G2467" s="395"/>
      <c r="H2467" s="567" t="s">
        <v>394</v>
      </c>
      <c r="I2467" s="403">
        <v>21910</v>
      </c>
      <c r="J2467" s="491"/>
    </row>
    <row r="2468" spans="1:10" s="399" customFormat="1" ht="18" customHeight="1">
      <c r="A2468" s="394">
        <v>2463</v>
      </c>
      <c r="B2468" s="395" t="s">
        <v>143</v>
      </c>
      <c r="C2468" s="395" t="s">
        <v>145</v>
      </c>
      <c r="D2468" s="459" t="s">
        <v>8755</v>
      </c>
      <c r="E2468" s="395" t="s">
        <v>149</v>
      </c>
      <c r="F2468" s="488" t="s">
        <v>8756</v>
      </c>
      <c r="G2468" s="395"/>
      <c r="H2468" s="567" t="s">
        <v>394</v>
      </c>
      <c r="I2468" s="403">
        <v>8680</v>
      </c>
      <c r="J2468" s="491"/>
    </row>
    <row r="2469" spans="1:10" s="399" customFormat="1" ht="18" customHeight="1">
      <c r="A2469" s="394">
        <v>2464</v>
      </c>
      <c r="B2469" s="395" t="s">
        <v>143</v>
      </c>
      <c r="C2469" s="395" t="s">
        <v>145</v>
      </c>
      <c r="D2469" s="459" t="s">
        <v>8755</v>
      </c>
      <c r="E2469" s="395" t="s">
        <v>149</v>
      </c>
      <c r="F2469" s="488" t="s">
        <v>848</v>
      </c>
      <c r="G2469" s="395"/>
      <c r="H2469" s="567" t="s">
        <v>394</v>
      </c>
      <c r="I2469" s="403">
        <v>7790</v>
      </c>
      <c r="J2469" s="491"/>
    </row>
    <row r="2470" spans="1:10" s="399" customFormat="1" ht="18" customHeight="1">
      <c r="A2470" s="394">
        <v>2465</v>
      </c>
      <c r="B2470" s="395" t="s">
        <v>143</v>
      </c>
      <c r="C2470" s="395" t="s">
        <v>145</v>
      </c>
      <c r="D2470" s="459" t="s">
        <v>8755</v>
      </c>
      <c r="E2470" s="395" t="s">
        <v>8757</v>
      </c>
      <c r="F2470" s="488" t="s">
        <v>8756</v>
      </c>
      <c r="G2470" s="395"/>
      <c r="H2470" s="567" t="s">
        <v>394</v>
      </c>
      <c r="I2470" s="403">
        <v>13770</v>
      </c>
      <c r="J2470" s="491"/>
    </row>
    <row r="2471" spans="1:10" s="399" customFormat="1" ht="18" customHeight="1">
      <c r="A2471" s="394">
        <v>2466</v>
      </c>
      <c r="B2471" s="395" t="s">
        <v>143</v>
      </c>
      <c r="C2471" s="395" t="s">
        <v>145</v>
      </c>
      <c r="D2471" s="459" t="s">
        <v>8755</v>
      </c>
      <c r="E2471" s="395" t="s">
        <v>8757</v>
      </c>
      <c r="F2471" s="488" t="s">
        <v>848</v>
      </c>
      <c r="G2471" s="395"/>
      <c r="H2471" s="567" t="s">
        <v>394</v>
      </c>
      <c r="I2471" s="403">
        <v>12760</v>
      </c>
      <c r="J2471" s="491"/>
    </row>
    <row r="2472" spans="1:10" s="399" customFormat="1" ht="18" customHeight="1">
      <c r="A2472" s="394">
        <v>2467</v>
      </c>
      <c r="B2472" s="395" t="s">
        <v>143</v>
      </c>
      <c r="C2472" s="395" t="s">
        <v>145</v>
      </c>
      <c r="D2472" s="459" t="s">
        <v>834</v>
      </c>
      <c r="E2472" s="395" t="s">
        <v>146</v>
      </c>
      <c r="F2472" s="488" t="s">
        <v>835</v>
      </c>
      <c r="G2472" s="395" t="s">
        <v>629</v>
      </c>
      <c r="H2472" s="567" t="s">
        <v>653</v>
      </c>
      <c r="I2472" s="403">
        <v>2870</v>
      </c>
      <c r="J2472" s="491"/>
    </row>
    <row r="2473" spans="1:10" s="399" customFormat="1" ht="18" customHeight="1">
      <c r="A2473" s="394">
        <v>2468</v>
      </c>
      <c r="B2473" s="395" t="s">
        <v>143</v>
      </c>
      <c r="C2473" s="395" t="s">
        <v>145</v>
      </c>
      <c r="D2473" s="459" t="s">
        <v>834</v>
      </c>
      <c r="E2473" s="395" t="s">
        <v>846</v>
      </c>
      <c r="F2473" s="488" t="s">
        <v>835</v>
      </c>
      <c r="G2473" s="395" t="s">
        <v>629</v>
      </c>
      <c r="H2473" s="567" t="s">
        <v>653</v>
      </c>
      <c r="I2473" s="403">
        <v>5150</v>
      </c>
      <c r="J2473" s="491"/>
    </row>
    <row r="2474" spans="1:10" s="399" customFormat="1" ht="18" customHeight="1">
      <c r="A2474" s="394">
        <v>2469</v>
      </c>
      <c r="B2474" s="395" t="s">
        <v>143</v>
      </c>
      <c r="C2474" s="395" t="s">
        <v>145</v>
      </c>
      <c r="D2474" s="459" t="s">
        <v>834</v>
      </c>
      <c r="E2474" s="395" t="s">
        <v>149</v>
      </c>
      <c r="F2474" s="488" t="s">
        <v>835</v>
      </c>
      <c r="G2474" s="395" t="s">
        <v>629</v>
      </c>
      <c r="H2474" s="567" t="s">
        <v>653</v>
      </c>
      <c r="I2474" s="403">
        <v>6910</v>
      </c>
      <c r="J2474" s="491"/>
    </row>
    <row r="2475" spans="1:10" s="399" customFormat="1" ht="18" customHeight="1">
      <c r="A2475" s="394">
        <v>2470</v>
      </c>
      <c r="B2475" s="395" t="s">
        <v>143</v>
      </c>
      <c r="C2475" s="395" t="s">
        <v>145</v>
      </c>
      <c r="D2475" s="459" t="s">
        <v>8758</v>
      </c>
      <c r="E2475" s="395" t="s">
        <v>295</v>
      </c>
      <c r="F2475" s="488" t="s">
        <v>8759</v>
      </c>
      <c r="G2475" s="395"/>
      <c r="H2475" s="631" t="s">
        <v>4929</v>
      </c>
      <c r="I2475" s="402">
        <v>15600</v>
      </c>
      <c r="J2475" s="487"/>
    </row>
    <row r="2476" spans="1:10" s="399" customFormat="1" ht="18" customHeight="1">
      <c r="A2476" s="394">
        <v>2471</v>
      </c>
      <c r="B2476" s="395" t="s">
        <v>143</v>
      </c>
      <c r="C2476" s="395" t="s">
        <v>145</v>
      </c>
      <c r="D2476" s="459" t="s">
        <v>8760</v>
      </c>
      <c r="E2476" s="395" t="s">
        <v>146</v>
      </c>
      <c r="F2476" s="485" t="s">
        <v>147</v>
      </c>
      <c r="G2476" s="395" t="s">
        <v>4962</v>
      </c>
      <c r="H2476" s="567" t="s">
        <v>4996</v>
      </c>
      <c r="I2476" s="397">
        <v>4520</v>
      </c>
      <c r="J2476" s="487"/>
    </row>
    <row r="2477" spans="1:10" s="399" customFormat="1" ht="18" customHeight="1">
      <c r="A2477" s="394">
        <v>2472</v>
      </c>
      <c r="B2477" s="395" t="s">
        <v>143</v>
      </c>
      <c r="C2477" s="395" t="s">
        <v>145</v>
      </c>
      <c r="D2477" s="459" t="s">
        <v>8760</v>
      </c>
      <c r="E2477" s="395" t="s">
        <v>114</v>
      </c>
      <c r="F2477" s="485" t="s">
        <v>147</v>
      </c>
      <c r="G2477" s="395" t="s">
        <v>4962</v>
      </c>
      <c r="H2477" s="567" t="s">
        <v>4996</v>
      </c>
      <c r="I2477" s="397">
        <v>9280</v>
      </c>
      <c r="J2477" s="487"/>
    </row>
    <row r="2478" spans="1:10" s="399" customFormat="1" ht="18" customHeight="1">
      <c r="A2478" s="394">
        <v>2473</v>
      </c>
      <c r="B2478" s="395" t="s">
        <v>143</v>
      </c>
      <c r="C2478" s="395" t="s">
        <v>145</v>
      </c>
      <c r="D2478" s="459"/>
      <c r="E2478" s="395" t="s">
        <v>146</v>
      </c>
      <c r="F2478" s="488" t="s">
        <v>8761</v>
      </c>
      <c r="G2478" s="395"/>
      <c r="H2478" s="567" t="s">
        <v>653</v>
      </c>
      <c r="I2478" s="403">
        <v>3950</v>
      </c>
      <c r="J2478" s="491"/>
    </row>
    <row r="2479" spans="1:10" s="399" customFormat="1" ht="18" customHeight="1">
      <c r="A2479" s="394">
        <v>2474</v>
      </c>
      <c r="B2479" s="395" t="s">
        <v>143</v>
      </c>
      <c r="C2479" s="395" t="s">
        <v>145</v>
      </c>
      <c r="D2479" s="459"/>
      <c r="E2479" s="395" t="s">
        <v>146</v>
      </c>
      <c r="F2479" s="488" t="s">
        <v>841</v>
      </c>
      <c r="G2479" s="395"/>
      <c r="H2479" s="567" t="s">
        <v>653</v>
      </c>
      <c r="I2479" s="403">
        <v>5180</v>
      </c>
      <c r="J2479" s="491"/>
    </row>
    <row r="2480" spans="1:10" s="399" customFormat="1" ht="18" customHeight="1">
      <c r="A2480" s="394">
        <v>2475</v>
      </c>
      <c r="B2480" s="415" t="s">
        <v>8724</v>
      </c>
      <c r="C2480" s="415" t="s">
        <v>8762</v>
      </c>
      <c r="D2480" s="526" t="s">
        <v>8763</v>
      </c>
      <c r="E2480" s="416" t="s">
        <v>5779</v>
      </c>
      <c r="F2480" s="504" t="s">
        <v>8764</v>
      </c>
      <c r="G2480" s="394" t="s">
        <v>4962</v>
      </c>
      <c r="H2480" s="634" t="s">
        <v>5025</v>
      </c>
      <c r="I2480" s="418">
        <v>2550</v>
      </c>
      <c r="J2480" s="503" t="s">
        <v>5026</v>
      </c>
    </row>
    <row r="2481" spans="1:10" s="399" customFormat="1" ht="18" customHeight="1">
      <c r="A2481" s="394">
        <v>2476</v>
      </c>
      <c r="B2481" s="415" t="s">
        <v>8724</v>
      </c>
      <c r="C2481" s="415" t="s">
        <v>8762</v>
      </c>
      <c r="D2481" s="526" t="s">
        <v>8763</v>
      </c>
      <c r="E2481" s="416" t="s">
        <v>5708</v>
      </c>
      <c r="F2481" s="504" t="s">
        <v>8764</v>
      </c>
      <c r="G2481" s="394" t="s">
        <v>4962</v>
      </c>
      <c r="H2481" s="634" t="s">
        <v>5025</v>
      </c>
      <c r="I2481" s="418">
        <v>4150</v>
      </c>
      <c r="J2481" s="503" t="s">
        <v>5026</v>
      </c>
    </row>
    <row r="2482" spans="1:10" s="399" customFormat="1" ht="18" customHeight="1">
      <c r="A2482" s="394">
        <v>2477</v>
      </c>
      <c r="B2482" s="415" t="s">
        <v>8724</v>
      </c>
      <c r="C2482" s="415" t="s">
        <v>8762</v>
      </c>
      <c r="D2482" s="453" t="s">
        <v>8765</v>
      </c>
      <c r="E2482" s="416" t="s">
        <v>5779</v>
      </c>
      <c r="F2482" s="504" t="s">
        <v>8766</v>
      </c>
      <c r="G2482" s="394" t="s">
        <v>4962</v>
      </c>
      <c r="H2482" s="634" t="s">
        <v>5025</v>
      </c>
      <c r="I2482" s="418">
        <v>2650</v>
      </c>
      <c r="J2482" s="503" t="s">
        <v>5026</v>
      </c>
    </row>
    <row r="2483" spans="1:10" s="399" customFormat="1" ht="18" customHeight="1">
      <c r="A2483" s="394">
        <v>2478</v>
      </c>
      <c r="B2483" s="415" t="s">
        <v>8724</v>
      </c>
      <c r="C2483" s="415" t="s">
        <v>8762</v>
      </c>
      <c r="D2483" s="453" t="s">
        <v>8765</v>
      </c>
      <c r="E2483" s="416" t="s">
        <v>5708</v>
      </c>
      <c r="F2483" s="504" t="s">
        <v>8766</v>
      </c>
      <c r="G2483" s="394" t="s">
        <v>4962</v>
      </c>
      <c r="H2483" s="634" t="s">
        <v>5025</v>
      </c>
      <c r="I2483" s="418">
        <v>4290</v>
      </c>
      <c r="J2483" s="503" t="s">
        <v>5026</v>
      </c>
    </row>
    <row r="2484" spans="1:10" s="399" customFormat="1" ht="18" customHeight="1">
      <c r="A2484" s="394">
        <v>2479</v>
      </c>
      <c r="B2484" s="415" t="s">
        <v>8724</v>
      </c>
      <c r="C2484" s="415" t="s">
        <v>8762</v>
      </c>
      <c r="D2484" s="526" t="s">
        <v>8767</v>
      </c>
      <c r="E2484" s="416" t="s">
        <v>5779</v>
      </c>
      <c r="F2484" s="504" t="s">
        <v>8768</v>
      </c>
      <c r="G2484" s="394" t="s">
        <v>4962</v>
      </c>
      <c r="H2484" s="634" t="s">
        <v>5025</v>
      </c>
      <c r="I2484" s="418">
        <v>3300.0000000000005</v>
      </c>
      <c r="J2484" s="503" t="s">
        <v>5026</v>
      </c>
    </row>
    <row r="2485" spans="1:10" s="399" customFormat="1" ht="18" customHeight="1">
      <c r="A2485" s="394">
        <v>2480</v>
      </c>
      <c r="B2485" s="415" t="s">
        <v>8724</v>
      </c>
      <c r="C2485" s="415" t="s">
        <v>8762</v>
      </c>
      <c r="D2485" s="526" t="s">
        <v>8767</v>
      </c>
      <c r="E2485" s="416" t="s">
        <v>5708</v>
      </c>
      <c r="F2485" s="504" t="s">
        <v>8768</v>
      </c>
      <c r="G2485" s="394" t="s">
        <v>4962</v>
      </c>
      <c r="H2485" s="634" t="s">
        <v>5025</v>
      </c>
      <c r="I2485" s="418">
        <v>5000</v>
      </c>
      <c r="J2485" s="503" t="s">
        <v>5026</v>
      </c>
    </row>
    <row r="2486" spans="1:10" s="399" customFormat="1" ht="18" customHeight="1">
      <c r="A2486" s="394">
        <v>2481</v>
      </c>
      <c r="B2486" s="415" t="s">
        <v>8724</v>
      </c>
      <c r="C2486" s="415" t="s">
        <v>8762</v>
      </c>
      <c r="D2486" s="526" t="s">
        <v>8767</v>
      </c>
      <c r="E2486" s="416" t="s">
        <v>5403</v>
      </c>
      <c r="F2486" s="504" t="s">
        <v>8768</v>
      </c>
      <c r="G2486" s="394" t="s">
        <v>4962</v>
      </c>
      <c r="H2486" s="634" t="s">
        <v>5025</v>
      </c>
      <c r="I2486" s="418">
        <v>11000</v>
      </c>
      <c r="J2486" s="503" t="s">
        <v>5026</v>
      </c>
    </row>
    <row r="2487" spans="1:10" s="399" customFormat="1" ht="18" customHeight="1">
      <c r="A2487" s="394">
        <v>2482</v>
      </c>
      <c r="B2487" s="415" t="s">
        <v>8724</v>
      </c>
      <c r="C2487" s="415" t="s">
        <v>8762</v>
      </c>
      <c r="D2487" s="453" t="s">
        <v>8769</v>
      </c>
      <c r="E2487" s="416" t="s">
        <v>5779</v>
      </c>
      <c r="F2487" s="504" t="s">
        <v>8770</v>
      </c>
      <c r="G2487" s="394" t="s">
        <v>4962</v>
      </c>
      <c r="H2487" s="634" t="s">
        <v>5025</v>
      </c>
      <c r="I2487" s="418">
        <v>2900</v>
      </c>
      <c r="J2487" s="503" t="s">
        <v>5026</v>
      </c>
    </row>
    <row r="2488" spans="1:10" s="399" customFormat="1" ht="18" customHeight="1">
      <c r="A2488" s="394">
        <v>2483</v>
      </c>
      <c r="B2488" s="415" t="s">
        <v>8724</v>
      </c>
      <c r="C2488" s="415" t="s">
        <v>8762</v>
      </c>
      <c r="D2488" s="453" t="s">
        <v>8769</v>
      </c>
      <c r="E2488" s="416" t="s">
        <v>5708</v>
      </c>
      <c r="F2488" s="504" t="s">
        <v>8770</v>
      </c>
      <c r="G2488" s="394" t="s">
        <v>4962</v>
      </c>
      <c r="H2488" s="634" t="s">
        <v>5025</v>
      </c>
      <c r="I2488" s="418">
        <v>5200</v>
      </c>
      <c r="J2488" s="503" t="s">
        <v>5026</v>
      </c>
    </row>
    <row r="2489" spans="1:10" s="399" customFormat="1" ht="18" customHeight="1">
      <c r="A2489" s="394">
        <v>2484</v>
      </c>
      <c r="B2489" s="415" t="s">
        <v>8724</v>
      </c>
      <c r="C2489" s="415" t="s">
        <v>8762</v>
      </c>
      <c r="D2489" s="526" t="s">
        <v>8771</v>
      </c>
      <c r="E2489" s="416" t="s">
        <v>5779</v>
      </c>
      <c r="F2489" s="469" t="s">
        <v>8762</v>
      </c>
      <c r="G2489" s="394" t="s">
        <v>4962</v>
      </c>
      <c r="H2489" s="634" t="s">
        <v>5025</v>
      </c>
      <c r="I2489" s="418">
        <v>1750</v>
      </c>
      <c r="J2489" s="503" t="s">
        <v>5026</v>
      </c>
    </row>
    <row r="2490" spans="1:10" s="399" customFormat="1" ht="18" customHeight="1">
      <c r="A2490" s="394">
        <v>2485</v>
      </c>
      <c r="B2490" s="415" t="s">
        <v>8724</v>
      </c>
      <c r="C2490" s="415" t="s">
        <v>8762</v>
      </c>
      <c r="D2490" s="526" t="s">
        <v>8771</v>
      </c>
      <c r="E2490" s="416" t="s">
        <v>5708</v>
      </c>
      <c r="F2490" s="469" t="s">
        <v>8762</v>
      </c>
      <c r="G2490" s="394" t="s">
        <v>4962</v>
      </c>
      <c r="H2490" s="634" t="s">
        <v>5025</v>
      </c>
      <c r="I2490" s="418">
        <v>2800</v>
      </c>
      <c r="J2490" s="503" t="s">
        <v>5026</v>
      </c>
    </row>
    <row r="2491" spans="1:10" s="399" customFormat="1" ht="18" customHeight="1">
      <c r="A2491" s="394">
        <v>2486</v>
      </c>
      <c r="B2491" s="415" t="s">
        <v>8724</v>
      </c>
      <c r="C2491" s="415" t="s">
        <v>8762</v>
      </c>
      <c r="D2491" s="526" t="s">
        <v>8771</v>
      </c>
      <c r="E2491" s="416" t="s">
        <v>8772</v>
      </c>
      <c r="F2491" s="469" t="s">
        <v>8762</v>
      </c>
      <c r="G2491" s="394" t="s">
        <v>4962</v>
      </c>
      <c r="H2491" s="634" t="s">
        <v>5025</v>
      </c>
      <c r="I2491" s="418">
        <v>5400</v>
      </c>
      <c r="J2491" s="503" t="s">
        <v>5026</v>
      </c>
    </row>
    <row r="2492" spans="1:10" s="399" customFormat="1" ht="18" customHeight="1">
      <c r="A2492" s="394">
        <v>2487</v>
      </c>
      <c r="B2492" s="415" t="s">
        <v>8724</v>
      </c>
      <c r="C2492" s="415" t="s">
        <v>8762</v>
      </c>
      <c r="D2492" s="526" t="s">
        <v>8771</v>
      </c>
      <c r="E2492" s="416" t="s">
        <v>8773</v>
      </c>
      <c r="F2492" s="469" t="s">
        <v>8762</v>
      </c>
      <c r="G2492" s="394" t="s">
        <v>4962</v>
      </c>
      <c r="H2492" s="634" t="s">
        <v>5025</v>
      </c>
      <c r="I2492" s="418">
        <v>9500</v>
      </c>
      <c r="J2492" s="503" t="s">
        <v>5026</v>
      </c>
    </row>
    <row r="2493" spans="1:10" s="399" customFormat="1" ht="18" customHeight="1">
      <c r="A2493" s="394">
        <v>2488</v>
      </c>
      <c r="B2493" s="415" t="s">
        <v>8724</v>
      </c>
      <c r="C2493" s="415" t="s">
        <v>8762</v>
      </c>
      <c r="D2493" s="526" t="s">
        <v>8771</v>
      </c>
      <c r="E2493" s="416" t="s">
        <v>8774</v>
      </c>
      <c r="F2493" s="469" t="s">
        <v>8762</v>
      </c>
      <c r="G2493" s="394" t="s">
        <v>4962</v>
      </c>
      <c r="H2493" s="634" t="s">
        <v>5025</v>
      </c>
      <c r="I2493" s="418">
        <v>16500</v>
      </c>
      <c r="J2493" s="503" t="s">
        <v>5026</v>
      </c>
    </row>
    <row r="2494" spans="1:10" s="399" customFormat="1" ht="18" customHeight="1">
      <c r="A2494" s="394">
        <v>2489</v>
      </c>
      <c r="B2494" s="415" t="s">
        <v>8724</v>
      </c>
      <c r="C2494" s="415" t="s">
        <v>8762</v>
      </c>
      <c r="D2494" s="526" t="s">
        <v>8771</v>
      </c>
      <c r="E2494" s="416" t="s">
        <v>8775</v>
      </c>
      <c r="F2494" s="469" t="s">
        <v>8762</v>
      </c>
      <c r="G2494" s="394" t="s">
        <v>4962</v>
      </c>
      <c r="H2494" s="634" t="s">
        <v>5025</v>
      </c>
      <c r="I2494" s="418">
        <v>18000</v>
      </c>
      <c r="J2494" s="503" t="s">
        <v>5026</v>
      </c>
    </row>
    <row r="2495" spans="1:10" s="399" customFormat="1" ht="18" customHeight="1">
      <c r="A2495" s="394">
        <v>2490</v>
      </c>
      <c r="B2495" s="415" t="s">
        <v>8724</v>
      </c>
      <c r="C2495" s="415" t="s">
        <v>8762</v>
      </c>
      <c r="D2495" s="526" t="s">
        <v>8771</v>
      </c>
      <c r="E2495" s="416" t="s">
        <v>8776</v>
      </c>
      <c r="F2495" s="469" t="s">
        <v>8762</v>
      </c>
      <c r="G2495" s="394" t="s">
        <v>4962</v>
      </c>
      <c r="H2495" s="634" t="s">
        <v>5025</v>
      </c>
      <c r="I2495" s="418">
        <v>30000</v>
      </c>
      <c r="J2495" s="503" t="s">
        <v>5026</v>
      </c>
    </row>
    <row r="2496" spans="1:10" s="399" customFormat="1" ht="18" customHeight="1">
      <c r="A2496" s="394">
        <v>2491</v>
      </c>
      <c r="B2496" s="415" t="s">
        <v>8724</v>
      </c>
      <c r="C2496" s="415" t="s">
        <v>8762</v>
      </c>
      <c r="D2496" s="526" t="s">
        <v>8777</v>
      </c>
      <c r="E2496" s="415" t="s">
        <v>8778</v>
      </c>
      <c r="F2496" s="469" t="s">
        <v>8779</v>
      </c>
      <c r="G2496" s="394" t="s">
        <v>4962</v>
      </c>
      <c r="H2496" s="634" t="s">
        <v>5025</v>
      </c>
      <c r="I2496" s="418">
        <v>23000</v>
      </c>
      <c r="J2496" s="503" t="s">
        <v>5026</v>
      </c>
    </row>
    <row r="2497" spans="1:10" s="399" customFormat="1" ht="18" customHeight="1">
      <c r="A2497" s="394">
        <v>2492</v>
      </c>
      <c r="B2497" s="415" t="s">
        <v>8724</v>
      </c>
      <c r="C2497" s="415" t="s">
        <v>8762</v>
      </c>
      <c r="D2497" s="526" t="s">
        <v>16051</v>
      </c>
      <c r="E2497" s="416" t="s">
        <v>8773</v>
      </c>
      <c r="F2497" s="469" t="s">
        <v>8780</v>
      </c>
      <c r="G2497" s="394" t="s">
        <v>4962</v>
      </c>
      <c r="H2497" s="634" t="s">
        <v>5025</v>
      </c>
      <c r="I2497" s="418">
        <v>12980.000000000002</v>
      </c>
      <c r="J2497" s="503" t="s">
        <v>5026</v>
      </c>
    </row>
    <row r="2498" spans="1:10" s="399" customFormat="1" ht="18" customHeight="1">
      <c r="A2498" s="394">
        <v>2493</v>
      </c>
      <c r="B2498" s="415" t="s">
        <v>8724</v>
      </c>
      <c r="C2498" s="415" t="s">
        <v>8762</v>
      </c>
      <c r="D2498" s="526" t="s">
        <v>16051</v>
      </c>
      <c r="E2498" s="416" t="s">
        <v>8775</v>
      </c>
      <c r="F2498" s="469" t="s">
        <v>8780</v>
      </c>
      <c r="G2498" s="394" t="s">
        <v>4962</v>
      </c>
      <c r="H2498" s="634" t="s">
        <v>5025</v>
      </c>
      <c r="I2498" s="418">
        <v>24500</v>
      </c>
      <c r="J2498" s="503" t="s">
        <v>5026</v>
      </c>
    </row>
    <row r="2499" spans="1:10" s="399" customFormat="1" ht="18" customHeight="1">
      <c r="A2499" s="394">
        <v>2494</v>
      </c>
      <c r="B2499" s="415" t="s">
        <v>8724</v>
      </c>
      <c r="C2499" s="415" t="s">
        <v>8762</v>
      </c>
      <c r="D2499" s="526" t="s">
        <v>16051</v>
      </c>
      <c r="E2499" s="416" t="s">
        <v>8781</v>
      </c>
      <c r="F2499" s="469" t="s">
        <v>8780</v>
      </c>
      <c r="G2499" s="394" t="s">
        <v>4962</v>
      </c>
      <c r="H2499" s="634" t="s">
        <v>5025</v>
      </c>
      <c r="I2499" s="418">
        <v>37000</v>
      </c>
      <c r="J2499" s="503" t="s">
        <v>5026</v>
      </c>
    </row>
    <row r="2500" spans="1:10" s="399" customFormat="1" ht="18" customHeight="1">
      <c r="A2500" s="394">
        <v>2495</v>
      </c>
      <c r="B2500" s="415" t="s">
        <v>8724</v>
      </c>
      <c r="C2500" s="415" t="s">
        <v>8762</v>
      </c>
      <c r="D2500" s="526" t="s">
        <v>16052</v>
      </c>
      <c r="E2500" s="416" t="s">
        <v>5779</v>
      </c>
      <c r="F2500" s="504" t="s">
        <v>8782</v>
      </c>
      <c r="G2500" s="394" t="s">
        <v>4962</v>
      </c>
      <c r="H2500" s="634" t="s">
        <v>5025</v>
      </c>
      <c r="I2500" s="418">
        <v>1950</v>
      </c>
      <c r="J2500" s="503" t="s">
        <v>5026</v>
      </c>
    </row>
    <row r="2501" spans="1:10" s="399" customFormat="1" ht="18" customHeight="1">
      <c r="A2501" s="394">
        <v>2496</v>
      </c>
      <c r="B2501" s="415" t="s">
        <v>8724</v>
      </c>
      <c r="C2501" s="415" t="s">
        <v>8762</v>
      </c>
      <c r="D2501" s="526" t="s">
        <v>16052</v>
      </c>
      <c r="E2501" s="416" t="s">
        <v>5708</v>
      </c>
      <c r="F2501" s="504" t="s">
        <v>8782</v>
      </c>
      <c r="G2501" s="394" t="s">
        <v>4962</v>
      </c>
      <c r="H2501" s="634" t="s">
        <v>5025</v>
      </c>
      <c r="I2501" s="418">
        <v>3000</v>
      </c>
      <c r="J2501" s="503" t="s">
        <v>5026</v>
      </c>
    </row>
    <row r="2502" spans="1:10" s="399" customFormat="1" ht="18" customHeight="1">
      <c r="A2502" s="394">
        <v>2497</v>
      </c>
      <c r="B2502" s="415" t="s">
        <v>8724</v>
      </c>
      <c r="C2502" s="415" t="s">
        <v>8762</v>
      </c>
      <c r="D2502" s="526" t="s">
        <v>16052</v>
      </c>
      <c r="E2502" s="416" t="s">
        <v>8772</v>
      </c>
      <c r="F2502" s="504" t="s">
        <v>8782</v>
      </c>
      <c r="G2502" s="394" t="s">
        <v>4962</v>
      </c>
      <c r="H2502" s="634" t="s">
        <v>5025</v>
      </c>
      <c r="I2502" s="418">
        <v>5300</v>
      </c>
      <c r="J2502" s="503" t="s">
        <v>5026</v>
      </c>
    </row>
    <row r="2503" spans="1:10" s="399" customFormat="1" ht="18" customHeight="1">
      <c r="A2503" s="394">
        <v>2498</v>
      </c>
      <c r="B2503" s="415" t="s">
        <v>8724</v>
      </c>
      <c r="C2503" s="415" t="s">
        <v>8762</v>
      </c>
      <c r="D2503" s="526" t="s">
        <v>16053</v>
      </c>
      <c r="E2503" s="416" t="s">
        <v>5779</v>
      </c>
      <c r="F2503" s="504" t="s">
        <v>8783</v>
      </c>
      <c r="G2503" s="394" t="s">
        <v>4962</v>
      </c>
      <c r="H2503" s="634" t="s">
        <v>5025</v>
      </c>
      <c r="I2503" s="418">
        <v>2900</v>
      </c>
      <c r="J2503" s="503" t="s">
        <v>5026</v>
      </c>
    </row>
    <row r="2504" spans="1:10" s="399" customFormat="1" ht="18" customHeight="1">
      <c r="A2504" s="394">
        <v>2499</v>
      </c>
      <c r="B2504" s="415" t="s">
        <v>8724</v>
      </c>
      <c r="C2504" s="415" t="s">
        <v>8762</v>
      </c>
      <c r="D2504" s="526" t="s">
        <v>16053</v>
      </c>
      <c r="E2504" s="416" t="s">
        <v>5708</v>
      </c>
      <c r="F2504" s="504" t="s">
        <v>8783</v>
      </c>
      <c r="G2504" s="394" t="s">
        <v>4962</v>
      </c>
      <c r="H2504" s="634" t="s">
        <v>5025</v>
      </c>
      <c r="I2504" s="418">
        <v>4600</v>
      </c>
      <c r="J2504" s="503" t="s">
        <v>5026</v>
      </c>
    </row>
    <row r="2505" spans="1:10" s="399" customFormat="1" ht="18" customHeight="1">
      <c r="A2505" s="394">
        <v>2500</v>
      </c>
      <c r="B2505" s="415" t="s">
        <v>8724</v>
      </c>
      <c r="C2505" s="415" t="s">
        <v>8762</v>
      </c>
      <c r="D2505" s="526" t="s">
        <v>16053</v>
      </c>
      <c r="E2505" s="416" t="s">
        <v>5403</v>
      </c>
      <c r="F2505" s="504" t="s">
        <v>8783</v>
      </c>
      <c r="G2505" s="394" t="s">
        <v>4962</v>
      </c>
      <c r="H2505" s="634" t="s">
        <v>5025</v>
      </c>
      <c r="I2505" s="418">
        <v>9700</v>
      </c>
      <c r="J2505" s="503" t="s">
        <v>5026</v>
      </c>
    </row>
    <row r="2506" spans="1:10" s="399" customFormat="1" ht="18" customHeight="1">
      <c r="A2506" s="394">
        <v>2501</v>
      </c>
      <c r="B2506" s="415" t="s">
        <v>8724</v>
      </c>
      <c r="C2506" s="415" t="s">
        <v>8762</v>
      </c>
      <c r="D2506" s="526" t="s">
        <v>16053</v>
      </c>
      <c r="E2506" s="416" t="s">
        <v>8773</v>
      </c>
      <c r="F2506" s="504" t="s">
        <v>8783</v>
      </c>
      <c r="G2506" s="394" t="s">
        <v>4962</v>
      </c>
      <c r="H2506" s="634" t="s">
        <v>5025</v>
      </c>
      <c r="I2506" s="418">
        <v>14800</v>
      </c>
      <c r="J2506" s="503" t="s">
        <v>5026</v>
      </c>
    </row>
    <row r="2507" spans="1:10" s="399" customFormat="1" ht="18" customHeight="1">
      <c r="A2507" s="394">
        <v>2502</v>
      </c>
      <c r="B2507" s="415" t="s">
        <v>8724</v>
      </c>
      <c r="C2507" s="415" t="s">
        <v>8762</v>
      </c>
      <c r="D2507" s="453" t="s">
        <v>16054</v>
      </c>
      <c r="E2507" s="554" t="s">
        <v>5403</v>
      </c>
      <c r="F2507" s="555" t="s">
        <v>15692</v>
      </c>
      <c r="G2507" s="554"/>
      <c r="H2507" s="642" t="s">
        <v>5025</v>
      </c>
      <c r="I2507" s="575">
        <v>7500</v>
      </c>
      <c r="J2507" s="522" t="s">
        <v>5042</v>
      </c>
    </row>
    <row r="2508" spans="1:10" s="399" customFormat="1" ht="18" customHeight="1">
      <c r="A2508" s="394">
        <v>2503</v>
      </c>
      <c r="B2508" s="415" t="s">
        <v>8724</v>
      </c>
      <c r="C2508" s="415" t="s">
        <v>8762</v>
      </c>
      <c r="D2508" s="453" t="s">
        <v>16054</v>
      </c>
      <c r="E2508" s="554" t="s">
        <v>8773</v>
      </c>
      <c r="F2508" s="555" t="s">
        <v>15692</v>
      </c>
      <c r="G2508" s="554"/>
      <c r="H2508" s="642" t="s">
        <v>5025</v>
      </c>
      <c r="I2508" s="575">
        <v>11000</v>
      </c>
      <c r="J2508" s="522" t="s">
        <v>5042</v>
      </c>
    </row>
    <row r="2509" spans="1:10" s="399" customFormat="1" ht="18" customHeight="1">
      <c r="A2509" s="394">
        <v>2504</v>
      </c>
      <c r="B2509" s="545" t="s">
        <v>8724</v>
      </c>
      <c r="C2509" s="545" t="s">
        <v>8784</v>
      </c>
      <c r="D2509" s="651" t="s">
        <v>4922</v>
      </c>
      <c r="E2509" s="545" t="s">
        <v>418</v>
      </c>
      <c r="F2509" s="546" t="s">
        <v>8785</v>
      </c>
      <c r="G2509" s="545"/>
      <c r="H2509" s="639" t="s">
        <v>4927</v>
      </c>
      <c r="I2509" s="402">
        <v>3900</v>
      </c>
      <c r="J2509" s="490"/>
    </row>
    <row r="2510" spans="1:10" s="399" customFormat="1" ht="18" customHeight="1">
      <c r="A2510" s="394">
        <v>2505</v>
      </c>
      <c r="B2510" s="395" t="s">
        <v>143</v>
      </c>
      <c r="C2510" s="395" t="s">
        <v>150</v>
      </c>
      <c r="D2510" s="459" t="s">
        <v>851</v>
      </c>
      <c r="E2510" s="395" t="s">
        <v>418</v>
      </c>
      <c r="F2510" s="488" t="s">
        <v>151</v>
      </c>
      <c r="G2510" s="395" t="s">
        <v>629</v>
      </c>
      <c r="H2510" s="567" t="s">
        <v>653</v>
      </c>
      <c r="I2510" s="403">
        <v>1580</v>
      </c>
      <c r="J2510" s="491"/>
    </row>
    <row r="2511" spans="1:10" s="399" customFormat="1" ht="18" customHeight="1">
      <c r="A2511" s="394">
        <v>2506</v>
      </c>
      <c r="B2511" s="395" t="s">
        <v>143</v>
      </c>
      <c r="C2511" s="395" t="s">
        <v>150</v>
      </c>
      <c r="D2511" s="459" t="s">
        <v>851</v>
      </c>
      <c r="E2511" s="395" t="s">
        <v>418</v>
      </c>
      <c r="F2511" s="488" t="s">
        <v>152</v>
      </c>
      <c r="G2511" s="395" t="s">
        <v>629</v>
      </c>
      <c r="H2511" s="567" t="s">
        <v>653</v>
      </c>
      <c r="I2511" s="403">
        <v>2000</v>
      </c>
      <c r="J2511" s="491"/>
    </row>
    <row r="2512" spans="1:10" s="399" customFormat="1" ht="18" customHeight="1">
      <c r="A2512" s="394">
        <v>2507</v>
      </c>
      <c r="B2512" s="395" t="s">
        <v>143</v>
      </c>
      <c r="C2512" s="395" t="s">
        <v>150</v>
      </c>
      <c r="D2512" s="459" t="s">
        <v>851</v>
      </c>
      <c r="E2512" s="395" t="s">
        <v>418</v>
      </c>
      <c r="F2512" s="488" t="s">
        <v>153</v>
      </c>
      <c r="G2512" s="395" t="s">
        <v>629</v>
      </c>
      <c r="H2512" s="567" t="s">
        <v>653</v>
      </c>
      <c r="I2512" s="403">
        <v>2100</v>
      </c>
      <c r="J2512" s="491"/>
    </row>
    <row r="2513" spans="1:10" s="399" customFormat="1" ht="18" customHeight="1">
      <c r="A2513" s="394">
        <v>2508</v>
      </c>
      <c r="B2513" s="394" t="s">
        <v>8724</v>
      </c>
      <c r="C2513" s="394" t="s">
        <v>8784</v>
      </c>
      <c r="D2513" s="422" t="s">
        <v>6553</v>
      </c>
      <c r="E2513" s="394" t="s">
        <v>418</v>
      </c>
      <c r="F2513" s="424" t="s">
        <v>8785</v>
      </c>
      <c r="G2513" s="394"/>
      <c r="H2513" s="631" t="s">
        <v>4927</v>
      </c>
      <c r="I2513" s="402">
        <v>3900</v>
      </c>
      <c r="J2513" s="490"/>
    </row>
    <row r="2514" spans="1:10" s="399" customFormat="1" ht="18" customHeight="1">
      <c r="A2514" s="394">
        <v>2509</v>
      </c>
      <c r="B2514" s="395" t="s">
        <v>143</v>
      </c>
      <c r="C2514" s="395" t="s">
        <v>150</v>
      </c>
      <c r="D2514" s="539" t="s">
        <v>8786</v>
      </c>
      <c r="E2514" s="396" t="s">
        <v>418</v>
      </c>
      <c r="F2514" s="486" t="s">
        <v>8787</v>
      </c>
      <c r="G2514" s="395"/>
      <c r="H2514" s="629" t="s">
        <v>4916</v>
      </c>
      <c r="I2514" s="397">
        <v>5000</v>
      </c>
      <c r="J2514" s="487"/>
    </row>
    <row r="2515" spans="1:10" s="399" customFormat="1" ht="18" customHeight="1">
      <c r="A2515" s="394">
        <v>2510</v>
      </c>
      <c r="B2515" s="395" t="s">
        <v>143</v>
      </c>
      <c r="C2515" s="395" t="s">
        <v>150</v>
      </c>
      <c r="D2515" s="459" t="s">
        <v>8788</v>
      </c>
      <c r="E2515" s="395" t="s">
        <v>133</v>
      </c>
      <c r="F2515" s="488" t="s">
        <v>8789</v>
      </c>
      <c r="G2515" s="404"/>
      <c r="H2515" s="631" t="s">
        <v>4929</v>
      </c>
      <c r="I2515" s="397">
        <v>16500</v>
      </c>
      <c r="J2515" s="493" t="s">
        <v>8790</v>
      </c>
    </row>
    <row r="2516" spans="1:10" s="399" customFormat="1" ht="18" customHeight="1">
      <c r="A2516" s="394">
        <v>2511</v>
      </c>
      <c r="B2516" s="395" t="s">
        <v>143</v>
      </c>
      <c r="C2516" s="395" t="s">
        <v>150</v>
      </c>
      <c r="D2516" s="459" t="s">
        <v>8788</v>
      </c>
      <c r="E2516" s="395" t="s">
        <v>418</v>
      </c>
      <c r="F2516" s="488" t="s">
        <v>8789</v>
      </c>
      <c r="G2516" s="395"/>
      <c r="H2516" s="631" t="s">
        <v>4929</v>
      </c>
      <c r="I2516" s="397">
        <v>5600</v>
      </c>
      <c r="J2516" s="487" t="s">
        <v>8790</v>
      </c>
    </row>
    <row r="2517" spans="1:10" s="399" customFormat="1" ht="18" customHeight="1">
      <c r="A2517" s="394">
        <v>2512</v>
      </c>
      <c r="B2517" s="395" t="s">
        <v>143</v>
      </c>
      <c r="C2517" s="395" t="s">
        <v>150</v>
      </c>
      <c r="D2517" s="459"/>
      <c r="E2517" s="395" t="s">
        <v>133</v>
      </c>
      <c r="F2517" s="488" t="s">
        <v>151</v>
      </c>
      <c r="G2517" s="395"/>
      <c r="H2517" s="567" t="s">
        <v>653</v>
      </c>
      <c r="I2517" s="403">
        <v>5100</v>
      </c>
      <c r="J2517" s="491"/>
    </row>
    <row r="2518" spans="1:10" s="399" customFormat="1" ht="18" customHeight="1">
      <c r="A2518" s="394">
        <v>2513</v>
      </c>
      <c r="B2518" s="395" t="s">
        <v>143</v>
      </c>
      <c r="C2518" s="395" t="s">
        <v>150</v>
      </c>
      <c r="D2518" s="459"/>
      <c r="E2518" s="395" t="s">
        <v>133</v>
      </c>
      <c r="F2518" s="488" t="s">
        <v>152</v>
      </c>
      <c r="G2518" s="395"/>
      <c r="H2518" s="567" t="s">
        <v>653</v>
      </c>
      <c r="I2518" s="403">
        <v>5980</v>
      </c>
      <c r="J2518" s="491"/>
    </row>
    <row r="2519" spans="1:10" s="399" customFormat="1" ht="18" customHeight="1">
      <c r="A2519" s="394">
        <v>2514</v>
      </c>
      <c r="B2519" s="415" t="s">
        <v>8724</v>
      </c>
      <c r="C2519" s="415" t="s">
        <v>8784</v>
      </c>
      <c r="D2519" s="526" t="s">
        <v>16055</v>
      </c>
      <c r="E2519" s="416" t="s">
        <v>8791</v>
      </c>
      <c r="F2519" s="504" t="s">
        <v>8792</v>
      </c>
      <c r="G2519" s="415"/>
      <c r="H2519" s="634" t="s">
        <v>5025</v>
      </c>
      <c r="I2519" s="418">
        <v>3250</v>
      </c>
      <c r="J2519" s="503" t="s">
        <v>5026</v>
      </c>
    </row>
    <row r="2520" spans="1:10" s="399" customFormat="1" ht="18" customHeight="1">
      <c r="A2520" s="394">
        <v>2515</v>
      </c>
      <c r="B2520" s="415" t="s">
        <v>8724</v>
      </c>
      <c r="C2520" s="415" t="s">
        <v>8784</v>
      </c>
      <c r="D2520" s="526" t="s">
        <v>16055</v>
      </c>
      <c r="E2520" s="416" t="s">
        <v>5027</v>
      </c>
      <c r="F2520" s="504" t="s">
        <v>8792</v>
      </c>
      <c r="G2520" s="415"/>
      <c r="H2520" s="634" t="s">
        <v>5025</v>
      </c>
      <c r="I2520" s="418">
        <v>5000</v>
      </c>
      <c r="J2520" s="503" t="s">
        <v>5026</v>
      </c>
    </row>
    <row r="2521" spans="1:10" s="399" customFormat="1" ht="18" customHeight="1">
      <c r="A2521" s="394">
        <v>2516</v>
      </c>
      <c r="B2521" s="415" t="s">
        <v>8724</v>
      </c>
      <c r="C2521" s="415" t="s">
        <v>8784</v>
      </c>
      <c r="D2521" s="526" t="s">
        <v>16055</v>
      </c>
      <c r="E2521" s="416" t="s">
        <v>8791</v>
      </c>
      <c r="F2521" s="504" t="s">
        <v>8793</v>
      </c>
      <c r="G2521" s="415"/>
      <c r="H2521" s="634" t="s">
        <v>5025</v>
      </c>
      <c r="I2521" s="418">
        <v>3250</v>
      </c>
      <c r="J2521" s="503" t="s">
        <v>5026</v>
      </c>
    </row>
    <row r="2522" spans="1:10" s="399" customFormat="1" ht="18" customHeight="1">
      <c r="A2522" s="394">
        <v>2517</v>
      </c>
      <c r="B2522" s="415" t="s">
        <v>8724</v>
      </c>
      <c r="C2522" s="415" t="s">
        <v>8784</v>
      </c>
      <c r="D2522" s="526" t="s">
        <v>16055</v>
      </c>
      <c r="E2522" s="416" t="s">
        <v>5027</v>
      </c>
      <c r="F2522" s="504" t="s">
        <v>8793</v>
      </c>
      <c r="G2522" s="415"/>
      <c r="H2522" s="634" t="s">
        <v>5025</v>
      </c>
      <c r="I2522" s="418">
        <v>5000</v>
      </c>
      <c r="J2522" s="503" t="s">
        <v>5026</v>
      </c>
    </row>
    <row r="2523" spans="1:10" s="399" customFormat="1" ht="18" customHeight="1">
      <c r="A2523" s="394">
        <v>2518</v>
      </c>
      <c r="B2523" s="415" t="s">
        <v>8724</v>
      </c>
      <c r="C2523" s="415" t="s">
        <v>8784</v>
      </c>
      <c r="D2523" s="526" t="s">
        <v>8794</v>
      </c>
      <c r="E2523" s="416" t="s">
        <v>8795</v>
      </c>
      <c r="F2523" s="504" t="s">
        <v>8796</v>
      </c>
      <c r="G2523" s="415"/>
      <c r="H2523" s="634" t="s">
        <v>5025</v>
      </c>
      <c r="I2523" s="418">
        <v>9500</v>
      </c>
      <c r="J2523" s="503" t="s">
        <v>5026</v>
      </c>
    </row>
    <row r="2524" spans="1:10" s="399" customFormat="1" ht="18" customHeight="1">
      <c r="A2524" s="394">
        <v>2519</v>
      </c>
      <c r="B2524" s="415" t="s">
        <v>8724</v>
      </c>
      <c r="C2524" s="415" t="s">
        <v>8784</v>
      </c>
      <c r="D2524" s="526" t="s">
        <v>8794</v>
      </c>
      <c r="E2524" s="416" t="s">
        <v>8797</v>
      </c>
      <c r="F2524" s="504" t="s">
        <v>8798</v>
      </c>
      <c r="G2524" s="415"/>
      <c r="H2524" s="634" t="s">
        <v>5025</v>
      </c>
      <c r="I2524" s="418">
        <v>6500</v>
      </c>
      <c r="J2524" s="503" t="s">
        <v>5026</v>
      </c>
    </row>
    <row r="2525" spans="1:10" s="399" customFormat="1" ht="18" customHeight="1">
      <c r="A2525" s="394">
        <v>2520</v>
      </c>
      <c r="B2525" s="415" t="s">
        <v>8724</v>
      </c>
      <c r="C2525" s="415" t="s">
        <v>8784</v>
      </c>
      <c r="D2525" s="526" t="s">
        <v>8799</v>
      </c>
      <c r="E2525" s="416" t="s">
        <v>8797</v>
      </c>
      <c r="F2525" s="504" t="s">
        <v>8800</v>
      </c>
      <c r="G2525" s="415"/>
      <c r="H2525" s="634" t="s">
        <v>5025</v>
      </c>
      <c r="I2525" s="418">
        <v>7500</v>
      </c>
      <c r="J2525" s="503" t="s">
        <v>5026</v>
      </c>
    </row>
    <row r="2526" spans="1:10" s="399" customFormat="1" ht="18" customHeight="1">
      <c r="A2526" s="394">
        <v>2521</v>
      </c>
      <c r="B2526" s="415" t="s">
        <v>8724</v>
      </c>
      <c r="C2526" s="415" t="s">
        <v>8784</v>
      </c>
      <c r="D2526" s="526" t="s">
        <v>8801</v>
      </c>
      <c r="E2526" s="416" t="s">
        <v>8802</v>
      </c>
      <c r="F2526" s="504" t="s">
        <v>8803</v>
      </c>
      <c r="G2526" s="415"/>
      <c r="H2526" s="634" t="s">
        <v>5025</v>
      </c>
      <c r="I2526" s="418">
        <v>6600</v>
      </c>
      <c r="J2526" s="503" t="s">
        <v>5026</v>
      </c>
    </row>
    <row r="2527" spans="1:10" s="399" customFormat="1" ht="18" customHeight="1">
      <c r="A2527" s="394">
        <v>2522</v>
      </c>
      <c r="B2527" s="415" t="s">
        <v>8724</v>
      </c>
      <c r="C2527" s="415" t="s">
        <v>8784</v>
      </c>
      <c r="D2527" s="526" t="s">
        <v>8804</v>
      </c>
      <c r="E2527" s="416" t="s">
        <v>5744</v>
      </c>
      <c r="F2527" s="504" t="s">
        <v>8805</v>
      </c>
      <c r="G2527" s="415"/>
      <c r="H2527" s="634" t="s">
        <v>5025</v>
      </c>
      <c r="I2527" s="418">
        <v>7500</v>
      </c>
      <c r="J2527" s="503" t="s">
        <v>5026</v>
      </c>
    </row>
    <row r="2528" spans="1:10" s="399" customFormat="1" ht="18" customHeight="1">
      <c r="A2528" s="394">
        <v>2523</v>
      </c>
      <c r="B2528" s="415" t="s">
        <v>8724</v>
      </c>
      <c r="C2528" s="415" t="s">
        <v>8784</v>
      </c>
      <c r="D2528" s="526" t="s">
        <v>8806</v>
      </c>
      <c r="E2528" s="416" t="s">
        <v>5029</v>
      </c>
      <c r="F2528" s="504" t="s">
        <v>8807</v>
      </c>
      <c r="G2528" s="415"/>
      <c r="H2528" s="634" t="s">
        <v>5025</v>
      </c>
      <c r="I2528" s="418">
        <v>6000</v>
      </c>
      <c r="J2528" s="503" t="s">
        <v>5026</v>
      </c>
    </row>
    <row r="2529" spans="1:10" s="399" customFormat="1" ht="18" customHeight="1">
      <c r="A2529" s="394">
        <v>2524</v>
      </c>
      <c r="B2529" s="415" t="s">
        <v>8724</v>
      </c>
      <c r="C2529" s="415" t="s">
        <v>8784</v>
      </c>
      <c r="D2529" s="526" t="s">
        <v>8808</v>
      </c>
      <c r="E2529" s="416" t="s">
        <v>5029</v>
      </c>
      <c r="F2529" s="504" t="s">
        <v>8809</v>
      </c>
      <c r="G2529" s="415"/>
      <c r="H2529" s="634" t="s">
        <v>5025</v>
      </c>
      <c r="I2529" s="418">
        <v>8400</v>
      </c>
      <c r="J2529" s="503" t="s">
        <v>5026</v>
      </c>
    </row>
    <row r="2530" spans="1:10" s="399" customFormat="1" ht="18" customHeight="1">
      <c r="A2530" s="394">
        <v>2525</v>
      </c>
      <c r="B2530" s="415" t="s">
        <v>8724</v>
      </c>
      <c r="C2530" s="415" t="s">
        <v>8784</v>
      </c>
      <c r="D2530" s="526" t="s">
        <v>16056</v>
      </c>
      <c r="E2530" s="416" t="s">
        <v>7118</v>
      </c>
      <c r="F2530" s="504" t="s">
        <v>8263</v>
      </c>
      <c r="G2530" s="415"/>
      <c r="H2530" s="634" t="s">
        <v>5025</v>
      </c>
      <c r="I2530" s="418">
        <v>3000</v>
      </c>
      <c r="J2530" s="503" t="s">
        <v>5026</v>
      </c>
    </row>
    <row r="2531" spans="1:10" s="399" customFormat="1" ht="18" customHeight="1">
      <c r="A2531" s="394">
        <v>2526</v>
      </c>
      <c r="B2531" s="415" t="s">
        <v>8724</v>
      </c>
      <c r="C2531" s="415" t="s">
        <v>8784</v>
      </c>
      <c r="D2531" s="526" t="s">
        <v>16056</v>
      </c>
      <c r="E2531" s="416" t="s">
        <v>8810</v>
      </c>
      <c r="F2531" s="504" t="s">
        <v>8263</v>
      </c>
      <c r="G2531" s="415"/>
      <c r="H2531" s="634" t="s">
        <v>5025</v>
      </c>
      <c r="I2531" s="418">
        <v>4300</v>
      </c>
      <c r="J2531" s="503" t="s">
        <v>5026</v>
      </c>
    </row>
    <row r="2532" spans="1:10" s="399" customFormat="1" ht="18" customHeight="1">
      <c r="A2532" s="394">
        <v>2527</v>
      </c>
      <c r="B2532" s="415" t="s">
        <v>8724</v>
      </c>
      <c r="C2532" s="415" t="s">
        <v>8784</v>
      </c>
      <c r="D2532" s="526" t="s">
        <v>16056</v>
      </c>
      <c r="E2532" s="416" t="s">
        <v>7006</v>
      </c>
      <c r="F2532" s="504" t="s">
        <v>8263</v>
      </c>
      <c r="G2532" s="415"/>
      <c r="H2532" s="634" t="s">
        <v>5025</v>
      </c>
      <c r="I2532" s="418">
        <v>6600</v>
      </c>
      <c r="J2532" s="503" t="s">
        <v>5026</v>
      </c>
    </row>
    <row r="2533" spans="1:10" s="399" customFormat="1" ht="18" customHeight="1">
      <c r="A2533" s="394">
        <v>2528</v>
      </c>
      <c r="B2533" s="415" t="s">
        <v>8724</v>
      </c>
      <c r="C2533" s="415" t="s">
        <v>8784</v>
      </c>
      <c r="D2533" s="526" t="s">
        <v>16057</v>
      </c>
      <c r="E2533" s="416" t="s">
        <v>7118</v>
      </c>
      <c r="F2533" s="504" t="s">
        <v>8258</v>
      </c>
      <c r="G2533" s="415"/>
      <c r="H2533" s="634" t="s">
        <v>5025</v>
      </c>
      <c r="I2533" s="418">
        <v>2800</v>
      </c>
      <c r="J2533" s="503" t="s">
        <v>5026</v>
      </c>
    </row>
    <row r="2534" spans="1:10" s="399" customFormat="1" ht="18" customHeight="1">
      <c r="A2534" s="394">
        <v>2529</v>
      </c>
      <c r="B2534" s="415" t="s">
        <v>8724</v>
      </c>
      <c r="C2534" s="415" t="s">
        <v>8784</v>
      </c>
      <c r="D2534" s="526" t="s">
        <v>16057</v>
      </c>
      <c r="E2534" s="416" t="s">
        <v>8810</v>
      </c>
      <c r="F2534" s="504" t="s">
        <v>8258</v>
      </c>
      <c r="G2534" s="415"/>
      <c r="H2534" s="634" t="s">
        <v>5025</v>
      </c>
      <c r="I2534" s="418">
        <v>4000</v>
      </c>
      <c r="J2534" s="503" t="s">
        <v>5026</v>
      </c>
    </row>
    <row r="2535" spans="1:10" s="399" customFormat="1" ht="18" customHeight="1">
      <c r="A2535" s="394">
        <v>2530</v>
      </c>
      <c r="B2535" s="415" t="s">
        <v>8724</v>
      </c>
      <c r="C2535" s="415" t="s">
        <v>8784</v>
      </c>
      <c r="D2535" s="526" t="s">
        <v>16058</v>
      </c>
      <c r="E2535" s="416" t="s">
        <v>7118</v>
      </c>
      <c r="F2535" s="504" t="s">
        <v>8811</v>
      </c>
      <c r="G2535" s="415"/>
      <c r="H2535" s="634" t="s">
        <v>5025</v>
      </c>
      <c r="I2535" s="418">
        <v>2800</v>
      </c>
      <c r="J2535" s="503" t="s">
        <v>5026</v>
      </c>
    </row>
    <row r="2536" spans="1:10" s="399" customFormat="1" ht="18" customHeight="1">
      <c r="A2536" s="394">
        <v>2531</v>
      </c>
      <c r="B2536" s="415" t="s">
        <v>8724</v>
      </c>
      <c r="C2536" s="415" t="s">
        <v>8784</v>
      </c>
      <c r="D2536" s="526" t="s">
        <v>16058</v>
      </c>
      <c r="E2536" s="416" t="s">
        <v>8810</v>
      </c>
      <c r="F2536" s="504" t="s">
        <v>8811</v>
      </c>
      <c r="G2536" s="415"/>
      <c r="H2536" s="634" t="s">
        <v>5025</v>
      </c>
      <c r="I2536" s="418">
        <v>4000</v>
      </c>
      <c r="J2536" s="503" t="s">
        <v>5026</v>
      </c>
    </row>
    <row r="2537" spans="1:10" s="399" customFormat="1" ht="18" customHeight="1">
      <c r="A2537" s="394">
        <v>2532</v>
      </c>
      <c r="B2537" s="415" t="s">
        <v>8724</v>
      </c>
      <c r="C2537" s="415" t="s">
        <v>8784</v>
      </c>
      <c r="D2537" s="526" t="s">
        <v>8812</v>
      </c>
      <c r="E2537" s="416" t="s">
        <v>7118</v>
      </c>
      <c r="F2537" s="504" t="s">
        <v>8813</v>
      </c>
      <c r="G2537" s="415"/>
      <c r="H2537" s="634" t="s">
        <v>5025</v>
      </c>
      <c r="I2537" s="418">
        <v>2800</v>
      </c>
      <c r="J2537" s="503" t="s">
        <v>5026</v>
      </c>
    </row>
    <row r="2538" spans="1:10" s="399" customFormat="1" ht="18" customHeight="1">
      <c r="A2538" s="394">
        <v>2533</v>
      </c>
      <c r="B2538" s="415" t="s">
        <v>8724</v>
      </c>
      <c r="C2538" s="415" t="s">
        <v>8784</v>
      </c>
      <c r="D2538" s="526" t="s">
        <v>8812</v>
      </c>
      <c r="E2538" s="416" t="s">
        <v>8810</v>
      </c>
      <c r="F2538" s="504" t="s">
        <v>8813</v>
      </c>
      <c r="G2538" s="415"/>
      <c r="H2538" s="634" t="s">
        <v>5025</v>
      </c>
      <c r="I2538" s="418">
        <v>4000</v>
      </c>
      <c r="J2538" s="503" t="s">
        <v>5026</v>
      </c>
    </row>
    <row r="2539" spans="1:10" s="399" customFormat="1" ht="18" customHeight="1">
      <c r="A2539" s="394">
        <v>2534</v>
      </c>
      <c r="B2539" s="415" t="s">
        <v>8724</v>
      </c>
      <c r="C2539" s="415" t="s">
        <v>8784</v>
      </c>
      <c r="D2539" s="526" t="s">
        <v>8814</v>
      </c>
      <c r="E2539" s="416" t="s">
        <v>7089</v>
      </c>
      <c r="F2539" s="504" t="s">
        <v>8815</v>
      </c>
      <c r="G2539" s="415"/>
      <c r="H2539" s="634" t="s">
        <v>5025</v>
      </c>
      <c r="I2539" s="418">
        <v>6500</v>
      </c>
      <c r="J2539" s="503" t="s">
        <v>5026</v>
      </c>
    </row>
    <row r="2540" spans="1:10" s="399" customFormat="1" ht="18" customHeight="1">
      <c r="A2540" s="394">
        <v>2535</v>
      </c>
      <c r="B2540" s="415" t="s">
        <v>8724</v>
      </c>
      <c r="C2540" s="415" t="s">
        <v>8784</v>
      </c>
      <c r="D2540" s="526" t="s">
        <v>8814</v>
      </c>
      <c r="E2540" s="416" t="s">
        <v>5419</v>
      </c>
      <c r="F2540" s="504" t="s">
        <v>8815</v>
      </c>
      <c r="G2540" s="415"/>
      <c r="H2540" s="634" t="s">
        <v>5025</v>
      </c>
      <c r="I2540" s="418">
        <v>4500</v>
      </c>
      <c r="J2540" s="503" t="s">
        <v>5026</v>
      </c>
    </row>
    <row r="2541" spans="1:10" s="399" customFormat="1" ht="18" customHeight="1">
      <c r="A2541" s="394">
        <v>2536</v>
      </c>
      <c r="B2541" s="415" t="s">
        <v>8724</v>
      </c>
      <c r="C2541" s="415" t="s">
        <v>8784</v>
      </c>
      <c r="D2541" s="526" t="s">
        <v>8816</v>
      </c>
      <c r="E2541" s="416" t="s">
        <v>8817</v>
      </c>
      <c r="F2541" s="504" t="s">
        <v>8818</v>
      </c>
      <c r="G2541" s="415"/>
      <c r="H2541" s="634" t="s">
        <v>5025</v>
      </c>
      <c r="I2541" s="418">
        <v>4100</v>
      </c>
      <c r="J2541" s="503" t="s">
        <v>5026</v>
      </c>
    </row>
    <row r="2542" spans="1:10" s="399" customFormat="1" ht="18" customHeight="1">
      <c r="A2542" s="394">
        <v>2537</v>
      </c>
      <c r="B2542" s="415" t="s">
        <v>8724</v>
      </c>
      <c r="C2542" s="415" t="s">
        <v>8784</v>
      </c>
      <c r="D2542" s="526" t="s">
        <v>8819</v>
      </c>
      <c r="E2542" s="416" t="s">
        <v>8817</v>
      </c>
      <c r="F2542" s="504" t="s">
        <v>8820</v>
      </c>
      <c r="G2542" s="415"/>
      <c r="H2542" s="634" t="s">
        <v>5025</v>
      </c>
      <c r="I2542" s="418">
        <v>4100</v>
      </c>
      <c r="J2542" s="503" t="s">
        <v>5026</v>
      </c>
    </row>
    <row r="2543" spans="1:10" s="399" customFormat="1" ht="18" customHeight="1">
      <c r="A2543" s="394">
        <v>2538</v>
      </c>
      <c r="B2543" s="415" t="s">
        <v>8724</v>
      </c>
      <c r="C2543" s="415" t="s">
        <v>8784</v>
      </c>
      <c r="D2543" s="526" t="s">
        <v>8821</v>
      </c>
      <c r="E2543" s="416" t="s">
        <v>8822</v>
      </c>
      <c r="F2543" s="504" t="s">
        <v>8823</v>
      </c>
      <c r="G2543" s="415"/>
      <c r="H2543" s="634" t="s">
        <v>5025</v>
      </c>
      <c r="I2543" s="418">
        <v>8300</v>
      </c>
      <c r="J2543" s="503" t="s">
        <v>5026</v>
      </c>
    </row>
    <row r="2544" spans="1:10" s="399" customFormat="1" ht="18" customHeight="1">
      <c r="A2544" s="394">
        <v>2539</v>
      </c>
      <c r="B2544" s="415" t="s">
        <v>8724</v>
      </c>
      <c r="C2544" s="415" t="s">
        <v>8784</v>
      </c>
      <c r="D2544" s="526" t="s">
        <v>8824</v>
      </c>
      <c r="E2544" s="416" t="s">
        <v>8822</v>
      </c>
      <c r="F2544" s="504" t="s">
        <v>8825</v>
      </c>
      <c r="G2544" s="415"/>
      <c r="H2544" s="634" t="s">
        <v>5025</v>
      </c>
      <c r="I2544" s="418">
        <v>6000</v>
      </c>
      <c r="J2544" s="503" t="s">
        <v>5026</v>
      </c>
    </row>
    <row r="2545" spans="1:10" s="399" customFormat="1" ht="18" customHeight="1">
      <c r="A2545" s="394">
        <v>2540</v>
      </c>
      <c r="B2545" s="415" t="s">
        <v>8724</v>
      </c>
      <c r="C2545" s="415" t="s">
        <v>8784</v>
      </c>
      <c r="D2545" s="526" t="s">
        <v>8826</v>
      </c>
      <c r="E2545" s="416" t="s">
        <v>8810</v>
      </c>
      <c r="F2545" s="504" t="s">
        <v>8827</v>
      </c>
      <c r="G2545" s="415"/>
      <c r="H2545" s="634" t="s">
        <v>5025</v>
      </c>
      <c r="I2545" s="418">
        <v>5600</v>
      </c>
      <c r="J2545" s="503" t="s">
        <v>5026</v>
      </c>
    </row>
    <row r="2546" spans="1:10" s="399" customFormat="1" ht="18" customHeight="1">
      <c r="A2546" s="394">
        <v>2541</v>
      </c>
      <c r="B2546" s="419" t="s">
        <v>8724</v>
      </c>
      <c r="C2546" s="419" t="s">
        <v>8784</v>
      </c>
      <c r="D2546" s="591"/>
      <c r="E2546" s="420">
        <v>15</v>
      </c>
      <c r="F2546" s="520" t="s">
        <v>8828</v>
      </c>
      <c r="G2546" s="415"/>
      <c r="H2546" s="634" t="s">
        <v>5025</v>
      </c>
      <c r="I2546" s="426">
        <v>25000</v>
      </c>
      <c r="J2546" s="503" t="s">
        <v>5026</v>
      </c>
    </row>
    <row r="2547" spans="1:10" s="399" customFormat="1" ht="18" customHeight="1">
      <c r="A2547" s="394">
        <v>2542</v>
      </c>
      <c r="B2547" s="419" t="s">
        <v>8724</v>
      </c>
      <c r="C2547" s="419" t="s">
        <v>8784</v>
      </c>
      <c r="D2547" s="453"/>
      <c r="E2547" s="421">
        <v>3</v>
      </c>
      <c r="F2547" s="469" t="s">
        <v>8829</v>
      </c>
      <c r="G2547" s="419"/>
      <c r="H2547" s="634" t="s">
        <v>5025</v>
      </c>
      <c r="I2547" s="402">
        <v>5500</v>
      </c>
      <c r="J2547" s="503" t="s">
        <v>5026</v>
      </c>
    </row>
    <row r="2548" spans="1:10" s="399" customFormat="1" ht="18" customHeight="1">
      <c r="A2548" s="394">
        <v>2543</v>
      </c>
      <c r="B2548" s="419" t="s">
        <v>8724</v>
      </c>
      <c r="C2548" s="419" t="s">
        <v>8784</v>
      </c>
      <c r="D2548" s="526"/>
      <c r="E2548" s="420">
        <v>15</v>
      </c>
      <c r="F2548" s="504" t="s">
        <v>8830</v>
      </c>
      <c r="G2548" s="415"/>
      <c r="H2548" s="634" t="s">
        <v>5025</v>
      </c>
      <c r="I2548" s="403">
        <v>27500</v>
      </c>
      <c r="J2548" s="503" t="s">
        <v>5026</v>
      </c>
    </row>
    <row r="2549" spans="1:10" s="399" customFormat="1" ht="18" customHeight="1">
      <c r="A2549" s="394">
        <v>2544</v>
      </c>
      <c r="B2549" s="419" t="s">
        <v>8724</v>
      </c>
      <c r="C2549" s="419" t="s">
        <v>8784</v>
      </c>
      <c r="D2549" s="526"/>
      <c r="E2549" s="421">
        <v>3</v>
      </c>
      <c r="F2549" s="504" t="s">
        <v>8831</v>
      </c>
      <c r="G2549" s="415"/>
      <c r="H2549" s="634" t="s">
        <v>5025</v>
      </c>
      <c r="I2549" s="403">
        <v>6200</v>
      </c>
      <c r="J2549" s="503" t="s">
        <v>5026</v>
      </c>
    </row>
    <row r="2550" spans="1:10" s="399" customFormat="1" ht="18" customHeight="1">
      <c r="A2550" s="394">
        <v>2545</v>
      </c>
      <c r="B2550" s="395" t="s">
        <v>8724</v>
      </c>
      <c r="C2550" s="394" t="s">
        <v>8832</v>
      </c>
      <c r="D2550" s="422" t="s">
        <v>4922</v>
      </c>
      <c r="E2550" s="394" t="s">
        <v>133</v>
      </c>
      <c r="F2550" s="576" t="s">
        <v>8833</v>
      </c>
      <c r="G2550" s="395"/>
      <c r="H2550" s="631" t="s">
        <v>4924</v>
      </c>
      <c r="I2550" s="402">
        <v>9800</v>
      </c>
      <c r="J2550" s="528"/>
    </row>
    <row r="2551" spans="1:10" s="399" customFormat="1" ht="18" customHeight="1">
      <c r="A2551" s="394">
        <v>2546</v>
      </c>
      <c r="B2551" s="373" t="s">
        <v>8724</v>
      </c>
      <c r="C2551" s="423" t="s">
        <v>8832</v>
      </c>
      <c r="D2551" s="422" t="s">
        <v>8834</v>
      </c>
      <c r="E2551" s="373" t="s">
        <v>5027</v>
      </c>
      <c r="F2551" s="374" t="s">
        <v>8835</v>
      </c>
      <c r="G2551" s="373"/>
      <c r="H2551" s="510" t="s">
        <v>5128</v>
      </c>
      <c r="I2551" s="428">
        <v>9900</v>
      </c>
      <c r="J2551" s="511"/>
    </row>
    <row r="2552" spans="1:10" s="399" customFormat="1" ht="18" customHeight="1">
      <c r="A2552" s="394">
        <v>2547</v>
      </c>
      <c r="B2552" s="373" t="s">
        <v>8724</v>
      </c>
      <c r="C2552" s="423" t="s">
        <v>8832</v>
      </c>
      <c r="D2552" s="422" t="s">
        <v>8834</v>
      </c>
      <c r="E2552" s="373" t="s">
        <v>5403</v>
      </c>
      <c r="F2552" s="374" t="s">
        <v>8835</v>
      </c>
      <c r="G2552" s="373"/>
      <c r="H2552" s="510" t="s">
        <v>5128</v>
      </c>
      <c r="I2552" s="428">
        <v>27500</v>
      </c>
      <c r="J2552" s="511"/>
    </row>
    <row r="2553" spans="1:10" s="399" customFormat="1" ht="18" customHeight="1">
      <c r="A2553" s="394">
        <v>2548</v>
      </c>
      <c r="B2553" s="395" t="s">
        <v>534</v>
      </c>
      <c r="C2553" s="398" t="s">
        <v>15693</v>
      </c>
      <c r="D2553" s="585" t="s">
        <v>15694</v>
      </c>
      <c r="E2553" s="398" t="s">
        <v>133</v>
      </c>
      <c r="F2553" s="485" t="s">
        <v>15695</v>
      </c>
      <c r="G2553" s="398" t="s">
        <v>4962</v>
      </c>
      <c r="H2553" s="446" t="s">
        <v>4935</v>
      </c>
      <c r="I2553" s="500">
        <v>23000</v>
      </c>
      <c r="J2553" s="522" t="s">
        <v>5042</v>
      </c>
    </row>
    <row r="2554" spans="1:10" s="399" customFormat="1" ht="18" customHeight="1">
      <c r="A2554" s="394">
        <v>2549</v>
      </c>
      <c r="B2554" s="523" t="s">
        <v>534</v>
      </c>
      <c r="C2554" s="570" t="s">
        <v>859</v>
      </c>
      <c r="D2554" s="656" t="s">
        <v>8836</v>
      </c>
      <c r="E2554" s="570" t="s">
        <v>418</v>
      </c>
      <c r="F2554" s="571" t="s">
        <v>8837</v>
      </c>
      <c r="G2554" s="570"/>
      <c r="H2554" s="640" t="s">
        <v>4932</v>
      </c>
      <c r="I2554" s="401">
        <v>2900</v>
      </c>
      <c r="J2554" s="528"/>
    </row>
    <row r="2555" spans="1:10" s="399" customFormat="1" ht="18" customHeight="1">
      <c r="A2555" s="394">
        <v>2550</v>
      </c>
      <c r="B2555" s="395" t="s">
        <v>8838</v>
      </c>
      <c r="C2555" s="395" t="s">
        <v>8839</v>
      </c>
      <c r="D2555" s="422" t="s">
        <v>4922</v>
      </c>
      <c r="E2555" s="394" t="s">
        <v>7714</v>
      </c>
      <c r="F2555" s="424" t="s">
        <v>8840</v>
      </c>
      <c r="G2555" s="395" t="s">
        <v>5048</v>
      </c>
      <c r="H2555" s="631" t="s">
        <v>4924</v>
      </c>
      <c r="I2555" s="402">
        <v>14000</v>
      </c>
      <c r="J2555" s="528"/>
    </row>
    <row r="2556" spans="1:10" s="399" customFormat="1" ht="18" customHeight="1">
      <c r="A2556" s="394">
        <v>2551</v>
      </c>
      <c r="B2556" s="395" t="s">
        <v>8838</v>
      </c>
      <c r="C2556" s="395" t="s">
        <v>8839</v>
      </c>
      <c r="D2556" s="422" t="s">
        <v>4922</v>
      </c>
      <c r="E2556" s="394" t="s">
        <v>8841</v>
      </c>
      <c r="F2556" s="424" t="s">
        <v>8842</v>
      </c>
      <c r="G2556" s="395" t="s">
        <v>5048</v>
      </c>
      <c r="H2556" s="631" t="s">
        <v>4924</v>
      </c>
      <c r="I2556" s="402">
        <v>2600</v>
      </c>
      <c r="J2556" s="528"/>
    </row>
    <row r="2557" spans="1:10" s="399" customFormat="1" ht="18" customHeight="1">
      <c r="A2557" s="394">
        <v>2552</v>
      </c>
      <c r="B2557" s="395" t="s">
        <v>8838</v>
      </c>
      <c r="C2557" s="395" t="s">
        <v>8839</v>
      </c>
      <c r="D2557" s="422" t="s">
        <v>4922</v>
      </c>
      <c r="E2557" s="394" t="s">
        <v>8841</v>
      </c>
      <c r="F2557" s="424" t="s">
        <v>8843</v>
      </c>
      <c r="G2557" s="395" t="s">
        <v>5048</v>
      </c>
      <c r="H2557" s="631" t="s">
        <v>4924</v>
      </c>
      <c r="I2557" s="402">
        <v>2400</v>
      </c>
      <c r="J2557" s="528"/>
    </row>
    <row r="2558" spans="1:10" s="399" customFormat="1" ht="18" customHeight="1">
      <c r="A2558" s="394">
        <v>2553</v>
      </c>
      <c r="B2558" s="395" t="s">
        <v>8838</v>
      </c>
      <c r="C2558" s="395" t="s">
        <v>8839</v>
      </c>
      <c r="D2558" s="422" t="s">
        <v>4922</v>
      </c>
      <c r="E2558" s="394" t="s">
        <v>5403</v>
      </c>
      <c r="F2558" s="424" t="s">
        <v>8844</v>
      </c>
      <c r="G2558" s="395" t="s">
        <v>5048</v>
      </c>
      <c r="H2558" s="631" t="s">
        <v>4924</v>
      </c>
      <c r="I2558" s="402">
        <v>15300</v>
      </c>
      <c r="J2558" s="528"/>
    </row>
    <row r="2559" spans="1:10" s="399" customFormat="1" ht="18" customHeight="1">
      <c r="A2559" s="394">
        <v>2554</v>
      </c>
      <c r="B2559" s="395" t="s">
        <v>8838</v>
      </c>
      <c r="C2559" s="395" t="s">
        <v>8839</v>
      </c>
      <c r="D2559" s="422" t="s">
        <v>4922</v>
      </c>
      <c r="E2559" s="394" t="s">
        <v>5403</v>
      </c>
      <c r="F2559" s="424" t="s">
        <v>8845</v>
      </c>
      <c r="G2559" s="395" t="s">
        <v>5048</v>
      </c>
      <c r="H2559" s="631" t="s">
        <v>4924</v>
      </c>
      <c r="I2559" s="402">
        <v>14800</v>
      </c>
      <c r="J2559" s="528"/>
    </row>
    <row r="2560" spans="1:10" s="399" customFormat="1" ht="18" customHeight="1">
      <c r="A2560" s="394">
        <v>2555</v>
      </c>
      <c r="B2560" s="395" t="s">
        <v>8838</v>
      </c>
      <c r="C2560" s="395" t="s">
        <v>8839</v>
      </c>
      <c r="D2560" s="422" t="s">
        <v>4922</v>
      </c>
      <c r="E2560" s="394" t="s">
        <v>5403</v>
      </c>
      <c r="F2560" s="424" t="s">
        <v>8846</v>
      </c>
      <c r="G2560" s="395" t="s">
        <v>5048</v>
      </c>
      <c r="H2560" s="631" t="s">
        <v>4924</v>
      </c>
      <c r="I2560" s="402">
        <v>13600</v>
      </c>
      <c r="J2560" s="487"/>
    </row>
    <row r="2561" spans="1:10" s="399" customFormat="1" ht="18" customHeight="1">
      <c r="A2561" s="394">
        <v>2556</v>
      </c>
      <c r="B2561" s="395" t="s">
        <v>8838</v>
      </c>
      <c r="C2561" s="395" t="s">
        <v>8839</v>
      </c>
      <c r="D2561" s="422" t="s">
        <v>4922</v>
      </c>
      <c r="E2561" s="394" t="s">
        <v>5403</v>
      </c>
      <c r="F2561" s="424" t="s">
        <v>8847</v>
      </c>
      <c r="G2561" s="395" t="s">
        <v>5048</v>
      </c>
      <c r="H2561" s="631" t="s">
        <v>4924</v>
      </c>
      <c r="I2561" s="402">
        <v>15500</v>
      </c>
      <c r="J2561" s="528"/>
    </row>
    <row r="2562" spans="1:10" s="399" customFormat="1" ht="18" customHeight="1">
      <c r="A2562" s="394">
        <v>2557</v>
      </c>
      <c r="B2562" s="395" t="s">
        <v>8838</v>
      </c>
      <c r="C2562" s="395" t="s">
        <v>8839</v>
      </c>
      <c r="D2562" s="422" t="s">
        <v>4922</v>
      </c>
      <c r="E2562" s="394" t="s">
        <v>5403</v>
      </c>
      <c r="F2562" s="424" t="s">
        <v>8848</v>
      </c>
      <c r="G2562" s="395" t="s">
        <v>5048</v>
      </c>
      <c r="H2562" s="631" t="s">
        <v>4924</v>
      </c>
      <c r="I2562" s="402">
        <v>15500</v>
      </c>
      <c r="J2562" s="528"/>
    </row>
    <row r="2563" spans="1:10" s="399" customFormat="1" ht="18" customHeight="1">
      <c r="A2563" s="394">
        <v>2558</v>
      </c>
      <c r="B2563" s="395" t="s">
        <v>8838</v>
      </c>
      <c r="C2563" s="395" t="s">
        <v>8839</v>
      </c>
      <c r="D2563" s="422" t="s">
        <v>4922</v>
      </c>
      <c r="E2563" s="394" t="s">
        <v>5403</v>
      </c>
      <c r="F2563" s="424" t="s">
        <v>8849</v>
      </c>
      <c r="G2563" s="395" t="s">
        <v>5048</v>
      </c>
      <c r="H2563" s="631" t="s">
        <v>4924</v>
      </c>
      <c r="I2563" s="402">
        <v>14800</v>
      </c>
      <c r="J2563" s="487"/>
    </row>
    <row r="2564" spans="1:10" s="399" customFormat="1" ht="18" customHeight="1">
      <c r="A2564" s="394">
        <v>2559</v>
      </c>
      <c r="B2564" s="395" t="s">
        <v>8838</v>
      </c>
      <c r="C2564" s="395" t="s">
        <v>8839</v>
      </c>
      <c r="D2564" s="422" t="s">
        <v>4922</v>
      </c>
      <c r="E2564" s="394" t="s">
        <v>8850</v>
      </c>
      <c r="F2564" s="424" t="s">
        <v>8851</v>
      </c>
      <c r="G2564" s="395" t="s">
        <v>5048</v>
      </c>
      <c r="H2564" s="631" t="s">
        <v>4924</v>
      </c>
      <c r="I2564" s="402">
        <v>2700</v>
      </c>
      <c r="J2564" s="528"/>
    </row>
    <row r="2565" spans="1:10" s="399" customFormat="1" ht="18" customHeight="1">
      <c r="A2565" s="394">
        <v>2560</v>
      </c>
      <c r="B2565" s="395" t="s">
        <v>534</v>
      </c>
      <c r="C2565" s="396" t="s">
        <v>859</v>
      </c>
      <c r="D2565" s="581" t="s">
        <v>8852</v>
      </c>
      <c r="E2565" s="396" t="s">
        <v>418</v>
      </c>
      <c r="F2565" s="486" t="s">
        <v>8853</v>
      </c>
      <c r="G2565" s="396" t="s">
        <v>4962</v>
      </c>
      <c r="H2565" s="567" t="s">
        <v>4932</v>
      </c>
      <c r="I2565" s="401">
        <v>4500</v>
      </c>
      <c r="J2565" s="487"/>
    </row>
    <row r="2566" spans="1:10" s="399" customFormat="1" ht="18" customHeight="1">
      <c r="A2566" s="394">
        <v>2561</v>
      </c>
      <c r="B2566" s="395" t="s">
        <v>534</v>
      </c>
      <c r="C2566" s="396" t="s">
        <v>859</v>
      </c>
      <c r="D2566" s="581" t="s">
        <v>8852</v>
      </c>
      <c r="E2566" s="396" t="s">
        <v>418</v>
      </c>
      <c r="F2566" s="486" t="s">
        <v>8854</v>
      </c>
      <c r="G2566" s="396" t="s">
        <v>4962</v>
      </c>
      <c r="H2566" s="567" t="s">
        <v>4932</v>
      </c>
      <c r="I2566" s="401">
        <v>4200</v>
      </c>
      <c r="J2566" s="487"/>
    </row>
    <row r="2567" spans="1:10" s="399" customFormat="1" ht="18" customHeight="1">
      <c r="A2567" s="394">
        <v>2562</v>
      </c>
      <c r="B2567" s="395" t="s">
        <v>534</v>
      </c>
      <c r="C2567" s="396" t="s">
        <v>859</v>
      </c>
      <c r="D2567" s="581" t="s">
        <v>8852</v>
      </c>
      <c r="E2567" s="396" t="s">
        <v>418</v>
      </c>
      <c r="F2567" s="486" t="s">
        <v>8855</v>
      </c>
      <c r="G2567" s="396" t="s">
        <v>4962</v>
      </c>
      <c r="H2567" s="567" t="s">
        <v>4932</v>
      </c>
      <c r="I2567" s="401">
        <v>4200</v>
      </c>
      <c r="J2567" s="528"/>
    </row>
    <row r="2568" spans="1:10" s="399" customFormat="1" ht="18" customHeight="1">
      <c r="A2568" s="394">
        <v>2563</v>
      </c>
      <c r="B2568" s="395" t="s">
        <v>534</v>
      </c>
      <c r="C2568" s="396" t="s">
        <v>859</v>
      </c>
      <c r="D2568" s="581" t="s">
        <v>8856</v>
      </c>
      <c r="E2568" s="396" t="s">
        <v>418</v>
      </c>
      <c r="F2568" s="486" t="s">
        <v>8854</v>
      </c>
      <c r="G2568" s="396"/>
      <c r="H2568" s="567" t="s">
        <v>4932</v>
      </c>
      <c r="I2568" s="401">
        <v>4200</v>
      </c>
      <c r="J2568" s="528"/>
    </row>
    <row r="2569" spans="1:10" s="399" customFormat="1" ht="18" customHeight="1">
      <c r="A2569" s="394">
        <v>2564</v>
      </c>
      <c r="B2569" s="395" t="s">
        <v>534</v>
      </c>
      <c r="C2569" s="396" t="s">
        <v>859</v>
      </c>
      <c r="D2569" s="581" t="s">
        <v>8857</v>
      </c>
      <c r="E2569" s="396" t="s">
        <v>418</v>
      </c>
      <c r="F2569" s="486" t="s">
        <v>8858</v>
      </c>
      <c r="G2569" s="396" t="s">
        <v>4962</v>
      </c>
      <c r="H2569" s="567" t="s">
        <v>4932</v>
      </c>
      <c r="I2569" s="401">
        <v>5400</v>
      </c>
      <c r="J2569" s="528"/>
    </row>
    <row r="2570" spans="1:10" s="399" customFormat="1" ht="18" customHeight="1">
      <c r="A2570" s="394">
        <v>2565</v>
      </c>
      <c r="B2570" s="395" t="s">
        <v>534</v>
      </c>
      <c r="C2570" s="396" t="s">
        <v>859</v>
      </c>
      <c r="D2570" s="581" t="s">
        <v>8857</v>
      </c>
      <c r="E2570" s="396" t="s">
        <v>418</v>
      </c>
      <c r="F2570" s="486" t="s">
        <v>8859</v>
      </c>
      <c r="G2570" s="396" t="s">
        <v>4962</v>
      </c>
      <c r="H2570" s="567" t="s">
        <v>4932</v>
      </c>
      <c r="I2570" s="401">
        <v>5400</v>
      </c>
      <c r="J2570" s="528"/>
    </row>
    <row r="2571" spans="1:10" s="399" customFormat="1" ht="18" customHeight="1">
      <c r="A2571" s="394">
        <v>2566</v>
      </c>
      <c r="B2571" s="395" t="s">
        <v>534</v>
      </c>
      <c r="C2571" s="395" t="s">
        <v>8839</v>
      </c>
      <c r="D2571" s="459" t="s">
        <v>8860</v>
      </c>
      <c r="E2571" s="395" t="s">
        <v>181</v>
      </c>
      <c r="F2571" s="488" t="s">
        <v>8861</v>
      </c>
      <c r="G2571" s="395" t="s">
        <v>5048</v>
      </c>
      <c r="H2571" s="629" t="s">
        <v>4916</v>
      </c>
      <c r="I2571" s="397">
        <v>2700</v>
      </c>
      <c r="J2571" s="490"/>
    </row>
    <row r="2572" spans="1:10" s="399" customFormat="1" ht="18" customHeight="1">
      <c r="A2572" s="394">
        <v>2567</v>
      </c>
      <c r="B2572" s="395" t="s">
        <v>534</v>
      </c>
      <c r="C2572" s="396" t="s">
        <v>859</v>
      </c>
      <c r="D2572" s="581" t="s">
        <v>8862</v>
      </c>
      <c r="E2572" s="396" t="s">
        <v>418</v>
      </c>
      <c r="F2572" s="486" t="s">
        <v>8855</v>
      </c>
      <c r="G2572" s="396"/>
      <c r="H2572" s="567" t="s">
        <v>4932</v>
      </c>
      <c r="I2572" s="401">
        <v>4200</v>
      </c>
      <c r="J2572" s="528"/>
    </row>
    <row r="2573" spans="1:10" s="399" customFormat="1" ht="18" customHeight="1">
      <c r="A2573" s="394">
        <v>2568</v>
      </c>
      <c r="B2573" s="395" t="s">
        <v>534</v>
      </c>
      <c r="C2573" s="396" t="s">
        <v>859</v>
      </c>
      <c r="D2573" s="581" t="s">
        <v>8863</v>
      </c>
      <c r="E2573" s="396" t="s">
        <v>418</v>
      </c>
      <c r="F2573" s="486" t="s">
        <v>8864</v>
      </c>
      <c r="G2573" s="396"/>
      <c r="H2573" s="567" t="s">
        <v>4932</v>
      </c>
      <c r="I2573" s="401">
        <v>4600</v>
      </c>
      <c r="J2573" s="487"/>
    </row>
    <row r="2574" spans="1:10" s="399" customFormat="1" ht="18" customHeight="1">
      <c r="A2574" s="394">
        <v>2569</v>
      </c>
      <c r="B2574" s="395" t="s">
        <v>534</v>
      </c>
      <c r="C2574" s="396" t="s">
        <v>859</v>
      </c>
      <c r="D2574" s="581" t="s">
        <v>8865</v>
      </c>
      <c r="E2574" s="396" t="s">
        <v>418</v>
      </c>
      <c r="F2574" s="486" t="s">
        <v>8866</v>
      </c>
      <c r="G2574" s="396"/>
      <c r="H2574" s="567" t="s">
        <v>4932</v>
      </c>
      <c r="I2574" s="401">
        <v>4500</v>
      </c>
      <c r="J2574" s="487"/>
    </row>
    <row r="2575" spans="1:10" s="399" customFormat="1" ht="18" customHeight="1">
      <c r="A2575" s="394">
        <v>2570</v>
      </c>
      <c r="B2575" s="395" t="s">
        <v>534</v>
      </c>
      <c r="C2575" s="396" t="s">
        <v>859</v>
      </c>
      <c r="D2575" s="581" t="s">
        <v>8867</v>
      </c>
      <c r="E2575" s="396" t="s">
        <v>418</v>
      </c>
      <c r="F2575" s="486" t="s">
        <v>8868</v>
      </c>
      <c r="G2575" s="396"/>
      <c r="H2575" s="567" t="s">
        <v>4932</v>
      </c>
      <c r="I2575" s="401">
        <v>4600</v>
      </c>
      <c r="J2575" s="487"/>
    </row>
    <row r="2576" spans="1:10" s="399" customFormat="1" ht="18" customHeight="1">
      <c r="A2576" s="394">
        <v>2571</v>
      </c>
      <c r="B2576" s="395" t="s">
        <v>534</v>
      </c>
      <c r="C2576" s="396" t="s">
        <v>859</v>
      </c>
      <c r="D2576" s="581" t="s">
        <v>8869</v>
      </c>
      <c r="E2576" s="396" t="s">
        <v>418</v>
      </c>
      <c r="F2576" s="486" t="s">
        <v>8870</v>
      </c>
      <c r="G2576" s="396"/>
      <c r="H2576" s="567" t="s">
        <v>4932</v>
      </c>
      <c r="I2576" s="401">
        <v>4900</v>
      </c>
      <c r="J2576" s="487"/>
    </row>
    <row r="2577" spans="1:10" s="399" customFormat="1" ht="18" customHeight="1">
      <c r="A2577" s="394">
        <v>2572</v>
      </c>
      <c r="B2577" s="395" t="s">
        <v>534</v>
      </c>
      <c r="C2577" s="396" t="s">
        <v>859</v>
      </c>
      <c r="D2577" s="581" t="s">
        <v>8871</v>
      </c>
      <c r="E2577" s="396" t="s">
        <v>418</v>
      </c>
      <c r="F2577" s="486" t="s">
        <v>8872</v>
      </c>
      <c r="G2577" s="396"/>
      <c r="H2577" s="567" t="s">
        <v>4932</v>
      </c>
      <c r="I2577" s="401">
        <v>5900</v>
      </c>
      <c r="J2577" s="528"/>
    </row>
    <row r="2578" spans="1:10" s="399" customFormat="1" ht="18" customHeight="1">
      <c r="A2578" s="394">
        <v>2573</v>
      </c>
      <c r="B2578" s="395" t="s">
        <v>534</v>
      </c>
      <c r="C2578" s="396" t="s">
        <v>859</v>
      </c>
      <c r="D2578" s="581" t="s">
        <v>8873</v>
      </c>
      <c r="E2578" s="396" t="s">
        <v>418</v>
      </c>
      <c r="F2578" s="486" t="s">
        <v>8874</v>
      </c>
      <c r="G2578" s="396" t="s">
        <v>4962</v>
      </c>
      <c r="H2578" s="567" t="s">
        <v>4932</v>
      </c>
      <c r="I2578" s="401">
        <v>1690</v>
      </c>
      <c r="J2578" s="528"/>
    </row>
    <row r="2579" spans="1:10" s="399" customFormat="1" ht="18" customHeight="1">
      <c r="A2579" s="394">
        <v>2574</v>
      </c>
      <c r="B2579" s="395" t="s">
        <v>534</v>
      </c>
      <c r="C2579" s="396" t="s">
        <v>859</v>
      </c>
      <c r="D2579" s="581" t="s">
        <v>8873</v>
      </c>
      <c r="E2579" s="396" t="s">
        <v>418</v>
      </c>
      <c r="F2579" s="486" t="s">
        <v>8875</v>
      </c>
      <c r="G2579" s="396" t="s">
        <v>4962</v>
      </c>
      <c r="H2579" s="567" t="s">
        <v>4932</v>
      </c>
      <c r="I2579" s="401">
        <v>2200</v>
      </c>
      <c r="J2579" s="528"/>
    </row>
    <row r="2580" spans="1:10" s="399" customFormat="1" ht="18" customHeight="1">
      <c r="A2580" s="394">
        <v>2575</v>
      </c>
      <c r="B2580" s="395" t="s">
        <v>534</v>
      </c>
      <c r="C2580" s="396" t="s">
        <v>859</v>
      </c>
      <c r="D2580" s="581" t="s">
        <v>8873</v>
      </c>
      <c r="E2580" s="396" t="s">
        <v>418</v>
      </c>
      <c r="F2580" s="486" t="s">
        <v>8876</v>
      </c>
      <c r="G2580" s="396" t="s">
        <v>4962</v>
      </c>
      <c r="H2580" s="567" t="s">
        <v>4932</v>
      </c>
      <c r="I2580" s="401">
        <v>1690</v>
      </c>
      <c r="J2580" s="528"/>
    </row>
    <row r="2581" spans="1:10" s="399" customFormat="1" ht="18" customHeight="1">
      <c r="A2581" s="394">
        <v>2576</v>
      </c>
      <c r="B2581" s="395" t="s">
        <v>534</v>
      </c>
      <c r="C2581" s="396" t="s">
        <v>859</v>
      </c>
      <c r="D2581" s="581" t="s">
        <v>8877</v>
      </c>
      <c r="E2581" s="396" t="s">
        <v>418</v>
      </c>
      <c r="F2581" s="486" t="s">
        <v>8878</v>
      </c>
      <c r="G2581" s="396"/>
      <c r="H2581" s="567" t="s">
        <v>4932</v>
      </c>
      <c r="I2581" s="401">
        <v>2200</v>
      </c>
      <c r="J2581" s="528"/>
    </row>
    <row r="2582" spans="1:10" s="399" customFormat="1" ht="18" customHeight="1">
      <c r="A2582" s="394">
        <v>2577</v>
      </c>
      <c r="B2582" s="395" t="s">
        <v>534</v>
      </c>
      <c r="C2582" s="394" t="s">
        <v>859</v>
      </c>
      <c r="D2582" s="422" t="s">
        <v>8877</v>
      </c>
      <c r="E2582" s="394" t="s">
        <v>418</v>
      </c>
      <c r="F2582" s="424" t="s">
        <v>8874</v>
      </c>
      <c r="G2582" s="395"/>
      <c r="H2582" s="567" t="s">
        <v>4932</v>
      </c>
      <c r="I2582" s="429">
        <v>1690</v>
      </c>
      <c r="J2582" s="490"/>
    </row>
    <row r="2583" spans="1:10" s="399" customFormat="1" ht="18" customHeight="1">
      <c r="A2583" s="394">
        <v>2578</v>
      </c>
      <c r="B2583" s="395" t="s">
        <v>534</v>
      </c>
      <c r="C2583" s="394" t="s">
        <v>859</v>
      </c>
      <c r="D2583" s="422" t="s">
        <v>8877</v>
      </c>
      <c r="E2583" s="394" t="s">
        <v>418</v>
      </c>
      <c r="F2583" s="424" t="s">
        <v>8875</v>
      </c>
      <c r="G2583" s="395"/>
      <c r="H2583" s="567" t="s">
        <v>4932</v>
      </c>
      <c r="I2583" s="429">
        <v>2200</v>
      </c>
      <c r="J2583" s="487"/>
    </row>
    <row r="2584" spans="1:10" s="399" customFormat="1" ht="18" customHeight="1">
      <c r="A2584" s="394">
        <v>2579</v>
      </c>
      <c r="B2584" s="395" t="s">
        <v>534</v>
      </c>
      <c r="C2584" s="394" t="s">
        <v>859</v>
      </c>
      <c r="D2584" s="422" t="s">
        <v>8877</v>
      </c>
      <c r="E2584" s="394" t="s">
        <v>418</v>
      </c>
      <c r="F2584" s="424" t="s">
        <v>8876</v>
      </c>
      <c r="G2584" s="395"/>
      <c r="H2584" s="567" t="s">
        <v>4932</v>
      </c>
      <c r="I2584" s="429">
        <v>1690</v>
      </c>
      <c r="J2584" s="487"/>
    </row>
    <row r="2585" spans="1:10" s="399" customFormat="1" ht="18" customHeight="1">
      <c r="A2585" s="394">
        <v>2580</v>
      </c>
      <c r="B2585" s="395" t="s">
        <v>534</v>
      </c>
      <c r="C2585" s="394" t="s">
        <v>859</v>
      </c>
      <c r="D2585" s="422" t="s">
        <v>8879</v>
      </c>
      <c r="E2585" s="394" t="s">
        <v>418</v>
      </c>
      <c r="F2585" s="424" t="s">
        <v>8880</v>
      </c>
      <c r="G2585" s="395"/>
      <c r="H2585" s="567" t="s">
        <v>4932</v>
      </c>
      <c r="I2585" s="429">
        <v>2200</v>
      </c>
      <c r="J2585" s="487"/>
    </row>
    <row r="2586" spans="1:10" s="399" customFormat="1" ht="18" customHeight="1">
      <c r="A2586" s="394">
        <v>2581</v>
      </c>
      <c r="B2586" s="415" t="s">
        <v>534</v>
      </c>
      <c r="C2586" s="448" t="s">
        <v>859</v>
      </c>
      <c r="D2586" s="453" t="s">
        <v>8881</v>
      </c>
      <c r="E2586" s="419" t="s">
        <v>5403</v>
      </c>
      <c r="F2586" s="469" t="s">
        <v>8882</v>
      </c>
      <c r="G2586" s="394" t="s">
        <v>4962</v>
      </c>
      <c r="H2586" s="634" t="s">
        <v>5025</v>
      </c>
      <c r="I2586" s="402">
        <v>13600</v>
      </c>
      <c r="J2586" s="503" t="s">
        <v>5026</v>
      </c>
    </row>
    <row r="2587" spans="1:10" s="399" customFormat="1" ht="18" customHeight="1">
      <c r="A2587" s="394">
        <v>2582</v>
      </c>
      <c r="B2587" s="415" t="s">
        <v>534</v>
      </c>
      <c r="C2587" s="448" t="s">
        <v>859</v>
      </c>
      <c r="D2587" s="526"/>
      <c r="E2587" s="419" t="s">
        <v>133</v>
      </c>
      <c r="F2587" s="504" t="s">
        <v>8883</v>
      </c>
      <c r="G2587" s="394" t="s">
        <v>4962</v>
      </c>
      <c r="H2587" s="634" t="s">
        <v>5025</v>
      </c>
      <c r="I2587" s="397">
        <v>14800</v>
      </c>
      <c r="J2587" s="503" t="s">
        <v>5026</v>
      </c>
    </row>
    <row r="2588" spans="1:10" s="399" customFormat="1" ht="18" customHeight="1">
      <c r="A2588" s="394">
        <v>2583</v>
      </c>
      <c r="B2588" s="415" t="s">
        <v>534</v>
      </c>
      <c r="C2588" s="448" t="s">
        <v>859</v>
      </c>
      <c r="D2588" s="526"/>
      <c r="E2588" s="419" t="s">
        <v>133</v>
      </c>
      <c r="F2588" s="504" t="s">
        <v>8884</v>
      </c>
      <c r="G2588" s="394" t="s">
        <v>4962</v>
      </c>
      <c r="H2588" s="634" t="s">
        <v>5025</v>
      </c>
      <c r="I2588" s="402">
        <v>3700</v>
      </c>
      <c r="J2588" s="503" t="s">
        <v>5026</v>
      </c>
    </row>
    <row r="2589" spans="1:10" s="399" customFormat="1" ht="18" customHeight="1">
      <c r="A2589" s="394">
        <v>2584</v>
      </c>
      <c r="B2589" s="415" t="s">
        <v>534</v>
      </c>
      <c r="C2589" s="448" t="s">
        <v>859</v>
      </c>
      <c r="D2589" s="526" t="s">
        <v>8885</v>
      </c>
      <c r="E2589" s="419" t="s">
        <v>133</v>
      </c>
      <c r="F2589" s="504" t="s">
        <v>8886</v>
      </c>
      <c r="G2589" s="394" t="s">
        <v>4962</v>
      </c>
      <c r="H2589" s="634" t="s">
        <v>5025</v>
      </c>
      <c r="I2589" s="402">
        <v>5300</v>
      </c>
      <c r="J2589" s="503" t="s">
        <v>5026</v>
      </c>
    </row>
    <row r="2590" spans="1:10" s="399" customFormat="1" ht="18" customHeight="1">
      <c r="A2590" s="394">
        <v>2585</v>
      </c>
      <c r="B2590" s="415" t="s">
        <v>534</v>
      </c>
      <c r="C2590" s="448" t="s">
        <v>859</v>
      </c>
      <c r="D2590" s="650"/>
      <c r="E2590" s="419" t="s">
        <v>133</v>
      </c>
      <c r="F2590" s="502" t="s">
        <v>8887</v>
      </c>
      <c r="G2590" s="394" t="s">
        <v>4962</v>
      </c>
      <c r="H2590" s="634" t="s">
        <v>5025</v>
      </c>
      <c r="I2590" s="397">
        <v>5600</v>
      </c>
      <c r="J2590" s="503" t="s">
        <v>5026</v>
      </c>
    </row>
    <row r="2591" spans="1:10" s="399" customFormat="1" ht="18" customHeight="1">
      <c r="A2591" s="394">
        <v>2586</v>
      </c>
      <c r="B2591" s="415" t="s">
        <v>534</v>
      </c>
      <c r="C2591" s="448" t="s">
        <v>859</v>
      </c>
      <c r="D2591" s="526" t="s">
        <v>8888</v>
      </c>
      <c r="E2591" s="415" t="s">
        <v>5053</v>
      </c>
      <c r="F2591" s="504" t="s">
        <v>8889</v>
      </c>
      <c r="G2591" s="394" t="s">
        <v>4962</v>
      </c>
      <c r="H2591" s="634" t="s">
        <v>5025</v>
      </c>
      <c r="I2591" s="402">
        <v>450</v>
      </c>
      <c r="J2591" s="503" t="s">
        <v>5026</v>
      </c>
    </row>
    <row r="2592" spans="1:10" s="399" customFormat="1" ht="18" customHeight="1">
      <c r="A2592" s="394">
        <v>2587</v>
      </c>
      <c r="B2592" s="415" t="s">
        <v>534</v>
      </c>
      <c r="C2592" s="448" t="s">
        <v>859</v>
      </c>
      <c r="D2592" s="650" t="s">
        <v>8890</v>
      </c>
      <c r="E2592" s="415" t="s">
        <v>5053</v>
      </c>
      <c r="F2592" s="540" t="s">
        <v>8891</v>
      </c>
      <c r="G2592" s="394" t="s">
        <v>4962</v>
      </c>
      <c r="H2592" s="634" t="s">
        <v>5025</v>
      </c>
      <c r="I2592" s="397">
        <v>230</v>
      </c>
      <c r="J2592" s="503" t="s">
        <v>5026</v>
      </c>
    </row>
    <row r="2593" spans="1:10" s="399" customFormat="1" ht="18" customHeight="1">
      <c r="A2593" s="394">
        <v>2588</v>
      </c>
      <c r="B2593" s="395" t="s">
        <v>534</v>
      </c>
      <c r="C2593" s="395" t="s">
        <v>8892</v>
      </c>
      <c r="D2593" s="539" t="s">
        <v>8860</v>
      </c>
      <c r="E2593" s="396" t="s">
        <v>133</v>
      </c>
      <c r="F2593" s="486" t="s">
        <v>8893</v>
      </c>
      <c r="G2593" s="395" t="s">
        <v>5048</v>
      </c>
      <c r="H2593" s="629" t="s">
        <v>4916</v>
      </c>
      <c r="I2593" s="397">
        <v>21000</v>
      </c>
      <c r="J2593" s="487"/>
    </row>
    <row r="2594" spans="1:10" s="399" customFormat="1" ht="18" customHeight="1">
      <c r="A2594" s="394">
        <v>2589</v>
      </c>
      <c r="B2594" s="395" t="s">
        <v>534</v>
      </c>
      <c r="C2594" s="395" t="s">
        <v>8892</v>
      </c>
      <c r="D2594" s="459"/>
      <c r="E2594" s="395" t="s">
        <v>5403</v>
      </c>
      <c r="F2594" s="488" t="s">
        <v>8894</v>
      </c>
      <c r="G2594" s="395" t="s">
        <v>5048</v>
      </c>
      <c r="H2594" s="629" t="s">
        <v>4916</v>
      </c>
      <c r="I2594" s="402">
        <v>14600</v>
      </c>
      <c r="J2594" s="490" t="s">
        <v>15696</v>
      </c>
    </row>
    <row r="2595" spans="1:10" s="399" customFormat="1" ht="18" customHeight="1">
      <c r="A2595" s="394">
        <v>2590</v>
      </c>
      <c r="B2595" s="395" t="s">
        <v>534</v>
      </c>
      <c r="C2595" s="395" t="s">
        <v>8892</v>
      </c>
      <c r="D2595" s="422"/>
      <c r="E2595" s="395" t="s">
        <v>5403</v>
      </c>
      <c r="F2595" s="424" t="s">
        <v>8895</v>
      </c>
      <c r="G2595" s="395" t="s">
        <v>5048</v>
      </c>
      <c r="H2595" s="629" t="s">
        <v>4916</v>
      </c>
      <c r="I2595" s="402">
        <v>27000</v>
      </c>
      <c r="J2595" s="490" t="s">
        <v>15697</v>
      </c>
    </row>
    <row r="2596" spans="1:10" s="399" customFormat="1" ht="18" customHeight="1">
      <c r="A2596" s="394">
        <v>2591</v>
      </c>
      <c r="B2596" s="394" t="s">
        <v>534</v>
      </c>
      <c r="C2596" s="394" t="s">
        <v>8896</v>
      </c>
      <c r="D2596" s="422" t="s">
        <v>8897</v>
      </c>
      <c r="E2596" s="394" t="s">
        <v>821</v>
      </c>
      <c r="F2596" s="424" t="s">
        <v>8896</v>
      </c>
      <c r="G2596" s="394" t="s">
        <v>4962</v>
      </c>
      <c r="H2596" s="632" t="s">
        <v>5010</v>
      </c>
      <c r="I2596" s="402">
        <v>4700</v>
      </c>
      <c r="J2596" s="490" t="s">
        <v>5217</v>
      </c>
    </row>
    <row r="2597" spans="1:10" s="399" customFormat="1" ht="18" customHeight="1">
      <c r="A2597" s="394">
        <v>2592</v>
      </c>
      <c r="B2597" s="394" t="s">
        <v>534</v>
      </c>
      <c r="C2597" s="394" t="s">
        <v>8896</v>
      </c>
      <c r="D2597" s="422" t="s">
        <v>8897</v>
      </c>
      <c r="E2597" s="394" t="s">
        <v>821</v>
      </c>
      <c r="F2597" s="424" t="s">
        <v>8898</v>
      </c>
      <c r="G2597" s="394" t="s">
        <v>4962</v>
      </c>
      <c r="H2597" s="632" t="s">
        <v>5010</v>
      </c>
      <c r="I2597" s="402">
        <v>3230</v>
      </c>
      <c r="J2597" s="490"/>
    </row>
    <row r="2598" spans="1:10" s="399" customFormat="1" ht="18" customHeight="1">
      <c r="A2598" s="394">
        <v>2593</v>
      </c>
      <c r="B2598" s="395" t="s">
        <v>8838</v>
      </c>
      <c r="C2598" s="395" t="s">
        <v>8899</v>
      </c>
      <c r="D2598" s="459" t="s">
        <v>8900</v>
      </c>
      <c r="E2598" s="395" t="s">
        <v>5032</v>
      </c>
      <c r="F2598" s="488" t="s">
        <v>8901</v>
      </c>
      <c r="G2598" s="395"/>
      <c r="H2598" s="631" t="s">
        <v>5128</v>
      </c>
      <c r="I2598" s="402">
        <v>3200</v>
      </c>
      <c r="J2598" s="577"/>
    </row>
    <row r="2599" spans="1:10" s="399" customFormat="1" ht="18" customHeight="1">
      <c r="A2599" s="394">
        <v>2594</v>
      </c>
      <c r="B2599" s="395" t="s">
        <v>534</v>
      </c>
      <c r="C2599" s="395" t="s">
        <v>8902</v>
      </c>
      <c r="D2599" s="459" t="s">
        <v>8860</v>
      </c>
      <c r="E2599" s="395" t="s">
        <v>742</v>
      </c>
      <c r="F2599" s="488" t="s">
        <v>8903</v>
      </c>
      <c r="G2599" s="395" t="s">
        <v>5048</v>
      </c>
      <c r="H2599" s="629" t="s">
        <v>4916</v>
      </c>
      <c r="I2599" s="397">
        <v>1900</v>
      </c>
      <c r="J2599" s="490"/>
    </row>
    <row r="2600" spans="1:10" s="399" customFormat="1" ht="18" customHeight="1">
      <c r="A2600" s="394">
        <v>2595</v>
      </c>
      <c r="B2600" s="395" t="s">
        <v>534</v>
      </c>
      <c r="C2600" s="395" t="s">
        <v>8904</v>
      </c>
      <c r="D2600" s="539" t="s">
        <v>8860</v>
      </c>
      <c r="E2600" s="396" t="s">
        <v>133</v>
      </c>
      <c r="F2600" s="486" t="s">
        <v>8905</v>
      </c>
      <c r="G2600" s="395" t="s">
        <v>5048</v>
      </c>
      <c r="H2600" s="629" t="s">
        <v>4916</v>
      </c>
      <c r="I2600" s="397">
        <v>20000</v>
      </c>
      <c r="J2600" s="487"/>
    </row>
    <row r="2601" spans="1:10" s="399" customFormat="1" ht="18" customHeight="1">
      <c r="A2601" s="394">
        <v>2596</v>
      </c>
      <c r="B2601" s="395" t="s">
        <v>534</v>
      </c>
      <c r="C2601" s="395" t="s">
        <v>8904</v>
      </c>
      <c r="D2601" s="459" t="s">
        <v>8860</v>
      </c>
      <c r="E2601" s="395" t="s">
        <v>133</v>
      </c>
      <c r="F2601" s="488" t="s">
        <v>8906</v>
      </c>
      <c r="G2601" s="395" t="s">
        <v>5048</v>
      </c>
      <c r="H2601" s="629" t="s">
        <v>4916</v>
      </c>
      <c r="I2601" s="402">
        <v>16300</v>
      </c>
      <c r="J2601" s="490"/>
    </row>
    <row r="2602" spans="1:10" s="399" customFormat="1" ht="18" customHeight="1">
      <c r="A2602" s="394">
        <v>2597</v>
      </c>
      <c r="B2602" s="395" t="s">
        <v>534</v>
      </c>
      <c r="C2602" s="395" t="s">
        <v>8904</v>
      </c>
      <c r="D2602" s="422" t="s">
        <v>8907</v>
      </c>
      <c r="E2602" s="395" t="s">
        <v>133</v>
      </c>
      <c r="F2602" s="424" t="s">
        <v>8908</v>
      </c>
      <c r="G2602" s="395" t="s">
        <v>5048</v>
      </c>
      <c r="H2602" s="629" t="s">
        <v>4916</v>
      </c>
      <c r="I2602" s="402">
        <v>4900</v>
      </c>
      <c r="J2602" s="490"/>
    </row>
    <row r="2603" spans="1:10" s="399" customFormat="1" ht="18" customHeight="1">
      <c r="A2603" s="394">
        <v>2598</v>
      </c>
      <c r="B2603" s="395" t="s">
        <v>534</v>
      </c>
      <c r="C2603" s="395" t="s">
        <v>8904</v>
      </c>
      <c r="D2603" s="539" t="s">
        <v>8909</v>
      </c>
      <c r="E2603" s="396" t="s">
        <v>133</v>
      </c>
      <c r="F2603" s="486" t="s">
        <v>8910</v>
      </c>
      <c r="G2603" s="395" t="s">
        <v>5048</v>
      </c>
      <c r="H2603" s="629" t="s">
        <v>4916</v>
      </c>
      <c r="I2603" s="397">
        <v>21000</v>
      </c>
      <c r="J2603" s="487"/>
    </row>
    <row r="2604" spans="1:10" s="399" customFormat="1" ht="18" customHeight="1">
      <c r="A2604" s="394">
        <v>2599</v>
      </c>
      <c r="B2604" s="395" t="s">
        <v>534</v>
      </c>
      <c r="C2604" s="395" t="s">
        <v>8904</v>
      </c>
      <c r="D2604" s="459"/>
      <c r="E2604" s="395" t="s">
        <v>133</v>
      </c>
      <c r="F2604" s="488" t="s">
        <v>8911</v>
      </c>
      <c r="G2604" s="395" t="s">
        <v>5048</v>
      </c>
      <c r="H2604" s="629" t="s">
        <v>4916</v>
      </c>
      <c r="I2604" s="397">
        <v>25100</v>
      </c>
      <c r="J2604" s="490"/>
    </row>
    <row r="2605" spans="1:10" s="399" customFormat="1" ht="18" customHeight="1">
      <c r="A2605" s="394">
        <v>2600</v>
      </c>
      <c r="B2605" s="395" t="s">
        <v>534</v>
      </c>
      <c r="C2605" s="395" t="s">
        <v>8904</v>
      </c>
      <c r="D2605" s="459"/>
      <c r="E2605" s="395" t="s">
        <v>133</v>
      </c>
      <c r="F2605" s="488" t="s">
        <v>8912</v>
      </c>
      <c r="G2605" s="395" t="s">
        <v>5048</v>
      </c>
      <c r="H2605" s="629" t="s">
        <v>4916</v>
      </c>
      <c r="I2605" s="402">
        <v>11700</v>
      </c>
      <c r="J2605" s="490"/>
    </row>
    <row r="2606" spans="1:10" s="399" customFormat="1" ht="18" customHeight="1">
      <c r="A2606" s="394">
        <v>2601</v>
      </c>
      <c r="B2606" s="395" t="s">
        <v>534</v>
      </c>
      <c r="C2606" s="395" t="s">
        <v>8904</v>
      </c>
      <c r="D2606" s="459"/>
      <c r="E2606" s="395" t="s">
        <v>133</v>
      </c>
      <c r="F2606" s="488" t="s">
        <v>8913</v>
      </c>
      <c r="G2606" s="395" t="s">
        <v>5048</v>
      </c>
      <c r="H2606" s="629" t="s">
        <v>4916</v>
      </c>
      <c r="I2606" s="397">
        <v>14600</v>
      </c>
      <c r="J2606" s="490"/>
    </row>
    <row r="2607" spans="1:10" s="399" customFormat="1" ht="18" customHeight="1">
      <c r="A2607" s="394">
        <v>2602</v>
      </c>
      <c r="B2607" s="395" t="s">
        <v>534</v>
      </c>
      <c r="C2607" s="395" t="s">
        <v>8904</v>
      </c>
      <c r="D2607" s="422"/>
      <c r="E2607" s="395" t="s">
        <v>5403</v>
      </c>
      <c r="F2607" s="424" t="s">
        <v>8914</v>
      </c>
      <c r="G2607" s="395" t="s">
        <v>5048</v>
      </c>
      <c r="H2607" s="629" t="s">
        <v>4916</v>
      </c>
      <c r="I2607" s="402">
        <v>27000</v>
      </c>
      <c r="J2607" s="490" t="s">
        <v>15698</v>
      </c>
    </row>
    <row r="2608" spans="1:10" s="399" customFormat="1" ht="18" customHeight="1">
      <c r="A2608" s="394">
        <v>2603</v>
      </c>
      <c r="B2608" s="394" t="s">
        <v>8838</v>
      </c>
      <c r="C2608" s="394" t="s">
        <v>8915</v>
      </c>
      <c r="D2608" s="422" t="s">
        <v>4922</v>
      </c>
      <c r="E2608" s="394" t="s">
        <v>149</v>
      </c>
      <c r="F2608" s="424" t="s">
        <v>8916</v>
      </c>
      <c r="G2608" s="395"/>
      <c r="H2608" s="631" t="s">
        <v>4924</v>
      </c>
      <c r="I2608" s="402">
        <v>22500</v>
      </c>
      <c r="J2608" s="487"/>
    </row>
    <row r="2609" spans="1:10" s="399" customFormat="1" ht="18" customHeight="1">
      <c r="A2609" s="394">
        <v>2604</v>
      </c>
      <c r="B2609" s="394" t="s">
        <v>8838</v>
      </c>
      <c r="C2609" s="394" t="s">
        <v>8915</v>
      </c>
      <c r="D2609" s="422" t="s">
        <v>4922</v>
      </c>
      <c r="E2609" s="394" t="s">
        <v>418</v>
      </c>
      <c r="F2609" s="424" t="s">
        <v>8917</v>
      </c>
      <c r="G2609" s="395"/>
      <c r="H2609" s="631" t="s">
        <v>4924</v>
      </c>
      <c r="I2609" s="402">
        <v>4700</v>
      </c>
      <c r="J2609" s="528"/>
    </row>
    <row r="2610" spans="1:10" s="399" customFormat="1" ht="18" customHeight="1">
      <c r="A2610" s="394">
        <v>2605</v>
      </c>
      <c r="B2610" s="394" t="s">
        <v>8838</v>
      </c>
      <c r="C2610" s="394" t="s">
        <v>8915</v>
      </c>
      <c r="D2610" s="422" t="s">
        <v>4922</v>
      </c>
      <c r="E2610" s="394" t="s">
        <v>418</v>
      </c>
      <c r="F2610" s="424" t="s">
        <v>8918</v>
      </c>
      <c r="G2610" s="394"/>
      <c r="H2610" s="631" t="s">
        <v>4927</v>
      </c>
      <c r="I2610" s="402">
        <v>5420</v>
      </c>
      <c r="J2610" s="490"/>
    </row>
    <row r="2611" spans="1:10" s="399" customFormat="1" ht="18" customHeight="1">
      <c r="A2611" s="394">
        <v>2606</v>
      </c>
      <c r="B2611" s="395" t="s">
        <v>534</v>
      </c>
      <c r="C2611" s="396" t="s">
        <v>577</v>
      </c>
      <c r="D2611" s="581" t="s">
        <v>8919</v>
      </c>
      <c r="E2611" s="396" t="s">
        <v>418</v>
      </c>
      <c r="F2611" s="486" t="s">
        <v>8920</v>
      </c>
      <c r="G2611" s="396"/>
      <c r="H2611" s="630" t="s">
        <v>4935</v>
      </c>
      <c r="I2611" s="500">
        <v>6250</v>
      </c>
      <c r="J2611" s="492"/>
    </row>
    <row r="2612" spans="1:10" s="399" customFormat="1" ht="18" customHeight="1">
      <c r="A2612" s="394">
        <v>2607</v>
      </c>
      <c r="B2612" s="395" t="s">
        <v>534</v>
      </c>
      <c r="C2612" s="394" t="s">
        <v>577</v>
      </c>
      <c r="D2612" s="422" t="s">
        <v>8921</v>
      </c>
      <c r="E2612" s="394" t="s">
        <v>418</v>
      </c>
      <c r="F2612" s="424" t="s">
        <v>8922</v>
      </c>
      <c r="G2612" s="395"/>
      <c r="H2612" s="567" t="s">
        <v>4932</v>
      </c>
      <c r="I2612" s="429">
        <v>5500</v>
      </c>
      <c r="J2612" s="487"/>
    </row>
    <row r="2613" spans="1:10" s="399" customFormat="1" ht="18" customHeight="1">
      <c r="A2613" s="394">
        <v>2608</v>
      </c>
      <c r="B2613" s="395" t="s">
        <v>534</v>
      </c>
      <c r="C2613" s="395" t="s">
        <v>577</v>
      </c>
      <c r="D2613" s="459" t="s">
        <v>8923</v>
      </c>
      <c r="E2613" s="395" t="s">
        <v>418</v>
      </c>
      <c r="F2613" s="488" t="s">
        <v>8924</v>
      </c>
      <c r="G2613" s="395"/>
      <c r="H2613" s="631" t="s">
        <v>4955</v>
      </c>
      <c r="I2613" s="402">
        <v>2200</v>
      </c>
      <c r="J2613" s="487"/>
    </row>
    <row r="2614" spans="1:10" s="399" customFormat="1" ht="18" customHeight="1">
      <c r="A2614" s="394">
        <v>2609</v>
      </c>
      <c r="B2614" s="394" t="s">
        <v>8838</v>
      </c>
      <c r="C2614" s="394" t="s">
        <v>8915</v>
      </c>
      <c r="D2614" s="422" t="s">
        <v>6553</v>
      </c>
      <c r="E2614" s="394" t="s">
        <v>418</v>
      </c>
      <c r="F2614" s="424" t="s">
        <v>8925</v>
      </c>
      <c r="G2614" s="394"/>
      <c r="H2614" s="631" t="s">
        <v>4927</v>
      </c>
      <c r="I2614" s="402">
        <v>2120</v>
      </c>
      <c r="J2614" s="490"/>
    </row>
    <row r="2615" spans="1:10" s="399" customFormat="1" ht="18" customHeight="1">
      <c r="A2615" s="394">
        <v>2610</v>
      </c>
      <c r="B2615" s="395" t="s">
        <v>534</v>
      </c>
      <c r="C2615" s="394" t="s">
        <v>577</v>
      </c>
      <c r="D2615" s="422" t="s">
        <v>8926</v>
      </c>
      <c r="E2615" s="394" t="s">
        <v>418</v>
      </c>
      <c r="F2615" s="424" t="s">
        <v>8927</v>
      </c>
      <c r="G2615" s="395"/>
      <c r="H2615" s="567" t="s">
        <v>4932</v>
      </c>
      <c r="I2615" s="429">
        <v>1900</v>
      </c>
      <c r="J2615" s="487"/>
    </row>
    <row r="2616" spans="1:10" s="399" customFormat="1" ht="18" customHeight="1">
      <c r="A2616" s="394">
        <v>2611</v>
      </c>
      <c r="B2616" s="395" t="s">
        <v>534</v>
      </c>
      <c r="C2616" s="395" t="s">
        <v>577</v>
      </c>
      <c r="D2616" s="459" t="s">
        <v>8928</v>
      </c>
      <c r="E2616" s="395" t="s">
        <v>418</v>
      </c>
      <c r="F2616" s="488" t="s">
        <v>8929</v>
      </c>
      <c r="G2616" s="395"/>
      <c r="H2616" s="629" t="s">
        <v>4916</v>
      </c>
      <c r="I2616" s="402">
        <v>1950</v>
      </c>
      <c r="J2616" s="490"/>
    </row>
    <row r="2617" spans="1:10" s="399" customFormat="1" ht="18" customHeight="1">
      <c r="A2617" s="394">
        <v>2612</v>
      </c>
      <c r="B2617" s="395" t="s">
        <v>534</v>
      </c>
      <c r="C2617" s="395" t="s">
        <v>577</v>
      </c>
      <c r="D2617" s="459" t="s">
        <v>8930</v>
      </c>
      <c r="E2617" s="395" t="s">
        <v>418</v>
      </c>
      <c r="F2617" s="488" t="s">
        <v>8931</v>
      </c>
      <c r="G2617" s="395"/>
      <c r="H2617" s="631" t="s">
        <v>4955</v>
      </c>
      <c r="I2617" s="402">
        <v>5880</v>
      </c>
      <c r="J2617" s="487"/>
    </row>
    <row r="2618" spans="1:10" s="399" customFormat="1" ht="18" customHeight="1">
      <c r="A2618" s="394">
        <v>2613</v>
      </c>
      <c r="B2618" s="395" t="s">
        <v>534</v>
      </c>
      <c r="C2618" s="396" t="s">
        <v>154</v>
      </c>
      <c r="D2618" s="581" t="s">
        <v>8932</v>
      </c>
      <c r="E2618" s="396" t="s">
        <v>135</v>
      </c>
      <c r="F2618" s="486" t="s">
        <v>8933</v>
      </c>
      <c r="G2618" s="396" t="s">
        <v>4962</v>
      </c>
      <c r="H2618" s="630" t="s">
        <v>4935</v>
      </c>
      <c r="I2618" s="500">
        <v>6400</v>
      </c>
      <c r="J2618" s="492"/>
    </row>
    <row r="2619" spans="1:10" s="399" customFormat="1" ht="18" customHeight="1">
      <c r="A2619" s="394">
        <v>2614</v>
      </c>
      <c r="B2619" s="394" t="s">
        <v>8838</v>
      </c>
      <c r="C2619" s="394" t="s">
        <v>8934</v>
      </c>
      <c r="D2619" s="422" t="s">
        <v>4922</v>
      </c>
      <c r="E2619" s="394" t="s">
        <v>166</v>
      </c>
      <c r="F2619" s="424" t="s">
        <v>8935</v>
      </c>
      <c r="G2619" s="395" t="s">
        <v>5048</v>
      </c>
      <c r="H2619" s="631" t="s">
        <v>4924</v>
      </c>
      <c r="I2619" s="402">
        <v>1500</v>
      </c>
      <c r="J2619" s="487"/>
    </row>
    <row r="2620" spans="1:10" s="399" customFormat="1" ht="18" customHeight="1">
      <c r="A2620" s="394">
        <v>2615</v>
      </c>
      <c r="B2620" s="395" t="s">
        <v>8838</v>
      </c>
      <c r="C2620" s="395" t="s">
        <v>8934</v>
      </c>
      <c r="D2620" s="422" t="s">
        <v>4922</v>
      </c>
      <c r="E2620" s="394" t="s">
        <v>5032</v>
      </c>
      <c r="F2620" s="424" t="s">
        <v>8935</v>
      </c>
      <c r="G2620" s="395" t="s">
        <v>5048</v>
      </c>
      <c r="H2620" s="631" t="s">
        <v>4924</v>
      </c>
      <c r="I2620" s="402">
        <v>1500</v>
      </c>
      <c r="J2620" s="528"/>
    </row>
    <row r="2621" spans="1:10" s="399" customFormat="1" ht="18" customHeight="1">
      <c r="A2621" s="394">
        <v>2616</v>
      </c>
      <c r="B2621" s="395" t="s">
        <v>8838</v>
      </c>
      <c r="C2621" s="395" t="s">
        <v>8934</v>
      </c>
      <c r="D2621" s="422" t="s">
        <v>4922</v>
      </c>
      <c r="E2621" s="394" t="s">
        <v>418</v>
      </c>
      <c r="F2621" s="424" t="s">
        <v>8936</v>
      </c>
      <c r="G2621" s="395" t="s">
        <v>5048</v>
      </c>
      <c r="H2621" s="631" t="s">
        <v>4924</v>
      </c>
      <c r="I2621" s="402">
        <v>3500</v>
      </c>
      <c r="J2621" s="528"/>
    </row>
    <row r="2622" spans="1:10" s="399" customFormat="1" ht="18" customHeight="1">
      <c r="A2622" s="394">
        <v>2617</v>
      </c>
      <c r="B2622" s="394" t="s">
        <v>8838</v>
      </c>
      <c r="C2622" s="394" t="s">
        <v>8934</v>
      </c>
      <c r="D2622" s="422" t="s">
        <v>4922</v>
      </c>
      <c r="E2622" s="394" t="s">
        <v>418</v>
      </c>
      <c r="F2622" s="424" t="s">
        <v>8937</v>
      </c>
      <c r="G2622" s="395" t="s">
        <v>5048</v>
      </c>
      <c r="H2622" s="631" t="s">
        <v>4924</v>
      </c>
      <c r="I2622" s="402">
        <v>3500</v>
      </c>
      <c r="J2622" s="487"/>
    </row>
    <row r="2623" spans="1:10" s="399" customFormat="1" ht="18" customHeight="1">
      <c r="A2623" s="394">
        <v>2618</v>
      </c>
      <c r="B2623" s="395" t="s">
        <v>8838</v>
      </c>
      <c r="C2623" s="395" t="s">
        <v>8934</v>
      </c>
      <c r="D2623" s="422" t="s">
        <v>4922</v>
      </c>
      <c r="E2623" s="394" t="s">
        <v>418</v>
      </c>
      <c r="F2623" s="424" t="s">
        <v>8938</v>
      </c>
      <c r="G2623" s="395" t="s">
        <v>5048</v>
      </c>
      <c r="H2623" s="631" t="s">
        <v>4924</v>
      </c>
      <c r="I2623" s="402">
        <v>3000</v>
      </c>
      <c r="J2623" s="487"/>
    </row>
    <row r="2624" spans="1:10" s="399" customFormat="1" ht="18" customHeight="1">
      <c r="A2624" s="394">
        <v>2619</v>
      </c>
      <c r="B2624" s="394" t="s">
        <v>8838</v>
      </c>
      <c r="C2624" s="394" t="s">
        <v>8934</v>
      </c>
      <c r="D2624" s="422" t="s">
        <v>4922</v>
      </c>
      <c r="E2624" s="394" t="s">
        <v>418</v>
      </c>
      <c r="F2624" s="424" t="s">
        <v>8939</v>
      </c>
      <c r="G2624" s="395" t="s">
        <v>5048</v>
      </c>
      <c r="H2624" s="631" t="s">
        <v>4927</v>
      </c>
      <c r="I2624" s="402">
        <v>4845</v>
      </c>
      <c r="J2624" s="490"/>
    </row>
    <row r="2625" spans="1:10" s="399" customFormat="1" ht="18" customHeight="1">
      <c r="A2625" s="394">
        <v>2620</v>
      </c>
      <c r="B2625" s="394" t="s">
        <v>8838</v>
      </c>
      <c r="C2625" s="394" t="s">
        <v>8934</v>
      </c>
      <c r="D2625" s="422" t="s">
        <v>4922</v>
      </c>
      <c r="E2625" s="394" t="s">
        <v>418</v>
      </c>
      <c r="F2625" s="424" t="s">
        <v>8940</v>
      </c>
      <c r="G2625" s="395" t="s">
        <v>5048</v>
      </c>
      <c r="H2625" s="631" t="s">
        <v>4927</v>
      </c>
      <c r="I2625" s="402">
        <v>4035</v>
      </c>
      <c r="J2625" s="490"/>
    </row>
    <row r="2626" spans="1:10" s="399" customFormat="1" ht="18" customHeight="1">
      <c r="A2626" s="394">
        <v>2621</v>
      </c>
      <c r="B2626" s="395" t="s">
        <v>534</v>
      </c>
      <c r="C2626" s="394" t="s">
        <v>154</v>
      </c>
      <c r="D2626" s="422" t="s">
        <v>8941</v>
      </c>
      <c r="E2626" s="394" t="s">
        <v>418</v>
      </c>
      <c r="F2626" s="424" t="s">
        <v>8942</v>
      </c>
      <c r="G2626" s="395" t="s">
        <v>4962</v>
      </c>
      <c r="H2626" s="567" t="s">
        <v>4932</v>
      </c>
      <c r="I2626" s="429">
        <v>2500</v>
      </c>
      <c r="J2626" s="487"/>
    </row>
    <row r="2627" spans="1:10" s="399" customFormat="1" ht="18" customHeight="1">
      <c r="A2627" s="394">
        <v>2622</v>
      </c>
      <c r="B2627" s="394" t="s">
        <v>534</v>
      </c>
      <c r="C2627" s="394" t="s">
        <v>154</v>
      </c>
      <c r="D2627" s="422" t="s">
        <v>8897</v>
      </c>
      <c r="E2627" s="394" t="s">
        <v>418</v>
      </c>
      <c r="F2627" s="424" t="s">
        <v>8943</v>
      </c>
      <c r="G2627" s="394" t="s">
        <v>4962</v>
      </c>
      <c r="H2627" s="632" t="s">
        <v>5010</v>
      </c>
      <c r="I2627" s="402">
        <v>4100</v>
      </c>
      <c r="J2627" s="490" t="s">
        <v>5217</v>
      </c>
    </row>
    <row r="2628" spans="1:10" s="399" customFormat="1" ht="18" customHeight="1">
      <c r="A2628" s="394">
        <v>2623</v>
      </c>
      <c r="B2628" s="394" t="s">
        <v>534</v>
      </c>
      <c r="C2628" s="394" t="s">
        <v>154</v>
      </c>
      <c r="D2628" s="422" t="s">
        <v>8897</v>
      </c>
      <c r="E2628" s="394" t="s">
        <v>418</v>
      </c>
      <c r="F2628" s="424" t="s">
        <v>155</v>
      </c>
      <c r="G2628" s="394" t="s">
        <v>4962</v>
      </c>
      <c r="H2628" s="632" t="s">
        <v>5010</v>
      </c>
      <c r="I2628" s="402">
        <v>3400</v>
      </c>
      <c r="J2628" s="490"/>
    </row>
    <row r="2629" spans="1:10" s="399" customFormat="1" ht="18" customHeight="1">
      <c r="A2629" s="394">
        <v>2624</v>
      </c>
      <c r="B2629" s="395" t="s">
        <v>534</v>
      </c>
      <c r="C2629" s="396" t="s">
        <v>154</v>
      </c>
      <c r="D2629" s="581" t="s">
        <v>8944</v>
      </c>
      <c r="E2629" s="396" t="s">
        <v>418</v>
      </c>
      <c r="F2629" s="486" t="s">
        <v>8945</v>
      </c>
      <c r="G2629" s="396" t="s">
        <v>4962</v>
      </c>
      <c r="H2629" s="630" t="s">
        <v>4935</v>
      </c>
      <c r="I2629" s="500">
        <v>3200</v>
      </c>
      <c r="J2629" s="492"/>
    </row>
    <row r="2630" spans="1:10" s="399" customFormat="1" ht="18" customHeight="1">
      <c r="A2630" s="394">
        <v>2625</v>
      </c>
      <c r="B2630" s="395" t="s">
        <v>534</v>
      </c>
      <c r="C2630" s="395" t="s">
        <v>8934</v>
      </c>
      <c r="D2630" s="459" t="s">
        <v>8946</v>
      </c>
      <c r="E2630" s="395" t="s">
        <v>135</v>
      </c>
      <c r="F2630" s="488" t="s">
        <v>8947</v>
      </c>
      <c r="G2630" s="395" t="s">
        <v>5048</v>
      </c>
      <c r="H2630" s="629" t="s">
        <v>4916</v>
      </c>
      <c r="I2630" s="402">
        <v>9600</v>
      </c>
      <c r="J2630" s="490"/>
    </row>
    <row r="2631" spans="1:10" s="399" customFormat="1" ht="18" customHeight="1">
      <c r="A2631" s="394">
        <v>2626</v>
      </c>
      <c r="B2631" s="395" t="s">
        <v>534</v>
      </c>
      <c r="C2631" s="395" t="s">
        <v>8934</v>
      </c>
      <c r="D2631" s="459" t="s">
        <v>8948</v>
      </c>
      <c r="E2631" s="395" t="s">
        <v>166</v>
      </c>
      <c r="F2631" s="488" t="s">
        <v>8949</v>
      </c>
      <c r="G2631" s="395" t="s">
        <v>5048</v>
      </c>
      <c r="H2631" s="629" t="s">
        <v>4916</v>
      </c>
      <c r="I2631" s="402">
        <v>1700</v>
      </c>
      <c r="J2631" s="490"/>
    </row>
    <row r="2632" spans="1:10" s="399" customFormat="1" ht="18" customHeight="1">
      <c r="A2632" s="394">
        <v>2627</v>
      </c>
      <c r="B2632" s="395" t="s">
        <v>534</v>
      </c>
      <c r="C2632" s="395" t="s">
        <v>8934</v>
      </c>
      <c r="D2632" s="459" t="s">
        <v>8948</v>
      </c>
      <c r="E2632" s="395" t="s">
        <v>418</v>
      </c>
      <c r="F2632" s="488" t="s">
        <v>8950</v>
      </c>
      <c r="G2632" s="395" t="s">
        <v>5048</v>
      </c>
      <c r="H2632" s="629" t="s">
        <v>4916</v>
      </c>
      <c r="I2632" s="402">
        <v>3800</v>
      </c>
      <c r="J2632" s="490"/>
    </row>
    <row r="2633" spans="1:10" s="399" customFormat="1" ht="18" customHeight="1">
      <c r="A2633" s="394">
        <v>2628</v>
      </c>
      <c r="B2633" s="395" t="s">
        <v>534</v>
      </c>
      <c r="C2633" s="395" t="s">
        <v>154</v>
      </c>
      <c r="D2633" s="459" t="s">
        <v>8951</v>
      </c>
      <c r="E2633" s="395" t="s">
        <v>418</v>
      </c>
      <c r="F2633" s="488"/>
      <c r="G2633" s="395" t="s">
        <v>629</v>
      </c>
      <c r="H2633" s="631" t="s">
        <v>4929</v>
      </c>
      <c r="I2633" s="397">
        <v>4100</v>
      </c>
      <c r="J2633" s="487"/>
    </row>
    <row r="2634" spans="1:10" s="399" customFormat="1" ht="18" customHeight="1">
      <c r="A2634" s="394">
        <v>2629</v>
      </c>
      <c r="B2634" s="395" t="s">
        <v>534</v>
      </c>
      <c r="C2634" s="395" t="s">
        <v>154</v>
      </c>
      <c r="D2634" s="459" t="s">
        <v>8907</v>
      </c>
      <c r="E2634" s="395" t="s">
        <v>418</v>
      </c>
      <c r="F2634" s="488" t="s">
        <v>8952</v>
      </c>
      <c r="G2634" s="395" t="s">
        <v>5048</v>
      </c>
      <c r="H2634" s="629" t="s">
        <v>4916</v>
      </c>
      <c r="I2634" s="397">
        <v>1200</v>
      </c>
      <c r="J2634" s="490"/>
    </row>
    <row r="2635" spans="1:10" s="399" customFormat="1" ht="18" customHeight="1">
      <c r="A2635" s="394">
        <v>2630</v>
      </c>
      <c r="B2635" s="395" t="s">
        <v>534</v>
      </c>
      <c r="C2635" s="395" t="s">
        <v>154</v>
      </c>
      <c r="D2635" s="422" t="s">
        <v>8953</v>
      </c>
      <c r="E2635" s="395" t="s">
        <v>4776</v>
      </c>
      <c r="F2635" s="424" t="s">
        <v>8954</v>
      </c>
      <c r="G2635" s="395" t="s">
        <v>5048</v>
      </c>
      <c r="H2635" s="629" t="s">
        <v>4916</v>
      </c>
      <c r="I2635" s="402">
        <v>4600</v>
      </c>
      <c r="J2635" s="490" t="s">
        <v>15699</v>
      </c>
    </row>
    <row r="2636" spans="1:10" s="399" customFormat="1" ht="18" customHeight="1">
      <c r="A2636" s="394">
        <v>2631</v>
      </c>
      <c r="B2636" s="395" t="s">
        <v>8838</v>
      </c>
      <c r="C2636" s="395" t="s">
        <v>8934</v>
      </c>
      <c r="D2636" s="459" t="s">
        <v>8900</v>
      </c>
      <c r="E2636" s="395" t="s">
        <v>418</v>
      </c>
      <c r="F2636" s="488" t="s">
        <v>8955</v>
      </c>
      <c r="G2636" s="395"/>
      <c r="H2636" s="631" t="s">
        <v>5128</v>
      </c>
      <c r="I2636" s="402">
        <v>3650</v>
      </c>
      <c r="J2636" s="577"/>
    </row>
    <row r="2637" spans="1:10" s="399" customFormat="1" ht="18" customHeight="1">
      <c r="A2637" s="394">
        <v>2632</v>
      </c>
      <c r="B2637" s="395" t="s">
        <v>534</v>
      </c>
      <c r="C2637" s="396" t="s">
        <v>154</v>
      </c>
      <c r="D2637" s="581" t="s">
        <v>8956</v>
      </c>
      <c r="E2637" s="396" t="s">
        <v>418</v>
      </c>
      <c r="F2637" s="486" t="s">
        <v>8957</v>
      </c>
      <c r="G2637" s="396" t="s">
        <v>4962</v>
      </c>
      <c r="H2637" s="630" t="s">
        <v>4935</v>
      </c>
      <c r="I2637" s="500">
        <v>4200</v>
      </c>
      <c r="J2637" s="492"/>
    </row>
    <row r="2638" spans="1:10" s="399" customFormat="1" ht="18" customHeight="1">
      <c r="A2638" s="394">
        <v>2633</v>
      </c>
      <c r="B2638" s="395" t="s">
        <v>534</v>
      </c>
      <c r="C2638" s="396" t="s">
        <v>154</v>
      </c>
      <c r="D2638" s="581" t="s">
        <v>8958</v>
      </c>
      <c r="E2638" s="396" t="s">
        <v>418</v>
      </c>
      <c r="F2638" s="486" t="s">
        <v>8959</v>
      </c>
      <c r="G2638" s="396" t="s">
        <v>4962</v>
      </c>
      <c r="H2638" s="630" t="s">
        <v>4935</v>
      </c>
      <c r="I2638" s="500">
        <v>1250</v>
      </c>
      <c r="J2638" s="492"/>
    </row>
    <row r="2639" spans="1:10" s="399" customFormat="1" ht="18" customHeight="1">
      <c r="A2639" s="394">
        <v>2634</v>
      </c>
      <c r="B2639" s="395" t="s">
        <v>8838</v>
      </c>
      <c r="C2639" s="395" t="s">
        <v>8934</v>
      </c>
      <c r="D2639" s="459" t="s">
        <v>8960</v>
      </c>
      <c r="E2639" s="395" t="s">
        <v>418</v>
      </c>
      <c r="F2639" s="488" t="s">
        <v>8961</v>
      </c>
      <c r="G2639" s="395"/>
      <c r="H2639" s="631" t="s">
        <v>5128</v>
      </c>
      <c r="I2639" s="402"/>
      <c r="J2639" s="514" t="s">
        <v>5439</v>
      </c>
    </row>
    <row r="2640" spans="1:10" s="399" customFormat="1" ht="18" customHeight="1">
      <c r="A2640" s="394">
        <v>2635</v>
      </c>
      <c r="B2640" s="394" t="s">
        <v>8838</v>
      </c>
      <c r="C2640" s="394" t="s">
        <v>8934</v>
      </c>
      <c r="D2640" s="422" t="s">
        <v>6553</v>
      </c>
      <c r="E2640" s="394" t="s">
        <v>418</v>
      </c>
      <c r="F2640" s="424" t="s">
        <v>8962</v>
      </c>
      <c r="G2640" s="395" t="s">
        <v>5048</v>
      </c>
      <c r="H2640" s="631" t="s">
        <v>4927</v>
      </c>
      <c r="I2640" s="402">
        <v>1400</v>
      </c>
      <c r="J2640" s="490"/>
    </row>
    <row r="2641" spans="1:10" s="399" customFormat="1" ht="18" customHeight="1">
      <c r="A2641" s="394">
        <v>2636</v>
      </c>
      <c r="B2641" s="395" t="s">
        <v>534</v>
      </c>
      <c r="C2641" s="396" t="s">
        <v>154</v>
      </c>
      <c r="D2641" s="581" t="s">
        <v>8963</v>
      </c>
      <c r="E2641" s="396" t="s">
        <v>116</v>
      </c>
      <c r="F2641" s="486" t="s">
        <v>8964</v>
      </c>
      <c r="G2641" s="396" t="s">
        <v>4962</v>
      </c>
      <c r="H2641" s="630" t="s">
        <v>4935</v>
      </c>
      <c r="I2641" s="397">
        <v>1820</v>
      </c>
      <c r="J2641" s="492"/>
    </row>
    <row r="2642" spans="1:10" s="399" customFormat="1" ht="18" customHeight="1">
      <c r="A2642" s="394">
        <v>2637</v>
      </c>
      <c r="B2642" s="395" t="s">
        <v>534</v>
      </c>
      <c r="C2642" s="395" t="s">
        <v>8934</v>
      </c>
      <c r="D2642" s="459"/>
      <c r="E2642" s="395" t="s">
        <v>135</v>
      </c>
      <c r="F2642" s="488" t="s">
        <v>8965</v>
      </c>
      <c r="G2642" s="395" t="s">
        <v>5048</v>
      </c>
      <c r="H2642" s="629" t="s">
        <v>4916</v>
      </c>
      <c r="I2642" s="397">
        <v>10200</v>
      </c>
      <c r="J2642" s="490"/>
    </row>
    <row r="2643" spans="1:10" s="399" customFormat="1" ht="18" customHeight="1">
      <c r="A2643" s="394">
        <v>2638</v>
      </c>
      <c r="B2643" s="395" t="s">
        <v>534</v>
      </c>
      <c r="C2643" s="395" t="s">
        <v>8934</v>
      </c>
      <c r="D2643" s="459"/>
      <c r="E2643" s="395" t="s">
        <v>135</v>
      </c>
      <c r="F2643" s="488" t="s">
        <v>8966</v>
      </c>
      <c r="G2643" s="395" t="s">
        <v>5048</v>
      </c>
      <c r="H2643" s="629" t="s">
        <v>4916</v>
      </c>
      <c r="I2643" s="402">
        <v>5200</v>
      </c>
      <c r="J2643" s="490"/>
    </row>
    <row r="2644" spans="1:10" s="399" customFormat="1" ht="18" customHeight="1">
      <c r="A2644" s="394">
        <v>2639</v>
      </c>
      <c r="B2644" s="395" t="s">
        <v>534</v>
      </c>
      <c r="C2644" s="398" t="s">
        <v>154</v>
      </c>
      <c r="D2644" s="585" t="s">
        <v>15700</v>
      </c>
      <c r="E2644" s="398" t="s">
        <v>135</v>
      </c>
      <c r="F2644" s="485" t="s">
        <v>15701</v>
      </c>
      <c r="G2644" s="398" t="s">
        <v>4962</v>
      </c>
      <c r="H2644" s="446" t="s">
        <v>4935</v>
      </c>
      <c r="I2644" s="500">
        <v>7200</v>
      </c>
      <c r="J2644" s="522" t="s">
        <v>5042</v>
      </c>
    </row>
    <row r="2645" spans="1:10" s="399" customFormat="1" ht="18" customHeight="1">
      <c r="A2645" s="394">
        <v>2640</v>
      </c>
      <c r="B2645" s="523" t="s">
        <v>534</v>
      </c>
      <c r="C2645" s="570" t="s">
        <v>155</v>
      </c>
      <c r="D2645" s="656" t="s">
        <v>16059</v>
      </c>
      <c r="E2645" s="570" t="s">
        <v>8967</v>
      </c>
      <c r="F2645" s="571" t="s">
        <v>8968</v>
      </c>
      <c r="G2645" s="570" t="s">
        <v>4962</v>
      </c>
      <c r="H2645" s="643" t="s">
        <v>4935</v>
      </c>
      <c r="I2645" s="500">
        <v>350</v>
      </c>
      <c r="J2645" s="492"/>
    </row>
    <row r="2646" spans="1:10" s="399" customFormat="1" ht="18" customHeight="1">
      <c r="A2646" s="394">
        <v>2641</v>
      </c>
      <c r="B2646" s="395" t="s">
        <v>534</v>
      </c>
      <c r="C2646" s="396" t="s">
        <v>155</v>
      </c>
      <c r="D2646" s="581" t="s">
        <v>8969</v>
      </c>
      <c r="E2646" s="396" t="s">
        <v>135</v>
      </c>
      <c r="F2646" s="486" t="s">
        <v>8970</v>
      </c>
      <c r="G2646" s="396" t="s">
        <v>4962</v>
      </c>
      <c r="H2646" s="630" t="s">
        <v>4935</v>
      </c>
      <c r="I2646" s="500">
        <v>8600</v>
      </c>
      <c r="J2646" s="492"/>
    </row>
    <row r="2647" spans="1:10" s="399" customFormat="1" ht="18" customHeight="1">
      <c r="A2647" s="394">
        <v>2642</v>
      </c>
      <c r="B2647" s="395" t="s">
        <v>8838</v>
      </c>
      <c r="C2647" s="395" t="s">
        <v>8971</v>
      </c>
      <c r="D2647" s="422" t="s">
        <v>4922</v>
      </c>
      <c r="E2647" s="394" t="s">
        <v>5053</v>
      </c>
      <c r="F2647" s="424" t="s">
        <v>8972</v>
      </c>
      <c r="G2647" s="395" t="s">
        <v>5048</v>
      </c>
      <c r="H2647" s="631" t="s">
        <v>4924</v>
      </c>
      <c r="I2647" s="402">
        <v>500</v>
      </c>
      <c r="J2647" s="492"/>
    </row>
    <row r="2648" spans="1:10" s="399" customFormat="1" ht="18" customHeight="1">
      <c r="A2648" s="394">
        <v>2643</v>
      </c>
      <c r="B2648" s="394" t="s">
        <v>8838</v>
      </c>
      <c r="C2648" s="394" t="s">
        <v>8971</v>
      </c>
      <c r="D2648" s="422" t="s">
        <v>4922</v>
      </c>
      <c r="E2648" s="394" t="s">
        <v>8973</v>
      </c>
      <c r="F2648" s="424" t="s">
        <v>8974</v>
      </c>
      <c r="G2648" s="395" t="s">
        <v>5048</v>
      </c>
      <c r="H2648" s="631" t="s">
        <v>4927</v>
      </c>
      <c r="I2648" s="402">
        <v>645</v>
      </c>
      <c r="J2648" s="490"/>
    </row>
    <row r="2649" spans="1:10" s="399" customFormat="1" ht="18" customHeight="1">
      <c r="A2649" s="394">
        <v>2644</v>
      </c>
      <c r="B2649" s="395" t="s">
        <v>8838</v>
      </c>
      <c r="C2649" s="395" t="s">
        <v>8971</v>
      </c>
      <c r="D2649" s="422" t="s">
        <v>4922</v>
      </c>
      <c r="E2649" s="394" t="s">
        <v>5029</v>
      </c>
      <c r="F2649" s="424" t="s">
        <v>8975</v>
      </c>
      <c r="G2649" s="395" t="s">
        <v>5048</v>
      </c>
      <c r="H2649" s="631" t="s">
        <v>4924</v>
      </c>
      <c r="I2649" s="402">
        <v>1200</v>
      </c>
      <c r="J2649" s="528"/>
    </row>
    <row r="2650" spans="1:10" s="399" customFormat="1" ht="18" customHeight="1">
      <c r="A2650" s="394">
        <v>2645</v>
      </c>
      <c r="B2650" s="394" t="s">
        <v>8838</v>
      </c>
      <c r="C2650" s="394" t="s">
        <v>8971</v>
      </c>
      <c r="D2650" s="422" t="s">
        <v>4922</v>
      </c>
      <c r="E2650" s="394" t="s">
        <v>418</v>
      </c>
      <c r="F2650" s="424" t="s">
        <v>8976</v>
      </c>
      <c r="G2650" s="395" t="s">
        <v>5048</v>
      </c>
      <c r="H2650" s="631" t="s">
        <v>4927</v>
      </c>
      <c r="I2650" s="402">
        <v>4845</v>
      </c>
      <c r="J2650" s="490"/>
    </row>
    <row r="2651" spans="1:10" s="399" customFormat="1" ht="18" customHeight="1">
      <c r="A2651" s="394">
        <v>2646</v>
      </c>
      <c r="B2651" s="394" t="s">
        <v>8838</v>
      </c>
      <c r="C2651" s="394" t="s">
        <v>8971</v>
      </c>
      <c r="D2651" s="422" t="s">
        <v>4922</v>
      </c>
      <c r="E2651" s="394" t="s">
        <v>418</v>
      </c>
      <c r="F2651" s="424" t="s">
        <v>8977</v>
      </c>
      <c r="G2651" s="395" t="s">
        <v>5048</v>
      </c>
      <c r="H2651" s="631" t="s">
        <v>4927</v>
      </c>
      <c r="I2651" s="402">
        <v>4035</v>
      </c>
      <c r="J2651" s="490"/>
    </row>
    <row r="2652" spans="1:10" s="399" customFormat="1" ht="18" customHeight="1">
      <c r="A2652" s="394">
        <v>2647</v>
      </c>
      <c r="B2652" s="394" t="s">
        <v>534</v>
      </c>
      <c r="C2652" s="394" t="s">
        <v>155</v>
      </c>
      <c r="D2652" s="422" t="s">
        <v>8897</v>
      </c>
      <c r="E2652" s="394" t="s">
        <v>299</v>
      </c>
      <c r="F2652" s="424" t="s">
        <v>8978</v>
      </c>
      <c r="G2652" s="394" t="s">
        <v>4962</v>
      </c>
      <c r="H2652" s="632" t="s">
        <v>5010</v>
      </c>
      <c r="I2652" s="402">
        <v>620</v>
      </c>
      <c r="J2652" s="490"/>
    </row>
    <row r="2653" spans="1:10" s="399" customFormat="1" ht="18" customHeight="1">
      <c r="A2653" s="394">
        <v>2648</v>
      </c>
      <c r="B2653" s="394" t="s">
        <v>534</v>
      </c>
      <c r="C2653" s="394" t="s">
        <v>155</v>
      </c>
      <c r="D2653" s="422" t="s">
        <v>8897</v>
      </c>
      <c r="E2653" s="394" t="s">
        <v>299</v>
      </c>
      <c r="F2653" s="424" t="s">
        <v>8978</v>
      </c>
      <c r="G2653" s="394" t="s">
        <v>4962</v>
      </c>
      <c r="H2653" s="632" t="s">
        <v>5010</v>
      </c>
      <c r="I2653" s="402">
        <v>710</v>
      </c>
      <c r="J2653" s="490" t="s">
        <v>5217</v>
      </c>
    </row>
    <row r="2654" spans="1:10" s="399" customFormat="1" ht="18" customHeight="1">
      <c r="A2654" s="394">
        <v>2649</v>
      </c>
      <c r="B2654" s="395" t="s">
        <v>534</v>
      </c>
      <c r="C2654" s="395" t="s">
        <v>8971</v>
      </c>
      <c r="D2654" s="459" t="s">
        <v>8979</v>
      </c>
      <c r="E2654" s="395" t="s">
        <v>301</v>
      </c>
      <c r="F2654" s="488" t="s">
        <v>8980</v>
      </c>
      <c r="G2654" s="395" t="s">
        <v>5048</v>
      </c>
      <c r="H2654" s="629" t="s">
        <v>4916</v>
      </c>
      <c r="I2654" s="397">
        <v>1250</v>
      </c>
      <c r="J2654" s="490"/>
    </row>
    <row r="2655" spans="1:10" s="399" customFormat="1" ht="18" customHeight="1">
      <c r="A2655" s="394">
        <v>2650</v>
      </c>
      <c r="B2655" s="395" t="s">
        <v>534</v>
      </c>
      <c r="C2655" s="395" t="s">
        <v>8971</v>
      </c>
      <c r="D2655" s="459" t="s">
        <v>8979</v>
      </c>
      <c r="E2655" s="395" t="s">
        <v>418</v>
      </c>
      <c r="F2655" s="488" t="s">
        <v>8981</v>
      </c>
      <c r="G2655" s="395" t="s">
        <v>5048</v>
      </c>
      <c r="H2655" s="629" t="s">
        <v>4916</v>
      </c>
      <c r="I2655" s="397">
        <v>3800</v>
      </c>
      <c r="J2655" s="490"/>
    </row>
    <row r="2656" spans="1:10" s="399" customFormat="1" ht="18" customHeight="1">
      <c r="A2656" s="394">
        <v>2651</v>
      </c>
      <c r="B2656" s="395" t="s">
        <v>534</v>
      </c>
      <c r="C2656" s="395" t="s">
        <v>8971</v>
      </c>
      <c r="D2656" s="459" t="s">
        <v>8982</v>
      </c>
      <c r="E2656" s="395" t="s">
        <v>299</v>
      </c>
      <c r="F2656" s="488" t="s">
        <v>8983</v>
      </c>
      <c r="G2656" s="395" t="s">
        <v>5048</v>
      </c>
      <c r="H2656" s="629" t="s">
        <v>4916</v>
      </c>
      <c r="I2656" s="402">
        <v>530</v>
      </c>
      <c r="J2656" s="490"/>
    </row>
    <row r="2657" spans="1:10" s="399" customFormat="1" ht="18" customHeight="1">
      <c r="A2657" s="394">
        <v>2652</v>
      </c>
      <c r="B2657" s="395" t="s">
        <v>534</v>
      </c>
      <c r="C2657" s="395" t="s">
        <v>8971</v>
      </c>
      <c r="D2657" s="459" t="s">
        <v>8982</v>
      </c>
      <c r="E2657" s="395" t="s">
        <v>8984</v>
      </c>
      <c r="F2657" s="488" t="s">
        <v>8985</v>
      </c>
      <c r="G2657" s="395" t="s">
        <v>5048</v>
      </c>
      <c r="H2657" s="629" t="s">
        <v>4916</v>
      </c>
      <c r="I2657" s="402">
        <v>470</v>
      </c>
      <c r="J2657" s="490"/>
    </row>
    <row r="2658" spans="1:10" s="399" customFormat="1" ht="18" customHeight="1">
      <c r="A2658" s="394">
        <v>2653</v>
      </c>
      <c r="B2658" s="395" t="s">
        <v>534</v>
      </c>
      <c r="C2658" s="396" t="s">
        <v>155</v>
      </c>
      <c r="D2658" s="581" t="s">
        <v>8986</v>
      </c>
      <c r="E2658" s="396" t="s">
        <v>8967</v>
      </c>
      <c r="F2658" s="486" t="s">
        <v>8987</v>
      </c>
      <c r="G2658" s="396" t="s">
        <v>4962</v>
      </c>
      <c r="H2658" s="630" t="s">
        <v>4935</v>
      </c>
      <c r="I2658" s="500">
        <v>550</v>
      </c>
      <c r="J2658" s="492"/>
    </row>
    <row r="2659" spans="1:10" s="399" customFormat="1" ht="18" customHeight="1">
      <c r="A2659" s="394">
        <v>2654</v>
      </c>
      <c r="B2659" s="395" t="s">
        <v>534</v>
      </c>
      <c r="C2659" s="396" t="s">
        <v>155</v>
      </c>
      <c r="D2659" s="581" t="s">
        <v>8986</v>
      </c>
      <c r="E2659" s="396" t="s">
        <v>8984</v>
      </c>
      <c r="F2659" s="486" t="s">
        <v>8988</v>
      </c>
      <c r="G2659" s="396" t="s">
        <v>4962</v>
      </c>
      <c r="H2659" s="630" t="s">
        <v>4935</v>
      </c>
      <c r="I2659" s="500">
        <v>390</v>
      </c>
      <c r="J2659" s="492"/>
    </row>
    <row r="2660" spans="1:10" s="399" customFormat="1" ht="18" customHeight="1">
      <c r="A2660" s="394">
        <v>2655</v>
      </c>
      <c r="B2660" s="395" t="s">
        <v>534</v>
      </c>
      <c r="C2660" s="395" t="s">
        <v>155</v>
      </c>
      <c r="D2660" s="422" t="s">
        <v>8989</v>
      </c>
      <c r="E2660" s="394" t="s">
        <v>418</v>
      </c>
      <c r="F2660" s="424" t="s">
        <v>8990</v>
      </c>
      <c r="G2660" s="394" t="s">
        <v>4962</v>
      </c>
      <c r="H2660" s="631" t="s">
        <v>4929</v>
      </c>
      <c r="I2660" s="402">
        <v>5900</v>
      </c>
      <c r="J2660" s="490"/>
    </row>
    <row r="2661" spans="1:10" s="399" customFormat="1" ht="18" customHeight="1">
      <c r="A2661" s="394">
        <v>2656</v>
      </c>
      <c r="B2661" s="395" t="s">
        <v>534</v>
      </c>
      <c r="C2661" s="394" t="s">
        <v>155</v>
      </c>
      <c r="D2661" s="422" t="s">
        <v>8991</v>
      </c>
      <c r="E2661" s="394" t="s">
        <v>418</v>
      </c>
      <c r="F2661" s="424" t="s">
        <v>8992</v>
      </c>
      <c r="G2661" s="395"/>
      <c r="H2661" s="567" t="s">
        <v>4932</v>
      </c>
      <c r="I2661" s="429">
        <v>5800</v>
      </c>
      <c r="J2661" s="487"/>
    </row>
    <row r="2662" spans="1:10" s="399" customFormat="1" ht="18" customHeight="1">
      <c r="A2662" s="394">
        <v>2657</v>
      </c>
      <c r="B2662" s="395" t="s">
        <v>534</v>
      </c>
      <c r="C2662" s="395" t="s">
        <v>155</v>
      </c>
      <c r="D2662" s="459" t="s">
        <v>8953</v>
      </c>
      <c r="E2662" s="395" t="s">
        <v>4776</v>
      </c>
      <c r="F2662" s="488" t="s">
        <v>8993</v>
      </c>
      <c r="G2662" s="395" t="s">
        <v>5048</v>
      </c>
      <c r="H2662" s="629" t="s">
        <v>4916</v>
      </c>
      <c r="I2662" s="397">
        <v>4600</v>
      </c>
      <c r="J2662" s="490" t="s">
        <v>15699</v>
      </c>
    </row>
    <row r="2663" spans="1:10" s="399" customFormat="1" ht="18" customHeight="1">
      <c r="A2663" s="394">
        <v>2658</v>
      </c>
      <c r="B2663" s="395" t="s">
        <v>8838</v>
      </c>
      <c r="C2663" s="395" t="s">
        <v>8971</v>
      </c>
      <c r="D2663" s="459" t="s">
        <v>8900</v>
      </c>
      <c r="E2663" s="395" t="s">
        <v>418</v>
      </c>
      <c r="F2663" s="488" t="s">
        <v>8994</v>
      </c>
      <c r="G2663" s="395"/>
      <c r="H2663" s="631" t="s">
        <v>5128</v>
      </c>
      <c r="I2663" s="402">
        <v>3650</v>
      </c>
      <c r="J2663" s="577"/>
    </row>
    <row r="2664" spans="1:10" s="399" customFormat="1" ht="18" customHeight="1">
      <c r="A2664" s="394">
        <v>2659</v>
      </c>
      <c r="B2664" s="395" t="s">
        <v>534</v>
      </c>
      <c r="C2664" s="396" t="s">
        <v>155</v>
      </c>
      <c r="D2664" s="581" t="s">
        <v>8995</v>
      </c>
      <c r="E2664" s="396" t="s">
        <v>8984</v>
      </c>
      <c r="F2664" s="486" t="s">
        <v>8996</v>
      </c>
      <c r="G2664" s="396" t="s">
        <v>4962</v>
      </c>
      <c r="H2664" s="630" t="s">
        <v>4935</v>
      </c>
      <c r="I2664" s="500">
        <v>500</v>
      </c>
      <c r="J2664" s="492"/>
    </row>
    <row r="2665" spans="1:10" s="399" customFormat="1" ht="18" customHeight="1">
      <c r="A2665" s="394">
        <v>2660</v>
      </c>
      <c r="B2665" s="395" t="s">
        <v>534</v>
      </c>
      <c r="C2665" s="396" t="s">
        <v>155</v>
      </c>
      <c r="D2665" s="581" t="s">
        <v>8997</v>
      </c>
      <c r="E2665" s="396" t="s">
        <v>8967</v>
      </c>
      <c r="F2665" s="486" t="s">
        <v>8998</v>
      </c>
      <c r="G2665" s="396" t="s">
        <v>4962</v>
      </c>
      <c r="H2665" s="630" t="s">
        <v>4935</v>
      </c>
      <c r="I2665" s="500">
        <v>350</v>
      </c>
      <c r="J2665" s="492"/>
    </row>
    <row r="2666" spans="1:10" s="399" customFormat="1" ht="18" customHeight="1">
      <c r="A2666" s="394">
        <v>2661</v>
      </c>
      <c r="B2666" s="395" t="s">
        <v>534</v>
      </c>
      <c r="C2666" s="396" t="s">
        <v>155</v>
      </c>
      <c r="D2666" s="581" t="s">
        <v>8997</v>
      </c>
      <c r="E2666" s="396" t="s">
        <v>8984</v>
      </c>
      <c r="F2666" s="486" t="s">
        <v>8999</v>
      </c>
      <c r="G2666" s="396" t="s">
        <v>4962</v>
      </c>
      <c r="H2666" s="630" t="s">
        <v>4935</v>
      </c>
      <c r="I2666" s="397">
        <v>290</v>
      </c>
      <c r="J2666" s="492"/>
    </row>
    <row r="2667" spans="1:10" s="399" customFormat="1" ht="18" customHeight="1">
      <c r="A2667" s="394">
        <v>2662</v>
      </c>
      <c r="B2667" s="395" t="s">
        <v>534</v>
      </c>
      <c r="C2667" s="394" t="s">
        <v>155</v>
      </c>
      <c r="D2667" s="422" t="s">
        <v>8877</v>
      </c>
      <c r="E2667" s="394" t="s">
        <v>418</v>
      </c>
      <c r="F2667" s="424" t="s">
        <v>9000</v>
      </c>
      <c r="G2667" s="395"/>
      <c r="H2667" s="567" t="s">
        <v>4932</v>
      </c>
      <c r="I2667" s="429">
        <v>2000</v>
      </c>
      <c r="J2667" s="487"/>
    </row>
    <row r="2668" spans="1:10" s="399" customFormat="1" ht="18" customHeight="1">
      <c r="A2668" s="394">
        <v>2663</v>
      </c>
      <c r="B2668" s="395" t="s">
        <v>534</v>
      </c>
      <c r="C2668" s="395" t="s">
        <v>155</v>
      </c>
      <c r="D2668" s="422" t="s">
        <v>9001</v>
      </c>
      <c r="E2668" s="394" t="s">
        <v>418</v>
      </c>
      <c r="F2668" s="424" t="s">
        <v>2393</v>
      </c>
      <c r="G2668" s="394" t="s">
        <v>4962</v>
      </c>
      <c r="H2668" s="631" t="s">
        <v>4929</v>
      </c>
      <c r="I2668" s="402">
        <v>4100</v>
      </c>
      <c r="J2668" s="490"/>
    </row>
    <row r="2669" spans="1:10" s="399" customFormat="1" ht="18" customHeight="1">
      <c r="A2669" s="394">
        <v>2664</v>
      </c>
      <c r="B2669" s="395" t="s">
        <v>534</v>
      </c>
      <c r="C2669" s="395" t="s">
        <v>877</v>
      </c>
      <c r="D2669" s="459" t="s">
        <v>9002</v>
      </c>
      <c r="E2669" s="395" t="s">
        <v>9003</v>
      </c>
      <c r="F2669" s="488" t="s">
        <v>9004</v>
      </c>
      <c r="G2669" s="395"/>
      <c r="H2669" s="567" t="s">
        <v>653</v>
      </c>
      <c r="I2669" s="403">
        <v>11020</v>
      </c>
      <c r="J2669" s="491"/>
    </row>
    <row r="2670" spans="1:10" s="399" customFormat="1" ht="18" customHeight="1">
      <c r="A2670" s="394">
        <v>2665</v>
      </c>
      <c r="B2670" s="395" t="s">
        <v>534</v>
      </c>
      <c r="C2670" s="395" t="s">
        <v>877</v>
      </c>
      <c r="D2670" s="422" t="s">
        <v>9005</v>
      </c>
      <c r="E2670" s="395" t="s">
        <v>418</v>
      </c>
      <c r="F2670" s="424" t="s">
        <v>9006</v>
      </c>
      <c r="G2670" s="395"/>
      <c r="H2670" s="629" t="s">
        <v>4916</v>
      </c>
      <c r="I2670" s="402">
        <v>18500</v>
      </c>
      <c r="J2670" s="490"/>
    </row>
    <row r="2671" spans="1:10" s="399" customFormat="1" ht="18" customHeight="1">
      <c r="A2671" s="394">
        <v>2666</v>
      </c>
      <c r="B2671" s="395" t="s">
        <v>534</v>
      </c>
      <c r="C2671" s="395" t="s">
        <v>877</v>
      </c>
      <c r="D2671" s="459" t="s">
        <v>9007</v>
      </c>
      <c r="E2671" s="395" t="s">
        <v>418</v>
      </c>
      <c r="F2671" s="488" t="s">
        <v>9004</v>
      </c>
      <c r="G2671" s="395"/>
      <c r="H2671" s="631" t="s">
        <v>4955</v>
      </c>
      <c r="I2671" s="402">
        <v>15500</v>
      </c>
      <c r="J2671" s="487"/>
    </row>
    <row r="2672" spans="1:10" s="399" customFormat="1" ht="18" customHeight="1">
      <c r="A2672" s="394">
        <v>2667</v>
      </c>
      <c r="B2672" s="395" t="s">
        <v>534</v>
      </c>
      <c r="C2672" s="396" t="s">
        <v>9008</v>
      </c>
      <c r="D2672" s="581" t="s">
        <v>9009</v>
      </c>
      <c r="E2672" s="396" t="s">
        <v>418</v>
      </c>
      <c r="F2672" s="486" t="s">
        <v>9010</v>
      </c>
      <c r="G2672" s="396"/>
      <c r="H2672" s="630" t="s">
        <v>4935</v>
      </c>
      <c r="I2672" s="397">
        <v>29500</v>
      </c>
      <c r="J2672" s="492"/>
    </row>
    <row r="2673" spans="1:10" s="399" customFormat="1" ht="18" customHeight="1">
      <c r="A2673" s="394">
        <v>2668</v>
      </c>
      <c r="B2673" s="395" t="s">
        <v>534</v>
      </c>
      <c r="C2673" s="395" t="s">
        <v>9008</v>
      </c>
      <c r="D2673" s="459" t="s">
        <v>879</v>
      </c>
      <c r="E2673" s="395" t="s">
        <v>418</v>
      </c>
      <c r="F2673" s="488" t="s">
        <v>159</v>
      </c>
      <c r="G2673" s="395" t="s">
        <v>4962</v>
      </c>
      <c r="H2673" s="567" t="s">
        <v>653</v>
      </c>
      <c r="I2673" s="403"/>
      <c r="J2673" s="491"/>
    </row>
    <row r="2674" spans="1:10" s="399" customFormat="1" ht="18" customHeight="1">
      <c r="A2674" s="394">
        <v>2669</v>
      </c>
      <c r="B2674" s="395" t="s">
        <v>8838</v>
      </c>
      <c r="C2674" s="395" t="s">
        <v>9011</v>
      </c>
      <c r="D2674" s="539" t="s">
        <v>9012</v>
      </c>
      <c r="E2674" s="395" t="s">
        <v>418</v>
      </c>
      <c r="F2674" s="488" t="s">
        <v>9013</v>
      </c>
      <c r="G2674" s="395" t="s">
        <v>5048</v>
      </c>
      <c r="H2674" s="631" t="s">
        <v>4943</v>
      </c>
      <c r="I2674" s="397">
        <v>13000</v>
      </c>
      <c r="J2674" s="490"/>
    </row>
    <row r="2675" spans="1:10" s="399" customFormat="1" ht="18" customHeight="1">
      <c r="A2675" s="394">
        <v>2670</v>
      </c>
      <c r="B2675" s="395" t="s">
        <v>8838</v>
      </c>
      <c r="C2675" s="395" t="s">
        <v>9011</v>
      </c>
      <c r="D2675" s="539" t="s">
        <v>9012</v>
      </c>
      <c r="E2675" s="395" t="s">
        <v>418</v>
      </c>
      <c r="F2675" s="488" t="s">
        <v>9014</v>
      </c>
      <c r="G2675" s="395" t="s">
        <v>5048</v>
      </c>
      <c r="H2675" s="631" t="s">
        <v>4943</v>
      </c>
      <c r="I2675" s="397">
        <v>12500</v>
      </c>
      <c r="J2675" s="490"/>
    </row>
    <row r="2676" spans="1:10" s="399" customFormat="1" ht="18" customHeight="1">
      <c r="A2676" s="394">
        <v>2671</v>
      </c>
      <c r="B2676" s="395" t="s">
        <v>534</v>
      </c>
      <c r="C2676" s="396" t="s">
        <v>9008</v>
      </c>
      <c r="D2676" s="459" t="s">
        <v>9015</v>
      </c>
      <c r="E2676" s="395" t="s">
        <v>418</v>
      </c>
      <c r="F2676" s="488" t="s">
        <v>9016</v>
      </c>
      <c r="G2676" s="395"/>
      <c r="H2676" s="567" t="s">
        <v>4949</v>
      </c>
      <c r="I2676" s="402">
        <v>11750</v>
      </c>
      <c r="J2676" s="490"/>
    </row>
    <row r="2677" spans="1:10" s="399" customFormat="1" ht="18" customHeight="1">
      <c r="A2677" s="394">
        <v>2672</v>
      </c>
      <c r="B2677" s="395" t="s">
        <v>534</v>
      </c>
      <c r="C2677" s="396" t="s">
        <v>9008</v>
      </c>
      <c r="D2677" s="581" t="s">
        <v>9017</v>
      </c>
      <c r="E2677" s="396" t="s">
        <v>418</v>
      </c>
      <c r="F2677" s="486" t="s">
        <v>9018</v>
      </c>
      <c r="G2677" s="396"/>
      <c r="H2677" s="630" t="s">
        <v>4935</v>
      </c>
      <c r="I2677" s="397">
        <v>21200</v>
      </c>
      <c r="J2677" s="492"/>
    </row>
    <row r="2678" spans="1:10" s="399" customFormat="1" ht="18" customHeight="1">
      <c r="A2678" s="394">
        <v>2673</v>
      </c>
      <c r="B2678" s="395" t="s">
        <v>534</v>
      </c>
      <c r="C2678" s="396" t="s">
        <v>9008</v>
      </c>
      <c r="D2678" s="581" t="s">
        <v>9019</v>
      </c>
      <c r="E2678" s="396" t="s">
        <v>9020</v>
      </c>
      <c r="F2678" s="486" t="s">
        <v>9021</v>
      </c>
      <c r="G2678" s="396"/>
      <c r="H2678" s="630" t="s">
        <v>4935</v>
      </c>
      <c r="I2678" s="397">
        <v>20710</v>
      </c>
      <c r="J2678" s="492"/>
    </row>
    <row r="2679" spans="1:10" s="399" customFormat="1" ht="18" customHeight="1">
      <c r="A2679" s="394">
        <v>2674</v>
      </c>
      <c r="B2679" s="395" t="s">
        <v>534</v>
      </c>
      <c r="C2679" s="394" t="s">
        <v>9008</v>
      </c>
      <c r="D2679" s="422" t="s">
        <v>9022</v>
      </c>
      <c r="E2679" s="394" t="s">
        <v>116</v>
      </c>
      <c r="F2679" s="424" t="s">
        <v>9023</v>
      </c>
      <c r="G2679" s="395"/>
      <c r="H2679" s="567" t="s">
        <v>4932</v>
      </c>
      <c r="I2679" s="429">
        <v>10600</v>
      </c>
      <c r="J2679" s="487"/>
    </row>
    <row r="2680" spans="1:10" s="399" customFormat="1" ht="18" customHeight="1">
      <c r="A2680" s="394">
        <v>2675</v>
      </c>
      <c r="B2680" s="395" t="s">
        <v>8838</v>
      </c>
      <c r="C2680" s="395" t="s">
        <v>9011</v>
      </c>
      <c r="D2680" s="581" t="s">
        <v>9024</v>
      </c>
      <c r="E2680" s="395" t="s">
        <v>4920</v>
      </c>
      <c r="F2680" s="486" t="s">
        <v>9025</v>
      </c>
      <c r="G2680" s="396"/>
      <c r="H2680" s="630" t="s">
        <v>4983</v>
      </c>
      <c r="I2680" s="402">
        <v>11000</v>
      </c>
      <c r="J2680" s="487"/>
    </row>
    <row r="2681" spans="1:10" s="399" customFormat="1" ht="18" customHeight="1">
      <c r="A2681" s="394">
        <v>2676</v>
      </c>
      <c r="B2681" s="395" t="s">
        <v>8838</v>
      </c>
      <c r="C2681" s="395" t="s">
        <v>9011</v>
      </c>
      <c r="D2681" s="459" t="s">
        <v>9024</v>
      </c>
      <c r="E2681" s="395" t="s">
        <v>4920</v>
      </c>
      <c r="F2681" s="488" t="s">
        <v>9026</v>
      </c>
      <c r="G2681" s="395"/>
      <c r="H2681" s="631" t="s">
        <v>4983</v>
      </c>
      <c r="I2681" s="402">
        <v>11000</v>
      </c>
      <c r="J2681" s="487"/>
    </row>
    <row r="2682" spans="1:10" s="399" customFormat="1" ht="18" customHeight="1">
      <c r="A2682" s="394">
        <v>2677</v>
      </c>
      <c r="B2682" s="395" t="s">
        <v>8838</v>
      </c>
      <c r="C2682" s="395" t="s">
        <v>9011</v>
      </c>
      <c r="D2682" s="581" t="s">
        <v>9024</v>
      </c>
      <c r="E2682" s="395" t="s">
        <v>5744</v>
      </c>
      <c r="F2682" s="488" t="s">
        <v>9027</v>
      </c>
      <c r="G2682" s="395"/>
      <c r="H2682" s="631" t="s">
        <v>4983</v>
      </c>
      <c r="I2682" s="402">
        <v>11300</v>
      </c>
      <c r="J2682" s="487"/>
    </row>
    <row r="2683" spans="1:10" s="399" customFormat="1" ht="18" customHeight="1">
      <c r="A2683" s="394">
        <v>2678</v>
      </c>
      <c r="B2683" s="415" t="s">
        <v>534</v>
      </c>
      <c r="C2683" s="448" t="s">
        <v>9028</v>
      </c>
      <c r="D2683" s="526"/>
      <c r="E2683" s="419" t="s">
        <v>660</v>
      </c>
      <c r="F2683" s="504" t="s">
        <v>9029</v>
      </c>
      <c r="G2683" s="415"/>
      <c r="H2683" s="634" t="s">
        <v>5025</v>
      </c>
      <c r="I2683" s="402">
        <v>10700</v>
      </c>
      <c r="J2683" s="503" t="s">
        <v>5026</v>
      </c>
    </row>
    <row r="2684" spans="1:10" s="399" customFormat="1" ht="18" customHeight="1">
      <c r="A2684" s="394">
        <v>2679</v>
      </c>
      <c r="B2684" s="415" t="s">
        <v>534</v>
      </c>
      <c r="C2684" s="448" t="s">
        <v>9028</v>
      </c>
      <c r="D2684" s="526"/>
      <c r="E2684" s="415" t="s">
        <v>4920</v>
      </c>
      <c r="F2684" s="504" t="s">
        <v>9030</v>
      </c>
      <c r="G2684" s="415"/>
      <c r="H2684" s="634" t="s">
        <v>5025</v>
      </c>
      <c r="I2684" s="402">
        <v>5300</v>
      </c>
      <c r="J2684" s="503" t="s">
        <v>5026</v>
      </c>
    </row>
    <row r="2685" spans="1:10" s="399" customFormat="1" ht="18" customHeight="1">
      <c r="A2685" s="394">
        <v>2680</v>
      </c>
      <c r="B2685" s="395" t="s">
        <v>8838</v>
      </c>
      <c r="C2685" s="395" t="s">
        <v>9031</v>
      </c>
      <c r="D2685" s="422" t="s">
        <v>4922</v>
      </c>
      <c r="E2685" s="394" t="s">
        <v>7579</v>
      </c>
      <c r="F2685" s="424" t="s">
        <v>9032</v>
      </c>
      <c r="G2685" s="395" t="s">
        <v>5048</v>
      </c>
      <c r="H2685" s="631" t="s">
        <v>4924</v>
      </c>
      <c r="I2685" s="402">
        <v>7000</v>
      </c>
      <c r="J2685" s="528"/>
    </row>
    <row r="2686" spans="1:10" s="399" customFormat="1" ht="18" customHeight="1">
      <c r="A2686" s="394">
        <v>2681</v>
      </c>
      <c r="B2686" s="395" t="s">
        <v>8838</v>
      </c>
      <c r="C2686" s="395" t="s">
        <v>9031</v>
      </c>
      <c r="D2686" s="422" t="s">
        <v>4922</v>
      </c>
      <c r="E2686" s="394" t="s">
        <v>7579</v>
      </c>
      <c r="F2686" s="424" t="s">
        <v>9033</v>
      </c>
      <c r="G2686" s="395" t="s">
        <v>5048</v>
      </c>
      <c r="H2686" s="631" t="s">
        <v>4924</v>
      </c>
      <c r="I2686" s="402">
        <v>7250</v>
      </c>
      <c r="J2686" s="528"/>
    </row>
    <row r="2687" spans="1:10" s="399" customFormat="1" ht="18" customHeight="1">
      <c r="A2687" s="394">
        <v>2682</v>
      </c>
      <c r="B2687" s="395" t="s">
        <v>8838</v>
      </c>
      <c r="C2687" s="395" t="s">
        <v>9034</v>
      </c>
      <c r="D2687" s="422" t="s">
        <v>4922</v>
      </c>
      <c r="E2687" s="394" t="s">
        <v>7579</v>
      </c>
      <c r="F2687" s="424" t="s">
        <v>9035</v>
      </c>
      <c r="G2687" s="395" t="s">
        <v>5048</v>
      </c>
      <c r="H2687" s="631" t="s">
        <v>4924</v>
      </c>
      <c r="I2687" s="402">
        <v>6400</v>
      </c>
      <c r="J2687" s="528"/>
    </row>
    <row r="2688" spans="1:10" s="399" customFormat="1" ht="18" customHeight="1">
      <c r="A2688" s="394">
        <v>2683</v>
      </c>
      <c r="B2688" s="395" t="s">
        <v>534</v>
      </c>
      <c r="C2688" s="395" t="s">
        <v>860</v>
      </c>
      <c r="D2688" s="422" t="s">
        <v>8860</v>
      </c>
      <c r="E2688" s="395" t="s">
        <v>742</v>
      </c>
      <c r="F2688" s="424" t="s">
        <v>9036</v>
      </c>
      <c r="G2688" s="395" t="s">
        <v>5048</v>
      </c>
      <c r="H2688" s="629" t="s">
        <v>4916</v>
      </c>
      <c r="I2688" s="402">
        <v>1800</v>
      </c>
      <c r="J2688" s="490"/>
    </row>
    <row r="2689" spans="1:10" s="399" customFormat="1" ht="18" customHeight="1">
      <c r="A2689" s="394">
        <v>2684</v>
      </c>
      <c r="B2689" s="395" t="s">
        <v>534</v>
      </c>
      <c r="C2689" s="395" t="s">
        <v>860</v>
      </c>
      <c r="D2689" s="459" t="s">
        <v>8860</v>
      </c>
      <c r="E2689" s="395" t="s">
        <v>181</v>
      </c>
      <c r="F2689" s="488" t="s">
        <v>9037</v>
      </c>
      <c r="G2689" s="395" t="s">
        <v>5048</v>
      </c>
      <c r="H2689" s="629" t="s">
        <v>4916</v>
      </c>
      <c r="I2689" s="397">
        <v>2600</v>
      </c>
      <c r="J2689" s="490"/>
    </row>
    <row r="2690" spans="1:10" s="399" customFormat="1" ht="18" customHeight="1">
      <c r="A2690" s="394">
        <v>2685</v>
      </c>
      <c r="B2690" s="395" t="s">
        <v>534</v>
      </c>
      <c r="C2690" s="395" t="s">
        <v>9038</v>
      </c>
      <c r="D2690" s="459" t="s">
        <v>8860</v>
      </c>
      <c r="E2690" s="395" t="s">
        <v>133</v>
      </c>
      <c r="F2690" s="488" t="s">
        <v>9039</v>
      </c>
      <c r="G2690" s="395" t="s">
        <v>5048</v>
      </c>
      <c r="H2690" s="629" t="s">
        <v>4916</v>
      </c>
      <c r="I2690" s="397">
        <v>15900</v>
      </c>
      <c r="J2690" s="490"/>
    </row>
    <row r="2691" spans="1:10" s="399" customFormat="1" ht="18" customHeight="1">
      <c r="A2691" s="394">
        <v>2686</v>
      </c>
      <c r="B2691" s="395" t="s">
        <v>534</v>
      </c>
      <c r="C2691" s="395" t="s">
        <v>9038</v>
      </c>
      <c r="D2691" s="459" t="s">
        <v>8907</v>
      </c>
      <c r="E2691" s="395" t="s">
        <v>133</v>
      </c>
      <c r="F2691" s="488" t="s">
        <v>9040</v>
      </c>
      <c r="G2691" s="395" t="s">
        <v>5048</v>
      </c>
      <c r="H2691" s="629" t="s">
        <v>4916</v>
      </c>
      <c r="I2691" s="397">
        <v>4500</v>
      </c>
      <c r="J2691" s="490"/>
    </row>
    <row r="2692" spans="1:10" s="399" customFormat="1" ht="18" customHeight="1">
      <c r="A2692" s="394">
        <v>2687</v>
      </c>
      <c r="B2692" s="395" t="s">
        <v>534</v>
      </c>
      <c r="C2692" s="395" t="s">
        <v>9038</v>
      </c>
      <c r="D2692" s="539" t="s">
        <v>8909</v>
      </c>
      <c r="E2692" s="396" t="s">
        <v>133</v>
      </c>
      <c r="F2692" s="486" t="s">
        <v>9041</v>
      </c>
      <c r="G2692" s="395" t="s">
        <v>5048</v>
      </c>
      <c r="H2692" s="629" t="s">
        <v>4916</v>
      </c>
      <c r="I2692" s="397">
        <v>20300</v>
      </c>
      <c r="J2692" s="487"/>
    </row>
    <row r="2693" spans="1:10" s="399" customFormat="1" ht="18" customHeight="1">
      <c r="A2693" s="394">
        <v>2688</v>
      </c>
      <c r="B2693" s="395" t="s">
        <v>534</v>
      </c>
      <c r="C2693" s="395" t="s">
        <v>9038</v>
      </c>
      <c r="D2693" s="459"/>
      <c r="E2693" s="395" t="s">
        <v>133</v>
      </c>
      <c r="F2693" s="488" t="s">
        <v>9042</v>
      </c>
      <c r="G2693" s="395" t="s">
        <v>5048</v>
      </c>
      <c r="H2693" s="629" t="s">
        <v>4916</v>
      </c>
      <c r="I2693" s="397">
        <v>25100</v>
      </c>
      <c r="J2693" s="490"/>
    </row>
    <row r="2694" spans="1:10" s="399" customFormat="1" ht="18" customHeight="1">
      <c r="A2694" s="394">
        <v>2689</v>
      </c>
      <c r="B2694" s="395" t="s">
        <v>534</v>
      </c>
      <c r="C2694" s="395" t="s">
        <v>9038</v>
      </c>
      <c r="D2694" s="459"/>
      <c r="E2694" s="395" t="s">
        <v>133</v>
      </c>
      <c r="F2694" s="488" t="s">
        <v>9043</v>
      </c>
      <c r="G2694" s="395" t="s">
        <v>5048</v>
      </c>
      <c r="H2694" s="629" t="s">
        <v>4916</v>
      </c>
      <c r="I2694" s="397">
        <v>11700</v>
      </c>
      <c r="J2694" s="490"/>
    </row>
    <row r="2695" spans="1:10" s="399" customFormat="1" ht="18" customHeight="1">
      <c r="A2695" s="394">
        <v>2690</v>
      </c>
      <c r="B2695" s="395" t="s">
        <v>8838</v>
      </c>
      <c r="C2695" s="398" t="s">
        <v>9044</v>
      </c>
      <c r="D2695" s="539" t="s">
        <v>9045</v>
      </c>
      <c r="E2695" s="398" t="s">
        <v>418</v>
      </c>
      <c r="F2695" s="485" t="s">
        <v>9046</v>
      </c>
      <c r="G2695" s="398"/>
      <c r="H2695" s="567" t="s">
        <v>4921</v>
      </c>
      <c r="I2695" s="401">
        <v>20700</v>
      </c>
      <c r="J2695" s="487"/>
    </row>
    <row r="2696" spans="1:10" s="399" customFormat="1" ht="18" customHeight="1">
      <c r="A2696" s="394">
        <v>2691</v>
      </c>
      <c r="B2696" s="395" t="s">
        <v>8838</v>
      </c>
      <c r="C2696" s="398" t="s">
        <v>9044</v>
      </c>
      <c r="D2696" s="539" t="s">
        <v>9045</v>
      </c>
      <c r="E2696" s="398" t="s">
        <v>418</v>
      </c>
      <c r="F2696" s="485" t="s">
        <v>9047</v>
      </c>
      <c r="G2696" s="398"/>
      <c r="H2696" s="631" t="s">
        <v>4921</v>
      </c>
      <c r="I2696" s="401">
        <v>17900</v>
      </c>
      <c r="J2696" s="487"/>
    </row>
    <row r="2697" spans="1:10" s="399" customFormat="1" ht="18" customHeight="1">
      <c r="A2697" s="394">
        <v>2692</v>
      </c>
      <c r="B2697" s="395" t="s">
        <v>534</v>
      </c>
      <c r="C2697" s="398" t="s">
        <v>870</v>
      </c>
      <c r="D2697" s="459" t="s">
        <v>5186</v>
      </c>
      <c r="E2697" s="395" t="s">
        <v>116</v>
      </c>
      <c r="F2697" s="488" t="s">
        <v>871</v>
      </c>
      <c r="G2697" s="395"/>
      <c r="H2697" s="567" t="s">
        <v>5156</v>
      </c>
      <c r="I2697" s="397">
        <v>6400</v>
      </c>
      <c r="J2697" s="490"/>
    </row>
    <row r="2698" spans="1:10" s="399" customFormat="1" ht="18" customHeight="1">
      <c r="A2698" s="394">
        <v>2693</v>
      </c>
      <c r="B2698" s="395" t="s">
        <v>534</v>
      </c>
      <c r="C2698" s="398" t="s">
        <v>870</v>
      </c>
      <c r="D2698" s="459" t="s">
        <v>5186</v>
      </c>
      <c r="E2698" s="395" t="s">
        <v>418</v>
      </c>
      <c r="F2698" s="488" t="s">
        <v>9048</v>
      </c>
      <c r="G2698" s="395"/>
      <c r="H2698" s="567" t="s">
        <v>5156</v>
      </c>
      <c r="I2698" s="397">
        <v>14300</v>
      </c>
      <c r="J2698" s="490"/>
    </row>
    <row r="2699" spans="1:10" s="399" customFormat="1" ht="18" customHeight="1">
      <c r="A2699" s="394">
        <v>2694</v>
      </c>
      <c r="B2699" s="395" t="s">
        <v>534</v>
      </c>
      <c r="C2699" s="398" t="s">
        <v>870</v>
      </c>
      <c r="D2699" s="459" t="s">
        <v>5186</v>
      </c>
      <c r="E2699" s="395" t="s">
        <v>418</v>
      </c>
      <c r="F2699" s="488" t="s">
        <v>871</v>
      </c>
      <c r="G2699" s="395"/>
      <c r="H2699" s="567" t="s">
        <v>5156</v>
      </c>
      <c r="I2699" s="397">
        <v>12400</v>
      </c>
      <c r="J2699" s="490"/>
    </row>
    <row r="2700" spans="1:10" s="399" customFormat="1" ht="18" customHeight="1">
      <c r="A2700" s="394">
        <v>2695</v>
      </c>
      <c r="B2700" s="395" t="s">
        <v>8838</v>
      </c>
      <c r="C2700" s="398" t="s">
        <v>9044</v>
      </c>
      <c r="D2700" s="539" t="s">
        <v>9049</v>
      </c>
      <c r="E2700" s="398" t="s">
        <v>418</v>
      </c>
      <c r="F2700" s="485" t="s">
        <v>9050</v>
      </c>
      <c r="G2700" s="398"/>
      <c r="H2700" s="631" t="s">
        <v>4941</v>
      </c>
      <c r="I2700" s="397">
        <v>11300</v>
      </c>
      <c r="J2700" s="487"/>
    </row>
    <row r="2701" spans="1:10" s="399" customFormat="1" ht="18" customHeight="1">
      <c r="A2701" s="394">
        <v>2696</v>
      </c>
      <c r="B2701" s="395" t="s">
        <v>8838</v>
      </c>
      <c r="C2701" s="398" t="s">
        <v>9044</v>
      </c>
      <c r="D2701" s="539" t="s">
        <v>9049</v>
      </c>
      <c r="E2701" s="398" t="s">
        <v>418</v>
      </c>
      <c r="F2701" s="485" t="s">
        <v>9051</v>
      </c>
      <c r="G2701" s="398"/>
      <c r="H2701" s="631" t="s">
        <v>4941</v>
      </c>
      <c r="I2701" s="397">
        <v>11000</v>
      </c>
      <c r="J2701" s="487"/>
    </row>
    <row r="2702" spans="1:10" s="399" customFormat="1" ht="18" customHeight="1">
      <c r="A2702" s="394">
        <v>2697</v>
      </c>
      <c r="B2702" s="395" t="s">
        <v>8838</v>
      </c>
      <c r="C2702" s="398" t="s">
        <v>9044</v>
      </c>
      <c r="D2702" s="539" t="s">
        <v>9052</v>
      </c>
      <c r="E2702" s="398" t="s">
        <v>4920</v>
      </c>
      <c r="F2702" s="485" t="s">
        <v>9053</v>
      </c>
      <c r="G2702" s="398"/>
      <c r="H2702" s="630" t="s">
        <v>4921</v>
      </c>
      <c r="I2702" s="489">
        <v>9850</v>
      </c>
      <c r="J2702" s="487"/>
    </row>
    <row r="2703" spans="1:10" s="399" customFormat="1" ht="18" customHeight="1">
      <c r="A2703" s="394">
        <v>2698</v>
      </c>
      <c r="B2703" s="395" t="s">
        <v>8838</v>
      </c>
      <c r="C2703" s="398" t="s">
        <v>9044</v>
      </c>
      <c r="D2703" s="539" t="s">
        <v>9052</v>
      </c>
      <c r="E2703" s="398" t="s">
        <v>4920</v>
      </c>
      <c r="F2703" s="485" t="s">
        <v>9051</v>
      </c>
      <c r="G2703" s="398"/>
      <c r="H2703" s="567" t="s">
        <v>4921</v>
      </c>
      <c r="I2703" s="489">
        <v>7650</v>
      </c>
      <c r="J2703" s="487"/>
    </row>
    <row r="2704" spans="1:10" s="399" customFormat="1" ht="18" customHeight="1">
      <c r="A2704" s="394">
        <v>2699</v>
      </c>
      <c r="B2704" s="395" t="s">
        <v>8838</v>
      </c>
      <c r="C2704" s="398" t="s">
        <v>9044</v>
      </c>
      <c r="D2704" s="539" t="s">
        <v>9052</v>
      </c>
      <c r="E2704" s="398" t="s">
        <v>418</v>
      </c>
      <c r="F2704" s="485" t="s">
        <v>9051</v>
      </c>
      <c r="G2704" s="398"/>
      <c r="H2704" s="567" t="s">
        <v>4921</v>
      </c>
      <c r="I2704" s="489">
        <v>13700</v>
      </c>
      <c r="J2704" s="487"/>
    </row>
    <row r="2705" spans="1:10" s="399" customFormat="1" ht="18" customHeight="1">
      <c r="A2705" s="394">
        <v>2700</v>
      </c>
      <c r="B2705" s="395" t="s">
        <v>8838</v>
      </c>
      <c r="C2705" s="398" t="s">
        <v>9044</v>
      </c>
      <c r="D2705" s="539" t="s">
        <v>9054</v>
      </c>
      <c r="E2705" s="398" t="s">
        <v>7943</v>
      </c>
      <c r="F2705" s="485" t="s">
        <v>9051</v>
      </c>
      <c r="G2705" s="398"/>
      <c r="H2705" s="631" t="s">
        <v>4983</v>
      </c>
      <c r="I2705" s="397">
        <v>8250</v>
      </c>
      <c r="J2705" s="487"/>
    </row>
    <row r="2706" spans="1:10" s="399" customFormat="1" ht="18" customHeight="1">
      <c r="A2706" s="394">
        <v>2701</v>
      </c>
      <c r="B2706" s="395" t="s">
        <v>8838</v>
      </c>
      <c r="C2706" s="394" t="s">
        <v>9044</v>
      </c>
      <c r="D2706" s="422" t="s">
        <v>9055</v>
      </c>
      <c r="E2706" s="394" t="s">
        <v>418</v>
      </c>
      <c r="F2706" s="424" t="s">
        <v>9051</v>
      </c>
      <c r="G2706" s="394"/>
      <c r="H2706" s="567" t="s">
        <v>4949</v>
      </c>
      <c r="I2706" s="402">
        <v>14000</v>
      </c>
      <c r="J2706" s="490"/>
    </row>
    <row r="2707" spans="1:10" s="399" customFormat="1" ht="18" customHeight="1">
      <c r="A2707" s="394">
        <v>2702</v>
      </c>
      <c r="B2707" s="395" t="s">
        <v>534</v>
      </c>
      <c r="C2707" s="395" t="s">
        <v>587</v>
      </c>
      <c r="D2707" s="539" t="s">
        <v>701</v>
      </c>
      <c r="E2707" s="396" t="s">
        <v>418</v>
      </c>
      <c r="F2707" s="486" t="s">
        <v>9056</v>
      </c>
      <c r="G2707" s="395"/>
      <c r="H2707" s="629" t="s">
        <v>4916</v>
      </c>
      <c r="I2707" s="397">
        <v>4300</v>
      </c>
      <c r="J2707" s="487"/>
    </row>
    <row r="2708" spans="1:10" s="399" customFormat="1" ht="18" customHeight="1">
      <c r="A2708" s="394">
        <v>2703</v>
      </c>
      <c r="B2708" s="394" t="s">
        <v>8838</v>
      </c>
      <c r="C2708" s="394" t="s">
        <v>9057</v>
      </c>
      <c r="D2708" s="422" t="s">
        <v>4922</v>
      </c>
      <c r="E2708" s="394" t="s">
        <v>149</v>
      </c>
      <c r="F2708" s="424" t="s">
        <v>9058</v>
      </c>
      <c r="G2708" s="395"/>
      <c r="H2708" s="631" t="s">
        <v>4924</v>
      </c>
      <c r="I2708" s="402">
        <v>15500</v>
      </c>
      <c r="J2708" s="487"/>
    </row>
    <row r="2709" spans="1:10" s="399" customFormat="1" ht="18" customHeight="1">
      <c r="A2709" s="394">
        <v>2704</v>
      </c>
      <c r="B2709" s="394" t="s">
        <v>8838</v>
      </c>
      <c r="C2709" s="394" t="s">
        <v>9057</v>
      </c>
      <c r="D2709" s="422" t="s">
        <v>4922</v>
      </c>
      <c r="E2709" s="394" t="s">
        <v>418</v>
      </c>
      <c r="F2709" s="424" t="s">
        <v>9059</v>
      </c>
      <c r="G2709" s="395"/>
      <c r="H2709" s="631" t="s">
        <v>4924</v>
      </c>
      <c r="I2709" s="402">
        <v>3200</v>
      </c>
      <c r="J2709" s="487"/>
    </row>
    <row r="2710" spans="1:10" s="399" customFormat="1" ht="18" customHeight="1">
      <c r="A2710" s="394">
        <v>2705</v>
      </c>
      <c r="B2710" s="394" t="s">
        <v>8838</v>
      </c>
      <c r="C2710" s="394" t="s">
        <v>9057</v>
      </c>
      <c r="D2710" s="422" t="s">
        <v>4922</v>
      </c>
      <c r="E2710" s="394" t="s">
        <v>418</v>
      </c>
      <c r="F2710" s="424" t="s">
        <v>9060</v>
      </c>
      <c r="G2710" s="394"/>
      <c r="H2710" s="631" t="s">
        <v>4927</v>
      </c>
      <c r="I2710" s="402">
        <v>5930</v>
      </c>
      <c r="J2710" s="490"/>
    </row>
    <row r="2711" spans="1:10" s="399" customFormat="1" ht="18" customHeight="1">
      <c r="A2711" s="394">
        <v>2706</v>
      </c>
      <c r="B2711" s="394" t="s">
        <v>8838</v>
      </c>
      <c r="C2711" s="394" t="s">
        <v>9057</v>
      </c>
      <c r="D2711" s="422" t="s">
        <v>4922</v>
      </c>
      <c r="E2711" s="394" t="s">
        <v>418</v>
      </c>
      <c r="F2711" s="424" t="s">
        <v>9061</v>
      </c>
      <c r="G2711" s="394"/>
      <c r="H2711" s="631" t="s">
        <v>4927</v>
      </c>
      <c r="I2711" s="402">
        <v>3560</v>
      </c>
      <c r="J2711" s="490"/>
    </row>
    <row r="2712" spans="1:10" s="399" customFormat="1" ht="18" customHeight="1">
      <c r="A2712" s="394">
        <v>2707</v>
      </c>
      <c r="B2712" s="395" t="s">
        <v>534</v>
      </c>
      <c r="C2712" s="396" t="s">
        <v>587</v>
      </c>
      <c r="D2712" s="581" t="s">
        <v>9062</v>
      </c>
      <c r="E2712" s="396" t="s">
        <v>418</v>
      </c>
      <c r="F2712" s="486" t="s">
        <v>9063</v>
      </c>
      <c r="G2712" s="396"/>
      <c r="H2712" s="630" t="s">
        <v>4935</v>
      </c>
      <c r="I2712" s="500">
        <v>7375</v>
      </c>
      <c r="J2712" s="492"/>
    </row>
    <row r="2713" spans="1:10" s="399" customFormat="1" ht="18" customHeight="1">
      <c r="A2713" s="394">
        <v>2708</v>
      </c>
      <c r="B2713" s="395" t="s">
        <v>534</v>
      </c>
      <c r="C2713" s="396" t="s">
        <v>587</v>
      </c>
      <c r="D2713" s="581" t="s">
        <v>9062</v>
      </c>
      <c r="E2713" s="396" t="s">
        <v>418</v>
      </c>
      <c r="F2713" s="486" t="s">
        <v>9064</v>
      </c>
      <c r="G2713" s="396"/>
      <c r="H2713" s="630" t="s">
        <v>4935</v>
      </c>
      <c r="I2713" s="500">
        <v>5200</v>
      </c>
      <c r="J2713" s="492"/>
    </row>
    <row r="2714" spans="1:10" s="399" customFormat="1" ht="18" customHeight="1">
      <c r="A2714" s="394">
        <v>2709</v>
      </c>
      <c r="B2714" s="395" t="s">
        <v>534</v>
      </c>
      <c r="C2714" s="395" t="s">
        <v>587</v>
      </c>
      <c r="D2714" s="459" t="s">
        <v>9065</v>
      </c>
      <c r="E2714" s="395" t="s">
        <v>418</v>
      </c>
      <c r="F2714" s="488" t="s">
        <v>9066</v>
      </c>
      <c r="G2714" s="395"/>
      <c r="H2714" s="629" t="s">
        <v>4916</v>
      </c>
      <c r="I2714" s="402">
        <v>4300</v>
      </c>
      <c r="J2714" s="490"/>
    </row>
    <row r="2715" spans="1:10" s="399" customFormat="1" ht="18" customHeight="1">
      <c r="A2715" s="394">
        <v>2710</v>
      </c>
      <c r="B2715" s="395" t="s">
        <v>534</v>
      </c>
      <c r="C2715" s="395" t="s">
        <v>587</v>
      </c>
      <c r="D2715" s="539" t="s">
        <v>9065</v>
      </c>
      <c r="E2715" s="396" t="s">
        <v>418</v>
      </c>
      <c r="F2715" s="486" t="s">
        <v>9067</v>
      </c>
      <c r="G2715" s="395"/>
      <c r="H2715" s="629" t="s">
        <v>4916</v>
      </c>
      <c r="I2715" s="397">
        <v>2800</v>
      </c>
      <c r="J2715" s="487"/>
    </row>
    <row r="2716" spans="1:10" s="399" customFormat="1" ht="18" customHeight="1">
      <c r="A2716" s="394">
        <v>2711</v>
      </c>
      <c r="B2716" s="395" t="s">
        <v>534</v>
      </c>
      <c r="C2716" s="394" t="s">
        <v>587</v>
      </c>
      <c r="D2716" s="422" t="s">
        <v>9068</v>
      </c>
      <c r="E2716" s="394" t="s">
        <v>418</v>
      </c>
      <c r="F2716" s="424" t="s">
        <v>9069</v>
      </c>
      <c r="G2716" s="395"/>
      <c r="H2716" s="567" t="s">
        <v>4932</v>
      </c>
      <c r="I2716" s="429">
        <v>3000</v>
      </c>
      <c r="J2716" s="487"/>
    </row>
    <row r="2717" spans="1:10" s="399" customFormat="1" ht="18" customHeight="1">
      <c r="A2717" s="394">
        <v>2712</v>
      </c>
      <c r="B2717" s="395" t="s">
        <v>534</v>
      </c>
      <c r="C2717" s="394" t="s">
        <v>587</v>
      </c>
      <c r="D2717" s="422" t="s">
        <v>9070</v>
      </c>
      <c r="E2717" s="394" t="s">
        <v>418</v>
      </c>
      <c r="F2717" s="424" t="s">
        <v>9071</v>
      </c>
      <c r="G2717" s="395"/>
      <c r="H2717" s="567" t="s">
        <v>4932</v>
      </c>
      <c r="I2717" s="429">
        <v>3000</v>
      </c>
      <c r="J2717" s="487"/>
    </row>
    <row r="2718" spans="1:10" s="399" customFormat="1" ht="18" customHeight="1">
      <c r="A2718" s="394">
        <v>2713</v>
      </c>
      <c r="B2718" s="395" t="s">
        <v>8838</v>
      </c>
      <c r="C2718" s="395" t="s">
        <v>9057</v>
      </c>
      <c r="D2718" s="459" t="s">
        <v>9072</v>
      </c>
      <c r="E2718" s="395" t="s">
        <v>418</v>
      </c>
      <c r="F2718" s="488" t="s">
        <v>9073</v>
      </c>
      <c r="G2718" s="395"/>
      <c r="H2718" s="631" t="s">
        <v>5128</v>
      </c>
      <c r="I2718" s="402">
        <v>3800</v>
      </c>
      <c r="J2718" s="514"/>
    </row>
    <row r="2719" spans="1:10" s="399" customFormat="1" ht="18" customHeight="1">
      <c r="A2719" s="394">
        <v>2714</v>
      </c>
      <c r="B2719" s="394" t="s">
        <v>8838</v>
      </c>
      <c r="C2719" s="394" t="s">
        <v>9057</v>
      </c>
      <c r="D2719" s="422" t="s">
        <v>6553</v>
      </c>
      <c r="E2719" s="394" t="s">
        <v>418</v>
      </c>
      <c r="F2719" s="424" t="s">
        <v>9074</v>
      </c>
      <c r="G2719" s="394"/>
      <c r="H2719" s="631" t="s">
        <v>4927</v>
      </c>
      <c r="I2719" s="402">
        <v>1900</v>
      </c>
      <c r="J2719" s="490"/>
    </row>
    <row r="2720" spans="1:10" s="399" customFormat="1" ht="18" customHeight="1">
      <c r="A2720" s="394">
        <v>2715</v>
      </c>
      <c r="B2720" s="395" t="s">
        <v>534</v>
      </c>
      <c r="C2720" s="394" t="s">
        <v>587</v>
      </c>
      <c r="D2720" s="422" t="s">
        <v>9075</v>
      </c>
      <c r="E2720" s="394" t="s">
        <v>418</v>
      </c>
      <c r="F2720" s="424" t="s">
        <v>9076</v>
      </c>
      <c r="G2720" s="395"/>
      <c r="H2720" s="567" t="s">
        <v>4932</v>
      </c>
      <c r="I2720" s="429">
        <v>2500</v>
      </c>
      <c r="J2720" s="487"/>
    </row>
    <row r="2721" spans="1:10" s="399" customFormat="1" ht="18" customHeight="1">
      <c r="A2721" s="394">
        <v>2716</v>
      </c>
      <c r="B2721" s="395" t="s">
        <v>534</v>
      </c>
      <c r="C2721" s="395" t="s">
        <v>587</v>
      </c>
      <c r="D2721" s="459" t="s">
        <v>9077</v>
      </c>
      <c r="E2721" s="395" t="s">
        <v>418</v>
      </c>
      <c r="F2721" s="488" t="s">
        <v>9078</v>
      </c>
      <c r="G2721" s="395"/>
      <c r="H2721" s="631" t="s">
        <v>4955</v>
      </c>
      <c r="I2721" s="402">
        <v>3120</v>
      </c>
      <c r="J2721" s="487"/>
    </row>
    <row r="2722" spans="1:10" s="399" customFormat="1" ht="18" customHeight="1">
      <c r="A2722" s="394">
        <v>2717</v>
      </c>
      <c r="B2722" s="395" t="s">
        <v>534</v>
      </c>
      <c r="C2722" s="395" t="s">
        <v>587</v>
      </c>
      <c r="D2722" s="459" t="s">
        <v>9077</v>
      </c>
      <c r="E2722" s="395" t="s">
        <v>418</v>
      </c>
      <c r="F2722" s="488" t="s">
        <v>9079</v>
      </c>
      <c r="G2722" s="395"/>
      <c r="H2722" s="631" t="s">
        <v>4955</v>
      </c>
      <c r="I2722" s="402">
        <v>2200</v>
      </c>
      <c r="J2722" s="487"/>
    </row>
    <row r="2723" spans="1:10" s="399" customFormat="1" ht="18" customHeight="1">
      <c r="A2723" s="394">
        <v>2718</v>
      </c>
      <c r="B2723" s="395" t="s">
        <v>534</v>
      </c>
      <c r="C2723" s="395" t="s">
        <v>587</v>
      </c>
      <c r="D2723" s="459" t="s">
        <v>8928</v>
      </c>
      <c r="E2723" s="395" t="s">
        <v>418</v>
      </c>
      <c r="F2723" s="488" t="s">
        <v>9080</v>
      </c>
      <c r="G2723" s="395"/>
      <c r="H2723" s="629" t="s">
        <v>4916</v>
      </c>
      <c r="I2723" s="397">
        <v>2900</v>
      </c>
      <c r="J2723" s="490"/>
    </row>
    <row r="2724" spans="1:10" s="399" customFormat="1" ht="18" customHeight="1">
      <c r="A2724" s="394">
        <v>2719</v>
      </c>
      <c r="B2724" s="395" t="s">
        <v>534</v>
      </c>
      <c r="C2724" s="395" t="s">
        <v>587</v>
      </c>
      <c r="D2724" s="459" t="s">
        <v>8928</v>
      </c>
      <c r="E2724" s="395" t="s">
        <v>418</v>
      </c>
      <c r="F2724" s="488" t="s">
        <v>9081</v>
      </c>
      <c r="G2724" s="395"/>
      <c r="H2724" s="629" t="s">
        <v>4916</v>
      </c>
      <c r="I2724" s="402">
        <v>1700</v>
      </c>
      <c r="J2724" s="490"/>
    </row>
    <row r="2725" spans="1:10" s="399" customFormat="1" ht="18" customHeight="1">
      <c r="A2725" s="394">
        <v>2720</v>
      </c>
      <c r="B2725" s="395" t="s">
        <v>534</v>
      </c>
      <c r="C2725" s="396" t="s">
        <v>587</v>
      </c>
      <c r="D2725" s="581" t="s">
        <v>9082</v>
      </c>
      <c r="E2725" s="396" t="s">
        <v>418</v>
      </c>
      <c r="F2725" s="486" t="s">
        <v>9083</v>
      </c>
      <c r="G2725" s="396"/>
      <c r="H2725" s="630" t="s">
        <v>4935</v>
      </c>
      <c r="I2725" s="500">
        <v>3680</v>
      </c>
      <c r="J2725" s="492"/>
    </row>
    <row r="2726" spans="1:10" s="399" customFormat="1" ht="18" customHeight="1">
      <c r="A2726" s="394">
        <v>2721</v>
      </c>
      <c r="B2726" s="394" t="s">
        <v>534</v>
      </c>
      <c r="C2726" s="395" t="s">
        <v>587</v>
      </c>
      <c r="D2726" s="422" t="s">
        <v>9084</v>
      </c>
      <c r="E2726" s="394" t="s">
        <v>418</v>
      </c>
      <c r="F2726" s="424" t="s">
        <v>9085</v>
      </c>
      <c r="G2726" s="394"/>
      <c r="H2726" s="631" t="s">
        <v>4929</v>
      </c>
      <c r="I2726" s="402">
        <v>3400</v>
      </c>
      <c r="J2726" s="490"/>
    </row>
    <row r="2727" spans="1:10" s="399" customFormat="1" ht="18" customHeight="1">
      <c r="A2727" s="394">
        <v>2722</v>
      </c>
      <c r="B2727" s="395" t="s">
        <v>534</v>
      </c>
      <c r="C2727" s="395" t="s">
        <v>587</v>
      </c>
      <c r="D2727" s="459" t="s">
        <v>9086</v>
      </c>
      <c r="E2727" s="395" t="s">
        <v>418</v>
      </c>
      <c r="F2727" s="488" t="s">
        <v>9087</v>
      </c>
      <c r="G2727" s="395"/>
      <c r="H2727" s="631" t="s">
        <v>4955</v>
      </c>
      <c r="I2727" s="402">
        <v>3240</v>
      </c>
      <c r="J2727" s="487"/>
    </row>
    <row r="2728" spans="1:10" s="399" customFormat="1" ht="18" customHeight="1">
      <c r="A2728" s="394">
        <v>2723</v>
      </c>
      <c r="B2728" s="395" t="s">
        <v>534</v>
      </c>
      <c r="C2728" s="395" t="s">
        <v>587</v>
      </c>
      <c r="D2728" s="459" t="s">
        <v>9088</v>
      </c>
      <c r="E2728" s="395" t="s">
        <v>418</v>
      </c>
      <c r="F2728" s="488" t="s">
        <v>9089</v>
      </c>
      <c r="G2728" s="395"/>
      <c r="H2728" s="631" t="s">
        <v>4955</v>
      </c>
      <c r="I2728" s="402">
        <v>3240</v>
      </c>
      <c r="J2728" s="487"/>
    </row>
    <row r="2729" spans="1:10" s="399" customFormat="1" ht="18" customHeight="1">
      <c r="A2729" s="394">
        <v>2724</v>
      </c>
      <c r="B2729" s="395" t="s">
        <v>534</v>
      </c>
      <c r="C2729" s="396" t="s">
        <v>9090</v>
      </c>
      <c r="D2729" s="581" t="s">
        <v>9091</v>
      </c>
      <c r="E2729" s="396" t="s">
        <v>418</v>
      </c>
      <c r="F2729" s="486" t="s">
        <v>9092</v>
      </c>
      <c r="G2729" s="396"/>
      <c r="H2729" s="630" t="s">
        <v>4935</v>
      </c>
      <c r="I2729" s="505">
        <v>6900</v>
      </c>
      <c r="J2729" s="492"/>
    </row>
    <row r="2730" spans="1:10" s="399" customFormat="1" ht="18" customHeight="1">
      <c r="A2730" s="394">
        <v>2725</v>
      </c>
      <c r="B2730" s="395" t="s">
        <v>534</v>
      </c>
      <c r="C2730" s="396" t="s">
        <v>9090</v>
      </c>
      <c r="D2730" s="581" t="s">
        <v>5342</v>
      </c>
      <c r="E2730" s="396" t="s">
        <v>418</v>
      </c>
      <c r="F2730" s="486" t="s">
        <v>9093</v>
      </c>
      <c r="G2730" s="396"/>
      <c r="H2730" s="631" t="s">
        <v>5344</v>
      </c>
      <c r="I2730" s="397">
        <v>9200</v>
      </c>
      <c r="J2730" s="487"/>
    </row>
    <row r="2731" spans="1:10" s="399" customFormat="1" ht="18" customHeight="1">
      <c r="A2731" s="394">
        <v>2726</v>
      </c>
      <c r="B2731" s="395" t="s">
        <v>534</v>
      </c>
      <c r="C2731" s="395" t="s">
        <v>9094</v>
      </c>
      <c r="D2731" s="459" t="s">
        <v>8979</v>
      </c>
      <c r="E2731" s="395" t="s">
        <v>135</v>
      </c>
      <c r="F2731" s="488" t="s">
        <v>9095</v>
      </c>
      <c r="G2731" s="395" t="s">
        <v>5048</v>
      </c>
      <c r="H2731" s="629" t="s">
        <v>4916</v>
      </c>
      <c r="I2731" s="397">
        <v>12800</v>
      </c>
      <c r="J2731" s="490"/>
    </row>
    <row r="2732" spans="1:10" s="399" customFormat="1" ht="18" customHeight="1">
      <c r="A2732" s="394">
        <v>2727</v>
      </c>
      <c r="B2732" s="394" t="s">
        <v>534</v>
      </c>
      <c r="C2732" s="395" t="s">
        <v>9090</v>
      </c>
      <c r="D2732" s="422" t="s">
        <v>8989</v>
      </c>
      <c r="E2732" s="394" t="s">
        <v>418</v>
      </c>
      <c r="F2732" s="424" t="s">
        <v>9096</v>
      </c>
      <c r="G2732" s="394"/>
      <c r="H2732" s="631" t="s">
        <v>4929</v>
      </c>
      <c r="I2732" s="402">
        <v>8250</v>
      </c>
      <c r="J2732" s="490"/>
    </row>
    <row r="2733" spans="1:10" s="399" customFormat="1" ht="18" customHeight="1">
      <c r="A2733" s="394">
        <v>2728</v>
      </c>
      <c r="B2733" s="395" t="s">
        <v>534</v>
      </c>
      <c r="C2733" s="396" t="s">
        <v>9090</v>
      </c>
      <c r="D2733" s="581" t="s">
        <v>5349</v>
      </c>
      <c r="E2733" s="396" t="s">
        <v>418</v>
      </c>
      <c r="F2733" s="486" t="s">
        <v>9093</v>
      </c>
      <c r="G2733" s="396"/>
      <c r="H2733" s="631" t="s">
        <v>5344</v>
      </c>
      <c r="I2733" s="397">
        <v>4600</v>
      </c>
      <c r="J2733" s="487"/>
    </row>
    <row r="2734" spans="1:10" s="399" customFormat="1" ht="18" customHeight="1">
      <c r="A2734" s="394">
        <v>2729</v>
      </c>
      <c r="B2734" s="395" t="s">
        <v>534</v>
      </c>
      <c r="C2734" s="396" t="s">
        <v>9097</v>
      </c>
      <c r="D2734" s="581" t="s">
        <v>9098</v>
      </c>
      <c r="E2734" s="396" t="s">
        <v>133</v>
      </c>
      <c r="F2734" s="486" t="s">
        <v>9099</v>
      </c>
      <c r="G2734" s="396" t="s">
        <v>4962</v>
      </c>
      <c r="H2734" s="630" t="s">
        <v>4935</v>
      </c>
      <c r="I2734" s="505">
        <v>22000</v>
      </c>
      <c r="J2734" s="492"/>
    </row>
    <row r="2735" spans="1:10" s="399" customFormat="1" ht="18" customHeight="1">
      <c r="A2735" s="394">
        <v>2730</v>
      </c>
      <c r="B2735" s="395" t="s">
        <v>534</v>
      </c>
      <c r="C2735" s="395" t="s">
        <v>9097</v>
      </c>
      <c r="D2735" s="459" t="s">
        <v>701</v>
      </c>
      <c r="E2735" s="395" t="s">
        <v>133</v>
      </c>
      <c r="F2735" s="488" t="s">
        <v>9100</v>
      </c>
      <c r="G2735" s="395"/>
      <c r="H2735" s="567" t="s">
        <v>653</v>
      </c>
      <c r="I2735" s="403">
        <v>18000</v>
      </c>
      <c r="J2735" s="491"/>
    </row>
    <row r="2736" spans="1:10" s="399" customFormat="1" ht="18" customHeight="1">
      <c r="A2736" s="394">
        <v>2731</v>
      </c>
      <c r="B2736" s="395" t="s">
        <v>534</v>
      </c>
      <c r="C2736" s="395" t="s">
        <v>9097</v>
      </c>
      <c r="D2736" s="459" t="s">
        <v>701</v>
      </c>
      <c r="E2736" s="395" t="s">
        <v>133</v>
      </c>
      <c r="F2736" s="488" t="s">
        <v>9101</v>
      </c>
      <c r="G2736" s="395"/>
      <c r="H2736" s="567" t="s">
        <v>653</v>
      </c>
      <c r="I2736" s="403">
        <v>17400</v>
      </c>
      <c r="J2736" s="491"/>
    </row>
    <row r="2737" spans="1:10" s="399" customFormat="1" ht="18" customHeight="1">
      <c r="A2737" s="394">
        <v>2732</v>
      </c>
      <c r="B2737" s="395" t="s">
        <v>534</v>
      </c>
      <c r="C2737" s="396" t="s">
        <v>9097</v>
      </c>
      <c r="D2737" s="581" t="s">
        <v>9102</v>
      </c>
      <c r="E2737" s="396" t="s">
        <v>133</v>
      </c>
      <c r="F2737" s="486" t="s">
        <v>9103</v>
      </c>
      <c r="G2737" s="396" t="s">
        <v>4962</v>
      </c>
      <c r="H2737" s="630" t="s">
        <v>4935</v>
      </c>
      <c r="I2737" s="500">
        <v>19500</v>
      </c>
      <c r="J2737" s="492"/>
    </row>
    <row r="2738" spans="1:10" s="399" customFormat="1" ht="18" customHeight="1">
      <c r="A2738" s="394">
        <v>2733</v>
      </c>
      <c r="B2738" s="395" t="s">
        <v>8838</v>
      </c>
      <c r="C2738" s="395" t="s">
        <v>9104</v>
      </c>
      <c r="D2738" s="422" t="s">
        <v>4922</v>
      </c>
      <c r="E2738" s="394" t="s">
        <v>133</v>
      </c>
      <c r="F2738" s="424" t="s">
        <v>9105</v>
      </c>
      <c r="G2738" s="395" t="s">
        <v>5048</v>
      </c>
      <c r="H2738" s="631" t="s">
        <v>4927</v>
      </c>
      <c r="I2738" s="402">
        <v>22485</v>
      </c>
      <c r="J2738" s="490"/>
    </row>
    <row r="2739" spans="1:10" s="399" customFormat="1" ht="18" customHeight="1">
      <c r="A2739" s="394">
        <v>2734</v>
      </c>
      <c r="B2739" s="395" t="s">
        <v>8838</v>
      </c>
      <c r="C2739" s="395" t="s">
        <v>9104</v>
      </c>
      <c r="D2739" s="422" t="s">
        <v>4922</v>
      </c>
      <c r="E2739" s="394" t="s">
        <v>133</v>
      </c>
      <c r="F2739" s="424" t="s">
        <v>9106</v>
      </c>
      <c r="G2739" s="395" t="s">
        <v>5048</v>
      </c>
      <c r="H2739" s="631" t="s">
        <v>4927</v>
      </c>
      <c r="I2739" s="402">
        <v>24120</v>
      </c>
      <c r="J2739" s="490"/>
    </row>
    <row r="2740" spans="1:10" s="399" customFormat="1" ht="18" customHeight="1">
      <c r="A2740" s="394">
        <v>2735</v>
      </c>
      <c r="B2740" s="395" t="s">
        <v>8838</v>
      </c>
      <c r="C2740" s="395" t="s">
        <v>9104</v>
      </c>
      <c r="D2740" s="422" t="s">
        <v>4922</v>
      </c>
      <c r="E2740" s="394" t="s">
        <v>133</v>
      </c>
      <c r="F2740" s="424" t="s">
        <v>9107</v>
      </c>
      <c r="G2740" s="395" t="s">
        <v>5048</v>
      </c>
      <c r="H2740" s="631" t="s">
        <v>4927</v>
      </c>
      <c r="I2740" s="402">
        <v>22485</v>
      </c>
      <c r="J2740" s="490"/>
    </row>
    <row r="2741" spans="1:10" s="399" customFormat="1" ht="18" customHeight="1">
      <c r="A2741" s="394">
        <v>2736</v>
      </c>
      <c r="B2741" s="395" t="s">
        <v>8838</v>
      </c>
      <c r="C2741" s="395" t="s">
        <v>9104</v>
      </c>
      <c r="D2741" s="422" t="s">
        <v>4922</v>
      </c>
      <c r="E2741" s="394" t="s">
        <v>133</v>
      </c>
      <c r="F2741" s="424" t="s">
        <v>9108</v>
      </c>
      <c r="G2741" s="395" t="s">
        <v>5048</v>
      </c>
      <c r="H2741" s="631" t="s">
        <v>4927</v>
      </c>
      <c r="I2741" s="402">
        <v>20940</v>
      </c>
      <c r="J2741" s="490"/>
    </row>
    <row r="2742" spans="1:10" s="399" customFormat="1" ht="18" customHeight="1">
      <c r="A2742" s="394">
        <v>2737</v>
      </c>
      <c r="B2742" s="395" t="s">
        <v>8838</v>
      </c>
      <c r="C2742" s="395" t="s">
        <v>9104</v>
      </c>
      <c r="D2742" s="422" t="s">
        <v>4922</v>
      </c>
      <c r="E2742" s="394" t="s">
        <v>133</v>
      </c>
      <c r="F2742" s="424" t="s">
        <v>9109</v>
      </c>
      <c r="G2742" s="395" t="s">
        <v>5048</v>
      </c>
      <c r="H2742" s="631" t="s">
        <v>4927</v>
      </c>
      <c r="I2742" s="402">
        <v>18600</v>
      </c>
      <c r="J2742" s="490"/>
    </row>
    <row r="2743" spans="1:10" s="399" customFormat="1" ht="18" customHeight="1">
      <c r="A2743" s="394">
        <v>2738</v>
      </c>
      <c r="B2743" s="395" t="s">
        <v>8838</v>
      </c>
      <c r="C2743" s="395" t="s">
        <v>9104</v>
      </c>
      <c r="D2743" s="422" t="s">
        <v>4922</v>
      </c>
      <c r="E2743" s="394" t="s">
        <v>133</v>
      </c>
      <c r="F2743" s="424" t="s">
        <v>9110</v>
      </c>
      <c r="G2743" s="395" t="s">
        <v>5048</v>
      </c>
      <c r="H2743" s="631" t="s">
        <v>4927</v>
      </c>
      <c r="I2743" s="402">
        <v>20160</v>
      </c>
      <c r="J2743" s="490"/>
    </row>
    <row r="2744" spans="1:10" s="399" customFormat="1" ht="18" customHeight="1">
      <c r="A2744" s="394">
        <v>2739</v>
      </c>
      <c r="B2744" s="395" t="s">
        <v>8838</v>
      </c>
      <c r="C2744" s="395" t="s">
        <v>9104</v>
      </c>
      <c r="D2744" s="422" t="s">
        <v>4922</v>
      </c>
      <c r="E2744" s="394" t="s">
        <v>133</v>
      </c>
      <c r="F2744" s="424" t="s">
        <v>9111</v>
      </c>
      <c r="G2744" s="395" t="s">
        <v>5048</v>
      </c>
      <c r="H2744" s="631" t="s">
        <v>4927</v>
      </c>
      <c r="I2744" s="402">
        <v>18600</v>
      </c>
      <c r="J2744" s="490"/>
    </row>
    <row r="2745" spans="1:10" s="399" customFormat="1" ht="18" customHeight="1">
      <c r="A2745" s="394">
        <v>2740</v>
      </c>
      <c r="B2745" s="395" t="s">
        <v>534</v>
      </c>
      <c r="C2745" s="396" t="s">
        <v>9097</v>
      </c>
      <c r="D2745" s="581" t="s">
        <v>9112</v>
      </c>
      <c r="E2745" s="396" t="s">
        <v>133</v>
      </c>
      <c r="F2745" s="486" t="s">
        <v>9113</v>
      </c>
      <c r="G2745" s="396" t="s">
        <v>4962</v>
      </c>
      <c r="H2745" s="630" t="s">
        <v>4935</v>
      </c>
      <c r="I2745" s="505">
        <v>17500</v>
      </c>
      <c r="J2745" s="492"/>
    </row>
    <row r="2746" spans="1:10" s="399" customFormat="1" ht="18" customHeight="1">
      <c r="A2746" s="394">
        <v>2741</v>
      </c>
      <c r="B2746" s="394" t="s">
        <v>534</v>
      </c>
      <c r="C2746" s="394" t="s">
        <v>9097</v>
      </c>
      <c r="D2746" s="422" t="s">
        <v>8897</v>
      </c>
      <c r="E2746" s="394" t="s">
        <v>133</v>
      </c>
      <c r="F2746" s="424" t="s">
        <v>9114</v>
      </c>
      <c r="G2746" s="394" t="s">
        <v>4962</v>
      </c>
      <c r="H2746" s="632" t="s">
        <v>5010</v>
      </c>
      <c r="I2746" s="402">
        <v>23000</v>
      </c>
      <c r="J2746" s="490" t="s">
        <v>5217</v>
      </c>
    </row>
    <row r="2747" spans="1:10" s="399" customFormat="1" ht="18" customHeight="1">
      <c r="A2747" s="394">
        <v>2742</v>
      </c>
      <c r="B2747" s="394" t="s">
        <v>534</v>
      </c>
      <c r="C2747" s="394" t="s">
        <v>9097</v>
      </c>
      <c r="D2747" s="422" t="s">
        <v>8897</v>
      </c>
      <c r="E2747" s="394" t="s">
        <v>133</v>
      </c>
      <c r="F2747" s="424" t="s">
        <v>9115</v>
      </c>
      <c r="G2747" s="394" t="s">
        <v>4962</v>
      </c>
      <c r="H2747" s="632" t="s">
        <v>5010</v>
      </c>
      <c r="I2747" s="402">
        <v>18300</v>
      </c>
      <c r="J2747" s="490"/>
    </row>
    <row r="2748" spans="1:10" s="399" customFormat="1" ht="18" customHeight="1">
      <c r="A2748" s="394">
        <v>2743</v>
      </c>
      <c r="B2748" s="394" t="s">
        <v>534</v>
      </c>
      <c r="C2748" s="394" t="s">
        <v>9097</v>
      </c>
      <c r="D2748" s="422" t="s">
        <v>8897</v>
      </c>
      <c r="E2748" s="394" t="s">
        <v>133</v>
      </c>
      <c r="F2748" s="424" t="s">
        <v>9116</v>
      </c>
      <c r="G2748" s="394" t="s">
        <v>4962</v>
      </c>
      <c r="H2748" s="632" t="s">
        <v>5010</v>
      </c>
      <c r="I2748" s="402">
        <v>20300</v>
      </c>
      <c r="J2748" s="490"/>
    </row>
    <row r="2749" spans="1:10" s="399" customFormat="1" ht="18" customHeight="1">
      <c r="A2749" s="394">
        <v>2744</v>
      </c>
      <c r="B2749" s="394" t="s">
        <v>534</v>
      </c>
      <c r="C2749" s="394" t="s">
        <v>9097</v>
      </c>
      <c r="D2749" s="422" t="s">
        <v>8897</v>
      </c>
      <c r="E2749" s="394" t="s">
        <v>133</v>
      </c>
      <c r="F2749" s="424" t="s">
        <v>9116</v>
      </c>
      <c r="G2749" s="394" t="s">
        <v>4962</v>
      </c>
      <c r="H2749" s="632" t="s">
        <v>5010</v>
      </c>
      <c r="I2749" s="402">
        <v>24000</v>
      </c>
      <c r="J2749" s="490" t="s">
        <v>5217</v>
      </c>
    </row>
    <row r="2750" spans="1:10" s="399" customFormat="1" ht="18" customHeight="1">
      <c r="A2750" s="394">
        <v>2745</v>
      </c>
      <c r="B2750" s="394" t="s">
        <v>534</v>
      </c>
      <c r="C2750" s="394" t="s">
        <v>9097</v>
      </c>
      <c r="D2750" s="422" t="s">
        <v>8897</v>
      </c>
      <c r="E2750" s="394" t="s">
        <v>133</v>
      </c>
      <c r="F2750" s="424" t="s">
        <v>9117</v>
      </c>
      <c r="G2750" s="394" t="s">
        <v>4962</v>
      </c>
      <c r="H2750" s="632" t="s">
        <v>5010</v>
      </c>
      <c r="I2750" s="402">
        <v>21900</v>
      </c>
      <c r="J2750" s="490" t="s">
        <v>5217</v>
      </c>
    </row>
    <row r="2751" spans="1:10" s="399" customFormat="1" ht="18" customHeight="1">
      <c r="A2751" s="394">
        <v>2746</v>
      </c>
      <c r="B2751" s="394" t="s">
        <v>534</v>
      </c>
      <c r="C2751" s="394" t="s">
        <v>9097</v>
      </c>
      <c r="D2751" s="422" t="s">
        <v>8897</v>
      </c>
      <c r="E2751" s="394" t="s">
        <v>133</v>
      </c>
      <c r="F2751" s="424" t="s">
        <v>9118</v>
      </c>
      <c r="G2751" s="394" t="s">
        <v>4962</v>
      </c>
      <c r="H2751" s="632" t="s">
        <v>5010</v>
      </c>
      <c r="I2751" s="402">
        <v>17800</v>
      </c>
      <c r="J2751" s="490"/>
    </row>
    <row r="2752" spans="1:10" s="399" customFormat="1" ht="18" customHeight="1">
      <c r="A2752" s="394">
        <v>2747</v>
      </c>
      <c r="B2752" s="395" t="s">
        <v>534</v>
      </c>
      <c r="C2752" s="395" t="s">
        <v>9097</v>
      </c>
      <c r="D2752" s="459" t="s">
        <v>9119</v>
      </c>
      <c r="E2752" s="395" t="s">
        <v>133</v>
      </c>
      <c r="F2752" s="488" t="s">
        <v>9120</v>
      </c>
      <c r="G2752" s="395" t="s">
        <v>4962</v>
      </c>
      <c r="H2752" s="567" t="s">
        <v>653</v>
      </c>
      <c r="I2752" s="403">
        <v>17400</v>
      </c>
      <c r="J2752" s="491"/>
    </row>
    <row r="2753" spans="1:10" s="399" customFormat="1" ht="18" customHeight="1">
      <c r="A2753" s="394">
        <v>2748</v>
      </c>
      <c r="B2753" s="395" t="s">
        <v>534</v>
      </c>
      <c r="C2753" s="395" t="s">
        <v>9097</v>
      </c>
      <c r="D2753" s="459" t="s">
        <v>9119</v>
      </c>
      <c r="E2753" s="395" t="s">
        <v>133</v>
      </c>
      <c r="F2753" s="488" t="s">
        <v>9121</v>
      </c>
      <c r="G2753" s="395" t="s">
        <v>4962</v>
      </c>
      <c r="H2753" s="567" t="s">
        <v>653</v>
      </c>
      <c r="I2753" s="403">
        <v>16800</v>
      </c>
      <c r="J2753" s="491"/>
    </row>
    <row r="2754" spans="1:10" s="399" customFormat="1" ht="18" customHeight="1">
      <c r="A2754" s="394">
        <v>2749</v>
      </c>
      <c r="B2754" s="395" t="s">
        <v>534</v>
      </c>
      <c r="C2754" s="396" t="s">
        <v>9097</v>
      </c>
      <c r="D2754" s="581" t="s">
        <v>9122</v>
      </c>
      <c r="E2754" s="396" t="s">
        <v>133</v>
      </c>
      <c r="F2754" s="486" t="s">
        <v>9123</v>
      </c>
      <c r="G2754" s="396" t="s">
        <v>4962</v>
      </c>
      <c r="H2754" s="630" t="s">
        <v>4935</v>
      </c>
      <c r="I2754" s="500">
        <v>21800</v>
      </c>
      <c r="J2754" s="492"/>
    </row>
    <row r="2755" spans="1:10" s="399" customFormat="1" ht="18" customHeight="1">
      <c r="A2755" s="394">
        <v>2750</v>
      </c>
      <c r="B2755" s="395" t="s">
        <v>534</v>
      </c>
      <c r="C2755" s="396" t="s">
        <v>9097</v>
      </c>
      <c r="D2755" s="581" t="s">
        <v>9122</v>
      </c>
      <c r="E2755" s="396" t="s">
        <v>133</v>
      </c>
      <c r="F2755" s="486" t="s">
        <v>9124</v>
      </c>
      <c r="G2755" s="396" t="s">
        <v>4962</v>
      </c>
      <c r="H2755" s="630" t="s">
        <v>4935</v>
      </c>
      <c r="I2755" s="500">
        <v>20800</v>
      </c>
      <c r="J2755" s="492"/>
    </row>
    <row r="2756" spans="1:10" s="399" customFormat="1" ht="18" customHeight="1">
      <c r="A2756" s="394">
        <v>2751</v>
      </c>
      <c r="B2756" s="395" t="s">
        <v>534</v>
      </c>
      <c r="C2756" s="396" t="s">
        <v>9097</v>
      </c>
      <c r="D2756" s="581" t="s">
        <v>9125</v>
      </c>
      <c r="E2756" s="396" t="s">
        <v>133</v>
      </c>
      <c r="F2756" s="486" t="s">
        <v>9126</v>
      </c>
      <c r="G2756" s="396" t="s">
        <v>4962</v>
      </c>
      <c r="H2756" s="630" t="s">
        <v>4935</v>
      </c>
      <c r="I2756" s="500">
        <v>19500</v>
      </c>
      <c r="J2756" s="492"/>
    </row>
    <row r="2757" spans="1:10" s="399" customFormat="1" ht="18" customHeight="1">
      <c r="A2757" s="394">
        <v>2752</v>
      </c>
      <c r="B2757" s="395" t="s">
        <v>534</v>
      </c>
      <c r="C2757" s="396" t="s">
        <v>9097</v>
      </c>
      <c r="D2757" s="581" t="s">
        <v>9127</v>
      </c>
      <c r="E2757" s="396" t="s">
        <v>660</v>
      </c>
      <c r="F2757" s="486" t="s">
        <v>9128</v>
      </c>
      <c r="G2757" s="396" t="s">
        <v>4962</v>
      </c>
      <c r="H2757" s="630" t="s">
        <v>4935</v>
      </c>
      <c r="I2757" s="500">
        <v>6000</v>
      </c>
      <c r="J2757" s="492"/>
    </row>
    <row r="2758" spans="1:10" s="399" customFormat="1" ht="18" customHeight="1">
      <c r="A2758" s="394">
        <v>2753</v>
      </c>
      <c r="B2758" s="395" t="s">
        <v>534</v>
      </c>
      <c r="C2758" s="396" t="s">
        <v>9097</v>
      </c>
      <c r="D2758" s="581" t="s">
        <v>9127</v>
      </c>
      <c r="E2758" s="396" t="s">
        <v>660</v>
      </c>
      <c r="F2758" s="486" t="s">
        <v>9129</v>
      </c>
      <c r="G2758" s="396" t="s">
        <v>4962</v>
      </c>
      <c r="H2758" s="630" t="s">
        <v>4935</v>
      </c>
      <c r="I2758" s="500">
        <v>6000</v>
      </c>
      <c r="J2758" s="578"/>
    </row>
    <row r="2759" spans="1:10" s="399" customFormat="1" ht="18" customHeight="1">
      <c r="A2759" s="394">
        <v>2754</v>
      </c>
      <c r="B2759" s="395" t="s">
        <v>534</v>
      </c>
      <c r="C2759" s="396" t="s">
        <v>9097</v>
      </c>
      <c r="D2759" s="581" t="s">
        <v>9127</v>
      </c>
      <c r="E2759" s="396" t="s">
        <v>660</v>
      </c>
      <c r="F2759" s="486" t="s">
        <v>9130</v>
      </c>
      <c r="G2759" s="396" t="s">
        <v>4962</v>
      </c>
      <c r="H2759" s="630" t="s">
        <v>4935</v>
      </c>
      <c r="I2759" s="500">
        <v>6000</v>
      </c>
      <c r="J2759" s="578"/>
    </row>
    <row r="2760" spans="1:10" s="399" customFormat="1" ht="18" customHeight="1">
      <c r="A2760" s="394">
        <v>2755</v>
      </c>
      <c r="B2760" s="395" t="s">
        <v>534</v>
      </c>
      <c r="C2760" s="396" t="s">
        <v>9097</v>
      </c>
      <c r="D2760" s="581" t="s">
        <v>9127</v>
      </c>
      <c r="E2760" s="396" t="s">
        <v>133</v>
      </c>
      <c r="F2760" s="486" t="s">
        <v>9131</v>
      </c>
      <c r="G2760" s="396" t="s">
        <v>4962</v>
      </c>
      <c r="H2760" s="630" t="s">
        <v>4935</v>
      </c>
      <c r="I2760" s="500">
        <v>14000</v>
      </c>
      <c r="J2760" s="578"/>
    </row>
    <row r="2761" spans="1:10" s="399" customFormat="1" ht="18" customHeight="1">
      <c r="A2761" s="394">
        <v>2756</v>
      </c>
      <c r="B2761" s="395" t="s">
        <v>534</v>
      </c>
      <c r="C2761" s="396" t="s">
        <v>9097</v>
      </c>
      <c r="D2761" s="581" t="s">
        <v>9132</v>
      </c>
      <c r="E2761" s="396" t="s">
        <v>133</v>
      </c>
      <c r="F2761" s="486" t="s">
        <v>9133</v>
      </c>
      <c r="G2761" s="396" t="s">
        <v>4962</v>
      </c>
      <c r="H2761" s="630" t="s">
        <v>4935</v>
      </c>
      <c r="I2761" s="500">
        <v>15300</v>
      </c>
      <c r="J2761" s="578"/>
    </row>
    <row r="2762" spans="1:10" s="399" customFormat="1" ht="18" customHeight="1">
      <c r="A2762" s="394">
        <v>2757</v>
      </c>
      <c r="B2762" s="395" t="s">
        <v>534</v>
      </c>
      <c r="C2762" s="396" t="s">
        <v>9097</v>
      </c>
      <c r="D2762" s="581" t="s">
        <v>9132</v>
      </c>
      <c r="E2762" s="396" t="s">
        <v>133</v>
      </c>
      <c r="F2762" s="486" t="s">
        <v>9134</v>
      </c>
      <c r="G2762" s="396" t="s">
        <v>4962</v>
      </c>
      <c r="H2762" s="630" t="s">
        <v>4935</v>
      </c>
      <c r="I2762" s="500">
        <v>14900</v>
      </c>
      <c r="J2762" s="578"/>
    </row>
    <row r="2763" spans="1:10" s="399" customFormat="1" ht="18" customHeight="1">
      <c r="A2763" s="394">
        <v>2758</v>
      </c>
      <c r="B2763" s="395" t="s">
        <v>534</v>
      </c>
      <c r="C2763" s="396" t="s">
        <v>9097</v>
      </c>
      <c r="D2763" s="581" t="s">
        <v>9132</v>
      </c>
      <c r="E2763" s="396" t="s">
        <v>133</v>
      </c>
      <c r="F2763" s="486" t="s">
        <v>9135</v>
      </c>
      <c r="G2763" s="396" t="s">
        <v>4962</v>
      </c>
      <c r="H2763" s="630" t="s">
        <v>4935</v>
      </c>
      <c r="I2763" s="500">
        <v>15900</v>
      </c>
      <c r="J2763" s="578"/>
    </row>
    <row r="2764" spans="1:10" s="399" customFormat="1" ht="18" customHeight="1">
      <c r="A2764" s="394">
        <v>2759</v>
      </c>
      <c r="B2764" s="395" t="s">
        <v>534</v>
      </c>
      <c r="C2764" s="396" t="s">
        <v>9097</v>
      </c>
      <c r="D2764" s="581" t="s">
        <v>9136</v>
      </c>
      <c r="E2764" s="396" t="s">
        <v>157</v>
      </c>
      <c r="F2764" s="486" t="s">
        <v>9137</v>
      </c>
      <c r="G2764" s="396" t="s">
        <v>4962</v>
      </c>
      <c r="H2764" s="630" t="s">
        <v>4935</v>
      </c>
      <c r="I2764" s="505">
        <v>22000</v>
      </c>
      <c r="J2764" s="578"/>
    </row>
    <row r="2765" spans="1:10" s="399" customFormat="1" ht="18" customHeight="1">
      <c r="A2765" s="394">
        <v>2760</v>
      </c>
      <c r="B2765" s="395" t="s">
        <v>534</v>
      </c>
      <c r="C2765" s="396" t="s">
        <v>9097</v>
      </c>
      <c r="D2765" s="581" t="s">
        <v>9138</v>
      </c>
      <c r="E2765" s="396" t="s">
        <v>133</v>
      </c>
      <c r="F2765" s="486" t="s">
        <v>9139</v>
      </c>
      <c r="G2765" s="396" t="s">
        <v>4962</v>
      </c>
      <c r="H2765" s="630" t="s">
        <v>4935</v>
      </c>
      <c r="I2765" s="500">
        <v>21000</v>
      </c>
      <c r="J2765" s="578"/>
    </row>
    <row r="2766" spans="1:10" s="399" customFormat="1" ht="18" customHeight="1">
      <c r="A2766" s="394">
        <v>2761</v>
      </c>
      <c r="B2766" s="394" t="s">
        <v>534</v>
      </c>
      <c r="C2766" s="395" t="s">
        <v>9097</v>
      </c>
      <c r="D2766" s="422" t="s">
        <v>9140</v>
      </c>
      <c r="E2766" s="394" t="s">
        <v>133</v>
      </c>
      <c r="F2766" s="424" t="s">
        <v>9141</v>
      </c>
      <c r="G2766" s="394"/>
      <c r="H2766" s="631" t="s">
        <v>4929</v>
      </c>
      <c r="I2766" s="402">
        <v>24000</v>
      </c>
      <c r="J2766" s="490"/>
    </row>
    <row r="2767" spans="1:10" s="399" customFormat="1" ht="18" customHeight="1">
      <c r="A2767" s="394">
        <v>2762</v>
      </c>
      <c r="B2767" s="395" t="s">
        <v>8838</v>
      </c>
      <c r="C2767" s="395" t="s">
        <v>9104</v>
      </c>
      <c r="D2767" s="459" t="s">
        <v>8900</v>
      </c>
      <c r="E2767" s="395" t="s">
        <v>133</v>
      </c>
      <c r="F2767" s="488" t="s">
        <v>9142</v>
      </c>
      <c r="G2767" s="395"/>
      <c r="H2767" s="631" t="s">
        <v>5128</v>
      </c>
      <c r="I2767" s="402">
        <v>21000</v>
      </c>
      <c r="J2767" s="577"/>
    </row>
    <row r="2768" spans="1:10" s="399" customFormat="1" ht="18" customHeight="1">
      <c r="A2768" s="394">
        <v>2763</v>
      </c>
      <c r="B2768" s="395" t="s">
        <v>8838</v>
      </c>
      <c r="C2768" s="395" t="s">
        <v>9104</v>
      </c>
      <c r="D2768" s="459" t="s">
        <v>8900</v>
      </c>
      <c r="E2768" s="395" t="s">
        <v>133</v>
      </c>
      <c r="F2768" s="488" t="s">
        <v>9143</v>
      </c>
      <c r="G2768" s="395"/>
      <c r="H2768" s="631" t="s">
        <v>5128</v>
      </c>
      <c r="I2768" s="402"/>
      <c r="J2768" s="491" t="s">
        <v>5439</v>
      </c>
    </row>
    <row r="2769" spans="1:10" s="399" customFormat="1" ht="18" customHeight="1">
      <c r="A2769" s="394">
        <v>2764</v>
      </c>
      <c r="B2769" s="395" t="s">
        <v>8838</v>
      </c>
      <c r="C2769" s="395" t="s">
        <v>9104</v>
      </c>
      <c r="D2769" s="459" t="s">
        <v>8900</v>
      </c>
      <c r="E2769" s="395" t="s">
        <v>133</v>
      </c>
      <c r="F2769" s="488" t="s">
        <v>9144</v>
      </c>
      <c r="G2769" s="395"/>
      <c r="H2769" s="631" t="s">
        <v>5128</v>
      </c>
      <c r="I2769" s="402">
        <v>21000</v>
      </c>
      <c r="J2769" s="577"/>
    </row>
    <row r="2770" spans="1:10" s="399" customFormat="1" ht="18" customHeight="1">
      <c r="A2770" s="394">
        <v>2765</v>
      </c>
      <c r="B2770" s="395" t="s">
        <v>8838</v>
      </c>
      <c r="C2770" s="395" t="s">
        <v>9104</v>
      </c>
      <c r="D2770" s="459" t="s">
        <v>8960</v>
      </c>
      <c r="E2770" s="395" t="s">
        <v>133</v>
      </c>
      <c r="F2770" s="488" t="s">
        <v>9145</v>
      </c>
      <c r="G2770" s="395"/>
      <c r="H2770" s="631" t="s">
        <v>5128</v>
      </c>
      <c r="I2770" s="402"/>
      <c r="J2770" s="514" t="s">
        <v>5439</v>
      </c>
    </row>
    <row r="2771" spans="1:10" s="399" customFormat="1" ht="18" customHeight="1">
      <c r="A2771" s="394">
        <v>2766</v>
      </c>
      <c r="B2771" s="395" t="s">
        <v>8838</v>
      </c>
      <c r="C2771" s="395" t="s">
        <v>9104</v>
      </c>
      <c r="D2771" s="459" t="s">
        <v>8960</v>
      </c>
      <c r="E2771" s="395" t="s">
        <v>133</v>
      </c>
      <c r="F2771" s="488" t="s">
        <v>9146</v>
      </c>
      <c r="G2771" s="395"/>
      <c r="H2771" s="631" t="s">
        <v>5128</v>
      </c>
      <c r="I2771" s="402"/>
      <c r="J2771" s="514" t="s">
        <v>5439</v>
      </c>
    </row>
    <row r="2772" spans="1:10" s="399" customFormat="1" ht="18" customHeight="1">
      <c r="A2772" s="394">
        <v>2767</v>
      </c>
      <c r="B2772" s="395" t="s">
        <v>534</v>
      </c>
      <c r="C2772" s="396" t="s">
        <v>9097</v>
      </c>
      <c r="D2772" s="581" t="s">
        <v>9147</v>
      </c>
      <c r="E2772" s="396" t="s">
        <v>133</v>
      </c>
      <c r="F2772" s="486" t="s">
        <v>9148</v>
      </c>
      <c r="G2772" s="396" t="s">
        <v>4962</v>
      </c>
      <c r="H2772" s="630" t="s">
        <v>4935</v>
      </c>
      <c r="I2772" s="397">
        <v>7400</v>
      </c>
      <c r="J2772" s="578"/>
    </row>
    <row r="2773" spans="1:10" s="399" customFormat="1" ht="18" customHeight="1">
      <c r="A2773" s="394">
        <v>2768</v>
      </c>
      <c r="B2773" s="395" t="s">
        <v>534</v>
      </c>
      <c r="C2773" s="395" t="s">
        <v>9097</v>
      </c>
      <c r="D2773" s="459" t="s">
        <v>9149</v>
      </c>
      <c r="E2773" s="395" t="s">
        <v>133</v>
      </c>
      <c r="F2773" s="488" t="s">
        <v>9120</v>
      </c>
      <c r="G2773" s="395" t="s">
        <v>4962</v>
      </c>
      <c r="H2773" s="567" t="s">
        <v>653</v>
      </c>
      <c r="I2773" s="403">
        <v>6000</v>
      </c>
      <c r="J2773" s="491"/>
    </row>
    <row r="2774" spans="1:10" s="399" customFormat="1" ht="18" customHeight="1">
      <c r="A2774" s="394">
        <v>2769</v>
      </c>
      <c r="B2774" s="395" t="s">
        <v>534</v>
      </c>
      <c r="C2774" s="395" t="s">
        <v>9097</v>
      </c>
      <c r="D2774" s="459" t="s">
        <v>9149</v>
      </c>
      <c r="E2774" s="395" t="s">
        <v>133</v>
      </c>
      <c r="F2774" s="488" t="s">
        <v>9120</v>
      </c>
      <c r="G2774" s="395" t="s">
        <v>4962</v>
      </c>
      <c r="H2774" s="567" t="s">
        <v>653</v>
      </c>
      <c r="I2774" s="403">
        <v>5640</v>
      </c>
      <c r="J2774" s="491"/>
    </row>
    <row r="2775" spans="1:10" s="399" customFormat="1" ht="18" customHeight="1">
      <c r="A2775" s="394">
        <v>2770</v>
      </c>
      <c r="B2775" s="395" t="s">
        <v>8838</v>
      </c>
      <c r="C2775" s="395" t="s">
        <v>9104</v>
      </c>
      <c r="D2775" s="422" t="s">
        <v>6553</v>
      </c>
      <c r="E2775" s="394" t="s">
        <v>133</v>
      </c>
      <c r="F2775" s="424" t="s">
        <v>9150</v>
      </c>
      <c r="G2775" s="395" t="s">
        <v>5048</v>
      </c>
      <c r="H2775" s="631" t="s">
        <v>4927</v>
      </c>
      <c r="I2775" s="402">
        <v>6408</v>
      </c>
      <c r="J2775" s="490"/>
    </row>
    <row r="2776" spans="1:10" s="399" customFormat="1" ht="18" customHeight="1">
      <c r="A2776" s="394">
        <v>2771</v>
      </c>
      <c r="B2776" s="395" t="s">
        <v>8838</v>
      </c>
      <c r="C2776" s="395" t="s">
        <v>9104</v>
      </c>
      <c r="D2776" s="422" t="s">
        <v>6553</v>
      </c>
      <c r="E2776" s="394" t="s">
        <v>133</v>
      </c>
      <c r="F2776" s="424" t="s">
        <v>9151</v>
      </c>
      <c r="G2776" s="395" t="s">
        <v>5048</v>
      </c>
      <c r="H2776" s="631" t="s">
        <v>4927</v>
      </c>
      <c r="I2776" s="402">
        <v>7584</v>
      </c>
      <c r="J2776" s="490"/>
    </row>
    <row r="2777" spans="1:10" s="399" customFormat="1" ht="18" customHeight="1">
      <c r="A2777" s="394">
        <v>2772</v>
      </c>
      <c r="B2777" s="395" t="s">
        <v>8838</v>
      </c>
      <c r="C2777" s="395" t="s">
        <v>9104</v>
      </c>
      <c r="D2777" s="422" t="s">
        <v>6553</v>
      </c>
      <c r="E2777" s="394" t="s">
        <v>133</v>
      </c>
      <c r="F2777" s="424" t="s">
        <v>9152</v>
      </c>
      <c r="G2777" s="395" t="s">
        <v>5048</v>
      </c>
      <c r="H2777" s="631" t="s">
        <v>4927</v>
      </c>
      <c r="I2777" s="402">
        <v>6408</v>
      </c>
      <c r="J2777" s="490"/>
    </row>
    <row r="2778" spans="1:10" s="399" customFormat="1" ht="18" customHeight="1">
      <c r="A2778" s="394">
        <v>2773</v>
      </c>
      <c r="B2778" s="395" t="s">
        <v>534</v>
      </c>
      <c r="C2778" s="396" t="s">
        <v>9097</v>
      </c>
      <c r="D2778" s="581" t="s">
        <v>9153</v>
      </c>
      <c r="E2778" s="396" t="s">
        <v>133</v>
      </c>
      <c r="F2778" s="486" t="s">
        <v>9154</v>
      </c>
      <c r="G2778" s="396" t="s">
        <v>4962</v>
      </c>
      <c r="H2778" s="630" t="s">
        <v>4935</v>
      </c>
      <c r="I2778" s="397">
        <v>6500</v>
      </c>
      <c r="J2778" s="578"/>
    </row>
    <row r="2779" spans="1:10" s="399" customFormat="1" ht="18" customHeight="1">
      <c r="A2779" s="394">
        <v>2774</v>
      </c>
      <c r="B2779" s="395" t="s">
        <v>534</v>
      </c>
      <c r="C2779" s="396" t="s">
        <v>9097</v>
      </c>
      <c r="D2779" s="581" t="s">
        <v>9153</v>
      </c>
      <c r="E2779" s="396" t="s">
        <v>133</v>
      </c>
      <c r="F2779" s="486" t="s">
        <v>9155</v>
      </c>
      <c r="G2779" s="396" t="s">
        <v>4962</v>
      </c>
      <c r="H2779" s="630" t="s">
        <v>4935</v>
      </c>
      <c r="I2779" s="397">
        <v>6200</v>
      </c>
      <c r="J2779" s="578"/>
    </row>
    <row r="2780" spans="1:10" s="399" customFormat="1" ht="18" customHeight="1">
      <c r="A2780" s="394">
        <v>2775</v>
      </c>
      <c r="B2780" s="395" t="s">
        <v>534</v>
      </c>
      <c r="C2780" s="396" t="s">
        <v>9097</v>
      </c>
      <c r="D2780" s="581" t="s">
        <v>9156</v>
      </c>
      <c r="E2780" s="396" t="s">
        <v>133</v>
      </c>
      <c r="F2780" s="486" t="s">
        <v>9157</v>
      </c>
      <c r="G2780" s="396" t="s">
        <v>4962</v>
      </c>
      <c r="H2780" s="630" t="s">
        <v>4935</v>
      </c>
      <c r="I2780" s="500">
        <v>8200</v>
      </c>
      <c r="J2780" s="578"/>
    </row>
    <row r="2781" spans="1:10" s="399" customFormat="1" ht="18" customHeight="1">
      <c r="A2781" s="394">
        <v>2776</v>
      </c>
      <c r="B2781" s="395" t="s">
        <v>534</v>
      </c>
      <c r="C2781" s="395" t="s">
        <v>9097</v>
      </c>
      <c r="D2781" s="459" t="s">
        <v>9158</v>
      </c>
      <c r="E2781" s="395" t="s">
        <v>418</v>
      </c>
      <c r="F2781" s="488" t="s">
        <v>9159</v>
      </c>
      <c r="G2781" s="395" t="s">
        <v>4962</v>
      </c>
      <c r="H2781" s="567" t="s">
        <v>4929</v>
      </c>
      <c r="I2781" s="402">
        <v>7700</v>
      </c>
      <c r="J2781" s="487"/>
    </row>
    <row r="2782" spans="1:10" s="399" customFormat="1" ht="18" customHeight="1">
      <c r="A2782" s="394">
        <v>2777</v>
      </c>
      <c r="B2782" s="395" t="s">
        <v>534</v>
      </c>
      <c r="C2782" s="395" t="s">
        <v>9097</v>
      </c>
      <c r="D2782" s="459" t="s">
        <v>9158</v>
      </c>
      <c r="E2782" s="395" t="s">
        <v>418</v>
      </c>
      <c r="F2782" s="488" t="s">
        <v>9160</v>
      </c>
      <c r="G2782" s="395" t="s">
        <v>4962</v>
      </c>
      <c r="H2782" s="567" t="s">
        <v>4929</v>
      </c>
      <c r="I2782" s="402">
        <v>6400</v>
      </c>
      <c r="J2782" s="487"/>
    </row>
    <row r="2783" spans="1:10" s="399" customFormat="1" ht="18" customHeight="1">
      <c r="A2783" s="394">
        <v>2778</v>
      </c>
      <c r="B2783" s="395" t="s">
        <v>534</v>
      </c>
      <c r="C2783" s="395" t="s">
        <v>9097</v>
      </c>
      <c r="D2783" s="459" t="s">
        <v>9158</v>
      </c>
      <c r="E2783" s="395" t="s">
        <v>418</v>
      </c>
      <c r="F2783" s="488" t="s">
        <v>9161</v>
      </c>
      <c r="G2783" s="395" t="s">
        <v>4962</v>
      </c>
      <c r="H2783" s="567" t="s">
        <v>4929</v>
      </c>
      <c r="I2783" s="402">
        <v>7700</v>
      </c>
      <c r="J2783" s="487"/>
    </row>
    <row r="2784" spans="1:10" s="399" customFormat="1" ht="18" customHeight="1">
      <c r="A2784" s="394">
        <v>2779</v>
      </c>
      <c r="B2784" s="395" t="s">
        <v>534</v>
      </c>
      <c r="C2784" s="395" t="s">
        <v>9097</v>
      </c>
      <c r="D2784" s="459" t="s">
        <v>9162</v>
      </c>
      <c r="E2784" s="395" t="s">
        <v>133</v>
      </c>
      <c r="F2784" s="488" t="s">
        <v>9114</v>
      </c>
      <c r="G2784" s="395" t="s">
        <v>629</v>
      </c>
      <c r="H2784" s="567" t="s">
        <v>4929</v>
      </c>
      <c r="I2784" s="402">
        <v>19200</v>
      </c>
      <c r="J2784" s="487"/>
    </row>
    <row r="2785" spans="1:10" s="399" customFormat="1" ht="18" customHeight="1">
      <c r="A2785" s="394">
        <v>2780</v>
      </c>
      <c r="B2785" s="395" t="s">
        <v>534</v>
      </c>
      <c r="C2785" s="398" t="s">
        <v>9097</v>
      </c>
      <c r="D2785" s="459" t="s">
        <v>9162</v>
      </c>
      <c r="E2785" s="398" t="s">
        <v>133</v>
      </c>
      <c r="F2785" s="488" t="s">
        <v>9117</v>
      </c>
      <c r="G2785" s="395" t="s">
        <v>629</v>
      </c>
      <c r="H2785" s="567" t="s">
        <v>4929</v>
      </c>
      <c r="I2785" s="402">
        <v>19200</v>
      </c>
      <c r="J2785" s="487"/>
    </row>
    <row r="2786" spans="1:10" s="399" customFormat="1" ht="18" customHeight="1">
      <c r="A2786" s="394">
        <v>2781</v>
      </c>
      <c r="B2786" s="395" t="s">
        <v>8838</v>
      </c>
      <c r="C2786" s="395" t="s">
        <v>9104</v>
      </c>
      <c r="D2786" s="459" t="s">
        <v>8900</v>
      </c>
      <c r="E2786" s="395" t="s">
        <v>133</v>
      </c>
      <c r="F2786" s="488" t="s">
        <v>9163</v>
      </c>
      <c r="G2786" s="395" t="s">
        <v>5048</v>
      </c>
      <c r="H2786" s="631" t="s">
        <v>5128</v>
      </c>
      <c r="I2786" s="402">
        <v>23000</v>
      </c>
      <c r="J2786" s="511"/>
    </row>
    <row r="2787" spans="1:10" s="399" customFormat="1" ht="18" customHeight="1">
      <c r="A2787" s="394">
        <v>2782</v>
      </c>
      <c r="B2787" s="395" t="s">
        <v>8838</v>
      </c>
      <c r="C2787" s="395" t="s">
        <v>9104</v>
      </c>
      <c r="D2787" s="459" t="s">
        <v>9164</v>
      </c>
      <c r="E2787" s="395" t="s">
        <v>133</v>
      </c>
      <c r="F2787" s="374" t="s">
        <v>9165</v>
      </c>
      <c r="G2787" s="395" t="s">
        <v>5048</v>
      </c>
      <c r="H2787" s="510" t="s">
        <v>5128</v>
      </c>
      <c r="I2787" s="428">
        <v>22500</v>
      </c>
      <c r="J2787" s="511"/>
    </row>
    <row r="2788" spans="1:10" s="399" customFormat="1" ht="18" customHeight="1">
      <c r="A2788" s="394">
        <v>2783</v>
      </c>
      <c r="B2788" s="395" t="s">
        <v>8838</v>
      </c>
      <c r="C2788" s="395" t="s">
        <v>9104</v>
      </c>
      <c r="D2788" s="422" t="s">
        <v>9166</v>
      </c>
      <c r="E2788" s="395" t="s">
        <v>133</v>
      </c>
      <c r="F2788" s="374" t="s">
        <v>9167</v>
      </c>
      <c r="G2788" s="395" t="s">
        <v>5048</v>
      </c>
      <c r="H2788" s="510" t="s">
        <v>5128</v>
      </c>
      <c r="I2788" s="428">
        <v>17500</v>
      </c>
      <c r="J2788" s="511"/>
    </row>
    <row r="2789" spans="1:10" s="399" customFormat="1" ht="18" customHeight="1">
      <c r="A2789" s="394">
        <v>2784</v>
      </c>
      <c r="B2789" s="395" t="s">
        <v>8838</v>
      </c>
      <c r="C2789" s="395" t="s">
        <v>9104</v>
      </c>
      <c r="D2789" s="422" t="s">
        <v>9166</v>
      </c>
      <c r="E2789" s="395" t="s">
        <v>133</v>
      </c>
      <c r="F2789" s="374" t="s">
        <v>9168</v>
      </c>
      <c r="G2789" s="395" t="s">
        <v>5048</v>
      </c>
      <c r="H2789" s="510" t="s">
        <v>5128</v>
      </c>
      <c r="I2789" s="428">
        <v>17500</v>
      </c>
      <c r="J2789" s="511"/>
    </row>
    <row r="2790" spans="1:10" s="399" customFormat="1" ht="18" customHeight="1">
      <c r="A2790" s="394">
        <v>2785</v>
      </c>
      <c r="B2790" s="395" t="s">
        <v>8838</v>
      </c>
      <c r="C2790" s="395" t="s">
        <v>9104</v>
      </c>
      <c r="D2790" s="422" t="s">
        <v>9166</v>
      </c>
      <c r="E2790" s="395" t="s">
        <v>133</v>
      </c>
      <c r="F2790" s="374" t="s">
        <v>9169</v>
      </c>
      <c r="G2790" s="395" t="s">
        <v>5048</v>
      </c>
      <c r="H2790" s="510" t="s">
        <v>5128</v>
      </c>
      <c r="I2790" s="428">
        <v>19500</v>
      </c>
      <c r="J2790" s="511"/>
    </row>
    <row r="2791" spans="1:10" s="399" customFormat="1" ht="18" customHeight="1">
      <c r="A2791" s="394">
        <v>2786</v>
      </c>
      <c r="B2791" s="395" t="s">
        <v>8838</v>
      </c>
      <c r="C2791" s="395" t="s">
        <v>9104</v>
      </c>
      <c r="D2791" s="422" t="s">
        <v>9166</v>
      </c>
      <c r="E2791" s="395" t="s">
        <v>133</v>
      </c>
      <c r="F2791" s="374" t="s">
        <v>9170</v>
      </c>
      <c r="G2791" s="395" t="s">
        <v>5048</v>
      </c>
      <c r="H2791" s="510" t="s">
        <v>5128</v>
      </c>
      <c r="I2791" s="428">
        <v>19000</v>
      </c>
      <c r="J2791" s="511"/>
    </row>
    <row r="2792" spans="1:10" s="399" customFormat="1" ht="18" customHeight="1">
      <c r="A2792" s="394">
        <v>2787</v>
      </c>
      <c r="B2792" s="395" t="s">
        <v>9171</v>
      </c>
      <c r="C2792" s="394" t="s">
        <v>587</v>
      </c>
      <c r="D2792" s="422" t="s">
        <v>9172</v>
      </c>
      <c r="E2792" s="394" t="s">
        <v>418</v>
      </c>
      <c r="F2792" s="424" t="s">
        <v>9173</v>
      </c>
      <c r="G2792" s="395"/>
      <c r="H2792" s="567" t="s">
        <v>4932</v>
      </c>
      <c r="I2792" s="429">
        <v>1800</v>
      </c>
      <c r="J2792" s="487"/>
    </row>
    <row r="2793" spans="1:10" s="399" customFormat="1" ht="18" customHeight="1">
      <c r="A2793" s="394">
        <v>2788</v>
      </c>
      <c r="B2793" s="395" t="s">
        <v>598</v>
      </c>
      <c r="C2793" s="395" t="s">
        <v>9174</v>
      </c>
      <c r="D2793" s="459" t="s">
        <v>9175</v>
      </c>
      <c r="E2793" s="395" t="s">
        <v>418</v>
      </c>
      <c r="F2793" s="488" t="s">
        <v>9176</v>
      </c>
      <c r="G2793" s="395"/>
      <c r="H2793" s="631" t="s">
        <v>4955</v>
      </c>
      <c r="I2793" s="402">
        <v>57500</v>
      </c>
      <c r="J2793" s="487"/>
    </row>
    <row r="2794" spans="1:10" s="399" customFormat="1" ht="18" customHeight="1">
      <c r="A2794" s="394">
        <v>2789</v>
      </c>
      <c r="B2794" s="395" t="s">
        <v>598</v>
      </c>
      <c r="C2794" s="395" t="s">
        <v>9174</v>
      </c>
      <c r="D2794" s="459" t="s">
        <v>9175</v>
      </c>
      <c r="E2794" s="395" t="s">
        <v>418</v>
      </c>
      <c r="F2794" s="488" t="s">
        <v>9177</v>
      </c>
      <c r="G2794" s="395"/>
      <c r="H2794" s="631" t="s">
        <v>4955</v>
      </c>
      <c r="I2794" s="402">
        <v>60400</v>
      </c>
      <c r="J2794" s="487"/>
    </row>
    <row r="2795" spans="1:10" s="399" customFormat="1" ht="18" customHeight="1">
      <c r="A2795" s="394">
        <v>2790</v>
      </c>
      <c r="B2795" s="395" t="s">
        <v>598</v>
      </c>
      <c r="C2795" s="395" t="s">
        <v>9174</v>
      </c>
      <c r="D2795" s="459" t="s">
        <v>9178</v>
      </c>
      <c r="E2795" s="395" t="s">
        <v>418</v>
      </c>
      <c r="F2795" s="488" t="s">
        <v>9179</v>
      </c>
      <c r="G2795" s="395"/>
      <c r="H2795" s="631" t="s">
        <v>4955</v>
      </c>
      <c r="I2795" s="402">
        <v>64600</v>
      </c>
      <c r="J2795" s="487"/>
    </row>
    <row r="2796" spans="1:10" s="399" customFormat="1" ht="18" customHeight="1">
      <c r="A2796" s="394">
        <v>2791</v>
      </c>
      <c r="B2796" s="395" t="s">
        <v>598</v>
      </c>
      <c r="C2796" s="395" t="s">
        <v>9174</v>
      </c>
      <c r="D2796" s="459" t="s">
        <v>9178</v>
      </c>
      <c r="E2796" s="395" t="s">
        <v>418</v>
      </c>
      <c r="F2796" s="488" t="s">
        <v>9180</v>
      </c>
      <c r="G2796" s="395"/>
      <c r="H2796" s="631" t="s">
        <v>4955</v>
      </c>
      <c r="I2796" s="402">
        <v>63300</v>
      </c>
      <c r="J2796" s="487"/>
    </row>
    <row r="2797" spans="1:10" s="399" customFormat="1" ht="18" customHeight="1">
      <c r="A2797" s="394">
        <v>2792</v>
      </c>
      <c r="B2797" s="395" t="s">
        <v>598</v>
      </c>
      <c r="C2797" s="396" t="s">
        <v>9181</v>
      </c>
      <c r="D2797" s="581" t="s">
        <v>9182</v>
      </c>
      <c r="E2797" s="396" t="s">
        <v>135</v>
      </c>
      <c r="F2797" s="486" t="s">
        <v>9183</v>
      </c>
      <c r="G2797" s="396"/>
      <c r="H2797" s="630" t="s">
        <v>4935</v>
      </c>
      <c r="I2797" s="397"/>
      <c r="J2797" s="578" t="s">
        <v>5764</v>
      </c>
    </row>
    <row r="2798" spans="1:10" s="399" customFormat="1" ht="18" customHeight="1">
      <c r="A2798" s="394">
        <v>2793</v>
      </c>
      <c r="B2798" s="395" t="s">
        <v>598</v>
      </c>
      <c r="C2798" s="395" t="s">
        <v>894</v>
      </c>
      <c r="D2798" s="459" t="s">
        <v>6400</v>
      </c>
      <c r="E2798" s="395" t="s">
        <v>9184</v>
      </c>
      <c r="F2798" s="488" t="s">
        <v>895</v>
      </c>
      <c r="G2798" s="395"/>
      <c r="H2798" s="567" t="s">
        <v>653</v>
      </c>
      <c r="I2798" s="403">
        <v>3190</v>
      </c>
      <c r="J2798" s="491"/>
    </row>
    <row r="2799" spans="1:10" s="399" customFormat="1" ht="18" customHeight="1">
      <c r="A2799" s="394">
        <v>2794</v>
      </c>
      <c r="B2799" s="395" t="s">
        <v>442</v>
      </c>
      <c r="C2799" s="395" t="s">
        <v>9185</v>
      </c>
      <c r="D2799" s="459" t="s">
        <v>9186</v>
      </c>
      <c r="E2799" s="395" t="s">
        <v>418</v>
      </c>
      <c r="F2799" s="488" t="s">
        <v>9187</v>
      </c>
      <c r="G2799" s="395"/>
      <c r="H2799" s="629" t="s">
        <v>4916</v>
      </c>
      <c r="I2799" s="402">
        <v>55300</v>
      </c>
      <c r="J2799" s="490"/>
    </row>
    <row r="2800" spans="1:10" s="399" customFormat="1" ht="18" customHeight="1">
      <c r="A2800" s="394">
        <v>2795</v>
      </c>
      <c r="B2800" s="395" t="s">
        <v>442</v>
      </c>
      <c r="C2800" s="395" t="s">
        <v>9185</v>
      </c>
      <c r="D2800" s="459" t="s">
        <v>9188</v>
      </c>
      <c r="E2800" s="395" t="s">
        <v>418</v>
      </c>
      <c r="F2800" s="488" t="s">
        <v>9189</v>
      </c>
      <c r="G2800" s="395"/>
      <c r="H2800" s="629" t="s">
        <v>4916</v>
      </c>
      <c r="I2800" s="402">
        <v>50800</v>
      </c>
      <c r="J2800" s="490"/>
    </row>
    <row r="2801" spans="1:10" s="399" customFormat="1" ht="18" customHeight="1">
      <c r="A2801" s="394">
        <v>2796</v>
      </c>
      <c r="B2801" s="395" t="s">
        <v>442</v>
      </c>
      <c r="C2801" s="395" t="s">
        <v>9185</v>
      </c>
      <c r="D2801" s="459" t="s">
        <v>9190</v>
      </c>
      <c r="E2801" s="395" t="s">
        <v>6129</v>
      </c>
      <c r="F2801" s="488" t="s">
        <v>9191</v>
      </c>
      <c r="G2801" s="395"/>
      <c r="H2801" s="629" t="s">
        <v>4916</v>
      </c>
      <c r="I2801" s="397">
        <v>9000</v>
      </c>
      <c r="J2801" s="490"/>
    </row>
    <row r="2802" spans="1:10" s="399" customFormat="1" ht="18" customHeight="1">
      <c r="A2802" s="394">
        <v>2797</v>
      </c>
      <c r="B2802" s="395" t="s">
        <v>442</v>
      </c>
      <c r="C2802" s="395" t="s">
        <v>9185</v>
      </c>
      <c r="D2802" s="459" t="s">
        <v>9192</v>
      </c>
      <c r="E2802" s="395" t="s">
        <v>418</v>
      </c>
      <c r="F2802" s="488" t="s">
        <v>9193</v>
      </c>
      <c r="G2802" s="395"/>
      <c r="H2802" s="629" t="s">
        <v>4916</v>
      </c>
      <c r="I2802" s="397">
        <v>29200</v>
      </c>
      <c r="J2802" s="490"/>
    </row>
    <row r="2803" spans="1:10" s="399" customFormat="1" ht="18" customHeight="1">
      <c r="A2803" s="394">
        <v>2798</v>
      </c>
      <c r="B2803" s="395" t="s">
        <v>442</v>
      </c>
      <c r="C2803" s="395" t="s">
        <v>9185</v>
      </c>
      <c r="D2803" s="459" t="s">
        <v>9194</v>
      </c>
      <c r="E2803" s="395" t="s">
        <v>418</v>
      </c>
      <c r="F2803" s="488" t="s">
        <v>9195</v>
      </c>
      <c r="G2803" s="395"/>
      <c r="H2803" s="629" t="s">
        <v>4916</v>
      </c>
      <c r="I2803" s="402">
        <v>16500</v>
      </c>
      <c r="J2803" s="490"/>
    </row>
    <row r="2804" spans="1:10" s="399" customFormat="1" ht="18" customHeight="1">
      <c r="A2804" s="394">
        <v>2799</v>
      </c>
      <c r="B2804" s="395" t="s">
        <v>442</v>
      </c>
      <c r="C2804" s="395" t="s">
        <v>9185</v>
      </c>
      <c r="D2804" s="459" t="s">
        <v>9196</v>
      </c>
      <c r="E2804" s="395" t="s">
        <v>418</v>
      </c>
      <c r="F2804" s="488" t="s">
        <v>9197</v>
      </c>
      <c r="G2804" s="395"/>
      <c r="H2804" s="629" t="s">
        <v>4916</v>
      </c>
      <c r="I2804" s="397">
        <v>10200</v>
      </c>
      <c r="J2804" s="490"/>
    </row>
    <row r="2805" spans="1:10" s="399" customFormat="1" ht="18" customHeight="1">
      <c r="A2805" s="394">
        <v>2800</v>
      </c>
      <c r="B2805" s="395" t="s">
        <v>442</v>
      </c>
      <c r="C2805" s="395" t="s">
        <v>9185</v>
      </c>
      <c r="D2805" s="459" t="s">
        <v>9198</v>
      </c>
      <c r="E2805" s="395" t="s">
        <v>418</v>
      </c>
      <c r="F2805" s="488" t="s">
        <v>9199</v>
      </c>
      <c r="G2805" s="395"/>
      <c r="H2805" s="629" t="s">
        <v>4916</v>
      </c>
      <c r="I2805" s="402">
        <v>32900</v>
      </c>
      <c r="J2805" s="490"/>
    </row>
    <row r="2806" spans="1:10" s="399" customFormat="1" ht="18" customHeight="1">
      <c r="A2806" s="394">
        <v>2801</v>
      </c>
      <c r="B2806" s="395" t="s">
        <v>442</v>
      </c>
      <c r="C2806" s="395" t="s">
        <v>9185</v>
      </c>
      <c r="D2806" s="459" t="s">
        <v>9200</v>
      </c>
      <c r="E2806" s="395" t="s">
        <v>418</v>
      </c>
      <c r="F2806" s="488" t="s">
        <v>9201</v>
      </c>
      <c r="G2806" s="395"/>
      <c r="H2806" s="629" t="s">
        <v>4916</v>
      </c>
      <c r="I2806" s="397">
        <v>32900</v>
      </c>
      <c r="J2806" s="490"/>
    </row>
    <row r="2807" spans="1:10" s="399" customFormat="1" ht="18" customHeight="1">
      <c r="A2807" s="394">
        <v>2802</v>
      </c>
      <c r="B2807" s="395" t="s">
        <v>442</v>
      </c>
      <c r="C2807" s="395" t="s">
        <v>9185</v>
      </c>
      <c r="D2807" s="459" t="s">
        <v>9202</v>
      </c>
      <c r="E2807" s="395" t="s">
        <v>418</v>
      </c>
      <c r="F2807" s="488" t="s">
        <v>9203</v>
      </c>
      <c r="G2807" s="395"/>
      <c r="H2807" s="629" t="s">
        <v>4916</v>
      </c>
      <c r="I2807" s="397">
        <v>34300</v>
      </c>
      <c r="J2807" s="490"/>
    </row>
    <row r="2808" spans="1:10" s="399" customFormat="1" ht="18" customHeight="1">
      <c r="A2808" s="394">
        <v>2803</v>
      </c>
      <c r="B2808" s="395" t="s">
        <v>442</v>
      </c>
      <c r="C2808" s="395" t="s">
        <v>9185</v>
      </c>
      <c r="D2808" s="459" t="s">
        <v>9204</v>
      </c>
      <c r="E2808" s="395" t="s">
        <v>418</v>
      </c>
      <c r="F2808" s="488" t="s">
        <v>9205</v>
      </c>
      <c r="G2808" s="395"/>
      <c r="H2808" s="629" t="s">
        <v>4916</v>
      </c>
      <c r="I2808" s="402">
        <v>38800</v>
      </c>
      <c r="J2808" s="490"/>
    </row>
    <row r="2809" spans="1:10" s="399" customFormat="1" ht="18" customHeight="1">
      <c r="A2809" s="394">
        <v>2804</v>
      </c>
      <c r="B2809" s="395" t="s">
        <v>442</v>
      </c>
      <c r="C2809" s="395" t="s">
        <v>9185</v>
      </c>
      <c r="D2809" s="422" t="s">
        <v>9206</v>
      </c>
      <c r="E2809" s="395" t="s">
        <v>418</v>
      </c>
      <c r="F2809" s="424" t="s">
        <v>9207</v>
      </c>
      <c r="G2809" s="395"/>
      <c r="H2809" s="629" t="s">
        <v>4916</v>
      </c>
      <c r="I2809" s="402">
        <v>19400</v>
      </c>
      <c r="J2809" s="490"/>
    </row>
    <row r="2810" spans="1:10" s="399" customFormat="1" ht="18" customHeight="1">
      <c r="A2810" s="394">
        <v>2805</v>
      </c>
      <c r="B2810" s="395" t="s">
        <v>442</v>
      </c>
      <c r="C2810" s="395" t="s">
        <v>9208</v>
      </c>
      <c r="D2810" s="539" t="s">
        <v>9209</v>
      </c>
      <c r="E2810" s="396" t="s">
        <v>418</v>
      </c>
      <c r="F2810" s="486" t="s">
        <v>9210</v>
      </c>
      <c r="G2810" s="395"/>
      <c r="H2810" s="629" t="s">
        <v>4916</v>
      </c>
      <c r="I2810" s="397">
        <v>32900</v>
      </c>
      <c r="J2810" s="487"/>
    </row>
    <row r="2811" spans="1:10" s="399" customFormat="1" ht="18" customHeight="1">
      <c r="A2811" s="394">
        <v>2806</v>
      </c>
      <c r="B2811" s="395" t="s">
        <v>442</v>
      </c>
      <c r="C2811" s="395" t="s">
        <v>9208</v>
      </c>
      <c r="D2811" s="422" t="s">
        <v>9211</v>
      </c>
      <c r="E2811" s="395" t="s">
        <v>418</v>
      </c>
      <c r="F2811" s="424" t="s">
        <v>9212</v>
      </c>
      <c r="G2811" s="395"/>
      <c r="H2811" s="629" t="s">
        <v>4916</v>
      </c>
      <c r="I2811" s="402">
        <v>18400</v>
      </c>
      <c r="J2811" s="490"/>
    </row>
    <row r="2812" spans="1:10" s="399" customFormat="1" ht="18" customHeight="1">
      <c r="A2812" s="394">
        <v>2807</v>
      </c>
      <c r="B2812" s="395" t="s">
        <v>442</v>
      </c>
      <c r="C2812" s="395" t="s">
        <v>9208</v>
      </c>
      <c r="D2812" s="539" t="s">
        <v>9213</v>
      </c>
      <c r="E2812" s="396" t="s">
        <v>418</v>
      </c>
      <c r="F2812" s="486" t="s">
        <v>9214</v>
      </c>
      <c r="G2812" s="395"/>
      <c r="H2812" s="629" t="s">
        <v>4916</v>
      </c>
      <c r="I2812" s="397">
        <v>29500</v>
      </c>
      <c r="J2812" s="487"/>
    </row>
    <row r="2813" spans="1:10" s="399" customFormat="1" ht="18" customHeight="1">
      <c r="A2813" s="394">
        <v>2808</v>
      </c>
      <c r="B2813" s="395" t="s">
        <v>442</v>
      </c>
      <c r="C2813" s="395" t="s">
        <v>9208</v>
      </c>
      <c r="D2813" s="539" t="s">
        <v>9215</v>
      </c>
      <c r="E2813" s="396" t="s">
        <v>418</v>
      </c>
      <c r="F2813" s="486" t="s">
        <v>9216</v>
      </c>
      <c r="G2813" s="395"/>
      <c r="H2813" s="629" t="s">
        <v>4916</v>
      </c>
      <c r="I2813" s="397">
        <v>93900</v>
      </c>
      <c r="J2813" s="487"/>
    </row>
    <row r="2814" spans="1:10" s="399" customFormat="1" ht="18" customHeight="1">
      <c r="A2814" s="394">
        <v>2809</v>
      </c>
      <c r="B2814" s="395" t="s">
        <v>442</v>
      </c>
      <c r="C2814" s="395" t="s">
        <v>9208</v>
      </c>
      <c r="D2814" s="539" t="s">
        <v>9217</v>
      </c>
      <c r="E2814" s="396" t="s">
        <v>418</v>
      </c>
      <c r="F2814" s="486" t="s">
        <v>9218</v>
      </c>
      <c r="G2814" s="395"/>
      <c r="H2814" s="629" t="s">
        <v>4916</v>
      </c>
      <c r="I2814" s="397">
        <v>21000</v>
      </c>
      <c r="J2814" s="487"/>
    </row>
    <row r="2815" spans="1:10" s="399" customFormat="1" ht="18" customHeight="1">
      <c r="A2815" s="394">
        <v>2810</v>
      </c>
      <c r="B2815" s="395" t="s">
        <v>442</v>
      </c>
      <c r="C2815" s="395" t="s">
        <v>9219</v>
      </c>
      <c r="D2815" s="459" t="s">
        <v>9220</v>
      </c>
      <c r="E2815" s="395" t="s">
        <v>418</v>
      </c>
      <c r="F2815" s="488" t="s">
        <v>437</v>
      </c>
      <c r="G2815" s="395"/>
      <c r="H2815" s="631" t="s">
        <v>5645</v>
      </c>
      <c r="I2815" s="402">
        <v>39000</v>
      </c>
      <c r="J2815" s="487"/>
    </row>
    <row r="2816" spans="1:10" s="399" customFormat="1" ht="18" customHeight="1">
      <c r="A2816" s="394">
        <v>2811</v>
      </c>
      <c r="B2816" s="395" t="s">
        <v>442</v>
      </c>
      <c r="C2816" s="395" t="s">
        <v>9219</v>
      </c>
      <c r="D2816" s="459" t="s">
        <v>9221</v>
      </c>
      <c r="E2816" s="395" t="s">
        <v>275</v>
      </c>
      <c r="F2816" s="488" t="s">
        <v>9222</v>
      </c>
      <c r="G2816" s="395"/>
      <c r="H2816" s="629" t="s">
        <v>4916</v>
      </c>
      <c r="I2816" s="402">
        <v>12700</v>
      </c>
      <c r="J2816" s="490"/>
    </row>
    <row r="2817" spans="1:10" s="399" customFormat="1" ht="18" customHeight="1">
      <c r="A2817" s="394">
        <v>2812</v>
      </c>
      <c r="B2817" s="395" t="s">
        <v>442</v>
      </c>
      <c r="C2817" s="395" t="s">
        <v>9219</v>
      </c>
      <c r="D2817" s="459" t="s">
        <v>9223</v>
      </c>
      <c r="E2817" s="395" t="s">
        <v>275</v>
      </c>
      <c r="F2817" s="488" t="s">
        <v>9224</v>
      </c>
      <c r="G2817" s="395"/>
      <c r="H2817" s="629" t="s">
        <v>4916</v>
      </c>
      <c r="I2817" s="402">
        <v>9600</v>
      </c>
      <c r="J2817" s="490"/>
    </row>
    <row r="2818" spans="1:10" s="399" customFormat="1" ht="18" customHeight="1">
      <c r="A2818" s="394">
        <v>2813</v>
      </c>
      <c r="B2818" s="395" t="s">
        <v>442</v>
      </c>
      <c r="C2818" s="395" t="s">
        <v>9219</v>
      </c>
      <c r="D2818" s="459" t="s">
        <v>9225</v>
      </c>
      <c r="E2818" s="395" t="s">
        <v>418</v>
      </c>
      <c r="F2818" s="488" t="s">
        <v>9226</v>
      </c>
      <c r="G2818" s="395"/>
      <c r="H2818" s="631" t="s">
        <v>5645</v>
      </c>
      <c r="I2818" s="402">
        <v>43000</v>
      </c>
      <c r="J2818" s="487"/>
    </row>
    <row r="2819" spans="1:10" s="399" customFormat="1" ht="18" customHeight="1">
      <c r="A2819" s="394">
        <v>2814</v>
      </c>
      <c r="B2819" s="395" t="s">
        <v>442</v>
      </c>
      <c r="C2819" s="395" t="s">
        <v>9219</v>
      </c>
      <c r="D2819" s="459" t="s">
        <v>9227</v>
      </c>
      <c r="E2819" s="395" t="s">
        <v>418</v>
      </c>
      <c r="F2819" s="488" t="s">
        <v>437</v>
      </c>
      <c r="G2819" s="395"/>
      <c r="H2819" s="631" t="s">
        <v>5645</v>
      </c>
      <c r="I2819" s="402">
        <v>60000</v>
      </c>
      <c r="J2819" s="490"/>
    </row>
    <row r="2820" spans="1:10" s="399" customFormat="1" ht="18" customHeight="1">
      <c r="A2820" s="394">
        <v>2815</v>
      </c>
      <c r="B2820" s="395" t="s">
        <v>442</v>
      </c>
      <c r="C2820" s="395" t="s">
        <v>9219</v>
      </c>
      <c r="D2820" s="459" t="s">
        <v>9228</v>
      </c>
      <c r="E2820" s="395" t="s">
        <v>418</v>
      </c>
      <c r="F2820" s="488" t="s">
        <v>9227</v>
      </c>
      <c r="G2820" s="395"/>
      <c r="H2820" s="629" t="s">
        <v>4916</v>
      </c>
      <c r="I2820" s="402">
        <v>28400</v>
      </c>
      <c r="J2820" s="490"/>
    </row>
    <row r="2821" spans="1:10" s="399" customFormat="1" ht="18" customHeight="1">
      <c r="A2821" s="394">
        <v>2816</v>
      </c>
      <c r="B2821" s="395" t="s">
        <v>442</v>
      </c>
      <c r="C2821" s="398" t="s">
        <v>9219</v>
      </c>
      <c r="D2821" s="496" t="s">
        <v>4748</v>
      </c>
      <c r="E2821" s="409" t="s">
        <v>418</v>
      </c>
      <c r="F2821" s="499" t="s">
        <v>9229</v>
      </c>
      <c r="G2821" s="395"/>
      <c r="H2821" s="567" t="s">
        <v>9230</v>
      </c>
      <c r="I2821" s="403">
        <v>38000</v>
      </c>
      <c r="J2821" s="579"/>
    </row>
    <row r="2822" spans="1:10" s="399" customFormat="1" ht="18" customHeight="1">
      <c r="A2822" s="394">
        <v>2817</v>
      </c>
      <c r="B2822" s="395" t="s">
        <v>442</v>
      </c>
      <c r="C2822" s="398" t="s">
        <v>9219</v>
      </c>
      <c r="D2822" s="496" t="s">
        <v>4748</v>
      </c>
      <c r="E2822" s="409" t="s">
        <v>418</v>
      </c>
      <c r="F2822" s="499" t="s">
        <v>9231</v>
      </c>
      <c r="G2822" s="395"/>
      <c r="H2822" s="567" t="s">
        <v>9230</v>
      </c>
      <c r="I2822" s="403">
        <v>55000</v>
      </c>
      <c r="J2822" s="579"/>
    </row>
    <row r="2823" spans="1:10" s="399" customFormat="1" ht="18" customHeight="1">
      <c r="A2823" s="394">
        <v>2818</v>
      </c>
      <c r="B2823" s="395" t="s">
        <v>442</v>
      </c>
      <c r="C2823" s="398" t="s">
        <v>9219</v>
      </c>
      <c r="D2823" s="496" t="s">
        <v>4748</v>
      </c>
      <c r="E2823" s="409" t="s">
        <v>418</v>
      </c>
      <c r="F2823" s="499" t="s">
        <v>9232</v>
      </c>
      <c r="G2823" s="395"/>
      <c r="H2823" s="567" t="s">
        <v>9230</v>
      </c>
      <c r="I2823" s="403">
        <v>30500</v>
      </c>
      <c r="J2823" s="579"/>
    </row>
    <row r="2824" spans="1:10" s="399" customFormat="1" ht="18" customHeight="1">
      <c r="A2824" s="394">
        <v>2819</v>
      </c>
      <c r="B2824" s="395" t="s">
        <v>442</v>
      </c>
      <c r="C2824" s="395" t="s">
        <v>9219</v>
      </c>
      <c r="D2824" s="496" t="s">
        <v>4748</v>
      </c>
      <c r="E2824" s="409" t="s">
        <v>418</v>
      </c>
      <c r="F2824" s="499" t="s">
        <v>9233</v>
      </c>
      <c r="G2824" s="395"/>
      <c r="H2824" s="567" t="s">
        <v>9230</v>
      </c>
      <c r="I2824" s="403">
        <v>22500</v>
      </c>
      <c r="J2824" s="579"/>
    </row>
    <row r="2825" spans="1:10" s="399" customFormat="1" ht="18" customHeight="1">
      <c r="A2825" s="394">
        <v>2820</v>
      </c>
      <c r="B2825" s="395" t="s">
        <v>442</v>
      </c>
      <c r="C2825" s="398" t="s">
        <v>9219</v>
      </c>
      <c r="D2825" s="496" t="s">
        <v>4748</v>
      </c>
      <c r="E2825" s="409" t="s">
        <v>418</v>
      </c>
      <c r="F2825" s="499" t="s">
        <v>9234</v>
      </c>
      <c r="G2825" s="395"/>
      <c r="H2825" s="567" t="s">
        <v>9230</v>
      </c>
      <c r="I2825" s="403">
        <v>82000</v>
      </c>
      <c r="J2825" s="579"/>
    </row>
    <row r="2826" spans="1:10" s="399" customFormat="1" ht="18" customHeight="1">
      <c r="A2826" s="394">
        <v>2821</v>
      </c>
      <c r="B2826" s="395" t="s">
        <v>442</v>
      </c>
      <c r="C2826" s="395" t="s">
        <v>9219</v>
      </c>
      <c r="D2826" s="496" t="s">
        <v>4748</v>
      </c>
      <c r="E2826" s="409" t="s">
        <v>418</v>
      </c>
      <c r="F2826" s="499" t="s">
        <v>9235</v>
      </c>
      <c r="G2826" s="395"/>
      <c r="H2826" s="567" t="s">
        <v>9230</v>
      </c>
      <c r="I2826" s="403">
        <v>55000</v>
      </c>
      <c r="J2826" s="579"/>
    </row>
    <row r="2827" spans="1:10" s="399" customFormat="1" ht="18" customHeight="1">
      <c r="A2827" s="394">
        <v>2822</v>
      </c>
      <c r="B2827" s="395" t="s">
        <v>442</v>
      </c>
      <c r="C2827" s="398" t="s">
        <v>9219</v>
      </c>
      <c r="D2827" s="496" t="s">
        <v>4748</v>
      </c>
      <c r="E2827" s="409" t="s">
        <v>418</v>
      </c>
      <c r="F2827" s="499" t="s">
        <v>475</v>
      </c>
      <c r="G2827" s="395"/>
      <c r="H2827" s="567" t="s">
        <v>9230</v>
      </c>
      <c r="I2827" s="403">
        <v>33000</v>
      </c>
      <c r="J2827" s="579"/>
    </row>
    <row r="2828" spans="1:10" s="399" customFormat="1" ht="18" customHeight="1">
      <c r="A2828" s="394">
        <v>2823</v>
      </c>
      <c r="B2828" s="395" t="s">
        <v>442</v>
      </c>
      <c r="C2828" s="398" t="s">
        <v>9219</v>
      </c>
      <c r="D2828" s="496" t="s">
        <v>4748</v>
      </c>
      <c r="E2828" s="409" t="s">
        <v>418</v>
      </c>
      <c r="F2828" s="499" t="s">
        <v>9236</v>
      </c>
      <c r="G2828" s="395"/>
      <c r="H2828" s="567" t="s">
        <v>9230</v>
      </c>
      <c r="I2828" s="403">
        <v>38000</v>
      </c>
      <c r="J2828" s="579"/>
    </row>
    <row r="2829" spans="1:10" s="399" customFormat="1" ht="18" customHeight="1">
      <c r="A2829" s="394">
        <v>2824</v>
      </c>
      <c r="B2829" s="409" t="s">
        <v>442</v>
      </c>
      <c r="C2829" s="395" t="s">
        <v>9219</v>
      </c>
      <c r="D2829" s="496" t="s">
        <v>4748</v>
      </c>
      <c r="E2829" s="395" t="s">
        <v>418</v>
      </c>
      <c r="F2829" s="499" t="s">
        <v>9187</v>
      </c>
      <c r="G2829" s="404"/>
      <c r="H2829" s="631" t="s">
        <v>9230</v>
      </c>
      <c r="I2829" s="403">
        <v>33000</v>
      </c>
      <c r="J2829" s="579"/>
    </row>
    <row r="2830" spans="1:10" s="399" customFormat="1" ht="18" customHeight="1">
      <c r="A2830" s="394">
        <v>2825</v>
      </c>
      <c r="B2830" s="395" t="s">
        <v>442</v>
      </c>
      <c r="C2830" s="398" t="s">
        <v>9219</v>
      </c>
      <c r="D2830" s="496" t="s">
        <v>4748</v>
      </c>
      <c r="E2830" s="409" t="s">
        <v>418</v>
      </c>
      <c r="F2830" s="499" t="s">
        <v>9237</v>
      </c>
      <c r="G2830" s="395"/>
      <c r="H2830" s="567" t="s">
        <v>9230</v>
      </c>
      <c r="I2830" s="403">
        <v>40000</v>
      </c>
      <c r="J2830" s="579"/>
    </row>
    <row r="2831" spans="1:10" s="399" customFormat="1" ht="18" customHeight="1">
      <c r="A2831" s="394">
        <v>2826</v>
      </c>
      <c r="B2831" s="395" t="s">
        <v>442</v>
      </c>
      <c r="C2831" s="395" t="s">
        <v>9219</v>
      </c>
      <c r="D2831" s="459" t="s">
        <v>9238</v>
      </c>
      <c r="E2831" s="395" t="s">
        <v>418</v>
      </c>
      <c r="F2831" s="488" t="s">
        <v>9239</v>
      </c>
      <c r="G2831" s="395"/>
      <c r="H2831" s="629" t="s">
        <v>4916</v>
      </c>
      <c r="I2831" s="397">
        <v>19800</v>
      </c>
      <c r="J2831" s="490"/>
    </row>
    <row r="2832" spans="1:10" s="399" customFormat="1" ht="18" customHeight="1">
      <c r="A2832" s="394">
        <v>2827</v>
      </c>
      <c r="B2832" s="395" t="s">
        <v>442</v>
      </c>
      <c r="C2832" s="395" t="s">
        <v>9219</v>
      </c>
      <c r="D2832" s="459" t="s">
        <v>9233</v>
      </c>
      <c r="E2832" s="395" t="s">
        <v>418</v>
      </c>
      <c r="F2832" s="488" t="s">
        <v>9226</v>
      </c>
      <c r="G2832" s="395"/>
      <c r="H2832" s="631" t="s">
        <v>5645</v>
      </c>
      <c r="I2832" s="402">
        <v>23000</v>
      </c>
      <c r="J2832" s="490"/>
    </row>
    <row r="2833" spans="1:10" s="399" customFormat="1" ht="18" customHeight="1">
      <c r="A2833" s="394">
        <v>2828</v>
      </c>
      <c r="B2833" s="395" t="s">
        <v>442</v>
      </c>
      <c r="C2833" s="395" t="s">
        <v>9219</v>
      </c>
      <c r="D2833" s="459" t="s">
        <v>471</v>
      </c>
      <c r="E2833" s="395" t="s">
        <v>418</v>
      </c>
      <c r="F2833" s="488" t="s">
        <v>437</v>
      </c>
      <c r="G2833" s="395"/>
      <c r="H2833" s="631" t="s">
        <v>5645</v>
      </c>
      <c r="I2833" s="402">
        <v>43000</v>
      </c>
      <c r="J2833" s="487"/>
    </row>
    <row r="2834" spans="1:10" s="399" customFormat="1" ht="18" customHeight="1">
      <c r="A2834" s="394">
        <v>2829</v>
      </c>
      <c r="B2834" s="438" t="s">
        <v>442</v>
      </c>
      <c r="C2834" s="398" t="s">
        <v>9219</v>
      </c>
      <c r="D2834" s="459" t="s">
        <v>9240</v>
      </c>
      <c r="E2834" s="438" t="s">
        <v>418</v>
      </c>
      <c r="F2834" s="529" t="s">
        <v>9241</v>
      </c>
      <c r="G2834" s="395"/>
      <c r="H2834" s="567" t="s">
        <v>4929</v>
      </c>
      <c r="I2834" s="397">
        <v>22500</v>
      </c>
      <c r="J2834" s="506"/>
    </row>
    <row r="2835" spans="1:10" s="399" customFormat="1" ht="18" customHeight="1">
      <c r="A2835" s="394">
        <v>2830</v>
      </c>
      <c r="B2835" s="395" t="s">
        <v>442</v>
      </c>
      <c r="C2835" s="395" t="s">
        <v>9219</v>
      </c>
      <c r="D2835" s="459" t="s">
        <v>9234</v>
      </c>
      <c r="E2835" s="395" t="s">
        <v>418</v>
      </c>
      <c r="F2835" s="488" t="s">
        <v>437</v>
      </c>
      <c r="G2835" s="395"/>
      <c r="H2835" s="631" t="s">
        <v>5645</v>
      </c>
      <c r="I2835" s="402">
        <v>85000</v>
      </c>
      <c r="J2835" s="487"/>
    </row>
    <row r="2836" spans="1:10" s="399" customFormat="1" ht="18" customHeight="1">
      <c r="A2836" s="394">
        <v>2831</v>
      </c>
      <c r="B2836" s="395" t="s">
        <v>442</v>
      </c>
      <c r="C2836" s="398" t="s">
        <v>9219</v>
      </c>
      <c r="D2836" s="496" t="s">
        <v>9242</v>
      </c>
      <c r="E2836" s="409" t="s">
        <v>418</v>
      </c>
      <c r="F2836" s="499" t="s">
        <v>9243</v>
      </c>
      <c r="G2836" s="395"/>
      <c r="H2836" s="567" t="s">
        <v>9230</v>
      </c>
      <c r="I2836" s="403">
        <v>50000</v>
      </c>
      <c r="J2836" s="579"/>
    </row>
    <row r="2837" spans="1:10" s="399" customFormat="1" ht="18" customHeight="1">
      <c r="A2837" s="394">
        <v>2832</v>
      </c>
      <c r="B2837" s="395" t="s">
        <v>442</v>
      </c>
      <c r="C2837" s="398" t="s">
        <v>9219</v>
      </c>
      <c r="D2837" s="496" t="s">
        <v>9242</v>
      </c>
      <c r="E2837" s="409" t="s">
        <v>418</v>
      </c>
      <c r="F2837" s="499" t="s">
        <v>9244</v>
      </c>
      <c r="G2837" s="395"/>
      <c r="H2837" s="567" t="s">
        <v>9230</v>
      </c>
      <c r="I2837" s="403">
        <v>38000</v>
      </c>
      <c r="J2837" s="579"/>
    </row>
    <row r="2838" spans="1:10" s="399" customFormat="1" ht="18" customHeight="1">
      <c r="A2838" s="394">
        <v>2833</v>
      </c>
      <c r="B2838" s="395" t="s">
        <v>442</v>
      </c>
      <c r="C2838" s="395" t="s">
        <v>9219</v>
      </c>
      <c r="D2838" s="459" t="s">
        <v>9245</v>
      </c>
      <c r="E2838" s="395" t="s">
        <v>418</v>
      </c>
      <c r="F2838" s="488" t="s">
        <v>9246</v>
      </c>
      <c r="G2838" s="395"/>
      <c r="H2838" s="631" t="s">
        <v>5645</v>
      </c>
      <c r="I2838" s="402">
        <v>30000</v>
      </c>
      <c r="J2838" s="487"/>
    </row>
    <row r="2839" spans="1:10" s="399" customFormat="1" ht="18" customHeight="1">
      <c r="A2839" s="394">
        <v>2834</v>
      </c>
      <c r="B2839" s="395" t="s">
        <v>442</v>
      </c>
      <c r="C2839" s="395" t="s">
        <v>9219</v>
      </c>
      <c r="D2839" s="459" t="s">
        <v>9247</v>
      </c>
      <c r="E2839" s="395" t="s">
        <v>418</v>
      </c>
      <c r="F2839" s="488" t="s">
        <v>9248</v>
      </c>
      <c r="G2839" s="395"/>
      <c r="H2839" s="631" t="s">
        <v>5645</v>
      </c>
      <c r="I2839" s="402">
        <v>35000</v>
      </c>
      <c r="J2839" s="487"/>
    </row>
    <row r="2840" spans="1:10" s="399" customFormat="1" ht="18" customHeight="1">
      <c r="A2840" s="394">
        <v>2835</v>
      </c>
      <c r="B2840" s="395" t="s">
        <v>442</v>
      </c>
      <c r="C2840" s="395" t="s">
        <v>9219</v>
      </c>
      <c r="D2840" s="459" t="s">
        <v>9249</v>
      </c>
      <c r="E2840" s="395" t="s">
        <v>418</v>
      </c>
      <c r="F2840" s="488" t="s">
        <v>437</v>
      </c>
      <c r="G2840" s="395"/>
      <c r="H2840" s="631" t="s">
        <v>5645</v>
      </c>
      <c r="I2840" s="402">
        <v>55000</v>
      </c>
      <c r="J2840" s="487"/>
    </row>
    <row r="2841" spans="1:10" s="399" customFormat="1" ht="18" customHeight="1">
      <c r="A2841" s="394">
        <v>2836</v>
      </c>
      <c r="B2841" s="395" t="s">
        <v>442</v>
      </c>
      <c r="C2841" s="395" t="s">
        <v>9219</v>
      </c>
      <c r="D2841" s="459" t="s">
        <v>2485</v>
      </c>
      <c r="E2841" s="395" t="s">
        <v>418</v>
      </c>
      <c r="F2841" s="488" t="s">
        <v>9250</v>
      </c>
      <c r="G2841" s="395"/>
      <c r="H2841" s="631" t="s">
        <v>5645</v>
      </c>
      <c r="I2841" s="402">
        <v>100000</v>
      </c>
      <c r="J2841" s="487"/>
    </row>
    <row r="2842" spans="1:10" s="399" customFormat="1" ht="18" customHeight="1">
      <c r="A2842" s="394">
        <v>2837</v>
      </c>
      <c r="B2842" s="395" t="s">
        <v>442</v>
      </c>
      <c r="C2842" s="395" t="s">
        <v>9219</v>
      </c>
      <c r="D2842" s="459" t="s">
        <v>475</v>
      </c>
      <c r="E2842" s="395" t="s">
        <v>418</v>
      </c>
      <c r="F2842" s="488" t="s">
        <v>9251</v>
      </c>
      <c r="G2842" s="395"/>
      <c r="H2842" s="631" t="s">
        <v>5645</v>
      </c>
      <c r="I2842" s="402">
        <v>39000</v>
      </c>
      <c r="J2842" s="490"/>
    </row>
    <row r="2843" spans="1:10" s="399" customFormat="1" ht="18" customHeight="1">
      <c r="A2843" s="394">
        <v>2838</v>
      </c>
      <c r="B2843" s="395" t="s">
        <v>442</v>
      </c>
      <c r="C2843" s="395" t="s">
        <v>9219</v>
      </c>
      <c r="D2843" s="459" t="s">
        <v>9252</v>
      </c>
      <c r="E2843" s="395" t="s">
        <v>418</v>
      </c>
      <c r="F2843" s="488" t="s">
        <v>9253</v>
      </c>
      <c r="G2843" s="395"/>
      <c r="H2843" s="631" t="s">
        <v>5645</v>
      </c>
      <c r="I2843" s="402">
        <v>24000</v>
      </c>
      <c r="J2843" s="487"/>
    </row>
    <row r="2844" spans="1:10" s="399" customFormat="1" ht="18" customHeight="1">
      <c r="A2844" s="394">
        <v>2839</v>
      </c>
      <c r="B2844" s="395" t="s">
        <v>442</v>
      </c>
      <c r="C2844" s="395" t="s">
        <v>9219</v>
      </c>
      <c r="D2844" s="459" t="s">
        <v>9254</v>
      </c>
      <c r="E2844" s="395" t="s">
        <v>418</v>
      </c>
      <c r="F2844" s="488" t="s">
        <v>9255</v>
      </c>
      <c r="G2844" s="395"/>
      <c r="H2844" s="631" t="s">
        <v>5645</v>
      </c>
      <c r="I2844" s="402">
        <v>85000</v>
      </c>
      <c r="J2844" s="487"/>
    </row>
    <row r="2845" spans="1:10" s="399" customFormat="1" ht="18" customHeight="1">
      <c r="A2845" s="394">
        <v>2840</v>
      </c>
      <c r="B2845" s="395" t="s">
        <v>442</v>
      </c>
      <c r="C2845" s="395" t="s">
        <v>9219</v>
      </c>
      <c r="D2845" s="459" t="s">
        <v>2486</v>
      </c>
      <c r="E2845" s="395" t="s">
        <v>418</v>
      </c>
      <c r="F2845" s="488" t="s">
        <v>9256</v>
      </c>
      <c r="G2845" s="395"/>
      <c r="H2845" s="631" t="s">
        <v>5645</v>
      </c>
      <c r="I2845" s="402">
        <v>75000</v>
      </c>
      <c r="J2845" s="487"/>
    </row>
    <row r="2846" spans="1:10" s="399" customFormat="1" ht="18" customHeight="1">
      <c r="A2846" s="394">
        <v>2841</v>
      </c>
      <c r="B2846" s="395" t="s">
        <v>442</v>
      </c>
      <c r="C2846" s="395" t="s">
        <v>9219</v>
      </c>
      <c r="D2846" s="459" t="s">
        <v>9257</v>
      </c>
      <c r="E2846" s="395" t="s">
        <v>418</v>
      </c>
      <c r="F2846" s="488" t="s">
        <v>9258</v>
      </c>
      <c r="G2846" s="395"/>
      <c r="H2846" s="631" t="s">
        <v>5645</v>
      </c>
      <c r="I2846" s="402">
        <v>75000</v>
      </c>
      <c r="J2846" s="487"/>
    </row>
    <row r="2847" spans="1:10" s="399" customFormat="1" ht="18" customHeight="1">
      <c r="A2847" s="394">
        <v>2842</v>
      </c>
      <c r="B2847" s="395" t="s">
        <v>442</v>
      </c>
      <c r="C2847" s="395" t="s">
        <v>9219</v>
      </c>
      <c r="D2847" s="459" t="s">
        <v>9259</v>
      </c>
      <c r="E2847" s="395" t="s">
        <v>418</v>
      </c>
      <c r="F2847" s="488" t="s">
        <v>9260</v>
      </c>
      <c r="G2847" s="395"/>
      <c r="H2847" s="567" t="s">
        <v>5645</v>
      </c>
      <c r="I2847" s="397">
        <v>43000</v>
      </c>
      <c r="J2847" s="490"/>
    </row>
    <row r="2848" spans="1:10" s="464" customFormat="1" ht="18" customHeight="1">
      <c r="A2848" s="394">
        <v>2843</v>
      </c>
      <c r="B2848" s="395" t="s">
        <v>442</v>
      </c>
      <c r="C2848" s="395" t="s">
        <v>9219</v>
      </c>
      <c r="D2848" s="459" t="s">
        <v>9261</v>
      </c>
      <c r="E2848" s="395" t="s">
        <v>418</v>
      </c>
      <c r="F2848" s="488" t="s">
        <v>9262</v>
      </c>
      <c r="G2848" s="395"/>
      <c r="H2848" s="631" t="s">
        <v>5645</v>
      </c>
      <c r="I2848" s="402">
        <v>18000</v>
      </c>
      <c r="J2848" s="487"/>
    </row>
    <row r="2849" spans="1:10" s="399" customFormat="1" ht="18" customHeight="1">
      <c r="A2849" s="394">
        <v>2844</v>
      </c>
      <c r="B2849" s="395" t="s">
        <v>442</v>
      </c>
      <c r="C2849" s="395" t="s">
        <v>9219</v>
      </c>
      <c r="D2849" s="459" t="s">
        <v>9263</v>
      </c>
      <c r="E2849" s="395" t="s">
        <v>418</v>
      </c>
      <c r="F2849" s="488" t="s">
        <v>9264</v>
      </c>
      <c r="G2849" s="395"/>
      <c r="H2849" s="631" t="s">
        <v>5645</v>
      </c>
      <c r="I2849" s="402">
        <v>20000</v>
      </c>
      <c r="J2849" s="487"/>
    </row>
    <row r="2850" spans="1:10" s="399" customFormat="1" ht="18" customHeight="1">
      <c r="A2850" s="394">
        <v>2845</v>
      </c>
      <c r="B2850" s="395" t="s">
        <v>442</v>
      </c>
      <c r="C2850" s="395" t="s">
        <v>9219</v>
      </c>
      <c r="D2850" s="459" t="s">
        <v>9265</v>
      </c>
      <c r="E2850" s="395" t="s">
        <v>418</v>
      </c>
      <c r="F2850" s="488" t="s">
        <v>9266</v>
      </c>
      <c r="G2850" s="395"/>
      <c r="H2850" s="631" t="s">
        <v>5645</v>
      </c>
      <c r="I2850" s="402">
        <v>35000</v>
      </c>
      <c r="J2850" s="487" t="s">
        <v>9266</v>
      </c>
    </row>
    <row r="2851" spans="1:10" s="399" customFormat="1" ht="18" customHeight="1">
      <c r="A2851" s="394">
        <v>2846</v>
      </c>
      <c r="B2851" s="395" t="s">
        <v>442</v>
      </c>
      <c r="C2851" s="395" t="s">
        <v>9219</v>
      </c>
      <c r="D2851" s="459" t="s">
        <v>9267</v>
      </c>
      <c r="E2851" s="395" t="s">
        <v>418</v>
      </c>
      <c r="F2851" s="488" t="s">
        <v>9268</v>
      </c>
      <c r="G2851" s="395"/>
      <c r="H2851" s="629" t="s">
        <v>4916</v>
      </c>
      <c r="I2851" s="397">
        <v>37300</v>
      </c>
      <c r="J2851" s="490"/>
    </row>
    <row r="2852" spans="1:10" s="399" customFormat="1" ht="18" customHeight="1">
      <c r="A2852" s="394">
        <v>2847</v>
      </c>
      <c r="B2852" s="395" t="s">
        <v>442</v>
      </c>
      <c r="C2852" s="395" t="s">
        <v>9219</v>
      </c>
      <c r="D2852" s="459" t="s">
        <v>16060</v>
      </c>
      <c r="E2852" s="395" t="s">
        <v>418</v>
      </c>
      <c r="F2852" s="488" t="s">
        <v>437</v>
      </c>
      <c r="G2852" s="395"/>
      <c r="H2852" s="631" t="s">
        <v>5645</v>
      </c>
      <c r="I2852" s="402">
        <v>35000</v>
      </c>
      <c r="J2852" s="487"/>
    </row>
    <row r="2853" spans="1:10" s="399" customFormat="1" ht="18" customHeight="1">
      <c r="A2853" s="394">
        <v>2848</v>
      </c>
      <c r="B2853" s="395" t="s">
        <v>442</v>
      </c>
      <c r="C2853" s="395" t="s">
        <v>9219</v>
      </c>
      <c r="D2853" s="459" t="s">
        <v>9269</v>
      </c>
      <c r="E2853" s="395" t="s">
        <v>418</v>
      </c>
      <c r="F2853" s="488" t="s">
        <v>9270</v>
      </c>
      <c r="G2853" s="395"/>
      <c r="H2853" s="631" t="s">
        <v>5645</v>
      </c>
      <c r="I2853" s="402">
        <v>55000</v>
      </c>
      <c r="J2853" s="487"/>
    </row>
    <row r="2854" spans="1:10" s="399" customFormat="1" ht="18" customHeight="1">
      <c r="A2854" s="394">
        <v>2849</v>
      </c>
      <c r="B2854" s="395" t="s">
        <v>442</v>
      </c>
      <c r="C2854" s="395" t="s">
        <v>9219</v>
      </c>
      <c r="D2854" s="459" t="s">
        <v>9271</v>
      </c>
      <c r="E2854" s="395" t="s">
        <v>418</v>
      </c>
      <c r="F2854" s="488" t="s">
        <v>9226</v>
      </c>
      <c r="G2854" s="395"/>
      <c r="H2854" s="631" t="s">
        <v>5645</v>
      </c>
      <c r="I2854" s="402">
        <v>39000</v>
      </c>
      <c r="J2854" s="487"/>
    </row>
    <row r="2855" spans="1:10" s="399" customFormat="1" ht="18" customHeight="1">
      <c r="A2855" s="394">
        <v>2850</v>
      </c>
      <c r="B2855" s="395" t="s">
        <v>442</v>
      </c>
      <c r="C2855" s="395" t="s">
        <v>9219</v>
      </c>
      <c r="D2855" s="459" t="s">
        <v>9272</v>
      </c>
      <c r="E2855" s="395" t="s">
        <v>418</v>
      </c>
      <c r="F2855" s="488" t="s">
        <v>437</v>
      </c>
      <c r="G2855" s="395"/>
      <c r="H2855" s="631" t="s">
        <v>5645</v>
      </c>
      <c r="I2855" s="402">
        <v>39000</v>
      </c>
      <c r="J2855" s="490"/>
    </row>
    <row r="2856" spans="1:10" s="399" customFormat="1" ht="18" customHeight="1">
      <c r="A2856" s="394">
        <v>2851</v>
      </c>
      <c r="B2856" s="395" t="s">
        <v>442</v>
      </c>
      <c r="C2856" s="395" t="s">
        <v>9219</v>
      </c>
      <c r="D2856" s="459" t="s">
        <v>9273</v>
      </c>
      <c r="E2856" s="395" t="s">
        <v>418</v>
      </c>
      <c r="F2856" s="488" t="s">
        <v>9274</v>
      </c>
      <c r="G2856" s="395"/>
      <c r="H2856" s="631" t="s">
        <v>5645</v>
      </c>
      <c r="I2856" s="402">
        <v>60000</v>
      </c>
      <c r="J2856" s="490"/>
    </row>
    <row r="2857" spans="1:10" s="399" customFormat="1" ht="18" customHeight="1">
      <c r="A2857" s="394">
        <v>2852</v>
      </c>
      <c r="B2857" s="395" t="s">
        <v>442</v>
      </c>
      <c r="C2857" s="395" t="s">
        <v>9219</v>
      </c>
      <c r="D2857" s="422" t="s">
        <v>9275</v>
      </c>
      <c r="E2857" s="394" t="s">
        <v>418</v>
      </c>
      <c r="F2857" s="424" t="s">
        <v>9276</v>
      </c>
      <c r="G2857" s="394" t="s">
        <v>5048</v>
      </c>
      <c r="H2857" s="567" t="s">
        <v>4949</v>
      </c>
      <c r="I2857" s="402">
        <v>19600</v>
      </c>
      <c r="J2857" s="490"/>
    </row>
    <row r="2858" spans="1:10" s="399" customFormat="1" ht="18" customHeight="1">
      <c r="A2858" s="394">
        <v>2853</v>
      </c>
      <c r="B2858" s="395" t="s">
        <v>442</v>
      </c>
      <c r="C2858" s="395" t="s">
        <v>9219</v>
      </c>
      <c r="D2858" s="422" t="s">
        <v>9277</v>
      </c>
      <c r="E2858" s="394" t="s">
        <v>418</v>
      </c>
      <c r="F2858" s="424" t="s">
        <v>9278</v>
      </c>
      <c r="G2858" s="394" t="s">
        <v>5048</v>
      </c>
      <c r="H2858" s="567" t="s">
        <v>4949</v>
      </c>
      <c r="I2858" s="402">
        <v>33000</v>
      </c>
      <c r="J2858" s="490"/>
    </row>
    <row r="2859" spans="1:10" s="399" customFormat="1" ht="18" customHeight="1">
      <c r="A2859" s="394">
        <v>2854</v>
      </c>
      <c r="B2859" s="395" t="s">
        <v>442</v>
      </c>
      <c r="C2859" s="395" t="s">
        <v>9219</v>
      </c>
      <c r="D2859" s="459" t="s">
        <v>9279</v>
      </c>
      <c r="E2859" s="395" t="s">
        <v>418</v>
      </c>
      <c r="F2859" s="488" t="s">
        <v>9280</v>
      </c>
      <c r="G2859" s="395"/>
      <c r="H2859" s="631" t="s">
        <v>5645</v>
      </c>
      <c r="I2859" s="402">
        <v>23000</v>
      </c>
      <c r="J2859" s="490"/>
    </row>
    <row r="2860" spans="1:10" s="399" customFormat="1" ht="18" customHeight="1">
      <c r="A2860" s="394">
        <v>2855</v>
      </c>
      <c r="B2860" s="395" t="s">
        <v>442</v>
      </c>
      <c r="C2860" s="395" t="s">
        <v>9219</v>
      </c>
      <c r="D2860" s="459" t="s">
        <v>9281</v>
      </c>
      <c r="E2860" s="395" t="s">
        <v>418</v>
      </c>
      <c r="F2860" s="488"/>
      <c r="G2860" s="395"/>
      <c r="H2860" s="631" t="s">
        <v>5645</v>
      </c>
      <c r="I2860" s="402">
        <v>30000</v>
      </c>
      <c r="J2860" s="490"/>
    </row>
    <row r="2861" spans="1:10" s="399" customFormat="1" ht="18" customHeight="1">
      <c r="A2861" s="394">
        <v>2856</v>
      </c>
      <c r="B2861" s="395" t="s">
        <v>442</v>
      </c>
      <c r="C2861" s="395" t="s">
        <v>9219</v>
      </c>
      <c r="D2861" s="459" t="s">
        <v>9282</v>
      </c>
      <c r="E2861" s="395" t="s">
        <v>418</v>
      </c>
      <c r="F2861" s="488" t="s">
        <v>9283</v>
      </c>
      <c r="G2861" s="395"/>
      <c r="H2861" s="631" t="s">
        <v>5645</v>
      </c>
      <c r="I2861" s="402">
        <v>25000</v>
      </c>
      <c r="J2861" s="490"/>
    </row>
    <row r="2862" spans="1:10" s="399" customFormat="1" ht="18" customHeight="1">
      <c r="A2862" s="394">
        <v>2857</v>
      </c>
      <c r="B2862" s="395" t="s">
        <v>442</v>
      </c>
      <c r="C2862" s="395" t="s">
        <v>9219</v>
      </c>
      <c r="D2862" s="459" t="s">
        <v>9284</v>
      </c>
      <c r="E2862" s="395" t="s">
        <v>418</v>
      </c>
      <c r="F2862" s="488" t="s">
        <v>9285</v>
      </c>
      <c r="G2862" s="395"/>
      <c r="H2862" s="631" t="s">
        <v>5645</v>
      </c>
      <c r="I2862" s="402">
        <v>60000</v>
      </c>
      <c r="J2862" s="490"/>
    </row>
    <row r="2863" spans="1:10" s="399" customFormat="1" ht="18" customHeight="1">
      <c r="A2863" s="394">
        <v>2858</v>
      </c>
      <c r="B2863" s="395" t="s">
        <v>442</v>
      </c>
      <c r="C2863" s="395" t="s">
        <v>9286</v>
      </c>
      <c r="D2863" s="539" t="s">
        <v>9287</v>
      </c>
      <c r="E2863" s="396" t="s">
        <v>418</v>
      </c>
      <c r="F2863" s="486" t="s">
        <v>9288</v>
      </c>
      <c r="G2863" s="395"/>
      <c r="H2863" s="629" t="s">
        <v>4916</v>
      </c>
      <c r="I2863" s="397">
        <v>73100</v>
      </c>
      <c r="J2863" s="487"/>
    </row>
    <row r="2864" spans="1:10" s="399" customFormat="1" ht="18" customHeight="1">
      <c r="A2864" s="394">
        <v>2859</v>
      </c>
      <c r="B2864" s="395" t="s">
        <v>442</v>
      </c>
      <c r="C2864" s="395" t="s">
        <v>9286</v>
      </c>
      <c r="D2864" s="539" t="s">
        <v>9289</v>
      </c>
      <c r="E2864" s="396" t="s">
        <v>9290</v>
      </c>
      <c r="F2864" s="486" t="s">
        <v>9291</v>
      </c>
      <c r="G2864" s="395"/>
      <c r="H2864" s="629" t="s">
        <v>4916</v>
      </c>
      <c r="I2864" s="397">
        <v>12000</v>
      </c>
      <c r="J2864" s="487"/>
    </row>
    <row r="2865" spans="1:10" s="399" customFormat="1" ht="18" customHeight="1">
      <c r="A2865" s="394">
        <v>2860</v>
      </c>
      <c r="B2865" s="395" t="s">
        <v>442</v>
      </c>
      <c r="C2865" s="395" t="s">
        <v>9286</v>
      </c>
      <c r="D2865" s="539" t="s">
        <v>9292</v>
      </c>
      <c r="E2865" s="396" t="s">
        <v>418</v>
      </c>
      <c r="F2865" s="486" t="s">
        <v>9293</v>
      </c>
      <c r="G2865" s="395"/>
      <c r="H2865" s="629" t="s">
        <v>4916</v>
      </c>
      <c r="I2865" s="397">
        <v>76100</v>
      </c>
      <c r="J2865" s="487"/>
    </row>
    <row r="2866" spans="1:10" s="399" customFormat="1" ht="18" customHeight="1">
      <c r="A2866" s="394">
        <v>2861</v>
      </c>
      <c r="B2866" s="395" t="s">
        <v>442</v>
      </c>
      <c r="C2866" s="395" t="s">
        <v>9286</v>
      </c>
      <c r="D2866" s="459" t="s">
        <v>9294</v>
      </c>
      <c r="E2866" s="395" t="s">
        <v>418</v>
      </c>
      <c r="F2866" s="488" t="s">
        <v>9295</v>
      </c>
      <c r="G2866" s="395"/>
      <c r="H2866" s="629" t="s">
        <v>4916</v>
      </c>
      <c r="I2866" s="402">
        <v>19800</v>
      </c>
      <c r="J2866" s="490"/>
    </row>
    <row r="2867" spans="1:10" s="399" customFormat="1" ht="18" customHeight="1">
      <c r="A2867" s="394">
        <v>2862</v>
      </c>
      <c r="B2867" s="395" t="s">
        <v>442</v>
      </c>
      <c r="C2867" s="395" t="s">
        <v>9286</v>
      </c>
      <c r="D2867" s="459" t="s">
        <v>9238</v>
      </c>
      <c r="E2867" s="395" t="s">
        <v>418</v>
      </c>
      <c r="F2867" s="488" t="s">
        <v>9296</v>
      </c>
      <c r="G2867" s="395"/>
      <c r="H2867" s="629" t="s">
        <v>4916</v>
      </c>
      <c r="I2867" s="397">
        <v>20500</v>
      </c>
      <c r="J2867" s="490"/>
    </row>
    <row r="2868" spans="1:10" s="399" customFormat="1" ht="18" customHeight="1">
      <c r="A2868" s="394">
        <v>2863</v>
      </c>
      <c r="B2868" s="395" t="s">
        <v>442</v>
      </c>
      <c r="C2868" s="395" t="s">
        <v>9286</v>
      </c>
      <c r="D2868" s="459" t="s">
        <v>9297</v>
      </c>
      <c r="E2868" s="395" t="s">
        <v>418</v>
      </c>
      <c r="F2868" s="488" t="s">
        <v>9298</v>
      </c>
      <c r="G2868" s="395"/>
      <c r="H2868" s="629" t="s">
        <v>4916</v>
      </c>
      <c r="I2868" s="402">
        <v>25000</v>
      </c>
      <c r="J2868" s="490"/>
    </row>
    <row r="2869" spans="1:10" s="399" customFormat="1" ht="18" customHeight="1">
      <c r="A2869" s="394">
        <v>2864</v>
      </c>
      <c r="B2869" s="395" t="s">
        <v>442</v>
      </c>
      <c r="C2869" s="395" t="s">
        <v>9286</v>
      </c>
      <c r="D2869" s="422" t="s">
        <v>9299</v>
      </c>
      <c r="E2869" s="395" t="s">
        <v>418</v>
      </c>
      <c r="F2869" s="424" t="s">
        <v>9300</v>
      </c>
      <c r="G2869" s="395"/>
      <c r="H2869" s="629" t="s">
        <v>4916</v>
      </c>
      <c r="I2869" s="402">
        <v>38100</v>
      </c>
      <c r="J2869" s="490"/>
    </row>
    <row r="2870" spans="1:10" s="399" customFormat="1" ht="18" customHeight="1">
      <c r="A2870" s="394">
        <v>2865</v>
      </c>
      <c r="B2870" s="395" t="s">
        <v>442</v>
      </c>
      <c r="C2870" s="395" t="s">
        <v>9286</v>
      </c>
      <c r="D2870" s="539" t="s">
        <v>9301</v>
      </c>
      <c r="E2870" s="396" t="s">
        <v>418</v>
      </c>
      <c r="F2870" s="486" t="s">
        <v>9302</v>
      </c>
      <c r="G2870" s="395"/>
      <c r="H2870" s="629" t="s">
        <v>4916</v>
      </c>
      <c r="I2870" s="397">
        <v>10800</v>
      </c>
      <c r="J2870" s="487"/>
    </row>
    <row r="2871" spans="1:10" s="399" customFormat="1" ht="18" customHeight="1">
      <c r="A2871" s="394">
        <v>2866</v>
      </c>
      <c r="B2871" s="395" t="s">
        <v>442</v>
      </c>
      <c r="C2871" s="395" t="s">
        <v>9286</v>
      </c>
      <c r="D2871" s="459" t="s">
        <v>9303</v>
      </c>
      <c r="E2871" s="395" t="s">
        <v>418</v>
      </c>
      <c r="F2871" s="488" t="s">
        <v>9304</v>
      </c>
      <c r="G2871" s="395"/>
      <c r="H2871" s="629" t="s">
        <v>4916</v>
      </c>
      <c r="I2871" s="397">
        <v>10800</v>
      </c>
      <c r="J2871" s="490"/>
    </row>
    <row r="2872" spans="1:10" s="399" customFormat="1" ht="18" customHeight="1">
      <c r="A2872" s="394">
        <v>2867</v>
      </c>
      <c r="B2872" s="395" t="s">
        <v>442</v>
      </c>
      <c r="C2872" s="395" t="s">
        <v>9286</v>
      </c>
      <c r="D2872" s="459" t="s">
        <v>9305</v>
      </c>
      <c r="E2872" s="395" t="s">
        <v>418</v>
      </c>
      <c r="F2872" s="488" t="s">
        <v>9306</v>
      </c>
      <c r="G2872" s="395"/>
      <c r="H2872" s="629" t="s">
        <v>4916</v>
      </c>
      <c r="I2872" s="397">
        <v>10800</v>
      </c>
      <c r="J2872" s="490"/>
    </row>
    <row r="2873" spans="1:10" s="399" customFormat="1" ht="18" customHeight="1">
      <c r="A2873" s="394">
        <v>2868</v>
      </c>
      <c r="B2873" s="395" t="s">
        <v>442</v>
      </c>
      <c r="C2873" s="395" t="s">
        <v>9286</v>
      </c>
      <c r="D2873" s="459" t="s">
        <v>9307</v>
      </c>
      <c r="E2873" s="395" t="s">
        <v>418</v>
      </c>
      <c r="F2873" s="488" t="s">
        <v>9308</v>
      </c>
      <c r="G2873" s="395"/>
      <c r="H2873" s="629" t="s">
        <v>4916</v>
      </c>
      <c r="I2873" s="397">
        <v>37300</v>
      </c>
      <c r="J2873" s="490"/>
    </row>
    <row r="2874" spans="1:10" s="399" customFormat="1" ht="18" customHeight="1">
      <c r="A2874" s="394">
        <v>2869</v>
      </c>
      <c r="B2874" s="395" t="s">
        <v>442</v>
      </c>
      <c r="C2874" s="395" t="s">
        <v>9286</v>
      </c>
      <c r="D2874" s="459" t="s">
        <v>9309</v>
      </c>
      <c r="E2874" s="395" t="s">
        <v>418</v>
      </c>
      <c r="F2874" s="488" t="s">
        <v>9310</v>
      </c>
      <c r="G2874" s="395"/>
      <c r="H2874" s="629" t="s">
        <v>4916</v>
      </c>
      <c r="I2874" s="402">
        <v>37300</v>
      </c>
      <c r="J2874" s="490"/>
    </row>
    <row r="2875" spans="1:10" s="399" customFormat="1" ht="18" customHeight="1">
      <c r="A2875" s="394">
        <v>2870</v>
      </c>
      <c r="B2875" s="395" t="s">
        <v>442</v>
      </c>
      <c r="C2875" s="395" t="s">
        <v>9286</v>
      </c>
      <c r="D2875" s="459" t="s">
        <v>9311</v>
      </c>
      <c r="E2875" s="395" t="s">
        <v>418</v>
      </c>
      <c r="F2875" s="488" t="s">
        <v>9312</v>
      </c>
      <c r="G2875" s="395"/>
      <c r="H2875" s="629" t="s">
        <v>4916</v>
      </c>
      <c r="I2875" s="402">
        <v>21400</v>
      </c>
      <c r="J2875" s="490"/>
    </row>
    <row r="2876" spans="1:10" s="399" customFormat="1" ht="18" customHeight="1">
      <c r="A2876" s="394">
        <v>2871</v>
      </c>
      <c r="B2876" s="395" t="s">
        <v>442</v>
      </c>
      <c r="C2876" s="395" t="s">
        <v>9286</v>
      </c>
      <c r="D2876" s="422" t="s">
        <v>9313</v>
      </c>
      <c r="E2876" s="395" t="s">
        <v>418</v>
      </c>
      <c r="F2876" s="424" t="s">
        <v>9314</v>
      </c>
      <c r="G2876" s="395"/>
      <c r="H2876" s="629" t="s">
        <v>4916</v>
      </c>
      <c r="I2876" s="402">
        <v>24700</v>
      </c>
      <c r="J2876" s="490"/>
    </row>
    <row r="2877" spans="1:10" s="399" customFormat="1" ht="18" customHeight="1">
      <c r="A2877" s="394">
        <v>2872</v>
      </c>
      <c r="B2877" s="395" t="s">
        <v>442</v>
      </c>
      <c r="C2877" s="395" t="s">
        <v>9286</v>
      </c>
      <c r="D2877" s="459" t="s">
        <v>9315</v>
      </c>
      <c r="E2877" s="395" t="s">
        <v>418</v>
      </c>
      <c r="F2877" s="488" t="s">
        <v>9316</v>
      </c>
      <c r="G2877" s="395"/>
      <c r="H2877" s="629" t="s">
        <v>4916</v>
      </c>
      <c r="I2877" s="402">
        <v>25000</v>
      </c>
      <c r="J2877" s="490"/>
    </row>
    <row r="2878" spans="1:10" s="399" customFormat="1" ht="18" customHeight="1">
      <c r="A2878" s="394">
        <v>2873</v>
      </c>
      <c r="B2878" s="395" t="s">
        <v>442</v>
      </c>
      <c r="C2878" s="395" t="s">
        <v>9286</v>
      </c>
      <c r="D2878" s="459" t="s">
        <v>9317</v>
      </c>
      <c r="E2878" s="395" t="s">
        <v>418</v>
      </c>
      <c r="F2878" s="488" t="s">
        <v>9318</v>
      </c>
      <c r="G2878" s="395"/>
      <c r="H2878" s="629" t="s">
        <v>4916</v>
      </c>
      <c r="I2878" s="402">
        <v>26400</v>
      </c>
      <c r="J2878" s="490"/>
    </row>
    <row r="2879" spans="1:10" s="399" customFormat="1" ht="18" customHeight="1">
      <c r="A2879" s="394">
        <v>2874</v>
      </c>
      <c r="B2879" s="395" t="s">
        <v>442</v>
      </c>
      <c r="C2879" s="395" t="s">
        <v>9286</v>
      </c>
      <c r="D2879" s="459" t="s">
        <v>9319</v>
      </c>
      <c r="E2879" s="395" t="s">
        <v>418</v>
      </c>
      <c r="F2879" s="488" t="s">
        <v>9320</v>
      </c>
      <c r="G2879" s="395"/>
      <c r="H2879" s="629" t="s">
        <v>4916</v>
      </c>
      <c r="I2879" s="397">
        <v>26400</v>
      </c>
      <c r="J2879" s="490"/>
    </row>
    <row r="2880" spans="1:10" s="399" customFormat="1" ht="18" customHeight="1">
      <c r="A2880" s="394">
        <v>2875</v>
      </c>
      <c r="B2880" s="395" t="s">
        <v>442</v>
      </c>
      <c r="C2880" s="395" t="s">
        <v>9321</v>
      </c>
      <c r="D2880" s="496" t="s">
        <v>4748</v>
      </c>
      <c r="E2880" s="409" t="s">
        <v>418</v>
      </c>
      <c r="F2880" s="499" t="s">
        <v>9322</v>
      </c>
      <c r="G2880" s="395"/>
      <c r="H2880" s="567" t="s">
        <v>9230</v>
      </c>
      <c r="I2880" s="403">
        <v>21000</v>
      </c>
      <c r="J2880" s="579"/>
    </row>
    <row r="2881" spans="1:10" s="399" customFormat="1" ht="18" customHeight="1">
      <c r="A2881" s="394">
        <v>2876</v>
      </c>
      <c r="B2881" s="395" t="s">
        <v>442</v>
      </c>
      <c r="C2881" s="395" t="s">
        <v>9321</v>
      </c>
      <c r="D2881" s="496" t="s">
        <v>4748</v>
      </c>
      <c r="E2881" s="409" t="s">
        <v>418</v>
      </c>
      <c r="F2881" s="499" t="s">
        <v>9323</v>
      </c>
      <c r="G2881" s="395"/>
      <c r="H2881" s="567" t="s">
        <v>9230</v>
      </c>
      <c r="I2881" s="403">
        <v>33000</v>
      </c>
      <c r="J2881" s="579"/>
    </row>
    <row r="2882" spans="1:10" s="399" customFormat="1" ht="18" customHeight="1">
      <c r="A2882" s="394">
        <v>2877</v>
      </c>
      <c r="B2882" s="409" t="s">
        <v>442</v>
      </c>
      <c r="C2882" s="395" t="s">
        <v>9321</v>
      </c>
      <c r="D2882" s="496" t="s">
        <v>9324</v>
      </c>
      <c r="E2882" s="395" t="s">
        <v>418</v>
      </c>
      <c r="F2882" s="499" t="s">
        <v>9325</v>
      </c>
      <c r="G2882" s="404"/>
      <c r="H2882" s="631" t="s">
        <v>9230</v>
      </c>
      <c r="I2882" s="403">
        <v>21000</v>
      </c>
      <c r="J2882" s="579"/>
    </row>
    <row r="2883" spans="1:10" s="399" customFormat="1" ht="18" customHeight="1">
      <c r="A2883" s="394">
        <v>2878</v>
      </c>
      <c r="B2883" s="395" t="s">
        <v>442</v>
      </c>
      <c r="C2883" s="398" t="s">
        <v>482</v>
      </c>
      <c r="D2883" s="496" t="s">
        <v>4748</v>
      </c>
      <c r="E2883" s="395" t="s">
        <v>418</v>
      </c>
      <c r="F2883" s="499" t="s">
        <v>9326</v>
      </c>
      <c r="G2883" s="395"/>
      <c r="H2883" s="631" t="s">
        <v>9230</v>
      </c>
      <c r="I2883" s="403">
        <v>15500</v>
      </c>
      <c r="J2883" s="579"/>
    </row>
    <row r="2884" spans="1:10" s="399" customFormat="1" ht="18" customHeight="1">
      <c r="A2884" s="394">
        <v>2879</v>
      </c>
      <c r="B2884" s="395" t="s">
        <v>442</v>
      </c>
      <c r="C2884" s="398" t="s">
        <v>482</v>
      </c>
      <c r="D2884" s="496" t="s">
        <v>4748</v>
      </c>
      <c r="E2884" s="395" t="s">
        <v>418</v>
      </c>
      <c r="F2884" s="499" t="s">
        <v>9327</v>
      </c>
      <c r="G2884" s="395"/>
      <c r="H2884" s="631" t="s">
        <v>9230</v>
      </c>
      <c r="I2884" s="403">
        <v>16700</v>
      </c>
      <c r="J2884" s="579"/>
    </row>
    <row r="2885" spans="1:10" s="399" customFormat="1" ht="18" customHeight="1">
      <c r="A2885" s="394">
        <v>2880</v>
      </c>
      <c r="B2885" s="395" t="s">
        <v>442</v>
      </c>
      <c r="C2885" s="398" t="s">
        <v>482</v>
      </c>
      <c r="D2885" s="496" t="s">
        <v>4748</v>
      </c>
      <c r="E2885" s="409" t="s">
        <v>418</v>
      </c>
      <c r="F2885" s="499" t="s">
        <v>9328</v>
      </c>
      <c r="G2885" s="395"/>
      <c r="H2885" s="567" t="s">
        <v>9230</v>
      </c>
      <c r="I2885" s="403">
        <v>30500</v>
      </c>
      <c r="J2885" s="579"/>
    </row>
    <row r="2886" spans="1:10" s="399" customFormat="1" ht="18" customHeight="1">
      <c r="A2886" s="394">
        <v>2881</v>
      </c>
      <c r="B2886" s="415" t="s">
        <v>442</v>
      </c>
      <c r="C2886" s="417" t="s">
        <v>482</v>
      </c>
      <c r="D2886" s="453" t="s">
        <v>9329</v>
      </c>
      <c r="E2886" s="416">
        <v>150</v>
      </c>
      <c r="F2886" s="504" t="s">
        <v>9330</v>
      </c>
      <c r="G2886" s="415"/>
      <c r="H2886" s="634" t="s">
        <v>5025</v>
      </c>
      <c r="I2886" s="403">
        <v>3500</v>
      </c>
      <c r="J2886" s="503" t="s">
        <v>5026</v>
      </c>
    </row>
    <row r="2887" spans="1:10" s="399" customFormat="1" ht="18" customHeight="1">
      <c r="A2887" s="394">
        <v>2882</v>
      </c>
      <c r="B2887" s="395" t="s">
        <v>442</v>
      </c>
      <c r="C2887" s="396" t="s">
        <v>9331</v>
      </c>
      <c r="D2887" s="459" t="s">
        <v>5245</v>
      </c>
      <c r="E2887" s="398" t="s">
        <v>9332</v>
      </c>
      <c r="F2887" s="485" t="s">
        <v>9333</v>
      </c>
      <c r="G2887" s="394"/>
      <c r="H2887" s="631" t="s">
        <v>4953</v>
      </c>
      <c r="I2887" s="402">
        <v>17200</v>
      </c>
      <c r="J2887" s="487"/>
    </row>
    <row r="2888" spans="1:10" s="399" customFormat="1" ht="18" customHeight="1">
      <c r="A2888" s="394">
        <v>2883</v>
      </c>
      <c r="B2888" s="395" t="s">
        <v>442</v>
      </c>
      <c r="C2888" s="396" t="s">
        <v>9331</v>
      </c>
      <c r="D2888" s="459" t="s">
        <v>5245</v>
      </c>
      <c r="E2888" s="398" t="s">
        <v>9332</v>
      </c>
      <c r="F2888" s="485" t="s">
        <v>9334</v>
      </c>
      <c r="G2888" s="394"/>
      <c r="H2888" s="631" t="s">
        <v>4953</v>
      </c>
      <c r="I2888" s="402">
        <v>16100</v>
      </c>
      <c r="J2888" s="487"/>
    </row>
    <row r="2889" spans="1:10" s="399" customFormat="1" ht="18" customHeight="1">
      <c r="A2889" s="394">
        <v>2884</v>
      </c>
      <c r="B2889" s="395" t="s">
        <v>442</v>
      </c>
      <c r="C2889" s="396" t="s">
        <v>9331</v>
      </c>
      <c r="D2889" s="459" t="s">
        <v>5245</v>
      </c>
      <c r="E2889" s="398" t="s">
        <v>9335</v>
      </c>
      <c r="F2889" s="485" t="s">
        <v>9336</v>
      </c>
      <c r="G2889" s="394"/>
      <c r="H2889" s="631" t="s">
        <v>4953</v>
      </c>
      <c r="I2889" s="402">
        <v>36200</v>
      </c>
      <c r="J2889" s="487"/>
    </row>
    <row r="2890" spans="1:10" s="399" customFormat="1" ht="18" customHeight="1">
      <c r="A2890" s="394">
        <v>2885</v>
      </c>
      <c r="B2890" s="395" t="s">
        <v>442</v>
      </c>
      <c r="C2890" s="396" t="s">
        <v>9331</v>
      </c>
      <c r="D2890" s="459" t="s">
        <v>5245</v>
      </c>
      <c r="E2890" s="398" t="s">
        <v>418</v>
      </c>
      <c r="F2890" s="485" t="s">
        <v>9337</v>
      </c>
      <c r="G2890" s="394"/>
      <c r="H2890" s="631" t="s">
        <v>4953</v>
      </c>
      <c r="I2890" s="402">
        <v>19000</v>
      </c>
      <c r="J2890" s="487"/>
    </row>
    <row r="2891" spans="1:10" s="399" customFormat="1" ht="18" customHeight="1">
      <c r="A2891" s="394">
        <v>2886</v>
      </c>
      <c r="B2891" s="395" t="s">
        <v>442</v>
      </c>
      <c r="C2891" s="396" t="s">
        <v>9331</v>
      </c>
      <c r="D2891" s="459" t="s">
        <v>9338</v>
      </c>
      <c r="E2891" s="398" t="s">
        <v>418</v>
      </c>
      <c r="F2891" s="485" t="s">
        <v>9339</v>
      </c>
      <c r="G2891" s="394"/>
      <c r="H2891" s="631" t="s">
        <v>4953</v>
      </c>
      <c r="I2891" s="402">
        <v>36000</v>
      </c>
      <c r="J2891" s="487"/>
    </row>
    <row r="2892" spans="1:10" s="399" customFormat="1" ht="18" customHeight="1">
      <c r="A2892" s="394">
        <v>2887</v>
      </c>
      <c r="B2892" s="395" t="s">
        <v>442</v>
      </c>
      <c r="C2892" s="395" t="s">
        <v>9340</v>
      </c>
      <c r="D2892" s="496" t="s">
        <v>701</v>
      </c>
      <c r="E2892" s="409" t="s">
        <v>418</v>
      </c>
      <c r="F2892" s="499" t="s">
        <v>446</v>
      </c>
      <c r="G2892" s="395"/>
      <c r="H2892" s="567" t="s">
        <v>9230</v>
      </c>
      <c r="I2892" s="403">
        <v>13500</v>
      </c>
      <c r="J2892" s="579"/>
    </row>
    <row r="2893" spans="1:10" s="399" customFormat="1" ht="18" customHeight="1">
      <c r="A2893" s="394">
        <v>2888</v>
      </c>
      <c r="B2893" s="395" t="s">
        <v>442</v>
      </c>
      <c r="C2893" s="395" t="s">
        <v>9340</v>
      </c>
      <c r="D2893" s="496" t="s">
        <v>701</v>
      </c>
      <c r="E2893" s="409" t="s">
        <v>418</v>
      </c>
      <c r="F2893" s="499" t="s">
        <v>9341</v>
      </c>
      <c r="G2893" s="395"/>
      <c r="H2893" s="567" t="s">
        <v>9230</v>
      </c>
      <c r="I2893" s="403">
        <v>15500</v>
      </c>
      <c r="J2893" s="579"/>
    </row>
    <row r="2894" spans="1:10" s="399" customFormat="1" ht="18" customHeight="1">
      <c r="A2894" s="394">
        <v>2889</v>
      </c>
      <c r="B2894" s="395" t="s">
        <v>442</v>
      </c>
      <c r="C2894" s="395" t="s">
        <v>9340</v>
      </c>
      <c r="D2894" s="496" t="s">
        <v>701</v>
      </c>
      <c r="E2894" s="409" t="s">
        <v>418</v>
      </c>
      <c r="F2894" s="499" t="s">
        <v>9342</v>
      </c>
      <c r="G2894" s="395"/>
      <c r="H2894" s="567" t="s">
        <v>9230</v>
      </c>
      <c r="I2894" s="403">
        <v>13500</v>
      </c>
      <c r="J2894" s="579"/>
    </row>
    <row r="2895" spans="1:10" s="399" customFormat="1" ht="18" customHeight="1">
      <c r="A2895" s="394">
        <v>2890</v>
      </c>
      <c r="B2895" s="395" t="s">
        <v>442</v>
      </c>
      <c r="C2895" s="395" t="s">
        <v>9340</v>
      </c>
      <c r="D2895" s="496" t="s">
        <v>701</v>
      </c>
      <c r="E2895" s="409" t="s">
        <v>418</v>
      </c>
      <c r="F2895" s="499" t="s">
        <v>9343</v>
      </c>
      <c r="G2895" s="395"/>
      <c r="H2895" s="567" t="s">
        <v>9230</v>
      </c>
      <c r="I2895" s="403">
        <v>16000</v>
      </c>
      <c r="J2895" s="579"/>
    </row>
    <row r="2896" spans="1:10" s="399" customFormat="1" ht="18" customHeight="1">
      <c r="A2896" s="394">
        <v>2891</v>
      </c>
      <c r="B2896" s="395" t="s">
        <v>442</v>
      </c>
      <c r="C2896" s="395" t="s">
        <v>9340</v>
      </c>
      <c r="D2896" s="496" t="s">
        <v>701</v>
      </c>
      <c r="E2896" s="409" t="s">
        <v>418</v>
      </c>
      <c r="F2896" s="499" t="s">
        <v>9344</v>
      </c>
      <c r="G2896" s="395"/>
      <c r="H2896" s="567" t="s">
        <v>9230</v>
      </c>
      <c r="I2896" s="403">
        <v>35000</v>
      </c>
      <c r="J2896" s="579"/>
    </row>
    <row r="2897" spans="1:10" s="399" customFormat="1" ht="18" customHeight="1">
      <c r="A2897" s="394">
        <v>2892</v>
      </c>
      <c r="B2897" s="395" t="s">
        <v>442</v>
      </c>
      <c r="C2897" s="395" t="s">
        <v>9340</v>
      </c>
      <c r="D2897" s="496" t="s">
        <v>701</v>
      </c>
      <c r="E2897" s="409" t="s">
        <v>418</v>
      </c>
      <c r="F2897" s="499" t="s">
        <v>457</v>
      </c>
      <c r="G2897" s="395"/>
      <c r="H2897" s="567" t="s">
        <v>9230</v>
      </c>
      <c r="I2897" s="403">
        <v>13800</v>
      </c>
      <c r="J2897" s="579"/>
    </row>
    <row r="2898" spans="1:10" s="399" customFormat="1" ht="18" customHeight="1">
      <c r="A2898" s="394">
        <v>2893</v>
      </c>
      <c r="B2898" s="395" t="s">
        <v>442</v>
      </c>
      <c r="C2898" s="395" t="s">
        <v>9340</v>
      </c>
      <c r="D2898" s="496" t="s">
        <v>701</v>
      </c>
      <c r="E2898" s="409" t="s">
        <v>418</v>
      </c>
      <c r="F2898" s="499" t="s">
        <v>9345</v>
      </c>
      <c r="G2898" s="395"/>
      <c r="H2898" s="567" t="s">
        <v>9230</v>
      </c>
      <c r="I2898" s="403">
        <v>16500</v>
      </c>
      <c r="J2898" s="579"/>
    </row>
    <row r="2899" spans="1:10" s="399" customFormat="1" ht="18" customHeight="1">
      <c r="A2899" s="394">
        <v>2894</v>
      </c>
      <c r="B2899" s="395" t="s">
        <v>442</v>
      </c>
      <c r="C2899" s="395" t="s">
        <v>9340</v>
      </c>
      <c r="D2899" s="496" t="s">
        <v>701</v>
      </c>
      <c r="E2899" s="409" t="s">
        <v>418</v>
      </c>
      <c r="F2899" s="499" t="s">
        <v>9346</v>
      </c>
      <c r="G2899" s="395"/>
      <c r="H2899" s="567" t="s">
        <v>9230</v>
      </c>
      <c r="I2899" s="403">
        <v>21500</v>
      </c>
      <c r="J2899" s="579"/>
    </row>
    <row r="2900" spans="1:10" s="399" customFormat="1" ht="18" customHeight="1">
      <c r="A2900" s="394">
        <v>2895</v>
      </c>
      <c r="B2900" s="395" t="s">
        <v>442</v>
      </c>
      <c r="C2900" s="395" t="s">
        <v>9340</v>
      </c>
      <c r="D2900" s="496" t="s">
        <v>9347</v>
      </c>
      <c r="E2900" s="409" t="s">
        <v>418</v>
      </c>
      <c r="F2900" s="499" t="s">
        <v>446</v>
      </c>
      <c r="G2900" s="395"/>
      <c r="H2900" s="567" t="s">
        <v>9230</v>
      </c>
      <c r="I2900" s="403">
        <v>15000</v>
      </c>
      <c r="J2900" s="579"/>
    </row>
    <row r="2901" spans="1:10" s="399" customFormat="1" ht="18" customHeight="1">
      <c r="A2901" s="394">
        <v>2896</v>
      </c>
      <c r="B2901" s="395" t="s">
        <v>442</v>
      </c>
      <c r="C2901" s="395" t="s">
        <v>9340</v>
      </c>
      <c r="D2901" s="496" t="s">
        <v>9347</v>
      </c>
      <c r="E2901" s="409" t="s">
        <v>418</v>
      </c>
      <c r="F2901" s="499" t="s">
        <v>9341</v>
      </c>
      <c r="G2901" s="395"/>
      <c r="H2901" s="567" t="s">
        <v>9230</v>
      </c>
      <c r="I2901" s="403">
        <v>17000</v>
      </c>
      <c r="J2901" s="579"/>
    </row>
    <row r="2902" spans="1:10" s="399" customFormat="1" ht="18" customHeight="1">
      <c r="A2902" s="394">
        <v>2897</v>
      </c>
      <c r="B2902" s="395" t="s">
        <v>442</v>
      </c>
      <c r="C2902" s="395" t="s">
        <v>9340</v>
      </c>
      <c r="D2902" s="496" t="s">
        <v>9348</v>
      </c>
      <c r="E2902" s="409" t="s">
        <v>418</v>
      </c>
      <c r="F2902" s="499" t="s">
        <v>9349</v>
      </c>
      <c r="G2902" s="395"/>
      <c r="H2902" s="567" t="s">
        <v>9230</v>
      </c>
      <c r="I2902" s="403">
        <v>17000</v>
      </c>
      <c r="J2902" s="579"/>
    </row>
    <row r="2903" spans="1:10" s="399" customFormat="1" ht="18" customHeight="1">
      <c r="A2903" s="394">
        <v>2898</v>
      </c>
      <c r="B2903" s="395" t="s">
        <v>442</v>
      </c>
      <c r="C2903" s="395" t="s">
        <v>9340</v>
      </c>
      <c r="D2903" s="496" t="s">
        <v>9242</v>
      </c>
      <c r="E2903" s="409" t="s">
        <v>418</v>
      </c>
      <c r="F2903" s="499" t="s">
        <v>9350</v>
      </c>
      <c r="G2903" s="395"/>
      <c r="H2903" s="567" t="s">
        <v>9230</v>
      </c>
      <c r="I2903" s="403">
        <v>14800</v>
      </c>
      <c r="J2903" s="579"/>
    </row>
    <row r="2904" spans="1:10" s="399" customFormat="1" ht="18" customHeight="1">
      <c r="A2904" s="394">
        <v>2899</v>
      </c>
      <c r="B2904" s="395" t="s">
        <v>442</v>
      </c>
      <c r="C2904" s="395" t="s">
        <v>9340</v>
      </c>
      <c r="D2904" s="496" t="s">
        <v>9242</v>
      </c>
      <c r="E2904" s="409" t="s">
        <v>418</v>
      </c>
      <c r="F2904" s="499" t="s">
        <v>9351</v>
      </c>
      <c r="G2904" s="395"/>
      <c r="H2904" s="567" t="s">
        <v>9230</v>
      </c>
      <c r="I2904" s="403">
        <v>10500</v>
      </c>
      <c r="J2904" s="579"/>
    </row>
    <row r="2905" spans="1:10" s="399" customFormat="1" ht="18" customHeight="1">
      <c r="A2905" s="394">
        <v>2900</v>
      </c>
      <c r="B2905" s="395" t="s">
        <v>442</v>
      </c>
      <c r="C2905" s="395" t="s">
        <v>9340</v>
      </c>
      <c r="D2905" s="496" t="s">
        <v>9242</v>
      </c>
      <c r="E2905" s="409" t="s">
        <v>418</v>
      </c>
      <c r="F2905" s="499" t="s">
        <v>9352</v>
      </c>
      <c r="G2905" s="395"/>
      <c r="H2905" s="567" t="s">
        <v>9230</v>
      </c>
      <c r="I2905" s="403">
        <v>14000</v>
      </c>
      <c r="J2905" s="579"/>
    </row>
    <row r="2906" spans="1:10" s="399" customFormat="1" ht="18" customHeight="1">
      <c r="A2906" s="394">
        <v>2901</v>
      </c>
      <c r="B2906" s="395" t="s">
        <v>442</v>
      </c>
      <c r="C2906" s="395" t="s">
        <v>9340</v>
      </c>
      <c r="D2906" s="496" t="s">
        <v>9242</v>
      </c>
      <c r="E2906" s="409" t="s">
        <v>418</v>
      </c>
      <c r="F2906" s="499" t="s">
        <v>9353</v>
      </c>
      <c r="G2906" s="395"/>
      <c r="H2906" s="567" t="s">
        <v>9230</v>
      </c>
      <c r="I2906" s="403">
        <v>12500</v>
      </c>
      <c r="J2906" s="579"/>
    </row>
    <row r="2907" spans="1:10" s="399" customFormat="1" ht="18" customHeight="1">
      <c r="A2907" s="394">
        <v>2902</v>
      </c>
      <c r="B2907" s="395" t="s">
        <v>442</v>
      </c>
      <c r="C2907" s="395" t="s">
        <v>9340</v>
      </c>
      <c r="D2907" s="496" t="s">
        <v>9242</v>
      </c>
      <c r="E2907" s="409" t="s">
        <v>418</v>
      </c>
      <c r="F2907" s="499" t="s">
        <v>9354</v>
      </c>
      <c r="G2907" s="395"/>
      <c r="H2907" s="567" t="s">
        <v>9230</v>
      </c>
      <c r="I2907" s="403">
        <v>11000</v>
      </c>
      <c r="J2907" s="579"/>
    </row>
    <row r="2908" spans="1:10" s="399" customFormat="1" ht="18" customHeight="1">
      <c r="A2908" s="394">
        <v>2903</v>
      </c>
      <c r="B2908" s="395" t="s">
        <v>442</v>
      </c>
      <c r="C2908" s="396" t="s">
        <v>9340</v>
      </c>
      <c r="D2908" s="581" t="s">
        <v>9355</v>
      </c>
      <c r="E2908" s="396" t="s">
        <v>418</v>
      </c>
      <c r="F2908" s="486" t="s">
        <v>9356</v>
      </c>
      <c r="G2908" s="396" t="s">
        <v>4962</v>
      </c>
      <c r="H2908" s="630" t="s">
        <v>4935</v>
      </c>
      <c r="I2908" s="397"/>
      <c r="J2908" s="580" t="s">
        <v>15702</v>
      </c>
    </row>
    <row r="2909" spans="1:10" s="399" customFormat="1" ht="18" customHeight="1">
      <c r="A2909" s="394">
        <v>2904</v>
      </c>
      <c r="B2909" s="395" t="s">
        <v>442</v>
      </c>
      <c r="C2909" s="396" t="s">
        <v>9340</v>
      </c>
      <c r="D2909" s="581" t="s">
        <v>9355</v>
      </c>
      <c r="E2909" s="396" t="s">
        <v>418</v>
      </c>
      <c r="F2909" s="486" t="s">
        <v>9357</v>
      </c>
      <c r="G2909" s="396" t="s">
        <v>4962</v>
      </c>
      <c r="H2909" s="630" t="s">
        <v>4935</v>
      </c>
      <c r="I2909" s="397"/>
      <c r="J2909" s="580" t="s">
        <v>15702</v>
      </c>
    </row>
    <row r="2910" spans="1:10" s="399" customFormat="1" ht="18" customHeight="1">
      <c r="A2910" s="394">
        <v>2905</v>
      </c>
      <c r="B2910" s="395" t="s">
        <v>442</v>
      </c>
      <c r="C2910" s="396" t="s">
        <v>9340</v>
      </c>
      <c r="D2910" s="581" t="s">
        <v>9355</v>
      </c>
      <c r="E2910" s="396" t="s">
        <v>418</v>
      </c>
      <c r="F2910" s="486" t="s">
        <v>9358</v>
      </c>
      <c r="G2910" s="396" t="s">
        <v>4962</v>
      </c>
      <c r="H2910" s="630" t="s">
        <v>4935</v>
      </c>
      <c r="I2910" s="397"/>
      <c r="J2910" s="580" t="s">
        <v>15702</v>
      </c>
    </row>
    <row r="2911" spans="1:10" s="399" customFormat="1" ht="18" customHeight="1">
      <c r="A2911" s="394">
        <v>2906</v>
      </c>
      <c r="B2911" s="395" t="s">
        <v>442</v>
      </c>
      <c r="C2911" s="396" t="s">
        <v>9340</v>
      </c>
      <c r="D2911" s="581" t="s">
        <v>9355</v>
      </c>
      <c r="E2911" s="396" t="s">
        <v>418</v>
      </c>
      <c r="F2911" s="486" t="s">
        <v>9359</v>
      </c>
      <c r="G2911" s="396" t="s">
        <v>4962</v>
      </c>
      <c r="H2911" s="630" t="s">
        <v>4935</v>
      </c>
      <c r="I2911" s="397"/>
      <c r="J2911" s="580" t="s">
        <v>15702</v>
      </c>
    </row>
    <row r="2912" spans="1:10" s="399" customFormat="1" ht="18" customHeight="1">
      <c r="A2912" s="394">
        <v>2907</v>
      </c>
      <c r="B2912" s="395" t="s">
        <v>442</v>
      </c>
      <c r="C2912" s="396" t="s">
        <v>9340</v>
      </c>
      <c r="D2912" s="581" t="s">
        <v>9355</v>
      </c>
      <c r="E2912" s="396" t="s">
        <v>418</v>
      </c>
      <c r="F2912" s="486" t="s">
        <v>9360</v>
      </c>
      <c r="G2912" s="396" t="s">
        <v>4962</v>
      </c>
      <c r="H2912" s="630" t="s">
        <v>4935</v>
      </c>
      <c r="I2912" s="397"/>
      <c r="J2912" s="580" t="s">
        <v>15702</v>
      </c>
    </row>
    <row r="2913" spans="1:10" s="399" customFormat="1" ht="18" customHeight="1">
      <c r="A2913" s="394">
        <v>2908</v>
      </c>
      <c r="B2913" s="395" t="s">
        <v>442</v>
      </c>
      <c r="C2913" s="395" t="s">
        <v>9340</v>
      </c>
      <c r="D2913" s="658" t="s">
        <v>9361</v>
      </c>
      <c r="E2913" s="409" t="s">
        <v>418</v>
      </c>
      <c r="F2913" s="529" t="s">
        <v>9362</v>
      </c>
      <c r="G2913" s="398" t="s">
        <v>4962</v>
      </c>
      <c r="H2913" s="631" t="s">
        <v>4935</v>
      </c>
      <c r="I2913" s="426"/>
      <c r="J2913" s="580" t="s">
        <v>15702</v>
      </c>
    </row>
    <row r="2914" spans="1:10" s="399" customFormat="1" ht="18" customHeight="1">
      <c r="A2914" s="394">
        <v>2909</v>
      </c>
      <c r="B2914" s="395" t="s">
        <v>442</v>
      </c>
      <c r="C2914" s="395" t="s">
        <v>9340</v>
      </c>
      <c r="D2914" s="658" t="s">
        <v>9361</v>
      </c>
      <c r="E2914" s="409" t="s">
        <v>418</v>
      </c>
      <c r="F2914" s="529" t="s">
        <v>9363</v>
      </c>
      <c r="G2914" s="398" t="s">
        <v>4962</v>
      </c>
      <c r="H2914" s="631" t="s">
        <v>4935</v>
      </c>
      <c r="I2914" s="426"/>
      <c r="J2914" s="580" t="s">
        <v>15702</v>
      </c>
    </row>
    <row r="2915" spans="1:10" s="399" customFormat="1" ht="18" customHeight="1">
      <c r="A2915" s="394">
        <v>2910</v>
      </c>
      <c r="B2915" s="395" t="s">
        <v>442</v>
      </c>
      <c r="C2915" s="395" t="s">
        <v>9340</v>
      </c>
      <c r="D2915" s="658" t="s">
        <v>9361</v>
      </c>
      <c r="E2915" s="409" t="s">
        <v>418</v>
      </c>
      <c r="F2915" s="529" t="s">
        <v>9364</v>
      </c>
      <c r="G2915" s="398" t="s">
        <v>4962</v>
      </c>
      <c r="H2915" s="631" t="s">
        <v>4935</v>
      </c>
      <c r="I2915" s="426"/>
      <c r="J2915" s="580" t="s">
        <v>15702</v>
      </c>
    </row>
    <row r="2916" spans="1:10" s="399" customFormat="1" ht="18" customHeight="1">
      <c r="A2916" s="394">
        <v>2911</v>
      </c>
      <c r="B2916" s="395" t="s">
        <v>442</v>
      </c>
      <c r="C2916" s="395" t="s">
        <v>9340</v>
      </c>
      <c r="D2916" s="658" t="s">
        <v>9365</v>
      </c>
      <c r="E2916" s="409" t="s">
        <v>418</v>
      </c>
      <c r="F2916" s="529" t="s">
        <v>9366</v>
      </c>
      <c r="G2916" s="398" t="s">
        <v>4962</v>
      </c>
      <c r="H2916" s="631" t="s">
        <v>4935</v>
      </c>
      <c r="I2916" s="426"/>
      <c r="J2916" s="580" t="s">
        <v>15702</v>
      </c>
    </row>
    <row r="2917" spans="1:10" s="399" customFormat="1" ht="18" customHeight="1">
      <c r="A2917" s="394">
        <v>2912</v>
      </c>
      <c r="B2917" s="395" t="s">
        <v>442</v>
      </c>
      <c r="C2917" s="395" t="s">
        <v>9340</v>
      </c>
      <c r="D2917" s="658" t="s">
        <v>9365</v>
      </c>
      <c r="E2917" s="409" t="s">
        <v>418</v>
      </c>
      <c r="F2917" s="529" t="s">
        <v>9367</v>
      </c>
      <c r="G2917" s="398" t="s">
        <v>4962</v>
      </c>
      <c r="H2917" s="631" t="s">
        <v>4935</v>
      </c>
      <c r="I2917" s="426"/>
      <c r="J2917" s="580" t="s">
        <v>15702</v>
      </c>
    </row>
    <row r="2918" spans="1:10" s="399" customFormat="1" ht="18" customHeight="1">
      <c r="A2918" s="394">
        <v>2913</v>
      </c>
      <c r="B2918" s="395" t="s">
        <v>442</v>
      </c>
      <c r="C2918" s="395" t="s">
        <v>9340</v>
      </c>
      <c r="D2918" s="658" t="s">
        <v>9368</v>
      </c>
      <c r="E2918" s="409" t="s">
        <v>418</v>
      </c>
      <c r="F2918" s="529" t="s">
        <v>9369</v>
      </c>
      <c r="G2918" s="398" t="s">
        <v>4962</v>
      </c>
      <c r="H2918" s="631" t="s">
        <v>4935</v>
      </c>
      <c r="I2918" s="426"/>
      <c r="J2918" s="580" t="s">
        <v>15702</v>
      </c>
    </row>
    <row r="2919" spans="1:10" s="399" customFormat="1" ht="18" customHeight="1">
      <c r="A2919" s="394">
        <v>2914</v>
      </c>
      <c r="B2919" s="395" t="s">
        <v>442</v>
      </c>
      <c r="C2919" s="395" t="s">
        <v>9340</v>
      </c>
      <c r="D2919" s="658" t="s">
        <v>9368</v>
      </c>
      <c r="E2919" s="409" t="s">
        <v>418</v>
      </c>
      <c r="F2919" s="529" t="s">
        <v>9370</v>
      </c>
      <c r="G2919" s="398" t="s">
        <v>4962</v>
      </c>
      <c r="H2919" s="631" t="s">
        <v>4935</v>
      </c>
      <c r="I2919" s="426"/>
      <c r="J2919" s="580" t="s">
        <v>15702</v>
      </c>
    </row>
    <row r="2920" spans="1:10" s="399" customFormat="1" ht="18" customHeight="1">
      <c r="A2920" s="394">
        <v>2915</v>
      </c>
      <c r="B2920" s="395" t="s">
        <v>442</v>
      </c>
      <c r="C2920" s="395" t="s">
        <v>9340</v>
      </c>
      <c r="D2920" s="658" t="s">
        <v>9368</v>
      </c>
      <c r="E2920" s="409" t="s">
        <v>418</v>
      </c>
      <c r="F2920" s="529" t="s">
        <v>9371</v>
      </c>
      <c r="G2920" s="398" t="s">
        <v>4962</v>
      </c>
      <c r="H2920" s="631" t="s">
        <v>4935</v>
      </c>
      <c r="I2920" s="426"/>
      <c r="J2920" s="580" t="s">
        <v>15702</v>
      </c>
    </row>
    <row r="2921" spans="1:10" s="399" customFormat="1" ht="18" customHeight="1">
      <c r="A2921" s="394">
        <v>2916</v>
      </c>
      <c r="B2921" s="395" t="s">
        <v>442</v>
      </c>
      <c r="C2921" s="395" t="s">
        <v>9340</v>
      </c>
      <c r="D2921" s="658" t="s">
        <v>9368</v>
      </c>
      <c r="E2921" s="409" t="s">
        <v>418</v>
      </c>
      <c r="F2921" s="529" t="s">
        <v>9372</v>
      </c>
      <c r="G2921" s="398" t="s">
        <v>4962</v>
      </c>
      <c r="H2921" s="631" t="s">
        <v>4935</v>
      </c>
      <c r="I2921" s="426"/>
      <c r="J2921" s="580" t="s">
        <v>15702</v>
      </c>
    </row>
    <row r="2922" spans="1:10" s="399" customFormat="1" ht="18" customHeight="1">
      <c r="A2922" s="394">
        <v>2917</v>
      </c>
      <c r="B2922" s="395" t="s">
        <v>442</v>
      </c>
      <c r="C2922" s="395" t="s">
        <v>9340</v>
      </c>
      <c r="D2922" s="658" t="s">
        <v>9368</v>
      </c>
      <c r="E2922" s="409" t="s">
        <v>418</v>
      </c>
      <c r="F2922" s="529" t="s">
        <v>9373</v>
      </c>
      <c r="G2922" s="398" t="s">
        <v>4962</v>
      </c>
      <c r="H2922" s="631" t="s">
        <v>4935</v>
      </c>
      <c r="I2922" s="426"/>
      <c r="J2922" s="580" t="s">
        <v>15702</v>
      </c>
    </row>
    <row r="2923" spans="1:10" s="399" customFormat="1" ht="18" customHeight="1">
      <c r="A2923" s="394">
        <v>2918</v>
      </c>
      <c r="B2923" s="395" t="s">
        <v>442</v>
      </c>
      <c r="C2923" s="396" t="s">
        <v>9331</v>
      </c>
      <c r="D2923" s="459" t="s">
        <v>9374</v>
      </c>
      <c r="E2923" s="398" t="s">
        <v>418</v>
      </c>
      <c r="F2923" s="485" t="s">
        <v>9375</v>
      </c>
      <c r="G2923" s="394"/>
      <c r="H2923" s="631" t="s">
        <v>4953</v>
      </c>
      <c r="I2923" s="402">
        <v>13920</v>
      </c>
      <c r="J2923" s="487"/>
    </row>
    <row r="2924" spans="1:10" s="399" customFormat="1" ht="18" customHeight="1">
      <c r="A2924" s="394">
        <v>2919</v>
      </c>
      <c r="B2924" s="395" t="s">
        <v>442</v>
      </c>
      <c r="C2924" s="396" t="s">
        <v>9331</v>
      </c>
      <c r="D2924" s="459" t="s">
        <v>9376</v>
      </c>
      <c r="E2924" s="398" t="s">
        <v>418</v>
      </c>
      <c r="F2924" s="485" t="s">
        <v>9377</v>
      </c>
      <c r="G2924" s="394"/>
      <c r="H2924" s="631" t="s">
        <v>4953</v>
      </c>
      <c r="I2924" s="402">
        <v>13920</v>
      </c>
      <c r="J2924" s="487"/>
    </row>
    <row r="2925" spans="1:10" s="399" customFormat="1" ht="18" customHeight="1">
      <c r="A2925" s="394">
        <v>2920</v>
      </c>
      <c r="B2925" s="395" t="s">
        <v>442</v>
      </c>
      <c r="C2925" s="396" t="s">
        <v>9331</v>
      </c>
      <c r="D2925" s="459" t="s">
        <v>9378</v>
      </c>
      <c r="E2925" s="398" t="s">
        <v>418</v>
      </c>
      <c r="F2925" s="485" t="s">
        <v>9379</v>
      </c>
      <c r="G2925" s="394"/>
      <c r="H2925" s="631" t="s">
        <v>4953</v>
      </c>
      <c r="I2925" s="402">
        <v>11520</v>
      </c>
      <c r="J2925" s="487"/>
    </row>
    <row r="2926" spans="1:10" s="399" customFormat="1" ht="18" customHeight="1">
      <c r="A2926" s="394">
        <v>2921</v>
      </c>
      <c r="B2926" s="395" t="s">
        <v>442</v>
      </c>
      <c r="C2926" s="395" t="s">
        <v>9340</v>
      </c>
      <c r="D2926" s="459" t="s">
        <v>9380</v>
      </c>
      <c r="E2926" s="395" t="s">
        <v>4920</v>
      </c>
      <c r="F2926" s="488" t="s">
        <v>9381</v>
      </c>
      <c r="G2926" s="395" t="s">
        <v>5048</v>
      </c>
      <c r="H2926" s="629" t="s">
        <v>4916</v>
      </c>
      <c r="I2926" s="397">
        <v>6300</v>
      </c>
      <c r="J2926" s="490" t="s">
        <v>15703</v>
      </c>
    </row>
    <row r="2927" spans="1:10" s="399" customFormat="1" ht="18" customHeight="1">
      <c r="A2927" s="394">
        <v>2922</v>
      </c>
      <c r="B2927" s="395" t="s">
        <v>442</v>
      </c>
      <c r="C2927" s="395" t="s">
        <v>9340</v>
      </c>
      <c r="D2927" s="422" t="s">
        <v>9382</v>
      </c>
      <c r="E2927" s="395" t="s">
        <v>4776</v>
      </c>
      <c r="F2927" s="424" t="s">
        <v>9383</v>
      </c>
      <c r="G2927" s="395" t="s">
        <v>5048</v>
      </c>
      <c r="H2927" s="629" t="s">
        <v>4916</v>
      </c>
      <c r="I2927" s="402">
        <v>11900</v>
      </c>
      <c r="J2927" s="490" t="s">
        <v>15644</v>
      </c>
    </row>
    <row r="2928" spans="1:10" s="399" customFormat="1" ht="18" customHeight="1">
      <c r="A2928" s="394">
        <v>2923</v>
      </c>
      <c r="B2928" s="395" t="s">
        <v>442</v>
      </c>
      <c r="C2928" s="395" t="s">
        <v>9340</v>
      </c>
      <c r="D2928" s="422" t="s">
        <v>9382</v>
      </c>
      <c r="E2928" s="395" t="s">
        <v>4776</v>
      </c>
      <c r="F2928" s="424" t="s">
        <v>9384</v>
      </c>
      <c r="G2928" s="395" t="s">
        <v>5048</v>
      </c>
      <c r="H2928" s="629" t="s">
        <v>4916</v>
      </c>
      <c r="I2928" s="402">
        <v>11900</v>
      </c>
      <c r="J2928" s="490" t="s">
        <v>15704</v>
      </c>
    </row>
    <row r="2929" spans="1:10" s="399" customFormat="1" ht="18" customHeight="1">
      <c r="A2929" s="394">
        <v>2924</v>
      </c>
      <c r="B2929" s="395" t="s">
        <v>442</v>
      </c>
      <c r="C2929" s="395" t="s">
        <v>9340</v>
      </c>
      <c r="D2929" s="539" t="s">
        <v>9382</v>
      </c>
      <c r="E2929" s="396" t="s">
        <v>4776</v>
      </c>
      <c r="F2929" s="486" t="s">
        <v>9385</v>
      </c>
      <c r="G2929" s="395" t="s">
        <v>5048</v>
      </c>
      <c r="H2929" s="629" t="s">
        <v>4916</v>
      </c>
      <c r="I2929" s="397">
        <v>11900</v>
      </c>
      <c r="J2929" s="487" t="s">
        <v>15677</v>
      </c>
    </row>
    <row r="2930" spans="1:10" s="399" customFormat="1" ht="18" customHeight="1">
      <c r="A2930" s="394">
        <v>2925</v>
      </c>
      <c r="B2930" s="395" t="s">
        <v>442</v>
      </c>
      <c r="C2930" s="395" t="s">
        <v>9340</v>
      </c>
      <c r="D2930" s="539" t="s">
        <v>9382</v>
      </c>
      <c r="E2930" s="396" t="s">
        <v>4776</v>
      </c>
      <c r="F2930" s="486" t="s">
        <v>9386</v>
      </c>
      <c r="G2930" s="395" t="s">
        <v>5048</v>
      </c>
      <c r="H2930" s="629" t="s">
        <v>4916</v>
      </c>
      <c r="I2930" s="397">
        <v>11500</v>
      </c>
      <c r="J2930" s="487" t="s">
        <v>15645</v>
      </c>
    </row>
    <row r="2931" spans="1:10" s="399" customFormat="1" ht="18" customHeight="1">
      <c r="A2931" s="394">
        <v>2926</v>
      </c>
      <c r="B2931" s="395" t="s">
        <v>442</v>
      </c>
      <c r="C2931" s="395" t="s">
        <v>9340</v>
      </c>
      <c r="D2931" s="539" t="s">
        <v>9382</v>
      </c>
      <c r="E2931" s="396" t="s">
        <v>4776</v>
      </c>
      <c r="F2931" s="486" t="s">
        <v>9387</v>
      </c>
      <c r="G2931" s="395" t="s">
        <v>5048</v>
      </c>
      <c r="H2931" s="629" t="s">
        <v>4916</v>
      </c>
      <c r="I2931" s="397">
        <v>11500</v>
      </c>
      <c r="J2931" s="487" t="s">
        <v>15705</v>
      </c>
    </row>
    <row r="2932" spans="1:10" s="399" customFormat="1" ht="18" customHeight="1">
      <c r="A2932" s="394">
        <v>2927</v>
      </c>
      <c r="B2932" s="395" t="s">
        <v>442</v>
      </c>
      <c r="C2932" s="395" t="s">
        <v>9340</v>
      </c>
      <c r="D2932" s="459" t="s">
        <v>9382</v>
      </c>
      <c r="E2932" s="395" t="s">
        <v>4776</v>
      </c>
      <c r="F2932" s="488" t="s">
        <v>9388</v>
      </c>
      <c r="G2932" s="395" t="s">
        <v>5048</v>
      </c>
      <c r="H2932" s="629" t="s">
        <v>4916</v>
      </c>
      <c r="I2932" s="397">
        <v>11500</v>
      </c>
      <c r="J2932" s="490" t="s">
        <v>15706</v>
      </c>
    </row>
    <row r="2933" spans="1:10" s="399" customFormat="1" ht="18" customHeight="1">
      <c r="A2933" s="394">
        <v>2928</v>
      </c>
      <c r="B2933" s="395" t="s">
        <v>442</v>
      </c>
      <c r="C2933" s="396" t="s">
        <v>9331</v>
      </c>
      <c r="D2933" s="459" t="s">
        <v>9389</v>
      </c>
      <c r="E2933" s="398" t="s">
        <v>418</v>
      </c>
      <c r="F2933" s="485" t="s">
        <v>9390</v>
      </c>
      <c r="G2933" s="394"/>
      <c r="H2933" s="631" t="s">
        <v>4953</v>
      </c>
      <c r="I2933" s="402">
        <v>20000</v>
      </c>
      <c r="J2933" s="487"/>
    </row>
    <row r="2934" spans="1:10" s="399" customFormat="1" ht="18" customHeight="1">
      <c r="A2934" s="394">
        <v>2929</v>
      </c>
      <c r="B2934" s="395" t="s">
        <v>442</v>
      </c>
      <c r="C2934" s="396" t="s">
        <v>9331</v>
      </c>
      <c r="D2934" s="459" t="s">
        <v>9391</v>
      </c>
      <c r="E2934" s="398" t="s">
        <v>418</v>
      </c>
      <c r="F2934" s="485" t="s">
        <v>9392</v>
      </c>
      <c r="G2934" s="394"/>
      <c r="H2934" s="631" t="s">
        <v>4953</v>
      </c>
      <c r="I2934" s="402">
        <v>13000</v>
      </c>
      <c r="J2934" s="487"/>
    </row>
    <row r="2935" spans="1:10" s="399" customFormat="1" ht="18" customHeight="1">
      <c r="A2935" s="394">
        <v>2930</v>
      </c>
      <c r="B2935" s="395" t="s">
        <v>442</v>
      </c>
      <c r="C2935" s="395" t="s">
        <v>9340</v>
      </c>
      <c r="D2935" s="496" t="s">
        <v>9393</v>
      </c>
      <c r="E2935" s="409" t="s">
        <v>418</v>
      </c>
      <c r="F2935" s="499" t="s">
        <v>9394</v>
      </c>
      <c r="G2935" s="395"/>
      <c r="H2935" s="567" t="s">
        <v>9230</v>
      </c>
      <c r="I2935" s="403">
        <v>12300</v>
      </c>
      <c r="J2935" s="579"/>
    </row>
    <row r="2936" spans="1:10" s="399" customFormat="1" ht="18" customHeight="1">
      <c r="A2936" s="394">
        <v>2931</v>
      </c>
      <c r="B2936" s="395" t="s">
        <v>442</v>
      </c>
      <c r="C2936" s="395" t="s">
        <v>9340</v>
      </c>
      <c r="D2936" s="496" t="s">
        <v>9395</v>
      </c>
      <c r="E2936" s="409" t="s">
        <v>418</v>
      </c>
      <c r="F2936" s="499" t="s">
        <v>449</v>
      </c>
      <c r="G2936" s="395"/>
      <c r="H2936" s="567" t="s">
        <v>9230</v>
      </c>
      <c r="I2936" s="403">
        <v>14800</v>
      </c>
      <c r="J2936" s="579"/>
    </row>
    <row r="2937" spans="1:10" s="399" customFormat="1" ht="18" customHeight="1">
      <c r="A2937" s="394">
        <v>2932</v>
      </c>
      <c r="B2937" s="395" t="s">
        <v>442</v>
      </c>
      <c r="C2937" s="395" t="s">
        <v>9340</v>
      </c>
      <c r="D2937" s="496" t="s">
        <v>9395</v>
      </c>
      <c r="E2937" s="409" t="s">
        <v>418</v>
      </c>
      <c r="F2937" s="499" t="s">
        <v>9396</v>
      </c>
      <c r="G2937" s="395"/>
      <c r="H2937" s="567" t="s">
        <v>9230</v>
      </c>
      <c r="I2937" s="403">
        <v>17500</v>
      </c>
      <c r="J2937" s="579"/>
    </row>
    <row r="2938" spans="1:10" s="399" customFormat="1" ht="18" customHeight="1">
      <c r="A2938" s="394">
        <v>2933</v>
      </c>
      <c r="B2938" s="409" t="s">
        <v>442</v>
      </c>
      <c r="C2938" s="395" t="s">
        <v>9340</v>
      </c>
      <c r="D2938" s="496" t="s">
        <v>765</v>
      </c>
      <c r="E2938" s="409" t="s">
        <v>418</v>
      </c>
      <c r="F2938" s="499" t="s">
        <v>15707</v>
      </c>
      <c r="G2938" s="395"/>
      <c r="H2938" s="567" t="s">
        <v>9230</v>
      </c>
      <c r="I2938" s="403">
        <v>24500</v>
      </c>
      <c r="J2938" s="579"/>
    </row>
    <row r="2939" spans="1:10" s="399" customFormat="1" ht="18" customHeight="1">
      <c r="A2939" s="394">
        <v>2934</v>
      </c>
      <c r="B2939" s="395" t="s">
        <v>442</v>
      </c>
      <c r="C2939" s="395" t="s">
        <v>9340</v>
      </c>
      <c r="D2939" s="496" t="s">
        <v>765</v>
      </c>
      <c r="E2939" s="409" t="s">
        <v>418</v>
      </c>
      <c r="F2939" s="499" t="s">
        <v>9346</v>
      </c>
      <c r="G2939" s="395"/>
      <c r="H2939" s="567" t="s">
        <v>9230</v>
      </c>
      <c r="I2939" s="403">
        <v>18500</v>
      </c>
      <c r="J2939" s="579"/>
    </row>
    <row r="2940" spans="1:10" s="399" customFormat="1" ht="18" customHeight="1">
      <c r="A2940" s="394">
        <v>2935</v>
      </c>
      <c r="B2940" s="395" t="s">
        <v>442</v>
      </c>
      <c r="C2940" s="395" t="s">
        <v>9340</v>
      </c>
      <c r="D2940" s="496" t="s">
        <v>9397</v>
      </c>
      <c r="E2940" s="409" t="s">
        <v>418</v>
      </c>
      <c r="F2940" s="499" t="s">
        <v>9398</v>
      </c>
      <c r="G2940" s="395"/>
      <c r="H2940" s="567" t="s">
        <v>9230</v>
      </c>
      <c r="I2940" s="403">
        <v>19500</v>
      </c>
      <c r="J2940" s="579"/>
    </row>
    <row r="2941" spans="1:10" s="399" customFormat="1" ht="18" customHeight="1">
      <c r="A2941" s="394">
        <v>2936</v>
      </c>
      <c r="B2941" s="395" t="s">
        <v>442</v>
      </c>
      <c r="C2941" s="395" t="s">
        <v>9340</v>
      </c>
      <c r="D2941" s="496" t="s">
        <v>9397</v>
      </c>
      <c r="E2941" s="409" t="s">
        <v>418</v>
      </c>
      <c r="F2941" s="499" t="s">
        <v>9398</v>
      </c>
      <c r="G2941" s="395"/>
      <c r="H2941" s="567" t="s">
        <v>9230</v>
      </c>
      <c r="I2941" s="403">
        <v>23500</v>
      </c>
      <c r="J2941" s="579"/>
    </row>
    <row r="2942" spans="1:10" s="399" customFormat="1" ht="18" customHeight="1">
      <c r="A2942" s="394">
        <v>2937</v>
      </c>
      <c r="B2942" s="395" t="s">
        <v>442</v>
      </c>
      <c r="C2942" s="395" t="s">
        <v>9340</v>
      </c>
      <c r="D2942" s="459"/>
      <c r="E2942" s="395" t="s">
        <v>4776</v>
      </c>
      <c r="F2942" s="488" t="s">
        <v>9387</v>
      </c>
      <c r="G2942" s="395" t="s">
        <v>5048</v>
      </c>
      <c r="H2942" s="629" t="s">
        <v>4916</v>
      </c>
      <c r="I2942" s="397">
        <v>11500</v>
      </c>
      <c r="J2942" s="490" t="s">
        <v>15708</v>
      </c>
    </row>
    <row r="2943" spans="1:10" s="399" customFormat="1" ht="18" customHeight="1">
      <c r="A2943" s="394">
        <v>2938</v>
      </c>
      <c r="B2943" s="395" t="s">
        <v>442</v>
      </c>
      <c r="C2943" s="398" t="s">
        <v>9340</v>
      </c>
      <c r="D2943" s="585" t="s">
        <v>9399</v>
      </c>
      <c r="E2943" s="398" t="s">
        <v>116</v>
      </c>
      <c r="F2943" s="485" t="s">
        <v>9400</v>
      </c>
      <c r="G2943" s="398" t="s">
        <v>4962</v>
      </c>
      <c r="H2943" s="631" t="s">
        <v>4935</v>
      </c>
      <c r="I2943" s="414"/>
      <c r="J2943" s="580" t="s">
        <v>15702</v>
      </c>
    </row>
    <row r="2944" spans="1:10" s="399" customFormat="1" ht="18" customHeight="1">
      <c r="A2944" s="394">
        <v>2939</v>
      </c>
      <c r="B2944" s="395" t="s">
        <v>442</v>
      </c>
      <c r="C2944" s="398" t="s">
        <v>9340</v>
      </c>
      <c r="D2944" s="585" t="s">
        <v>9401</v>
      </c>
      <c r="E2944" s="398" t="s">
        <v>116</v>
      </c>
      <c r="F2944" s="485" t="s">
        <v>9402</v>
      </c>
      <c r="G2944" s="398" t="s">
        <v>4962</v>
      </c>
      <c r="H2944" s="631" t="s">
        <v>4935</v>
      </c>
      <c r="I2944" s="414"/>
      <c r="J2944" s="580" t="s">
        <v>15702</v>
      </c>
    </row>
    <row r="2945" spans="1:10" s="399" customFormat="1" ht="18" customHeight="1">
      <c r="A2945" s="394">
        <v>2940</v>
      </c>
      <c r="B2945" s="395" t="s">
        <v>442</v>
      </c>
      <c r="C2945" s="398" t="s">
        <v>9340</v>
      </c>
      <c r="D2945" s="585" t="s">
        <v>9403</v>
      </c>
      <c r="E2945" s="398" t="s">
        <v>116</v>
      </c>
      <c r="F2945" s="485" t="s">
        <v>9404</v>
      </c>
      <c r="G2945" s="398" t="s">
        <v>4962</v>
      </c>
      <c r="H2945" s="631" t="s">
        <v>4935</v>
      </c>
      <c r="I2945" s="414"/>
      <c r="J2945" s="580" t="s">
        <v>15702</v>
      </c>
    </row>
    <row r="2946" spans="1:10" s="399" customFormat="1" ht="18" customHeight="1">
      <c r="A2946" s="394">
        <v>2941</v>
      </c>
      <c r="B2946" s="395" t="s">
        <v>9405</v>
      </c>
      <c r="C2946" s="394" t="s">
        <v>9331</v>
      </c>
      <c r="D2946" s="422" t="s">
        <v>9406</v>
      </c>
      <c r="E2946" s="394" t="s">
        <v>418</v>
      </c>
      <c r="F2946" s="424" t="s">
        <v>9407</v>
      </c>
      <c r="G2946" s="394" t="s">
        <v>5048</v>
      </c>
      <c r="H2946" s="567" t="s">
        <v>4949</v>
      </c>
      <c r="I2946" s="402">
        <v>14000</v>
      </c>
      <c r="J2946" s="490"/>
    </row>
    <row r="2947" spans="1:10" s="399" customFormat="1" ht="18" customHeight="1">
      <c r="A2947" s="394">
        <v>2942</v>
      </c>
      <c r="B2947" s="395" t="s">
        <v>9405</v>
      </c>
      <c r="C2947" s="394" t="s">
        <v>9331</v>
      </c>
      <c r="D2947" s="422" t="s">
        <v>9408</v>
      </c>
      <c r="E2947" s="394" t="s">
        <v>418</v>
      </c>
      <c r="F2947" s="424" t="s">
        <v>9409</v>
      </c>
      <c r="G2947" s="394" t="s">
        <v>5048</v>
      </c>
      <c r="H2947" s="567" t="s">
        <v>4949</v>
      </c>
      <c r="I2947" s="402">
        <v>13000</v>
      </c>
      <c r="J2947" s="490"/>
    </row>
    <row r="2948" spans="1:10" s="399" customFormat="1" ht="18" customHeight="1">
      <c r="A2948" s="394">
        <v>2943</v>
      </c>
      <c r="B2948" s="395" t="s">
        <v>9405</v>
      </c>
      <c r="C2948" s="394" t="s">
        <v>9331</v>
      </c>
      <c r="D2948" s="422" t="s">
        <v>9410</v>
      </c>
      <c r="E2948" s="394" t="s">
        <v>418</v>
      </c>
      <c r="F2948" s="424" t="s">
        <v>9411</v>
      </c>
      <c r="G2948" s="394" t="s">
        <v>5048</v>
      </c>
      <c r="H2948" s="567" t="s">
        <v>4949</v>
      </c>
      <c r="I2948" s="402">
        <v>9900</v>
      </c>
      <c r="J2948" s="490"/>
    </row>
    <row r="2949" spans="1:10" s="399" customFormat="1" ht="18" customHeight="1">
      <c r="A2949" s="394">
        <v>2944</v>
      </c>
      <c r="B2949" s="395" t="s">
        <v>9405</v>
      </c>
      <c r="C2949" s="394" t="s">
        <v>9331</v>
      </c>
      <c r="D2949" s="422" t="s">
        <v>9412</v>
      </c>
      <c r="E2949" s="394" t="s">
        <v>418</v>
      </c>
      <c r="F2949" s="424" t="s">
        <v>9413</v>
      </c>
      <c r="G2949" s="394" t="s">
        <v>5048</v>
      </c>
      <c r="H2949" s="567" t="s">
        <v>4949</v>
      </c>
      <c r="I2949" s="402">
        <v>11000</v>
      </c>
      <c r="J2949" s="490"/>
    </row>
    <row r="2950" spans="1:10" s="399" customFormat="1" ht="18" customHeight="1">
      <c r="A2950" s="394">
        <v>2945</v>
      </c>
      <c r="B2950" s="395" t="s">
        <v>9405</v>
      </c>
      <c r="C2950" s="394" t="s">
        <v>9331</v>
      </c>
      <c r="D2950" s="422" t="s">
        <v>9414</v>
      </c>
      <c r="E2950" s="394" t="s">
        <v>418</v>
      </c>
      <c r="F2950" s="424" t="s">
        <v>9415</v>
      </c>
      <c r="G2950" s="394" t="s">
        <v>5048</v>
      </c>
      <c r="H2950" s="567" t="s">
        <v>4949</v>
      </c>
      <c r="I2950" s="402">
        <v>11000</v>
      </c>
      <c r="J2950" s="490"/>
    </row>
    <row r="2951" spans="1:10" s="399" customFormat="1" ht="18" customHeight="1">
      <c r="A2951" s="394">
        <v>2946</v>
      </c>
      <c r="B2951" s="395" t="s">
        <v>9405</v>
      </c>
      <c r="C2951" s="394" t="s">
        <v>9331</v>
      </c>
      <c r="D2951" s="422" t="s">
        <v>9416</v>
      </c>
      <c r="E2951" s="394" t="s">
        <v>418</v>
      </c>
      <c r="F2951" s="424" t="s">
        <v>9417</v>
      </c>
      <c r="G2951" s="394" t="s">
        <v>5048</v>
      </c>
      <c r="H2951" s="567" t="s">
        <v>4949</v>
      </c>
      <c r="I2951" s="402">
        <v>22500</v>
      </c>
      <c r="J2951" s="490"/>
    </row>
    <row r="2952" spans="1:10" s="399" customFormat="1" ht="18" customHeight="1">
      <c r="A2952" s="394">
        <v>2947</v>
      </c>
      <c r="B2952" s="395" t="s">
        <v>442</v>
      </c>
      <c r="C2952" s="396" t="s">
        <v>9418</v>
      </c>
      <c r="D2952" s="581" t="s">
        <v>9419</v>
      </c>
      <c r="E2952" s="396" t="s">
        <v>139</v>
      </c>
      <c r="F2952" s="581" t="s">
        <v>9420</v>
      </c>
      <c r="G2952" s="396" t="s">
        <v>4962</v>
      </c>
      <c r="H2952" s="630" t="s">
        <v>4935</v>
      </c>
      <c r="I2952" s="397"/>
      <c r="J2952" s="580" t="s">
        <v>15702</v>
      </c>
    </row>
    <row r="2953" spans="1:10" s="399" customFormat="1" ht="18" customHeight="1">
      <c r="A2953" s="394">
        <v>2948</v>
      </c>
      <c r="B2953" s="395" t="s">
        <v>442</v>
      </c>
      <c r="C2953" s="396" t="s">
        <v>9418</v>
      </c>
      <c r="D2953" s="581" t="s">
        <v>9421</v>
      </c>
      <c r="E2953" s="396" t="s">
        <v>116</v>
      </c>
      <c r="F2953" s="486" t="s">
        <v>9422</v>
      </c>
      <c r="G2953" s="396" t="s">
        <v>4962</v>
      </c>
      <c r="H2953" s="630" t="s">
        <v>4935</v>
      </c>
      <c r="I2953" s="397"/>
      <c r="J2953" s="580" t="s">
        <v>15702</v>
      </c>
    </row>
    <row r="2954" spans="1:10" s="399" customFormat="1" ht="18" customHeight="1">
      <c r="A2954" s="394">
        <v>2949</v>
      </c>
      <c r="B2954" s="395" t="s">
        <v>442</v>
      </c>
      <c r="C2954" s="396" t="s">
        <v>9418</v>
      </c>
      <c r="D2954" s="581" t="s">
        <v>9423</v>
      </c>
      <c r="E2954" s="396" t="s">
        <v>418</v>
      </c>
      <c r="F2954" s="486" t="s">
        <v>9424</v>
      </c>
      <c r="G2954" s="396" t="s">
        <v>4962</v>
      </c>
      <c r="H2954" s="630" t="s">
        <v>4935</v>
      </c>
      <c r="I2954" s="397"/>
      <c r="J2954" s="580" t="s">
        <v>15702</v>
      </c>
    </row>
    <row r="2955" spans="1:10" s="399" customFormat="1" ht="18" customHeight="1">
      <c r="A2955" s="394">
        <v>2950</v>
      </c>
      <c r="B2955" s="395" t="s">
        <v>442</v>
      </c>
      <c r="C2955" s="396" t="s">
        <v>9418</v>
      </c>
      <c r="D2955" s="581" t="s">
        <v>9423</v>
      </c>
      <c r="E2955" s="396" t="s">
        <v>418</v>
      </c>
      <c r="F2955" s="486" t="s">
        <v>9425</v>
      </c>
      <c r="G2955" s="396" t="s">
        <v>4962</v>
      </c>
      <c r="H2955" s="630" t="s">
        <v>4935</v>
      </c>
      <c r="I2955" s="397"/>
      <c r="J2955" s="580" t="s">
        <v>15702</v>
      </c>
    </row>
    <row r="2956" spans="1:10" s="399" customFormat="1" ht="18" customHeight="1">
      <c r="A2956" s="394">
        <v>2951</v>
      </c>
      <c r="B2956" s="395" t="s">
        <v>442</v>
      </c>
      <c r="C2956" s="396" t="s">
        <v>9418</v>
      </c>
      <c r="D2956" s="581" t="s">
        <v>9426</v>
      </c>
      <c r="E2956" s="396" t="s">
        <v>418</v>
      </c>
      <c r="F2956" s="581" t="s">
        <v>9427</v>
      </c>
      <c r="G2956" s="396"/>
      <c r="H2956" s="630" t="s">
        <v>4935</v>
      </c>
      <c r="I2956" s="397"/>
      <c r="J2956" s="580" t="s">
        <v>15702</v>
      </c>
    </row>
    <row r="2957" spans="1:10" s="399" customFormat="1" ht="18" customHeight="1">
      <c r="A2957" s="394">
        <v>2952</v>
      </c>
      <c r="B2957" s="395" t="s">
        <v>442</v>
      </c>
      <c r="C2957" s="396" t="s">
        <v>9418</v>
      </c>
      <c r="D2957" s="581" t="s">
        <v>9428</v>
      </c>
      <c r="E2957" s="396" t="s">
        <v>418</v>
      </c>
      <c r="F2957" s="486" t="s">
        <v>9429</v>
      </c>
      <c r="G2957" s="396" t="s">
        <v>4962</v>
      </c>
      <c r="H2957" s="630" t="s">
        <v>4935</v>
      </c>
      <c r="I2957" s="397"/>
      <c r="J2957" s="580" t="s">
        <v>15702</v>
      </c>
    </row>
    <row r="2958" spans="1:10" s="399" customFormat="1" ht="18" customHeight="1">
      <c r="A2958" s="394">
        <v>2953</v>
      </c>
      <c r="B2958" s="395" t="s">
        <v>442</v>
      </c>
      <c r="C2958" s="396" t="s">
        <v>9418</v>
      </c>
      <c r="D2958" s="581" t="s">
        <v>9428</v>
      </c>
      <c r="E2958" s="396" t="s">
        <v>418</v>
      </c>
      <c r="F2958" s="486" t="s">
        <v>9430</v>
      </c>
      <c r="G2958" s="396" t="s">
        <v>4962</v>
      </c>
      <c r="H2958" s="630" t="s">
        <v>4935</v>
      </c>
      <c r="I2958" s="397"/>
      <c r="J2958" s="580" t="s">
        <v>15702</v>
      </c>
    </row>
    <row r="2959" spans="1:10" s="399" customFormat="1" ht="18" customHeight="1">
      <c r="A2959" s="394">
        <v>2954</v>
      </c>
      <c r="B2959" s="395" t="s">
        <v>442</v>
      </c>
      <c r="C2959" s="396" t="s">
        <v>9418</v>
      </c>
      <c r="D2959" s="581" t="s">
        <v>9431</v>
      </c>
      <c r="E2959" s="396" t="s">
        <v>418</v>
      </c>
      <c r="F2959" s="581" t="s">
        <v>9432</v>
      </c>
      <c r="G2959" s="396"/>
      <c r="H2959" s="630" t="s">
        <v>4935</v>
      </c>
      <c r="I2959" s="397"/>
      <c r="J2959" s="580" t="s">
        <v>15702</v>
      </c>
    </row>
    <row r="2960" spans="1:10" s="399" customFormat="1" ht="18" customHeight="1">
      <c r="A2960" s="394">
        <v>2955</v>
      </c>
      <c r="B2960" s="395" t="s">
        <v>442</v>
      </c>
      <c r="C2960" s="398" t="s">
        <v>9418</v>
      </c>
      <c r="D2960" s="585" t="s">
        <v>9419</v>
      </c>
      <c r="E2960" s="398" t="s">
        <v>418</v>
      </c>
      <c r="F2960" s="539" t="s">
        <v>9433</v>
      </c>
      <c r="G2960" s="398" t="s">
        <v>4962</v>
      </c>
      <c r="H2960" s="631" t="s">
        <v>4935</v>
      </c>
      <c r="I2960" s="414"/>
      <c r="J2960" s="580" t="s">
        <v>15702</v>
      </c>
    </row>
    <row r="2961" spans="1:10" s="399" customFormat="1" ht="18" customHeight="1">
      <c r="A2961" s="394">
        <v>2956</v>
      </c>
      <c r="B2961" s="395" t="s">
        <v>442</v>
      </c>
      <c r="C2961" s="398" t="s">
        <v>9418</v>
      </c>
      <c r="D2961" s="585" t="s">
        <v>9434</v>
      </c>
      <c r="E2961" s="398" t="s">
        <v>418</v>
      </c>
      <c r="F2961" s="539" t="s">
        <v>9435</v>
      </c>
      <c r="G2961" s="398" t="s">
        <v>4962</v>
      </c>
      <c r="H2961" s="631" t="s">
        <v>4935</v>
      </c>
      <c r="I2961" s="414"/>
      <c r="J2961" s="580" t="s">
        <v>15702</v>
      </c>
    </row>
    <row r="2962" spans="1:10" s="399" customFormat="1" ht="18" customHeight="1">
      <c r="A2962" s="394">
        <v>2957</v>
      </c>
      <c r="B2962" s="395" t="s">
        <v>442</v>
      </c>
      <c r="C2962" s="398" t="s">
        <v>9418</v>
      </c>
      <c r="D2962" s="585" t="s">
        <v>9436</v>
      </c>
      <c r="E2962" s="398" t="s">
        <v>139</v>
      </c>
      <c r="F2962" s="539" t="s">
        <v>9437</v>
      </c>
      <c r="G2962" s="398" t="s">
        <v>4962</v>
      </c>
      <c r="H2962" s="631" t="s">
        <v>4935</v>
      </c>
      <c r="I2962" s="414"/>
      <c r="J2962" s="580" t="s">
        <v>15702</v>
      </c>
    </row>
    <row r="2963" spans="1:10" s="399" customFormat="1" ht="18" customHeight="1">
      <c r="A2963" s="394">
        <v>2958</v>
      </c>
      <c r="B2963" s="395" t="s">
        <v>442</v>
      </c>
      <c r="C2963" s="398" t="s">
        <v>9418</v>
      </c>
      <c r="D2963" s="585" t="s">
        <v>9438</v>
      </c>
      <c r="E2963" s="398" t="s">
        <v>139</v>
      </c>
      <c r="F2963" s="539" t="s">
        <v>9439</v>
      </c>
      <c r="G2963" s="398" t="s">
        <v>4962</v>
      </c>
      <c r="H2963" s="631" t="s">
        <v>4935</v>
      </c>
      <c r="I2963" s="414"/>
      <c r="J2963" s="580" t="s">
        <v>15702</v>
      </c>
    </row>
    <row r="2964" spans="1:10" s="399" customFormat="1" ht="18" customHeight="1">
      <c r="A2964" s="394">
        <v>2959</v>
      </c>
      <c r="B2964" s="395" t="s">
        <v>442</v>
      </c>
      <c r="C2964" s="395" t="s">
        <v>9440</v>
      </c>
      <c r="D2964" s="496" t="s">
        <v>9348</v>
      </c>
      <c r="E2964" s="409" t="s">
        <v>418</v>
      </c>
      <c r="F2964" s="499" t="s">
        <v>9441</v>
      </c>
      <c r="G2964" s="395"/>
      <c r="H2964" s="567" t="s">
        <v>9230</v>
      </c>
      <c r="I2964" s="403">
        <v>18000</v>
      </c>
      <c r="J2964" s="579"/>
    </row>
    <row r="2965" spans="1:10" s="399" customFormat="1" ht="18" customHeight="1">
      <c r="A2965" s="394">
        <v>2960</v>
      </c>
      <c r="B2965" s="395" t="s">
        <v>442</v>
      </c>
      <c r="C2965" s="395" t="s">
        <v>993</v>
      </c>
      <c r="D2965" s="459" t="s">
        <v>9442</v>
      </c>
      <c r="E2965" s="395" t="s">
        <v>8757</v>
      </c>
      <c r="F2965" s="488" t="s">
        <v>995</v>
      </c>
      <c r="G2965" s="395"/>
      <c r="H2965" s="567" t="s">
        <v>394</v>
      </c>
      <c r="I2965" s="403">
        <v>11310</v>
      </c>
      <c r="J2965" s="491"/>
    </row>
    <row r="2966" spans="1:10" s="399" customFormat="1" ht="18" customHeight="1">
      <c r="A2966" s="394">
        <v>2961</v>
      </c>
      <c r="B2966" s="395" t="s">
        <v>442</v>
      </c>
      <c r="C2966" s="395" t="s">
        <v>993</v>
      </c>
      <c r="D2966" s="459" t="s">
        <v>9443</v>
      </c>
      <c r="E2966" s="395" t="s">
        <v>9444</v>
      </c>
      <c r="F2966" s="488" t="s">
        <v>995</v>
      </c>
      <c r="G2966" s="395"/>
      <c r="H2966" s="567" t="s">
        <v>1001</v>
      </c>
      <c r="I2966" s="403">
        <v>15820</v>
      </c>
      <c r="J2966" s="491"/>
    </row>
    <row r="2967" spans="1:10" s="399" customFormat="1" ht="18" customHeight="1">
      <c r="A2967" s="394">
        <v>2962</v>
      </c>
      <c r="B2967" s="395" t="s">
        <v>442</v>
      </c>
      <c r="C2967" s="395" t="s">
        <v>993</v>
      </c>
      <c r="D2967" s="459" t="s">
        <v>9445</v>
      </c>
      <c r="E2967" s="395" t="s">
        <v>114</v>
      </c>
      <c r="F2967" s="488" t="s">
        <v>995</v>
      </c>
      <c r="G2967" s="395"/>
      <c r="H2967" s="567" t="s">
        <v>1001</v>
      </c>
      <c r="I2967" s="403">
        <v>11270</v>
      </c>
      <c r="J2967" s="491"/>
    </row>
    <row r="2968" spans="1:10" s="399" customFormat="1" ht="18" customHeight="1">
      <c r="A2968" s="394">
        <v>2963</v>
      </c>
      <c r="B2968" s="395" t="s">
        <v>442</v>
      </c>
      <c r="C2968" s="395" t="s">
        <v>993</v>
      </c>
      <c r="D2968" s="459" t="s">
        <v>9445</v>
      </c>
      <c r="E2968" s="395" t="s">
        <v>418</v>
      </c>
      <c r="F2968" s="488" t="s">
        <v>995</v>
      </c>
      <c r="G2968" s="395"/>
      <c r="H2968" s="567" t="s">
        <v>1001</v>
      </c>
      <c r="I2968" s="403">
        <v>4060</v>
      </c>
      <c r="J2968" s="491"/>
    </row>
    <row r="2969" spans="1:10" s="399" customFormat="1" ht="18" customHeight="1">
      <c r="A2969" s="394">
        <v>2964</v>
      </c>
      <c r="B2969" s="395" t="s">
        <v>442</v>
      </c>
      <c r="C2969" s="395" t="s">
        <v>993</v>
      </c>
      <c r="D2969" s="459" t="s">
        <v>9446</v>
      </c>
      <c r="E2969" s="395" t="s">
        <v>8757</v>
      </c>
      <c r="F2969" s="488" t="s">
        <v>994</v>
      </c>
      <c r="G2969" s="395"/>
      <c r="H2969" s="567" t="s">
        <v>394</v>
      </c>
      <c r="I2969" s="403">
        <v>11840</v>
      </c>
      <c r="J2969" s="491"/>
    </row>
    <row r="2970" spans="1:10" s="399" customFormat="1" ht="18" customHeight="1">
      <c r="A2970" s="394">
        <v>2965</v>
      </c>
      <c r="B2970" s="395" t="s">
        <v>442</v>
      </c>
      <c r="C2970" s="395" t="s">
        <v>993</v>
      </c>
      <c r="D2970" s="459" t="s">
        <v>9447</v>
      </c>
      <c r="E2970" s="395" t="s">
        <v>999</v>
      </c>
      <c r="F2970" s="488" t="s">
        <v>994</v>
      </c>
      <c r="G2970" s="395" t="s">
        <v>629</v>
      </c>
      <c r="H2970" s="567" t="s">
        <v>1001</v>
      </c>
      <c r="I2970" s="403">
        <v>5730</v>
      </c>
      <c r="J2970" s="491"/>
    </row>
    <row r="2971" spans="1:10" s="399" customFormat="1" ht="18" customHeight="1">
      <c r="A2971" s="394">
        <v>2966</v>
      </c>
      <c r="B2971" s="395" t="s">
        <v>442</v>
      </c>
      <c r="C2971" s="395" t="s">
        <v>993</v>
      </c>
      <c r="D2971" s="459" t="s">
        <v>9448</v>
      </c>
      <c r="E2971" s="395" t="s">
        <v>114</v>
      </c>
      <c r="F2971" s="488" t="s">
        <v>994</v>
      </c>
      <c r="G2971" s="395" t="s">
        <v>629</v>
      </c>
      <c r="H2971" s="567" t="s">
        <v>1001</v>
      </c>
      <c r="I2971" s="403">
        <v>10310</v>
      </c>
      <c r="J2971" s="491"/>
    </row>
    <row r="2972" spans="1:10" s="399" customFormat="1" ht="18" customHeight="1">
      <c r="A2972" s="394">
        <v>2967</v>
      </c>
      <c r="B2972" s="395" t="s">
        <v>442</v>
      </c>
      <c r="C2972" s="395" t="s">
        <v>993</v>
      </c>
      <c r="D2972" s="459" t="s">
        <v>9448</v>
      </c>
      <c r="E2972" s="395" t="s">
        <v>9444</v>
      </c>
      <c r="F2972" s="488" t="s">
        <v>994</v>
      </c>
      <c r="G2972" s="395"/>
      <c r="H2972" s="567" t="s">
        <v>1001</v>
      </c>
      <c r="I2972" s="403">
        <v>15280</v>
      </c>
      <c r="J2972" s="491"/>
    </row>
    <row r="2973" spans="1:10" s="399" customFormat="1" ht="18" customHeight="1">
      <c r="A2973" s="394">
        <v>2968</v>
      </c>
      <c r="B2973" s="395" t="s">
        <v>442</v>
      </c>
      <c r="C2973" s="395" t="s">
        <v>9449</v>
      </c>
      <c r="D2973" s="459" t="s">
        <v>9450</v>
      </c>
      <c r="E2973" s="395" t="s">
        <v>133</v>
      </c>
      <c r="F2973" s="488" t="s">
        <v>9451</v>
      </c>
      <c r="G2973" s="395"/>
      <c r="H2973" s="567" t="s">
        <v>9452</v>
      </c>
      <c r="I2973" s="397">
        <v>8600</v>
      </c>
      <c r="J2973" s="487"/>
    </row>
    <row r="2974" spans="1:10" s="399" customFormat="1" ht="18" customHeight="1">
      <c r="A2974" s="394">
        <v>2969</v>
      </c>
      <c r="B2974" s="395" t="s">
        <v>442</v>
      </c>
      <c r="C2974" s="395" t="s">
        <v>9449</v>
      </c>
      <c r="D2974" s="459" t="s">
        <v>9450</v>
      </c>
      <c r="E2974" s="395" t="s">
        <v>4920</v>
      </c>
      <c r="F2974" s="488" t="s">
        <v>9451</v>
      </c>
      <c r="G2974" s="395"/>
      <c r="H2974" s="567" t="s">
        <v>9452</v>
      </c>
      <c r="I2974" s="397">
        <v>1800</v>
      </c>
      <c r="J2974" s="487"/>
    </row>
    <row r="2975" spans="1:10" s="399" customFormat="1" ht="18" customHeight="1">
      <c r="A2975" s="394">
        <v>2970</v>
      </c>
      <c r="B2975" s="395" t="s">
        <v>442</v>
      </c>
      <c r="C2975" s="395" t="s">
        <v>9449</v>
      </c>
      <c r="D2975" s="459" t="s">
        <v>9450</v>
      </c>
      <c r="E2975" s="398" t="s">
        <v>418</v>
      </c>
      <c r="F2975" s="488" t="s">
        <v>9453</v>
      </c>
      <c r="G2975" s="395"/>
      <c r="H2975" s="567" t="s">
        <v>9452</v>
      </c>
      <c r="I2975" s="397">
        <v>3500</v>
      </c>
      <c r="J2975" s="487"/>
    </row>
    <row r="2976" spans="1:10" s="399" customFormat="1" ht="18" customHeight="1">
      <c r="A2976" s="394">
        <v>2971</v>
      </c>
      <c r="B2976" s="395" t="s">
        <v>442</v>
      </c>
      <c r="C2976" s="395" t="s">
        <v>9449</v>
      </c>
      <c r="D2976" s="459" t="s">
        <v>9450</v>
      </c>
      <c r="E2976" s="398" t="s">
        <v>418</v>
      </c>
      <c r="F2976" s="488" t="s">
        <v>9451</v>
      </c>
      <c r="G2976" s="395"/>
      <c r="H2976" s="567" t="s">
        <v>9452</v>
      </c>
      <c r="I2976" s="397">
        <v>3300</v>
      </c>
      <c r="J2976" s="487"/>
    </row>
    <row r="2977" spans="1:10" s="399" customFormat="1" ht="18" customHeight="1">
      <c r="A2977" s="394">
        <v>2972</v>
      </c>
      <c r="B2977" s="415" t="s">
        <v>442</v>
      </c>
      <c r="C2977" s="415" t="s">
        <v>9449</v>
      </c>
      <c r="D2977" s="526" t="s">
        <v>9454</v>
      </c>
      <c r="E2977" s="416">
        <v>500</v>
      </c>
      <c r="F2977" s="504" t="s">
        <v>994</v>
      </c>
      <c r="G2977" s="415"/>
      <c r="H2977" s="634" t="s">
        <v>5025</v>
      </c>
      <c r="I2977" s="403">
        <v>1800</v>
      </c>
      <c r="J2977" s="503" t="s">
        <v>5026</v>
      </c>
    </row>
    <row r="2978" spans="1:10" s="399" customFormat="1" ht="18" customHeight="1">
      <c r="A2978" s="394">
        <v>2973</v>
      </c>
      <c r="B2978" s="415" t="s">
        <v>442</v>
      </c>
      <c r="C2978" s="415" t="s">
        <v>9449</v>
      </c>
      <c r="D2978" s="526" t="s">
        <v>9454</v>
      </c>
      <c r="E2978" s="416">
        <v>1</v>
      </c>
      <c r="F2978" s="504" t="s">
        <v>994</v>
      </c>
      <c r="G2978" s="415"/>
      <c r="H2978" s="634" t="s">
        <v>5025</v>
      </c>
      <c r="I2978" s="402">
        <v>3300</v>
      </c>
      <c r="J2978" s="503" t="s">
        <v>5026</v>
      </c>
    </row>
    <row r="2979" spans="1:10" s="399" customFormat="1" ht="18" customHeight="1">
      <c r="A2979" s="394">
        <v>2974</v>
      </c>
      <c r="B2979" s="415" t="s">
        <v>442</v>
      </c>
      <c r="C2979" s="415" t="s">
        <v>9449</v>
      </c>
      <c r="D2979" s="526" t="s">
        <v>9454</v>
      </c>
      <c r="E2979" s="416">
        <v>3</v>
      </c>
      <c r="F2979" s="504" t="s">
        <v>994</v>
      </c>
      <c r="G2979" s="415"/>
      <c r="H2979" s="634" t="s">
        <v>5025</v>
      </c>
      <c r="I2979" s="402">
        <v>8600</v>
      </c>
      <c r="J2979" s="503" t="s">
        <v>5026</v>
      </c>
    </row>
    <row r="2980" spans="1:10" s="399" customFormat="1" ht="18" customHeight="1">
      <c r="A2980" s="394">
        <v>2975</v>
      </c>
      <c r="B2980" s="415" t="s">
        <v>442</v>
      </c>
      <c r="C2980" s="415" t="s">
        <v>9449</v>
      </c>
      <c r="D2980" s="526" t="s">
        <v>9454</v>
      </c>
      <c r="E2980" s="416">
        <v>5</v>
      </c>
      <c r="F2980" s="504" t="s">
        <v>994</v>
      </c>
      <c r="G2980" s="415"/>
      <c r="H2980" s="634" t="s">
        <v>5025</v>
      </c>
      <c r="I2980" s="403">
        <v>12300</v>
      </c>
      <c r="J2980" s="503" t="s">
        <v>5026</v>
      </c>
    </row>
    <row r="2981" spans="1:10" s="399" customFormat="1" ht="18" customHeight="1">
      <c r="A2981" s="394">
        <v>2976</v>
      </c>
      <c r="B2981" s="415" t="s">
        <v>442</v>
      </c>
      <c r="C2981" s="415" t="s">
        <v>9449</v>
      </c>
      <c r="D2981" s="526" t="s">
        <v>9454</v>
      </c>
      <c r="E2981" s="416">
        <v>10</v>
      </c>
      <c r="F2981" s="504" t="s">
        <v>994</v>
      </c>
      <c r="G2981" s="415"/>
      <c r="H2981" s="634" t="s">
        <v>5025</v>
      </c>
      <c r="I2981" s="403">
        <v>19800</v>
      </c>
      <c r="J2981" s="503" t="s">
        <v>5026</v>
      </c>
    </row>
    <row r="2982" spans="1:10" s="399" customFormat="1" ht="18" customHeight="1">
      <c r="A2982" s="394">
        <v>2977</v>
      </c>
      <c r="B2982" s="415" t="s">
        <v>442</v>
      </c>
      <c r="C2982" s="415" t="s">
        <v>9449</v>
      </c>
      <c r="D2982" s="526" t="s">
        <v>9455</v>
      </c>
      <c r="E2982" s="416">
        <v>1</v>
      </c>
      <c r="F2982" s="504" t="s">
        <v>9456</v>
      </c>
      <c r="G2982" s="415"/>
      <c r="H2982" s="634" t="s">
        <v>5025</v>
      </c>
      <c r="I2982" s="403">
        <v>3900</v>
      </c>
      <c r="J2982" s="503" t="s">
        <v>5026</v>
      </c>
    </row>
    <row r="2983" spans="1:10" s="399" customFormat="1" ht="18" customHeight="1">
      <c r="A2983" s="394">
        <v>2978</v>
      </c>
      <c r="B2983" s="415" t="s">
        <v>442</v>
      </c>
      <c r="C2983" s="415" t="s">
        <v>9449</v>
      </c>
      <c r="D2983" s="526" t="s">
        <v>9455</v>
      </c>
      <c r="E2983" s="416">
        <v>3</v>
      </c>
      <c r="F2983" s="504" t="s">
        <v>9456</v>
      </c>
      <c r="G2983" s="415"/>
      <c r="H2983" s="634" t="s">
        <v>5025</v>
      </c>
      <c r="I2983" s="403">
        <v>9700</v>
      </c>
      <c r="J2983" s="503" t="s">
        <v>5026</v>
      </c>
    </row>
    <row r="2984" spans="1:10" s="399" customFormat="1" ht="18" customHeight="1">
      <c r="A2984" s="394">
        <v>2979</v>
      </c>
      <c r="B2984" s="415" t="s">
        <v>442</v>
      </c>
      <c r="C2984" s="415" t="s">
        <v>9449</v>
      </c>
      <c r="D2984" s="526" t="s">
        <v>9457</v>
      </c>
      <c r="E2984" s="416">
        <v>1</v>
      </c>
      <c r="F2984" s="504" t="s">
        <v>995</v>
      </c>
      <c r="G2984" s="415"/>
      <c r="H2984" s="634" t="s">
        <v>5025</v>
      </c>
      <c r="I2984" s="403">
        <v>3600</v>
      </c>
      <c r="J2984" s="503" t="s">
        <v>5026</v>
      </c>
    </row>
    <row r="2985" spans="1:10" s="399" customFormat="1" ht="18" customHeight="1">
      <c r="A2985" s="394">
        <v>2980</v>
      </c>
      <c r="B2985" s="415" t="s">
        <v>442</v>
      </c>
      <c r="C2985" s="415" t="s">
        <v>9449</v>
      </c>
      <c r="D2985" s="526" t="s">
        <v>9458</v>
      </c>
      <c r="E2985" s="416">
        <v>500</v>
      </c>
      <c r="F2985" s="504" t="s">
        <v>9459</v>
      </c>
      <c r="G2985" s="415"/>
      <c r="H2985" s="634" t="s">
        <v>5025</v>
      </c>
      <c r="I2985" s="403">
        <v>3400</v>
      </c>
      <c r="J2985" s="503" t="s">
        <v>5026</v>
      </c>
    </row>
    <row r="2986" spans="1:10" s="399" customFormat="1" ht="18" customHeight="1">
      <c r="A2986" s="394">
        <v>2981</v>
      </c>
      <c r="B2986" s="395" t="s">
        <v>442</v>
      </c>
      <c r="C2986" s="395" t="s">
        <v>9460</v>
      </c>
      <c r="D2986" s="459" t="s">
        <v>6400</v>
      </c>
      <c r="E2986" s="395" t="s">
        <v>418</v>
      </c>
      <c r="F2986" s="488" t="s">
        <v>185</v>
      </c>
      <c r="G2986" s="395"/>
      <c r="H2986" s="567" t="s">
        <v>653</v>
      </c>
      <c r="I2986" s="403"/>
      <c r="J2986" s="491"/>
    </row>
    <row r="2987" spans="1:10" s="399" customFormat="1" ht="18" customHeight="1">
      <c r="A2987" s="394">
        <v>2982</v>
      </c>
      <c r="B2987" s="395" t="s">
        <v>442</v>
      </c>
      <c r="C2987" s="395" t="s">
        <v>9460</v>
      </c>
      <c r="D2987" s="422" t="s">
        <v>9461</v>
      </c>
      <c r="E2987" s="394" t="s">
        <v>418</v>
      </c>
      <c r="F2987" s="424" t="s">
        <v>9462</v>
      </c>
      <c r="G2987" s="395" t="s">
        <v>4962</v>
      </c>
      <c r="H2987" s="567" t="s">
        <v>4932</v>
      </c>
      <c r="I2987" s="429">
        <v>4800</v>
      </c>
      <c r="J2987" s="487"/>
    </row>
    <row r="2988" spans="1:10" s="399" customFormat="1" ht="18" customHeight="1">
      <c r="A2988" s="394">
        <v>2983</v>
      </c>
      <c r="B2988" s="395" t="s">
        <v>442</v>
      </c>
      <c r="C2988" s="395" t="s">
        <v>9460</v>
      </c>
      <c r="D2988" s="422" t="s">
        <v>9461</v>
      </c>
      <c r="E2988" s="394" t="s">
        <v>418</v>
      </c>
      <c r="F2988" s="424" t="s">
        <v>9463</v>
      </c>
      <c r="G2988" s="395" t="s">
        <v>4962</v>
      </c>
      <c r="H2988" s="567" t="s">
        <v>4932</v>
      </c>
      <c r="I2988" s="429">
        <v>4800</v>
      </c>
      <c r="J2988" s="487"/>
    </row>
    <row r="2989" spans="1:10" s="399" customFormat="1" ht="18" customHeight="1">
      <c r="A2989" s="394">
        <v>2984</v>
      </c>
      <c r="B2989" s="395" t="s">
        <v>442</v>
      </c>
      <c r="C2989" s="395" t="s">
        <v>9460</v>
      </c>
      <c r="D2989" s="422" t="s">
        <v>9461</v>
      </c>
      <c r="E2989" s="394" t="s">
        <v>418</v>
      </c>
      <c r="F2989" s="424" t="s">
        <v>9464</v>
      </c>
      <c r="G2989" s="395" t="s">
        <v>4962</v>
      </c>
      <c r="H2989" s="567" t="s">
        <v>4932</v>
      </c>
      <c r="I2989" s="429">
        <v>4800</v>
      </c>
      <c r="J2989" s="487"/>
    </row>
    <row r="2990" spans="1:10" s="399" customFormat="1" ht="18" customHeight="1">
      <c r="A2990" s="394">
        <v>2985</v>
      </c>
      <c r="B2990" s="395" t="s">
        <v>442</v>
      </c>
      <c r="C2990" s="395" t="s">
        <v>9460</v>
      </c>
      <c r="D2990" s="422" t="s">
        <v>9465</v>
      </c>
      <c r="E2990" s="394" t="s">
        <v>418</v>
      </c>
      <c r="F2990" s="424" t="s">
        <v>9466</v>
      </c>
      <c r="G2990" s="395" t="s">
        <v>4962</v>
      </c>
      <c r="H2990" s="567" t="s">
        <v>4932</v>
      </c>
      <c r="I2990" s="429">
        <v>6900</v>
      </c>
      <c r="J2990" s="487"/>
    </row>
    <row r="2991" spans="1:10" s="399" customFormat="1" ht="18" customHeight="1">
      <c r="A2991" s="394">
        <v>2986</v>
      </c>
      <c r="B2991" s="395" t="s">
        <v>442</v>
      </c>
      <c r="C2991" s="395" t="s">
        <v>9460</v>
      </c>
      <c r="D2991" s="422" t="s">
        <v>9465</v>
      </c>
      <c r="E2991" s="394" t="s">
        <v>418</v>
      </c>
      <c r="F2991" s="424" t="s">
        <v>9467</v>
      </c>
      <c r="G2991" s="395" t="s">
        <v>4962</v>
      </c>
      <c r="H2991" s="567" t="s">
        <v>4932</v>
      </c>
      <c r="I2991" s="429">
        <v>6900</v>
      </c>
      <c r="J2991" s="487"/>
    </row>
    <row r="2992" spans="1:10" s="399" customFormat="1" ht="18" customHeight="1">
      <c r="A2992" s="394">
        <v>2987</v>
      </c>
      <c r="B2992" s="395" t="s">
        <v>442</v>
      </c>
      <c r="C2992" s="395" t="s">
        <v>9460</v>
      </c>
      <c r="D2992" s="422" t="s">
        <v>9465</v>
      </c>
      <c r="E2992" s="394" t="s">
        <v>418</v>
      </c>
      <c r="F2992" s="424" t="s">
        <v>9468</v>
      </c>
      <c r="G2992" s="395" t="s">
        <v>4962</v>
      </c>
      <c r="H2992" s="567" t="s">
        <v>4932</v>
      </c>
      <c r="I2992" s="429">
        <v>6900</v>
      </c>
      <c r="J2992" s="487"/>
    </row>
    <row r="2993" spans="1:10" s="399" customFormat="1" ht="18" customHeight="1">
      <c r="A2993" s="394">
        <v>2988</v>
      </c>
      <c r="B2993" s="395" t="s">
        <v>442</v>
      </c>
      <c r="C2993" s="395" t="s">
        <v>9460</v>
      </c>
      <c r="D2993" s="422" t="s">
        <v>9465</v>
      </c>
      <c r="E2993" s="394" t="s">
        <v>418</v>
      </c>
      <c r="F2993" s="424" t="s">
        <v>9469</v>
      </c>
      <c r="G2993" s="395" t="s">
        <v>4962</v>
      </c>
      <c r="H2993" s="567" t="s">
        <v>4932</v>
      </c>
      <c r="I2993" s="429">
        <v>6900</v>
      </c>
      <c r="J2993" s="487"/>
    </row>
    <row r="2994" spans="1:10" s="399" customFormat="1" ht="18" customHeight="1">
      <c r="A2994" s="394">
        <v>2989</v>
      </c>
      <c r="B2994" s="395" t="s">
        <v>442</v>
      </c>
      <c r="C2994" s="395" t="s">
        <v>9460</v>
      </c>
      <c r="D2994" s="422" t="s">
        <v>9470</v>
      </c>
      <c r="E2994" s="394" t="s">
        <v>418</v>
      </c>
      <c r="F2994" s="424" t="s">
        <v>9471</v>
      </c>
      <c r="G2994" s="395" t="s">
        <v>4962</v>
      </c>
      <c r="H2994" s="567" t="s">
        <v>4932</v>
      </c>
      <c r="I2994" s="429">
        <v>9400</v>
      </c>
      <c r="J2994" s="487"/>
    </row>
    <row r="2995" spans="1:10" s="399" customFormat="1" ht="18" customHeight="1">
      <c r="A2995" s="394">
        <v>2990</v>
      </c>
      <c r="B2995" s="395" t="s">
        <v>442</v>
      </c>
      <c r="C2995" s="395" t="s">
        <v>9460</v>
      </c>
      <c r="D2995" s="422" t="s">
        <v>9470</v>
      </c>
      <c r="E2995" s="394" t="s">
        <v>418</v>
      </c>
      <c r="F2995" s="424" t="s">
        <v>9472</v>
      </c>
      <c r="G2995" s="395" t="s">
        <v>4962</v>
      </c>
      <c r="H2995" s="567" t="s">
        <v>4932</v>
      </c>
      <c r="I2995" s="429">
        <v>9400</v>
      </c>
      <c r="J2995" s="487"/>
    </row>
    <row r="2996" spans="1:10" s="399" customFormat="1" ht="18" customHeight="1">
      <c r="A2996" s="394">
        <v>2991</v>
      </c>
      <c r="B2996" s="395" t="s">
        <v>442</v>
      </c>
      <c r="C2996" s="395" t="s">
        <v>9460</v>
      </c>
      <c r="D2996" s="422" t="s">
        <v>9470</v>
      </c>
      <c r="E2996" s="394" t="s">
        <v>418</v>
      </c>
      <c r="F2996" s="424" t="s">
        <v>9473</v>
      </c>
      <c r="G2996" s="395" t="s">
        <v>4962</v>
      </c>
      <c r="H2996" s="567" t="s">
        <v>4932</v>
      </c>
      <c r="I2996" s="429">
        <v>9400</v>
      </c>
      <c r="J2996" s="487"/>
    </row>
    <row r="2997" spans="1:10" s="399" customFormat="1" ht="18" customHeight="1">
      <c r="A2997" s="394">
        <v>2992</v>
      </c>
      <c r="B2997" s="395" t="s">
        <v>442</v>
      </c>
      <c r="C2997" s="395" t="s">
        <v>9460</v>
      </c>
      <c r="D2997" s="422" t="s">
        <v>9474</v>
      </c>
      <c r="E2997" s="394" t="s">
        <v>418</v>
      </c>
      <c r="F2997" s="424" t="s">
        <v>9475</v>
      </c>
      <c r="G2997" s="395" t="s">
        <v>4962</v>
      </c>
      <c r="H2997" s="567" t="s">
        <v>4932</v>
      </c>
      <c r="I2997" s="429">
        <v>8400</v>
      </c>
      <c r="J2997" s="487"/>
    </row>
    <row r="2998" spans="1:10" s="399" customFormat="1" ht="18" customHeight="1">
      <c r="A2998" s="394">
        <v>2993</v>
      </c>
      <c r="B2998" s="395" t="s">
        <v>442</v>
      </c>
      <c r="C2998" s="395" t="s">
        <v>9460</v>
      </c>
      <c r="D2998" s="459" t="s">
        <v>9476</v>
      </c>
      <c r="E2998" s="395" t="s">
        <v>4776</v>
      </c>
      <c r="F2998" s="488" t="s">
        <v>9477</v>
      </c>
      <c r="G2998" s="395" t="s">
        <v>5048</v>
      </c>
      <c r="H2998" s="629" t="s">
        <v>4916</v>
      </c>
      <c r="I2998" s="402">
        <v>6900</v>
      </c>
      <c r="J2998" s="490" t="s">
        <v>15709</v>
      </c>
    </row>
    <row r="2999" spans="1:10" s="399" customFormat="1" ht="18" customHeight="1">
      <c r="A2999" s="394">
        <v>2994</v>
      </c>
      <c r="B2999" s="395" t="s">
        <v>442</v>
      </c>
      <c r="C2999" s="395" t="s">
        <v>9460</v>
      </c>
      <c r="D2999" s="459" t="s">
        <v>9478</v>
      </c>
      <c r="E2999" s="395" t="s">
        <v>4776</v>
      </c>
      <c r="F2999" s="488" t="s">
        <v>9479</v>
      </c>
      <c r="G2999" s="395" t="s">
        <v>5048</v>
      </c>
      <c r="H2999" s="629" t="s">
        <v>4916</v>
      </c>
      <c r="I2999" s="397">
        <v>5900</v>
      </c>
      <c r="J2999" s="490" t="s">
        <v>15710</v>
      </c>
    </row>
    <row r="3000" spans="1:10" s="399" customFormat="1" ht="18" customHeight="1">
      <c r="A3000" s="394">
        <v>2995</v>
      </c>
      <c r="B3000" s="395" t="s">
        <v>442</v>
      </c>
      <c r="C3000" s="395" t="s">
        <v>9460</v>
      </c>
      <c r="D3000" s="459" t="s">
        <v>9480</v>
      </c>
      <c r="E3000" s="395" t="s">
        <v>418</v>
      </c>
      <c r="F3000" s="488" t="s">
        <v>9481</v>
      </c>
      <c r="G3000" s="395" t="s">
        <v>5048</v>
      </c>
      <c r="H3000" s="629" t="s">
        <v>4916</v>
      </c>
      <c r="I3000" s="397">
        <v>4500</v>
      </c>
      <c r="J3000" s="490"/>
    </row>
    <row r="3001" spans="1:10" s="399" customFormat="1" ht="18" customHeight="1">
      <c r="A3001" s="394">
        <v>2996</v>
      </c>
      <c r="B3001" s="395" t="s">
        <v>442</v>
      </c>
      <c r="C3001" s="395" t="s">
        <v>9460</v>
      </c>
      <c r="D3001" s="459" t="s">
        <v>9482</v>
      </c>
      <c r="E3001" s="395" t="s">
        <v>4776</v>
      </c>
      <c r="F3001" s="488" t="s">
        <v>9483</v>
      </c>
      <c r="G3001" s="395" t="s">
        <v>5048</v>
      </c>
      <c r="H3001" s="629" t="s">
        <v>4916</v>
      </c>
      <c r="I3001" s="397">
        <v>5900</v>
      </c>
      <c r="J3001" s="490" t="s">
        <v>15711</v>
      </c>
    </row>
    <row r="3002" spans="1:10" s="399" customFormat="1" ht="18" customHeight="1">
      <c r="A3002" s="394">
        <v>2997</v>
      </c>
      <c r="B3002" s="395" t="s">
        <v>442</v>
      </c>
      <c r="C3002" s="395" t="s">
        <v>9460</v>
      </c>
      <c r="D3002" s="459" t="s">
        <v>9484</v>
      </c>
      <c r="E3002" s="395" t="s">
        <v>4776</v>
      </c>
      <c r="F3002" s="488" t="s">
        <v>9485</v>
      </c>
      <c r="G3002" s="395" t="s">
        <v>5048</v>
      </c>
      <c r="H3002" s="629" t="s">
        <v>4916</v>
      </c>
      <c r="I3002" s="402">
        <v>4200</v>
      </c>
      <c r="J3002" s="490" t="s">
        <v>15712</v>
      </c>
    </row>
    <row r="3003" spans="1:10" s="399" customFormat="1" ht="18" customHeight="1">
      <c r="A3003" s="394">
        <v>2998</v>
      </c>
      <c r="B3003" s="395" t="s">
        <v>442</v>
      </c>
      <c r="C3003" s="395" t="s">
        <v>9460</v>
      </c>
      <c r="D3003" s="459" t="s">
        <v>9484</v>
      </c>
      <c r="E3003" s="395" t="s">
        <v>15713</v>
      </c>
      <c r="F3003" s="488" t="s">
        <v>9486</v>
      </c>
      <c r="G3003" s="395" t="s">
        <v>5048</v>
      </c>
      <c r="H3003" s="629" t="s">
        <v>4916</v>
      </c>
      <c r="I3003" s="402">
        <v>4200</v>
      </c>
      <c r="J3003" s="490" t="s">
        <v>15714</v>
      </c>
    </row>
    <row r="3004" spans="1:10" s="399" customFormat="1" ht="18" customHeight="1">
      <c r="A3004" s="394">
        <v>2999</v>
      </c>
      <c r="B3004" s="395" t="s">
        <v>442</v>
      </c>
      <c r="C3004" s="395" t="s">
        <v>9460</v>
      </c>
      <c r="D3004" s="459" t="s">
        <v>9484</v>
      </c>
      <c r="E3004" s="395" t="s">
        <v>4776</v>
      </c>
      <c r="F3004" s="488" t="s">
        <v>9487</v>
      </c>
      <c r="G3004" s="395" t="s">
        <v>5048</v>
      </c>
      <c r="H3004" s="629" t="s">
        <v>4916</v>
      </c>
      <c r="I3004" s="402">
        <v>4200</v>
      </c>
      <c r="J3004" s="490" t="s">
        <v>15715</v>
      </c>
    </row>
    <row r="3005" spans="1:10" s="399" customFormat="1" ht="18" customHeight="1">
      <c r="A3005" s="394">
        <v>3000</v>
      </c>
      <c r="B3005" s="395" t="s">
        <v>442</v>
      </c>
      <c r="C3005" s="395" t="s">
        <v>9460</v>
      </c>
      <c r="D3005" s="581" t="s">
        <v>9488</v>
      </c>
      <c r="E3005" s="396" t="s">
        <v>418</v>
      </c>
      <c r="F3005" s="486" t="s">
        <v>9489</v>
      </c>
      <c r="G3005" s="396" t="s">
        <v>4962</v>
      </c>
      <c r="H3005" s="630" t="s">
        <v>4935</v>
      </c>
      <c r="I3005" s="397"/>
      <c r="J3005" s="492" t="s">
        <v>5764</v>
      </c>
    </row>
    <row r="3006" spans="1:10" s="399" customFormat="1" ht="18" customHeight="1">
      <c r="A3006" s="394">
        <v>3001</v>
      </c>
      <c r="B3006" s="395" t="s">
        <v>442</v>
      </c>
      <c r="C3006" s="395" t="s">
        <v>9460</v>
      </c>
      <c r="D3006" s="581" t="s">
        <v>9488</v>
      </c>
      <c r="E3006" s="396" t="s">
        <v>418</v>
      </c>
      <c r="F3006" s="486" t="s">
        <v>9490</v>
      </c>
      <c r="G3006" s="396" t="s">
        <v>4962</v>
      </c>
      <c r="H3006" s="630" t="s">
        <v>4935</v>
      </c>
      <c r="I3006" s="397"/>
      <c r="J3006" s="492" t="s">
        <v>5764</v>
      </c>
    </row>
    <row r="3007" spans="1:10" s="399" customFormat="1" ht="18" customHeight="1">
      <c r="A3007" s="394">
        <v>3002</v>
      </c>
      <c r="B3007" s="395" t="s">
        <v>442</v>
      </c>
      <c r="C3007" s="395" t="s">
        <v>9460</v>
      </c>
      <c r="D3007" s="581" t="s">
        <v>9488</v>
      </c>
      <c r="E3007" s="396" t="s">
        <v>418</v>
      </c>
      <c r="F3007" s="486" t="s">
        <v>9491</v>
      </c>
      <c r="G3007" s="396" t="s">
        <v>4962</v>
      </c>
      <c r="H3007" s="630" t="s">
        <v>4935</v>
      </c>
      <c r="I3007" s="397"/>
      <c r="J3007" s="492" t="s">
        <v>5764</v>
      </c>
    </row>
    <row r="3008" spans="1:10" s="399" customFormat="1" ht="18" customHeight="1">
      <c r="A3008" s="394">
        <v>3003</v>
      </c>
      <c r="B3008" s="395" t="s">
        <v>442</v>
      </c>
      <c r="C3008" s="395" t="s">
        <v>9460</v>
      </c>
      <c r="D3008" s="459" t="s">
        <v>9492</v>
      </c>
      <c r="E3008" s="395" t="s">
        <v>418</v>
      </c>
      <c r="F3008" s="486" t="s">
        <v>9493</v>
      </c>
      <c r="G3008" s="395" t="s">
        <v>5048</v>
      </c>
      <c r="H3008" s="631" t="s">
        <v>4943</v>
      </c>
      <c r="I3008" s="402">
        <v>8300</v>
      </c>
      <c r="J3008" s="490"/>
    </row>
    <row r="3009" spans="1:10" s="399" customFormat="1" ht="18" customHeight="1">
      <c r="A3009" s="394">
        <v>3004</v>
      </c>
      <c r="B3009" s="395" t="s">
        <v>442</v>
      </c>
      <c r="C3009" s="395" t="s">
        <v>9460</v>
      </c>
      <c r="D3009" s="459" t="s">
        <v>9494</v>
      </c>
      <c r="E3009" s="395" t="s">
        <v>418</v>
      </c>
      <c r="F3009" s="488" t="s">
        <v>9495</v>
      </c>
      <c r="G3009" s="395" t="s">
        <v>5048</v>
      </c>
      <c r="H3009" s="631" t="s">
        <v>4943</v>
      </c>
      <c r="I3009" s="402">
        <v>8700</v>
      </c>
      <c r="J3009" s="490"/>
    </row>
    <row r="3010" spans="1:10" s="399" customFormat="1" ht="18" customHeight="1">
      <c r="A3010" s="394">
        <v>3005</v>
      </c>
      <c r="B3010" s="395" t="s">
        <v>442</v>
      </c>
      <c r="C3010" s="395" t="s">
        <v>9460</v>
      </c>
      <c r="D3010" s="581" t="s">
        <v>9496</v>
      </c>
      <c r="E3010" s="396" t="s">
        <v>418</v>
      </c>
      <c r="F3010" s="486" t="s">
        <v>9497</v>
      </c>
      <c r="G3010" s="396" t="s">
        <v>4962</v>
      </c>
      <c r="H3010" s="630" t="s">
        <v>4935</v>
      </c>
      <c r="I3010" s="397"/>
      <c r="J3010" s="492" t="s">
        <v>5764</v>
      </c>
    </row>
    <row r="3011" spans="1:10" s="399" customFormat="1" ht="18" customHeight="1">
      <c r="A3011" s="394">
        <v>3006</v>
      </c>
      <c r="B3011" s="395" t="s">
        <v>442</v>
      </c>
      <c r="C3011" s="395" t="s">
        <v>9460</v>
      </c>
      <c r="D3011" s="581" t="s">
        <v>9498</v>
      </c>
      <c r="E3011" s="396" t="s">
        <v>418</v>
      </c>
      <c r="F3011" s="486" t="s">
        <v>9499</v>
      </c>
      <c r="G3011" s="396" t="s">
        <v>4962</v>
      </c>
      <c r="H3011" s="630" t="s">
        <v>4935</v>
      </c>
      <c r="I3011" s="397"/>
      <c r="J3011" s="492" t="s">
        <v>5764</v>
      </c>
    </row>
    <row r="3012" spans="1:10" s="399" customFormat="1" ht="18" customHeight="1">
      <c r="A3012" s="394">
        <v>3007</v>
      </c>
      <c r="B3012" s="395" t="s">
        <v>442</v>
      </c>
      <c r="C3012" s="395" t="s">
        <v>9460</v>
      </c>
      <c r="D3012" s="581" t="s">
        <v>9498</v>
      </c>
      <c r="E3012" s="396" t="s">
        <v>418</v>
      </c>
      <c r="F3012" s="486" t="s">
        <v>9500</v>
      </c>
      <c r="G3012" s="396" t="s">
        <v>4962</v>
      </c>
      <c r="H3012" s="630" t="s">
        <v>4935</v>
      </c>
      <c r="I3012" s="397"/>
      <c r="J3012" s="492" t="s">
        <v>5764</v>
      </c>
    </row>
    <row r="3013" spans="1:10" s="399" customFormat="1" ht="18" customHeight="1">
      <c r="A3013" s="394">
        <v>3008</v>
      </c>
      <c r="B3013" s="438" t="s">
        <v>9501</v>
      </c>
      <c r="C3013" s="395" t="s">
        <v>9460</v>
      </c>
      <c r="D3013" s="422" t="s">
        <v>9502</v>
      </c>
      <c r="E3013" s="394" t="s">
        <v>418</v>
      </c>
      <c r="F3013" s="424" t="s">
        <v>9503</v>
      </c>
      <c r="G3013" s="395" t="s">
        <v>5048</v>
      </c>
      <c r="H3013" s="631" t="s">
        <v>4924</v>
      </c>
      <c r="I3013" s="402">
        <v>11900</v>
      </c>
      <c r="J3013" s="487"/>
    </row>
    <row r="3014" spans="1:10" s="399" customFormat="1" ht="18" customHeight="1">
      <c r="A3014" s="394">
        <v>3009</v>
      </c>
      <c r="B3014" s="395" t="s">
        <v>442</v>
      </c>
      <c r="C3014" s="395" t="s">
        <v>9460</v>
      </c>
      <c r="D3014" s="459" t="s">
        <v>9504</v>
      </c>
      <c r="E3014" s="395" t="s">
        <v>418</v>
      </c>
      <c r="F3014" s="488" t="s">
        <v>9505</v>
      </c>
      <c r="G3014" s="395"/>
      <c r="H3014" s="631" t="s">
        <v>4943</v>
      </c>
      <c r="I3014" s="397">
        <v>9000</v>
      </c>
      <c r="J3014" s="490"/>
    </row>
    <row r="3015" spans="1:10" s="399" customFormat="1" ht="18" customHeight="1">
      <c r="A3015" s="394">
        <v>3010</v>
      </c>
      <c r="B3015" s="395" t="s">
        <v>442</v>
      </c>
      <c r="C3015" s="395" t="s">
        <v>9460</v>
      </c>
      <c r="D3015" s="459" t="s">
        <v>9506</v>
      </c>
      <c r="E3015" s="395" t="s">
        <v>418</v>
      </c>
      <c r="F3015" s="488" t="s">
        <v>9507</v>
      </c>
      <c r="G3015" s="395" t="s">
        <v>5048</v>
      </c>
      <c r="H3015" s="631" t="s">
        <v>4943</v>
      </c>
      <c r="I3015" s="397">
        <v>4100</v>
      </c>
      <c r="J3015" s="490"/>
    </row>
    <row r="3016" spans="1:10" s="399" customFormat="1" ht="18" customHeight="1">
      <c r="A3016" s="394">
        <v>3011</v>
      </c>
      <c r="B3016" s="395" t="s">
        <v>442</v>
      </c>
      <c r="C3016" s="395" t="s">
        <v>9460</v>
      </c>
      <c r="D3016" s="459" t="s">
        <v>9506</v>
      </c>
      <c r="E3016" s="395" t="s">
        <v>418</v>
      </c>
      <c r="F3016" s="488" t="s">
        <v>9508</v>
      </c>
      <c r="G3016" s="395" t="s">
        <v>5048</v>
      </c>
      <c r="H3016" s="631" t="s">
        <v>4943</v>
      </c>
      <c r="I3016" s="397">
        <v>4300</v>
      </c>
      <c r="J3016" s="490"/>
    </row>
    <row r="3017" spans="1:10" s="399" customFormat="1" ht="18" customHeight="1">
      <c r="A3017" s="394">
        <v>3012</v>
      </c>
      <c r="B3017" s="438" t="s">
        <v>9501</v>
      </c>
      <c r="C3017" s="395" t="s">
        <v>9460</v>
      </c>
      <c r="D3017" s="422" t="s">
        <v>9509</v>
      </c>
      <c r="E3017" s="394" t="s">
        <v>418</v>
      </c>
      <c r="F3017" s="424" t="s">
        <v>9510</v>
      </c>
      <c r="G3017" s="395" t="s">
        <v>5048</v>
      </c>
      <c r="H3017" s="631" t="s">
        <v>4924</v>
      </c>
      <c r="I3017" s="402">
        <v>7400</v>
      </c>
      <c r="J3017" s="487"/>
    </row>
    <row r="3018" spans="1:10" s="399" customFormat="1" ht="18" customHeight="1">
      <c r="A3018" s="394">
        <v>3013</v>
      </c>
      <c r="B3018" s="395" t="s">
        <v>442</v>
      </c>
      <c r="C3018" s="395" t="s">
        <v>9460</v>
      </c>
      <c r="D3018" s="459" t="s">
        <v>9511</v>
      </c>
      <c r="E3018" s="395" t="s">
        <v>418</v>
      </c>
      <c r="F3018" s="488" t="s">
        <v>9512</v>
      </c>
      <c r="G3018" s="395" t="s">
        <v>5048</v>
      </c>
      <c r="H3018" s="631" t="s">
        <v>4943</v>
      </c>
      <c r="I3018" s="397">
        <v>7500</v>
      </c>
      <c r="J3018" s="490"/>
    </row>
    <row r="3019" spans="1:10" s="399" customFormat="1" ht="18" customHeight="1">
      <c r="A3019" s="394">
        <v>3014</v>
      </c>
      <c r="B3019" s="395" t="s">
        <v>442</v>
      </c>
      <c r="C3019" s="395" t="s">
        <v>9460</v>
      </c>
      <c r="D3019" s="459" t="s">
        <v>9513</v>
      </c>
      <c r="E3019" s="395" t="s">
        <v>418</v>
      </c>
      <c r="F3019" s="488" t="s">
        <v>9514</v>
      </c>
      <c r="G3019" s="395" t="s">
        <v>5048</v>
      </c>
      <c r="H3019" s="631" t="s">
        <v>4943</v>
      </c>
      <c r="I3019" s="397">
        <v>11500</v>
      </c>
      <c r="J3019" s="490"/>
    </row>
    <row r="3020" spans="1:10" s="399" customFormat="1" ht="18" customHeight="1">
      <c r="A3020" s="394">
        <v>3015</v>
      </c>
      <c r="B3020" s="395" t="s">
        <v>442</v>
      </c>
      <c r="C3020" s="395" t="s">
        <v>9460</v>
      </c>
      <c r="D3020" s="459" t="s">
        <v>9515</v>
      </c>
      <c r="E3020" s="395" t="s">
        <v>418</v>
      </c>
      <c r="F3020" s="488" t="s">
        <v>9516</v>
      </c>
      <c r="G3020" s="395" t="s">
        <v>5048</v>
      </c>
      <c r="H3020" s="631" t="s">
        <v>4943</v>
      </c>
      <c r="I3020" s="397">
        <v>9400</v>
      </c>
      <c r="J3020" s="490"/>
    </row>
    <row r="3021" spans="1:10" s="399" customFormat="1" ht="18" customHeight="1">
      <c r="A3021" s="394">
        <v>3016</v>
      </c>
      <c r="B3021" s="395" t="s">
        <v>442</v>
      </c>
      <c r="C3021" s="395" t="s">
        <v>9460</v>
      </c>
      <c r="D3021" s="459" t="s">
        <v>9517</v>
      </c>
      <c r="E3021" s="395" t="s">
        <v>4985</v>
      </c>
      <c r="F3021" s="488" t="s">
        <v>9518</v>
      </c>
      <c r="G3021" s="395" t="s">
        <v>5048</v>
      </c>
      <c r="H3021" s="631" t="s">
        <v>9519</v>
      </c>
      <c r="I3021" s="397">
        <v>8900</v>
      </c>
      <c r="J3021" s="490"/>
    </row>
    <row r="3022" spans="1:10" s="399" customFormat="1" ht="18" customHeight="1">
      <c r="A3022" s="394">
        <v>3017</v>
      </c>
      <c r="B3022" s="395" t="s">
        <v>442</v>
      </c>
      <c r="C3022" s="395" t="s">
        <v>9460</v>
      </c>
      <c r="D3022" s="459" t="s">
        <v>9520</v>
      </c>
      <c r="E3022" s="395" t="s">
        <v>7006</v>
      </c>
      <c r="F3022" s="488" t="s">
        <v>9521</v>
      </c>
      <c r="G3022" s="395" t="s">
        <v>5048</v>
      </c>
      <c r="H3022" s="631" t="s">
        <v>4943</v>
      </c>
      <c r="I3022" s="397">
        <v>6400</v>
      </c>
      <c r="J3022" s="490"/>
    </row>
    <row r="3023" spans="1:10" s="399" customFormat="1" ht="18" customHeight="1">
      <c r="A3023" s="394">
        <v>3018</v>
      </c>
      <c r="B3023" s="395" t="s">
        <v>442</v>
      </c>
      <c r="C3023" s="395" t="s">
        <v>9460</v>
      </c>
      <c r="D3023" s="459" t="s">
        <v>9522</v>
      </c>
      <c r="E3023" s="395" t="s">
        <v>4985</v>
      </c>
      <c r="F3023" s="488" t="s">
        <v>9523</v>
      </c>
      <c r="G3023" s="395" t="s">
        <v>5048</v>
      </c>
      <c r="H3023" s="631" t="s">
        <v>9519</v>
      </c>
      <c r="I3023" s="397">
        <v>8900</v>
      </c>
      <c r="J3023" s="490"/>
    </row>
    <row r="3024" spans="1:10" s="399" customFormat="1" ht="18" customHeight="1">
      <c r="A3024" s="394">
        <v>3019</v>
      </c>
      <c r="B3024" s="395" t="s">
        <v>442</v>
      </c>
      <c r="C3024" s="395" t="s">
        <v>9460</v>
      </c>
      <c r="D3024" s="459" t="s">
        <v>9524</v>
      </c>
      <c r="E3024" s="395" t="s">
        <v>418</v>
      </c>
      <c r="F3024" s="488" t="s">
        <v>9525</v>
      </c>
      <c r="G3024" s="395" t="s">
        <v>5048</v>
      </c>
      <c r="H3024" s="631" t="s">
        <v>4943</v>
      </c>
      <c r="I3024" s="402">
        <v>5700</v>
      </c>
      <c r="J3024" s="490"/>
    </row>
    <row r="3025" spans="1:10" s="399" customFormat="1" ht="18" customHeight="1">
      <c r="A3025" s="394">
        <v>3020</v>
      </c>
      <c r="B3025" s="395" t="s">
        <v>442</v>
      </c>
      <c r="C3025" s="395" t="s">
        <v>9460</v>
      </c>
      <c r="D3025" s="459" t="s">
        <v>9524</v>
      </c>
      <c r="E3025" s="395" t="s">
        <v>418</v>
      </c>
      <c r="F3025" s="488" t="s">
        <v>9526</v>
      </c>
      <c r="G3025" s="395" t="s">
        <v>5048</v>
      </c>
      <c r="H3025" s="631" t="s">
        <v>4943</v>
      </c>
      <c r="I3025" s="402">
        <v>5900</v>
      </c>
      <c r="J3025" s="490"/>
    </row>
    <row r="3026" spans="1:10" s="399" customFormat="1" ht="18" customHeight="1">
      <c r="A3026" s="394">
        <v>3021</v>
      </c>
      <c r="B3026" s="395" t="s">
        <v>442</v>
      </c>
      <c r="C3026" s="395" t="s">
        <v>9460</v>
      </c>
      <c r="D3026" s="459" t="s">
        <v>9527</v>
      </c>
      <c r="E3026" s="395" t="s">
        <v>418</v>
      </c>
      <c r="F3026" s="488" t="s">
        <v>9528</v>
      </c>
      <c r="G3026" s="396" t="s">
        <v>5048</v>
      </c>
      <c r="H3026" s="631" t="s">
        <v>4943</v>
      </c>
      <c r="I3026" s="402">
        <v>8700</v>
      </c>
      <c r="J3026" s="490"/>
    </row>
    <row r="3027" spans="1:10" s="399" customFormat="1" ht="18" customHeight="1">
      <c r="A3027" s="394">
        <v>3022</v>
      </c>
      <c r="B3027" s="395" t="s">
        <v>442</v>
      </c>
      <c r="C3027" s="395" t="s">
        <v>9460</v>
      </c>
      <c r="D3027" s="459" t="s">
        <v>9529</v>
      </c>
      <c r="E3027" s="395" t="s">
        <v>418</v>
      </c>
      <c r="F3027" s="488" t="s">
        <v>9530</v>
      </c>
      <c r="G3027" s="396" t="s">
        <v>5048</v>
      </c>
      <c r="H3027" s="631" t="s">
        <v>4943</v>
      </c>
      <c r="I3027" s="402">
        <v>8500</v>
      </c>
      <c r="J3027" s="490"/>
    </row>
    <row r="3028" spans="1:10" s="399" customFormat="1" ht="18" customHeight="1">
      <c r="A3028" s="394">
        <v>3023</v>
      </c>
      <c r="B3028" s="395" t="s">
        <v>442</v>
      </c>
      <c r="C3028" s="395" t="s">
        <v>9460</v>
      </c>
      <c r="D3028" s="459" t="s">
        <v>9531</v>
      </c>
      <c r="E3028" s="395" t="s">
        <v>418</v>
      </c>
      <c r="F3028" s="488" t="s">
        <v>9532</v>
      </c>
      <c r="G3028" s="395" t="s">
        <v>5048</v>
      </c>
      <c r="H3028" s="631" t="s">
        <v>4943</v>
      </c>
      <c r="I3028" s="397">
        <v>7700</v>
      </c>
      <c r="J3028" s="490"/>
    </row>
    <row r="3029" spans="1:10" s="399" customFormat="1" ht="18" customHeight="1">
      <c r="A3029" s="394">
        <v>3024</v>
      </c>
      <c r="B3029" s="395" t="s">
        <v>442</v>
      </c>
      <c r="C3029" s="395" t="s">
        <v>9460</v>
      </c>
      <c r="D3029" s="459" t="s">
        <v>9533</v>
      </c>
      <c r="E3029" s="395" t="s">
        <v>418</v>
      </c>
      <c r="F3029" s="488" t="s">
        <v>9534</v>
      </c>
      <c r="G3029" s="395" t="s">
        <v>5048</v>
      </c>
      <c r="H3029" s="631" t="s">
        <v>4943</v>
      </c>
      <c r="I3029" s="397">
        <v>7700</v>
      </c>
      <c r="J3029" s="490"/>
    </row>
    <row r="3030" spans="1:10" s="399" customFormat="1" ht="18" customHeight="1">
      <c r="A3030" s="394">
        <v>3025</v>
      </c>
      <c r="B3030" s="395" t="s">
        <v>442</v>
      </c>
      <c r="C3030" s="395" t="s">
        <v>9460</v>
      </c>
      <c r="D3030" s="459" t="s">
        <v>9533</v>
      </c>
      <c r="E3030" s="395" t="s">
        <v>418</v>
      </c>
      <c r="F3030" s="488" t="s">
        <v>9535</v>
      </c>
      <c r="G3030" s="395" t="s">
        <v>5048</v>
      </c>
      <c r="H3030" s="631" t="s">
        <v>4943</v>
      </c>
      <c r="I3030" s="397">
        <v>7900</v>
      </c>
      <c r="J3030" s="490"/>
    </row>
    <row r="3031" spans="1:10" s="399" customFormat="1" ht="18" customHeight="1">
      <c r="A3031" s="394">
        <v>3026</v>
      </c>
      <c r="B3031" s="395" t="s">
        <v>442</v>
      </c>
      <c r="C3031" s="395" t="s">
        <v>9460</v>
      </c>
      <c r="D3031" s="459" t="s">
        <v>9536</v>
      </c>
      <c r="E3031" s="395" t="s">
        <v>418</v>
      </c>
      <c r="F3031" s="488" t="s">
        <v>9537</v>
      </c>
      <c r="G3031" s="395" t="s">
        <v>5048</v>
      </c>
      <c r="H3031" s="631" t="s">
        <v>4943</v>
      </c>
      <c r="I3031" s="397">
        <v>7700</v>
      </c>
      <c r="J3031" s="490"/>
    </row>
    <row r="3032" spans="1:10" s="399" customFormat="1" ht="18" customHeight="1">
      <c r="A3032" s="394">
        <v>3027</v>
      </c>
      <c r="B3032" s="395" t="s">
        <v>442</v>
      </c>
      <c r="C3032" s="395" t="s">
        <v>9460</v>
      </c>
      <c r="D3032" s="459" t="s">
        <v>9538</v>
      </c>
      <c r="E3032" s="395" t="s">
        <v>418</v>
      </c>
      <c r="F3032" s="488" t="s">
        <v>9539</v>
      </c>
      <c r="G3032" s="395" t="s">
        <v>5048</v>
      </c>
      <c r="H3032" s="631" t="s">
        <v>4943</v>
      </c>
      <c r="I3032" s="397">
        <v>7700</v>
      </c>
      <c r="J3032" s="490"/>
    </row>
    <row r="3033" spans="1:10" s="399" customFormat="1" ht="18" customHeight="1">
      <c r="A3033" s="394">
        <v>3028</v>
      </c>
      <c r="B3033" s="395" t="s">
        <v>442</v>
      </c>
      <c r="C3033" s="395" t="s">
        <v>9460</v>
      </c>
      <c r="D3033" s="459" t="s">
        <v>9540</v>
      </c>
      <c r="E3033" s="395" t="s">
        <v>418</v>
      </c>
      <c r="F3033" s="488" t="s">
        <v>9541</v>
      </c>
      <c r="G3033" s="395" t="s">
        <v>5048</v>
      </c>
      <c r="H3033" s="631" t="s">
        <v>4943</v>
      </c>
      <c r="I3033" s="397">
        <v>7700</v>
      </c>
      <c r="J3033" s="490"/>
    </row>
    <row r="3034" spans="1:10" s="399" customFormat="1" ht="18" customHeight="1">
      <c r="A3034" s="394">
        <v>3029</v>
      </c>
      <c r="B3034" s="395" t="s">
        <v>442</v>
      </c>
      <c r="C3034" s="395" t="s">
        <v>9460</v>
      </c>
      <c r="D3034" s="459" t="s">
        <v>9542</v>
      </c>
      <c r="E3034" s="395" t="s">
        <v>418</v>
      </c>
      <c r="F3034" s="488" t="s">
        <v>9543</v>
      </c>
      <c r="G3034" s="395" t="s">
        <v>5048</v>
      </c>
      <c r="H3034" s="631" t="s">
        <v>4943</v>
      </c>
      <c r="I3034" s="397">
        <v>8900</v>
      </c>
      <c r="J3034" s="490"/>
    </row>
    <row r="3035" spans="1:10" s="399" customFormat="1" ht="18" customHeight="1">
      <c r="A3035" s="394">
        <v>3030</v>
      </c>
      <c r="B3035" s="395" t="s">
        <v>442</v>
      </c>
      <c r="C3035" s="395" t="s">
        <v>9460</v>
      </c>
      <c r="D3035" s="459" t="s">
        <v>9544</v>
      </c>
      <c r="E3035" s="395" t="s">
        <v>418</v>
      </c>
      <c r="F3035" s="488" t="s">
        <v>9545</v>
      </c>
      <c r="G3035" s="395" t="s">
        <v>5048</v>
      </c>
      <c r="H3035" s="631" t="s">
        <v>4943</v>
      </c>
      <c r="I3035" s="397">
        <v>8700</v>
      </c>
      <c r="J3035" s="490"/>
    </row>
    <row r="3036" spans="1:10" s="399" customFormat="1" ht="18" customHeight="1">
      <c r="A3036" s="394">
        <v>3031</v>
      </c>
      <c r="B3036" s="395" t="s">
        <v>442</v>
      </c>
      <c r="C3036" s="395" t="s">
        <v>9460</v>
      </c>
      <c r="D3036" s="459" t="s">
        <v>9546</v>
      </c>
      <c r="E3036" s="395" t="s">
        <v>418</v>
      </c>
      <c r="F3036" s="488" t="s">
        <v>9547</v>
      </c>
      <c r="G3036" s="395" t="s">
        <v>5048</v>
      </c>
      <c r="H3036" s="631" t="s">
        <v>4943</v>
      </c>
      <c r="I3036" s="397">
        <v>8700</v>
      </c>
      <c r="J3036" s="490"/>
    </row>
    <row r="3037" spans="1:10" s="399" customFormat="1" ht="18" customHeight="1">
      <c r="A3037" s="394">
        <v>3032</v>
      </c>
      <c r="B3037" s="395" t="s">
        <v>442</v>
      </c>
      <c r="C3037" s="395" t="s">
        <v>9460</v>
      </c>
      <c r="D3037" s="459" t="s">
        <v>9548</v>
      </c>
      <c r="E3037" s="395" t="s">
        <v>418</v>
      </c>
      <c r="F3037" s="488" t="s">
        <v>9549</v>
      </c>
      <c r="G3037" s="395" t="s">
        <v>5048</v>
      </c>
      <c r="H3037" s="631" t="s">
        <v>4943</v>
      </c>
      <c r="I3037" s="397">
        <v>8700</v>
      </c>
      <c r="J3037" s="490"/>
    </row>
    <row r="3038" spans="1:10" s="399" customFormat="1" ht="18" customHeight="1">
      <c r="A3038" s="394">
        <v>3033</v>
      </c>
      <c r="B3038" s="395" t="s">
        <v>442</v>
      </c>
      <c r="C3038" s="395" t="s">
        <v>9460</v>
      </c>
      <c r="D3038" s="459" t="s">
        <v>9550</v>
      </c>
      <c r="E3038" s="395" t="s">
        <v>5744</v>
      </c>
      <c r="F3038" s="488" t="s">
        <v>9551</v>
      </c>
      <c r="G3038" s="395" t="s">
        <v>5048</v>
      </c>
      <c r="H3038" s="631" t="s">
        <v>4943</v>
      </c>
      <c r="I3038" s="397">
        <v>6540</v>
      </c>
      <c r="J3038" s="490"/>
    </row>
    <row r="3039" spans="1:10" s="399" customFormat="1" ht="18" customHeight="1">
      <c r="A3039" s="394">
        <v>3034</v>
      </c>
      <c r="B3039" s="395" t="s">
        <v>442</v>
      </c>
      <c r="C3039" s="395" t="s">
        <v>9460</v>
      </c>
      <c r="D3039" s="459" t="s">
        <v>9550</v>
      </c>
      <c r="E3039" s="395" t="s">
        <v>5354</v>
      </c>
      <c r="F3039" s="488" t="s">
        <v>9552</v>
      </c>
      <c r="G3039" s="395" t="s">
        <v>5048</v>
      </c>
      <c r="H3039" s="631" t="s">
        <v>4943</v>
      </c>
      <c r="I3039" s="397">
        <v>10600</v>
      </c>
      <c r="J3039" s="490"/>
    </row>
    <row r="3040" spans="1:10" s="399" customFormat="1" ht="18" customHeight="1">
      <c r="A3040" s="394">
        <v>3035</v>
      </c>
      <c r="B3040" s="395" t="s">
        <v>442</v>
      </c>
      <c r="C3040" s="395" t="s">
        <v>9460</v>
      </c>
      <c r="D3040" s="459" t="s">
        <v>9553</v>
      </c>
      <c r="E3040" s="395" t="s">
        <v>418</v>
      </c>
      <c r="F3040" s="488" t="s">
        <v>9554</v>
      </c>
      <c r="G3040" s="395" t="s">
        <v>5048</v>
      </c>
      <c r="H3040" s="631" t="s">
        <v>4943</v>
      </c>
      <c r="I3040" s="397">
        <v>8900</v>
      </c>
      <c r="J3040" s="490"/>
    </row>
    <row r="3041" spans="1:10" s="399" customFormat="1" ht="18" customHeight="1">
      <c r="A3041" s="394">
        <v>3036</v>
      </c>
      <c r="B3041" s="395" t="s">
        <v>442</v>
      </c>
      <c r="C3041" s="395" t="s">
        <v>9460</v>
      </c>
      <c r="D3041" s="459" t="s">
        <v>9555</v>
      </c>
      <c r="E3041" s="395" t="s">
        <v>418</v>
      </c>
      <c r="F3041" s="488" t="s">
        <v>9556</v>
      </c>
      <c r="G3041" s="395" t="s">
        <v>5048</v>
      </c>
      <c r="H3041" s="631" t="s">
        <v>4943</v>
      </c>
      <c r="I3041" s="397">
        <v>8700</v>
      </c>
      <c r="J3041" s="490"/>
    </row>
    <row r="3042" spans="1:10" s="399" customFormat="1" ht="18" customHeight="1">
      <c r="A3042" s="394">
        <v>3037</v>
      </c>
      <c r="B3042" s="395" t="s">
        <v>442</v>
      </c>
      <c r="C3042" s="395" t="s">
        <v>9460</v>
      </c>
      <c r="D3042" s="459" t="s">
        <v>9557</v>
      </c>
      <c r="E3042" s="395" t="s">
        <v>418</v>
      </c>
      <c r="F3042" s="488" t="s">
        <v>9558</v>
      </c>
      <c r="G3042" s="395" t="s">
        <v>5048</v>
      </c>
      <c r="H3042" s="631" t="s">
        <v>4943</v>
      </c>
      <c r="I3042" s="397">
        <v>8700</v>
      </c>
      <c r="J3042" s="490"/>
    </row>
    <row r="3043" spans="1:10" s="399" customFormat="1" ht="18" customHeight="1">
      <c r="A3043" s="394">
        <v>3038</v>
      </c>
      <c r="B3043" s="395" t="s">
        <v>442</v>
      </c>
      <c r="C3043" s="395" t="s">
        <v>9460</v>
      </c>
      <c r="D3043" s="459" t="s">
        <v>9559</v>
      </c>
      <c r="E3043" s="395" t="s">
        <v>418</v>
      </c>
      <c r="F3043" s="488" t="s">
        <v>9560</v>
      </c>
      <c r="G3043" s="395" t="s">
        <v>5048</v>
      </c>
      <c r="H3043" s="631" t="s">
        <v>4943</v>
      </c>
      <c r="I3043" s="397">
        <v>8700</v>
      </c>
      <c r="J3043" s="490"/>
    </row>
    <row r="3044" spans="1:10" s="399" customFormat="1" ht="18" customHeight="1">
      <c r="A3044" s="394">
        <v>3039</v>
      </c>
      <c r="B3044" s="395" t="s">
        <v>442</v>
      </c>
      <c r="C3044" s="395" t="s">
        <v>9460</v>
      </c>
      <c r="D3044" s="459" t="s">
        <v>810</v>
      </c>
      <c r="E3044" s="395" t="s">
        <v>418</v>
      </c>
      <c r="F3044" s="488" t="s">
        <v>9561</v>
      </c>
      <c r="G3044" s="395"/>
      <c r="H3044" s="567" t="s">
        <v>653</v>
      </c>
      <c r="I3044" s="403"/>
      <c r="J3044" s="491"/>
    </row>
    <row r="3045" spans="1:10" s="399" customFormat="1" ht="18" customHeight="1">
      <c r="A3045" s="394">
        <v>3040</v>
      </c>
      <c r="B3045" s="395" t="s">
        <v>442</v>
      </c>
      <c r="C3045" s="395" t="s">
        <v>9460</v>
      </c>
      <c r="D3045" s="459" t="s">
        <v>810</v>
      </c>
      <c r="E3045" s="395" t="s">
        <v>418</v>
      </c>
      <c r="F3045" s="488" t="s">
        <v>9562</v>
      </c>
      <c r="G3045" s="395"/>
      <c r="H3045" s="567" t="s">
        <v>653</v>
      </c>
      <c r="I3045" s="403"/>
      <c r="J3045" s="491"/>
    </row>
    <row r="3046" spans="1:10" s="399" customFormat="1" ht="18" customHeight="1">
      <c r="A3046" s="394">
        <v>3041</v>
      </c>
      <c r="B3046" s="395" t="s">
        <v>442</v>
      </c>
      <c r="C3046" s="395" t="s">
        <v>9460</v>
      </c>
      <c r="D3046" s="459" t="s">
        <v>1033</v>
      </c>
      <c r="E3046" s="395" t="s">
        <v>418</v>
      </c>
      <c r="F3046" s="488" t="s">
        <v>1034</v>
      </c>
      <c r="G3046" s="395"/>
      <c r="H3046" s="567" t="s">
        <v>653</v>
      </c>
      <c r="I3046" s="403"/>
      <c r="J3046" s="491"/>
    </row>
    <row r="3047" spans="1:10" s="399" customFormat="1" ht="18" customHeight="1">
      <c r="A3047" s="394">
        <v>3042</v>
      </c>
      <c r="B3047" s="395" t="s">
        <v>442</v>
      </c>
      <c r="C3047" s="395" t="s">
        <v>9460</v>
      </c>
      <c r="D3047" s="459" t="s">
        <v>9563</v>
      </c>
      <c r="E3047" s="395" t="s">
        <v>418</v>
      </c>
      <c r="F3047" s="488" t="s">
        <v>9564</v>
      </c>
      <c r="G3047" s="395"/>
      <c r="H3047" s="567" t="s">
        <v>653</v>
      </c>
      <c r="I3047" s="403"/>
      <c r="J3047" s="491"/>
    </row>
    <row r="3048" spans="1:10" s="399" customFormat="1" ht="18" customHeight="1">
      <c r="A3048" s="394">
        <v>3043</v>
      </c>
      <c r="B3048" s="395" t="s">
        <v>442</v>
      </c>
      <c r="C3048" s="395" t="s">
        <v>9460</v>
      </c>
      <c r="D3048" s="459" t="s">
        <v>1010</v>
      </c>
      <c r="E3048" s="395" t="s">
        <v>418</v>
      </c>
      <c r="F3048" s="488" t="s">
        <v>1011</v>
      </c>
      <c r="G3048" s="395"/>
      <c r="H3048" s="567" t="s">
        <v>653</v>
      </c>
      <c r="I3048" s="403"/>
      <c r="J3048" s="491"/>
    </row>
    <row r="3049" spans="1:10" s="399" customFormat="1" ht="18" customHeight="1">
      <c r="A3049" s="394">
        <v>3044</v>
      </c>
      <c r="B3049" s="395" t="s">
        <v>442</v>
      </c>
      <c r="C3049" s="395" t="s">
        <v>9460</v>
      </c>
      <c r="D3049" s="459" t="s">
        <v>9565</v>
      </c>
      <c r="E3049" s="395" t="s">
        <v>418</v>
      </c>
      <c r="F3049" s="488" t="s">
        <v>9566</v>
      </c>
      <c r="G3049" s="395"/>
      <c r="H3049" s="567" t="s">
        <v>653</v>
      </c>
      <c r="I3049" s="403"/>
      <c r="J3049" s="491"/>
    </row>
    <row r="3050" spans="1:10" s="399" customFormat="1" ht="18" customHeight="1">
      <c r="A3050" s="394">
        <v>3045</v>
      </c>
      <c r="B3050" s="395" t="s">
        <v>442</v>
      </c>
      <c r="C3050" s="395" t="s">
        <v>9460</v>
      </c>
      <c r="D3050" s="459" t="s">
        <v>1036</v>
      </c>
      <c r="E3050" s="395" t="s">
        <v>418</v>
      </c>
      <c r="F3050" s="488" t="s">
        <v>1023</v>
      </c>
      <c r="G3050" s="395"/>
      <c r="H3050" s="567" t="s">
        <v>653</v>
      </c>
      <c r="I3050" s="403"/>
      <c r="J3050" s="491"/>
    </row>
    <row r="3051" spans="1:10" s="399" customFormat="1" ht="18" customHeight="1">
      <c r="A3051" s="394">
        <v>3046</v>
      </c>
      <c r="B3051" s="395" t="s">
        <v>442</v>
      </c>
      <c r="C3051" s="395" t="s">
        <v>9460</v>
      </c>
      <c r="D3051" s="459" t="s">
        <v>1007</v>
      </c>
      <c r="E3051" s="395" t="s">
        <v>418</v>
      </c>
      <c r="F3051" s="488" t="s">
        <v>1008</v>
      </c>
      <c r="G3051" s="395"/>
      <c r="H3051" s="567" t="s">
        <v>653</v>
      </c>
      <c r="I3051" s="403"/>
      <c r="J3051" s="491"/>
    </row>
    <row r="3052" spans="1:10" s="399" customFormat="1" ht="18" customHeight="1">
      <c r="A3052" s="394">
        <v>3047</v>
      </c>
      <c r="B3052" s="395" t="s">
        <v>442</v>
      </c>
      <c r="C3052" s="395" t="s">
        <v>9460</v>
      </c>
      <c r="D3052" s="459" t="s">
        <v>1025</v>
      </c>
      <c r="E3052" s="395" t="s">
        <v>418</v>
      </c>
      <c r="F3052" s="488" t="s">
        <v>186</v>
      </c>
      <c r="G3052" s="395" t="s">
        <v>629</v>
      </c>
      <c r="H3052" s="567" t="s">
        <v>653</v>
      </c>
      <c r="I3052" s="403"/>
      <c r="J3052" s="491"/>
    </row>
    <row r="3053" spans="1:10" s="399" customFormat="1" ht="18" customHeight="1">
      <c r="A3053" s="394">
        <v>3048</v>
      </c>
      <c r="B3053" s="395" t="s">
        <v>442</v>
      </c>
      <c r="C3053" s="395" t="s">
        <v>9460</v>
      </c>
      <c r="D3053" s="459" t="s">
        <v>9567</v>
      </c>
      <c r="E3053" s="395" t="s">
        <v>418</v>
      </c>
      <c r="F3053" s="488" t="s">
        <v>9568</v>
      </c>
      <c r="G3053" s="395"/>
      <c r="H3053" s="567" t="s">
        <v>653</v>
      </c>
      <c r="I3053" s="403"/>
      <c r="J3053" s="491"/>
    </row>
    <row r="3054" spans="1:10" s="399" customFormat="1" ht="18" customHeight="1">
      <c r="A3054" s="394">
        <v>3049</v>
      </c>
      <c r="B3054" s="395" t="s">
        <v>442</v>
      </c>
      <c r="C3054" s="395" t="s">
        <v>9460</v>
      </c>
      <c r="D3054" s="459" t="s">
        <v>9569</v>
      </c>
      <c r="E3054" s="395" t="s">
        <v>418</v>
      </c>
      <c r="F3054" s="488" t="s">
        <v>9570</v>
      </c>
      <c r="G3054" s="395"/>
      <c r="H3054" s="567" t="s">
        <v>653</v>
      </c>
      <c r="I3054" s="403"/>
      <c r="J3054" s="491"/>
    </row>
    <row r="3055" spans="1:10" s="399" customFormat="1" ht="18" customHeight="1">
      <c r="A3055" s="394">
        <v>3050</v>
      </c>
      <c r="B3055" s="395" t="s">
        <v>442</v>
      </c>
      <c r="C3055" s="395" t="s">
        <v>9460</v>
      </c>
      <c r="D3055" s="459" t="s">
        <v>9571</v>
      </c>
      <c r="E3055" s="395" t="s">
        <v>418</v>
      </c>
      <c r="F3055" s="488" t="s">
        <v>9572</v>
      </c>
      <c r="G3055" s="395"/>
      <c r="H3055" s="567" t="s">
        <v>653</v>
      </c>
      <c r="I3055" s="403">
        <v>7200</v>
      </c>
      <c r="J3055" s="491"/>
    </row>
    <row r="3056" spans="1:10" s="399" customFormat="1" ht="18" customHeight="1">
      <c r="A3056" s="394">
        <v>3051</v>
      </c>
      <c r="B3056" s="395" t="s">
        <v>442</v>
      </c>
      <c r="C3056" s="395" t="s">
        <v>9460</v>
      </c>
      <c r="D3056" s="459" t="s">
        <v>1035</v>
      </c>
      <c r="E3056" s="395" t="s">
        <v>418</v>
      </c>
      <c r="F3056" s="488" t="s">
        <v>186</v>
      </c>
      <c r="G3056" s="395"/>
      <c r="H3056" s="567" t="s">
        <v>653</v>
      </c>
      <c r="I3056" s="403">
        <v>6000</v>
      </c>
      <c r="J3056" s="491"/>
    </row>
    <row r="3057" spans="1:10" s="399" customFormat="1" ht="18" customHeight="1">
      <c r="A3057" s="394">
        <v>3052</v>
      </c>
      <c r="B3057" s="395" t="s">
        <v>442</v>
      </c>
      <c r="C3057" s="395" t="s">
        <v>9460</v>
      </c>
      <c r="D3057" s="459" t="s">
        <v>1028</v>
      </c>
      <c r="E3057" s="395" t="s">
        <v>418</v>
      </c>
      <c r="F3057" s="488" t="s">
        <v>186</v>
      </c>
      <c r="G3057" s="395" t="s">
        <v>629</v>
      </c>
      <c r="H3057" s="567" t="s">
        <v>653</v>
      </c>
      <c r="I3057" s="403">
        <v>4650</v>
      </c>
      <c r="J3057" s="491"/>
    </row>
    <row r="3058" spans="1:10" s="399" customFormat="1" ht="18" customHeight="1">
      <c r="A3058" s="394">
        <v>3053</v>
      </c>
      <c r="B3058" s="395" t="s">
        <v>442</v>
      </c>
      <c r="C3058" s="395" t="s">
        <v>9460</v>
      </c>
      <c r="D3058" s="539" t="s">
        <v>9573</v>
      </c>
      <c r="E3058" s="396" t="s">
        <v>4776</v>
      </c>
      <c r="F3058" s="486" t="s">
        <v>9574</v>
      </c>
      <c r="G3058" s="395" t="s">
        <v>5048</v>
      </c>
      <c r="H3058" s="629" t="s">
        <v>4916</v>
      </c>
      <c r="I3058" s="397">
        <v>8700</v>
      </c>
      <c r="J3058" s="487" t="s">
        <v>15716</v>
      </c>
    </row>
    <row r="3059" spans="1:10" s="399" customFormat="1" ht="18" customHeight="1">
      <c r="A3059" s="394">
        <v>3054</v>
      </c>
      <c r="B3059" s="395" t="s">
        <v>442</v>
      </c>
      <c r="C3059" s="395" t="s">
        <v>9460</v>
      </c>
      <c r="D3059" s="459" t="s">
        <v>9575</v>
      </c>
      <c r="E3059" s="395" t="s">
        <v>4776</v>
      </c>
      <c r="F3059" s="488" t="s">
        <v>9576</v>
      </c>
      <c r="G3059" s="395" t="s">
        <v>5048</v>
      </c>
      <c r="H3059" s="629" t="s">
        <v>4916</v>
      </c>
      <c r="I3059" s="397">
        <v>8700</v>
      </c>
      <c r="J3059" s="490" t="s">
        <v>15716</v>
      </c>
    </row>
    <row r="3060" spans="1:10" s="399" customFormat="1" ht="18" customHeight="1">
      <c r="A3060" s="394">
        <v>3055</v>
      </c>
      <c r="B3060" s="395" t="s">
        <v>442</v>
      </c>
      <c r="C3060" s="395" t="s">
        <v>9460</v>
      </c>
      <c r="D3060" s="539" t="s">
        <v>9577</v>
      </c>
      <c r="E3060" s="396" t="s">
        <v>4776</v>
      </c>
      <c r="F3060" s="486" t="s">
        <v>9578</v>
      </c>
      <c r="G3060" s="395" t="s">
        <v>5048</v>
      </c>
      <c r="H3060" s="629" t="s">
        <v>4916</v>
      </c>
      <c r="I3060" s="397">
        <v>7300</v>
      </c>
      <c r="J3060" s="487" t="s">
        <v>15717</v>
      </c>
    </row>
    <row r="3061" spans="1:10" s="399" customFormat="1" ht="18" customHeight="1">
      <c r="A3061" s="394">
        <v>3056</v>
      </c>
      <c r="B3061" s="395" t="s">
        <v>442</v>
      </c>
      <c r="C3061" s="395" t="s">
        <v>9460</v>
      </c>
      <c r="D3061" s="459" t="s">
        <v>9579</v>
      </c>
      <c r="E3061" s="395" t="s">
        <v>4776</v>
      </c>
      <c r="F3061" s="488" t="s">
        <v>9580</v>
      </c>
      <c r="G3061" s="395" t="s">
        <v>5048</v>
      </c>
      <c r="H3061" s="629" t="s">
        <v>4916</v>
      </c>
      <c r="I3061" s="402">
        <v>8100</v>
      </c>
      <c r="J3061" s="490" t="s">
        <v>15717</v>
      </c>
    </row>
    <row r="3062" spans="1:10" s="399" customFormat="1" ht="18" customHeight="1">
      <c r="A3062" s="394">
        <v>3057</v>
      </c>
      <c r="B3062" s="395" t="s">
        <v>442</v>
      </c>
      <c r="C3062" s="395" t="s">
        <v>9460</v>
      </c>
      <c r="D3062" s="459" t="s">
        <v>9581</v>
      </c>
      <c r="E3062" s="395" t="s">
        <v>5354</v>
      </c>
      <c r="F3062" s="488" t="s">
        <v>9582</v>
      </c>
      <c r="G3062" s="395" t="s">
        <v>5048</v>
      </c>
      <c r="H3062" s="629" t="s">
        <v>4916</v>
      </c>
      <c r="I3062" s="397">
        <v>6500</v>
      </c>
      <c r="J3062" s="490" t="s">
        <v>15718</v>
      </c>
    </row>
    <row r="3063" spans="1:10" s="399" customFormat="1" ht="18" customHeight="1">
      <c r="A3063" s="394">
        <v>3058</v>
      </c>
      <c r="B3063" s="395" t="s">
        <v>442</v>
      </c>
      <c r="C3063" s="395" t="s">
        <v>9460</v>
      </c>
      <c r="D3063" s="459" t="s">
        <v>9583</v>
      </c>
      <c r="E3063" s="395" t="s">
        <v>418</v>
      </c>
      <c r="F3063" s="488" t="s">
        <v>9584</v>
      </c>
      <c r="G3063" s="395" t="s">
        <v>5048</v>
      </c>
      <c r="H3063" s="629" t="s">
        <v>4916</v>
      </c>
      <c r="I3063" s="397">
        <v>7000</v>
      </c>
      <c r="J3063" s="490"/>
    </row>
    <row r="3064" spans="1:10" s="399" customFormat="1" ht="18" customHeight="1">
      <c r="A3064" s="394">
        <v>3059</v>
      </c>
      <c r="B3064" s="395" t="s">
        <v>442</v>
      </c>
      <c r="C3064" s="395" t="s">
        <v>9460</v>
      </c>
      <c r="D3064" s="459" t="s">
        <v>1006</v>
      </c>
      <c r="E3064" s="395" t="s">
        <v>418</v>
      </c>
      <c r="F3064" s="488" t="s">
        <v>9585</v>
      </c>
      <c r="G3064" s="395"/>
      <c r="H3064" s="567" t="s">
        <v>653</v>
      </c>
      <c r="I3064" s="403">
        <v>5280</v>
      </c>
      <c r="J3064" s="491"/>
    </row>
    <row r="3065" spans="1:10" s="399" customFormat="1" ht="18" customHeight="1">
      <c r="A3065" s="394">
        <v>3060</v>
      </c>
      <c r="B3065" s="395" t="s">
        <v>442</v>
      </c>
      <c r="C3065" s="395" t="s">
        <v>9460</v>
      </c>
      <c r="D3065" s="459" t="s">
        <v>1006</v>
      </c>
      <c r="E3065" s="395" t="s">
        <v>418</v>
      </c>
      <c r="F3065" s="488" t="s">
        <v>9570</v>
      </c>
      <c r="G3065" s="395"/>
      <c r="H3065" s="567" t="s">
        <v>653</v>
      </c>
      <c r="I3065" s="403">
        <v>6100</v>
      </c>
      <c r="J3065" s="491"/>
    </row>
    <row r="3066" spans="1:10" s="399" customFormat="1" ht="18" customHeight="1">
      <c r="A3066" s="394">
        <v>3061</v>
      </c>
      <c r="B3066" s="395" t="s">
        <v>442</v>
      </c>
      <c r="C3066" s="395" t="s">
        <v>9460</v>
      </c>
      <c r="D3066" s="459" t="s">
        <v>1006</v>
      </c>
      <c r="E3066" s="395" t="s">
        <v>418</v>
      </c>
      <c r="F3066" s="488" t="s">
        <v>1027</v>
      </c>
      <c r="G3066" s="395"/>
      <c r="H3066" s="567" t="s">
        <v>653</v>
      </c>
      <c r="I3066" s="403">
        <v>26136</v>
      </c>
      <c r="J3066" s="491"/>
    </row>
    <row r="3067" spans="1:10" s="399" customFormat="1" ht="18" customHeight="1">
      <c r="A3067" s="394">
        <v>3062</v>
      </c>
      <c r="B3067" s="395" t="s">
        <v>442</v>
      </c>
      <c r="C3067" s="395" t="s">
        <v>9460</v>
      </c>
      <c r="D3067" s="459" t="s">
        <v>1006</v>
      </c>
      <c r="E3067" s="395" t="s">
        <v>418</v>
      </c>
      <c r="F3067" s="488" t="s">
        <v>1026</v>
      </c>
      <c r="G3067" s="395"/>
      <c r="H3067" s="567" t="s">
        <v>653</v>
      </c>
      <c r="I3067" s="403">
        <v>13128</v>
      </c>
      <c r="J3067" s="491"/>
    </row>
    <row r="3068" spans="1:10" s="399" customFormat="1" ht="18" customHeight="1">
      <c r="A3068" s="394">
        <v>3063</v>
      </c>
      <c r="B3068" s="395" t="s">
        <v>442</v>
      </c>
      <c r="C3068" s="395" t="s">
        <v>9460</v>
      </c>
      <c r="D3068" s="459" t="s">
        <v>9586</v>
      </c>
      <c r="E3068" s="395" t="s">
        <v>418</v>
      </c>
      <c r="F3068" s="488" t="s">
        <v>9587</v>
      </c>
      <c r="G3068" s="395"/>
      <c r="H3068" s="567" t="s">
        <v>653</v>
      </c>
      <c r="I3068" s="403">
        <v>7320</v>
      </c>
      <c r="J3068" s="491"/>
    </row>
    <row r="3069" spans="1:10" s="399" customFormat="1" ht="18" customHeight="1">
      <c r="A3069" s="394">
        <v>3064</v>
      </c>
      <c r="B3069" s="395" t="s">
        <v>442</v>
      </c>
      <c r="C3069" s="395" t="s">
        <v>9460</v>
      </c>
      <c r="D3069" s="459" t="s">
        <v>9588</v>
      </c>
      <c r="E3069" s="395" t="s">
        <v>418</v>
      </c>
      <c r="F3069" s="488" t="s">
        <v>9589</v>
      </c>
      <c r="G3069" s="395"/>
      <c r="H3069" s="567" t="s">
        <v>653</v>
      </c>
      <c r="I3069" s="403">
        <v>8640</v>
      </c>
      <c r="J3069" s="491"/>
    </row>
    <row r="3070" spans="1:10" s="399" customFormat="1" ht="18" customHeight="1">
      <c r="A3070" s="394">
        <v>3065</v>
      </c>
      <c r="B3070" s="395" t="s">
        <v>442</v>
      </c>
      <c r="C3070" s="395" t="s">
        <v>9460</v>
      </c>
      <c r="D3070" s="459" t="s">
        <v>9590</v>
      </c>
      <c r="E3070" s="395" t="s">
        <v>418</v>
      </c>
      <c r="F3070" s="488" t="s">
        <v>9591</v>
      </c>
      <c r="G3070" s="395"/>
      <c r="H3070" s="567" t="s">
        <v>653</v>
      </c>
      <c r="I3070" s="403">
        <v>7320</v>
      </c>
      <c r="J3070" s="491"/>
    </row>
    <row r="3071" spans="1:10" s="399" customFormat="1" ht="18" customHeight="1">
      <c r="A3071" s="394">
        <v>3066</v>
      </c>
      <c r="B3071" s="395" t="s">
        <v>442</v>
      </c>
      <c r="C3071" s="395" t="s">
        <v>9460</v>
      </c>
      <c r="D3071" s="459" t="s">
        <v>9592</v>
      </c>
      <c r="E3071" s="395" t="s">
        <v>418</v>
      </c>
      <c r="F3071" s="488" t="s">
        <v>9593</v>
      </c>
      <c r="G3071" s="395"/>
      <c r="H3071" s="567" t="s">
        <v>653</v>
      </c>
      <c r="I3071" s="403">
        <v>9120</v>
      </c>
      <c r="J3071" s="491"/>
    </row>
    <row r="3072" spans="1:10" s="399" customFormat="1" ht="18" customHeight="1">
      <c r="A3072" s="394">
        <v>3067</v>
      </c>
      <c r="B3072" s="395" t="s">
        <v>442</v>
      </c>
      <c r="C3072" s="395" t="s">
        <v>9460</v>
      </c>
      <c r="D3072" s="539" t="s">
        <v>9594</v>
      </c>
      <c r="E3072" s="396" t="s">
        <v>4776</v>
      </c>
      <c r="F3072" s="486" t="s">
        <v>9595</v>
      </c>
      <c r="G3072" s="395" t="s">
        <v>5048</v>
      </c>
      <c r="H3072" s="629" t="s">
        <v>4916</v>
      </c>
      <c r="I3072" s="397">
        <v>8700</v>
      </c>
      <c r="J3072" s="487" t="s">
        <v>15719</v>
      </c>
    </row>
    <row r="3073" spans="1:10" s="399" customFormat="1" ht="18" customHeight="1">
      <c r="A3073" s="394">
        <v>3068</v>
      </c>
      <c r="B3073" s="395" t="s">
        <v>442</v>
      </c>
      <c r="C3073" s="395" t="s">
        <v>9460</v>
      </c>
      <c r="D3073" s="581" t="s">
        <v>9596</v>
      </c>
      <c r="E3073" s="396" t="s">
        <v>418</v>
      </c>
      <c r="F3073" s="486" t="s">
        <v>9597</v>
      </c>
      <c r="G3073" s="396" t="s">
        <v>4962</v>
      </c>
      <c r="H3073" s="630" t="s">
        <v>4935</v>
      </c>
      <c r="I3073" s="397">
        <v>8700</v>
      </c>
      <c r="J3073" s="492"/>
    </row>
    <row r="3074" spans="1:10" s="399" customFormat="1" ht="18" customHeight="1">
      <c r="A3074" s="394">
        <v>3069</v>
      </c>
      <c r="B3074" s="438" t="s">
        <v>9501</v>
      </c>
      <c r="C3074" s="395" t="s">
        <v>9460</v>
      </c>
      <c r="D3074" s="422" t="s">
        <v>9598</v>
      </c>
      <c r="E3074" s="394" t="s">
        <v>418</v>
      </c>
      <c r="F3074" s="424" t="s">
        <v>9599</v>
      </c>
      <c r="G3074" s="395" t="s">
        <v>5048</v>
      </c>
      <c r="H3074" s="631" t="s">
        <v>4924</v>
      </c>
      <c r="I3074" s="402">
        <v>8000</v>
      </c>
      <c r="J3074" s="487"/>
    </row>
    <row r="3075" spans="1:10" s="399" customFormat="1" ht="18" customHeight="1">
      <c r="A3075" s="394">
        <v>3070</v>
      </c>
      <c r="B3075" s="395" t="s">
        <v>442</v>
      </c>
      <c r="C3075" s="395" t="s">
        <v>9460</v>
      </c>
      <c r="D3075" s="581" t="s">
        <v>9600</v>
      </c>
      <c r="E3075" s="396" t="s">
        <v>418</v>
      </c>
      <c r="F3075" s="486" t="s">
        <v>9601</v>
      </c>
      <c r="G3075" s="396" t="s">
        <v>4962</v>
      </c>
      <c r="H3075" s="630" t="s">
        <v>4935</v>
      </c>
      <c r="I3075" s="397">
        <v>5400</v>
      </c>
      <c r="J3075" s="492"/>
    </row>
    <row r="3076" spans="1:10" s="399" customFormat="1" ht="18" customHeight="1">
      <c r="A3076" s="394">
        <v>3071</v>
      </c>
      <c r="B3076" s="395" t="s">
        <v>442</v>
      </c>
      <c r="C3076" s="395" t="s">
        <v>9460</v>
      </c>
      <c r="D3076" s="581" t="s">
        <v>9602</v>
      </c>
      <c r="E3076" s="396" t="s">
        <v>418</v>
      </c>
      <c r="F3076" s="486" t="s">
        <v>9603</v>
      </c>
      <c r="G3076" s="396" t="s">
        <v>4962</v>
      </c>
      <c r="H3076" s="630" t="s">
        <v>4935</v>
      </c>
      <c r="I3076" s="500">
        <v>6550</v>
      </c>
      <c r="J3076" s="492"/>
    </row>
    <row r="3077" spans="1:10" s="399" customFormat="1" ht="18" customHeight="1">
      <c r="A3077" s="394">
        <v>3072</v>
      </c>
      <c r="B3077" s="395" t="s">
        <v>442</v>
      </c>
      <c r="C3077" s="395" t="s">
        <v>9460</v>
      </c>
      <c r="D3077" s="581" t="s">
        <v>9604</v>
      </c>
      <c r="E3077" s="396" t="s">
        <v>418</v>
      </c>
      <c r="F3077" s="486" t="s">
        <v>9605</v>
      </c>
      <c r="G3077" s="396" t="s">
        <v>4962</v>
      </c>
      <c r="H3077" s="630" t="s">
        <v>4935</v>
      </c>
      <c r="I3077" s="500">
        <v>6400</v>
      </c>
      <c r="J3077" s="492"/>
    </row>
    <row r="3078" spans="1:10" s="399" customFormat="1" ht="18" customHeight="1">
      <c r="A3078" s="394">
        <v>3073</v>
      </c>
      <c r="B3078" s="438" t="s">
        <v>9501</v>
      </c>
      <c r="C3078" s="395" t="s">
        <v>9460</v>
      </c>
      <c r="D3078" s="422" t="s">
        <v>9606</v>
      </c>
      <c r="E3078" s="394" t="s">
        <v>418</v>
      </c>
      <c r="F3078" s="424" t="s">
        <v>9607</v>
      </c>
      <c r="G3078" s="395" t="s">
        <v>5048</v>
      </c>
      <c r="H3078" s="631" t="s">
        <v>4924</v>
      </c>
      <c r="I3078" s="402">
        <v>7900</v>
      </c>
      <c r="J3078" s="490"/>
    </row>
    <row r="3079" spans="1:10" s="399" customFormat="1" ht="18" customHeight="1">
      <c r="A3079" s="394">
        <v>3074</v>
      </c>
      <c r="B3079" s="438" t="s">
        <v>9501</v>
      </c>
      <c r="C3079" s="395" t="s">
        <v>9460</v>
      </c>
      <c r="D3079" s="422" t="s">
        <v>9606</v>
      </c>
      <c r="E3079" s="394" t="s">
        <v>418</v>
      </c>
      <c r="F3079" s="424" t="s">
        <v>9608</v>
      </c>
      <c r="G3079" s="395" t="s">
        <v>5048</v>
      </c>
      <c r="H3079" s="631" t="s">
        <v>4924</v>
      </c>
      <c r="I3079" s="402">
        <v>7900</v>
      </c>
      <c r="J3079" s="490"/>
    </row>
    <row r="3080" spans="1:10" s="399" customFormat="1" ht="18" customHeight="1">
      <c r="A3080" s="394">
        <v>3075</v>
      </c>
      <c r="B3080" s="438" t="s">
        <v>9501</v>
      </c>
      <c r="C3080" s="395" t="s">
        <v>9460</v>
      </c>
      <c r="D3080" s="422" t="s">
        <v>9606</v>
      </c>
      <c r="E3080" s="394" t="s">
        <v>418</v>
      </c>
      <c r="F3080" s="424" t="s">
        <v>9609</v>
      </c>
      <c r="G3080" s="395" t="s">
        <v>5048</v>
      </c>
      <c r="H3080" s="631" t="s">
        <v>4924</v>
      </c>
      <c r="I3080" s="402">
        <v>8100</v>
      </c>
      <c r="J3080" s="487"/>
    </row>
    <row r="3081" spans="1:10" s="399" customFormat="1" ht="18" customHeight="1">
      <c r="A3081" s="394">
        <v>3076</v>
      </c>
      <c r="B3081" s="395" t="s">
        <v>442</v>
      </c>
      <c r="C3081" s="395" t="s">
        <v>9460</v>
      </c>
      <c r="D3081" s="459" t="s">
        <v>9610</v>
      </c>
      <c r="E3081" s="395" t="s">
        <v>4776</v>
      </c>
      <c r="F3081" s="488" t="s">
        <v>9611</v>
      </c>
      <c r="G3081" s="395" t="s">
        <v>5048</v>
      </c>
      <c r="H3081" s="629" t="s">
        <v>4916</v>
      </c>
      <c r="I3081" s="397">
        <v>5500</v>
      </c>
      <c r="J3081" s="490" t="s">
        <v>15720</v>
      </c>
    </row>
    <row r="3082" spans="1:10" s="399" customFormat="1" ht="18" customHeight="1">
      <c r="A3082" s="394">
        <v>3077</v>
      </c>
      <c r="B3082" s="395" t="s">
        <v>442</v>
      </c>
      <c r="C3082" s="395" t="s">
        <v>9460</v>
      </c>
      <c r="D3082" s="422" t="s">
        <v>9612</v>
      </c>
      <c r="E3082" s="395" t="s">
        <v>4776</v>
      </c>
      <c r="F3082" s="424" t="s">
        <v>9613</v>
      </c>
      <c r="G3082" s="395" t="s">
        <v>5048</v>
      </c>
      <c r="H3082" s="629" t="s">
        <v>4916</v>
      </c>
      <c r="I3082" s="402">
        <v>8300</v>
      </c>
      <c r="J3082" s="490" t="s">
        <v>15622</v>
      </c>
    </row>
    <row r="3083" spans="1:10" s="399" customFormat="1" ht="18" customHeight="1">
      <c r="A3083" s="394">
        <v>3078</v>
      </c>
      <c r="B3083" s="395" t="s">
        <v>442</v>
      </c>
      <c r="C3083" s="395" t="s">
        <v>9460</v>
      </c>
      <c r="D3083" s="459" t="s">
        <v>9614</v>
      </c>
      <c r="E3083" s="395" t="s">
        <v>4776</v>
      </c>
      <c r="F3083" s="488" t="s">
        <v>9615</v>
      </c>
      <c r="G3083" s="395" t="s">
        <v>5048</v>
      </c>
      <c r="H3083" s="629" t="s">
        <v>4916</v>
      </c>
      <c r="I3083" s="402">
        <v>6500</v>
      </c>
      <c r="J3083" s="490" t="s">
        <v>15721</v>
      </c>
    </row>
    <row r="3084" spans="1:10" s="399" customFormat="1" ht="18" customHeight="1">
      <c r="A3084" s="394">
        <v>3079</v>
      </c>
      <c r="B3084" s="395" t="s">
        <v>442</v>
      </c>
      <c r="C3084" s="395" t="s">
        <v>9460</v>
      </c>
      <c r="D3084" s="459" t="s">
        <v>9614</v>
      </c>
      <c r="E3084" s="395" t="s">
        <v>4776</v>
      </c>
      <c r="F3084" s="488" t="s">
        <v>9616</v>
      </c>
      <c r="G3084" s="395" t="s">
        <v>5048</v>
      </c>
      <c r="H3084" s="629" t="s">
        <v>4916</v>
      </c>
      <c r="I3084" s="397">
        <v>6500</v>
      </c>
      <c r="J3084" s="490" t="s">
        <v>15622</v>
      </c>
    </row>
    <row r="3085" spans="1:10" s="399" customFormat="1" ht="18" customHeight="1">
      <c r="A3085" s="394">
        <v>3080</v>
      </c>
      <c r="B3085" s="395" t="s">
        <v>442</v>
      </c>
      <c r="C3085" s="395" t="s">
        <v>9460</v>
      </c>
      <c r="D3085" s="459" t="s">
        <v>9614</v>
      </c>
      <c r="E3085" s="395" t="s">
        <v>4776</v>
      </c>
      <c r="F3085" s="488" t="s">
        <v>9617</v>
      </c>
      <c r="G3085" s="395" t="s">
        <v>5048</v>
      </c>
      <c r="H3085" s="629" t="s">
        <v>4916</v>
      </c>
      <c r="I3085" s="402">
        <v>6500</v>
      </c>
      <c r="J3085" s="490" t="s">
        <v>15715</v>
      </c>
    </row>
    <row r="3086" spans="1:10" s="399" customFormat="1" ht="18" customHeight="1">
      <c r="A3086" s="394">
        <v>3081</v>
      </c>
      <c r="B3086" s="395" t="s">
        <v>442</v>
      </c>
      <c r="C3086" s="395" t="s">
        <v>9460</v>
      </c>
      <c r="D3086" s="422" t="s">
        <v>9618</v>
      </c>
      <c r="E3086" s="395" t="s">
        <v>7070</v>
      </c>
      <c r="F3086" s="424" t="s">
        <v>9619</v>
      </c>
      <c r="G3086" s="395" t="s">
        <v>5048</v>
      </c>
      <c r="H3086" s="629" t="s">
        <v>4916</v>
      </c>
      <c r="I3086" s="402">
        <v>6300</v>
      </c>
      <c r="J3086" s="490" t="s">
        <v>15722</v>
      </c>
    </row>
    <row r="3087" spans="1:10" s="399" customFormat="1" ht="18" customHeight="1">
      <c r="A3087" s="394">
        <v>3082</v>
      </c>
      <c r="B3087" s="438" t="s">
        <v>442</v>
      </c>
      <c r="C3087" s="395" t="s">
        <v>9460</v>
      </c>
      <c r="D3087" s="551" t="s">
        <v>9620</v>
      </c>
      <c r="E3087" s="438" t="s">
        <v>418</v>
      </c>
      <c r="F3087" s="529" t="s">
        <v>9621</v>
      </c>
      <c r="G3087" s="395"/>
      <c r="H3087" s="567" t="s">
        <v>4929</v>
      </c>
      <c r="I3087" s="397">
        <v>14000</v>
      </c>
      <c r="J3087" s="506"/>
    </row>
    <row r="3088" spans="1:10" s="399" customFormat="1" ht="18" customHeight="1">
      <c r="A3088" s="394">
        <v>3083</v>
      </c>
      <c r="B3088" s="395" t="s">
        <v>442</v>
      </c>
      <c r="C3088" s="395" t="s">
        <v>9460</v>
      </c>
      <c r="D3088" s="459" t="s">
        <v>9622</v>
      </c>
      <c r="E3088" s="438" t="s">
        <v>418</v>
      </c>
      <c r="F3088" s="488" t="s">
        <v>9623</v>
      </c>
      <c r="G3088" s="395"/>
      <c r="H3088" s="635" t="s">
        <v>4929</v>
      </c>
      <c r="I3088" s="402">
        <v>12900</v>
      </c>
      <c r="J3088" s="509"/>
    </row>
    <row r="3089" spans="1:10" s="399" customFormat="1" ht="18" customHeight="1">
      <c r="A3089" s="394">
        <v>3084</v>
      </c>
      <c r="B3089" s="395" t="s">
        <v>442</v>
      </c>
      <c r="C3089" s="395" t="s">
        <v>9460</v>
      </c>
      <c r="D3089" s="581" t="s">
        <v>9624</v>
      </c>
      <c r="E3089" s="396" t="s">
        <v>418</v>
      </c>
      <c r="F3089" s="486" t="s">
        <v>9625</v>
      </c>
      <c r="G3089" s="396" t="s">
        <v>4962</v>
      </c>
      <c r="H3089" s="630" t="s">
        <v>4935</v>
      </c>
      <c r="I3089" s="500">
        <v>10160</v>
      </c>
      <c r="J3089" s="492"/>
    </row>
    <row r="3090" spans="1:10" s="399" customFormat="1" ht="18" customHeight="1">
      <c r="A3090" s="394">
        <v>3085</v>
      </c>
      <c r="B3090" s="395" t="s">
        <v>442</v>
      </c>
      <c r="C3090" s="395" t="s">
        <v>9460</v>
      </c>
      <c r="D3090" s="581" t="s">
        <v>9626</v>
      </c>
      <c r="E3090" s="396" t="s">
        <v>418</v>
      </c>
      <c r="F3090" s="486" t="s">
        <v>9627</v>
      </c>
      <c r="G3090" s="396" t="s">
        <v>4962</v>
      </c>
      <c r="H3090" s="630" t="s">
        <v>4935</v>
      </c>
      <c r="I3090" s="397">
        <v>9500</v>
      </c>
      <c r="J3090" s="492"/>
    </row>
    <row r="3091" spans="1:10" s="399" customFormat="1" ht="18" customHeight="1">
      <c r="A3091" s="394">
        <v>3086</v>
      </c>
      <c r="B3091" s="395" t="s">
        <v>442</v>
      </c>
      <c r="C3091" s="395" t="s">
        <v>9460</v>
      </c>
      <c r="D3091" s="459" t="s">
        <v>9628</v>
      </c>
      <c r="E3091" s="395" t="s">
        <v>418</v>
      </c>
      <c r="F3091" s="488" t="s">
        <v>9629</v>
      </c>
      <c r="G3091" s="395" t="s">
        <v>5048</v>
      </c>
      <c r="H3091" s="631" t="s">
        <v>4943</v>
      </c>
      <c r="I3091" s="397">
        <v>11800</v>
      </c>
      <c r="J3091" s="490"/>
    </row>
    <row r="3092" spans="1:10" s="399" customFormat="1" ht="18" customHeight="1">
      <c r="A3092" s="394">
        <v>3087</v>
      </c>
      <c r="B3092" s="395" t="s">
        <v>442</v>
      </c>
      <c r="C3092" s="395" t="s">
        <v>9460</v>
      </c>
      <c r="D3092" s="581" t="s">
        <v>9630</v>
      </c>
      <c r="E3092" s="396" t="s">
        <v>418</v>
      </c>
      <c r="F3092" s="486" t="s">
        <v>9631</v>
      </c>
      <c r="G3092" s="396" t="s">
        <v>4962</v>
      </c>
      <c r="H3092" s="630" t="s">
        <v>4935</v>
      </c>
      <c r="I3092" s="397">
        <v>8960</v>
      </c>
      <c r="J3092" s="492"/>
    </row>
    <row r="3093" spans="1:10" s="399" customFormat="1" ht="18" customHeight="1">
      <c r="A3093" s="394">
        <v>3088</v>
      </c>
      <c r="B3093" s="395" t="s">
        <v>442</v>
      </c>
      <c r="C3093" s="395" t="s">
        <v>9460</v>
      </c>
      <c r="D3093" s="581" t="s">
        <v>9630</v>
      </c>
      <c r="E3093" s="396" t="s">
        <v>418</v>
      </c>
      <c r="F3093" s="486" t="s">
        <v>9632</v>
      </c>
      <c r="G3093" s="396" t="s">
        <v>4962</v>
      </c>
      <c r="H3093" s="630" t="s">
        <v>4935</v>
      </c>
      <c r="I3093" s="500">
        <v>8960</v>
      </c>
      <c r="J3093" s="492"/>
    </row>
    <row r="3094" spans="1:10" s="399" customFormat="1" ht="18" customHeight="1">
      <c r="A3094" s="394">
        <v>3089</v>
      </c>
      <c r="B3094" s="395" t="s">
        <v>442</v>
      </c>
      <c r="C3094" s="395" t="s">
        <v>9460</v>
      </c>
      <c r="D3094" s="581" t="s">
        <v>9633</v>
      </c>
      <c r="E3094" s="396" t="s">
        <v>418</v>
      </c>
      <c r="F3094" s="486" t="s">
        <v>9634</v>
      </c>
      <c r="G3094" s="396" t="s">
        <v>4962</v>
      </c>
      <c r="H3094" s="630" t="s">
        <v>4935</v>
      </c>
      <c r="I3094" s="500">
        <v>6900</v>
      </c>
      <c r="J3094" s="492"/>
    </row>
    <row r="3095" spans="1:10" s="399" customFormat="1" ht="18" customHeight="1">
      <c r="A3095" s="394">
        <v>3090</v>
      </c>
      <c r="B3095" s="395" t="s">
        <v>442</v>
      </c>
      <c r="C3095" s="395" t="s">
        <v>9460</v>
      </c>
      <c r="D3095" s="581" t="s">
        <v>9635</v>
      </c>
      <c r="E3095" s="396" t="s">
        <v>418</v>
      </c>
      <c r="F3095" s="486" t="s">
        <v>9636</v>
      </c>
      <c r="G3095" s="396" t="s">
        <v>4962</v>
      </c>
      <c r="H3095" s="630" t="s">
        <v>4935</v>
      </c>
      <c r="I3095" s="397">
        <v>8000</v>
      </c>
      <c r="J3095" s="492"/>
    </row>
    <row r="3096" spans="1:10" s="399" customFormat="1" ht="18" customHeight="1">
      <c r="A3096" s="394">
        <v>3091</v>
      </c>
      <c r="B3096" s="395" t="s">
        <v>442</v>
      </c>
      <c r="C3096" s="395" t="s">
        <v>9460</v>
      </c>
      <c r="D3096" s="581" t="s">
        <v>9637</v>
      </c>
      <c r="E3096" s="396" t="s">
        <v>418</v>
      </c>
      <c r="F3096" s="486" t="s">
        <v>9638</v>
      </c>
      <c r="G3096" s="396" t="s">
        <v>4962</v>
      </c>
      <c r="H3096" s="630" t="s">
        <v>4935</v>
      </c>
      <c r="I3096" s="500">
        <v>7650</v>
      </c>
      <c r="J3096" s="492"/>
    </row>
    <row r="3097" spans="1:10" s="399" customFormat="1" ht="18" customHeight="1">
      <c r="A3097" s="394">
        <v>3092</v>
      </c>
      <c r="B3097" s="395" t="s">
        <v>442</v>
      </c>
      <c r="C3097" s="395" t="s">
        <v>9460</v>
      </c>
      <c r="D3097" s="581" t="s">
        <v>9639</v>
      </c>
      <c r="E3097" s="396" t="s">
        <v>418</v>
      </c>
      <c r="F3097" s="486" t="s">
        <v>9640</v>
      </c>
      <c r="G3097" s="396" t="s">
        <v>4962</v>
      </c>
      <c r="H3097" s="630" t="s">
        <v>4935</v>
      </c>
      <c r="I3097" s="397">
        <v>10700</v>
      </c>
      <c r="J3097" s="492"/>
    </row>
    <row r="3098" spans="1:10" s="399" customFormat="1" ht="18" customHeight="1">
      <c r="A3098" s="394">
        <v>3093</v>
      </c>
      <c r="B3098" s="395" t="s">
        <v>442</v>
      </c>
      <c r="C3098" s="395" t="s">
        <v>9460</v>
      </c>
      <c r="D3098" s="459" t="s">
        <v>9641</v>
      </c>
      <c r="E3098" s="395" t="s">
        <v>418</v>
      </c>
      <c r="F3098" s="488" t="s">
        <v>9642</v>
      </c>
      <c r="G3098" s="395" t="s">
        <v>5048</v>
      </c>
      <c r="H3098" s="631" t="s">
        <v>4943</v>
      </c>
      <c r="I3098" s="397">
        <v>10500</v>
      </c>
      <c r="J3098" s="490"/>
    </row>
    <row r="3099" spans="1:10" s="399" customFormat="1" ht="18" customHeight="1">
      <c r="A3099" s="394">
        <v>3094</v>
      </c>
      <c r="B3099" s="395" t="s">
        <v>442</v>
      </c>
      <c r="C3099" s="395" t="s">
        <v>9460</v>
      </c>
      <c r="D3099" s="459" t="s">
        <v>9643</v>
      </c>
      <c r="E3099" s="395" t="s">
        <v>418</v>
      </c>
      <c r="F3099" s="488" t="s">
        <v>9644</v>
      </c>
      <c r="G3099" s="395" t="s">
        <v>5048</v>
      </c>
      <c r="H3099" s="631" t="s">
        <v>4943</v>
      </c>
      <c r="I3099" s="397">
        <v>10500</v>
      </c>
      <c r="J3099" s="490"/>
    </row>
    <row r="3100" spans="1:10" s="399" customFormat="1" ht="18" customHeight="1">
      <c r="A3100" s="394">
        <v>3095</v>
      </c>
      <c r="B3100" s="395" t="s">
        <v>442</v>
      </c>
      <c r="C3100" s="395" t="s">
        <v>9460</v>
      </c>
      <c r="D3100" s="459" t="s">
        <v>9645</v>
      </c>
      <c r="E3100" s="395" t="s">
        <v>418</v>
      </c>
      <c r="F3100" s="488" t="s">
        <v>9646</v>
      </c>
      <c r="G3100" s="395" t="s">
        <v>5048</v>
      </c>
      <c r="H3100" s="631" t="s">
        <v>4943</v>
      </c>
      <c r="I3100" s="397">
        <v>10500</v>
      </c>
      <c r="J3100" s="490"/>
    </row>
    <row r="3101" spans="1:10" s="399" customFormat="1" ht="18" customHeight="1">
      <c r="A3101" s="394">
        <v>3096</v>
      </c>
      <c r="B3101" s="395" t="s">
        <v>442</v>
      </c>
      <c r="C3101" s="395" t="s">
        <v>9460</v>
      </c>
      <c r="D3101" s="581" t="s">
        <v>9647</v>
      </c>
      <c r="E3101" s="396" t="s">
        <v>418</v>
      </c>
      <c r="F3101" s="486" t="s">
        <v>9648</v>
      </c>
      <c r="G3101" s="396" t="s">
        <v>4962</v>
      </c>
      <c r="H3101" s="630" t="s">
        <v>4935</v>
      </c>
      <c r="I3101" s="397">
        <v>10100</v>
      </c>
      <c r="J3101" s="492"/>
    </row>
    <row r="3102" spans="1:10" s="399" customFormat="1" ht="18" customHeight="1">
      <c r="A3102" s="394">
        <v>3097</v>
      </c>
      <c r="B3102" s="395" t="s">
        <v>442</v>
      </c>
      <c r="C3102" s="395" t="s">
        <v>9460</v>
      </c>
      <c r="D3102" s="581" t="s">
        <v>9649</v>
      </c>
      <c r="E3102" s="396" t="s">
        <v>418</v>
      </c>
      <c r="F3102" s="486" t="s">
        <v>9650</v>
      </c>
      <c r="G3102" s="396" t="s">
        <v>4962</v>
      </c>
      <c r="H3102" s="630" t="s">
        <v>4935</v>
      </c>
      <c r="I3102" s="500">
        <v>10930</v>
      </c>
      <c r="J3102" s="492"/>
    </row>
    <row r="3103" spans="1:10" s="399" customFormat="1" ht="18" customHeight="1">
      <c r="A3103" s="394">
        <v>3098</v>
      </c>
      <c r="B3103" s="395" t="s">
        <v>442</v>
      </c>
      <c r="C3103" s="395" t="s">
        <v>9460</v>
      </c>
      <c r="D3103" s="581" t="s">
        <v>9649</v>
      </c>
      <c r="E3103" s="396" t="s">
        <v>418</v>
      </c>
      <c r="F3103" s="486" t="s">
        <v>9651</v>
      </c>
      <c r="G3103" s="396" t="s">
        <v>4962</v>
      </c>
      <c r="H3103" s="630" t="s">
        <v>4935</v>
      </c>
      <c r="I3103" s="500">
        <v>10270</v>
      </c>
      <c r="J3103" s="492"/>
    </row>
    <row r="3104" spans="1:10" s="399" customFormat="1" ht="18" customHeight="1">
      <c r="A3104" s="394">
        <v>3099</v>
      </c>
      <c r="B3104" s="395" t="s">
        <v>442</v>
      </c>
      <c r="C3104" s="395" t="s">
        <v>9460</v>
      </c>
      <c r="D3104" s="422" t="s">
        <v>9652</v>
      </c>
      <c r="E3104" s="394" t="s">
        <v>418</v>
      </c>
      <c r="F3104" s="424" t="s">
        <v>9653</v>
      </c>
      <c r="G3104" s="395" t="s">
        <v>4962</v>
      </c>
      <c r="H3104" s="567" t="s">
        <v>4932</v>
      </c>
      <c r="I3104" s="429">
        <v>9400</v>
      </c>
      <c r="J3104" s="487"/>
    </row>
    <row r="3105" spans="1:10" s="399" customFormat="1" ht="18" customHeight="1">
      <c r="A3105" s="394">
        <v>3100</v>
      </c>
      <c r="B3105" s="395" t="s">
        <v>442</v>
      </c>
      <c r="C3105" s="395" t="s">
        <v>9460</v>
      </c>
      <c r="D3105" s="422" t="s">
        <v>9654</v>
      </c>
      <c r="E3105" s="394" t="s">
        <v>418</v>
      </c>
      <c r="F3105" s="424" t="s">
        <v>9655</v>
      </c>
      <c r="G3105" s="395" t="s">
        <v>4962</v>
      </c>
      <c r="H3105" s="567" t="s">
        <v>4932</v>
      </c>
      <c r="I3105" s="429">
        <v>9400</v>
      </c>
      <c r="J3105" s="487"/>
    </row>
    <row r="3106" spans="1:10" s="399" customFormat="1" ht="18" customHeight="1">
      <c r="A3106" s="394">
        <v>3101</v>
      </c>
      <c r="B3106" s="395" t="s">
        <v>442</v>
      </c>
      <c r="C3106" s="395" t="s">
        <v>9460</v>
      </c>
      <c r="D3106" s="422" t="s">
        <v>9656</v>
      </c>
      <c r="E3106" s="394" t="s">
        <v>418</v>
      </c>
      <c r="F3106" s="424" t="s">
        <v>9657</v>
      </c>
      <c r="G3106" s="395" t="s">
        <v>4962</v>
      </c>
      <c r="H3106" s="567" t="s">
        <v>4932</v>
      </c>
      <c r="I3106" s="429">
        <v>9400</v>
      </c>
      <c r="J3106" s="487"/>
    </row>
    <row r="3107" spans="1:10" s="399" customFormat="1" ht="18" customHeight="1">
      <c r="A3107" s="394">
        <v>3102</v>
      </c>
      <c r="B3107" s="395" t="s">
        <v>442</v>
      </c>
      <c r="C3107" s="395" t="s">
        <v>9460</v>
      </c>
      <c r="D3107" s="581" t="s">
        <v>9658</v>
      </c>
      <c r="E3107" s="396" t="s">
        <v>418</v>
      </c>
      <c r="F3107" s="486" t="s">
        <v>9659</v>
      </c>
      <c r="G3107" s="396" t="s">
        <v>4962</v>
      </c>
      <c r="H3107" s="630" t="s">
        <v>4935</v>
      </c>
      <c r="I3107" s="500">
        <v>10820</v>
      </c>
      <c r="J3107" s="492"/>
    </row>
    <row r="3108" spans="1:10" s="399" customFormat="1" ht="18" customHeight="1">
      <c r="A3108" s="394">
        <v>3103</v>
      </c>
      <c r="B3108" s="395" t="s">
        <v>442</v>
      </c>
      <c r="C3108" s="395" t="s">
        <v>9460</v>
      </c>
      <c r="D3108" s="581" t="s">
        <v>9658</v>
      </c>
      <c r="E3108" s="396" t="s">
        <v>418</v>
      </c>
      <c r="F3108" s="486" t="s">
        <v>9660</v>
      </c>
      <c r="G3108" s="396" t="s">
        <v>4962</v>
      </c>
      <c r="H3108" s="630" t="s">
        <v>4935</v>
      </c>
      <c r="I3108" s="500">
        <v>10820</v>
      </c>
      <c r="J3108" s="492"/>
    </row>
    <row r="3109" spans="1:10" s="399" customFormat="1" ht="18" customHeight="1">
      <c r="A3109" s="394">
        <v>3104</v>
      </c>
      <c r="B3109" s="395" t="s">
        <v>442</v>
      </c>
      <c r="C3109" s="395" t="s">
        <v>9460</v>
      </c>
      <c r="D3109" s="459" t="s">
        <v>9661</v>
      </c>
      <c r="E3109" s="395" t="s">
        <v>4776</v>
      </c>
      <c r="F3109" s="488" t="s">
        <v>9662</v>
      </c>
      <c r="G3109" s="395" t="s">
        <v>5048</v>
      </c>
      <c r="H3109" s="629" t="s">
        <v>4916</v>
      </c>
      <c r="I3109" s="402">
        <v>8300</v>
      </c>
      <c r="J3109" s="490" t="s">
        <v>15723</v>
      </c>
    </row>
    <row r="3110" spans="1:10" s="399" customFormat="1" ht="18" customHeight="1">
      <c r="A3110" s="394">
        <v>3105</v>
      </c>
      <c r="B3110" s="395" t="s">
        <v>442</v>
      </c>
      <c r="C3110" s="395" t="s">
        <v>9460</v>
      </c>
      <c r="D3110" s="459" t="s">
        <v>9663</v>
      </c>
      <c r="E3110" s="395" t="s">
        <v>418</v>
      </c>
      <c r="F3110" s="488" t="s">
        <v>9664</v>
      </c>
      <c r="G3110" s="395"/>
      <c r="H3110" s="631" t="s">
        <v>4943</v>
      </c>
      <c r="I3110" s="402">
        <v>14332</v>
      </c>
      <c r="J3110" s="490"/>
    </row>
    <row r="3111" spans="1:10" ht="18" customHeight="1">
      <c r="A3111" s="394">
        <v>3106</v>
      </c>
      <c r="B3111" s="395" t="s">
        <v>442</v>
      </c>
      <c r="C3111" s="395" t="s">
        <v>9460</v>
      </c>
      <c r="D3111" s="459" t="s">
        <v>9665</v>
      </c>
      <c r="E3111" s="395" t="s">
        <v>418</v>
      </c>
      <c r="F3111" s="488" t="s">
        <v>9666</v>
      </c>
      <c r="G3111" s="395"/>
      <c r="H3111" s="631" t="s">
        <v>4943</v>
      </c>
      <c r="I3111" s="402">
        <v>14332</v>
      </c>
      <c r="J3111" s="490"/>
    </row>
    <row r="3112" spans="1:10" s="399" customFormat="1" ht="18" customHeight="1">
      <c r="A3112" s="394">
        <v>3107</v>
      </c>
      <c r="B3112" s="395" t="s">
        <v>442</v>
      </c>
      <c r="C3112" s="395" t="s">
        <v>9460</v>
      </c>
      <c r="D3112" s="459" t="s">
        <v>394</v>
      </c>
      <c r="E3112" s="395" t="s">
        <v>418</v>
      </c>
      <c r="F3112" s="488" t="s">
        <v>9667</v>
      </c>
      <c r="G3112" s="395"/>
      <c r="H3112" s="567" t="s">
        <v>653</v>
      </c>
      <c r="I3112" s="403">
        <v>6240</v>
      </c>
      <c r="J3112" s="491"/>
    </row>
    <row r="3113" spans="1:10" s="399" customFormat="1" ht="18" customHeight="1">
      <c r="A3113" s="394">
        <v>3108</v>
      </c>
      <c r="B3113" s="395" t="s">
        <v>442</v>
      </c>
      <c r="C3113" s="395" t="s">
        <v>9460</v>
      </c>
      <c r="D3113" s="459" t="s">
        <v>394</v>
      </c>
      <c r="E3113" s="395" t="s">
        <v>418</v>
      </c>
      <c r="F3113" s="488" t="s">
        <v>1032</v>
      </c>
      <c r="G3113" s="395"/>
      <c r="H3113" s="567" t="s">
        <v>653</v>
      </c>
      <c r="I3113" s="403">
        <v>3790</v>
      </c>
      <c r="J3113" s="491"/>
    </row>
    <row r="3114" spans="1:10" s="399" customFormat="1" ht="18" customHeight="1">
      <c r="A3114" s="394">
        <v>3109</v>
      </c>
      <c r="B3114" s="395" t="s">
        <v>442</v>
      </c>
      <c r="C3114" s="395" t="s">
        <v>9460</v>
      </c>
      <c r="D3114" s="459" t="s">
        <v>394</v>
      </c>
      <c r="E3114" s="395" t="s">
        <v>418</v>
      </c>
      <c r="F3114" s="488" t="s">
        <v>9668</v>
      </c>
      <c r="G3114" s="395"/>
      <c r="H3114" s="567" t="s">
        <v>653</v>
      </c>
      <c r="I3114" s="403">
        <v>3790</v>
      </c>
      <c r="J3114" s="491"/>
    </row>
    <row r="3115" spans="1:10" s="399" customFormat="1" ht="18" customHeight="1">
      <c r="A3115" s="394">
        <v>3110</v>
      </c>
      <c r="B3115" s="395" t="s">
        <v>442</v>
      </c>
      <c r="C3115" s="395" t="s">
        <v>9460</v>
      </c>
      <c r="D3115" s="459" t="s">
        <v>394</v>
      </c>
      <c r="E3115" s="395" t="s">
        <v>418</v>
      </c>
      <c r="F3115" s="488" t="s">
        <v>9669</v>
      </c>
      <c r="G3115" s="395"/>
      <c r="H3115" s="567" t="s">
        <v>653</v>
      </c>
      <c r="I3115" s="403">
        <v>3790</v>
      </c>
      <c r="J3115" s="491"/>
    </row>
    <row r="3116" spans="1:10" s="399" customFormat="1" ht="18" customHeight="1">
      <c r="A3116" s="394">
        <v>3111</v>
      </c>
      <c r="B3116" s="395" t="s">
        <v>442</v>
      </c>
      <c r="C3116" s="395" t="s">
        <v>9460</v>
      </c>
      <c r="D3116" s="459" t="s">
        <v>394</v>
      </c>
      <c r="E3116" s="395" t="s">
        <v>418</v>
      </c>
      <c r="F3116" s="488" t="s">
        <v>9670</v>
      </c>
      <c r="G3116" s="395"/>
      <c r="H3116" s="567" t="s">
        <v>653</v>
      </c>
      <c r="I3116" s="403">
        <v>3790</v>
      </c>
      <c r="J3116" s="491"/>
    </row>
    <row r="3117" spans="1:10" s="399" customFormat="1" ht="18" customHeight="1">
      <c r="A3117" s="394">
        <v>3112</v>
      </c>
      <c r="B3117" s="395" t="s">
        <v>442</v>
      </c>
      <c r="C3117" s="395" t="s">
        <v>9460</v>
      </c>
      <c r="D3117" s="539" t="s">
        <v>9671</v>
      </c>
      <c r="E3117" s="396" t="s">
        <v>4776</v>
      </c>
      <c r="F3117" s="486" t="s">
        <v>9672</v>
      </c>
      <c r="G3117" s="395" t="s">
        <v>5048</v>
      </c>
      <c r="H3117" s="629" t="s">
        <v>4916</v>
      </c>
      <c r="I3117" s="397">
        <v>8300</v>
      </c>
      <c r="J3117" s="487" t="s">
        <v>15723</v>
      </c>
    </row>
    <row r="3118" spans="1:10" s="399" customFormat="1" ht="18" customHeight="1">
      <c r="A3118" s="394">
        <v>3113</v>
      </c>
      <c r="B3118" s="395" t="s">
        <v>442</v>
      </c>
      <c r="C3118" s="395" t="s">
        <v>9460</v>
      </c>
      <c r="D3118" s="459" t="s">
        <v>9673</v>
      </c>
      <c r="E3118" s="395" t="s">
        <v>4776</v>
      </c>
      <c r="F3118" s="488" t="s">
        <v>9674</v>
      </c>
      <c r="G3118" s="395" t="s">
        <v>5048</v>
      </c>
      <c r="H3118" s="629" t="s">
        <v>4916</v>
      </c>
      <c r="I3118" s="402">
        <v>8300</v>
      </c>
      <c r="J3118" s="490" t="s">
        <v>15723</v>
      </c>
    </row>
    <row r="3119" spans="1:10" s="399" customFormat="1" ht="18" customHeight="1">
      <c r="A3119" s="394">
        <v>3114</v>
      </c>
      <c r="B3119" s="395" t="s">
        <v>442</v>
      </c>
      <c r="C3119" s="395" t="s">
        <v>9460</v>
      </c>
      <c r="D3119" s="422" t="s">
        <v>9675</v>
      </c>
      <c r="E3119" s="395" t="s">
        <v>4776</v>
      </c>
      <c r="F3119" s="424" t="s">
        <v>9676</v>
      </c>
      <c r="G3119" s="395" t="s">
        <v>5048</v>
      </c>
      <c r="H3119" s="629" t="s">
        <v>4916</v>
      </c>
      <c r="I3119" s="402">
        <v>8700</v>
      </c>
      <c r="J3119" s="490" t="s">
        <v>15717</v>
      </c>
    </row>
    <row r="3120" spans="1:10" s="399" customFormat="1" ht="18" customHeight="1">
      <c r="A3120" s="394">
        <v>3115</v>
      </c>
      <c r="B3120" s="395" t="s">
        <v>442</v>
      </c>
      <c r="C3120" s="395" t="s">
        <v>9460</v>
      </c>
      <c r="D3120" s="539" t="s">
        <v>9677</v>
      </c>
      <c r="E3120" s="396" t="s">
        <v>4776</v>
      </c>
      <c r="F3120" s="486" t="s">
        <v>9678</v>
      </c>
      <c r="G3120" s="395" t="s">
        <v>5048</v>
      </c>
      <c r="H3120" s="629" t="s">
        <v>4916</v>
      </c>
      <c r="I3120" s="397">
        <v>9900</v>
      </c>
      <c r="J3120" s="487" t="s">
        <v>15675</v>
      </c>
    </row>
    <row r="3121" spans="1:10" s="399" customFormat="1" ht="18" customHeight="1">
      <c r="A3121" s="394">
        <v>3116</v>
      </c>
      <c r="B3121" s="395" t="s">
        <v>442</v>
      </c>
      <c r="C3121" s="395" t="s">
        <v>9460</v>
      </c>
      <c r="D3121" s="422" t="s">
        <v>9679</v>
      </c>
      <c r="E3121" s="394" t="s">
        <v>418</v>
      </c>
      <c r="F3121" s="424" t="s">
        <v>9680</v>
      </c>
      <c r="G3121" s="395" t="s">
        <v>4962</v>
      </c>
      <c r="H3121" s="567" t="s">
        <v>4932</v>
      </c>
      <c r="I3121" s="429">
        <v>9400</v>
      </c>
      <c r="J3121" s="487"/>
    </row>
    <row r="3122" spans="1:10" s="399" customFormat="1" ht="18" customHeight="1">
      <c r="A3122" s="394">
        <v>3117</v>
      </c>
      <c r="B3122" s="395" t="s">
        <v>442</v>
      </c>
      <c r="C3122" s="395" t="s">
        <v>9460</v>
      </c>
      <c r="D3122" s="459" t="s">
        <v>9681</v>
      </c>
      <c r="E3122" s="438" t="s">
        <v>418</v>
      </c>
      <c r="F3122" s="488" t="s">
        <v>9682</v>
      </c>
      <c r="G3122" s="395" t="s">
        <v>4962</v>
      </c>
      <c r="H3122" s="635" t="s">
        <v>4929</v>
      </c>
      <c r="I3122" s="402">
        <v>15600</v>
      </c>
      <c r="J3122" s="509"/>
    </row>
    <row r="3123" spans="1:10" s="399" customFormat="1" ht="18" customHeight="1">
      <c r="A3123" s="394">
        <v>3118</v>
      </c>
      <c r="B3123" s="395" t="s">
        <v>442</v>
      </c>
      <c r="C3123" s="395" t="s">
        <v>9460</v>
      </c>
      <c r="D3123" s="459" t="s">
        <v>9683</v>
      </c>
      <c r="E3123" s="438" t="s">
        <v>418</v>
      </c>
      <c r="F3123" s="488" t="s">
        <v>9684</v>
      </c>
      <c r="G3123" s="395"/>
      <c r="H3123" s="635" t="s">
        <v>4929</v>
      </c>
      <c r="I3123" s="402">
        <v>15000</v>
      </c>
      <c r="J3123" s="509"/>
    </row>
    <row r="3124" spans="1:10" s="399" customFormat="1" ht="18" customHeight="1">
      <c r="A3124" s="394">
        <v>3119</v>
      </c>
      <c r="B3124" s="395" t="s">
        <v>442</v>
      </c>
      <c r="C3124" s="395" t="s">
        <v>9460</v>
      </c>
      <c r="D3124" s="459"/>
      <c r="E3124" s="395" t="s">
        <v>418</v>
      </c>
      <c r="F3124" s="488" t="s">
        <v>9685</v>
      </c>
      <c r="G3124" s="395"/>
      <c r="H3124" s="567" t="s">
        <v>653</v>
      </c>
      <c r="I3124" s="403">
        <v>13750</v>
      </c>
      <c r="J3124" s="491"/>
    </row>
    <row r="3125" spans="1:10" s="399" customFormat="1" ht="18" customHeight="1">
      <c r="A3125" s="394">
        <v>3120</v>
      </c>
      <c r="B3125" s="395" t="s">
        <v>442</v>
      </c>
      <c r="C3125" s="395" t="s">
        <v>9460</v>
      </c>
      <c r="D3125" s="459"/>
      <c r="E3125" s="395" t="s">
        <v>418</v>
      </c>
      <c r="F3125" s="488" t="s">
        <v>9686</v>
      </c>
      <c r="G3125" s="395"/>
      <c r="H3125" s="567" t="s">
        <v>653</v>
      </c>
      <c r="I3125" s="403">
        <v>5530</v>
      </c>
      <c r="J3125" s="491"/>
    </row>
    <row r="3126" spans="1:10" s="399" customFormat="1" ht="18" customHeight="1">
      <c r="A3126" s="394">
        <v>3121</v>
      </c>
      <c r="B3126" s="395" t="s">
        <v>442</v>
      </c>
      <c r="C3126" s="395" t="s">
        <v>9460</v>
      </c>
      <c r="D3126" s="585" t="s">
        <v>9687</v>
      </c>
      <c r="E3126" s="398" t="s">
        <v>418</v>
      </c>
      <c r="F3126" s="485" t="s">
        <v>9688</v>
      </c>
      <c r="G3126" s="398" t="s">
        <v>4962</v>
      </c>
      <c r="H3126" s="631" t="s">
        <v>4935</v>
      </c>
      <c r="I3126" s="414"/>
      <c r="J3126" s="582" t="s">
        <v>5439</v>
      </c>
    </row>
    <row r="3127" spans="1:10" s="399" customFormat="1" ht="18" customHeight="1">
      <c r="A3127" s="394">
        <v>3122</v>
      </c>
      <c r="B3127" s="415" t="s">
        <v>442</v>
      </c>
      <c r="C3127" s="415" t="s">
        <v>9460</v>
      </c>
      <c r="D3127" s="574" t="s">
        <v>9689</v>
      </c>
      <c r="E3127" s="417" t="s">
        <v>5354</v>
      </c>
      <c r="F3127" s="504" t="s">
        <v>9690</v>
      </c>
      <c r="G3127" s="394" t="s">
        <v>4962</v>
      </c>
      <c r="H3127" s="634" t="s">
        <v>5025</v>
      </c>
      <c r="I3127" s="397">
        <v>12000</v>
      </c>
      <c r="J3127" s="503" t="s">
        <v>5026</v>
      </c>
    </row>
    <row r="3128" spans="1:10" s="399" customFormat="1" ht="18" customHeight="1">
      <c r="A3128" s="394">
        <v>3123</v>
      </c>
      <c r="B3128" s="415" t="s">
        <v>442</v>
      </c>
      <c r="C3128" s="415" t="s">
        <v>9460</v>
      </c>
      <c r="D3128" s="526" t="s">
        <v>9691</v>
      </c>
      <c r="E3128" s="415" t="s">
        <v>5027</v>
      </c>
      <c r="F3128" s="504" t="s">
        <v>9692</v>
      </c>
      <c r="G3128" s="394" t="s">
        <v>4962</v>
      </c>
      <c r="H3128" s="634" t="s">
        <v>5025</v>
      </c>
      <c r="I3128" s="402">
        <v>8700</v>
      </c>
      <c r="J3128" s="503" t="s">
        <v>5026</v>
      </c>
    </row>
    <row r="3129" spans="1:10" s="399" customFormat="1" ht="18" customHeight="1">
      <c r="A3129" s="394">
        <v>3124</v>
      </c>
      <c r="B3129" s="415" t="s">
        <v>442</v>
      </c>
      <c r="C3129" s="415" t="s">
        <v>9460</v>
      </c>
      <c r="D3129" s="604"/>
      <c r="E3129" s="415" t="s">
        <v>660</v>
      </c>
      <c r="F3129" s="504" t="s">
        <v>9693</v>
      </c>
      <c r="G3129" s="394" t="s">
        <v>4962</v>
      </c>
      <c r="H3129" s="634" t="s">
        <v>5025</v>
      </c>
      <c r="I3129" s="397">
        <v>8700</v>
      </c>
      <c r="J3129" s="503" t="s">
        <v>5026</v>
      </c>
    </row>
    <row r="3130" spans="1:10" s="399" customFormat="1" ht="18" customHeight="1">
      <c r="A3130" s="394">
        <v>3125</v>
      </c>
      <c r="B3130" s="415" t="s">
        <v>442</v>
      </c>
      <c r="C3130" s="415" t="s">
        <v>9460</v>
      </c>
      <c r="D3130" s="604"/>
      <c r="E3130" s="415" t="s">
        <v>660</v>
      </c>
      <c r="F3130" s="504" t="s">
        <v>9694</v>
      </c>
      <c r="G3130" s="394" t="s">
        <v>4962</v>
      </c>
      <c r="H3130" s="634" t="s">
        <v>5025</v>
      </c>
      <c r="I3130" s="397">
        <v>8700</v>
      </c>
      <c r="J3130" s="503" t="s">
        <v>5026</v>
      </c>
    </row>
    <row r="3131" spans="1:10" s="399" customFormat="1" ht="18" customHeight="1">
      <c r="A3131" s="394">
        <v>3126</v>
      </c>
      <c r="B3131" s="415" t="s">
        <v>442</v>
      </c>
      <c r="C3131" s="415" t="s">
        <v>9460</v>
      </c>
      <c r="D3131" s="604"/>
      <c r="E3131" s="415" t="s">
        <v>660</v>
      </c>
      <c r="F3131" s="504" t="s">
        <v>9695</v>
      </c>
      <c r="G3131" s="394" t="s">
        <v>4962</v>
      </c>
      <c r="H3131" s="634" t="s">
        <v>5025</v>
      </c>
      <c r="I3131" s="397">
        <v>8700</v>
      </c>
      <c r="J3131" s="503" t="s">
        <v>5026</v>
      </c>
    </row>
    <row r="3132" spans="1:10" s="399" customFormat="1" ht="18" customHeight="1">
      <c r="A3132" s="394">
        <v>3127</v>
      </c>
      <c r="B3132" s="415" t="s">
        <v>442</v>
      </c>
      <c r="C3132" s="415" t="s">
        <v>9460</v>
      </c>
      <c r="D3132" s="453" t="s">
        <v>9696</v>
      </c>
      <c r="E3132" s="415" t="s">
        <v>660</v>
      </c>
      <c r="F3132" s="469" t="s">
        <v>9697</v>
      </c>
      <c r="G3132" s="394" t="s">
        <v>4962</v>
      </c>
      <c r="H3132" s="634" t="s">
        <v>5025</v>
      </c>
      <c r="I3132" s="402">
        <v>4600</v>
      </c>
      <c r="J3132" s="503" t="s">
        <v>5026</v>
      </c>
    </row>
    <row r="3133" spans="1:10" s="399" customFormat="1" ht="18" customHeight="1">
      <c r="A3133" s="394">
        <v>3128</v>
      </c>
      <c r="B3133" s="415" t="s">
        <v>442</v>
      </c>
      <c r="C3133" s="415" t="s">
        <v>9460</v>
      </c>
      <c r="D3133" s="526"/>
      <c r="E3133" s="415" t="s">
        <v>660</v>
      </c>
      <c r="F3133" s="504" t="s">
        <v>9698</v>
      </c>
      <c r="G3133" s="394" t="s">
        <v>4962</v>
      </c>
      <c r="H3133" s="634" t="s">
        <v>5025</v>
      </c>
      <c r="I3133" s="402">
        <v>4600</v>
      </c>
      <c r="J3133" s="503" t="s">
        <v>5026</v>
      </c>
    </row>
    <row r="3134" spans="1:10" s="399" customFormat="1" ht="18" customHeight="1">
      <c r="A3134" s="394">
        <v>3129</v>
      </c>
      <c r="B3134" s="415" t="s">
        <v>442</v>
      </c>
      <c r="C3134" s="415" t="s">
        <v>9460</v>
      </c>
      <c r="D3134" s="526"/>
      <c r="E3134" s="415" t="s">
        <v>660</v>
      </c>
      <c r="F3134" s="504" t="s">
        <v>9699</v>
      </c>
      <c r="G3134" s="394" t="s">
        <v>4962</v>
      </c>
      <c r="H3134" s="634" t="s">
        <v>5025</v>
      </c>
      <c r="I3134" s="402">
        <v>4600</v>
      </c>
      <c r="J3134" s="503" t="s">
        <v>5026</v>
      </c>
    </row>
    <row r="3135" spans="1:10" s="399" customFormat="1" ht="18" customHeight="1">
      <c r="A3135" s="394">
        <v>3130</v>
      </c>
      <c r="B3135" s="415" t="s">
        <v>442</v>
      </c>
      <c r="C3135" s="415" t="s">
        <v>9460</v>
      </c>
      <c r="D3135" s="453"/>
      <c r="E3135" s="415" t="s">
        <v>660</v>
      </c>
      <c r="F3135" s="469" t="s">
        <v>9700</v>
      </c>
      <c r="G3135" s="394" t="s">
        <v>4962</v>
      </c>
      <c r="H3135" s="634" t="s">
        <v>5025</v>
      </c>
      <c r="I3135" s="402">
        <v>4600</v>
      </c>
      <c r="J3135" s="503" t="s">
        <v>5026</v>
      </c>
    </row>
    <row r="3136" spans="1:10" s="399" customFormat="1" ht="18" customHeight="1">
      <c r="A3136" s="394">
        <v>3131</v>
      </c>
      <c r="B3136" s="415" t="s">
        <v>442</v>
      </c>
      <c r="C3136" s="415" t="s">
        <v>9460</v>
      </c>
      <c r="D3136" s="453" t="s">
        <v>9701</v>
      </c>
      <c r="E3136" s="415" t="s">
        <v>660</v>
      </c>
      <c r="F3136" s="469" t="s">
        <v>9702</v>
      </c>
      <c r="G3136" s="394" t="s">
        <v>4962</v>
      </c>
      <c r="H3136" s="634" t="s">
        <v>5025</v>
      </c>
      <c r="I3136" s="397">
        <v>7700</v>
      </c>
      <c r="J3136" s="503" t="s">
        <v>5026</v>
      </c>
    </row>
    <row r="3137" spans="1:10" s="399" customFormat="1" ht="18" customHeight="1">
      <c r="A3137" s="394">
        <v>3132</v>
      </c>
      <c r="B3137" s="415" t="s">
        <v>442</v>
      </c>
      <c r="C3137" s="415" t="s">
        <v>9460</v>
      </c>
      <c r="D3137" s="526" t="s">
        <v>9703</v>
      </c>
      <c r="E3137" s="417" t="s">
        <v>5354</v>
      </c>
      <c r="F3137" s="504" t="s">
        <v>9704</v>
      </c>
      <c r="G3137" s="415"/>
      <c r="H3137" s="634" t="s">
        <v>5025</v>
      </c>
      <c r="I3137" s="402">
        <v>9900</v>
      </c>
      <c r="J3137" s="503" t="s">
        <v>5026</v>
      </c>
    </row>
    <row r="3138" spans="1:10" s="399" customFormat="1" ht="18" customHeight="1">
      <c r="A3138" s="394">
        <v>3133</v>
      </c>
      <c r="B3138" s="415" t="s">
        <v>442</v>
      </c>
      <c r="C3138" s="415" t="s">
        <v>9460</v>
      </c>
      <c r="D3138" s="526" t="s">
        <v>9705</v>
      </c>
      <c r="E3138" s="417" t="s">
        <v>5354</v>
      </c>
      <c r="F3138" s="504" t="s">
        <v>9706</v>
      </c>
      <c r="G3138" s="415"/>
      <c r="H3138" s="634" t="s">
        <v>5025</v>
      </c>
      <c r="I3138" s="402">
        <v>9000</v>
      </c>
      <c r="J3138" s="503" t="s">
        <v>5026</v>
      </c>
    </row>
    <row r="3139" spans="1:10" s="399" customFormat="1" ht="18" customHeight="1">
      <c r="A3139" s="394">
        <v>3134</v>
      </c>
      <c r="B3139" s="415" t="s">
        <v>442</v>
      </c>
      <c r="C3139" s="415" t="s">
        <v>9460</v>
      </c>
      <c r="D3139" s="453" t="s">
        <v>9707</v>
      </c>
      <c r="E3139" s="419" t="s">
        <v>5027</v>
      </c>
      <c r="F3139" s="469" t="s">
        <v>9708</v>
      </c>
      <c r="G3139" s="415"/>
      <c r="H3139" s="634" t="s">
        <v>5025</v>
      </c>
      <c r="I3139" s="402">
        <v>7400</v>
      </c>
      <c r="J3139" s="503" t="s">
        <v>5026</v>
      </c>
    </row>
    <row r="3140" spans="1:10" s="399" customFormat="1" ht="18" customHeight="1">
      <c r="A3140" s="394">
        <v>3135</v>
      </c>
      <c r="B3140" s="415" t="s">
        <v>442</v>
      </c>
      <c r="C3140" s="415" t="s">
        <v>9460</v>
      </c>
      <c r="D3140" s="453" t="s">
        <v>9709</v>
      </c>
      <c r="E3140" s="419" t="s">
        <v>660</v>
      </c>
      <c r="F3140" s="469" t="s">
        <v>9710</v>
      </c>
      <c r="G3140" s="415"/>
      <c r="H3140" s="634" t="s">
        <v>5025</v>
      </c>
      <c r="I3140" s="402">
        <v>6500</v>
      </c>
      <c r="J3140" s="503" t="s">
        <v>5026</v>
      </c>
    </row>
    <row r="3141" spans="1:10" s="399" customFormat="1" ht="18" customHeight="1">
      <c r="A3141" s="394">
        <v>3136</v>
      </c>
      <c r="B3141" s="415" t="s">
        <v>442</v>
      </c>
      <c r="C3141" s="415" t="s">
        <v>9460</v>
      </c>
      <c r="D3141" s="526"/>
      <c r="E3141" s="419" t="s">
        <v>660</v>
      </c>
      <c r="F3141" s="504" t="s">
        <v>9711</v>
      </c>
      <c r="G3141" s="415"/>
      <c r="H3141" s="634" t="s">
        <v>5025</v>
      </c>
      <c r="I3141" s="402">
        <v>6500</v>
      </c>
      <c r="J3141" s="503" t="s">
        <v>5026</v>
      </c>
    </row>
    <row r="3142" spans="1:10" s="399" customFormat="1" ht="18" customHeight="1">
      <c r="A3142" s="394">
        <v>3137</v>
      </c>
      <c r="B3142" s="415" t="s">
        <v>442</v>
      </c>
      <c r="C3142" s="415" t="s">
        <v>9460</v>
      </c>
      <c r="D3142" s="453" t="s">
        <v>9712</v>
      </c>
      <c r="E3142" s="419" t="s">
        <v>660</v>
      </c>
      <c r="F3142" s="469" t="s">
        <v>9713</v>
      </c>
      <c r="G3142" s="419"/>
      <c r="H3142" s="634" t="s">
        <v>5025</v>
      </c>
      <c r="I3142" s="402">
        <v>6500</v>
      </c>
      <c r="J3142" s="503" t="s">
        <v>5026</v>
      </c>
    </row>
    <row r="3143" spans="1:10" s="399" customFormat="1" ht="18" customHeight="1">
      <c r="A3143" s="394">
        <v>3138</v>
      </c>
      <c r="B3143" s="415" t="s">
        <v>442</v>
      </c>
      <c r="C3143" s="415" t="s">
        <v>9460</v>
      </c>
      <c r="D3143" s="453"/>
      <c r="E3143" s="419" t="s">
        <v>660</v>
      </c>
      <c r="F3143" s="469" t="s">
        <v>9714</v>
      </c>
      <c r="G3143" s="419"/>
      <c r="H3143" s="634" t="s">
        <v>5025</v>
      </c>
      <c r="I3143" s="397">
        <v>6500</v>
      </c>
      <c r="J3143" s="503" t="s">
        <v>5026</v>
      </c>
    </row>
    <row r="3144" spans="1:10" s="399" customFormat="1" ht="18" customHeight="1">
      <c r="A3144" s="394">
        <v>3139</v>
      </c>
      <c r="B3144" s="395" t="s">
        <v>442</v>
      </c>
      <c r="C3144" s="395" t="s">
        <v>9460</v>
      </c>
      <c r="D3144" s="539" t="s">
        <v>15724</v>
      </c>
      <c r="E3144" s="398" t="s">
        <v>418</v>
      </c>
      <c r="F3144" s="485" t="s">
        <v>15725</v>
      </c>
      <c r="G3144" s="398" t="s">
        <v>4962</v>
      </c>
      <c r="H3144" s="446" t="s">
        <v>4935</v>
      </c>
      <c r="I3144" s="569">
        <v>9700</v>
      </c>
      <c r="J3144" s="522" t="s">
        <v>5042</v>
      </c>
    </row>
    <row r="3145" spans="1:10" s="399" customFormat="1" ht="18" customHeight="1">
      <c r="A3145" s="394">
        <v>3140</v>
      </c>
      <c r="B3145" s="523" t="s">
        <v>442</v>
      </c>
      <c r="C3145" s="523" t="s">
        <v>9715</v>
      </c>
      <c r="D3145" s="651" t="s">
        <v>9716</v>
      </c>
      <c r="E3145" s="523" t="s">
        <v>5027</v>
      </c>
      <c r="F3145" s="546" t="s">
        <v>9717</v>
      </c>
      <c r="G3145" s="523" t="s">
        <v>5048</v>
      </c>
      <c r="H3145" s="641" t="s">
        <v>4916</v>
      </c>
      <c r="I3145" s="402">
        <v>18600</v>
      </c>
      <c r="J3145" s="490" t="s">
        <v>15622</v>
      </c>
    </row>
    <row r="3146" spans="1:10" s="399" customFormat="1" ht="18" customHeight="1">
      <c r="A3146" s="394">
        <v>3141</v>
      </c>
      <c r="B3146" s="395" t="s">
        <v>442</v>
      </c>
      <c r="C3146" s="395" t="s">
        <v>9715</v>
      </c>
      <c r="D3146" s="459" t="s">
        <v>9718</v>
      </c>
      <c r="E3146" s="395" t="s">
        <v>5708</v>
      </c>
      <c r="F3146" s="488" t="s">
        <v>9719</v>
      </c>
      <c r="G3146" s="395" t="s">
        <v>5048</v>
      </c>
      <c r="H3146" s="629" t="s">
        <v>4916</v>
      </c>
      <c r="I3146" s="397">
        <v>18900</v>
      </c>
      <c r="J3146" s="490" t="s">
        <v>15726</v>
      </c>
    </row>
    <row r="3147" spans="1:10" s="399" customFormat="1" ht="18" customHeight="1">
      <c r="A3147" s="394">
        <v>3142</v>
      </c>
      <c r="B3147" s="395" t="s">
        <v>442</v>
      </c>
      <c r="C3147" s="395" t="s">
        <v>9715</v>
      </c>
      <c r="D3147" s="459" t="s">
        <v>9720</v>
      </c>
      <c r="E3147" s="395" t="s">
        <v>5027</v>
      </c>
      <c r="F3147" s="488" t="s">
        <v>9721</v>
      </c>
      <c r="G3147" s="395" t="s">
        <v>5048</v>
      </c>
      <c r="H3147" s="629" t="s">
        <v>4916</v>
      </c>
      <c r="I3147" s="397">
        <v>18400</v>
      </c>
      <c r="J3147" s="490" t="s">
        <v>15622</v>
      </c>
    </row>
    <row r="3148" spans="1:10" s="399" customFormat="1" ht="18" customHeight="1">
      <c r="A3148" s="394">
        <v>3143</v>
      </c>
      <c r="B3148" s="409" t="s">
        <v>442</v>
      </c>
      <c r="C3148" s="398" t="s">
        <v>9722</v>
      </c>
      <c r="D3148" s="496" t="s">
        <v>4748</v>
      </c>
      <c r="E3148" s="409" t="s">
        <v>418</v>
      </c>
      <c r="F3148" s="499" t="s">
        <v>478</v>
      </c>
      <c r="G3148" s="395"/>
      <c r="H3148" s="567" t="s">
        <v>9230</v>
      </c>
      <c r="I3148" s="403">
        <v>12500</v>
      </c>
      <c r="J3148" s="579"/>
    </row>
    <row r="3149" spans="1:10" s="399" customFormat="1" ht="18" customHeight="1">
      <c r="A3149" s="394">
        <v>3144</v>
      </c>
      <c r="B3149" s="395" t="s">
        <v>442</v>
      </c>
      <c r="C3149" s="398" t="s">
        <v>9722</v>
      </c>
      <c r="D3149" s="496" t="s">
        <v>4748</v>
      </c>
      <c r="E3149" s="409" t="s">
        <v>418</v>
      </c>
      <c r="F3149" s="499" t="s">
        <v>9723</v>
      </c>
      <c r="G3149" s="395"/>
      <c r="H3149" s="567" t="s">
        <v>9230</v>
      </c>
      <c r="I3149" s="403">
        <v>15500</v>
      </c>
      <c r="J3149" s="579"/>
    </row>
    <row r="3150" spans="1:10" s="399" customFormat="1" ht="18" customHeight="1">
      <c r="A3150" s="394">
        <v>3145</v>
      </c>
      <c r="B3150" s="395" t="s">
        <v>442</v>
      </c>
      <c r="C3150" s="398" t="s">
        <v>9722</v>
      </c>
      <c r="D3150" s="496" t="s">
        <v>4748</v>
      </c>
      <c r="E3150" s="409" t="s">
        <v>418</v>
      </c>
      <c r="F3150" s="499" t="s">
        <v>9724</v>
      </c>
      <c r="G3150" s="395"/>
      <c r="H3150" s="567" t="s">
        <v>9230</v>
      </c>
      <c r="I3150" s="403">
        <v>16000</v>
      </c>
      <c r="J3150" s="579"/>
    </row>
    <row r="3151" spans="1:10" s="399" customFormat="1" ht="18" customHeight="1">
      <c r="A3151" s="394">
        <v>3146</v>
      </c>
      <c r="B3151" s="395" t="s">
        <v>442</v>
      </c>
      <c r="C3151" s="398" t="s">
        <v>9722</v>
      </c>
      <c r="D3151" s="496" t="s">
        <v>4748</v>
      </c>
      <c r="E3151" s="409" t="s">
        <v>418</v>
      </c>
      <c r="F3151" s="499" t="s">
        <v>9725</v>
      </c>
      <c r="G3151" s="395"/>
      <c r="H3151" s="567" t="s">
        <v>9230</v>
      </c>
      <c r="I3151" s="403">
        <v>16600</v>
      </c>
      <c r="J3151" s="579"/>
    </row>
    <row r="3152" spans="1:10" s="399" customFormat="1" ht="18" customHeight="1">
      <c r="A3152" s="394">
        <v>3147</v>
      </c>
      <c r="B3152" s="395" t="s">
        <v>442</v>
      </c>
      <c r="C3152" s="398" t="s">
        <v>9722</v>
      </c>
      <c r="D3152" s="496" t="s">
        <v>4748</v>
      </c>
      <c r="E3152" s="409" t="s">
        <v>418</v>
      </c>
      <c r="F3152" s="499" t="s">
        <v>9726</v>
      </c>
      <c r="G3152" s="395"/>
      <c r="H3152" s="567" t="s">
        <v>9230</v>
      </c>
      <c r="I3152" s="403">
        <v>16000</v>
      </c>
      <c r="J3152" s="579"/>
    </row>
    <row r="3153" spans="1:10" s="399" customFormat="1" ht="18" customHeight="1">
      <c r="A3153" s="394">
        <v>3148</v>
      </c>
      <c r="B3153" s="395" t="s">
        <v>442</v>
      </c>
      <c r="C3153" s="398" t="s">
        <v>9722</v>
      </c>
      <c r="D3153" s="496" t="s">
        <v>4748</v>
      </c>
      <c r="E3153" s="409" t="s">
        <v>418</v>
      </c>
      <c r="F3153" s="499" t="s">
        <v>9727</v>
      </c>
      <c r="G3153" s="395"/>
      <c r="H3153" s="567" t="s">
        <v>9230</v>
      </c>
      <c r="I3153" s="403">
        <v>16000</v>
      </c>
      <c r="J3153" s="579"/>
    </row>
    <row r="3154" spans="1:10" s="399" customFormat="1" ht="18" customHeight="1">
      <c r="A3154" s="394">
        <v>3149</v>
      </c>
      <c r="B3154" s="409" t="s">
        <v>442</v>
      </c>
      <c r="C3154" s="398" t="s">
        <v>9722</v>
      </c>
      <c r="D3154" s="496" t="s">
        <v>4748</v>
      </c>
      <c r="E3154" s="395" t="s">
        <v>418</v>
      </c>
      <c r="F3154" s="499" t="s">
        <v>9728</v>
      </c>
      <c r="G3154" s="404"/>
      <c r="H3154" s="631" t="s">
        <v>9230</v>
      </c>
      <c r="I3154" s="403">
        <v>13000</v>
      </c>
      <c r="J3154" s="579"/>
    </row>
    <row r="3155" spans="1:10" s="399" customFormat="1" ht="18" customHeight="1">
      <c r="A3155" s="394">
        <v>3150</v>
      </c>
      <c r="B3155" s="395" t="s">
        <v>442</v>
      </c>
      <c r="C3155" s="398" t="s">
        <v>9722</v>
      </c>
      <c r="D3155" s="496" t="s">
        <v>4748</v>
      </c>
      <c r="E3155" s="409" t="s">
        <v>418</v>
      </c>
      <c r="F3155" s="499" t="s">
        <v>9729</v>
      </c>
      <c r="G3155" s="395"/>
      <c r="H3155" s="567" t="s">
        <v>9230</v>
      </c>
      <c r="I3155" s="403">
        <v>16600</v>
      </c>
      <c r="J3155" s="579"/>
    </row>
    <row r="3156" spans="1:10" s="399" customFormat="1" ht="18" customHeight="1">
      <c r="A3156" s="394">
        <v>3151</v>
      </c>
      <c r="B3156" s="395" t="s">
        <v>442</v>
      </c>
      <c r="C3156" s="398" t="s">
        <v>9722</v>
      </c>
      <c r="D3156" s="496" t="s">
        <v>4748</v>
      </c>
      <c r="E3156" s="409" t="s">
        <v>418</v>
      </c>
      <c r="F3156" s="499" t="s">
        <v>9730</v>
      </c>
      <c r="G3156" s="395"/>
      <c r="H3156" s="567" t="s">
        <v>9230</v>
      </c>
      <c r="I3156" s="403">
        <v>13000</v>
      </c>
      <c r="J3156" s="579"/>
    </row>
    <row r="3157" spans="1:10" s="399" customFormat="1" ht="18" customHeight="1">
      <c r="A3157" s="394">
        <v>3152</v>
      </c>
      <c r="B3157" s="395" t="s">
        <v>442</v>
      </c>
      <c r="C3157" s="398" t="s">
        <v>9722</v>
      </c>
      <c r="D3157" s="496" t="s">
        <v>4748</v>
      </c>
      <c r="E3157" s="409" t="s">
        <v>418</v>
      </c>
      <c r="F3157" s="499" t="s">
        <v>9731</v>
      </c>
      <c r="G3157" s="395"/>
      <c r="H3157" s="567" t="s">
        <v>9230</v>
      </c>
      <c r="I3157" s="403">
        <v>7000</v>
      </c>
      <c r="J3157" s="579"/>
    </row>
    <row r="3158" spans="1:10" s="399" customFormat="1" ht="18" customHeight="1">
      <c r="A3158" s="394">
        <v>3153</v>
      </c>
      <c r="B3158" s="395" t="s">
        <v>442</v>
      </c>
      <c r="C3158" s="398" t="s">
        <v>9722</v>
      </c>
      <c r="D3158" s="496" t="s">
        <v>4748</v>
      </c>
      <c r="E3158" s="409" t="s">
        <v>418</v>
      </c>
      <c r="F3158" s="499" t="s">
        <v>9732</v>
      </c>
      <c r="G3158" s="395"/>
      <c r="H3158" s="567" t="s">
        <v>9230</v>
      </c>
      <c r="I3158" s="403">
        <v>13000</v>
      </c>
      <c r="J3158" s="579"/>
    </row>
    <row r="3159" spans="1:10" s="399" customFormat="1" ht="18" customHeight="1">
      <c r="A3159" s="394">
        <v>3154</v>
      </c>
      <c r="B3159" s="395" t="s">
        <v>442</v>
      </c>
      <c r="C3159" s="398" t="s">
        <v>9722</v>
      </c>
      <c r="D3159" s="496" t="s">
        <v>701</v>
      </c>
      <c r="E3159" s="409" t="s">
        <v>418</v>
      </c>
      <c r="F3159" s="499" t="s">
        <v>9733</v>
      </c>
      <c r="G3159" s="395"/>
      <c r="H3159" s="567" t="s">
        <v>9230</v>
      </c>
      <c r="I3159" s="403">
        <v>21000</v>
      </c>
      <c r="J3159" s="579"/>
    </row>
    <row r="3160" spans="1:10" s="399" customFormat="1" ht="18" customHeight="1">
      <c r="A3160" s="394">
        <v>3155</v>
      </c>
      <c r="B3160" s="395" t="s">
        <v>442</v>
      </c>
      <c r="C3160" s="398" t="s">
        <v>9722</v>
      </c>
      <c r="D3160" s="496" t="s">
        <v>701</v>
      </c>
      <c r="E3160" s="409" t="s">
        <v>418</v>
      </c>
      <c r="F3160" s="499" t="s">
        <v>9734</v>
      </c>
      <c r="G3160" s="395"/>
      <c r="H3160" s="567" t="s">
        <v>9230</v>
      </c>
      <c r="I3160" s="403">
        <v>21500</v>
      </c>
      <c r="J3160" s="579"/>
    </row>
    <row r="3161" spans="1:10" s="399" customFormat="1" ht="18" customHeight="1">
      <c r="A3161" s="394">
        <v>3156</v>
      </c>
      <c r="B3161" s="395" t="s">
        <v>442</v>
      </c>
      <c r="C3161" s="398" t="s">
        <v>9722</v>
      </c>
      <c r="D3161" s="496" t="s">
        <v>765</v>
      </c>
      <c r="E3161" s="409" t="s">
        <v>418</v>
      </c>
      <c r="F3161" s="499" t="s">
        <v>9735</v>
      </c>
      <c r="G3161" s="395"/>
      <c r="H3161" s="567" t="s">
        <v>9230</v>
      </c>
      <c r="I3161" s="403">
        <v>17500</v>
      </c>
      <c r="J3161" s="579"/>
    </row>
    <row r="3162" spans="1:10" s="399" customFormat="1" ht="18" customHeight="1">
      <c r="A3162" s="394">
        <v>3157</v>
      </c>
      <c r="B3162" s="395" t="s">
        <v>442</v>
      </c>
      <c r="C3162" s="398" t="s">
        <v>9722</v>
      </c>
      <c r="D3162" s="496" t="s">
        <v>765</v>
      </c>
      <c r="E3162" s="409" t="s">
        <v>418</v>
      </c>
      <c r="F3162" s="499" t="s">
        <v>3775</v>
      </c>
      <c r="G3162" s="395"/>
      <c r="H3162" s="567" t="s">
        <v>9230</v>
      </c>
      <c r="I3162" s="403">
        <v>14500</v>
      </c>
      <c r="J3162" s="579"/>
    </row>
    <row r="3163" spans="1:10" s="399" customFormat="1" ht="18" customHeight="1">
      <c r="A3163" s="394">
        <v>3158</v>
      </c>
      <c r="B3163" s="395" t="s">
        <v>442</v>
      </c>
      <c r="C3163" s="396" t="s">
        <v>9736</v>
      </c>
      <c r="D3163" s="581" t="s">
        <v>9737</v>
      </c>
      <c r="E3163" s="396" t="s">
        <v>418</v>
      </c>
      <c r="F3163" s="486" t="s">
        <v>9738</v>
      </c>
      <c r="G3163" s="396" t="s">
        <v>4962</v>
      </c>
      <c r="H3163" s="630" t="s">
        <v>4935</v>
      </c>
      <c r="I3163" s="397">
        <v>8490</v>
      </c>
      <c r="J3163" s="492"/>
    </row>
    <row r="3164" spans="1:10" s="399" customFormat="1" ht="18" customHeight="1">
      <c r="A3164" s="394">
        <v>3159</v>
      </c>
      <c r="B3164" s="395" t="s">
        <v>442</v>
      </c>
      <c r="C3164" s="396" t="s">
        <v>9736</v>
      </c>
      <c r="D3164" s="581" t="s">
        <v>9737</v>
      </c>
      <c r="E3164" s="396" t="s">
        <v>418</v>
      </c>
      <c r="F3164" s="486" t="s">
        <v>9739</v>
      </c>
      <c r="G3164" s="396" t="s">
        <v>4962</v>
      </c>
      <c r="H3164" s="630" t="s">
        <v>4935</v>
      </c>
      <c r="I3164" s="397"/>
      <c r="J3164" s="584" t="s">
        <v>15702</v>
      </c>
    </row>
    <row r="3165" spans="1:10" s="399" customFormat="1" ht="18" customHeight="1">
      <c r="A3165" s="394">
        <v>3160</v>
      </c>
      <c r="B3165" s="395" t="s">
        <v>442</v>
      </c>
      <c r="C3165" s="396" t="s">
        <v>9736</v>
      </c>
      <c r="D3165" s="581" t="s">
        <v>9737</v>
      </c>
      <c r="E3165" s="396" t="s">
        <v>418</v>
      </c>
      <c r="F3165" s="486" t="s">
        <v>9740</v>
      </c>
      <c r="G3165" s="396" t="s">
        <v>4962</v>
      </c>
      <c r="H3165" s="630" t="s">
        <v>4935</v>
      </c>
      <c r="I3165" s="397"/>
      <c r="J3165" s="584" t="s">
        <v>15702</v>
      </c>
    </row>
    <row r="3166" spans="1:10" s="399" customFormat="1" ht="18" customHeight="1">
      <c r="A3166" s="394">
        <v>3161</v>
      </c>
      <c r="B3166" s="395" t="s">
        <v>442</v>
      </c>
      <c r="C3166" s="396" t="s">
        <v>9736</v>
      </c>
      <c r="D3166" s="581" t="s">
        <v>9737</v>
      </c>
      <c r="E3166" s="396" t="s">
        <v>418</v>
      </c>
      <c r="F3166" s="486" t="s">
        <v>9741</v>
      </c>
      <c r="G3166" s="396" t="s">
        <v>4962</v>
      </c>
      <c r="H3166" s="630" t="s">
        <v>4935</v>
      </c>
      <c r="I3166" s="397"/>
      <c r="J3166" s="584" t="s">
        <v>15702</v>
      </c>
    </row>
    <row r="3167" spans="1:10" s="399" customFormat="1" ht="18" customHeight="1">
      <c r="A3167" s="394">
        <v>3162</v>
      </c>
      <c r="B3167" s="395" t="s">
        <v>442</v>
      </c>
      <c r="C3167" s="396" t="s">
        <v>9736</v>
      </c>
      <c r="D3167" s="581" t="s">
        <v>9742</v>
      </c>
      <c r="E3167" s="396" t="s">
        <v>418</v>
      </c>
      <c r="F3167" s="486" t="s">
        <v>9743</v>
      </c>
      <c r="G3167" s="396" t="s">
        <v>4962</v>
      </c>
      <c r="H3167" s="630" t="s">
        <v>4935</v>
      </c>
      <c r="I3167" s="397"/>
      <c r="J3167" s="584" t="s">
        <v>15702</v>
      </c>
    </row>
    <row r="3168" spans="1:10" s="399" customFormat="1" ht="18" customHeight="1">
      <c r="A3168" s="394">
        <v>3163</v>
      </c>
      <c r="B3168" s="394" t="s">
        <v>9405</v>
      </c>
      <c r="C3168" s="394" t="s">
        <v>9744</v>
      </c>
      <c r="D3168" s="422" t="s">
        <v>9745</v>
      </c>
      <c r="E3168" s="394" t="s">
        <v>9746</v>
      </c>
      <c r="F3168" s="424" t="s">
        <v>9747</v>
      </c>
      <c r="G3168" s="394"/>
      <c r="H3168" s="631" t="s">
        <v>4924</v>
      </c>
      <c r="I3168" s="402">
        <v>8000</v>
      </c>
      <c r="J3168" s="490"/>
    </row>
    <row r="3169" spans="1:10" s="399" customFormat="1" ht="18" customHeight="1">
      <c r="A3169" s="394">
        <v>3164</v>
      </c>
      <c r="B3169" s="409" t="s">
        <v>442</v>
      </c>
      <c r="C3169" s="395" t="s">
        <v>9748</v>
      </c>
      <c r="D3169" s="496" t="s">
        <v>4748</v>
      </c>
      <c r="E3169" s="395" t="s">
        <v>418</v>
      </c>
      <c r="F3169" s="499" t="s">
        <v>9749</v>
      </c>
      <c r="G3169" s="404"/>
      <c r="H3169" s="631" t="s">
        <v>9230</v>
      </c>
      <c r="I3169" s="403">
        <v>34000</v>
      </c>
      <c r="J3169" s="579"/>
    </row>
    <row r="3170" spans="1:10" s="399" customFormat="1" ht="18" customHeight="1">
      <c r="A3170" s="394">
        <v>3165</v>
      </c>
      <c r="B3170" s="409" t="s">
        <v>442</v>
      </c>
      <c r="C3170" s="395" t="s">
        <v>9748</v>
      </c>
      <c r="D3170" s="496" t="s">
        <v>4748</v>
      </c>
      <c r="E3170" s="395" t="s">
        <v>418</v>
      </c>
      <c r="F3170" s="499" t="s">
        <v>9750</v>
      </c>
      <c r="G3170" s="404"/>
      <c r="H3170" s="631" t="s">
        <v>9230</v>
      </c>
      <c r="I3170" s="403">
        <v>98000</v>
      </c>
      <c r="J3170" s="579"/>
    </row>
    <row r="3171" spans="1:10" s="399" customFormat="1" ht="18" customHeight="1">
      <c r="A3171" s="394">
        <v>3166</v>
      </c>
      <c r="B3171" s="395" t="s">
        <v>442</v>
      </c>
      <c r="C3171" s="395" t="s">
        <v>9748</v>
      </c>
      <c r="D3171" s="496" t="s">
        <v>4748</v>
      </c>
      <c r="E3171" s="409" t="s">
        <v>418</v>
      </c>
      <c r="F3171" s="499" t="s">
        <v>9751</v>
      </c>
      <c r="G3171" s="395"/>
      <c r="H3171" s="567" t="s">
        <v>9230</v>
      </c>
      <c r="I3171" s="403">
        <v>62000</v>
      </c>
      <c r="J3171" s="579"/>
    </row>
    <row r="3172" spans="1:10" s="399" customFormat="1" ht="18" customHeight="1">
      <c r="A3172" s="394">
        <v>3167</v>
      </c>
      <c r="B3172" s="395" t="s">
        <v>9405</v>
      </c>
      <c r="C3172" s="449" t="s">
        <v>9752</v>
      </c>
      <c r="D3172" s="541" t="s">
        <v>9753</v>
      </c>
      <c r="E3172" s="423" t="s">
        <v>7063</v>
      </c>
      <c r="F3172" s="422" t="s">
        <v>9754</v>
      </c>
      <c r="G3172" s="423" t="s">
        <v>6410</v>
      </c>
      <c r="H3172" s="638" t="s">
        <v>4996</v>
      </c>
      <c r="I3172" s="450">
        <v>17300</v>
      </c>
      <c r="J3172" s="501"/>
    </row>
    <row r="3173" spans="1:10" s="399" customFormat="1" ht="18" customHeight="1">
      <c r="A3173" s="394">
        <v>3168</v>
      </c>
      <c r="B3173" s="395" t="s">
        <v>9405</v>
      </c>
      <c r="C3173" s="449" t="s">
        <v>9752</v>
      </c>
      <c r="D3173" s="541"/>
      <c r="E3173" s="423" t="s">
        <v>4951</v>
      </c>
      <c r="F3173" s="422" t="s">
        <v>9754</v>
      </c>
      <c r="G3173" s="423" t="s">
        <v>6410</v>
      </c>
      <c r="H3173" s="638" t="s">
        <v>4996</v>
      </c>
      <c r="I3173" s="450">
        <v>21120</v>
      </c>
      <c r="J3173" s="501"/>
    </row>
    <row r="3174" spans="1:10" s="399" customFormat="1" ht="18" customHeight="1">
      <c r="A3174" s="394">
        <v>3169</v>
      </c>
      <c r="B3174" s="395" t="s">
        <v>442</v>
      </c>
      <c r="C3174" s="398" t="s">
        <v>9755</v>
      </c>
      <c r="D3174" s="585" t="s">
        <v>9756</v>
      </c>
      <c r="E3174" s="398" t="s">
        <v>167</v>
      </c>
      <c r="F3174" s="485" t="s">
        <v>9757</v>
      </c>
      <c r="G3174" s="398" t="s">
        <v>4962</v>
      </c>
      <c r="H3174" s="631" t="s">
        <v>4935</v>
      </c>
      <c r="I3174" s="414"/>
      <c r="J3174" s="584" t="s">
        <v>15702</v>
      </c>
    </row>
    <row r="3175" spans="1:10" s="399" customFormat="1" ht="18" customHeight="1">
      <c r="A3175" s="394">
        <v>3170</v>
      </c>
      <c r="B3175" s="395" t="s">
        <v>9758</v>
      </c>
      <c r="C3175" s="449" t="s">
        <v>9759</v>
      </c>
      <c r="D3175" s="541"/>
      <c r="E3175" s="423" t="s">
        <v>8626</v>
      </c>
      <c r="F3175" s="541" t="s">
        <v>9760</v>
      </c>
      <c r="G3175" s="423" t="s">
        <v>6410</v>
      </c>
      <c r="H3175" s="638" t="s">
        <v>4996</v>
      </c>
      <c r="I3175" s="450">
        <v>8600</v>
      </c>
      <c r="J3175" s="501"/>
    </row>
    <row r="3176" spans="1:10" s="399" customFormat="1" ht="18" customHeight="1">
      <c r="A3176" s="394">
        <v>3171</v>
      </c>
      <c r="B3176" s="395" t="s">
        <v>9758</v>
      </c>
      <c r="C3176" s="395" t="s">
        <v>9761</v>
      </c>
      <c r="D3176" s="539" t="s">
        <v>9762</v>
      </c>
      <c r="E3176" s="398" t="s">
        <v>418</v>
      </c>
      <c r="F3176" s="485" t="s">
        <v>9763</v>
      </c>
      <c r="G3176" s="395" t="s">
        <v>5048</v>
      </c>
      <c r="H3176" s="631" t="s">
        <v>4953</v>
      </c>
      <c r="I3176" s="402">
        <v>31000</v>
      </c>
      <c r="J3176" s="487"/>
    </row>
    <row r="3177" spans="1:10" s="399" customFormat="1" ht="18" customHeight="1">
      <c r="A3177" s="394">
        <v>3172</v>
      </c>
      <c r="B3177" s="395" t="s">
        <v>9758</v>
      </c>
      <c r="C3177" s="449" t="s">
        <v>9764</v>
      </c>
      <c r="D3177" s="541"/>
      <c r="E3177" s="423" t="s">
        <v>8626</v>
      </c>
      <c r="F3177" s="541" t="s">
        <v>9765</v>
      </c>
      <c r="G3177" s="423" t="s">
        <v>6410</v>
      </c>
      <c r="H3177" s="638" t="s">
        <v>4996</v>
      </c>
      <c r="I3177" s="450">
        <v>10200</v>
      </c>
      <c r="J3177" s="501"/>
    </row>
    <row r="3178" spans="1:10" s="399" customFormat="1" ht="18" customHeight="1">
      <c r="A3178" s="394">
        <v>3173</v>
      </c>
      <c r="B3178" s="415" t="s">
        <v>9758</v>
      </c>
      <c r="C3178" s="419" t="s">
        <v>9764</v>
      </c>
      <c r="D3178" s="453"/>
      <c r="E3178" s="421">
        <v>400</v>
      </c>
      <c r="F3178" s="469" t="s">
        <v>9766</v>
      </c>
      <c r="G3178" s="419"/>
      <c r="H3178" s="634" t="s">
        <v>5025</v>
      </c>
      <c r="I3178" s="402">
        <v>2100</v>
      </c>
      <c r="J3178" s="503" t="s">
        <v>5026</v>
      </c>
    </row>
    <row r="3179" spans="1:10" s="399" customFormat="1" ht="18" customHeight="1">
      <c r="A3179" s="394">
        <v>3174</v>
      </c>
      <c r="B3179" s="415" t="s">
        <v>9758</v>
      </c>
      <c r="C3179" s="419" t="s">
        <v>9764</v>
      </c>
      <c r="D3179" s="574"/>
      <c r="E3179" s="420">
        <v>400</v>
      </c>
      <c r="F3179" s="502" t="s">
        <v>9767</v>
      </c>
      <c r="G3179" s="417"/>
      <c r="H3179" s="634" t="s">
        <v>5025</v>
      </c>
      <c r="I3179" s="429">
        <v>1700</v>
      </c>
      <c r="J3179" s="503" t="s">
        <v>5026</v>
      </c>
    </row>
    <row r="3180" spans="1:10" s="399" customFormat="1" ht="18" customHeight="1">
      <c r="A3180" s="394">
        <v>3175</v>
      </c>
      <c r="B3180" s="395" t="s">
        <v>9758</v>
      </c>
      <c r="C3180" s="395" t="s">
        <v>9752</v>
      </c>
      <c r="D3180" s="459" t="s">
        <v>9768</v>
      </c>
      <c r="E3180" s="395" t="s">
        <v>267</v>
      </c>
      <c r="F3180" s="488" t="s">
        <v>9769</v>
      </c>
      <c r="G3180" s="395"/>
      <c r="H3180" s="631" t="s">
        <v>4996</v>
      </c>
      <c r="I3180" s="402">
        <v>19140</v>
      </c>
      <c r="J3180" s="487"/>
    </row>
    <row r="3181" spans="1:10" s="399" customFormat="1" ht="18" customHeight="1">
      <c r="A3181" s="394">
        <v>3176</v>
      </c>
      <c r="B3181" s="395" t="s">
        <v>9758</v>
      </c>
      <c r="C3181" s="395" t="s">
        <v>9752</v>
      </c>
      <c r="D3181" s="459" t="s">
        <v>9770</v>
      </c>
      <c r="E3181" s="395" t="s">
        <v>267</v>
      </c>
      <c r="F3181" s="485" t="s">
        <v>9771</v>
      </c>
      <c r="G3181" s="395" t="s">
        <v>4962</v>
      </c>
      <c r="H3181" s="567" t="s">
        <v>4996</v>
      </c>
      <c r="I3181" s="397">
        <v>19140</v>
      </c>
      <c r="J3181" s="487"/>
    </row>
    <row r="3182" spans="1:10" s="399" customFormat="1" ht="18" customHeight="1">
      <c r="A3182" s="394">
        <v>3177</v>
      </c>
      <c r="B3182" s="395" t="s">
        <v>9758</v>
      </c>
      <c r="C3182" s="395" t="s">
        <v>9752</v>
      </c>
      <c r="D3182" s="422" t="s">
        <v>15727</v>
      </c>
      <c r="E3182" s="373" t="s">
        <v>15728</v>
      </c>
      <c r="F3182" s="374" t="s">
        <v>15729</v>
      </c>
      <c r="G3182" s="373"/>
      <c r="H3182" s="642" t="s">
        <v>5025</v>
      </c>
      <c r="I3182" s="586">
        <v>16200</v>
      </c>
      <c r="J3182" s="522" t="s">
        <v>5042</v>
      </c>
    </row>
    <row r="3183" spans="1:10" s="399" customFormat="1" ht="18" customHeight="1">
      <c r="A3183" s="394">
        <v>3178</v>
      </c>
      <c r="B3183" s="395" t="s">
        <v>9758</v>
      </c>
      <c r="C3183" s="395" t="s">
        <v>9752</v>
      </c>
      <c r="D3183" s="422" t="s">
        <v>15730</v>
      </c>
      <c r="E3183" s="373" t="s">
        <v>15728</v>
      </c>
      <c r="F3183" s="374" t="s">
        <v>15731</v>
      </c>
      <c r="G3183" s="373"/>
      <c r="H3183" s="642" t="s">
        <v>5025</v>
      </c>
      <c r="I3183" s="586">
        <v>16200</v>
      </c>
      <c r="J3183" s="522" t="s">
        <v>5042</v>
      </c>
    </row>
    <row r="3184" spans="1:10" s="399" customFormat="1" ht="18" customHeight="1">
      <c r="A3184" s="394">
        <v>3179</v>
      </c>
      <c r="B3184" s="523" t="s">
        <v>268</v>
      </c>
      <c r="C3184" s="523" t="s">
        <v>9772</v>
      </c>
      <c r="D3184" s="587" t="s">
        <v>9773</v>
      </c>
      <c r="E3184" s="523" t="s">
        <v>999</v>
      </c>
      <c r="F3184" s="547" t="s">
        <v>9774</v>
      </c>
      <c r="G3184" s="523"/>
      <c r="H3184" s="640" t="s">
        <v>653</v>
      </c>
      <c r="I3184" s="403">
        <v>2840</v>
      </c>
      <c r="J3184" s="491"/>
    </row>
    <row r="3185" spans="1:10" s="399" customFormat="1" ht="18" customHeight="1">
      <c r="A3185" s="394">
        <v>3180</v>
      </c>
      <c r="B3185" s="395" t="s">
        <v>268</v>
      </c>
      <c r="C3185" s="395" t="s">
        <v>9772</v>
      </c>
      <c r="D3185" s="459" t="s">
        <v>9775</v>
      </c>
      <c r="E3185" s="395" t="s">
        <v>999</v>
      </c>
      <c r="F3185" s="488" t="s">
        <v>9774</v>
      </c>
      <c r="G3185" s="395"/>
      <c r="H3185" s="567" t="s">
        <v>653</v>
      </c>
      <c r="I3185" s="403">
        <v>2840</v>
      </c>
      <c r="J3185" s="491"/>
    </row>
    <row r="3186" spans="1:10" s="399" customFormat="1" ht="18" customHeight="1">
      <c r="A3186" s="394">
        <v>3181</v>
      </c>
      <c r="B3186" s="395" t="s">
        <v>268</v>
      </c>
      <c r="C3186" s="395" t="s">
        <v>9772</v>
      </c>
      <c r="D3186" s="422"/>
      <c r="E3186" s="395" t="s">
        <v>9776</v>
      </c>
      <c r="F3186" s="424" t="s">
        <v>9777</v>
      </c>
      <c r="G3186" s="395"/>
      <c r="H3186" s="629" t="s">
        <v>4916</v>
      </c>
      <c r="I3186" s="402">
        <v>490</v>
      </c>
      <c r="J3186" s="490"/>
    </row>
    <row r="3187" spans="1:10" s="399" customFormat="1" ht="18" customHeight="1">
      <c r="A3187" s="394">
        <v>3182</v>
      </c>
      <c r="B3187" s="395" t="s">
        <v>268</v>
      </c>
      <c r="C3187" s="395" t="s">
        <v>9772</v>
      </c>
      <c r="D3187" s="422"/>
      <c r="E3187" s="395" t="s">
        <v>1077</v>
      </c>
      <c r="F3187" s="424" t="s">
        <v>9778</v>
      </c>
      <c r="G3187" s="395"/>
      <c r="H3187" s="629" t="s">
        <v>4916</v>
      </c>
      <c r="I3187" s="402">
        <v>380</v>
      </c>
      <c r="J3187" s="490"/>
    </row>
    <row r="3188" spans="1:10" s="399" customFormat="1" ht="18" customHeight="1">
      <c r="A3188" s="394">
        <v>3183</v>
      </c>
      <c r="B3188" s="395" t="s">
        <v>268</v>
      </c>
      <c r="C3188" s="395" t="s">
        <v>283</v>
      </c>
      <c r="D3188" s="422" t="s">
        <v>9779</v>
      </c>
      <c r="E3188" s="395" t="s">
        <v>284</v>
      </c>
      <c r="F3188" s="424" t="s">
        <v>9780</v>
      </c>
      <c r="G3188" s="395"/>
      <c r="H3188" s="629" t="s">
        <v>4916</v>
      </c>
      <c r="I3188" s="402">
        <v>7200</v>
      </c>
      <c r="J3188" s="490"/>
    </row>
    <row r="3189" spans="1:10" s="399" customFormat="1" ht="18" customHeight="1">
      <c r="A3189" s="394">
        <v>3184</v>
      </c>
      <c r="B3189" s="410" t="s">
        <v>2781</v>
      </c>
      <c r="C3189" s="410" t="s">
        <v>2787</v>
      </c>
      <c r="D3189" s="496" t="s">
        <v>2797</v>
      </c>
      <c r="E3189" s="410" t="s">
        <v>418</v>
      </c>
      <c r="F3189" s="496"/>
      <c r="G3189" s="411"/>
      <c r="H3189" s="497" t="s">
        <v>2816</v>
      </c>
      <c r="I3189" s="412"/>
      <c r="J3189" s="498"/>
    </row>
    <row r="3190" spans="1:10" s="399" customFormat="1" ht="18" customHeight="1">
      <c r="A3190" s="394">
        <v>3185</v>
      </c>
      <c r="B3190" s="410" t="s">
        <v>268</v>
      </c>
      <c r="C3190" s="410" t="s">
        <v>2787</v>
      </c>
      <c r="D3190" s="496" t="s">
        <v>9781</v>
      </c>
      <c r="E3190" s="410" t="s">
        <v>272</v>
      </c>
      <c r="F3190" s="499" t="s">
        <v>9782</v>
      </c>
      <c r="G3190" s="410"/>
      <c r="H3190" s="633" t="s">
        <v>5013</v>
      </c>
      <c r="I3190" s="413">
        <v>530</v>
      </c>
      <c r="J3190" s="490"/>
    </row>
    <row r="3191" spans="1:10" s="399" customFormat="1" ht="18" customHeight="1">
      <c r="A3191" s="394">
        <v>3186</v>
      </c>
      <c r="B3191" s="410" t="s">
        <v>268</v>
      </c>
      <c r="C3191" s="410" t="s">
        <v>2787</v>
      </c>
      <c r="D3191" s="496" t="s">
        <v>9781</v>
      </c>
      <c r="E3191" s="410" t="s">
        <v>272</v>
      </c>
      <c r="F3191" s="499" t="s">
        <v>9783</v>
      </c>
      <c r="G3191" s="410"/>
      <c r="H3191" s="633" t="s">
        <v>5013</v>
      </c>
      <c r="I3191" s="413">
        <v>530</v>
      </c>
      <c r="J3191" s="490"/>
    </row>
    <row r="3192" spans="1:10" s="399" customFormat="1" ht="18" customHeight="1">
      <c r="A3192" s="394">
        <v>3187</v>
      </c>
      <c r="B3192" s="395" t="s">
        <v>9784</v>
      </c>
      <c r="C3192" s="398" t="s">
        <v>9785</v>
      </c>
      <c r="D3192" s="459" t="s">
        <v>9786</v>
      </c>
      <c r="E3192" s="395" t="s">
        <v>418</v>
      </c>
      <c r="F3192" s="488" t="s">
        <v>9787</v>
      </c>
      <c r="G3192" s="395"/>
      <c r="H3192" s="631" t="s">
        <v>5128</v>
      </c>
      <c r="I3192" s="402"/>
      <c r="J3192" s="514" t="s">
        <v>5439</v>
      </c>
    </row>
    <row r="3193" spans="1:10" s="399" customFormat="1" ht="18" customHeight="1">
      <c r="A3193" s="394">
        <v>3188</v>
      </c>
      <c r="B3193" s="395" t="s">
        <v>268</v>
      </c>
      <c r="C3193" s="396" t="s">
        <v>2787</v>
      </c>
      <c r="D3193" s="581" t="s">
        <v>9788</v>
      </c>
      <c r="E3193" s="396" t="s">
        <v>271</v>
      </c>
      <c r="F3193" s="486" t="s">
        <v>9789</v>
      </c>
      <c r="G3193" s="396"/>
      <c r="H3193" s="630" t="s">
        <v>4935</v>
      </c>
      <c r="I3193" s="569">
        <v>560</v>
      </c>
      <c r="J3193" s="492"/>
    </row>
    <row r="3194" spans="1:10" s="399" customFormat="1" ht="18" customHeight="1">
      <c r="A3194" s="394">
        <v>3189</v>
      </c>
      <c r="B3194" s="395" t="s">
        <v>9784</v>
      </c>
      <c r="C3194" s="398" t="s">
        <v>9785</v>
      </c>
      <c r="D3194" s="459" t="s">
        <v>9790</v>
      </c>
      <c r="E3194" s="395" t="s">
        <v>418</v>
      </c>
      <c r="F3194" s="488" t="s">
        <v>9791</v>
      </c>
      <c r="G3194" s="395"/>
      <c r="H3194" s="631" t="s">
        <v>5128</v>
      </c>
      <c r="I3194" s="402"/>
      <c r="J3194" s="514" t="s">
        <v>5439</v>
      </c>
    </row>
    <row r="3195" spans="1:10" s="399" customFormat="1" ht="18" customHeight="1">
      <c r="A3195" s="394">
        <v>3190</v>
      </c>
      <c r="B3195" s="395" t="s">
        <v>268</v>
      </c>
      <c r="C3195" s="396" t="s">
        <v>2787</v>
      </c>
      <c r="D3195" s="581" t="s">
        <v>9792</v>
      </c>
      <c r="E3195" s="396" t="s">
        <v>271</v>
      </c>
      <c r="F3195" s="486" t="s">
        <v>9793</v>
      </c>
      <c r="G3195" s="396"/>
      <c r="H3195" s="630" t="s">
        <v>4935</v>
      </c>
      <c r="I3195" s="569">
        <v>560</v>
      </c>
      <c r="J3195" s="492"/>
    </row>
    <row r="3196" spans="1:10" s="399" customFormat="1" ht="18" customHeight="1">
      <c r="A3196" s="394">
        <v>3191</v>
      </c>
      <c r="B3196" s="395" t="s">
        <v>268</v>
      </c>
      <c r="C3196" s="395" t="s">
        <v>2787</v>
      </c>
      <c r="D3196" s="459" t="s">
        <v>9794</v>
      </c>
      <c r="E3196" s="395" t="s">
        <v>418</v>
      </c>
      <c r="F3196" s="488" t="s">
        <v>9795</v>
      </c>
      <c r="G3196" s="395"/>
      <c r="H3196" s="567" t="s">
        <v>4929</v>
      </c>
      <c r="I3196" s="402">
        <v>8500</v>
      </c>
      <c r="J3196" s="487"/>
    </row>
    <row r="3197" spans="1:10" s="399" customFormat="1" ht="18" customHeight="1">
      <c r="A3197" s="394">
        <v>3192</v>
      </c>
      <c r="B3197" s="415" t="s">
        <v>9784</v>
      </c>
      <c r="C3197" s="417" t="s">
        <v>9785</v>
      </c>
      <c r="D3197" s="453" t="s">
        <v>9796</v>
      </c>
      <c r="E3197" s="442" t="s">
        <v>4951</v>
      </c>
      <c r="F3197" s="453" t="s">
        <v>9797</v>
      </c>
      <c r="G3197" s="394" t="s">
        <v>4962</v>
      </c>
      <c r="H3197" s="634" t="s">
        <v>5025</v>
      </c>
      <c r="I3197" s="418">
        <v>25400</v>
      </c>
      <c r="J3197" s="535" t="s">
        <v>9798</v>
      </c>
    </row>
    <row r="3198" spans="1:10" s="399" customFormat="1" ht="18" customHeight="1">
      <c r="A3198" s="394">
        <v>3193</v>
      </c>
      <c r="B3198" s="415" t="s">
        <v>9784</v>
      </c>
      <c r="C3198" s="417" t="s">
        <v>9785</v>
      </c>
      <c r="D3198" s="526" t="s">
        <v>9799</v>
      </c>
      <c r="E3198" s="415" t="s">
        <v>8626</v>
      </c>
      <c r="F3198" s="504" t="s">
        <v>9800</v>
      </c>
      <c r="G3198" s="415"/>
      <c r="H3198" s="634" t="s">
        <v>5025</v>
      </c>
      <c r="I3198" s="426">
        <v>531</v>
      </c>
      <c r="J3198" s="503" t="s">
        <v>5026</v>
      </c>
    </row>
    <row r="3199" spans="1:10" s="399" customFormat="1" ht="18" customHeight="1">
      <c r="A3199" s="394">
        <v>3194</v>
      </c>
      <c r="B3199" s="415" t="s">
        <v>9784</v>
      </c>
      <c r="C3199" s="417" t="s">
        <v>9785</v>
      </c>
      <c r="D3199" s="526" t="s">
        <v>9801</v>
      </c>
      <c r="E3199" s="415" t="s">
        <v>8626</v>
      </c>
      <c r="F3199" s="504" t="s">
        <v>9802</v>
      </c>
      <c r="G3199" s="415"/>
      <c r="H3199" s="634" t="s">
        <v>5025</v>
      </c>
      <c r="I3199" s="426">
        <v>531</v>
      </c>
      <c r="J3199" s="503" t="s">
        <v>5026</v>
      </c>
    </row>
    <row r="3200" spans="1:10" s="399" customFormat="1" ht="18" customHeight="1">
      <c r="A3200" s="394">
        <v>3195</v>
      </c>
      <c r="B3200" s="415" t="s">
        <v>9784</v>
      </c>
      <c r="C3200" s="417" t="s">
        <v>9785</v>
      </c>
      <c r="D3200" s="453" t="s">
        <v>9803</v>
      </c>
      <c r="E3200" s="415" t="s">
        <v>8626</v>
      </c>
      <c r="F3200" s="469" t="s">
        <v>9804</v>
      </c>
      <c r="G3200" s="419"/>
      <c r="H3200" s="634" t="s">
        <v>5025</v>
      </c>
      <c r="I3200" s="402">
        <v>531</v>
      </c>
      <c r="J3200" s="503" t="s">
        <v>5026</v>
      </c>
    </row>
    <row r="3201" spans="1:10" s="399" customFormat="1" ht="18" customHeight="1">
      <c r="A3201" s="394">
        <v>3196</v>
      </c>
      <c r="B3201" s="373" t="s">
        <v>9784</v>
      </c>
      <c r="C3201" s="423" t="s">
        <v>9785</v>
      </c>
      <c r="D3201" s="422" t="s">
        <v>9805</v>
      </c>
      <c r="E3201" s="373" t="s">
        <v>9806</v>
      </c>
      <c r="F3201" s="465" t="s">
        <v>9807</v>
      </c>
      <c r="G3201" s="373"/>
      <c r="H3201" s="510" t="s">
        <v>5128</v>
      </c>
      <c r="I3201" s="428">
        <v>1000</v>
      </c>
      <c r="J3201" s="511"/>
    </row>
    <row r="3202" spans="1:10" s="399" customFormat="1" ht="18" customHeight="1">
      <c r="A3202" s="394">
        <v>3197</v>
      </c>
      <c r="B3202" s="373" t="s">
        <v>9784</v>
      </c>
      <c r="C3202" s="423" t="s">
        <v>9785</v>
      </c>
      <c r="D3202" s="422" t="s">
        <v>9808</v>
      </c>
      <c r="E3202" s="373" t="s">
        <v>9806</v>
      </c>
      <c r="F3202" s="465" t="s">
        <v>9809</v>
      </c>
      <c r="G3202" s="373"/>
      <c r="H3202" s="510" t="s">
        <v>5128</v>
      </c>
      <c r="I3202" s="428">
        <v>1000</v>
      </c>
      <c r="J3202" s="511"/>
    </row>
    <row r="3203" spans="1:10" s="399" customFormat="1" ht="18" customHeight="1">
      <c r="A3203" s="394">
        <v>3198</v>
      </c>
      <c r="B3203" s="395" t="s">
        <v>268</v>
      </c>
      <c r="C3203" s="398" t="s">
        <v>2787</v>
      </c>
      <c r="D3203" s="539" t="s">
        <v>15732</v>
      </c>
      <c r="E3203" s="398" t="s">
        <v>271</v>
      </c>
      <c r="F3203" s="485" t="s">
        <v>15733</v>
      </c>
      <c r="G3203" s="398"/>
      <c r="H3203" s="446" t="s">
        <v>4935</v>
      </c>
      <c r="I3203" s="569">
        <v>585</v>
      </c>
      <c r="J3203" s="522" t="s">
        <v>5042</v>
      </c>
    </row>
    <row r="3204" spans="1:10" s="399" customFormat="1" ht="18" customHeight="1">
      <c r="A3204" s="394">
        <v>3199</v>
      </c>
      <c r="B3204" s="395" t="s">
        <v>268</v>
      </c>
      <c r="C3204" s="398" t="s">
        <v>2787</v>
      </c>
      <c r="D3204" s="539" t="s">
        <v>15732</v>
      </c>
      <c r="E3204" s="398" t="s">
        <v>271</v>
      </c>
      <c r="F3204" s="485" t="s">
        <v>15734</v>
      </c>
      <c r="G3204" s="398"/>
      <c r="H3204" s="446" t="s">
        <v>4935</v>
      </c>
      <c r="I3204" s="569">
        <v>585</v>
      </c>
      <c r="J3204" s="522" t="s">
        <v>5042</v>
      </c>
    </row>
    <row r="3205" spans="1:10" s="399" customFormat="1" ht="18" customHeight="1">
      <c r="A3205" s="394">
        <v>3200</v>
      </c>
      <c r="B3205" s="523" t="s">
        <v>268</v>
      </c>
      <c r="C3205" s="523" t="s">
        <v>9810</v>
      </c>
      <c r="D3205" s="651" t="s">
        <v>9811</v>
      </c>
      <c r="E3205" s="545" t="s">
        <v>418</v>
      </c>
      <c r="F3205" s="546" t="s">
        <v>9812</v>
      </c>
      <c r="G3205" s="545" t="s">
        <v>4962</v>
      </c>
      <c r="H3205" s="639" t="s">
        <v>4949</v>
      </c>
      <c r="I3205" s="402">
        <v>7647</v>
      </c>
      <c r="J3205" s="490"/>
    </row>
    <row r="3206" spans="1:10" s="399" customFormat="1" ht="18" customHeight="1">
      <c r="A3206" s="394">
        <v>3201</v>
      </c>
      <c r="B3206" s="395" t="s">
        <v>268</v>
      </c>
      <c r="C3206" s="395" t="s">
        <v>9810</v>
      </c>
      <c r="D3206" s="422" t="s">
        <v>9813</v>
      </c>
      <c r="E3206" s="394" t="s">
        <v>418</v>
      </c>
      <c r="F3206" s="424" t="s">
        <v>9814</v>
      </c>
      <c r="G3206" s="394" t="s">
        <v>4962</v>
      </c>
      <c r="H3206" s="631" t="s">
        <v>4949</v>
      </c>
      <c r="I3206" s="402">
        <v>7647</v>
      </c>
      <c r="J3206" s="490"/>
    </row>
    <row r="3207" spans="1:10" s="399" customFormat="1" ht="18" customHeight="1">
      <c r="A3207" s="394">
        <v>3202</v>
      </c>
      <c r="B3207" s="395" t="s">
        <v>268</v>
      </c>
      <c r="C3207" s="395" t="s">
        <v>9810</v>
      </c>
      <c r="D3207" s="422" t="s">
        <v>9815</v>
      </c>
      <c r="E3207" s="394" t="s">
        <v>418</v>
      </c>
      <c r="F3207" s="424" t="s">
        <v>9816</v>
      </c>
      <c r="G3207" s="394" t="s">
        <v>4962</v>
      </c>
      <c r="H3207" s="631" t="s">
        <v>4949</v>
      </c>
      <c r="I3207" s="402">
        <v>7647</v>
      </c>
      <c r="J3207" s="490"/>
    </row>
    <row r="3208" spans="1:10" s="399" customFormat="1" ht="18" customHeight="1">
      <c r="A3208" s="394">
        <v>3203</v>
      </c>
      <c r="B3208" s="395" t="s">
        <v>268</v>
      </c>
      <c r="C3208" s="395" t="s">
        <v>9810</v>
      </c>
      <c r="D3208" s="422" t="s">
        <v>9817</v>
      </c>
      <c r="E3208" s="394" t="s">
        <v>418</v>
      </c>
      <c r="F3208" s="424" t="s">
        <v>9818</v>
      </c>
      <c r="G3208" s="394" t="s">
        <v>4962</v>
      </c>
      <c r="H3208" s="631" t="s">
        <v>4949</v>
      </c>
      <c r="I3208" s="402">
        <v>6940</v>
      </c>
      <c r="J3208" s="490" t="s">
        <v>9819</v>
      </c>
    </row>
    <row r="3209" spans="1:10" s="399" customFormat="1" ht="18" customHeight="1">
      <c r="A3209" s="394">
        <v>3204</v>
      </c>
      <c r="B3209" s="395" t="s">
        <v>268</v>
      </c>
      <c r="C3209" s="395" t="s">
        <v>9810</v>
      </c>
      <c r="D3209" s="422" t="s">
        <v>9820</v>
      </c>
      <c r="E3209" s="394" t="s">
        <v>418</v>
      </c>
      <c r="F3209" s="424" t="s">
        <v>9821</v>
      </c>
      <c r="G3209" s="394" t="s">
        <v>4962</v>
      </c>
      <c r="H3209" s="631" t="s">
        <v>4949</v>
      </c>
      <c r="I3209" s="402">
        <v>7647</v>
      </c>
      <c r="J3209" s="490"/>
    </row>
    <row r="3210" spans="1:10" s="399" customFormat="1" ht="18" customHeight="1">
      <c r="A3210" s="394">
        <v>3205</v>
      </c>
      <c r="B3210" s="395" t="s">
        <v>268</v>
      </c>
      <c r="C3210" s="395" t="s">
        <v>9810</v>
      </c>
      <c r="D3210" s="422" t="s">
        <v>9822</v>
      </c>
      <c r="E3210" s="394" t="s">
        <v>418</v>
      </c>
      <c r="F3210" s="424" t="s">
        <v>9823</v>
      </c>
      <c r="G3210" s="394" t="s">
        <v>4962</v>
      </c>
      <c r="H3210" s="631" t="s">
        <v>4949</v>
      </c>
      <c r="I3210" s="402">
        <v>7647</v>
      </c>
      <c r="J3210" s="490"/>
    </row>
    <row r="3211" spans="1:10" s="399" customFormat="1" ht="18" customHeight="1">
      <c r="A3211" s="394">
        <v>3206</v>
      </c>
      <c r="B3211" s="395" t="s">
        <v>268</v>
      </c>
      <c r="C3211" s="395" t="s">
        <v>9810</v>
      </c>
      <c r="D3211" s="459"/>
      <c r="E3211" s="395" t="s">
        <v>8321</v>
      </c>
      <c r="F3211" s="488" t="s">
        <v>9824</v>
      </c>
      <c r="G3211" s="395"/>
      <c r="H3211" s="629" t="s">
        <v>4916</v>
      </c>
      <c r="I3211" s="397">
        <v>800</v>
      </c>
      <c r="J3211" s="490"/>
    </row>
    <row r="3212" spans="1:10" s="399" customFormat="1" ht="18" customHeight="1">
      <c r="A3212" s="394">
        <v>3207</v>
      </c>
      <c r="B3212" s="395" t="s">
        <v>268</v>
      </c>
      <c r="C3212" s="395" t="s">
        <v>9810</v>
      </c>
      <c r="D3212" s="459"/>
      <c r="E3212" s="395" t="s">
        <v>8321</v>
      </c>
      <c r="F3212" s="488" t="s">
        <v>9825</v>
      </c>
      <c r="G3212" s="395"/>
      <c r="H3212" s="629" t="s">
        <v>4916</v>
      </c>
      <c r="I3212" s="397">
        <v>800</v>
      </c>
      <c r="J3212" s="490"/>
    </row>
    <row r="3213" spans="1:10" s="399" customFormat="1" ht="18" customHeight="1">
      <c r="A3213" s="394">
        <v>3208</v>
      </c>
      <c r="B3213" s="395" t="s">
        <v>268</v>
      </c>
      <c r="C3213" s="395" t="s">
        <v>9810</v>
      </c>
      <c r="D3213" s="459"/>
      <c r="E3213" s="395" t="s">
        <v>275</v>
      </c>
      <c r="F3213" s="488" t="s">
        <v>9826</v>
      </c>
      <c r="G3213" s="395"/>
      <c r="H3213" s="629" t="s">
        <v>4916</v>
      </c>
      <c r="I3213" s="397">
        <v>1350</v>
      </c>
      <c r="J3213" s="490"/>
    </row>
    <row r="3214" spans="1:10" s="399" customFormat="1" ht="18" customHeight="1">
      <c r="A3214" s="394">
        <v>3209</v>
      </c>
      <c r="B3214" s="395" t="s">
        <v>268</v>
      </c>
      <c r="C3214" s="395" t="s">
        <v>9810</v>
      </c>
      <c r="D3214" s="459"/>
      <c r="E3214" s="395" t="s">
        <v>275</v>
      </c>
      <c r="F3214" s="488" t="s">
        <v>9827</v>
      </c>
      <c r="G3214" s="395"/>
      <c r="H3214" s="629" t="s">
        <v>4916</v>
      </c>
      <c r="I3214" s="397">
        <v>1250</v>
      </c>
      <c r="J3214" s="490"/>
    </row>
    <row r="3215" spans="1:10" s="399" customFormat="1" ht="18" customHeight="1">
      <c r="A3215" s="394">
        <v>3210</v>
      </c>
      <c r="B3215" s="395" t="s">
        <v>268</v>
      </c>
      <c r="C3215" s="395" t="s">
        <v>9810</v>
      </c>
      <c r="D3215" s="459"/>
      <c r="E3215" s="395" t="s">
        <v>271</v>
      </c>
      <c r="F3215" s="488" t="s">
        <v>9828</v>
      </c>
      <c r="G3215" s="395"/>
      <c r="H3215" s="629" t="s">
        <v>4916</v>
      </c>
      <c r="I3215" s="397">
        <v>280</v>
      </c>
      <c r="J3215" s="490"/>
    </row>
    <row r="3216" spans="1:10" s="399" customFormat="1" ht="18" customHeight="1">
      <c r="A3216" s="394">
        <v>3211</v>
      </c>
      <c r="B3216" s="395" t="s">
        <v>268</v>
      </c>
      <c r="C3216" s="395" t="s">
        <v>9810</v>
      </c>
      <c r="D3216" s="422"/>
      <c r="E3216" s="395" t="s">
        <v>271</v>
      </c>
      <c r="F3216" s="424" t="s">
        <v>9829</v>
      </c>
      <c r="G3216" s="395"/>
      <c r="H3216" s="629" t="s">
        <v>4916</v>
      </c>
      <c r="I3216" s="402">
        <v>280</v>
      </c>
      <c r="J3216" s="490"/>
    </row>
    <row r="3217" spans="1:10" s="399" customFormat="1" ht="18" customHeight="1">
      <c r="A3217" s="394">
        <v>3212</v>
      </c>
      <c r="B3217" s="395" t="s">
        <v>268</v>
      </c>
      <c r="C3217" s="395" t="s">
        <v>9810</v>
      </c>
      <c r="D3217" s="459"/>
      <c r="E3217" s="395" t="s">
        <v>8984</v>
      </c>
      <c r="F3217" s="488" t="s">
        <v>9830</v>
      </c>
      <c r="G3217" s="395"/>
      <c r="H3217" s="629" t="s">
        <v>4916</v>
      </c>
      <c r="I3217" s="397">
        <v>520</v>
      </c>
      <c r="J3217" s="490"/>
    </row>
    <row r="3218" spans="1:10" s="399" customFormat="1" ht="18" customHeight="1">
      <c r="A3218" s="394">
        <v>3213</v>
      </c>
      <c r="B3218" s="395" t="s">
        <v>268</v>
      </c>
      <c r="C3218" s="395" t="s">
        <v>9810</v>
      </c>
      <c r="D3218" s="459"/>
      <c r="E3218" s="395" t="s">
        <v>9831</v>
      </c>
      <c r="F3218" s="488" t="s">
        <v>9832</v>
      </c>
      <c r="G3218" s="395"/>
      <c r="H3218" s="629" t="s">
        <v>4916</v>
      </c>
      <c r="I3218" s="397">
        <v>525</v>
      </c>
      <c r="J3218" s="490"/>
    </row>
    <row r="3219" spans="1:10" s="399" customFormat="1" ht="18" customHeight="1">
      <c r="A3219" s="394">
        <v>3214</v>
      </c>
      <c r="B3219" s="395" t="s">
        <v>268</v>
      </c>
      <c r="C3219" s="395" t="s">
        <v>9810</v>
      </c>
      <c r="D3219" s="422"/>
      <c r="E3219" s="395" t="s">
        <v>9831</v>
      </c>
      <c r="F3219" s="424" t="s">
        <v>9833</v>
      </c>
      <c r="G3219" s="395"/>
      <c r="H3219" s="629" t="s">
        <v>4916</v>
      </c>
      <c r="I3219" s="402">
        <v>530</v>
      </c>
      <c r="J3219" s="490"/>
    </row>
    <row r="3220" spans="1:10" s="399" customFormat="1" ht="18" customHeight="1">
      <c r="A3220" s="394">
        <v>3215</v>
      </c>
      <c r="B3220" s="395" t="s">
        <v>268</v>
      </c>
      <c r="C3220" s="395" t="s">
        <v>9810</v>
      </c>
      <c r="D3220" s="459"/>
      <c r="E3220" s="395" t="s">
        <v>371</v>
      </c>
      <c r="F3220" s="488" t="s">
        <v>9834</v>
      </c>
      <c r="G3220" s="395"/>
      <c r="H3220" s="629" t="s">
        <v>4916</v>
      </c>
      <c r="I3220" s="397">
        <v>495</v>
      </c>
      <c r="J3220" s="490"/>
    </row>
    <row r="3221" spans="1:10" s="399" customFormat="1" ht="18" customHeight="1">
      <c r="A3221" s="394">
        <v>3216</v>
      </c>
      <c r="B3221" s="395" t="s">
        <v>268</v>
      </c>
      <c r="C3221" s="395" t="s">
        <v>9810</v>
      </c>
      <c r="D3221" s="459"/>
      <c r="E3221" s="395" t="s">
        <v>371</v>
      </c>
      <c r="F3221" s="488" t="s">
        <v>9835</v>
      </c>
      <c r="G3221" s="395"/>
      <c r="H3221" s="629" t="s">
        <v>4916</v>
      </c>
      <c r="I3221" s="397">
        <v>515</v>
      </c>
      <c r="J3221" s="490"/>
    </row>
    <row r="3222" spans="1:10" s="399" customFormat="1" ht="18" customHeight="1">
      <c r="A3222" s="394">
        <v>3217</v>
      </c>
      <c r="B3222" s="395" t="s">
        <v>9784</v>
      </c>
      <c r="C3222" s="395" t="s">
        <v>270</v>
      </c>
      <c r="D3222" s="539" t="s">
        <v>9836</v>
      </c>
      <c r="E3222" s="395" t="s">
        <v>273</v>
      </c>
      <c r="F3222" s="488" t="s">
        <v>9837</v>
      </c>
      <c r="G3222" s="395" t="s">
        <v>5048</v>
      </c>
      <c r="H3222" s="567" t="s">
        <v>9838</v>
      </c>
      <c r="I3222" s="397">
        <v>275</v>
      </c>
      <c r="J3222" s="487"/>
    </row>
    <row r="3223" spans="1:10" s="399" customFormat="1" ht="18" customHeight="1">
      <c r="A3223" s="394">
        <v>3218</v>
      </c>
      <c r="B3223" s="395" t="s">
        <v>268</v>
      </c>
      <c r="C3223" s="395" t="s">
        <v>270</v>
      </c>
      <c r="D3223" s="422" t="s">
        <v>9839</v>
      </c>
      <c r="E3223" s="394" t="s">
        <v>418</v>
      </c>
      <c r="F3223" s="424" t="s">
        <v>9840</v>
      </c>
      <c r="G3223" s="394" t="s">
        <v>4962</v>
      </c>
      <c r="H3223" s="631" t="s">
        <v>4949</v>
      </c>
      <c r="I3223" s="402">
        <v>5000</v>
      </c>
      <c r="J3223" s="490"/>
    </row>
    <row r="3224" spans="1:10" s="399" customFormat="1" ht="18" customHeight="1">
      <c r="A3224" s="394">
        <v>3219</v>
      </c>
      <c r="B3224" s="395" t="s">
        <v>9784</v>
      </c>
      <c r="C3224" s="395" t="s">
        <v>270</v>
      </c>
      <c r="D3224" s="459" t="s">
        <v>9841</v>
      </c>
      <c r="E3224" s="395" t="s">
        <v>5053</v>
      </c>
      <c r="F3224" s="488" t="s">
        <v>9842</v>
      </c>
      <c r="G3224" s="395" t="s">
        <v>5048</v>
      </c>
      <c r="H3224" s="567" t="s">
        <v>9838</v>
      </c>
      <c r="I3224" s="397">
        <v>480</v>
      </c>
      <c r="J3224" s="487"/>
    </row>
    <row r="3225" spans="1:10" s="399" customFormat="1" ht="18" customHeight="1">
      <c r="A3225" s="394">
        <v>3220</v>
      </c>
      <c r="B3225" s="395" t="s">
        <v>9784</v>
      </c>
      <c r="C3225" s="395" t="s">
        <v>270</v>
      </c>
      <c r="D3225" s="539" t="s">
        <v>9843</v>
      </c>
      <c r="E3225" s="395" t="s">
        <v>2803</v>
      </c>
      <c r="F3225" s="488" t="s">
        <v>9844</v>
      </c>
      <c r="G3225" s="395" t="s">
        <v>5048</v>
      </c>
      <c r="H3225" s="567" t="s">
        <v>9838</v>
      </c>
      <c r="I3225" s="397">
        <v>480</v>
      </c>
      <c r="J3225" s="487"/>
    </row>
    <row r="3226" spans="1:10" s="399" customFormat="1" ht="18" customHeight="1">
      <c r="A3226" s="394">
        <v>3221</v>
      </c>
      <c r="B3226" s="395" t="s">
        <v>268</v>
      </c>
      <c r="C3226" s="395" t="s">
        <v>270</v>
      </c>
      <c r="D3226" s="581" t="s">
        <v>9845</v>
      </c>
      <c r="E3226" s="396" t="s">
        <v>8984</v>
      </c>
      <c r="F3226" s="486" t="s">
        <v>9846</v>
      </c>
      <c r="G3226" s="396" t="s">
        <v>4962</v>
      </c>
      <c r="H3226" s="630" t="s">
        <v>4935</v>
      </c>
      <c r="I3226" s="569">
        <v>520</v>
      </c>
      <c r="J3226" s="492"/>
    </row>
    <row r="3227" spans="1:10" s="399" customFormat="1" ht="18" customHeight="1">
      <c r="A3227" s="394">
        <v>3222</v>
      </c>
      <c r="B3227" s="395" t="s">
        <v>268</v>
      </c>
      <c r="C3227" s="395" t="s">
        <v>270</v>
      </c>
      <c r="D3227" s="581" t="s">
        <v>9847</v>
      </c>
      <c r="E3227" s="396" t="s">
        <v>273</v>
      </c>
      <c r="F3227" s="486" t="s">
        <v>9848</v>
      </c>
      <c r="G3227" s="396" t="s">
        <v>4962</v>
      </c>
      <c r="H3227" s="630" t="s">
        <v>4935</v>
      </c>
      <c r="I3227" s="569">
        <v>330</v>
      </c>
      <c r="J3227" s="492"/>
    </row>
    <row r="3228" spans="1:10" s="399" customFormat="1" ht="18" customHeight="1">
      <c r="A3228" s="394">
        <v>3223</v>
      </c>
      <c r="B3228" s="395" t="s">
        <v>268</v>
      </c>
      <c r="C3228" s="395" t="s">
        <v>270</v>
      </c>
      <c r="D3228" s="422" t="s">
        <v>9849</v>
      </c>
      <c r="E3228" s="394" t="s">
        <v>418</v>
      </c>
      <c r="F3228" s="424" t="s">
        <v>9850</v>
      </c>
      <c r="G3228" s="394" t="s">
        <v>4962</v>
      </c>
      <c r="H3228" s="631" t="s">
        <v>4949</v>
      </c>
      <c r="I3228" s="402">
        <v>2310</v>
      </c>
      <c r="J3228" s="490"/>
    </row>
    <row r="3229" spans="1:10" s="399" customFormat="1" ht="18" customHeight="1">
      <c r="A3229" s="394">
        <v>3224</v>
      </c>
      <c r="B3229" s="395" t="s">
        <v>268</v>
      </c>
      <c r="C3229" s="395" t="s">
        <v>270</v>
      </c>
      <c r="D3229" s="422" t="s">
        <v>9851</v>
      </c>
      <c r="E3229" s="394" t="s">
        <v>418</v>
      </c>
      <c r="F3229" s="424" t="s">
        <v>9852</v>
      </c>
      <c r="G3229" s="394" t="s">
        <v>4962</v>
      </c>
      <c r="H3229" s="631" t="s">
        <v>4949</v>
      </c>
      <c r="I3229" s="402">
        <v>3200</v>
      </c>
      <c r="J3229" s="490"/>
    </row>
    <row r="3230" spans="1:10" s="399" customFormat="1" ht="18" customHeight="1">
      <c r="A3230" s="394">
        <v>3225</v>
      </c>
      <c r="B3230" s="395" t="s">
        <v>9784</v>
      </c>
      <c r="C3230" s="395" t="s">
        <v>270</v>
      </c>
      <c r="D3230" s="539" t="s">
        <v>9853</v>
      </c>
      <c r="E3230" s="395" t="s">
        <v>9854</v>
      </c>
      <c r="F3230" s="488" t="s">
        <v>9855</v>
      </c>
      <c r="G3230" s="395" t="s">
        <v>6491</v>
      </c>
      <c r="H3230" s="567" t="s">
        <v>9838</v>
      </c>
      <c r="I3230" s="397">
        <v>440</v>
      </c>
      <c r="J3230" s="487"/>
    </row>
    <row r="3231" spans="1:10" s="399" customFormat="1" ht="18" customHeight="1">
      <c r="A3231" s="394">
        <v>3226</v>
      </c>
      <c r="B3231" s="395" t="s">
        <v>9784</v>
      </c>
      <c r="C3231" s="395" t="s">
        <v>270</v>
      </c>
      <c r="D3231" s="539" t="s">
        <v>9856</v>
      </c>
      <c r="E3231" s="395" t="s">
        <v>8973</v>
      </c>
      <c r="F3231" s="488" t="s">
        <v>9856</v>
      </c>
      <c r="G3231" s="395" t="s">
        <v>6491</v>
      </c>
      <c r="H3231" s="567" t="s">
        <v>9838</v>
      </c>
      <c r="I3231" s="397">
        <v>700</v>
      </c>
      <c r="J3231" s="487"/>
    </row>
    <row r="3232" spans="1:10" s="399" customFormat="1" ht="18" customHeight="1">
      <c r="A3232" s="394">
        <v>3227</v>
      </c>
      <c r="B3232" s="395" t="s">
        <v>268</v>
      </c>
      <c r="C3232" s="395" t="s">
        <v>270</v>
      </c>
      <c r="D3232" s="581" t="s">
        <v>9857</v>
      </c>
      <c r="E3232" s="396" t="s">
        <v>273</v>
      </c>
      <c r="F3232" s="486" t="s">
        <v>9858</v>
      </c>
      <c r="G3232" s="396" t="s">
        <v>4962</v>
      </c>
      <c r="H3232" s="630" t="s">
        <v>4935</v>
      </c>
      <c r="I3232" s="569">
        <v>290</v>
      </c>
      <c r="J3232" s="492"/>
    </row>
    <row r="3233" spans="1:10" s="399" customFormat="1" ht="18" customHeight="1">
      <c r="A3233" s="394">
        <v>3228</v>
      </c>
      <c r="B3233" s="395" t="s">
        <v>268</v>
      </c>
      <c r="C3233" s="395" t="s">
        <v>270</v>
      </c>
      <c r="D3233" s="459" t="s">
        <v>9859</v>
      </c>
      <c r="E3233" s="395" t="s">
        <v>418</v>
      </c>
      <c r="F3233" s="488" t="s">
        <v>9860</v>
      </c>
      <c r="G3233" s="395"/>
      <c r="H3233" s="567" t="s">
        <v>653</v>
      </c>
      <c r="I3233" s="403">
        <v>4640</v>
      </c>
      <c r="J3233" s="491"/>
    </row>
    <row r="3234" spans="1:10" s="399" customFormat="1" ht="18" customHeight="1">
      <c r="A3234" s="394">
        <v>3229</v>
      </c>
      <c r="B3234" s="395" t="s">
        <v>268</v>
      </c>
      <c r="C3234" s="395" t="s">
        <v>270</v>
      </c>
      <c r="D3234" s="581" t="s">
        <v>9861</v>
      </c>
      <c r="E3234" s="396" t="s">
        <v>9831</v>
      </c>
      <c r="F3234" s="486" t="s">
        <v>9862</v>
      </c>
      <c r="G3234" s="396" t="s">
        <v>4962</v>
      </c>
      <c r="H3234" s="630" t="s">
        <v>4935</v>
      </c>
      <c r="I3234" s="569">
        <v>640</v>
      </c>
      <c r="J3234" s="492"/>
    </row>
    <row r="3235" spans="1:10" s="399" customFormat="1" ht="18" customHeight="1">
      <c r="A3235" s="394">
        <v>3230</v>
      </c>
      <c r="B3235" s="395" t="s">
        <v>268</v>
      </c>
      <c r="C3235" s="395" t="s">
        <v>270</v>
      </c>
      <c r="D3235" s="581" t="s">
        <v>9863</v>
      </c>
      <c r="E3235" s="396" t="s">
        <v>8984</v>
      </c>
      <c r="F3235" s="486" t="s">
        <v>9864</v>
      </c>
      <c r="G3235" s="396" t="s">
        <v>4962</v>
      </c>
      <c r="H3235" s="630" t="s">
        <v>4935</v>
      </c>
      <c r="I3235" s="569">
        <v>560</v>
      </c>
      <c r="J3235" s="492"/>
    </row>
    <row r="3236" spans="1:10" s="399" customFormat="1" ht="18" customHeight="1">
      <c r="A3236" s="394">
        <v>3231</v>
      </c>
      <c r="B3236" s="395" t="s">
        <v>268</v>
      </c>
      <c r="C3236" s="395" t="s">
        <v>270</v>
      </c>
      <c r="D3236" s="422" t="s">
        <v>9865</v>
      </c>
      <c r="E3236" s="395" t="s">
        <v>418</v>
      </c>
      <c r="F3236" s="424" t="s">
        <v>9866</v>
      </c>
      <c r="G3236" s="395"/>
      <c r="H3236" s="567" t="s">
        <v>5748</v>
      </c>
      <c r="I3236" s="402">
        <v>14000</v>
      </c>
      <c r="J3236" s="487"/>
    </row>
    <row r="3237" spans="1:10" s="399" customFormat="1" ht="18" customHeight="1">
      <c r="A3237" s="394">
        <v>3232</v>
      </c>
      <c r="B3237" s="395" t="s">
        <v>268</v>
      </c>
      <c r="C3237" s="395" t="s">
        <v>270</v>
      </c>
      <c r="D3237" s="459" t="s">
        <v>9867</v>
      </c>
      <c r="E3237" s="395" t="s">
        <v>418</v>
      </c>
      <c r="F3237" s="488" t="s">
        <v>9868</v>
      </c>
      <c r="G3237" s="395"/>
      <c r="H3237" s="631" t="s">
        <v>5748</v>
      </c>
      <c r="I3237" s="402">
        <v>12370</v>
      </c>
      <c r="J3237" s="487"/>
    </row>
    <row r="3238" spans="1:10" s="399" customFormat="1" ht="18" customHeight="1">
      <c r="A3238" s="394">
        <v>3233</v>
      </c>
      <c r="B3238" s="395" t="s">
        <v>9784</v>
      </c>
      <c r="C3238" s="395" t="s">
        <v>270</v>
      </c>
      <c r="D3238" s="539" t="s">
        <v>9869</v>
      </c>
      <c r="E3238" s="395" t="s">
        <v>9870</v>
      </c>
      <c r="F3238" s="488" t="s">
        <v>9871</v>
      </c>
      <c r="G3238" s="395" t="s">
        <v>6491</v>
      </c>
      <c r="H3238" s="567" t="s">
        <v>9838</v>
      </c>
      <c r="I3238" s="397">
        <v>1040</v>
      </c>
      <c r="J3238" s="487"/>
    </row>
    <row r="3239" spans="1:10" s="399" customFormat="1" ht="18" customHeight="1">
      <c r="A3239" s="394">
        <v>3234</v>
      </c>
      <c r="B3239" s="395" t="s">
        <v>268</v>
      </c>
      <c r="C3239" s="395" t="s">
        <v>270</v>
      </c>
      <c r="D3239" s="459" t="s">
        <v>9872</v>
      </c>
      <c r="E3239" s="395" t="s">
        <v>418</v>
      </c>
      <c r="F3239" s="488" t="s">
        <v>9873</v>
      </c>
      <c r="G3239" s="395"/>
      <c r="H3239" s="631" t="s">
        <v>5748</v>
      </c>
      <c r="I3239" s="402">
        <v>14980</v>
      </c>
      <c r="J3239" s="487"/>
    </row>
    <row r="3240" spans="1:10" s="399" customFormat="1" ht="18" customHeight="1">
      <c r="A3240" s="394">
        <v>3235</v>
      </c>
      <c r="B3240" s="395" t="s">
        <v>9784</v>
      </c>
      <c r="C3240" s="395" t="s">
        <v>270</v>
      </c>
      <c r="D3240" s="539" t="s">
        <v>9874</v>
      </c>
      <c r="E3240" s="395" t="s">
        <v>273</v>
      </c>
      <c r="F3240" s="488" t="s">
        <v>9875</v>
      </c>
      <c r="G3240" s="395" t="s">
        <v>5048</v>
      </c>
      <c r="H3240" s="567" t="s">
        <v>9838</v>
      </c>
      <c r="I3240" s="397">
        <v>270</v>
      </c>
      <c r="J3240" s="487"/>
    </row>
    <row r="3241" spans="1:10" s="399" customFormat="1" ht="18" customHeight="1">
      <c r="A3241" s="394">
        <v>3236</v>
      </c>
      <c r="B3241" s="395" t="s">
        <v>9784</v>
      </c>
      <c r="C3241" s="395" t="s">
        <v>270</v>
      </c>
      <c r="D3241" s="539" t="s">
        <v>9876</v>
      </c>
      <c r="E3241" s="395" t="s">
        <v>272</v>
      </c>
      <c r="F3241" s="488" t="s">
        <v>9877</v>
      </c>
      <c r="G3241" s="395" t="s">
        <v>5048</v>
      </c>
      <c r="H3241" s="567" t="s">
        <v>9838</v>
      </c>
      <c r="I3241" s="397">
        <v>120</v>
      </c>
      <c r="J3241" s="487"/>
    </row>
    <row r="3242" spans="1:10" s="399" customFormat="1" ht="18" customHeight="1">
      <c r="A3242" s="394">
        <v>3237</v>
      </c>
      <c r="B3242" s="395" t="s">
        <v>268</v>
      </c>
      <c r="C3242" s="395" t="s">
        <v>270</v>
      </c>
      <c r="D3242" s="581" t="s">
        <v>9878</v>
      </c>
      <c r="E3242" s="396" t="s">
        <v>9831</v>
      </c>
      <c r="F3242" s="486" t="s">
        <v>9879</v>
      </c>
      <c r="G3242" s="396" t="s">
        <v>4962</v>
      </c>
      <c r="H3242" s="630" t="s">
        <v>4935</v>
      </c>
      <c r="I3242" s="569">
        <v>640</v>
      </c>
      <c r="J3242" s="492"/>
    </row>
    <row r="3243" spans="1:10" s="399" customFormat="1" ht="18" customHeight="1">
      <c r="A3243" s="394">
        <v>3238</v>
      </c>
      <c r="B3243" s="395" t="s">
        <v>268</v>
      </c>
      <c r="C3243" s="395" t="s">
        <v>270</v>
      </c>
      <c r="D3243" s="422" t="s">
        <v>9880</v>
      </c>
      <c r="E3243" s="394" t="s">
        <v>418</v>
      </c>
      <c r="F3243" s="424" t="s">
        <v>9881</v>
      </c>
      <c r="G3243" s="394" t="s">
        <v>4962</v>
      </c>
      <c r="H3243" s="631" t="s">
        <v>4949</v>
      </c>
      <c r="I3243" s="402">
        <v>4875</v>
      </c>
      <c r="J3243" s="490"/>
    </row>
    <row r="3244" spans="1:10" s="399" customFormat="1" ht="18" customHeight="1">
      <c r="A3244" s="394">
        <v>3239</v>
      </c>
      <c r="B3244" s="395" t="s">
        <v>9784</v>
      </c>
      <c r="C3244" s="395" t="s">
        <v>270</v>
      </c>
      <c r="D3244" s="539" t="s">
        <v>9882</v>
      </c>
      <c r="E3244" s="395" t="s">
        <v>9883</v>
      </c>
      <c r="F3244" s="488" t="s">
        <v>9882</v>
      </c>
      <c r="G3244" s="395" t="s">
        <v>6491</v>
      </c>
      <c r="H3244" s="567" t="s">
        <v>9838</v>
      </c>
      <c r="I3244" s="397">
        <v>1240</v>
      </c>
      <c r="J3244" s="487"/>
    </row>
    <row r="3245" spans="1:10" s="399" customFormat="1" ht="18" customHeight="1">
      <c r="A3245" s="394">
        <v>3240</v>
      </c>
      <c r="B3245" s="395" t="s">
        <v>9784</v>
      </c>
      <c r="C3245" s="395" t="s">
        <v>270</v>
      </c>
      <c r="D3245" s="422"/>
      <c r="E3245" s="395" t="s">
        <v>272</v>
      </c>
      <c r="F3245" s="424" t="s">
        <v>9884</v>
      </c>
      <c r="G3245" s="395"/>
      <c r="H3245" s="629" t="s">
        <v>4916</v>
      </c>
      <c r="I3245" s="402">
        <v>99</v>
      </c>
      <c r="J3245" s="490"/>
    </row>
    <row r="3246" spans="1:10" s="399" customFormat="1" ht="18" customHeight="1">
      <c r="A3246" s="394">
        <v>3241</v>
      </c>
      <c r="B3246" s="395" t="s">
        <v>9784</v>
      </c>
      <c r="C3246" s="395" t="s">
        <v>270</v>
      </c>
      <c r="D3246" s="459"/>
      <c r="E3246" s="395" t="s">
        <v>273</v>
      </c>
      <c r="F3246" s="488" t="s">
        <v>9885</v>
      </c>
      <c r="G3246" s="395"/>
      <c r="H3246" s="629" t="s">
        <v>4916</v>
      </c>
      <c r="I3246" s="397">
        <v>250</v>
      </c>
      <c r="J3246" s="490"/>
    </row>
    <row r="3247" spans="1:10" s="399" customFormat="1" ht="18" customHeight="1">
      <c r="A3247" s="394">
        <v>3242</v>
      </c>
      <c r="B3247" s="395" t="s">
        <v>9784</v>
      </c>
      <c r="C3247" s="395" t="s">
        <v>270</v>
      </c>
      <c r="D3247" s="459"/>
      <c r="E3247" s="395" t="s">
        <v>273</v>
      </c>
      <c r="F3247" s="488" t="s">
        <v>9886</v>
      </c>
      <c r="G3247" s="395"/>
      <c r="H3247" s="629" t="s">
        <v>4916</v>
      </c>
      <c r="I3247" s="397">
        <v>250</v>
      </c>
      <c r="J3247" s="490"/>
    </row>
    <row r="3248" spans="1:10" s="399" customFormat="1" ht="18" customHeight="1">
      <c r="A3248" s="394">
        <v>3243</v>
      </c>
      <c r="B3248" s="395" t="s">
        <v>9784</v>
      </c>
      <c r="C3248" s="395" t="s">
        <v>270</v>
      </c>
      <c r="D3248" s="459"/>
      <c r="E3248" s="395" t="s">
        <v>273</v>
      </c>
      <c r="F3248" s="488" t="s">
        <v>9887</v>
      </c>
      <c r="G3248" s="395"/>
      <c r="H3248" s="629" t="s">
        <v>4916</v>
      </c>
      <c r="I3248" s="397">
        <v>250</v>
      </c>
      <c r="J3248" s="490"/>
    </row>
    <row r="3249" spans="1:10" s="399" customFormat="1" ht="18" customHeight="1">
      <c r="A3249" s="394">
        <v>3244</v>
      </c>
      <c r="B3249" s="415" t="s">
        <v>9784</v>
      </c>
      <c r="C3249" s="415" t="s">
        <v>270</v>
      </c>
      <c r="D3249" s="526"/>
      <c r="E3249" s="415" t="s">
        <v>9888</v>
      </c>
      <c r="F3249" s="504" t="s">
        <v>9889</v>
      </c>
      <c r="G3249" s="415"/>
      <c r="H3249" s="634" t="s">
        <v>5025</v>
      </c>
      <c r="I3249" s="403">
        <v>360</v>
      </c>
      <c r="J3249" s="503" t="s">
        <v>5026</v>
      </c>
    </row>
    <row r="3250" spans="1:10" s="399" customFormat="1" ht="18" customHeight="1">
      <c r="A3250" s="394">
        <v>3245</v>
      </c>
      <c r="B3250" s="415" t="s">
        <v>9784</v>
      </c>
      <c r="C3250" s="415" t="s">
        <v>270</v>
      </c>
      <c r="D3250" s="526"/>
      <c r="E3250" s="415" t="s">
        <v>9888</v>
      </c>
      <c r="F3250" s="469" t="s">
        <v>9890</v>
      </c>
      <c r="G3250" s="419"/>
      <c r="H3250" s="634" t="s">
        <v>5025</v>
      </c>
      <c r="I3250" s="402">
        <v>360</v>
      </c>
      <c r="J3250" s="503" t="s">
        <v>5026</v>
      </c>
    </row>
    <row r="3251" spans="1:10" s="399" customFormat="1" ht="18" customHeight="1">
      <c r="A3251" s="394">
        <v>3246</v>
      </c>
      <c r="B3251" s="415" t="s">
        <v>9784</v>
      </c>
      <c r="C3251" s="415" t="s">
        <v>270</v>
      </c>
      <c r="D3251" s="526"/>
      <c r="E3251" s="415" t="s">
        <v>9888</v>
      </c>
      <c r="F3251" s="469" t="s">
        <v>9891</v>
      </c>
      <c r="G3251" s="419"/>
      <c r="H3251" s="634" t="s">
        <v>5025</v>
      </c>
      <c r="I3251" s="402">
        <v>360</v>
      </c>
      <c r="J3251" s="503" t="s">
        <v>5026</v>
      </c>
    </row>
    <row r="3252" spans="1:10" s="399" customFormat="1" ht="18" customHeight="1">
      <c r="A3252" s="394">
        <v>3247</v>
      </c>
      <c r="B3252" s="415" t="s">
        <v>9784</v>
      </c>
      <c r="C3252" s="415" t="s">
        <v>270</v>
      </c>
      <c r="D3252" s="526"/>
      <c r="E3252" s="415" t="s">
        <v>9892</v>
      </c>
      <c r="F3252" s="504" t="s">
        <v>9893</v>
      </c>
      <c r="G3252" s="415"/>
      <c r="H3252" s="634" t="s">
        <v>5025</v>
      </c>
      <c r="I3252" s="403">
        <v>560</v>
      </c>
      <c r="J3252" s="503" t="s">
        <v>5026</v>
      </c>
    </row>
    <row r="3253" spans="1:10" s="399" customFormat="1" ht="18" customHeight="1">
      <c r="A3253" s="394">
        <v>3248</v>
      </c>
      <c r="B3253" s="415" t="s">
        <v>9784</v>
      </c>
      <c r="C3253" s="415" t="s">
        <v>270</v>
      </c>
      <c r="D3253" s="526"/>
      <c r="E3253" s="415" t="s">
        <v>9888</v>
      </c>
      <c r="F3253" s="504" t="s">
        <v>9894</v>
      </c>
      <c r="G3253" s="415"/>
      <c r="H3253" s="634" t="s">
        <v>5025</v>
      </c>
      <c r="I3253" s="403">
        <v>410</v>
      </c>
      <c r="J3253" s="503" t="s">
        <v>5026</v>
      </c>
    </row>
    <row r="3254" spans="1:10" s="399" customFormat="1" ht="18" customHeight="1">
      <c r="A3254" s="394">
        <v>3249</v>
      </c>
      <c r="B3254" s="415" t="s">
        <v>9784</v>
      </c>
      <c r="C3254" s="415" t="s">
        <v>270</v>
      </c>
      <c r="D3254" s="526"/>
      <c r="E3254" s="415" t="s">
        <v>9895</v>
      </c>
      <c r="F3254" s="504" t="s">
        <v>9896</v>
      </c>
      <c r="G3254" s="415"/>
      <c r="H3254" s="634" t="s">
        <v>5025</v>
      </c>
      <c r="I3254" s="403">
        <v>110</v>
      </c>
      <c r="J3254" s="503" t="s">
        <v>5026</v>
      </c>
    </row>
    <row r="3255" spans="1:10" s="399" customFormat="1" ht="18" customHeight="1">
      <c r="A3255" s="394">
        <v>3250</v>
      </c>
      <c r="B3255" s="415" t="s">
        <v>9784</v>
      </c>
      <c r="C3255" s="415" t="s">
        <v>270</v>
      </c>
      <c r="D3255" s="526" t="s">
        <v>9897</v>
      </c>
      <c r="E3255" s="415" t="s">
        <v>9888</v>
      </c>
      <c r="F3255" s="504" t="s">
        <v>9898</v>
      </c>
      <c r="G3255" s="415"/>
      <c r="H3255" s="634" t="s">
        <v>5025</v>
      </c>
      <c r="I3255" s="403">
        <v>280</v>
      </c>
      <c r="J3255" s="503" t="s">
        <v>5026</v>
      </c>
    </row>
    <row r="3256" spans="1:10" s="399" customFormat="1" ht="18" customHeight="1">
      <c r="A3256" s="394">
        <v>3251</v>
      </c>
      <c r="B3256" s="415" t="s">
        <v>9784</v>
      </c>
      <c r="C3256" s="415" t="s">
        <v>270</v>
      </c>
      <c r="D3256" s="526" t="s">
        <v>9899</v>
      </c>
      <c r="E3256" s="415" t="s">
        <v>9888</v>
      </c>
      <c r="F3256" s="504" t="s">
        <v>9900</v>
      </c>
      <c r="G3256" s="415"/>
      <c r="H3256" s="634" t="s">
        <v>5025</v>
      </c>
      <c r="I3256" s="403">
        <v>280</v>
      </c>
      <c r="J3256" s="503" t="s">
        <v>5026</v>
      </c>
    </row>
    <row r="3257" spans="1:10" s="399" customFormat="1" ht="18" customHeight="1">
      <c r="A3257" s="394">
        <v>3252</v>
      </c>
      <c r="B3257" s="415" t="s">
        <v>9784</v>
      </c>
      <c r="C3257" s="415" t="s">
        <v>270</v>
      </c>
      <c r="D3257" s="526" t="s">
        <v>9901</v>
      </c>
      <c r="E3257" s="415" t="s">
        <v>9892</v>
      </c>
      <c r="F3257" s="504" t="s">
        <v>9902</v>
      </c>
      <c r="G3257" s="415"/>
      <c r="H3257" s="634" t="s">
        <v>5025</v>
      </c>
      <c r="I3257" s="403">
        <v>380</v>
      </c>
      <c r="J3257" s="503" t="s">
        <v>5026</v>
      </c>
    </row>
    <row r="3258" spans="1:10" s="399" customFormat="1" ht="18" customHeight="1">
      <c r="A3258" s="394">
        <v>3253</v>
      </c>
      <c r="B3258" s="415" t="s">
        <v>9784</v>
      </c>
      <c r="C3258" s="415" t="s">
        <v>270</v>
      </c>
      <c r="D3258" s="526"/>
      <c r="E3258" s="415" t="s">
        <v>9892</v>
      </c>
      <c r="F3258" s="469" t="s">
        <v>9903</v>
      </c>
      <c r="G3258" s="415"/>
      <c r="H3258" s="634" t="s">
        <v>5025</v>
      </c>
      <c r="I3258" s="403">
        <v>380</v>
      </c>
      <c r="J3258" s="503" t="s">
        <v>5026</v>
      </c>
    </row>
    <row r="3259" spans="1:10" s="399" customFormat="1" ht="18" customHeight="1">
      <c r="A3259" s="394">
        <v>3254</v>
      </c>
      <c r="B3259" s="415" t="s">
        <v>9784</v>
      </c>
      <c r="C3259" s="415" t="s">
        <v>270</v>
      </c>
      <c r="D3259" s="526"/>
      <c r="E3259" s="415" t="s">
        <v>9892</v>
      </c>
      <c r="F3259" s="469" t="s">
        <v>9904</v>
      </c>
      <c r="G3259" s="415"/>
      <c r="H3259" s="634" t="s">
        <v>5025</v>
      </c>
      <c r="I3259" s="403">
        <v>380</v>
      </c>
      <c r="J3259" s="503" t="s">
        <v>5026</v>
      </c>
    </row>
    <row r="3260" spans="1:10" s="399" customFormat="1" ht="18" customHeight="1">
      <c r="A3260" s="394">
        <v>3255</v>
      </c>
      <c r="B3260" s="415" t="s">
        <v>9784</v>
      </c>
      <c r="C3260" s="415" t="s">
        <v>270</v>
      </c>
      <c r="D3260" s="591"/>
      <c r="E3260" s="415" t="s">
        <v>9819</v>
      </c>
      <c r="F3260" s="519" t="s">
        <v>9905</v>
      </c>
      <c r="G3260" s="415"/>
      <c r="H3260" s="634" t="s">
        <v>5025</v>
      </c>
      <c r="I3260" s="426">
        <v>610</v>
      </c>
      <c r="J3260" s="503" t="s">
        <v>5026</v>
      </c>
    </row>
    <row r="3261" spans="1:10" s="399" customFormat="1" ht="18" customHeight="1">
      <c r="A3261" s="394">
        <v>3256</v>
      </c>
      <c r="B3261" s="415" t="s">
        <v>9784</v>
      </c>
      <c r="C3261" s="415" t="s">
        <v>270</v>
      </c>
      <c r="D3261" s="453"/>
      <c r="E3261" s="415" t="s">
        <v>9819</v>
      </c>
      <c r="F3261" s="469" t="s">
        <v>9906</v>
      </c>
      <c r="G3261" s="415"/>
      <c r="H3261" s="634" t="s">
        <v>5025</v>
      </c>
      <c r="I3261" s="426">
        <v>610</v>
      </c>
      <c r="J3261" s="503" t="s">
        <v>5026</v>
      </c>
    </row>
    <row r="3262" spans="1:10" s="399" customFormat="1" ht="18" customHeight="1">
      <c r="A3262" s="394">
        <v>3257</v>
      </c>
      <c r="B3262" s="415" t="s">
        <v>9784</v>
      </c>
      <c r="C3262" s="415" t="s">
        <v>270</v>
      </c>
      <c r="D3262" s="453"/>
      <c r="E3262" s="419" t="s">
        <v>9907</v>
      </c>
      <c r="F3262" s="469" t="s">
        <v>9908</v>
      </c>
      <c r="G3262" s="419"/>
      <c r="H3262" s="634" t="s">
        <v>5025</v>
      </c>
      <c r="I3262" s="402">
        <v>580</v>
      </c>
      <c r="J3262" s="503" t="s">
        <v>5026</v>
      </c>
    </row>
    <row r="3263" spans="1:10" s="399" customFormat="1" ht="18" customHeight="1">
      <c r="A3263" s="394">
        <v>3258</v>
      </c>
      <c r="B3263" s="415" t="s">
        <v>9784</v>
      </c>
      <c r="C3263" s="415" t="s">
        <v>270</v>
      </c>
      <c r="D3263" s="453"/>
      <c r="E3263" s="419" t="s">
        <v>9819</v>
      </c>
      <c r="F3263" s="469" t="s">
        <v>9909</v>
      </c>
      <c r="G3263" s="419"/>
      <c r="H3263" s="634" t="s">
        <v>5025</v>
      </c>
      <c r="I3263" s="402">
        <v>600</v>
      </c>
      <c r="J3263" s="503" t="s">
        <v>5026</v>
      </c>
    </row>
    <row r="3264" spans="1:10" s="399" customFormat="1" ht="18" customHeight="1">
      <c r="A3264" s="394">
        <v>3259</v>
      </c>
      <c r="B3264" s="373" t="s">
        <v>9784</v>
      </c>
      <c r="C3264" s="373" t="s">
        <v>9910</v>
      </c>
      <c r="D3264" s="422" t="s">
        <v>9911</v>
      </c>
      <c r="E3264" s="373" t="s">
        <v>8477</v>
      </c>
      <c r="F3264" s="463" t="s">
        <v>9912</v>
      </c>
      <c r="G3264" s="373"/>
      <c r="H3264" s="510" t="s">
        <v>5128</v>
      </c>
      <c r="I3264" s="428">
        <v>950</v>
      </c>
      <c r="J3264" s="511"/>
    </row>
    <row r="3265" spans="1:10" s="399" customFormat="1" ht="18" customHeight="1">
      <c r="A3265" s="394">
        <v>3260</v>
      </c>
      <c r="B3265" s="373" t="s">
        <v>9784</v>
      </c>
      <c r="C3265" s="423" t="s">
        <v>9910</v>
      </c>
      <c r="D3265" s="422" t="s">
        <v>9913</v>
      </c>
      <c r="E3265" s="373" t="s">
        <v>8477</v>
      </c>
      <c r="F3265" s="463" t="s">
        <v>9914</v>
      </c>
      <c r="G3265" s="373"/>
      <c r="H3265" s="510" t="s">
        <v>5128</v>
      </c>
      <c r="I3265" s="428">
        <v>950</v>
      </c>
      <c r="J3265" s="511"/>
    </row>
    <row r="3266" spans="1:10" s="399" customFormat="1" ht="18" customHeight="1">
      <c r="A3266" s="394">
        <v>3261</v>
      </c>
      <c r="B3266" s="395" t="s">
        <v>268</v>
      </c>
      <c r="C3266" s="395" t="s">
        <v>270</v>
      </c>
      <c r="D3266" s="539" t="s">
        <v>9915</v>
      </c>
      <c r="E3266" s="398" t="s">
        <v>8984</v>
      </c>
      <c r="F3266" s="485" t="s">
        <v>9916</v>
      </c>
      <c r="G3266" s="398" t="s">
        <v>4962</v>
      </c>
      <c r="H3266" s="631" t="s">
        <v>4935</v>
      </c>
      <c r="I3266" s="569">
        <v>520</v>
      </c>
      <c r="J3266" s="511"/>
    </row>
    <row r="3267" spans="1:10" s="399" customFormat="1" ht="18" customHeight="1">
      <c r="A3267" s="394">
        <v>3262</v>
      </c>
      <c r="B3267" s="395" t="s">
        <v>268</v>
      </c>
      <c r="C3267" s="395" t="s">
        <v>270</v>
      </c>
      <c r="D3267" s="539" t="s">
        <v>9917</v>
      </c>
      <c r="E3267" s="398" t="s">
        <v>8984</v>
      </c>
      <c r="F3267" s="485" t="s">
        <v>9918</v>
      </c>
      <c r="G3267" s="398" t="s">
        <v>4962</v>
      </c>
      <c r="H3267" s="631" t="s">
        <v>4935</v>
      </c>
      <c r="I3267" s="569">
        <v>520</v>
      </c>
      <c r="J3267" s="511"/>
    </row>
    <row r="3268" spans="1:10" s="399" customFormat="1" ht="18" customHeight="1">
      <c r="A3268" s="394">
        <v>3263</v>
      </c>
      <c r="B3268" s="395" t="s">
        <v>9784</v>
      </c>
      <c r="C3268" s="395" t="s">
        <v>9919</v>
      </c>
      <c r="D3268" s="539" t="s">
        <v>9920</v>
      </c>
      <c r="E3268" s="395" t="s">
        <v>9921</v>
      </c>
      <c r="F3268" s="488" t="s">
        <v>9922</v>
      </c>
      <c r="G3268" s="395" t="s">
        <v>6491</v>
      </c>
      <c r="H3268" s="567" t="s">
        <v>9838</v>
      </c>
      <c r="I3268" s="402">
        <v>500</v>
      </c>
      <c r="J3268" s="487"/>
    </row>
    <row r="3269" spans="1:10" s="399" customFormat="1" ht="18" customHeight="1">
      <c r="A3269" s="394">
        <v>3264</v>
      </c>
      <c r="B3269" s="395" t="s">
        <v>268</v>
      </c>
      <c r="C3269" s="395" t="s">
        <v>1076</v>
      </c>
      <c r="D3269" s="422" t="s">
        <v>9923</v>
      </c>
      <c r="E3269" s="394" t="s">
        <v>418</v>
      </c>
      <c r="F3269" s="424" t="s">
        <v>9924</v>
      </c>
      <c r="G3269" s="394" t="s">
        <v>4962</v>
      </c>
      <c r="H3269" s="631" t="s">
        <v>4949</v>
      </c>
      <c r="I3269" s="402">
        <v>5200</v>
      </c>
      <c r="J3269" s="490"/>
    </row>
    <row r="3270" spans="1:10" s="399" customFormat="1" ht="18" customHeight="1">
      <c r="A3270" s="394">
        <v>3265</v>
      </c>
      <c r="B3270" s="395" t="s">
        <v>268</v>
      </c>
      <c r="C3270" s="395" t="s">
        <v>1076</v>
      </c>
      <c r="D3270" s="422" t="s">
        <v>9925</v>
      </c>
      <c r="E3270" s="394" t="s">
        <v>418</v>
      </c>
      <c r="F3270" s="424" t="s">
        <v>9926</v>
      </c>
      <c r="G3270" s="394" t="s">
        <v>4962</v>
      </c>
      <c r="H3270" s="631" t="s">
        <v>4949</v>
      </c>
      <c r="I3270" s="402">
        <v>2700</v>
      </c>
      <c r="J3270" s="490"/>
    </row>
    <row r="3271" spans="1:10" s="399" customFormat="1" ht="18" customHeight="1">
      <c r="A3271" s="394">
        <v>3266</v>
      </c>
      <c r="B3271" s="395" t="s">
        <v>9784</v>
      </c>
      <c r="C3271" s="395" t="s">
        <v>9919</v>
      </c>
      <c r="D3271" s="539" t="s">
        <v>9927</v>
      </c>
      <c r="E3271" s="395" t="s">
        <v>9921</v>
      </c>
      <c r="F3271" s="488" t="s">
        <v>9928</v>
      </c>
      <c r="G3271" s="395" t="s">
        <v>6491</v>
      </c>
      <c r="H3271" s="567" t="s">
        <v>9838</v>
      </c>
      <c r="I3271" s="402">
        <v>330</v>
      </c>
      <c r="J3271" s="487"/>
    </row>
    <row r="3272" spans="1:10" s="399" customFormat="1" ht="18" customHeight="1">
      <c r="A3272" s="394">
        <v>3267</v>
      </c>
      <c r="B3272" s="395" t="s">
        <v>268</v>
      </c>
      <c r="C3272" s="395" t="s">
        <v>1076</v>
      </c>
      <c r="D3272" s="422" t="s">
        <v>9929</v>
      </c>
      <c r="E3272" s="394" t="s">
        <v>418</v>
      </c>
      <c r="F3272" s="424" t="s">
        <v>9930</v>
      </c>
      <c r="G3272" s="394" t="s">
        <v>4962</v>
      </c>
      <c r="H3272" s="631" t="s">
        <v>4949</v>
      </c>
      <c r="I3272" s="402">
        <v>3166</v>
      </c>
      <c r="J3272" s="490"/>
    </row>
    <row r="3273" spans="1:10" s="399" customFormat="1" ht="18" customHeight="1">
      <c r="A3273" s="394">
        <v>3268</v>
      </c>
      <c r="B3273" s="395" t="s">
        <v>268</v>
      </c>
      <c r="C3273" s="395" t="s">
        <v>1076</v>
      </c>
      <c r="D3273" s="422" t="s">
        <v>9931</v>
      </c>
      <c r="E3273" s="394" t="s">
        <v>418</v>
      </c>
      <c r="F3273" s="424" t="s">
        <v>9932</v>
      </c>
      <c r="G3273" s="394" t="s">
        <v>4962</v>
      </c>
      <c r="H3273" s="631" t="s">
        <v>4949</v>
      </c>
      <c r="I3273" s="402">
        <v>2700</v>
      </c>
      <c r="J3273" s="490"/>
    </row>
    <row r="3274" spans="1:10" s="399" customFormat="1" ht="18" customHeight="1">
      <c r="A3274" s="394">
        <v>3269</v>
      </c>
      <c r="B3274" s="395" t="s">
        <v>268</v>
      </c>
      <c r="C3274" s="395" t="s">
        <v>1076</v>
      </c>
      <c r="D3274" s="422" t="s">
        <v>9933</v>
      </c>
      <c r="E3274" s="394" t="s">
        <v>418</v>
      </c>
      <c r="F3274" s="424" t="s">
        <v>9934</v>
      </c>
      <c r="G3274" s="394" t="s">
        <v>4962</v>
      </c>
      <c r="H3274" s="631" t="s">
        <v>4949</v>
      </c>
      <c r="I3274" s="402">
        <v>5200</v>
      </c>
      <c r="J3274" s="490"/>
    </row>
    <row r="3275" spans="1:10" s="399" customFormat="1" ht="18" customHeight="1">
      <c r="A3275" s="394">
        <v>3270</v>
      </c>
      <c r="B3275" s="395" t="s">
        <v>268</v>
      </c>
      <c r="C3275" s="395" t="s">
        <v>1076</v>
      </c>
      <c r="D3275" s="422" t="s">
        <v>9935</v>
      </c>
      <c r="E3275" s="394" t="s">
        <v>418</v>
      </c>
      <c r="F3275" s="424" t="s">
        <v>9936</v>
      </c>
      <c r="G3275" s="394" t="s">
        <v>4962</v>
      </c>
      <c r="H3275" s="631" t="s">
        <v>4949</v>
      </c>
      <c r="I3275" s="402">
        <v>2900</v>
      </c>
      <c r="J3275" s="490"/>
    </row>
    <row r="3276" spans="1:10" s="399" customFormat="1" ht="18" customHeight="1">
      <c r="A3276" s="394">
        <v>3271</v>
      </c>
      <c r="B3276" s="395" t="s">
        <v>268</v>
      </c>
      <c r="C3276" s="395" t="s">
        <v>1076</v>
      </c>
      <c r="D3276" s="422" t="s">
        <v>9935</v>
      </c>
      <c r="E3276" s="394" t="s">
        <v>418</v>
      </c>
      <c r="F3276" s="424" t="s">
        <v>9937</v>
      </c>
      <c r="G3276" s="394" t="s">
        <v>4962</v>
      </c>
      <c r="H3276" s="631" t="s">
        <v>4949</v>
      </c>
      <c r="I3276" s="402"/>
      <c r="J3276" s="490" t="s">
        <v>5439</v>
      </c>
    </row>
    <row r="3277" spans="1:10" s="399" customFormat="1" ht="18" customHeight="1">
      <c r="A3277" s="394">
        <v>3272</v>
      </c>
      <c r="B3277" s="395" t="s">
        <v>268</v>
      </c>
      <c r="C3277" s="395" t="s">
        <v>1076</v>
      </c>
      <c r="D3277" s="422"/>
      <c r="E3277" s="395" t="s">
        <v>9938</v>
      </c>
      <c r="F3277" s="424" t="s">
        <v>9939</v>
      </c>
      <c r="G3277" s="395"/>
      <c r="H3277" s="629" t="s">
        <v>4916</v>
      </c>
      <c r="I3277" s="402">
        <v>2200</v>
      </c>
      <c r="J3277" s="490"/>
    </row>
    <row r="3278" spans="1:10" s="399" customFormat="1" ht="18" customHeight="1">
      <c r="A3278" s="394">
        <v>3273</v>
      </c>
      <c r="B3278" s="395" t="s">
        <v>268</v>
      </c>
      <c r="C3278" s="395" t="s">
        <v>1076</v>
      </c>
      <c r="D3278" s="459"/>
      <c r="E3278" s="395" t="s">
        <v>1077</v>
      </c>
      <c r="F3278" s="488" t="s">
        <v>9940</v>
      </c>
      <c r="G3278" s="395"/>
      <c r="H3278" s="629" t="s">
        <v>4916</v>
      </c>
      <c r="I3278" s="397">
        <v>460</v>
      </c>
      <c r="J3278" s="490"/>
    </row>
    <row r="3279" spans="1:10" s="399" customFormat="1" ht="18" customHeight="1">
      <c r="A3279" s="394">
        <v>3274</v>
      </c>
      <c r="B3279" s="395" t="s">
        <v>268</v>
      </c>
      <c r="C3279" s="395" t="s">
        <v>1076</v>
      </c>
      <c r="D3279" s="459"/>
      <c r="E3279" s="395" t="s">
        <v>1077</v>
      </c>
      <c r="F3279" s="488" t="s">
        <v>9941</v>
      </c>
      <c r="G3279" s="395"/>
      <c r="H3279" s="629" t="s">
        <v>4916</v>
      </c>
      <c r="I3279" s="397">
        <v>460</v>
      </c>
      <c r="J3279" s="490"/>
    </row>
    <row r="3280" spans="1:10" s="399" customFormat="1" ht="18" customHeight="1">
      <c r="A3280" s="394">
        <v>3275</v>
      </c>
      <c r="B3280" s="395" t="s">
        <v>268</v>
      </c>
      <c r="C3280" s="395" t="s">
        <v>1076</v>
      </c>
      <c r="D3280" s="459"/>
      <c r="E3280" s="395" t="s">
        <v>1077</v>
      </c>
      <c r="F3280" s="488" t="s">
        <v>9942</v>
      </c>
      <c r="G3280" s="395"/>
      <c r="H3280" s="629" t="s">
        <v>4916</v>
      </c>
      <c r="I3280" s="397">
        <v>460</v>
      </c>
      <c r="J3280" s="490"/>
    </row>
    <row r="3281" spans="1:10" s="399" customFormat="1" ht="18" customHeight="1">
      <c r="A3281" s="394">
        <v>3276</v>
      </c>
      <c r="B3281" s="395" t="s">
        <v>268</v>
      </c>
      <c r="C3281" s="395" t="s">
        <v>1076</v>
      </c>
      <c r="D3281" s="459"/>
      <c r="E3281" s="395" t="s">
        <v>1077</v>
      </c>
      <c r="F3281" s="488" t="s">
        <v>9943</v>
      </c>
      <c r="G3281" s="395"/>
      <c r="H3281" s="629" t="s">
        <v>4916</v>
      </c>
      <c r="I3281" s="397">
        <v>500</v>
      </c>
      <c r="J3281" s="490"/>
    </row>
    <row r="3282" spans="1:10" s="399" customFormat="1" ht="18" customHeight="1">
      <c r="A3282" s="394">
        <v>3277</v>
      </c>
      <c r="B3282" s="395" t="s">
        <v>268</v>
      </c>
      <c r="C3282" s="395" t="s">
        <v>1076</v>
      </c>
      <c r="D3282" s="459"/>
      <c r="E3282" s="395" t="s">
        <v>9944</v>
      </c>
      <c r="F3282" s="488" t="s">
        <v>9945</v>
      </c>
      <c r="G3282" s="395"/>
      <c r="H3282" s="629" t="s">
        <v>4916</v>
      </c>
      <c r="I3282" s="397">
        <v>890</v>
      </c>
      <c r="J3282" s="490"/>
    </row>
    <row r="3283" spans="1:10" s="399" customFormat="1" ht="18" customHeight="1">
      <c r="A3283" s="394">
        <v>3278</v>
      </c>
      <c r="B3283" s="395" t="s">
        <v>268</v>
      </c>
      <c r="C3283" s="395" t="s">
        <v>1076</v>
      </c>
      <c r="D3283" s="459"/>
      <c r="E3283" s="395" t="s">
        <v>9944</v>
      </c>
      <c r="F3283" s="488" t="s">
        <v>9946</v>
      </c>
      <c r="G3283" s="395"/>
      <c r="H3283" s="629" t="s">
        <v>4916</v>
      </c>
      <c r="I3283" s="397">
        <v>890</v>
      </c>
      <c r="J3283" s="490"/>
    </row>
    <row r="3284" spans="1:10" s="399" customFormat="1" ht="18" customHeight="1">
      <c r="A3284" s="394">
        <v>3279</v>
      </c>
      <c r="B3284" s="395" t="s">
        <v>9784</v>
      </c>
      <c r="C3284" s="394" t="s">
        <v>9947</v>
      </c>
      <c r="D3284" s="422" t="s">
        <v>9948</v>
      </c>
      <c r="E3284" s="394" t="s">
        <v>418</v>
      </c>
      <c r="F3284" s="424" t="s">
        <v>9949</v>
      </c>
      <c r="G3284" s="394" t="s">
        <v>5048</v>
      </c>
      <c r="H3284" s="567" t="s">
        <v>4949</v>
      </c>
      <c r="I3284" s="402">
        <v>3780</v>
      </c>
      <c r="J3284" s="490"/>
    </row>
    <row r="3285" spans="1:10" s="399" customFormat="1" ht="18" customHeight="1">
      <c r="A3285" s="394">
        <v>3280</v>
      </c>
      <c r="B3285" s="395" t="s">
        <v>9784</v>
      </c>
      <c r="C3285" s="395" t="s">
        <v>9950</v>
      </c>
      <c r="D3285" s="422" t="s">
        <v>9951</v>
      </c>
      <c r="E3285" s="394" t="s">
        <v>418</v>
      </c>
      <c r="F3285" s="424" t="s">
        <v>9952</v>
      </c>
      <c r="G3285" s="394" t="s">
        <v>4962</v>
      </c>
      <c r="H3285" s="631" t="s">
        <v>4949</v>
      </c>
      <c r="I3285" s="402">
        <v>42500</v>
      </c>
      <c r="J3285" s="490"/>
    </row>
    <row r="3286" spans="1:10" s="399" customFormat="1" ht="18" customHeight="1">
      <c r="A3286" s="394">
        <v>3281</v>
      </c>
      <c r="B3286" s="395" t="s">
        <v>268</v>
      </c>
      <c r="C3286" s="395" t="s">
        <v>9950</v>
      </c>
      <c r="D3286" s="581" t="s">
        <v>9953</v>
      </c>
      <c r="E3286" s="396" t="s">
        <v>8273</v>
      </c>
      <c r="F3286" s="486" t="s">
        <v>9954</v>
      </c>
      <c r="G3286" s="396" t="s">
        <v>4962</v>
      </c>
      <c r="H3286" s="630" t="s">
        <v>4935</v>
      </c>
      <c r="I3286" s="397">
        <v>550</v>
      </c>
      <c r="J3286" s="492"/>
    </row>
    <row r="3287" spans="1:10" s="399" customFormat="1" ht="18" customHeight="1">
      <c r="A3287" s="394">
        <v>3282</v>
      </c>
      <c r="B3287" s="395" t="s">
        <v>268</v>
      </c>
      <c r="C3287" s="395" t="s">
        <v>9950</v>
      </c>
      <c r="D3287" s="581" t="s">
        <v>9955</v>
      </c>
      <c r="E3287" s="396" t="s">
        <v>2803</v>
      </c>
      <c r="F3287" s="486" t="s">
        <v>9956</v>
      </c>
      <c r="G3287" s="396" t="s">
        <v>4962</v>
      </c>
      <c r="H3287" s="630" t="s">
        <v>4935</v>
      </c>
      <c r="I3287" s="569">
        <v>450</v>
      </c>
      <c r="J3287" s="492"/>
    </row>
    <row r="3288" spans="1:10" s="399" customFormat="1" ht="18" customHeight="1">
      <c r="A3288" s="394">
        <v>3283</v>
      </c>
      <c r="B3288" s="395" t="s">
        <v>268</v>
      </c>
      <c r="C3288" s="396" t="s">
        <v>9950</v>
      </c>
      <c r="D3288" s="581" t="s">
        <v>9957</v>
      </c>
      <c r="E3288" s="396" t="s">
        <v>2803</v>
      </c>
      <c r="F3288" s="486" t="s">
        <v>9958</v>
      </c>
      <c r="G3288" s="396" t="s">
        <v>4962</v>
      </c>
      <c r="H3288" s="630" t="s">
        <v>4935</v>
      </c>
      <c r="I3288" s="569">
        <v>450</v>
      </c>
      <c r="J3288" s="492"/>
    </row>
    <row r="3289" spans="1:10" s="399" customFormat="1" ht="18" customHeight="1">
      <c r="A3289" s="394">
        <v>3284</v>
      </c>
      <c r="B3289" s="395" t="s">
        <v>268</v>
      </c>
      <c r="C3289" s="395" t="s">
        <v>9950</v>
      </c>
      <c r="D3289" s="539" t="s">
        <v>9959</v>
      </c>
      <c r="E3289" s="398" t="s">
        <v>8273</v>
      </c>
      <c r="F3289" s="485" t="s">
        <v>9960</v>
      </c>
      <c r="G3289" s="398" t="s">
        <v>4962</v>
      </c>
      <c r="H3289" s="631" t="s">
        <v>4935</v>
      </c>
      <c r="I3289" s="414">
        <v>550</v>
      </c>
      <c r="J3289" s="501"/>
    </row>
    <row r="3290" spans="1:10" s="399" customFormat="1" ht="18" customHeight="1">
      <c r="A3290" s="394">
        <v>3285</v>
      </c>
      <c r="B3290" s="395" t="s">
        <v>9784</v>
      </c>
      <c r="C3290" s="395" t="s">
        <v>9950</v>
      </c>
      <c r="D3290" s="422" t="s">
        <v>9961</v>
      </c>
      <c r="E3290" s="394" t="s">
        <v>418</v>
      </c>
      <c r="F3290" s="424" t="s">
        <v>9962</v>
      </c>
      <c r="G3290" s="394" t="s">
        <v>5048</v>
      </c>
      <c r="H3290" s="567" t="s">
        <v>4949</v>
      </c>
      <c r="I3290" s="402">
        <v>10850</v>
      </c>
      <c r="J3290" s="490"/>
    </row>
    <row r="3291" spans="1:10" s="399" customFormat="1" ht="18" customHeight="1">
      <c r="A3291" s="394">
        <v>3286</v>
      </c>
      <c r="B3291" s="395" t="s">
        <v>9784</v>
      </c>
      <c r="C3291" s="395" t="s">
        <v>9950</v>
      </c>
      <c r="D3291" s="422" t="s">
        <v>9963</v>
      </c>
      <c r="E3291" s="394" t="s">
        <v>418</v>
      </c>
      <c r="F3291" s="424" t="s">
        <v>9964</v>
      </c>
      <c r="G3291" s="394" t="s">
        <v>5048</v>
      </c>
      <c r="H3291" s="567" t="s">
        <v>4949</v>
      </c>
      <c r="I3291" s="402">
        <v>11200</v>
      </c>
      <c r="J3291" s="490"/>
    </row>
    <row r="3292" spans="1:10" s="399" customFormat="1" ht="18" customHeight="1">
      <c r="A3292" s="394">
        <v>3287</v>
      </c>
      <c r="B3292" s="395" t="s">
        <v>9784</v>
      </c>
      <c r="C3292" s="395" t="s">
        <v>9950</v>
      </c>
      <c r="D3292" s="422" t="s">
        <v>9965</v>
      </c>
      <c r="E3292" s="394" t="s">
        <v>418</v>
      </c>
      <c r="F3292" s="424" t="s">
        <v>9966</v>
      </c>
      <c r="G3292" s="394" t="s">
        <v>5048</v>
      </c>
      <c r="H3292" s="567" t="s">
        <v>4949</v>
      </c>
      <c r="I3292" s="402">
        <v>15500</v>
      </c>
      <c r="J3292" s="490"/>
    </row>
    <row r="3293" spans="1:10" s="399" customFormat="1" ht="18" customHeight="1">
      <c r="A3293" s="394">
        <v>3288</v>
      </c>
      <c r="B3293" s="395" t="s">
        <v>9784</v>
      </c>
      <c r="C3293" s="394" t="s">
        <v>9967</v>
      </c>
      <c r="D3293" s="422" t="s">
        <v>9968</v>
      </c>
      <c r="E3293" s="394" t="s">
        <v>418</v>
      </c>
      <c r="F3293" s="424" t="s">
        <v>9969</v>
      </c>
      <c r="G3293" s="394" t="s">
        <v>5048</v>
      </c>
      <c r="H3293" s="567" t="s">
        <v>4949</v>
      </c>
      <c r="I3293" s="402">
        <v>13340</v>
      </c>
      <c r="J3293" s="490"/>
    </row>
    <row r="3294" spans="1:10" s="399" customFormat="1" ht="18" customHeight="1">
      <c r="A3294" s="394">
        <v>3289</v>
      </c>
      <c r="B3294" s="395" t="s">
        <v>268</v>
      </c>
      <c r="C3294" s="395" t="s">
        <v>274</v>
      </c>
      <c r="D3294" s="459" t="s">
        <v>9970</v>
      </c>
      <c r="E3294" s="395" t="s">
        <v>114</v>
      </c>
      <c r="F3294" s="488" t="s">
        <v>9971</v>
      </c>
      <c r="G3294" s="395"/>
      <c r="H3294" s="629" t="s">
        <v>4916</v>
      </c>
      <c r="I3294" s="397">
        <v>59000</v>
      </c>
      <c r="J3294" s="490"/>
    </row>
    <row r="3295" spans="1:10" s="399" customFormat="1" ht="18" customHeight="1">
      <c r="A3295" s="394">
        <v>3290</v>
      </c>
      <c r="B3295" s="395" t="s">
        <v>268</v>
      </c>
      <c r="C3295" s="395" t="s">
        <v>274</v>
      </c>
      <c r="D3295" s="459" t="s">
        <v>9972</v>
      </c>
      <c r="E3295" s="395" t="s">
        <v>114</v>
      </c>
      <c r="F3295" s="488" t="s">
        <v>9973</v>
      </c>
      <c r="G3295" s="395"/>
      <c r="H3295" s="629" t="s">
        <v>4916</v>
      </c>
      <c r="I3295" s="397">
        <v>41000</v>
      </c>
      <c r="J3295" s="490"/>
    </row>
    <row r="3296" spans="1:10" s="399" customFormat="1" ht="18" customHeight="1">
      <c r="A3296" s="394">
        <v>3291</v>
      </c>
      <c r="B3296" s="395" t="s">
        <v>9784</v>
      </c>
      <c r="C3296" s="395" t="s">
        <v>9974</v>
      </c>
      <c r="D3296" s="539" t="s">
        <v>9975</v>
      </c>
      <c r="E3296" s="439" t="s">
        <v>4776</v>
      </c>
      <c r="F3296" s="485" t="s">
        <v>9976</v>
      </c>
      <c r="G3296" s="395"/>
      <c r="H3296" s="631" t="s">
        <v>5532</v>
      </c>
      <c r="I3296" s="402">
        <v>35000</v>
      </c>
      <c r="J3296" s="487"/>
    </row>
    <row r="3297" spans="1:10" s="399" customFormat="1" ht="18" customHeight="1">
      <c r="A3297" s="394">
        <v>3292</v>
      </c>
      <c r="B3297" s="395" t="s">
        <v>268</v>
      </c>
      <c r="C3297" s="395" t="s">
        <v>274</v>
      </c>
      <c r="D3297" s="459" t="s">
        <v>9977</v>
      </c>
      <c r="E3297" s="395" t="s">
        <v>15735</v>
      </c>
      <c r="F3297" s="488" t="s">
        <v>9978</v>
      </c>
      <c r="G3297" s="395"/>
      <c r="H3297" s="629" t="s">
        <v>4916</v>
      </c>
      <c r="I3297" s="397">
        <v>4400</v>
      </c>
      <c r="J3297" s="490" t="s">
        <v>15736</v>
      </c>
    </row>
    <row r="3298" spans="1:10" s="399" customFormat="1" ht="18" customHeight="1">
      <c r="A3298" s="394">
        <v>3293</v>
      </c>
      <c r="B3298" s="395" t="s">
        <v>268</v>
      </c>
      <c r="C3298" s="395" t="s">
        <v>274</v>
      </c>
      <c r="D3298" s="422" t="s">
        <v>9979</v>
      </c>
      <c r="E3298" s="395" t="s">
        <v>418</v>
      </c>
      <c r="F3298" s="424" t="s">
        <v>9980</v>
      </c>
      <c r="G3298" s="395"/>
      <c r="H3298" s="629" t="s">
        <v>4916</v>
      </c>
      <c r="I3298" s="402">
        <v>17300</v>
      </c>
      <c r="J3298" s="490"/>
    </row>
    <row r="3299" spans="1:10" s="399" customFormat="1" ht="18" customHeight="1">
      <c r="A3299" s="394">
        <v>3294</v>
      </c>
      <c r="B3299" s="395" t="s">
        <v>268</v>
      </c>
      <c r="C3299" s="395" t="s">
        <v>274</v>
      </c>
      <c r="D3299" s="459" t="s">
        <v>9981</v>
      </c>
      <c r="E3299" s="395" t="s">
        <v>299</v>
      </c>
      <c r="F3299" s="488" t="s">
        <v>9982</v>
      </c>
      <c r="G3299" s="395"/>
      <c r="H3299" s="629" t="s">
        <v>4916</v>
      </c>
      <c r="I3299" s="397">
        <v>1850</v>
      </c>
      <c r="J3299" s="490"/>
    </row>
    <row r="3300" spans="1:10" s="399" customFormat="1" ht="18" customHeight="1">
      <c r="A3300" s="394">
        <v>3295</v>
      </c>
      <c r="B3300" s="395" t="s">
        <v>268</v>
      </c>
      <c r="C3300" s="395" t="s">
        <v>274</v>
      </c>
      <c r="D3300" s="422" t="s">
        <v>9981</v>
      </c>
      <c r="E3300" s="395" t="s">
        <v>9983</v>
      </c>
      <c r="F3300" s="424" t="s">
        <v>9984</v>
      </c>
      <c r="G3300" s="395"/>
      <c r="H3300" s="629" t="s">
        <v>4916</v>
      </c>
      <c r="I3300" s="402">
        <v>18500</v>
      </c>
      <c r="J3300" s="490"/>
    </row>
    <row r="3301" spans="1:10" s="399" customFormat="1" ht="18" customHeight="1">
      <c r="A3301" s="394">
        <v>3296</v>
      </c>
      <c r="B3301" s="395" t="s">
        <v>268</v>
      </c>
      <c r="C3301" s="395" t="s">
        <v>274</v>
      </c>
      <c r="D3301" s="459" t="s">
        <v>9981</v>
      </c>
      <c r="E3301" s="395" t="s">
        <v>166</v>
      </c>
      <c r="F3301" s="488" t="s">
        <v>9985</v>
      </c>
      <c r="G3301" s="395"/>
      <c r="H3301" s="629" t="s">
        <v>4916</v>
      </c>
      <c r="I3301" s="397">
        <v>6900</v>
      </c>
      <c r="J3301" s="490"/>
    </row>
    <row r="3302" spans="1:10" s="399" customFormat="1" ht="18" customHeight="1">
      <c r="A3302" s="394">
        <v>3297</v>
      </c>
      <c r="B3302" s="395" t="s">
        <v>268</v>
      </c>
      <c r="C3302" s="395" t="s">
        <v>274</v>
      </c>
      <c r="D3302" s="459" t="s">
        <v>9986</v>
      </c>
      <c r="E3302" s="395" t="s">
        <v>418</v>
      </c>
      <c r="F3302" s="488" t="s">
        <v>9987</v>
      </c>
      <c r="G3302" s="395"/>
      <c r="H3302" s="629" t="s">
        <v>4916</v>
      </c>
      <c r="I3302" s="397">
        <v>12300</v>
      </c>
      <c r="J3302" s="490"/>
    </row>
    <row r="3303" spans="1:10" s="399" customFormat="1" ht="18" customHeight="1">
      <c r="A3303" s="394">
        <v>3298</v>
      </c>
      <c r="B3303" s="415" t="s">
        <v>268</v>
      </c>
      <c r="C3303" s="415" t="s">
        <v>274</v>
      </c>
      <c r="D3303" s="526" t="s">
        <v>15737</v>
      </c>
      <c r="E3303" s="417" t="s">
        <v>8772</v>
      </c>
      <c r="F3303" s="504" t="s">
        <v>9988</v>
      </c>
      <c r="G3303" s="415"/>
      <c r="H3303" s="634" t="s">
        <v>5025</v>
      </c>
      <c r="I3303" s="401">
        <v>35000</v>
      </c>
      <c r="J3303" s="503" t="s">
        <v>5026</v>
      </c>
    </row>
    <row r="3304" spans="1:10" s="399" customFormat="1" ht="18" customHeight="1">
      <c r="A3304" s="394">
        <v>3299</v>
      </c>
      <c r="B3304" s="395" t="s">
        <v>268</v>
      </c>
      <c r="C3304" s="395" t="s">
        <v>274</v>
      </c>
      <c r="D3304" s="422" t="s">
        <v>15738</v>
      </c>
      <c r="E3304" s="564" t="s">
        <v>4776</v>
      </c>
      <c r="F3304" s="565" t="s">
        <v>15739</v>
      </c>
      <c r="G3304" s="395" t="s">
        <v>4962</v>
      </c>
      <c r="H3304" s="446" t="s">
        <v>5748</v>
      </c>
      <c r="I3304" s="431">
        <v>19800</v>
      </c>
      <c r="J3304" s="522" t="s">
        <v>5042</v>
      </c>
    </row>
    <row r="3305" spans="1:10" s="399" customFormat="1" ht="18" customHeight="1">
      <c r="A3305" s="394">
        <v>3300</v>
      </c>
      <c r="B3305" s="415" t="s">
        <v>268</v>
      </c>
      <c r="C3305" s="415" t="s">
        <v>274</v>
      </c>
      <c r="D3305" s="422" t="s">
        <v>15740</v>
      </c>
      <c r="E3305" s="564" t="s">
        <v>4776</v>
      </c>
      <c r="F3305" s="565" t="s">
        <v>15741</v>
      </c>
      <c r="G3305" s="395" t="s">
        <v>4962</v>
      </c>
      <c r="H3305" s="446" t="s">
        <v>5748</v>
      </c>
      <c r="I3305" s="431">
        <v>22000</v>
      </c>
      <c r="J3305" s="522" t="s">
        <v>5042</v>
      </c>
    </row>
    <row r="3306" spans="1:10" s="399" customFormat="1" ht="18" customHeight="1">
      <c r="A3306" s="394">
        <v>3301</v>
      </c>
      <c r="B3306" s="523" t="s">
        <v>279</v>
      </c>
      <c r="C3306" s="523" t="s">
        <v>9989</v>
      </c>
      <c r="D3306" s="587" t="s">
        <v>9989</v>
      </c>
      <c r="E3306" s="523" t="s">
        <v>9990</v>
      </c>
      <c r="F3306" s="547" t="s">
        <v>9991</v>
      </c>
      <c r="G3306" s="523" t="s">
        <v>4962</v>
      </c>
      <c r="H3306" s="640" t="s">
        <v>4996</v>
      </c>
      <c r="I3306" s="397">
        <v>8450</v>
      </c>
      <c r="J3306" s="487"/>
    </row>
    <row r="3307" spans="1:10" s="399" customFormat="1" ht="18" customHeight="1">
      <c r="A3307" s="394">
        <v>3302</v>
      </c>
      <c r="B3307" s="395" t="s">
        <v>279</v>
      </c>
      <c r="C3307" s="395" t="s">
        <v>9989</v>
      </c>
      <c r="D3307" s="459" t="s">
        <v>9989</v>
      </c>
      <c r="E3307" s="395" t="s">
        <v>9992</v>
      </c>
      <c r="F3307" s="488" t="s">
        <v>9993</v>
      </c>
      <c r="G3307" s="395" t="s">
        <v>629</v>
      </c>
      <c r="H3307" s="631" t="s">
        <v>4921</v>
      </c>
      <c r="I3307" s="401">
        <v>27300</v>
      </c>
      <c r="J3307" s="487"/>
    </row>
    <row r="3308" spans="1:10" s="399" customFormat="1" ht="18" customHeight="1">
      <c r="A3308" s="394">
        <v>3303</v>
      </c>
      <c r="B3308" s="395" t="s">
        <v>279</v>
      </c>
      <c r="C3308" s="395" t="s">
        <v>9989</v>
      </c>
      <c r="D3308" s="459" t="s">
        <v>9989</v>
      </c>
      <c r="E3308" s="395" t="s">
        <v>9994</v>
      </c>
      <c r="F3308" s="488" t="s">
        <v>9993</v>
      </c>
      <c r="G3308" s="395" t="s">
        <v>629</v>
      </c>
      <c r="H3308" s="567" t="s">
        <v>4921</v>
      </c>
      <c r="I3308" s="515">
        <v>43200</v>
      </c>
      <c r="J3308" s="487"/>
    </row>
    <row r="3309" spans="1:10" s="399" customFormat="1" ht="18" customHeight="1">
      <c r="A3309" s="394">
        <v>3304</v>
      </c>
      <c r="B3309" s="395" t="s">
        <v>279</v>
      </c>
      <c r="C3309" s="396" t="s">
        <v>1132</v>
      </c>
      <c r="D3309" s="581" t="s">
        <v>9995</v>
      </c>
      <c r="E3309" s="396" t="s">
        <v>286</v>
      </c>
      <c r="F3309" s="486" t="s">
        <v>9996</v>
      </c>
      <c r="G3309" s="396" t="s">
        <v>4962</v>
      </c>
      <c r="H3309" s="630" t="s">
        <v>4935</v>
      </c>
      <c r="I3309" s="397"/>
      <c r="J3309" s="492"/>
    </row>
    <row r="3310" spans="1:10" s="399" customFormat="1" ht="18" customHeight="1">
      <c r="A3310" s="394">
        <v>3305</v>
      </c>
      <c r="B3310" s="395" t="s">
        <v>279</v>
      </c>
      <c r="C3310" s="396" t="s">
        <v>1132</v>
      </c>
      <c r="D3310" s="581" t="s">
        <v>9997</v>
      </c>
      <c r="E3310" s="396" t="s">
        <v>286</v>
      </c>
      <c r="F3310" s="486" t="s">
        <v>9998</v>
      </c>
      <c r="G3310" s="396" t="s">
        <v>4962</v>
      </c>
      <c r="H3310" s="630" t="s">
        <v>4935</v>
      </c>
      <c r="I3310" s="397"/>
      <c r="J3310" s="492"/>
    </row>
    <row r="3311" spans="1:10" s="399" customFormat="1" ht="18" customHeight="1">
      <c r="A3311" s="394">
        <v>3306</v>
      </c>
      <c r="B3311" s="415" t="s">
        <v>9999</v>
      </c>
      <c r="C3311" s="417" t="s">
        <v>10000</v>
      </c>
      <c r="D3311" s="453" t="s">
        <v>10001</v>
      </c>
      <c r="E3311" s="421" t="s">
        <v>10002</v>
      </c>
      <c r="F3311" s="504" t="s">
        <v>10003</v>
      </c>
      <c r="G3311" s="415"/>
      <c r="H3311" s="634" t="s">
        <v>5025</v>
      </c>
      <c r="I3311" s="397">
        <v>48000</v>
      </c>
      <c r="J3311" s="503" t="s">
        <v>5026</v>
      </c>
    </row>
    <row r="3312" spans="1:10" s="399" customFormat="1" ht="18" customHeight="1">
      <c r="A3312" s="394">
        <v>3307</v>
      </c>
      <c r="B3312" s="415" t="s">
        <v>9999</v>
      </c>
      <c r="C3312" s="417" t="s">
        <v>10000</v>
      </c>
      <c r="D3312" s="526" t="s">
        <v>10004</v>
      </c>
      <c r="E3312" s="421" t="s">
        <v>10002</v>
      </c>
      <c r="F3312" s="504" t="s">
        <v>10005</v>
      </c>
      <c r="G3312" s="415"/>
      <c r="H3312" s="634" t="s">
        <v>5025</v>
      </c>
      <c r="I3312" s="397">
        <v>50000</v>
      </c>
      <c r="J3312" s="503" t="s">
        <v>5026</v>
      </c>
    </row>
    <row r="3313" spans="1:10" s="399" customFormat="1" ht="18" customHeight="1">
      <c r="A3313" s="394">
        <v>3308</v>
      </c>
      <c r="B3313" s="395" t="s">
        <v>279</v>
      </c>
      <c r="C3313" s="395" t="s">
        <v>10006</v>
      </c>
      <c r="D3313" s="459" t="s">
        <v>10007</v>
      </c>
      <c r="E3313" s="395" t="s">
        <v>9994</v>
      </c>
      <c r="F3313" s="488" t="s">
        <v>10008</v>
      </c>
      <c r="G3313" s="395"/>
      <c r="H3313" s="631" t="s">
        <v>5128</v>
      </c>
      <c r="I3313" s="402">
        <v>33000</v>
      </c>
      <c r="J3313" s="514"/>
    </row>
    <row r="3314" spans="1:10" s="399" customFormat="1" ht="18" customHeight="1">
      <c r="A3314" s="394">
        <v>3309</v>
      </c>
      <c r="B3314" s="395" t="s">
        <v>279</v>
      </c>
      <c r="C3314" s="398" t="s">
        <v>10006</v>
      </c>
      <c r="D3314" s="539" t="s">
        <v>4748</v>
      </c>
      <c r="E3314" s="398" t="s">
        <v>9992</v>
      </c>
      <c r="F3314" s="485"/>
      <c r="G3314" s="398"/>
      <c r="H3314" s="631" t="s">
        <v>4941</v>
      </c>
      <c r="I3314" s="397">
        <v>13100</v>
      </c>
      <c r="J3314" s="487"/>
    </row>
    <row r="3315" spans="1:10" s="399" customFormat="1" ht="18" customHeight="1">
      <c r="A3315" s="394">
        <v>3310</v>
      </c>
      <c r="B3315" s="395" t="s">
        <v>279</v>
      </c>
      <c r="C3315" s="395" t="s">
        <v>10006</v>
      </c>
      <c r="D3315" s="459" t="s">
        <v>4748</v>
      </c>
      <c r="E3315" s="395" t="s">
        <v>9992</v>
      </c>
      <c r="F3315" s="485"/>
      <c r="G3315" s="398"/>
      <c r="H3315" s="631" t="s">
        <v>5058</v>
      </c>
      <c r="I3315" s="402">
        <v>12350</v>
      </c>
      <c r="J3315" s="487"/>
    </row>
    <row r="3316" spans="1:10" s="399" customFormat="1" ht="18" customHeight="1">
      <c r="A3316" s="394">
        <v>3311</v>
      </c>
      <c r="B3316" s="395" t="s">
        <v>279</v>
      </c>
      <c r="C3316" s="398" t="s">
        <v>10006</v>
      </c>
      <c r="D3316" s="539" t="s">
        <v>4748</v>
      </c>
      <c r="E3316" s="398" t="s">
        <v>9994</v>
      </c>
      <c r="F3316" s="485"/>
      <c r="G3316" s="398"/>
      <c r="H3316" s="631" t="s">
        <v>4941</v>
      </c>
      <c r="I3316" s="397">
        <v>21100</v>
      </c>
      <c r="J3316" s="487"/>
    </row>
    <row r="3317" spans="1:10" s="399" customFormat="1" ht="18" customHeight="1">
      <c r="A3317" s="394">
        <v>3312</v>
      </c>
      <c r="B3317" s="395" t="s">
        <v>279</v>
      </c>
      <c r="C3317" s="395" t="s">
        <v>10006</v>
      </c>
      <c r="D3317" s="459" t="s">
        <v>4748</v>
      </c>
      <c r="E3317" s="395" t="s">
        <v>288</v>
      </c>
      <c r="F3317" s="485"/>
      <c r="G3317" s="398"/>
      <c r="H3317" s="631" t="s">
        <v>5058</v>
      </c>
      <c r="I3317" s="402">
        <v>19500</v>
      </c>
      <c r="J3317" s="487"/>
    </row>
    <row r="3318" spans="1:10" s="399" customFormat="1" ht="18" customHeight="1">
      <c r="A3318" s="394">
        <v>3313</v>
      </c>
      <c r="B3318" s="394" t="s">
        <v>9999</v>
      </c>
      <c r="C3318" s="394" t="s">
        <v>10006</v>
      </c>
      <c r="D3318" s="422" t="s">
        <v>10009</v>
      </c>
      <c r="E3318" s="394" t="s">
        <v>10010</v>
      </c>
      <c r="F3318" s="424"/>
      <c r="G3318" s="395"/>
      <c r="H3318" s="631" t="s">
        <v>5055</v>
      </c>
      <c r="I3318" s="431">
        <v>23760</v>
      </c>
      <c r="J3318" s="487"/>
    </row>
    <row r="3319" spans="1:10" s="399" customFormat="1" ht="18" customHeight="1">
      <c r="A3319" s="394">
        <v>3314</v>
      </c>
      <c r="B3319" s="394" t="s">
        <v>9999</v>
      </c>
      <c r="C3319" s="394" t="s">
        <v>10006</v>
      </c>
      <c r="D3319" s="422" t="s">
        <v>10009</v>
      </c>
      <c r="E3319" s="394" t="s">
        <v>10011</v>
      </c>
      <c r="F3319" s="424"/>
      <c r="G3319" s="395"/>
      <c r="H3319" s="631" t="s">
        <v>5055</v>
      </c>
      <c r="I3319" s="431">
        <v>37510</v>
      </c>
      <c r="J3319" s="487"/>
    </row>
    <row r="3320" spans="1:10" s="399" customFormat="1" ht="18" customHeight="1">
      <c r="A3320" s="394">
        <v>3315</v>
      </c>
      <c r="B3320" s="394" t="s">
        <v>9999</v>
      </c>
      <c r="C3320" s="394" t="s">
        <v>10006</v>
      </c>
      <c r="D3320" s="422" t="s">
        <v>4922</v>
      </c>
      <c r="E3320" s="394" t="s">
        <v>10012</v>
      </c>
      <c r="F3320" s="424" t="s">
        <v>10013</v>
      </c>
      <c r="G3320" s="394"/>
      <c r="H3320" s="631" t="s">
        <v>4927</v>
      </c>
      <c r="I3320" s="402">
        <v>12900</v>
      </c>
      <c r="J3320" s="490"/>
    </row>
    <row r="3321" spans="1:10" s="399" customFormat="1" ht="18" customHeight="1">
      <c r="A3321" s="394">
        <v>3316</v>
      </c>
      <c r="B3321" s="394" t="s">
        <v>9999</v>
      </c>
      <c r="C3321" s="394" t="s">
        <v>10006</v>
      </c>
      <c r="D3321" s="422" t="s">
        <v>4922</v>
      </c>
      <c r="E3321" s="394" t="s">
        <v>10010</v>
      </c>
      <c r="F3321" s="424" t="s">
        <v>10014</v>
      </c>
      <c r="G3321" s="395"/>
      <c r="H3321" s="631" t="s">
        <v>4924</v>
      </c>
      <c r="I3321" s="402">
        <v>16200</v>
      </c>
      <c r="J3321" s="487"/>
    </row>
    <row r="3322" spans="1:10" s="399" customFormat="1" ht="18" customHeight="1">
      <c r="A3322" s="394">
        <v>3317</v>
      </c>
      <c r="B3322" s="394" t="s">
        <v>9999</v>
      </c>
      <c r="C3322" s="394" t="s">
        <v>10006</v>
      </c>
      <c r="D3322" s="422" t="s">
        <v>4922</v>
      </c>
      <c r="E3322" s="394" t="s">
        <v>10015</v>
      </c>
      <c r="F3322" s="424" t="s">
        <v>10016</v>
      </c>
      <c r="G3322" s="394"/>
      <c r="H3322" s="631" t="s">
        <v>4927</v>
      </c>
      <c r="I3322" s="402">
        <v>21900</v>
      </c>
      <c r="J3322" s="490"/>
    </row>
    <row r="3323" spans="1:10" s="399" customFormat="1" ht="18" customHeight="1">
      <c r="A3323" s="394">
        <v>3318</v>
      </c>
      <c r="B3323" s="394" t="s">
        <v>9999</v>
      </c>
      <c r="C3323" s="394" t="s">
        <v>10006</v>
      </c>
      <c r="D3323" s="422" t="s">
        <v>4922</v>
      </c>
      <c r="E3323" s="394" t="s">
        <v>10011</v>
      </c>
      <c r="F3323" s="424" t="s">
        <v>10017</v>
      </c>
      <c r="G3323" s="395"/>
      <c r="H3323" s="631" t="s">
        <v>4924</v>
      </c>
      <c r="I3323" s="402">
        <v>20500</v>
      </c>
      <c r="J3323" s="487"/>
    </row>
    <row r="3324" spans="1:10" s="399" customFormat="1" ht="18" customHeight="1">
      <c r="A3324" s="394">
        <v>3319</v>
      </c>
      <c r="B3324" s="395" t="s">
        <v>279</v>
      </c>
      <c r="C3324" s="395" t="s">
        <v>280</v>
      </c>
      <c r="D3324" s="459" t="s">
        <v>10018</v>
      </c>
      <c r="E3324" s="395" t="s">
        <v>9992</v>
      </c>
      <c r="F3324" s="488"/>
      <c r="G3324" s="395" t="s">
        <v>629</v>
      </c>
      <c r="H3324" s="631" t="s">
        <v>4921</v>
      </c>
      <c r="I3324" s="429">
        <v>20600</v>
      </c>
      <c r="J3324" s="487"/>
    </row>
    <row r="3325" spans="1:10" s="399" customFormat="1" ht="18" customHeight="1">
      <c r="A3325" s="394">
        <v>3320</v>
      </c>
      <c r="B3325" s="395" t="s">
        <v>279</v>
      </c>
      <c r="C3325" s="395" t="s">
        <v>280</v>
      </c>
      <c r="D3325" s="459" t="s">
        <v>10018</v>
      </c>
      <c r="E3325" s="395" t="s">
        <v>9994</v>
      </c>
      <c r="F3325" s="488"/>
      <c r="G3325" s="395" t="s">
        <v>629</v>
      </c>
      <c r="H3325" s="567" t="s">
        <v>4921</v>
      </c>
      <c r="I3325" s="429">
        <v>32800</v>
      </c>
      <c r="J3325" s="487"/>
    </row>
    <row r="3326" spans="1:10" s="399" customFormat="1" ht="18" customHeight="1">
      <c r="A3326" s="394">
        <v>3321</v>
      </c>
      <c r="B3326" s="395" t="s">
        <v>279</v>
      </c>
      <c r="C3326" s="395" t="s">
        <v>280</v>
      </c>
      <c r="D3326" s="459" t="s">
        <v>5169</v>
      </c>
      <c r="E3326" s="395" t="s">
        <v>281</v>
      </c>
      <c r="F3326" s="488"/>
      <c r="G3326" s="395" t="s">
        <v>629</v>
      </c>
      <c r="H3326" s="630" t="s">
        <v>4921</v>
      </c>
      <c r="I3326" s="401">
        <v>22700</v>
      </c>
      <c r="J3326" s="487"/>
    </row>
    <row r="3327" spans="1:10" s="399" customFormat="1" ht="18" customHeight="1">
      <c r="A3327" s="394">
        <v>3322</v>
      </c>
      <c r="B3327" s="395" t="s">
        <v>279</v>
      </c>
      <c r="C3327" s="395" t="s">
        <v>280</v>
      </c>
      <c r="D3327" s="459" t="s">
        <v>5169</v>
      </c>
      <c r="E3327" s="395" t="s">
        <v>9994</v>
      </c>
      <c r="F3327" s="488"/>
      <c r="G3327" s="395" t="s">
        <v>629</v>
      </c>
      <c r="H3327" s="567" t="s">
        <v>4921</v>
      </c>
      <c r="I3327" s="401">
        <v>35800</v>
      </c>
      <c r="J3327" s="487"/>
    </row>
    <row r="3328" spans="1:10" s="399" customFormat="1" ht="18" customHeight="1">
      <c r="A3328" s="394">
        <v>3323</v>
      </c>
      <c r="B3328" s="395" t="s">
        <v>279</v>
      </c>
      <c r="C3328" s="395" t="s">
        <v>280</v>
      </c>
      <c r="D3328" s="459" t="s">
        <v>5169</v>
      </c>
      <c r="E3328" s="395" t="s">
        <v>8353</v>
      </c>
      <c r="F3328" s="488"/>
      <c r="G3328" s="395" t="s">
        <v>629</v>
      </c>
      <c r="H3328" s="630" t="s">
        <v>4921</v>
      </c>
      <c r="I3328" s="429">
        <v>65000</v>
      </c>
      <c r="J3328" s="487"/>
    </row>
    <row r="3329" spans="1:10" s="399" customFormat="1" ht="18" customHeight="1">
      <c r="A3329" s="394">
        <v>3324</v>
      </c>
      <c r="B3329" s="394" t="s">
        <v>279</v>
      </c>
      <c r="C3329" s="394" t="s">
        <v>280</v>
      </c>
      <c r="D3329" s="422" t="s">
        <v>10019</v>
      </c>
      <c r="E3329" s="394" t="s">
        <v>288</v>
      </c>
      <c r="F3329" s="424"/>
      <c r="G3329" s="394"/>
      <c r="H3329" s="632" t="s">
        <v>5010</v>
      </c>
      <c r="I3329" s="402">
        <v>23600</v>
      </c>
      <c r="J3329" s="490"/>
    </row>
    <row r="3330" spans="1:10" s="399" customFormat="1" ht="18" customHeight="1">
      <c r="A3330" s="394">
        <v>3325</v>
      </c>
      <c r="B3330" s="395" t="s">
        <v>279</v>
      </c>
      <c r="C3330" s="395" t="s">
        <v>280</v>
      </c>
      <c r="D3330" s="459" t="s">
        <v>10020</v>
      </c>
      <c r="E3330" s="395" t="s">
        <v>281</v>
      </c>
      <c r="F3330" s="488"/>
      <c r="G3330" s="395" t="s">
        <v>629</v>
      </c>
      <c r="H3330" s="631" t="s">
        <v>4921</v>
      </c>
      <c r="I3330" s="401"/>
      <c r="J3330" s="487" t="s">
        <v>5439</v>
      </c>
    </row>
    <row r="3331" spans="1:10" s="399" customFormat="1" ht="18" customHeight="1">
      <c r="A3331" s="394">
        <v>3326</v>
      </c>
      <c r="B3331" s="395" t="s">
        <v>279</v>
      </c>
      <c r="C3331" s="395" t="s">
        <v>280</v>
      </c>
      <c r="D3331" s="459" t="s">
        <v>10020</v>
      </c>
      <c r="E3331" s="395" t="s">
        <v>330</v>
      </c>
      <c r="F3331" s="488" t="s">
        <v>4827</v>
      </c>
      <c r="G3331" s="395" t="s">
        <v>629</v>
      </c>
      <c r="H3331" s="567" t="s">
        <v>4921</v>
      </c>
      <c r="I3331" s="401"/>
      <c r="J3331" s="487" t="s">
        <v>5439</v>
      </c>
    </row>
    <row r="3332" spans="1:10" s="399" customFormat="1" ht="18" customHeight="1">
      <c r="A3332" s="394">
        <v>3327</v>
      </c>
      <c r="B3332" s="395" t="s">
        <v>279</v>
      </c>
      <c r="C3332" s="395" t="s">
        <v>280</v>
      </c>
      <c r="D3332" s="459" t="s">
        <v>10020</v>
      </c>
      <c r="E3332" s="395" t="s">
        <v>288</v>
      </c>
      <c r="F3332" s="488" t="s">
        <v>4827</v>
      </c>
      <c r="G3332" s="395" t="s">
        <v>629</v>
      </c>
      <c r="H3332" s="631" t="s">
        <v>4921</v>
      </c>
      <c r="I3332" s="401"/>
      <c r="J3332" s="487" t="s">
        <v>5439</v>
      </c>
    </row>
    <row r="3333" spans="1:10" s="399" customFormat="1" ht="18" customHeight="1">
      <c r="A3333" s="394">
        <v>3328</v>
      </c>
      <c r="B3333" s="395" t="s">
        <v>279</v>
      </c>
      <c r="C3333" s="395" t="s">
        <v>280</v>
      </c>
      <c r="D3333" s="459" t="s">
        <v>10021</v>
      </c>
      <c r="E3333" s="395" t="s">
        <v>281</v>
      </c>
      <c r="F3333" s="488" t="s">
        <v>10022</v>
      </c>
      <c r="G3333" s="395"/>
      <c r="H3333" s="629" t="s">
        <v>4916</v>
      </c>
      <c r="I3333" s="397">
        <v>13800</v>
      </c>
      <c r="J3333" s="490"/>
    </row>
    <row r="3334" spans="1:10" s="399" customFormat="1" ht="18" customHeight="1">
      <c r="A3334" s="394">
        <v>3329</v>
      </c>
      <c r="B3334" s="395" t="s">
        <v>279</v>
      </c>
      <c r="C3334" s="395" t="s">
        <v>280</v>
      </c>
      <c r="D3334" s="459" t="s">
        <v>10021</v>
      </c>
      <c r="E3334" s="395" t="s">
        <v>288</v>
      </c>
      <c r="F3334" s="488" t="s">
        <v>10023</v>
      </c>
      <c r="G3334" s="395"/>
      <c r="H3334" s="629" t="s">
        <v>4916</v>
      </c>
      <c r="I3334" s="397">
        <v>22700</v>
      </c>
      <c r="J3334" s="490"/>
    </row>
    <row r="3335" spans="1:10" s="399" customFormat="1" ht="18" customHeight="1">
      <c r="A3335" s="394">
        <v>3330</v>
      </c>
      <c r="B3335" s="395" t="s">
        <v>279</v>
      </c>
      <c r="C3335" s="395" t="s">
        <v>280</v>
      </c>
      <c r="D3335" s="459" t="s">
        <v>10024</v>
      </c>
      <c r="E3335" s="395" t="s">
        <v>999</v>
      </c>
      <c r="F3335" s="488" t="s">
        <v>10025</v>
      </c>
      <c r="G3335" s="395"/>
      <c r="H3335" s="567" t="s">
        <v>4929</v>
      </c>
      <c r="I3335" s="402">
        <v>20000</v>
      </c>
      <c r="J3335" s="487"/>
    </row>
    <row r="3336" spans="1:10" s="399" customFormat="1" ht="18" customHeight="1">
      <c r="A3336" s="394">
        <v>3331</v>
      </c>
      <c r="B3336" s="395" t="s">
        <v>279</v>
      </c>
      <c r="C3336" s="395" t="s">
        <v>280</v>
      </c>
      <c r="D3336" s="459" t="s">
        <v>765</v>
      </c>
      <c r="E3336" s="395" t="s">
        <v>281</v>
      </c>
      <c r="F3336" s="488"/>
      <c r="G3336" s="395" t="s">
        <v>4962</v>
      </c>
      <c r="H3336" s="567" t="s">
        <v>5156</v>
      </c>
      <c r="I3336" s="397"/>
      <c r="J3336" s="588" t="s">
        <v>5439</v>
      </c>
    </row>
    <row r="3337" spans="1:10" s="399" customFormat="1" ht="18" customHeight="1">
      <c r="A3337" s="394">
        <v>3332</v>
      </c>
      <c r="B3337" s="395" t="s">
        <v>279</v>
      </c>
      <c r="C3337" s="395" t="s">
        <v>280</v>
      </c>
      <c r="D3337" s="459" t="s">
        <v>765</v>
      </c>
      <c r="E3337" s="398" t="s">
        <v>288</v>
      </c>
      <c r="F3337" s="488"/>
      <c r="G3337" s="395" t="s">
        <v>4962</v>
      </c>
      <c r="H3337" s="567" t="s">
        <v>5156</v>
      </c>
      <c r="I3337" s="397">
        <v>10920</v>
      </c>
      <c r="J3337" s="490"/>
    </row>
    <row r="3338" spans="1:10" s="399" customFormat="1" ht="18" customHeight="1">
      <c r="A3338" s="394">
        <v>3333</v>
      </c>
      <c r="B3338" s="395" t="s">
        <v>279</v>
      </c>
      <c r="C3338" s="395" t="s">
        <v>280</v>
      </c>
      <c r="D3338" s="459" t="s">
        <v>4748</v>
      </c>
      <c r="E3338" s="395" t="s">
        <v>9992</v>
      </c>
      <c r="F3338" s="568"/>
      <c r="G3338" s="395"/>
      <c r="H3338" s="567" t="s">
        <v>5156</v>
      </c>
      <c r="I3338" s="397">
        <v>18700</v>
      </c>
      <c r="J3338" s="493"/>
    </row>
    <row r="3339" spans="1:10" s="399" customFormat="1" ht="18" customHeight="1">
      <c r="A3339" s="394">
        <v>3334</v>
      </c>
      <c r="B3339" s="395" t="s">
        <v>279</v>
      </c>
      <c r="C3339" s="395" t="s">
        <v>280</v>
      </c>
      <c r="D3339" s="459" t="s">
        <v>4748</v>
      </c>
      <c r="E3339" s="395" t="s">
        <v>9994</v>
      </c>
      <c r="F3339" s="568"/>
      <c r="G3339" s="395"/>
      <c r="H3339" s="567" t="s">
        <v>5156</v>
      </c>
      <c r="I3339" s="397">
        <v>30900</v>
      </c>
      <c r="J3339" s="493"/>
    </row>
    <row r="3340" spans="1:10" s="399" customFormat="1" ht="18" customHeight="1">
      <c r="A3340" s="394">
        <v>3335</v>
      </c>
      <c r="B3340" s="395" t="s">
        <v>279</v>
      </c>
      <c r="C3340" s="395" t="s">
        <v>280</v>
      </c>
      <c r="D3340" s="422"/>
      <c r="E3340" s="395" t="s">
        <v>281</v>
      </c>
      <c r="F3340" s="424" t="s">
        <v>10026</v>
      </c>
      <c r="G3340" s="395" t="s">
        <v>5048</v>
      </c>
      <c r="H3340" s="629" t="s">
        <v>4916</v>
      </c>
      <c r="I3340" s="402">
        <v>15900</v>
      </c>
      <c r="J3340" s="490"/>
    </row>
    <row r="3341" spans="1:10" s="399" customFormat="1" ht="18" customHeight="1">
      <c r="A3341" s="394">
        <v>3336</v>
      </c>
      <c r="B3341" s="395" t="s">
        <v>279</v>
      </c>
      <c r="C3341" s="395" t="s">
        <v>280</v>
      </c>
      <c r="D3341" s="459"/>
      <c r="E3341" s="395" t="s">
        <v>366</v>
      </c>
      <c r="F3341" s="488" t="s">
        <v>10027</v>
      </c>
      <c r="G3341" s="395" t="s">
        <v>5048</v>
      </c>
      <c r="H3341" s="629" t="s">
        <v>4916</v>
      </c>
      <c r="I3341" s="397">
        <v>5800</v>
      </c>
      <c r="J3341" s="490"/>
    </row>
    <row r="3342" spans="1:10" s="399" customFormat="1" ht="18" customHeight="1">
      <c r="A3342" s="394">
        <v>3337</v>
      </c>
      <c r="B3342" s="395" t="s">
        <v>279</v>
      </c>
      <c r="C3342" s="395" t="s">
        <v>280</v>
      </c>
      <c r="D3342" s="459"/>
      <c r="E3342" s="395" t="s">
        <v>288</v>
      </c>
      <c r="F3342" s="488" t="s">
        <v>10028</v>
      </c>
      <c r="G3342" s="395" t="s">
        <v>5048</v>
      </c>
      <c r="H3342" s="629" t="s">
        <v>4916</v>
      </c>
      <c r="I3342" s="397">
        <v>25300</v>
      </c>
      <c r="J3342" s="490"/>
    </row>
    <row r="3343" spans="1:10" s="399" customFormat="1" ht="18" customHeight="1">
      <c r="A3343" s="394">
        <v>3338</v>
      </c>
      <c r="B3343" s="395" t="s">
        <v>279</v>
      </c>
      <c r="C3343" s="395" t="s">
        <v>280</v>
      </c>
      <c r="D3343" s="459"/>
      <c r="E3343" s="395" t="s">
        <v>288</v>
      </c>
      <c r="F3343" s="488" t="s">
        <v>10029</v>
      </c>
      <c r="G3343" s="395" t="s">
        <v>5048</v>
      </c>
      <c r="H3343" s="629" t="s">
        <v>4916</v>
      </c>
      <c r="I3343" s="397">
        <v>7700</v>
      </c>
      <c r="J3343" s="490"/>
    </row>
    <row r="3344" spans="1:10" s="399" customFormat="1" ht="18" customHeight="1">
      <c r="A3344" s="394">
        <v>3339</v>
      </c>
      <c r="B3344" s="410" t="s">
        <v>9999</v>
      </c>
      <c r="C3344" s="394" t="s">
        <v>10006</v>
      </c>
      <c r="D3344" s="422" t="s">
        <v>10030</v>
      </c>
      <c r="E3344" s="394" t="s">
        <v>418</v>
      </c>
      <c r="F3344" s="424" t="s">
        <v>10031</v>
      </c>
      <c r="G3344" s="394" t="s">
        <v>5048</v>
      </c>
      <c r="H3344" s="567" t="s">
        <v>4949</v>
      </c>
      <c r="I3344" s="402">
        <v>19500</v>
      </c>
      <c r="J3344" s="490"/>
    </row>
    <row r="3345" spans="1:10" s="399" customFormat="1" ht="18" customHeight="1">
      <c r="A3345" s="394">
        <v>3340</v>
      </c>
      <c r="B3345" s="410" t="s">
        <v>9999</v>
      </c>
      <c r="C3345" s="394" t="s">
        <v>10006</v>
      </c>
      <c r="D3345" s="422" t="s">
        <v>10030</v>
      </c>
      <c r="E3345" s="394" t="s">
        <v>418</v>
      </c>
      <c r="F3345" s="424" t="s">
        <v>10032</v>
      </c>
      <c r="G3345" s="394" t="s">
        <v>5048</v>
      </c>
      <c r="H3345" s="567" t="s">
        <v>4949</v>
      </c>
      <c r="I3345" s="402">
        <v>28500</v>
      </c>
      <c r="J3345" s="490"/>
    </row>
    <row r="3346" spans="1:10" s="399" customFormat="1" ht="18" customHeight="1">
      <c r="A3346" s="394">
        <v>3341</v>
      </c>
      <c r="B3346" s="410" t="s">
        <v>9999</v>
      </c>
      <c r="C3346" s="394" t="s">
        <v>10006</v>
      </c>
      <c r="D3346" s="422" t="s">
        <v>10030</v>
      </c>
      <c r="E3346" s="394" t="s">
        <v>418</v>
      </c>
      <c r="F3346" s="424" t="s">
        <v>10033</v>
      </c>
      <c r="G3346" s="394" t="s">
        <v>5048</v>
      </c>
      <c r="H3346" s="567" t="s">
        <v>4949</v>
      </c>
      <c r="I3346" s="402">
        <v>54000</v>
      </c>
      <c r="J3346" s="490"/>
    </row>
    <row r="3347" spans="1:10" s="399" customFormat="1" ht="18" customHeight="1">
      <c r="A3347" s="394">
        <v>3342</v>
      </c>
      <c r="B3347" s="410" t="s">
        <v>9999</v>
      </c>
      <c r="C3347" s="394" t="s">
        <v>10006</v>
      </c>
      <c r="D3347" s="422" t="s">
        <v>5150</v>
      </c>
      <c r="E3347" s="394" t="s">
        <v>418</v>
      </c>
      <c r="F3347" s="424" t="s">
        <v>10031</v>
      </c>
      <c r="G3347" s="394"/>
      <c r="H3347" s="567" t="s">
        <v>4949</v>
      </c>
      <c r="I3347" s="402">
        <v>5500</v>
      </c>
      <c r="J3347" s="490"/>
    </row>
    <row r="3348" spans="1:10" s="399" customFormat="1" ht="18" customHeight="1">
      <c r="A3348" s="394">
        <v>3343</v>
      </c>
      <c r="B3348" s="410" t="s">
        <v>9999</v>
      </c>
      <c r="C3348" s="394" t="s">
        <v>10006</v>
      </c>
      <c r="D3348" s="422" t="s">
        <v>5150</v>
      </c>
      <c r="E3348" s="394" t="s">
        <v>418</v>
      </c>
      <c r="F3348" s="424" t="s">
        <v>10032</v>
      </c>
      <c r="G3348" s="394"/>
      <c r="H3348" s="567" t="s">
        <v>4949</v>
      </c>
      <c r="I3348" s="402">
        <v>8500</v>
      </c>
      <c r="J3348" s="490"/>
    </row>
    <row r="3349" spans="1:10" s="399" customFormat="1" ht="18" customHeight="1">
      <c r="A3349" s="394">
        <v>3344</v>
      </c>
      <c r="B3349" s="410" t="s">
        <v>9999</v>
      </c>
      <c r="C3349" s="394" t="s">
        <v>10006</v>
      </c>
      <c r="D3349" s="422" t="s">
        <v>5150</v>
      </c>
      <c r="E3349" s="394" t="s">
        <v>418</v>
      </c>
      <c r="F3349" s="424" t="s">
        <v>10033</v>
      </c>
      <c r="G3349" s="394"/>
      <c r="H3349" s="567" t="s">
        <v>4949</v>
      </c>
      <c r="I3349" s="402">
        <v>16000</v>
      </c>
      <c r="J3349" s="490"/>
    </row>
    <row r="3350" spans="1:10" s="399" customFormat="1" ht="18" customHeight="1">
      <c r="A3350" s="394">
        <v>3345</v>
      </c>
      <c r="B3350" s="395" t="s">
        <v>279</v>
      </c>
      <c r="C3350" s="395" t="s">
        <v>10034</v>
      </c>
      <c r="D3350" s="459"/>
      <c r="E3350" s="395" t="s">
        <v>5057</v>
      </c>
      <c r="F3350" s="485" t="s">
        <v>10035</v>
      </c>
      <c r="G3350" s="395"/>
      <c r="H3350" s="567" t="s">
        <v>4996</v>
      </c>
      <c r="I3350" s="397">
        <v>1640</v>
      </c>
      <c r="J3350" s="487"/>
    </row>
    <row r="3351" spans="1:10" s="399" customFormat="1" ht="18" customHeight="1">
      <c r="A3351" s="394">
        <v>3346</v>
      </c>
      <c r="B3351" s="395" t="s">
        <v>279</v>
      </c>
      <c r="C3351" s="395" t="s">
        <v>10034</v>
      </c>
      <c r="D3351" s="459"/>
      <c r="E3351" s="395" t="s">
        <v>5451</v>
      </c>
      <c r="F3351" s="485" t="s">
        <v>10036</v>
      </c>
      <c r="G3351" s="395"/>
      <c r="H3351" s="567" t="s">
        <v>4996</v>
      </c>
      <c r="I3351" s="397">
        <v>1020</v>
      </c>
      <c r="J3351" s="487"/>
    </row>
    <row r="3352" spans="1:10" s="399" customFormat="1" ht="18" customHeight="1">
      <c r="A3352" s="394">
        <v>3347</v>
      </c>
      <c r="B3352" s="395" t="s">
        <v>279</v>
      </c>
      <c r="C3352" s="395" t="s">
        <v>285</v>
      </c>
      <c r="D3352" s="459"/>
      <c r="E3352" s="395" t="s">
        <v>286</v>
      </c>
      <c r="F3352" s="485" t="s">
        <v>10037</v>
      </c>
      <c r="G3352" s="395"/>
      <c r="H3352" s="567" t="s">
        <v>4996</v>
      </c>
      <c r="I3352" s="397">
        <v>48000</v>
      </c>
      <c r="J3352" s="487"/>
    </row>
    <row r="3353" spans="1:10" s="399" customFormat="1" ht="18" customHeight="1">
      <c r="A3353" s="394">
        <v>3348</v>
      </c>
      <c r="B3353" s="415" t="s">
        <v>279</v>
      </c>
      <c r="C3353" s="415" t="s">
        <v>285</v>
      </c>
      <c r="D3353" s="453" t="s">
        <v>10038</v>
      </c>
      <c r="E3353" s="416">
        <v>18</v>
      </c>
      <c r="F3353" s="504" t="s">
        <v>10039</v>
      </c>
      <c r="G3353" s="415"/>
      <c r="H3353" s="634" t="s">
        <v>5025</v>
      </c>
      <c r="I3353" s="397">
        <v>50500</v>
      </c>
      <c r="J3353" s="503" t="s">
        <v>5026</v>
      </c>
    </row>
    <row r="3354" spans="1:10" s="399" customFormat="1" ht="18" customHeight="1">
      <c r="A3354" s="394">
        <v>3349</v>
      </c>
      <c r="B3354" s="395" t="s">
        <v>279</v>
      </c>
      <c r="C3354" s="395" t="s">
        <v>287</v>
      </c>
      <c r="D3354" s="459" t="s">
        <v>10040</v>
      </c>
      <c r="E3354" s="395" t="s">
        <v>288</v>
      </c>
      <c r="F3354" s="485"/>
      <c r="G3354" s="395" t="s">
        <v>4962</v>
      </c>
      <c r="H3354" s="567" t="s">
        <v>4996</v>
      </c>
      <c r="I3354" s="397">
        <v>6400</v>
      </c>
      <c r="J3354" s="487"/>
    </row>
    <row r="3355" spans="1:10" s="399" customFormat="1" ht="18" customHeight="1">
      <c r="A3355" s="394">
        <v>3350</v>
      </c>
      <c r="B3355" s="395" t="s">
        <v>279</v>
      </c>
      <c r="C3355" s="395" t="s">
        <v>287</v>
      </c>
      <c r="D3355" s="459" t="s">
        <v>10040</v>
      </c>
      <c r="E3355" s="395" t="s">
        <v>289</v>
      </c>
      <c r="F3355" s="485"/>
      <c r="G3355" s="395" t="s">
        <v>4962</v>
      </c>
      <c r="H3355" s="567" t="s">
        <v>4996</v>
      </c>
      <c r="I3355" s="397">
        <v>10700</v>
      </c>
      <c r="J3355" s="487"/>
    </row>
    <row r="3356" spans="1:10" s="399" customFormat="1" ht="18" customHeight="1">
      <c r="A3356" s="394">
        <v>3351</v>
      </c>
      <c r="B3356" s="395" t="s">
        <v>279</v>
      </c>
      <c r="C3356" s="395" t="s">
        <v>287</v>
      </c>
      <c r="D3356" s="459" t="s">
        <v>1114</v>
      </c>
      <c r="E3356" s="395" t="s">
        <v>289</v>
      </c>
      <c r="F3356" s="488" t="s">
        <v>10041</v>
      </c>
      <c r="G3356" s="395"/>
      <c r="H3356" s="567" t="s">
        <v>653</v>
      </c>
      <c r="I3356" s="403">
        <v>12556</v>
      </c>
      <c r="J3356" s="491"/>
    </row>
    <row r="3357" spans="1:10" s="399" customFormat="1" ht="18" customHeight="1">
      <c r="A3357" s="394">
        <v>3352</v>
      </c>
      <c r="B3357" s="415" t="s">
        <v>279</v>
      </c>
      <c r="C3357" s="448" t="s">
        <v>10042</v>
      </c>
      <c r="D3357" s="526" t="s">
        <v>10043</v>
      </c>
      <c r="E3357" s="416">
        <v>350</v>
      </c>
      <c r="F3357" s="504" t="s">
        <v>10044</v>
      </c>
      <c r="G3357" s="415"/>
      <c r="H3357" s="634" t="s">
        <v>5025</v>
      </c>
      <c r="I3357" s="426">
        <v>8700</v>
      </c>
      <c r="J3357" s="503" t="s">
        <v>5026</v>
      </c>
    </row>
    <row r="3358" spans="1:10" s="399" customFormat="1" ht="18" customHeight="1">
      <c r="A3358" s="394">
        <v>3353</v>
      </c>
      <c r="B3358" s="415" t="s">
        <v>279</v>
      </c>
      <c r="C3358" s="448" t="s">
        <v>10042</v>
      </c>
      <c r="D3358" s="526" t="s">
        <v>16061</v>
      </c>
      <c r="E3358" s="416">
        <v>500</v>
      </c>
      <c r="F3358" s="504" t="s">
        <v>10045</v>
      </c>
      <c r="G3358" s="415"/>
      <c r="H3358" s="634" t="s">
        <v>5025</v>
      </c>
      <c r="I3358" s="426">
        <v>7100</v>
      </c>
      <c r="J3358" s="503" t="s">
        <v>5026</v>
      </c>
    </row>
    <row r="3359" spans="1:10" s="399" customFormat="1" ht="18" customHeight="1">
      <c r="A3359" s="394">
        <v>3354</v>
      </c>
      <c r="B3359" s="415" t="s">
        <v>279</v>
      </c>
      <c r="C3359" s="448" t="s">
        <v>10042</v>
      </c>
      <c r="D3359" s="526" t="s">
        <v>16061</v>
      </c>
      <c r="E3359" s="416">
        <v>900</v>
      </c>
      <c r="F3359" s="504" t="s">
        <v>10045</v>
      </c>
      <c r="G3359" s="419"/>
      <c r="H3359" s="634" t="s">
        <v>5025</v>
      </c>
      <c r="I3359" s="402">
        <v>12000</v>
      </c>
      <c r="J3359" s="503" t="s">
        <v>5026</v>
      </c>
    </row>
    <row r="3360" spans="1:10" s="399" customFormat="1" ht="18" customHeight="1">
      <c r="A3360" s="394">
        <v>3355</v>
      </c>
      <c r="B3360" s="395" t="s">
        <v>9999</v>
      </c>
      <c r="C3360" s="398" t="s">
        <v>10046</v>
      </c>
      <c r="D3360" s="539" t="s">
        <v>10047</v>
      </c>
      <c r="E3360" s="398" t="s">
        <v>10048</v>
      </c>
      <c r="F3360" s="485" t="s">
        <v>10049</v>
      </c>
      <c r="G3360" s="398"/>
      <c r="H3360" s="567" t="s">
        <v>4996</v>
      </c>
      <c r="I3360" s="402">
        <v>48000</v>
      </c>
      <c r="J3360" s="487"/>
    </row>
    <row r="3361" spans="1:10" s="399" customFormat="1" ht="18" customHeight="1">
      <c r="A3361" s="394">
        <v>3356</v>
      </c>
      <c r="B3361" s="395" t="s">
        <v>9999</v>
      </c>
      <c r="C3361" s="398" t="s">
        <v>10046</v>
      </c>
      <c r="D3361" s="539" t="s">
        <v>10050</v>
      </c>
      <c r="E3361" s="398" t="s">
        <v>10048</v>
      </c>
      <c r="F3361" s="485" t="s">
        <v>10051</v>
      </c>
      <c r="G3361" s="398"/>
      <c r="H3361" s="567" t="s">
        <v>4996</v>
      </c>
      <c r="I3361" s="402">
        <v>49000</v>
      </c>
      <c r="J3361" s="487"/>
    </row>
    <row r="3362" spans="1:10" s="399" customFormat="1" ht="18" customHeight="1">
      <c r="A3362" s="394">
        <v>3357</v>
      </c>
      <c r="B3362" s="395" t="s">
        <v>279</v>
      </c>
      <c r="C3362" s="395" t="s">
        <v>10052</v>
      </c>
      <c r="D3362" s="459" t="s">
        <v>10053</v>
      </c>
      <c r="E3362" s="395" t="s">
        <v>286</v>
      </c>
      <c r="F3362" s="488" t="s">
        <v>10054</v>
      </c>
      <c r="G3362" s="395"/>
      <c r="H3362" s="567" t="s">
        <v>10055</v>
      </c>
      <c r="I3362" s="403">
        <v>46000</v>
      </c>
      <c r="J3362" s="491"/>
    </row>
    <row r="3363" spans="1:10" s="399" customFormat="1" ht="18" customHeight="1">
      <c r="A3363" s="394">
        <v>3358</v>
      </c>
      <c r="B3363" s="415" t="s">
        <v>9999</v>
      </c>
      <c r="C3363" s="417" t="s">
        <v>10046</v>
      </c>
      <c r="D3363" s="453" t="s">
        <v>10056</v>
      </c>
      <c r="E3363" s="416">
        <v>500</v>
      </c>
      <c r="F3363" s="469" t="s">
        <v>10054</v>
      </c>
      <c r="G3363" s="419"/>
      <c r="H3363" s="634" t="s">
        <v>5025</v>
      </c>
      <c r="I3363" s="402">
        <v>3300</v>
      </c>
      <c r="J3363" s="503" t="s">
        <v>5026</v>
      </c>
    </row>
    <row r="3364" spans="1:10" s="399" customFormat="1" ht="18" customHeight="1">
      <c r="A3364" s="394">
        <v>3359</v>
      </c>
      <c r="B3364" s="415" t="s">
        <v>9999</v>
      </c>
      <c r="C3364" s="417" t="s">
        <v>10046</v>
      </c>
      <c r="D3364" s="453" t="s">
        <v>10056</v>
      </c>
      <c r="E3364" s="416">
        <v>900</v>
      </c>
      <c r="F3364" s="469" t="s">
        <v>10054</v>
      </c>
      <c r="G3364" s="419"/>
      <c r="H3364" s="634" t="s">
        <v>5025</v>
      </c>
      <c r="I3364" s="402">
        <v>5900</v>
      </c>
      <c r="J3364" s="503" t="s">
        <v>5026</v>
      </c>
    </row>
    <row r="3365" spans="1:10" s="399" customFormat="1" ht="18" customHeight="1">
      <c r="A3365" s="394">
        <v>3360</v>
      </c>
      <c r="B3365" s="415" t="s">
        <v>9999</v>
      </c>
      <c r="C3365" s="417" t="s">
        <v>10046</v>
      </c>
      <c r="D3365" s="453" t="s">
        <v>10057</v>
      </c>
      <c r="E3365" s="416">
        <v>18</v>
      </c>
      <c r="F3365" s="504" t="s">
        <v>10058</v>
      </c>
      <c r="G3365" s="415"/>
      <c r="H3365" s="634" t="s">
        <v>5025</v>
      </c>
      <c r="I3365" s="397">
        <v>50000</v>
      </c>
      <c r="J3365" s="503" t="s">
        <v>5026</v>
      </c>
    </row>
    <row r="3366" spans="1:10" s="399" customFormat="1" ht="18" customHeight="1">
      <c r="A3366" s="394">
        <v>3361</v>
      </c>
      <c r="B3366" s="395" t="s">
        <v>279</v>
      </c>
      <c r="C3366" s="395" t="s">
        <v>10059</v>
      </c>
      <c r="D3366" s="459" t="s">
        <v>10060</v>
      </c>
      <c r="E3366" s="394" t="s">
        <v>10061</v>
      </c>
      <c r="F3366" s="488" t="s">
        <v>5063</v>
      </c>
      <c r="G3366" s="395" t="s">
        <v>5048</v>
      </c>
      <c r="H3366" s="631" t="s">
        <v>5055</v>
      </c>
      <c r="I3366" s="430">
        <v>35530</v>
      </c>
      <c r="J3366" s="487"/>
    </row>
    <row r="3367" spans="1:10" s="399" customFormat="1" ht="18" customHeight="1">
      <c r="A3367" s="394">
        <v>3362</v>
      </c>
      <c r="B3367" s="395" t="s">
        <v>279</v>
      </c>
      <c r="C3367" s="395" t="s">
        <v>10059</v>
      </c>
      <c r="D3367" s="459" t="s">
        <v>10060</v>
      </c>
      <c r="E3367" s="394" t="s">
        <v>10010</v>
      </c>
      <c r="F3367" s="488" t="s">
        <v>5063</v>
      </c>
      <c r="G3367" s="395" t="s">
        <v>5048</v>
      </c>
      <c r="H3367" s="631" t="s">
        <v>5055</v>
      </c>
      <c r="I3367" s="430">
        <v>11990</v>
      </c>
      <c r="J3367" s="487"/>
    </row>
    <row r="3368" spans="1:10" s="399" customFormat="1" ht="18" customHeight="1">
      <c r="A3368" s="394">
        <v>3363</v>
      </c>
      <c r="B3368" s="395" t="s">
        <v>279</v>
      </c>
      <c r="C3368" s="395" t="s">
        <v>10059</v>
      </c>
      <c r="D3368" s="459" t="s">
        <v>10060</v>
      </c>
      <c r="E3368" s="394" t="s">
        <v>10011</v>
      </c>
      <c r="F3368" s="488" t="s">
        <v>5063</v>
      </c>
      <c r="G3368" s="395" t="s">
        <v>5048</v>
      </c>
      <c r="H3368" s="631" t="s">
        <v>5055</v>
      </c>
      <c r="I3368" s="430">
        <v>19140</v>
      </c>
      <c r="J3368" s="487"/>
    </row>
    <row r="3369" spans="1:10" s="399" customFormat="1" ht="18" customHeight="1">
      <c r="A3369" s="394">
        <v>3364</v>
      </c>
      <c r="B3369" s="395" t="s">
        <v>279</v>
      </c>
      <c r="C3369" s="395" t="s">
        <v>10059</v>
      </c>
      <c r="D3369" s="459" t="s">
        <v>10062</v>
      </c>
      <c r="E3369" s="395" t="s">
        <v>9994</v>
      </c>
      <c r="F3369" s="488" t="s">
        <v>10063</v>
      </c>
      <c r="G3369" s="395"/>
      <c r="H3369" s="631" t="s">
        <v>5128</v>
      </c>
      <c r="I3369" s="402">
        <v>51500</v>
      </c>
      <c r="J3369" s="514"/>
    </row>
    <row r="3370" spans="1:10" s="399" customFormat="1" ht="18" customHeight="1">
      <c r="A3370" s="394">
        <v>3365</v>
      </c>
      <c r="B3370" s="395" t="s">
        <v>279</v>
      </c>
      <c r="C3370" s="395" t="s">
        <v>10059</v>
      </c>
      <c r="D3370" s="459" t="s">
        <v>10064</v>
      </c>
      <c r="E3370" s="395" t="s">
        <v>9994</v>
      </c>
      <c r="F3370" s="488" t="s">
        <v>10065</v>
      </c>
      <c r="G3370" s="395"/>
      <c r="H3370" s="631" t="s">
        <v>5128</v>
      </c>
      <c r="I3370" s="402">
        <v>49000</v>
      </c>
      <c r="J3370" s="492"/>
    </row>
    <row r="3371" spans="1:10" s="399" customFormat="1" ht="18" customHeight="1">
      <c r="A3371" s="394">
        <v>3366</v>
      </c>
      <c r="B3371" s="395" t="s">
        <v>279</v>
      </c>
      <c r="C3371" s="398" t="s">
        <v>10059</v>
      </c>
      <c r="D3371" s="539" t="s">
        <v>4748</v>
      </c>
      <c r="E3371" s="398" t="s">
        <v>9992</v>
      </c>
      <c r="F3371" s="485"/>
      <c r="G3371" s="398"/>
      <c r="H3371" s="631" t="s">
        <v>4941</v>
      </c>
      <c r="I3371" s="397">
        <v>21300</v>
      </c>
      <c r="J3371" s="487"/>
    </row>
    <row r="3372" spans="1:10" s="399" customFormat="1" ht="18" customHeight="1">
      <c r="A3372" s="394">
        <v>3367</v>
      </c>
      <c r="B3372" s="395" t="s">
        <v>279</v>
      </c>
      <c r="C3372" s="395" t="s">
        <v>291</v>
      </c>
      <c r="D3372" s="459" t="s">
        <v>4748</v>
      </c>
      <c r="E3372" s="395" t="s">
        <v>281</v>
      </c>
      <c r="F3372" s="485"/>
      <c r="G3372" s="398"/>
      <c r="H3372" s="631" t="s">
        <v>5058</v>
      </c>
      <c r="I3372" s="402">
        <v>23020</v>
      </c>
      <c r="J3372" s="487"/>
    </row>
    <row r="3373" spans="1:10" s="399" customFormat="1" ht="18" customHeight="1">
      <c r="A3373" s="394">
        <v>3368</v>
      </c>
      <c r="B3373" s="395" t="s">
        <v>279</v>
      </c>
      <c r="C3373" s="398" t="s">
        <v>10059</v>
      </c>
      <c r="D3373" s="539" t="s">
        <v>4748</v>
      </c>
      <c r="E3373" s="398" t="s">
        <v>9994</v>
      </c>
      <c r="F3373" s="485"/>
      <c r="G3373" s="398"/>
      <c r="H3373" s="631" t="s">
        <v>4941</v>
      </c>
      <c r="I3373" s="397">
        <v>34200</v>
      </c>
      <c r="J3373" s="487"/>
    </row>
    <row r="3374" spans="1:10" s="399" customFormat="1" ht="18" customHeight="1">
      <c r="A3374" s="394">
        <v>3369</v>
      </c>
      <c r="B3374" s="395" t="s">
        <v>279</v>
      </c>
      <c r="C3374" s="395" t="s">
        <v>291</v>
      </c>
      <c r="D3374" s="459" t="s">
        <v>4748</v>
      </c>
      <c r="E3374" s="395" t="s">
        <v>288</v>
      </c>
      <c r="F3374" s="485"/>
      <c r="G3374" s="398"/>
      <c r="H3374" s="631" t="s">
        <v>5058</v>
      </c>
      <c r="I3374" s="402">
        <v>37700</v>
      </c>
      <c r="J3374" s="487"/>
    </row>
    <row r="3375" spans="1:10" s="399" customFormat="1" ht="18" customHeight="1">
      <c r="A3375" s="394">
        <v>3370</v>
      </c>
      <c r="B3375" s="395" t="s">
        <v>279</v>
      </c>
      <c r="C3375" s="395" t="s">
        <v>291</v>
      </c>
      <c r="D3375" s="459" t="s">
        <v>4748</v>
      </c>
      <c r="E3375" s="395" t="s">
        <v>9994</v>
      </c>
      <c r="F3375" s="568"/>
      <c r="G3375" s="395"/>
      <c r="H3375" s="567" t="s">
        <v>10066</v>
      </c>
      <c r="I3375" s="397">
        <v>31752</v>
      </c>
      <c r="J3375" s="493"/>
    </row>
    <row r="3376" spans="1:10" s="399" customFormat="1" ht="18" customHeight="1">
      <c r="A3376" s="394">
        <v>3371</v>
      </c>
      <c r="B3376" s="395" t="s">
        <v>279</v>
      </c>
      <c r="C3376" s="395" t="s">
        <v>291</v>
      </c>
      <c r="D3376" s="459" t="s">
        <v>5186</v>
      </c>
      <c r="E3376" s="395" t="s">
        <v>9938</v>
      </c>
      <c r="F3376" s="488"/>
      <c r="G3376" s="395" t="s">
        <v>4962</v>
      </c>
      <c r="H3376" s="567" t="s">
        <v>5156</v>
      </c>
      <c r="I3376" s="430">
        <v>72300</v>
      </c>
      <c r="J3376" s="490"/>
    </row>
    <row r="3377" spans="1:10" s="399" customFormat="1" ht="18" customHeight="1">
      <c r="A3377" s="394">
        <v>3372</v>
      </c>
      <c r="B3377" s="395" t="s">
        <v>279</v>
      </c>
      <c r="C3377" s="395" t="s">
        <v>291</v>
      </c>
      <c r="D3377" s="459" t="s">
        <v>5186</v>
      </c>
      <c r="E3377" s="395" t="s">
        <v>281</v>
      </c>
      <c r="F3377" s="488"/>
      <c r="G3377" s="395" t="s">
        <v>4962</v>
      </c>
      <c r="H3377" s="567" t="s">
        <v>5156</v>
      </c>
      <c r="I3377" s="430">
        <v>24200</v>
      </c>
      <c r="J3377" s="490"/>
    </row>
    <row r="3378" spans="1:10" s="399" customFormat="1" ht="18" customHeight="1">
      <c r="A3378" s="394">
        <v>3373</v>
      </c>
      <c r="B3378" s="395" t="s">
        <v>279</v>
      </c>
      <c r="C3378" s="395" t="s">
        <v>291</v>
      </c>
      <c r="D3378" s="459" t="s">
        <v>5186</v>
      </c>
      <c r="E3378" s="395" t="s">
        <v>288</v>
      </c>
      <c r="F3378" s="488"/>
      <c r="G3378" s="395" t="s">
        <v>4962</v>
      </c>
      <c r="H3378" s="567" t="s">
        <v>5156</v>
      </c>
      <c r="I3378" s="430">
        <v>36600</v>
      </c>
      <c r="J3378" s="490"/>
    </row>
    <row r="3379" spans="1:10" s="399" customFormat="1" ht="18" customHeight="1">
      <c r="A3379" s="394">
        <v>3374</v>
      </c>
      <c r="B3379" s="395" t="s">
        <v>279</v>
      </c>
      <c r="C3379" s="395" t="s">
        <v>291</v>
      </c>
      <c r="D3379" s="459" t="s">
        <v>4919</v>
      </c>
      <c r="E3379" s="398" t="s">
        <v>9992</v>
      </c>
      <c r="F3379" s="488"/>
      <c r="G3379" s="395"/>
      <c r="H3379" s="567" t="s">
        <v>4921</v>
      </c>
      <c r="I3379" s="489">
        <v>32800</v>
      </c>
      <c r="J3379" s="487"/>
    </row>
    <row r="3380" spans="1:10" s="399" customFormat="1" ht="18" customHeight="1">
      <c r="A3380" s="394">
        <v>3375</v>
      </c>
      <c r="B3380" s="395" t="s">
        <v>279</v>
      </c>
      <c r="C3380" s="395" t="s">
        <v>291</v>
      </c>
      <c r="D3380" s="459" t="s">
        <v>4919</v>
      </c>
      <c r="E3380" s="395" t="s">
        <v>288</v>
      </c>
      <c r="F3380" s="488"/>
      <c r="G3380" s="395" t="s">
        <v>629</v>
      </c>
      <c r="H3380" s="630" t="s">
        <v>4921</v>
      </c>
      <c r="I3380" s="489">
        <v>52100</v>
      </c>
      <c r="J3380" s="487"/>
    </row>
    <row r="3381" spans="1:10" s="399" customFormat="1" ht="18" customHeight="1">
      <c r="A3381" s="394">
        <v>3376</v>
      </c>
      <c r="B3381" s="394" t="s">
        <v>9999</v>
      </c>
      <c r="C3381" s="394" t="s">
        <v>10059</v>
      </c>
      <c r="D3381" s="422" t="s">
        <v>4922</v>
      </c>
      <c r="E3381" s="394" t="s">
        <v>10010</v>
      </c>
      <c r="F3381" s="424" t="s">
        <v>10067</v>
      </c>
      <c r="G3381" s="395"/>
      <c r="H3381" s="631" t="s">
        <v>4924</v>
      </c>
      <c r="I3381" s="402">
        <v>25900</v>
      </c>
      <c r="J3381" s="487"/>
    </row>
    <row r="3382" spans="1:10" s="399" customFormat="1" ht="18" customHeight="1">
      <c r="A3382" s="394">
        <v>3377</v>
      </c>
      <c r="B3382" s="394" t="s">
        <v>9999</v>
      </c>
      <c r="C3382" s="394" t="s">
        <v>10059</v>
      </c>
      <c r="D3382" s="422" t="s">
        <v>4922</v>
      </c>
      <c r="E3382" s="394" t="s">
        <v>10011</v>
      </c>
      <c r="F3382" s="424" t="s">
        <v>10068</v>
      </c>
      <c r="G3382" s="395"/>
      <c r="H3382" s="631" t="s">
        <v>4924</v>
      </c>
      <c r="I3382" s="402">
        <v>36600</v>
      </c>
      <c r="J3382" s="487"/>
    </row>
    <row r="3383" spans="1:10" s="399" customFormat="1" ht="18" customHeight="1">
      <c r="A3383" s="394">
        <v>3378</v>
      </c>
      <c r="B3383" s="395" t="s">
        <v>279</v>
      </c>
      <c r="C3383" s="395" t="s">
        <v>291</v>
      </c>
      <c r="D3383" s="459" t="s">
        <v>5480</v>
      </c>
      <c r="E3383" s="395" t="s">
        <v>9992</v>
      </c>
      <c r="F3383" s="488"/>
      <c r="G3383" s="395" t="s">
        <v>629</v>
      </c>
      <c r="H3383" s="567" t="s">
        <v>4921</v>
      </c>
      <c r="I3383" s="489">
        <v>28500</v>
      </c>
      <c r="J3383" s="487"/>
    </row>
    <row r="3384" spans="1:10" s="399" customFormat="1" ht="18" customHeight="1">
      <c r="A3384" s="394">
        <v>3379</v>
      </c>
      <c r="B3384" s="395" t="s">
        <v>279</v>
      </c>
      <c r="C3384" s="395" t="s">
        <v>291</v>
      </c>
      <c r="D3384" s="459" t="s">
        <v>5480</v>
      </c>
      <c r="E3384" s="395" t="s">
        <v>288</v>
      </c>
      <c r="F3384" s="488"/>
      <c r="G3384" s="395" t="s">
        <v>629</v>
      </c>
      <c r="H3384" s="631" t="s">
        <v>4921</v>
      </c>
      <c r="I3384" s="489">
        <v>48800</v>
      </c>
      <c r="J3384" s="487"/>
    </row>
    <row r="3385" spans="1:10" s="399" customFormat="1" ht="18" customHeight="1">
      <c r="A3385" s="394">
        <v>3380</v>
      </c>
      <c r="B3385" s="394" t="s">
        <v>279</v>
      </c>
      <c r="C3385" s="394" t="s">
        <v>291</v>
      </c>
      <c r="D3385" s="422" t="s">
        <v>10069</v>
      </c>
      <c r="E3385" s="394" t="s">
        <v>288</v>
      </c>
      <c r="F3385" s="424"/>
      <c r="G3385" s="394"/>
      <c r="H3385" s="632" t="s">
        <v>5010</v>
      </c>
      <c r="I3385" s="402">
        <v>41500</v>
      </c>
      <c r="J3385" s="490"/>
    </row>
    <row r="3386" spans="1:10" s="399" customFormat="1" ht="18" customHeight="1">
      <c r="A3386" s="394">
        <v>3381</v>
      </c>
      <c r="B3386" s="395" t="s">
        <v>279</v>
      </c>
      <c r="C3386" s="394" t="s">
        <v>291</v>
      </c>
      <c r="D3386" s="422" t="s">
        <v>10070</v>
      </c>
      <c r="E3386" s="394" t="s">
        <v>1135</v>
      </c>
      <c r="F3386" s="424" t="s">
        <v>10071</v>
      </c>
      <c r="G3386" s="395" t="s">
        <v>4962</v>
      </c>
      <c r="H3386" s="567" t="s">
        <v>4932</v>
      </c>
      <c r="I3386" s="429">
        <v>76500</v>
      </c>
      <c r="J3386" s="487"/>
    </row>
    <row r="3387" spans="1:10" s="399" customFormat="1" ht="18" customHeight="1">
      <c r="A3387" s="394">
        <v>3382</v>
      </c>
      <c r="B3387" s="394" t="s">
        <v>9999</v>
      </c>
      <c r="C3387" s="394" t="s">
        <v>10059</v>
      </c>
      <c r="D3387" s="422" t="s">
        <v>10072</v>
      </c>
      <c r="E3387" s="394" t="s">
        <v>10061</v>
      </c>
      <c r="F3387" s="424" t="s">
        <v>4748</v>
      </c>
      <c r="G3387" s="395"/>
      <c r="H3387" s="631" t="s">
        <v>5055</v>
      </c>
      <c r="I3387" s="402">
        <v>79970</v>
      </c>
      <c r="J3387" s="487"/>
    </row>
    <row r="3388" spans="1:10" s="399" customFormat="1" ht="18" customHeight="1">
      <c r="A3388" s="394">
        <v>3383</v>
      </c>
      <c r="B3388" s="395" t="s">
        <v>279</v>
      </c>
      <c r="C3388" s="395" t="s">
        <v>291</v>
      </c>
      <c r="D3388" s="422" t="s">
        <v>10072</v>
      </c>
      <c r="E3388" s="394" t="s">
        <v>10010</v>
      </c>
      <c r="F3388" s="424" t="s">
        <v>4748</v>
      </c>
      <c r="G3388" s="395"/>
      <c r="H3388" s="631" t="s">
        <v>5055</v>
      </c>
      <c r="I3388" s="397">
        <v>25300</v>
      </c>
      <c r="J3388" s="487"/>
    </row>
    <row r="3389" spans="1:10" s="399" customFormat="1" ht="18" customHeight="1">
      <c r="A3389" s="394">
        <v>3384</v>
      </c>
      <c r="B3389" s="395" t="s">
        <v>279</v>
      </c>
      <c r="C3389" s="394" t="s">
        <v>291</v>
      </c>
      <c r="D3389" s="422" t="s">
        <v>10070</v>
      </c>
      <c r="E3389" s="394" t="s">
        <v>288</v>
      </c>
      <c r="F3389" s="424" t="s">
        <v>10073</v>
      </c>
      <c r="G3389" s="395" t="s">
        <v>4962</v>
      </c>
      <c r="H3389" s="567" t="s">
        <v>4932</v>
      </c>
      <c r="I3389" s="429">
        <v>39000</v>
      </c>
      <c r="J3389" s="487"/>
    </row>
    <row r="3390" spans="1:10" s="399" customFormat="1" ht="18" customHeight="1">
      <c r="A3390" s="394">
        <v>3385</v>
      </c>
      <c r="B3390" s="394" t="s">
        <v>9999</v>
      </c>
      <c r="C3390" s="394" t="s">
        <v>10059</v>
      </c>
      <c r="D3390" s="422" t="s">
        <v>10072</v>
      </c>
      <c r="E3390" s="394" t="s">
        <v>10011</v>
      </c>
      <c r="F3390" s="424" t="s">
        <v>4748</v>
      </c>
      <c r="G3390" s="395"/>
      <c r="H3390" s="631" t="s">
        <v>5055</v>
      </c>
      <c r="I3390" s="402">
        <v>40810</v>
      </c>
      <c r="J3390" s="487"/>
    </row>
    <row r="3391" spans="1:10" s="399" customFormat="1" ht="18" customHeight="1">
      <c r="A3391" s="394">
        <v>3386</v>
      </c>
      <c r="B3391" s="395" t="s">
        <v>279</v>
      </c>
      <c r="C3391" s="395" t="s">
        <v>291</v>
      </c>
      <c r="D3391" s="459" t="s">
        <v>10074</v>
      </c>
      <c r="E3391" s="395" t="s">
        <v>281</v>
      </c>
      <c r="F3391" s="488"/>
      <c r="G3391" s="395" t="s">
        <v>629</v>
      </c>
      <c r="H3391" s="567" t="s">
        <v>5114</v>
      </c>
      <c r="I3391" s="403">
        <v>23540</v>
      </c>
      <c r="J3391" s="491"/>
    </row>
    <row r="3392" spans="1:10" s="399" customFormat="1" ht="18" customHeight="1">
      <c r="A3392" s="394">
        <v>3387</v>
      </c>
      <c r="B3392" s="395" t="s">
        <v>279</v>
      </c>
      <c r="C3392" s="395" t="s">
        <v>291</v>
      </c>
      <c r="D3392" s="459" t="s">
        <v>10074</v>
      </c>
      <c r="E3392" s="395" t="s">
        <v>288</v>
      </c>
      <c r="F3392" s="488"/>
      <c r="G3392" s="395" t="s">
        <v>629</v>
      </c>
      <c r="H3392" s="567" t="s">
        <v>5114</v>
      </c>
      <c r="I3392" s="403">
        <v>38841</v>
      </c>
      <c r="J3392" s="491"/>
    </row>
    <row r="3393" spans="1:10" s="399" customFormat="1" ht="18" customHeight="1">
      <c r="A3393" s="394">
        <v>3388</v>
      </c>
      <c r="B3393" s="395" t="s">
        <v>279</v>
      </c>
      <c r="C3393" s="395" t="s">
        <v>291</v>
      </c>
      <c r="D3393" s="459" t="s">
        <v>10074</v>
      </c>
      <c r="E3393" s="395" t="s">
        <v>999</v>
      </c>
      <c r="F3393" s="488"/>
      <c r="G3393" s="395" t="s">
        <v>629</v>
      </c>
      <c r="H3393" s="567" t="s">
        <v>5114</v>
      </c>
      <c r="I3393" s="403">
        <v>77094</v>
      </c>
      <c r="J3393" s="491"/>
    </row>
    <row r="3394" spans="1:10" s="399" customFormat="1" ht="18" customHeight="1">
      <c r="A3394" s="394">
        <v>3389</v>
      </c>
      <c r="B3394" s="395" t="s">
        <v>279</v>
      </c>
      <c r="C3394" s="395" t="s">
        <v>291</v>
      </c>
      <c r="D3394" s="459" t="s">
        <v>10075</v>
      </c>
      <c r="E3394" s="395" t="s">
        <v>281</v>
      </c>
      <c r="F3394" s="488" t="s">
        <v>10076</v>
      </c>
      <c r="G3394" s="395" t="s">
        <v>5048</v>
      </c>
      <c r="H3394" s="629" t="s">
        <v>4916</v>
      </c>
      <c r="I3394" s="397">
        <v>25700</v>
      </c>
      <c r="J3394" s="490"/>
    </row>
    <row r="3395" spans="1:10" s="399" customFormat="1" ht="18" customHeight="1">
      <c r="A3395" s="394">
        <v>3390</v>
      </c>
      <c r="B3395" s="395" t="s">
        <v>279</v>
      </c>
      <c r="C3395" s="395" t="s">
        <v>291</v>
      </c>
      <c r="D3395" s="459" t="s">
        <v>10075</v>
      </c>
      <c r="E3395" s="395" t="s">
        <v>288</v>
      </c>
      <c r="F3395" s="488" t="s">
        <v>10077</v>
      </c>
      <c r="G3395" s="395" t="s">
        <v>5048</v>
      </c>
      <c r="H3395" s="629" t="s">
        <v>4916</v>
      </c>
      <c r="I3395" s="402">
        <v>42800</v>
      </c>
      <c r="J3395" s="490"/>
    </row>
    <row r="3396" spans="1:10" s="399" customFormat="1" ht="18" customHeight="1">
      <c r="A3396" s="394">
        <v>3391</v>
      </c>
      <c r="B3396" s="395" t="s">
        <v>279</v>
      </c>
      <c r="C3396" s="395" t="s">
        <v>291</v>
      </c>
      <c r="D3396" s="459" t="s">
        <v>10078</v>
      </c>
      <c r="E3396" s="395" t="s">
        <v>9994</v>
      </c>
      <c r="F3396" s="568"/>
      <c r="G3396" s="395"/>
      <c r="H3396" s="567" t="s">
        <v>10066</v>
      </c>
      <c r="I3396" s="397">
        <v>9060</v>
      </c>
      <c r="J3396" s="493"/>
    </row>
    <row r="3397" spans="1:10" s="399" customFormat="1" ht="18" customHeight="1">
      <c r="A3397" s="394">
        <v>3392</v>
      </c>
      <c r="B3397" s="395" t="s">
        <v>279</v>
      </c>
      <c r="C3397" s="395" t="s">
        <v>291</v>
      </c>
      <c r="D3397" s="459" t="s">
        <v>10079</v>
      </c>
      <c r="E3397" s="395" t="s">
        <v>9938</v>
      </c>
      <c r="F3397" s="488"/>
      <c r="G3397" s="395" t="s">
        <v>4962</v>
      </c>
      <c r="H3397" s="567" t="s">
        <v>5156</v>
      </c>
      <c r="I3397" s="430">
        <v>20600</v>
      </c>
      <c r="J3397" s="490"/>
    </row>
    <row r="3398" spans="1:10" s="399" customFormat="1" ht="18" customHeight="1">
      <c r="A3398" s="394">
        <v>3393</v>
      </c>
      <c r="B3398" s="395" t="s">
        <v>279</v>
      </c>
      <c r="C3398" s="395" t="s">
        <v>291</v>
      </c>
      <c r="D3398" s="459" t="s">
        <v>10079</v>
      </c>
      <c r="E3398" s="395" t="s">
        <v>10080</v>
      </c>
      <c r="F3398" s="488"/>
      <c r="G3398" s="395" t="s">
        <v>4962</v>
      </c>
      <c r="H3398" s="567" t="s">
        <v>5156</v>
      </c>
      <c r="I3398" s="397"/>
      <c r="J3398" s="588" t="s">
        <v>5439</v>
      </c>
    </row>
    <row r="3399" spans="1:10" s="399" customFormat="1" ht="18" customHeight="1">
      <c r="A3399" s="394">
        <v>3394</v>
      </c>
      <c r="B3399" s="395" t="s">
        <v>279</v>
      </c>
      <c r="C3399" s="395" t="s">
        <v>291</v>
      </c>
      <c r="D3399" s="459" t="s">
        <v>10079</v>
      </c>
      <c r="E3399" s="395" t="s">
        <v>281</v>
      </c>
      <c r="F3399" s="488"/>
      <c r="G3399" s="395" t="s">
        <v>4962</v>
      </c>
      <c r="H3399" s="567" t="s">
        <v>5156</v>
      </c>
      <c r="I3399" s="397"/>
      <c r="J3399" s="588" t="s">
        <v>5439</v>
      </c>
    </row>
    <row r="3400" spans="1:10" s="399" customFormat="1" ht="18" customHeight="1">
      <c r="A3400" s="394">
        <v>3395</v>
      </c>
      <c r="B3400" s="395" t="s">
        <v>279</v>
      </c>
      <c r="C3400" s="395" t="s">
        <v>291</v>
      </c>
      <c r="D3400" s="459" t="s">
        <v>10079</v>
      </c>
      <c r="E3400" s="395" t="s">
        <v>288</v>
      </c>
      <c r="F3400" s="488"/>
      <c r="G3400" s="395" t="s">
        <v>4962</v>
      </c>
      <c r="H3400" s="567" t="s">
        <v>5156</v>
      </c>
      <c r="I3400" s="397"/>
      <c r="J3400" s="588" t="s">
        <v>5439</v>
      </c>
    </row>
    <row r="3401" spans="1:10" s="399" customFormat="1" ht="18" customHeight="1">
      <c r="A3401" s="394">
        <v>3396</v>
      </c>
      <c r="B3401" s="395" t="s">
        <v>279</v>
      </c>
      <c r="C3401" s="396" t="s">
        <v>291</v>
      </c>
      <c r="D3401" s="581" t="s">
        <v>10081</v>
      </c>
      <c r="E3401" s="396" t="s">
        <v>295</v>
      </c>
      <c r="F3401" s="486" t="s">
        <v>10082</v>
      </c>
      <c r="G3401" s="396" t="s">
        <v>4962</v>
      </c>
      <c r="H3401" s="630" t="s">
        <v>4935</v>
      </c>
      <c r="I3401" s="505">
        <v>45380</v>
      </c>
      <c r="J3401" s="492"/>
    </row>
    <row r="3402" spans="1:10" s="399" customFormat="1" ht="18" customHeight="1">
      <c r="A3402" s="394">
        <v>3397</v>
      </c>
      <c r="B3402" s="395" t="s">
        <v>279</v>
      </c>
      <c r="C3402" s="396" t="s">
        <v>291</v>
      </c>
      <c r="D3402" s="581" t="s">
        <v>10081</v>
      </c>
      <c r="E3402" s="396" t="s">
        <v>1135</v>
      </c>
      <c r="F3402" s="486" t="s">
        <v>10082</v>
      </c>
      <c r="G3402" s="396" t="s">
        <v>4962</v>
      </c>
      <c r="H3402" s="630" t="s">
        <v>4935</v>
      </c>
      <c r="I3402" s="500">
        <v>25210</v>
      </c>
      <c r="J3402" s="492"/>
    </row>
    <row r="3403" spans="1:10" s="399" customFormat="1" ht="18" customHeight="1">
      <c r="A3403" s="394">
        <v>3398</v>
      </c>
      <c r="B3403" s="395" t="s">
        <v>279</v>
      </c>
      <c r="C3403" s="395" t="s">
        <v>10059</v>
      </c>
      <c r="D3403" s="459" t="s">
        <v>10083</v>
      </c>
      <c r="E3403" s="394" t="s">
        <v>10061</v>
      </c>
      <c r="F3403" s="488" t="s">
        <v>6553</v>
      </c>
      <c r="G3403" s="395" t="s">
        <v>5048</v>
      </c>
      <c r="H3403" s="631" t="s">
        <v>5055</v>
      </c>
      <c r="I3403" s="430">
        <v>14630</v>
      </c>
      <c r="J3403" s="487"/>
    </row>
    <row r="3404" spans="1:10" s="399" customFormat="1" ht="18" customHeight="1">
      <c r="A3404" s="394">
        <v>3399</v>
      </c>
      <c r="B3404" s="395" t="s">
        <v>279</v>
      </c>
      <c r="C3404" s="395" t="s">
        <v>10059</v>
      </c>
      <c r="D3404" s="459" t="s">
        <v>10083</v>
      </c>
      <c r="E3404" s="394" t="s">
        <v>10011</v>
      </c>
      <c r="F3404" s="488" t="s">
        <v>6553</v>
      </c>
      <c r="G3404" s="395" t="s">
        <v>5048</v>
      </c>
      <c r="H3404" s="631" t="s">
        <v>5055</v>
      </c>
      <c r="I3404" s="430">
        <v>8250</v>
      </c>
      <c r="J3404" s="487"/>
    </row>
    <row r="3405" spans="1:10" s="399" customFormat="1" ht="18" customHeight="1">
      <c r="A3405" s="394">
        <v>3400</v>
      </c>
      <c r="B3405" s="404" t="s">
        <v>279</v>
      </c>
      <c r="C3405" s="395" t="s">
        <v>291</v>
      </c>
      <c r="D3405" s="422" t="s">
        <v>10084</v>
      </c>
      <c r="E3405" s="398" t="s">
        <v>418</v>
      </c>
      <c r="F3405" s="424" t="s">
        <v>10085</v>
      </c>
      <c r="G3405" s="394"/>
      <c r="H3405" s="631" t="s">
        <v>6306</v>
      </c>
      <c r="I3405" s="397">
        <v>24200</v>
      </c>
      <c r="J3405" s="487"/>
    </row>
    <row r="3406" spans="1:10" s="399" customFormat="1" ht="18" customHeight="1">
      <c r="A3406" s="394">
        <v>3401</v>
      </c>
      <c r="B3406" s="395" t="s">
        <v>279</v>
      </c>
      <c r="C3406" s="395" t="s">
        <v>291</v>
      </c>
      <c r="D3406" s="459" t="s">
        <v>10086</v>
      </c>
      <c r="E3406" s="395" t="s">
        <v>295</v>
      </c>
      <c r="F3406" s="488" t="s">
        <v>10087</v>
      </c>
      <c r="G3406" s="395"/>
      <c r="H3406" s="567" t="s">
        <v>394</v>
      </c>
      <c r="I3406" s="403">
        <v>20900</v>
      </c>
      <c r="J3406" s="491"/>
    </row>
    <row r="3407" spans="1:10" s="399" customFormat="1" ht="18" customHeight="1">
      <c r="A3407" s="394">
        <v>3402</v>
      </c>
      <c r="B3407" s="395" t="s">
        <v>279</v>
      </c>
      <c r="C3407" s="395" t="s">
        <v>291</v>
      </c>
      <c r="D3407" s="459" t="s">
        <v>10086</v>
      </c>
      <c r="E3407" s="395" t="s">
        <v>1135</v>
      </c>
      <c r="F3407" s="488" t="s">
        <v>10087</v>
      </c>
      <c r="G3407" s="395" t="s">
        <v>629</v>
      </c>
      <c r="H3407" s="567" t="s">
        <v>394</v>
      </c>
      <c r="I3407" s="403">
        <v>12210</v>
      </c>
      <c r="J3407" s="491"/>
    </row>
    <row r="3408" spans="1:10" s="399" customFormat="1" ht="18" customHeight="1">
      <c r="A3408" s="394">
        <v>3403</v>
      </c>
      <c r="B3408" s="395" t="s">
        <v>279</v>
      </c>
      <c r="C3408" s="395" t="s">
        <v>291</v>
      </c>
      <c r="D3408" s="459" t="s">
        <v>1124</v>
      </c>
      <c r="E3408" s="395" t="s">
        <v>295</v>
      </c>
      <c r="F3408" s="488" t="s">
        <v>10088</v>
      </c>
      <c r="G3408" s="395"/>
      <c r="H3408" s="567" t="s">
        <v>653</v>
      </c>
      <c r="I3408" s="403">
        <v>31190</v>
      </c>
      <c r="J3408" s="491"/>
    </row>
    <row r="3409" spans="1:10" s="399" customFormat="1" ht="18" customHeight="1">
      <c r="A3409" s="394">
        <v>3404</v>
      </c>
      <c r="B3409" s="395" t="s">
        <v>279</v>
      </c>
      <c r="C3409" s="395" t="s">
        <v>291</v>
      </c>
      <c r="D3409" s="459" t="s">
        <v>1124</v>
      </c>
      <c r="E3409" s="395" t="s">
        <v>1135</v>
      </c>
      <c r="F3409" s="488" t="s">
        <v>10088</v>
      </c>
      <c r="G3409" s="395" t="s">
        <v>629</v>
      </c>
      <c r="H3409" s="567" t="s">
        <v>653</v>
      </c>
      <c r="I3409" s="403">
        <v>14950</v>
      </c>
      <c r="J3409" s="491"/>
    </row>
    <row r="3410" spans="1:10" s="399" customFormat="1" ht="18" customHeight="1">
      <c r="A3410" s="394">
        <v>3405</v>
      </c>
      <c r="B3410" s="395" t="s">
        <v>279</v>
      </c>
      <c r="C3410" s="395" t="s">
        <v>291</v>
      </c>
      <c r="D3410" s="459" t="s">
        <v>1124</v>
      </c>
      <c r="E3410" s="395" t="s">
        <v>288</v>
      </c>
      <c r="F3410" s="488" t="s">
        <v>10088</v>
      </c>
      <c r="G3410" s="395" t="s">
        <v>629</v>
      </c>
      <c r="H3410" s="567" t="s">
        <v>653</v>
      </c>
      <c r="I3410" s="403">
        <v>17620</v>
      </c>
      <c r="J3410" s="491"/>
    </row>
    <row r="3411" spans="1:10" s="399" customFormat="1" ht="18" customHeight="1">
      <c r="A3411" s="394">
        <v>3406</v>
      </c>
      <c r="B3411" s="395" t="s">
        <v>279</v>
      </c>
      <c r="C3411" s="395" t="s">
        <v>291</v>
      </c>
      <c r="D3411" s="422" t="s">
        <v>10024</v>
      </c>
      <c r="E3411" s="394" t="s">
        <v>999</v>
      </c>
      <c r="F3411" s="424" t="s">
        <v>10089</v>
      </c>
      <c r="G3411" s="394"/>
      <c r="H3411" s="631" t="s">
        <v>4929</v>
      </c>
      <c r="I3411" s="402">
        <v>37000</v>
      </c>
      <c r="J3411" s="490"/>
    </row>
    <row r="3412" spans="1:10" s="399" customFormat="1" ht="18" customHeight="1">
      <c r="A3412" s="394">
        <v>3407</v>
      </c>
      <c r="B3412" s="395" t="s">
        <v>279</v>
      </c>
      <c r="C3412" s="398" t="s">
        <v>10059</v>
      </c>
      <c r="D3412" s="539" t="s">
        <v>5062</v>
      </c>
      <c r="E3412" s="398" t="s">
        <v>9992</v>
      </c>
      <c r="F3412" s="485"/>
      <c r="G3412" s="398"/>
      <c r="H3412" s="631" t="s">
        <v>4941</v>
      </c>
      <c r="I3412" s="397">
        <v>7700</v>
      </c>
      <c r="J3412" s="487"/>
    </row>
    <row r="3413" spans="1:10" s="399" customFormat="1" ht="18" customHeight="1">
      <c r="A3413" s="394">
        <v>3408</v>
      </c>
      <c r="B3413" s="395" t="s">
        <v>279</v>
      </c>
      <c r="C3413" s="395" t="s">
        <v>291</v>
      </c>
      <c r="D3413" s="459" t="s">
        <v>5062</v>
      </c>
      <c r="E3413" s="395" t="s">
        <v>9992</v>
      </c>
      <c r="F3413" s="485"/>
      <c r="G3413" s="398"/>
      <c r="H3413" s="631" t="s">
        <v>5058</v>
      </c>
      <c r="I3413" s="402">
        <v>7280</v>
      </c>
      <c r="J3413" s="487"/>
    </row>
    <row r="3414" spans="1:10" s="399" customFormat="1" ht="18" customHeight="1">
      <c r="A3414" s="394">
        <v>3409</v>
      </c>
      <c r="B3414" s="395" t="s">
        <v>279</v>
      </c>
      <c r="C3414" s="398" t="s">
        <v>10059</v>
      </c>
      <c r="D3414" s="539" t="s">
        <v>5062</v>
      </c>
      <c r="E3414" s="398" t="s">
        <v>9994</v>
      </c>
      <c r="F3414" s="485"/>
      <c r="G3414" s="398"/>
      <c r="H3414" s="631" t="s">
        <v>4941</v>
      </c>
      <c r="I3414" s="397">
        <v>12600</v>
      </c>
      <c r="J3414" s="487"/>
    </row>
    <row r="3415" spans="1:10" s="399" customFormat="1" ht="18" customHeight="1">
      <c r="A3415" s="394">
        <v>3410</v>
      </c>
      <c r="B3415" s="395" t="s">
        <v>279</v>
      </c>
      <c r="C3415" s="395" t="s">
        <v>291</v>
      </c>
      <c r="D3415" s="459" t="s">
        <v>5062</v>
      </c>
      <c r="E3415" s="395" t="s">
        <v>288</v>
      </c>
      <c r="F3415" s="485"/>
      <c r="G3415" s="398"/>
      <c r="H3415" s="631" t="s">
        <v>5058</v>
      </c>
      <c r="I3415" s="402">
        <v>10990</v>
      </c>
      <c r="J3415" s="487"/>
    </row>
    <row r="3416" spans="1:10" s="399" customFormat="1" ht="18" customHeight="1">
      <c r="A3416" s="394">
        <v>3411</v>
      </c>
      <c r="B3416" s="395" t="s">
        <v>279</v>
      </c>
      <c r="C3416" s="395" t="s">
        <v>291</v>
      </c>
      <c r="D3416" s="459" t="s">
        <v>5278</v>
      </c>
      <c r="E3416" s="395" t="s">
        <v>9938</v>
      </c>
      <c r="F3416" s="488"/>
      <c r="G3416" s="395" t="s">
        <v>4962</v>
      </c>
      <c r="H3416" s="567" t="s">
        <v>5156</v>
      </c>
      <c r="I3416" s="430">
        <v>23700</v>
      </c>
      <c r="J3416" s="490"/>
    </row>
    <row r="3417" spans="1:10" s="399" customFormat="1" ht="18" customHeight="1">
      <c r="A3417" s="394">
        <v>3412</v>
      </c>
      <c r="B3417" s="395" t="s">
        <v>279</v>
      </c>
      <c r="C3417" s="395" t="s">
        <v>291</v>
      </c>
      <c r="D3417" s="459" t="s">
        <v>5278</v>
      </c>
      <c r="E3417" s="395" t="s">
        <v>10080</v>
      </c>
      <c r="F3417" s="488"/>
      <c r="G3417" s="395" t="s">
        <v>4962</v>
      </c>
      <c r="H3417" s="567" t="s">
        <v>5156</v>
      </c>
      <c r="I3417" s="430">
        <v>42000</v>
      </c>
      <c r="J3417" s="490"/>
    </row>
    <row r="3418" spans="1:10" s="399" customFormat="1" ht="18" customHeight="1">
      <c r="A3418" s="394">
        <v>3413</v>
      </c>
      <c r="B3418" s="395" t="s">
        <v>279</v>
      </c>
      <c r="C3418" s="395" t="s">
        <v>291</v>
      </c>
      <c r="D3418" s="459" t="s">
        <v>5278</v>
      </c>
      <c r="E3418" s="395" t="s">
        <v>281</v>
      </c>
      <c r="F3418" s="488"/>
      <c r="G3418" s="395" t="s">
        <v>4962</v>
      </c>
      <c r="H3418" s="567" t="s">
        <v>5156</v>
      </c>
      <c r="I3418" s="397">
        <v>7700</v>
      </c>
      <c r="J3418" s="490"/>
    </row>
    <row r="3419" spans="1:10" s="399" customFormat="1" ht="18" customHeight="1">
      <c r="A3419" s="394">
        <v>3414</v>
      </c>
      <c r="B3419" s="395" t="s">
        <v>279</v>
      </c>
      <c r="C3419" s="395" t="s">
        <v>291</v>
      </c>
      <c r="D3419" s="459" t="s">
        <v>5278</v>
      </c>
      <c r="E3419" s="395" t="s">
        <v>288</v>
      </c>
      <c r="F3419" s="488"/>
      <c r="G3419" s="395" t="s">
        <v>4962</v>
      </c>
      <c r="H3419" s="567" t="s">
        <v>5156</v>
      </c>
      <c r="I3419" s="397">
        <v>12200</v>
      </c>
      <c r="J3419" s="490"/>
    </row>
    <row r="3420" spans="1:10" s="399" customFormat="1" ht="18" customHeight="1">
      <c r="A3420" s="394">
        <v>3415</v>
      </c>
      <c r="B3420" s="395" t="s">
        <v>279</v>
      </c>
      <c r="C3420" s="395" t="s">
        <v>10059</v>
      </c>
      <c r="D3420" s="459" t="s">
        <v>10090</v>
      </c>
      <c r="E3420" s="394" t="s">
        <v>10061</v>
      </c>
      <c r="F3420" s="488" t="s">
        <v>5063</v>
      </c>
      <c r="G3420" s="395" t="s">
        <v>5048</v>
      </c>
      <c r="H3420" s="631" t="s">
        <v>5055</v>
      </c>
      <c r="I3420" s="430">
        <v>33770</v>
      </c>
      <c r="J3420" s="487"/>
    </row>
    <row r="3421" spans="1:10" s="399" customFormat="1" ht="18" customHeight="1">
      <c r="A3421" s="394">
        <v>3416</v>
      </c>
      <c r="B3421" s="395" t="s">
        <v>279</v>
      </c>
      <c r="C3421" s="395" t="s">
        <v>10059</v>
      </c>
      <c r="D3421" s="459" t="s">
        <v>10090</v>
      </c>
      <c r="E3421" s="394" t="s">
        <v>10010</v>
      </c>
      <c r="F3421" s="488" t="s">
        <v>5063</v>
      </c>
      <c r="G3421" s="395" t="s">
        <v>5048</v>
      </c>
      <c r="H3421" s="631" t="s">
        <v>5055</v>
      </c>
      <c r="I3421" s="430">
        <v>11330</v>
      </c>
      <c r="J3421" s="487"/>
    </row>
    <row r="3422" spans="1:10" s="399" customFormat="1" ht="18" customHeight="1">
      <c r="A3422" s="394">
        <v>3417</v>
      </c>
      <c r="B3422" s="438" t="s">
        <v>10091</v>
      </c>
      <c r="C3422" s="395" t="s">
        <v>10059</v>
      </c>
      <c r="D3422" s="459" t="s">
        <v>10090</v>
      </c>
      <c r="E3422" s="394" t="s">
        <v>10011</v>
      </c>
      <c r="F3422" s="529" t="s">
        <v>5063</v>
      </c>
      <c r="G3422" s="395" t="s">
        <v>5048</v>
      </c>
      <c r="H3422" s="631" t="s">
        <v>5055</v>
      </c>
      <c r="I3422" s="431">
        <v>17710</v>
      </c>
      <c r="J3422" s="487"/>
    </row>
    <row r="3423" spans="1:10" s="399" customFormat="1" ht="18" customHeight="1">
      <c r="A3423" s="394">
        <v>3418</v>
      </c>
      <c r="B3423" s="395" t="s">
        <v>279</v>
      </c>
      <c r="C3423" s="395" t="s">
        <v>291</v>
      </c>
      <c r="D3423" s="459" t="s">
        <v>10092</v>
      </c>
      <c r="E3423" s="395" t="s">
        <v>10093</v>
      </c>
      <c r="F3423" s="485"/>
      <c r="G3423" s="395" t="s">
        <v>4962</v>
      </c>
      <c r="H3423" s="567" t="s">
        <v>4996</v>
      </c>
      <c r="I3423" s="397">
        <v>5850</v>
      </c>
      <c r="J3423" s="487"/>
    </row>
    <row r="3424" spans="1:10" s="399" customFormat="1" ht="18" customHeight="1">
      <c r="A3424" s="394">
        <v>3419</v>
      </c>
      <c r="B3424" s="395" t="s">
        <v>279</v>
      </c>
      <c r="C3424" s="395" t="s">
        <v>291</v>
      </c>
      <c r="D3424" s="459" t="s">
        <v>10092</v>
      </c>
      <c r="E3424" s="395" t="s">
        <v>9994</v>
      </c>
      <c r="F3424" s="485"/>
      <c r="G3424" s="395" t="s">
        <v>4962</v>
      </c>
      <c r="H3424" s="567" t="s">
        <v>4996</v>
      </c>
      <c r="I3424" s="397">
        <v>9110</v>
      </c>
      <c r="J3424" s="487"/>
    </row>
    <row r="3425" spans="1:10" s="399" customFormat="1" ht="18" customHeight="1">
      <c r="A3425" s="394">
        <v>3420</v>
      </c>
      <c r="B3425" s="395" t="s">
        <v>279</v>
      </c>
      <c r="C3425" s="395" t="s">
        <v>291</v>
      </c>
      <c r="D3425" s="459" t="s">
        <v>10094</v>
      </c>
      <c r="E3425" s="395" t="s">
        <v>281</v>
      </c>
      <c r="F3425" s="488"/>
      <c r="G3425" s="395" t="s">
        <v>629</v>
      </c>
      <c r="H3425" s="567" t="s">
        <v>5114</v>
      </c>
      <c r="I3425" s="403">
        <v>9651</v>
      </c>
      <c r="J3425" s="491"/>
    </row>
    <row r="3426" spans="1:10" s="399" customFormat="1" ht="18" customHeight="1">
      <c r="A3426" s="394">
        <v>3421</v>
      </c>
      <c r="B3426" s="395" t="s">
        <v>279</v>
      </c>
      <c r="C3426" s="395" t="s">
        <v>291</v>
      </c>
      <c r="D3426" s="459" t="s">
        <v>10094</v>
      </c>
      <c r="E3426" s="395" t="s">
        <v>288</v>
      </c>
      <c r="F3426" s="488"/>
      <c r="G3426" s="395" t="s">
        <v>629</v>
      </c>
      <c r="H3426" s="567" t="s">
        <v>5114</v>
      </c>
      <c r="I3426" s="403">
        <v>15148</v>
      </c>
      <c r="J3426" s="491"/>
    </row>
    <row r="3427" spans="1:10" s="399" customFormat="1" ht="18" customHeight="1">
      <c r="A3427" s="394">
        <v>3422</v>
      </c>
      <c r="B3427" s="395" t="s">
        <v>279</v>
      </c>
      <c r="C3427" s="395" t="s">
        <v>291</v>
      </c>
      <c r="D3427" s="459" t="s">
        <v>10094</v>
      </c>
      <c r="E3427" s="395" t="s">
        <v>999</v>
      </c>
      <c r="F3427" s="488"/>
      <c r="G3427" s="395" t="s">
        <v>629</v>
      </c>
      <c r="H3427" s="567" t="s">
        <v>5114</v>
      </c>
      <c r="I3427" s="403">
        <v>30294</v>
      </c>
      <c r="J3427" s="491"/>
    </row>
    <row r="3428" spans="1:10" s="399" customFormat="1" ht="18" customHeight="1">
      <c r="A3428" s="394">
        <v>3423</v>
      </c>
      <c r="B3428" s="395" t="s">
        <v>279</v>
      </c>
      <c r="C3428" s="395" t="s">
        <v>10059</v>
      </c>
      <c r="D3428" s="459" t="s">
        <v>10095</v>
      </c>
      <c r="E3428" s="395" t="s">
        <v>9994</v>
      </c>
      <c r="F3428" s="485" t="s">
        <v>10096</v>
      </c>
      <c r="G3428" s="395"/>
      <c r="H3428" s="631" t="s">
        <v>4943</v>
      </c>
      <c r="I3428" s="402">
        <v>35000</v>
      </c>
      <c r="J3428" s="490"/>
    </row>
    <row r="3429" spans="1:10" s="399" customFormat="1" ht="18" customHeight="1">
      <c r="A3429" s="394">
        <v>3424</v>
      </c>
      <c r="B3429" s="395" t="s">
        <v>279</v>
      </c>
      <c r="C3429" s="395" t="s">
        <v>10059</v>
      </c>
      <c r="D3429" s="459" t="s">
        <v>10097</v>
      </c>
      <c r="E3429" s="394" t="s">
        <v>10061</v>
      </c>
      <c r="F3429" s="488" t="s">
        <v>6553</v>
      </c>
      <c r="G3429" s="395" t="s">
        <v>5048</v>
      </c>
      <c r="H3429" s="631" t="s">
        <v>5055</v>
      </c>
      <c r="I3429" s="430">
        <v>23540</v>
      </c>
      <c r="J3429" s="487"/>
    </row>
    <row r="3430" spans="1:10" s="399" customFormat="1" ht="18" customHeight="1">
      <c r="A3430" s="394">
        <v>3425</v>
      </c>
      <c r="B3430" s="395" t="s">
        <v>279</v>
      </c>
      <c r="C3430" s="395" t="s">
        <v>10059</v>
      </c>
      <c r="D3430" s="459" t="s">
        <v>10097</v>
      </c>
      <c r="E3430" s="394" t="s">
        <v>10010</v>
      </c>
      <c r="F3430" s="488" t="s">
        <v>6553</v>
      </c>
      <c r="G3430" s="395" t="s">
        <v>5048</v>
      </c>
      <c r="H3430" s="631" t="s">
        <v>5055</v>
      </c>
      <c r="I3430" s="397"/>
      <c r="J3430" s="582" t="s">
        <v>5439</v>
      </c>
    </row>
    <row r="3431" spans="1:10" s="399" customFormat="1" ht="18" customHeight="1">
      <c r="A3431" s="394">
        <v>3426</v>
      </c>
      <c r="B3431" s="395" t="s">
        <v>279</v>
      </c>
      <c r="C3431" s="395" t="s">
        <v>10059</v>
      </c>
      <c r="D3431" s="459" t="s">
        <v>10097</v>
      </c>
      <c r="E3431" s="394" t="s">
        <v>10011</v>
      </c>
      <c r="F3431" s="488" t="s">
        <v>6553</v>
      </c>
      <c r="G3431" s="395" t="s">
        <v>5048</v>
      </c>
      <c r="H3431" s="631" t="s">
        <v>5055</v>
      </c>
      <c r="I3431" s="430">
        <v>12320</v>
      </c>
      <c r="J3431" s="487"/>
    </row>
    <row r="3432" spans="1:10" s="399" customFormat="1" ht="18" customHeight="1">
      <c r="A3432" s="394">
        <v>3427</v>
      </c>
      <c r="B3432" s="395" t="s">
        <v>279</v>
      </c>
      <c r="C3432" s="395" t="s">
        <v>10059</v>
      </c>
      <c r="D3432" s="459" t="s">
        <v>10098</v>
      </c>
      <c r="E3432" s="394" t="s">
        <v>10010</v>
      </c>
      <c r="F3432" s="488" t="s">
        <v>10099</v>
      </c>
      <c r="G3432" s="395"/>
      <c r="H3432" s="631" t="s">
        <v>5055</v>
      </c>
      <c r="I3432" s="397">
        <v>28380</v>
      </c>
      <c r="J3432" s="487"/>
    </row>
    <row r="3433" spans="1:10" s="399" customFormat="1" ht="18" customHeight="1">
      <c r="A3433" s="394">
        <v>3428</v>
      </c>
      <c r="B3433" s="395" t="s">
        <v>279</v>
      </c>
      <c r="C3433" s="395" t="s">
        <v>10059</v>
      </c>
      <c r="D3433" s="459" t="s">
        <v>10098</v>
      </c>
      <c r="E3433" s="394" t="s">
        <v>10011</v>
      </c>
      <c r="F3433" s="488" t="s">
        <v>10099</v>
      </c>
      <c r="G3433" s="395"/>
      <c r="H3433" s="631" t="s">
        <v>5055</v>
      </c>
      <c r="I3433" s="397">
        <v>45870</v>
      </c>
      <c r="J3433" s="487"/>
    </row>
    <row r="3434" spans="1:10" s="399" customFormat="1" ht="18" customHeight="1">
      <c r="A3434" s="394">
        <v>3429</v>
      </c>
      <c r="B3434" s="395" t="s">
        <v>279</v>
      </c>
      <c r="C3434" s="395" t="s">
        <v>291</v>
      </c>
      <c r="D3434" s="459"/>
      <c r="E3434" s="395" t="s">
        <v>10100</v>
      </c>
      <c r="F3434" s="485"/>
      <c r="G3434" s="395"/>
      <c r="H3434" s="567" t="s">
        <v>4996</v>
      </c>
      <c r="I3434" s="397">
        <v>28380</v>
      </c>
      <c r="J3434" s="487"/>
    </row>
    <row r="3435" spans="1:10" s="399" customFormat="1" ht="18" customHeight="1">
      <c r="A3435" s="394">
        <v>3430</v>
      </c>
      <c r="B3435" s="395" t="s">
        <v>279</v>
      </c>
      <c r="C3435" s="395" t="s">
        <v>291</v>
      </c>
      <c r="D3435" s="541" t="s">
        <v>10101</v>
      </c>
      <c r="E3435" s="423" t="s">
        <v>10061</v>
      </c>
      <c r="F3435" s="422" t="s">
        <v>10102</v>
      </c>
      <c r="G3435" s="449"/>
      <c r="H3435" s="638" t="s">
        <v>4996</v>
      </c>
      <c r="I3435" s="450">
        <v>15040</v>
      </c>
      <c r="J3435" s="501"/>
    </row>
    <row r="3436" spans="1:10" s="399" customFormat="1" ht="18" customHeight="1">
      <c r="A3436" s="394">
        <v>3431</v>
      </c>
      <c r="B3436" s="395" t="s">
        <v>279</v>
      </c>
      <c r="C3436" s="395" t="s">
        <v>291</v>
      </c>
      <c r="D3436" s="541" t="s">
        <v>10101</v>
      </c>
      <c r="E3436" s="423" t="s">
        <v>10100</v>
      </c>
      <c r="F3436" s="422" t="s">
        <v>10102</v>
      </c>
      <c r="G3436" s="449"/>
      <c r="H3436" s="638" t="s">
        <v>4996</v>
      </c>
      <c r="I3436" s="450">
        <v>22570</v>
      </c>
      <c r="J3436" s="501"/>
    </row>
    <row r="3437" spans="1:10" s="399" customFormat="1" ht="18" customHeight="1">
      <c r="A3437" s="394">
        <v>3432</v>
      </c>
      <c r="B3437" s="395" t="s">
        <v>279</v>
      </c>
      <c r="C3437" s="395" t="s">
        <v>291</v>
      </c>
      <c r="D3437" s="422"/>
      <c r="E3437" s="395" t="s">
        <v>281</v>
      </c>
      <c r="F3437" s="424" t="s">
        <v>10103</v>
      </c>
      <c r="G3437" s="395" t="s">
        <v>5048</v>
      </c>
      <c r="H3437" s="629" t="s">
        <v>4916</v>
      </c>
      <c r="I3437" s="402">
        <v>25700</v>
      </c>
      <c r="J3437" s="490"/>
    </row>
    <row r="3438" spans="1:10" s="399" customFormat="1" ht="18" customHeight="1">
      <c r="A3438" s="394">
        <v>3433</v>
      </c>
      <c r="B3438" s="395" t="s">
        <v>279</v>
      </c>
      <c r="C3438" s="395" t="s">
        <v>291</v>
      </c>
      <c r="D3438" s="459"/>
      <c r="E3438" s="395" t="s">
        <v>288</v>
      </c>
      <c r="F3438" s="488" t="s">
        <v>10104</v>
      </c>
      <c r="G3438" s="395" t="s">
        <v>5048</v>
      </c>
      <c r="H3438" s="629" t="s">
        <v>4916</v>
      </c>
      <c r="I3438" s="397">
        <v>39500</v>
      </c>
      <c r="J3438" s="490"/>
    </row>
    <row r="3439" spans="1:10" s="399" customFormat="1" ht="18" customHeight="1">
      <c r="A3439" s="394">
        <v>3434</v>
      </c>
      <c r="B3439" s="395" t="s">
        <v>279</v>
      </c>
      <c r="C3439" s="395" t="s">
        <v>291</v>
      </c>
      <c r="D3439" s="459"/>
      <c r="E3439" s="395" t="s">
        <v>288</v>
      </c>
      <c r="F3439" s="488" t="s">
        <v>10105</v>
      </c>
      <c r="G3439" s="395" t="s">
        <v>5048</v>
      </c>
      <c r="H3439" s="629" t="s">
        <v>4916</v>
      </c>
      <c r="I3439" s="397">
        <v>10500</v>
      </c>
      <c r="J3439" s="490"/>
    </row>
    <row r="3440" spans="1:10" s="399" customFormat="1" ht="18" customHeight="1">
      <c r="A3440" s="394">
        <v>3435</v>
      </c>
      <c r="B3440" s="395" t="s">
        <v>279</v>
      </c>
      <c r="C3440" s="395" t="s">
        <v>291</v>
      </c>
      <c r="D3440" s="459"/>
      <c r="E3440" s="395" t="s">
        <v>288</v>
      </c>
      <c r="F3440" s="488" t="s">
        <v>10106</v>
      </c>
      <c r="G3440" s="395" t="s">
        <v>5048</v>
      </c>
      <c r="H3440" s="629" t="s">
        <v>4916</v>
      </c>
      <c r="I3440" s="397">
        <v>13600</v>
      </c>
      <c r="J3440" s="490"/>
    </row>
    <row r="3441" spans="1:10" s="399" customFormat="1" ht="18" customHeight="1">
      <c r="A3441" s="394">
        <v>3436</v>
      </c>
      <c r="B3441" s="410" t="s">
        <v>9999</v>
      </c>
      <c r="C3441" s="410" t="s">
        <v>10059</v>
      </c>
      <c r="D3441" s="422" t="s">
        <v>10107</v>
      </c>
      <c r="E3441" s="394" t="s">
        <v>418</v>
      </c>
      <c r="F3441" s="424" t="s">
        <v>10108</v>
      </c>
      <c r="G3441" s="394" t="s">
        <v>5048</v>
      </c>
      <c r="H3441" s="567" t="s">
        <v>4949</v>
      </c>
      <c r="I3441" s="402">
        <v>24000</v>
      </c>
      <c r="J3441" s="490"/>
    </row>
    <row r="3442" spans="1:10" s="399" customFormat="1" ht="18" customHeight="1">
      <c r="A3442" s="394">
        <v>3437</v>
      </c>
      <c r="B3442" s="410" t="s">
        <v>9999</v>
      </c>
      <c r="C3442" s="410" t="s">
        <v>10059</v>
      </c>
      <c r="D3442" s="422" t="s">
        <v>10107</v>
      </c>
      <c r="E3442" s="394" t="s">
        <v>418</v>
      </c>
      <c r="F3442" s="424" t="s">
        <v>10109</v>
      </c>
      <c r="G3442" s="394" t="s">
        <v>5048</v>
      </c>
      <c r="H3442" s="567" t="s">
        <v>4949</v>
      </c>
      <c r="I3442" s="402">
        <v>39800</v>
      </c>
      <c r="J3442" s="490"/>
    </row>
    <row r="3443" spans="1:10" s="399" customFormat="1" ht="18" customHeight="1">
      <c r="A3443" s="394">
        <v>3438</v>
      </c>
      <c r="B3443" s="410" t="s">
        <v>9999</v>
      </c>
      <c r="C3443" s="410" t="s">
        <v>10059</v>
      </c>
      <c r="D3443" s="422" t="s">
        <v>10107</v>
      </c>
      <c r="E3443" s="394" t="s">
        <v>418</v>
      </c>
      <c r="F3443" s="424" t="s">
        <v>10110</v>
      </c>
      <c r="G3443" s="394" t="s">
        <v>5048</v>
      </c>
      <c r="H3443" s="567" t="s">
        <v>4949</v>
      </c>
      <c r="I3443" s="402">
        <v>74500</v>
      </c>
      <c r="J3443" s="490"/>
    </row>
    <row r="3444" spans="1:10" s="399" customFormat="1" ht="18" customHeight="1">
      <c r="A3444" s="394">
        <v>3439</v>
      </c>
      <c r="B3444" s="410" t="s">
        <v>9999</v>
      </c>
      <c r="C3444" s="410" t="s">
        <v>10059</v>
      </c>
      <c r="D3444" s="422" t="s">
        <v>5294</v>
      </c>
      <c r="E3444" s="394" t="s">
        <v>418</v>
      </c>
      <c r="F3444" s="424" t="s">
        <v>10109</v>
      </c>
      <c r="G3444" s="394"/>
      <c r="H3444" s="567" t="s">
        <v>4949</v>
      </c>
      <c r="I3444" s="402">
        <v>10800</v>
      </c>
      <c r="J3444" s="490"/>
    </row>
    <row r="3445" spans="1:10" s="399" customFormat="1" ht="18" customHeight="1">
      <c r="A3445" s="394">
        <v>3440</v>
      </c>
      <c r="B3445" s="410" t="s">
        <v>9999</v>
      </c>
      <c r="C3445" s="410" t="s">
        <v>10059</v>
      </c>
      <c r="D3445" s="422" t="s">
        <v>5294</v>
      </c>
      <c r="E3445" s="394" t="s">
        <v>418</v>
      </c>
      <c r="F3445" s="424" t="s">
        <v>10110</v>
      </c>
      <c r="G3445" s="394"/>
      <c r="H3445" s="567" t="s">
        <v>4949</v>
      </c>
      <c r="I3445" s="402">
        <v>19800</v>
      </c>
      <c r="J3445" s="490"/>
    </row>
    <row r="3446" spans="1:10" s="399" customFormat="1" ht="18" customHeight="1">
      <c r="A3446" s="394">
        <v>3441</v>
      </c>
      <c r="B3446" s="395" t="s">
        <v>279</v>
      </c>
      <c r="C3446" s="398" t="s">
        <v>291</v>
      </c>
      <c r="D3446" s="539" t="s">
        <v>15742</v>
      </c>
      <c r="E3446" s="398" t="s">
        <v>295</v>
      </c>
      <c r="F3446" s="485" t="s">
        <v>15743</v>
      </c>
      <c r="G3446" s="398" t="s">
        <v>4962</v>
      </c>
      <c r="H3446" s="446" t="s">
        <v>4935</v>
      </c>
      <c r="I3446" s="505">
        <v>29880</v>
      </c>
      <c r="J3446" s="522" t="s">
        <v>5042</v>
      </c>
    </row>
    <row r="3447" spans="1:10" s="399" customFormat="1" ht="18" customHeight="1">
      <c r="A3447" s="394">
        <v>3442</v>
      </c>
      <c r="B3447" s="523" t="s">
        <v>279</v>
      </c>
      <c r="C3447" s="523" t="s">
        <v>292</v>
      </c>
      <c r="D3447" s="587" t="s">
        <v>16062</v>
      </c>
      <c r="E3447" s="523" t="s">
        <v>286</v>
      </c>
      <c r="F3447" s="548" t="s">
        <v>10111</v>
      </c>
      <c r="G3447" s="523" t="s">
        <v>4962</v>
      </c>
      <c r="H3447" s="640" t="s">
        <v>4996</v>
      </c>
      <c r="I3447" s="397">
        <v>41200</v>
      </c>
      <c r="J3447" s="487"/>
    </row>
    <row r="3448" spans="1:10" s="399" customFormat="1" ht="18" customHeight="1">
      <c r="A3448" s="394">
        <v>3443</v>
      </c>
      <c r="B3448" s="395" t="s">
        <v>279</v>
      </c>
      <c r="C3448" s="395" t="s">
        <v>292</v>
      </c>
      <c r="D3448" s="459" t="s">
        <v>10112</v>
      </c>
      <c r="E3448" s="395" t="s">
        <v>286</v>
      </c>
      <c r="F3448" s="488" t="s">
        <v>1132</v>
      </c>
      <c r="G3448" s="395"/>
      <c r="H3448" s="567" t="s">
        <v>394</v>
      </c>
      <c r="I3448" s="403">
        <v>42000</v>
      </c>
      <c r="J3448" s="491"/>
    </row>
    <row r="3449" spans="1:10" s="399" customFormat="1" ht="18" customHeight="1">
      <c r="A3449" s="394">
        <v>3444</v>
      </c>
      <c r="B3449" s="395" t="s">
        <v>279</v>
      </c>
      <c r="C3449" s="395" t="s">
        <v>292</v>
      </c>
      <c r="D3449" s="459" t="s">
        <v>1125</v>
      </c>
      <c r="E3449" s="395" t="s">
        <v>286</v>
      </c>
      <c r="F3449" s="488" t="s">
        <v>1126</v>
      </c>
      <c r="G3449" s="395" t="s">
        <v>629</v>
      </c>
      <c r="H3449" s="567" t="s">
        <v>653</v>
      </c>
      <c r="I3449" s="403">
        <v>44000</v>
      </c>
      <c r="J3449" s="491"/>
    </row>
    <row r="3450" spans="1:10" s="399" customFormat="1" ht="18" customHeight="1">
      <c r="A3450" s="394">
        <v>3445</v>
      </c>
      <c r="B3450" s="395" t="s">
        <v>279</v>
      </c>
      <c r="C3450" s="395" t="s">
        <v>292</v>
      </c>
      <c r="D3450" s="459" t="s">
        <v>1129</v>
      </c>
      <c r="E3450" s="395" t="s">
        <v>286</v>
      </c>
      <c r="F3450" s="488" t="s">
        <v>1130</v>
      </c>
      <c r="G3450" s="395" t="s">
        <v>629</v>
      </c>
      <c r="H3450" s="567" t="s">
        <v>653</v>
      </c>
      <c r="I3450" s="403">
        <v>45000</v>
      </c>
      <c r="J3450" s="491"/>
    </row>
    <row r="3451" spans="1:10" s="399" customFormat="1" ht="18" customHeight="1">
      <c r="A3451" s="394">
        <v>3446</v>
      </c>
      <c r="B3451" s="395" t="s">
        <v>279</v>
      </c>
      <c r="C3451" s="395" t="s">
        <v>292</v>
      </c>
      <c r="D3451" s="459" t="s">
        <v>10113</v>
      </c>
      <c r="E3451" s="395" t="s">
        <v>289</v>
      </c>
      <c r="F3451" s="488" t="s">
        <v>10114</v>
      </c>
      <c r="G3451" s="395"/>
      <c r="H3451" s="567" t="s">
        <v>653</v>
      </c>
      <c r="I3451" s="403">
        <v>5640</v>
      </c>
      <c r="J3451" s="491"/>
    </row>
    <row r="3452" spans="1:10" s="399" customFormat="1" ht="18" customHeight="1">
      <c r="A3452" s="394">
        <v>3447</v>
      </c>
      <c r="B3452" s="395" t="s">
        <v>279</v>
      </c>
      <c r="C3452" s="396" t="s">
        <v>292</v>
      </c>
      <c r="D3452" s="581" t="s">
        <v>10115</v>
      </c>
      <c r="E3452" s="396" t="s">
        <v>286</v>
      </c>
      <c r="F3452" s="486" t="s">
        <v>10116</v>
      </c>
      <c r="G3452" s="396"/>
      <c r="H3452" s="630" t="s">
        <v>4935</v>
      </c>
      <c r="I3452" s="397"/>
      <c r="J3452" s="492"/>
    </row>
    <row r="3453" spans="1:10" s="399" customFormat="1" ht="18" customHeight="1">
      <c r="A3453" s="394">
        <v>3448</v>
      </c>
      <c r="B3453" s="395" t="s">
        <v>279</v>
      </c>
      <c r="C3453" s="395" t="s">
        <v>292</v>
      </c>
      <c r="D3453" s="459"/>
      <c r="E3453" s="395" t="s">
        <v>10100</v>
      </c>
      <c r="F3453" s="485" t="s">
        <v>10000</v>
      </c>
      <c r="G3453" s="395"/>
      <c r="H3453" s="567" t="s">
        <v>4996</v>
      </c>
      <c r="I3453" s="397">
        <v>5720</v>
      </c>
      <c r="J3453" s="487"/>
    </row>
    <row r="3454" spans="1:10" s="399" customFormat="1" ht="18" customHeight="1">
      <c r="A3454" s="394">
        <v>3449</v>
      </c>
      <c r="B3454" s="395" t="s">
        <v>279</v>
      </c>
      <c r="C3454" s="395" t="s">
        <v>10117</v>
      </c>
      <c r="D3454" s="459" t="s">
        <v>10118</v>
      </c>
      <c r="E3454" s="395" t="s">
        <v>289</v>
      </c>
      <c r="F3454" s="488" t="s">
        <v>1136</v>
      </c>
      <c r="G3454" s="395"/>
      <c r="H3454" s="567" t="s">
        <v>653</v>
      </c>
      <c r="I3454" s="403">
        <v>9550</v>
      </c>
      <c r="J3454" s="491"/>
    </row>
    <row r="3455" spans="1:10" s="399" customFormat="1" ht="18" customHeight="1">
      <c r="A3455" s="394">
        <v>3450</v>
      </c>
      <c r="B3455" s="415" t="s">
        <v>279</v>
      </c>
      <c r="C3455" s="448" t="s">
        <v>10117</v>
      </c>
      <c r="D3455" s="453" t="s">
        <v>10119</v>
      </c>
      <c r="E3455" s="416">
        <v>500</v>
      </c>
      <c r="F3455" s="469" t="s">
        <v>10120</v>
      </c>
      <c r="G3455" s="419"/>
      <c r="H3455" s="634" t="s">
        <v>5025</v>
      </c>
      <c r="I3455" s="402">
        <v>6000</v>
      </c>
      <c r="J3455" s="503" t="s">
        <v>5026</v>
      </c>
    </row>
    <row r="3456" spans="1:10" s="399" customFormat="1" ht="18" customHeight="1">
      <c r="A3456" s="394">
        <v>3451</v>
      </c>
      <c r="B3456" s="415" t="s">
        <v>279</v>
      </c>
      <c r="C3456" s="448" t="s">
        <v>10117</v>
      </c>
      <c r="D3456" s="453" t="s">
        <v>10119</v>
      </c>
      <c r="E3456" s="416">
        <v>900</v>
      </c>
      <c r="F3456" s="469" t="s">
        <v>10120</v>
      </c>
      <c r="G3456" s="419"/>
      <c r="H3456" s="634" t="s">
        <v>5025</v>
      </c>
      <c r="I3456" s="402">
        <v>10200</v>
      </c>
      <c r="J3456" s="503" t="s">
        <v>5026</v>
      </c>
    </row>
    <row r="3457" spans="1:10" s="399" customFormat="1" ht="18" customHeight="1">
      <c r="A3457" s="394">
        <v>3452</v>
      </c>
      <c r="B3457" s="395" t="s">
        <v>279</v>
      </c>
      <c r="C3457" s="398" t="s">
        <v>10121</v>
      </c>
      <c r="D3457" s="539" t="s">
        <v>10122</v>
      </c>
      <c r="E3457" s="398" t="s">
        <v>10048</v>
      </c>
      <c r="F3457" s="485" t="s">
        <v>10121</v>
      </c>
      <c r="G3457" s="398"/>
      <c r="H3457" s="567" t="s">
        <v>4996</v>
      </c>
      <c r="I3457" s="402">
        <v>71000</v>
      </c>
      <c r="J3457" s="487"/>
    </row>
    <row r="3458" spans="1:10" s="399" customFormat="1" ht="18" customHeight="1">
      <c r="A3458" s="394">
        <v>3453</v>
      </c>
      <c r="B3458" s="395" t="s">
        <v>279</v>
      </c>
      <c r="C3458" s="395" t="s">
        <v>10121</v>
      </c>
      <c r="D3458" s="459"/>
      <c r="E3458" s="395" t="s">
        <v>286</v>
      </c>
      <c r="F3458" s="488" t="s">
        <v>10123</v>
      </c>
      <c r="G3458" s="395"/>
      <c r="H3458" s="567" t="s">
        <v>394</v>
      </c>
      <c r="I3458" s="403">
        <v>66880</v>
      </c>
      <c r="J3458" s="491"/>
    </row>
    <row r="3459" spans="1:10" s="399" customFormat="1" ht="18" customHeight="1">
      <c r="A3459" s="394">
        <v>3454</v>
      </c>
      <c r="B3459" s="415" t="s">
        <v>279</v>
      </c>
      <c r="C3459" s="448" t="s">
        <v>10121</v>
      </c>
      <c r="D3459" s="453" t="s">
        <v>10124</v>
      </c>
      <c r="E3459" s="416">
        <v>500</v>
      </c>
      <c r="F3459" s="469" t="s">
        <v>10125</v>
      </c>
      <c r="G3459" s="415"/>
      <c r="H3459" s="634" t="s">
        <v>5025</v>
      </c>
      <c r="I3459" s="402">
        <v>4300</v>
      </c>
      <c r="J3459" s="503" t="s">
        <v>5026</v>
      </c>
    </row>
    <row r="3460" spans="1:10" s="399" customFormat="1" ht="18" customHeight="1">
      <c r="A3460" s="394">
        <v>3455</v>
      </c>
      <c r="B3460" s="415" t="s">
        <v>279</v>
      </c>
      <c r="C3460" s="448" t="s">
        <v>10121</v>
      </c>
      <c r="D3460" s="453" t="s">
        <v>10124</v>
      </c>
      <c r="E3460" s="416">
        <v>900</v>
      </c>
      <c r="F3460" s="469" t="s">
        <v>10125</v>
      </c>
      <c r="G3460" s="415"/>
      <c r="H3460" s="634" t="s">
        <v>5025</v>
      </c>
      <c r="I3460" s="397">
        <v>7700</v>
      </c>
      <c r="J3460" s="503" t="s">
        <v>5026</v>
      </c>
    </row>
    <row r="3461" spans="1:10" s="399" customFormat="1" ht="18" customHeight="1">
      <c r="A3461" s="394">
        <v>3456</v>
      </c>
      <c r="B3461" s="415" t="s">
        <v>279</v>
      </c>
      <c r="C3461" s="448" t="s">
        <v>10121</v>
      </c>
      <c r="D3461" s="453" t="s">
        <v>10124</v>
      </c>
      <c r="E3461" s="416">
        <v>18</v>
      </c>
      <c r="F3461" s="469" t="s">
        <v>10125</v>
      </c>
      <c r="G3461" s="415"/>
      <c r="H3461" s="634" t="s">
        <v>5025</v>
      </c>
      <c r="I3461" s="403">
        <v>80000</v>
      </c>
      <c r="J3461" s="503" t="s">
        <v>5026</v>
      </c>
    </row>
    <row r="3462" spans="1:10" s="399" customFormat="1" ht="18" customHeight="1">
      <c r="A3462" s="394">
        <v>3457</v>
      </c>
      <c r="B3462" s="395" t="s">
        <v>416</v>
      </c>
      <c r="C3462" s="395" t="s">
        <v>10126</v>
      </c>
      <c r="D3462" s="459" t="s">
        <v>7240</v>
      </c>
      <c r="E3462" s="395" t="s">
        <v>418</v>
      </c>
      <c r="F3462" s="488" t="s">
        <v>10127</v>
      </c>
      <c r="G3462" s="395" t="s">
        <v>4962</v>
      </c>
      <c r="H3462" s="567" t="s">
        <v>653</v>
      </c>
      <c r="I3462" s="403">
        <v>13240</v>
      </c>
      <c r="J3462" s="491"/>
    </row>
    <row r="3463" spans="1:10" s="399" customFormat="1" ht="18" customHeight="1">
      <c r="A3463" s="394">
        <v>3458</v>
      </c>
      <c r="B3463" s="395" t="s">
        <v>416</v>
      </c>
      <c r="C3463" s="395" t="s">
        <v>10128</v>
      </c>
      <c r="D3463" s="459" t="s">
        <v>10129</v>
      </c>
      <c r="E3463" s="395" t="s">
        <v>5779</v>
      </c>
      <c r="F3463" s="488" t="s">
        <v>10130</v>
      </c>
      <c r="G3463" s="395"/>
      <c r="H3463" s="631" t="s">
        <v>4943</v>
      </c>
      <c r="I3463" s="402">
        <v>11550</v>
      </c>
      <c r="J3463" s="490"/>
    </row>
    <row r="3464" spans="1:10" s="399" customFormat="1" ht="18" customHeight="1">
      <c r="A3464" s="394">
        <v>3459</v>
      </c>
      <c r="B3464" s="395" t="s">
        <v>416</v>
      </c>
      <c r="C3464" s="395" t="s">
        <v>10128</v>
      </c>
      <c r="D3464" s="459" t="s">
        <v>10129</v>
      </c>
      <c r="E3464" s="395" t="s">
        <v>418</v>
      </c>
      <c r="F3464" s="488" t="s">
        <v>10131</v>
      </c>
      <c r="G3464" s="395"/>
      <c r="H3464" s="631" t="s">
        <v>4943</v>
      </c>
      <c r="I3464" s="402">
        <v>16800</v>
      </c>
      <c r="J3464" s="490"/>
    </row>
    <row r="3465" spans="1:10" s="399" customFormat="1" ht="18" customHeight="1">
      <c r="A3465" s="394">
        <v>3460</v>
      </c>
      <c r="B3465" s="395" t="s">
        <v>416</v>
      </c>
      <c r="C3465" s="395" t="s">
        <v>10126</v>
      </c>
      <c r="D3465" s="422" t="s">
        <v>10132</v>
      </c>
      <c r="E3465" s="395" t="s">
        <v>418</v>
      </c>
      <c r="F3465" s="424" t="s">
        <v>10133</v>
      </c>
      <c r="G3465" s="395" t="s">
        <v>4962</v>
      </c>
      <c r="H3465" s="631" t="s">
        <v>5748</v>
      </c>
      <c r="I3465" s="402">
        <v>14850</v>
      </c>
      <c r="J3465" s="487"/>
    </row>
    <row r="3466" spans="1:10" s="399" customFormat="1" ht="18" customHeight="1">
      <c r="A3466" s="394">
        <v>3461</v>
      </c>
      <c r="B3466" s="395" t="s">
        <v>416</v>
      </c>
      <c r="C3466" s="396" t="s">
        <v>10126</v>
      </c>
      <c r="D3466" s="459" t="s">
        <v>10132</v>
      </c>
      <c r="E3466" s="395" t="s">
        <v>418</v>
      </c>
      <c r="F3466" s="512" t="s">
        <v>10133</v>
      </c>
      <c r="G3466" s="395" t="s">
        <v>4962</v>
      </c>
      <c r="H3466" s="631" t="s">
        <v>5748</v>
      </c>
      <c r="I3466" s="402">
        <v>14850</v>
      </c>
      <c r="J3466" s="487"/>
    </row>
    <row r="3467" spans="1:10" s="399" customFormat="1" ht="18" customHeight="1">
      <c r="A3467" s="394">
        <v>3462</v>
      </c>
      <c r="B3467" s="395" t="s">
        <v>416</v>
      </c>
      <c r="C3467" s="395" t="s">
        <v>10126</v>
      </c>
      <c r="D3467" s="459" t="s">
        <v>10132</v>
      </c>
      <c r="E3467" s="395" t="s">
        <v>418</v>
      </c>
      <c r="F3467" s="485" t="s">
        <v>10134</v>
      </c>
      <c r="G3467" s="395" t="s">
        <v>4962</v>
      </c>
      <c r="H3467" s="567" t="s">
        <v>5748</v>
      </c>
      <c r="I3467" s="397">
        <v>14142</v>
      </c>
      <c r="J3467" s="487"/>
    </row>
    <row r="3468" spans="1:10" s="399" customFormat="1" ht="18" customHeight="1">
      <c r="A3468" s="394">
        <v>3463</v>
      </c>
      <c r="B3468" s="395" t="s">
        <v>416</v>
      </c>
      <c r="C3468" s="395" t="s">
        <v>10128</v>
      </c>
      <c r="D3468" s="539" t="s">
        <v>10135</v>
      </c>
      <c r="E3468" s="395" t="s">
        <v>418</v>
      </c>
      <c r="F3468" s="485" t="s">
        <v>10136</v>
      </c>
      <c r="G3468" s="395"/>
      <c r="H3468" s="631" t="s">
        <v>10137</v>
      </c>
      <c r="I3468" s="402">
        <v>4740</v>
      </c>
      <c r="J3468" s="507"/>
    </row>
    <row r="3469" spans="1:10" s="399" customFormat="1" ht="18" customHeight="1">
      <c r="A3469" s="394">
        <v>3464</v>
      </c>
      <c r="B3469" s="395" t="s">
        <v>416</v>
      </c>
      <c r="C3469" s="395" t="s">
        <v>10128</v>
      </c>
      <c r="D3469" s="459" t="s">
        <v>10138</v>
      </c>
      <c r="E3469" s="395" t="s">
        <v>418</v>
      </c>
      <c r="F3469" s="488" t="s">
        <v>10139</v>
      </c>
      <c r="G3469" s="395" t="s">
        <v>5048</v>
      </c>
      <c r="H3469" s="631" t="s">
        <v>5773</v>
      </c>
      <c r="I3469" s="402">
        <v>13000</v>
      </c>
      <c r="J3469" s="487"/>
    </row>
    <row r="3470" spans="1:10" s="399" customFormat="1" ht="18" customHeight="1">
      <c r="A3470" s="394">
        <v>3465</v>
      </c>
      <c r="B3470" s="395" t="s">
        <v>416</v>
      </c>
      <c r="C3470" s="395" t="s">
        <v>10128</v>
      </c>
      <c r="D3470" s="459" t="s">
        <v>10140</v>
      </c>
      <c r="E3470" s="395" t="s">
        <v>418</v>
      </c>
      <c r="F3470" s="488" t="s">
        <v>10141</v>
      </c>
      <c r="G3470" s="395" t="s">
        <v>5048</v>
      </c>
      <c r="H3470" s="631" t="s">
        <v>5773</v>
      </c>
      <c r="I3470" s="402">
        <v>10070</v>
      </c>
      <c r="J3470" s="487"/>
    </row>
    <row r="3471" spans="1:10" s="399" customFormat="1" ht="18" customHeight="1">
      <c r="A3471" s="394">
        <v>3466</v>
      </c>
      <c r="B3471" s="395" t="s">
        <v>416</v>
      </c>
      <c r="C3471" s="395" t="s">
        <v>10126</v>
      </c>
      <c r="D3471" s="459" t="s">
        <v>16063</v>
      </c>
      <c r="E3471" s="395" t="s">
        <v>123</v>
      </c>
      <c r="F3471" s="488" t="s">
        <v>10142</v>
      </c>
      <c r="G3471" s="395" t="s">
        <v>5048</v>
      </c>
      <c r="H3471" s="629" t="s">
        <v>4916</v>
      </c>
      <c r="I3471" s="402">
        <v>850</v>
      </c>
      <c r="J3471" s="490"/>
    </row>
    <row r="3472" spans="1:10" s="399" customFormat="1" ht="18" customHeight="1">
      <c r="A3472" s="394">
        <v>3467</v>
      </c>
      <c r="B3472" s="395" t="s">
        <v>416</v>
      </c>
      <c r="C3472" s="395" t="s">
        <v>10126</v>
      </c>
      <c r="D3472" s="459" t="s">
        <v>16063</v>
      </c>
      <c r="E3472" s="395" t="s">
        <v>10143</v>
      </c>
      <c r="F3472" s="488" t="s">
        <v>10144</v>
      </c>
      <c r="G3472" s="395" t="s">
        <v>5048</v>
      </c>
      <c r="H3472" s="629" t="s">
        <v>4916</v>
      </c>
      <c r="I3472" s="402">
        <v>990</v>
      </c>
      <c r="J3472" s="490"/>
    </row>
    <row r="3473" spans="1:10" s="399" customFormat="1" ht="18" customHeight="1">
      <c r="A3473" s="394">
        <v>3468</v>
      </c>
      <c r="B3473" s="394" t="s">
        <v>10145</v>
      </c>
      <c r="C3473" s="394" t="s">
        <v>10128</v>
      </c>
      <c r="D3473" s="422" t="s">
        <v>10146</v>
      </c>
      <c r="E3473" s="394" t="s">
        <v>5946</v>
      </c>
      <c r="F3473" s="424" t="s">
        <v>10147</v>
      </c>
      <c r="G3473" s="395" t="s">
        <v>5048</v>
      </c>
      <c r="H3473" s="631" t="s">
        <v>4927</v>
      </c>
      <c r="I3473" s="402">
        <v>660</v>
      </c>
      <c r="J3473" s="490"/>
    </row>
    <row r="3474" spans="1:10" s="399" customFormat="1" ht="18" customHeight="1">
      <c r="A3474" s="394">
        <v>3469</v>
      </c>
      <c r="B3474" s="394" t="s">
        <v>10145</v>
      </c>
      <c r="C3474" s="394" t="s">
        <v>10128</v>
      </c>
      <c r="D3474" s="422" t="s">
        <v>10146</v>
      </c>
      <c r="E3474" s="394" t="s">
        <v>5946</v>
      </c>
      <c r="F3474" s="424" t="s">
        <v>10148</v>
      </c>
      <c r="G3474" s="395" t="s">
        <v>5048</v>
      </c>
      <c r="H3474" s="631" t="s">
        <v>4927</v>
      </c>
      <c r="I3474" s="402">
        <v>935</v>
      </c>
      <c r="J3474" s="490"/>
    </row>
    <row r="3475" spans="1:10" s="399" customFormat="1" ht="18" customHeight="1">
      <c r="A3475" s="394">
        <v>3470</v>
      </c>
      <c r="B3475" s="394" t="s">
        <v>10145</v>
      </c>
      <c r="C3475" s="394" t="s">
        <v>10128</v>
      </c>
      <c r="D3475" s="422" t="s">
        <v>10146</v>
      </c>
      <c r="E3475" s="394" t="s">
        <v>5946</v>
      </c>
      <c r="F3475" s="424" t="s">
        <v>10149</v>
      </c>
      <c r="G3475" s="395" t="s">
        <v>5048</v>
      </c>
      <c r="H3475" s="631" t="s">
        <v>4927</v>
      </c>
      <c r="I3475" s="402">
        <v>795</v>
      </c>
      <c r="J3475" s="490"/>
    </row>
    <row r="3476" spans="1:10" s="399" customFormat="1" ht="18" customHeight="1">
      <c r="A3476" s="394">
        <v>3471</v>
      </c>
      <c r="B3476" s="394" t="s">
        <v>10145</v>
      </c>
      <c r="C3476" s="394" t="s">
        <v>10128</v>
      </c>
      <c r="D3476" s="422" t="s">
        <v>10146</v>
      </c>
      <c r="E3476" s="394" t="s">
        <v>10150</v>
      </c>
      <c r="F3476" s="424" t="s">
        <v>10147</v>
      </c>
      <c r="G3476" s="395" t="s">
        <v>5048</v>
      </c>
      <c r="H3476" s="631" t="s">
        <v>4927</v>
      </c>
      <c r="I3476" s="402">
        <v>940</v>
      </c>
      <c r="J3476" s="490"/>
    </row>
    <row r="3477" spans="1:10" s="399" customFormat="1" ht="18" customHeight="1">
      <c r="A3477" s="394">
        <v>3472</v>
      </c>
      <c r="B3477" s="394" t="s">
        <v>10145</v>
      </c>
      <c r="C3477" s="394" t="s">
        <v>10128</v>
      </c>
      <c r="D3477" s="422" t="s">
        <v>10146</v>
      </c>
      <c r="E3477" s="394" t="s">
        <v>10150</v>
      </c>
      <c r="F3477" s="424" t="s">
        <v>10148</v>
      </c>
      <c r="G3477" s="395" t="s">
        <v>5048</v>
      </c>
      <c r="H3477" s="631" t="s">
        <v>4927</v>
      </c>
      <c r="I3477" s="402">
        <v>1070</v>
      </c>
      <c r="J3477" s="490"/>
    </row>
    <row r="3478" spans="1:10" s="399" customFormat="1" ht="18" customHeight="1">
      <c r="A3478" s="394">
        <v>3473</v>
      </c>
      <c r="B3478" s="394" t="s">
        <v>10145</v>
      </c>
      <c r="C3478" s="394" t="s">
        <v>10128</v>
      </c>
      <c r="D3478" s="422" t="s">
        <v>10146</v>
      </c>
      <c r="E3478" s="394" t="s">
        <v>10150</v>
      </c>
      <c r="F3478" s="424" t="s">
        <v>10149</v>
      </c>
      <c r="G3478" s="395" t="s">
        <v>5048</v>
      </c>
      <c r="H3478" s="631" t="s">
        <v>4927</v>
      </c>
      <c r="I3478" s="402">
        <v>1040</v>
      </c>
      <c r="J3478" s="490"/>
    </row>
    <row r="3479" spans="1:10" s="399" customFormat="1" ht="18" customHeight="1">
      <c r="A3479" s="394">
        <v>3474</v>
      </c>
      <c r="B3479" s="395" t="s">
        <v>416</v>
      </c>
      <c r="C3479" s="395" t="s">
        <v>10128</v>
      </c>
      <c r="D3479" s="459" t="s">
        <v>10151</v>
      </c>
      <c r="E3479" s="395" t="s">
        <v>10152</v>
      </c>
      <c r="F3479" s="512" t="s">
        <v>10153</v>
      </c>
      <c r="G3479" s="398" t="s">
        <v>5048</v>
      </c>
      <c r="H3479" s="631" t="s">
        <v>5691</v>
      </c>
      <c r="I3479" s="397">
        <v>23000</v>
      </c>
      <c r="J3479" s="507"/>
    </row>
    <row r="3480" spans="1:10" s="399" customFormat="1" ht="18" customHeight="1">
      <c r="A3480" s="394">
        <v>3475</v>
      </c>
      <c r="B3480" s="395" t="s">
        <v>416</v>
      </c>
      <c r="C3480" s="395" t="s">
        <v>10128</v>
      </c>
      <c r="D3480" s="459" t="s">
        <v>10154</v>
      </c>
      <c r="E3480" s="395" t="s">
        <v>10155</v>
      </c>
      <c r="F3480" s="512" t="s">
        <v>10156</v>
      </c>
      <c r="G3480" s="398" t="s">
        <v>5048</v>
      </c>
      <c r="H3480" s="631" t="s">
        <v>5691</v>
      </c>
      <c r="I3480" s="397">
        <v>19500</v>
      </c>
      <c r="J3480" s="507"/>
    </row>
    <row r="3481" spans="1:10" s="399" customFormat="1" ht="18" customHeight="1">
      <c r="A3481" s="394">
        <v>3476</v>
      </c>
      <c r="B3481" s="395" t="s">
        <v>416</v>
      </c>
      <c r="C3481" s="395" t="s">
        <v>10126</v>
      </c>
      <c r="D3481" s="422" t="s">
        <v>10157</v>
      </c>
      <c r="E3481" s="443" t="s">
        <v>10158</v>
      </c>
      <c r="F3481" s="538" t="s">
        <v>10159</v>
      </c>
      <c r="G3481" s="394" t="s">
        <v>5864</v>
      </c>
      <c r="H3481" s="632" t="s">
        <v>5865</v>
      </c>
      <c r="I3481" s="429">
        <v>21000</v>
      </c>
      <c r="J3481" s="490"/>
    </row>
    <row r="3482" spans="1:10" s="399" customFormat="1" ht="18" customHeight="1">
      <c r="A3482" s="394">
        <v>3477</v>
      </c>
      <c r="B3482" s="395" t="s">
        <v>416</v>
      </c>
      <c r="C3482" s="395" t="s">
        <v>10128</v>
      </c>
      <c r="D3482" s="539" t="s">
        <v>10160</v>
      </c>
      <c r="E3482" s="398" t="s">
        <v>5744</v>
      </c>
      <c r="F3482" s="485" t="s">
        <v>10161</v>
      </c>
      <c r="G3482" s="395"/>
      <c r="H3482" s="631" t="s">
        <v>4953</v>
      </c>
      <c r="I3482" s="402">
        <v>12334</v>
      </c>
      <c r="J3482" s="487"/>
    </row>
    <row r="3483" spans="1:10" s="399" customFormat="1" ht="18" customHeight="1">
      <c r="A3483" s="394">
        <v>3478</v>
      </c>
      <c r="B3483" s="395" t="s">
        <v>416</v>
      </c>
      <c r="C3483" s="395" t="s">
        <v>10128</v>
      </c>
      <c r="D3483" s="459" t="s">
        <v>10162</v>
      </c>
      <c r="E3483" s="395" t="s">
        <v>418</v>
      </c>
      <c r="F3483" s="512" t="s">
        <v>10163</v>
      </c>
      <c r="G3483" s="395"/>
      <c r="H3483" s="631" t="s">
        <v>4943</v>
      </c>
      <c r="I3483" s="397">
        <v>14000</v>
      </c>
      <c r="J3483" s="490"/>
    </row>
    <row r="3484" spans="1:10" s="399" customFormat="1" ht="18" customHeight="1">
      <c r="A3484" s="394">
        <v>3479</v>
      </c>
      <c r="B3484" s="395" t="s">
        <v>416</v>
      </c>
      <c r="C3484" s="395" t="s">
        <v>10128</v>
      </c>
      <c r="D3484" s="459" t="s">
        <v>10164</v>
      </c>
      <c r="E3484" s="395" t="s">
        <v>10165</v>
      </c>
      <c r="F3484" s="512" t="s">
        <v>10166</v>
      </c>
      <c r="G3484" s="395"/>
      <c r="H3484" s="631" t="s">
        <v>4943</v>
      </c>
      <c r="I3484" s="397">
        <v>9450</v>
      </c>
      <c r="J3484" s="490"/>
    </row>
    <row r="3485" spans="1:10" s="399" customFormat="1" ht="18" customHeight="1">
      <c r="A3485" s="394">
        <v>3480</v>
      </c>
      <c r="B3485" s="395" t="s">
        <v>416</v>
      </c>
      <c r="C3485" s="395" t="s">
        <v>10128</v>
      </c>
      <c r="D3485" s="459" t="s">
        <v>10164</v>
      </c>
      <c r="E3485" s="395" t="s">
        <v>418</v>
      </c>
      <c r="F3485" s="512" t="s">
        <v>10167</v>
      </c>
      <c r="G3485" s="395"/>
      <c r="H3485" s="631" t="s">
        <v>4943</v>
      </c>
      <c r="I3485" s="397">
        <v>14000</v>
      </c>
      <c r="J3485" s="490"/>
    </row>
    <row r="3486" spans="1:10" s="399" customFormat="1" ht="18" customHeight="1">
      <c r="A3486" s="394">
        <v>3481</v>
      </c>
      <c r="B3486" s="395" t="s">
        <v>416</v>
      </c>
      <c r="C3486" s="395" t="s">
        <v>10128</v>
      </c>
      <c r="D3486" s="459" t="s">
        <v>10168</v>
      </c>
      <c r="E3486" s="395" t="s">
        <v>418</v>
      </c>
      <c r="F3486" s="512" t="s">
        <v>10169</v>
      </c>
      <c r="G3486" s="395"/>
      <c r="H3486" s="631" t="s">
        <v>5537</v>
      </c>
      <c r="I3486" s="402">
        <v>13143</v>
      </c>
      <c r="J3486" s="507"/>
    </row>
    <row r="3487" spans="1:10" s="399" customFormat="1" ht="18" customHeight="1">
      <c r="A3487" s="394">
        <v>3482</v>
      </c>
      <c r="B3487" s="395" t="s">
        <v>416</v>
      </c>
      <c r="C3487" s="395" t="s">
        <v>10126</v>
      </c>
      <c r="D3487" s="459" t="s">
        <v>10170</v>
      </c>
      <c r="E3487" s="395" t="s">
        <v>418</v>
      </c>
      <c r="F3487" s="488" t="s">
        <v>10171</v>
      </c>
      <c r="G3487" s="395" t="s">
        <v>4962</v>
      </c>
      <c r="H3487" s="567" t="s">
        <v>653</v>
      </c>
      <c r="I3487" s="403">
        <v>13089</v>
      </c>
      <c r="J3487" s="491"/>
    </row>
    <row r="3488" spans="1:10" s="399" customFormat="1" ht="18" customHeight="1">
      <c r="A3488" s="394">
        <v>3483</v>
      </c>
      <c r="B3488" s="395" t="s">
        <v>416</v>
      </c>
      <c r="C3488" s="395" t="s">
        <v>10126</v>
      </c>
      <c r="D3488" s="459" t="s">
        <v>10172</v>
      </c>
      <c r="E3488" s="395" t="s">
        <v>418</v>
      </c>
      <c r="F3488" s="488" t="s">
        <v>10173</v>
      </c>
      <c r="G3488" s="395" t="s">
        <v>4962</v>
      </c>
      <c r="H3488" s="567" t="s">
        <v>653</v>
      </c>
      <c r="I3488" s="403">
        <v>14000</v>
      </c>
      <c r="J3488" s="491"/>
    </row>
    <row r="3489" spans="1:10" s="399" customFormat="1" ht="18" customHeight="1">
      <c r="A3489" s="394">
        <v>3484</v>
      </c>
      <c r="B3489" s="395" t="s">
        <v>416</v>
      </c>
      <c r="C3489" s="395" t="s">
        <v>10128</v>
      </c>
      <c r="D3489" s="539"/>
      <c r="E3489" s="395" t="s">
        <v>418</v>
      </c>
      <c r="F3489" s="485" t="s">
        <v>10174</v>
      </c>
      <c r="G3489" s="395"/>
      <c r="H3489" s="631" t="s">
        <v>10137</v>
      </c>
      <c r="I3489" s="397">
        <v>9720</v>
      </c>
      <c r="J3489" s="487"/>
    </row>
    <row r="3490" spans="1:10" s="399" customFormat="1" ht="18" customHeight="1">
      <c r="A3490" s="394">
        <v>3485</v>
      </c>
      <c r="B3490" s="395" t="s">
        <v>416</v>
      </c>
      <c r="C3490" s="395" t="s">
        <v>10128</v>
      </c>
      <c r="D3490" s="459"/>
      <c r="E3490" s="395" t="s">
        <v>418</v>
      </c>
      <c r="F3490" s="512" t="s">
        <v>10175</v>
      </c>
      <c r="G3490" s="395"/>
      <c r="H3490" s="631" t="s">
        <v>10176</v>
      </c>
      <c r="I3490" s="397">
        <v>14875</v>
      </c>
      <c r="J3490" s="514"/>
    </row>
    <row r="3491" spans="1:10" s="399" customFormat="1" ht="18" customHeight="1">
      <c r="A3491" s="394">
        <v>3486</v>
      </c>
      <c r="B3491" s="395" t="s">
        <v>416</v>
      </c>
      <c r="C3491" s="395" t="s">
        <v>10128</v>
      </c>
      <c r="D3491" s="459"/>
      <c r="E3491" s="395" t="s">
        <v>418</v>
      </c>
      <c r="F3491" s="512" t="s">
        <v>10175</v>
      </c>
      <c r="G3491" s="395"/>
      <c r="H3491" s="631" t="s">
        <v>5537</v>
      </c>
      <c r="I3491" s="397">
        <v>14400</v>
      </c>
      <c r="J3491" s="487"/>
    </row>
    <row r="3492" spans="1:10" s="399" customFormat="1" ht="18" customHeight="1">
      <c r="A3492" s="394">
        <v>3487</v>
      </c>
      <c r="B3492" s="415" t="s">
        <v>416</v>
      </c>
      <c r="C3492" s="415" t="s">
        <v>10126</v>
      </c>
      <c r="D3492" s="453" t="s">
        <v>10177</v>
      </c>
      <c r="E3492" s="442" t="s">
        <v>7070</v>
      </c>
      <c r="F3492" s="453" t="s">
        <v>10178</v>
      </c>
      <c r="G3492" s="394" t="s">
        <v>4962</v>
      </c>
      <c r="H3492" s="634" t="s">
        <v>5025</v>
      </c>
      <c r="I3492" s="418">
        <v>9750</v>
      </c>
      <c r="J3492" s="535" t="s">
        <v>10179</v>
      </c>
    </row>
    <row r="3493" spans="1:10" s="399" customFormat="1" ht="18" customHeight="1">
      <c r="A3493" s="394">
        <v>3488</v>
      </c>
      <c r="B3493" s="395" t="s">
        <v>416</v>
      </c>
      <c r="C3493" s="395" t="s">
        <v>10180</v>
      </c>
      <c r="D3493" s="422" t="s">
        <v>10181</v>
      </c>
      <c r="E3493" s="394" t="s">
        <v>418</v>
      </c>
      <c r="F3493" s="424" t="s">
        <v>10182</v>
      </c>
      <c r="G3493" s="394"/>
      <c r="H3493" s="631" t="s">
        <v>4949</v>
      </c>
      <c r="I3493" s="402">
        <v>25900</v>
      </c>
      <c r="J3493" s="490"/>
    </row>
    <row r="3494" spans="1:10" s="399" customFormat="1" ht="18" customHeight="1">
      <c r="A3494" s="394">
        <v>3489</v>
      </c>
      <c r="B3494" s="395" t="s">
        <v>416</v>
      </c>
      <c r="C3494" s="395" t="s">
        <v>10180</v>
      </c>
      <c r="D3494" s="422" t="s">
        <v>10183</v>
      </c>
      <c r="E3494" s="394" t="s">
        <v>418</v>
      </c>
      <c r="F3494" s="424" t="s">
        <v>10184</v>
      </c>
      <c r="G3494" s="394"/>
      <c r="H3494" s="631" t="s">
        <v>4949</v>
      </c>
      <c r="I3494" s="402">
        <v>19550</v>
      </c>
      <c r="J3494" s="490"/>
    </row>
    <row r="3495" spans="1:10" s="399" customFormat="1" ht="18" customHeight="1">
      <c r="A3495" s="394">
        <v>3490</v>
      </c>
      <c r="B3495" s="395" t="s">
        <v>416</v>
      </c>
      <c r="C3495" s="395" t="s">
        <v>10180</v>
      </c>
      <c r="D3495" s="459" t="s">
        <v>10185</v>
      </c>
      <c r="E3495" s="395" t="s">
        <v>5027</v>
      </c>
      <c r="F3495" s="488" t="s">
        <v>10186</v>
      </c>
      <c r="G3495" s="395" t="s">
        <v>5048</v>
      </c>
      <c r="H3495" s="629" t="s">
        <v>4916</v>
      </c>
      <c r="I3495" s="397">
        <v>26900</v>
      </c>
      <c r="J3495" s="490" t="s">
        <v>15622</v>
      </c>
    </row>
    <row r="3496" spans="1:10" s="399" customFormat="1" ht="18" customHeight="1">
      <c r="A3496" s="394">
        <v>3491</v>
      </c>
      <c r="B3496" s="395" t="s">
        <v>416</v>
      </c>
      <c r="C3496" s="395" t="s">
        <v>10180</v>
      </c>
      <c r="D3496" s="422" t="s">
        <v>10187</v>
      </c>
      <c r="E3496" s="395" t="s">
        <v>5027</v>
      </c>
      <c r="F3496" s="424" t="s">
        <v>10188</v>
      </c>
      <c r="G3496" s="395" t="s">
        <v>5048</v>
      </c>
      <c r="H3496" s="629" t="s">
        <v>4916</v>
      </c>
      <c r="I3496" s="402">
        <v>23000</v>
      </c>
      <c r="J3496" s="490" t="s">
        <v>15744</v>
      </c>
    </row>
    <row r="3497" spans="1:10" s="399" customFormat="1" ht="18" customHeight="1">
      <c r="A3497" s="394">
        <v>3492</v>
      </c>
      <c r="B3497" s="395" t="s">
        <v>416</v>
      </c>
      <c r="C3497" s="395" t="s">
        <v>10180</v>
      </c>
      <c r="D3497" s="459" t="s">
        <v>10189</v>
      </c>
      <c r="E3497" s="395" t="s">
        <v>5027</v>
      </c>
      <c r="F3497" s="488" t="s">
        <v>10190</v>
      </c>
      <c r="G3497" s="395" t="s">
        <v>5048</v>
      </c>
      <c r="H3497" s="629" t="s">
        <v>4916</v>
      </c>
      <c r="I3497" s="397">
        <v>21300</v>
      </c>
      <c r="J3497" s="490" t="s">
        <v>15745</v>
      </c>
    </row>
    <row r="3498" spans="1:10" s="399" customFormat="1" ht="18" customHeight="1">
      <c r="A3498" s="394">
        <v>3493</v>
      </c>
      <c r="B3498" s="395" t="s">
        <v>416</v>
      </c>
      <c r="C3498" s="394" t="s">
        <v>10191</v>
      </c>
      <c r="D3498" s="422" t="s">
        <v>10192</v>
      </c>
      <c r="E3498" s="394" t="s">
        <v>418</v>
      </c>
      <c r="F3498" s="424" t="s">
        <v>10193</v>
      </c>
      <c r="G3498" s="395" t="s">
        <v>4962</v>
      </c>
      <c r="H3498" s="567" t="s">
        <v>4932</v>
      </c>
      <c r="I3498" s="429">
        <v>21000</v>
      </c>
      <c r="J3498" s="487"/>
    </row>
    <row r="3499" spans="1:10" s="399" customFormat="1" ht="18" customHeight="1">
      <c r="A3499" s="394">
        <v>3494</v>
      </c>
      <c r="B3499" s="395" t="s">
        <v>10145</v>
      </c>
      <c r="C3499" s="395" t="s">
        <v>10194</v>
      </c>
      <c r="D3499" s="459" t="s">
        <v>10195</v>
      </c>
      <c r="E3499" s="395" t="s">
        <v>5708</v>
      </c>
      <c r="F3499" s="486" t="s">
        <v>10196</v>
      </c>
      <c r="G3499" s="395"/>
      <c r="H3499" s="631" t="s">
        <v>4953</v>
      </c>
      <c r="I3499" s="402">
        <v>23000</v>
      </c>
      <c r="J3499" s="487"/>
    </row>
    <row r="3500" spans="1:10" s="399" customFormat="1" ht="18" customHeight="1">
      <c r="A3500" s="394">
        <v>3495</v>
      </c>
      <c r="B3500" s="395" t="s">
        <v>10145</v>
      </c>
      <c r="C3500" s="395" t="s">
        <v>10197</v>
      </c>
      <c r="D3500" s="459" t="s">
        <v>10198</v>
      </c>
      <c r="E3500" s="395" t="s">
        <v>10199</v>
      </c>
      <c r="F3500" s="486" t="s">
        <v>10200</v>
      </c>
      <c r="G3500" s="395"/>
      <c r="H3500" s="631" t="s">
        <v>4953</v>
      </c>
      <c r="I3500" s="402">
        <v>28500</v>
      </c>
      <c r="J3500" s="487"/>
    </row>
    <row r="3501" spans="1:10" s="399" customFormat="1" ht="18" customHeight="1">
      <c r="A3501" s="394">
        <v>3496</v>
      </c>
      <c r="B3501" s="395" t="s">
        <v>416</v>
      </c>
      <c r="C3501" s="395" t="s">
        <v>10201</v>
      </c>
      <c r="D3501" s="422" t="s">
        <v>10202</v>
      </c>
      <c r="E3501" s="394" t="s">
        <v>418</v>
      </c>
      <c r="F3501" s="424" t="s">
        <v>10203</v>
      </c>
      <c r="G3501" s="394"/>
      <c r="H3501" s="631" t="s">
        <v>4949</v>
      </c>
      <c r="I3501" s="402">
        <v>38000</v>
      </c>
      <c r="J3501" s="490"/>
    </row>
    <row r="3502" spans="1:10" s="399" customFormat="1" ht="18" customHeight="1">
      <c r="A3502" s="394">
        <v>3497</v>
      </c>
      <c r="B3502" s="395" t="s">
        <v>416</v>
      </c>
      <c r="C3502" s="395" t="s">
        <v>10201</v>
      </c>
      <c r="D3502" s="422" t="s">
        <v>10204</v>
      </c>
      <c r="E3502" s="394" t="s">
        <v>418</v>
      </c>
      <c r="F3502" s="424" t="s">
        <v>10205</v>
      </c>
      <c r="G3502" s="394"/>
      <c r="H3502" s="631" t="s">
        <v>4949</v>
      </c>
      <c r="I3502" s="402">
        <v>25000</v>
      </c>
      <c r="J3502" s="490"/>
    </row>
    <row r="3503" spans="1:10" s="399" customFormat="1" ht="18" customHeight="1">
      <c r="A3503" s="394">
        <v>3498</v>
      </c>
      <c r="B3503" s="395" t="s">
        <v>416</v>
      </c>
      <c r="C3503" s="395" t="s">
        <v>10201</v>
      </c>
      <c r="D3503" s="422" t="s">
        <v>15746</v>
      </c>
      <c r="E3503" s="394" t="s">
        <v>418</v>
      </c>
      <c r="F3503" s="424" t="s">
        <v>15747</v>
      </c>
      <c r="G3503" s="394" t="s">
        <v>4962</v>
      </c>
      <c r="H3503" s="446" t="s">
        <v>7922</v>
      </c>
      <c r="I3503" s="431">
        <v>25400</v>
      </c>
      <c r="J3503" s="522" t="s">
        <v>5042</v>
      </c>
    </row>
    <row r="3504" spans="1:10" s="399" customFormat="1" ht="18" customHeight="1">
      <c r="A3504" s="394">
        <v>3499</v>
      </c>
      <c r="B3504" s="523" t="s">
        <v>416</v>
      </c>
      <c r="C3504" s="545" t="s">
        <v>10206</v>
      </c>
      <c r="D3504" s="651" t="s">
        <v>10207</v>
      </c>
      <c r="E3504" s="545" t="s">
        <v>418</v>
      </c>
      <c r="F3504" s="546" t="s">
        <v>10208</v>
      </c>
      <c r="G3504" s="523" t="s">
        <v>4962</v>
      </c>
      <c r="H3504" s="640" t="s">
        <v>4932</v>
      </c>
      <c r="I3504" s="429">
        <v>21000</v>
      </c>
      <c r="J3504" s="487"/>
    </row>
    <row r="3505" spans="1:10" s="399" customFormat="1" ht="18" customHeight="1">
      <c r="A3505" s="394">
        <v>3500</v>
      </c>
      <c r="B3505" s="395" t="s">
        <v>416</v>
      </c>
      <c r="C3505" s="394" t="s">
        <v>10206</v>
      </c>
      <c r="D3505" s="422" t="s">
        <v>10209</v>
      </c>
      <c r="E3505" s="394" t="s">
        <v>418</v>
      </c>
      <c r="F3505" s="424" t="s">
        <v>10210</v>
      </c>
      <c r="G3505" s="395" t="s">
        <v>4962</v>
      </c>
      <c r="H3505" s="567" t="s">
        <v>4932</v>
      </c>
      <c r="I3505" s="429">
        <v>17000</v>
      </c>
      <c r="J3505" s="487"/>
    </row>
    <row r="3506" spans="1:10" s="399" customFormat="1" ht="18" customHeight="1">
      <c r="A3506" s="394">
        <v>3501</v>
      </c>
      <c r="B3506" s="395" t="s">
        <v>416</v>
      </c>
      <c r="C3506" s="394" t="s">
        <v>10206</v>
      </c>
      <c r="D3506" s="422" t="s">
        <v>10211</v>
      </c>
      <c r="E3506" s="394" t="s">
        <v>418</v>
      </c>
      <c r="F3506" s="424" t="s">
        <v>10212</v>
      </c>
      <c r="G3506" s="395" t="s">
        <v>4962</v>
      </c>
      <c r="H3506" s="567" t="s">
        <v>4932</v>
      </c>
      <c r="I3506" s="429">
        <v>19000</v>
      </c>
      <c r="J3506" s="487"/>
    </row>
    <row r="3507" spans="1:10" s="399" customFormat="1" ht="18" customHeight="1">
      <c r="A3507" s="394">
        <v>3502</v>
      </c>
      <c r="B3507" s="395" t="s">
        <v>416</v>
      </c>
      <c r="C3507" s="394" t="s">
        <v>10206</v>
      </c>
      <c r="D3507" s="422" t="s">
        <v>10211</v>
      </c>
      <c r="E3507" s="394" t="s">
        <v>418</v>
      </c>
      <c r="F3507" s="424" t="s">
        <v>10213</v>
      </c>
      <c r="G3507" s="395" t="s">
        <v>4962</v>
      </c>
      <c r="H3507" s="567" t="s">
        <v>4932</v>
      </c>
      <c r="I3507" s="429">
        <v>15000</v>
      </c>
      <c r="J3507" s="487"/>
    </row>
    <row r="3508" spans="1:10" s="399" customFormat="1" ht="18" customHeight="1">
      <c r="A3508" s="394">
        <v>3503</v>
      </c>
      <c r="B3508" s="395" t="s">
        <v>416</v>
      </c>
      <c r="C3508" s="394" t="s">
        <v>10206</v>
      </c>
      <c r="D3508" s="422" t="s">
        <v>10214</v>
      </c>
      <c r="E3508" s="394" t="s">
        <v>10215</v>
      </c>
      <c r="F3508" s="424" t="s">
        <v>10216</v>
      </c>
      <c r="G3508" s="395" t="s">
        <v>4962</v>
      </c>
      <c r="H3508" s="567" t="s">
        <v>4932</v>
      </c>
      <c r="I3508" s="429">
        <v>30000</v>
      </c>
      <c r="J3508" s="487"/>
    </row>
    <row r="3509" spans="1:10" s="399" customFormat="1" ht="18" customHeight="1">
      <c r="A3509" s="394">
        <v>3504</v>
      </c>
      <c r="B3509" s="395" t="s">
        <v>416</v>
      </c>
      <c r="C3509" s="394" t="s">
        <v>10206</v>
      </c>
      <c r="D3509" s="422" t="s">
        <v>10217</v>
      </c>
      <c r="E3509" s="394" t="s">
        <v>418</v>
      </c>
      <c r="F3509" s="424" t="s">
        <v>10218</v>
      </c>
      <c r="G3509" s="395" t="s">
        <v>4962</v>
      </c>
      <c r="H3509" s="567" t="s">
        <v>4932</v>
      </c>
      <c r="I3509" s="429">
        <v>31000</v>
      </c>
      <c r="J3509" s="487"/>
    </row>
    <row r="3510" spans="1:10" s="399" customFormat="1" ht="18" customHeight="1">
      <c r="A3510" s="394">
        <v>3505</v>
      </c>
      <c r="B3510" s="395" t="s">
        <v>416</v>
      </c>
      <c r="C3510" s="394" t="s">
        <v>10206</v>
      </c>
      <c r="D3510" s="459" t="s">
        <v>10219</v>
      </c>
      <c r="E3510" s="395" t="s">
        <v>418</v>
      </c>
      <c r="F3510" s="488" t="s">
        <v>10220</v>
      </c>
      <c r="G3510" s="395" t="s">
        <v>4962</v>
      </c>
      <c r="H3510" s="567" t="s">
        <v>4949</v>
      </c>
      <c r="I3510" s="402">
        <v>15700</v>
      </c>
      <c r="J3510" s="487"/>
    </row>
    <row r="3511" spans="1:10" s="399" customFormat="1" ht="18" customHeight="1">
      <c r="A3511" s="394">
        <v>3506</v>
      </c>
      <c r="B3511" s="395" t="s">
        <v>416</v>
      </c>
      <c r="C3511" s="398" t="s">
        <v>10221</v>
      </c>
      <c r="D3511" s="539" t="s">
        <v>10135</v>
      </c>
      <c r="E3511" s="395" t="s">
        <v>418</v>
      </c>
      <c r="F3511" s="485" t="s">
        <v>10221</v>
      </c>
      <c r="G3511" s="395"/>
      <c r="H3511" s="631" t="s">
        <v>10137</v>
      </c>
      <c r="I3511" s="397">
        <v>31520</v>
      </c>
      <c r="J3511" s="487"/>
    </row>
    <row r="3512" spans="1:10" s="399" customFormat="1" ht="18" customHeight="1">
      <c r="A3512" s="394">
        <v>3507</v>
      </c>
      <c r="B3512" s="395" t="s">
        <v>416</v>
      </c>
      <c r="C3512" s="398" t="s">
        <v>10221</v>
      </c>
      <c r="D3512" s="539" t="s">
        <v>10135</v>
      </c>
      <c r="E3512" s="395" t="s">
        <v>418</v>
      </c>
      <c r="F3512" s="485" t="s">
        <v>10222</v>
      </c>
      <c r="G3512" s="395"/>
      <c r="H3512" s="631" t="s">
        <v>10137</v>
      </c>
      <c r="I3512" s="397">
        <v>18760</v>
      </c>
      <c r="J3512" s="492"/>
    </row>
    <row r="3513" spans="1:10" s="399" customFormat="1" ht="18" customHeight="1">
      <c r="A3513" s="394">
        <v>3508</v>
      </c>
      <c r="B3513" s="395" t="s">
        <v>416</v>
      </c>
      <c r="C3513" s="395" t="s">
        <v>169</v>
      </c>
      <c r="D3513" s="459" t="s">
        <v>953</v>
      </c>
      <c r="E3513" s="395" t="s">
        <v>418</v>
      </c>
      <c r="F3513" s="488" t="s">
        <v>170</v>
      </c>
      <c r="G3513" s="395" t="s">
        <v>4962</v>
      </c>
      <c r="H3513" s="567" t="s">
        <v>653</v>
      </c>
      <c r="I3513" s="403">
        <v>17400</v>
      </c>
      <c r="J3513" s="491"/>
    </row>
    <row r="3514" spans="1:10" s="399" customFormat="1" ht="18" customHeight="1">
      <c r="A3514" s="394">
        <v>3509</v>
      </c>
      <c r="B3514" s="395" t="s">
        <v>416</v>
      </c>
      <c r="C3514" s="395" t="s">
        <v>169</v>
      </c>
      <c r="D3514" s="459" t="s">
        <v>10223</v>
      </c>
      <c r="E3514" s="395" t="s">
        <v>6955</v>
      </c>
      <c r="F3514" s="485" t="s">
        <v>10224</v>
      </c>
      <c r="G3514" s="395" t="s">
        <v>5864</v>
      </c>
      <c r="H3514" s="567" t="s">
        <v>6957</v>
      </c>
      <c r="I3514" s="397">
        <v>18260</v>
      </c>
      <c r="J3514" s="487"/>
    </row>
    <row r="3515" spans="1:10" s="399" customFormat="1" ht="18" customHeight="1">
      <c r="A3515" s="394">
        <v>3510</v>
      </c>
      <c r="B3515" s="395" t="s">
        <v>416</v>
      </c>
      <c r="C3515" s="395" t="s">
        <v>169</v>
      </c>
      <c r="D3515" s="459" t="s">
        <v>10225</v>
      </c>
      <c r="E3515" s="395" t="s">
        <v>418</v>
      </c>
      <c r="F3515" s="488" t="s">
        <v>10226</v>
      </c>
      <c r="G3515" s="395" t="s">
        <v>4962</v>
      </c>
      <c r="H3515" s="567" t="s">
        <v>653</v>
      </c>
      <c r="I3515" s="403">
        <v>25360</v>
      </c>
      <c r="J3515" s="491"/>
    </row>
    <row r="3516" spans="1:10" s="399" customFormat="1" ht="18" customHeight="1">
      <c r="A3516" s="394">
        <v>3511</v>
      </c>
      <c r="B3516" s="395" t="s">
        <v>416</v>
      </c>
      <c r="C3516" s="395" t="s">
        <v>169</v>
      </c>
      <c r="D3516" s="459" t="s">
        <v>10225</v>
      </c>
      <c r="E3516" s="395" t="s">
        <v>418</v>
      </c>
      <c r="F3516" s="488" t="s">
        <v>10227</v>
      </c>
      <c r="G3516" s="395" t="s">
        <v>4962</v>
      </c>
      <c r="H3516" s="567" t="s">
        <v>653</v>
      </c>
      <c r="I3516" s="403">
        <v>25410</v>
      </c>
      <c r="J3516" s="491"/>
    </row>
    <row r="3517" spans="1:10" s="399" customFormat="1" ht="18" customHeight="1">
      <c r="A3517" s="394">
        <v>3512</v>
      </c>
      <c r="B3517" s="394" t="s">
        <v>10145</v>
      </c>
      <c r="C3517" s="394" t="s">
        <v>10221</v>
      </c>
      <c r="D3517" s="422" t="s">
        <v>10228</v>
      </c>
      <c r="E3517" s="394" t="s">
        <v>418</v>
      </c>
      <c r="F3517" s="424" t="s">
        <v>10229</v>
      </c>
      <c r="G3517" s="395" t="s">
        <v>5048</v>
      </c>
      <c r="H3517" s="631" t="s">
        <v>4924</v>
      </c>
      <c r="I3517" s="402">
        <v>28000</v>
      </c>
      <c r="J3517" s="487"/>
    </row>
    <row r="3518" spans="1:10" s="399" customFormat="1" ht="18" customHeight="1">
      <c r="A3518" s="394">
        <v>3513</v>
      </c>
      <c r="B3518" s="395" t="s">
        <v>416</v>
      </c>
      <c r="C3518" s="395" t="s">
        <v>169</v>
      </c>
      <c r="D3518" s="459" t="s">
        <v>10230</v>
      </c>
      <c r="E3518" s="395" t="s">
        <v>10231</v>
      </c>
      <c r="F3518" s="488" t="s">
        <v>10232</v>
      </c>
      <c r="G3518" s="395" t="s">
        <v>4962</v>
      </c>
      <c r="H3518" s="567" t="s">
        <v>653</v>
      </c>
      <c r="I3518" s="403">
        <v>23650</v>
      </c>
      <c r="J3518" s="491"/>
    </row>
    <row r="3519" spans="1:10" s="399" customFormat="1" ht="18" customHeight="1">
      <c r="A3519" s="394">
        <v>3514</v>
      </c>
      <c r="B3519" s="395" t="s">
        <v>416</v>
      </c>
      <c r="C3519" s="395" t="s">
        <v>169</v>
      </c>
      <c r="D3519" s="459" t="s">
        <v>10233</v>
      </c>
      <c r="E3519" s="395" t="s">
        <v>418</v>
      </c>
      <c r="F3519" s="488" t="s">
        <v>10234</v>
      </c>
      <c r="G3519" s="395" t="s">
        <v>4962</v>
      </c>
      <c r="H3519" s="567" t="s">
        <v>653</v>
      </c>
      <c r="I3519" s="403">
        <v>18138</v>
      </c>
      <c r="J3519" s="491"/>
    </row>
    <row r="3520" spans="1:10" s="399" customFormat="1" ht="18" customHeight="1">
      <c r="A3520" s="394">
        <v>3515</v>
      </c>
      <c r="B3520" s="395" t="s">
        <v>416</v>
      </c>
      <c r="C3520" s="395" t="s">
        <v>169</v>
      </c>
      <c r="D3520" s="459" t="s">
        <v>10235</v>
      </c>
      <c r="E3520" s="395" t="s">
        <v>418</v>
      </c>
      <c r="F3520" s="488" t="s">
        <v>10236</v>
      </c>
      <c r="G3520" s="395" t="s">
        <v>4962</v>
      </c>
      <c r="H3520" s="567" t="s">
        <v>653</v>
      </c>
      <c r="I3520" s="403">
        <v>20390</v>
      </c>
      <c r="J3520" s="491"/>
    </row>
    <row r="3521" spans="1:10" s="399" customFormat="1" ht="18" customHeight="1">
      <c r="A3521" s="394">
        <v>3516</v>
      </c>
      <c r="B3521" s="395" t="s">
        <v>416</v>
      </c>
      <c r="C3521" s="395" t="s">
        <v>169</v>
      </c>
      <c r="D3521" s="459" t="s">
        <v>10235</v>
      </c>
      <c r="E3521" s="395" t="s">
        <v>418</v>
      </c>
      <c r="F3521" s="488" t="s">
        <v>10237</v>
      </c>
      <c r="G3521" s="395" t="s">
        <v>4962</v>
      </c>
      <c r="H3521" s="567" t="s">
        <v>653</v>
      </c>
      <c r="I3521" s="403">
        <v>20390</v>
      </c>
      <c r="J3521" s="491"/>
    </row>
    <row r="3522" spans="1:10" s="399" customFormat="1" ht="18" customHeight="1">
      <c r="A3522" s="394">
        <v>3517</v>
      </c>
      <c r="B3522" s="395" t="s">
        <v>416</v>
      </c>
      <c r="C3522" s="395" t="s">
        <v>169</v>
      </c>
      <c r="D3522" s="459" t="s">
        <v>10238</v>
      </c>
      <c r="E3522" s="395" t="s">
        <v>418</v>
      </c>
      <c r="F3522" s="488"/>
      <c r="G3522" s="395" t="s">
        <v>4962</v>
      </c>
      <c r="H3522" s="567" t="s">
        <v>5851</v>
      </c>
      <c r="I3522" s="402">
        <v>27000</v>
      </c>
      <c r="J3522" s="507"/>
    </row>
    <row r="3523" spans="1:10" s="399" customFormat="1" ht="18" customHeight="1">
      <c r="A3523" s="394">
        <v>3518</v>
      </c>
      <c r="B3523" s="395" t="s">
        <v>416</v>
      </c>
      <c r="C3523" s="398" t="s">
        <v>10221</v>
      </c>
      <c r="D3523" s="539"/>
      <c r="E3523" s="395" t="s">
        <v>418</v>
      </c>
      <c r="F3523" s="485" t="s">
        <v>10239</v>
      </c>
      <c r="G3523" s="398"/>
      <c r="H3523" s="631" t="s">
        <v>10137</v>
      </c>
      <c r="I3523" s="402">
        <v>5800</v>
      </c>
      <c r="J3523" s="487"/>
    </row>
    <row r="3524" spans="1:10" s="399" customFormat="1" ht="18" customHeight="1">
      <c r="A3524" s="394">
        <v>3519</v>
      </c>
      <c r="B3524" s="395" t="s">
        <v>416</v>
      </c>
      <c r="C3524" s="398" t="s">
        <v>10221</v>
      </c>
      <c r="D3524" s="539"/>
      <c r="E3524" s="395" t="s">
        <v>418</v>
      </c>
      <c r="F3524" s="485" t="s">
        <v>10240</v>
      </c>
      <c r="G3524" s="398"/>
      <c r="H3524" s="631" t="s">
        <v>10137</v>
      </c>
      <c r="I3524" s="402">
        <v>3480</v>
      </c>
      <c r="J3524" s="487"/>
    </row>
    <row r="3525" spans="1:10" s="399" customFormat="1" ht="18" customHeight="1">
      <c r="A3525" s="394">
        <v>3520</v>
      </c>
      <c r="B3525" s="395" t="s">
        <v>416</v>
      </c>
      <c r="C3525" s="395" t="s">
        <v>169</v>
      </c>
      <c r="D3525" s="459"/>
      <c r="E3525" s="395" t="s">
        <v>418</v>
      </c>
      <c r="F3525" s="488" t="s">
        <v>880</v>
      </c>
      <c r="G3525" s="395" t="s">
        <v>629</v>
      </c>
      <c r="H3525" s="567" t="s">
        <v>653</v>
      </c>
      <c r="I3525" s="403">
        <v>16800</v>
      </c>
      <c r="J3525" s="491"/>
    </row>
    <row r="3526" spans="1:10" s="399" customFormat="1" ht="18" customHeight="1">
      <c r="A3526" s="394">
        <v>3521</v>
      </c>
      <c r="B3526" s="395" t="s">
        <v>416</v>
      </c>
      <c r="C3526" s="398" t="s">
        <v>10241</v>
      </c>
      <c r="D3526" s="459" t="s">
        <v>4827</v>
      </c>
      <c r="E3526" s="395" t="s">
        <v>418</v>
      </c>
      <c r="F3526" s="485" t="s">
        <v>10242</v>
      </c>
      <c r="G3526" s="395"/>
      <c r="H3526" s="631" t="s">
        <v>10137</v>
      </c>
      <c r="I3526" s="397">
        <v>4340</v>
      </c>
      <c r="J3526" s="487"/>
    </row>
    <row r="3527" spans="1:10" s="399" customFormat="1" ht="18" customHeight="1">
      <c r="A3527" s="394">
        <v>3522</v>
      </c>
      <c r="B3527" s="395" t="s">
        <v>416</v>
      </c>
      <c r="C3527" s="395" t="s">
        <v>171</v>
      </c>
      <c r="D3527" s="539" t="s">
        <v>15748</v>
      </c>
      <c r="E3527" s="395" t="s">
        <v>4776</v>
      </c>
      <c r="F3527" s="488" t="s">
        <v>10243</v>
      </c>
      <c r="G3527" s="395"/>
      <c r="H3527" s="567" t="s">
        <v>4953</v>
      </c>
      <c r="I3527" s="397">
        <v>16000</v>
      </c>
      <c r="J3527" s="487"/>
    </row>
    <row r="3528" spans="1:10" s="399" customFormat="1" ht="18" customHeight="1">
      <c r="A3528" s="394">
        <v>3523</v>
      </c>
      <c r="B3528" s="395" t="s">
        <v>10145</v>
      </c>
      <c r="C3528" s="395" t="s">
        <v>10241</v>
      </c>
      <c r="D3528" s="459" t="s">
        <v>10244</v>
      </c>
      <c r="E3528" s="395" t="s">
        <v>418</v>
      </c>
      <c r="F3528" s="488" t="s">
        <v>10245</v>
      </c>
      <c r="G3528" s="395" t="s">
        <v>5048</v>
      </c>
      <c r="H3528" s="635" t="s">
        <v>5532</v>
      </c>
      <c r="I3528" s="397">
        <v>15900</v>
      </c>
      <c r="J3528" s="509" t="s">
        <v>10246</v>
      </c>
    </row>
    <row r="3529" spans="1:10" s="399" customFormat="1" ht="18" customHeight="1">
      <c r="A3529" s="394">
        <v>3524</v>
      </c>
      <c r="B3529" s="394" t="s">
        <v>10145</v>
      </c>
      <c r="C3529" s="394" t="s">
        <v>10241</v>
      </c>
      <c r="D3529" s="422" t="s">
        <v>10247</v>
      </c>
      <c r="E3529" s="394" t="s">
        <v>146</v>
      </c>
      <c r="F3529" s="424" t="s">
        <v>10248</v>
      </c>
      <c r="G3529" s="395" t="s">
        <v>5048</v>
      </c>
      <c r="H3529" s="631" t="s">
        <v>4924</v>
      </c>
      <c r="I3529" s="402">
        <v>15000</v>
      </c>
      <c r="J3529" s="487"/>
    </row>
    <row r="3530" spans="1:10" s="399" customFormat="1" ht="18" customHeight="1">
      <c r="A3530" s="394">
        <v>3525</v>
      </c>
      <c r="B3530" s="394" t="s">
        <v>10145</v>
      </c>
      <c r="C3530" s="394" t="s">
        <v>10241</v>
      </c>
      <c r="D3530" s="422" t="s">
        <v>10249</v>
      </c>
      <c r="E3530" s="394" t="s">
        <v>418</v>
      </c>
      <c r="F3530" s="424" t="s">
        <v>10250</v>
      </c>
      <c r="G3530" s="395" t="s">
        <v>5048</v>
      </c>
      <c r="H3530" s="631" t="s">
        <v>5681</v>
      </c>
      <c r="I3530" s="402">
        <v>12600</v>
      </c>
      <c r="J3530" s="487"/>
    </row>
    <row r="3531" spans="1:10" s="399" customFormat="1" ht="18" customHeight="1">
      <c r="A3531" s="394">
        <v>3526</v>
      </c>
      <c r="B3531" s="395" t="s">
        <v>416</v>
      </c>
      <c r="C3531" s="395" t="s">
        <v>171</v>
      </c>
      <c r="D3531" s="459" t="s">
        <v>966</v>
      </c>
      <c r="E3531" s="395" t="s">
        <v>418</v>
      </c>
      <c r="F3531" s="488" t="s">
        <v>174</v>
      </c>
      <c r="G3531" s="395" t="s">
        <v>4962</v>
      </c>
      <c r="H3531" s="567" t="s">
        <v>653</v>
      </c>
      <c r="I3531" s="403">
        <v>5640</v>
      </c>
      <c r="J3531" s="491"/>
    </row>
    <row r="3532" spans="1:10" s="399" customFormat="1" ht="18" customHeight="1">
      <c r="A3532" s="394">
        <v>3527</v>
      </c>
      <c r="B3532" s="395" t="s">
        <v>416</v>
      </c>
      <c r="C3532" s="398" t="s">
        <v>10241</v>
      </c>
      <c r="D3532" s="539" t="s">
        <v>10135</v>
      </c>
      <c r="E3532" s="395" t="s">
        <v>418</v>
      </c>
      <c r="F3532" s="485" t="s">
        <v>10251</v>
      </c>
      <c r="G3532" s="395"/>
      <c r="H3532" s="631" t="s">
        <v>10137</v>
      </c>
      <c r="I3532" s="402">
        <v>4110</v>
      </c>
      <c r="J3532" s="507"/>
    </row>
    <row r="3533" spans="1:10" s="399" customFormat="1" ht="18" customHeight="1">
      <c r="A3533" s="394">
        <v>3528</v>
      </c>
      <c r="B3533" s="395" t="s">
        <v>416</v>
      </c>
      <c r="C3533" s="398" t="s">
        <v>10241</v>
      </c>
      <c r="D3533" s="459" t="s">
        <v>10135</v>
      </c>
      <c r="E3533" s="395" t="s">
        <v>418</v>
      </c>
      <c r="F3533" s="485" t="s">
        <v>10252</v>
      </c>
      <c r="G3533" s="398"/>
      <c r="H3533" s="631" t="s">
        <v>10137</v>
      </c>
      <c r="I3533" s="402">
        <v>9420</v>
      </c>
      <c r="J3533" s="487"/>
    </row>
    <row r="3534" spans="1:10" s="399" customFormat="1" ht="18" customHeight="1">
      <c r="A3534" s="394">
        <v>3529</v>
      </c>
      <c r="B3534" s="395" t="s">
        <v>416</v>
      </c>
      <c r="C3534" s="398" t="s">
        <v>10241</v>
      </c>
      <c r="D3534" s="539" t="s">
        <v>10135</v>
      </c>
      <c r="E3534" s="395" t="s">
        <v>418</v>
      </c>
      <c r="F3534" s="485" t="s">
        <v>10253</v>
      </c>
      <c r="G3534" s="395"/>
      <c r="H3534" s="631" t="s">
        <v>10137</v>
      </c>
      <c r="I3534" s="402">
        <v>6430</v>
      </c>
      <c r="J3534" s="507"/>
    </row>
    <row r="3535" spans="1:10" s="399" customFormat="1" ht="18" customHeight="1">
      <c r="A3535" s="394">
        <v>3530</v>
      </c>
      <c r="B3535" s="395" t="s">
        <v>416</v>
      </c>
      <c r="C3535" s="398" t="s">
        <v>10241</v>
      </c>
      <c r="D3535" s="539" t="s">
        <v>10135</v>
      </c>
      <c r="E3535" s="395" t="s">
        <v>418</v>
      </c>
      <c r="F3535" s="485" t="s">
        <v>10254</v>
      </c>
      <c r="G3535" s="395"/>
      <c r="H3535" s="631" t="s">
        <v>10137</v>
      </c>
      <c r="I3535" s="402">
        <v>4230</v>
      </c>
      <c r="J3535" s="507"/>
    </row>
    <row r="3536" spans="1:10" s="399" customFormat="1" ht="18" customHeight="1">
      <c r="A3536" s="394">
        <v>3531</v>
      </c>
      <c r="B3536" s="395" t="s">
        <v>416</v>
      </c>
      <c r="C3536" s="398" t="s">
        <v>10241</v>
      </c>
      <c r="D3536" s="459" t="s">
        <v>10135</v>
      </c>
      <c r="E3536" s="395" t="s">
        <v>418</v>
      </c>
      <c r="F3536" s="485" t="s">
        <v>10255</v>
      </c>
      <c r="G3536" s="398"/>
      <c r="H3536" s="631" t="s">
        <v>10137</v>
      </c>
      <c r="I3536" s="402">
        <v>8130</v>
      </c>
      <c r="J3536" s="487"/>
    </row>
    <row r="3537" spans="1:10" s="399" customFormat="1" ht="18" customHeight="1">
      <c r="A3537" s="394">
        <v>3532</v>
      </c>
      <c r="B3537" s="395" t="s">
        <v>416</v>
      </c>
      <c r="C3537" s="395" t="s">
        <v>171</v>
      </c>
      <c r="D3537" s="459" t="s">
        <v>10256</v>
      </c>
      <c r="E3537" s="395" t="s">
        <v>418</v>
      </c>
      <c r="F3537" s="488" t="s">
        <v>10257</v>
      </c>
      <c r="G3537" s="395" t="s">
        <v>4962</v>
      </c>
      <c r="H3537" s="567" t="s">
        <v>5851</v>
      </c>
      <c r="I3537" s="431">
        <v>12800</v>
      </c>
      <c r="J3537" s="507"/>
    </row>
    <row r="3538" spans="1:10" s="399" customFormat="1" ht="18" customHeight="1">
      <c r="A3538" s="394">
        <v>3533</v>
      </c>
      <c r="B3538" s="395" t="s">
        <v>416</v>
      </c>
      <c r="C3538" s="395" t="s">
        <v>171</v>
      </c>
      <c r="D3538" s="459" t="s">
        <v>10258</v>
      </c>
      <c r="E3538" s="395" t="s">
        <v>418</v>
      </c>
      <c r="F3538" s="488" t="s">
        <v>10259</v>
      </c>
      <c r="G3538" s="395" t="s">
        <v>4962</v>
      </c>
      <c r="H3538" s="567" t="s">
        <v>5851</v>
      </c>
      <c r="I3538" s="431">
        <v>21000</v>
      </c>
      <c r="J3538" s="507"/>
    </row>
    <row r="3539" spans="1:10" s="399" customFormat="1" ht="18" customHeight="1">
      <c r="A3539" s="394">
        <v>3534</v>
      </c>
      <c r="B3539" s="395" t="s">
        <v>416</v>
      </c>
      <c r="C3539" s="395" t="s">
        <v>171</v>
      </c>
      <c r="D3539" s="422" t="s">
        <v>10260</v>
      </c>
      <c r="E3539" s="443" t="s">
        <v>126</v>
      </c>
      <c r="F3539" s="538" t="s">
        <v>10261</v>
      </c>
      <c r="G3539" s="394" t="s">
        <v>5864</v>
      </c>
      <c r="H3539" s="632" t="s">
        <v>5865</v>
      </c>
      <c r="I3539" s="429">
        <v>6800</v>
      </c>
      <c r="J3539" s="490"/>
    </row>
    <row r="3540" spans="1:10" s="399" customFormat="1" ht="18" customHeight="1">
      <c r="A3540" s="394">
        <v>3535</v>
      </c>
      <c r="B3540" s="395" t="s">
        <v>416</v>
      </c>
      <c r="C3540" s="395" t="s">
        <v>171</v>
      </c>
      <c r="D3540" s="422" t="s">
        <v>10262</v>
      </c>
      <c r="E3540" s="443" t="s">
        <v>126</v>
      </c>
      <c r="F3540" s="538" t="s">
        <v>10263</v>
      </c>
      <c r="G3540" s="394" t="s">
        <v>5864</v>
      </c>
      <c r="H3540" s="632" t="s">
        <v>5865</v>
      </c>
      <c r="I3540" s="429">
        <v>6800</v>
      </c>
      <c r="J3540" s="490"/>
    </row>
    <row r="3541" spans="1:10" s="399" customFormat="1" ht="18" customHeight="1">
      <c r="A3541" s="394">
        <v>3536</v>
      </c>
      <c r="B3541" s="395" t="s">
        <v>416</v>
      </c>
      <c r="C3541" s="395" t="s">
        <v>171</v>
      </c>
      <c r="D3541" s="422" t="s">
        <v>10264</v>
      </c>
      <c r="E3541" s="443" t="s">
        <v>849</v>
      </c>
      <c r="F3541" s="538" t="s">
        <v>10265</v>
      </c>
      <c r="G3541" s="394" t="s">
        <v>5864</v>
      </c>
      <c r="H3541" s="632" t="s">
        <v>5865</v>
      </c>
      <c r="I3541" s="429">
        <v>5600</v>
      </c>
      <c r="J3541" s="490"/>
    </row>
    <row r="3542" spans="1:10" s="399" customFormat="1" ht="18" customHeight="1">
      <c r="A3542" s="394">
        <v>3537</v>
      </c>
      <c r="B3542" s="395" t="s">
        <v>416</v>
      </c>
      <c r="C3542" s="395" t="s">
        <v>171</v>
      </c>
      <c r="D3542" s="422" t="s">
        <v>10266</v>
      </c>
      <c r="E3542" s="443" t="s">
        <v>660</v>
      </c>
      <c r="F3542" s="538" t="s">
        <v>10267</v>
      </c>
      <c r="G3542" s="394" t="s">
        <v>5864</v>
      </c>
      <c r="H3542" s="632" t="s">
        <v>5865</v>
      </c>
      <c r="I3542" s="429">
        <v>7000</v>
      </c>
      <c r="J3542" s="490"/>
    </row>
    <row r="3543" spans="1:10" s="399" customFormat="1" ht="18" customHeight="1">
      <c r="A3543" s="394">
        <v>3538</v>
      </c>
      <c r="B3543" s="395" t="s">
        <v>416</v>
      </c>
      <c r="C3543" s="395" t="s">
        <v>171</v>
      </c>
      <c r="D3543" s="422" t="s">
        <v>10268</v>
      </c>
      <c r="E3543" s="443" t="s">
        <v>660</v>
      </c>
      <c r="F3543" s="538" t="s">
        <v>10269</v>
      </c>
      <c r="G3543" s="394" t="s">
        <v>5864</v>
      </c>
      <c r="H3543" s="632" t="s">
        <v>5865</v>
      </c>
      <c r="I3543" s="429">
        <v>4300</v>
      </c>
      <c r="J3543" s="490"/>
    </row>
    <row r="3544" spans="1:10" s="399" customFormat="1" ht="18" customHeight="1">
      <c r="A3544" s="394">
        <v>3539</v>
      </c>
      <c r="B3544" s="395" t="s">
        <v>416</v>
      </c>
      <c r="C3544" s="395" t="s">
        <v>171</v>
      </c>
      <c r="D3544" s="422" t="s">
        <v>10268</v>
      </c>
      <c r="E3544" s="443" t="s">
        <v>166</v>
      </c>
      <c r="F3544" s="538" t="s">
        <v>10270</v>
      </c>
      <c r="G3544" s="394" t="s">
        <v>5864</v>
      </c>
      <c r="H3544" s="632" t="s">
        <v>5865</v>
      </c>
      <c r="I3544" s="429">
        <v>2145</v>
      </c>
      <c r="J3544" s="490"/>
    </row>
    <row r="3545" spans="1:10" s="399" customFormat="1" ht="18" customHeight="1">
      <c r="A3545" s="394">
        <v>3540</v>
      </c>
      <c r="B3545" s="395" t="s">
        <v>416</v>
      </c>
      <c r="C3545" s="395" t="s">
        <v>171</v>
      </c>
      <c r="D3545" s="539" t="s">
        <v>10271</v>
      </c>
      <c r="E3545" s="395" t="s">
        <v>4776</v>
      </c>
      <c r="F3545" s="488" t="s">
        <v>10272</v>
      </c>
      <c r="G3545" s="395"/>
      <c r="H3545" s="567" t="s">
        <v>4953</v>
      </c>
      <c r="I3545" s="397">
        <v>18000</v>
      </c>
      <c r="J3545" s="487"/>
    </row>
    <row r="3546" spans="1:10" s="399" customFormat="1" ht="18" customHeight="1">
      <c r="A3546" s="394">
        <v>3541</v>
      </c>
      <c r="B3546" s="395" t="s">
        <v>416</v>
      </c>
      <c r="C3546" s="395" t="s">
        <v>171</v>
      </c>
      <c r="D3546" s="539" t="s">
        <v>10273</v>
      </c>
      <c r="E3546" s="395" t="s">
        <v>4776</v>
      </c>
      <c r="F3546" s="488" t="s">
        <v>10274</v>
      </c>
      <c r="G3546" s="395"/>
      <c r="H3546" s="567" t="s">
        <v>4953</v>
      </c>
      <c r="I3546" s="397">
        <v>15800</v>
      </c>
      <c r="J3546" s="487"/>
    </row>
    <row r="3547" spans="1:10" s="399" customFormat="1" ht="18" customHeight="1">
      <c r="A3547" s="394">
        <v>3542</v>
      </c>
      <c r="B3547" s="395" t="s">
        <v>10145</v>
      </c>
      <c r="C3547" s="395" t="s">
        <v>10241</v>
      </c>
      <c r="D3547" s="459" t="s">
        <v>10275</v>
      </c>
      <c r="E3547" s="395" t="s">
        <v>418</v>
      </c>
      <c r="F3547" s="488" t="s">
        <v>10276</v>
      </c>
      <c r="G3547" s="395" t="s">
        <v>5048</v>
      </c>
      <c r="H3547" s="635" t="s">
        <v>5532</v>
      </c>
      <c r="I3547" s="397">
        <v>14900</v>
      </c>
      <c r="J3547" s="487" t="s">
        <v>10277</v>
      </c>
    </row>
    <row r="3548" spans="1:10" s="399" customFormat="1" ht="18" customHeight="1">
      <c r="A3548" s="394">
        <v>3543</v>
      </c>
      <c r="B3548" s="395" t="s">
        <v>416</v>
      </c>
      <c r="C3548" s="396" t="s">
        <v>171</v>
      </c>
      <c r="D3548" s="459" t="s">
        <v>10278</v>
      </c>
      <c r="E3548" s="395" t="s">
        <v>418</v>
      </c>
      <c r="F3548" s="512" t="s">
        <v>10279</v>
      </c>
      <c r="G3548" s="395" t="s">
        <v>4962</v>
      </c>
      <c r="H3548" s="631" t="s">
        <v>5748</v>
      </c>
      <c r="I3548" s="402">
        <v>16940</v>
      </c>
      <c r="J3548" s="487"/>
    </row>
    <row r="3549" spans="1:10" s="399" customFormat="1" ht="18" customHeight="1">
      <c r="A3549" s="394">
        <v>3544</v>
      </c>
      <c r="B3549" s="395" t="s">
        <v>416</v>
      </c>
      <c r="C3549" s="396" t="s">
        <v>171</v>
      </c>
      <c r="D3549" s="539" t="s">
        <v>10280</v>
      </c>
      <c r="E3549" s="398" t="s">
        <v>418</v>
      </c>
      <c r="F3549" s="512" t="s">
        <v>10281</v>
      </c>
      <c r="G3549" s="395" t="s">
        <v>4962</v>
      </c>
      <c r="H3549" s="631" t="s">
        <v>5748</v>
      </c>
      <c r="I3549" s="402">
        <v>16940</v>
      </c>
      <c r="J3549" s="487"/>
    </row>
    <row r="3550" spans="1:10" s="399" customFormat="1" ht="18" customHeight="1">
      <c r="A3550" s="394">
        <v>3545</v>
      </c>
      <c r="B3550" s="395" t="s">
        <v>10145</v>
      </c>
      <c r="C3550" s="395" t="s">
        <v>10241</v>
      </c>
      <c r="D3550" s="459" t="s">
        <v>10282</v>
      </c>
      <c r="E3550" s="395" t="s">
        <v>418</v>
      </c>
      <c r="F3550" s="488" t="s">
        <v>10283</v>
      </c>
      <c r="G3550" s="395" t="s">
        <v>5048</v>
      </c>
      <c r="H3550" s="635" t="s">
        <v>5532</v>
      </c>
      <c r="I3550" s="397">
        <v>14900</v>
      </c>
      <c r="J3550" s="487" t="s">
        <v>10284</v>
      </c>
    </row>
    <row r="3551" spans="1:10" s="399" customFormat="1" ht="18" customHeight="1">
      <c r="A3551" s="394">
        <v>3546</v>
      </c>
      <c r="B3551" s="395" t="s">
        <v>416</v>
      </c>
      <c r="C3551" s="396" t="s">
        <v>171</v>
      </c>
      <c r="D3551" s="581" t="s">
        <v>10285</v>
      </c>
      <c r="E3551" s="395" t="s">
        <v>418</v>
      </c>
      <c r="F3551" s="486" t="s">
        <v>10286</v>
      </c>
      <c r="G3551" s="395" t="s">
        <v>4962</v>
      </c>
      <c r="H3551" s="631" t="s">
        <v>5748</v>
      </c>
      <c r="I3551" s="402">
        <v>16940</v>
      </c>
      <c r="J3551" s="487"/>
    </row>
    <row r="3552" spans="1:10" s="399" customFormat="1" ht="18" customHeight="1">
      <c r="A3552" s="394">
        <v>3547</v>
      </c>
      <c r="B3552" s="395" t="s">
        <v>416</v>
      </c>
      <c r="C3552" s="395" t="s">
        <v>171</v>
      </c>
      <c r="D3552" s="539" t="s">
        <v>10287</v>
      </c>
      <c r="E3552" s="395" t="s">
        <v>4776</v>
      </c>
      <c r="F3552" s="488" t="s">
        <v>10288</v>
      </c>
      <c r="G3552" s="395"/>
      <c r="H3552" s="567" t="s">
        <v>4953</v>
      </c>
      <c r="I3552" s="397">
        <v>16100</v>
      </c>
      <c r="J3552" s="487"/>
    </row>
    <row r="3553" spans="1:10" s="399" customFormat="1" ht="18" customHeight="1">
      <c r="A3553" s="394">
        <v>3548</v>
      </c>
      <c r="B3553" s="395" t="s">
        <v>416</v>
      </c>
      <c r="C3553" s="395" t="s">
        <v>171</v>
      </c>
      <c r="D3553" s="539" t="s">
        <v>10287</v>
      </c>
      <c r="E3553" s="395" t="s">
        <v>4776</v>
      </c>
      <c r="F3553" s="488" t="s">
        <v>10289</v>
      </c>
      <c r="G3553" s="395"/>
      <c r="H3553" s="567" t="s">
        <v>4953</v>
      </c>
      <c r="I3553" s="397">
        <v>16900</v>
      </c>
      <c r="J3553" s="487"/>
    </row>
    <row r="3554" spans="1:10" s="399" customFormat="1" ht="18" customHeight="1">
      <c r="A3554" s="394">
        <v>3549</v>
      </c>
      <c r="B3554" s="395" t="s">
        <v>416</v>
      </c>
      <c r="C3554" s="395" t="s">
        <v>171</v>
      </c>
      <c r="D3554" s="459" t="s">
        <v>10290</v>
      </c>
      <c r="E3554" s="395" t="s">
        <v>418</v>
      </c>
      <c r="F3554" s="485" t="s">
        <v>10291</v>
      </c>
      <c r="G3554" s="395" t="s">
        <v>4962</v>
      </c>
      <c r="H3554" s="567" t="s">
        <v>6957</v>
      </c>
      <c r="I3554" s="397">
        <v>11276</v>
      </c>
      <c r="J3554" s="487"/>
    </row>
    <row r="3555" spans="1:10" s="399" customFormat="1" ht="18" customHeight="1">
      <c r="A3555" s="394">
        <v>3550</v>
      </c>
      <c r="B3555" s="395" t="s">
        <v>416</v>
      </c>
      <c r="C3555" s="395" t="s">
        <v>171</v>
      </c>
      <c r="D3555" s="459" t="s">
        <v>10292</v>
      </c>
      <c r="E3555" s="395" t="s">
        <v>6955</v>
      </c>
      <c r="F3555" s="485" t="s">
        <v>10293</v>
      </c>
      <c r="G3555" s="395" t="s">
        <v>4962</v>
      </c>
      <c r="H3555" s="567" t="s">
        <v>6957</v>
      </c>
      <c r="I3555" s="397">
        <v>14143</v>
      </c>
      <c r="J3555" s="487"/>
    </row>
    <row r="3556" spans="1:10" s="399" customFormat="1" ht="18" customHeight="1">
      <c r="A3556" s="394">
        <v>3551</v>
      </c>
      <c r="B3556" s="395" t="s">
        <v>416</v>
      </c>
      <c r="C3556" s="395" t="s">
        <v>171</v>
      </c>
      <c r="D3556" s="459" t="s">
        <v>10294</v>
      </c>
      <c r="E3556" s="395" t="s">
        <v>418</v>
      </c>
      <c r="F3556" s="485" t="s">
        <v>10295</v>
      </c>
      <c r="G3556" s="395" t="s">
        <v>4962</v>
      </c>
      <c r="H3556" s="567" t="s">
        <v>6957</v>
      </c>
      <c r="I3556" s="397">
        <v>12820</v>
      </c>
      <c r="J3556" s="487"/>
    </row>
    <row r="3557" spans="1:10" s="399" customFormat="1" ht="18" customHeight="1">
      <c r="A3557" s="394">
        <v>3552</v>
      </c>
      <c r="B3557" s="395" t="s">
        <v>416</v>
      </c>
      <c r="C3557" s="395" t="s">
        <v>171</v>
      </c>
      <c r="D3557" s="459" t="s">
        <v>10296</v>
      </c>
      <c r="E3557" s="395" t="s">
        <v>418</v>
      </c>
      <c r="F3557" s="485" t="s">
        <v>10297</v>
      </c>
      <c r="G3557" s="395" t="s">
        <v>5864</v>
      </c>
      <c r="H3557" s="567" t="s">
        <v>6957</v>
      </c>
      <c r="I3557" s="397">
        <v>13960</v>
      </c>
      <c r="J3557" s="487"/>
    </row>
    <row r="3558" spans="1:10" s="399" customFormat="1" ht="18" customHeight="1">
      <c r="A3558" s="394">
        <v>3553</v>
      </c>
      <c r="B3558" s="395" t="s">
        <v>416</v>
      </c>
      <c r="C3558" s="395" t="s">
        <v>171</v>
      </c>
      <c r="D3558" s="459" t="s">
        <v>10296</v>
      </c>
      <c r="E3558" s="395" t="s">
        <v>418</v>
      </c>
      <c r="F3558" s="485" t="s">
        <v>10298</v>
      </c>
      <c r="G3558" s="395" t="s">
        <v>5864</v>
      </c>
      <c r="H3558" s="567" t="s">
        <v>6957</v>
      </c>
      <c r="I3558" s="397">
        <v>13960</v>
      </c>
      <c r="J3558" s="487"/>
    </row>
    <row r="3559" spans="1:10" s="399" customFormat="1" ht="18" customHeight="1">
      <c r="A3559" s="394">
        <v>3554</v>
      </c>
      <c r="B3559" s="395" t="s">
        <v>416</v>
      </c>
      <c r="C3559" s="395" t="s">
        <v>171</v>
      </c>
      <c r="D3559" s="459" t="s">
        <v>10299</v>
      </c>
      <c r="E3559" s="395" t="s">
        <v>418</v>
      </c>
      <c r="F3559" s="485" t="s">
        <v>10300</v>
      </c>
      <c r="G3559" s="395" t="s">
        <v>4962</v>
      </c>
      <c r="H3559" s="567" t="s">
        <v>6957</v>
      </c>
      <c r="I3559" s="397">
        <v>13450</v>
      </c>
      <c r="J3559" s="487"/>
    </row>
    <row r="3560" spans="1:10" s="399" customFormat="1" ht="18" customHeight="1">
      <c r="A3560" s="394">
        <v>3555</v>
      </c>
      <c r="B3560" s="395" t="s">
        <v>416</v>
      </c>
      <c r="C3560" s="395" t="s">
        <v>171</v>
      </c>
      <c r="D3560" s="459" t="s">
        <v>10301</v>
      </c>
      <c r="E3560" s="395" t="s">
        <v>6955</v>
      </c>
      <c r="F3560" s="485" t="s">
        <v>10302</v>
      </c>
      <c r="G3560" s="395" t="s">
        <v>4962</v>
      </c>
      <c r="H3560" s="567" t="s">
        <v>6957</v>
      </c>
      <c r="I3560" s="397">
        <v>14143</v>
      </c>
      <c r="J3560" s="487"/>
    </row>
    <row r="3561" spans="1:10" s="399" customFormat="1" ht="18" customHeight="1">
      <c r="A3561" s="394">
        <v>3556</v>
      </c>
      <c r="B3561" s="395" t="s">
        <v>416</v>
      </c>
      <c r="C3561" s="395" t="s">
        <v>171</v>
      </c>
      <c r="D3561" s="459" t="s">
        <v>10303</v>
      </c>
      <c r="E3561" s="395" t="s">
        <v>418</v>
      </c>
      <c r="F3561" s="485" t="s">
        <v>10304</v>
      </c>
      <c r="G3561" s="395" t="s">
        <v>4962</v>
      </c>
      <c r="H3561" s="567" t="s">
        <v>6957</v>
      </c>
      <c r="I3561" s="397">
        <v>12530</v>
      </c>
      <c r="J3561" s="487"/>
    </row>
    <row r="3562" spans="1:10" s="399" customFormat="1" ht="18" customHeight="1">
      <c r="A3562" s="394">
        <v>3557</v>
      </c>
      <c r="B3562" s="395" t="s">
        <v>416</v>
      </c>
      <c r="C3562" s="395" t="s">
        <v>171</v>
      </c>
      <c r="D3562" s="459" t="s">
        <v>10305</v>
      </c>
      <c r="E3562" s="395" t="s">
        <v>6955</v>
      </c>
      <c r="F3562" s="485" t="s">
        <v>10306</v>
      </c>
      <c r="G3562" s="395" t="s">
        <v>4962</v>
      </c>
      <c r="H3562" s="567" t="s">
        <v>6957</v>
      </c>
      <c r="I3562" s="397"/>
      <c r="J3562" s="582" t="s">
        <v>5439</v>
      </c>
    </row>
    <row r="3563" spans="1:10" s="399" customFormat="1" ht="18" customHeight="1">
      <c r="A3563" s="394">
        <v>3558</v>
      </c>
      <c r="B3563" s="395" t="s">
        <v>416</v>
      </c>
      <c r="C3563" s="395" t="s">
        <v>171</v>
      </c>
      <c r="D3563" s="459" t="s">
        <v>10307</v>
      </c>
      <c r="E3563" s="395" t="s">
        <v>418</v>
      </c>
      <c r="F3563" s="485" t="s">
        <v>10308</v>
      </c>
      <c r="G3563" s="395" t="s">
        <v>4962</v>
      </c>
      <c r="H3563" s="567" t="s">
        <v>6957</v>
      </c>
      <c r="I3563" s="397">
        <v>12680</v>
      </c>
      <c r="J3563" s="487"/>
    </row>
    <row r="3564" spans="1:10" s="399" customFormat="1" ht="18" customHeight="1">
      <c r="A3564" s="394">
        <v>3559</v>
      </c>
      <c r="B3564" s="395" t="s">
        <v>416</v>
      </c>
      <c r="C3564" s="395" t="s">
        <v>171</v>
      </c>
      <c r="D3564" s="459" t="s">
        <v>10309</v>
      </c>
      <c r="E3564" s="395" t="s">
        <v>6955</v>
      </c>
      <c r="F3564" s="485" t="s">
        <v>10310</v>
      </c>
      <c r="G3564" s="395" t="s">
        <v>4962</v>
      </c>
      <c r="H3564" s="567" t="s">
        <v>6957</v>
      </c>
      <c r="I3564" s="397">
        <v>12990</v>
      </c>
      <c r="J3564" s="487"/>
    </row>
    <row r="3565" spans="1:10" s="399" customFormat="1" ht="18" customHeight="1">
      <c r="A3565" s="394">
        <v>3560</v>
      </c>
      <c r="B3565" s="395" t="s">
        <v>416</v>
      </c>
      <c r="C3565" s="395" t="s">
        <v>171</v>
      </c>
      <c r="D3565" s="459" t="s">
        <v>10311</v>
      </c>
      <c r="E3565" s="395" t="s">
        <v>418</v>
      </c>
      <c r="F3565" s="485" t="s">
        <v>10312</v>
      </c>
      <c r="G3565" s="395" t="s">
        <v>4962</v>
      </c>
      <c r="H3565" s="567" t="s">
        <v>6957</v>
      </c>
      <c r="I3565" s="397">
        <v>12990</v>
      </c>
      <c r="J3565" s="487"/>
    </row>
    <row r="3566" spans="1:10" s="399" customFormat="1" ht="18" customHeight="1">
      <c r="A3566" s="394">
        <v>3561</v>
      </c>
      <c r="B3566" s="395" t="s">
        <v>416</v>
      </c>
      <c r="C3566" s="395" t="s">
        <v>171</v>
      </c>
      <c r="D3566" s="459" t="s">
        <v>10313</v>
      </c>
      <c r="E3566" s="395" t="s">
        <v>6955</v>
      </c>
      <c r="F3566" s="485" t="s">
        <v>10314</v>
      </c>
      <c r="G3566" s="395" t="s">
        <v>4962</v>
      </c>
      <c r="H3566" s="567" t="s">
        <v>6957</v>
      </c>
      <c r="I3566" s="397">
        <v>11380</v>
      </c>
      <c r="J3566" s="487"/>
    </row>
    <row r="3567" spans="1:10" s="399" customFormat="1" ht="18" customHeight="1">
      <c r="A3567" s="394">
        <v>3562</v>
      </c>
      <c r="B3567" s="395" t="s">
        <v>416</v>
      </c>
      <c r="C3567" s="395" t="s">
        <v>171</v>
      </c>
      <c r="D3567" s="459" t="s">
        <v>10315</v>
      </c>
      <c r="E3567" s="395" t="s">
        <v>418</v>
      </c>
      <c r="F3567" s="488" t="s">
        <v>10316</v>
      </c>
      <c r="G3567" s="395" t="s">
        <v>4962</v>
      </c>
      <c r="H3567" s="567" t="s">
        <v>653</v>
      </c>
      <c r="I3567" s="403">
        <v>13333</v>
      </c>
      <c r="J3567" s="491"/>
    </row>
    <row r="3568" spans="1:10" s="399" customFormat="1" ht="18" customHeight="1">
      <c r="A3568" s="394">
        <v>3563</v>
      </c>
      <c r="B3568" s="395" t="s">
        <v>416</v>
      </c>
      <c r="C3568" s="395" t="s">
        <v>171</v>
      </c>
      <c r="D3568" s="459" t="s">
        <v>962</v>
      </c>
      <c r="E3568" s="395" t="s">
        <v>418</v>
      </c>
      <c r="F3568" s="488" t="s">
        <v>172</v>
      </c>
      <c r="G3568" s="395" t="s">
        <v>4962</v>
      </c>
      <c r="H3568" s="567" t="s">
        <v>653</v>
      </c>
      <c r="I3568" s="403">
        <v>14730</v>
      </c>
      <c r="J3568" s="491"/>
    </row>
    <row r="3569" spans="1:10" s="399" customFormat="1" ht="18" customHeight="1">
      <c r="A3569" s="394">
        <v>3564</v>
      </c>
      <c r="B3569" s="394" t="s">
        <v>10145</v>
      </c>
      <c r="C3569" s="394" t="s">
        <v>10241</v>
      </c>
      <c r="D3569" s="422" t="s">
        <v>10317</v>
      </c>
      <c r="E3569" s="394" t="s">
        <v>418</v>
      </c>
      <c r="F3569" s="424" t="s">
        <v>10318</v>
      </c>
      <c r="G3569" s="395" t="s">
        <v>5048</v>
      </c>
      <c r="H3569" s="631" t="s">
        <v>4924</v>
      </c>
      <c r="I3569" s="402">
        <v>9300</v>
      </c>
      <c r="J3569" s="487"/>
    </row>
    <row r="3570" spans="1:10" s="399" customFormat="1" ht="18" customHeight="1">
      <c r="A3570" s="394">
        <v>3565</v>
      </c>
      <c r="B3570" s="394" t="s">
        <v>10145</v>
      </c>
      <c r="C3570" s="394" t="s">
        <v>10241</v>
      </c>
      <c r="D3570" s="422" t="s">
        <v>10319</v>
      </c>
      <c r="E3570" s="394" t="s">
        <v>418</v>
      </c>
      <c r="F3570" s="424" t="s">
        <v>10320</v>
      </c>
      <c r="G3570" s="395" t="s">
        <v>5048</v>
      </c>
      <c r="H3570" s="631" t="s">
        <v>4924</v>
      </c>
      <c r="I3570" s="402">
        <v>8700</v>
      </c>
      <c r="J3570" s="487"/>
    </row>
    <row r="3571" spans="1:10" s="399" customFormat="1" ht="18" customHeight="1">
      <c r="A3571" s="394">
        <v>3566</v>
      </c>
      <c r="B3571" s="398" t="s">
        <v>10145</v>
      </c>
      <c r="C3571" s="394" t="s">
        <v>10241</v>
      </c>
      <c r="D3571" s="422" t="s">
        <v>10321</v>
      </c>
      <c r="E3571" s="394" t="s">
        <v>418</v>
      </c>
      <c r="F3571" s="517" t="s">
        <v>10322</v>
      </c>
      <c r="G3571" s="395" t="s">
        <v>5048</v>
      </c>
      <c r="H3571" s="631" t="s">
        <v>5681</v>
      </c>
      <c r="I3571" s="402">
        <v>12300</v>
      </c>
      <c r="J3571" s="487"/>
    </row>
    <row r="3572" spans="1:10" s="399" customFormat="1" ht="18" customHeight="1">
      <c r="A3572" s="394">
        <v>3567</v>
      </c>
      <c r="B3572" s="394" t="s">
        <v>10145</v>
      </c>
      <c r="C3572" s="394" t="s">
        <v>10241</v>
      </c>
      <c r="D3572" s="422" t="s">
        <v>10323</v>
      </c>
      <c r="E3572" s="394" t="s">
        <v>418</v>
      </c>
      <c r="F3572" s="424" t="s">
        <v>10324</v>
      </c>
      <c r="G3572" s="395" t="s">
        <v>5048</v>
      </c>
      <c r="H3572" s="631" t="s">
        <v>4924</v>
      </c>
      <c r="I3572" s="402">
        <v>13500</v>
      </c>
      <c r="J3572" s="487"/>
    </row>
    <row r="3573" spans="1:10" s="399" customFormat="1" ht="18" customHeight="1">
      <c r="A3573" s="394">
        <v>3568</v>
      </c>
      <c r="B3573" s="395" t="s">
        <v>416</v>
      </c>
      <c r="C3573" s="395" t="s">
        <v>171</v>
      </c>
      <c r="D3573" s="422" t="s">
        <v>10325</v>
      </c>
      <c r="E3573" s="443" t="s">
        <v>660</v>
      </c>
      <c r="F3573" s="538" t="s">
        <v>10326</v>
      </c>
      <c r="G3573" s="394" t="s">
        <v>5864</v>
      </c>
      <c r="H3573" s="632" t="s">
        <v>5865</v>
      </c>
      <c r="I3573" s="429">
        <v>13500</v>
      </c>
      <c r="J3573" s="490" t="s">
        <v>911</v>
      </c>
    </row>
    <row r="3574" spans="1:10" s="399" customFormat="1" ht="18" customHeight="1">
      <c r="A3574" s="394">
        <v>3569</v>
      </c>
      <c r="B3574" s="395" t="s">
        <v>416</v>
      </c>
      <c r="C3574" s="395" t="s">
        <v>171</v>
      </c>
      <c r="D3574" s="459" t="s">
        <v>10327</v>
      </c>
      <c r="E3574" s="395" t="s">
        <v>418</v>
      </c>
      <c r="F3574" s="488" t="s">
        <v>10328</v>
      </c>
      <c r="G3574" s="395" t="s">
        <v>4962</v>
      </c>
      <c r="H3574" s="567" t="s">
        <v>653</v>
      </c>
      <c r="I3574" s="403">
        <v>9167</v>
      </c>
      <c r="J3574" s="491"/>
    </row>
    <row r="3575" spans="1:10" s="399" customFormat="1" ht="18" customHeight="1">
      <c r="A3575" s="394">
        <v>3570</v>
      </c>
      <c r="B3575" s="395" t="s">
        <v>416</v>
      </c>
      <c r="C3575" s="395" t="s">
        <v>171</v>
      </c>
      <c r="D3575" s="459" t="s">
        <v>10329</v>
      </c>
      <c r="E3575" s="395" t="s">
        <v>418</v>
      </c>
      <c r="F3575" s="488" t="s">
        <v>10330</v>
      </c>
      <c r="G3575" s="395" t="s">
        <v>4962</v>
      </c>
      <c r="H3575" s="567" t="s">
        <v>653</v>
      </c>
      <c r="I3575" s="403">
        <v>4752</v>
      </c>
      <c r="J3575" s="491"/>
    </row>
    <row r="3576" spans="1:10" s="399" customFormat="1" ht="18" customHeight="1">
      <c r="A3576" s="394">
        <v>3571</v>
      </c>
      <c r="B3576" s="410" t="s">
        <v>416</v>
      </c>
      <c r="C3576" s="410" t="s">
        <v>171</v>
      </c>
      <c r="D3576" s="496" t="s">
        <v>10331</v>
      </c>
      <c r="E3576" s="410" t="s">
        <v>660</v>
      </c>
      <c r="F3576" s="499" t="s">
        <v>10332</v>
      </c>
      <c r="G3576" s="410"/>
      <c r="H3576" s="633" t="s">
        <v>5013</v>
      </c>
      <c r="I3576" s="413">
        <v>11200</v>
      </c>
      <c r="J3576" s="490"/>
    </row>
    <row r="3577" spans="1:10" s="399" customFormat="1" ht="18" customHeight="1">
      <c r="A3577" s="394">
        <v>3572</v>
      </c>
      <c r="B3577" s="395" t="s">
        <v>416</v>
      </c>
      <c r="C3577" s="394" t="s">
        <v>171</v>
      </c>
      <c r="D3577" s="422" t="s">
        <v>10333</v>
      </c>
      <c r="E3577" s="394" t="s">
        <v>418</v>
      </c>
      <c r="F3577" s="424" t="s">
        <v>10334</v>
      </c>
      <c r="G3577" s="395" t="s">
        <v>4962</v>
      </c>
      <c r="H3577" s="567" t="s">
        <v>4932</v>
      </c>
      <c r="I3577" s="429">
        <v>11800</v>
      </c>
      <c r="J3577" s="487"/>
    </row>
    <row r="3578" spans="1:10" s="399" customFormat="1" ht="18" customHeight="1">
      <c r="A3578" s="394">
        <v>3573</v>
      </c>
      <c r="B3578" s="395" t="s">
        <v>416</v>
      </c>
      <c r="C3578" s="395" t="s">
        <v>171</v>
      </c>
      <c r="D3578" s="459" t="s">
        <v>394</v>
      </c>
      <c r="E3578" s="395" t="s">
        <v>418</v>
      </c>
      <c r="F3578" s="488" t="s">
        <v>10335</v>
      </c>
      <c r="G3578" s="395"/>
      <c r="H3578" s="567" t="s">
        <v>653</v>
      </c>
      <c r="I3578" s="403">
        <v>6960</v>
      </c>
      <c r="J3578" s="491"/>
    </row>
    <row r="3579" spans="1:10" s="399" customFormat="1" ht="18" customHeight="1">
      <c r="A3579" s="394">
        <v>3574</v>
      </c>
      <c r="B3579" s="395" t="s">
        <v>416</v>
      </c>
      <c r="C3579" s="395" t="s">
        <v>171</v>
      </c>
      <c r="D3579" s="459" t="s">
        <v>394</v>
      </c>
      <c r="E3579" s="395" t="s">
        <v>418</v>
      </c>
      <c r="F3579" s="488" t="s">
        <v>10336</v>
      </c>
      <c r="G3579" s="395"/>
      <c r="H3579" s="567" t="s">
        <v>653</v>
      </c>
      <c r="I3579" s="403">
        <v>7850</v>
      </c>
      <c r="J3579" s="491"/>
    </row>
    <row r="3580" spans="1:10" s="399" customFormat="1" ht="18" customHeight="1">
      <c r="A3580" s="394">
        <v>3575</v>
      </c>
      <c r="B3580" s="395" t="s">
        <v>416</v>
      </c>
      <c r="C3580" s="394" t="s">
        <v>171</v>
      </c>
      <c r="D3580" s="422" t="s">
        <v>10337</v>
      </c>
      <c r="E3580" s="394" t="s">
        <v>418</v>
      </c>
      <c r="F3580" s="424" t="s">
        <v>10338</v>
      </c>
      <c r="G3580" s="395" t="s">
        <v>4962</v>
      </c>
      <c r="H3580" s="567" t="s">
        <v>4932</v>
      </c>
      <c r="I3580" s="429">
        <v>11800</v>
      </c>
      <c r="J3580" s="487"/>
    </row>
    <row r="3581" spans="1:10" s="399" customFormat="1" ht="18" customHeight="1">
      <c r="A3581" s="394">
        <v>3576</v>
      </c>
      <c r="B3581" s="395" t="s">
        <v>416</v>
      </c>
      <c r="C3581" s="394" t="s">
        <v>171</v>
      </c>
      <c r="D3581" s="422" t="s">
        <v>10339</v>
      </c>
      <c r="E3581" s="394" t="s">
        <v>418</v>
      </c>
      <c r="F3581" s="424" t="s">
        <v>10340</v>
      </c>
      <c r="G3581" s="395" t="s">
        <v>4962</v>
      </c>
      <c r="H3581" s="567" t="s">
        <v>4932</v>
      </c>
      <c r="I3581" s="429">
        <v>11900</v>
      </c>
      <c r="J3581" s="487"/>
    </row>
    <row r="3582" spans="1:10" s="399" customFormat="1" ht="18" customHeight="1">
      <c r="A3582" s="394">
        <v>3577</v>
      </c>
      <c r="B3582" s="395" t="s">
        <v>416</v>
      </c>
      <c r="C3582" s="394" t="s">
        <v>171</v>
      </c>
      <c r="D3582" s="422" t="s">
        <v>10341</v>
      </c>
      <c r="E3582" s="394" t="s">
        <v>418</v>
      </c>
      <c r="F3582" s="424" t="s">
        <v>10342</v>
      </c>
      <c r="G3582" s="395" t="s">
        <v>4962</v>
      </c>
      <c r="H3582" s="567" t="s">
        <v>4932</v>
      </c>
      <c r="I3582" s="429">
        <v>8400</v>
      </c>
      <c r="J3582" s="487"/>
    </row>
    <row r="3583" spans="1:10" s="399" customFormat="1" ht="18" customHeight="1">
      <c r="A3583" s="394">
        <v>3578</v>
      </c>
      <c r="B3583" s="395" t="s">
        <v>416</v>
      </c>
      <c r="C3583" s="394" t="s">
        <v>171</v>
      </c>
      <c r="D3583" s="422" t="s">
        <v>10343</v>
      </c>
      <c r="E3583" s="394" t="s">
        <v>418</v>
      </c>
      <c r="F3583" s="424" t="s">
        <v>10344</v>
      </c>
      <c r="G3583" s="395" t="s">
        <v>4962</v>
      </c>
      <c r="H3583" s="567" t="s">
        <v>4932</v>
      </c>
      <c r="I3583" s="429">
        <v>11800</v>
      </c>
      <c r="J3583" s="487"/>
    </row>
    <row r="3584" spans="1:10" s="399" customFormat="1" ht="18" customHeight="1">
      <c r="A3584" s="394">
        <v>3579</v>
      </c>
      <c r="B3584" s="395" t="s">
        <v>416</v>
      </c>
      <c r="C3584" s="395" t="s">
        <v>171</v>
      </c>
      <c r="D3584" s="459"/>
      <c r="E3584" s="395" t="s">
        <v>418</v>
      </c>
      <c r="F3584" s="488" t="s">
        <v>10345</v>
      </c>
      <c r="G3584" s="395"/>
      <c r="H3584" s="567" t="s">
        <v>5851</v>
      </c>
      <c r="I3584" s="402">
        <v>9130</v>
      </c>
      <c r="J3584" s="507"/>
    </row>
    <row r="3585" spans="1:10" s="399" customFormat="1" ht="18" customHeight="1">
      <c r="A3585" s="394">
        <v>3580</v>
      </c>
      <c r="B3585" s="395" t="s">
        <v>416</v>
      </c>
      <c r="C3585" s="395" t="s">
        <v>171</v>
      </c>
      <c r="D3585" s="459"/>
      <c r="E3585" s="395" t="s">
        <v>418</v>
      </c>
      <c r="F3585" s="488" t="s">
        <v>10346</v>
      </c>
      <c r="G3585" s="395"/>
      <c r="H3585" s="567" t="s">
        <v>5851</v>
      </c>
      <c r="I3585" s="402">
        <v>8400</v>
      </c>
      <c r="J3585" s="507"/>
    </row>
    <row r="3586" spans="1:10" s="399" customFormat="1" ht="18" customHeight="1">
      <c r="A3586" s="394">
        <v>3581</v>
      </c>
      <c r="B3586" s="395" t="s">
        <v>416</v>
      </c>
      <c r="C3586" s="395" t="s">
        <v>171</v>
      </c>
      <c r="D3586" s="459"/>
      <c r="E3586" s="395" t="s">
        <v>418</v>
      </c>
      <c r="F3586" s="488" t="s">
        <v>10347</v>
      </c>
      <c r="G3586" s="395"/>
      <c r="H3586" s="567" t="s">
        <v>5851</v>
      </c>
      <c r="I3586" s="402">
        <v>6700</v>
      </c>
      <c r="J3586" s="507"/>
    </row>
    <row r="3587" spans="1:10" s="399" customFormat="1" ht="18" customHeight="1">
      <c r="A3587" s="394">
        <v>3582</v>
      </c>
      <c r="B3587" s="395" t="s">
        <v>416</v>
      </c>
      <c r="C3587" s="398" t="s">
        <v>10241</v>
      </c>
      <c r="D3587" s="459"/>
      <c r="E3587" s="395" t="s">
        <v>418</v>
      </c>
      <c r="F3587" s="485" t="s">
        <v>10348</v>
      </c>
      <c r="G3587" s="395"/>
      <c r="H3587" s="631" t="s">
        <v>10137</v>
      </c>
      <c r="I3587" s="402">
        <v>8390</v>
      </c>
      <c r="J3587" s="487"/>
    </row>
    <row r="3588" spans="1:10" s="399" customFormat="1" ht="18" customHeight="1">
      <c r="A3588" s="394">
        <v>3583</v>
      </c>
      <c r="B3588" s="395" t="s">
        <v>416</v>
      </c>
      <c r="C3588" s="398" t="s">
        <v>171</v>
      </c>
      <c r="D3588" s="459" t="s">
        <v>10349</v>
      </c>
      <c r="E3588" s="395" t="s">
        <v>418</v>
      </c>
      <c r="F3588" s="485" t="s">
        <v>10350</v>
      </c>
      <c r="G3588" s="398" t="s">
        <v>4962</v>
      </c>
      <c r="H3588" s="631" t="s">
        <v>4935</v>
      </c>
      <c r="I3588" s="414">
        <v>15000</v>
      </c>
      <c r="J3588" s="501"/>
    </row>
    <row r="3589" spans="1:10" s="399" customFormat="1" ht="18" customHeight="1">
      <c r="A3589" s="394">
        <v>3584</v>
      </c>
      <c r="B3589" s="395" t="s">
        <v>416</v>
      </c>
      <c r="C3589" s="398" t="s">
        <v>171</v>
      </c>
      <c r="D3589" s="459" t="s">
        <v>10349</v>
      </c>
      <c r="E3589" s="395" t="s">
        <v>418</v>
      </c>
      <c r="F3589" s="485" t="s">
        <v>10351</v>
      </c>
      <c r="G3589" s="398" t="s">
        <v>4962</v>
      </c>
      <c r="H3589" s="631" t="s">
        <v>4935</v>
      </c>
      <c r="I3589" s="500">
        <v>13660</v>
      </c>
      <c r="J3589" s="501"/>
    </row>
    <row r="3590" spans="1:10" s="399" customFormat="1" ht="18" customHeight="1">
      <c r="A3590" s="394">
        <v>3585</v>
      </c>
      <c r="B3590" s="395" t="s">
        <v>416</v>
      </c>
      <c r="C3590" s="398" t="s">
        <v>171</v>
      </c>
      <c r="D3590" s="459" t="s">
        <v>10349</v>
      </c>
      <c r="E3590" s="395" t="s">
        <v>116</v>
      </c>
      <c r="F3590" s="485" t="s">
        <v>10352</v>
      </c>
      <c r="G3590" s="398" t="s">
        <v>4962</v>
      </c>
      <c r="H3590" s="631" t="s">
        <v>4935</v>
      </c>
      <c r="I3590" s="500">
        <v>7620</v>
      </c>
      <c r="J3590" s="511"/>
    </row>
    <row r="3591" spans="1:10" s="399" customFormat="1" ht="18" customHeight="1">
      <c r="A3591" s="394">
        <v>3586</v>
      </c>
      <c r="B3591" s="395" t="s">
        <v>416</v>
      </c>
      <c r="C3591" s="398" t="s">
        <v>171</v>
      </c>
      <c r="D3591" s="459" t="s">
        <v>10349</v>
      </c>
      <c r="E3591" s="395" t="s">
        <v>418</v>
      </c>
      <c r="F3591" s="485" t="s">
        <v>10353</v>
      </c>
      <c r="G3591" s="398" t="s">
        <v>4962</v>
      </c>
      <c r="H3591" s="631" t="s">
        <v>4935</v>
      </c>
      <c r="I3591" s="500">
        <v>7620</v>
      </c>
      <c r="J3591" s="511"/>
    </row>
    <row r="3592" spans="1:10" s="399" customFormat="1" ht="18" customHeight="1">
      <c r="A3592" s="394">
        <v>3587</v>
      </c>
      <c r="B3592" s="395" t="s">
        <v>416</v>
      </c>
      <c r="C3592" s="395" t="s">
        <v>171</v>
      </c>
      <c r="D3592" s="459" t="s">
        <v>10301</v>
      </c>
      <c r="E3592" s="395" t="s">
        <v>418</v>
      </c>
      <c r="F3592" s="485" t="s">
        <v>10354</v>
      </c>
      <c r="G3592" s="395" t="s">
        <v>5048</v>
      </c>
      <c r="H3592" s="567" t="s">
        <v>6957</v>
      </c>
      <c r="I3592" s="397">
        <v>14140</v>
      </c>
      <c r="J3592" s="487"/>
    </row>
    <row r="3593" spans="1:10" s="399" customFormat="1" ht="18" customHeight="1">
      <c r="A3593" s="394">
        <v>3588</v>
      </c>
      <c r="B3593" s="395" t="s">
        <v>416</v>
      </c>
      <c r="C3593" s="395" t="s">
        <v>171</v>
      </c>
      <c r="D3593" s="459" t="s">
        <v>15749</v>
      </c>
      <c r="E3593" s="395" t="s">
        <v>418</v>
      </c>
      <c r="F3593" s="485" t="s">
        <v>15750</v>
      </c>
      <c r="G3593" s="394" t="s">
        <v>4962</v>
      </c>
      <c r="H3593" s="446" t="s">
        <v>7922</v>
      </c>
      <c r="I3593" s="430">
        <v>13572</v>
      </c>
      <c r="J3593" s="522" t="s">
        <v>5042</v>
      </c>
    </row>
    <row r="3594" spans="1:10" s="399" customFormat="1" ht="18" customHeight="1">
      <c r="A3594" s="394">
        <v>3589</v>
      </c>
      <c r="B3594" s="395" t="s">
        <v>416</v>
      </c>
      <c r="C3594" s="395" t="s">
        <v>171</v>
      </c>
      <c r="D3594" s="459" t="s">
        <v>15751</v>
      </c>
      <c r="E3594" s="395" t="s">
        <v>418</v>
      </c>
      <c r="F3594" s="485" t="s">
        <v>15752</v>
      </c>
      <c r="G3594" s="395" t="s">
        <v>4962</v>
      </c>
      <c r="H3594" s="446" t="s">
        <v>7922</v>
      </c>
      <c r="I3594" s="430">
        <v>13572</v>
      </c>
      <c r="J3594" s="522" t="s">
        <v>5042</v>
      </c>
    </row>
    <row r="3595" spans="1:10" s="399" customFormat="1" ht="18" customHeight="1">
      <c r="A3595" s="394">
        <v>3590</v>
      </c>
      <c r="B3595" s="395" t="s">
        <v>416</v>
      </c>
      <c r="C3595" s="395" t="s">
        <v>171</v>
      </c>
      <c r="D3595" s="459" t="s">
        <v>15753</v>
      </c>
      <c r="E3595" s="395" t="s">
        <v>418</v>
      </c>
      <c r="F3595" s="488" t="s">
        <v>15754</v>
      </c>
      <c r="G3595" s="395" t="s">
        <v>4962</v>
      </c>
      <c r="H3595" s="460" t="s">
        <v>7922</v>
      </c>
      <c r="I3595" s="431">
        <v>12900</v>
      </c>
      <c r="J3595" s="522" t="s">
        <v>5042</v>
      </c>
    </row>
    <row r="3596" spans="1:10" s="399" customFormat="1" ht="18" customHeight="1">
      <c r="A3596" s="394">
        <v>3591</v>
      </c>
      <c r="B3596" s="523" t="s">
        <v>416</v>
      </c>
      <c r="C3596" s="523" t="s">
        <v>10355</v>
      </c>
      <c r="D3596" s="587" t="s">
        <v>10356</v>
      </c>
      <c r="E3596" s="523" t="s">
        <v>418</v>
      </c>
      <c r="F3596" s="589" t="s">
        <v>10357</v>
      </c>
      <c r="G3596" s="457" t="s">
        <v>4962</v>
      </c>
      <c r="H3596" s="640" t="s">
        <v>4949</v>
      </c>
      <c r="I3596" s="402">
        <v>14500</v>
      </c>
      <c r="J3596" s="487"/>
    </row>
    <row r="3597" spans="1:10" s="399" customFormat="1" ht="18" customHeight="1">
      <c r="A3597" s="394">
        <v>3592</v>
      </c>
      <c r="B3597" s="395" t="s">
        <v>416</v>
      </c>
      <c r="C3597" s="395" t="s">
        <v>10355</v>
      </c>
      <c r="D3597" s="459" t="s">
        <v>10358</v>
      </c>
      <c r="E3597" s="395" t="s">
        <v>418</v>
      </c>
      <c r="F3597" s="512" t="s">
        <v>10359</v>
      </c>
      <c r="G3597" s="398" t="s">
        <v>4962</v>
      </c>
      <c r="H3597" s="567" t="s">
        <v>4949</v>
      </c>
      <c r="I3597" s="402">
        <v>13800</v>
      </c>
      <c r="J3597" s="490"/>
    </row>
    <row r="3598" spans="1:10" s="399" customFormat="1" ht="18" customHeight="1">
      <c r="A3598" s="394">
        <v>3593</v>
      </c>
      <c r="B3598" s="395" t="s">
        <v>416</v>
      </c>
      <c r="C3598" s="395" t="s">
        <v>10355</v>
      </c>
      <c r="D3598" s="459" t="s">
        <v>10358</v>
      </c>
      <c r="E3598" s="394" t="s">
        <v>418</v>
      </c>
      <c r="F3598" s="512" t="s">
        <v>10360</v>
      </c>
      <c r="G3598" s="398" t="s">
        <v>4962</v>
      </c>
      <c r="H3598" s="567" t="s">
        <v>4949</v>
      </c>
      <c r="I3598" s="402">
        <v>14600</v>
      </c>
      <c r="J3598" s="490"/>
    </row>
    <row r="3599" spans="1:10" s="399" customFormat="1" ht="18" customHeight="1">
      <c r="A3599" s="394">
        <v>3594</v>
      </c>
      <c r="B3599" s="395" t="s">
        <v>416</v>
      </c>
      <c r="C3599" s="395" t="s">
        <v>10355</v>
      </c>
      <c r="D3599" s="422" t="s">
        <v>10361</v>
      </c>
      <c r="E3599" s="394" t="s">
        <v>418</v>
      </c>
      <c r="F3599" s="424" t="s">
        <v>10362</v>
      </c>
      <c r="G3599" s="394"/>
      <c r="H3599" s="567" t="s">
        <v>4949</v>
      </c>
      <c r="I3599" s="402">
        <v>12000</v>
      </c>
      <c r="J3599" s="490"/>
    </row>
    <row r="3600" spans="1:10" s="399" customFormat="1" ht="18" customHeight="1">
      <c r="A3600" s="394">
        <v>3595</v>
      </c>
      <c r="B3600" s="395" t="s">
        <v>416</v>
      </c>
      <c r="C3600" s="554" t="s">
        <v>10355</v>
      </c>
      <c r="D3600" s="453" t="s">
        <v>15755</v>
      </c>
      <c r="E3600" s="554" t="s">
        <v>5027</v>
      </c>
      <c r="F3600" s="590" t="s">
        <v>15756</v>
      </c>
      <c r="G3600" s="557" t="s">
        <v>4962</v>
      </c>
      <c r="H3600" s="642" t="s">
        <v>5025</v>
      </c>
      <c r="I3600" s="558">
        <v>14900</v>
      </c>
      <c r="J3600" s="522" t="s">
        <v>5042</v>
      </c>
    </row>
    <row r="3601" spans="1:10" s="399" customFormat="1" ht="18" customHeight="1">
      <c r="A3601" s="394">
        <v>3596</v>
      </c>
      <c r="B3601" s="395" t="s">
        <v>416</v>
      </c>
      <c r="C3601" s="554" t="s">
        <v>10355</v>
      </c>
      <c r="D3601" s="453" t="s">
        <v>15757</v>
      </c>
      <c r="E3601" s="554" t="s">
        <v>5027</v>
      </c>
      <c r="F3601" s="590" t="s">
        <v>15758</v>
      </c>
      <c r="G3601" s="557" t="s">
        <v>4962</v>
      </c>
      <c r="H3601" s="642" t="s">
        <v>5025</v>
      </c>
      <c r="I3601" s="558">
        <v>14900</v>
      </c>
      <c r="J3601" s="522" t="s">
        <v>5042</v>
      </c>
    </row>
    <row r="3602" spans="1:10" s="399" customFormat="1" ht="18" customHeight="1">
      <c r="A3602" s="394">
        <v>3597</v>
      </c>
      <c r="B3602" s="525" t="s">
        <v>416</v>
      </c>
      <c r="C3602" s="525" t="s">
        <v>969</v>
      </c>
      <c r="D3602" s="649" t="s">
        <v>10363</v>
      </c>
      <c r="E3602" s="525" t="s">
        <v>660</v>
      </c>
      <c r="F3602" s="524" t="s">
        <v>10364</v>
      </c>
      <c r="G3602" s="525" t="s">
        <v>4962</v>
      </c>
      <c r="H3602" s="636" t="s">
        <v>5013</v>
      </c>
      <c r="I3602" s="413">
        <v>11800</v>
      </c>
      <c r="J3602" s="490"/>
    </row>
    <row r="3603" spans="1:10" s="399" customFormat="1" ht="18" customHeight="1">
      <c r="A3603" s="394">
        <v>3598</v>
      </c>
      <c r="B3603" s="395" t="s">
        <v>416</v>
      </c>
      <c r="C3603" s="395" t="s">
        <v>10365</v>
      </c>
      <c r="D3603" s="459" t="s">
        <v>15759</v>
      </c>
      <c r="E3603" s="395" t="s">
        <v>5027</v>
      </c>
      <c r="F3603" s="488" t="s">
        <v>10366</v>
      </c>
      <c r="G3603" s="395" t="s">
        <v>5048</v>
      </c>
      <c r="H3603" s="629" t="s">
        <v>4916</v>
      </c>
      <c r="I3603" s="397">
        <v>9400</v>
      </c>
      <c r="J3603" s="490" t="s">
        <v>15760</v>
      </c>
    </row>
    <row r="3604" spans="1:10" s="399" customFormat="1" ht="18" customHeight="1">
      <c r="A3604" s="394">
        <v>3599</v>
      </c>
      <c r="B3604" s="395" t="s">
        <v>416</v>
      </c>
      <c r="C3604" s="395" t="s">
        <v>10365</v>
      </c>
      <c r="D3604" s="459" t="s">
        <v>15761</v>
      </c>
      <c r="E3604" s="395" t="s">
        <v>5027</v>
      </c>
      <c r="F3604" s="488" t="s">
        <v>10367</v>
      </c>
      <c r="G3604" s="395" t="s">
        <v>5048</v>
      </c>
      <c r="H3604" s="629" t="s">
        <v>4916</v>
      </c>
      <c r="I3604" s="397">
        <v>9400</v>
      </c>
      <c r="J3604" s="490" t="s">
        <v>15760</v>
      </c>
    </row>
    <row r="3605" spans="1:10" s="399" customFormat="1" ht="18" customHeight="1">
      <c r="A3605" s="394">
        <v>3600</v>
      </c>
      <c r="B3605" s="395" t="s">
        <v>416</v>
      </c>
      <c r="C3605" s="395" t="s">
        <v>10365</v>
      </c>
      <c r="D3605" s="422" t="s">
        <v>15762</v>
      </c>
      <c r="E3605" s="395" t="s">
        <v>5027</v>
      </c>
      <c r="F3605" s="424" t="s">
        <v>10368</v>
      </c>
      <c r="G3605" s="395" t="s">
        <v>5048</v>
      </c>
      <c r="H3605" s="629" t="s">
        <v>4916</v>
      </c>
      <c r="I3605" s="402">
        <v>9700</v>
      </c>
      <c r="J3605" s="490" t="s">
        <v>15763</v>
      </c>
    </row>
    <row r="3606" spans="1:10" s="399" customFormat="1" ht="18" customHeight="1">
      <c r="A3606" s="394">
        <v>3601</v>
      </c>
      <c r="B3606" s="395" t="s">
        <v>416</v>
      </c>
      <c r="C3606" s="395" t="s">
        <v>10365</v>
      </c>
      <c r="D3606" s="459" t="s">
        <v>15764</v>
      </c>
      <c r="E3606" s="395" t="s">
        <v>4776</v>
      </c>
      <c r="F3606" s="488" t="s">
        <v>10369</v>
      </c>
      <c r="G3606" s="395" t="s">
        <v>5048</v>
      </c>
      <c r="H3606" s="629" t="s">
        <v>4916</v>
      </c>
      <c r="I3606" s="397">
        <v>10200</v>
      </c>
      <c r="J3606" s="490" t="s">
        <v>15765</v>
      </c>
    </row>
    <row r="3607" spans="1:10" s="399" customFormat="1" ht="18" customHeight="1">
      <c r="A3607" s="394">
        <v>3602</v>
      </c>
      <c r="B3607" s="395" t="s">
        <v>416</v>
      </c>
      <c r="C3607" s="395" t="s">
        <v>969</v>
      </c>
      <c r="D3607" s="459" t="s">
        <v>10370</v>
      </c>
      <c r="E3607" s="395" t="s">
        <v>418</v>
      </c>
      <c r="F3607" s="485" t="s">
        <v>10371</v>
      </c>
      <c r="G3607" s="395" t="s">
        <v>4962</v>
      </c>
      <c r="H3607" s="567" t="s">
        <v>6957</v>
      </c>
      <c r="I3607" s="397">
        <v>11400</v>
      </c>
      <c r="J3607" s="487"/>
    </row>
    <row r="3608" spans="1:10" s="399" customFormat="1" ht="18" customHeight="1">
      <c r="A3608" s="394">
        <v>3603</v>
      </c>
      <c r="B3608" s="395" t="s">
        <v>416</v>
      </c>
      <c r="C3608" s="394" t="s">
        <v>969</v>
      </c>
      <c r="D3608" s="422" t="s">
        <v>10372</v>
      </c>
      <c r="E3608" s="394" t="s">
        <v>418</v>
      </c>
      <c r="F3608" s="424" t="s">
        <v>10373</v>
      </c>
      <c r="G3608" s="395" t="s">
        <v>4962</v>
      </c>
      <c r="H3608" s="567" t="s">
        <v>4932</v>
      </c>
      <c r="I3608" s="429">
        <v>10800</v>
      </c>
      <c r="J3608" s="487"/>
    </row>
    <row r="3609" spans="1:10" s="399" customFormat="1" ht="18" customHeight="1">
      <c r="A3609" s="394">
        <v>3604</v>
      </c>
      <c r="B3609" s="395" t="s">
        <v>416</v>
      </c>
      <c r="C3609" s="395" t="s">
        <v>10365</v>
      </c>
      <c r="D3609" s="422" t="s">
        <v>10374</v>
      </c>
      <c r="E3609" s="395" t="s">
        <v>4776</v>
      </c>
      <c r="F3609" s="424" t="s">
        <v>10375</v>
      </c>
      <c r="G3609" s="395" t="s">
        <v>5048</v>
      </c>
      <c r="H3609" s="629" t="s">
        <v>4916</v>
      </c>
      <c r="I3609" s="402">
        <v>12900</v>
      </c>
      <c r="J3609" s="490" t="s">
        <v>15766</v>
      </c>
    </row>
    <row r="3610" spans="1:10" s="399" customFormat="1" ht="18" customHeight="1">
      <c r="A3610" s="394">
        <v>3605</v>
      </c>
      <c r="B3610" s="395" t="s">
        <v>416</v>
      </c>
      <c r="C3610" s="395" t="s">
        <v>10365</v>
      </c>
      <c r="D3610" s="459" t="s">
        <v>10374</v>
      </c>
      <c r="E3610" s="395" t="s">
        <v>4776</v>
      </c>
      <c r="F3610" s="488" t="s">
        <v>10376</v>
      </c>
      <c r="G3610" s="395" t="s">
        <v>5048</v>
      </c>
      <c r="H3610" s="629" t="s">
        <v>4916</v>
      </c>
      <c r="I3610" s="397">
        <v>13500</v>
      </c>
      <c r="J3610" s="490" t="s">
        <v>15766</v>
      </c>
    </row>
    <row r="3611" spans="1:10" s="399" customFormat="1" ht="18" customHeight="1">
      <c r="A3611" s="394">
        <v>3606</v>
      </c>
      <c r="B3611" s="395" t="s">
        <v>416</v>
      </c>
      <c r="C3611" s="395" t="s">
        <v>10365</v>
      </c>
      <c r="D3611" s="459" t="s">
        <v>10377</v>
      </c>
      <c r="E3611" s="395" t="s">
        <v>4776</v>
      </c>
      <c r="F3611" s="488" t="s">
        <v>10378</v>
      </c>
      <c r="G3611" s="395" t="s">
        <v>5048</v>
      </c>
      <c r="H3611" s="629" t="s">
        <v>4916</v>
      </c>
      <c r="I3611" s="397">
        <v>12000</v>
      </c>
      <c r="J3611" s="490" t="s">
        <v>15766</v>
      </c>
    </row>
    <row r="3612" spans="1:10" s="399" customFormat="1" ht="18" customHeight="1">
      <c r="A3612" s="394">
        <v>3607</v>
      </c>
      <c r="B3612" s="395" t="s">
        <v>10145</v>
      </c>
      <c r="C3612" s="395" t="s">
        <v>10365</v>
      </c>
      <c r="D3612" s="422" t="s">
        <v>10379</v>
      </c>
      <c r="E3612" s="394" t="s">
        <v>418</v>
      </c>
      <c r="F3612" s="424" t="s">
        <v>10380</v>
      </c>
      <c r="G3612" s="394" t="s">
        <v>4962</v>
      </c>
      <c r="H3612" s="631" t="s">
        <v>4949</v>
      </c>
      <c r="I3612" s="402">
        <v>13000</v>
      </c>
      <c r="J3612" s="490"/>
    </row>
    <row r="3613" spans="1:10" s="399" customFormat="1" ht="18" customHeight="1">
      <c r="A3613" s="394">
        <v>3608</v>
      </c>
      <c r="B3613" s="395" t="s">
        <v>10145</v>
      </c>
      <c r="C3613" s="395" t="s">
        <v>10365</v>
      </c>
      <c r="D3613" s="422" t="s">
        <v>10379</v>
      </c>
      <c r="E3613" s="394" t="s">
        <v>418</v>
      </c>
      <c r="F3613" s="424" t="s">
        <v>10381</v>
      </c>
      <c r="G3613" s="394" t="s">
        <v>4962</v>
      </c>
      <c r="H3613" s="631" t="s">
        <v>4949</v>
      </c>
      <c r="I3613" s="402">
        <v>13000</v>
      </c>
      <c r="J3613" s="490"/>
    </row>
    <row r="3614" spans="1:10" s="399" customFormat="1" ht="18" customHeight="1">
      <c r="A3614" s="394">
        <v>3609</v>
      </c>
      <c r="B3614" s="395" t="s">
        <v>10145</v>
      </c>
      <c r="C3614" s="395" t="s">
        <v>10365</v>
      </c>
      <c r="D3614" s="422" t="s">
        <v>10382</v>
      </c>
      <c r="E3614" s="395" t="s">
        <v>4776</v>
      </c>
      <c r="F3614" s="424" t="s">
        <v>10383</v>
      </c>
      <c r="G3614" s="395" t="s">
        <v>5048</v>
      </c>
      <c r="H3614" s="629" t="s">
        <v>4916</v>
      </c>
      <c r="I3614" s="402">
        <v>11200</v>
      </c>
      <c r="J3614" s="490" t="s">
        <v>15767</v>
      </c>
    </row>
    <row r="3615" spans="1:10" s="399" customFormat="1" ht="18" customHeight="1">
      <c r="A3615" s="394">
        <v>3610</v>
      </c>
      <c r="B3615" s="395" t="s">
        <v>416</v>
      </c>
      <c r="C3615" s="395" t="s">
        <v>10365</v>
      </c>
      <c r="D3615" s="459" t="s">
        <v>10384</v>
      </c>
      <c r="E3615" s="395" t="s">
        <v>7155</v>
      </c>
      <c r="F3615" s="488" t="s">
        <v>10385</v>
      </c>
      <c r="G3615" s="395" t="s">
        <v>5048</v>
      </c>
      <c r="H3615" s="629" t="s">
        <v>4916</v>
      </c>
      <c r="I3615" s="397">
        <v>5600</v>
      </c>
      <c r="J3615" s="490" t="s">
        <v>15768</v>
      </c>
    </row>
    <row r="3616" spans="1:10" s="399" customFormat="1" ht="18" customHeight="1">
      <c r="A3616" s="394">
        <v>3611</v>
      </c>
      <c r="B3616" s="395" t="s">
        <v>10145</v>
      </c>
      <c r="C3616" s="395" t="s">
        <v>10365</v>
      </c>
      <c r="D3616" s="459" t="s">
        <v>10384</v>
      </c>
      <c r="E3616" s="395" t="s">
        <v>418</v>
      </c>
      <c r="F3616" s="488" t="s">
        <v>10386</v>
      </c>
      <c r="G3616" s="395" t="s">
        <v>5048</v>
      </c>
      <c r="H3616" s="629" t="s">
        <v>4916</v>
      </c>
      <c r="I3616" s="397">
        <v>8070</v>
      </c>
      <c r="J3616" s="490"/>
    </row>
    <row r="3617" spans="1:10" s="399" customFormat="1" ht="18" customHeight="1">
      <c r="A3617" s="394">
        <v>3612</v>
      </c>
      <c r="B3617" s="395" t="s">
        <v>416</v>
      </c>
      <c r="C3617" s="395" t="s">
        <v>10365</v>
      </c>
      <c r="D3617" s="422" t="s">
        <v>10387</v>
      </c>
      <c r="E3617" s="395" t="s">
        <v>116</v>
      </c>
      <c r="F3617" s="424" t="s">
        <v>10388</v>
      </c>
      <c r="G3617" s="395"/>
      <c r="H3617" s="629" t="s">
        <v>4916</v>
      </c>
      <c r="I3617" s="402">
        <v>6610</v>
      </c>
      <c r="J3617" s="490"/>
    </row>
    <row r="3618" spans="1:10" s="399" customFormat="1" ht="18" customHeight="1">
      <c r="A3618" s="394">
        <v>3613</v>
      </c>
      <c r="B3618" s="395" t="s">
        <v>416</v>
      </c>
      <c r="C3618" s="398" t="s">
        <v>10365</v>
      </c>
      <c r="D3618" s="459" t="s">
        <v>10135</v>
      </c>
      <c r="E3618" s="395" t="s">
        <v>418</v>
      </c>
      <c r="F3618" s="485" t="s">
        <v>10389</v>
      </c>
      <c r="G3618" s="398"/>
      <c r="H3618" s="631" t="s">
        <v>10137</v>
      </c>
      <c r="I3618" s="402">
        <v>4030</v>
      </c>
      <c r="J3618" s="487"/>
    </row>
    <row r="3619" spans="1:10" s="399" customFormat="1" ht="18" customHeight="1">
      <c r="A3619" s="394">
        <v>3614</v>
      </c>
      <c r="B3619" s="395" t="s">
        <v>416</v>
      </c>
      <c r="C3619" s="398" t="s">
        <v>10365</v>
      </c>
      <c r="D3619" s="539" t="s">
        <v>10135</v>
      </c>
      <c r="E3619" s="395" t="s">
        <v>418</v>
      </c>
      <c r="F3619" s="485" t="s">
        <v>10390</v>
      </c>
      <c r="G3619" s="395"/>
      <c r="H3619" s="631" t="s">
        <v>10137</v>
      </c>
      <c r="I3619" s="397">
        <v>8020</v>
      </c>
      <c r="J3619" s="487"/>
    </row>
    <row r="3620" spans="1:10" s="399" customFormat="1" ht="18" customHeight="1">
      <c r="A3620" s="394">
        <v>3615</v>
      </c>
      <c r="B3620" s="395" t="s">
        <v>416</v>
      </c>
      <c r="C3620" s="398" t="s">
        <v>10365</v>
      </c>
      <c r="D3620" s="539" t="s">
        <v>10135</v>
      </c>
      <c r="E3620" s="395" t="s">
        <v>418</v>
      </c>
      <c r="F3620" s="485" t="s">
        <v>10391</v>
      </c>
      <c r="G3620" s="398"/>
      <c r="H3620" s="631" t="s">
        <v>10137</v>
      </c>
      <c r="I3620" s="402">
        <v>8870</v>
      </c>
      <c r="J3620" s="487"/>
    </row>
    <row r="3621" spans="1:10" s="399" customFormat="1" ht="18" customHeight="1">
      <c r="A3621" s="394">
        <v>3616</v>
      </c>
      <c r="B3621" s="395" t="s">
        <v>416</v>
      </c>
      <c r="C3621" s="398" t="s">
        <v>10365</v>
      </c>
      <c r="D3621" s="539" t="s">
        <v>10135</v>
      </c>
      <c r="E3621" s="395" t="s">
        <v>418</v>
      </c>
      <c r="F3621" s="485" t="s">
        <v>10392</v>
      </c>
      <c r="G3621" s="395"/>
      <c r="H3621" s="631" t="s">
        <v>10137</v>
      </c>
      <c r="I3621" s="397">
        <v>8870</v>
      </c>
      <c r="J3621" s="487"/>
    </row>
    <row r="3622" spans="1:10" s="399" customFormat="1" ht="18" customHeight="1">
      <c r="A3622" s="394">
        <v>3617</v>
      </c>
      <c r="B3622" s="395" t="s">
        <v>416</v>
      </c>
      <c r="C3622" s="395" t="s">
        <v>969</v>
      </c>
      <c r="D3622" s="459" t="s">
        <v>10393</v>
      </c>
      <c r="E3622" s="395" t="s">
        <v>418</v>
      </c>
      <c r="F3622" s="488" t="s">
        <v>10394</v>
      </c>
      <c r="G3622" s="395" t="s">
        <v>4962</v>
      </c>
      <c r="H3622" s="567" t="s">
        <v>653</v>
      </c>
      <c r="I3622" s="403">
        <v>13542</v>
      </c>
      <c r="J3622" s="491"/>
    </row>
    <row r="3623" spans="1:10" s="399" customFormat="1" ht="18" customHeight="1">
      <c r="A3623" s="394">
        <v>3618</v>
      </c>
      <c r="B3623" s="395" t="s">
        <v>416</v>
      </c>
      <c r="C3623" s="395" t="s">
        <v>10365</v>
      </c>
      <c r="D3623" s="459" t="s">
        <v>10395</v>
      </c>
      <c r="E3623" s="395" t="s">
        <v>418</v>
      </c>
      <c r="F3623" s="488" t="s">
        <v>178</v>
      </c>
      <c r="G3623" s="395" t="s">
        <v>4962</v>
      </c>
      <c r="H3623" s="567" t="s">
        <v>5851</v>
      </c>
      <c r="I3623" s="402">
        <v>9118</v>
      </c>
      <c r="J3623" s="507"/>
    </row>
    <row r="3624" spans="1:10" s="399" customFormat="1" ht="18" customHeight="1">
      <c r="A3624" s="394">
        <v>3619</v>
      </c>
      <c r="B3624" s="395" t="s">
        <v>416</v>
      </c>
      <c r="C3624" s="395" t="s">
        <v>969</v>
      </c>
      <c r="D3624" s="459" t="s">
        <v>10396</v>
      </c>
      <c r="E3624" s="395" t="s">
        <v>418</v>
      </c>
      <c r="F3624" s="488" t="s">
        <v>10397</v>
      </c>
      <c r="G3624" s="395" t="s">
        <v>4962</v>
      </c>
      <c r="H3624" s="567" t="s">
        <v>653</v>
      </c>
      <c r="I3624" s="403">
        <v>14960</v>
      </c>
      <c r="J3624" s="491"/>
    </row>
    <row r="3625" spans="1:10" s="399" customFormat="1" ht="18" customHeight="1">
      <c r="A3625" s="394">
        <v>3620</v>
      </c>
      <c r="B3625" s="395" t="s">
        <v>416</v>
      </c>
      <c r="C3625" s="395" t="s">
        <v>969</v>
      </c>
      <c r="D3625" s="459" t="s">
        <v>10398</v>
      </c>
      <c r="E3625" s="395" t="s">
        <v>418</v>
      </c>
      <c r="F3625" s="488" t="s">
        <v>10399</v>
      </c>
      <c r="G3625" s="395" t="s">
        <v>4962</v>
      </c>
      <c r="H3625" s="567" t="s">
        <v>653</v>
      </c>
      <c r="I3625" s="403">
        <v>11400</v>
      </c>
      <c r="J3625" s="491"/>
    </row>
    <row r="3626" spans="1:10" s="399" customFormat="1" ht="18" customHeight="1">
      <c r="A3626" s="394">
        <v>3621</v>
      </c>
      <c r="B3626" s="395" t="s">
        <v>416</v>
      </c>
      <c r="C3626" s="395" t="s">
        <v>969</v>
      </c>
      <c r="D3626" s="459" t="s">
        <v>10400</v>
      </c>
      <c r="E3626" s="395" t="s">
        <v>418</v>
      </c>
      <c r="F3626" s="488" t="s">
        <v>10401</v>
      </c>
      <c r="G3626" s="395" t="s">
        <v>4962</v>
      </c>
      <c r="H3626" s="567" t="s">
        <v>653</v>
      </c>
      <c r="I3626" s="403">
        <v>13542</v>
      </c>
      <c r="J3626" s="491"/>
    </row>
    <row r="3627" spans="1:10" s="399" customFormat="1" ht="18" customHeight="1">
      <c r="A3627" s="394">
        <v>3622</v>
      </c>
      <c r="B3627" s="395" t="s">
        <v>416</v>
      </c>
      <c r="C3627" s="395" t="s">
        <v>10365</v>
      </c>
      <c r="D3627" s="459" t="s">
        <v>10402</v>
      </c>
      <c r="E3627" s="395" t="s">
        <v>418</v>
      </c>
      <c r="F3627" s="488" t="s">
        <v>10403</v>
      </c>
      <c r="G3627" s="395" t="s">
        <v>4962</v>
      </c>
      <c r="H3627" s="567" t="s">
        <v>5851</v>
      </c>
      <c r="I3627" s="402"/>
      <c r="J3627" s="588" t="s">
        <v>5439</v>
      </c>
    </row>
    <row r="3628" spans="1:10" s="399" customFormat="1" ht="18" customHeight="1">
      <c r="A3628" s="394">
        <v>3623</v>
      </c>
      <c r="B3628" s="395" t="s">
        <v>416</v>
      </c>
      <c r="C3628" s="395" t="s">
        <v>10365</v>
      </c>
      <c r="D3628" s="459" t="s">
        <v>10402</v>
      </c>
      <c r="E3628" s="395" t="s">
        <v>418</v>
      </c>
      <c r="F3628" s="488" t="s">
        <v>177</v>
      </c>
      <c r="G3628" s="395" t="s">
        <v>4962</v>
      </c>
      <c r="H3628" s="567" t="s">
        <v>5851</v>
      </c>
      <c r="I3628" s="402">
        <v>9800</v>
      </c>
      <c r="J3628" s="507"/>
    </row>
    <row r="3629" spans="1:10" s="399" customFormat="1" ht="18" customHeight="1">
      <c r="A3629" s="394">
        <v>3624</v>
      </c>
      <c r="B3629" s="395" t="s">
        <v>416</v>
      </c>
      <c r="C3629" s="395" t="s">
        <v>969</v>
      </c>
      <c r="D3629" s="459" t="s">
        <v>10404</v>
      </c>
      <c r="E3629" s="395" t="s">
        <v>10405</v>
      </c>
      <c r="F3629" s="488" t="s">
        <v>10406</v>
      </c>
      <c r="G3629" s="395" t="s">
        <v>4962</v>
      </c>
      <c r="H3629" s="567" t="s">
        <v>653</v>
      </c>
      <c r="I3629" s="403">
        <v>5700</v>
      </c>
      <c r="J3629" s="491"/>
    </row>
    <row r="3630" spans="1:10" s="399" customFormat="1" ht="18" customHeight="1">
      <c r="A3630" s="394">
        <v>3625</v>
      </c>
      <c r="B3630" s="395" t="s">
        <v>416</v>
      </c>
      <c r="C3630" s="395" t="s">
        <v>969</v>
      </c>
      <c r="D3630" s="459" t="s">
        <v>10404</v>
      </c>
      <c r="E3630" s="395" t="s">
        <v>418</v>
      </c>
      <c r="F3630" s="488" t="s">
        <v>10407</v>
      </c>
      <c r="G3630" s="395" t="s">
        <v>4962</v>
      </c>
      <c r="H3630" s="567" t="s">
        <v>653</v>
      </c>
      <c r="I3630" s="403">
        <v>11390</v>
      </c>
      <c r="J3630" s="491"/>
    </row>
    <row r="3631" spans="1:10" s="399" customFormat="1" ht="18" customHeight="1">
      <c r="A3631" s="394">
        <v>3626</v>
      </c>
      <c r="B3631" s="395" t="s">
        <v>416</v>
      </c>
      <c r="C3631" s="395" t="s">
        <v>969</v>
      </c>
      <c r="D3631" s="459" t="s">
        <v>10408</v>
      </c>
      <c r="E3631" s="395" t="s">
        <v>418</v>
      </c>
      <c r="F3631" s="488" t="s">
        <v>961</v>
      </c>
      <c r="G3631" s="395" t="s">
        <v>4962</v>
      </c>
      <c r="H3631" s="567" t="s">
        <v>653</v>
      </c>
      <c r="I3631" s="403">
        <v>7850</v>
      </c>
      <c r="J3631" s="491"/>
    </row>
    <row r="3632" spans="1:10" s="399" customFormat="1" ht="18" customHeight="1">
      <c r="A3632" s="394">
        <v>3627</v>
      </c>
      <c r="B3632" s="395" t="s">
        <v>416</v>
      </c>
      <c r="C3632" s="395" t="s">
        <v>10365</v>
      </c>
      <c r="D3632" s="459" t="s">
        <v>10409</v>
      </c>
      <c r="E3632" s="395" t="s">
        <v>175</v>
      </c>
      <c r="F3632" s="488" t="s">
        <v>176</v>
      </c>
      <c r="G3632" s="395" t="s">
        <v>4962</v>
      </c>
      <c r="H3632" s="567" t="s">
        <v>5851</v>
      </c>
      <c r="I3632" s="431">
        <v>21000</v>
      </c>
      <c r="J3632" s="507"/>
    </row>
    <row r="3633" spans="1:10" s="399" customFormat="1" ht="18" customHeight="1">
      <c r="A3633" s="394">
        <v>3628</v>
      </c>
      <c r="B3633" s="395" t="s">
        <v>416</v>
      </c>
      <c r="C3633" s="395" t="s">
        <v>969</v>
      </c>
      <c r="D3633" s="459" t="s">
        <v>10410</v>
      </c>
      <c r="E3633" s="395" t="s">
        <v>10231</v>
      </c>
      <c r="F3633" s="488" t="s">
        <v>10411</v>
      </c>
      <c r="G3633" s="395" t="s">
        <v>4962</v>
      </c>
      <c r="H3633" s="567" t="s">
        <v>653</v>
      </c>
      <c r="I3633" s="403">
        <v>5690</v>
      </c>
      <c r="J3633" s="491"/>
    </row>
    <row r="3634" spans="1:10" s="399" customFormat="1" ht="18" customHeight="1">
      <c r="A3634" s="394">
        <v>3629</v>
      </c>
      <c r="B3634" s="395" t="s">
        <v>416</v>
      </c>
      <c r="C3634" s="395" t="s">
        <v>969</v>
      </c>
      <c r="D3634" s="459" t="s">
        <v>10412</v>
      </c>
      <c r="E3634" s="395" t="s">
        <v>10413</v>
      </c>
      <c r="F3634" s="488" t="s">
        <v>10411</v>
      </c>
      <c r="G3634" s="395" t="s">
        <v>4962</v>
      </c>
      <c r="H3634" s="567" t="s">
        <v>653</v>
      </c>
      <c r="I3634" s="403">
        <v>9720</v>
      </c>
      <c r="J3634" s="491"/>
    </row>
    <row r="3635" spans="1:10" s="399" customFormat="1" ht="18" customHeight="1">
      <c r="A3635" s="394">
        <v>3630</v>
      </c>
      <c r="B3635" s="395" t="s">
        <v>416</v>
      </c>
      <c r="C3635" s="395" t="s">
        <v>10365</v>
      </c>
      <c r="D3635" s="459" t="s">
        <v>10414</v>
      </c>
      <c r="E3635" s="395" t="s">
        <v>10415</v>
      </c>
      <c r="F3635" s="488" t="s">
        <v>10416</v>
      </c>
      <c r="G3635" s="395" t="s">
        <v>5048</v>
      </c>
      <c r="H3635" s="629" t="s">
        <v>4916</v>
      </c>
      <c r="I3635" s="397">
        <v>6200</v>
      </c>
      <c r="J3635" s="490"/>
    </row>
    <row r="3636" spans="1:10" s="399" customFormat="1" ht="18" customHeight="1">
      <c r="A3636" s="394">
        <v>3631</v>
      </c>
      <c r="B3636" s="395" t="s">
        <v>416</v>
      </c>
      <c r="C3636" s="395" t="s">
        <v>10365</v>
      </c>
      <c r="D3636" s="459" t="s">
        <v>10417</v>
      </c>
      <c r="E3636" s="395" t="s">
        <v>135</v>
      </c>
      <c r="F3636" s="488" t="s">
        <v>10418</v>
      </c>
      <c r="G3636" s="395" t="s">
        <v>5048</v>
      </c>
      <c r="H3636" s="629" t="s">
        <v>4916</v>
      </c>
      <c r="I3636" s="397">
        <v>20100</v>
      </c>
      <c r="J3636" s="490"/>
    </row>
    <row r="3637" spans="1:10" s="399" customFormat="1" ht="18" customHeight="1">
      <c r="A3637" s="394">
        <v>3632</v>
      </c>
      <c r="B3637" s="395" t="s">
        <v>416</v>
      </c>
      <c r="C3637" s="396" t="s">
        <v>969</v>
      </c>
      <c r="D3637" s="459" t="s">
        <v>10419</v>
      </c>
      <c r="E3637" s="394" t="s">
        <v>418</v>
      </c>
      <c r="F3637" s="424" t="s">
        <v>10420</v>
      </c>
      <c r="G3637" s="395" t="s">
        <v>4962</v>
      </c>
      <c r="H3637" s="631" t="s">
        <v>5748</v>
      </c>
      <c r="I3637" s="402">
        <v>16940</v>
      </c>
      <c r="J3637" s="487"/>
    </row>
    <row r="3638" spans="1:10" s="399" customFormat="1" ht="18" customHeight="1">
      <c r="A3638" s="394">
        <v>3633</v>
      </c>
      <c r="B3638" s="395" t="s">
        <v>10145</v>
      </c>
      <c r="C3638" s="395" t="s">
        <v>10365</v>
      </c>
      <c r="D3638" s="459" t="s">
        <v>10421</v>
      </c>
      <c r="E3638" s="395" t="s">
        <v>418</v>
      </c>
      <c r="F3638" s="488" t="s">
        <v>10422</v>
      </c>
      <c r="G3638" s="395" t="s">
        <v>4962</v>
      </c>
      <c r="H3638" s="567" t="s">
        <v>4949</v>
      </c>
      <c r="I3638" s="402">
        <v>14000</v>
      </c>
      <c r="J3638" s="490"/>
    </row>
    <row r="3639" spans="1:10" s="399" customFormat="1" ht="18" customHeight="1">
      <c r="A3639" s="394">
        <v>3634</v>
      </c>
      <c r="B3639" s="395" t="s">
        <v>10145</v>
      </c>
      <c r="C3639" s="395" t="s">
        <v>10365</v>
      </c>
      <c r="D3639" s="459" t="s">
        <v>10421</v>
      </c>
      <c r="E3639" s="395" t="s">
        <v>418</v>
      </c>
      <c r="F3639" s="488" t="s">
        <v>10423</v>
      </c>
      <c r="G3639" s="395" t="s">
        <v>4962</v>
      </c>
      <c r="H3639" s="567" t="s">
        <v>4949</v>
      </c>
      <c r="I3639" s="402">
        <v>12333</v>
      </c>
      <c r="J3639" s="490"/>
    </row>
    <row r="3640" spans="1:10" s="399" customFormat="1" ht="18" customHeight="1">
      <c r="A3640" s="394">
        <v>3635</v>
      </c>
      <c r="B3640" s="395" t="s">
        <v>10145</v>
      </c>
      <c r="C3640" s="395" t="s">
        <v>10365</v>
      </c>
      <c r="D3640" s="459" t="s">
        <v>10421</v>
      </c>
      <c r="E3640" s="395" t="s">
        <v>418</v>
      </c>
      <c r="F3640" s="488" t="s">
        <v>10424</v>
      </c>
      <c r="G3640" s="396" t="s">
        <v>4962</v>
      </c>
      <c r="H3640" s="567" t="s">
        <v>4949</v>
      </c>
      <c r="I3640" s="402">
        <v>11125</v>
      </c>
      <c r="J3640" s="487"/>
    </row>
    <row r="3641" spans="1:10" s="399" customFormat="1" ht="18" customHeight="1">
      <c r="A3641" s="394">
        <v>3636</v>
      </c>
      <c r="B3641" s="395" t="s">
        <v>10145</v>
      </c>
      <c r="C3641" s="395" t="s">
        <v>10365</v>
      </c>
      <c r="D3641" s="459" t="s">
        <v>10425</v>
      </c>
      <c r="E3641" s="395" t="s">
        <v>418</v>
      </c>
      <c r="F3641" s="488" t="s">
        <v>10426</v>
      </c>
      <c r="G3641" s="395" t="s">
        <v>5048</v>
      </c>
      <c r="H3641" s="635" t="s">
        <v>5532</v>
      </c>
      <c r="I3641" s="402">
        <v>13900</v>
      </c>
      <c r="J3641" s="487" t="s">
        <v>10427</v>
      </c>
    </row>
    <row r="3642" spans="1:10" s="399" customFormat="1" ht="18" customHeight="1">
      <c r="A3642" s="394">
        <v>3637</v>
      </c>
      <c r="B3642" s="395" t="s">
        <v>416</v>
      </c>
      <c r="C3642" s="396" t="s">
        <v>969</v>
      </c>
      <c r="D3642" s="459" t="s">
        <v>10428</v>
      </c>
      <c r="E3642" s="395" t="s">
        <v>418</v>
      </c>
      <c r="F3642" s="488" t="s">
        <v>10429</v>
      </c>
      <c r="G3642" s="395" t="s">
        <v>4962</v>
      </c>
      <c r="H3642" s="631" t="s">
        <v>5748</v>
      </c>
      <c r="I3642" s="402">
        <v>16500</v>
      </c>
      <c r="J3642" s="487"/>
    </row>
    <row r="3643" spans="1:10" s="399" customFormat="1" ht="18" customHeight="1">
      <c r="A3643" s="394">
        <v>3638</v>
      </c>
      <c r="B3643" s="395" t="s">
        <v>10145</v>
      </c>
      <c r="C3643" s="395" t="s">
        <v>10365</v>
      </c>
      <c r="D3643" s="459" t="s">
        <v>10430</v>
      </c>
      <c r="E3643" s="395" t="s">
        <v>418</v>
      </c>
      <c r="F3643" s="488" t="s">
        <v>10431</v>
      </c>
      <c r="G3643" s="395" t="s">
        <v>5048</v>
      </c>
      <c r="H3643" s="635" t="s">
        <v>5532</v>
      </c>
      <c r="I3643" s="402">
        <v>15400</v>
      </c>
      <c r="J3643" s="509" t="s">
        <v>10246</v>
      </c>
    </row>
    <row r="3644" spans="1:10" s="399" customFormat="1" ht="18" customHeight="1">
      <c r="A3644" s="394">
        <v>3639</v>
      </c>
      <c r="B3644" s="395" t="s">
        <v>416</v>
      </c>
      <c r="C3644" s="395" t="s">
        <v>969</v>
      </c>
      <c r="D3644" s="459" t="s">
        <v>10432</v>
      </c>
      <c r="E3644" s="395" t="s">
        <v>418</v>
      </c>
      <c r="F3644" s="485" t="s">
        <v>10433</v>
      </c>
      <c r="G3644" s="395" t="s">
        <v>4962</v>
      </c>
      <c r="H3644" s="567" t="s">
        <v>6957</v>
      </c>
      <c r="I3644" s="397">
        <v>12740</v>
      </c>
      <c r="J3644" s="487"/>
    </row>
    <row r="3645" spans="1:10" s="399" customFormat="1" ht="18" customHeight="1">
      <c r="A3645" s="394">
        <v>3640</v>
      </c>
      <c r="B3645" s="395" t="s">
        <v>416</v>
      </c>
      <c r="C3645" s="395" t="s">
        <v>969</v>
      </c>
      <c r="D3645" s="459" t="s">
        <v>10434</v>
      </c>
      <c r="E3645" s="395" t="s">
        <v>418</v>
      </c>
      <c r="F3645" s="485" t="s">
        <v>10435</v>
      </c>
      <c r="G3645" s="395" t="s">
        <v>5864</v>
      </c>
      <c r="H3645" s="567" t="s">
        <v>6957</v>
      </c>
      <c r="I3645" s="397">
        <v>6400</v>
      </c>
      <c r="J3645" s="487"/>
    </row>
    <row r="3646" spans="1:10" s="399" customFormat="1" ht="18" customHeight="1">
      <c r="A3646" s="394">
        <v>3641</v>
      </c>
      <c r="B3646" s="395" t="s">
        <v>416</v>
      </c>
      <c r="C3646" s="395" t="s">
        <v>10365</v>
      </c>
      <c r="D3646" s="539" t="s">
        <v>10436</v>
      </c>
      <c r="E3646" s="395" t="s">
        <v>418</v>
      </c>
      <c r="F3646" s="488" t="s">
        <v>10437</v>
      </c>
      <c r="G3646" s="395" t="s">
        <v>4962</v>
      </c>
      <c r="H3646" s="631" t="s">
        <v>4953</v>
      </c>
      <c r="I3646" s="397">
        <v>13000</v>
      </c>
      <c r="J3646" s="507"/>
    </row>
    <row r="3647" spans="1:10" s="399" customFormat="1" ht="18" customHeight="1">
      <c r="A3647" s="394">
        <v>3642</v>
      </c>
      <c r="B3647" s="395" t="s">
        <v>416</v>
      </c>
      <c r="C3647" s="395" t="s">
        <v>969</v>
      </c>
      <c r="D3647" s="459" t="s">
        <v>10438</v>
      </c>
      <c r="E3647" s="395" t="s">
        <v>418</v>
      </c>
      <c r="F3647" s="485" t="s">
        <v>10439</v>
      </c>
      <c r="G3647" s="395" t="s">
        <v>5864</v>
      </c>
      <c r="H3647" s="567" t="s">
        <v>6957</v>
      </c>
      <c r="I3647" s="397">
        <v>12030</v>
      </c>
      <c r="J3647" s="487"/>
    </row>
    <row r="3648" spans="1:10" s="399" customFormat="1" ht="18" customHeight="1">
      <c r="A3648" s="394">
        <v>3643</v>
      </c>
      <c r="B3648" s="395" t="s">
        <v>416</v>
      </c>
      <c r="C3648" s="395" t="s">
        <v>969</v>
      </c>
      <c r="D3648" s="459" t="s">
        <v>10438</v>
      </c>
      <c r="E3648" s="395" t="s">
        <v>418</v>
      </c>
      <c r="F3648" s="485" t="s">
        <v>10440</v>
      </c>
      <c r="G3648" s="395" t="s">
        <v>5864</v>
      </c>
      <c r="H3648" s="567" t="s">
        <v>6957</v>
      </c>
      <c r="I3648" s="397">
        <v>11720</v>
      </c>
      <c r="J3648" s="487"/>
    </row>
    <row r="3649" spans="1:10" s="399" customFormat="1" ht="18" customHeight="1">
      <c r="A3649" s="394">
        <v>3644</v>
      </c>
      <c r="B3649" s="395" t="s">
        <v>416</v>
      </c>
      <c r="C3649" s="395" t="s">
        <v>969</v>
      </c>
      <c r="D3649" s="459" t="s">
        <v>10441</v>
      </c>
      <c r="E3649" s="395" t="s">
        <v>418</v>
      </c>
      <c r="F3649" s="488" t="s">
        <v>10442</v>
      </c>
      <c r="G3649" s="395" t="s">
        <v>4962</v>
      </c>
      <c r="H3649" s="567" t="s">
        <v>653</v>
      </c>
      <c r="I3649" s="403">
        <v>17000</v>
      </c>
      <c r="J3649" s="491"/>
    </row>
    <row r="3650" spans="1:10" s="399" customFormat="1" ht="18" customHeight="1">
      <c r="A3650" s="394">
        <v>3645</v>
      </c>
      <c r="B3650" s="395" t="s">
        <v>416</v>
      </c>
      <c r="C3650" s="395" t="s">
        <v>969</v>
      </c>
      <c r="D3650" s="459" t="s">
        <v>10443</v>
      </c>
      <c r="E3650" s="395" t="s">
        <v>418</v>
      </c>
      <c r="F3650" s="488" t="s">
        <v>10397</v>
      </c>
      <c r="G3650" s="395" t="s">
        <v>4962</v>
      </c>
      <c r="H3650" s="567" t="s">
        <v>653</v>
      </c>
      <c r="I3650" s="403">
        <v>14960</v>
      </c>
      <c r="J3650" s="491"/>
    </row>
    <row r="3651" spans="1:10" s="399" customFormat="1" ht="18" customHeight="1">
      <c r="A3651" s="394">
        <v>3646</v>
      </c>
      <c r="B3651" s="395" t="s">
        <v>416</v>
      </c>
      <c r="C3651" s="395" t="s">
        <v>969</v>
      </c>
      <c r="D3651" s="422" t="s">
        <v>10444</v>
      </c>
      <c r="E3651" s="394" t="s">
        <v>418</v>
      </c>
      <c r="F3651" s="424" t="s">
        <v>10445</v>
      </c>
      <c r="G3651" s="394"/>
      <c r="H3651" s="631" t="s">
        <v>4929</v>
      </c>
      <c r="I3651" s="402">
        <v>17000</v>
      </c>
      <c r="J3651" s="490"/>
    </row>
    <row r="3652" spans="1:10" s="399" customFormat="1" ht="18" customHeight="1">
      <c r="A3652" s="394">
        <v>3647</v>
      </c>
      <c r="B3652" s="395" t="s">
        <v>416</v>
      </c>
      <c r="C3652" s="395" t="s">
        <v>969</v>
      </c>
      <c r="D3652" s="459" t="s">
        <v>10446</v>
      </c>
      <c r="E3652" s="395" t="s">
        <v>418</v>
      </c>
      <c r="F3652" s="485" t="s">
        <v>10447</v>
      </c>
      <c r="G3652" s="395" t="s">
        <v>5864</v>
      </c>
      <c r="H3652" s="567" t="s">
        <v>6957</v>
      </c>
      <c r="I3652" s="397">
        <v>12818</v>
      </c>
      <c r="J3652" s="487"/>
    </row>
    <row r="3653" spans="1:10" s="399" customFormat="1" ht="18" customHeight="1">
      <c r="A3653" s="394">
        <v>3648</v>
      </c>
      <c r="B3653" s="395" t="s">
        <v>416</v>
      </c>
      <c r="C3653" s="395" t="s">
        <v>969</v>
      </c>
      <c r="D3653" s="459" t="s">
        <v>10446</v>
      </c>
      <c r="E3653" s="395" t="s">
        <v>418</v>
      </c>
      <c r="F3653" s="485" t="s">
        <v>10447</v>
      </c>
      <c r="G3653" s="395" t="s">
        <v>5864</v>
      </c>
      <c r="H3653" s="567" t="s">
        <v>6957</v>
      </c>
      <c r="I3653" s="397">
        <v>11604</v>
      </c>
      <c r="J3653" s="487"/>
    </row>
    <row r="3654" spans="1:10" s="399" customFormat="1" ht="18" customHeight="1">
      <c r="A3654" s="394">
        <v>3649</v>
      </c>
      <c r="B3654" s="395" t="s">
        <v>416</v>
      </c>
      <c r="C3654" s="395" t="s">
        <v>969</v>
      </c>
      <c r="D3654" s="459" t="s">
        <v>982</v>
      </c>
      <c r="E3654" s="395" t="s">
        <v>181</v>
      </c>
      <c r="F3654" s="488" t="s">
        <v>178</v>
      </c>
      <c r="G3654" s="395" t="s">
        <v>629</v>
      </c>
      <c r="H3654" s="567" t="s">
        <v>653</v>
      </c>
      <c r="I3654" s="403">
        <v>3150</v>
      </c>
      <c r="J3654" s="491"/>
    </row>
    <row r="3655" spans="1:10" s="399" customFormat="1" ht="18" customHeight="1">
      <c r="A3655" s="394">
        <v>3650</v>
      </c>
      <c r="B3655" s="395" t="s">
        <v>416</v>
      </c>
      <c r="C3655" s="395" t="s">
        <v>969</v>
      </c>
      <c r="D3655" s="459" t="s">
        <v>10448</v>
      </c>
      <c r="E3655" s="395" t="s">
        <v>418</v>
      </c>
      <c r="F3655" s="488" t="s">
        <v>10449</v>
      </c>
      <c r="G3655" s="395" t="s">
        <v>4962</v>
      </c>
      <c r="H3655" s="567" t="s">
        <v>653</v>
      </c>
      <c r="I3655" s="403">
        <v>14583</v>
      </c>
      <c r="J3655" s="491"/>
    </row>
    <row r="3656" spans="1:10" s="399" customFormat="1" ht="18" customHeight="1">
      <c r="A3656" s="394">
        <v>3651</v>
      </c>
      <c r="B3656" s="395" t="s">
        <v>416</v>
      </c>
      <c r="C3656" s="395" t="s">
        <v>969</v>
      </c>
      <c r="D3656" s="459" t="s">
        <v>10450</v>
      </c>
      <c r="E3656" s="395" t="s">
        <v>418</v>
      </c>
      <c r="F3656" s="488" t="s">
        <v>10451</v>
      </c>
      <c r="G3656" s="395" t="s">
        <v>4962</v>
      </c>
      <c r="H3656" s="567" t="s">
        <v>653</v>
      </c>
      <c r="I3656" s="403">
        <v>10669</v>
      </c>
      <c r="J3656" s="491"/>
    </row>
    <row r="3657" spans="1:10" s="399" customFormat="1" ht="18" customHeight="1">
      <c r="A3657" s="394">
        <v>3652</v>
      </c>
      <c r="B3657" s="395" t="s">
        <v>416</v>
      </c>
      <c r="C3657" s="395" t="s">
        <v>969</v>
      </c>
      <c r="D3657" s="459" t="s">
        <v>10452</v>
      </c>
      <c r="E3657" s="395" t="s">
        <v>418</v>
      </c>
      <c r="F3657" s="488" t="s">
        <v>10453</v>
      </c>
      <c r="G3657" s="395" t="s">
        <v>4962</v>
      </c>
      <c r="H3657" s="567" t="s">
        <v>653</v>
      </c>
      <c r="I3657" s="403"/>
      <c r="J3657" s="491" t="s">
        <v>5439</v>
      </c>
    </row>
    <row r="3658" spans="1:10" s="399" customFormat="1" ht="18" customHeight="1">
      <c r="A3658" s="394">
        <v>3653</v>
      </c>
      <c r="B3658" s="395" t="s">
        <v>416</v>
      </c>
      <c r="C3658" s="395" t="s">
        <v>969</v>
      </c>
      <c r="D3658" s="459" t="s">
        <v>10454</v>
      </c>
      <c r="E3658" s="395" t="s">
        <v>181</v>
      </c>
      <c r="F3658" s="488" t="s">
        <v>10455</v>
      </c>
      <c r="G3658" s="395" t="s">
        <v>629</v>
      </c>
      <c r="H3658" s="567" t="s">
        <v>653</v>
      </c>
      <c r="I3658" s="403">
        <v>14500</v>
      </c>
      <c r="J3658" s="491"/>
    </row>
    <row r="3659" spans="1:10" s="399" customFormat="1" ht="18" customHeight="1">
      <c r="A3659" s="394">
        <v>3654</v>
      </c>
      <c r="B3659" s="395" t="s">
        <v>416</v>
      </c>
      <c r="C3659" s="395" t="s">
        <v>969</v>
      </c>
      <c r="D3659" s="459" t="s">
        <v>979</v>
      </c>
      <c r="E3659" s="395" t="s">
        <v>181</v>
      </c>
      <c r="F3659" s="488" t="s">
        <v>980</v>
      </c>
      <c r="G3659" s="395" t="s">
        <v>629</v>
      </c>
      <c r="H3659" s="567" t="s">
        <v>653</v>
      </c>
      <c r="I3659" s="403">
        <v>12618</v>
      </c>
      <c r="J3659" s="491"/>
    </row>
    <row r="3660" spans="1:10" s="399" customFormat="1" ht="18" customHeight="1">
      <c r="A3660" s="394">
        <v>3655</v>
      </c>
      <c r="B3660" s="395" t="s">
        <v>416</v>
      </c>
      <c r="C3660" s="395" t="s">
        <v>969</v>
      </c>
      <c r="D3660" s="459" t="s">
        <v>10456</v>
      </c>
      <c r="E3660" s="395" t="s">
        <v>175</v>
      </c>
      <c r="F3660" s="488" t="s">
        <v>10457</v>
      </c>
      <c r="G3660" s="395" t="s">
        <v>629</v>
      </c>
      <c r="H3660" s="567" t="s">
        <v>653</v>
      </c>
      <c r="I3660" s="403">
        <v>11514</v>
      </c>
      <c r="J3660" s="491"/>
    </row>
    <row r="3661" spans="1:10" s="399" customFormat="1" ht="18" customHeight="1">
      <c r="A3661" s="394">
        <v>3656</v>
      </c>
      <c r="B3661" s="394" t="s">
        <v>10145</v>
      </c>
      <c r="C3661" s="394" t="s">
        <v>10365</v>
      </c>
      <c r="D3661" s="422" t="s">
        <v>10458</v>
      </c>
      <c r="E3661" s="394" t="s">
        <v>418</v>
      </c>
      <c r="F3661" s="424" t="s">
        <v>10459</v>
      </c>
      <c r="G3661" s="395" t="s">
        <v>5048</v>
      </c>
      <c r="H3661" s="631" t="s">
        <v>4924</v>
      </c>
      <c r="I3661" s="402">
        <v>8700</v>
      </c>
      <c r="J3661" s="487"/>
    </row>
    <row r="3662" spans="1:10" s="399" customFormat="1" ht="18" customHeight="1">
      <c r="A3662" s="394">
        <v>3657</v>
      </c>
      <c r="B3662" s="395" t="s">
        <v>416</v>
      </c>
      <c r="C3662" s="395" t="s">
        <v>10365</v>
      </c>
      <c r="D3662" s="459" t="s">
        <v>10460</v>
      </c>
      <c r="E3662" s="395" t="s">
        <v>5032</v>
      </c>
      <c r="F3662" s="488" t="s">
        <v>10461</v>
      </c>
      <c r="G3662" s="395" t="s">
        <v>5048</v>
      </c>
      <c r="H3662" s="629" t="s">
        <v>4916</v>
      </c>
      <c r="I3662" s="397">
        <v>5400</v>
      </c>
      <c r="J3662" s="490" t="s">
        <v>15769</v>
      </c>
    </row>
    <row r="3663" spans="1:10" s="399" customFormat="1" ht="18" customHeight="1">
      <c r="A3663" s="394">
        <v>3658</v>
      </c>
      <c r="B3663" s="395" t="s">
        <v>416</v>
      </c>
      <c r="C3663" s="395" t="s">
        <v>10365</v>
      </c>
      <c r="D3663" s="459" t="s">
        <v>10460</v>
      </c>
      <c r="E3663" s="395" t="s">
        <v>5744</v>
      </c>
      <c r="F3663" s="488" t="s">
        <v>10462</v>
      </c>
      <c r="G3663" s="395" t="s">
        <v>5048</v>
      </c>
      <c r="H3663" s="629" t="s">
        <v>4916</v>
      </c>
      <c r="I3663" s="397">
        <v>6900</v>
      </c>
      <c r="J3663" s="490" t="s">
        <v>15770</v>
      </c>
    </row>
    <row r="3664" spans="1:10" s="399" customFormat="1" ht="18" customHeight="1">
      <c r="A3664" s="394">
        <v>3659</v>
      </c>
      <c r="B3664" s="395" t="s">
        <v>416</v>
      </c>
      <c r="C3664" s="395" t="s">
        <v>10365</v>
      </c>
      <c r="D3664" s="422" t="s">
        <v>10460</v>
      </c>
      <c r="E3664" s="395" t="s">
        <v>5744</v>
      </c>
      <c r="F3664" s="424" t="s">
        <v>10463</v>
      </c>
      <c r="G3664" s="395" t="s">
        <v>5048</v>
      </c>
      <c r="H3664" s="629" t="s">
        <v>4916</v>
      </c>
      <c r="I3664" s="402">
        <v>7500</v>
      </c>
      <c r="J3664" s="490" t="s">
        <v>15770</v>
      </c>
    </row>
    <row r="3665" spans="1:10" s="399" customFormat="1" ht="18" customHeight="1">
      <c r="A3665" s="394">
        <v>3660</v>
      </c>
      <c r="B3665" s="395" t="s">
        <v>416</v>
      </c>
      <c r="C3665" s="395" t="s">
        <v>10365</v>
      </c>
      <c r="D3665" s="459" t="s">
        <v>10464</v>
      </c>
      <c r="E3665" s="395" t="s">
        <v>5032</v>
      </c>
      <c r="F3665" s="488" t="s">
        <v>10465</v>
      </c>
      <c r="G3665" s="395" t="s">
        <v>5048</v>
      </c>
      <c r="H3665" s="629" t="s">
        <v>4916</v>
      </c>
      <c r="I3665" s="397">
        <v>5400</v>
      </c>
      <c r="J3665" s="490" t="s">
        <v>15769</v>
      </c>
    </row>
    <row r="3666" spans="1:10" s="399" customFormat="1" ht="18" customHeight="1">
      <c r="A3666" s="394">
        <v>3661</v>
      </c>
      <c r="B3666" s="395" t="s">
        <v>416</v>
      </c>
      <c r="C3666" s="395" t="s">
        <v>10365</v>
      </c>
      <c r="D3666" s="459" t="s">
        <v>10464</v>
      </c>
      <c r="E3666" s="395" t="s">
        <v>5744</v>
      </c>
      <c r="F3666" s="488" t="s">
        <v>10466</v>
      </c>
      <c r="G3666" s="395" t="s">
        <v>5048</v>
      </c>
      <c r="H3666" s="629" t="s">
        <v>4916</v>
      </c>
      <c r="I3666" s="397">
        <v>6900</v>
      </c>
      <c r="J3666" s="490" t="s">
        <v>15770</v>
      </c>
    </row>
    <row r="3667" spans="1:10" s="399" customFormat="1" ht="18" customHeight="1">
      <c r="A3667" s="394">
        <v>3662</v>
      </c>
      <c r="B3667" s="395" t="s">
        <v>416</v>
      </c>
      <c r="C3667" s="395" t="s">
        <v>10365</v>
      </c>
      <c r="D3667" s="459" t="s">
        <v>10464</v>
      </c>
      <c r="E3667" s="395" t="s">
        <v>5744</v>
      </c>
      <c r="F3667" s="488" t="s">
        <v>10467</v>
      </c>
      <c r="G3667" s="395" t="s">
        <v>5048</v>
      </c>
      <c r="H3667" s="629" t="s">
        <v>4916</v>
      </c>
      <c r="I3667" s="397">
        <v>7600</v>
      </c>
      <c r="J3667" s="490" t="s">
        <v>15770</v>
      </c>
    </row>
    <row r="3668" spans="1:10" s="399" customFormat="1" ht="18" customHeight="1">
      <c r="A3668" s="394">
        <v>3663</v>
      </c>
      <c r="B3668" s="395" t="s">
        <v>416</v>
      </c>
      <c r="C3668" s="395" t="s">
        <v>10365</v>
      </c>
      <c r="D3668" s="459" t="s">
        <v>10468</v>
      </c>
      <c r="E3668" s="395" t="s">
        <v>5032</v>
      </c>
      <c r="F3668" s="488" t="s">
        <v>10469</v>
      </c>
      <c r="G3668" s="395" t="s">
        <v>5048</v>
      </c>
      <c r="H3668" s="629" t="s">
        <v>4916</v>
      </c>
      <c r="I3668" s="397">
        <v>5400</v>
      </c>
      <c r="J3668" s="490" t="s">
        <v>15769</v>
      </c>
    </row>
    <row r="3669" spans="1:10" s="399" customFormat="1" ht="18" customHeight="1">
      <c r="A3669" s="394">
        <v>3664</v>
      </c>
      <c r="B3669" s="395" t="s">
        <v>416</v>
      </c>
      <c r="C3669" s="395" t="s">
        <v>10365</v>
      </c>
      <c r="D3669" s="459" t="s">
        <v>10468</v>
      </c>
      <c r="E3669" s="395" t="s">
        <v>5744</v>
      </c>
      <c r="F3669" s="488" t="s">
        <v>10470</v>
      </c>
      <c r="G3669" s="395" t="s">
        <v>5048</v>
      </c>
      <c r="H3669" s="629" t="s">
        <v>4916</v>
      </c>
      <c r="I3669" s="397">
        <v>7600</v>
      </c>
      <c r="J3669" s="490" t="s">
        <v>15770</v>
      </c>
    </row>
    <row r="3670" spans="1:10" s="399" customFormat="1" ht="18" customHeight="1">
      <c r="A3670" s="394">
        <v>3665</v>
      </c>
      <c r="B3670" s="395" t="s">
        <v>416</v>
      </c>
      <c r="C3670" s="395" t="s">
        <v>10365</v>
      </c>
      <c r="D3670" s="459" t="s">
        <v>10468</v>
      </c>
      <c r="E3670" s="395" t="s">
        <v>5744</v>
      </c>
      <c r="F3670" s="488" t="s">
        <v>10471</v>
      </c>
      <c r="G3670" s="395" t="s">
        <v>5048</v>
      </c>
      <c r="H3670" s="629" t="s">
        <v>4916</v>
      </c>
      <c r="I3670" s="397">
        <v>7600</v>
      </c>
      <c r="J3670" s="490" t="s">
        <v>15770</v>
      </c>
    </row>
    <row r="3671" spans="1:10" s="399" customFormat="1" ht="18" customHeight="1">
      <c r="A3671" s="394">
        <v>3666</v>
      </c>
      <c r="B3671" s="395" t="s">
        <v>416</v>
      </c>
      <c r="C3671" s="395" t="s">
        <v>10365</v>
      </c>
      <c r="D3671" s="459" t="s">
        <v>10472</v>
      </c>
      <c r="E3671" s="395" t="s">
        <v>5744</v>
      </c>
      <c r="F3671" s="488" t="s">
        <v>10473</v>
      </c>
      <c r="G3671" s="395" t="s">
        <v>5048</v>
      </c>
      <c r="H3671" s="629" t="s">
        <v>4916</v>
      </c>
      <c r="I3671" s="397">
        <v>8600</v>
      </c>
      <c r="J3671" s="490" t="s">
        <v>15770</v>
      </c>
    </row>
    <row r="3672" spans="1:10" s="399" customFormat="1" ht="18" customHeight="1">
      <c r="A3672" s="394">
        <v>3667</v>
      </c>
      <c r="B3672" s="395" t="s">
        <v>416</v>
      </c>
      <c r="C3672" s="395" t="s">
        <v>10365</v>
      </c>
      <c r="D3672" s="422" t="s">
        <v>10472</v>
      </c>
      <c r="E3672" s="395" t="s">
        <v>5744</v>
      </c>
      <c r="F3672" s="424" t="s">
        <v>10474</v>
      </c>
      <c r="G3672" s="395" t="s">
        <v>5048</v>
      </c>
      <c r="H3672" s="629" t="s">
        <v>4916</v>
      </c>
      <c r="I3672" s="402">
        <v>8800</v>
      </c>
      <c r="J3672" s="490" t="s">
        <v>15770</v>
      </c>
    </row>
    <row r="3673" spans="1:10" s="399" customFormat="1" ht="18" customHeight="1">
      <c r="A3673" s="394">
        <v>3668</v>
      </c>
      <c r="B3673" s="394" t="s">
        <v>10145</v>
      </c>
      <c r="C3673" s="394" t="s">
        <v>10365</v>
      </c>
      <c r="D3673" s="422" t="s">
        <v>10323</v>
      </c>
      <c r="E3673" s="394" t="s">
        <v>418</v>
      </c>
      <c r="F3673" s="424" t="s">
        <v>10475</v>
      </c>
      <c r="G3673" s="395" t="s">
        <v>5048</v>
      </c>
      <c r="H3673" s="631" t="s">
        <v>4924</v>
      </c>
      <c r="I3673" s="402">
        <v>13500</v>
      </c>
      <c r="J3673" s="490"/>
    </row>
    <row r="3674" spans="1:10" s="399" customFormat="1" ht="18" customHeight="1">
      <c r="A3674" s="394">
        <v>3669</v>
      </c>
      <c r="B3674" s="394" t="s">
        <v>10145</v>
      </c>
      <c r="C3674" s="394" t="s">
        <v>10365</v>
      </c>
      <c r="D3674" s="422" t="s">
        <v>10323</v>
      </c>
      <c r="E3674" s="394" t="s">
        <v>418</v>
      </c>
      <c r="F3674" s="424" t="s">
        <v>10476</v>
      </c>
      <c r="G3674" s="395" t="s">
        <v>5048</v>
      </c>
      <c r="H3674" s="631" t="s">
        <v>4924</v>
      </c>
      <c r="I3674" s="402">
        <v>14200</v>
      </c>
      <c r="J3674" s="487"/>
    </row>
    <row r="3675" spans="1:10" s="399" customFormat="1" ht="18" customHeight="1">
      <c r="A3675" s="394">
        <v>3670</v>
      </c>
      <c r="B3675" s="394" t="s">
        <v>10145</v>
      </c>
      <c r="C3675" s="394" t="s">
        <v>10365</v>
      </c>
      <c r="D3675" s="422" t="s">
        <v>10323</v>
      </c>
      <c r="E3675" s="394" t="s">
        <v>4776</v>
      </c>
      <c r="F3675" s="424" t="s">
        <v>10477</v>
      </c>
      <c r="G3675" s="395" t="s">
        <v>5048</v>
      </c>
      <c r="H3675" s="631" t="s">
        <v>4924</v>
      </c>
      <c r="I3675" s="402">
        <v>14200</v>
      </c>
      <c r="J3675" s="490"/>
    </row>
    <row r="3676" spans="1:10" s="399" customFormat="1" ht="18" customHeight="1">
      <c r="A3676" s="394">
        <v>3671</v>
      </c>
      <c r="B3676" s="395" t="s">
        <v>416</v>
      </c>
      <c r="C3676" s="394" t="s">
        <v>969</v>
      </c>
      <c r="D3676" s="422" t="s">
        <v>10478</v>
      </c>
      <c r="E3676" s="394" t="s">
        <v>418</v>
      </c>
      <c r="F3676" s="424" t="s">
        <v>10479</v>
      </c>
      <c r="G3676" s="395" t="s">
        <v>4962</v>
      </c>
      <c r="H3676" s="567" t="s">
        <v>4932</v>
      </c>
      <c r="I3676" s="429">
        <v>12800</v>
      </c>
      <c r="J3676" s="487"/>
    </row>
    <row r="3677" spans="1:10" s="399" customFormat="1" ht="18" customHeight="1">
      <c r="A3677" s="394">
        <v>3672</v>
      </c>
      <c r="B3677" s="395" t="s">
        <v>416</v>
      </c>
      <c r="C3677" s="395" t="s">
        <v>969</v>
      </c>
      <c r="D3677" s="459" t="s">
        <v>10480</v>
      </c>
      <c r="E3677" s="395" t="s">
        <v>418</v>
      </c>
      <c r="F3677" s="488" t="s">
        <v>10481</v>
      </c>
      <c r="G3677" s="395"/>
      <c r="H3677" s="567" t="s">
        <v>653</v>
      </c>
      <c r="I3677" s="403">
        <v>10000</v>
      </c>
      <c r="J3677" s="491"/>
    </row>
    <row r="3678" spans="1:10" s="399" customFormat="1" ht="18" customHeight="1">
      <c r="A3678" s="394">
        <v>3673</v>
      </c>
      <c r="B3678" s="395" t="s">
        <v>10145</v>
      </c>
      <c r="C3678" s="395" t="s">
        <v>10365</v>
      </c>
      <c r="D3678" s="459" t="s">
        <v>10482</v>
      </c>
      <c r="E3678" s="395" t="s">
        <v>418</v>
      </c>
      <c r="F3678" s="488" t="s">
        <v>10483</v>
      </c>
      <c r="G3678" s="395" t="s">
        <v>5048</v>
      </c>
      <c r="H3678" s="635" t="s">
        <v>5532</v>
      </c>
      <c r="I3678" s="402">
        <v>13000</v>
      </c>
      <c r="J3678" s="487"/>
    </row>
    <row r="3679" spans="1:10" s="399" customFormat="1" ht="18" customHeight="1">
      <c r="A3679" s="394">
        <v>3674</v>
      </c>
      <c r="B3679" s="395" t="s">
        <v>416</v>
      </c>
      <c r="C3679" s="394" t="s">
        <v>969</v>
      </c>
      <c r="D3679" s="422" t="s">
        <v>10484</v>
      </c>
      <c r="E3679" s="394" t="s">
        <v>418</v>
      </c>
      <c r="F3679" s="424" t="s">
        <v>10485</v>
      </c>
      <c r="G3679" s="395" t="s">
        <v>4962</v>
      </c>
      <c r="H3679" s="567" t="s">
        <v>4932</v>
      </c>
      <c r="I3679" s="429">
        <v>10900</v>
      </c>
      <c r="J3679" s="487"/>
    </row>
    <row r="3680" spans="1:10" s="399" customFormat="1" ht="18" customHeight="1">
      <c r="A3680" s="394">
        <v>3675</v>
      </c>
      <c r="B3680" s="395" t="s">
        <v>416</v>
      </c>
      <c r="C3680" s="395" t="s">
        <v>10365</v>
      </c>
      <c r="D3680" s="422" t="s">
        <v>10486</v>
      </c>
      <c r="E3680" s="395" t="s">
        <v>418</v>
      </c>
      <c r="F3680" s="424" t="s">
        <v>10487</v>
      </c>
      <c r="G3680" s="395"/>
      <c r="H3680" s="629" t="s">
        <v>4916</v>
      </c>
      <c r="I3680" s="402">
        <v>14900</v>
      </c>
      <c r="J3680" s="490"/>
    </row>
    <row r="3681" spans="1:10" s="399" customFormat="1" ht="18" customHeight="1">
      <c r="A3681" s="394">
        <v>3676</v>
      </c>
      <c r="B3681" s="395" t="s">
        <v>416</v>
      </c>
      <c r="C3681" s="395" t="s">
        <v>10365</v>
      </c>
      <c r="D3681" s="459" t="s">
        <v>10488</v>
      </c>
      <c r="E3681" s="395" t="s">
        <v>418</v>
      </c>
      <c r="F3681" s="488" t="s">
        <v>10489</v>
      </c>
      <c r="G3681" s="395"/>
      <c r="H3681" s="629" t="s">
        <v>4916</v>
      </c>
      <c r="I3681" s="397">
        <v>20700</v>
      </c>
      <c r="J3681" s="490"/>
    </row>
    <row r="3682" spans="1:10" s="399" customFormat="1" ht="18" customHeight="1">
      <c r="A3682" s="394">
        <v>3677</v>
      </c>
      <c r="B3682" s="395" t="s">
        <v>416</v>
      </c>
      <c r="C3682" s="395" t="s">
        <v>10365</v>
      </c>
      <c r="D3682" s="459"/>
      <c r="E3682" s="395" t="s">
        <v>418</v>
      </c>
      <c r="F3682" s="485" t="s">
        <v>180</v>
      </c>
      <c r="G3682" s="395"/>
      <c r="H3682" s="567" t="s">
        <v>5851</v>
      </c>
      <c r="I3682" s="402">
        <v>11600</v>
      </c>
      <c r="J3682" s="507"/>
    </row>
    <row r="3683" spans="1:10" s="399" customFormat="1" ht="18" customHeight="1">
      <c r="A3683" s="394">
        <v>3678</v>
      </c>
      <c r="B3683" s="395" t="s">
        <v>416</v>
      </c>
      <c r="C3683" s="395" t="s">
        <v>10365</v>
      </c>
      <c r="D3683" s="459"/>
      <c r="E3683" s="395" t="s">
        <v>418</v>
      </c>
      <c r="F3683" s="488" t="s">
        <v>10490</v>
      </c>
      <c r="G3683" s="395"/>
      <c r="H3683" s="567" t="s">
        <v>5851</v>
      </c>
      <c r="I3683" s="402">
        <v>12100</v>
      </c>
      <c r="J3683" s="507"/>
    </row>
    <row r="3684" spans="1:10" s="399" customFormat="1" ht="18" customHeight="1">
      <c r="A3684" s="394">
        <v>3679</v>
      </c>
      <c r="B3684" s="395" t="s">
        <v>416</v>
      </c>
      <c r="C3684" s="395" t="s">
        <v>10365</v>
      </c>
      <c r="D3684" s="459"/>
      <c r="E3684" s="395" t="s">
        <v>418</v>
      </c>
      <c r="F3684" s="488" t="s">
        <v>10491</v>
      </c>
      <c r="G3684" s="395"/>
      <c r="H3684" s="567" t="s">
        <v>5851</v>
      </c>
      <c r="I3684" s="402">
        <v>12100</v>
      </c>
      <c r="J3684" s="507"/>
    </row>
    <row r="3685" spans="1:10" s="399" customFormat="1" ht="18" customHeight="1">
      <c r="A3685" s="394">
        <v>3680</v>
      </c>
      <c r="B3685" s="395" t="s">
        <v>416</v>
      </c>
      <c r="C3685" s="395" t="s">
        <v>10365</v>
      </c>
      <c r="D3685" s="459"/>
      <c r="E3685" s="395" t="s">
        <v>418</v>
      </c>
      <c r="F3685" s="488" t="s">
        <v>10492</v>
      </c>
      <c r="G3685" s="395"/>
      <c r="H3685" s="567" t="s">
        <v>5851</v>
      </c>
      <c r="I3685" s="431">
        <v>9800</v>
      </c>
      <c r="J3685" s="507"/>
    </row>
    <row r="3686" spans="1:10" s="399" customFormat="1" ht="18" customHeight="1">
      <c r="A3686" s="394">
        <v>3681</v>
      </c>
      <c r="B3686" s="395" t="s">
        <v>416</v>
      </c>
      <c r="C3686" s="395" t="s">
        <v>10365</v>
      </c>
      <c r="D3686" s="459"/>
      <c r="E3686" s="395" t="s">
        <v>418</v>
      </c>
      <c r="F3686" s="488" t="s">
        <v>10493</v>
      </c>
      <c r="G3686" s="395"/>
      <c r="H3686" s="567" t="s">
        <v>5851</v>
      </c>
      <c r="I3686" s="431">
        <v>6500</v>
      </c>
      <c r="J3686" s="507"/>
    </row>
    <row r="3687" spans="1:10" s="399" customFormat="1" ht="18" customHeight="1">
      <c r="A3687" s="394">
        <v>3682</v>
      </c>
      <c r="B3687" s="395" t="s">
        <v>416</v>
      </c>
      <c r="C3687" s="395" t="s">
        <v>10365</v>
      </c>
      <c r="D3687" s="459"/>
      <c r="E3687" s="395" t="s">
        <v>418</v>
      </c>
      <c r="F3687" s="488" t="s">
        <v>10494</v>
      </c>
      <c r="G3687" s="395"/>
      <c r="H3687" s="567" t="s">
        <v>5851</v>
      </c>
      <c r="I3687" s="402"/>
      <c r="J3687" s="507"/>
    </row>
    <row r="3688" spans="1:10" s="399" customFormat="1" ht="18" customHeight="1">
      <c r="A3688" s="394">
        <v>3683</v>
      </c>
      <c r="B3688" s="395" t="s">
        <v>416</v>
      </c>
      <c r="C3688" s="395" t="s">
        <v>10365</v>
      </c>
      <c r="D3688" s="539"/>
      <c r="E3688" s="395" t="s">
        <v>418</v>
      </c>
      <c r="F3688" s="488" t="s">
        <v>10495</v>
      </c>
      <c r="G3688" s="395"/>
      <c r="H3688" s="567" t="s">
        <v>5851</v>
      </c>
      <c r="I3688" s="402">
        <v>7333</v>
      </c>
      <c r="J3688" s="507"/>
    </row>
    <row r="3689" spans="1:10" s="399" customFormat="1" ht="18" customHeight="1">
      <c r="A3689" s="394">
        <v>3684</v>
      </c>
      <c r="B3689" s="395" t="s">
        <v>416</v>
      </c>
      <c r="C3689" s="398" t="s">
        <v>10365</v>
      </c>
      <c r="D3689" s="539"/>
      <c r="E3689" s="395" t="s">
        <v>418</v>
      </c>
      <c r="F3689" s="485" t="s">
        <v>10496</v>
      </c>
      <c r="G3689" s="398"/>
      <c r="H3689" s="631" t="s">
        <v>10137</v>
      </c>
      <c r="I3689" s="402">
        <v>1830</v>
      </c>
      <c r="J3689" s="487"/>
    </row>
    <row r="3690" spans="1:10" s="399" customFormat="1" ht="18" customHeight="1">
      <c r="A3690" s="394">
        <v>3685</v>
      </c>
      <c r="B3690" s="395" t="s">
        <v>416</v>
      </c>
      <c r="C3690" s="398" t="s">
        <v>10365</v>
      </c>
      <c r="D3690" s="459"/>
      <c r="E3690" s="395" t="s">
        <v>418</v>
      </c>
      <c r="F3690" s="485" t="s">
        <v>10497</v>
      </c>
      <c r="G3690" s="395"/>
      <c r="H3690" s="631" t="s">
        <v>10137</v>
      </c>
      <c r="I3690" s="402">
        <v>2600</v>
      </c>
      <c r="J3690" s="487"/>
    </row>
    <row r="3691" spans="1:10" s="399" customFormat="1" ht="18" customHeight="1">
      <c r="A3691" s="394">
        <v>3686</v>
      </c>
      <c r="B3691" s="395" t="s">
        <v>416</v>
      </c>
      <c r="C3691" s="398" t="s">
        <v>10365</v>
      </c>
      <c r="D3691" s="459"/>
      <c r="E3691" s="395" t="s">
        <v>418</v>
      </c>
      <c r="F3691" s="485" t="s">
        <v>10498</v>
      </c>
      <c r="G3691" s="395"/>
      <c r="H3691" s="631" t="s">
        <v>10137</v>
      </c>
      <c r="I3691" s="402">
        <v>4280</v>
      </c>
      <c r="J3691" s="487"/>
    </row>
    <row r="3692" spans="1:10" s="399" customFormat="1" ht="18" customHeight="1">
      <c r="A3692" s="394">
        <v>3687</v>
      </c>
      <c r="B3692" s="395" t="s">
        <v>416</v>
      </c>
      <c r="C3692" s="395" t="s">
        <v>969</v>
      </c>
      <c r="D3692" s="459"/>
      <c r="E3692" s="395" t="s">
        <v>418</v>
      </c>
      <c r="F3692" s="488" t="s">
        <v>990</v>
      </c>
      <c r="G3692" s="395" t="s">
        <v>629</v>
      </c>
      <c r="H3692" s="567" t="s">
        <v>653</v>
      </c>
      <c r="I3692" s="403">
        <v>7500</v>
      </c>
      <c r="J3692" s="491"/>
    </row>
    <row r="3693" spans="1:10" s="399" customFormat="1" ht="18" customHeight="1">
      <c r="A3693" s="394">
        <v>3688</v>
      </c>
      <c r="B3693" s="451" t="s">
        <v>416</v>
      </c>
      <c r="C3693" s="451" t="s">
        <v>969</v>
      </c>
      <c r="D3693" s="453" t="s">
        <v>10499</v>
      </c>
      <c r="E3693" s="419" t="s">
        <v>5027</v>
      </c>
      <c r="F3693" s="469" t="s">
        <v>10500</v>
      </c>
      <c r="G3693" s="394" t="s">
        <v>4962</v>
      </c>
      <c r="H3693" s="634" t="s">
        <v>5025</v>
      </c>
      <c r="I3693" s="402">
        <v>10000</v>
      </c>
      <c r="J3693" s="503" t="s">
        <v>5026</v>
      </c>
    </row>
    <row r="3694" spans="1:10" s="399" customFormat="1" ht="18" customHeight="1">
      <c r="A3694" s="394">
        <v>3689</v>
      </c>
      <c r="B3694" s="451" t="s">
        <v>416</v>
      </c>
      <c r="C3694" s="451" t="s">
        <v>969</v>
      </c>
      <c r="D3694" s="526" t="s">
        <v>10501</v>
      </c>
      <c r="E3694" s="415" t="s">
        <v>5027</v>
      </c>
      <c r="F3694" s="504" t="s">
        <v>10502</v>
      </c>
      <c r="G3694" s="394" t="s">
        <v>4962</v>
      </c>
      <c r="H3694" s="634" t="s">
        <v>5025</v>
      </c>
      <c r="I3694" s="403">
        <v>10800</v>
      </c>
      <c r="J3694" s="503" t="s">
        <v>5026</v>
      </c>
    </row>
    <row r="3695" spans="1:10" s="399" customFormat="1" ht="18" customHeight="1">
      <c r="A3695" s="394">
        <v>3690</v>
      </c>
      <c r="B3695" s="451" t="s">
        <v>416</v>
      </c>
      <c r="C3695" s="451" t="s">
        <v>969</v>
      </c>
      <c r="D3695" s="526" t="s">
        <v>10503</v>
      </c>
      <c r="E3695" s="415" t="s">
        <v>5027</v>
      </c>
      <c r="F3695" s="469" t="s">
        <v>10504</v>
      </c>
      <c r="G3695" s="394" t="s">
        <v>4962</v>
      </c>
      <c r="H3695" s="634" t="s">
        <v>5025</v>
      </c>
      <c r="I3695" s="397">
        <v>9800</v>
      </c>
      <c r="J3695" s="503" t="s">
        <v>5026</v>
      </c>
    </row>
    <row r="3696" spans="1:10" s="399" customFormat="1" ht="18" customHeight="1">
      <c r="A3696" s="394">
        <v>3691</v>
      </c>
      <c r="B3696" s="451" t="s">
        <v>416</v>
      </c>
      <c r="C3696" s="451" t="s">
        <v>969</v>
      </c>
      <c r="D3696" s="526" t="s">
        <v>10505</v>
      </c>
      <c r="E3696" s="415" t="s">
        <v>10506</v>
      </c>
      <c r="F3696" s="469" t="s">
        <v>10507</v>
      </c>
      <c r="G3696" s="394" t="s">
        <v>4962</v>
      </c>
      <c r="H3696" s="634" t="s">
        <v>5025</v>
      </c>
      <c r="I3696" s="402">
        <v>6100</v>
      </c>
      <c r="J3696" s="503" t="s">
        <v>5026</v>
      </c>
    </row>
    <row r="3697" spans="1:10" s="399" customFormat="1" ht="18" customHeight="1">
      <c r="A3697" s="394">
        <v>3692</v>
      </c>
      <c r="B3697" s="451" t="s">
        <v>416</v>
      </c>
      <c r="C3697" s="451" t="s">
        <v>969</v>
      </c>
      <c r="D3697" s="526"/>
      <c r="E3697" s="415" t="s">
        <v>10508</v>
      </c>
      <c r="F3697" s="504" t="s">
        <v>10507</v>
      </c>
      <c r="G3697" s="394" t="s">
        <v>4962</v>
      </c>
      <c r="H3697" s="634" t="s">
        <v>5025</v>
      </c>
      <c r="I3697" s="403">
        <v>4000</v>
      </c>
      <c r="J3697" s="503" t="s">
        <v>5026</v>
      </c>
    </row>
    <row r="3698" spans="1:10" s="399" customFormat="1" ht="18" customHeight="1">
      <c r="A3698" s="394">
        <v>3693</v>
      </c>
      <c r="B3698" s="451" t="s">
        <v>416</v>
      </c>
      <c r="C3698" s="451" t="s">
        <v>969</v>
      </c>
      <c r="D3698" s="526" t="s">
        <v>10509</v>
      </c>
      <c r="E3698" s="415" t="s">
        <v>5027</v>
      </c>
      <c r="F3698" s="469" t="s">
        <v>10510</v>
      </c>
      <c r="G3698" s="394" t="s">
        <v>4962</v>
      </c>
      <c r="H3698" s="634" t="s">
        <v>5025</v>
      </c>
      <c r="I3698" s="402">
        <v>9900</v>
      </c>
      <c r="J3698" s="503" t="s">
        <v>5026</v>
      </c>
    </row>
    <row r="3699" spans="1:10" s="399" customFormat="1" ht="18" customHeight="1">
      <c r="A3699" s="394">
        <v>3694</v>
      </c>
      <c r="B3699" s="451" t="s">
        <v>416</v>
      </c>
      <c r="C3699" s="451" t="s">
        <v>969</v>
      </c>
      <c r="D3699" s="526" t="s">
        <v>10511</v>
      </c>
      <c r="E3699" s="415" t="s">
        <v>5027</v>
      </c>
      <c r="F3699" s="469" t="s">
        <v>10512</v>
      </c>
      <c r="G3699" s="394" t="s">
        <v>4962</v>
      </c>
      <c r="H3699" s="634" t="s">
        <v>5025</v>
      </c>
      <c r="I3699" s="403">
        <v>11700</v>
      </c>
      <c r="J3699" s="503" t="s">
        <v>5026</v>
      </c>
    </row>
    <row r="3700" spans="1:10" s="399" customFormat="1" ht="18" customHeight="1">
      <c r="A3700" s="394">
        <v>3695</v>
      </c>
      <c r="B3700" s="451" t="s">
        <v>416</v>
      </c>
      <c r="C3700" s="451" t="s">
        <v>969</v>
      </c>
      <c r="D3700" s="526" t="s">
        <v>10513</v>
      </c>
      <c r="E3700" s="415" t="s">
        <v>5027</v>
      </c>
      <c r="F3700" s="469" t="s">
        <v>10514</v>
      </c>
      <c r="G3700" s="394" t="s">
        <v>4962</v>
      </c>
      <c r="H3700" s="634" t="s">
        <v>5025</v>
      </c>
      <c r="I3700" s="402">
        <v>7500</v>
      </c>
      <c r="J3700" s="503" t="s">
        <v>5026</v>
      </c>
    </row>
    <row r="3701" spans="1:10" s="399" customFormat="1" ht="18" customHeight="1">
      <c r="A3701" s="394">
        <v>3696</v>
      </c>
      <c r="B3701" s="451" t="s">
        <v>416</v>
      </c>
      <c r="C3701" s="451" t="s">
        <v>969</v>
      </c>
      <c r="D3701" s="526" t="s">
        <v>10515</v>
      </c>
      <c r="E3701" s="415" t="s">
        <v>660</v>
      </c>
      <c r="F3701" s="469" t="s">
        <v>10516</v>
      </c>
      <c r="G3701" s="394" t="s">
        <v>4962</v>
      </c>
      <c r="H3701" s="634" t="s">
        <v>5025</v>
      </c>
      <c r="I3701" s="402">
        <v>7700</v>
      </c>
      <c r="J3701" s="503" t="s">
        <v>5026</v>
      </c>
    </row>
    <row r="3702" spans="1:10" s="399" customFormat="1" ht="18" customHeight="1">
      <c r="A3702" s="394">
        <v>3697</v>
      </c>
      <c r="B3702" s="451" t="s">
        <v>416</v>
      </c>
      <c r="C3702" s="451" t="s">
        <v>969</v>
      </c>
      <c r="D3702" s="526" t="s">
        <v>10517</v>
      </c>
      <c r="E3702" s="415" t="s">
        <v>660</v>
      </c>
      <c r="F3702" s="504" t="s">
        <v>10518</v>
      </c>
      <c r="G3702" s="394" t="s">
        <v>4962</v>
      </c>
      <c r="H3702" s="634" t="s">
        <v>5025</v>
      </c>
      <c r="I3702" s="403">
        <v>11700</v>
      </c>
      <c r="J3702" s="503" t="s">
        <v>5026</v>
      </c>
    </row>
    <row r="3703" spans="1:10" s="399" customFormat="1" ht="18" customHeight="1">
      <c r="A3703" s="394">
        <v>3698</v>
      </c>
      <c r="B3703" s="451" t="s">
        <v>416</v>
      </c>
      <c r="C3703" s="451" t="s">
        <v>969</v>
      </c>
      <c r="D3703" s="453" t="s">
        <v>10517</v>
      </c>
      <c r="E3703" s="415" t="s">
        <v>660</v>
      </c>
      <c r="F3703" s="469" t="s">
        <v>10519</v>
      </c>
      <c r="G3703" s="394" t="s">
        <v>4962</v>
      </c>
      <c r="H3703" s="634" t="s">
        <v>5025</v>
      </c>
      <c r="I3703" s="402">
        <v>12700</v>
      </c>
      <c r="J3703" s="503" t="s">
        <v>5026</v>
      </c>
    </row>
    <row r="3704" spans="1:10" s="399" customFormat="1" ht="18" customHeight="1">
      <c r="A3704" s="394">
        <v>3699</v>
      </c>
      <c r="B3704" s="451" t="s">
        <v>416</v>
      </c>
      <c r="C3704" s="451" t="s">
        <v>969</v>
      </c>
      <c r="D3704" s="453" t="s">
        <v>10520</v>
      </c>
      <c r="E3704" s="415" t="s">
        <v>660</v>
      </c>
      <c r="F3704" s="469" t="s">
        <v>10521</v>
      </c>
      <c r="G3704" s="394" t="s">
        <v>4962</v>
      </c>
      <c r="H3704" s="634" t="s">
        <v>5025</v>
      </c>
      <c r="I3704" s="402">
        <v>10900</v>
      </c>
      <c r="J3704" s="503" t="s">
        <v>5026</v>
      </c>
    </row>
    <row r="3705" spans="1:10" s="399" customFormat="1" ht="18" customHeight="1">
      <c r="A3705" s="394">
        <v>3700</v>
      </c>
      <c r="B3705" s="451" t="s">
        <v>416</v>
      </c>
      <c r="C3705" s="451" t="s">
        <v>969</v>
      </c>
      <c r="D3705" s="453" t="s">
        <v>10522</v>
      </c>
      <c r="E3705" s="415" t="s">
        <v>660</v>
      </c>
      <c r="F3705" s="469" t="s">
        <v>10523</v>
      </c>
      <c r="G3705" s="394" t="s">
        <v>4962</v>
      </c>
      <c r="H3705" s="634" t="s">
        <v>5025</v>
      </c>
      <c r="I3705" s="402">
        <v>11600</v>
      </c>
      <c r="J3705" s="503" t="s">
        <v>5026</v>
      </c>
    </row>
    <row r="3706" spans="1:10" s="399" customFormat="1" ht="18" customHeight="1">
      <c r="A3706" s="394">
        <v>3701</v>
      </c>
      <c r="B3706" s="451" t="s">
        <v>416</v>
      </c>
      <c r="C3706" s="451" t="s">
        <v>969</v>
      </c>
      <c r="D3706" s="526" t="s">
        <v>10524</v>
      </c>
      <c r="E3706" s="415" t="s">
        <v>660</v>
      </c>
      <c r="F3706" s="504" t="s">
        <v>10525</v>
      </c>
      <c r="G3706" s="394" t="s">
        <v>4962</v>
      </c>
      <c r="H3706" s="634" t="s">
        <v>5025</v>
      </c>
      <c r="I3706" s="403">
        <v>11000</v>
      </c>
      <c r="J3706" s="503" t="s">
        <v>5026</v>
      </c>
    </row>
    <row r="3707" spans="1:10" s="399" customFormat="1" ht="18" customHeight="1">
      <c r="A3707" s="394">
        <v>3702</v>
      </c>
      <c r="B3707" s="451" t="s">
        <v>416</v>
      </c>
      <c r="C3707" s="451" t="s">
        <v>969</v>
      </c>
      <c r="D3707" s="526" t="s">
        <v>10524</v>
      </c>
      <c r="E3707" s="415" t="s">
        <v>660</v>
      </c>
      <c r="F3707" s="504" t="s">
        <v>10526</v>
      </c>
      <c r="G3707" s="394" t="s">
        <v>4962</v>
      </c>
      <c r="H3707" s="634" t="s">
        <v>5025</v>
      </c>
      <c r="I3707" s="403">
        <v>8900</v>
      </c>
      <c r="J3707" s="503" t="s">
        <v>5026</v>
      </c>
    </row>
    <row r="3708" spans="1:10" s="399" customFormat="1" ht="18" customHeight="1">
      <c r="A3708" s="394">
        <v>3703</v>
      </c>
      <c r="B3708" s="451" t="s">
        <v>416</v>
      </c>
      <c r="C3708" s="451" t="s">
        <v>969</v>
      </c>
      <c r="D3708" s="526" t="s">
        <v>10527</v>
      </c>
      <c r="E3708" s="415" t="s">
        <v>660</v>
      </c>
      <c r="F3708" s="504" t="s">
        <v>10528</v>
      </c>
      <c r="G3708" s="394" t="s">
        <v>4962</v>
      </c>
      <c r="H3708" s="634" t="s">
        <v>5025</v>
      </c>
      <c r="I3708" s="403">
        <v>7500</v>
      </c>
      <c r="J3708" s="503" t="s">
        <v>5026</v>
      </c>
    </row>
    <row r="3709" spans="1:10" s="399" customFormat="1" ht="18" customHeight="1">
      <c r="A3709" s="394">
        <v>3704</v>
      </c>
      <c r="B3709" s="451" t="s">
        <v>416</v>
      </c>
      <c r="C3709" s="451" t="s">
        <v>969</v>
      </c>
      <c r="D3709" s="526" t="s">
        <v>10529</v>
      </c>
      <c r="E3709" s="415" t="s">
        <v>660</v>
      </c>
      <c r="F3709" s="504" t="s">
        <v>10530</v>
      </c>
      <c r="G3709" s="394" t="s">
        <v>4962</v>
      </c>
      <c r="H3709" s="634" t="s">
        <v>5025</v>
      </c>
      <c r="I3709" s="403">
        <v>13700</v>
      </c>
      <c r="J3709" s="503" t="s">
        <v>5026</v>
      </c>
    </row>
    <row r="3710" spans="1:10" s="399" customFormat="1" ht="18" customHeight="1">
      <c r="A3710" s="394">
        <v>3705</v>
      </c>
      <c r="B3710" s="451" t="s">
        <v>416</v>
      </c>
      <c r="C3710" s="451" t="s">
        <v>969</v>
      </c>
      <c r="D3710" s="526" t="s">
        <v>10531</v>
      </c>
      <c r="E3710" s="415" t="s">
        <v>660</v>
      </c>
      <c r="F3710" s="504" t="s">
        <v>10532</v>
      </c>
      <c r="G3710" s="415"/>
      <c r="H3710" s="634" t="s">
        <v>5025</v>
      </c>
      <c r="I3710" s="403">
        <v>17800</v>
      </c>
      <c r="J3710" s="503" t="s">
        <v>5026</v>
      </c>
    </row>
    <row r="3711" spans="1:10" s="399" customFormat="1" ht="18" customHeight="1">
      <c r="A3711" s="394">
        <v>3706</v>
      </c>
      <c r="B3711" s="451" t="s">
        <v>416</v>
      </c>
      <c r="C3711" s="451" t="s">
        <v>969</v>
      </c>
      <c r="D3711" s="526"/>
      <c r="E3711" s="415" t="s">
        <v>660</v>
      </c>
      <c r="F3711" s="469" t="s">
        <v>10533</v>
      </c>
      <c r="G3711" s="415"/>
      <c r="H3711" s="634" t="s">
        <v>5025</v>
      </c>
      <c r="I3711" s="397">
        <v>17800</v>
      </c>
      <c r="J3711" s="503" t="s">
        <v>5026</v>
      </c>
    </row>
    <row r="3712" spans="1:10" s="399" customFormat="1" ht="18" customHeight="1">
      <c r="A3712" s="394">
        <v>3707</v>
      </c>
      <c r="B3712" s="451" t="s">
        <v>416</v>
      </c>
      <c r="C3712" s="451" t="s">
        <v>969</v>
      </c>
      <c r="D3712" s="591" t="s">
        <v>10534</v>
      </c>
      <c r="E3712" s="415" t="s">
        <v>660</v>
      </c>
      <c r="F3712" s="519" t="s">
        <v>10535</v>
      </c>
      <c r="G3712" s="415"/>
      <c r="H3712" s="634" t="s">
        <v>5025</v>
      </c>
      <c r="I3712" s="426">
        <v>12800</v>
      </c>
      <c r="J3712" s="503" t="s">
        <v>5026</v>
      </c>
    </row>
    <row r="3713" spans="1:10" s="399" customFormat="1" ht="18" customHeight="1">
      <c r="A3713" s="394">
        <v>3708</v>
      </c>
      <c r="B3713" s="451" t="s">
        <v>416</v>
      </c>
      <c r="C3713" s="451" t="s">
        <v>969</v>
      </c>
      <c r="D3713" s="453" t="s">
        <v>10536</v>
      </c>
      <c r="E3713" s="415" t="s">
        <v>660</v>
      </c>
      <c r="F3713" s="469" t="s">
        <v>10537</v>
      </c>
      <c r="G3713" s="394" t="s">
        <v>4962</v>
      </c>
      <c r="H3713" s="634" t="s">
        <v>5025</v>
      </c>
      <c r="I3713" s="402">
        <v>5000</v>
      </c>
      <c r="J3713" s="503" t="s">
        <v>5026</v>
      </c>
    </row>
    <row r="3714" spans="1:10" s="399" customFormat="1" ht="18" customHeight="1">
      <c r="A3714" s="394">
        <v>3709</v>
      </c>
      <c r="B3714" s="451" t="s">
        <v>416</v>
      </c>
      <c r="C3714" s="451" t="s">
        <v>969</v>
      </c>
      <c r="D3714" s="526" t="s">
        <v>10538</v>
      </c>
      <c r="E3714" s="415" t="s">
        <v>7089</v>
      </c>
      <c r="F3714" s="504" t="s">
        <v>10539</v>
      </c>
      <c r="G3714" s="394" t="s">
        <v>4962</v>
      </c>
      <c r="H3714" s="634" t="s">
        <v>5025</v>
      </c>
      <c r="I3714" s="397">
        <v>6500</v>
      </c>
      <c r="J3714" s="592" t="s">
        <v>10540</v>
      </c>
    </row>
    <row r="3715" spans="1:10" s="399" customFormat="1" ht="18" customHeight="1">
      <c r="A3715" s="394">
        <v>3710</v>
      </c>
      <c r="B3715" s="451" t="s">
        <v>416</v>
      </c>
      <c r="C3715" s="451" t="s">
        <v>969</v>
      </c>
      <c r="D3715" s="526" t="s">
        <v>10541</v>
      </c>
      <c r="E3715" s="415" t="s">
        <v>660</v>
      </c>
      <c r="F3715" s="504" t="s">
        <v>10542</v>
      </c>
      <c r="G3715" s="394" t="s">
        <v>4962</v>
      </c>
      <c r="H3715" s="634" t="s">
        <v>5025</v>
      </c>
      <c r="I3715" s="403">
        <v>10600</v>
      </c>
      <c r="J3715" s="503" t="s">
        <v>5026</v>
      </c>
    </row>
    <row r="3716" spans="1:10" s="399" customFormat="1" ht="18" customHeight="1">
      <c r="A3716" s="394">
        <v>3711</v>
      </c>
      <c r="B3716" s="451" t="s">
        <v>416</v>
      </c>
      <c r="C3716" s="451" t="s">
        <v>969</v>
      </c>
      <c r="D3716" s="526" t="s">
        <v>10543</v>
      </c>
      <c r="E3716" s="415" t="s">
        <v>660</v>
      </c>
      <c r="F3716" s="504" t="s">
        <v>10544</v>
      </c>
      <c r="G3716" s="394" t="s">
        <v>4962</v>
      </c>
      <c r="H3716" s="634" t="s">
        <v>5025</v>
      </c>
      <c r="I3716" s="403">
        <v>7500</v>
      </c>
      <c r="J3716" s="503" t="s">
        <v>5026</v>
      </c>
    </row>
    <row r="3717" spans="1:10" s="399" customFormat="1" ht="18" customHeight="1">
      <c r="A3717" s="394">
        <v>3712</v>
      </c>
      <c r="B3717" s="451" t="s">
        <v>416</v>
      </c>
      <c r="C3717" s="451" t="s">
        <v>969</v>
      </c>
      <c r="D3717" s="526" t="s">
        <v>10545</v>
      </c>
      <c r="E3717" s="415" t="s">
        <v>660</v>
      </c>
      <c r="F3717" s="504" t="s">
        <v>10546</v>
      </c>
      <c r="G3717" s="394" t="s">
        <v>4962</v>
      </c>
      <c r="H3717" s="634" t="s">
        <v>5025</v>
      </c>
      <c r="I3717" s="403">
        <v>8800</v>
      </c>
      <c r="J3717" s="503" t="s">
        <v>5026</v>
      </c>
    </row>
    <row r="3718" spans="1:10" s="399" customFormat="1" ht="18" customHeight="1">
      <c r="A3718" s="394">
        <v>3713</v>
      </c>
      <c r="B3718" s="451" t="s">
        <v>416</v>
      </c>
      <c r="C3718" s="451" t="s">
        <v>969</v>
      </c>
      <c r="D3718" s="526" t="s">
        <v>10547</v>
      </c>
      <c r="E3718" s="415" t="s">
        <v>660</v>
      </c>
      <c r="F3718" s="504" t="s">
        <v>10548</v>
      </c>
      <c r="G3718" s="394" t="s">
        <v>4962</v>
      </c>
      <c r="H3718" s="634" t="s">
        <v>5025</v>
      </c>
      <c r="I3718" s="403">
        <v>12600</v>
      </c>
      <c r="J3718" s="503" t="s">
        <v>5026</v>
      </c>
    </row>
    <row r="3719" spans="1:10" s="399" customFormat="1" ht="18" customHeight="1">
      <c r="A3719" s="394">
        <v>3714</v>
      </c>
      <c r="B3719" s="451" t="s">
        <v>416</v>
      </c>
      <c r="C3719" s="451" t="s">
        <v>969</v>
      </c>
      <c r="D3719" s="526" t="s">
        <v>10549</v>
      </c>
      <c r="E3719" s="415" t="s">
        <v>660</v>
      </c>
      <c r="F3719" s="504" t="s">
        <v>10550</v>
      </c>
      <c r="G3719" s="394" t="s">
        <v>4962</v>
      </c>
      <c r="H3719" s="634" t="s">
        <v>5025</v>
      </c>
      <c r="I3719" s="426">
        <v>10000</v>
      </c>
      <c r="J3719" s="503" t="s">
        <v>5026</v>
      </c>
    </row>
    <row r="3720" spans="1:10" s="399" customFormat="1" ht="18" customHeight="1">
      <c r="A3720" s="394">
        <v>3715</v>
      </c>
      <c r="B3720" s="451" t="s">
        <v>416</v>
      </c>
      <c r="C3720" s="451" t="s">
        <v>969</v>
      </c>
      <c r="D3720" s="526" t="s">
        <v>10551</v>
      </c>
      <c r="E3720" s="415" t="s">
        <v>10508</v>
      </c>
      <c r="F3720" s="504" t="s">
        <v>178</v>
      </c>
      <c r="G3720" s="394" t="s">
        <v>4962</v>
      </c>
      <c r="H3720" s="634" t="s">
        <v>5025</v>
      </c>
      <c r="I3720" s="426">
        <v>2650</v>
      </c>
      <c r="J3720" s="503" t="s">
        <v>5026</v>
      </c>
    </row>
    <row r="3721" spans="1:10" s="399" customFormat="1" ht="18" customHeight="1">
      <c r="A3721" s="394">
        <v>3716</v>
      </c>
      <c r="B3721" s="451" t="s">
        <v>416</v>
      </c>
      <c r="C3721" s="451" t="s">
        <v>969</v>
      </c>
      <c r="D3721" s="453" t="s">
        <v>10552</v>
      </c>
      <c r="E3721" s="419" t="s">
        <v>8626</v>
      </c>
      <c r="F3721" s="469" t="s">
        <v>10553</v>
      </c>
      <c r="G3721" s="419"/>
      <c r="H3721" s="634" t="s">
        <v>5025</v>
      </c>
      <c r="I3721" s="402">
        <v>22500</v>
      </c>
      <c r="J3721" s="503" t="s">
        <v>5026</v>
      </c>
    </row>
    <row r="3722" spans="1:10" s="399" customFormat="1" ht="18" customHeight="1">
      <c r="A3722" s="394">
        <v>3717</v>
      </c>
      <c r="B3722" s="451" t="s">
        <v>416</v>
      </c>
      <c r="C3722" s="451" t="s">
        <v>969</v>
      </c>
      <c r="D3722" s="453"/>
      <c r="E3722" s="419" t="s">
        <v>5027</v>
      </c>
      <c r="F3722" s="469" t="s">
        <v>10554</v>
      </c>
      <c r="G3722" s="419"/>
      <c r="H3722" s="634" t="s">
        <v>5025</v>
      </c>
      <c r="I3722" s="402">
        <v>17000</v>
      </c>
      <c r="J3722" s="503" t="s">
        <v>5026</v>
      </c>
    </row>
    <row r="3723" spans="1:10" s="399" customFormat="1" ht="18" customHeight="1">
      <c r="A3723" s="394">
        <v>3718</v>
      </c>
      <c r="B3723" s="451" t="s">
        <v>416</v>
      </c>
      <c r="C3723" s="451" t="s">
        <v>969</v>
      </c>
      <c r="D3723" s="453"/>
      <c r="E3723" s="419" t="s">
        <v>8850</v>
      </c>
      <c r="F3723" s="469" t="s">
        <v>10555</v>
      </c>
      <c r="G3723" s="419"/>
      <c r="H3723" s="634" t="s">
        <v>5025</v>
      </c>
      <c r="I3723" s="402">
        <v>4500</v>
      </c>
      <c r="J3723" s="503" t="s">
        <v>5026</v>
      </c>
    </row>
    <row r="3724" spans="1:10" s="399" customFormat="1" ht="18" customHeight="1">
      <c r="A3724" s="394">
        <v>3719</v>
      </c>
      <c r="B3724" s="395" t="s">
        <v>416</v>
      </c>
      <c r="C3724" s="395" t="s">
        <v>10365</v>
      </c>
      <c r="D3724" s="459" t="s">
        <v>15771</v>
      </c>
      <c r="E3724" s="395" t="s">
        <v>175</v>
      </c>
      <c r="F3724" s="488" t="s">
        <v>15772</v>
      </c>
      <c r="G3724" s="395" t="s">
        <v>4962</v>
      </c>
      <c r="H3724" s="460" t="s">
        <v>7922</v>
      </c>
      <c r="I3724" s="431">
        <v>24000</v>
      </c>
      <c r="J3724" s="522" t="s">
        <v>5042</v>
      </c>
    </row>
    <row r="3725" spans="1:10" s="399" customFormat="1" ht="18" customHeight="1">
      <c r="A3725" s="394">
        <v>3720</v>
      </c>
      <c r="B3725" s="395" t="s">
        <v>416</v>
      </c>
      <c r="C3725" s="395" t="s">
        <v>10365</v>
      </c>
      <c r="D3725" s="459" t="s">
        <v>15773</v>
      </c>
      <c r="E3725" s="395" t="s">
        <v>418</v>
      </c>
      <c r="F3725" s="485" t="s">
        <v>15774</v>
      </c>
      <c r="G3725" s="395" t="s">
        <v>4962</v>
      </c>
      <c r="H3725" s="460" t="s">
        <v>7922</v>
      </c>
      <c r="I3725" s="431">
        <v>11800</v>
      </c>
      <c r="J3725" s="522" t="s">
        <v>5042</v>
      </c>
    </row>
    <row r="3726" spans="1:10" s="399" customFormat="1" ht="18" customHeight="1">
      <c r="A3726" s="394">
        <v>3721</v>
      </c>
      <c r="B3726" s="395" t="s">
        <v>416</v>
      </c>
      <c r="C3726" s="395" t="s">
        <v>10365</v>
      </c>
      <c r="D3726" s="422" t="s">
        <v>15775</v>
      </c>
      <c r="E3726" s="442" t="s">
        <v>5027</v>
      </c>
      <c r="F3726" s="374" t="s">
        <v>15776</v>
      </c>
      <c r="G3726" s="557" t="s">
        <v>4962</v>
      </c>
      <c r="H3726" s="642" t="s">
        <v>5025</v>
      </c>
      <c r="I3726" s="586">
        <v>12200</v>
      </c>
      <c r="J3726" s="522" t="s">
        <v>5042</v>
      </c>
    </row>
    <row r="3727" spans="1:10" s="399" customFormat="1" ht="18" customHeight="1">
      <c r="A3727" s="394">
        <v>3722</v>
      </c>
      <c r="B3727" s="395" t="s">
        <v>416</v>
      </c>
      <c r="C3727" s="395" t="s">
        <v>10365</v>
      </c>
      <c r="D3727" s="422" t="s">
        <v>15775</v>
      </c>
      <c r="E3727" s="442" t="s">
        <v>5027</v>
      </c>
      <c r="F3727" s="374" t="s">
        <v>15777</v>
      </c>
      <c r="G3727" s="557" t="s">
        <v>4962</v>
      </c>
      <c r="H3727" s="642" t="s">
        <v>5025</v>
      </c>
      <c r="I3727" s="586">
        <v>11500</v>
      </c>
      <c r="J3727" s="522" t="s">
        <v>5042</v>
      </c>
    </row>
    <row r="3728" spans="1:10" s="399" customFormat="1" ht="18" customHeight="1">
      <c r="A3728" s="394">
        <v>3723</v>
      </c>
      <c r="B3728" s="523" t="s">
        <v>10556</v>
      </c>
      <c r="C3728" s="523" t="s">
        <v>10557</v>
      </c>
      <c r="D3728" s="651" t="s">
        <v>10558</v>
      </c>
      <c r="E3728" s="545" t="s">
        <v>418</v>
      </c>
      <c r="F3728" s="546" t="s">
        <v>10559</v>
      </c>
      <c r="G3728" s="545" t="s">
        <v>4962</v>
      </c>
      <c r="H3728" s="639" t="s">
        <v>4949</v>
      </c>
      <c r="I3728" s="402">
        <v>11500</v>
      </c>
      <c r="J3728" s="490"/>
    </row>
    <row r="3729" spans="1:10" s="399" customFormat="1" ht="18" customHeight="1">
      <c r="A3729" s="394">
        <v>3724</v>
      </c>
      <c r="B3729" s="395" t="s">
        <v>10556</v>
      </c>
      <c r="C3729" s="395" t="s">
        <v>10560</v>
      </c>
      <c r="D3729" s="459" t="s">
        <v>10561</v>
      </c>
      <c r="E3729" s="395" t="s">
        <v>418</v>
      </c>
      <c r="F3729" s="485" t="s">
        <v>10562</v>
      </c>
      <c r="G3729" s="395" t="s">
        <v>5048</v>
      </c>
      <c r="H3729" s="635" t="s">
        <v>10563</v>
      </c>
      <c r="I3729" s="402">
        <v>9000</v>
      </c>
      <c r="J3729" s="509" t="s">
        <v>10564</v>
      </c>
    </row>
    <row r="3730" spans="1:10" s="399" customFormat="1" ht="18" customHeight="1">
      <c r="A3730" s="394">
        <v>3725</v>
      </c>
      <c r="B3730" s="395" t="s">
        <v>10556</v>
      </c>
      <c r="C3730" s="395" t="s">
        <v>10560</v>
      </c>
      <c r="D3730" s="459" t="s">
        <v>10561</v>
      </c>
      <c r="E3730" s="395" t="s">
        <v>418</v>
      </c>
      <c r="F3730" s="488" t="s">
        <v>10565</v>
      </c>
      <c r="G3730" s="395" t="s">
        <v>5048</v>
      </c>
      <c r="H3730" s="635" t="s">
        <v>10563</v>
      </c>
      <c r="I3730" s="402">
        <v>13500</v>
      </c>
      <c r="J3730" s="509" t="s">
        <v>10564</v>
      </c>
    </row>
    <row r="3731" spans="1:10" s="399" customFormat="1" ht="18" customHeight="1">
      <c r="A3731" s="394">
        <v>3726</v>
      </c>
      <c r="B3731" s="395" t="s">
        <v>10556</v>
      </c>
      <c r="C3731" s="395" t="s">
        <v>10560</v>
      </c>
      <c r="D3731" s="459" t="s">
        <v>10566</v>
      </c>
      <c r="E3731" s="395" t="s">
        <v>418</v>
      </c>
      <c r="F3731" s="488" t="s">
        <v>10562</v>
      </c>
      <c r="G3731" s="395" t="s">
        <v>5048</v>
      </c>
      <c r="H3731" s="635" t="s">
        <v>10563</v>
      </c>
      <c r="I3731" s="402">
        <v>10400</v>
      </c>
      <c r="J3731" s="509" t="s">
        <v>10564</v>
      </c>
    </row>
    <row r="3732" spans="1:10" s="399" customFormat="1" ht="18" customHeight="1">
      <c r="A3732" s="394">
        <v>3727</v>
      </c>
      <c r="B3732" s="395" t="s">
        <v>10556</v>
      </c>
      <c r="C3732" s="395" t="s">
        <v>10560</v>
      </c>
      <c r="D3732" s="459" t="s">
        <v>10566</v>
      </c>
      <c r="E3732" s="395" t="s">
        <v>418</v>
      </c>
      <c r="F3732" s="488" t="s">
        <v>10565</v>
      </c>
      <c r="G3732" s="395" t="s">
        <v>5048</v>
      </c>
      <c r="H3732" s="635" t="s">
        <v>10563</v>
      </c>
      <c r="I3732" s="402">
        <v>14500</v>
      </c>
      <c r="J3732" s="509" t="s">
        <v>10564</v>
      </c>
    </row>
    <row r="3733" spans="1:10" s="399" customFormat="1" ht="18" customHeight="1">
      <c r="A3733" s="394">
        <v>3728</v>
      </c>
      <c r="B3733" s="395" t="s">
        <v>10556</v>
      </c>
      <c r="C3733" s="394" t="s">
        <v>10560</v>
      </c>
      <c r="D3733" s="422" t="s">
        <v>10567</v>
      </c>
      <c r="E3733" s="394" t="s">
        <v>4776</v>
      </c>
      <c r="F3733" s="424" t="s">
        <v>10568</v>
      </c>
      <c r="G3733" s="395"/>
      <c r="H3733" s="631" t="s">
        <v>4953</v>
      </c>
      <c r="I3733" s="402">
        <v>22000</v>
      </c>
      <c r="J3733" s="487"/>
    </row>
    <row r="3734" spans="1:10" s="399" customFormat="1" ht="18" customHeight="1">
      <c r="A3734" s="394">
        <v>3729</v>
      </c>
      <c r="B3734" s="395" t="s">
        <v>10556</v>
      </c>
      <c r="C3734" s="395" t="s">
        <v>10569</v>
      </c>
      <c r="D3734" s="459" t="s">
        <v>10570</v>
      </c>
      <c r="E3734" s="395" t="s">
        <v>10571</v>
      </c>
      <c r="F3734" s="488" t="s">
        <v>10572</v>
      </c>
      <c r="G3734" s="395" t="s">
        <v>4962</v>
      </c>
      <c r="H3734" s="645" t="s">
        <v>10573</v>
      </c>
      <c r="I3734" s="402">
        <v>16500</v>
      </c>
      <c r="J3734" s="593" t="s">
        <v>10574</v>
      </c>
    </row>
    <row r="3735" spans="1:10" s="399" customFormat="1" ht="18" customHeight="1">
      <c r="A3735" s="394">
        <v>3730</v>
      </c>
      <c r="B3735" s="395" t="s">
        <v>10556</v>
      </c>
      <c r="C3735" s="395" t="s">
        <v>10569</v>
      </c>
      <c r="D3735" s="459" t="s">
        <v>10570</v>
      </c>
      <c r="E3735" s="395" t="s">
        <v>418</v>
      </c>
      <c r="F3735" s="485" t="s">
        <v>10575</v>
      </c>
      <c r="G3735" s="395" t="s">
        <v>4962</v>
      </c>
      <c r="H3735" s="645" t="s">
        <v>10573</v>
      </c>
      <c r="I3735" s="402">
        <v>9000</v>
      </c>
      <c r="J3735" s="593" t="s">
        <v>10576</v>
      </c>
    </row>
    <row r="3736" spans="1:10" s="399" customFormat="1" ht="18" customHeight="1">
      <c r="A3736" s="394">
        <v>3731</v>
      </c>
      <c r="B3736" s="395" t="s">
        <v>10556</v>
      </c>
      <c r="C3736" s="395" t="s">
        <v>10569</v>
      </c>
      <c r="D3736" s="459" t="s">
        <v>10570</v>
      </c>
      <c r="E3736" s="395" t="s">
        <v>4985</v>
      </c>
      <c r="F3736" s="488" t="s">
        <v>10577</v>
      </c>
      <c r="G3736" s="395" t="s">
        <v>4962</v>
      </c>
      <c r="H3736" s="645" t="s">
        <v>10573</v>
      </c>
      <c r="I3736" s="402">
        <v>14000</v>
      </c>
      <c r="J3736" s="593" t="s">
        <v>10578</v>
      </c>
    </row>
    <row r="3737" spans="1:10" s="399" customFormat="1" ht="18" customHeight="1">
      <c r="A3737" s="394">
        <v>3732</v>
      </c>
      <c r="B3737" s="395" t="s">
        <v>10556</v>
      </c>
      <c r="C3737" s="394" t="s">
        <v>10560</v>
      </c>
      <c r="D3737" s="422" t="s">
        <v>10579</v>
      </c>
      <c r="E3737" s="394" t="s">
        <v>149</v>
      </c>
      <c r="F3737" s="424" t="s">
        <v>10580</v>
      </c>
      <c r="G3737" s="395" t="s">
        <v>5048</v>
      </c>
      <c r="H3737" s="631" t="s">
        <v>4924</v>
      </c>
      <c r="I3737" s="402">
        <v>58000</v>
      </c>
      <c r="J3737" s="487"/>
    </row>
    <row r="3738" spans="1:10" s="399" customFormat="1" ht="18" customHeight="1">
      <c r="A3738" s="394">
        <v>3733</v>
      </c>
      <c r="B3738" s="395" t="s">
        <v>10556</v>
      </c>
      <c r="C3738" s="394" t="s">
        <v>10560</v>
      </c>
      <c r="D3738" s="422" t="s">
        <v>10579</v>
      </c>
      <c r="E3738" s="394" t="s">
        <v>418</v>
      </c>
      <c r="F3738" s="424" t="s">
        <v>10581</v>
      </c>
      <c r="G3738" s="395" t="s">
        <v>5048</v>
      </c>
      <c r="H3738" s="631" t="s">
        <v>4924</v>
      </c>
      <c r="I3738" s="402">
        <v>11600</v>
      </c>
      <c r="J3738" s="487"/>
    </row>
    <row r="3739" spans="1:10" s="399" customFormat="1" ht="18" customHeight="1">
      <c r="A3739" s="394">
        <v>3734</v>
      </c>
      <c r="B3739" s="395" t="s">
        <v>10556</v>
      </c>
      <c r="C3739" s="394" t="s">
        <v>10560</v>
      </c>
      <c r="D3739" s="422" t="s">
        <v>10582</v>
      </c>
      <c r="E3739" s="394" t="s">
        <v>4776</v>
      </c>
      <c r="F3739" s="424" t="s">
        <v>10583</v>
      </c>
      <c r="G3739" s="395"/>
      <c r="H3739" s="631" t="s">
        <v>4953</v>
      </c>
      <c r="I3739" s="402">
        <v>32000</v>
      </c>
      <c r="J3739" s="487"/>
    </row>
    <row r="3740" spans="1:10" s="399" customFormat="1" ht="18" customHeight="1">
      <c r="A3740" s="394">
        <v>3735</v>
      </c>
      <c r="B3740" s="395" t="s">
        <v>10556</v>
      </c>
      <c r="C3740" s="394" t="s">
        <v>10560</v>
      </c>
      <c r="D3740" s="422" t="s">
        <v>10584</v>
      </c>
      <c r="E3740" s="394" t="s">
        <v>4776</v>
      </c>
      <c r="F3740" s="424" t="s">
        <v>10585</v>
      </c>
      <c r="G3740" s="395"/>
      <c r="H3740" s="631" t="s">
        <v>4953</v>
      </c>
      <c r="I3740" s="402">
        <v>18000</v>
      </c>
      <c r="J3740" s="487"/>
    </row>
    <row r="3741" spans="1:10" s="399" customFormat="1" ht="18" customHeight="1">
      <c r="A3741" s="394">
        <v>3736</v>
      </c>
      <c r="B3741" s="395" t="s">
        <v>10556</v>
      </c>
      <c r="C3741" s="394" t="s">
        <v>10560</v>
      </c>
      <c r="D3741" s="422" t="s">
        <v>10584</v>
      </c>
      <c r="E3741" s="394" t="s">
        <v>4776</v>
      </c>
      <c r="F3741" s="424" t="s">
        <v>10586</v>
      </c>
      <c r="G3741" s="395"/>
      <c r="H3741" s="631" t="s">
        <v>4953</v>
      </c>
      <c r="I3741" s="402">
        <v>19500</v>
      </c>
      <c r="J3741" s="487"/>
    </row>
    <row r="3742" spans="1:10" s="399" customFormat="1" ht="18" customHeight="1">
      <c r="A3742" s="394">
        <v>3737</v>
      </c>
      <c r="B3742" s="395" t="s">
        <v>10556</v>
      </c>
      <c r="C3742" s="394" t="s">
        <v>10560</v>
      </c>
      <c r="D3742" s="422" t="s">
        <v>10584</v>
      </c>
      <c r="E3742" s="394" t="s">
        <v>4776</v>
      </c>
      <c r="F3742" s="424" t="s">
        <v>10587</v>
      </c>
      <c r="G3742" s="395"/>
      <c r="H3742" s="631" t="s">
        <v>4953</v>
      </c>
      <c r="I3742" s="402">
        <v>17250</v>
      </c>
      <c r="J3742" s="487"/>
    </row>
    <row r="3743" spans="1:10" s="399" customFormat="1" ht="18" customHeight="1">
      <c r="A3743" s="394">
        <v>3738</v>
      </c>
      <c r="B3743" s="395" t="s">
        <v>10556</v>
      </c>
      <c r="C3743" s="395" t="s">
        <v>10569</v>
      </c>
      <c r="D3743" s="459" t="s">
        <v>10588</v>
      </c>
      <c r="E3743" s="395" t="s">
        <v>418</v>
      </c>
      <c r="F3743" s="488" t="s">
        <v>10572</v>
      </c>
      <c r="G3743" s="395" t="s">
        <v>4962</v>
      </c>
      <c r="H3743" s="645" t="s">
        <v>10573</v>
      </c>
      <c r="I3743" s="402">
        <v>16000</v>
      </c>
      <c r="J3743" s="593" t="s">
        <v>10574</v>
      </c>
    </row>
    <row r="3744" spans="1:10" s="399" customFormat="1" ht="18" customHeight="1">
      <c r="A3744" s="394">
        <v>3739</v>
      </c>
      <c r="B3744" s="395" t="s">
        <v>10556</v>
      </c>
      <c r="C3744" s="395" t="s">
        <v>10569</v>
      </c>
      <c r="D3744" s="459" t="s">
        <v>10588</v>
      </c>
      <c r="E3744" s="395" t="s">
        <v>4985</v>
      </c>
      <c r="F3744" s="485" t="s">
        <v>10575</v>
      </c>
      <c r="G3744" s="395" t="s">
        <v>4962</v>
      </c>
      <c r="H3744" s="645" t="s">
        <v>10573</v>
      </c>
      <c r="I3744" s="402">
        <v>8500</v>
      </c>
      <c r="J3744" s="593" t="s">
        <v>10576</v>
      </c>
    </row>
    <row r="3745" spans="1:10" s="399" customFormat="1" ht="18" customHeight="1">
      <c r="A3745" s="394">
        <v>3740</v>
      </c>
      <c r="B3745" s="395" t="s">
        <v>10556</v>
      </c>
      <c r="C3745" s="395" t="s">
        <v>10569</v>
      </c>
      <c r="D3745" s="459" t="s">
        <v>10588</v>
      </c>
      <c r="E3745" s="395" t="s">
        <v>418</v>
      </c>
      <c r="F3745" s="488" t="s">
        <v>10589</v>
      </c>
      <c r="G3745" s="395" t="s">
        <v>4962</v>
      </c>
      <c r="H3745" s="645" t="s">
        <v>10573</v>
      </c>
      <c r="I3745" s="402">
        <v>13500</v>
      </c>
      <c r="J3745" s="593" t="s">
        <v>10578</v>
      </c>
    </row>
    <row r="3746" spans="1:10" s="399" customFormat="1" ht="18" customHeight="1">
      <c r="A3746" s="394">
        <v>3741</v>
      </c>
      <c r="B3746" s="395" t="s">
        <v>10556</v>
      </c>
      <c r="C3746" s="395" t="s">
        <v>10569</v>
      </c>
      <c r="D3746" s="459" t="s">
        <v>10590</v>
      </c>
      <c r="E3746" s="395" t="s">
        <v>418</v>
      </c>
      <c r="F3746" s="488" t="s">
        <v>10591</v>
      </c>
      <c r="G3746" s="395" t="s">
        <v>4962</v>
      </c>
      <c r="H3746" s="631" t="s">
        <v>5082</v>
      </c>
      <c r="I3746" s="402">
        <v>12300</v>
      </c>
      <c r="J3746" s="508"/>
    </row>
    <row r="3747" spans="1:10" s="399" customFormat="1" ht="18" customHeight="1">
      <c r="A3747" s="394">
        <v>3742</v>
      </c>
      <c r="B3747" s="395" t="s">
        <v>10556</v>
      </c>
      <c r="C3747" s="394" t="s">
        <v>10569</v>
      </c>
      <c r="D3747" s="422" t="s">
        <v>10592</v>
      </c>
      <c r="E3747" s="394" t="s">
        <v>418</v>
      </c>
      <c r="F3747" s="424" t="s">
        <v>10592</v>
      </c>
      <c r="G3747" s="395" t="s">
        <v>4962</v>
      </c>
      <c r="H3747" s="567" t="s">
        <v>4932</v>
      </c>
      <c r="I3747" s="429">
        <v>14000</v>
      </c>
      <c r="J3747" s="487"/>
    </row>
    <row r="3748" spans="1:10" s="399" customFormat="1" ht="18" customHeight="1">
      <c r="A3748" s="394">
        <v>3743</v>
      </c>
      <c r="B3748" s="395" t="s">
        <v>10556</v>
      </c>
      <c r="C3748" s="394" t="s">
        <v>10569</v>
      </c>
      <c r="D3748" s="422" t="s">
        <v>10593</v>
      </c>
      <c r="E3748" s="394" t="s">
        <v>418</v>
      </c>
      <c r="F3748" s="424" t="s">
        <v>10593</v>
      </c>
      <c r="G3748" s="395" t="s">
        <v>4962</v>
      </c>
      <c r="H3748" s="567" t="s">
        <v>4932</v>
      </c>
      <c r="I3748" s="429">
        <v>14000</v>
      </c>
      <c r="J3748" s="487"/>
    </row>
    <row r="3749" spans="1:10" s="399" customFormat="1" ht="18" customHeight="1">
      <c r="A3749" s="394">
        <v>3744</v>
      </c>
      <c r="B3749" s="395" t="s">
        <v>10556</v>
      </c>
      <c r="C3749" s="395" t="s">
        <v>10569</v>
      </c>
      <c r="D3749" s="459"/>
      <c r="E3749" s="395" t="s">
        <v>418</v>
      </c>
      <c r="F3749" s="488" t="s">
        <v>10594</v>
      </c>
      <c r="G3749" s="395" t="s">
        <v>5048</v>
      </c>
      <c r="H3749" s="629" t="s">
        <v>4916</v>
      </c>
      <c r="I3749" s="397">
        <v>13900</v>
      </c>
      <c r="J3749" s="490"/>
    </row>
    <row r="3750" spans="1:10" s="399" customFormat="1" ht="18" customHeight="1">
      <c r="A3750" s="394">
        <v>3745</v>
      </c>
      <c r="B3750" s="395" t="s">
        <v>10556</v>
      </c>
      <c r="C3750" s="395" t="s">
        <v>10569</v>
      </c>
      <c r="D3750" s="459"/>
      <c r="E3750" s="395" t="s">
        <v>418</v>
      </c>
      <c r="F3750" s="488" t="s">
        <v>10595</v>
      </c>
      <c r="G3750" s="395" t="s">
        <v>5048</v>
      </c>
      <c r="H3750" s="629" t="s">
        <v>4916</v>
      </c>
      <c r="I3750" s="397">
        <v>13900</v>
      </c>
      <c r="J3750" s="490"/>
    </row>
    <row r="3751" spans="1:10" s="399" customFormat="1" ht="18" customHeight="1">
      <c r="A3751" s="394">
        <v>3746</v>
      </c>
      <c r="B3751" s="395" t="s">
        <v>10556</v>
      </c>
      <c r="C3751" s="395" t="s">
        <v>10569</v>
      </c>
      <c r="D3751" s="422" t="s">
        <v>10596</v>
      </c>
      <c r="E3751" s="395" t="s">
        <v>418</v>
      </c>
      <c r="F3751" s="424" t="s">
        <v>10597</v>
      </c>
      <c r="G3751" s="394" t="s">
        <v>4962</v>
      </c>
      <c r="H3751" s="631" t="s">
        <v>6306</v>
      </c>
      <c r="I3751" s="397">
        <v>16000</v>
      </c>
      <c r="J3751" s="487"/>
    </row>
    <row r="3752" spans="1:10" s="399" customFormat="1" ht="18" customHeight="1">
      <c r="A3752" s="394">
        <v>3747</v>
      </c>
      <c r="B3752" s="395" t="s">
        <v>10556</v>
      </c>
      <c r="C3752" s="395" t="s">
        <v>10560</v>
      </c>
      <c r="D3752" s="422" t="s">
        <v>10598</v>
      </c>
      <c r="E3752" s="398" t="s">
        <v>418</v>
      </c>
      <c r="F3752" s="424" t="s">
        <v>10599</v>
      </c>
      <c r="G3752" s="394" t="s">
        <v>4962</v>
      </c>
      <c r="H3752" s="631" t="s">
        <v>6306</v>
      </c>
      <c r="I3752" s="402">
        <v>16000</v>
      </c>
      <c r="J3752" s="487"/>
    </row>
    <row r="3753" spans="1:10" s="399" customFormat="1" ht="18" customHeight="1">
      <c r="A3753" s="394">
        <v>3748</v>
      </c>
      <c r="B3753" s="415" t="s">
        <v>10556</v>
      </c>
      <c r="C3753" s="415" t="s">
        <v>10569</v>
      </c>
      <c r="D3753" s="526" t="s">
        <v>10600</v>
      </c>
      <c r="E3753" s="417" t="s">
        <v>5027</v>
      </c>
      <c r="F3753" s="504" t="s">
        <v>10601</v>
      </c>
      <c r="G3753" s="415"/>
      <c r="H3753" s="634" t="s">
        <v>5025</v>
      </c>
      <c r="I3753" s="402">
        <v>19200</v>
      </c>
      <c r="J3753" s="503" t="s">
        <v>5026</v>
      </c>
    </row>
    <row r="3754" spans="1:10" s="399" customFormat="1" ht="18" customHeight="1">
      <c r="A3754" s="394">
        <v>3749</v>
      </c>
      <c r="B3754" s="395" t="s">
        <v>10556</v>
      </c>
      <c r="C3754" s="395" t="s">
        <v>10560</v>
      </c>
      <c r="D3754" s="422" t="s">
        <v>15778</v>
      </c>
      <c r="E3754" s="394" t="s">
        <v>418</v>
      </c>
      <c r="F3754" s="424" t="s">
        <v>15779</v>
      </c>
      <c r="G3754" s="394" t="s">
        <v>4962</v>
      </c>
      <c r="H3754" s="446" t="s">
        <v>7922</v>
      </c>
      <c r="I3754" s="431">
        <v>14600</v>
      </c>
      <c r="J3754" s="522" t="s">
        <v>5042</v>
      </c>
    </row>
    <row r="3755" spans="1:10" s="399" customFormat="1" ht="18" customHeight="1">
      <c r="A3755" s="394">
        <v>3750</v>
      </c>
      <c r="B3755" s="523" t="s">
        <v>10602</v>
      </c>
      <c r="C3755" s="523" t="s">
        <v>10603</v>
      </c>
      <c r="D3755" s="587" t="s">
        <v>10604</v>
      </c>
      <c r="E3755" s="523" t="s">
        <v>418</v>
      </c>
      <c r="F3755" s="548" t="s">
        <v>10605</v>
      </c>
      <c r="G3755" s="523" t="s">
        <v>5864</v>
      </c>
      <c r="H3755" s="640" t="s">
        <v>6957</v>
      </c>
      <c r="I3755" s="397">
        <v>17900</v>
      </c>
      <c r="J3755" s="487"/>
    </row>
    <row r="3756" spans="1:10" s="399" customFormat="1" ht="18" customHeight="1">
      <c r="A3756" s="394">
        <v>3751</v>
      </c>
      <c r="B3756" s="395" t="s">
        <v>10602</v>
      </c>
      <c r="C3756" s="396" t="s">
        <v>10603</v>
      </c>
      <c r="D3756" s="459" t="s">
        <v>10606</v>
      </c>
      <c r="E3756" s="395" t="s">
        <v>418</v>
      </c>
      <c r="F3756" s="488" t="s">
        <v>10607</v>
      </c>
      <c r="G3756" s="395" t="s">
        <v>4962</v>
      </c>
      <c r="H3756" s="631" t="s">
        <v>5748</v>
      </c>
      <c r="I3756" s="431">
        <v>18700</v>
      </c>
      <c r="J3756" s="487"/>
    </row>
    <row r="3757" spans="1:10" s="399" customFormat="1" ht="18" customHeight="1">
      <c r="A3757" s="394">
        <v>3752</v>
      </c>
      <c r="B3757" s="395" t="s">
        <v>10602</v>
      </c>
      <c r="C3757" s="396" t="s">
        <v>10603</v>
      </c>
      <c r="D3757" s="459" t="s">
        <v>10608</v>
      </c>
      <c r="E3757" s="395" t="s">
        <v>418</v>
      </c>
      <c r="F3757" s="485" t="s">
        <v>10609</v>
      </c>
      <c r="G3757" s="395" t="s">
        <v>4962</v>
      </c>
      <c r="H3757" s="631" t="s">
        <v>5748</v>
      </c>
      <c r="I3757" s="430">
        <v>23100</v>
      </c>
      <c r="J3757" s="487"/>
    </row>
    <row r="3758" spans="1:10" s="399" customFormat="1" ht="18" customHeight="1">
      <c r="A3758" s="394">
        <v>3753</v>
      </c>
      <c r="B3758" s="395" t="s">
        <v>10602</v>
      </c>
      <c r="C3758" s="396" t="s">
        <v>10603</v>
      </c>
      <c r="D3758" s="422" t="s">
        <v>10610</v>
      </c>
      <c r="E3758" s="394" t="s">
        <v>418</v>
      </c>
      <c r="F3758" s="424" t="s">
        <v>10611</v>
      </c>
      <c r="G3758" s="395" t="s">
        <v>4962</v>
      </c>
      <c r="H3758" s="631" t="s">
        <v>5748</v>
      </c>
      <c r="I3758" s="431">
        <v>18700</v>
      </c>
      <c r="J3758" s="490"/>
    </row>
    <row r="3759" spans="1:10" s="399" customFormat="1" ht="18" customHeight="1">
      <c r="A3759" s="394">
        <v>3754</v>
      </c>
      <c r="B3759" s="395" t="s">
        <v>10602</v>
      </c>
      <c r="C3759" s="396" t="s">
        <v>10603</v>
      </c>
      <c r="D3759" s="459" t="s">
        <v>10612</v>
      </c>
      <c r="E3759" s="395" t="s">
        <v>418</v>
      </c>
      <c r="F3759" s="485" t="s">
        <v>10613</v>
      </c>
      <c r="G3759" s="395" t="s">
        <v>5864</v>
      </c>
      <c r="H3759" s="567" t="s">
        <v>6957</v>
      </c>
      <c r="I3759" s="397">
        <v>15300</v>
      </c>
      <c r="J3759" s="487"/>
    </row>
    <row r="3760" spans="1:10" s="399" customFormat="1" ht="18" customHeight="1">
      <c r="A3760" s="394">
        <v>3755</v>
      </c>
      <c r="B3760" s="395" t="s">
        <v>10602</v>
      </c>
      <c r="C3760" s="396" t="s">
        <v>10603</v>
      </c>
      <c r="D3760" s="422" t="s">
        <v>10614</v>
      </c>
      <c r="E3760" s="443" t="s">
        <v>10615</v>
      </c>
      <c r="F3760" s="538" t="s">
        <v>10616</v>
      </c>
      <c r="G3760" s="394" t="s">
        <v>5864</v>
      </c>
      <c r="H3760" s="632" t="s">
        <v>5865</v>
      </c>
      <c r="I3760" s="429">
        <v>11760</v>
      </c>
      <c r="J3760" s="487" t="s">
        <v>10617</v>
      </c>
    </row>
    <row r="3761" spans="1:10" s="399" customFormat="1" ht="18" customHeight="1">
      <c r="A3761" s="394">
        <v>3756</v>
      </c>
      <c r="B3761" s="395" t="s">
        <v>10602</v>
      </c>
      <c r="C3761" s="396" t="s">
        <v>10603</v>
      </c>
      <c r="D3761" s="422" t="s">
        <v>10618</v>
      </c>
      <c r="E3761" s="443" t="s">
        <v>660</v>
      </c>
      <c r="F3761" s="538" t="s">
        <v>10619</v>
      </c>
      <c r="G3761" s="394" t="s">
        <v>5864</v>
      </c>
      <c r="H3761" s="632" t="s">
        <v>5865</v>
      </c>
      <c r="I3761" s="429">
        <v>15000</v>
      </c>
      <c r="J3761" s="490" t="s">
        <v>5566</v>
      </c>
    </row>
    <row r="3762" spans="1:10" s="399" customFormat="1" ht="18" customHeight="1">
      <c r="A3762" s="394">
        <v>3757</v>
      </c>
      <c r="B3762" s="395" t="s">
        <v>10602</v>
      </c>
      <c r="C3762" s="396" t="s">
        <v>10603</v>
      </c>
      <c r="D3762" s="422" t="s">
        <v>10620</v>
      </c>
      <c r="E3762" s="443" t="s">
        <v>849</v>
      </c>
      <c r="F3762" s="538" t="s">
        <v>10621</v>
      </c>
      <c r="G3762" s="394" t="s">
        <v>5864</v>
      </c>
      <c r="H3762" s="632" t="s">
        <v>5865</v>
      </c>
      <c r="I3762" s="429">
        <v>10000</v>
      </c>
      <c r="J3762" s="487" t="s">
        <v>10622</v>
      </c>
    </row>
    <row r="3763" spans="1:10" s="399" customFormat="1" ht="18" customHeight="1">
      <c r="A3763" s="394">
        <v>3758</v>
      </c>
      <c r="B3763" s="395" t="s">
        <v>10602</v>
      </c>
      <c r="C3763" s="396" t="s">
        <v>10603</v>
      </c>
      <c r="D3763" s="422" t="s">
        <v>10623</v>
      </c>
      <c r="E3763" s="443" t="s">
        <v>1280</v>
      </c>
      <c r="F3763" s="538" t="s">
        <v>10624</v>
      </c>
      <c r="G3763" s="394" t="s">
        <v>5864</v>
      </c>
      <c r="H3763" s="632" t="s">
        <v>5865</v>
      </c>
      <c r="I3763" s="429">
        <v>5000</v>
      </c>
      <c r="J3763" s="490"/>
    </row>
    <row r="3764" spans="1:10" s="399" customFormat="1" ht="18" customHeight="1">
      <c r="A3764" s="394">
        <v>3759</v>
      </c>
      <c r="B3764" s="395" t="s">
        <v>10602</v>
      </c>
      <c r="C3764" s="396" t="s">
        <v>10603</v>
      </c>
      <c r="D3764" s="422" t="s">
        <v>10625</v>
      </c>
      <c r="E3764" s="443" t="s">
        <v>660</v>
      </c>
      <c r="F3764" s="538" t="s">
        <v>10626</v>
      </c>
      <c r="G3764" s="394" t="s">
        <v>5864</v>
      </c>
      <c r="H3764" s="632" t="s">
        <v>5865</v>
      </c>
      <c r="I3764" s="429">
        <v>17000</v>
      </c>
      <c r="J3764" s="487" t="s">
        <v>10627</v>
      </c>
    </row>
    <row r="3765" spans="1:10" s="399" customFormat="1" ht="18" customHeight="1">
      <c r="A3765" s="394">
        <v>3760</v>
      </c>
      <c r="B3765" s="395" t="s">
        <v>10602</v>
      </c>
      <c r="C3765" s="396" t="s">
        <v>10603</v>
      </c>
      <c r="D3765" s="422" t="s">
        <v>10628</v>
      </c>
      <c r="E3765" s="443" t="s">
        <v>660</v>
      </c>
      <c r="F3765" s="538" t="s">
        <v>10629</v>
      </c>
      <c r="G3765" s="394" t="s">
        <v>5864</v>
      </c>
      <c r="H3765" s="632" t="s">
        <v>5865</v>
      </c>
      <c r="I3765" s="429">
        <v>15000</v>
      </c>
      <c r="J3765" s="487" t="s">
        <v>10617</v>
      </c>
    </row>
    <row r="3766" spans="1:10" s="399" customFormat="1" ht="18" customHeight="1">
      <c r="A3766" s="394">
        <v>3761</v>
      </c>
      <c r="B3766" s="395" t="s">
        <v>10602</v>
      </c>
      <c r="C3766" s="396" t="s">
        <v>10603</v>
      </c>
      <c r="D3766" s="422" t="s">
        <v>10630</v>
      </c>
      <c r="E3766" s="394" t="s">
        <v>418</v>
      </c>
      <c r="F3766" s="424" t="s">
        <v>10631</v>
      </c>
      <c r="G3766" s="395" t="s">
        <v>4962</v>
      </c>
      <c r="H3766" s="567" t="s">
        <v>4932</v>
      </c>
      <c r="I3766" s="429">
        <v>12980</v>
      </c>
      <c r="J3766" s="487"/>
    </row>
    <row r="3767" spans="1:10" s="399" customFormat="1" ht="18" customHeight="1">
      <c r="A3767" s="394">
        <v>3762</v>
      </c>
      <c r="B3767" s="395" t="s">
        <v>10602</v>
      </c>
      <c r="C3767" s="396" t="s">
        <v>10603</v>
      </c>
      <c r="D3767" s="422" t="s">
        <v>10632</v>
      </c>
      <c r="E3767" s="394" t="s">
        <v>418</v>
      </c>
      <c r="F3767" s="424" t="s">
        <v>10633</v>
      </c>
      <c r="G3767" s="395" t="s">
        <v>4962</v>
      </c>
      <c r="H3767" s="567" t="s">
        <v>4932</v>
      </c>
      <c r="I3767" s="429">
        <v>12980</v>
      </c>
      <c r="J3767" s="487"/>
    </row>
    <row r="3768" spans="1:10" s="399" customFormat="1" ht="18" customHeight="1">
      <c r="A3768" s="394">
        <v>3763</v>
      </c>
      <c r="B3768" s="395" t="s">
        <v>10602</v>
      </c>
      <c r="C3768" s="396" t="s">
        <v>10603</v>
      </c>
      <c r="D3768" s="422" t="s">
        <v>10634</v>
      </c>
      <c r="E3768" s="394" t="s">
        <v>418</v>
      </c>
      <c r="F3768" s="424" t="s">
        <v>10635</v>
      </c>
      <c r="G3768" s="395" t="s">
        <v>4962</v>
      </c>
      <c r="H3768" s="567" t="s">
        <v>4932</v>
      </c>
      <c r="I3768" s="429">
        <v>13200</v>
      </c>
      <c r="J3768" s="487"/>
    </row>
    <row r="3769" spans="1:10" s="399" customFormat="1" ht="18" customHeight="1">
      <c r="A3769" s="394">
        <v>3764</v>
      </c>
      <c r="B3769" s="395" t="s">
        <v>10602</v>
      </c>
      <c r="C3769" s="396" t="s">
        <v>10603</v>
      </c>
      <c r="D3769" s="459" t="s">
        <v>10636</v>
      </c>
      <c r="E3769" s="395" t="s">
        <v>418</v>
      </c>
      <c r="F3769" s="488" t="s">
        <v>10637</v>
      </c>
      <c r="G3769" s="395" t="s">
        <v>4962</v>
      </c>
      <c r="H3769" s="631" t="s">
        <v>5082</v>
      </c>
      <c r="I3769" s="402">
        <v>18200</v>
      </c>
      <c r="J3769" s="508"/>
    </row>
    <row r="3770" spans="1:10" s="399" customFormat="1" ht="18" customHeight="1">
      <c r="A3770" s="394">
        <v>3765</v>
      </c>
      <c r="B3770" s="395" t="s">
        <v>10602</v>
      </c>
      <c r="C3770" s="396" t="s">
        <v>10603</v>
      </c>
      <c r="D3770" s="422" t="s">
        <v>10638</v>
      </c>
      <c r="E3770" s="443" t="s">
        <v>660</v>
      </c>
      <c r="F3770" s="538" t="s">
        <v>10639</v>
      </c>
      <c r="G3770" s="394" t="s">
        <v>5864</v>
      </c>
      <c r="H3770" s="632" t="s">
        <v>5865</v>
      </c>
      <c r="I3770" s="429">
        <v>19000</v>
      </c>
      <c r="J3770" s="490" t="s">
        <v>911</v>
      </c>
    </row>
    <row r="3771" spans="1:10" s="399" customFormat="1" ht="18" customHeight="1">
      <c r="A3771" s="394">
        <v>3766</v>
      </c>
      <c r="B3771" s="395" t="s">
        <v>10602</v>
      </c>
      <c r="C3771" s="396" t="s">
        <v>10603</v>
      </c>
      <c r="D3771" s="422" t="s">
        <v>10640</v>
      </c>
      <c r="E3771" s="394" t="s">
        <v>849</v>
      </c>
      <c r="F3771" s="424" t="s">
        <v>10641</v>
      </c>
      <c r="G3771" s="395" t="s">
        <v>4962</v>
      </c>
      <c r="H3771" s="567" t="s">
        <v>4932</v>
      </c>
      <c r="I3771" s="429">
        <v>18700</v>
      </c>
      <c r="J3771" s="487"/>
    </row>
    <row r="3772" spans="1:10" s="399" customFormat="1" ht="18" customHeight="1">
      <c r="A3772" s="394">
        <v>3767</v>
      </c>
      <c r="B3772" s="395" t="s">
        <v>10602</v>
      </c>
      <c r="C3772" s="396" t="s">
        <v>10603</v>
      </c>
      <c r="D3772" s="422" t="s">
        <v>10640</v>
      </c>
      <c r="E3772" s="394" t="s">
        <v>418</v>
      </c>
      <c r="F3772" s="424" t="s">
        <v>10641</v>
      </c>
      <c r="G3772" s="395" t="s">
        <v>4962</v>
      </c>
      <c r="H3772" s="567" t="s">
        <v>4932</v>
      </c>
      <c r="I3772" s="429">
        <v>18700</v>
      </c>
      <c r="J3772" s="487"/>
    </row>
    <row r="3773" spans="1:10" s="399" customFormat="1" ht="18" customHeight="1">
      <c r="A3773" s="394">
        <v>3768</v>
      </c>
      <c r="B3773" s="395" t="s">
        <v>10602</v>
      </c>
      <c r="C3773" s="396" t="s">
        <v>10603</v>
      </c>
      <c r="D3773" s="459"/>
      <c r="E3773" s="395" t="s">
        <v>418</v>
      </c>
      <c r="F3773" s="488" t="s">
        <v>10642</v>
      </c>
      <c r="G3773" s="395" t="s">
        <v>5048</v>
      </c>
      <c r="H3773" s="629" t="s">
        <v>4916</v>
      </c>
      <c r="I3773" s="397">
        <v>15900</v>
      </c>
      <c r="J3773" s="490"/>
    </row>
    <row r="3774" spans="1:10" s="399" customFormat="1" ht="18" customHeight="1">
      <c r="A3774" s="394">
        <v>3769</v>
      </c>
      <c r="B3774" s="395" t="s">
        <v>10602</v>
      </c>
      <c r="C3774" s="396" t="s">
        <v>10603</v>
      </c>
      <c r="D3774" s="422"/>
      <c r="E3774" s="395" t="s">
        <v>4776</v>
      </c>
      <c r="F3774" s="424" t="s">
        <v>10643</v>
      </c>
      <c r="G3774" s="395" t="s">
        <v>5048</v>
      </c>
      <c r="H3774" s="629" t="s">
        <v>4916</v>
      </c>
      <c r="I3774" s="402">
        <v>14300</v>
      </c>
      <c r="J3774" s="490" t="s">
        <v>15780</v>
      </c>
    </row>
    <row r="3775" spans="1:10" s="399" customFormat="1" ht="18" customHeight="1">
      <c r="A3775" s="394">
        <v>3770</v>
      </c>
      <c r="B3775" s="395" t="s">
        <v>10602</v>
      </c>
      <c r="C3775" s="395" t="s">
        <v>10603</v>
      </c>
      <c r="D3775" s="459" t="s">
        <v>15781</v>
      </c>
      <c r="E3775" s="395" t="s">
        <v>418</v>
      </c>
      <c r="F3775" s="485" t="s">
        <v>15782</v>
      </c>
      <c r="G3775" s="395" t="s">
        <v>5864</v>
      </c>
      <c r="H3775" s="460" t="s">
        <v>6957</v>
      </c>
      <c r="I3775" s="430">
        <v>20000</v>
      </c>
      <c r="J3775" s="522" t="s">
        <v>5042</v>
      </c>
    </row>
    <row r="3776" spans="1:10" s="399" customFormat="1" ht="18" customHeight="1">
      <c r="A3776" s="394">
        <v>3771</v>
      </c>
      <c r="B3776" s="523" t="s">
        <v>10602</v>
      </c>
      <c r="C3776" s="457" t="s">
        <v>10644</v>
      </c>
      <c r="D3776" s="587" t="s">
        <v>10645</v>
      </c>
      <c r="E3776" s="523" t="s">
        <v>418</v>
      </c>
      <c r="F3776" s="594" t="s">
        <v>15783</v>
      </c>
      <c r="G3776" s="523"/>
      <c r="H3776" s="639" t="s">
        <v>5748</v>
      </c>
      <c r="I3776" s="430">
        <v>35200</v>
      </c>
      <c r="J3776" s="487"/>
    </row>
    <row r="3777" spans="1:10" s="399" customFormat="1" ht="18" customHeight="1">
      <c r="A3777" s="394">
        <v>3772</v>
      </c>
      <c r="B3777" s="395" t="s">
        <v>10602</v>
      </c>
      <c r="C3777" s="398" t="s">
        <v>10644</v>
      </c>
      <c r="D3777" s="539" t="s">
        <v>10646</v>
      </c>
      <c r="E3777" s="395" t="s">
        <v>418</v>
      </c>
      <c r="F3777" s="485" t="s">
        <v>10647</v>
      </c>
      <c r="G3777" s="395" t="s">
        <v>4962</v>
      </c>
      <c r="H3777" s="631" t="s">
        <v>5082</v>
      </c>
      <c r="I3777" s="402">
        <v>16500</v>
      </c>
      <c r="J3777" s="508"/>
    </row>
    <row r="3778" spans="1:10" s="399" customFormat="1" ht="18" customHeight="1">
      <c r="A3778" s="394">
        <v>3773</v>
      </c>
      <c r="B3778" s="395" t="s">
        <v>10602</v>
      </c>
      <c r="C3778" s="398" t="s">
        <v>10644</v>
      </c>
      <c r="D3778" s="459" t="s">
        <v>10646</v>
      </c>
      <c r="E3778" s="395" t="s">
        <v>418</v>
      </c>
      <c r="F3778" s="488" t="s">
        <v>10648</v>
      </c>
      <c r="G3778" s="395" t="s">
        <v>4962</v>
      </c>
      <c r="H3778" s="631" t="s">
        <v>5082</v>
      </c>
      <c r="I3778" s="402"/>
      <c r="J3778" s="508"/>
    </row>
    <row r="3779" spans="1:10" s="399" customFormat="1" ht="18" customHeight="1">
      <c r="A3779" s="394">
        <v>3774</v>
      </c>
      <c r="B3779" s="395" t="s">
        <v>10602</v>
      </c>
      <c r="C3779" s="398" t="s">
        <v>10644</v>
      </c>
      <c r="D3779" s="422" t="s">
        <v>10649</v>
      </c>
      <c r="E3779" s="394" t="s">
        <v>418</v>
      </c>
      <c r="F3779" s="424" t="s">
        <v>10650</v>
      </c>
      <c r="G3779" s="394" t="s">
        <v>4962</v>
      </c>
      <c r="H3779" s="631" t="s">
        <v>4949</v>
      </c>
      <c r="I3779" s="402">
        <v>13800</v>
      </c>
      <c r="J3779" s="490"/>
    </row>
    <row r="3780" spans="1:10" s="399" customFormat="1" ht="18" customHeight="1">
      <c r="A3780" s="394">
        <v>3775</v>
      </c>
      <c r="B3780" s="395" t="s">
        <v>10602</v>
      </c>
      <c r="C3780" s="398" t="s">
        <v>10644</v>
      </c>
      <c r="D3780" s="459" t="s">
        <v>10651</v>
      </c>
      <c r="E3780" s="395" t="s">
        <v>6955</v>
      </c>
      <c r="F3780" s="485" t="s">
        <v>10652</v>
      </c>
      <c r="G3780" s="395" t="s">
        <v>5864</v>
      </c>
      <c r="H3780" s="567" t="s">
        <v>6957</v>
      </c>
      <c r="I3780" s="397">
        <v>19970</v>
      </c>
      <c r="J3780" s="487"/>
    </row>
    <row r="3781" spans="1:10" s="399" customFormat="1" ht="18" customHeight="1">
      <c r="A3781" s="394">
        <v>3776</v>
      </c>
      <c r="B3781" s="395" t="s">
        <v>10602</v>
      </c>
      <c r="C3781" s="398" t="s">
        <v>10644</v>
      </c>
      <c r="D3781" s="459" t="s">
        <v>10653</v>
      </c>
      <c r="E3781" s="395" t="s">
        <v>6955</v>
      </c>
      <c r="F3781" s="485" t="s">
        <v>10654</v>
      </c>
      <c r="G3781" s="395" t="s">
        <v>5864</v>
      </c>
      <c r="H3781" s="567" t="s">
        <v>6957</v>
      </c>
      <c r="I3781" s="397">
        <v>19970</v>
      </c>
      <c r="J3781" s="487"/>
    </row>
    <row r="3782" spans="1:10" s="399" customFormat="1" ht="18" customHeight="1">
      <c r="A3782" s="394">
        <v>3777</v>
      </c>
      <c r="B3782" s="395" t="s">
        <v>10602</v>
      </c>
      <c r="C3782" s="398" t="s">
        <v>10644</v>
      </c>
      <c r="D3782" s="459" t="s">
        <v>10655</v>
      </c>
      <c r="E3782" s="395" t="s">
        <v>418</v>
      </c>
      <c r="F3782" s="485" t="s">
        <v>10656</v>
      </c>
      <c r="G3782" s="395" t="s">
        <v>4962</v>
      </c>
      <c r="H3782" s="631" t="s">
        <v>5748</v>
      </c>
      <c r="I3782" s="397">
        <v>25300</v>
      </c>
      <c r="J3782" s="487"/>
    </row>
    <row r="3783" spans="1:10" s="399" customFormat="1" ht="18" customHeight="1">
      <c r="A3783" s="394">
        <v>3778</v>
      </c>
      <c r="B3783" s="395" t="s">
        <v>10602</v>
      </c>
      <c r="C3783" s="398" t="s">
        <v>10644</v>
      </c>
      <c r="D3783" s="459" t="s">
        <v>10657</v>
      </c>
      <c r="E3783" s="395" t="s">
        <v>6955</v>
      </c>
      <c r="F3783" s="485" t="s">
        <v>10658</v>
      </c>
      <c r="G3783" s="395" t="s">
        <v>5864</v>
      </c>
      <c r="H3783" s="567" t="s">
        <v>6957</v>
      </c>
      <c r="I3783" s="397">
        <v>26000</v>
      </c>
      <c r="J3783" s="487"/>
    </row>
    <row r="3784" spans="1:10" s="399" customFormat="1" ht="18" customHeight="1">
      <c r="A3784" s="394">
        <v>3779</v>
      </c>
      <c r="B3784" s="395" t="s">
        <v>10602</v>
      </c>
      <c r="C3784" s="398" t="s">
        <v>10644</v>
      </c>
      <c r="D3784" s="459" t="s">
        <v>10659</v>
      </c>
      <c r="E3784" s="395" t="s">
        <v>6955</v>
      </c>
      <c r="F3784" s="485" t="s">
        <v>10660</v>
      </c>
      <c r="G3784" s="395" t="s">
        <v>5864</v>
      </c>
      <c r="H3784" s="567" t="s">
        <v>6957</v>
      </c>
      <c r="I3784" s="397">
        <v>23333</v>
      </c>
      <c r="J3784" s="487"/>
    </row>
    <row r="3785" spans="1:10" s="399" customFormat="1" ht="18" customHeight="1">
      <c r="A3785" s="394">
        <v>3780</v>
      </c>
      <c r="B3785" s="395" t="s">
        <v>10602</v>
      </c>
      <c r="C3785" s="398" t="s">
        <v>10644</v>
      </c>
      <c r="D3785" s="459" t="s">
        <v>10661</v>
      </c>
      <c r="E3785" s="395" t="s">
        <v>6955</v>
      </c>
      <c r="F3785" s="485" t="s">
        <v>10662</v>
      </c>
      <c r="G3785" s="395" t="s">
        <v>5864</v>
      </c>
      <c r="H3785" s="567" t="s">
        <v>6957</v>
      </c>
      <c r="I3785" s="397">
        <v>31500</v>
      </c>
      <c r="J3785" s="487"/>
    </row>
    <row r="3786" spans="1:10" s="399" customFormat="1" ht="18" customHeight="1">
      <c r="A3786" s="394">
        <v>3781</v>
      </c>
      <c r="B3786" s="395" t="s">
        <v>10602</v>
      </c>
      <c r="C3786" s="398" t="s">
        <v>10644</v>
      </c>
      <c r="D3786" s="459" t="s">
        <v>10663</v>
      </c>
      <c r="E3786" s="395" t="s">
        <v>6955</v>
      </c>
      <c r="F3786" s="485" t="s">
        <v>10664</v>
      </c>
      <c r="G3786" s="395" t="s">
        <v>5864</v>
      </c>
      <c r="H3786" s="567" t="s">
        <v>6957</v>
      </c>
      <c r="I3786" s="397">
        <v>21200</v>
      </c>
      <c r="J3786" s="487"/>
    </row>
    <row r="3787" spans="1:10" s="399" customFormat="1" ht="18" customHeight="1">
      <c r="A3787" s="394">
        <v>3782</v>
      </c>
      <c r="B3787" s="395" t="s">
        <v>10602</v>
      </c>
      <c r="C3787" s="398" t="s">
        <v>10644</v>
      </c>
      <c r="D3787" s="422" t="s">
        <v>10665</v>
      </c>
      <c r="E3787" s="394" t="s">
        <v>418</v>
      </c>
      <c r="F3787" s="424" t="s">
        <v>10666</v>
      </c>
      <c r="G3787" s="394" t="s">
        <v>4962</v>
      </c>
      <c r="H3787" s="631" t="s">
        <v>4949</v>
      </c>
      <c r="I3787" s="402">
        <v>15800</v>
      </c>
      <c r="J3787" s="490"/>
    </row>
    <row r="3788" spans="1:10" s="399" customFormat="1" ht="18" customHeight="1">
      <c r="A3788" s="394">
        <v>3783</v>
      </c>
      <c r="B3788" s="395" t="s">
        <v>10667</v>
      </c>
      <c r="C3788" s="398" t="s">
        <v>10644</v>
      </c>
      <c r="D3788" s="459" t="s">
        <v>10668</v>
      </c>
      <c r="E3788" s="395"/>
      <c r="F3788" s="486" t="s">
        <v>10669</v>
      </c>
      <c r="G3788" s="395"/>
      <c r="H3788" s="631" t="s">
        <v>4953</v>
      </c>
      <c r="I3788" s="402">
        <v>29500</v>
      </c>
      <c r="J3788" s="487"/>
    </row>
    <row r="3789" spans="1:10" s="399" customFormat="1" ht="18" customHeight="1">
      <c r="A3789" s="394">
        <v>3784</v>
      </c>
      <c r="B3789" s="395" t="s">
        <v>10602</v>
      </c>
      <c r="C3789" s="398" t="s">
        <v>10644</v>
      </c>
      <c r="D3789" s="422" t="s">
        <v>10670</v>
      </c>
      <c r="E3789" s="395" t="s">
        <v>418</v>
      </c>
      <c r="F3789" s="424" t="s">
        <v>10671</v>
      </c>
      <c r="G3789" s="395" t="s">
        <v>4962</v>
      </c>
      <c r="H3789" s="631" t="s">
        <v>5082</v>
      </c>
      <c r="I3789" s="402">
        <v>14300</v>
      </c>
      <c r="J3789" s="508"/>
    </row>
    <row r="3790" spans="1:10" s="399" customFormat="1" ht="18" customHeight="1">
      <c r="A3790" s="394">
        <v>3785</v>
      </c>
      <c r="B3790" s="395" t="s">
        <v>10602</v>
      </c>
      <c r="C3790" s="398" t="s">
        <v>10644</v>
      </c>
      <c r="D3790" s="422" t="s">
        <v>10670</v>
      </c>
      <c r="E3790" s="395" t="s">
        <v>418</v>
      </c>
      <c r="F3790" s="424" t="s">
        <v>10672</v>
      </c>
      <c r="G3790" s="395" t="s">
        <v>4962</v>
      </c>
      <c r="H3790" s="631" t="s">
        <v>5082</v>
      </c>
      <c r="I3790" s="402">
        <v>15000</v>
      </c>
      <c r="J3790" s="508"/>
    </row>
    <row r="3791" spans="1:10" s="399" customFormat="1" ht="18" customHeight="1">
      <c r="A3791" s="394">
        <v>3786</v>
      </c>
      <c r="B3791" s="395" t="s">
        <v>10602</v>
      </c>
      <c r="C3791" s="398" t="s">
        <v>10644</v>
      </c>
      <c r="D3791" s="422" t="s">
        <v>10670</v>
      </c>
      <c r="E3791" s="395" t="s">
        <v>418</v>
      </c>
      <c r="F3791" s="424" t="s">
        <v>10673</v>
      </c>
      <c r="G3791" s="395" t="s">
        <v>4962</v>
      </c>
      <c r="H3791" s="631" t="s">
        <v>5082</v>
      </c>
      <c r="I3791" s="402">
        <v>17700</v>
      </c>
      <c r="J3791" s="508"/>
    </row>
    <row r="3792" spans="1:10" s="399" customFormat="1" ht="18" customHeight="1">
      <c r="A3792" s="394">
        <v>3787</v>
      </c>
      <c r="B3792" s="395" t="s">
        <v>10602</v>
      </c>
      <c r="C3792" s="398" t="s">
        <v>10644</v>
      </c>
      <c r="D3792" s="422" t="s">
        <v>10670</v>
      </c>
      <c r="E3792" s="395" t="s">
        <v>418</v>
      </c>
      <c r="F3792" s="424" t="s">
        <v>10674</v>
      </c>
      <c r="G3792" s="395" t="s">
        <v>4962</v>
      </c>
      <c r="H3792" s="631" t="s">
        <v>5082</v>
      </c>
      <c r="I3792" s="402">
        <v>18200</v>
      </c>
      <c r="J3792" s="508"/>
    </row>
    <row r="3793" spans="1:10" s="399" customFormat="1" ht="18" customHeight="1">
      <c r="A3793" s="394">
        <v>3788</v>
      </c>
      <c r="B3793" s="395" t="s">
        <v>10602</v>
      </c>
      <c r="C3793" s="398" t="s">
        <v>10644</v>
      </c>
      <c r="D3793" s="459" t="s">
        <v>10675</v>
      </c>
      <c r="E3793" s="395" t="s">
        <v>418</v>
      </c>
      <c r="F3793" s="488" t="s">
        <v>10676</v>
      </c>
      <c r="G3793" s="395" t="s">
        <v>5048</v>
      </c>
      <c r="H3793" s="629" t="s">
        <v>4916</v>
      </c>
      <c r="I3793" s="397">
        <v>15200</v>
      </c>
      <c r="J3793" s="490"/>
    </row>
    <row r="3794" spans="1:10" s="399" customFormat="1" ht="18" customHeight="1">
      <c r="A3794" s="394">
        <v>3789</v>
      </c>
      <c r="B3794" s="395" t="s">
        <v>10602</v>
      </c>
      <c r="C3794" s="398" t="s">
        <v>10644</v>
      </c>
      <c r="D3794" s="422" t="s">
        <v>10677</v>
      </c>
      <c r="E3794" s="395" t="s">
        <v>418</v>
      </c>
      <c r="F3794" s="424" t="s">
        <v>10678</v>
      </c>
      <c r="G3794" s="395" t="s">
        <v>5048</v>
      </c>
      <c r="H3794" s="629" t="s">
        <v>4916</v>
      </c>
      <c r="I3794" s="402">
        <v>18200</v>
      </c>
      <c r="J3794" s="490"/>
    </row>
    <row r="3795" spans="1:10" s="399" customFormat="1" ht="18" customHeight="1">
      <c r="A3795" s="394">
        <v>3790</v>
      </c>
      <c r="B3795" s="395" t="s">
        <v>10667</v>
      </c>
      <c r="C3795" s="398" t="s">
        <v>10644</v>
      </c>
      <c r="D3795" s="422" t="s">
        <v>10679</v>
      </c>
      <c r="E3795" s="395" t="s">
        <v>418</v>
      </c>
      <c r="F3795" s="488" t="s">
        <v>10680</v>
      </c>
      <c r="G3795" s="395" t="s">
        <v>4962</v>
      </c>
      <c r="H3795" s="631" t="s">
        <v>5532</v>
      </c>
      <c r="I3795" s="402">
        <v>24200</v>
      </c>
      <c r="J3795" s="487"/>
    </row>
    <row r="3796" spans="1:10" s="399" customFormat="1" ht="18" customHeight="1">
      <c r="A3796" s="394">
        <v>3791</v>
      </c>
      <c r="B3796" s="395" t="s">
        <v>10602</v>
      </c>
      <c r="C3796" s="398" t="s">
        <v>10644</v>
      </c>
      <c r="D3796" s="459"/>
      <c r="E3796" s="395" t="s">
        <v>418</v>
      </c>
      <c r="F3796" s="485" t="s">
        <v>10681</v>
      </c>
      <c r="G3796" s="395" t="s">
        <v>4962</v>
      </c>
      <c r="H3796" s="631" t="s">
        <v>5082</v>
      </c>
      <c r="I3796" s="402"/>
      <c r="J3796" s="487"/>
    </row>
    <row r="3797" spans="1:10" s="399" customFormat="1" ht="18" customHeight="1">
      <c r="A3797" s="394">
        <v>3792</v>
      </c>
      <c r="B3797" s="395" t="s">
        <v>10602</v>
      </c>
      <c r="C3797" s="398" t="s">
        <v>10644</v>
      </c>
      <c r="D3797" s="459"/>
      <c r="E3797" s="395" t="s">
        <v>418</v>
      </c>
      <c r="F3797" s="485" t="s">
        <v>10682</v>
      </c>
      <c r="G3797" s="395" t="s">
        <v>4962</v>
      </c>
      <c r="H3797" s="631" t="s">
        <v>5082</v>
      </c>
      <c r="I3797" s="402"/>
      <c r="J3797" s="508"/>
    </row>
    <row r="3798" spans="1:10" s="399" customFormat="1" ht="18" customHeight="1">
      <c r="A3798" s="394">
        <v>3793</v>
      </c>
      <c r="B3798" s="395" t="s">
        <v>10602</v>
      </c>
      <c r="C3798" s="398" t="s">
        <v>10644</v>
      </c>
      <c r="D3798" s="459"/>
      <c r="E3798" s="395" t="s">
        <v>418</v>
      </c>
      <c r="F3798" s="488" t="s">
        <v>10683</v>
      </c>
      <c r="G3798" s="395" t="s">
        <v>5048</v>
      </c>
      <c r="H3798" s="629" t="s">
        <v>4916</v>
      </c>
      <c r="I3798" s="397">
        <v>18500</v>
      </c>
      <c r="J3798" s="490"/>
    </row>
    <row r="3799" spans="1:10" s="399" customFormat="1" ht="18" customHeight="1">
      <c r="A3799" s="394">
        <v>3794</v>
      </c>
      <c r="B3799" s="395" t="s">
        <v>10667</v>
      </c>
      <c r="C3799" s="395" t="s">
        <v>10569</v>
      </c>
      <c r="D3799" s="422" t="s">
        <v>10684</v>
      </c>
      <c r="E3799" s="395" t="s">
        <v>418</v>
      </c>
      <c r="F3799" s="424" t="s">
        <v>10685</v>
      </c>
      <c r="G3799" s="395" t="s">
        <v>5048</v>
      </c>
      <c r="H3799" s="629" t="s">
        <v>4916</v>
      </c>
      <c r="I3799" s="402">
        <v>18100</v>
      </c>
      <c r="J3799" s="490"/>
    </row>
    <row r="3800" spans="1:10" s="399" customFormat="1" ht="18" customHeight="1">
      <c r="A3800" s="394">
        <v>3795</v>
      </c>
      <c r="B3800" s="395" t="s">
        <v>10602</v>
      </c>
      <c r="C3800" s="394" t="s">
        <v>10569</v>
      </c>
      <c r="D3800" s="422" t="s">
        <v>10686</v>
      </c>
      <c r="E3800" s="394" t="s">
        <v>418</v>
      </c>
      <c r="F3800" s="424" t="s">
        <v>10687</v>
      </c>
      <c r="G3800" s="395" t="s">
        <v>4962</v>
      </c>
      <c r="H3800" s="567" t="s">
        <v>4932</v>
      </c>
      <c r="I3800" s="429">
        <v>15800</v>
      </c>
      <c r="J3800" s="487"/>
    </row>
    <row r="3801" spans="1:10" s="399" customFormat="1" ht="18" customHeight="1">
      <c r="A3801" s="394">
        <v>3796</v>
      </c>
      <c r="B3801" s="395" t="s">
        <v>10602</v>
      </c>
      <c r="C3801" s="394" t="s">
        <v>10569</v>
      </c>
      <c r="D3801" s="422" t="s">
        <v>10688</v>
      </c>
      <c r="E3801" s="394" t="s">
        <v>418</v>
      </c>
      <c r="F3801" s="424" t="s">
        <v>10689</v>
      </c>
      <c r="G3801" s="395" t="s">
        <v>4962</v>
      </c>
      <c r="H3801" s="567" t="s">
        <v>4932</v>
      </c>
      <c r="I3801" s="429">
        <v>17400</v>
      </c>
      <c r="J3801" s="487"/>
    </row>
    <row r="3802" spans="1:10" s="399" customFormat="1" ht="18" customHeight="1">
      <c r="A3802" s="394">
        <v>3797</v>
      </c>
      <c r="B3802" s="395" t="s">
        <v>10602</v>
      </c>
      <c r="C3802" s="394" t="s">
        <v>10569</v>
      </c>
      <c r="D3802" s="422" t="s">
        <v>10690</v>
      </c>
      <c r="E3802" s="394" t="s">
        <v>418</v>
      </c>
      <c r="F3802" s="424" t="s">
        <v>10691</v>
      </c>
      <c r="G3802" s="395" t="s">
        <v>4962</v>
      </c>
      <c r="H3802" s="567" t="s">
        <v>4932</v>
      </c>
      <c r="I3802" s="429">
        <v>21400</v>
      </c>
      <c r="J3802" s="487"/>
    </row>
    <row r="3803" spans="1:10" s="399" customFormat="1" ht="18" customHeight="1">
      <c r="A3803" s="394">
        <v>3798</v>
      </c>
      <c r="B3803" s="395" t="s">
        <v>10667</v>
      </c>
      <c r="C3803" s="395" t="s">
        <v>10560</v>
      </c>
      <c r="D3803" s="459" t="s">
        <v>10561</v>
      </c>
      <c r="E3803" s="395" t="s">
        <v>5354</v>
      </c>
      <c r="F3803" s="424" t="s">
        <v>10692</v>
      </c>
      <c r="G3803" s="395" t="s">
        <v>5048</v>
      </c>
      <c r="H3803" s="635" t="s">
        <v>10563</v>
      </c>
      <c r="I3803" s="402">
        <v>20000</v>
      </c>
      <c r="J3803" s="509" t="s">
        <v>10693</v>
      </c>
    </row>
    <row r="3804" spans="1:10" s="399" customFormat="1" ht="18" customHeight="1">
      <c r="A3804" s="394">
        <v>3799</v>
      </c>
      <c r="B3804" s="395" t="s">
        <v>10667</v>
      </c>
      <c r="C3804" s="395" t="s">
        <v>10560</v>
      </c>
      <c r="D3804" s="459" t="s">
        <v>10561</v>
      </c>
      <c r="E3804" s="395" t="s">
        <v>418</v>
      </c>
      <c r="F3804" s="485" t="s">
        <v>10694</v>
      </c>
      <c r="G3804" s="395" t="s">
        <v>5048</v>
      </c>
      <c r="H3804" s="635" t="s">
        <v>10563</v>
      </c>
      <c r="I3804" s="402">
        <v>24750</v>
      </c>
      <c r="J3804" s="509" t="s">
        <v>10693</v>
      </c>
    </row>
    <row r="3805" spans="1:10" s="399" customFormat="1" ht="18" customHeight="1">
      <c r="A3805" s="394">
        <v>3800</v>
      </c>
      <c r="B3805" s="395" t="s">
        <v>10667</v>
      </c>
      <c r="C3805" s="395" t="s">
        <v>10560</v>
      </c>
      <c r="D3805" s="459" t="s">
        <v>10561</v>
      </c>
      <c r="E3805" s="395" t="s">
        <v>418</v>
      </c>
      <c r="F3805" s="488" t="s">
        <v>10695</v>
      </c>
      <c r="G3805" s="395" t="s">
        <v>5048</v>
      </c>
      <c r="H3805" s="635" t="s">
        <v>10563</v>
      </c>
      <c r="I3805" s="402">
        <v>13500</v>
      </c>
      <c r="J3805" s="509" t="s">
        <v>10564</v>
      </c>
    </row>
    <row r="3806" spans="1:10" s="399" customFormat="1" ht="18" customHeight="1">
      <c r="A3806" s="394">
        <v>3801</v>
      </c>
      <c r="B3806" s="395" t="s">
        <v>10667</v>
      </c>
      <c r="C3806" s="395" t="s">
        <v>10560</v>
      </c>
      <c r="D3806" s="459" t="s">
        <v>10561</v>
      </c>
      <c r="E3806" s="395" t="s">
        <v>418</v>
      </c>
      <c r="F3806" s="485" t="s">
        <v>10696</v>
      </c>
      <c r="G3806" s="395" t="s">
        <v>5048</v>
      </c>
      <c r="H3806" s="635" t="s">
        <v>10563</v>
      </c>
      <c r="I3806" s="402">
        <v>21500</v>
      </c>
      <c r="J3806" s="509" t="s">
        <v>10693</v>
      </c>
    </row>
    <row r="3807" spans="1:10" s="399" customFormat="1" ht="18" customHeight="1">
      <c r="A3807" s="394">
        <v>3802</v>
      </c>
      <c r="B3807" s="395" t="s">
        <v>10667</v>
      </c>
      <c r="C3807" s="395" t="s">
        <v>10560</v>
      </c>
      <c r="D3807" s="459" t="s">
        <v>10561</v>
      </c>
      <c r="E3807" s="395" t="s">
        <v>418</v>
      </c>
      <c r="F3807" s="485" t="s">
        <v>10697</v>
      </c>
      <c r="G3807" s="395" t="s">
        <v>5048</v>
      </c>
      <c r="H3807" s="635" t="s">
        <v>10563</v>
      </c>
      <c r="I3807" s="402">
        <v>22000</v>
      </c>
      <c r="J3807" s="509" t="s">
        <v>10693</v>
      </c>
    </row>
    <row r="3808" spans="1:10" s="399" customFormat="1" ht="18" customHeight="1">
      <c r="A3808" s="394">
        <v>3803</v>
      </c>
      <c r="B3808" s="395" t="s">
        <v>10667</v>
      </c>
      <c r="C3808" s="395" t="s">
        <v>10560</v>
      </c>
      <c r="D3808" s="459" t="s">
        <v>10566</v>
      </c>
      <c r="E3808" s="395" t="s">
        <v>5354</v>
      </c>
      <c r="F3808" s="488" t="s">
        <v>10698</v>
      </c>
      <c r="G3808" s="395" t="s">
        <v>5048</v>
      </c>
      <c r="H3808" s="635" t="s">
        <v>10563</v>
      </c>
      <c r="I3808" s="402">
        <v>22000</v>
      </c>
      <c r="J3808" s="509" t="s">
        <v>10693</v>
      </c>
    </row>
    <row r="3809" spans="1:10" s="399" customFormat="1" ht="18" customHeight="1">
      <c r="A3809" s="394">
        <v>3804</v>
      </c>
      <c r="B3809" s="395" t="s">
        <v>10667</v>
      </c>
      <c r="C3809" s="395" t="s">
        <v>10560</v>
      </c>
      <c r="D3809" s="459" t="s">
        <v>10566</v>
      </c>
      <c r="E3809" s="395" t="s">
        <v>418</v>
      </c>
      <c r="F3809" s="488" t="s">
        <v>10694</v>
      </c>
      <c r="G3809" s="395" t="s">
        <v>5048</v>
      </c>
      <c r="H3809" s="635" t="s">
        <v>10563</v>
      </c>
      <c r="I3809" s="402">
        <v>25790</v>
      </c>
      <c r="J3809" s="509" t="s">
        <v>10693</v>
      </c>
    </row>
    <row r="3810" spans="1:10" s="399" customFormat="1" ht="18" customHeight="1">
      <c r="A3810" s="394">
        <v>3805</v>
      </c>
      <c r="B3810" s="395" t="s">
        <v>10667</v>
      </c>
      <c r="C3810" s="395" t="s">
        <v>10560</v>
      </c>
      <c r="D3810" s="459" t="s">
        <v>10566</v>
      </c>
      <c r="E3810" s="395" t="s">
        <v>418</v>
      </c>
      <c r="F3810" s="488" t="s">
        <v>10696</v>
      </c>
      <c r="G3810" s="395" t="s">
        <v>5048</v>
      </c>
      <c r="H3810" s="635" t="s">
        <v>10563</v>
      </c>
      <c r="I3810" s="402">
        <v>22500</v>
      </c>
      <c r="J3810" s="509" t="s">
        <v>10693</v>
      </c>
    </row>
    <row r="3811" spans="1:10" s="399" customFormat="1" ht="18" customHeight="1">
      <c r="A3811" s="394">
        <v>3806</v>
      </c>
      <c r="B3811" s="395" t="s">
        <v>10602</v>
      </c>
      <c r="C3811" s="395" t="s">
        <v>10569</v>
      </c>
      <c r="D3811" s="459" t="s">
        <v>10699</v>
      </c>
      <c r="E3811" s="395" t="s">
        <v>126</v>
      </c>
      <c r="F3811" s="488" t="s">
        <v>10700</v>
      </c>
      <c r="G3811" s="395" t="s">
        <v>4962</v>
      </c>
      <c r="H3811" s="567" t="s">
        <v>653</v>
      </c>
      <c r="I3811" s="403">
        <v>20720</v>
      </c>
      <c r="J3811" s="491"/>
    </row>
    <row r="3812" spans="1:10" s="399" customFormat="1" ht="18" customHeight="1">
      <c r="A3812" s="394">
        <v>3807</v>
      </c>
      <c r="B3812" s="395" t="s">
        <v>10602</v>
      </c>
      <c r="C3812" s="395" t="s">
        <v>10569</v>
      </c>
      <c r="D3812" s="459" t="s">
        <v>10699</v>
      </c>
      <c r="E3812" s="395" t="s">
        <v>418</v>
      </c>
      <c r="F3812" s="488" t="s">
        <v>10701</v>
      </c>
      <c r="G3812" s="395" t="s">
        <v>4962</v>
      </c>
      <c r="H3812" s="567" t="s">
        <v>653</v>
      </c>
      <c r="I3812" s="403">
        <v>23220</v>
      </c>
      <c r="J3812" s="491"/>
    </row>
    <row r="3813" spans="1:10" s="399" customFormat="1" ht="18" customHeight="1">
      <c r="A3813" s="394">
        <v>3808</v>
      </c>
      <c r="B3813" s="395" t="s">
        <v>10667</v>
      </c>
      <c r="C3813" s="395" t="s">
        <v>10560</v>
      </c>
      <c r="D3813" s="539" t="s">
        <v>10702</v>
      </c>
      <c r="E3813" s="395" t="s">
        <v>4776</v>
      </c>
      <c r="F3813" s="485" t="s">
        <v>10703</v>
      </c>
      <c r="G3813" s="404"/>
      <c r="H3813" s="629" t="s">
        <v>4953</v>
      </c>
      <c r="I3813" s="397">
        <v>20500</v>
      </c>
      <c r="J3813" s="493"/>
    </row>
    <row r="3814" spans="1:10" s="399" customFormat="1" ht="18" customHeight="1">
      <c r="A3814" s="394">
        <v>3809</v>
      </c>
      <c r="B3814" s="395" t="s">
        <v>10602</v>
      </c>
      <c r="C3814" s="395" t="s">
        <v>10569</v>
      </c>
      <c r="D3814" s="459" t="s">
        <v>10704</v>
      </c>
      <c r="E3814" s="395" t="s">
        <v>660</v>
      </c>
      <c r="F3814" s="488" t="s">
        <v>10705</v>
      </c>
      <c r="G3814" s="395" t="s">
        <v>4962</v>
      </c>
      <c r="H3814" s="567" t="s">
        <v>653</v>
      </c>
      <c r="I3814" s="403">
        <v>24660</v>
      </c>
      <c r="J3814" s="491"/>
    </row>
    <row r="3815" spans="1:10" s="399" customFormat="1" ht="18" customHeight="1">
      <c r="A3815" s="394">
        <v>3810</v>
      </c>
      <c r="B3815" s="395" t="s">
        <v>10602</v>
      </c>
      <c r="C3815" s="395" t="s">
        <v>10569</v>
      </c>
      <c r="D3815" s="459" t="s">
        <v>10706</v>
      </c>
      <c r="E3815" s="395" t="s">
        <v>2335</v>
      </c>
      <c r="F3815" s="485" t="s">
        <v>10707</v>
      </c>
      <c r="G3815" s="395" t="s">
        <v>4962</v>
      </c>
      <c r="H3815" s="631" t="s">
        <v>5082</v>
      </c>
      <c r="I3815" s="402">
        <v>1250</v>
      </c>
      <c r="J3815" s="508"/>
    </row>
    <row r="3816" spans="1:10" s="399" customFormat="1" ht="18" customHeight="1">
      <c r="A3816" s="394">
        <v>3811</v>
      </c>
      <c r="B3816" s="395" t="s">
        <v>10602</v>
      </c>
      <c r="C3816" s="396" t="s">
        <v>10569</v>
      </c>
      <c r="D3816" s="581" t="s">
        <v>10708</v>
      </c>
      <c r="E3816" s="396" t="s">
        <v>418</v>
      </c>
      <c r="F3816" s="486" t="s">
        <v>10709</v>
      </c>
      <c r="G3816" s="396" t="s">
        <v>4962</v>
      </c>
      <c r="H3816" s="630" t="s">
        <v>4935</v>
      </c>
      <c r="I3816" s="397">
        <v>22530</v>
      </c>
      <c r="J3816" s="492"/>
    </row>
    <row r="3817" spans="1:10" s="399" customFormat="1" ht="18" customHeight="1">
      <c r="A3817" s="394">
        <v>3812</v>
      </c>
      <c r="B3817" s="395" t="s">
        <v>10602</v>
      </c>
      <c r="C3817" s="395" t="s">
        <v>10569</v>
      </c>
      <c r="D3817" s="459" t="s">
        <v>10710</v>
      </c>
      <c r="E3817" s="395" t="s">
        <v>10711</v>
      </c>
      <c r="F3817" s="488" t="s">
        <v>10712</v>
      </c>
      <c r="G3817" s="395" t="s">
        <v>4962</v>
      </c>
      <c r="H3817" s="645" t="s">
        <v>10573</v>
      </c>
      <c r="I3817" s="402">
        <v>19500</v>
      </c>
      <c r="J3817" s="593"/>
    </row>
    <row r="3818" spans="1:10" s="399" customFormat="1" ht="18" customHeight="1">
      <c r="A3818" s="394">
        <v>3813</v>
      </c>
      <c r="B3818" s="395" t="s">
        <v>10602</v>
      </c>
      <c r="C3818" s="395" t="s">
        <v>10569</v>
      </c>
      <c r="D3818" s="459" t="s">
        <v>10710</v>
      </c>
      <c r="E3818" s="395" t="s">
        <v>418</v>
      </c>
      <c r="F3818" s="488" t="s">
        <v>10713</v>
      </c>
      <c r="G3818" s="395" t="s">
        <v>4962</v>
      </c>
      <c r="H3818" s="645" t="s">
        <v>10573</v>
      </c>
      <c r="I3818" s="402">
        <v>20500</v>
      </c>
      <c r="J3818" s="593" t="s">
        <v>10714</v>
      </c>
    </row>
    <row r="3819" spans="1:10" s="399" customFormat="1" ht="18" customHeight="1">
      <c r="A3819" s="394">
        <v>3814</v>
      </c>
      <c r="B3819" s="394" t="s">
        <v>10667</v>
      </c>
      <c r="C3819" s="394" t="s">
        <v>10560</v>
      </c>
      <c r="D3819" s="422" t="s">
        <v>10715</v>
      </c>
      <c r="E3819" s="394" t="s">
        <v>418</v>
      </c>
      <c r="F3819" s="424" t="s">
        <v>10716</v>
      </c>
      <c r="G3819" s="395" t="s">
        <v>5048</v>
      </c>
      <c r="H3819" s="631" t="s">
        <v>4924</v>
      </c>
      <c r="I3819" s="402">
        <v>18800</v>
      </c>
      <c r="J3819" s="487"/>
    </row>
    <row r="3820" spans="1:10" s="399" customFormat="1" ht="18" customHeight="1">
      <c r="A3820" s="394">
        <v>3815</v>
      </c>
      <c r="B3820" s="394" t="s">
        <v>10667</v>
      </c>
      <c r="C3820" s="394" t="s">
        <v>10560</v>
      </c>
      <c r="D3820" s="422" t="s">
        <v>10717</v>
      </c>
      <c r="E3820" s="394" t="s">
        <v>418</v>
      </c>
      <c r="F3820" s="424" t="s">
        <v>10718</v>
      </c>
      <c r="G3820" s="395" t="s">
        <v>5048</v>
      </c>
      <c r="H3820" s="631" t="s">
        <v>5681</v>
      </c>
      <c r="I3820" s="402">
        <v>17900</v>
      </c>
      <c r="J3820" s="487"/>
    </row>
    <row r="3821" spans="1:10" s="399" customFormat="1" ht="18" customHeight="1">
      <c r="A3821" s="394">
        <v>3816</v>
      </c>
      <c r="B3821" s="395" t="s">
        <v>10602</v>
      </c>
      <c r="C3821" s="395" t="s">
        <v>10569</v>
      </c>
      <c r="D3821" s="459" t="s">
        <v>10719</v>
      </c>
      <c r="E3821" s="395" t="s">
        <v>10711</v>
      </c>
      <c r="F3821" s="488" t="s">
        <v>10712</v>
      </c>
      <c r="G3821" s="395" t="s">
        <v>4962</v>
      </c>
      <c r="H3821" s="645" t="s">
        <v>10573</v>
      </c>
      <c r="I3821" s="402">
        <v>18500</v>
      </c>
      <c r="J3821" s="593" t="s">
        <v>10720</v>
      </c>
    </row>
    <row r="3822" spans="1:10" s="399" customFormat="1" ht="18" customHeight="1">
      <c r="A3822" s="394">
        <v>3817</v>
      </c>
      <c r="B3822" s="395" t="s">
        <v>10602</v>
      </c>
      <c r="C3822" s="395" t="s">
        <v>10569</v>
      </c>
      <c r="D3822" s="459" t="s">
        <v>10721</v>
      </c>
      <c r="E3822" s="395" t="s">
        <v>418</v>
      </c>
      <c r="F3822" s="488" t="s">
        <v>10713</v>
      </c>
      <c r="G3822" s="395" t="s">
        <v>4962</v>
      </c>
      <c r="H3822" s="645" t="s">
        <v>10573</v>
      </c>
      <c r="I3822" s="402">
        <v>19500</v>
      </c>
      <c r="J3822" s="593" t="s">
        <v>10722</v>
      </c>
    </row>
    <row r="3823" spans="1:10" s="399" customFormat="1" ht="18" customHeight="1">
      <c r="A3823" s="394">
        <v>3818</v>
      </c>
      <c r="B3823" s="395" t="s">
        <v>10667</v>
      </c>
      <c r="C3823" s="395" t="s">
        <v>10560</v>
      </c>
      <c r="D3823" s="539" t="s">
        <v>10723</v>
      </c>
      <c r="E3823" s="395" t="s">
        <v>4776</v>
      </c>
      <c r="F3823" s="485" t="s">
        <v>10724</v>
      </c>
      <c r="G3823" s="404"/>
      <c r="H3823" s="629" t="s">
        <v>4953</v>
      </c>
      <c r="I3823" s="397">
        <v>20500</v>
      </c>
      <c r="J3823" s="493"/>
    </row>
    <row r="3824" spans="1:10" s="399" customFormat="1" ht="18" customHeight="1">
      <c r="A3824" s="394">
        <v>3819</v>
      </c>
      <c r="B3824" s="395" t="s">
        <v>10602</v>
      </c>
      <c r="C3824" s="395" t="s">
        <v>10569</v>
      </c>
      <c r="D3824" s="459" t="s">
        <v>10725</v>
      </c>
      <c r="E3824" s="395" t="s">
        <v>10726</v>
      </c>
      <c r="F3824" s="488" t="s">
        <v>10727</v>
      </c>
      <c r="G3824" s="395" t="s">
        <v>5048</v>
      </c>
      <c r="H3824" s="629" t="s">
        <v>4916</v>
      </c>
      <c r="I3824" s="397">
        <v>17300</v>
      </c>
      <c r="J3824" s="490"/>
    </row>
    <row r="3825" spans="1:10" s="399" customFormat="1" ht="18" customHeight="1">
      <c r="A3825" s="394">
        <v>3820</v>
      </c>
      <c r="B3825" s="395" t="s">
        <v>10602</v>
      </c>
      <c r="C3825" s="395" t="s">
        <v>10569</v>
      </c>
      <c r="D3825" s="459" t="s">
        <v>10728</v>
      </c>
      <c r="E3825" s="395" t="s">
        <v>418</v>
      </c>
      <c r="F3825" s="488" t="s">
        <v>10729</v>
      </c>
      <c r="G3825" s="395" t="s">
        <v>4962</v>
      </c>
      <c r="H3825" s="645" t="s">
        <v>10573</v>
      </c>
      <c r="I3825" s="402">
        <v>11050</v>
      </c>
      <c r="J3825" s="593" t="s">
        <v>10722</v>
      </c>
    </row>
    <row r="3826" spans="1:10" s="399" customFormat="1" ht="18" customHeight="1">
      <c r="A3826" s="394">
        <v>3821</v>
      </c>
      <c r="B3826" s="395" t="s">
        <v>10602</v>
      </c>
      <c r="C3826" s="395" t="s">
        <v>10569</v>
      </c>
      <c r="D3826" s="459" t="s">
        <v>10728</v>
      </c>
      <c r="E3826" s="395" t="s">
        <v>418</v>
      </c>
      <c r="F3826" s="488" t="s">
        <v>10730</v>
      </c>
      <c r="G3826" s="395" t="s">
        <v>4962</v>
      </c>
      <c r="H3826" s="645" t="s">
        <v>10573</v>
      </c>
      <c r="I3826" s="402">
        <v>10400</v>
      </c>
      <c r="J3826" s="593" t="s">
        <v>10722</v>
      </c>
    </row>
    <row r="3827" spans="1:10" s="399" customFormat="1" ht="18" customHeight="1">
      <c r="A3827" s="394">
        <v>3822</v>
      </c>
      <c r="B3827" s="410" t="s">
        <v>10602</v>
      </c>
      <c r="C3827" s="410" t="s">
        <v>10569</v>
      </c>
      <c r="D3827" s="496" t="s">
        <v>10331</v>
      </c>
      <c r="E3827" s="410" t="s">
        <v>660</v>
      </c>
      <c r="F3827" s="499" t="s">
        <v>10731</v>
      </c>
      <c r="G3827" s="410" t="s">
        <v>4962</v>
      </c>
      <c r="H3827" s="633" t="s">
        <v>5013</v>
      </c>
      <c r="I3827" s="413">
        <v>18200</v>
      </c>
      <c r="J3827" s="490"/>
    </row>
    <row r="3828" spans="1:10" s="399" customFormat="1" ht="18" customHeight="1">
      <c r="A3828" s="394">
        <v>3823</v>
      </c>
      <c r="B3828" s="410" t="s">
        <v>10602</v>
      </c>
      <c r="C3828" s="410" t="s">
        <v>10569</v>
      </c>
      <c r="D3828" s="496" t="s">
        <v>10331</v>
      </c>
      <c r="E3828" s="410" t="s">
        <v>660</v>
      </c>
      <c r="F3828" s="499" t="s">
        <v>10732</v>
      </c>
      <c r="G3828" s="410" t="s">
        <v>4962</v>
      </c>
      <c r="H3828" s="633" t="s">
        <v>5013</v>
      </c>
      <c r="I3828" s="413">
        <v>18200</v>
      </c>
      <c r="J3828" s="490"/>
    </row>
    <row r="3829" spans="1:10" s="399" customFormat="1" ht="18" customHeight="1">
      <c r="A3829" s="394">
        <v>3824</v>
      </c>
      <c r="B3829" s="410" t="s">
        <v>10602</v>
      </c>
      <c r="C3829" s="395" t="s">
        <v>10569</v>
      </c>
      <c r="D3829" s="496" t="s">
        <v>10331</v>
      </c>
      <c r="E3829" s="410" t="s">
        <v>660</v>
      </c>
      <c r="F3829" s="499" t="s">
        <v>10733</v>
      </c>
      <c r="G3829" s="410" t="s">
        <v>4962</v>
      </c>
      <c r="H3829" s="633" t="s">
        <v>5013</v>
      </c>
      <c r="I3829" s="413">
        <v>18800</v>
      </c>
      <c r="J3829" s="487"/>
    </row>
    <row r="3830" spans="1:10" s="399" customFormat="1" ht="18" customHeight="1">
      <c r="A3830" s="394">
        <v>3825</v>
      </c>
      <c r="B3830" s="410" t="s">
        <v>10602</v>
      </c>
      <c r="C3830" s="410" t="s">
        <v>10569</v>
      </c>
      <c r="D3830" s="496" t="s">
        <v>10331</v>
      </c>
      <c r="E3830" s="410" t="s">
        <v>660</v>
      </c>
      <c r="F3830" s="499" t="s">
        <v>10734</v>
      </c>
      <c r="G3830" s="410" t="s">
        <v>4962</v>
      </c>
      <c r="H3830" s="633" t="s">
        <v>5013</v>
      </c>
      <c r="I3830" s="413">
        <v>18800</v>
      </c>
      <c r="J3830" s="490"/>
    </row>
    <row r="3831" spans="1:10" s="399" customFormat="1" ht="18" customHeight="1">
      <c r="A3831" s="394">
        <v>3826</v>
      </c>
      <c r="B3831" s="395" t="s">
        <v>10602</v>
      </c>
      <c r="C3831" s="395" t="s">
        <v>10569</v>
      </c>
      <c r="D3831" s="496" t="s">
        <v>10331</v>
      </c>
      <c r="E3831" s="410" t="s">
        <v>660</v>
      </c>
      <c r="F3831" s="499" t="s">
        <v>10735</v>
      </c>
      <c r="G3831" s="410" t="s">
        <v>4962</v>
      </c>
      <c r="H3831" s="633" t="s">
        <v>5013</v>
      </c>
      <c r="I3831" s="413">
        <v>18200</v>
      </c>
      <c r="J3831" s="490"/>
    </row>
    <row r="3832" spans="1:10" s="399" customFormat="1" ht="18" customHeight="1">
      <c r="A3832" s="394">
        <v>3827</v>
      </c>
      <c r="B3832" s="410" t="s">
        <v>10602</v>
      </c>
      <c r="C3832" s="410" t="s">
        <v>10569</v>
      </c>
      <c r="D3832" s="496" t="s">
        <v>10331</v>
      </c>
      <c r="E3832" s="410" t="s">
        <v>660</v>
      </c>
      <c r="F3832" s="499" t="s">
        <v>10736</v>
      </c>
      <c r="G3832" s="410" t="s">
        <v>4962</v>
      </c>
      <c r="H3832" s="633" t="s">
        <v>5013</v>
      </c>
      <c r="I3832" s="413">
        <v>18200</v>
      </c>
      <c r="J3832" s="490"/>
    </row>
    <row r="3833" spans="1:10" s="399" customFormat="1" ht="18" customHeight="1">
      <c r="A3833" s="394">
        <v>3828</v>
      </c>
      <c r="B3833" s="410" t="s">
        <v>10602</v>
      </c>
      <c r="C3833" s="395" t="s">
        <v>10569</v>
      </c>
      <c r="D3833" s="496" t="s">
        <v>10331</v>
      </c>
      <c r="E3833" s="410" t="s">
        <v>660</v>
      </c>
      <c r="F3833" s="499" t="s">
        <v>10737</v>
      </c>
      <c r="G3833" s="410" t="s">
        <v>4962</v>
      </c>
      <c r="H3833" s="633" t="s">
        <v>5013</v>
      </c>
      <c r="I3833" s="413">
        <v>18800</v>
      </c>
      <c r="J3833" s="490"/>
    </row>
    <row r="3834" spans="1:10" s="399" customFormat="1" ht="18" customHeight="1">
      <c r="A3834" s="394">
        <v>3829</v>
      </c>
      <c r="B3834" s="410" t="s">
        <v>10602</v>
      </c>
      <c r="C3834" s="395" t="s">
        <v>10569</v>
      </c>
      <c r="D3834" s="496" t="s">
        <v>10331</v>
      </c>
      <c r="E3834" s="410" t="s">
        <v>660</v>
      </c>
      <c r="F3834" s="499" t="s">
        <v>10738</v>
      </c>
      <c r="G3834" s="410" t="s">
        <v>4962</v>
      </c>
      <c r="H3834" s="633" t="s">
        <v>5013</v>
      </c>
      <c r="I3834" s="413">
        <v>18800</v>
      </c>
      <c r="J3834" s="537"/>
    </row>
    <row r="3835" spans="1:10" s="399" customFormat="1" ht="18" customHeight="1">
      <c r="A3835" s="394">
        <v>3830</v>
      </c>
      <c r="B3835" s="395" t="s">
        <v>10602</v>
      </c>
      <c r="C3835" s="395" t="s">
        <v>10569</v>
      </c>
      <c r="D3835" s="459" t="s">
        <v>10739</v>
      </c>
      <c r="E3835" s="395" t="s">
        <v>2335</v>
      </c>
      <c r="F3835" s="488" t="s">
        <v>10740</v>
      </c>
      <c r="G3835" s="395"/>
      <c r="H3835" s="631" t="s">
        <v>5082</v>
      </c>
      <c r="I3835" s="402">
        <v>970</v>
      </c>
      <c r="J3835" s="508"/>
    </row>
    <row r="3836" spans="1:10" s="399" customFormat="1" ht="18" customHeight="1">
      <c r="A3836" s="394">
        <v>3831</v>
      </c>
      <c r="B3836" s="395" t="s">
        <v>10602</v>
      </c>
      <c r="C3836" s="395" t="s">
        <v>10569</v>
      </c>
      <c r="D3836" s="459" t="s">
        <v>10741</v>
      </c>
      <c r="E3836" s="395" t="s">
        <v>660</v>
      </c>
      <c r="F3836" s="488" t="s">
        <v>10742</v>
      </c>
      <c r="G3836" s="395"/>
      <c r="H3836" s="629" t="s">
        <v>4916</v>
      </c>
      <c r="I3836" s="397">
        <v>18600</v>
      </c>
      <c r="J3836" s="490"/>
    </row>
    <row r="3837" spans="1:10" s="399" customFormat="1" ht="18" customHeight="1">
      <c r="A3837" s="394">
        <v>3832</v>
      </c>
      <c r="B3837" s="395" t="s">
        <v>10602</v>
      </c>
      <c r="C3837" s="395" t="s">
        <v>10569</v>
      </c>
      <c r="D3837" s="459" t="s">
        <v>10743</v>
      </c>
      <c r="E3837" s="395" t="s">
        <v>660</v>
      </c>
      <c r="F3837" s="488" t="s">
        <v>10744</v>
      </c>
      <c r="G3837" s="395" t="s">
        <v>5048</v>
      </c>
      <c r="H3837" s="629" t="s">
        <v>4916</v>
      </c>
      <c r="I3837" s="397">
        <v>19200</v>
      </c>
      <c r="J3837" s="490"/>
    </row>
    <row r="3838" spans="1:10" s="399" customFormat="1" ht="18" customHeight="1">
      <c r="A3838" s="394">
        <v>3833</v>
      </c>
      <c r="B3838" s="395" t="s">
        <v>10602</v>
      </c>
      <c r="C3838" s="395" t="s">
        <v>10569</v>
      </c>
      <c r="D3838" s="422" t="s">
        <v>10745</v>
      </c>
      <c r="E3838" s="394" t="s">
        <v>418</v>
      </c>
      <c r="F3838" s="424" t="s">
        <v>10746</v>
      </c>
      <c r="G3838" s="394" t="s">
        <v>4962</v>
      </c>
      <c r="H3838" s="631" t="s">
        <v>4949</v>
      </c>
      <c r="I3838" s="402">
        <v>16500</v>
      </c>
      <c r="J3838" s="490" t="s">
        <v>10747</v>
      </c>
    </row>
    <row r="3839" spans="1:10" s="399" customFormat="1" ht="18" customHeight="1">
      <c r="A3839" s="394">
        <v>3834</v>
      </c>
      <c r="B3839" s="395" t="s">
        <v>10602</v>
      </c>
      <c r="C3839" s="395" t="s">
        <v>10569</v>
      </c>
      <c r="D3839" s="422" t="s">
        <v>10748</v>
      </c>
      <c r="E3839" s="394" t="s">
        <v>418</v>
      </c>
      <c r="F3839" s="424" t="s">
        <v>10749</v>
      </c>
      <c r="G3839" s="394" t="s">
        <v>4962</v>
      </c>
      <c r="H3839" s="631" t="s">
        <v>4949</v>
      </c>
      <c r="I3839" s="402">
        <v>16500</v>
      </c>
      <c r="J3839" s="490" t="s">
        <v>10747</v>
      </c>
    </row>
    <row r="3840" spans="1:10" s="399" customFormat="1" ht="18" customHeight="1">
      <c r="A3840" s="394">
        <v>3835</v>
      </c>
      <c r="B3840" s="395" t="s">
        <v>10602</v>
      </c>
      <c r="C3840" s="395" t="s">
        <v>10569</v>
      </c>
      <c r="D3840" s="422" t="s">
        <v>10750</v>
      </c>
      <c r="E3840" s="394" t="s">
        <v>418</v>
      </c>
      <c r="F3840" s="424" t="s">
        <v>10751</v>
      </c>
      <c r="G3840" s="394" t="s">
        <v>4962</v>
      </c>
      <c r="H3840" s="631" t="s">
        <v>4949</v>
      </c>
      <c r="I3840" s="402">
        <v>16900</v>
      </c>
      <c r="J3840" s="490" t="s">
        <v>10747</v>
      </c>
    </row>
    <row r="3841" spans="1:10" s="399" customFormat="1" ht="18" customHeight="1">
      <c r="A3841" s="394">
        <v>3836</v>
      </c>
      <c r="B3841" s="395" t="s">
        <v>10602</v>
      </c>
      <c r="C3841" s="395" t="s">
        <v>10569</v>
      </c>
      <c r="D3841" s="422" t="s">
        <v>10752</v>
      </c>
      <c r="E3841" s="394" t="s">
        <v>418</v>
      </c>
      <c r="F3841" s="424" t="s">
        <v>10753</v>
      </c>
      <c r="G3841" s="394" t="s">
        <v>4962</v>
      </c>
      <c r="H3841" s="631" t="s">
        <v>4949</v>
      </c>
      <c r="I3841" s="402"/>
      <c r="J3841" s="490" t="s">
        <v>5439</v>
      </c>
    </row>
    <row r="3842" spans="1:10" s="399" customFormat="1" ht="18" customHeight="1">
      <c r="A3842" s="394">
        <v>3837</v>
      </c>
      <c r="B3842" s="395" t="s">
        <v>10667</v>
      </c>
      <c r="C3842" s="395" t="s">
        <v>10560</v>
      </c>
      <c r="D3842" s="539" t="s">
        <v>10754</v>
      </c>
      <c r="E3842" s="395" t="s">
        <v>4776</v>
      </c>
      <c r="F3842" s="485" t="s">
        <v>10755</v>
      </c>
      <c r="G3842" s="404"/>
      <c r="H3842" s="629" t="s">
        <v>4953</v>
      </c>
      <c r="I3842" s="397">
        <v>21000</v>
      </c>
      <c r="J3842" s="493"/>
    </row>
    <row r="3843" spans="1:10" s="399" customFormat="1" ht="18" customHeight="1">
      <c r="A3843" s="394">
        <v>3838</v>
      </c>
      <c r="B3843" s="395" t="s">
        <v>10602</v>
      </c>
      <c r="C3843" s="395" t="s">
        <v>10569</v>
      </c>
      <c r="D3843" s="459" t="s">
        <v>10756</v>
      </c>
      <c r="E3843" s="395" t="s">
        <v>10711</v>
      </c>
      <c r="F3843" s="488" t="s">
        <v>10712</v>
      </c>
      <c r="G3843" s="395" t="s">
        <v>4962</v>
      </c>
      <c r="H3843" s="645" t="s">
        <v>10573</v>
      </c>
      <c r="I3843" s="402">
        <v>18000</v>
      </c>
      <c r="J3843" s="593" t="s">
        <v>10720</v>
      </c>
    </row>
    <row r="3844" spans="1:10" s="399" customFormat="1" ht="18" customHeight="1">
      <c r="A3844" s="394">
        <v>3839</v>
      </c>
      <c r="B3844" s="395" t="s">
        <v>10602</v>
      </c>
      <c r="C3844" s="395" t="s">
        <v>10569</v>
      </c>
      <c r="D3844" s="459" t="s">
        <v>10756</v>
      </c>
      <c r="E3844" s="395" t="s">
        <v>418</v>
      </c>
      <c r="F3844" s="488" t="s">
        <v>10713</v>
      </c>
      <c r="G3844" s="395" t="s">
        <v>4962</v>
      </c>
      <c r="H3844" s="645" t="s">
        <v>10573</v>
      </c>
      <c r="I3844" s="402">
        <v>19000</v>
      </c>
      <c r="J3844" s="593" t="s">
        <v>10722</v>
      </c>
    </row>
    <row r="3845" spans="1:10" s="399" customFormat="1" ht="18" customHeight="1">
      <c r="A3845" s="394">
        <v>3840</v>
      </c>
      <c r="B3845" s="395" t="s">
        <v>10602</v>
      </c>
      <c r="C3845" s="395" t="s">
        <v>10569</v>
      </c>
      <c r="D3845" s="459" t="s">
        <v>10756</v>
      </c>
      <c r="E3845" s="395" t="s">
        <v>418</v>
      </c>
      <c r="F3845" s="488" t="s">
        <v>10757</v>
      </c>
      <c r="G3845" s="395" t="s">
        <v>4962</v>
      </c>
      <c r="H3845" s="645" t="s">
        <v>10573</v>
      </c>
      <c r="I3845" s="402">
        <v>14000</v>
      </c>
      <c r="J3845" s="593" t="s">
        <v>10722</v>
      </c>
    </row>
    <row r="3846" spans="1:10" s="399" customFormat="1" ht="18" customHeight="1">
      <c r="A3846" s="394">
        <v>3841</v>
      </c>
      <c r="B3846" s="395" t="s">
        <v>10602</v>
      </c>
      <c r="C3846" s="395" t="s">
        <v>10569</v>
      </c>
      <c r="D3846" s="539" t="s">
        <v>10590</v>
      </c>
      <c r="E3846" s="395" t="s">
        <v>418</v>
      </c>
      <c r="F3846" s="488" t="s">
        <v>10758</v>
      </c>
      <c r="G3846" s="395" t="s">
        <v>4962</v>
      </c>
      <c r="H3846" s="631" t="s">
        <v>5082</v>
      </c>
      <c r="I3846" s="397">
        <v>12900</v>
      </c>
      <c r="J3846" s="508"/>
    </row>
    <row r="3847" spans="1:10" s="399" customFormat="1" ht="18" customHeight="1">
      <c r="A3847" s="394">
        <v>3842</v>
      </c>
      <c r="B3847" s="395" t="s">
        <v>10602</v>
      </c>
      <c r="C3847" s="398" t="s">
        <v>10569</v>
      </c>
      <c r="D3847" s="539" t="s">
        <v>10759</v>
      </c>
      <c r="E3847" s="395" t="s">
        <v>2445</v>
      </c>
      <c r="F3847" s="485" t="s">
        <v>10760</v>
      </c>
      <c r="G3847" s="395" t="s">
        <v>4962</v>
      </c>
      <c r="H3847" s="631" t="s">
        <v>5082</v>
      </c>
      <c r="I3847" s="402">
        <v>18200</v>
      </c>
      <c r="J3847" s="508"/>
    </row>
    <row r="3848" spans="1:10" s="399" customFormat="1" ht="18" customHeight="1">
      <c r="A3848" s="394">
        <v>3843</v>
      </c>
      <c r="B3848" s="395" t="s">
        <v>10602</v>
      </c>
      <c r="C3848" s="395" t="s">
        <v>10569</v>
      </c>
      <c r="D3848" s="459" t="s">
        <v>10759</v>
      </c>
      <c r="E3848" s="395" t="s">
        <v>2445</v>
      </c>
      <c r="F3848" s="485" t="s">
        <v>10761</v>
      </c>
      <c r="G3848" s="395" t="s">
        <v>4962</v>
      </c>
      <c r="H3848" s="631" t="s">
        <v>5082</v>
      </c>
      <c r="I3848" s="402">
        <v>17700</v>
      </c>
      <c r="J3848" s="508"/>
    </row>
    <row r="3849" spans="1:10" s="399" customFormat="1" ht="18" customHeight="1">
      <c r="A3849" s="394">
        <v>3844</v>
      </c>
      <c r="B3849" s="395" t="s">
        <v>10602</v>
      </c>
      <c r="C3849" s="398" t="s">
        <v>10569</v>
      </c>
      <c r="D3849" s="539" t="s">
        <v>10759</v>
      </c>
      <c r="E3849" s="395" t="s">
        <v>418</v>
      </c>
      <c r="F3849" s="485" t="s">
        <v>10762</v>
      </c>
      <c r="G3849" s="395" t="s">
        <v>4962</v>
      </c>
      <c r="H3849" s="631" t="s">
        <v>5082</v>
      </c>
      <c r="I3849" s="402">
        <v>18200</v>
      </c>
      <c r="J3849" s="508"/>
    </row>
    <row r="3850" spans="1:10" s="399" customFormat="1" ht="18" customHeight="1">
      <c r="A3850" s="394">
        <v>3845</v>
      </c>
      <c r="B3850" s="395" t="s">
        <v>10602</v>
      </c>
      <c r="C3850" s="398" t="s">
        <v>10569</v>
      </c>
      <c r="D3850" s="539" t="s">
        <v>10759</v>
      </c>
      <c r="E3850" s="395" t="s">
        <v>418</v>
      </c>
      <c r="F3850" s="485" t="s">
        <v>10753</v>
      </c>
      <c r="G3850" s="404" t="s">
        <v>4962</v>
      </c>
      <c r="H3850" s="631" t="s">
        <v>5082</v>
      </c>
      <c r="I3850" s="397">
        <v>17700</v>
      </c>
      <c r="J3850" s="493"/>
    </row>
    <row r="3851" spans="1:10" s="399" customFormat="1" ht="18" customHeight="1">
      <c r="A3851" s="394">
        <v>3846</v>
      </c>
      <c r="B3851" s="395" t="s">
        <v>10602</v>
      </c>
      <c r="C3851" s="395" t="s">
        <v>10569</v>
      </c>
      <c r="D3851" s="422" t="s">
        <v>10763</v>
      </c>
      <c r="E3851" s="395" t="s">
        <v>10726</v>
      </c>
      <c r="F3851" s="424" t="s">
        <v>10764</v>
      </c>
      <c r="G3851" s="395" t="s">
        <v>5048</v>
      </c>
      <c r="H3851" s="629" t="s">
        <v>4916</v>
      </c>
      <c r="I3851" s="402">
        <v>18100</v>
      </c>
      <c r="J3851" s="490"/>
    </row>
    <row r="3852" spans="1:10" s="399" customFormat="1" ht="18" customHeight="1">
      <c r="A3852" s="394">
        <v>3847</v>
      </c>
      <c r="B3852" s="395" t="s">
        <v>10602</v>
      </c>
      <c r="C3852" s="395" t="s">
        <v>10569</v>
      </c>
      <c r="D3852" s="459" t="s">
        <v>10763</v>
      </c>
      <c r="E3852" s="395" t="s">
        <v>418</v>
      </c>
      <c r="F3852" s="488" t="s">
        <v>10765</v>
      </c>
      <c r="G3852" s="395" t="s">
        <v>5048</v>
      </c>
      <c r="H3852" s="629" t="s">
        <v>4916</v>
      </c>
      <c r="I3852" s="397">
        <v>18100</v>
      </c>
      <c r="J3852" s="490"/>
    </row>
    <row r="3853" spans="1:10" s="399" customFormat="1" ht="18" customHeight="1">
      <c r="A3853" s="394">
        <v>3848</v>
      </c>
      <c r="B3853" s="395" t="s">
        <v>10667</v>
      </c>
      <c r="C3853" s="394" t="s">
        <v>10569</v>
      </c>
      <c r="D3853" s="422" t="s">
        <v>10766</v>
      </c>
      <c r="E3853" s="394" t="s">
        <v>418</v>
      </c>
      <c r="F3853" s="424" t="s">
        <v>10766</v>
      </c>
      <c r="G3853" s="395" t="s">
        <v>4962</v>
      </c>
      <c r="H3853" s="567" t="s">
        <v>4932</v>
      </c>
      <c r="I3853" s="429">
        <v>21000</v>
      </c>
      <c r="J3853" s="487"/>
    </row>
    <row r="3854" spans="1:10" s="399" customFormat="1" ht="18" customHeight="1">
      <c r="A3854" s="394">
        <v>3849</v>
      </c>
      <c r="B3854" s="395" t="s">
        <v>10667</v>
      </c>
      <c r="C3854" s="394" t="s">
        <v>10569</v>
      </c>
      <c r="D3854" s="422" t="s">
        <v>10767</v>
      </c>
      <c r="E3854" s="394" t="s">
        <v>418</v>
      </c>
      <c r="F3854" s="424" t="s">
        <v>10768</v>
      </c>
      <c r="G3854" s="395" t="s">
        <v>4962</v>
      </c>
      <c r="H3854" s="567" t="s">
        <v>4932</v>
      </c>
      <c r="I3854" s="429">
        <v>21000</v>
      </c>
      <c r="J3854" s="487"/>
    </row>
    <row r="3855" spans="1:10" s="399" customFormat="1" ht="18" customHeight="1">
      <c r="A3855" s="394">
        <v>3850</v>
      </c>
      <c r="B3855" s="395" t="s">
        <v>10667</v>
      </c>
      <c r="C3855" s="394" t="s">
        <v>10569</v>
      </c>
      <c r="D3855" s="422" t="s">
        <v>10769</v>
      </c>
      <c r="E3855" s="394" t="s">
        <v>418</v>
      </c>
      <c r="F3855" s="424" t="s">
        <v>10769</v>
      </c>
      <c r="G3855" s="395" t="s">
        <v>4962</v>
      </c>
      <c r="H3855" s="567" t="s">
        <v>4932</v>
      </c>
      <c r="I3855" s="429">
        <v>18000</v>
      </c>
      <c r="J3855" s="487"/>
    </row>
    <row r="3856" spans="1:10" s="399" customFormat="1" ht="18" customHeight="1">
      <c r="A3856" s="394">
        <v>3851</v>
      </c>
      <c r="B3856" s="395" t="s">
        <v>10602</v>
      </c>
      <c r="C3856" s="398" t="s">
        <v>10569</v>
      </c>
      <c r="D3856" s="459" t="s">
        <v>10770</v>
      </c>
      <c r="E3856" s="395" t="s">
        <v>418</v>
      </c>
      <c r="F3856" s="485" t="s">
        <v>10771</v>
      </c>
      <c r="G3856" s="395" t="s">
        <v>4962</v>
      </c>
      <c r="H3856" s="631" t="s">
        <v>5748</v>
      </c>
      <c r="I3856" s="397">
        <v>24200</v>
      </c>
      <c r="J3856" s="487"/>
    </row>
    <row r="3857" spans="1:10" s="399" customFormat="1" ht="18" customHeight="1">
      <c r="A3857" s="394">
        <v>3852</v>
      </c>
      <c r="B3857" s="395" t="s">
        <v>10602</v>
      </c>
      <c r="C3857" s="395" t="s">
        <v>10569</v>
      </c>
      <c r="D3857" s="422" t="s">
        <v>10772</v>
      </c>
      <c r="E3857" s="395" t="s">
        <v>418</v>
      </c>
      <c r="F3857" s="424" t="s">
        <v>10771</v>
      </c>
      <c r="G3857" s="394" t="s">
        <v>4962</v>
      </c>
      <c r="H3857" s="631" t="s">
        <v>6306</v>
      </c>
      <c r="I3857" s="397">
        <v>26400</v>
      </c>
      <c r="J3857" s="487"/>
    </row>
    <row r="3858" spans="1:10" s="399" customFormat="1" ht="18" customHeight="1">
      <c r="A3858" s="394">
        <v>3853</v>
      </c>
      <c r="B3858" s="394" t="s">
        <v>10602</v>
      </c>
      <c r="C3858" s="398" t="s">
        <v>10569</v>
      </c>
      <c r="D3858" s="422" t="s">
        <v>10772</v>
      </c>
      <c r="E3858" s="395" t="s">
        <v>418</v>
      </c>
      <c r="F3858" s="424" t="s">
        <v>10753</v>
      </c>
      <c r="G3858" s="394" t="s">
        <v>4962</v>
      </c>
      <c r="H3858" s="631" t="s">
        <v>6306</v>
      </c>
      <c r="I3858" s="402">
        <v>27500</v>
      </c>
      <c r="J3858" s="487"/>
    </row>
    <row r="3859" spans="1:10" s="399" customFormat="1" ht="18" customHeight="1">
      <c r="A3859" s="394">
        <v>3854</v>
      </c>
      <c r="B3859" s="395" t="s">
        <v>10602</v>
      </c>
      <c r="C3859" s="394" t="s">
        <v>10569</v>
      </c>
      <c r="D3859" s="422" t="s">
        <v>10773</v>
      </c>
      <c r="E3859" s="394" t="s">
        <v>418</v>
      </c>
      <c r="F3859" s="424" t="s">
        <v>10774</v>
      </c>
      <c r="G3859" s="395" t="s">
        <v>4962</v>
      </c>
      <c r="H3859" s="567" t="s">
        <v>4932</v>
      </c>
      <c r="I3859" s="429">
        <v>17400</v>
      </c>
      <c r="J3859" s="487"/>
    </row>
    <row r="3860" spans="1:10" s="399" customFormat="1" ht="18" customHeight="1">
      <c r="A3860" s="394">
        <v>3855</v>
      </c>
      <c r="B3860" s="395" t="s">
        <v>10602</v>
      </c>
      <c r="C3860" s="395" t="s">
        <v>10569</v>
      </c>
      <c r="D3860" s="459"/>
      <c r="E3860" s="395" t="s">
        <v>418</v>
      </c>
      <c r="F3860" s="488" t="s">
        <v>10775</v>
      </c>
      <c r="G3860" s="395" t="s">
        <v>5048</v>
      </c>
      <c r="H3860" s="629" t="s">
        <v>4916</v>
      </c>
      <c r="I3860" s="397">
        <v>13700</v>
      </c>
      <c r="J3860" s="490"/>
    </row>
    <row r="3861" spans="1:10" s="399" customFormat="1" ht="18" customHeight="1">
      <c r="A3861" s="394">
        <v>3856</v>
      </c>
      <c r="B3861" s="395" t="s">
        <v>10602</v>
      </c>
      <c r="C3861" s="395" t="s">
        <v>10569</v>
      </c>
      <c r="D3861" s="459"/>
      <c r="E3861" s="395" t="s">
        <v>418</v>
      </c>
      <c r="F3861" s="488" t="s">
        <v>10776</v>
      </c>
      <c r="G3861" s="395" t="s">
        <v>5048</v>
      </c>
      <c r="H3861" s="629" t="s">
        <v>4916</v>
      </c>
      <c r="I3861" s="397">
        <v>17300</v>
      </c>
      <c r="J3861" s="490"/>
    </row>
    <row r="3862" spans="1:10" s="399" customFormat="1" ht="18" customHeight="1">
      <c r="A3862" s="394">
        <v>3857</v>
      </c>
      <c r="B3862" s="395" t="s">
        <v>10602</v>
      </c>
      <c r="C3862" s="398" t="s">
        <v>10569</v>
      </c>
      <c r="D3862" s="459" t="s">
        <v>10777</v>
      </c>
      <c r="E3862" s="395" t="s">
        <v>418</v>
      </c>
      <c r="F3862" s="485" t="s">
        <v>10778</v>
      </c>
      <c r="G3862" s="395" t="s">
        <v>4962</v>
      </c>
      <c r="H3862" s="631" t="s">
        <v>5748</v>
      </c>
      <c r="I3862" s="397">
        <v>24200</v>
      </c>
      <c r="J3862" s="487"/>
    </row>
    <row r="3863" spans="1:10" s="399" customFormat="1" ht="18" customHeight="1">
      <c r="A3863" s="394">
        <v>3858</v>
      </c>
      <c r="B3863" s="395" t="s">
        <v>10602</v>
      </c>
      <c r="C3863" s="395" t="s">
        <v>10569</v>
      </c>
      <c r="D3863" s="459" t="s">
        <v>10777</v>
      </c>
      <c r="E3863" s="395" t="s">
        <v>418</v>
      </c>
      <c r="F3863" s="424" t="s">
        <v>10779</v>
      </c>
      <c r="G3863" s="394" t="s">
        <v>4962</v>
      </c>
      <c r="H3863" s="631" t="s">
        <v>5748</v>
      </c>
      <c r="I3863" s="397">
        <v>26400</v>
      </c>
      <c r="J3863" s="487"/>
    </row>
    <row r="3864" spans="1:10" s="399" customFormat="1" ht="18" customHeight="1">
      <c r="A3864" s="394">
        <v>3859</v>
      </c>
      <c r="B3864" s="395" t="s">
        <v>10602</v>
      </c>
      <c r="C3864" s="398" t="s">
        <v>10569</v>
      </c>
      <c r="D3864" s="585" t="s">
        <v>10780</v>
      </c>
      <c r="E3864" s="398" t="s">
        <v>418</v>
      </c>
      <c r="F3864" s="485" t="s">
        <v>10781</v>
      </c>
      <c r="G3864" s="398" t="s">
        <v>4962</v>
      </c>
      <c r="H3864" s="631" t="s">
        <v>4935</v>
      </c>
      <c r="I3864" s="500">
        <v>19900</v>
      </c>
      <c r="J3864" s="501"/>
    </row>
    <row r="3865" spans="1:10" s="399" customFormat="1" ht="18" customHeight="1">
      <c r="A3865" s="394">
        <v>3860</v>
      </c>
      <c r="B3865" s="395" t="s">
        <v>10602</v>
      </c>
      <c r="C3865" s="395" t="s">
        <v>10569</v>
      </c>
      <c r="D3865" s="422" t="s">
        <v>10782</v>
      </c>
      <c r="E3865" s="394" t="s">
        <v>418</v>
      </c>
      <c r="F3865" s="424" t="s">
        <v>10783</v>
      </c>
      <c r="G3865" s="394" t="s">
        <v>4962</v>
      </c>
      <c r="H3865" s="567" t="s">
        <v>4949</v>
      </c>
      <c r="I3865" s="402">
        <v>17500</v>
      </c>
      <c r="J3865" s="490"/>
    </row>
    <row r="3866" spans="1:10" s="399" customFormat="1" ht="18" customHeight="1">
      <c r="A3866" s="394">
        <v>3861</v>
      </c>
      <c r="B3866" s="395" t="s">
        <v>10602</v>
      </c>
      <c r="C3866" s="395" t="s">
        <v>10569</v>
      </c>
      <c r="D3866" s="422" t="s">
        <v>10784</v>
      </c>
      <c r="E3866" s="394" t="s">
        <v>418</v>
      </c>
      <c r="F3866" s="424" t="s">
        <v>10785</v>
      </c>
      <c r="G3866" s="394" t="s">
        <v>4962</v>
      </c>
      <c r="H3866" s="567" t="s">
        <v>4949</v>
      </c>
      <c r="I3866" s="402">
        <v>17900</v>
      </c>
      <c r="J3866" s="490"/>
    </row>
    <row r="3867" spans="1:10" s="399" customFormat="1" ht="18" customHeight="1">
      <c r="A3867" s="394">
        <v>3862</v>
      </c>
      <c r="B3867" s="395" t="s">
        <v>10602</v>
      </c>
      <c r="C3867" s="423" t="s">
        <v>10560</v>
      </c>
      <c r="D3867" s="422" t="s">
        <v>10786</v>
      </c>
      <c r="E3867" s="373" t="s">
        <v>5027</v>
      </c>
      <c r="F3867" s="445" t="s">
        <v>10787</v>
      </c>
      <c r="G3867" s="373" t="s">
        <v>5048</v>
      </c>
      <c r="H3867" s="510" t="s">
        <v>5128</v>
      </c>
      <c r="I3867" s="428">
        <v>25900</v>
      </c>
      <c r="J3867" s="511"/>
    </row>
    <row r="3868" spans="1:10" s="399" customFormat="1" ht="18" customHeight="1">
      <c r="A3868" s="394">
        <v>3863</v>
      </c>
      <c r="B3868" s="395" t="s">
        <v>10602</v>
      </c>
      <c r="C3868" s="423" t="s">
        <v>10560</v>
      </c>
      <c r="D3868" s="459" t="s">
        <v>10788</v>
      </c>
      <c r="E3868" s="395" t="s">
        <v>418</v>
      </c>
      <c r="F3868" s="485" t="s">
        <v>15784</v>
      </c>
      <c r="G3868" s="395" t="s">
        <v>5048</v>
      </c>
      <c r="H3868" s="567" t="s">
        <v>6957</v>
      </c>
      <c r="I3868" s="397">
        <v>21260</v>
      </c>
      <c r="J3868" s="487"/>
    </row>
    <row r="3869" spans="1:10" s="399" customFormat="1" ht="18" customHeight="1">
      <c r="A3869" s="394">
        <v>3864</v>
      </c>
      <c r="B3869" s="395" t="s">
        <v>10602</v>
      </c>
      <c r="C3869" s="415" t="s">
        <v>10569</v>
      </c>
      <c r="D3869" s="526" t="s">
        <v>15785</v>
      </c>
      <c r="E3869" s="417" t="s">
        <v>5027</v>
      </c>
      <c r="F3869" s="504" t="s">
        <v>15786</v>
      </c>
      <c r="G3869" s="394" t="s">
        <v>4962</v>
      </c>
      <c r="H3869" s="446" t="s">
        <v>7922</v>
      </c>
      <c r="I3869" s="431">
        <v>19800</v>
      </c>
      <c r="J3869" s="522" t="s">
        <v>5042</v>
      </c>
    </row>
    <row r="3870" spans="1:10" s="399" customFormat="1" ht="18" customHeight="1">
      <c r="A3870" s="394">
        <v>3865</v>
      </c>
      <c r="B3870" s="395" t="s">
        <v>10602</v>
      </c>
      <c r="C3870" s="394" t="s">
        <v>10569</v>
      </c>
      <c r="D3870" s="422" t="s">
        <v>15787</v>
      </c>
      <c r="E3870" s="394" t="s">
        <v>418</v>
      </c>
      <c r="F3870" s="424" t="s">
        <v>15788</v>
      </c>
      <c r="G3870" s="394" t="s">
        <v>4962</v>
      </c>
      <c r="H3870" s="446" t="s">
        <v>7922</v>
      </c>
      <c r="I3870" s="515">
        <v>26900</v>
      </c>
      <c r="J3870" s="522" t="s">
        <v>5042</v>
      </c>
    </row>
    <row r="3871" spans="1:10" s="399" customFormat="1" ht="18" customHeight="1">
      <c r="A3871" s="394">
        <v>3866</v>
      </c>
      <c r="B3871" s="523" t="s">
        <v>10602</v>
      </c>
      <c r="C3871" s="523" t="s">
        <v>10789</v>
      </c>
      <c r="D3871" s="651" t="s">
        <v>10790</v>
      </c>
      <c r="E3871" s="523" t="s">
        <v>418</v>
      </c>
      <c r="F3871" s="546" t="s">
        <v>10791</v>
      </c>
      <c r="G3871" s="523" t="s">
        <v>5048</v>
      </c>
      <c r="H3871" s="641" t="s">
        <v>4916</v>
      </c>
      <c r="I3871" s="402">
        <v>25700</v>
      </c>
      <c r="J3871" s="490"/>
    </row>
    <row r="3872" spans="1:10" s="399" customFormat="1" ht="18" customHeight="1">
      <c r="A3872" s="394">
        <v>3867</v>
      </c>
      <c r="B3872" s="395" t="s">
        <v>10602</v>
      </c>
      <c r="C3872" s="395" t="s">
        <v>10789</v>
      </c>
      <c r="D3872" s="422" t="s">
        <v>15789</v>
      </c>
      <c r="E3872" s="395" t="s">
        <v>418</v>
      </c>
      <c r="F3872" s="424" t="s">
        <v>15790</v>
      </c>
      <c r="G3872" s="394" t="s">
        <v>4962</v>
      </c>
      <c r="H3872" s="446" t="s">
        <v>7922</v>
      </c>
      <c r="I3872" s="431">
        <v>26400</v>
      </c>
      <c r="J3872" s="522" t="s">
        <v>5042</v>
      </c>
    </row>
    <row r="3873" spans="1:10" s="399" customFormat="1" ht="18" customHeight="1">
      <c r="A3873" s="394">
        <v>3868</v>
      </c>
      <c r="B3873" s="523" t="s">
        <v>293</v>
      </c>
      <c r="C3873" s="523" t="s">
        <v>10792</v>
      </c>
      <c r="D3873" s="587" t="s">
        <v>10793</v>
      </c>
      <c r="E3873" s="523" t="s">
        <v>999</v>
      </c>
      <c r="F3873" s="547" t="s">
        <v>10794</v>
      </c>
      <c r="G3873" s="523"/>
      <c r="H3873" s="640" t="s">
        <v>653</v>
      </c>
      <c r="I3873" s="403"/>
      <c r="J3873" s="491" t="s">
        <v>5439</v>
      </c>
    </row>
    <row r="3874" spans="1:10" s="399" customFormat="1" ht="18" customHeight="1">
      <c r="A3874" s="394">
        <v>3869</v>
      </c>
      <c r="B3874" s="395" t="s">
        <v>293</v>
      </c>
      <c r="C3874" s="395" t="s">
        <v>10792</v>
      </c>
      <c r="D3874" s="459" t="s">
        <v>10793</v>
      </c>
      <c r="E3874" s="395" t="s">
        <v>999</v>
      </c>
      <c r="F3874" s="488" t="s">
        <v>10795</v>
      </c>
      <c r="G3874" s="395"/>
      <c r="H3874" s="567" t="s">
        <v>653</v>
      </c>
      <c r="I3874" s="403"/>
      <c r="J3874" s="491" t="s">
        <v>5439</v>
      </c>
    </row>
    <row r="3875" spans="1:10" s="399" customFormat="1" ht="18" customHeight="1">
      <c r="A3875" s="394">
        <v>3870</v>
      </c>
      <c r="B3875" s="395" t="s">
        <v>293</v>
      </c>
      <c r="C3875" s="395" t="s">
        <v>10796</v>
      </c>
      <c r="D3875" s="459" t="s">
        <v>10797</v>
      </c>
      <c r="E3875" s="395" t="s">
        <v>10798</v>
      </c>
      <c r="F3875" s="488" t="s">
        <v>10799</v>
      </c>
      <c r="G3875" s="395"/>
      <c r="H3875" s="635" t="s">
        <v>5532</v>
      </c>
      <c r="I3875" s="397">
        <v>490</v>
      </c>
      <c r="J3875" s="509" t="s">
        <v>10800</v>
      </c>
    </row>
    <row r="3876" spans="1:10" s="399" customFormat="1" ht="18" customHeight="1">
      <c r="A3876" s="394">
        <v>3871</v>
      </c>
      <c r="B3876" s="395" t="s">
        <v>293</v>
      </c>
      <c r="C3876" s="395" t="s">
        <v>10796</v>
      </c>
      <c r="D3876" s="459" t="s">
        <v>10801</v>
      </c>
      <c r="E3876" s="395" t="s">
        <v>10798</v>
      </c>
      <c r="F3876" s="488" t="s">
        <v>10802</v>
      </c>
      <c r="G3876" s="395"/>
      <c r="H3876" s="635" t="s">
        <v>5532</v>
      </c>
      <c r="I3876" s="397">
        <v>490</v>
      </c>
      <c r="J3876" s="509" t="s">
        <v>10800</v>
      </c>
    </row>
    <row r="3877" spans="1:10" s="399" customFormat="1" ht="18" customHeight="1">
      <c r="A3877" s="394">
        <v>3872</v>
      </c>
      <c r="B3877" s="395" t="s">
        <v>293</v>
      </c>
      <c r="C3877" s="394" t="s">
        <v>10803</v>
      </c>
      <c r="D3877" s="422" t="s">
        <v>4922</v>
      </c>
      <c r="E3877" s="394" t="s">
        <v>10804</v>
      </c>
      <c r="F3877" s="424" t="s">
        <v>10805</v>
      </c>
      <c r="G3877" s="394"/>
      <c r="H3877" s="631" t="s">
        <v>4927</v>
      </c>
      <c r="I3877" s="402">
        <v>25700</v>
      </c>
      <c r="J3877" s="490"/>
    </row>
    <row r="3878" spans="1:10" s="399" customFormat="1" ht="18" customHeight="1">
      <c r="A3878" s="394">
        <v>3873</v>
      </c>
      <c r="B3878" s="395" t="s">
        <v>293</v>
      </c>
      <c r="C3878" s="394" t="s">
        <v>10803</v>
      </c>
      <c r="D3878" s="422" t="s">
        <v>4922</v>
      </c>
      <c r="E3878" s="394" t="s">
        <v>9938</v>
      </c>
      <c r="F3878" s="424" t="s">
        <v>10806</v>
      </c>
      <c r="G3878" s="395"/>
      <c r="H3878" s="631" t="s">
        <v>4924</v>
      </c>
      <c r="I3878" s="402">
        <v>19000</v>
      </c>
      <c r="J3878" s="487"/>
    </row>
    <row r="3879" spans="1:10" s="399" customFormat="1" ht="18" customHeight="1">
      <c r="A3879" s="394">
        <v>3874</v>
      </c>
      <c r="B3879" s="395" t="s">
        <v>293</v>
      </c>
      <c r="C3879" s="394" t="s">
        <v>10803</v>
      </c>
      <c r="D3879" s="422" t="s">
        <v>4922</v>
      </c>
      <c r="E3879" s="394" t="s">
        <v>288</v>
      </c>
      <c r="F3879" s="424" t="s">
        <v>10807</v>
      </c>
      <c r="G3879" s="395"/>
      <c r="H3879" s="631" t="s">
        <v>4924</v>
      </c>
      <c r="I3879" s="402">
        <v>10400</v>
      </c>
      <c r="J3879" s="528"/>
    </row>
    <row r="3880" spans="1:10" s="399" customFormat="1" ht="18" customHeight="1">
      <c r="A3880" s="394">
        <v>3875</v>
      </c>
      <c r="B3880" s="395" t="s">
        <v>293</v>
      </c>
      <c r="C3880" s="396" t="s">
        <v>10803</v>
      </c>
      <c r="D3880" s="459" t="s">
        <v>10808</v>
      </c>
      <c r="E3880" s="395" t="s">
        <v>9994</v>
      </c>
      <c r="F3880" s="488" t="s">
        <v>10809</v>
      </c>
      <c r="G3880" s="398"/>
      <c r="H3880" s="630" t="s">
        <v>4921</v>
      </c>
      <c r="I3880" s="515">
        <v>9700</v>
      </c>
      <c r="J3880" s="487"/>
    </row>
    <row r="3881" spans="1:10" s="399" customFormat="1" ht="18" customHeight="1">
      <c r="A3881" s="394">
        <v>3876</v>
      </c>
      <c r="B3881" s="395" t="s">
        <v>293</v>
      </c>
      <c r="C3881" s="396" t="s">
        <v>10803</v>
      </c>
      <c r="D3881" s="459" t="s">
        <v>10808</v>
      </c>
      <c r="E3881" s="395" t="s">
        <v>8353</v>
      </c>
      <c r="F3881" s="488" t="s">
        <v>10809</v>
      </c>
      <c r="G3881" s="398"/>
      <c r="H3881" s="567" t="s">
        <v>4921</v>
      </c>
      <c r="I3881" s="515">
        <v>18200</v>
      </c>
      <c r="J3881" s="487"/>
    </row>
    <row r="3882" spans="1:10" s="399" customFormat="1" ht="18" customHeight="1">
      <c r="A3882" s="394">
        <v>3877</v>
      </c>
      <c r="B3882" s="394" t="s">
        <v>293</v>
      </c>
      <c r="C3882" s="394" t="s">
        <v>10810</v>
      </c>
      <c r="D3882" s="422" t="s">
        <v>10811</v>
      </c>
      <c r="E3882" s="394" t="s">
        <v>418</v>
      </c>
      <c r="F3882" s="424" t="s">
        <v>10812</v>
      </c>
      <c r="G3882" s="394" t="s">
        <v>157</v>
      </c>
      <c r="H3882" s="632" t="s">
        <v>5010</v>
      </c>
      <c r="I3882" s="402">
        <v>27000</v>
      </c>
      <c r="J3882" s="490"/>
    </row>
    <row r="3883" spans="1:10" s="399" customFormat="1" ht="18" customHeight="1">
      <c r="A3883" s="394">
        <v>3878</v>
      </c>
      <c r="B3883" s="395" t="s">
        <v>293</v>
      </c>
      <c r="C3883" s="394" t="s">
        <v>10813</v>
      </c>
      <c r="D3883" s="422" t="s">
        <v>10814</v>
      </c>
      <c r="E3883" s="394" t="s">
        <v>10815</v>
      </c>
      <c r="F3883" s="424" t="s">
        <v>10816</v>
      </c>
      <c r="G3883" s="395"/>
      <c r="H3883" s="631" t="s">
        <v>4927</v>
      </c>
      <c r="I3883" s="402">
        <v>390</v>
      </c>
      <c r="J3883" s="487"/>
    </row>
    <row r="3884" spans="1:10" s="399" customFormat="1" ht="18" customHeight="1">
      <c r="A3884" s="394">
        <v>3879</v>
      </c>
      <c r="B3884" s="395" t="s">
        <v>293</v>
      </c>
      <c r="C3884" s="394" t="s">
        <v>10813</v>
      </c>
      <c r="D3884" s="422" t="s">
        <v>10814</v>
      </c>
      <c r="E3884" s="394" t="s">
        <v>9870</v>
      </c>
      <c r="F3884" s="424" t="s">
        <v>10816</v>
      </c>
      <c r="G3884" s="395"/>
      <c r="H3884" s="631" t="s">
        <v>4927</v>
      </c>
      <c r="I3884" s="402">
        <v>490</v>
      </c>
      <c r="J3884" s="487"/>
    </row>
    <row r="3885" spans="1:10" s="399" customFormat="1" ht="18" customHeight="1">
      <c r="A3885" s="394">
        <v>3880</v>
      </c>
      <c r="B3885" s="395" t="s">
        <v>293</v>
      </c>
      <c r="C3885" s="396" t="s">
        <v>10817</v>
      </c>
      <c r="D3885" s="581" t="s">
        <v>10818</v>
      </c>
      <c r="E3885" s="396" t="s">
        <v>418</v>
      </c>
      <c r="F3885" s="486" t="s">
        <v>10819</v>
      </c>
      <c r="G3885" s="396"/>
      <c r="H3885" s="630" t="s">
        <v>4935</v>
      </c>
      <c r="I3885" s="500">
        <v>450</v>
      </c>
      <c r="J3885" s="492"/>
    </row>
    <row r="3886" spans="1:10" s="399" customFormat="1" ht="18" customHeight="1">
      <c r="A3886" s="394">
        <v>3881</v>
      </c>
      <c r="B3886" s="395" t="s">
        <v>293</v>
      </c>
      <c r="C3886" s="395" t="s">
        <v>10817</v>
      </c>
      <c r="D3886" s="496" t="s">
        <v>8390</v>
      </c>
      <c r="E3886" s="410" t="s">
        <v>2803</v>
      </c>
      <c r="F3886" s="499" t="s">
        <v>10820</v>
      </c>
      <c r="G3886" s="410"/>
      <c r="H3886" s="633" t="s">
        <v>5013</v>
      </c>
      <c r="I3886" s="413">
        <v>390</v>
      </c>
      <c r="J3886" s="490"/>
    </row>
    <row r="3887" spans="1:10" s="399" customFormat="1" ht="18" customHeight="1">
      <c r="A3887" s="394">
        <v>3882</v>
      </c>
      <c r="B3887" s="395" t="s">
        <v>293</v>
      </c>
      <c r="C3887" s="394" t="s">
        <v>10821</v>
      </c>
      <c r="D3887" s="422" t="s">
        <v>10822</v>
      </c>
      <c r="E3887" s="394" t="s">
        <v>2803</v>
      </c>
      <c r="F3887" s="424" t="s">
        <v>10823</v>
      </c>
      <c r="G3887" s="394"/>
      <c r="H3887" s="632" t="s">
        <v>5715</v>
      </c>
      <c r="I3887" s="402">
        <v>360</v>
      </c>
      <c r="J3887" s="487"/>
    </row>
    <row r="3888" spans="1:10" s="399" customFormat="1" ht="18" customHeight="1">
      <c r="A3888" s="394">
        <v>3883</v>
      </c>
      <c r="B3888" s="409" t="s">
        <v>293</v>
      </c>
      <c r="C3888" s="395" t="s">
        <v>10817</v>
      </c>
      <c r="D3888" s="422" t="s">
        <v>10824</v>
      </c>
      <c r="E3888" s="409" t="s">
        <v>418</v>
      </c>
      <c r="F3888" s="424" t="s">
        <v>10825</v>
      </c>
      <c r="G3888" s="395"/>
      <c r="H3888" s="567" t="s">
        <v>4929</v>
      </c>
      <c r="I3888" s="402">
        <v>4200</v>
      </c>
      <c r="J3888" s="506"/>
    </row>
    <row r="3889" spans="1:10" s="399" customFormat="1" ht="18" customHeight="1">
      <c r="A3889" s="394">
        <v>3884</v>
      </c>
      <c r="B3889" s="395" t="s">
        <v>293</v>
      </c>
      <c r="C3889" s="394" t="s">
        <v>10813</v>
      </c>
      <c r="D3889" s="422" t="s">
        <v>10826</v>
      </c>
      <c r="E3889" s="394" t="s">
        <v>8388</v>
      </c>
      <c r="F3889" s="424" t="s">
        <v>10827</v>
      </c>
      <c r="G3889" s="395"/>
      <c r="H3889" s="631" t="s">
        <v>4924</v>
      </c>
      <c r="I3889" s="402">
        <v>14600</v>
      </c>
      <c r="J3889" s="487"/>
    </row>
    <row r="3890" spans="1:10" s="399" customFormat="1" ht="18" customHeight="1">
      <c r="A3890" s="394">
        <v>3885</v>
      </c>
      <c r="B3890" s="395" t="s">
        <v>293</v>
      </c>
      <c r="C3890" s="394" t="s">
        <v>10813</v>
      </c>
      <c r="D3890" s="422" t="s">
        <v>10828</v>
      </c>
      <c r="E3890" s="394" t="s">
        <v>8388</v>
      </c>
      <c r="F3890" s="424" t="s">
        <v>10829</v>
      </c>
      <c r="G3890" s="395"/>
      <c r="H3890" s="631" t="s">
        <v>4924</v>
      </c>
      <c r="I3890" s="402">
        <v>13400</v>
      </c>
      <c r="J3890" s="528"/>
    </row>
    <row r="3891" spans="1:10" s="399" customFormat="1" ht="18" customHeight="1">
      <c r="A3891" s="394">
        <v>3886</v>
      </c>
      <c r="B3891" s="373" t="s">
        <v>10830</v>
      </c>
      <c r="C3891" s="423" t="s">
        <v>10813</v>
      </c>
      <c r="D3891" s="422" t="s">
        <v>10831</v>
      </c>
      <c r="E3891" s="373" t="s">
        <v>8477</v>
      </c>
      <c r="F3891" s="463" t="s">
        <v>10832</v>
      </c>
      <c r="G3891" s="373"/>
      <c r="H3891" s="510" t="s">
        <v>5128</v>
      </c>
      <c r="I3891" s="428">
        <v>410</v>
      </c>
      <c r="J3891" s="511"/>
    </row>
    <row r="3892" spans="1:10" s="399" customFormat="1" ht="18" customHeight="1">
      <c r="A3892" s="394">
        <v>3887</v>
      </c>
      <c r="B3892" s="373" t="s">
        <v>10830</v>
      </c>
      <c r="C3892" s="423" t="s">
        <v>10813</v>
      </c>
      <c r="D3892" s="422" t="s">
        <v>10831</v>
      </c>
      <c r="E3892" s="373" t="s">
        <v>9990</v>
      </c>
      <c r="F3892" s="463" t="s">
        <v>10832</v>
      </c>
      <c r="G3892" s="373"/>
      <c r="H3892" s="510" t="s">
        <v>5128</v>
      </c>
      <c r="I3892" s="428">
        <v>5200</v>
      </c>
      <c r="J3892" s="511"/>
    </row>
    <row r="3893" spans="1:10" s="399" customFormat="1" ht="18" customHeight="1">
      <c r="A3893" s="394">
        <v>3888</v>
      </c>
      <c r="B3893" s="395" t="s">
        <v>293</v>
      </c>
      <c r="C3893" s="395" t="s">
        <v>1138</v>
      </c>
      <c r="D3893" s="581" t="s">
        <v>10833</v>
      </c>
      <c r="E3893" s="396" t="s">
        <v>133</v>
      </c>
      <c r="F3893" s="486" t="s">
        <v>10834</v>
      </c>
      <c r="G3893" s="396"/>
      <c r="H3893" s="630" t="s">
        <v>4935</v>
      </c>
      <c r="I3893" s="397">
        <v>3740</v>
      </c>
      <c r="J3893" s="492"/>
    </row>
    <row r="3894" spans="1:10" s="399" customFormat="1" ht="18" customHeight="1">
      <c r="A3894" s="394">
        <v>3889</v>
      </c>
      <c r="B3894" s="395" t="s">
        <v>293</v>
      </c>
      <c r="C3894" s="394" t="s">
        <v>10835</v>
      </c>
      <c r="D3894" s="422"/>
      <c r="E3894" s="394" t="s">
        <v>5027</v>
      </c>
      <c r="F3894" s="424" t="s">
        <v>10836</v>
      </c>
      <c r="G3894" s="394" t="s">
        <v>5048</v>
      </c>
      <c r="H3894" s="632" t="s">
        <v>4996</v>
      </c>
      <c r="I3894" s="402">
        <v>1340</v>
      </c>
      <c r="J3894" s="490"/>
    </row>
    <row r="3895" spans="1:10" s="399" customFormat="1" ht="18" customHeight="1">
      <c r="A3895" s="394">
        <v>3890</v>
      </c>
      <c r="B3895" s="395" t="s">
        <v>293</v>
      </c>
      <c r="C3895" s="394" t="s">
        <v>10835</v>
      </c>
      <c r="D3895" s="422"/>
      <c r="E3895" s="394" t="s">
        <v>5403</v>
      </c>
      <c r="F3895" s="424" t="s">
        <v>10836</v>
      </c>
      <c r="G3895" s="394" t="s">
        <v>5048</v>
      </c>
      <c r="H3895" s="632" t="s">
        <v>4996</v>
      </c>
      <c r="I3895" s="402">
        <v>2970</v>
      </c>
      <c r="J3895" s="490"/>
    </row>
    <row r="3896" spans="1:10" s="399" customFormat="1" ht="18" customHeight="1">
      <c r="A3896" s="394">
        <v>3891</v>
      </c>
      <c r="B3896" s="394" t="s">
        <v>10830</v>
      </c>
      <c r="C3896" s="394" t="s">
        <v>10837</v>
      </c>
      <c r="D3896" s="422"/>
      <c r="E3896" s="394" t="s">
        <v>5027</v>
      </c>
      <c r="F3896" s="424" t="s">
        <v>10838</v>
      </c>
      <c r="G3896" s="394" t="s">
        <v>5048</v>
      </c>
      <c r="H3896" s="632" t="s">
        <v>4996</v>
      </c>
      <c r="I3896" s="402">
        <v>6000</v>
      </c>
      <c r="J3896" s="490"/>
    </row>
    <row r="3897" spans="1:10" s="399" customFormat="1" ht="18" customHeight="1">
      <c r="A3897" s="394">
        <v>3892</v>
      </c>
      <c r="B3897" s="394" t="s">
        <v>10830</v>
      </c>
      <c r="C3897" s="395" t="s">
        <v>1140</v>
      </c>
      <c r="D3897" s="459"/>
      <c r="E3897" s="395" t="s">
        <v>418</v>
      </c>
      <c r="F3897" s="488" t="s">
        <v>10839</v>
      </c>
      <c r="G3897" s="395"/>
      <c r="H3897" s="629" t="s">
        <v>4916</v>
      </c>
      <c r="I3897" s="402">
        <v>7000</v>
      </c>
      <c r="J3897" s="490"/>
    </row>
    <row r="3898" spans="1:10" s="399" customFormat="1" ht="18" customHeight="1">
      <c r="A3898" s="394">
        <v>3893</v>
      </c>
      <c r="B3898" s="395" t="s">
        <v>293</v>
      </c>
      <c r="C3898" s="395" t="s">
        <v>10840</v>
      </c>
      <c r="D3898" s="422" t="s">
        <v>10841</v>
      </c>
      <c r="E3898" s="394" t="s">
        <v>418</v>
      </c>
      <c r="F3898" s="424" t="s">
        <v>10842</v>
      </c>
      <c r="G3898" s="394" t="s">
        <v>4962</v>
      </c>
      <c r="H3898" s="631" t="s">
        <v>4949</v>
      </c>
      <c r="I3898" s="402">
        <v>6400</v>
      </c>
      <c r="J3898" s="490"/>
    </row>
    <row r="3899" spans="1:10" s="399" customFormat="1" ht="18" customHeight="1">
      <c r="A3899" s="394">
        <v>3894</v>
      </c>
      <c r="B3899" s="395" t="s">
        <v>293</v>
      </c>
      <c r="C3899" s="395" t="s">
        <v>10840</v>
      </c>
      <c r="D3899" s="422" t="s">
        <v>10843</v>
      </c>
      <c r="E3899" s="394" t="s">
        <v>418</v>
      </c>
      <c r="F3899" s="424" t="s">
        <v>10844</v>
      </c>
      <c r="G3899" s="394" t="s">
        <v>4962</v>
      </c>
      <c r="H3899" s="631" t="s">
        <v>4949</v>
      </c>
      <c r="I3899" s="402"/>
      <c r="J3899" s="490" t="s">
        <v>5439</v>
      </c>
    </row>
    <row r="3900" spans="1:10" s="399" customFormat="1" ht="18" customHeight="1">
      <c r="A3900" s="394">
        <v>3895</v>
      </c>
      <c r="B3900" s="395" t="s">
        <v>293</v>
      </c>
      <c r="C3900" s="395" t="s">
        <v>10840</v>
      </c>
      <c r="D3900" s="459" t="s">
        <v>10845</v>
      </c>
      <c r="E3900" s="395" t="s">
        <v>418</v>
      </c>
      <c r="F3900" s="488" t="s">
        <v>10846</v>
      </c>
      <c r="G3900" s="395"/>
      <c r="H3900" s="567" t="s">
        <v>653</v>
      </c>
      <c r="I3900" s="403">
        <v>4825</v>
      </c>
      <c r="J3900" s="491"/>
    </row>
    <row r="3901" spans="1:10" s="399" customFormat="1" ht="18" customHeight="1">
      <c r="A3901" s="394">
        <v>3896</v>
      </c>
      <c r="B3901" s="395" t="s">
        <v>293</v>
      </c>
      <c r="C3901" s="395" t="s">
        <v>10840</v>
      </c>
      <c r="D3901" s="459" t="s">
        <v>10847</v>
      </c>
      <c r="E3901" s="395" t="s">
        <v>418</v>
      </c>
      <c r="F3901" s="488" t="s">
        <v>10848</v>
      </c>
      <c r="G3901" s="395"/>
      <c r="H3901" s="567" t="s">
        <v>653</v>
      </c>
      <c r="I3901" s="403">
        <v>4637</v>
      </c>
      <c r="J3901" s="491"/>
    </row>
    <row r="3902" spans="1:10" s="399" customFormat="1" ht="18" customHeight="1">
      <c r="A3902" s="394">
        <v>3897</v>
      </c>
      <c r="B3902" s="395" t="s">
        <v>293</v>
      </c>
      <c r="C3902" s="395" t="s">
        <v>10840</v>
      </c>
      <c r="D3902" s="422" t="s">
        <v>10849</v>
      </c>
      <c r="E3902" s="394" t="s">
        <v>418</v>
      </c>
      <c r="F3902" s="424" t="s">
        <v>10850</v>
      </c>
      <c r="G3902" s="394" t="s">
        <v>4962</v>
      </c>
      <c r="H3902" s="631" t="s">
        <v>4949</v>
      </c>
      <c r="I3902" s="402">
        <v>7000</v>
      </c>
      <c r="J3902" s="490"/>
    </row>
    <row r="3903" spans="1:10" s="399" customFormat="1" ht="18" customHeight="1">
      <c r="A3903" s="394">
        <v>3898</v>
      </c>
      <c r="B3903" s="395" t="s">
        <v>293</v>
      </c>
      <c r="C3903" s="395" t="s">
        <v>10840</v>
      </c>
      <c r="D3903" s="422" t="s">
        <v>10851</v>
      </c>
      <c r="E3903" s="394" t="s">
        <v>418</v>
      </c>
      <c r="F3903" s="424" t="s">
        <v>10852</v>
      </c>
      <c r="G3903" s="394"/>
      <c r="H3903" s="567" t="s">
        <v>4949</v>
      </c>
      <c r="I3903" s="402">
        <v>5730</v>
      </c>
      <c r="J3903" s="490"/>
    </row>
    <row r="3904" spans="1:10" s="399" customFormat="1" ht="18" customHeight="1">
      <c r="A3904" s="394">
        <v>3899</v>
      </c>
      <c r="B3904" s="395" t="s">
        <v>293</v>
      </c>
      <c r="C3904" s="395" t="s">
        <v>10840</v>
      </c>
      <c r="D3904" s="422" t="s">
        <v>10851</v>
      </c>
      <c r="E3904" s="394" t="s">
        <v>418</v>
      </c>
      <c r="F3904" s="424" t="s">
        <v>10853</v>
      </c>
      <c r="G3904" s="394"/>
      <c r="H3904" s="567" t="s">
        <v>4949</v>
      </c>
      <c r="I3904" s="402">
        <v>6700</v>
      </c>
      <c r="J3904" s="490"/>
    </row>
    <row r="3905" spans="1:10" s="399" customFormat="1" ht="18" customHeight="1">
      <c r="A3905" s="394">
        <v>3900</v>
      </c>
      <c r="B3905" s="415" t="s">
        <v>293</v>
      </c>
      <c r="C3905" s="415" t="s">
        <v>10840</v>
      </c>
      <c r="D3905" s="526" t="s">
        <v>10854</v>
      </c>
      <c r="E3905" s="415" t="s">
        <v>10855</v>
      </c>
      <c r="F3905" s="583" t="s">
        <v>10856</v>
      </c>
      <c r="G3905" s="415"/>
      <c r="H3905" s="634" t="s">
        <v>5025</v>
      </c>
      <c r="I3905" s="402">
        <v>480</v>
      </c>
      <c r="J3905" s="503" t="s">
        <v>5026</v>
      </c>
    </row>
    <row r="3906" spans="1:10" s="399" customFormat="1" ht="18" customHeight="1">
      <c r="A3906" s="394">
        <v>3901</v>
      </c>
      <c r="B3906" s="415" t="s">
        <v>293</v>
      </c>
      <c r="C3906" s="415" t="s">
        <v>10840</v>
      </c>
      <c r="D3906" s="526" t="s">
        <v>10857</v>
      </c>
      <c r="E3906" s="415" t="s">
        <v>10855</v>
      </c>
      <c r="F3906" s="504" t="s">
        <v>10858</v>
      </c>
      <c r="G3906" s="415"/>
      <c r="H3906" s="634" t="s">
        <v>5025</v>
      </c>
      <c r="I3906" s="402">
        <v>480</v>
      </c>
      <c r="J3906" s="503" t="s">
        <v>5026</v>
      </c>
    </row>
    <row r="3907" spans="1:10" s="399" customFormat="1" ht="18" customHeight="1">
      <c r="A3907" s="394">
        <v>3902</v>
      </c>
      <c r="B3907" s="415" t="s">
        <v>293</v>
      </c>
      <c r="C3907" s="415" t="s">
        <v>10840</v>
      </c>
      <c r="D3907" s="453" t="s">
        <v>10859</v>
      </c>
      <c r="E3907" s="419" t="s">
        <v>4951</v>
      </c>
      <c r="F3907" s="469" t="s">
        <v>10860</v>
      </c>
      <c r="G3907" s="415"/>
      <c r="H3907" s="634" t="s">
        <v>5025</v>
      </c>
      <c r="I3907" s="402">
        <v>9200</v>
      </c>
      <c r="J3907" s="503" t="s">
        <v>5026</v>
      </c>
    </row>
    <row r="3908" spans="1:10" s="399" customFormat="1" ht="18" customHeight="1">
      <c r="A3908" s="394">
        <v>3903</v>
      </c>
      <c r="B3908" s="415" t="s">
        <v>293</v>
      </c>
      <c r="C3908" s="415" t="s">
        <v>10840</v>
      </c>
      <c r="D3908" s="453" t="s">
        <v>10861</v>
      </c>
      <c r="E3908" s="419" t="s">
        <v>4951</v>
      </c>
      <c r="F3908" s="469" t="s">
        <v>10862</v>
      </c>
      <c r="G3908" s="419"/>
      <c r="H3908" s="634" t="s">
        <v>5025</v>
      </c>
      <c r="I3908" s="402">
        <v>9200</v>
      </c>
      <c r="J3908" s="503" t="s">
        <v>5026</v>
      </c>
    </row>
    <row r="3909" spans="1:10" s="399" customFormat="1" ht="18" customHeight="1">
      <c r="A3909" s="394">
        <v>3904</v>
      </c>
      <c r="B3909" s="415" t="s">
        <v>293</v>
      </c>
      <c r="C3909" s="415" t="s">
        <v>10840</v>
      </c>
      <c r="D3909" s="526" t="s">
        <v>10863</v>
      </c>
      <c r="E3909" s="415" t="s">
        <v>5027</v>
      </c>
      <c r="F3909" s="504" t="s">
        <v>10864</v>
      </c>
      <c r="G3909" s="415"/>
      <c r="H3909" s="634" t="s">
        <v>5025</v>
      </c>
      <c r="I3909" s="397">
        <v>5200</v>
      </c>
      <c r="J3909" s="503" t="s">
        <v>5026</v>
      </c>
    </row>
    <row r="3910" spans="1:10" s="399" customFormat="1" ht="18" customHeight="1">
      <c r="A3910" s="394">
        <v>3905</v>
      </c>
      <c r="B3910" s="415" t="s">
        <v>293</v>
      </c>
      <c r="C3910" s="415" t="s">
        <v>10840</v>
      </c>
      <c r="D3910" s="526" t="s">
        <v>10865</v>
      </c>
      <c r="E3910" s="415" t="s">
        <v>5027</v>
      </c>
      <c r="F3910" s="504" t="s">
        <v>10866</v>
      </c>
      <c r="G3910" s="415"/>
      <c r="H3910" s="634" t="s">
        <v>5025</v>
      </c>
      <c r="I3910" s="397">
        <v>5200</v>
      </c>
      <c r="J3910" s="503" t="s">
        <v>5026</v>
      </c>
    </row>
    <row r="3911" spans="1:10" s="399" customFormat="1" ht="18" customHeight="1">
      <c r="A3911" s="394">
        <v>3906</v>
      </c>
      <c r="B3911" s="415" t="s">
        <v>293</v>
      </c>
      <c r="C3911" s="415" t="s">
        <v>10840</v>
      </c>
      <c r="D3911" s="526" t="s">
        <v>10867</v>
      </c>
      <c r="E3911" s="415" t="s">
        <v>10855</v>
      </c>
      <c r="F3911" s="504" t="s">
        <v>10868</v>
      </c>
      <c r="G3911" s="415"/>
      <c r="H3911" s="634" t="s">
        <v>5025</v>
      </c>
      <c r="I3911" s="403">
        <v>530</v>
      </c>
      <c r="J3911" s="503" t="s">
        <v>5026</v>
      </c>
    </row>
    <row r="3912" spans="1:10" s="399" customFormat="1" ht="18" customHeight="1">
      <c r="A3912" s="394">
        <v>3907</v>
      </c>
      <c r="B3912" s="415" t="s">
        <v>293</v>
      </c>
      <c r="C3912" s="415" t="s">
        <v>10840</v>
      </c>
      <c r="D3912" s="526" t="s">
        <v>10869</v>
      </c>
      <c r="E3912" s="415" t="s">
        <v>10855</v>
      </c>
      <c r="F3912" s="469" t="s">
        <v>10870</v>
      </c>
      <c r="G3912" s="419"/>
      <c r="H3912" s="634" t="s">
        <v>5025</v>
      </c>
      <c r="I3912" s="397">
        <v>530</v>
      </c>
      <c r="J3912" s="503" t="s">
        <v>5026</v>
      </c>
    </row>
    <row r="3913" spans="1:10" s="399" customFormat="1" ht="18" customHeight="1">
      <c r="A3913" s="394">
        <v>3908</v>
      </c>
      <c r="B3913" s="395" t="s">
        <v>293</v>
      </c>
      <c r="C3913" s="395" t="s">
        <v>8271</v>
      </c>
      <c r="D3913" s="459" t="s">
        <v>10871</v>
      </c>
      <c r="E3913" s="395" t="s">
        <v>2803</v>
      </c>
      <c r="F3913" s="488" t="s">
        <v>10872</v>
      </c>
      <c r="G3913" s="395"/>
      <c r="H3913" s="629" t="s">
        <v>4916</v>
      </c>
      <c r="I3913" s="397">
        <v>460</v>
      </c>
      <c r="J3913" s="490"/>
    </row>
    <row r="3914" spans="1:10" s="399" customFormat="1" ht="18" customHeight="1">
      <c r="A3914" s="394">
        <v>3909</v>
      </c>
      <c r="B3914" s="395" t="s">
        <v>293</v>
      </c>
      <c r="C3914" s="395" t="s">
        <v>10873</v>
      </c>
      <c r="D3914" s="539" t="s">
        <v>10874</v>
      </c>
      <c r="E3914" s="398" t="s">
        <v>8477</v>
      </c>
      <c r="F3914" s="485" t="s">
        <v>10875</v>
      </c>
      <c r="G3914" s="398"/>
      <c r="H3914" s="629" t="s">
        <v>5532</v>
      </c>
      <c r="I3914" s="397">
        <v>350</v>
      </c>
      <c r="J3914" s="487"/>
    </row>
    <row r="3915" spans="1:10" s="399" customFormat="1" ht="18" customHeight="1">
      <c r="A3915" s="394">
        <v>3910</v>
      </c>
      <c r="B3915" s="395" t="s">
        <v>293</v>
      </c>
      <c r="C3915" s="395" t="s">
        <v>10873</v>
      </c>
      <c r="D3915" s="539" t="s">
        <v>10876</v>
      </c>
      <c r="E3915" s="398" t="s">
        <v>8477</v>
      </c>
      <c r="F3915" s="485" t="s">
        <v>10877</v>
      </c>
      <c r="G3915" s="398"/>
      <c r="H3915" s="629" t="s">
        <v>5532</v>
      </c>
      <c r="I3915" s="397">
        <v>380</v>
      </c>
      <c r="J3915" s="487"/>
    </row>
    <row r="3916" spans="1:10" s="399" customFormat="1" ht="18" customHeight="1">
      <c r="A3916" s="394">
        <v>3911</v>
      </c>
      <c r="B3916" s="395" t="s">
        <v>293</v>
      </c>
      <c r="C3916" s="395" t="s">
        <v>10873</v>
      </c>
      <c r="D3916" s="539" t="s">
        <v>10878</v>
      </c>
      <c r="E3916" s="395" t="s">
        <v>10879</v>
      </c>
      <c r="F3916" s="488" t="s">
        <v>10880</v>
      </c>
      <c r="G3916" s="395" t="s">
        <v>6491</v>
      </c>
      <c r="H3916" s="567" t="s">
        <v>9838</v>
      </c>
      <c r="I3916" s="402">
        <v>1100</v>
      </c>
      <c r="J3916" s="487"/>
    </row>
    <row r="3917" spans="1:10" s="466" customFormat="1" ht="18" customHeight="1">
      <c r="A3917" s="394">
        <v>3912</v>
      </c>
      <c r="B3917" s="395" t="s">
        <v>293</v>
      </c>
      <c r="C3917" s="395" t="s">
        <v>10873</v>
      </c>
      <c r="D3917" s="539" t="s">
        <v>10881</v>
      </c>
      <c r="E3917" s="395" t="s">
        <v>9921</v>
      </c>
      <c r="F3917" s="488" t="s">
        <v>10882</v>
      </c>
      <c r="G3917" s="395" t="s">
        <v>6491</v>
      </c>
      <c r="H3917" s="567" t="s">
        <v>9838</v>
      </c>
      <c r="I3917" s="397">
        <v>1520</v>
      </c>
      <c r="J3917" s="487"/>
    </row>
    <row r="3918" spans="1:10" s="466" customFormat="1" ht="18" customHeight="1">
      <c r="A3918" s="394">
        <v>3913</v>
      </c>
      <c r="B3918" s="395" t="s">
        <v>293</v>
      </c>
      <c r="C3918" s="395" t="s">
        <v>10883</v>
      </c>
      <c r="D3918" s="459"/>
      <c r="E3918" s="395" t="s">
        <v>10884</v>
      </c>
      <c r="F3918" s="488" t="s">
        <v>10885</v>
      </c>
      <c r="G3918" s="395"/>
      <c r="H3918" s="629" t="s">
        <v>4916</v>
      </c>
      <c r="I3918" s="397">
        <v>200</v>
      </c>
      <c r="J3918" s="490"/>
    </row>
    <row r="3919" spans="1:10" s="399" customFormat="1" ht="18" customHeight="1">
      <c r="A3919" s="394">
        <v>3914</v>
      </c>
      <c r="B3919" s="395" t="s">
        <v>293</v>
      </c>
      <c r="C3919" s="395" t="s">
        <v>10883</v>
      </c>
      <c r="D3919" s="459"/>
      <c r="E3919" s="395" t="s">
        <v>10884</v>
      </c>
      <c r="F3919" s="488" t="s">
        <v>10886</v>
      </c>
      <c r="G3919" s="395"/>
      <c r="H3919" s="629" t="s">
        <v>4916</v>
      </c>
      <c r="I3919" s="397">
        <v>200</v>
      </c>
      <c r="J3919" s="490"/>
    </row>
    <row r="3920" spans="1:10" s="399" customFormat="1" ht="18" customHeight="1">
      <c r="A3920" s="394">
        <v>3915</v>
      </c>
      <c r="B3920" s="395" t="s">
        <v>293</v>
      </c>
      <c r="C3920" s="395" t="s">
        <v>10883</v>
      </c>
      <c r="D3920" s="422"/>
      <c r="E3920" s="395" t="s">
        <v>10884</v>
      </c>
      <c r="F3920" s="424" t="s">
        <v>10887</v>
      </c>
      <c r="G3920" s="395"/>
      <c r="H3920" s="629" t="s">
        <v>4916</v>
      </c>
      <c r="I3920" s="402">
        <v>200</v>
      </c>
      <c r="J3920" s="490"/>
    </row>
    <row r="3921" spans="1:10" s="399" customFormat="1" ht="18" customHeight="1">
      <c r="A3921" s="394">
        <v>3916</v>
      </c>
      <c r="B3921" s="395" t="s">
        <v>293</v>
      </c>
      <c r="C3921" s="395" t="s">
        <v>10883</v>
      </c>
      <c r="D3921" s="459"/>
      <c r="E3921" s="395" t="s">
        <v>1077</v>
      </c>
      <c r="F3921" s="488" t="s">
        <v>10888</v>
      </c>
      <c r="G3921" s="395"/>
      <c r="H3921" s="629" t="s">
        <v>4916</v>
      </c>
      <c r="I3921" s="397">
        <v>370</v>
      </c>
      <c r="J3921" s="490"/>
    </row>
    <row r="3922" spans="1:10" s="466" customFormat="1" ht="18" customHeight="1">
      <c r="A3922" s="394">
        <v>3917</v>
      </c>
      <c r="B3922" s="395" t="s">
        <v>293</v>
      </c>
      <c r="C3922" s="395" t="s">
        <v>10883</v>
      </c>
      <c r="D3922" s="459"/>
      <c r="E3922" s="395" t="s">
        <v>1077</v>
      </c>
      <c r="F3922" s="488" t="s">
        <v>10889</v>
      </c>
      <c r="G3922" s="395"/>
      <c r="H3922" s="629" t="s">
        <v>4916</v>
      </c>
      <c r="I3922" s="397">
        <v>370</v>
      </c>
      <c r="J3922" s="490"/>
    </row>
    <row r="3923" spans="1:10" s="466" customFormat="1" ht="18" customHeight="1">
      <c r="A3923" s="394">
        <v>3918</v>
      </c>
      <c r="B3923" s="395" t="s">
        <v>293</v>
      </c>
      <c r="C3923" s="395" t="s">
        <v>10883</v>
      </c>
      <c r="D3923" s="422"/>
      <c r="E3923" s="395" t="s">
        <v>1077</v>
      </c>
      <c r="F3923" s="424" t="s">
        <v>10890</v>
      </c>
      <c r="G3923" s="395"/>
      <c r="H3923" s="629" t="s">
        <v>4916</v>
      </c>
      <c r="I3923" s="402">
        <v>370</v>
      </c>
      <c r="J3923" s="490"/>
    </row>
    <row r="3924" spans="1:10" s="466" customFormat="1" ht="18" customHeight="1">
      <c r="A3924" s="394">
        <v>3919</v>
      </c>
      <c r="B3924" s="415" t="s">
        <v>293</v>
      </c>
      <c r="C3924" s="415" t="s">
        <v>10873</v>
      </c>
      <c r="D3924" s="453" t="s">
        <v>10891</v>
      </c>
      <c r="E3924" s="419" t="s">
        <v>10892</v>
      </c>
      <c r="F3924" s="469" t="s">
        <v>10893</v>
      </c>
      <c r="G3924" s="415"/>
      <c r="H3924" s="634" t="s">
        <v>5025</v>
      </c>
      <c r="I3924" s="402">
        <v>390</v>
      </c>
      <c r="J3924" s="503" t="s">
        <v>5026</v>
      </c>
    </row>
    <row r="3925" spans="1:10" s="399" customFormat="1" ht="18" customHeight="1">
      <c r="A3925" s="394">
        <v>3920</v>
      </c>
      <c r="B3925" s="415" t="s">
        <v>293</v>
      </c>
      <c r="C3925" s="415" t="s">
        <v>10873</v>
      </c>
      <c r="D3925" s="453" t="s">
        <v>10894</v>
      </c>
      <c r="E3925" s="419" t="s">
        <v>10892</v>
      </c>
      <c r="F3925" s="469" t="s">
        <v>10895</v>
      </c>
      <c r="G3925" s="415"/>
      <c r="H3925" s="634" t="s">
        <v>5025</v>
      </c>
      <c r="I3925" s="402">
        <v>390</v>
      </c>
      <c r="J3925" s="503" t="s">
        <v>5026</v>
      </c>
    </row>
    <row r="3926" spans="1:10" s="399" customFormat="1" ht="18" customHeight="1">
      <c r="A3926" s="394">
        <v>3921</v>
      </c>
      <c r="B3926" s="415" t="s">
        <v>293</v>
      </c>
      <c r="C3926" s="415" t="s">
        <v>10873</v>
      </c>
      <c r="D3926" s="453" t="s">
        <v>10896</v>
      </c>
      <c r="E3926" s="419" t="s">
        <v>10892</v>
      </c>
      <c r="F3926" s="469" t="s">
        <v>10897</v>
      </c>
      <c r="G3926" s="415"/>
      <c r="H3926" s="634" t="s">
        <v>5025</v>
      </c>
      <c r="I3926" s="402">
        <v>390</v>
      </c>
      <c r="J3926" s="503" t="s">
        <v>5026</v>
      </c>
    </row>
    <row r="3927" spans="1:10" s="399" customFormat="1" ht="18" customHeight="1">
      <c r="A3927" s="394">
        <v>3922</v>
      </c>
      <c r="B3927" s="415" t="s">
        <v>293</v>
      </c>
      <c r="C3927" s="415" t="s">
        <v>10873</v>
      </c>
      <c r="D3927" s="453" t="s">
        <v>10898</v>
      </c>
      <c r="E3927" s="419" t="s">
        <v>10899</v>
      </c>
      <c r="F3927" s="469" t="s">
        <v>10900</v>
      </c>
      <c r="G3927" s="415"/>
      <c r="H3927" s="634" t="s">
        <v>5025</v>
      </c>
      <c r="I3927" s="402">
        <v>320</v>
      </c>
      <c r="J3927" s="503" t="s">
        <v>5026</v>
      </c>
    </row>
    <row r="3928" spans="1:10" s="399" customFormat="1" ht="18" customHeight="1">
      <c r="A3928" s="394">
        <v>3923</v>
      </c>
      <c r="B3928" s="415" t="s">
        <v>293</v>
      </c>
      <c r="C3928" s="415" t="s">
        <v>10873</v>
      </c>
      <c r="D3928" s="526" t="s">
        <v>10901</v>
      </c>
      <c r="E3928" s="419" t="s">
        <v>10899</v>
      </c>
      <c r="F3928" s="504" t="s">
        <v>10902</v>
      </c>
      <c r="G3928" s="415"/>
      <c r="H3928" s="634" t="s">
        <v>5025</v>
      </c>
      <c r="I3928" s="403">
        <v>320</v>
      </c>
      <c r="J3928" s="503" t="s">
        <v>5026</v>
      </c>
    </row>
    <row r="3929" spans="1:10" s="466" customFormat="1" ht="18" customHeight="1">
      <c r="A3929" s="394">
        <v>3924</v>
      </c>
      <c r="B3929" s="415" t="s">
        <v>293</v>
      </c>
      <c r="C3929" s="415" t="s">
        <v>10873</v>
      </c>
      <c r="D3929" s="526"/>
      <c r="E3929" s="419" t="s">
        <v>10892</v>
      </c>
      <c r="F3929" s="469" t="s">
        <v>10903</v>
      </c>
      <c r="G3929" s="415"/>
      <c r="H3929" s="634" t="s">
        <v>5025</v>
      </c>
      <c r="I3929" s="397">
        <v>490</v>
      </c>
      <c r="J3929" s="503" t="s">
        <v>5026</v>
      </c>
    </row>
    <row r="3930" spans="1:10" s="399" customFormat="1" ht="18" customHeight="1">
      <c r="A3930" s="394">
        <v>3925</v>
      </c>
      <c r="B3930" s="415" t="s">
        <v>293</v>
      </c>
      <c r="C3930" s="415" t="s">
        <v>10873</v>
      </c>
      <c r="D3930" s="591"/>
      <c r="E3930" s="419" t="s">
        <v>10892</v>
      </c>
      <c r="F3930" s="519" t="s">
        <v>10904</v>
      </c>
      <c r="G3930" s="415"/>
      <c r="H3930" s="634" t="s">
        <v>5025</v>
      </c>
      <c r="I3930" s="426">
        <v>490</v>
      </c>
      <c r="J3930" s="503" t="s">
        <v>5026</v>
      </c>
    </row>
    <row r="3931" spans="1:10" s="399" customFormat="1" ht="18" customHeight="1">
      <c r="A3931" s="394">
        <v>3926</v>
      </c>
      <c r="B3931" s="415" t="s">
        <v>293</v>
      </c>
      <c r="C3931" s="415" t="s">
        <v>10873</v>
      </c>
      <c r="D3931" s="526" t="s">
        <v>10905</v>
      </c>
      <c r="E3931" s="415" t="s">
        <v>10906</v>
      </c>
      <c r="F3931" s="504" t="s">
        <v>10907</v>
      </c>
      <c r="G3931" s="415"/>
      <c r="H3931" s="634" t="s">
        <v>5025</v>
      </c>
      <c r="I3931" s="397">
        <v>280</v>
      </c>
      <c r="J3931" s="503" t="s">
        <v>5026</v>
      </c>
    </row>
    <row r="3932" spans="1:10" s="399" customFormat="1" ht="18" customHeight="1">
      <c r="A3932" s="394">
        <v>3927</v>
      </c>
      <c r="B3932" s="415" t="s">
        <v>293</v>
      </c>
      <c r="C3932" s="415" t="s">
        <v>10873</v>
      </c>
      <c r="D3932" s="526" t="s">
        <v>10908</v>
      </c>
      <c r="E3932" s="415" t="s">
        <v>10906</v>
      </c>
      <c r="F3932" s="504" t="s">
        <v>10909</v>
      </c>
      <c r="G3932" s="415"/>
      <c r="H3932" s="634" t="s">
        <v>5025</v>
      </c>
      <c r="I3932" s="397">
        <v>280</v>
      </c>
      <c r="J3932" s="503" t="s">
        <v>5026</v>
      </c>
    </row>
    <row r="3933" spans="1:10" s="399" customFormat="1" ht="18" customHeight="1">
      <c r="A3933" s="394">
        <v>3928</v>
      </c>
      <c r="B3933" s="415" t="s">
        <v>293</v>
      </c>
      <c r="C3933" s="415" t="s">
        <v>10873</v>
      </c>
      <c r="D3933" s="453"/>
      <c r="E3933" s="419" t="s">
        <v>10906</v>
      </c>
      <c r="F3933" s="469" t="s">
        <v>10910</v>
      </c>
      <c r="G3933" s="419"/>
      <c r="H3933" s="634" t="s">
        <v>5025</v>
      </c>
      <c r="I3933" s="402">
        <v>180</v>
      </c>
      <c r="J3933" s="503" t="s">
        <v>5026</v>
      </c>
    </row>
    <row r="3934" spans="1:10" s="399" customFormat="1" ht="18" customHeight="1">
      <c r="A3934" s="394">
        <v>3929</v>
      </c>
      <c r="B3934" s="415" t="s">
        <v>293</v>
      </c>
      <c r="C3934" s="415" t="s">
        <v>10873</v>
      </c>
      <c r="D3934" s="453"/>
      <c r="E3934" s="419" t="s">
        <v>10906</v>
      </c>
      <c r="F3934" s="469" t="s">
        <v>10911</v>
      </c>
      <c r="G3934" s="419"/>
      <c r="H3934" s="634" t="s">
        <v>5025</v>
      </c>
      <c r="I3934" s="402">
        <v>180</v>
      </c>
      <c r="J3934" s="503" t="s">
        <v>5026</v>
      </c>
    </row>
    <row r="3935" spans="1:10" s="466" customFormat="1" ht="18" customHeight="1">
      <c r="A3935" s="394">
        <v>3930</v>
      </c>
      <c r="B3935" s="415" t="s">
        <v>293</v>
      </c>
      <c r="C3935" s="415" t="s">
        <v>10873</v>
      </c>
      <c r="D3935" s="453"/>
      <c r="E3935" s="419" t="s">
        <v>10906</v>
      </c>
      <c r="F3935" s="469" t="s">
        <v>10912</v>
      </c>
      <c r="G3935" s="419"/>
      <c r="H3935" s="634" t="s">
        <v>5025</v>
      </c>
      <c r="I3935" s="402">
        <v>180</v>
      </c>
      <c r="J3935" s="503" t="s">
        <v>5026</v>
      </c>
    </row>
    <row r="3936" spans="1:10" s="399" customFormat="1" ht="18" customHeight="1">
      <c r="A3936" s="394">
        <v>3931</v>
      </c>
      <c r="B3936" s="395" t="s">
        <v>10913</v>
      </c>
      <c r="C3936" s="398" t="s">
        <v>4746</v>
      </c>
      <c r="D3936" s="539" t="s">
        <v>5342</v>
      </c>
      <c r="E3936" s="398" t="s">
        <v>418</v>
      </c>
      <c r="F3936" s="485" t="s">
        <v>10914</v>
      </c>
      <c r="G3936" s="398"/>
      <c r="H3936" s="631" t="s">
        <v>9452</v>
      </c>
      <c r="I3936" s="402">
        <v>3000</v>
      </c>
      <c r="J3936" s="487"/>
    </row>
    <row r="3937" spans="1:10" s="399" customFormat="1" ht="18" customHeight="1">
      <c r="A3937" s="394">
        <v>3932</v>
      </c>
      <c r="B3937" s="395" t="s">
        <v>10913</v>
      </c>
      <c r="C3937" s="398" t="s">
        <v>4746</v>
      </c>
      <c r="D3937" s="539" t="s">
        <v>5342</v>
      </c>
      <c r="E3937" s="398" t="s">
        <v>418</v>
      </c>
      <c r="F3937" s="485" t="s">
        <v>10915</v>
      </c>
      <c r="G3937" s="398"/>
      <c r="H3937" s="631" t="s">
        <v>9452</v>
      </c>
      <c r="I3937" s="402">
        <v>2400</v>
      </c>
      <c r="J3937" s="487"/>
    </row>
    <row r="3938" spans="1:10" s="399" customFormat="1" ht="18" customHeight="1">
      <c r="A3938" s="394">
        <v>3933</v>
      </c>
      <c r="B3938" s="395" t="s">
        <v>10913</v>
      </c>
      <c r="C3938" s="398" t="s">
        <v>4746</v>
      </c>
      <c r="D3938" s="539" t="s">
        <v>10916</v>
      </c>
      <c r="E3938" s="398" t="s">
        <v>418</v>
      </c>
      <c r="F3938" s="485" t="s">
        <v>10917</v>
      </c>
      <c r="G3938" s="398"/>
      <c r="H3938" s="631" t="s">
        <v>9452</v>
      </c>
      <c r="I3938" s="402">
        <v>3700</v>
      </c>
      <c r="J3938" s="487"/>
    </row>
    <row r="3939" spans="1:10" s="399" customFormat="1" ht="18" customHeight="1">
      <c r="A3939" s="394">
        <v>3934</v>
      </c>
      <c r="B3939" s="395" t="s">
        <v>1485</v>
      </c>
      <c r="C3939" s="394" t="s">
        <v>1486</v>
      </c>
      <c r="D3939" s="422" t="s">
        <v>10918</v>
      </c>
      <c r="E3939" s="394" t="s">
        <v>418</v>
      </c>
      <c r="F3939" s="424" t="s">
        <v>10919</v>
      </c>
      <c r="G3939" s="395" t="s">
        <v>4962</v>
      </c>
      <c r="H3939" s="567" t="s">
        <v>4932</v>
      </c>
      <c r="I3939" s="429">
        <v>2500</v>
      </c>
      <c r="J3939" s="487"/>
    </row>
    <row r="3940" spans="1:10" s="399" customFormat="1" ht="18" customHeight="1">
      <c r="A3940" s="394">
        <v>3935</v>
      </c>
      <c r="B3940" s="395" t="s">
        <v>10913</v>
      </c>
      <c r="C3940" s="395" t="s">
        <v>10920</v>
      </c>
      <c r="D3940" s="459" t="s">
        <v>4748</v>
      </c>
      <c r="E3940" s="395" t="s">
        <v>875</v>
      </c>
      <c r="F3940" s="485" t="s">
        <v>10921</v>
      </c>
      <c r="G3940" s="395"/>
      <c r="H3940" s="631" t="s">
        <v>406</v>
      </c>
      <c r="I3940" s="397">
        <v>4200</v>
      </c>
      <c r="J3940" s="487"/>
    </row>
    <row r="3941" spans="1:10" s="399" customFormat="1" ht="18" customHeight="1">
      <c r="A3941" s="394">
        <v>3936</v>
      </c>
      <c r="B3941" s="395" t="s">
        <v>10913</v>
      </c>
      <c r="C3941" s="395" t="s">
        <v>10920</v>
      </c>
      <c r="D3941" s="459" t="s">
        <v>4748</v>
      </c>
      <c r="E3941" s="395" t="s">
        <v>890</v>
      </c>
      <c r="F3941" s="485" t="s">
        <v>10922</v>
      </c>
      <c r="G3941" s="395"/>
      <c r="H3941" s="631" t="s">
        <v>406</v>
      </c>
      <c r="I3941" s="397">
        <v>5000</v>
      </c>
      <c r="J3941" s="487"/>
    </row>
    <row r="3942" spans="1:10" s="399" customFormat="1" ht="18" customHeight="1">
      <c r="A3942" s="394">
        <v>3937</v>
      </c>
      <c r="B3942" s="394" t="s">
        <v>10913</v>
      </c>
      <c r="C3942" s="394" t="s">
        <v>10920</v>
      </c>
      <c r="D3942" s="422" t="s">
        <v>4922</v>
      </c>
      <c r="E3942" s="394" t="s">
        <v>133</v>
      </c>
      <c r="F3942" s="424" t="s">
        <v>10923</v>
      </c>
      <c r="G3942" s="395"/>
      <c r="H3942" s="631" t="s">
        <v>4924</v>
      </c>
      <c r="I3942" s="402">
        <v>7400</v>
      </c>
      <c r="J3942" s="528"/>
    </row>
    <row r="3943" spans="1:10" s="466" customFormat="1" ht="18" customHeight="1">
      <c r="A3943" s="394">
        <v>3938</v>
      </c>
      <c r="B3943" s="394" t="s">
        <v>10913</v>
      </c>
      <c r="C3943" s="394" t="s">
        <v>10920</v>
      </c>
      <c r="D3943" s="422" t="s">
        <v>4922</v>
      </c>
      <c r="E3943" s="394" t="s">
        <v>133</v>
      </c>
      <c r="F3943" s="424" t="s">
        <v>10924</v>
      </c>
      <c r="G3943" s="395"/>
      <c r="H3943" s="631" t="s">
        <v>4924</v>
      </c>
      <c r="I3943" s="402">
        <v>6600</v>
      </c>
      <c r="J3943" s="528"/>
    </row>
    <row r="3944" spans="1:10" s="399" customFormat="1" ht="18" customHeight="1">
      <c r="A3944" s="394">
        <v>3939</v>
      </c>
      <c r="B3944" s="395" t="s">
        <v>1485</v>
      </c>
      <c r="C3944" s="395" t="s">
        <v>1486</v>
      </c>
      <c r="D3944" s="459" t="s">
        <v>10925</v>
      </c>
      <c r="E3944" s="395" t="s">
        <v>133</v>
      </c>
      <c r="F3944" s="488" t="s">
        <v>10926</v>
      </c>
      <c r="G3944" s="395" t="s">
        <v>4962</v>
      </c>
      <c r="H3944" s="567" t="s">
        <v>653</v>
      </c>
      <c r="I3944" s="403">
        <v>10080</v>
      </c>
      <c r="J3944" s="491"/>
    </row>
    <row r="3945" spans="1:10" s="399" customFormat="1" ht="18" customHeight="1">
      <c r="A3945" s="394">
        <v>3940</v>
      </c>
      <c r="B3945" s="395" t="s">
        <v>1485</v>
      </c>
      <c r="C3945" s="395" t="s">
        <v>1486</v>
      </c>
      <c r="D3945" s="459" t="s">
        <v>10925</v>
      </c>
      <c r="E3945" s="395" t="s">
        <v>133</v>
      </c>
      <c r="F3945" s="488" t="s">
        <v>10926</v>
      </c>
      <c r="G3945" s="395" t="s">
        <v>629</v>
      </c>
      <c r="H3945" s="567" t="s">
        <v>653</v>
      </c>
      <c r="I3945" s="403">
        <v>10080</v>
      </c>
      <c r="J3945" s="491"/>
    </row>
    <row r="3946" spans="1:10" s="399" customFormat="1" ht="18" customHeight="1">
      <c r="A3946" s="394">
        <v>3941</v>
      </c>
      <c r="B3946" s="395" t="s">
        <v>1485</v>
      </c>
      <c r="C3946" s="396" t="s">
        <v>1486</v>
      </c>
      <c r="D3946" s="581" t="s">
        <v>10927</v>
      </c>
      <c r="E3946" s="396" t="s">
        <v>133</v>
      </c>
      <c r="F3946" s="486" t="s">
        <v>10928</v>
      </c>
      <c r="G3946" s="396" t="s">
        <v>629</v>
      </c>
      <c r="H3946" s="630" t="s">
        <v>4935</v>
      </c>
      <c r="I3946" s="397">
        <v>9410</v>
      </c>
      <c r="J3946" s="492"/>
    </row>
    <row r="3947" spans="1:10" s="399" customFormat="1" ht="18" customHeight="1">
      <c r="A3947" s="394">
        <v>3942</v>
      </c>
      <c r="B3947" s="395" t="s">
        <v>1485</v>
      </c>
      <c r="C3947" s="396" t="s">
        <v>1486</v>
      </c>
      <c r="D3947" s="581" t="s">
        <v>10927</v>
      </c>
      <c r="E3947" s="396" t="s">
        <v>133</v>
      </c>
      <c r="F3947" s="486" t="s">
        <v>10929</v>
      </c>
      <c r="G3947" s="396"/>
      <c r="H3947" s="630" t="s">
        <v>4935</v>
      </c>
      <c r="I3947" s="500">
        <v>9840</v>
      </c>
      <c r="J3947" s="492"/>
    </row>
    <row r="3948" spans="1:10" s="399" customFormat="1" ht="18" customHeight="1">
      <c r="A3948" s="394">
        <v>3943</v>
      </c>
      <c r="B3948" s="395" t="s">
        <v>1485</v>
      </c>
      <c r="C3948" s="396" t="s">
        <v>1486</v>
      </c>
      <c r="D3948" s="581" t="s">
        <v>10930</v>
      </c>
      <c r="E3948" s="396" t="s">
        <v>135</v>
      </c>
      <c r="F3948" s="486" t="s">
        <v>10931</v>
      </c>
      <c r="G3948" s="396"/>
      <c r="H3948" s="630" t="s">
        <v>4935</v>
      </c>
      <c r="I3948" s="500">
        <v>7500</v>
      </c>
      <c r="J3948" s="492"/>
    </row>
    <row r="3949" spans="1:10" s="399" customFormat="1" ht="18" customHeight="1">
      <c r="A3949" s="394">
        <v>3944</v>
      </c>
      <c r="B3949" s="395" t="s">
        <v>1485</v>
      </c>
      <c r="C3949" s="396" t="s">
        <v>1486</v>
      </c>
      <c r="D3949" s="581" t="s">
        <v>10932</v>
      </c>
      <c r="E3949" s="396" t="s">
        <v>133</v>
      </c>
      <c r="F3949" s="486" t="s">
        <v>10933</v>
      </c>
      <c r="G3949" s="396" t="s">
        <v>4962</v>
      </c>
      <c r="H3949" s="630" t="s">
        <v>4935</v>
      </c>
      <c r="I3949" s="397">
        <v>10200</v>
      </c>
      <c r="J3949" s="492"/>
    </row>
    <row r="3950" spans="1:10" s="399" customFormat="1" ht="18" customHeight="1">
      <c r="A3950" s="394">
        <v>3945</v>
      </c>
      <c r="B3950" s="395" t="s">
        <v>1485</v>
      </c>
      <c r="C3950" s="395" t="s">
        <v>1486</v>
      </c>
      <c r="D3950" s="459" t="s">
        <v>10934</v>
      </c>
      <c r="E3950" s="395" t="s">
        <v>133</v>
      </c>
      <c r="F3950" s="488" t="s">
        <v>10935</v>
      </c>
      <c r="G3950" s="395" t="s">
        <v>629</v>
      </c>
      <c r="H3950" s="567" t="s">
        <v>653</v>
      </c>
      <c r="I3950" s="403">
        <v>9500</v>
      </c>
      <c r="J3950" s="491"/>
    </row>
    <row r="3951" spans="1:10" s="399" customFormat="1" ht="18" customHeight="1">
      <c r="A3951" s="394">
        <v>3946</v>
      </c>
      <c r="B3951" s="395" t="s">
        <v>1485</v>
      </c>
      <c r="C3951" s="394" t="s">
        <v>1486</v>
      </c>
      <c r="D3951" s="422" t="s">
        <v>10936</v>
      </c>
      <c r="E3951" s="394" t="s">
        <v>418</v>
      </c>
      <c r="F3951" s="424" t="s">
        <v>10937</v>
      </c>
      <c r="G3951" s="395" t="s">
        <v>4962</v>
      </c>
      <c r="H3951" s="567" t="s">
        <v>4932</v>
      </c>
      <c r="I3951" s="429">
        <v>2400</v>
      </c>
      <c r="J3951" s="487"/>
    </row>
    <row r="3952" spans="1:10" s="399" customFormat="1" ht="18" customHeight="1">
      <c r="A3952" s="394">
        <v>3947</v>
      </c>
      <c r="B3952" s="395" t="s">
        <v>1485</v>
      </c>
      <c r="C3952" s="395" t="s">
        <v>1486</v>
      </c>
      <c r="D3952" s="459" t="s">
        <v>10938</v>
      </c>
      <c r="E3952" s="395" t="s">
        <v>10939</v>
      </c>
      <c r="F3952" s="488" t="s">
        <v>10940</v>
      </c>
      <c r="G3952" s="395" t="s">
        <v>5048</v>
      </c>
      <c r="H3952" s="629" t="s">
        <v>4916</v>
      </c>
      <c r="I3952" s="402">
        <v>10300</v>
      </c>
      <c r="J3952" s="490"/>
    </row>
    <row r="3953" spans="1:10" s="399" customFormat="1" ht="18" customHeight="1">
      <c r="A3953" s="394">
        <v>3948</v>
      </c>
      <c r="B3953" s="395" t="s">
        <v>1485</v>
      </c>
      <c r="C3953" s="395" t="s">
        <v>1486</v>
      </c>
      <c r="D3953" s="459" t="s">
        <v>10941</v>
      </c>
      <c r="E3953" s="395" t="s">
        <v>10942</v>
      </c>
      <c r="F3953" s="488" t="s">
        <v>10943</v>
      </c>
      <c r="G3953" s="395" t="s">
        <v>5048</v>
      </c>
      <c r="H3953" s="629" t="s">
        <v>4916</v>
      </c>
      <c r="I3953" s="397">
        <v>6500</v>
      </c>
      <c r="J3953" s="490"/>
    </row>
    <row r="3954" spans="1:10" s="399" customFormat="1" ht="18" customHeight="1">
      <c r="A3954" s="394">
        <v>3949</v>
      </c>
      <c r="B3954" s="395" t="s">
        <v>1485</v>
      </c>
      <c r="C3954" s="395" t="s">
        <v>1486</v>
      </c>
      <c r="D3954" s="459" t="s">
        <v>10941</v>
      </c>
      <c r="E3954" s="395" t="s">
        <v>10942</v>
      </c>
      <c r="F3954" s="488" t="s">
        <v>10944</v>
      </c>
      <c r="G3954" s="395" t="s">
        <v>5048</v>
      </c>
      <c r="H3954" s="629" t="s">
        <v>4916</v>
      </c>
      <c r="I3954" s="402">
        <v>6500</v>
      </c>
      <c r="J3954" s="490"/>
    </row>
    <row r="3955" spans="1:10" s="399" customFormat="1" ht="18" customHeight="1">
      <c r="A3955" s="394">
        <v>3950</v>
      </c>
      <c r="B3955" s="395" t="s">
        <v>1485</v>
      </c>
      <c r="C3955" s="395" t="s">
        <v>1486</v>
      </c>
      <c r="D3955" s="459" t="s">
        <v>10945</v>
      </c>
      <c r="E3955" s="395" t="s">
        <v>10939</v>
      </c>
      <c r="F3955" s="488" t="s">
        <v>10946</v>
      </c>
      <c r="G3955" s="395" t="s">
        <v>5048</v>
      </c>
      <c r="H3955" s="629" t="s">
        <v>4916</v>
      </c>
      <c r="I3955" s="402">
        <v>6300</v>
      </c>
      <c r="J3955" s="490"/>
    </row>
    <row r="3956" spans="1:10" s="399" customFormat="1" ht="18" customHeight="1">
      <c r="A3956" s="394">
        <v>3951</v>
      </c>
      <c r="B3956" s="395" t="s">
        <v>1485</v>
      </c>
      <c r="C3956" s="395" t="s">
        <v>1486</v>
      </c>
      <c r="D3956" s="459" t="s">
        <v>10947</v>
      </c>
      <c r="E3956" s="395" t="s">
        <v>10939</v>
      </c>
      <c r="F3956" s="488" t="s">
        <v>10948</v>
      </c>
      <c r="G3956" s="395" t="s">
        <v>5048</v>
      </c>
      <c r="H3956" s="629" t="s">
        <v>4916</v>
      </c>
      <c r="I3956" s="397">
        <v>6000</v>
      </c>
      <c r="J3956" s="490"/>
    </row>
    <row r="3957" spans="1:10" s="399" customFormat="1" ht="18" customHeight="1">
      <c r="A3957" s="394">
        <v>3952</v>
      </c>
      <c r="B3957" s="395" t="s">
        <v>1485</v>
      </c>
      <c r="C3957" s="395" t="s">
        <v>1486</v>
      </c>
      <c r="D3957" s="459" t="s">
        <v>10947</v>
      </c>
      <c r="E3957" s="395" t="s">
        <v>10949</v>
      </c>
      <c r="F3957" s="488" t="s">
        <v>10950</v>
      </c>
      <c r="G3957" s="395" t="s">
        <v>5048</v>
      </c>
      <c r="H3957" s="629" t="s">
        <v>4916</v>
      </c>
      <c r="I3957" s="397">
        <v>12900</v>
      </c>
      <c r="J3957" s="490"/>
    </row>
    <row r="3958" spans="1:10" s="399" customFormat="1" ht="18" customHeight="1">
      <c r="A3958" s="394">
        <v>3953</v>
      </c>
      <c r="B3958" s="395" t="s">
        <v>1485</v>
      </c>
      <c r="C3958" s="395" t="s">
        <v>1486</v>
      </c>
      <c r="D3958" s="459"/>
      <c r="E3958" s="395" t="s">
        <v>133</v>
      </c>
      <c r="F3958" s="488" t="s">
        <v>1488</v>
      </c>
      <c r="G3958" s="395"/>
      <c r="H3958" s="567" t="s">
        <v>653</v>
      </c>
      <c r="I3958" s="403">
        <v>9500</v>
      </c>
      <c r="J3958" s="491"/>
    </row>
    <row r="3959" spans="1:10" s="466" customFormat="1" ht="18" customHeight="1">
      <c r="A3959" s="394">
        <v>3954</v>
      </c>
      <c r="B3959" s="395" t="s">
        <v>1485</v>
      </c>
      <c r="C3959" s="395" t="s">
        <v>1486</v>
      </c>
      <c r="D3959" s="459"/>
      <c r="E3959" s="395" t="s">
        <v>418</v>
      </c>
      <c r="F3959" s="488" t="s">
        <v>10951</v>
      </c>
      <c r="G3959" s="395"/>
      <c r="H3959" s="567" t="s">
        <v>653</v>
      </c>
      <c r="I3959" s="403">
        <v>2883</v>
      </c>
      <c r="J3959" s="491"/>
    </row>
    <row r="3960" spans="1:10" s="399" customFormat="1" ht="18" customHeight="1">
      <c r="A3960" s="394">
        <v>3955</v>
      </c>
      <c r="B3960" s="395" t="s">
        <v>1485</v>
      </c>
      <c r="C3960" s="394" t="s">
        <v>10920</v>
      </c>
      <c r="D3960" s="422" t="s">
        <v>10952</v>
      </c>
      <c r="E3960" s="394" t="s">
        <v>418</v>
      </c>
      <c r="F3960" s="424" t="s">
        <v>10953</v>
      </c>
      <c r="G3960" s="394"/>
      <c r="H3960" s="567" t="s">
        <v>4949</v>
      </c>
      <c r="I3960" s="402">
        <v>1800</v>
      </c>
      <c r="J3960" s="490"/>
    </row>
    <row r="3961" spans="1:10" s="399" customFormat="1" ht="18" customHeight="1">
      <c r="A3961" s="394">
        <v>3956</v>
      </c>
      <c r="B3961" s="395" t="s">
        <v>1485</v>
      </c>
      <c r="C3961" s="394" t="s">
        <v>10920</v>
      </c>
      <c r="D3961" s="422" t="s">
        <v>10952</v>
      </c>
      <c r="E3961" s="394" t="s">
        <v>418</v>
      </c>
      <c r="F3961" s="424" t="s">
        <v>10954</v>
      </c>
      <c r="G3961" s="394"/>
      <c r="H3961" s="567" t="s">
        <v>4949</v>
      </c>
      <c r="I3961" s="402">
        <v>1900</v>
      </c>
      <c r="J3961" s="490"/>
    </row>
    <row r="3962" spans="1:10" s="399" customFormat="1" ht="18" customHeight="1">
      <c r="A3962" s="394">
        <v>3957</v>
      </c>
      <c r="B3962" s="373" t="s">
        <v>10913</v>
      </c>
      <c r="C3962" s="423" t="s">
        <v>10920</v>
      </c>
      <c r="D3962" s="422" t="s">
        <v>10955</v>
      </c>
      <c r="E3962" s="373" t="s">
        <v>5027</v>
      </c>
      <c r="F3962" s="374" t="s">
        <v>10920</v>
      </c>
      <c r="G3962" s="373" t="s">
        <v>5048</v>
      </c>
      <c r="H3962" s="510" t="s">
        <v>5128</v>
      </c>
      <c r="I3962" s="428">
        <v>3900</v>
      </c>
      <c r="J3962" s="511"/>
    </row>
    <row r="3963" spans="1:10" s="399" customFormat="1" ht="18" customHeight="1">
      <c r="A3963" s="394">
        <v>3958</v>
      </c>
      <c r="B3963" s="395" t="s">
        <v>1485</v>
      </c>
      <c r="C3963" s="395" t="s">
        <v>566</v>
      </c>
      <c r="D3963" s="459"/>
      <c r="E3963" s="395" t="s">
        <v>149</v>
      </c>
      <c r="F3963" s="488" t="s">
        <v>10956</v>
      </c>
      <c r="G3963" s="395"/>
      <c r="H3963" s="629" t="s">
        <v>4916</v>
      </c>
      <c r="I3963" s="397">
        <v>70900</v>
      </c>
      <c r="J3963" s="490"/>
    </row>
    <row r="3964" spans="1:10" s="399" customFormat="1" ht="18" customHeight="1">
      <c r="A3964" s="394">
        <v>3959</v>
      </c>
      <c r="B3964" s="395" t="s">
        <v>1485</v>
      </c>
      <c r="C3964" s="394" t="s">
        <v>1492</v>
      </c>
      <c r="D3964" s="422" t="s">
        <v>10957</v>
      </c>
      <c r="E3964" s="394" t="s">
        <v>135</v>
      </c>
      <c r="F3964" s="424" t="s">
        <v>10958</v>
      </c>
      <c r="G3964" s="395" t="s">
        <v>4962</v>
      </c>
      <c r="H3964" s="567" t="s">
        <v>4932</v>
      </c>
      <c r="I3964" s="429">
        <v>6400</v>
      </c>
      <c r="J3964" s="487"/>
    </row>
    <row r="3965" spans="1:10" s="399" customFormat="1" ht="18" customHeight="1">
      <c r="A3965" s="394">
        <v>3960</v>
      </c>
      <c r="B3965" s="395" t="s">
        <v>1485</v>
      </c>
      <c r="C3965" s="394" t="s">
        <v>1492</v>
      </c>
      <c r="D3965" s="422" t="s">
        <v>10959</v>
      </c>
      <c r="E3965" s="394" t="s">
        <v>135</v>
      </c>
      <c r="F3965" s="424" t="s">
        <v>10960</v>
      </c>
      <c r="G3965" s="395" t="s">
        <v>4962</v>
      </c>
      <c r="H3965" s="567" t="s">
        <v>4932</v>
      </c>
      <c r="I3965" s="429">
        <v>6400</v>
      </c>
      <c r="J3965" s="487"/>
    </row>
    <row r="3966" spans="1:10" s="466" customFormat="1" ht="18" customHeight="1">
      <c r="A3966" s="394">
        <v>3961</v>
      </c>
      <c r="B3966" s="394" t="s">
        <v>10913</v>
      </c>
      <c r="C3966" s="394" t="s">
        <v>10961</v>
      </c>
      <c r="D3966" s="422" t="s">
        <v>4922</v>
      </c>
      <c r="E3966" s="394" t="s">
        <v>135</v>
      </c>
      <c r="F3966" s="424" t="s">
        <v>10962</v>
      </c>
      <c r="G3966" s="395"/>
      <c r="H3966" s="631" t="s">
        <v>4924</v>
      </c>
      <c r="I3966" s="402">
        <v>7700</v>
      </c>
      <c r="J3966" s="528"/>
    </row>
    <row r="3967" spans="1:10" s="466" customFormat="1" ht="18" customHeight="1">
      <c r="A3967" s="394">
        <v>3962</v>
      </c>
      <c r="B3967" s="394" t="s">
        <v>10913</v>
      </c>
      <c r="C3967" s="394" t="s">
        <v>10961</v>
      </c>
      <c r="D3967" s="422" t="s">
        <v>4922</v>
      </c>
      <c r="E3967" s="394" t="s">
        <v>135</v>
      </c>
      <c r="F3967" s="424" t="s">
        <v>10963</v>
      </c>
      <c r="G3967" s="395"/>
      <c r="H3967" s="631" t="s">
        <v>4924</v>
      </c>
      <c r="I3967" s="402">
        <v>6500</v>
      </c>
      <c r="J3967" s="528"/>
    </row>
    <row r="3968" spans="1:10" s="466" customFormat="1" ht="18" customHeight="1">
      <c r="A3968" s="394">
        <v>3963</v>
      </c>
      <c r="B3968" s="394" t="s">
        <v>10913</v>
      </c>
      <c r="C3968" s="394" t="s">
        <v>10961</v>
      </c>
      <c r="D3968" s="422" t="s">
        <v>4922</v>
      </c>
      <c r="E3968" s="394" t="s">
        <v>135</v>
      </c>
      <c r="F3968" s="424" t="s">
        <v>10964</v>
      </c>
      <c r="G3968" s="395"/>
      <c r="H3968" s="631" t="s">
        <v>4924</v>
      </c>
      <c r="I3968" s="402">
        <v>6500</v>
      </c>
      <c r="J3968" s="487"/>
    </row>
    <row r="3969" spans="1:10" s="466" customFormat="1" ht="18" customHeight="1">
      <c r="A3969" s="394">
        <v>3964</v>
      </c>
      <c r="B3969" s="394" t="s">
        <v>10913</v>
      </c>
      <c r="C3969" s="394" t="s">
        <v>10961</v>
      </c>
      <c r="D3969" s="422" t="s">
        <v>4922</v>
      </c>
      <c r="E3969" s="394" t="s">
        <v>135</v>
      </c>
      <c r="F3969" s="424" t="s">
        <v>10965</v>
      </c>
      <c r="G3969" s="395"/>
      <c r="H3969" s="631" t="s">
        <v>4924</v>
      </c>
      <c r="I3969" s="402">
        <v>7500</v>
      </c>
      <c r="J3969" s="487"/>
    </row>
    <row r="3970" spans="1:10" s="466" customFormat="1" ht="18" customHeight="1">
      <c r="A3970" s="394">
        <v>3965</v>
      </c>
      <c r="B3970" s="395" t="s">
        <v>1485</v>
      </c>
      <c r="C3970" s="396" t="s">
        <v>1492</v>
      </c>
      <c r="D3970" s="581" t="s">
        <v>10966</v>
      </c>
      <c r="E3970" s="396" t="s">
        <v>133</v>
      </c>
      <c r="F3970" s="486" t="s">
        <v>10967</v>
      </c>
      <c r="G3970" s="396" t="s">
        <v>4962</v>
      </c>
      <c r="H3970" s="630" t="s">
        <v>4935</v>
      </c>
      <c r="I3970" s="505">
        <v>8740</v>
      </c>
      <c r="J3970" s="492"/>
    </row>
    <row r="3971" spans="1:10" s="466" customFormat="1" ht="18" customHeight="1">
      <c r="A3971" s="394">
        <v>3966</v>
      </c>
      <c r="B3971" s="395" t="s">
        <v>1485</v>
      </c>
      <c r="C3971" s="396" t="s">
        <v>1492</v>
      </c>
      <c r="D3971" s="581" t="s">
        <v>10968</v>
      </c>
      <c r="E3971" s="396" t="s">
        <v>135</v>
      </c>
      <c r="F3971" s="486" t="s">
        <v>10969</v>
      </c>
      <c r="G3971" s="396"/>
      <c r="H3971" s="630" t="s">
        <v>4935</v>
      </c>
      <c r="I3971" s="397">
        <v>8000</v>
      </c>
      <c r="J3971" s="492"/>
    </row>
    <row r="3972" spans="1:10" s="399" customFormat="1" ht="18" customHeight="1">
      <c r="A3972" s="394">
        <v>3967</v>
      </c>
      <c r="B3972" s="395" t="s">
        <v>1485</v>
      </c>
      <c r="C3972" s="396" t="s">
        <v>1492</v>
      </c>
      <c r="D3972" s="581" t="s">
        <v>10970</v>
      </c>
      <c r="E3972" s="396" t="s">
        <v>135</v>
      </c>
      <c r="F3972" s="486" t="s">
        <v>10971</v>
      </c>
      <c r="G3972" s="396"/>
      <c r="H3972" s="630" t="s">
        <v>4935</v>
      </c>
      <c r="I3972" s="397">
        <v>7900</v>
      </c>
      <c r="J3972" s="492"/>
    </row>
    <row r="3973" spans="1:10" s="399" customFormat="1" ht="18" customHeight="1">
      <c r="A3973" s="394">
        <v>3968</v>
      </c>
      <c r="B3973" s="395" t="s">
        <v>1485</v>
      </c>
      <c r="C3973" s="395" t="s">
        <v>1492</v>
      </c>
      <c r="D3973" s="459" t="s">
        <v>10972</v>
      </c>
      <c r="E3973" s="395" t="s">
        <v>133</v>
      </c>
      <c r="F3973" s="488" t="s">
        <v>10935</v>
      </c>
      <c r="G3973" s="395" t="s">
        <v>4962</v>
      </c>
      <c r="H3973" s="567" t="s">
        <v>653</v>
      </c>
      <c r="I3973" s="403">
        <v>9500</v>
      </c>
      <c r="J3973" s="491"/>
    </row>
    <row r="3974" spans="1:10" s="399" customFormat="1" ht="18" customHeight="1">
      <c r="A3974" s="394">
        <v>3969</v>
      </c>
      <c r="B3974" s="395" t="s">
        <v>1485</v>
      </c>
      <c r="C3974" s="395" t="s">
        <v>1492</v>
      </c>
      <c r="D3974" s="422" t="s">
        <v>10973</v>
      </c>
      <c r="E3974" s="395" t="s">
        <v>135</v>
      </c>
      <c r="F3974" s="424" t="s">
        <v>10974</v>
      </c>
      <c r="G3974" s="395" t="s">
        <v>5048</v>
      </c>
      <c r="H3974" s="629" t="s">
        <v>4916</v>
      </c>
      <c r="I3974" s="402">
        <v>8800</v>
      </c>
      <c r="J3974" s="490"/>
    </row>
    <row r="3975" spans="1:10" s="399" customFormat="1" ht="18" customHeight="1">
      <c r="A3975" s="394">
        <v>3970</v>
      </c>
      <c r="B3975" s="395" t="s">
        <v>1485</v>
      </c>
      <c r="C3975" s="395" t="s">
        <v>1492</v>
      </c>
      <c r="D3975" s="459" t="s">
        <v>10975</v>
      </c>
      <c r="E3975" s="395" t="s">
        <v>135</v>
      </c>
      <c r="F3975" s="488" t="s">
        <v>10976</v>
      </c>
      <c r="G3975" s="395" t="s">
        <v>5048</v>
      </c>
      <c r="H3975" s="629" t="s">
        <v>4916</v>
      </c>
      <c r="I3975" s="397">
        <v>7800</v>
      </c>
      <c r="J3975" s="490"/>
    </row>
    <row r="3976" spans="1:10" s="399" customFormat="1" ht="18" customHeight="1">
      <c r="A3976" s="394">
        <v>3971</v>
      </c>
      <c r="B3976" s="395" t="s">
        <v>1485</v>
      </c>
      <c r="C3976" s="395" t="s">
        <v>1492</v>
      </c>
      <c r="D3976" s="459" t="s">
        <v>10977</v>
      </c>
      <c r="E3976" s="395" t="s">
        <v>135</v>
      </c>
      <c r="F3976" s="488" t="s">
        <v>10978</v>
      </c>
      <c r="G3976" s="395" t="s">
        <v>5048</v>
      </c>
      <c r="H3976" s="629" t="s">
        <v>4916</v>
      </c>
      <c r="I3976" s="397">
        <v>7800</v>
      </c>
      <c r="J3976" s="490"/>
    </row>
    <row r="3977" spans="1:10" s="399" customFormat="1" ht="18" customHeight="1">
      <c r="A3977" s="394">
        <v>3972</v>
      </c>
      <c r="B3977" s="395" t="s">
        <v>1485</v>
      </c>
      <c r="C3977" s="396" t="s">
        <v>1492</v>
      </c>
      <c r="D3977" s="581" t="s">
        <v>10979</v>
      </c>
      <c r="E3977" s="396" t="s">
        <v>135</v>
      </c>
      <c r="F3977" s="486" t="s">
        <v>10980</v>
      </c>
      <c r="G3977" s="396"/>
      <c r="H3977" s="630" t="s">
        <v>4935</v>
      </c>
      <c r="I3977" s="397">
        <v>9600</v>
      </c>
      <c r="J3977" s="492"/>
    </row>
    <row r="3978" spans="1:10" s="399" customFormat="1" ht="18" customHeight="1">
      <c r="A3978" s="394">
        <v>3973</v>
      </c>
      <c r="B3978" s="395" t="s">
        <v>1485</v>
      </c>
      <c r="C3978" s="395" t="s">
        <v>1492</v>
      </c>
      <c r="D3978" s="422" t="s">
        <v>10981</v>
      </c>
      <c r="E3978" s="395" t="s">
        <v>135</v>
      </c>
      <c r="F3978" s="424" t="s">
        <v>10982</v>
      </c>
      <c r="G3978" s="395" t="s">
        <v>5048</v>
      </c>
      <c r="H3978" s="629" t="s">
        <v>4916</v>
      </c>
      <c r="I3978" s="402">
        <v>12700</v>
      </c>
      <c r="J3978" s="490"/>
    </row>
    <row r="3979" spans="1:10" s="399" customFormat="1" ht="18" customHeight="1">
      <c r="A3979" s="394">
        <v>3974</v>
      </c>
      <c r="B3979" s="395" t="s">
        <v>1485</v>
      </c>
      <c r="C3979" s="395" t="s">
        <v>1492</v>
      </c>
      <c r="D3979" s="459" t="s">
        <v>10938</v>
      </c>
      <c r="E3979" s="395" t="s">
        <v>5403</v>
      </c>
      <c r="F3979" s="488" t="s">
        <v>10983</v>
      </c>
      <c r="G3979" s="395"/>
      <c r="H3979" s="629" t="s">
        <v>4916</v>
      </c>
      <c r="I3979" s="397">
        <v>10300</v>
      </c>
      <c r="J3979" s="490" t="s">
        <v>15791</v>
      </c>
    </row>
    <row r="3980" spans="1:10" s="399" customFormat="1" ht="18" customHeight="1">
      <c r="A3980" s="394">
        <v>3975</v>
      </c>
      <c r="B3980" s="410" t="s">
        <v>1485</v>
      </c>
      <c r="C3980" s="395" t="s">
        <v>1492</v>
      </c>
      <c r="D3980" s="496" t="s">
        <v>10984</v>
      </c>
      <c r="E3980" s="410">
        <v>2</v>
      </c>
      <c r="F3980" s="499" t="s">
        <v>10985</v>
      </c>
      <c r="G3980" s="398"/>
      <c r="H3980" s="633" t="s">
        <v>5013</v>
      </c>
      <c r="I3980" s="413">
        <v>3800</v>
      </c>
      <c r="J3980" s="490"/>
    </row>
    <row r="3981" spans="1:10" s="399" customFormat="1" ht="18" customHeight="1">
      <c r="A3981" s="394">
        <v>3976</v>
      </c>
      <c r="B3981" s="395" t="s">
        <v>1485</v>
      </c>
      <c r="C3981" s="395" t="s">
        <v>1492</v>
      </c>
      <c r="D3981" s="496" t="s">
        <v>10984</v>
      </c>
      <c r="E3981" s="410">
        <v>2</v>
      </c>
      <c r="F3981" s="499" t="s">
        <v>10986</v>
      </c>
      <c r="G3981" s="410"/>
      <c r="H3981" s="633" t="s">
        <v>5013</v>
      </c>
      <c r="I3981" s="413">
        <v>3800</v>
      </c>
      <c r="J3981" s="487"/>
    </row>
    <row r="3982" spans="1:10" s="399" customFormat="1" ht="18" customHeight="1">
      <c r="A3982" s="394">
        <v>3977</v>
      </c>
      <c r="B3982" s="395" t="s">
        <v>1485</v>
      </c>
      <c r="C3982" s="395" t="s">
        <v>1492</v>
      </c>
      <c r="D3982" s="496" t="s">
        <v>10984</v>
      </c>
      <c r="E3982" s="410">
        <v>2</v>
      </c>
      <c r="F3982" s="499" t="s">
        <v>10987</v>
      </c>
      <c r="G3982" s="410"/>
      <c r="H3982" s="633" t="s">
        <v>5013</v>
      </c>
      <c r="I3982" s="413">
        <v>3800</v>
      </c>
      <c r="J3982" s="509"/>
    </row>
    <row r="3983" spans="1:10" s="399" customFormat="1" ht="18" customHeight="1">
      <c r="A3983" s="394">
        <v>3978</v>
      </c>
      <c r="B3983" s="395" t="s">
        <v>1485</v>
      </c>
      <c r="C3983" s="395" t="s">
        <v>1492</v>
      </c>
      <c r="D3983" s="459"/>
      <c r="E3983" s="395" t="s">
        <v>133</v>
      </c>
      <c r="F3983" s="488" t="s">
        <v>1495</v>
      </c>
      <c r="G3983" s="395"/>
      <c r="H3983" s="567" t="s">
        <v>653</v>
      </c>
      <c r="I3983" s="403">
        <v>10630</v>
      </c>
      <c r="J3983" s="491"/>
    </row>
    <row r="3984" spans="1:10" s="399" customFormat="1" ht="18" customHeight="1">
      <c r="A3984" s="394">
        <v>3979</v>
      </c>
      <c r="B3984" s="395" t="s">
        <v>1485</v>
      </c>
      <c r="C3984" s="394" t="s">
        <v>10961</v>
      </c>
      <c r="D3984" s="422" t="s">
        <v>10988</v>
      </c>
      <c r="E3984" s="394" t="s">
        <v>418</v>
      </c>
      <c r="F3984" s="424" t="s">
        <v>10989</v>
      </c>
      <c r="G3984" s="394"/>
      <c r="H3984" s="567" t="s">
        <v>4949</v>
      </c>
      <c r="I3984" s="402">
        <v>3400</v>
      </c>
      <c r="J3984" s="490"/>
    </row>
    <row r="3985" spans="1:10" s="399" customFormat="1" ht="18" customHeight="1">
      <c r="A3985" s="394">
        <v>3980</v>
      </c>
      <c r="B3985" s="395" t="s">
        <v>1485</v>
      </c>
      <c r="C3985" s="394" t="s">
        <v>10961</v>
      </c>
      <c r="D3985" s="422" t="s">
        <v>10988</v>
      </c>
      <c r="E3985" s="394" t="s">
        <v>418</v>
      </c>
      <c r="F3985" s="424" t="s">
        <v>10990</v>
      </c>
      <c r="G3985" s="394"/>
      <c r="H3985" s="567" t="s">
        <v>4949</v>
      </c>
      <c r="I3985" s="402">
        <v>3400</v>
      </c>
      <c r="J3985" s="490"/>
    </row>
    <row r="3986" spans="1:10" s="399" customFormat="1" ht="18" customHeight="1">
      <c r="A3986" s="394">
        <v>3981</v>
      </c>
      <c r="B3986" s="395" t="s">
        <v>1485</v>
      </c>
      <c r="C3986" s="394" t="s">
        <v>10961</v>
      </c>
      <c r="D3986" s="422" t="s">
        <v>10991</v>
      </c>
      <c r="E3986" s="394" t="s">
        <v>418</v>
      </c>
      <c r="F3986" s="424" t="s">
        <v>10992</v>
      </c>
      <c r="G3986" s="394"/>
      <c r="H3986" s="567" t="s">
        <v>4949</v>
      </c>
      <c r="I3986" s="402">
        <v>2400</v>
      </c>
      <c r="J3986" s="490"/>
    </row>
    <row r="3987" spans="1:10" s="399" customFormat="1" ht="18" customHeight="1">
      <c r="A3987" s="394">
        <v>3982</v>
      </c>
      <c r="B3987" s="373" t="s">
        <v>10913</v>
      </c>
      <c r="C3987" s="423" t="s">
        <v>10961</v>
      </c>
      <c r="D3987" s="422" t="s">
        <v>10993</v>
      </c>
      <c r="E3987" s="373" t="s">
        <v>5027</v>
      </c>
      <c r="F3987" s="374" t="s">
        <v>10961</v>
      </c>
      <c r="G3987" s="373" t="s">
        <v>5048</v>
      </c>
      <c r="H3987" s="510" t="s">
        <v>5128</v>
      </c>
      <c r="I3987" s="428">
        <v>4100</v>
      </c>
      <c r="J3987" s="511"/>
    </row>
    <row r="3988" spans="1:10" s="399" customFormat="1" ht="18" customHeight="1">
      <c r="A3988" s="394">
        <v>3983</v>
      </c>
      <c r="B3988" s="395" t="s">
        <v>1485</v>
      </c>
      <c r="C3988" s="395" t="s">
        <v>1496</v>
      </c>
      <c r="D3988" s="539" t="s">
        <v>15792</v>
      </c>
      <c r="E3988" s="396" t="s">
        <v>4776</v>
      </c>
      <c r="F3988" s="486" t="s">
        <v>10994</v>
      </c>
      <c r="G3988" s="395"/>
      <c r="H3988" s="629" t="s">
        <v>4916</v>
      </c>
      <c r="I3988" s="397">
        <v>4900</v>
      </c>
      <c r="J3988" s="487" t="s">
        <v>15793</v>
      </c>
    </row>
    <row r="3989" spans="1:10" s="399" customFormat="1" ht="18" customHeight="1">
      <c r="A3989" s="394">
        <v>3984</v>
      </c>
      <c r="B3989" s="395" t="s">
        <v>1485</v>
      </c>
      <c r="C3989" s="395" t="s">
        <v>1496</v>
      </c>
      <c r="D3989" s="459" t="s">
        <v>15792</v>
      </c>
      <c r="E3989" s="395" t="s">
        <v>4776</v>
      </c>
      <c r="F3989" s="488" t="s">
        <v>10995</v>
      </c>
      <c r="G3989" s="395"/>
      <c r="H3989" s="629" t="s">
        <v>4916</v>
      </c>
      <c r="I3989" s="402">
        <v>6000</v>
      </c>
      <c r="J3989" s="490" t="s">
        <v>15794</v>
      </c>
    </row>
    <row r="3990" spans="1:10" s="399" customFormat="1" ht="18" customHeight="1">
      <c r="A3990" s="394">
        <v>3985</v>
      </c>
      <c r="B3990" s="395" t="s">
        <v>1485</v>
      </c>
      <c r="C3990" s="394" t="s">
        <v>1496</v>
      </c>
      <c r="D3990" s="422" t="s">
        <v>10996</v>
      </c>
      <c r="E3990" s="394" t="s">
        <v>135</v>
      </c>
      <c r="F3990" s="424" t="s">
        <v>10997</v>
      </c>
      <c r="G3990" s="395" t="s">
        <v>4962</v>
      </c>
      <c r="H3990" s="567" t="s">
        <v>4932</v>
      </c>
      <c r="I3990" s="429">
        <v>9200</v>
      </c>
      <c r="J3990" s="487"/>
    </row>
    <row r="3991" spans="1:10" s="399" customFormat="1" ht="18" customHeight="1">
      <c r="A3991" s="394">
        <v>3986</v>
      </c>
      <c r="B3991" s="395" t="s">
        <v>1485</v>
      </c>
      <c r="C3991" s="396" t="s">
        <v>1496</v>
      </c>
      <c r="D3991" s="581" t="s">
        <v>10998</v>
      </c>
      <c r="E3991" s="396" t="s">
        <v>135</v>
      </c>
      <c r="F3991" s="486" t="s">
        <v>10999</v>
      </c>
      <c r="G3991" s="396"/>
      <c r="H3991" s="630" t="s">
        <v>4935</v>
      </c>
      <c r="I3991" s="500">
        <v>14100</v>
      </c>
      <c r="J3991" s="492"/>
    </row>
    <row r="3992" spans="1:10" s="399" customFormat="1" ht="18" customHeight="1">
      <c r="A3992" s="394">
        <v>3987</v>
      </c>
      <c r="B3992" s="395" t="s">
        <v>1485</v>
      </c>
      <c r="C3992" s="396" t="s">
        <v>1496</v>
      </c>
      <c r="D3992" s="581" t="s">
        <v>10998</v>
      </c>
      <c r="E3992" s="396" t="s">
        <v>135</v>
      </c>
      <c r="F3992" s="486" t="s">
        <v>11000</v>
      </c>
      <c r="G3992" s="396"/>
      <c r="H3992" s="630" t="s">
        <v>4935</v>
      </c>
      <c r="I3992" s="500">
        <v>14800</v>
      </c>
      <c r="J3992" s="492"/>
    </row>
    <row r="3993" spans="1:10" s="399" customFormat="1" ht="18" customHeight="1">
      <c r="A3993" s="394">
        <v>3988</v>
      </c>
      <c r="B3993" s="394" t="s">
        <v>10913</v>
      </c>
      <c r="C3993" s="394" t="s">
        <v>11001</v>
      </c>
      <c r="D3993" s="422" t="s">
        <v>4922</v>
      </c>
      <c r="E3993" s="394" t="s">
        <v>135</v>
      </c>
      <c r="F3993" s="424" t="s">
        <v>11002</v>
      </c>
      <c r="G3993" s="395"/>
      <c r="H3993" s="631" t="s">
        <v>4924</v>
      </c>
      <c r="I3993" s="402">
        <v>9300</v>
      </c>
      <c r="J3993" s="487"/>
    </row>
    <row r="3994" spans="1:10" s="399" customFormat="1" ht="18" customHeight="1">
      <c r="A3994" s="394">
        <v>3989</v>
      </c>
      <c r="B3994" s="394" t="s">
        <v>10913</v>
      </c>
      <c r="C3994" s="394" t="s">
        <v>11001</v>
      </c>
      <c r="D3994" s="422" t="s">
        <v>4922</v>
      </c>
      <c r="E3994" s="394" t="s">
        <v>418</v>
      </c>
      <c r="F3994" s="424" t="s">
        <v>11003</v>
      </c>
      <c r="G3994" s="394"/>
      <c r="H3994" s="631" t="s">
        <v>4927</v>
      </c>
      <c r="I3994" s="402">
        <v>12800</v>
      </c>
      <c r="J3994" s="490"/>
    </row>
    <row r="3995" spans="1:10" s="399" customFormat="1" ht="18" customHeight="1">
      <c r="A3995" s="394">
        <v>3990</v>
      </c>
      <c r="B3995" s="395" t="s">
        <v>1485</v>
      </c>
      <c r="C3995" s="395" t="s">
        <v>1496</v>
      </c>
      <c r="D3995" s="539" t="s">
        <v>11004</v>
      </c>
      <c r="E3995" s="396" t="s">
        <v>4776</v>
      </c>
      <c r="F3995" s="486" t="s">
        <v>11005</v>
      </c>
      <c r="G3995" s="395"/>
      <c r="H3995" s="629" t="s">
        <v>4916</v>
      </c>
      <c r="I3995" s="397">
        <v>4900</v>
      </c>
      <c r="J3995" s="487" t="s">
        <v>15795</v>
      </c>
    </row>
    <row r="3996" spans="1:10" s="399" customFormat="1" ht="18" customHeight="1">
      <c r="A3996" s="394">
        <v>3991</v>
      </c>
      <c r="B3996" s="410" t="s">
        <v>1485</v>
      </c>
      <c r="C3996" s="394" t="s">
        <v>11001</v>
      </c>
      <c r="D3996" s="496" t="s">
        <v>10984</v>
      </c>
      <c r="E3996" s="410">
        <v>2</v>
      </c>
      <c r="F3996" s="499" t="s">
        <v>11006</v>
      </c>
      <c r="G3996" s="398"/>
      <c r="H3996" s="633" t="s">
        <v>5013</v>
      </c>
      <c r="I3996" s="413">
        <v>4900</v>
      </c>
      <c r="J3996" s="490"/>
    </row>
    <row r="3997" spans="1:10" s="399" customFormat="1" ht="18" customHeight="1">
      <c r="A3997" s="394">
        <v>3992</v>
      </c>
      <c r="B3997" s="395" t="s">
        <v>1485</v>
      </c>
      <c r="C3997" s="394" t="s">
        <v>11001</v>
      </c>
      <c r="D3997" s="496" t="s">
        <v>10984</v>
      </c>
      <c r="E3997" s="410">
        <v>2</v>
      </c>
      <c r="F3997" s="499" t="s">
        <v>11007</v>
      </c>
      <c r="G3997" s="398"/>
      <c r="H3997" s="633" t="s">
        <v>5013</v>
      </c>
      <c r="I3997" s="413">
        <v>4700</v>
      </c>
      <c r="J3997" s="537"/>
    </row>
    <row r="3998" spans="1:10" s="399" customFormat="1" ht="18" customHeight="1">
      <c r="A3998" s="394">
        <v>3993</v>
      </c>
      <c r="B3998" s="395" t="s">
        <v>1485</v>
      </c>
      <c r="C3998" s="395" t="s">
        <v>1496</v>
      </c>
      <c r="D3998" s="459" t="s">
        <v>11008</v>
      </c>
      <c r="E3998" s="395" t="s">
        <v>4776</v>
      </c>
      <c r="F3998" s="488" t="s">
        <v>11009</v>
      </c>
      <c r="G3998" s="395"/>
      <c r="H3998" s="629" t="s">
        <v>4916</v>
      </c>
      <c r="I3998" s="402">
        <v>5900</v>
      </c>
      <c r="J3998" s="490" t="s">
        <v>15794</v>
      </c>
    </row>
    <row r="3999" spans="1:10" s="399" customFormat="1" ht="18" customHeight="1">
      <c r="A3999" s="394">
        <v>3994</v>
      </c>
      <c r="B3999" s="395" t="s">
        <v>1485</v>
      </c>
      <c r="C3999" s="395" t="s">
        <v>1496</v>
      </c>
      <c r="D3999" s="459"/>
      <c r="E3999" s="395" t="s">
        <v>149</v>
      </c>
      <c r="F3999" s="488" t="s">
        <v>11010</v>
      </c>
      <c r="G3999" s="395"/>
      <c r="H3999" s="629" t="s">
        <v>4916</v>
      </c>
      <c r="I3999" s="397">
        <v>35900</v>
      </c>
      <c r="J3999" s="490"/>
    </row>
    <row r="4000" spans="1:10" s="399" customFormat="1" ht="18" customHeight="1">
      <c r="A4000" s="394">
        <v>3995</v>
      </c>
      <c r="B4000" s="395" t="s">
        <v>10913</v>
      </c>
      <c r="C4000" s="394" t="s">
        <v>11001</v>
      </c>
      <c r="D4000" s="539"/>
      <c r="E4000" s="395" t="s">
        <v>149</v>
      </c>
      <c r="F4000" s="485" t="s">
        <v>10921</v>
      </c>
      <c r="G4000" s="398"/>
      <c r="H4000" s="631" t="s">
        <v>9452</v>
      </c>
      <c r="I4000" s="397">
        <v>15500</v>
      </c>
      <c r="J4000" s="487"/>
    </row>
    <row r="4001" spans="1:10" s="399" customFormat="1" ht="18" customHeight="1">
      <c r="A4001" s="394">
        <v>3996</v>
      </c>
      <c r="B4001" s="395" t="s">
        <v>1485</v>
      </c>
      <c r="C4001" s="395" t="s">
        <v>1496</v>
      </c>
      <c r="D4001" s="422" t="s">
        <v>11011</v>
      </c>
      <c r="E4001" s="394" t="s">
        <v>418</v>
      </c>
      <c r="F4001" s="424" t="s">
        <v>11012</v>
      </c>
      <c r="G4001" s="394"/>
      <c r="H4001" s="567" t="s">
        <v>4949</v>
      </c>
      <c r="I4001" s="402">
        <v>5400</v>
      </c>
      <c r="J4001" s="490"/>
    </row>
    <row r="4002" spans="1:10" s="399" customFormat="1" ht="18" customHeight="1">
      <c r="A4002" s="394">
        <v>3997</v>
      </c>
      <c r="B4002" s="395" t="s">
        <v>1485</v>
      </c>
      <c r="C4002" s="395" t="s">
        <v>11013</v>
      </c>
      <c r="D4002" s="459" t="s">
        <v>11014</v>
      </c>
      <c r="E4002" s="395" t="s">
        <v>11015</v>
      </c>
      <c r="F4002" s="488" t="s">
        <v>11016</v>
      </c>
      <c r="G4002" s="395"/>
      <c r="H4002" s="629" t="s">
        <v>4916</v>
      </c>
      <c r="I4002" s="397">
        <v>56600</v>
      </c>
      <c r="J4002" s="490"/>
    </row>
    <row r="4003" spans="1:10" s="399" customFormat="1" ht="18" customHeight="1">
      <c r="A4003" s="394">
        <v>3998</v>
      </c>
      <c r="B4003" s="395" t="s">
        <v>1485</v>
      </c>
      <c r="C4003" s="395" t="s">
        <v>11013</v>
      </c>
      <c r="D4003" s="459" t="s">
        <v>11014</v>
      </c>
      <c r="E4003" s="395" t="s">
        <v>418</v>
      </c>
      <c r="F4003" s="488" t="s">
        <v>11017</v>
      </c>
      <c r="G4003" s="395"/>
      <c r="H4003" s="629" t="s">
        <v>4916</v>
      </c>
      <c r="I4003" s="397">
        <v>16800</v>
      </c>
      <c r="J4003" s="490"/>
    </row>
    <row r="4004" spans="1:10" s="399" customFormat="1" ht="18" customHeight="1">
      <c r="A4004" s="394">
        <v>3999</v>
      </c>
      <c r="B4004" s="395" t="s">
        <v>10913</v>
      </c>
      <c r="C4004" s="395" t="s">
        <v>11013</v>
      </c>
      <c r="D4004" s="539" t="s">
        <v>4748</v>
      </c>
      <c r="E4004" s="395" t="s">
        <v>11015</v>
      </c>
      <c r="F4004" s="485" t="s">
        <v>11018</v>
      </c>
      <c r="G4004" s="398"/>
      <c r="H4004" s="631" t="s">
        <v>9452</v>
      </c>
      <c r="I4004" s="402">
        <v>12800</v>
      </c>
      <c r="J4004" s="507"/>
    </row>
    <row r="4005" spans="1:10" s="399" customFormat="1" ht="18" customHeight="1">
      <c r="A4005" s="394">
        <v>4000</v>
      </c>
      <c r="B4005" s="395" t="s">
        <v>10913</v>
      </c>
      <c r="C4005" s="395" t="s">
        <v>11013</v>
      </c>
      <c r="D4005" s="539" t="s">
        <v>4748</v>
      </c>
      <c r="E4005" s="395" t="s">
        <v>418</v>
      </c>
      <c r="F4005" s="485" t="s">
        <v>11019</v>
      </c>
      <c r="G4005" s="395"/>
      <c r="H4005" s="631" t="s">
        <v>9452</v>
      </c>
      <c r="I4005" s="402">
        <v>4500</v>
      </c>
      <c r="J4005" s="487"/>
    </row>
    <row r="4006" spans="1:10" s="399" customFormat="1" ht="18" customHeight="1">
      <c r="A4006" s="394">
        <v>4001</v>
      </c>
      <c r="B4006" s="395" t="s">
        <v>10913</v>
      </c>
      <c r="C4006" s="395" t="s">
        <v>11013</v>
      </c>
      <c r="D4006" s="539" t="s">
        <v>4748</v>
      </c>
      <c r="E4006" s="395" t="s">
        <v>418</v>
      </c>
      <c r="F4006" s="485" t="s">
        <v>11020</v>
      </c>
      <c r="G4006" s="398"/>
      <c r="H4006" s="631" t="s">
        <v>9452</v>
      </c>
      <c r="I4006" s="397">
        <v>4700</v>
      </c>
      <c r="J4006" s="487"/>
    </row>
    <row r="4007" spans="1:10" s="399" customFormat="1" ht="18" customHeight="1">
      <c r="A4007" s="394">
        <v>4002</v>
      </c>
      <c r="B4007" s="394" t="s">
        <v>10913</v>
      </c>
      <c r="C4007" s="395" t="s">
        <v>11013</v>
      </c>
      <c r="D4007" s="422" t="s">
        <v>4922</v>
      </c>
      <c r="E4007" s="394" t="s">
        <v>418</v>
      </c>
      <c r="F4007" s="424" t="s">
        <v>11021</v>
      </c>
      <c r="G4007" s="394"/>
      <c r="H4007" s="631" t="s">
        <v>4927</v>
      </c>
      <c r="I4007" s="402">
        <v>28000</v>
      </c>
      <c r="J4007" s="490"/>
    </row>
    <row r="4008" spans="1:10" s="399" customFormat="1" ht="18" customHeight="1">
      <c r="A4008" s="394">
        <v>4003</v>
      </c>
      <c r="B4008" s="394" t="s">
        <v>10913</v>
      </c>
      <c r="C4008" s="395" t="s">
        <v>11013</v>
      </c>
      <c r="D4008" s="422" t="s">
        <v>4922</v>
      </c>
      <c r="E4008" s="394" t="s">
        <v>418</v>
      </c>
      <c r="F4008" s="424" t="s">
        <v>11022</v>
      </c>
      <c r="G4008" s="394"/>
      <c r="H4008" s="631" t="s">
        <v>4927</v>
      </c>
      <c r="I4008" s="402">
        <v>27500</v>
      </c>
      <c r="J4008" s="490"/>
    </row>
    <row r="4009" spans="1:10" s="399" customFormat="1" ht="18" customHeight="1">
      <c r="A4009" s="394">
        <v>4004</v>
      </c>
      <c r="B4009" s="394" t="s">
        <v>10913</v>
      </c>
      <c r="C4009" s="395" t="s">
        <v>11013</v>
      </c>
      <c r="D4009" s="422" t="s">
        <v>4922</v>
      </c>
      <c r="E4009" s="394" t="s">
        <v>418</v>
      </c>
      <c r="F4009" s="424" t="s">
        <v>11023</v>
      </c>
      <c r="G4009" s="394"/>
      <c r="H4009" s="631" t="s">
        <v>4927</v>
      </c>
      <c r="I4009" s="402">
        <v>16700</v>
      </c>
      <c r="J4009" s="490"/>
    </row>
    <row r="4010" spans="1:10" s="399" customFormat="1" ht="18" customHeight="1">
      <c r="A4010" s="394">
        <v>4005</v>
      </c>
      <c r="B4010" s="394" t="s">
        <v>10913</v>
      </c>
      <c r="C4010" s="395" t="s">
        <v>11013</v>
      </c>
      <c r="D4010" s="422" t="s">
        <v>4922</v>
      </c>
      <c r="E4010" s="394" t="s">
        <v>418</v>
      </c>
      <c r="F4010" s="424" t="s">
        <v>11024</v>
      </c>
      <c r="G4010" s="394"/>
      <c r="H4010" s="631" t="s">
        <v>4927</v>
      </c>
      <c r="I4010" s="402">
        <v>16195</v>
      </c>
      <c r="J4010" s="490"/>
    </row>
    <row r="4011" spans="1:10" s="399" customFormat="1" ht="18" customHeight="1">
      <c r="A4011" s="394">
        <v>4006</v>
      </c>
      <c r="B4011" s="394" t="s">
        <v>10913</v>
      </c>
      <c r="C4011" s="395" t="s">
        <v>11013</v>
      </c>
      <c r="D4011" s="422" t="s">
        <v>4922</v>
      </c>
      <c r="E4011" s="394" t="s">
        <v>418</v>
      </c>
      <c r="F4011" s="424" t="s">
        <v>11025</v>
      </c>
      <c r="G4011" s="394"/>
      <c r="H4011" s="631" t="s">
        <v>4927</v>
      </c>
      <c r="I4011" s="402">
        <v>14050</v>
      </c>
      <c r="J4011" s="490"/>
    </row>
    <row r="4012" spans="1:10" s="399" customFormat="1" ht="18" customHeight="1">
      <c r="A4012" s="394">
        <v>4007</v>
      </c>
      <c r="B4012" s="394" t="s">
        <v>10913</v>
      </c>
      <c r="C4012" s="395" t="s">
        <v>11013</v>
      </c>
      <c r="D4012" s="422" t="s">
        <v>4922</v>
      </c>
      <c r="E4012" s="394" t="s">
        <v>418</v>
      </c>
      <c r="F4012" s="424" t="s">
        <v>11026</v>
      </c>
      <c r="G4012" s="394"/>
      <c r="H4012" s="631" t="s">
        <v>4927</v>
      </c>
      <c r="I4012" s="402">
        <v>13700</v>
      </c>
      <c r="J4012" s="490"/>
    </row>
    <row r="4013" spans="1:10" s="399" customFormat="1" ht="18" customHeight="1">
      <c r="A4013" s="394">
        <v>4008</v>
      </c>
      <c r="B4013" s="394" t="s">
        <v>10913</v>
      </c>
      <c r="C4013" s="395" t="s">
        <v>11013</v>
      </c>
      <c r="D4013" s="422" t="s">
        <v>4922</v>
      </c>
      <c r="E4013" s="394" t="s">
        <v>418</v>
      </c>
      <c r="F4013" s="424" t="s">
        <v>11027</v>
      </c>
      <c r="G4013" s="394"/>
      <c r="H4013" s="631" t="s">
        <v>4927</v>
      </c>
      <c r="I4013" s="402">
        <v>13700</v>
      </c>
      <c r="J4013" s="490"/>
    </row>
    <row r="4014" spans="1:10" s="399" customFormat="1" ht="18" customHeight="1">
      <c r="A4014" s="394">
        <v>4009</v>
      </c>
      <c r="B4014" s="394" t="s">
        <v>10913</v>
      </c>
      <c r="C4014" s="395" t="s">
        <v>11013</v>
      </c>
      <c r="D4014" s="422" t="s">
        <v>4922</v>
      </c>
      <c r="E4014" s="394" t="s">
        <v>418</v>
      </c>
      <c r="F4014" s="424" t="s">
        <v>11028</v>
      </c>
      <c r="G4014" s="394"/>
      <c r="H4014" s="631" t="s">
        <v>4927</v>
      </c>
      <c r="I4014" s="402">
        <v>13000</v>
      </c>
      <c r="J4014" s="490"/>
    </row>
    <row r="4015" spans="1:10" s="399" customFormat="1" ht="18" customHeight="1">
      <c r="A4015" s="394">
        <v>4010</v>
      </c>
      <c r="B4015" s="394" t="s">
        <v>10913</v>
      </c>
      <c r="C4015" s="395" t="s">
        <v>11013</v>
      </c>
      <c r="D4015" s="422" t="s">
        <v>4922</v>
      </c>
      <c r="E4015" s="394" t="s">
        <v>418</v>
      </c>
      <c r="F4015" s="424" t="s">
        <v>11029</v>
      </c>
      <c r="G4015" s="394"/>
      <c r="H4015" s="631" t="s">
        <v>4927</v>
      </c>
      <c r="I4015" s="402">
        <v>13000</v>
      </c>
      <c r="J4015" s="490"/>
    </row>
    <row r="4016" spans="1:10" s="399" customFormat="1" ht="18" customHeight="1">
      <c r="A4016" s="394">
        <v>4011</v>
      </c>
      <c r="B4016" s="394" t="s">
        <v>10913</v>
      </c>
      <c r="C4016" s="395" t="s">
        <v>11013</v>
      </c>
      <c r="D4016" s="422" t="s">
        <v>4922</v>
      </c>
      <c r="E4016" s="394" t="s">
        <v>418</v>
      </c>
      <c r="F4016" s="424" t="s">
        <v>11030</v>
      </c>
      <c r="G4016" s="394"/>
      <c r="H4016" s="631" t="s">
        <v>4927</v>
      </c>
      <c r="I4016" s="402">
        <v>12000</v>
      </c>
      <c r="J4016" s="490"/>
    </row>
    <row r="4017" spans="1:10" s="399" customFormat="1" ht="18" customHeight="1">
      <c r="A4017" s="394">
        <v>4012</v>
      </c>
      <c r="B4017" s="394" t="s">
        <v>10913</v>
      </c>
      <c r="C4017" s="395" t="s">
        <v>11013</v>
      </c>
      <c r="D4017" s="422" t="s">
        <v>4922</v>
      </c>
      <c r="E4017" s="394" t="s">
        <v>418</v>
      </c>
      <c r="F4017" s="424" t="s">
        <v>11031</v>
      </c>
      <c r="G4017" s="394"/>
      <c r="H4017" s="631" t="s">
        <v>4927</v>
      </c>
      <c r="I4017" s="402">
        <v>11555</v>
      </c>
      <c r="J4017" s="490"/>
    </row>
    <row r="4018" spans="1:10" s="399" customFormat="1" ht="18" customHeight="1">
      <c r="A4018" s="394">
        <v>4013</v>
      </c>
      <c r="B4018" s="394" t="s">
        <v>10913</v>
      </c>
      <c r="C4018" s="395" t="s">
        <v>11013</v>
      </c>
      <c r="D4018" s="422" t="s">
        <v>4922</v>
      </c>
      <c r="E4018" s="394" t="s">
        <v>418</v>
      </c>
      <c r="F4018" s="424" t="s">
        <v>11032</v>
      </c>
      <c r="G4018" s="394"/>
      <c r="H4018" s="631" t="s">
        <v>4927</v>
      </c>
      <c r="I4018" s="402">
        <v>13700</v>
      </c>
      <c r="J4018" s="490"/>
    </row>
    <row r="4019" spans="1:10" s="399" customFormat="1" ht="18" customHeight="1">
      <c r="A4019" s="394">
        <v>4014</v>
      </c>
      <c r="B4019" s="395" t="s">
        <v>1485</v>
      </c>
      <c r="C4019" s="395" t="s">
        <v>11013</v>
      </c>
      <c r="D4019" s="422" t="s">
        <v>11033</v>
      </c>
      <c r="E4019" s="394" t="s">
        <v>418</v>
      </c>
      <c r="F4019" s="424" t="s">
        <v>11034</v>
      </c>
      <c r="G4019" s="394" t="s">
        <v>4962</v>
      </c>
      <c r="H4019" s="631" t="s">
        <v>4949</v>
      </c>
      <c r="I4019" s="402">
        <v>13800</v>
      </c>
      <c r="J4019" s="490"/>
    </row>
    <row r="4020" spans="1:10" s="399" customFormat="1" ht="18" customHeight="1">
      <c r="A4020" s="394">
        <v>4015</v>
      </c>
      <c r="B4020" s="395" t="s">
        <v>1485</v>
      </c>
      <c r="C4020" s="395" t="s">
        <v>11013</v>
      </c>
      <c r="D4020" s="422" t="s">
        <v>11035</v>
      </c>
      <c r="E4020" s="395" t="s">
        <v>11015</v>
      </c>
      <c r="F4020" s="424" t="s">
        <v>11036</v>
      </c>
      <c r="G4020" s="395"/>
      <c r="H4020" s="629" t="s">
        <v>4916</v>
      </c>
      <c r="I4020" s="402">
        <v>62300</v>
      </c>
      <c r="J4020" s="490"/>
    </row>
    <row r="4021" spans="1:10" s="399" customFormat="1" ht="18" customHeight="1">
      <c r="A4021" s="394">
        <v>4016</v>
      </c>
      <c r="B4021" s="395" t="s">
        <v>1485</v>
      </c>
      <c r="C4021" s="395" t="s">
        <v>11013</v>
      </c>
      <c r="D4021" s="459" t="s">
        <v>11035</v>
      </c>
      <c r="E4021" s="395" t="s">
        <v>418</v>
      </c>
      <c r="F4021" s="488" t="s">
        <v>11037</v>
      </c>
      <c r="G4021" s="395"/>
      <c r="H4021" s="629" t="s">
        <v>4916</v>
      </c>
      <c r="I4021" s="397">
        <v>17200</v>
      </c>
      <c r="J4021" s="490"/>
    </row>
    <row r="4022" spans="1:10" s="399" customFormat="1" ht="18" customHeight="1">
      <c r="A4022" s="394">
        <v>4017</v>
      </c>
      <c r="B4022" s="395" t="s">
        <v>1485</v>
      </c>
      <c r="C4022" s="395" t="s">
        <v>11013</v>
      </c>
      <c r="D4022" s="422" t="s">
        <v>11038</v>
      </c>
      <c r="E4022" s="395" t="s">
        <v>11015</v>
      </c>
      <c r="F4022" s="424" t="s">
        <v>11039</v>
      </c>
      <c r="G4022" s="395"/>
      <c r="H4022" s="629" t="s">
        <v>4916</v>
      </c>
      <c r="I4022" s="402">
        <v>62300</v>
      </c>
      <c r="J4022" s="490"/>
    </row>
    <row r="4023" spans="1:10" s="399" customFormat="1" ht="18" customHeight="1">
      <c r="A4023" s="394">
        <v>4018</v>
      </c>
      <c r="B4023" s="395" t="s">
        <v>1485</v>
      </c>
      <c r="C4023" s="395" t="s">
        <v>11013</v>
      </c>
      <c r="D4023" s="459" t="s">
        <v>11038</v>
      </c>
      <c r="E4023" s="395" t="s">
        <v>418</v>
      </c>
      <c r="F4023" s="488" t="s">
        <v>11040</v>
      </c>
      <c r="G4023" s="395"/>
      <c r="H4023" s="629" t="s">
        <v>4916</v>
      </c>
      <c r="I4023" s="397">
        <v>17200</v>
      </c>
      <c r="J4023" s="490"/>
    </row>
    <row r="4024" spans="1:10" s="399" customFormat="1" ht="18" customHeight="1">
      <c r="A4024" s="394">
        <v>4019</v>
      </c>
      <c r="B4024" s="395" t="s">
        <v>1485</v>
      </c>
      <c r="C4024" s="395" t="s">
        <v>11013</v>
      </c>
      <c r="D4024" s="422" t="s">
        <v>11041</v>
      </c>
      <c r="E4024" s="394" t="s">
        <v>418</v>
      </c>
      <c r="F4024" s="424" t="s">
        <v>11042</v>
      </c>
      <c r="G4024" s="394" t="s">
        <v>4962</v>
      </c>
      <c r="H4024" s="631" t="s">
        <v>4949</v>
      </c>
      <c r="I4024" s="402">
        <v>12600</v>
      </c>
      <c r="J4024" s="490"/>
    </row>
    <row r="4025" spans="1:10" s="399" customFormat="1" ht="18" customHeight="1">
      <c r="A4025" s="394">
        <v>4020</v>
      </c>
      <c r="B4025" s="395" t="s">
        <v>1485</v>
      </c>
      <c r="C4025" s="395" t="s">
        <v>11013</v>
      </c>
      <c r="D4025" s="422" t="s">
        <v>11043</v>
      </c>
      <c r="E4025" s="394" t="s">
        <v>418</v>
      </c>
      <c r="F4025" s="424" t="s">
        <v>11044</v>
      </c>
      <c r="G4025" s="394"/>
      <c r="H4025" s="631" t="s">
        <v>4949</v>
      </c>
      <c r="I4025" s="402">
        <v>14970</v>
      </c>
      <c r="J4025" s="490"/>
    </row>
    <row r="4026" spans="1:10" s="399" customFormat="1" ht="18" customHeight="1">
      <c r="A4026" s="394">
        <v>4021</v>
      </c>
      <c r="B4026" s="395" t="s">
        <v>1485</v>
      </c>
      <c r="C4026" s="395" t="s">
        <v>11013</v>
      </c>
      <c r="D4026" s="422" t="s">
        <v>11045</v>
      </c>
      <c r="E4026" s="394" t="s">
        <v>418</v>
      </c>
      <c r="F4026" s="424" t="s">
        <v>11046</v>
      </c>
      <c r="G4026" s="394"/>
      <c r="H4026" s="631" t="s">
        <v>4949</v>
      </c>
      <c r="I4026" s="402">
        <v>29700</v>
      </c>
      <c r="J4026" s="490"/>
    </row>
    <row r="4027" spans="1:10" s="399" customFormat="1" ht="18" customHeight="1">
      <c r="A4027" s="394">
        <v>4022</v>
      </c>
      <c r="B4027" s="395" t="s">
        <v>1485</v>
      </c>
      <c r="C4027" s="395" t="s">
        <v>11013</v>
      </c>
      <c r="D4027" s="459" t="s">
        <v>11047</v>
      </c>
      <c r="E4027" s="395" t="s">
        <v>418</v>
      </c>
      <c r="F4027" s="488" t="s">
        <v>11048</v>
      </c>
      <c r="G4027" s="395"/>
      <c r="H4027" s="629" t="s">
        <v>4916</v>
      </c>
      <c r="I4027" s="397">
        <v>35900</v>
      </c>
      <c r="J4027" s="490"/>
    </row>
    <row r="4028" spans="1:10" s="399" customFormat="1" ht="18" customHeight="1">
      <c r="A4028" s="394">
        <v>4023</v>
      </c>
      <c r="B4028" s="395" t="s">
        <v>1485</v>
      </c>
      <c r="C4028" s="395" t="s">
        <v>11013</v>
      </c>
      <c r="D4028" s="459" t="s">
        <v>11049</v>
      </c>
      <c r="E4028" s="395" t="s">
        <v>11015</v>
      </c>
      <c r="F4028" s="488" t="s">
        <v>11050</v>
      </c>
      <c r="G4028" s="395"/>
      <c r="H4028" s="629" t="s">
        <v>4916</v>
      </c>
      <c r="I4028" s="397">
        <v>138500</v>
      </c>
      <c r="J4028" s="490"/>
    </row>
    <row r="4029" spans="1:10" s="399" customFormat="1" ht="18" customHeight="1">
      <c r="A4029" s="394">
        <v>4024</v>
      </c>
      <c r="B4029" s="395" t="s">
        <v>1485</v>
      </c>
      <c r="C4029" s="395" t="s">
        <v>11013</v>
      </c>
      <c r="D4029" s="459" t="s">
        <v>11051</v>
      </c>
      <c r="E4029" s="395" t="s">
        <v>11015</v>
      </c>
      <c r="F4029" s="488" t="s">
        <v>11052</v>
      </c>
      <c r="G4029" s="395"/>
      <c r="H4029" s="629" t="s">
        <v>4916</v>
      </c>
      <c r="I4029" s="397">
        <v>72400</v>
      </c>
      <c r="J4029" s="490"/>
    </row>
    <row r="4030" spans="1:10" s="399" customFormat="1" ht="18" customHeight="1">
      <c r="A4030" s="394">
        <v>4025</v>
      </c>
      <c r="B4030" s="395" t="s">
        <v>1485</v>
      </c>
      <c r="C4030" s="395" t="s">
        <v>11013</v>
      </c>
      <c r="D4030" s="459" t="s">
        <v>11051</v>
      </c>
      <c r="E4030" s="395" t="s">
        <v>418</v>
      </c>
      <c r="F4030" s="488" t="s">
        <v>11053</v>
      </c>
      <c r="G4030" s="395"/>
      <c r="H4030" s="629" t="s">
        <v>4916</v>
      </c>
      <c r="I4030" s="397">
        <v>19600</v>
      </c>
      <c r="J4030" s="490"/>
    </row>
    <row r="4031" spans="1:10" s="399" customFormat="1" ht="18" customHeight="1">
      <c r="A4031" s="394">
        <v>4026</v>
      </c>
      <c r="B4031" s="395" t="s">
        <v>1485</v>
      </c>
      <c r="C4031" s="395" t="s">
        <v>11013</v>
      </c>
      <c r="D4031" s="422" t="s">
        <v>11054</v>
      </c>
      <c r="E4031" s="395" t="s">
        <v>11015</v>
      </c>
      <c r="F4031" s="424" t="s">
        <v>11055</v>
      </c>
      <c r="G4031" s="395"/>
      <c r="H4031" s="629" t="s">
        <v>4916</v>
      </c>
      <c r="I4031" s="402">
        <v>53800</v>
      </c>
      <c r="J4031" s="490"/>
    </row>
    <row r="4032" spans="1:10" s="399" customFormat="1" ht="18" customHeight="1">
      <c r="A4032" s="394">
        <v>4027</v>
      </c>
      <c r="B4032" s="395" t="s">
        <v>1485</v>
      </c>
      <c r="C4032" s="395" t="s">
        <v>11013</v>
      </c>
      <c r="D4032" s="459" t="s">
        <v>11054</v>
      </c>
      <c r="E4032" s="395" t="s">
        <v>418</v>
      </c>
      <c r="F4032" s="488" t="s">
        <v>11056</v>
      </c>
      <c r="G4032" s="395"/>
      <c r="H4032" s="629" t="s">
        <v>4916</v>
      </c>
      <c r="I4032" s="397">
        <v>16000</v>
      </c>
      <c r="J4032" s="490"/>
    </row>
    <row r="4033" spans="1:10" s="399" customFormat="1" ht="18" customHeight="1">
      <c r="A4033" s="394">
        <v>4028</v>
      </c>
      <c r="B4033" s="395" t="s">
        <v>1485</v>
      </c>
      <c r="C4033" s="395" t="s">
        <v>11013</v>
      </c>
      <c r="D4033" s="422" t="s">
        <v>11057</v>
      </c>
      <c r="E4033" s="394" t="s">
        <v>418</v>
      </c>
      <c r="F4033" s="424" t="s">
        <v>11058</v>
      </c>
      <c r="G4033" s="394" t="s">
        <v>4962</v>
      </c>
      <c r="H4033" s="631" t="s">
        <v>4949</v>
      </c>
      <c r="I4033" s="402">
        <v>10800</v>
      </c>
      <c r="J4033" s="490"/>
    </row>
    <row r="4034" spans="1:10" s="399" customFormat="1" ht="18" customHeight="1">
      <c r="A4034" s="394">
        <v>4029</v>
      </c>
      <c r="B4034" s="395" t="s">
        <v>1485</v>
      </c>
      <c r="C4034" s="395" t="s">
        <v>11013</v>
      </c>
      <c r="D4034" s="422" t="s">
        <v>11059</v>
      </c>
      <c r="E4034" s="394" t="s">
        <v>418</v>
      </c>
      <c r="F4034" s="424" t="s">
        <v>11060</v>
      </c>
      <c r="G4034" s="394"/>
      <c r="H4034" s="631" t="s">
        <v>4949</v>
      </c>
      <c r="I4034" s="402">
        <v>28800</v>
      </c>
      <c r="J4034" s="490"/>
    </row>
    <row r="4035" spans="1:10" s="399" customFormat="1" ht="18" customHeight="1">
      <c r="A4035" s="394">
        <v>4030</v>
      </c>
      <c r="B4035" s="395" t="s">
        <v>1485</v>
      </c>
      <c r="C4035" s="395" t="s">
        <v>11013</v>
      </c>
      <c r="D4035" s="459" t="s">
        <v>11061</v>
      </c>
      <c r="E4035" s="395" t="s">
        <v>418</v>
      </c>
      <c r="F4035" s="488" t="s">
        <v>11062</v>
      </c>
      <c r="G4035" s="395"/>
      <c r="H4035" s="629" t="s">
        <v>4916</v>
      </c>
      <c r="I4035" s="397">
        <v>32300</v>
      </c>
      <c r="J4035" s="490"/>
    </row>
    <row r="4036" spans="1:10" s="399" customFormat="1" ht="18" customHeight="1">
      <c r="A4036" s="394">
        <v>4031</v>
      </c>
      <c r="B4036" s="395" t="s">
        <v>1485</v>
      </c>
      <c r="C4036" s="395" t="s">
        <v>11013</v>
      </c>
      <c r="D4036" s="459" t="s">
        <v>11063</v>
      </c>
      <c r="E4036" s="395" t="s">
        <v>418</v>
      </c>
      <c r="F4036" s="488" t="s">
        <v>11064</v>
      </c>
      <c r="G4036" s="395"/>
      <c r="H4036" s="629" t="s">
        <v>4916</v>
      </c>
      <c r="I4036" s="397">
        <v>19100</v>
      </c>
      <c r="J4036" s="490"/>
    </row>
    <row r="4037" spans="1:10" s="399" customFormat="1" ht="18" customHeight="1">
      <c r="A4037" s="394">
        <v>4032</v>
      </c>
      <c r="B4037" s="395" t="s">
        <v>1485</v>
      </c>
      <c r="C4037" s="395" t="s">
        <v>11013</v>
      </c>
      <c r="D4037" s="422" t="s">
        <v>11065</v>
      </c>
      <c r="E4037" s="394" t="s">
        <v>418</v>
      </c>
      <c r="F4037" s="424" t="s">
        <v>11066</v>
      </c>
      <c r="G4037" s="394" t="s">
        <v>4962</v>
      </c>
      <c r="H4037" s="631" t="s">
        <v>4949</v>
      </c>
      <c r="I4037" s="402">
        <v>12800</v>
      </c>
      <c r="J4037" s="490"/>
    </row>
    <row r="4038" spans="1:10" s="399" customFormat="1" ht="18" customHeight="1">
      <c r="A4038" s="394">
        <v>4033</v>
      </c>
      <c r="B4038" s="395" t="s">
        <v>1485</v>
      </c>
      <c r="C4038" s="395" t="s">
        <v>11013</v>
      </c>
      <c r="D4038" s="422" t="s">
        <v>11067</v>
      </c>
      <c r="E4038" s="394" t="s">
        <v>418</v>
      </c>
      <c r="F4038" s="424" t="s">
        <v>11068</v>
      </c>
      <c r="G4038" s="394" t="s">
        <v>4962</v>
      </c>
      <c r="H4038" s="631" t="s">
        <v>4949</v>
      </c>
      <c r="I4038" s="402">
        <v>10700</v>
      </c>
      <c r="J4038" s="490"/>
    </row>
    <row r="4039" spans="1:10" s="399" customFormat="1" ht="18" customHeight="1">
      <c r="A4039" s="394">
        <v>4034</v>
      </c>
      <c r="B4039" s="395" t="s">
        <v>1485</v>
      </c>
      <c r="C4039" s="395" t="s">
        <v>11013</v>
      </c>
      <c r="D4039" s="459" t="s">
        <v>11069</v>
      </c>
      <c r="E4039" s="395" t="s">
        <v>11015</v>
      </c>
      <c r="F4039" s="488" t="s">
        <v>11070</v>
      </c>
      <c r="G4039" s="395"/>
      <c r="H4039" s="629" t="s">
        <v>4916</v>
      </c>
      <c r="I4039" s="397">
        <v>41200</v>
      </c>
      <c r="J4039" s="490"/>
    </row>
    <row r="4040" spans="1:10" s="399" customFormat="1" ht="18" customHeight="1">
      <c r="A4040" s="394">
        <v>4035</v>
      </c>
      <c r="B4040" s="395" t="s">
        <v>1485</v>
      </c>
      <c r="C4040" s="395" t="s">
        <v>11013</v>
      </c>
      <c r="D4040" s="459" t="s">
        <v>11069</v>
      </c>
      <c r="E4040" s="395" t="s">
        <v>418</v>
      </c>
      <c r="F4040" s="488" t="s">
        <v>11071</v>
      </c>
      <c r="G4040" s="395"/>
      <c r="H4040" s="629" t="s">
        <v>4916</v>
      </c>
      <c r="I4040" s="397">
        <v>13400</v>
      </c>
      <c r="J4040" s="490"/>
    </row>
    <row r="4041" spans="1:10" s="399" customFormat="1" ht="18" customHeight="1">
      <c r="A4041" s="394">
        <v>4036</v>
      </c>
      <c r="B4041" s="395" t="s">
        <v>1485</v>
      </c>
      <c r="C4041" s="395" t="s">
        <v>11013</v>
      </c>
      <c r="D4041" s="422" t="s">
        <v>11072</v>
      </c>
      <c r="E4041" s="394" t="s">
        <v>418</v>
      </c>
      <c r="F4041" s="424" t="s">
        <v>11073</v>
      </c>
      <c r="G4041" s="394" t="s">
        <v>4962</v>
      </c>
      <c r="H4041" s="631" t="s">
        <v>4949</v>
      </c>
      <c r="I4041" s="402">
        <v>12900</v>
      </c>
      <c r="J4041" s="490"/>
    </row>
    <row r="4042" spans="1:10" s="399" customFormat="1" ht="18" customHeight="1">
      <c r="A4042" s="394">
        <v>4037</v>
      </c>
      <c r="B4042" s="395" t="s">
        <v>1485</v>
      </c>
      <c r="C4042" s="395" t="s">
        <v>11013</v>
      </c>
      <c r="D4042" s="422" t="s">
        <v>11074</v>
      </c>
      <c r="E4042" s="395" t="s">
        <v>11015</v>
      </c>
      <c r="F4042" s="424" t="s">
        <v>11075</v>
      </c>
      <c r="G4042" s="395"/>
      <c r="H4042" s="629" t="s">
        <v>4916</v>
      </c>
      <c r="I4042" s="402">
        <v>53700</v>
      </c>
      <c r="J4042" s="490"/>
    </row>
    <row r="4043" spans="1:10" s="399" customFormat="1" ht="18" customHeight="1">
      <c r="A4043" s="394">
        <v>4038</v>
      </c>
      <c r="B4043" s="395" t="s">
        <v>1485</v>
      </c>
      <c r="C4043" s="395" t="s">
        <v>11013</v>
      </c>
      <c r="D4043" s="459" t="s">
        <v>11074</v>
      </c>
      <c r="E4043" s="395" t="s">
        <v>418</v>
      </c>
      <c r="F4043" s="488" t="s">
        <v>11076</v>
      </c>
      <c r="G4043" s="395"/>
      <c r="H4043" s="629" t="s">
        <v>4916</v>
      </c>
      <c r="I4043" s="397">
        <v>15600</v>
      </c>
      <c r="J4043" s="490"/>
    </row>
    <row r="4044" spans="1:10" s="399" customFormat="1" ht="18" customHeight="1">
      <c r="A4044" s="394">
        <v>4039</v>
      </c>
      <c r="B4044" s="395" t="s">
        <v>1485</v>
      </c>
      <c r="C4044" s="395" t="s">
        <v>11013</v>
      </c>
      <c r="D4044" s="422" t="s">
        <v>11077</v>
      </c>
      <c r="E4044" s="394" t="s">
        <v>418</v>
      </c>
      <c r="F4044" s="424" t="s">
        <v>11078</v>
      </c>
      <c r="G4044" s="394" t="s">
        <v>4962</v>
      </c>
      <c r="H4044" s="631" t="s">
        <v>4949</v>
      </c>
      <c r="I4044" s="402">
        <v>10800</v>
      </c>
      <c r="J4044" s="490"/>
    </row>
    <row r="4045" spans="1:10" s="399" customFormat="1" ht="18" customHeight="1">
      <c r="A4045" s="394">
        <v>4040</v>
      </c>
      <c r="B4045" s="395" t="s">
        <v>1485</v>
      </c>
      <c r="C4045" s="395" t="s">
        <v>11013</v>
      </c>
      <c r="D4045" s="422" t="s">
        <v>11079</v>
      </c>
      <c r="E4045" s="394" t="s">
        <v>418</v>
      </c>
      <c r="F4045" s="424" t="s">
        <v>11080</v>
      </c>
      <c r="G4045" s="394" t="s">
        <v>4962</v>
      </c>
      <c r="H4045" s="631" t="s">
        <v>4949</v>
      </c>
      <c r="I4045" s="402">
        <v>10900</v>
      </c>
      <c r="J4045" s="490"/>
    </row>
    <row r="4046" spans="1:10" s="399" customFormat="1" ht="18" customHeight="1">
      <c r="A4046" s="394">
        <v>4041</v>
      </c>
      <c r="B4046" s="395" t="s">
        <v>1485</v>
      </c>
      <c r="C4046" s="395" t="s">
        <v>11013</v>
      </c>
      <c r="D4046" s="422" t="s">
        <v>11081</v>
      </c>
      <c r="E4046" s="395" t="s">
        <v>11015</v>
      </c>
      <c r="F4046" s="424" t="s">
        <v>11082</v>
      </c>
      <c r="G4046" s="395"/>
      <c r="H4046" s="629" t="s">
        <v>4916</v>
      </c>
      <c r="I4046" s="402">
        <v>47000</v>
      </c>
      <c r="J4046" s="490"/>
    </row>
    <row r="4047" spans="1:10" s="399" customFormat="1" ht="18" customHeight="1">
      <c r="A4047" s="394">
        <v>4042</v>
      </c>
      <c r="B4047" s="395" t="s">
        <v>1485</v>
      </c>
      <c r="C4047" s="395" t="s">
        <v>11013</v>
      </c>
      <c r="D4047" s="459" t="s">
        <v>11081</v>
      </c>
      <c r="E4047" s="395" t="s">
        <v>418</v>
      </c>
      <c r="F4047" s="488" t="s">
        <v>11083</v>
      </c>
      <c r="G4047" s="395"/>
      <c r="H4047" s="629" t="s">
        <v>4916</v>
      </c>
      <c r="I4047" s="397">
        <v>13600</v>
      </c>
      <c r="J4047" s="490"/>
    </row>
    <row r="4048" spans="1:10" s="399" customFormat="1" ht="18" customHeight="1">
      <c r="A4048" s="394">
        <v>4043</v>
      </c>
      <c r="B4048" s="395" t="s">
        <v>1485</v>
      </c>
      <c r="C4048" s="395" t="s">
        <v>11013</v>
      </c>
      <c r="D4048" s="459" t="s">
        <v>11084</v>
      </c>
      <c r="E4048" s="395" t="s">
        <v>11015</v>
      </c>
      <c r="F4048" s="488" t="s">
        <v>11085</v>
      </c>
      <c r="G4048" s="395"/>
      <c r="H4048" s="629" t="s">
        <v>4916</v>
      </c>
      <c r="I4048" s="397">
        <v>71700</v>
      </c>
      <c r="J4048" s="490"/>
    </row>
    <row r="4049" spans="1:10" s="399" customFormat="1" ht="18" customHeight="1">
      <c r="A4049" s="394">
        <v>4044</v>
      </c>
      <c r="B4049" s="395" t="s">
        <v>10913</v>
      </c>
      <c r="C4049" s="395" t="s">
        <v>11013</v>
      </c>
      <c r="D4049" s="459" t="s">
        <v>5063</v>
      </c>
      <c r="E4049" s="395" t="s">
        <v>11015</v>
      </c>
      <c r="F4049" s="485" t="s">
        <v>11086</v>
      </c>
      <c r="G4049" s="395"/>
      <c r="H4049" s="631" t="s">
        <v>9452</v>
      </c>
      <c r="I4049" s="402">
        <v>12800</v>
      </c>
      <c r="J4049" s="487"/>
    </row>
    <row r="4050" spans="1:10" s="399" customFormat="1" ht="18" customHeight="1">
      <c r="A4050" s="394">
        <v>4045</v>
      </c>
      <c r="B4050" s="395" t="s">
        <v>10913</v>
      </c>
      <c r="C4050" s="395" t="s">
        <v>11013</v>
      </c>
      <c r="D4050" s="459" t="s">
        <v>5063</v>
      </c>
      <c r="E4050" s="395" t="s">
        <v>418</v>
      </c>
      <c r="F4050" s="485" t="s">
        <v>11087</v>
      </c>
      <c r="G4050" s="395"/>
      <c r="H4050" s="631" t="s">
        <v>9452</v>
      </c>
      <c r="I4050" s="402">
        <v>4500</v>
      </c>
      <c r="J4050" s="487"/>
    </row>
    <row r="4051" spans="1:10" s="399" customFormat="1" ht="18" customHeight="1">
      <c r="A4051" s="394">
        <v>4046</v>
      </c>
      <c r="B4051" s="395" t="s">
        <v>1485</v>
      </c>
      <c r="C4051" s="395" t="s">
        <v>11013</v>
      </c>
      <c r="D4051" s="422" t="s">
        <v>11088</v>
      </c>
      <c r="E4051" s="394" t="s">
        <v>418</v>
      </c>
      <c r="F4051" s="424" t="s">
        <v>11089</v>
      </c>
      <c r="G4051" s="394" t="s">
        <v>4962</v>
      </c>
      <c r="H4051" s="631" t="s">
        <v>4949</v>
      </c>
      <c r="I4051" s="402">
        <v>14500</v>
      </c>
      <c r="J4051" s="490"/>
    </row>
    <row r="4052" spans="1:10" s="399" customFormat="1" ht="18" customHeight="1">
      <c r="A4052" s="394">
        <v>4047</v>
      </c>
      <c r="B4052" s="395" t="s">
        <v>1485</v>
      </c>
      <c r="C4052" s="395" t="s">
        <v>11013</v>
      </c>
      <c r="D4052" s="422" t="s">
        <v>11090</v>
      </c>
      <c r="E4052" s="394" t="s">
        <v>6129</v>
      </c>
      <c r="F4052" s="424" t="s">
        <v>11091</v>
      </c>
      <c r="G4052" s="394"/>
      <c r="H4052" s="631" t="s">
        <v>4949</v>
      </c>
      <c r="I4052" s="402">
        <v>13800</v>
      </c>
      <c r="J4052" s="490"/>
    </row>
    <row r="4053" spans="1:10" s="399" customFormat="1" ht="18" customHeight="1">
      <c r="A4053" s="394">
        <v>4048</v>
      </c>
      <c r="B4053" s="395" t="s">
        <v>1485</v>
      </c>
      <c r="C4053" s="395" t="s">
        <v>11013</v>
      </c>
      <c r="D4053" s="422"/>
      <c r="E4053" s="395" t="s">
        <v>11015</v>
      </c>
      <c r="F4053" s="424" t="s">
        <v>11092</v>
      </c>
      <c r="G4053" s="395"/>
      <c r="H4053" s="629" t="s">
        <v>4916</v>
      </c>
      <c r="I4053" s="402">
        <v>62300</v>
      </c>
      <c r="J4053" s="490"/>
    </row>
    <row r="4054" spans="1:10" s="399" customFormat="1" ht="18" customHeight="1">
      <c r="A4054" s="394">
        <v>4049</v>
      </c>
      <c r="B4054" s="395" t="s">
        <v>1485</v>
      </c>
      <c r="C4054" s="395" t="s">
        <v>11013</v>
      </c>
      <c r="D4054" s="459"/>
      <c r="E4054" s="395" t="s">
        <v>11015</v>
      </c>
      <c r="F4054" s="488" t="s">
        <v>11093</v>
      </c>
      <c r="G4054" s="395"/>
      <c r="H4054" s="629" t="s">
        <v>4916</v>
      </c>
      <c r="I4054" s="397">
        <v>129300</v>
      </c>
      <c r="J4054" s="490"/>
    </row>
    <row r="4055" spans="1:10" s="399" customFormat="1" ht="18" customHeight="1">
      <c r="A4055" s="394">
        <v>4050</v>
      </c>
      <c r="B4055" s="395" t="s">
        <v>1485</v>
      </c>
      <c r="C4055" s="395" t="s">
        <v>11013</v>
      </c>
      <c r="D4055" s="422"/>
      <c r="E4055" s="395" t="s">
        <v>11015</v>
      </c>
      <c r="F4055" s="424" t="s">
        <v>11094</v>
      </c>
      <c r="G4055" s="395"/>
      <c r="H4055" s="629" t="s">
        <v>4916</v>
      </c>
      <c r="I4055" s="402">
        <v>67000</v>
      </c>
      <c r="J4055" s="490"/>
    </row>
    <row r="4056" spans="1:10" s="399" customFormat="1" ht="18" customHeight="1">
      <c r="A4056" s="394">
        <v>4051</v>
      </c>
      <c r="B4056" s="395" t="s">
        <v>1485</v>
      </c>
      <c r="C4056" s="395" t="s">
        <v>11013</v>
      </c>
      <c r="D4056" s="459"/>
      <c r="E4056" s="395" t="s">
        <v>418</v>
      </c>
      <c r="F4056" s="488" t="s">
        <v>11095</v>
      </c>
      <c r="G4056" s="395"/>
      <c r="H4056" s="629" t="s">
        <v>4916</v>
      </c>
      <c r="I4056" s="397">
        <v>17200</v>
      </c>
      <c r="J4056" s="490"/>
    </row>
    <row r="4057" spans="1:10" s="399" customFormat="1" ht="18" customHeight="1">
      <c r="A4057" s="394">
        <v>4052</v>
      </c>
      <c r="B4057" s="395" t="s">
        <v>1485</v>
      </c>
      <c r="C4057" s="395" t="s">
        <v>11013</v>
      </c>
      <c r="D4057" s="459"/>
      <c r="E4057" s="395" t="s">
        <v>418</v>
      </c>
      <c r="F4057" s="488" t="s">
        <v>11096</v>
      </c>
      <c r="G4057" s="395"/>
      <c r="H4057" s="629" t="s">
        <v>4916</v>
      </c>
      <c r="I4057" s="397">
        <v>19600</v>
      </c>
      <c r="J4057" s="490"/>
    </row>
    <row r="4058" spans="1:10" s="399" customFormat="1" ht="18" customHeight="1">
      <c r="A4058" s="394">
        <v>4053</v>
      </c>
      <c r="B4058" s="395" t="s">
        <v>1485</v>
      </c>
      <c r="C4058" s="396" t="s">
        <v>11097</v>
      </c>
      <c r="D4058" s="581" t="s">
        <v>11098</v>
      </c>
      <c r="E4058" s="396" t="s">
        <v>135</v>
      </c>
      <c r="F4058" s="486" t="s">
        <v>11099</v>
      </c>
      <c r="G4058" s="396"/>
      <c r="H4058" s="630" t="s">
        <v>4935</v>
      </c>
      <c r="I4058" s="500">
        <v>12600</v>
      </c>
      <c r="J4058" s="492"/>
    </row>
    <row r="4059" spans="1:10" s="399" customFormat="1" ht="18" customHeight="1">
      <c r="A4059" s="394">
        <v>4054</v>
      </c>
      <c r="B4059" s="395" t="s">
        <v>1485</v>
      </c>
      <c r="C4059" s="396" t="s">
        <v>11097</v>
      </c>
      <c r="D4059" s="581" t="s">
        <v>11100</v>
      </c>
      <c r="E4059" s="396" t="s">
        <v>135</v>
      </c>
      <c r="F4059" s="486" t="s">
        <v>11101</v>
      </c>
      <c r="G4059" s="396"/>
      <c r="H4059" s="630" t="s">
        <v>4935</v>
      </c>
      <c r="I4059" s="500">
        <v>11680</v>
      </c>
      <c r="J4059" s="492"/>
    </row>
    <row r="4060" spans="1:10" s="399" customFormat="1" ht="18" customHeight="1">
      <c r="A4060" s="394">
        <v>4055</v>
      </c>
      <c r="B4060" s="395" t="s">
        <v>1485</v>
      </c>
      <c r="C4060" s="398" t="s">
        <v>11097</v>
      </c>
      <c r="D4060" s="539" t="s">
        <v>15796</v>
      </c>
      <c r="E4060" s="427" t="s">
        <v>418</v>
      </c>
      <c r="F4060" s="485" t="s">
        <v>15797</v>
      </c>
      <c r="G4060" s="398" t="s">
        <v>4962</v>
      </c>
      <c r="H4060" s="446" t="s">
        <v>4935</v>
      </c>
      <c r="I4060" s="500">
        <v>8510</v>
      </c>
      <c r="J4060" s="522" t="s">
        <v>5042</v>
      </c>
    </row>
    <row r="4061" spans="1:10" s="399" customFormat="1" ht="18" customHeight="1">
      <c r="A4061" s="394">
        <v>4056</v>
      </c>
      <c r="B4061" s="395" t="s">
        <v>1485</v>
      </c>
      <c r="C4061" s="398" t="s">
        <v>11097</v>
      </c>
      <c r="D4061" s="539" t="s">
        <v>15798</v>
      </c>
      <c r="E4061" s="427" t="s">
        <v>418</v>
      </c>
      <c r="F4061" s="485" t="s">
        <v>15799</v>
      </c>
      <c r="G4061" s="398" t="s">
        <v>4962</v>
      </c>
      <c r="H4061" s="446" t="s">
        <v>4935</v>
      </c>
      <c r="I4061" s="500">
        <v>7040</v>
      </c>
      <c r="J4061" s="522" t="s">
        <v>5042</v>
      </c>
    </row>
    <row r="4062" spans="1:10" s="399" customFormat="1" ht="18" customHeight="1">
      <c r="A4062" s="394">
        <v>4057</v>
      </c>
      <c r="B4062" s="523" t="s">
        <v>1485</v>
      </c>
      <c r="C4062" s="523" t="s">
        <v>1500</v>
      </c>
      <c r="D4062" s="587" t="s">
        <v>15800</v>
      </c>
      <c r="E4062" s="523" t="s">
        <v>418</v>
      </c>
      <c r="F4062" s="547" t="s">
        <v>11102</v>
      </c>
      <c r="G4062" s="523"/>
      <c r="H4062" s="641" t="s">
        <v>4916</v>
      </c>
      <c r="I4062" s="402">
        <v>5900</v>
      </c>
      <c r="J4062" s="490"/>
    </row>
    <row r="4063" spans="1:10" s="399" customFormat="1" ht="18" customHeight="1">
      <c r="A4063" s="394">
        <v>4058</v>
      </c>
      <c r="B4063" s="395" t="s">
        <v>1485</v>
      </c>
      <c r="C4063" s="394" t="s">
        <v>1500</v>
      </c>
      <c r="D4063" s="422" t="s">
        <v>11103</v>
      </c>
      <c r="E4063" s="394" t="s">
        <v>135</v>
      </c>
      <c r="F4063" s="424" t="s">
        <v>11104</v>
      </c>
      <c r="G4063" s="395"/>
      <c r="H4063" s="567" t="s">
        <v>4932</v>
      </c>
      <c r="I4063" s="429">
        <v>9200</v>
      </c>
      <c r="J4063" s="487"/>
    </row>
    <row r="4064" spans="1:10" s="399" customFormat="1" ht="18" customHeight="1">
      <c r="A4064" s="394">
        <v>4059</v>
      </c>
      <c r="B4064" s="395" t="s">
        <v>1485</v>
      </c>
      <c r="C4064" s="394" t="s">
        <v>11105</v>
      </c>
      <c r="D4064" s="422" t="s">
        <v>11106</v>
      </c>
      <c r="E4064" s="394" t="s">
        <v>135</v>
      </c>
      <c r="F4064" s="424" t="s">
        <v>11107</v>
      </c>
      <c r="G4064" s="395" t="s">
        <v>4962</v>
      </c>
      <c r="H4064" s="567" t="s">
        <v>4932</v>
      </c>
      <c r="I4064" s="429">
        <v>9000</v>
      </c>
      <c r="J4064" s="487"/>
    </row>
    <row r="4065" spans="1:10" s="399" customFormat="1" ht="18" customHeight="1">
      <c r="A4065" s="394">
        <v>4060</v>
      </c>
      <c r="B4065" s="395" t="s">
        <v>1485</v>
      </c>
      <c r="C4065" s="396" t="s">
        <v>1500</v>
      </c>
      <c r="D4065" s="581" t="s">
        <v>11108</v>
      </c>
      <c r="E4065" s="396" t="s">
        <v>135</v>
      </c>
      <c r="F4065" s="486" t="s">
        <v>11109</v>
      </c>
      <c r="G4065" s="396"/>
      <c r="H4065" s="630" t="s">
        <v>4935</v>
      </c>
      <c r="I4065" s="500">
        <v>15280</v>
      </c>
      <c r="J4065" s="492"/>
    </row>
    <row r="4066" spans="1:10" s="399" customFormat="1" ht="18" customHeight="1">
      <c r="A4066" s="394">
        <v>4061</v>
      </c>
      <c r="B4066" s="394" t="s">
        <v>10913</v>
      </c>
      <c r="C4066" s="394" t="s">
        <v>11105</v>
      </c>
      <c r="D4066" s="422" t="s">
        <v>4922</v>
      </c>
      <c r="E4066" s="394" t="s">
        <v>135</v>
      </c>
      <c r="F4066" s="424" t="s">
        <v>11110</v>
      </c>
      <c r="G4066" s="395"/>
      <c r="H4066" s="631" t="s">
        <v>4924</v>
      </c>
      <c r="I4066" s="402">
        <v>9200</v>
      </c>
      <c r="J4066" s="487"/>
    </row>
    <row r="4067" spans="1:10" s="399" customFormat="1" ht="18" customHeight="1">
      <c r="A4067" s="394">
        <v>4062</v>
      </c>
      <c r="B4067" s="394" t="s">
        <v>10913</v>
      </c>
      <c r="C4067" s="394" t="s">
        <v>11105</v>
      </c>
      <c r="D4067" s="422" t="s">
        <v>4922</v>
      </c>
      <c r="E4067" s="394" t="s">
        <v>418</v>
      </c>
      <c r="F4067" s="424" t="s">
        <v>11111</v>
      </c>
      <c r="G4067" s="394"/>
      <c r="H4067" s="631" t="s">
        <v>4927</v>
      </c>
      <c r="I4067" s="402">
        <v>11555</v>
      </c>
      <c r="J4067" s="490"/>
    </row>
    <row r="4068" spans="1:10" s="399" customFormat="1" ht="18" customHeight="1">
      <c r="A4068" s="394">
        <v>4063</v>
      </c>
      <c r="B4068" s="394" t="s">
        <v>10913</v>
      </c>
      <c r="C4068" s="394" t="s">
        <v>11105</v>
      </c>
      <c r="D4068" s="422" t="s">
        <v>4922</v>
      </c>
      <c r="E4068" s="394" t="s">
        <v>418</v>
      </c>
      <c r="F4068" s="424" t="s">
        <v>11112</v>
      </c>
      <c r="G4068" s="394"/>
      <c r="H4068" s="631" t="s">
        <v>4927</v>
      </c>
      <c r="I4068" s="402">
        <v>13170</v>
      </c>
      <c r="J4068" s="490"/>
    </row>
    <row r="4069" spans="1:10" s="399" customFormat="1" ht="18" customHeight="1">
      <c r="A4069" s="394">
        <v>4064</v>
      </c>
      <c r="B4069" s="395" t="s">
        <v>1485</v>
      </c>
      <c r="C4069" s="396" t="s">
        <v>1500</v>
      </c>
      <c r="D4069" s="581" t="s">
        <v>11113</v>
      </c>
      <c r="E4069" s="396" t="s">
        <v>135</v>
      </c>
      <c r="F4069" s="486" t="s">
        <v>11114</v>
      </c>
      <c r="G4069" s="396" t="s">
        <v>629</v>
      </c>
      <c r="H4069" s="630" t="s">
        <v>4935</v>
      </c>
      <c r="I4069" s="397">
        <v>12000</v>
      </c>
      <c r="J4069" s="492"/>
    </row>
    <row r="4070" spans="1:10" s="399" customFormat="1" ht="18" customHeight="1">
      <c r="A4070" s="394">
        <v>4065</v>
      </c>
      <c r="B4070" s="395" t="s">
        <v>1485</v>
      </c>
      <c r="C4070" s="395" t="s">
        <v>1500</v>
      </c>
      <c r="D4070" s="459" t="s">
        <v>11115</v>
      </c>
      <c r="E4070" s="395" t="s">
        <v>133</v>
      </c>
      <c r="F4070" s="488" t="s">
        <v>11116</v>
      </c>
      <c r="G4070" s="395" t="s">
        <v>4962</v>
      </c>
      <c r="H4070" s="567" t="s">
        <v>653</v>
      </c>
      <c r="I4070" s="403">
        <v>16570</v>
      </c>
      <c r="J4070" s="491"/>
    </row>
    <row r="4071" spans="1:10" s="399" customFormat="1" ht="18" customHeight="1">
      <c r="A4071" s="394">
        <v>4066</v>
      </c>
      <c r="B4071" s="395" t="s">
        <v>1485</v>
      </c>
      <c r="C4071" s="395" t="s">
        <v>1500</v>
      </c>
      <c r="D4071" s="459" t="s">
        <v>11117</v>
      </c>
      <c r="E4071" s="395" t="s">
        <v>133</v>
      </c>
      <c r="F4071" s="488" t="s">
        <v>11118</v>
      </c>
      <c r="G4071" s="395" t="s">
        <v>4962</v>
      </c>
      <c r="H4071" s="567" t="s">
        <v>653</v>
      </c>
      <c r="I4071" s="403">
        <v>17770</v>
      </c>
      <c r="J4071" s="491"/>
    </row>
    <row r="4072" spans="1:10" s="399" customFormat="1" ht="18" customHeight="1">
      <c r="A4072" s="394">
        <v>4067</v>
      </c>
      <c r="B4072" s="395" t="s">
        <v>1485</v>
      </c>
      <c r="C4072" s="395" t="s">
        <v>1500</v>
      </c>
      <c r="D4072" s="539" t="s">
        <v>11119</v>
      </c>
      <c r="E4072" s="396" t="s">
        <v>135</v>
      </c>
      <c r="F4072" s="486" t="s">
        <v>11120</v>
      </c>
      <c r="G4072" s="395" t="s">
        <v>5048</v>
      </c>
      <c r="H4072" s="629" t="s">
        <v>4916</v>
      </c>
      <c r="I4072" s="397">
        <v>7300</v>
      </c>
      <c r="J4072" s="487"/>
    </row>
    <row r="4073" spans="1:10" s="399" customFormat="1" ht="18" customHeight="1">
      <c r="A4073" s="394">
        <v>4068</v>
      </c>
      <c r="B4073" s="394" t="s">
        <v>10913</v>
      </c>
      <c r="C4073" s="394" t="s">
        <v>11105</v>
      </c>
      <c r="D4073" s="422" t="s">
        <v>11121</v>
      </c>
      <c r="E4073" s="394" t="s">
        <v>4951</v>
      </c>
      <c r="F4073" s="424" t="s">
        <v>11122</v>
      </c>
      <c r="G4073" s="394"/>
      <c r="H4073" s="631" t="s">
        <v>4924</v>
      </c>
      <c r="I4073" s="402">
        <v>11000</v>
      </c>
      <c r="J4073" s="490"/>
    </row>
    <row r="4074" spans="1:10" s="399" customFormat="1" ht="18" customHeight="1">
      <c r="A4074" s="394">
        <v>4069</v>
      </c>
      <c r="B4074" s="395" t="s">
        <v>1485</v>
      </c>
      <c r="C4074" s="395" t="s">
        <v>1500</v>
      </c>
      <c r="D4074" s="539" t="s">
        <v>11123</v>
      </c>
      <c r="E4074" s="396" t="s">
        <v>135</v>
      </c>
      <c r="F4074" s="486" t="s">
        <v>11124</v>
      </c>
      <c r="G4074" s="395" t="s">
        <v>5048</v>
      </c>
      <c r="H4074" s="629" t="s">
        <v>4916</v>
      </c>
      <c r="I4074" s="397">
        <v>10400</v>
      </c>
      <c r="J4074" s="487"/>
    </row>
    <row r="4075" spans="1:10" s="399" customFormat="1" ht="18" customHeight="1">
      <c r="A4075" s="394">
        <v>4070</v>
      </c>
      <c r="B4075" s="394" t="s">
        <v>10913</v>
      </c>
      <c r="C4075" s="394" t="s">
        <v>11105</v>
      </c>
      <c r="D4075" s="422" t="s">
        <v>5063</v>
      </c>
      <c r="E4075" s="394" t="s">
        <v>5403</v>
      </c>
      <c r="F4075" s="424" t="s">
        <v>11125</v>
      </c>
      <c r="G4075" s="394"/>
      <c r="H4075" s="632" t="s">
        <v>4996</v>
      </c>
      <c r="I4075" s="402">
        <v>6100</v>
      </c>
      <c r="J4075" s="490"/>
    </row>
    <row r="4076" spans="1:10" s="399" customFormat="1" ht="18" customHeight="1">
      <c r="A4076" s="394">
        <v>4071</v>
      </c>
      <c r="B4076" s="395" t="s">
        <v>1485</v>
      </c>
      <c r="C4076" s="395" t="s">
        <v>1500</v>
      </c>
      <c r="D4076" s="541" t="s">
        <v>11126</v>
      </c>
      <c r="E4076" s="423" t="s">
        <v>11127</v>
      </c>
      <c r="F4076" s="422" t="s">
        <v>11128</v>
      </c>
      <c r="G4076" s="449"/>
      <c r="H4076" s="638" t="s">
        <v>4996</v>
      </c>
      <c r="I4076" s="450">
        <v>5740</v>
      </c>
      <c r="J4076" s="501"/>
    </row>
    <row r="4077" spans="1:10" s="399" customFormat="1" ht="18" customHeight="1">
      <c r="A4077" s="394">
        <v>4072</v>
      </c>
      <c r="B4077" s="395" t="s">
        <v>1485</v>
      </c>
      <c r="C4077" s="395" t="s">
        <v>1500</v>
      </c>
      <c r="D4077" s="541" t="s">
        <v>11129</v>
      </c>
      <c r="E4077" s="423" t="s">
        <v>5403</v>
      </c>
      <c r="F4077" s="422" t="s">
        <v>11130</v>
      </c>
      <c r="G4077" s="449" t="s">
        <v>5048</v>
      </c>
      <c r="H4077" s="638" t="s">
        <v>4996</v>
      </c>
      <c r="I4077" s="450">
        <v>11680</v>
      </c>
      <c r="J4077" s="501"/>
    </row>
    <row r="4078" spans="1:10" s="399" customFormat="1" ht="18" customHeight="1">
      <c r="A4078" s="394">
        <v>4073</v>
      </c>
      <c r="B4078" s="395" t="s">
        <v>10913</v>
      </c>
      <c r="C4078" s="394" t="s">
        <v>11105</v>
      </c>
      <c r="D4078" s="422" t="s">
        <v>11131</v>
      </c>
      <c r="E4078" s="394" t="s">
        <v>418</v>
      </c>
      <c r="F4078" s="424" t="s">
        <v>11132</v>
      </c>
      <c r="G4078" s="394"/>
      <c r="H4078" s="567" t="s">
        <v>4949</v>
      </c>
      <c r="I4078" s="402">
        <v>5500</v>
      </c>
      <c r="J4078" s="490"/>
    </row>
    <row r="4079" spans="1:10" s="399" customFormat="1" ht="18" customHeight="1">
      <c r="A4079" s="394">
        <v>4074</v>
      </c>
      <c r="B4079" s="410" t="s">
        <v>1393</v>
      </c>
      <c r="C4079" s="410" t="s">
        <v>373</v>
      </c>
      <c r="D4079" s="496" t="s">
        <v>11133</v>
      </c>
      <c r="E4079" s="410" t="s">
        <v>660</v>
      </c>
      <c r="F4079" s="499" t="s">
        <v>11134</v>
      </c>
      <c r="G4079" s="398"/>
      <c r="H4079" s="633" t="s">
        <v>5013</v>
      </c>
      <c r="I4079" s="413">
        <v>6600</v>
      </c>
      <c r="J4079" s="490"/>
    </row>
    <row r="4080" spans="1:10" s="399" customFormat="1" ht="18" customHeight="1">
      <c r="A4080" s="394">
        <v>4075</v>
      </c>
      <c r="B4080" s="395" t="s">
        <v>1393</v>
      </c>
      <c r="C4080" s="395" t="s">
        <v>373</v>
      </c>
      <c r="D4080" s="459" t="s">
        <v>9002</v>
      </c>
      <c r="E4080" s="395" t="s">
        <v>135</v>
      </c>
      <c r="F4080" s="488" t="s">
        <v>1394</v>
      </c>
      <c r="G4080" s="395"/>
      <c r="H4080" s="567" t="s">
        <v>653</v>
      </c>
      <c r="I4080" s="403"/>
      <c r="J4080" s="491"/>
    </row>
    <row r="4081" spans="1:10" s="399" customFormat="1" ht="18" customHeight="1">
      <c r="A4081" s="394">
        <v>4076</v>
      </c>
      <c r="B4081" s="395" t="s">
        <v>1393</v>
      </c>
      <c r="C4081" s="395" t="s">
        <v>373</v>
      </c>
      <c r="D4081" s="539" t="s">
        <v>11135</v>
      </c>
      <c r="E4081" s="396" t="s">
        <v>11136</v>
      </c>
      <c r="F4081" s="486" t="s">
        <v>11137</v>
      </c>
      <c r="G4081" s="395"/>
      <c r="H4081" s="629" t="s">
        <v>4916</v>
      </c>
      <c r="I4081" s="397">
        <v>11200</v>
      </c>
      <c r="J4081" s="487"/>
    </row>
    <row r="4082" spans="1:10" s="399" customFormat="1" ht="18" customHeight="1">
      <c r="A4082" s="394">
        <v>4077</v>
      </c>
      <c r="B4082" s="395" t="s">
        <v>11138</v>
      </c>
      <c r="C4082" s="395" t="s">
        <v>373</v>
      </c>
      <c r="D4082" s="539" t="s">
        <v>11139</v>
      </c>
      <c r="E4082" s="398" t="s">
        <v>8626</v>
      </c>
      <c r="F4082" s="485" t="s">
        <v>11140</v>
      </c>
      <c r="G4082" s="394"/>
      <c r="H4082" s="631" t="s">
        <v>4943</v>
      </c>
      <c r="I4082" s="402">
        <v>11000</v>
      </c>
      <c r="J4082" s="490"/>
    </row>
    <row r="4083" spans="1:10" s="399" customFormat="1" ht="18" customHeight="1">
      <c r="A4083" s="394">
        <v>4078</v>
      </c>
      <c r="B4083" s="395" t="s">
        <v>1393</v>
      </c>
      <c r="C4083" s="395" t="s">
        <v>373</v>
      </c>
      <c r="D4083" s="539" t="s">
        <v>11141</v>
      </c>
      <c r="E4083" s="396" t="s">
        <v>4776</v>
      </c>
      <c r="F4083" s="486" t="s">
        <v>11142</v>
      </c>
      <c r="G4083" s="395"/>
      <c r="H4083" s="629" t="s">
        <v>4916</v>
      </c>
      <c r="I4083" s="397">
        <v>6400</v>
      </c>
      <c r="J4083" s="487" t="s">
        <v>15801</v>
      </c>
    </row>
    <row r="4084" spans="1:10" s="399" customFormat="1" ht="18" customHeight="1">
      <c r="A4084" s="394">
        <v>4079</v>
      </c>
      <c r="B4084" s="395" t="s">
        <v>1393</v>
      </c>
      <c r="C4084" s="395" t="s">
        <v>373</v>
      </c>
      <c r="D4084" s="539" t="s">
        <v>11143</v>
      </c>
      <c r="E4084" s="396" t="s">
        <v>4776</v>
      </c>
      <c r="F4084" s="486" t="s">
        <v>11144</v>
      </c>
      <c r="G4084" s="395"/>
      <c r="H4084" s="629" t="s">
        <v>4916</v>
      </c>
      <c r="I4084" s="397">
        <v>4600</v>
      </c>
      <c r="J4084" s="487" t="s">
        <v>15802</v>
      </c>
    </row>
    <row r="4085" spans="1:10" s="399" customFormat="1" ht="18" customHeight="1">
      <c r="A4085" s="394">
        <v>4080</v>
      </c>
      <c r="B4085" s="395" t="s">
        <v>11138</v>
      </c>
      <c r="C4085" s="395" t="s">
        <v>373</v>
      </c>
      <c r="D4085" s="539" t="s">
        <v>11145</v>
      </c>
      <c r="E4085" s="398" t="s">
        <v>135</v>
      </c>
      <c r="F4085" s="485" t="s">
        <v>11146</v>
      </c>
      <c r="G4085" s="394"/>
      <c r="H4085" s="631" t="s">
        <v>4953</v>
      </c>
      <c r="I4085" s="402">
        <v>5940</v>
      </c>
      <c r="J4085" s="487"/>
    </row>
    <row r="4086" spans="1:10" s="399" customFormat="1" ht="18" customHeight="1">
      <c r="A4086" s="394">
        <v>4081</v>
      </c>
      <c r="B4086" s="395" t="s">
        <v>11138</v>
      </c>
      <c r="C4086" s="395" t="s">
        <v>373</v>
      </c>
      <c r="D4086" s="539" t="s">
        <v>11147</v>
      </c>
      <c r="E4086" s="398" t="s">
        <v>418</v>
      </c>
      <c r="F4086" s="485" t="s">
        <v>11148</v>
      </c>
      <c r="G4086" s="394"/>
      <c r="H4086" s="631" t="s">
        <v>4953</v>
      </c>
      <c r="I4086" s="402">
        <v>5720</v>
      </c>
      <c r="J4086" s="487"/>
    </row>
    <row r="4087" spans="1:10" s="399" customFormat="1" ht="18" customHeight="1">
      <c r="A4087" s="394">
        <v>4082</v>
      </c>
      <c r="B4087" s="395" t="s">
        <v>11138</v>
      </c>
      <c r="C4087" s="395" t="s">
        <v>373</v>
      </c>
      <c r="D4087" s="539" t="s">
        <v>11149</v>
      </c>
      <c r="E4087" s="398" t="s">
        <v>7070</v>
      </c>
      <c r="F4087" s="485" t="s">
        <v>11150</v>
      </c>
      <c r="G4087" s="394"/>
      <c r="H4087" s="631" t="s">
        <v>4953</v>
      </c>
      <c r="I4087" s="402">
        <v>8330</v>
      </c>
      <c r="J4087" s="487"/>
    </row>
    <row r="4088" spans="1:10" s="399" customFormat="1" ht="18" customHeight="1">
      <c r="A4088" s="394">
        <v>4083</v>
      </c>
      <c r="B4088" s="395" t="s">
        <v>11138</v>
      </c>
      <c r="C4088" s="395" t="s">
        <v>373</v>
      </c>
      <c r="D4088" s="539" t="s">
        <v>11151</v>
      </c>
      <c r="E4088" s="398" t="s">
        <v>418</v>
      </c>
      <c r="F4088" s="485" t="s">
        <v>11152</v>
      </c>
      <c r="G4088" s="394"/>
      <c r="H4088" s="631" t="s">
        <v>4953</v>
      </c>
      <c r="I4088" s="402">
        <v>6200</v>
      </c>
      <c r="J4088" s="487"/>
    </row>
    <row r="4089" spans="1:10" s="399" customFormat="1" ht="18" customHeight="1">
      <c r="A4089" s="394">
        <v>4084</v>
      </c>
      <c r="B4089" s="395" t="s">
        <v>11138</v>
      </c>
      <c r="C4089" s="395" t="s">
        <v>373</v>
      </c>
      <c r="D4089" s="459" t="s">
        <v>11153</v>
      </c>
      <c r="E4089" s="398" t="s">
        <v>418</v>
      </c>
      <c r="F4089" s="488" t="s">
        <v>11154</v>
      </c>
      <c r="G4089" s="398"/>
      <c r="H4089" s="631" t="s">
        <v>5537</v>
      </c>
      <c r="I4089" s="402">
        <v>7500</v>
      </c>
      <c r="J4089" s="487"/>
    </row>
    <row r="4090" spans="1:10" s="399" customFormat="1" ht="18" customHeight="1">
      <c r="A4090" s="394">
        <v>4085</v>
      </c>
      <c r="B4090" s="395" t="s">
        <v>1393</v>
      </c>
      <c r="C4090" s="395" t="s">
        <v>373</v>
      </c>
      <c r="D4090" s="459" t="s">
        <v>11155</v>
      </c>
      <c r="E4090" s="395" t="s">
        <v>8626</v>
      </c>
      <c r="F4090" s="488" t="s">
        <v>11156</v>
      </c>
      <c r="G4090" s="395"/>
      <c r="H4090" s="629" t="s">
        <v>4916</v>
      </c>
      <c r="I4090" s="397">
        <v>10800</v>
      </c>
      <c r="J4090" s="490" t="s">
        <v>15803</v>
      </c>
    </row>
    <row r="4091" spans="1:10" s="399" customFormat="1" ht="18" customHeight="1">
      <c r="A4091" s="394">
        <v>4086</v>
      </c>
      <c r="B4091" s="395" t="s">
        <v>1393</v>
      </c>
      <c r="C4091" s="395" t="s">
        <v>373</v>
      </c>
      <c r="D4091" s="459" t="s">
        <v>11157</v>
      </c>
      <c r="E4091" s="395" t="s">
        <v>8626</v>
      </c>
      <c r="F4091" s="488" t="s">
        <v>11158</v>
      </c>
      <c r="G4091" s="395"/>
      <c r="H4091" s="629" t="s">
        <v>4916</v>
      </c>
      <c r="I4091" s="397">
        <v>9900</v>
      </c>
      <c r="J4091" s="490" t="s">
        <v>15803</v>
      </c>
    </row>
    <row r="4092" spans="1:10" s="399" customFormat="1" ht="18" customHeight="1">
      <c r="A4092" s="394">
        <v>4087</v>
      </c>
      <c r="B4092" s="395" t="s">
        <v>1393</v>
      </c>
      <c r="C4092" s="395" t="s">
        <v>373</v>
      </c>
      <c r="D4092" s="459" t="s">
        <v>11159</v>
      </c>
      <c r="E4092" s="395" t="s">
        <v>15804</v>
      </c>
      <c r="F4092" s="488" t="s">
        <v>11160</v>
      </c>
      <c r="G4092" s="395"/>
      <c r="H4092" s="629" t="s">
        <v>4916</v>
      </c>
      <c r="I4092" s="402">
        <v>10700</v>
      </c>
      <c r="J4092" s="490" t="s">
        <v>15805</v>
      </c>
    </row>
    <row r="4093" spans="1:10" s="399" customFormat="1" ht="18" customHeight="1">
      <c r="A4093" s="394">
        <v>4088</v>
      </c>
      <c r="B4093" s="395" t="s">
        <v>1393</v>
      </c>
      <c r="C4093" s="395" t="s">
        <v>373</v>
      </c>
      <c r="D4093" s="459" t="s">
        <v>11161</v>
      </c>
      <c r="E4093" s="395" t="s">
        <v>4776</v>
      </c>
      <c r="F4093" s="488" t="s">
        <v>11162</v>
      </c>
      <c r="G4093" s="395"/>
      <c r="H4093" s="629" t="s">
        <v>4916</v>
      </c>
      <c r="I4093" s="402">
        <v>5600</v>
      </c>
      <c r="J4093" s="490" t="s">
        <v>15806</v>
      </c>
    </row>
    <row r="4094" spans="1:10" s="399" customFormat="1" ht="18" customHeight="1">
      <c r="A4094" s="394">
        <v>4089</v>
      </c>
      <c r="B4094" s="395" t="s">
        <v>1393</v>
      </c>
      <c r="C4094" s="395" t="s">
        <v>373</v>
      </c>
      <c r="D4094" s="459" t="s">
        <v>11163</v>
      </c>
      <c r="E4094" s="395" t="s">
        <v>135</v>
      </c>
      <c r="F4094" s="488" t="s">
        <v>11164</v>
      </c>
      <c r="G4094" s="395"/>
      <c r="H4094" s="629" t="s">
        <v>4916</v>
      </c>
      <c r="I4094" s="397">
        <v>7000</v>
      </c>
      <c r="J4094" s="490"/>
    </row>
    <row r="4095" spans="1:10" s="399" customFormat="1" ht="18" customHeight="1">
      <c r="A4095" s="394">
        <v>4090</v>
      </c>
      <c r="B4095" s="395" t="s">
        <v>1393</v>
      </c>
      <c r="C4095" s="395" t="s">
        <v>373</v>
      </c>
      <c r="D4095" s="422" t="s">
        <v>11165</v>
      </c>
      <c r="E4095" s="395" t="s">
        <v>8772</v>
      </c>
      <c r="F4095" s="424" t="s">
        <v>11166</v>
      </c>
      <c r="G4095" s="395"/>
      <c r="H4095" s="629" t="s">
        <v>4916</v>
      </c>
      <c r="I4095" s="402">
        <v>14600</v>
      </c>
      <c r="J4095" s="490" t="s">
        <v>15807</v>
      </c>
    </row>
    <row r="4096" spans="1:10" s="399" customFormat="1" ht="18" customHeight="1">
      <c r="A4096" s="394">
        <v>4091</v>
      </c>
      <c r="B4096" s="395" t="s">
        <v>1393</v>
      </c>
      <c r="C4096" s="395" t="s">
        <v>373</v>
      </c>
      <c r="D4096" s="459" t="s">
        <v>11167</v>
      </c>
      <c r="E4096" s="395" t="s">
        <v>4951</v>
      </c>
      <c r="F4096" s="488" t="s">
        <v>11168</v>
      </c>
      <c r="G4096" s="395"/>
      <c r="H4096" s="629" t="s">
        <v>4916</v>
      </c>
      <c r="I4096" s="397">
        <v>7000</v>
      </c>
      <c r="J4096" s="490" t="s">
        <v>15808</v>
      </c>
    </row>
    <row r="4097" spans="1:10" s="399" customFormat="1" ht="18" customHeight="1">
      <c r="A4097" s="394">
        <v>4092</v>
      </c>
      <c r="B4097" s="395" t="s">
        <v>1393</v>
      </c>
      <c r="C4097" s="395" t="s">
        <v>373</v>
      </c>
      <c r="D4097" s="422" t="s">
        <v>11169</v>
      </c>
      <c r="E4097" s="395" t="s">
        <v>4951</v>
      </c>
      <c r="F4097" s="424" t="s">
        <v>11170</v>
      </c>
      <c r="G4097" s="395"/>
      <c r="H4097" s="629" t="s">
        <v>4916</v>
      </c>
      <c r="I4097" s="402">
        <v>7000</v>
      </c>
      <c r="J4097" s="490" t="s">
        <v>15809</v>
      </c>
    </row>
    <row r="4098" spans="1:10" s="399" customFormat="1" ht="18" customHeight="1">
      <c r="A4098" s="394">
        <v>4093</v>
      </c>
      <c r="B4098" s="395" t="s">
        <v>1393</v>
      </c>
      <c r="C4098" s="395" t="s">
        <v>373</v>
      </c>
      <c r="D4098" s="539" t="s">
        <v>11171</v>
      </c>
      <c r="E4098" s="396" t="s">
        <v>8772</v>
      </c>
      <c r="F4098" s="486" t="s">
        <v>11172</v>
      </c>
      <c r="G4098" s="395"/>
      <c r="H4098" s="629" t="s">
        <v>4916</v>
      </c>
      <c r="I4098" s="397">
        <v>14300</v>
      </c>
      <c r="J4098" s="487" t="s">
        <v>15810</v>
      </c>
    </row>
    <row r="4099" spans="1:10" s="399" customFormat="1" ht="18" customHeight="1">
      <c r="A4099" s="394">
        <v>4094</v>
      </c>
      <c r="B4099" s="395" t="s">
        <v>1393</v>
      </c>
      <c r="C4099" s="395" t="s">
        <v>373</v>
      </c>
      <c r="D4099" s="459" t="s">
        <v>11173</v>
      </c>
      <c r="E4099" s="395" t="s">
        <v>15811</v>
      </c>
      <c r="F4099" s="488" t="s">
        <v>11174</v>
      </c>
      <c r="G4099" s="395"/>
      <c r="H4099" s="629" t="s">
        <v>4916</v>
      </c>
      <c r="I4099" s="402">
        <v>11100</v>
      </c>
      <c r="J4099" s="490" t="s">
        <v>15812</v>
      </c>
    </row>
    <row r="4100" spans="1:10" s="399" customFormat="1" ht="18" customHeight="1">
      <c r="A4100" s="394">
        <v>4095</v>
      </c>
      <c r="B4100" s="395" t="s">
        <v>1393</v>
      </c>
      <c r="C4100" s="395" t="s">
        <v>373</v>
      </c>
      <c r="D4100" s="459" t="s">
        <v>11175</v>
      </c>
      <c r="E4100" s="395" t="s">
        <v>4951</v>
      </c>
      <c r="F4100" s="488" t="s">
        <v>11176</v>
      </c>
      <c r="G4100" s="395"/>
      <c r="H4100" s="629" t="s">
        <v>4916</v>
      </c>
      <c r="I4100" s="397">
        <v>5900</v>
      </c>
      <c r="J4100" s="490" t="s">
        <v>15813</v>
      </c>
    </row>
    <row r="4101" spans="1:10" s="399" customFormat="1" ht="18" customHeight="1">
      <c r="A4101" s="394">
        <v>4096</v>
      </c>
      <c r="B4101" s="395" t="s">
        <v>1393</v>
      </c>
      <c r="C4101" s="394" t="s">
        <v>373</v>
      </c>
      <c r="D4101" s="422" t="s">
        <v>11177</v>
      </c>
      <c r="E4101" s="394" t="s">
        <v>114</v>
      </c>
      <c r="F4101" s="424" t="s">
        <v>11178</v>
      </c>
      <c r="G4101" s="395"/>
      <c r="H4101" s="567" t="s">
        <v>4932</v>
      </c>
      <c r="I4101" s="429">
        <v>6500</v>
      </c>
      <c r="J4101" s="487"/>
    </row>
    <row r="4102" spans="1:10" s="399" customFormat="1" ht="18" customHeight="1">
      <c r="A4102" s="394">
        <v>4097</v>
      </c>
      <c r="B4102" s="395" t="s">
        <v>1393</v>
      </c>
      <c r="C4102" s="394" t="s">
        <v>373</v>
      </c>
      <c r="D4102" s="422" t="s">
        <v>11179</v>
      </c>
      <c r="E4102" s="394" t="s">
        <v>114</v>
      </c>
      <c r="F4102" s="424" t="s">
        <v>11180</v>
      </c>
      <c r="G4102" s="395"/>
      <c r="H4102" s="567" t="s">
        <v>4932</v>
      </c>
      <c r="I4102" s="429">
        <v>5600</v>
      </c>
      <c r="J4102" s="487"/>
    </row>
    <row r="4103" spans="1:10" s="399" customFormat="1" ht="18" customHeight="1">
      <c r="A4103" s="394">
        <v>4098</v>
      </c>
      <c r="B4103" s="395" t="s">
        <v>1393</v>
      </c>
      <c r="C4103" s="394" t="s">
        <v>373</v>
      </c>
      <c r="D4103" s="422" t="s">
        <v>11181</v>
      </c>
      <c r="E4103" s="394" t="s">
        <v>175</v>
      </c>
      <c r="F4103" s="424" t="s">
        <v>11182</v>
      </c>
      <c r="G4103" s="395"/>
      <c r="H4103" s="567" t="s">
        <v>4932</v>
      </c>
      <c r="I4103" s="429">
        <v>5900</v>
      </c>
      <c r="J4103" s="487"/>
    </row>
    <row r="4104" spans="1:10" s="399" customFormat="1" ht="18" customHeight="1">
      <c r="A4104" s="394">
        <v>4099</v>
      </c>
      <c r="B4104" s="395" t="s">
        <v>1393</v>
      </c>
      <c r="C4104" s="394" t="s">
        <v>373</v>
      </c>
      <c r="D4104" s="422" t="s">
        <v>11183</v>
      </c>
      <c r="E4104" s="394" t="s">
        <v>135</v>
      </c>
      <c r="F4104" s="424" t="s">
        <v>11184</v>
      </c>
      <c r="G4104" s="395"/>
      <c r="H4104" s="567" t="s">
        <v>4932</v>
      </c>
      <c r="I4104" s="429">
        <v>4500</v>
      </c>
      <c r="J4104" s="487"/>
    </row>
    <row r="4105" spans="1:10" s="399" customFormat="1" ht="18" customHeight="1">
      <c r="A4105" s="394">
        <v>4100</v>
      </c>
      <c r="B4105" s="395" t="s">
        <v>1393</v>
      </c>
      <c r="C4105" s="394" t="s">
        <v>373</v>
      </c>
      <c r="D4105" s="422" t="s">
        <v>11185</v>
      </c>
      <c r="E4105" s="394" t="s">
        <v>114</v>
      </c>
      <c r="F4105" s="424" t="s">
        <v>11186</v>
      </c>
      <c r="G4105" s="395"/>
      <c r="H4105" s="567" t="s">
        <v>4932</v>
      </c>
      <c r="I4105" s="429">
        <v>5600</v>
      </c>
      <c r="J4105" s="487"/>
    </row>
    <row r="4106" spans="1:10" s="399" customFormat="1" ht="18" customHeight="1">
      <c r="A4106" s="394">
        <v>4101</v>
      </c>
      <c r="B4106" s="395" t="s">
        <v>1393</v>
      </c>
      <c r="C4106" s="394" t="s">
        <v>373</v>
      </c>
      <c r="D4106" s="422" t="s">
        <v>11187</v>
      </c>
      <c r="E4106" s="394" t="s">
        <v>135</v>
      </c>
      <c r="F4106" s="424" t="s">
        <v>11188</v>
      </c>
      <c r="G4106" s="395"/>
      <c r="H4106" s="567" t="s">
        <v>4932</v>
      </c>
      <c r="I4106" s="429">
        <v>3900</v>
      </c>
      <c r="J4106" s="487"/>
    </row>
    <row r="4107" spans="1:10" s="399" customFormat="1" ht="18" customHeight="1">
      <c r="A4107" s="394">
        <v>4102</v>
      </c>
      <c r="B4107" s="395" t="s">
        <v>1393</v>
      </c>
      <c r="C4107" s="394" t="s">
        <v>373</v>
      </c>
      <c r="D4107" s="422" t="s">
        <v>11189</v>
      </c>
      <c r="E4107" s="394" t="s">
        <v>135</v>
      </c>
      <c r="F4107" s="424" t="s">
        <v>11190</v>
      </c>
      <c r="G4107" s="395"/>
      <c r="H4107" s="567" t="s">
        <v>4932</v>
      </c>
      <c r="I4107" s="429">
        <v>3400</v>
      </c>
      <c r="J4107" s="487"/>
    </row>
    <row r="4108" spans="1:10" s="399" customFormat="1" ht="18" customHeight="1">
      <c r="A4108" s="394">
        <v>4103</v>
      </c>
      <c r="B4108" s="395" t="s">
        <v>1393</v>
      </c>
      <c r="C4108" s="394" t="s">
        <v>373</v>
      </c>
      <c r="D4108" s="422" t="s">
        <v>11191</v>
      </c>
      <c r="E4108" s="394" t="s">
        <v>135</v>
      </c>
      <c r="F4108" s="424" t="s">
        <v>11192</v>
      </c>
      <c r="G4108" s="395"/>
      <c r="H4108" s="567" t="s">
        <v>4932</v>
      </c>
      <c r="I4108" s="429">
        <v>4100</v>
      </c>
      <c r="J4108" s="487"/>
    </row>
    <row r="4109" spans="1:10" s="399" customFormat="1" ht="18" customHeight="1">
      <c r="A4109" s="394">
        <v>4104</v>
      </c>
      <c r="B4109" s="395" t="s">
        <v>1393</v>
      </c>
      <c r="C4109" s="410" t="s">
        <v>373</v>
      </c>
      <c r="D4109" s="422" t="s">
        <v>11193</v>
      </c>
      <c r="E4109" s="394" t="s">
        <v>418</v>
      </c>
      <c r="F4109" s="424" t="s">
        <v>11194</v>
      </c>
      <c r="G4109" s="394"/>
      <c r="H4109" s="567" t="s">
        <v>4949</v>
      </c>
      <c r="I4109" s="402">
        <v>11000</v>
      </c>
      <c r="J4109" s="490"/>
    </row>
    <row r="4110" spans="1:10" s="399" customFormat="1" ht="18" customHeight="1">
      <c r="A4110" s="394">
        <v>4105</v>
      </c>
      <c r="B4110" s="395" t="s">
        <v>1393</v>
      </c>
      <c r="C4110" s="410" t="s">
        <v>373</v>
      </c>
      <c r="D4110" s="422" t="s">
        <v>11195</v>
      </c>
      <c r="E4110" s="394" t="s">
        <v>418</v>
      </c>
      <c r="F4110" s="424" t="s">
        <v>11196</v>
      </c>
      <c r="G4110" s="394"/>
      <c r="H4110" s="567" t="s">
        <v>4949</v>
      </c>
      <c r="I4110" s="402">
        <v>5500</v>
      </c>
      <c r="J4110" s="490"/>
    </row>
    <row r="4111" spans="1:10" s="399" customFormat="1" ht="18" customHeight="1">
      <c r="A4111" s="394">
        <v>4106</v>
      </c>
      <c r="B4111" s="395" t="s">
        <v>1393</v>
      </c>
      <c r="C4111" s="410" t="s">
        <v>11197</v>
      </c>
      <c r="D4111" s="422" t="s">
        <v>11198</v>
      </c>
      <c r="E4111" s="394" t="s">
        <v>418</v>
      </c>
      <c r="F4111" s="424" t="s">
        <v>11199</v>
      </c>
      <c r="G4111" s="394"/>
      <c r="H4111" s="567" t="s">
        <v>4949</v>
      </c>
      <c r="I4111" s="402">
        <v>12120</v>
      </c>
      <c r="J4111" s="490"/>
    </row>
    <row r="4112" spans="1:10" s="399" customFormat="1" ht="18" customHeight="1">
      <c r="A4112" s="394">
        <v>4107</v>
      </c>
      <c r="B4112" s="395" t="s">
        <v>1393</v>
      </c>
      <c r="C4112" s="410" t="s">
        <v>373</v>
      </c>
      <c r="D4112" s="422" t="s">
        <v>11200</v>
      </c>
      <c r="E4112" s="394" t="s">
        <v>418</v>
      </c>
      <c r="F4112" s="424" t="s">
        <v>11201</v>
      </c>
      <c r="G4112" s="394"/>
      <c r="H4112" s="567" t="s">
        <v>4949</v>
      </c>
      <c r="I4112" s="402">
        <v>5250</v>
      </c>
      <c r="J4112" s="490"/>
    </row>
    <row r="4113" spans="1:10" s="399" customFormat="1" ht="18" customHeight="1">
      <c r="A4113" s="394">
        <v>4108</v>
      </c>
      <c r="B4113" s="395" t="s">
        <v>1393</v>
      </c>
      <c r="C4113" s="410" t="s">
        <v>373</v>
      </c>
      <c r="D4113" s="422" t="s">
        <v>11202</v>
      </c>
      <c r="E4113" s="394" t="s">
        <v>418</v>
      </c>
      <c r="F4113" s="424" t="s">
        <v>11203</v>
      </c>
      <c r="G4113" s="394"/>
      <c r="H4113" s="567" t="s">
        <v>4949</v>
      </c>
      <c r="I4113" s="402">
        <v>6000</v>
      </c>
      <c r="J4113" s="490"/>
    </row>
    <row r="4114" spans="1:10" s="399" customFormat="1" ht="18" customHeight="1">
      <c r="A4114" s="394">
        <v>4109</v>
      </c>
      <c r="B4114" s="395" t="s">
        <v>1393</v>
      </c>
      <c r="C4114" s="410" t="s">
        <v>373</v>
      </c>
      <c r="D4114" s="422" t="s">
        <v>11204</v>
      </c>
      <c r="E4114" s="394" t="s">
        <v>418</v>
      </c>
      <c r="F4114" s="424" t="s">
        <v>11205</v>
      </c>
      <c r="G4114" s="394"/>
      <c r="H4114" s="567" t="s">
        <v>4949</v>
      </c>
      <c r="I4114" s="402">
        <v>2750</v>
      </c>
      <c r="J4114" s="490"/>
    </row>
    <row r="4115" spans="1:10" s="399" customFormat="1" ht="18" customHeight="1">
      <c r="A4115" s="394">
        <v>4110</v>
      </c>
      <c r="B4115" s="395" t="s">
        <v>1393</v>
      </c>
      <c r="C4115" s="410" t="s">
        <v>373</v>
      </c>
      <c r="D4115" s="422" t="s">
        <v>11206</v>
      </c>
      <c r="E4115" s="394" t="s">
        <v>418</v>
      </c>
      <c r="F4115" s="424" t="s">
        <v>11207</v>
      </c>
      <c r="G4115" s="394"/>
      <c r="H4115" s="567" t="s">
        <v>4949</v>
      </c>
      <c r="I4115" s="402">
        <v>3400</v>
      </c>
      <c r="J4115" s="490"/>
    </row>
    <row r="4116" spans="1:10" s="399" customFormat="1" ht="18" customHeight="1">
      <c r="A4116" s="394">
        <v>4111</v>
      </c>
      <c r="B4116" s="395" t="s">
        <v>1393</v>
      </c>
      <c r="C4116" s="410" t="s">
        <v>373</v>
      </c>
      <c r="D4116" s="422" t="s">
        <v>11208</v>
      </c>
      <c r="E4116" s="394" t="s">
        <v>418</v>
      </c>
      <c r="F4116" s="424" t="s">
        <v>11209</v>
      </c>
      <c r="G4116" s="394"/>
      <c r="H4116" s="567" t="s">
        <v>4949</v>
      </c>
      <c r="I4116" s="402">
        <v>5150</v>
      </c>
      <c r="J4116" s="490"/>
    </row>
    <row r="4117" spans="1:10" s="399" customFormat="1" ht="18" customHeight="1">
      <c r="A4117" s="394">
        <v>4112</v>
      </c>
      <c r="B4117" s="395" t="s">
        <v>1393</v>
      </c>
      <c r="C4117" s="410" t="s">
        <v>373</v>
      </c>
      <c r="D4117" s="422" t="s">
        <v>11210</v>
      </c>
      <c r="E4117" s="394" t="s">
        <v>418</v>
      </c>
      <c r="F4117" s="424" t="s">
        <v>11211</v>
      </c>
      <c r="G4117" s="394"/>
      <c r="H4117" s="567" t="s">
        <v>4949</v>
      </c>
      <c r="I4117" s="402">
        <v>3400</v>
      </c>
      <c r="J4117" s="490"/>
    </row>
    <row r="4118" spans="1:10" s="399" customFormat="1" ht="18" customHeight="1">
      <c r="A4118" s="394">
        <v>4113</v>
      </c>
      <c r="B4118" s="395" t="s">
        <v>1393</v>
      </c>
      <c r="C4118" s="410" t="s">
        <v>373</v>
      </c>
      <c r="D4118" s="422" t="s">
        <v>11212</v>
      </c>
      <c r="E4118" s="394" t="s">
        <v>418</v>
      </c>
      <c r="F4118" s="424" t="s">
        <v>11213</v>
      </c>
      <c r="G4118" s="394"/>
      <c r="H4118" s="567" t="s">
        <v>4949</v>
      </c>
      <c r="I4118" s="402">
        <v>4620</v>
      </c>
      <c r="J4118" s="490"/>
    </row>
    <row r="4119" spans="1:10" s="399" customFormat="1" ht="18" customHeight="1">
      <c r="A4119" s="394">
        <v>4114</v>
      </c>
      <c r="B4119" s="395" t="s">
        <v>1393</v>
      </c>
      <c r="C4119" s="410" t="s">
        <v>373</v>
      </c>
      <c r="D4119" s="422" t="s">
        <v>11214</v>
      </c>
      <c r="E4119" s="394" t="s">
        <v>418</v>
      </c>
      <c r="F4119" s="424" t="s">
        <v>11215</v>
      </c>
      <c r="G4119" s="394"/>
      <c r="H4119" s="567" t="s">
        <v>4949</v>
      </c>
      <c r="I4119" s="402">
        <v>5830</v>
      </c>
      <c r="J4119" s="490"/>
    </row>
    <row r="4120" spans="1:10" s="399" customFormat="1" ht="18" customHeight="1">
      <c r="A4120" s="394">
        <v>4115</v>
      </c>
      <c r="B4120" s="395" t="s">
        <v>1393</v>
      </c>
      <c r="C4120" s="410" t="s">
        <v>373</v>
      </c>
      <c r="D4120" s="422" t="s">
        <v>11216</v>
      </c>
      <c r="E4120" s="394" t="s">
        <v>418</v>
      </c>
      <c r="F4120" s="424" t="s">
        <v>11217</v>
      </c>
      <c r="G4120" s="394"/>
      <c r="H4120" s="567" t="s">
        <v>4949</v>
      </c>
      <c r="I4120" s="402">
        <v>5280</v>
      </c>
      <c r="J4120" s="490"/>
    </row>
    <row r="4121" spans="1:10" s="399" customFormat="1" ht="18" customHeight="1">
      <c r="A4121" s="394">
        <v>4116</v>
      </c>
      <c r="B4121" s="395" t="s">
        <v>1393</v>
      </c>
      <c r="C4121" s="410" t="s">
        <v>373</v>
      </c>
      <c r="D4121" s="422" t="s">
        <v>11218</v>
      </c>
      <c r="E4121" s="394" t="s">
        <v>418</v>
      </c>
      <c r="F4121" s="424" t="s">
        <v>11219</v>
      </c>
      <c r="G4121" s="394"/>
      <c r="H4121" s="567" t="s">
        <v>4949</v>
      </c>
      <c r="I4121" s="402">
        <v>5830</v>
      </c>
      <c r="J4121" s="490"/>
    </row>
    <row r="4122" spans="1:10" s="399" customFormat="1" ht="18" customHeight="1">
      <c r="A4122" s="394">
        <v>4117</v>
      </c>
      <c r="B4122" s="395" t="s">
        <v>1393</v>
      </c>
      <c r="C4122" s="410" t="s">
        <v>373</v>
      </c>
      <c r="D4122" s="422" t="s">
        <v>11220</v>
      </c>
      <c r="E4122" s="394" t="s">
        <v>418</v>
      </c>
      <c r="F4122" s="424" t="s">
        <v>11221</v>
      </c>
      <c r="G4122" s="394"/>
      <c r="H4122" s="567" t="s">
        <v>4949</v>
      </c>
      <c r="I4122" s="402">
        <v>5200</v>
      </c>
      <c r="J4122" s="490"/>
    </row>
    <row r="4123" spans="1:10" s="399" customFormat="1" ht="18" customHeight="1">
      <c r="A4123" s="394">
        <v>4118</v>
      </c>
      <c r="B4123" s="395" t="s">
        <v>1393</v>
      </c>
      <c r="C4123" s="410" t="s">
        <v>373</v>
      </c>
      <c r="D4123" s="422" t="s">
        <v>11222</v>
      </c>
      <c r="E4123" s="394" t="s">
        <v>418</v>
      </c>
      <c r="F4123" s="424" t="s">
        <v>11223</v>
      </c>
      <c r="G4123" s="394"/>
      <c r="H4123" s="567" t="s">
        <v>4949</v>
      </c>
      <c r="I4123" s="402">
        <v>5450</v>
      </c>
      <c r="J4123" s="490"/>
    </row>
    <row r="4124" spans="1:10" s="399" customFormat="1" ht="18" customHeight="1">
      <c r="A4124" s="394">
        <v>4119</v>
      </c>
      <c r="B4124" s="395" t="s">
        <v>1393</v>
      </c>
      <c r="C4124" s="410" t="s">
        <v>373</v>
      </c>
      <c r="D4124" s="422" t="s">
        <v>11224</v>
      </c>
      <c r="E4124" s="394" t="s">
        <v>418</v>
      </c>
      <c r="F4124" s="424" t="s">
        <v>11225</v>
      </c>
      <c r="G4124" s="394"/>
      <c r="H4124" s="567" t="s">
        <v>4949</v>
      </c>
      <c r="I4124" s="402">
        <v>5680</v>
      </c>
      <c r="J4124" s="490"/>
    </row>
    <row r="4125" spans="1:10" s="399" customFormat="1" ht="18" customHeight="1">
      <c r="A4125" s="394">
        <v>4120</v>
      </c>
      <c r="B4125" s="395" t="s">
        <v>1393</v>
      </c>
      <c r="C4125" s="410" t="s">
        <v>373</v>
      </c>
      <c r="D4125" s="422" t="s">
        <v>11226</v>
      </c>
      <c r="E4125" s="394" t="s">
        <v>418</v>
      </c>
      <c r="F4125" s="424" t="s">
        <v>11227</v>
      </c>
      <c r="G4125" s="394"/>
      <c r="H4125" s="567" t="s">
        <v>4949</v>
      </c>
      <c r="I4125" s="402">
        <v>3350</v>
      </c>
      <c r="J4125" s="490"/>
    </row>
    <row r="4126" spans="1:10" s="399" customFormat="1" ht="18" customHeight="1">
      <c r="A4126" s="394">
        <v>4121</v>
      </c>
      <c r="B4126" s="395" t="s">
        <v>1393</v>
      </c>
      <c r="C4126" s="410" t="s">
        <v>373</v>
      </c>
      <c r="D4126" s="422" t="s">
        <v>11228</v>
      </c>
      <c r="E4126" s="394" t="s">
        <v>418</v>
      </c>
      <c r="F4126" s="424" t="s">
        <v>11229</v>
      </c>
      <c r="G4126" s="394"/>
      <c r="H4126" s="567" t="s">
        <v>4949</v>
      </c>
      <c r="I4126" s="402">
        <v>5560</v>
      </c>
      <c r="J4126" s="490"/>
    </row>
    <row r="4127" spans="1:10" s="399" customFormat="1" ht="18" customHeight="1">
      <c r="A4127" s="394">
        <v>4122</v>
      </c>
      <c r="B4127" s="451" t="s">
        <v>1393</v>
      </c>
      <c r="C4127" s="451" t="s">
        <v>373</v>
      </c>
      <c r="D4127" s="453" t="s">
        <v>11230</v>
      </c>
      <c r="E4127" s="442" t="s">
        <v>8772</v>
      </c>
      <c r="F4127" s="453" t="s">
        <v>11231</v>
      </c>
      <c r="G4127" s="442"/>
      <c r="H4127" s="634" t="s">
        <v>5025</v>
      </c>
      <c r="I4127" s="418">
        <v>7000</v>
      </c>
      <c r="J4127" s="503" t="s">
        <v>5026</v>
      </c>
    </row>
    <row r="4128" spans="1:10" s="399" customFormat="1" ht="18" customHeight="1">
      <c r="A4128" s="394">
        <v>4123</v>
      </c>
      <c r="B4128" s="451" t="s">
        <v>1393</v>
      </c>
      <c r="C4128" s="451" t="s">
        <v>373</v>
      </c>
      <c r="D4128" s="453" t="s">
        <v>11232</v>
      </c>
      <c r="E4128" s="442" t="s">
        <v>8772</v>
      </c>
      <c r="F4128" s="453" t="s">
        <v>11233</v>
      </c>
      <c r="G4128" s="442"/>
      <c r="H4128" s="634" t="s">
        <v>5025</v>
      </c>
      <c r="I4128" s="418">
        <v>12500</v>
      </c>
      <c r="J4128" s="503" t="s">
        <v>5026</v>
      </c>
    </row>
    <row r="4129" spans="1:10" s="399" customFormat="1" ht="18" customHeight="1">
      <c r="A4129" s="394">
        <v>4124</v>
      </c>
      <c r="B4129" s="451" t="s">
        <v>1393</v>
      </c>
      <c r="C4129" s="451" t="s">
        <v>373</v>
      </c>
      <c r="D4129" s="453" t="s">
        <v>11234</v>
      </c>
      <c r="E4129" s="442" t="s">
        <v>4951</v>
      </c>
      <c r="F4129" s="453" t="s">
        <v>11235</v>
      </c>
      <c r="G4129" s="442"/>
      <c r="H4129" s="634" t="s">
        <v>5025</v>
      </c>
      <c r="I4129" s="418">
        <v>8500</v>
      </c>
      <c r="J4129" s="503" t="s">
        <v>5026</v>
      </c>
    </row>
    <row r="4130" spans="1:10" s="399" customFormat="1" ht="18" customHeight="1">
      <c r="A4130" s="394">
        <v>4125</v>
      </c>
      <c r="B4130" s="451" t="s">
        <v>1393</v>
      </c>
      <c r="C4130" s="451" t="s">
        <v>373</v>
      </c>
      <c r="D4130" s="453" t="s">
        <v>11236</v>
      </c>
      <c r="E4130" s="442" t="s">
        <v>4951</v>
      </c>
      <c r="F4130" s="453" t="s">
        <v>11237</v>
      </c>
      <c r="G4130" s="442"/>
      <c r="H4130" s="634" t="s">
        <v>5025</v>
      </c>
      <c r="I4130" s="418">
        <v>8400</v>
      </c>
      <c r="J4130" s="503" t="s">
        <v>5026</v>
      </c>
    </row>
    <row r="4131" spans="1:10" s="399" customFormat="1" ht="18" customHeight="1">
      <c r="A4131" s="394">
        <v>4126</v>
      </c>
      <c r="B4131" s="451" t="s">
        <v>1393</v>
      </c>
      <c r="C4131" s="451" t="s">
        <v>373</v>
      </c>
      <c r="D4131" s="453" t="s">
        <v>11238</v>
      </c>
      <c r="E4131" s="442" t="s">
        <v>11239</v>
      </c>
      <c r="F4131" s="453" t="s">
        <v>11240</v>
      </c>
      <c r="G4131" s="442"/>
      <c r="H4131" s="634" t="s">
        <v>5025</v>
      </c>
      <c r="I4131" s="418">
        <v>8500</v>
      </c>
      <c r="J4131" s="503" t="s">
        <v>5026</v>
      </c>
    </row>
    <row r="4132" spans="1:10" s="399" customFormat="1" ht="18" customHeight="1">
      <c r="A4132" s="394">
        <v>4127</v>
      </c>
      <c r="B4132" s="451" t="s">
        <v>1393</v>
      </c>
      <c r="C4132" s="451" t="s">
        <v>373</v>
      </c>
      <c r="D4132" s="453" t="s">
        <v>11241</v>
      </c>
      <c r="E4132" s="442" t="s">
        <v>4951</v>
      </c>
      <c r="F4132" s="453" t="s">
        <v>11242</v>
      </c>
      <c r="G4132" s="442"/>
      <c r="H4132" s="634" t="s">
        <v>5025</v>
      </c>
      <c r="I4132" s="418">
        <v>6900</v>
      </c>
      <c r="J4132" s="503" t="s">
        <v>5026</v>
      </c>
    </row>
    <row r="4133" spans="1:10" s="399" customFormat="1" ht="18" customHeight="1">
      <c r="A4133" s="394">
        <v>4128</v>
      </c>
      <c r="B4133" s="451" t="s">
        <v>1393</v>
      </c>
      <c r="C4133" s="451" t="s">
        <v>373</v>
      </c>
      <c r="D4133" s="453" t="s">
        <v>11243</v>
      </c>
      <c r="E4133" s="442" t="s">
        <v>4951</v>
      </c>
      <c r="F4133" s="453" t="s">
        <v>11244</v>
      </c>
      <c r="G4133" s="442"/>
      <c r="H4133" s="634" t="s">
        <v>5025</v>
      </c>
      <c r="I4133" s="418">
        <v>8300</v>
      </c>
      <c r="J4133" s="503" t="s">
        <v>5026</v>
      </c>
    </row>
    <row r="4134" spans="1:10" s="399" customFormat="1" ht="18" customHeight="1">
      <c r="A4134" s="394">
        <v>4129</v>
      </c>
      <c r="B4134" s="451" t="s">
        <v>1393</v>
      </c>
      <c r="C4134" s="451" t="s">
        <v>373</v>
      </c>
      <c r="D4134" s="453" t="s">
        <v>11245</v>
      </c>
      <c r="E4134" s="442" t="s">
        <v>11246</v>
      </c>
      <c r="F4134" s="453" t="s">
        <v>11247</v>
      </c>
      <c r="G4134" s="442"/>
      <c r="H4134" s="634" t="s">
        <v>5025</v>
      </c>
      <c r="I4134" s="418">
        <v>12700</v>
      </c>
      <c r="J4134" s="503" t="s">
        <v>5026</v>
      </c>
    </row>
    <row r="4135" spans="1:10" s="399" customFormat="1" ht="18" customHeight="1">
      <c r="A4135" s="394">
        <v>4130</v>
      </c>
      <c r="B4135" s="451" t="s">
        <v>1393</v>
      </c>
      <c r="C4135" s="451" t="s">
        <v>373</v>
      </c>
      <c r="D4135" s="453" t="s">
        <v>11248</v>
      </c>
      <c r="E4135" s="442" t="s">
        <v>11249</v>
      </c>
      <c r="F4135" s="453" t="s">
        <v>11250</v>
      </c>
      <c r="G4135" s="442"/>
      <c r="H4135" s="634" t="s">
        <v>5025</v>
      </c>
      <c r="I4135" s="418">
        <v>12500</v>
      </c>
      <c r="J4135" s="503" t="s">
        <v>5026</v>
      </c>
    </row>
    <row r="4136" spans="1:10" s="399" customFormat="1" ht="18" customHeight="1">
      <c r="A4136" s="394">
        <v>4131</v>
      </c>
      <c r="B4136" s="395" t="s">
        <v>1393</v>
      </c>
      <c r="C4136" s="398" t="s">
        <v>1400</v>
      </c>
      <c r="D4136" s="539" t="s">
        <v>11251</v>
      </c>
      <c r="E4136" s="395" t="s">
        <v>2335</v>
      </c>
      <c r="F4136" s="485" t="s">
        <v>11252</v>
      </c>
      <c r="G4136" s="395"/>
      <c r="H4136" s="631" t="s">
        <v>5082</v>
      </c>
      <c r="I4136" s="402">
        <v>795</v>
      </c>
      <c r="J4136" s="508"/>
    </row>
    <row r="4137" spans="1:10" s="399" customFormat="1" ht="18" customHeight="1">
      <c r="A4137" s="394">
        <v>4132</v>
      </c>
      <c r="B4137" s="395" t="s">
        <v>1393</v>
      </c>
      <c r="C4137" s="398" t="s">
        <v>1400</v>
      </c>
      <c r="D4137" s="539" t="s">
        <v>11251</v>
      </c>
      <c r="E4137" s="395" t="s">
        <v>2335</v>
      </c>
      <c r="F4137" s="485" t="s">
        <v>11253</v>
      </c>
      <c r="G4137" s="395"/>
      <c r="H4137" s="631" t="s">
        <v>5082</v>
      </c>
      <c r="I4137" s="402">
        <v>795</v>
      </c>
      <c r="J4137" s="508"/>
    </row>
    <row r="4138" spans="1:10" s="399" customFormat="1" ht="18" customHeight="1">
      <c r="A4138" s="394">
        <v>4133</v>
      </c>
      <c r="B4138" s="395" t="s">
        <v>1393</v>
      </c>
      <c r="C4138" s="395" t="s">
        <v>1400</v>
      </c>
      <c r="D4138" s="459" t="s">
        <v>11254</v>
      </c>
      <c r="E4138" s="395" t="s">
        <v>418</v>
      </c>
      <c r="F4138" s="488" t="s">
        <v>11255</v>
      </c>
      <c r="G4138" s="395" t="s">
        <v>4962</v>
      </c>
      <c r="H4138" s="567" t="s">
        <v>653</v>
      </c>
      <c r="I4138" s="403"/>
      <c r="J4138" s="491"/>
    </row>
    <row r="4139" spans="1:10" s="399" customFormat="1" ht="18" customHeight="1">
      <c r="A4139" s="394">
        <v>4134</v>
      </c>
      <c r="B4139" s="395" t="s">
        <v>1393</v>
      </c>
      <c r="C4139" s="395" t="s">
        <v>1400</v>
      </c>
      <c r="D4139" s="459" t="s">
        <v>11256</v>
      </c>
      <c r="E4139" s="395" t="s">
        <v>418</v>
      </c>
      <c r="F4139" s="488" t="s">
        <v>11257</v>
      </c>
      <c r="G4139" s="395" t="s">
        <v>4962</v>
      </c>
      <c r="H4139" s="567" t="s">
        <v>653</v>
      </c>
      <c r="I4139" s="403"/>
      <c r="J4139" s="491"/>
    </row>
    <row r="4140" spans="1:10" s="399" customFormat="1" ht="18" customHeight="1">
      <c r="A4140" s="394">
        <v>4135</v>
      </c>
      <c r="B4140" s="395" t="s">
        <v>1393</v>
      </c>
      <c r="C4140" s="395" t="s">
        <v>1400</v>
      </c>
      <c r="D4140" s="459" t="s">
        <v>11258</v>
      </c>
      <c r="E4140" s="395" t="s">
        <v>418</v>
      </c>
      <c r="F4140" s="488" t="s">
        <v>11259</v>
      </c>
      <c r="G4140" s="395" t="s">
        <v>4962</v>
      </c>
      <c r="H4140" s="567" t="s">
        <v>653</v>
      </c>
      <c r="I4140" s="403"/>
      <c r="J4140" s="491"/>
    </row>
    <row r="4141" spans="1:10" s="399" customFormat="1" ht="18" customHeight="1">
      <c r="A4141" s="394">
        <v>4136</v>
      </c>
      <c r="B4141" s="395" t="s">
        <v>1393</v>
      </c>
      <c r="C4141" s="395" t="s">
        <v>1400</v>
      </c>
      <c r="D4141" s="459" t="s">
        <v>11260</v>
      </c>
      <c r="E4141" s="395" t="s">
        <v>418</v>
      </c>
      <c r="F4141" s="488" t="s">
        <v>11261</v>
      </c>
      <c r="G4141" s="395" t="s">
        <v>4962</v>
      </c>
      <c r="H4141" s="567" t="s">
        <v>653</v>
      </c>
      <c r="I4141" s="403"/>
      <c r="J4141" s="491"/>
    </row>
    <row r="4142" spans="1:10" s="466" customFormat="1" ht="18" customHeight="1">
      <c r="A4142" s="394">
        <v>4137</v>
      </c>
      <c r="B4142" s="395" t="s">
        <v>1393</v>
      </c>
      <c r="C4142" s="395" t="s">
        <v>1400</v>
      </c>
      <c r="D4142" s="459" t="s">
        <v>11260</v>
      </c>
      <c r="E4142" s="395" t="s">
        <v>418</v>
      </c>
      <c r="F4142" s="488" t="s">
        <v>11262</v>
      </c>
      <c r="G4142" s="395" t="s">
        <v>4962</v>
      </c>
      <c r="H4142" s="567" t="s">
        <v>653</v>
      </c>
      <c r="I4142" s="403"/>
      <c r="J4142" s="491"/>
    </row>
    <row r="4143" spans="1:10" s="466" customFormat="1" ht="18" customHeight="1">
      <c r="A4143" s="394">
        <v>4138</v>
      </c>
      <c r="B4143" s="395" t="s">
        <v>1393</v>
      </c>
      <c r="C4143" s="395" t="s">
        <v>1400</v>
      </c>
      <c r="D4143" s="459" t="s">
        <v>11263</v>
      </c>
      <c r="E4143" s="395" t="s">
        <v>418</v>
      </c>
      <c r="F4143" s="488" t="s">
        <v>11264</v>
      </c>
      <c r="G4143" s="395" t="s">
        <v>4962</v>
      </c>
      <c r="H4143" s="567" t="s">
        <v>653</v>
      </c>
      <c r="I4143" s="403"/>
      <c r="J4143" s="491"/>
    </row>
    <row r="4144" spans="1:10" s="466" customFormat="1" ht="18" customHeight="1">
      <c r="A4144" s="394">
        <v>4139</v>
      </c>
      <c r="B4144" s="395" t="s">
        <v>1393</v>
      </c>
      <c r="C4144" s="395" t="s">
        <v>1400</v>
      </c>
      <c r="D4144" s="459" t="s">
        <v>11265</v>
      </c>
      <c r="E4144" s="395" t="s">
        <v>418</v>
      </c>
      <c r="F4144" s="488" t="s">
        <v>11266</v>
      </c>
      <c r="G4144" s="395" t="s">
        <v>4962</v>
      </c>
      <c r="H4144" s="567" t="s">
        <v>653</v>
      </c>
      <c r="I4144" s="403"/>
      <c r="J4144" s="491"/>
    </row>
    <row r="4145" spans="1:10" s="466" customFormat="1" ht="18" customHeight="1">
      <c r="A4145" s="394">
        <v>4140</v>
      </c>
      <c r="B4145" s="395" t="s">
        <v>1393</v>
      </c>
      <c r="C4145" s="395" t="s">
        <v>1400</v>
      </c>
      <c r="D4145" s="459" t="s">
        <v>11265</v>
      </c>
      <c r="E4145" s="395" t="s">
        <v>418</v>
      </c>
      <c r="F4145" s="488" t="s">
        <v>11267</v>
      </c>
      <c r="G4145" s="395" t="s">
        <v>4962</v>
      </c>
      <c r="H4145" s="567" t="s">
        <v>653</v>
      </c>
      <c r="I4145" s="403"/>
      <c r="J4145" s="491"/>
    </row>
    <row r="4146" spans="1:10" s="466" customFormat="1" ht="18" customHeight="1">
      <c r="A4146" s="394">
        <v>4141</v>
      </c>
      <c r="B4146" s="395" t="s">
        <v>1393</v>
      </c>
      <c r="C4146" s="395" t="s">
        <v>1400</v>
      </c>
      <c r="D4146" s="459" t="s">
        <v>11268</v>
      </c>
      <c r="E4146" s="395" t="s">
        <v>418</v>
      </c>
      <c r="F4146" s="488" t="s">
        <v>11269</v>
      </c>
      <c r="G4146" s="395" t="s">
        <v>4962</v>
      </c>
      <c r="H4146" s="567" t="s">
        <v>653</v>
      </c>
      <c r="I4146" s="403"/>
      <c r="J4146" s="491"/>
    </row>
    <row r="4147" spans="1:10" s="399" customFormat="1" ht="18" customHeight="1">
      <c r="A4147" s="394">
        <v>4142</v>
      </c>
      <c r="B4147" s="395" t="s">
        <v>1393</v>
      </c>
      <c r="C4147" s="395" t="s">
        <v>1400</v>
      </c>
      <c r="D4147" s="459" t="s">
        <v>11270</v>
      </c>
      <c r="E4147" s="395" t="s">
        <v>418</v>
      </c>
      <c r="F4147" s="488" t="s">
        <v>11271</v>
      </c>
      <c r="G4147" s="395" t="s">
        <v>4962</v>
      </c>
      <c r="H4147" s="567" t="s">
        <v>653</v>
      </c>
      <c r="I4147" s="403"/>
      <c r="J4147" s="491"/>
    </row>
    <row r="4148" spans="1:10" s="399" customFormat="1" ht="18" customHeight="1">
      <c r="A4148" s="394">
        <v>4143</v>
      </c>
      <c r="B4148" s="395" t="s">
        <v>11138</v>
      </c>
      <c r="C4148" s="398" t="s">
        <v>11272</v>
      </c>
      <c r="D4148" s="459" t="s">
        <v>11273</v>
      </c>
      <c r="E4148" s="395" t="s">
        <v>418</v>
      </c>
      <c r="F4148" s="488" t="s">
        <v>11274</v>
      </c>
      <c r="G4148" s="467"/>
      <c r="H4148" s="631" t="s">
        <v>10176</v>
      </c>
      <c r="I4148" s="397">
        <v>13200</v>
      </c>
      <c r="J4148" s="595"/>
    </row>
    <row r="4149" spans="1:10" s="399" customFormat="1" ht="18" customHeight="1">
      <c r="A4149" s="394">
        <v>4144</v>
      </c>
      <c r="B4149" s="395" t="s">
        <v>11138</v>
      </c>
      <c r="C4149" s="398" t="s">
        <v>11272</v>
      </c>
      <c r="D4149" s="459" t="s">
        <v>11273</v>
      </c>
      <c r="E4149" s="395" t="s">
        <v>418</v>
      </c>
      <c r="F4149" s="488" t="s">
        <v>11275</v>
      </c>
      <c r="G4149" s="467"/>
      <c r="H4149" s="631" t="s">
        <v>10176</v>
      </c>
      <c r="I4149" s="397">
        <v>13200</v>
      </c>
      <c r="J4149" s="595"/>
    </row>
    <row r="4150" spans="1:10" s="399" customFormat="1" ht="18" customHeight="1">
      <c r="A4150" s="394">
        <v>4145</v>
      </c>
      <c r="B4150" s="395" t="s">
        <v>1393</v>
      </c>
      <c r="C4150" s="395" t="s">
        <v>1400</v>
      </c>
      <c r="D4150" s="459" t="s">
        <v>11276</v>
      </c>
      <c r="E4150" s="395" t="s">
        <v>418</v>
      </c>
      <c r="F4150" s="488" t="s">
        <v>11277</v>
      </c>
      <c r="G4150" s="395" t="s">
        <v>4962</v>
      </c>
      <c r="H4150" s="567" t="s">
        <v>653</v>
      </c>
      <c r="I4150" s="403"/>
      <c r="J4150" s="491"/>
    </row>
    <row r="4151" spans="1:10" s="399" customFormat="1" ht="18" customHeight="1">
      <c r="A4151" s="394">
        <v>4146</v>
      </c>
      <c r="B4151" s="395" t="s">
        <v>1393</v>
      </c>
      <c r="C4151" s="395" t="s">
        <v>1400</v>
      </c>
      <c r="D4151" s="459" t="s">
        <v>11276</v>
      </c>
      <c r="E4151" s="395" t="s">
        <v>418</v>
      </c>
      <c r="F4151" s="488" t="s">
        <v>11278</v>
      </c>
      <c r="G4151" s="395" t="s">
        <v>4962</v>
      </c>
      <c r="H4151" s="567" t="s">
        <v>653</v>
      </c>
      <c r="I4151" s="403"/>
      <c r="J4151" s="491"/>
    </row>
    <row r="4152" spans="1:10" s="399" customFormat="1" ht="18" customHeight="1">
      <c r="A4152" s="394">
        <v>4147</v>
      </c>
      <c r="B4152" s="395" t="s">
        <v>1393</v>
      </c>
      <c r="C4152" s="398" t="s">
        <v>1400</v>
      </c>
      <c r="D4152" s="539"/>
      <c r="E4152" s="395" t="s">
        <v>8531</v>
      </c>
      <c r="F4152" s="424" t="s">
        <v>11279</v>
      </c>
      <c r="G4152" s="395"/>
      <c r="H4152" s="631" t="s">
        <v>5082</v>
      </c>
      <c r="I4152" s="402">
        <v>7100</v>
      </c>
      <c r="J4152" s="508"/>
    </row>
    <row r="4153" spans="1:10" s="399" customFormat="1" ht="18" customHeight="1">
      <c r="A4153" s="394">
        <v>4148</v>
      </c>
      <c r="B4153" s="395" t="s">
        <v>11138</v>
      </c>
      <c r="C4153" s="398" t="s">
        <v>11272</v>
      </c>
      <c r="D4153" s="539"/>
      <c r="E4153" s="398" t="s">
        <v>418</v>
      </c>
      <c r="F4153" s="485" t="s">
        <v>11280</v>
      </c>
      <c r="G4153" s="468"/>
      <c r="H4153" s="631" t="s">
        <v>10176</v>
      </c>
      <c r="I4153" s="397">
        <v>13970</v>
      </c>
      <c r="J4153" s="595"/>
    </row>
    <row r="4154" spans="1:10" s="399" customFormat="1" ht="18" customHeight="1">
      <c r="A4154" s="394">
        <v>4149</v>
      </c>
      <c r="B4154" s="395" t="s">
        <v>11138</v>
      </c>
      <c r="C4154" s="398" t="s">
        <v>11272</v>
      </c>
      <c r="D4154" s="422" t="s">
        <v>11281</v>
      </c>
      <c r="E4154" s="394" t="s">
        <v>418</v>
      </c>
      <c r="F4154" s="424" t="s">
        <v>11282</v>
      </c>
      <c r="G4154" s="394"/>
      <c r="H4154" s="567" t="s">
        <v>4949</v>
      </c>
      <c r="I4154" s="402">
        <v>8800</v>
      </c>
      <c r="J4154" s="490"/>
    </row>
    <row r="4155" spans="1:10" s="466" customFormat="1" ht="18" customHeight="1">
      <c r="A4155" s="394">
        <v>4150</v>
      </c>
      <c r="B4155" s="395" t="s">
        <v>11138</v>
      </c>
      <c r="C4155" s="398" t="s">
        <v>11272</v>
      </c>
      <c r="D4155" s="422" t="s">
        <v>11283</v>
      </c>
      <c r="E4155" s="394" t="s">
        <v>418</v>
      </c>
      <c r="F4155" s="424" t="s">
        <v>11284</v>
      </c>
      <c r="G4155" s="394"/>
      <c r="H4155" s="567" t="s">
        <v>4949</v>
      </c>
      <c r="I4155" s="402">
        <v>13200</v>
      </c>
      <c r="J4155" s="490"/>
    </row>
    <row r="4156" spans="1:10" s="466" customFormat="1" ht="18" customHeight="1">
      <c r="A4156" s="394">
        <v>4151</v>
      </c>
      <c r="B4156" s="395" t="s">
        <v>11138</v>
      </c>
      <c r="C4156" s="398" t="s">
        <v>11272</v>
      </c>
      <c r="D4156" s="422" t="s">
        <v>11285</v>
      </c>
      <c r="E4156" s="394" t="s">
        <v>418</v>
      </c>
      <c r="F4156" s="424" t="s">
        <v>11286</v>
      </c>
      <c r="G4156" s="394"/>
      <c r="H4156" s="567" t="s">
        <v>4949</v>
      </c>
      <c r="I4156" s="402">
        <v>8440</v>
      </c>
      <c r="J4156" s="490"/>
    </row>
    <row r="4157" spans="1:10" s="399" customFormat="1" ht="18" customHeight="1">
      <c r="A4157" s="394">
        <v>4152</v>
      </c>
      <c r="B4157" s="395" t="s">
        <v>11138</v>
      </c>
      <c r="C4157" s="398" t="s">
        <v>11272</v>
      </c>
      <c r="D4157" s="422" t="s">
        <v>11287</v>
      </c>
      <c r="E4157" s="394" t="s">
        <v>418</v>
      </c>
      <c r="F4157" s="424" t="s">
        <v>11288</v>
      </c>
      <c r="G4157" s="394"/>
      <c r="H4157" s="567" t="s">
        <v>4949</v>
      </c>
      <c r="I4157" s="402">
        <v>8400</v>
      </c>
      <c r="J4157" s="490"/>
    </row>
    <row r="4158" spans="1:10" s="399" customFormat="1" ht="18" customHeight="1">
      <c r="A4158" s="394">
        <v>4153</v>
      </c>
      <c r="B4158" s="395" t="s">
        <v>11138</v>
      </c>
      <c r="C4158" s="398" t="s">
        <v>11272</v>
      </c>
      <c r="D4158" s="422" t="s">
        <v>11289</v>
      </c>
      <c r="E4158" s="394" t="s">
        <v>418</v>
      </c>
      <c r="F4158" s="424" t="s">
        <v>11290</v>
      </c>
      <c r="G4158" s="394"/>
      <c r="H4158" s="567" t="s">
        <v>4949</v>
      </c>
      <c r="I4158" s="402">
        <v>11800</v>
      </c>
      <c r="J4158" s="490"/>
    </row>
    <row r="4159" spans="1:10" s="466" customFormat="1" ht="18" customHeight="1">
      <c r="A4159" s="394">
        <v>4154</v>
      </c>
      <c r="B4159" s="395" t="s">
        <v>11138</v>
      </c>
      <c r="C4159" s="398" t="s">
        <v>11272</v>
      </c>
      <c r="D4159" s="422" t="s">
        <v>11289</v>
      </c>
      <c r="E4159" s="394" t="s">
        <v>418</v>
      </c>
      <c r="F4159" s="424" t="s">
        <v>11291</v>
      </c>
      <c r="G4159" s="394"/>
      <c r="H4159" s="567" t="s">
        <v>4949</v>
      </c>
      <c r="I4159" s="402">
        <v>11800</v>
      </c>
      <c r="J4159" s="490"/>
    </row>
    <row r="4160" spans="1:10" s="466" customFormat="1" ht="18" customHeight="1">
      <c r="A4160" s="394">
        <v>4155</v>
      </c>
      <c r="B4160" s="395" t="s">
        <v>11138</v>
      </c>
      <c r="C4160" s="398" t="s">
        <v>11272</v>
      </c>
      <c r="D4160" s="422" t="s">
        <v>11289</v>
      </c>
      <c r="E4160" s="394" t="s">
        <v>418</v>
      </c>
      <c r="F4160" s="424" t="s">
        <v>11292</v>
      </c>
      <c r="G4160" s="394"/>
      <c r="H4160" s="567" t="s">
        <v>4949</v>
      </c>
      <c r="I4160" s="402">
        <v>13000</v>
      </c>
      <c r="J4160" s="490"/>
    </row>
    <row r="4161" spans="1:10" s="466" customFormat="1" ht="18" customHeight="1">
      <c r="A4161" s="394">
        <v>4156</v>
      </c>
      <c r="B4161" s="395" t="s">
        <v>11138</v>
      </c>
      <c r="C4161" s="398" t="s">
        <v>11272</v>
      </c>
      <c r="D4161" s="422" t="s">
        <v>11293</v>
      </c>
      <c r="E4161" s="394" t="s">
        <v>4776</v>
      </c>
      <c r="F4161" s="424" t="s">
        <v>11294</v>
      </c>
      <c r="G4161" s="394"/>
      <c r="H4161" s="567" t="s">
        <v>4949</v>
      </c>
      <c r="I4161" s="402">
        <v>8363</v>
      </c>
      <c r="J4161" s="490"/>
    </row>
    <row r="4162" spans="1:10" s="466" customFormat="1" ht="18" customHeight="1">
      <c r="A4162" s="394">
        <v>4157</v>
      </c>
      <c r="B4162" s="395" t="s">
        <v>11138</v>
      </c>
      <c r="C4162" s="398" t="s">
        <v>11272</v>
      </c>
      <c r="D4162" s="422" t="s">
        <v>11295</v>
      </c>
      <c r="E4162" s="394" t="s">
        <v>418</v>
      </c>
      <c r="F4162" s="424" t="s">
        <v>11296</v>
      </c>
      <c r="G4162" s="394"/>
      <c r="H4162" s="567" t="s">
        <v>4949</v>
      </c>
      <c r="I4162" s="402">
        <v>8700</v>
      </c>
      <c r="J4162" s="490"/>
    </row>
    <row r="4163" spans="1:10" s="466" customFormat="1" ht="18" customHeight="1">
      <c r="A4163" s="394">
        <v>4158</v>
      </c>
      <c r="B4163" s="395" t="s">
        <v>11138</v>
      </c>
      <c r="C4163" s="398" t="s">
        <v>11272</v>
      </c>
      <c r="D4163" s="422" t="s">
        <v>11297</v>
      </c>
      <c r="E4163" s="394" t="s">
        <v>418</v>
      </c>
      <c r="F4163" s="424" t="s">
        <v>11298</v>
      </c>
      <c r="G4163" s="394"/>
      <c r="H4163" s="567" t="s">
        <v>4949</v>
      </c>
      <c r="I4163" s="402">
        <v>8880</v>
      </c>
      <c r="J4163" s="490"/>
    </row>
    <row r="4164" spans="1:10" s="466" customFormat="1" ht="18" customHeight="1">
      <c r="A4164" s="394">
        <v>4159</v>
      </c>
      <c r="B4164" s="395" t="s">
        <v>11138</v>
      </c>
      <c r="C4164" s="398" t="s">
        <v>11272</v>
      </c>
      <c r="D4164" s="422" t="s">
        <v>11299</v>
      </c>
      <c r="E4164" s="394" t="s">
        <v>418</v>
      </c>
      <c r="F4164" s="424" t="s">
        <v>11300</v>
      </c>
      <c r="G4164" s="394"/>
      <c r="H4164" s="567" t="s">
        <v>4949</v>
      </c>
      <c r="I4164" s="402">
        <v>8700</v>
      </c>
      <c r="J4164" s="490"/>
    </row>
    <row r="4165" spans="1:10" s="466" customFormat="1" ht="18" customHeight="1">
      <c r="A4165" s="394">
        <v>4160</v>
      </c>
      <c r="B4165" s="415" t="s">
        <v>1393</v>
      </c>
      <c r="C4165" s="415" t="s">
        <v>497</v>
      </c>
      <c r="D4165" s="453" t="s">
        <v>11301</v>
      </c>
      <c r="E4165" s="442" t="s">
        <v>5027</v>
      </c>
      <c r="F4165" s="453" t="s">
        <v>11302</v>
      </c>
      <c r="G4165" s="442"/>
      <c r="H4165" s="634" t="s">
        <v>5025</v>
      </c>
      <c r="I4165" s="418">
        <v>4800</v>
      </c>
      <c r="J4165" s="503" t="s">
        <v>5026</v>
      </c>
    </row>
    <row r="4166" spans="1:10" s="466" customFormat="1" ht="18" customHeight="1">
      <c r="A4166" s="394">
        <v>4161</v>
      </c>
      <c r="B4166" s="415" t="s">
        <v>1393</v>
      </c>
      <c r="C4166" s="415" t="s">
        <v>497</v>
      </c>
      <c r="D4166" s="453" t="s">
        <v>11303</v>
      </c>
      <c r="E4166" s="442" t="s">
        <v>5027</v>
      </c>
      <c r="F4166" s="453" t="s">
        <v>11304</v>
      </c>
      <c r="G4166" s="442"/>
      <c r="H4166" s="634" t="s">
        <v>5025</v>
      </c>
      <c r="I4166" s="418">
        <v>9600</v>
      </c>
      <c r="J4166" s="596" t="s">
        <v>11305</v>
      </c>
    </row>
    <row r="4167" spans="1:10" s="466" customFormat="1" ht="18" customHeight="1">
      <c r="A4167" s="394">
        <v>4162</v>
      </c>
      <c r="B4167" s="395" t="s">
        <v>11138</v>
      </c>
      <c r="C4167" s="395" t="s">
        <v>11309</v>
      </c>
      <c r="D4167" s="459" t="s">
        <v>11310</v>
      </c>
      <c r="E4167" s="395" t="s">
        <v>4776</v>
      </c>
      <c r="F4167" s="488" t="s">
        <v>11311</v>
      </c>
      <c r="G4167" s="395" t="s">
        <v>629</v>
      </c>
      <c r="H4167" s="567" t="s">
        <v>5532</v>
      </c>
      <c r="I4167" s="402">
        <v>10500</v>
      </c>
      <c r="J4167" s="487"/>
    </row>
    <row r="4168" spans="1:10" s="466" customFormat="1" ht="18" customHeight="1">
      <c r="A4168" s="394">
        <v>4163</v>
      </c>
      <c r="B4168" s="395" t="s">
        <v>11138</v>
      </c>
      <c r="C4168" s="395" t="s">
        <v>11306</v>
      </c>
      <c r="D4168" s="422" t="s">
        <v>11307</v>
      </c>
      <c r="E4168" s="394" t="s">
        <v>4776</v>
      </c>
      <c r="F4168" s="424" t="s">
        <v>11308</v>
      </c>
      <c r="G4168" s="394"/>
      <c r="H4168" s="632" t="s">
        <v>4953</v>
      </c>
      <c r="I4168" s="402">
        <v>6400</v>
      </c>
      <c r="J4168" s="487"/>
    </row>
    <row r="4169" spans="1:10" s="466" customFormat="1" ht="18" customHeight="1">
      <c r="A4169" s="394">
        <v>4164</v>
      </c>
      <c r="B4169" s="395" t="s">
        <v>1393</v>
      </c>
      <c r="C4169" s="394" t="s">
        <v>11312</v>
      </c>
      <c r="D4169" s="422" t="s">
        <v>11313</v>
      </c>
      <c r="E4169" s="394" t="s">
        <v>418</v>
      </c>
      <c r="F4169" s="424" t="s">
        <v>11314</v>
      </c>
      <c r="G4169" s="395"/>
      <c r="H4169" s="567" t="s">
        <v>4932</v>
      </c>
      <c r="I4169" s="429">
        <v>13900</v>
      </c>
      <c r="J4169" s="487"/>
    </row>
    <row r="4170" spans="1:10" s="466" customFormat="1" ht="18" customHeight="1">
      <c r="A4170" s="394">
        <v>4165</v>
      </c>
      <c r="B4170" s="395" t="s">
        <v>1393</v>
      </c>
      <c r="C4170" s="394" t="s">
        <v>11312</v>
      </c>
      <c r="D4170" s="422" t="s">
        <v>11315</v>
      </c>
      <c r="E4170" s="394" t="s">
        <v>418</v>
      </c>
      <c r="F4170" s="424" t="s">
        <v>11316</v>
      </c>
      <c r="G4170" s="395"/>
      <c r="H4170" s="567" t="s">
        <v>4932</v>
      </c>
      <c r="I4170" s="429">
        <v>12500</v>
      </c>
      <c r="J4170" s="487"/>
    </row>
    <row r="4171" spans="1:10" s="466" customFormat="1" ht="18" customHeight="1">
      <c r="A4171" s="394">
        <v>4166</v>
      </c>
      <c r="B4171" s="395" t="s">
        <v>1393</v>
      </c>
      <c r="C4171" s="394" t="s">
        <v>379</v>
      </c>
      <c r="D4171" s="422" t="s">
        <v>11317</v>
      </c>
      <c r="E4171" s="394" t="s">
        <v>418</v>
      </c>
      <c r="F4171" s="424" t="s">
        <v>11318</v>
      </c>
      <c r="G4171" s="395" t="s">
        <v>4962</v>
      </c>
      <c r="H4171" s="567" t="s">
        <v>4932</v>
      </c>
      <c r="I4171" s="429">
        <v>10400</v>
      </c>
      <c r="J4171" s="487"/>
    </row>
    <row r="4172" spans="1:10" s="466" customFormat="1" ht="18" customHeight="1">
      <c r="A4172" s="394">
        <v>4167</v>
      </c>
      <c r="B4172" s="395" t="s">
        <v>1393</v>
      </c>
      <c r="C4172" s="394" t="s">
        <v>379</v>
      </c>
      <c r="D4172" s="422" t="s">
        <v>11319</v>
      </c>
      <c r="E4172" s="394" t="s">
        <v>418</v>
      </c>
      <c r="F4172" s="424" t="s">
        <v>11320</v>
      </c>
      <c r="G4172" s="395" t="s">
        <v>4962</v>
      </c>
      <c r="H4172" s="567" t="s">
        <v>4932</v>
      </c>
      <c r="I4172" s="429">
        <v>9700</v>
      </c>
      <c r="J4172" s="487"/>
    </row>
    <row r="4173" spans="1:10" s="466" customFormat="1" ht="18" customHeight="1">
      <c r="A4173" s="394">
        <v>4168</v>
      </c>
      <c r="B4173" s="395" t="s">
        <v>1393</v>
      </c>
      <c r="C4173" s="394" t="s">
        <v>379</v>
      </c>
      <c r="D4173" s="422" t="s">
        <v>11319</v>
      </c>
      <c r="E4173" s="394" t="s">
        <v>418</v>
      </c>
      <c r="F4173" s="424" t="s">
        <v>11321</v>
      </c>
      <c r="G4173" s="395" t="s">
        <v>4962</v>
      </c>
      <c r="H4173" s="567" t="s">
        <v>4932</v>
      </c>
      <c r="I4173" s="429">
        <v>9500</v>
      </c>
      <c r="J4173" s="487"/>
    </row>
    <row r="4174" spans="1:10" s="466" customFormat="1" ht="18" customHeight="1">
      <c r="A4174" s="394">
        <v>4169</v>
      </c>
      <c r="B4174" s="395" t="s">
        <v>1393</v>
      </c>
      <c r="C4174" s="423" t="s">
        <v>11322</v>
      </c>
      <c r="D4174" s="422" t="s">
        <v>11323</v>
      </c>
      <c r="E4174" s="373" t="s">
        <v>4776</v>
      </c>
      <c r="F4174" s="374" t="s">
        <v>11324</v>
      </c>
      <c r="G4174" s="373" t="s">
        <v>5048</v>
      </c>
      <c r="H4174" s="510" t="s">
        <v>7922</v>
      </c>
      <c r="I4174" s="397">
        <v>10900</v>
      </c>
      <c r="J4174" s="597"/>
    </row>
    <row r="4175" spans="1:10" s="466" customFormat="1" ht="18" customHeight="1">
      <c r="A4175" s="394">
        <v>4170</v>
      </c>
      <c r="B4175" s="395" t="s">
        <v>1393</v>
      </c>
      <c r="C4175" s="423" t="s">
        <v>11322</v>
      </c>
      <c r="D4175" s="422" t="s">
        <v>11323</v>
      </c>
      <c r="E4175" s="373" t="s">
        <v>4776</v>
      </c>
      <c r="F4175" s="374" t="s">
        <v>15814</v>
      </c>
      <c r="G4175" s="373" t="s">
        <v>5048</v>
      </c>
      <c r="H4175" s="374" t="s">
        <v>7922</v>
      </c>
      <c r="I4175" s="430">
        <v>10450</v>
      </c>
      <c r="J4175" s="522" t="s">
        <v>5042</v>
      </c>
    </row>
    <row r="4176" spans="1:10" s="466" customFormat="1" ht="18" customHeight="1">
      <c r="A4176" s="394">
        <v>4171</v>
      </c>
      <c r="B4176" s="395" t="s">
        <v>1393</v>
      </c>
      <c r="C4176" s="423" t="s">
        <v>11322</v>
      </c>
      <c r="D4176" s="422" t="s">
        <v>15815</v>
      </c>
      <c r="E4176" s="373" t="s">
        <v>4776</v>
      </c>
      <c r="F4176" s="374" t="s">
        <v>15816</v>
      </c>
      <c r="G4176" s="373" t="s">
        <v>5048</v>
      </c>
      <c r="H4176" s="374" t="s">
        <v>7922</v>
      </c>
      <c r="I4176" s="430">
        <v>12300</v>
      </c>
      <c r="J4176" s="522" t="s">
        <v>5042</v>
      </c>
    </row>
    <row r="4177" spans="1:10" s="466" customFormat="1" ht="18" customHeight="1">
      <c r="A4177" s="394">
        <v>4172</v>
      </c>
      <c r="B4177" s="395" t="s">
        <v>1393</v>
      </c>
      <c r="C4177" s="423" t="s">
        <v>11322</v>
      </c>
      <c r="D4177" s="422" t="s">
        <v>15815</v>
      </c>
      <c r="E4177" s="373" t="s">
        <v>4776</v>
      </c>
      <c r="F4177" s="374" t="s">
        <v>15816</v>
      </c>
      <c r="G4177" s="373" t="s">
        <v>5048</v>
      </c>
      <c r="H4177" s="374" t="s">
        <v>7922</v>
      </c>
      <c r="I4177" s="430">
        <v>11900</v>
      </c>
      <c r="J4177" s="522" t="s">
        <v>5042</v>
      </c>
    </row>
    <row r="4178" spans="1:10" s="466" customFormat="1" ht="18" customHeight="1">
      <c r="A4178" s="394">
        <v>4173</v>
      </c>
      <c r="B4178" s="550" t="s">
        <v>1393</v>
      </c>
      <c r="C4178" s="598" t="s">
        <v>379</v>
      </c>
      <c r="D4178" s="599" t="s">
        <v>11325</v>
      </c>
      <c r="E4178" s="600" t="s">
        <v>5744</v>
      </c>
      <c r="F4178" s="601" t="s">
        <v>11326</v>
      </c>
      <c r="G4178" s="600"/>
      <c r="H4178" s="646" t="s">
        <v>5025</v>
      </c>
      <c r="I4178" s="418">
        <v>6900</v>
      </c>
      <c r="J4178" s="535" t="s">
        <v>11327</v>
      </c>
    </row>
    <row r="4179" spans="1:10" s="466" customFormat="1" ht="18" customHeight="1">
      <c r="A4179" s="394">
        <v>4174</v>
      </c>
      <c r="B4179" s="415" t="s">
        <v>1393</v>
      </c>
      <c r="C4179" s="419" t="s">
        <v>379</v>
      </c>
      <c r="D4179" s="453" t="s">
        <v>11325</v>
      </c>
      <c r="E4179" s="442" t="s">
        <v>5027</v>
      </c>
      <c r="F4179" s="469" t="s">
        <v>11326</v>
      </c>
      <c r="G4179" s="442"/>
      <c r="H4179" s="634" t="s">
        <v>5025</v>
      </c>
      <c r="I4179" s="418">
        <v>11000</v>
      </c>
      <c r="J4179" s="503" t="s">
        <v>11328</v>
      </c>
    </row>
    <row r="4180" spans="1:10" s="466" customFormat="1" ht="18" customHeight="1">
      <c r="A4180" s="394">
        <v>4175</v>
      </c>
      <c r="B4180" s="415" t="s">
        <v>1393</v>
      </c>
      <c r="C4180" s="419" t="s">
        <v>379</v>
      </c>
      <c r="D4180" s="472" t="s">
        <v>11329</v>
      </c>
      <c r="E4180" s="442" t="s">
        <v>5744</v>
      </c>
      <c r="F4180" s="469" t="s">
        <v>11330</v>
      </c>
      <c r="G4180" s="442"/>
      <c r="H4180" s="634" t="s">
        <v>5025</v>
      </c>
      <c r="I4180" s="418">
        <v>8200</v>
      </c>
      <c r="J4180" s="535" t="s">
        <v>11327</v>
      </c>
    </row>
    <row r="4181" spans="1:10" s="466" customFormat="1" ht="18" customHeight="1">
      <c r="A4181" s="394">
        <v>4176</v>
      </c>
      <c r="B4181" s="415" t="s">
        <v>1393</v>
      </c>
      <c r="C4181" s="419" t="s">
        <v>379</v>
      </c>
      <c r="D4181" s="472" t="s">
        <v>11329</v>
      </c>
      <c r="E4181" s="442" t="s">
        <v>5027</v>
      </c>
      <c r="F4181" s="453" t="s">
        <v>11330</v>
      </c>
      <c r="G4181" s="442"/>
      <c r="H4181" s="634" t="s">
        <v>5025</v>
      </c>
      <c r="I4181" s="418">
        <v>13700</v>
      </c>
      <c r="J4181" s="503" t="s">
        <v>11328</v>
      </c>
    </row>
    <row r="4182" spans="1:10" s="466" customFormat="1" ht="18" customHeight="1">
      <c r="A4182" s="394">
        <v>4177</v>
      </c>
      <c r="B4182" s="410" t="s">
        <v>1393</v>
      </c>
      <c r="C4182" s="410" t="s">
        <v>11331</v>
      </c>
      <c r="D4182" s="496" t="s">
        <v>11332</v>
      </c>
      <c r="E4182" s="410" t="s">
        <v>660</v>
      </c>
      <c r="F4182" s="499" t="s">
        <v>11333</v>
      </c>
      <c r="G4182" s="398" t="s">
        <v>4962</v>
      </c>
      <c r="H4182" s="633" t="s">
        <v>5013</v>
      </c>
      <c r="I4182" s="413">
        <v>11800</v>
      </c>
      <c r="J4182" s="487"/>
    </row>
    <row r="4183" spans="1:10" s="466" customFormat="1" ht="18" customHeight="1">
      <c r="A4183" s="394">
        <v>4178</v>
      </c>
      <c r="B4183" s="410" t="s">
        <v>1393</v>
      </c>
      <c r="C4183" s="410" t="s">
        <v>11331</v>
      </c>
      <c r="D4183" s="496" t="s">
        <v>11332</v>
      </c>
      <c r="E4183" s="410" t="s">
        <v>849</v>
      </c>
      <c r="F4183" s="499" t="s">
        <v>11334</v>
      </c>
      <c r="G4183" s="398" t="s">
        <v>4962</v>
      </c>
      <c r="H4183" s="633" t="s">
        <v>5013</v>
      </c>
      <c r="I4183" s="413">
        <v>11500</v>
      </c>
      <c r="J4183" s="490"/>
    </row>
    <row r="4184" spans="1:10" s="466" customFormat="1" ht="18" customHeight="1">
      <c r="A4184" s="394">
        <v>4179</v>
      </c>
      <c r="B4184" s="410" t="s">
        <v>1393</v>
      </c>
      <c r="C4184" s="410" t="s">
        <v>11331</v>
      </c>
      <c r="D4184" s="496" t="s">
        <v>11332</v>
      </c>
      <c r="E4184" s="410" t="s">
        <v>167</v>
      </c>
      <c r="F4184" s="499" t="s">
        <v>11335</v>
      </c>
      <c r="G4184" s="398" t="s">
        <v>4962</v>
      </c>
      <c r="H4184" s="633" t="s">
        <v>5013</v>
      </c>
      <c r="I4184" s="413">
        <v>11800</v>
      </c>
      <c r="J4184" s="537"/>
    </row>
    <row r="4185" spans="1:10" s="466" customFormat="1" ht="18" customHeight="1">
      <c r="A4185" s="394">
        <v>4180</v>
      </c>
      <c r="B4185" s="410" t="s">
        <v>1393</v>
      </c>
      <c r="C4185" s="410" t="s">
        <v>11331</v>
      </c>
      <c r="D4185" s="496" t="s">
        <v>11332</v>
      </c>
      <c r="E4185" s="410" t="s">
        <v>126</v>
      </c>
      <c r="F4185" s="499" t="s">
        <v>11336</v>
      </c>
      <c r="G4185" s="398" t="s">
        <v>4962</v>
      </c>
      <c r="H4185" s="633" t="s">
        <v>5013</v>
      </c>
      <c r="I4185" s="413">
        <v>11500</v>
      </c>
      <c r="J4185" s="487"/>
    </row>
    <row r="4186" spans="1:10" s="466" customFormat="1" ht="18" customHeight="1">
      <c r="A4186" s="394">
        <v>4181</v>
      </c>
      <c r="B4186" s="410" t="s">
        <v>1393</v>
      </c>
      <c r="C4186" s="410" t="s">
        <v>11331</v>
      </c>
      <c r="D4186" s="496" t="s">
        <v>11133</v>
      </c>
      <c r="E4186" s="410" t="s">
        <v>418</v>
      </c>
      <c r="F4186" s="499" t="s">
        <v>11337</v>
      </c>
      <c r="G4186" s="398" t="s">
        <v>4962</v>
      </c>
      <c r="H4186" s="633" t="s">
        <v>5013</v>
      </c>
      <c r="I4186" s="413">
        <v>7800</v>
      </c>
      <c r="J4186" s="490"/>
    </row>
    <row r="4187" spans="1:10" s="466" customFormat="1" ht="18" customHeight="1">
      <c r="A4187" s="394">
        <v>4182</v>
      </c>
      <c r="B4187" s="395" t="s">
        <v>1393</v>
      </c>
      <c r="C4187" s="398" t="s">
        <v>11331</v>
      </c>
      <c r="D4187" s="459" t="s">
        <v>11338</v>
      </c>
      <c r="E4187" s="395" t="s">
        <v>418</v>
      </c>
      <c r="F4187" s="485" t="s">
        <v>11339</v>
      </c>
      <c r="G4187" s="395" t="s">
        <v>4962</v>
      </c>
      <c r="H4187" s="631" t="s">
        <v>5748</v>
      </c>
      <c r="I4187" s="397">
        <v>7920</v>
      </c>
      <c r="J4187" s="487"/>
    </row>
    <row r="4188" spans="1:10" s="466" customFormat="1" ht="18" customHeight="1">
      <c r="A4188" s="394">
        <v>4183</v>
      </c>
      <c r="B4188" s="395" t="s">
        <v>11138</v>
      </c>
      <c r="C4188" s="395" t="s">
        <v>11340</v>
      </c>
      <c r="D4188" s="459" t="s">
        <v>11341</v>
      </c>
      <c r="E4188" s="398" t="s">
        <v>418</v>
      </c>
      <c r="F4188" s="488" t="s">
        <v>11342</v>
      </c>
      <c r="G4188" s="398" t="s">
        <v>5048</v>
      </c>
      <c r="H4188" s="631" t="s">
        <v>5537</v>
      </c>
      <c r="I4188" s="402">
        <v>11833</v>
      </c>
      <c r="J4188" s="487"/>
    </row>
    <row r="4189" spans="1:10" s="466" customFormat="1" ht="18" customHeight="1">
      <c r="A4189" s="394">
        <v>4184</v>
      </c>
      <c r="B4189" s="395" t="s">
        <v>11138</v>
      </c>
      <c r="C4189" s="395" t="s">
        <v>11340</v>
      </c>
      <c r="D4189" s="459" t="s">
        <v>11341</v>
      </c>
      <c r="E4189" s="398" t="s">
        <v>418</v>
      </c>
      <c r="F4189" s="488" t="s">
        <v>11343</v>
      </c>
      <c r="G4189" s="398" t="s">
        <v>5048</v>
      </c>
      <c r="H4189" s="631" t="s">
        <v>5537</v>
      </c>
      <c r="I4189" s="402">
        <v>11875</v>
      </c>
      <c r="J4189" s="487"/>
    </row>
    <row r="4190" spans="1:10" s="466" customFormat="1" ht="18" customHeight="1">
      <c r="A4190" s="394">
        <v>4185</v>
      </c>
      <c r="B4190" s="395" t="s">
        <v>11138</v>
      </c>
      <c r="C4190" s="395" t="s">
        <v>11340</v>
      </c>
      <c r="D4190" s="459" t="s">
        <v>10135</v>
      </c>
      <c r="E4190" s="395" t="s">
        <v>418</v>
      </c>
      <c r="F4190" s="485" t="s">
        <v>11344</v>
      </c>
      <c r="G4190" s="398"/>
      <c r="H4190" s="631" t="s">
        <v>10137</v>
      </c>
      <c r="I4190" s="402">
        <v>6910</v>
      </c>
      <c r="J4190" s="487"/>
    </row>
    <row r="4191" spans="1:10" s="466" customFormat="1" ht="18" customHeight="1">
      <c r="A4191" s="394">
        <v>4186</v>
      </c>
      <c r="B4191" s="395" t="s">
        <v>1393</v>
      </c>
      <c r="C4191" s="395" t="s">
        <v>11331</v>
      </c>
      <c r="D4191" s="459" t="s">
        <v>11345</v>
      </c>
      <c r="E4191" s="395" t="s">
        <v>418</v>
      </c>
      <c r="F4191" s="488" t="s">
        <v>11346</v>
      </c>
      <c r="G4191" s="395" t="s">
        <v>4962</v>
      </c>
      <c r="H4191" s="567" t="s">
        <v>653</v>
      </c>
      <c r="I4191" s="403"/>
      <c r="J4191" s="491" t="s">
        <v>5439</v>
      </c>
    </row>
    <row r="4192" spans="1:10" s="466" customFormat="1" ht="18" customHeight="1">
      <c r="A4192" s="394">
        <v>4187</v>
      </c>
      <c r="B4192" s="395" t="s">
        <v>1393</v>
      </c>
      <c r="C4192" s="395" t="s">
        <v>11331</v>
      </c>
      <c r="D4192" s="459" t="s">
        <v>11347</v>
      </c>
      <c r="E4192" s="395" t="s">
        <v>418</v>
      </c>
      <c r="F4192" s="488" t="s">
        <v>11348</v>
      </c>
      <c r="G4192" s="395" t="s">
        <v>4962</v>
      </c>
      <c r="H4192" s="567" t="s">
        <v>653</v>
      </c>
      <c r="I4192" s="403">
        <v>16680</v>
      </c>
      <c r="J4192" s="491"/>
    </row>
    <row r="4193" spans="1:10" s="466" customFormat="1" ht="18" customHeight="1">
      <c r="A4193" s="394">
        <v>4188</v>
      </c>
      <c r="B4193" s="395" t="s">
        <v>1393</v>
      </c>
      <c r="C4193" s="395" t="s">
        <v>11331</v>
      </c>
      <c r="D4193" s="459" t="s">
        <v>11349</v>
      </c>
      <c r="E4193" s="395" t="s">
        <v>418</v>
      </c>
      <c r="F4193" s="488" t="s">
        <v>11350</v>
      </c>
      <c r="G4193" s="395" t="s">
        <v>4962</v>
      </c>
      <c r="H4193" s="567" t="s">
        <v>653</v>
      </c>
      <c r="I4193" s="403">
        <v>13270</v>
      </c>
      <c r="J4193" s="491"/>
    </row>
    <row r="4194" spans="1:10" s="466" customFormat="1" ht="18" customHeight="1">
      <c r="A4194" s="394">
        <v>4189</v>
      </c>
      <c r="B4194" s="395" t="s">
        <v>11138</v>
      </c>
      <c r="C4194" s="395" t="s">
        <v>11340</v>
      </c>
      <c r="D4194" s="581" t="s">
        <v>11351</v>
      </c>
      <c r="E4194" s="395" t="s">
        <v>418</v>
      </c>
      <c r="F4194" s="486" t="s">
        <v>11352</v>
      </c>
      <c r="G4194" s="395" t="s">
        <v>5048</v>
      </c>
      <c r="H4194" s="631" t="s">
        <v>5773</v>
      </c>
      <c r="I4194" s="402">
        <v>9200</v>
      </c>
      <c r="J4194" s="487" t="s">
        <v>11353</v>
      </c>
    </row>
    <row r="4195" spans="1:10" s="466" customFormat="1" ht="18" customHeight="1">
      <c r="A4195" s="394">
        <v>4190</v>
      </c>
      <c r="B4195" s="395" t="s">
        <v>11138</v>
      </c>
      <c r="C4195" s="395" t="s">
        <v>11340</v>
      </c>
      <c r="D4195" s="459" t="s">
        <v>11351</v>
      </c>
      <c r="E4195" s="395" t="s">
        <v>418</v>
      </c>
      <c r="F4195" s="488" t="s">
        <v>11352</v>
      </c>
      <c r="G4195" s="395" t="s">
        <v>5048</v>
      </c>
      <c r="H4195" s="631" t="s">
        <v>5773</v>
      </c>
      <c r="I4195" s="402">
        <v>9300</v>
      </c>
      <c r="J4195" s="487" t="s">
        <v>11354</v>
      </c>
    </row>
    <row r="4196" spans="1:10" s="466" customFormat="1" ht="18" customHeight="1">
      <c r="A4196" s="394">
        <v>4191</v>
      </c>
      <c r="B4196" s="395" t="s">
        <v>11138</v>
      </c>
      <c r="C4196" s="395" t="s">
        <v>11340</v>
      </c>
      <c r="D4196" s="459" t="s">
        <v>11355</v>
      </c>
      <c r="E4196" s="395" t="s">
        <v>418</v>
      </c>
      <c r="F4196" s="488" t="s">
        <v>11356</v>
      </c>
      <c r="G4196" s="395" t="s">
        <v>6410</v>
      </c>
      <c r="H4196" s="631" t="s">
        <v>6411</v>
      </c>
      <c r="I4196" s="402">
        <v>6330</v>
      </c>
      <c r="J4196" s="487"/>
    </row>
    <row r="4197" spans="1:10" s="466" customFormat="1" ht="18" customHeight="1">
      <c r="A4197" s="394">
        <v>4192</v>
      </c>
      <c r="B4197" s="395" t="s">
        <v>11138</v>
      </c>
      <c r="C4197" s="395" t="s">
        <v>11340</v>
      </c>
      <c r="D4197" s="606" t="s">
        <v>11357</v>
      </c>
      <c r="E4197" s="406" t="s">
        <v>418</v>
      </c>
      <c r="F4197" s="486" t="s">
        <v>11358</v>
      </c>
      <c r="G4197" s="395" t="s">
        <v>5048</v>
      </c>
      <c r="H4197" s="637" t="s">
        <v>5529</v>
      </c>
      <c r="I4197" s="402">
        <v>8240</v>
      </c>
      <c r="J4197" s="487"/>
    </row>
    <row r="4198" spans="1:10" s="466" customFormat="1" ht="18" customHeight="1">
      <c r="A4198" s="394">
        <v>4193</v>
      </c>
      <c r="B4198" s="395" t="s">
        <v>1393</v>
      </c>
      <c r="C4198" s="395" t="s">
        <v>11331</v>
      </c>
      <c r="D4198" s="539" t="s">
        <v>11359</v>
      </c>
      <c r="E4198" s="395" t="s">
        <v>418</v>
      </c>
      <c r="F4198" s="485" t="s">
        <v>11360</v>
      </c>
      <c r="G4198" s="398" t="s">
        <v>4962</v>
      </c>
      <c r="H4198" s="631" t="s">
        <v>5748</v>
      </c>
      <c r="I4198" s="402">
        <v>14850</v>
      </c>
      <c r="J4198" s="487"/>
    </row>
    <row r="4199" spans="1:10" s="466" customFormat="1" ht="18" customHeight="1">
      <c r="A4199" s="394">
        <v>4194</v>
      </c>
      <c r="B4199" s="395" t="s">
        <v>11138</v>
      </c>
      <c r="C4199" s="395" t="s">
        <v>11340</v>
      </c>
      <c r="D4199" s="539" t="s">
        <v>11361</v>
      </c>
      <c r="E4199" s="395" t="s">
        <v>4776</v>
      </c>
      <c r="F4199" s="488" t="s">
        <v>11322</v>
      </c>
      <c r="G4199" s="395" t="s">
        <v>5048</v>
      </c>
      <c r="H4199" s="567" t="s">
        <v>5532</v>
      </c>
      <c r="I4199" s="402">
        <v>7900</v>
      </c>
      <c r="J4199" s="602"/>
    </row>
    <row r="4200" spans="1:10" s="399" customFormat="1" ht="18" customHeight="1">
      <c r="A4200" s="394">
        <v>4195</v>
      </c>
      <c r="B4200" s="394" t="s">
        <v>11138</v>
      </c>
      <c r="C4200" s="394" t="s">
        <v>11340</v>
      </c>
      <c r="D4200" s="422" t="s">
        <v>11362</v>
      </c>
      <c r="E4200" s="394" t="s">
        <v>418</v>
      </c>
      <c r="F4200" s="424" t="s">
        <v>11363</v>
      </c>
      <c r="G4200" s="395" t="s">
        <v>5048</v>
      </c>
      <c r="H4200" s="631" t="s">
        <v>5681</v>
      </c>
      <c r="I4200" s="402">
        <v>7800</v>
      </c>
      <c r="J4200" s="487"/>
    </row>
    <row r="4201" spans="1:10" s="399" customFormat="1" ht="18" customHeight="1">
      <c r="A4201" s="394">
        <v>4196</v>
      </c>
      <c r="B4201" s="395" t="s">
        <v>1393</v>
      </c>
      <c r="C4201" s="395" t="s">
        <v>11331</v>
      </c>
      <c r="D4201" s="459" t="s">
        <v>11364</v>
      </c>
      <c r="E4201" s="395" t="s">
        <v>418</v>
      </c>
      <c r="F4201" s="485" t="s">
        <v>11365</v>
      </c>
      <c r="G4201" s="395" t="s">
        <v>4962</v>
      </c>
      <c r="H4201" s="567" t="s">
        <v>6957</v>
      </c>
      <c r="I4201" s="397">
        <v>11400</v>
      </c>
      <c r="J4201" s="487"/>
    </row>
    <row r="4202" spans="1:10" s="399" customFormat="1" ht="18" customHeight="1">
      <c r="A4202" s="394">
        <v>4197</v>
      </c>
      <c r="B4202" s="395" t="s">
        <v>1393</v>
      </c>
      <c r="C4202" s="395" t="s">
        <v>11331</v>
      </c>
      <c r="D4202" s="459" t="s">
        <v>11366</v>
      </c>
      <c r="E4202" s="395" t="s">
        <v>418</v>
      </c>
      <c r="F4202" s="485" t="s">
        <v>11367</v>
      </c>
      <c r="G4202" s="395" t="s">
        <v>4962</v>
      </c>
      <c r="H4202" s="567" t="s">
        <v>6957</v>
      </c>
      <c r="I4202" s="397">
        <v>11740</v>
      </c>
      <c r="J4202" s="487"/>
    </row>
    <row r="4203" spans="1:10" s="466" customFormat="1" ht="18" customHeight="1">
      <c r="A4203" s="394">
        <v>4198</v>
      </c>
      <c r="B4203" s="395" t="s">
        <v>1393</v>
      </c>
      <c r="C4203" s="395" t="s">
        <v>11331</v>
      </c>
      <c r="D4203" s="459" t="s">
        <v>11368</v>
      </c>
      <c r="E4203" s="395" t="s">
        <v>418</v>
      </c>
      <c r="F4203" s="485" t="s">
        <v>11369</v>
      </c>
      <c r="G4203" s="395" t="s">
        <v>4962</v>
      </c>
      <c r="H4203" s="567" t="s">
        <v>6957</v>
      </c>
      <c r="I4203" s="397">
        <v>9333</v>
      </c>
      <c r="J4203" s="487"/>
    </row>
    <row r="4204" spans="1:10" s="466" customFormat="1" ht="18" customHeight="1">
      <c r="A4204" s="394">
        <v>4199</v>
      </c>
      <c r="B4204" s="395" t="s">
        <v>1393</v>
      </c>
      <c r="C4204" s="395" t="s">
        <v>11331</v>
      </c>
      <c r="D4204" s="459" t="s">
        <v>11370</v>
      </c>
      <c r="E4204" s="395" t="s">
        <v>418</v>
      </c>
      <c r="F4204" s="485" t="s">
        <v>11371</v>
      </c>
      <c r="G4204" s="395" t="s">
        <v>4962</v>
      </c>
      <c r="H4204" s="567" t="s">
        <v>6957</v>
      </c>
      <c r="I4204" s="397">
        <v>12755</v>
      </c>
      <c r="J4204" s="487"/>
    </row>
    <row r="4205" spans="1:10" s="466" customFormat="1" ht="18" customHeight="1">
      <c r="A4205" s="394">
        <v>4200</v>
      </c>
      <c r="B4205" s="395" t="s">
        <v>11138</v>
      </c>
      <c r="C4205" s="395" t="s">
        <v>11340</v>
      </c>
      <c r="D4205" s="539" t="s">
        <v>11372</v>
      </c>
      <c r="E4205" s="398" t="s">
        <v>418</v>
      </c>
      <c r="F4205" s="485" t="s">
        <v>11356</v>
      </c>
      <c r="G4205" s="395" t="s">
        <v>5048</v>
      </c>
      <c r="H4205" s="631" t="s">
        <v>4953</v>
      </c>
      <c r="I4205" s="402">
        <v>8600</v>
      </c>
      <c r="J4205" s="514"/>
    </row>
    <row r="4206" spans="1:10" s="466" customFormat="1" ht="18" customHeight="1">
      <c r="A4206" s="394">
        <v>4201</v>
      </c>
      <c r="B4206" s="395" t="s">
        <v>1393</v>
      </c>
      <c r="C4206" s="398" t="s">
        <v>11331</v>
      </c>
      <c r="D4206" s="459" t="s">
        <v>11373</v>
      </c>
      <c r="E4206" s="395" t="s">
        <v>418</v>
      </c>
      <c r="F4206" s="485" t="s">
        <v>11374</v>
      </c>
      <c r="G4206" s="395" t="s">
        <v>4962</v>
      </c>
      <c r="H4206" s="631" t="s">
        <v>5748</v>
      </c>
      <c r="I4206" s="397">
        <v>9900</v>
      </c>
      <c r="J4206" s="487"/>
    </row>
    <row r="4207" spans="1:10" s="399" customFormat="1" ht="18" customHeight="1">
      <c r="A4207" s="394">
        <v>4202</v>
      </c>
      <c r="B4207" s="395" t="s">
        <v>1393</v>
      </c>
      <c r="C4207" s="395" t="s">
        <v>11331</v>
      </c>
      <c r="D4207" s="422" t="s">
        <v>11375</v>
      </c>
      <c r="E4207" s="394" t="s">
        <v>418</v>
      </c>
      <c r="F4207" s="424" t="s">
        <v>11376</v>
      </c>
      <c r="G4207" s="394" t="s">
        <v>4962</v>
      </c>
      <c r="H4207" s="631" t="s">
        <v>4949</v>
      </c>
      <c r="I4207" s="402">
        <v>8500</v>
      </c>
      <c r="J4207" s="490"/>
    </row>
    <row r="4208" spans="1:10" s="399" customFormat="1" ht="18" customHeight="1">
      <c r="A4208" s="394">
        <v>4203</v>
      </c>
      <c r="B4208" s="395" t="s">
        <v>11138</v>
      </c>
      <c r="C4208" s="395" t="s">
        <v>11340</v>
      </c>
      <c r="D4208" s="459" t="s">
        <v>11377</v>
      </c>
      <c r="E4208" s="395" t="s">
        <v>418</v>
      </c>
      <c r="F4208" s="485" t="s">
        <v>11378</v>
      </c>
      <c r="G4208" s="395"/>
      <c r="H4208" s="631" t="s">
        <v>4943</v>
      </c>
      <c r="I4208" s="402">
        <v>9900</v>
      </c>
      <c r="J4208" s="490"/>
    </row>
    <row r="4209" spans="1:10" s="399" customFormat="1" ht="18" customHeight="1">
      <c r="A4209" s="394">
        <v>4204</v>
      </c>
      <c r="B4209" s="395" t="s">
        <v>11138</v>
      </c>
      <c r="C4209" s="395" t="s">
        <v>11340</v>
      </c>
      <c r="D4209" s="459" t="s">
        <v>11379</v>
      </c>
      <c r="E4209" s="395" t="s">
        <v>418</v>
      </c>
      <c r="F4209" s="485" t="s">
        <v>11380</v>
      </c>
      <c r="G4209" s="395"/>
      <c r="H4209" s="631" t="s">
        <v>4943</v>
      </c>
      <c r="I4209" s="402">
        <v>9900</v>
      </c>
      <c r="J4209" s="490"/>
    </row>
    <row r="4210" spans="1:10" s="399" customFormat="1" ht="18" customHeight="1">
      <c r="A4210" s="394">
        <v>4205</v>
      </c>
      <c r="B4210" s="394" t="s">
        <v>11138</v>
      </c>
      <c r="C4210" s="394" t="s">
        <v>11340</v>
      </c>
      <c r="D4210" s="422" t="s">
        <v>11381</v>
      </c>
      <c r="E4210" s="394" t="s">
        <v>418</v>
      </c>
      <c r="F4210" s="424" t="s">
        <v>11382</v>
      </c>
      <c r="G4210" s="395" t="s">
        <v>5048</v>
      </c>
      <c r="H4210" s="631" t="s">
        <v>4924</v>
      </c>
      <c r="I4210" s="402">
        <v>9600</v>
      </c>
      <c r="J4210" s="487"/>
    </row>
    <row r="4211" spans="1:10" s="399" customFormat="1" ht="18" customHeight="1">
      <c r="A4211" s="394">
        <v>4206</v>
      </c>
      <c r="B4211" s="395" t="s">
        <v>11138</v>
      </c>
      <c r="C4211" s="395" t="s">
        <v>11340</v>
      </c>
      <c r="D4211" s="459" t="s">
        <v>11383</v>
      </c>
      <c r="E4211" s="395" t="s">
        <v>135</v>
      </c>
      <c r="F4211" s="488" t="s">
        <v>11384</v>
      </c>
      <c r="G4211" s="398" t="s">
        <v>5048</v>
      </c>
      <c r="H4211" s="631" t="s">
        <v>5691</v>
      </c>
      <c r="I4211" s="402">
        <v>13400</v>
      </c>
      <c r="J4211" s="487"/>
    </row>
    <row r="4212" spans="1:10" s="399" customFormat="1" ht="18" customHeight="1">
      <c r="A4212" s="394">
        <v>4207</v>
      </c>
      <c r="B4212" s="395" t="s">
        <v>1393</v>
      </c>
      <c r="C4212" s="396" t="s">
        <v>11331</v>
      </c>
      <c r="D4212" s="581" t="s">
        <v>11385</v>
      </c>
      <c r="E4212" s="396" t="s">
        <v>418</v>
      </c>
      <c r="F4212" s="486" t="s">
        <v>11386</v>
      </c>
      <c r="G4212" s="396" t="s">
        <v>4962</v>
      </c>
      <c r="H4212" s="630" t="s">
        <v>4935</v>
      </c>
      <c r="I4212" s="397"/>
      <c r="J4212" s="492" t="s">
        <v>5764</v>
      </c>
    </row>
    <row r="4213" spans="1:10" s="466" customFormat="1" ht="18" customHeight="1">
      <c r="A4213" s="394">
        <v>4208</v>
      </c>
      <c r="B4213" s="395" t="s">
        <v>1393</v>
      </c>
      <c r="C4213" s="395" t="s">
        <v>11331</v>
      </c>
      <c r="D4213" s="459" t="s">
        <v>11387</v>
      </c>
      <c r="E4213" s="395" t="s">
        <v>418</v>
      </c>
      <c r="F4213" s="488" t="s">
        <v>11388</v>
      </c>
      <c r="G4213" s="395" t="s">
        <v>4962</v>
      </c>
      <c r="H4213" s="567" t="s">
        <v>653</v>
      </c>
      <c r="I4213" s="403">
        <v>10270</v>
      </c>
      <c r="J4213" s="491"/>
    </row>
    <row r="4214" spans="1:10" s="466" customFormat="1" ht="18" customHeight="1">
      <c r="A4214" s="394">
        <v>4209</v>
      </c>
      <c r="B4214" s="395" t="s">
        <v>1393</v>
      </c>
      <c r="C4214" s="395" t="s">
        <v>11331</v>
      </c>
      <c r="D4214" s="459" t="s">
        <v>11389</v>
      </c>
      <c r="E4214" s="395" t="s">
        <v>418</v>
      </c>
      <c r="F4214" s="488" t="s">
        <v>11390</v>
      </c>
      <c r="G4214" s="395" t="s">
        <v>4962</v>
      </c>
      <c r="H4214" s="567" t="s">
        <v>653</v>
      </c>
      <c r="I4214" s="403">
        <v>10020</v>
      </c>
      <c r="J4214" s="491"/>
    </row>
    <row r="4215" spans="1:10" s="466" customFormat="1" ht="18" customHeight="1">
      <c r="A4215" s="394">
        <v>4210</v>
      </c>
      <c r="B4215" s="395" t="s">
        <v>1393</v>
      </c>
      <c r="C4215" s="395" t="s">
        <v>11331</v>
      </c>
      <c r="D4215" s="459" t="s">
        <v>11391</v>
      </c>
      <c r="E4215" s="395" t="s">
        <v>418</v>
      </c>
      <c r="F4215" s="488" t="s">
        <v>11392</v>
      </c>
      <c r="G4215" s="395" t="s">
        <v>4962</v>
      </c>
      <c r="H4215" s="567" t="s">
        <v>653</v>
      </c>
      <c r="I4215" s="403">
        <v>11650</v>
      </c>
      <c r="J4215" s="491"/>
    </row>
    <row r="4216" spans="1:10" s="399" customFormat="1" ht="18" customHeight="1">
      <c r="A4216" s="394">
        <v>4211</v>
      </c>
      <c r="B4216" s="395" t="s">
        <v>1393</v>
      </c>
      <c r="C4216" s="395" t="s">
        <v>11331</v>
      </c>
      <c r="D4216" s="459" t="s">
        <v>11393</v>
      </c>
      <c r="E4216" s="395" t="s">
        <v>418</v>
      </c>
      <c r="F4216" s="488" t="s">
        <v>11394</v>
      </c>
      <c r="G4216" s="395" t="s">
        <v>4962</v>
      </c>
      <c r="H4216" s="567" t="s">
        <v>653</v>
      </c>
      <c r="I4216" s="403">
        <v>15333</v>
      </c>
      <c r="J4216" s="491"/>
    </row>
    <row r="4217" spans="1:10" s="399" customFormat="1" ht="18" customHeight="1">
      <c r="A4217" s="394">
        <v>4212</v>
      </c>
      <c r="B4217" s="410" t="s">
        <v>1393</v>
      </c>
      <c r="C4217" s="410" t="s">
        <v>11331</v>
      </c>
      <c r="D4217" s="496" t="s">
        <v>10331</v>
      </c>
      <c r="E4217" s="410" t="s">
        <v>146</v>
      </c>
      <c r="F4217" s="499" t="s">
        <v>11395</v>
      </c>
      <c r="G4217" s="410" t="s">
        <v>4962</v>
      </c>
      <c r="H4217" s="633" t="s">
        <v>5013</v>
      </c>
      <c r="I4217" s="413">
        <v>13900</v>
      </c>
      <c r="J4217" s="490"/>
    </row>
    <row r="4218" spans="1:10" s="399" customFormat="1" ht="18" customHeight="1">
      <c r="A4218" s="394">
        <v>4213</v>
      </c>
      <c r="B4218" s="410" t="s">
        <v>1393</v>
      </c>
      <c r="C4218" s="410" t="s">
        <v>11331</v>
      </c>
      <c r="D4218" s="496" t="s">
        <v>10331</v>
      </c>
      <c r="E4218" s="455" t="s">
        <v>146</v>
      </c>
      <c r="F4218" s="499" t="s">
        <v>11396</v>
      </c>
      <c r="G4218" s="410" t="s">
        <v>4962</v>
      </c>
      <c r="H4218" s="633" t="s">
        <v>5013</v>
      </c>
      <c r="I4218" s="413">
        <v>13900</v>
      </c>
      <c r="J4218" s="487"/>
    </row>
    <row r="4219" spans="1:10" s="399" customFormat="1" ht="18" customHeight="1">
      <c r="A4219" s="394">
        <v>4214</v>
      </c>
      <c r="B4219" s="410" t="s">
        <v>1393</v>
      </c>
      <c r="C4219" s="410" t="s">
        <v>11331</v>
      </c>
      <c r="D4219" s="496" t="s">
        <v>10331</v>
      </c>
      <c r="E4219" s="410" t="s">
        <v>660</v>
      </c>
      <c r="F4219" s="499" t="s">
        <v>11397</v>
      </c>
      <c r="G4219" s="398"/>
      <c r="H4219" s="633" t="s">
        <v>5013</v>
      </c>
      <c r="I4219" s="413">
        <v>11200</v>
      </c>
      <c r="J4219" s="487"/>
    </row>
    <row r="4220" spans="1:10" s="466" customFormat="1" ht="18" customHeight="1">
      <c r="A4220" s="394">
        <v>4215</v>
      </c>
      <c r="B4220" s="395" t="s">
        <v>11138</v>
      </c>
      <c r="C4220" s="395" t="s">
        <v>11340</v>
      </c>
      <c r="D4220" s="459" t="s">
        <v>11398</v>
      </c>
      <c r="E4220" s="395" t="s">
        <v>11399</v>
      </c>
      <c r="F4220" s="485" t="s">
        <v>11400</v>
      </c>
      <c r="G4220" s="398" t="s">
        <v>5048</v>
      </c>
      <c r="H4220" s="631" t="s">
        <v>5691</v>
      </c>
      <c r="I4220" s="402">
        <v>15300</v>
      </c>
      <c r="J4220" s="487"/>
    </row>
    <row r="4221" spans="1:10" s="466" customFormat="1" ht="18" customHeight="1">
      <c r="A4221" s="394">
        <v>4216</v>
      </c>
      <c r="B4221" s="395" t="s">
        <v>11138</v>
      </c>
      <c r="C4221" s="395" t="s">
        <v>11340</v>
      </c>
      <c r="D4221" s="459"/>
      <c r="E4221" s="395" t="s">
        <v>418</v>
      </c>
      <c r="F4221" s="485" t="s">
        <v>11401</v>
      </c>
      <c r="G4221" s="395"/>
      <c r="H4221" s="567" t="s">
        <v>5851</v>
      </c>
      <c r="I4221" s="402">
        <v>10000</v>
      </c>
      <c r="J4221" s="507"/>
    </row>
    <row r="4222" spans="1:10" s="466" customFormat="1" ht="18" customHeight="1">
      <c r="A4222" s="394">
        <v>4217</v>
      </c>
      <c r="B4222" s="395" t="s">
        <v>11138</v>
      </c>
      <c r="C4222" s="395" t="s">
        <v>11340</v>
      </c>
      <c r="D4222" s="459"/>
      <c r="E4222" s="395" t="s">
        <v>418</v>
      </c>
      <c r="F4222" s="485" t="s">
        <v>11402</v>
      </c>
      <c r="G4222" s="395"/>
      <c r="H4222" s="567" t="s">
        <v>5851</v>
      </c>
      <c r="I4222" s="402">
        <v>10000</v>
      </c>
      <c r="J4222" s="507"/>
    </row>
    <row r="4223" spans="1:10" s="466" customFormat="1" ht="18" customHeight="1">
      <c r="A4223" s="394">
        <v>4218</v>
      </c>
      <c r="B4223" s="395" t="s">
        <v>1393</v>
      </c>
      <c r="C4223" s="395" t="s">
        <v>11340</v>
      </c>
      <c r="D4223" s="422" t="s">
        <v>11403</v>
      </c>
      <c r="E4223" s="423" t="s">
        <v>4776</v>
      </c>
      <c r="F4223" s="422" t="s">
        <v>11404</v>
      </c>
      <c r="G4223" s="423" t="s">
        <v>5048</v>
      </c>
      <c r="H4223" s="533" t="s">
        <v>7922</v>
      </c>
      <c r="I4223" s="397"/>
      <c r="J4223" s="534" t="s">
        <v>5439</v>
      </c>
    </row>
    <row r="4224" spans="1:10" s="466" customFormat="1" ht="18" customHeight="1">
      <c r="A4224" s="394">
        <v>4219</v>
      </c>
      <c r="B4224" s="415" t="s">
        <v>11138</v>
      </c>
      <c r="C4224" s="415" t="s">
        <v>11340</v>
      </c>
      <c r="D4224" s="453" t="s">
        <v>11405</v>
      </c>
      <c r="E4224" s="442" t="s">
        <v>5779</v>
      </c>
      <c r="F4224" s="453" t="s">
        <v>11406</v>
      </c>
      <c r="G4224" s="394" t="s">
        <v>4962</v>
      </c>
      <c r="H4224" s="634" t="s">
        <v>5025</v>
      </c>
      <c r="I4224" s="418">
        <v>14200</v>
      </c>
      <c r="J4224" s="503" t="s">
        <v>11407</v>
      </c>
    </row>
    <row r="4225" spans="1:10" s="466" customFormat="1" ht="18" customHeight="1">
      <c r="A4225" s="394">
        <v>4220</v>
      </c>
      <c r="B4225" s="415" t="s">
        <v>11138</v>
      </c>
      <c r="C4225" s="415" t="s">
        <v>11340</v>
      </c>
      <c r="D4225" s="453" t="s">
        <v>11408</v>
      </c>
      <c r="E4225" s="442" t="s">
        <v>5027</v>
      </c>
      <c r="F4225" s="453" t="s">
        <v>11409</v>
      </c>
      <c r="G4225" s="394" t="s">
        <v>4962</v>
      </c>
      <c r="H4225" s="634" t="s">
        <v>5025</v>
      </c>
      <c r="I4225" s="418">
        <v>8300</v>
      </c>
      <c r="J4225" s="603" t="s">
        <v>11410</v>
      </c>
    </row>
    <row r="4226" spans="1:10" s="399" customFormat="1" ht="18" customHeight="1">
      <c r="A4226" s="394">
        <v>4221</v>
      </c>
      <c r="B4226" s="415" t="s">
        <v>11138</v>
      </c>
      <c r="C4226" s="415" t="s">
        <v>11340</v>
      </c>
      <c r="D4226" s="453" t="s">
        <v>11411</v>
      </c>
      <c r="E4226" s="442" t="s">
        <v>5027</v>
      </c>
      <c r="F4226" s="453" t="s">
        <v>11412</v>
      </c>
      <c r="G4226" s="394" t="s">
        <v>4962</v>
      </c>
      <c r="H4226" s="634" t="s">
        <v>5025</v>
      </c>
      <c r="I4226" s="418">
        <v>14000</v>
      </c>
      <c r="J4226" s="603" t="s">
        <v>11413</v>
      </c>
    </row>
    <row r="4227" spans="1:10" s="399" customFormat="1" ht="18" customHeight="1">
      <c r="A4227" s="394">
        <v>4222</v>
      </c>
      <c r="B4227" s="415" t="s">
        <v>11138</v>
      </c>
      <c r="C4227" s="415" t="s">
        <v>11340</v>
      </c>
      <c r="D4227" s="453" t="s">
        <v>11414</v>
      </c>
      <c r="E4227" s="442" t="s">
        <v>5708</v>
      </c>
      <c r="F4227" s="453" t="s">
        <v>11415</v>
      </c>
      <c r="G4227" s="394" t="s">
        <v>4962</v>
      </c>
      <c r="H4227" s="634" t="s">
        <v>5025</v>
      </c>
      <c r="I4227" s="418">
        <v>10700</v>
      </c>
      <c r="J4227" s="603" t="s">
        <v>11416</v>
      </c>
    </row>
    <row r="4228" spans="1:10" s="466" customFormat="1" ht="18" customHeight="1">
      <c r="A4228" s="394">
        <v>4223</v>
      </c>
      <c r="B4228" s="415" t="s">
        <v>11138</v>
      </c>
      <c r="C4228" s="415" t="s">
        <v>11340</v>
      </c>
      <c r="D4228" s="453" t="s">
        <v>11417</v>
      </c>
      <c r="E4228" s="442" t="s">
        <v>5027</v>
      </c>
      <c r="F4228" s="453" t="s">
        <v>379</v>
      </c>
      <c r="G4228" s="394" t="s">
        <v>4962</v>
      </c>
      <c r="H4228" s="634" t="s">
        <v>5025</v>
      </c>
      <c r="I4228" s="418">
        <v>9900</v>
      </c>
      <c r="J4228" s="535" t="s">
        <v>11418</v>
      </c>
    </row>
    <row r="4229" spans="1:10" s="399" customFormat="1" ht="18" customHeight="1">
      <c r="A4229" s="394">
        <v>4224</v>
      </c>
      <c r="B4229" s="415" t="s">
        <v>11138</v>
      </c>
      <c r="C4229" s="415" t="s">
        <v>11340</v>
      </c>
      <c r="D4229" s="453" t="s">
        <v>11419</v>
      </c>
      <c r="E4229" s="442" t="s">
        <v>5027</v>
      </c>
      <c r="F4229" s="453" t="s">
        <v>11420</v>
      </c>
      <c r="G4229" s="394" t="s">
        <v>4962</v>
      </c>
      <c r="H4229" s="634" t="s">
        <v>5025</v>
      </c>
      <c r="I4229" s="418">
        <v>11300</v>
      </c>
      <c r="J4229" s="535" t="s">
        <v>11421</v>
      </c>
    </row>
    <row r="4230" spans="1:10" s="466" customFormat="1" ht="18" customHeight="1">
      <c r="A4230" s="394">
        <v>4225</v>
      </c>
      <c r="B4230" s="415" t="s">
        <v>11138</v>
      </c>
      <c r="C4230" s="415" t="s">
        <v>11340</v>
      </c>
      <c r="D4230" s="453" t="s">
        <v>11422</v>
      </c>
      <c r="E4230" s="442" t="s">
        <v>5027</v>
      </c>
      <c r="F4230" s="453" t="s">
        <v>11423</v>
      </c>
      <c r="G4230" s="394" t="s">
        <v>4962</v>
      </c>
      <c r="H4230" s="634" t="s">
        <v>5025</v>
      </c>
      <c r="I4230" s="418">
        <v>9800</v>
      </c>
      <c r="J4230" s="535" t="s">
        <v>11421</v>
      </c>
    </row>
    <row r="4231" spans="1:10" s="466" customFormat="1" ht="18" customHeight="1">
      <c r="A4231" s="394">
        <v>4226</v>
      </c>
      <c r="B4231" s="415" t="s">
        <v>11138</v>
      </c>
      <c r="C4231" s="415" t="s">
        <v>11340</v>
      </c>
      <c r="D4231" s="453" t="s">
        <v>11424</v>
      </c>
      <c r="E4231" s="442" t="s">
        <v>5708</v>
      </c>
      <c r="F4231" s="453" t="s">
        <v>11425</v>
      </c>
      <c r="G4231" s="394" t="s">
        <v>4962</v>
      </c>
      <c r="H4231" s="634" t="s">
        <v>5025</v>
      </c>
      <c r="I4231" s="418">
        <v>14000</v>
      </c>
      <c r="J4231" s="535" t="s">
        <v>11416</v>
      </c>
    </row>
    <row r="4232" spans="1:10" s="399" customFormat="1" ht="18" customHeight="1">
      <c r="A4232" s="394">
        <v>4227</v>
      </c>
      <c r="B4232" s="415" t="s">
        <v>11138</v>
      </c>
      <c r="C4232" s="415" t="s">
        <v>11340</v>
      </c>
      <c r="D4232" s="453" t="s">
        <v>11424</v>
      </c>
      <c r="E4232" s="442" t="s">
        <v>4951</v>
      </c>
      <c r="F4232" s="453" t="s">
        <v>11425</v>
      </c>
      <c r="G4232" s="394" t="s">
        <v>4962</v>
      </c>
      <c r="H4232" s="634" t="s">
        <v>5025</v>
      </c>
      <c r="I4232" s="418">
        <v>22500</v>
      </c>
      <c r="J4232" s="535" t="s">
        <v>11426</v>
      </c>
    </row>
    <row r="4233" spans="1:10" s="399" customFormat="1" ht="18" customHeight="1">
      <c r="A4233" s="394">
        <v>4228</v>
      </c>
      <c r="B4233" s="415" t="s">
        <v>11138</v>
      </c>
      <c r="C4233" s="415" t="s">
        <v>11340</v>
      </c>
      <c r="D4233" s="453" t="s">
        <v>11427</v>
      </c>
      <c r="E4233" s="442" t="s">
        <v>5744</v>
      </c>
      <c r="F4233" s="453" t="s">
        <v>11428</v>
      </c>
      <c r="G4233" s="394" t="s">
        <v>4962</v>
      </c>
      <c r="H4233" s="634" t="s">
        <v>5025</v>
      </c>
      <c r="I4233" s="418">
        <v>7300</v>
      </c>
      <c r="J4233" s="535" t="s">
        <v>11327</v>
      </c>
    </row>
    <row r="4234" spans="1:10" s="399" customFormat="1" ht="18" customHeight="1">
      <c r="A4234" s="394">
        <v>4229</v>
      </c>
      <c r="B4234" s="395" t="s">
        <v>1393</v>
      </c>
      <c r="C4234" s="395" t="s">
        <v>11340</v>
      </c>
      <c r="D4234" s="422" t="s">
        <v>15817</v>
      </c>
      <c r="E4234" s="423" t="s">
        <v>4776</v>
      </c>
      <c r="F4234" s="422" t="s">
        <v>15818</v>
      </c>
      <c r="G4234" s="423" t="s">
        <v>5048</v>
      </c>
      <c r="H4234" s="422" t="s">
        <v>7922</v>
      </c>
      <c r="I4234" s="430">
        <v>7000</v>
      </c>
      <c r="J4234" s="522" t="s">
        <v>5042</v>
      </c>
    </row>
    <row r="4235" spans="1:10" s="399" customFormat="1" ht="18" customHeight="1">
      <c r="A4235" s="394">
        <v>4230</v>
      </c>
      <c r="B4235" s="395" t="s">
        <v>11138</v>
      </c>
      <c r="C4235" s="395" t="s">
        <v>11340</v>
      </c>
      <c r="D4235" s="459" t="s">
        <v>15819</v>
      </c>
      <c r="E4235" s="395" t="s">
        <v>418</v>
      </c>
      <c r="F4235" s="485" t="s">
        <v>15820</v>
      </c>
      <c r="G4235" s="423" t="s">
        <v>5048</v>
      </c>
      <c r="H4235" s="422" t="s">
        <v>7922</v>
      </c>
      <c r="I4235" s="431">
        <v>5800</v>
      </c>
      <c r="J4235" s="522" t="s">
        <v>5042</v>
      </c>
    </row>
    <row r="4236" spans="1:10" s="399" customFormat="1" ht="18" customHeight="1">
      <c r="A4236" s="394">
        <v>4231</v>
      </c>
      <c r="B4236" s="415" t="s">
        <v>1393</v>
      </c>
      <c r="C4236" s="415" t="s">
        <v>11340</v>
      </c>
      <c r="D4236" s="453" t="s">
        <v>15821</v>
      </c>
      <c r="E4236" s="442" t="s">
        <v>5027</v>
      </c>
      <c r="F4236" s="604" t="s">
        <v>15822</v>
      </c>
      <c r="G4236" s="557" t="s">
        <v>4962</v>
      </c>
      <c r="H4236" s="642" t="s">
        <v>5025</v>
      </c>
      <c r="I4236" s="558">
        <v>11200</v>
      </c>
      <c r="J4236" s="522" t="s">
        <v>5042</v>
      </c>
    </row>
    <row r="4237" spans="1:10" s="399" customFormat="1" ht="18" customHeight="1">
      <c r="A4237" s="394">
        <v>4232</v>
      </c>
      <c r="B4237" s="415" t="s">
        <v>1393</v>
      </c>
      <c r="C4237" s="415" t="s">
        <v>11340</v>
      </c>
      <c r="D4237" s="453" t="s">
        <v>15823</v>
      </c>
      <c r="E4237" s="442" t="s">
        <v>15626</v>
      </c>
      <c r="F4237" s="475" t="s">
        <v>15824</v>
      </c>
      <c r="G4237" s="557" t="s">
        <v>4962</v>
      </c>
      <c r="H4237" s="642" t="s">
        <v>5025</v>
      </c>
      <c r="I4237" s="558">
        <v>25700</v>
      </c>
      <c r="J4237" s="522" t="s">
        <v>5042</v>
      </c>
    </row>
    <row r="4238" spans="1:10" s="399" customFormat="1" ht="18" customHeight="1">
      <c r="A4238" s="394">
        <v>4233</v>
      </c>
      <c r="B4238" s="415" t="s">
        <v>1393</v>
      </c>
      <c r="C4238" s="415" t="s">
        <v>11340</v>
      </c>
      <c r="D4238" s="453" t="s">
        <v>15825</v>
      </c>
      <c r="E4238" s="442" t="s">
        <v>5744</v>
      </c>
      <c r="F4238" s="475" t="s">
        <v>15826</v>
      </c>
      <c r="G4238" s="557" t="s">
        <v>4962</v>
      </c>
      <c r="H4238" s="642" t="s">
        <v>5025</v>
      </c>
      <c r="I4238" s="558">
        <v>7200</v>
      </c>
      <c r="J4238" s="522" t="s">
        <v>5042</v>
      </c>
    </row>
    <row r="4239" spans="1:10" s="399" customFormat="1" ht="18" customHeight="1">
      <c r="A4239" s="394">
        <v>4234</v>
      </c>
      <c r="B4239" s="415" t="s">
        <v>1393</v>
      </c>
      <c r="C4239" s="415" t="s">
        <v>11340</v>
      </c>
      <c r="D4239" s="453" t="s">
        <v>15827</v>
      </c>
      <c r="E4239" s="442" t="s">
        <v>5744</v>
      </c>
      <c r="F4239" s="475" t="s">
        <v>15828</v>
      </c>
      <c r="G4239" s="557" t="s">
        <v>4962</v>
      </c>
      <c r="H4239" s="642" t="s">
        <v>5025</v>
      </c>
      <c r="I4239" s="558">
        <v>7800</v>
      </c>
      <c r="J4239" s="522" t="s">
        <v>5042</v>
      </c>
    </row>
    <row r="4240" spans="1:10" s="399" customFormat="1" ht="18" customHeight="1">
      <c r="A4240" s="394">
        <v>4235</v>
      </c>
      <c r="B4240" s="415" t="s">
        <v>1393</v>
      </c>
      <c r="C4240" s="415" t="s">
        <v>11340</v>
      </c>
      <c r="D4240" s="453" t="s">
        <v>15827</v>
      </c>
      <c r="E4240" s="442" t="s">
        <v>7070</v>
      </c>
      <c r="F4240" s="475" t="s">
        <v>15828</v>
      </c>
      <c r="G4240" s="557" t="s">
        <v>4962</v>
      </c>
      <c r="H4240" s="642" t="s">
        <v>5025</v>
      </c>
      <c r="I4240" s="558">
        <v>10000</v>
      </c>
      <c r="J4240" s="522" t="s">
        <v>5042</v>
      </c>
    </row>
    <row r="4241" spans="1:10" s="399" customFormat="1" ht="18" customHeight="1">
      <c r="A4241" s="394">
        <v>4236</v>
      </c>
      <c r="B4241" s="523" t="s">
        <v>1393</v>
      </c>
      <c r="C4241" s="523" t="s">
        <v>11429</v>
      </c>
      <c r="D4241" s="651" t="s">
        <v>11430</v>
      </c>
      <c r="E4241" s="545" t="s">
        <v>418</v>
      </c>
      <c r="F4241" s="546" t="s">
        <v>11431</v>
      </c>
      <c r="G4241" s="545" t="s">
        <v>4962</v>
      </c>
      <c r="H4241" s="639" t="s">
        <v>4949</v>
      </c>
      <c r="I4241" s="402">
        <v>12800</v>
      </c>
      <c r="J4241" s="490"/>
    </row>
    <row r="4242" spans="1:10" s="466" customFormat="1" ht="18" customHeight="1">
      <c r="A4242" s="394">
        <v>4237</v>
      </c>
      <c r="B4242" s="395" t="s">
        <v>1393</v>
      </c>
      <c r="C4242" s="395" t="s">
        <v>11429</v>
      </c>
      <c r="D4242" s="422" t="s">
        <v>11432</v>
      </c>
      <c r="E4242" s="394" t="s">
        <v>418</v>
      </c>
      <c r="F4242" s="424" t="s">
        <v>11433</v>
      </c>
      <c r="G4242" s="394" t="s">
        <v>4962</v>
      </c>
      <c r="H4242" s="631" t="s">
        <v>4949</v>
      </c>
      <c r="I4242" s="402">
        <v>11500</v>
      </c>
      <c r="J4242" s="490"/>
    </row>
    <row r="4243" spans="1:10" s="399" customFormat="1" ht="18" customHeight="1">
      <c r="A4243" s="394">
        <v>4238</v>
      </c>
      <c r="B4243" s="395" t="s">
        <v>1393</v>
      </c>
      <c r="C4243" s="395" t="s">
        <v>11429</v>
      </c>
      <c r="D4243" s="422" t="s">
        <v>11434</v>
      </c>
      <c r="E4243" s="394" t="s">
        <v>418</v>
      </c>
      <c r="F4243" s="424" t="s">
        <v>11435</v>
      </c>
      <c r="G4243" s="394" t="s">
        <v>4962</v>
      </c>
      <c r="H4243" s="631" t="s">
        <v>4949</v>
      </c>
      <c r="I4243" s="402">
        <v>10500</v>
      </c>
      <c r="J4243" s="490"/>
    </row>
    <row r="4244" spans="1:10" s="466" customFormat="1" ht="18" customHeight="1">
      <c r="A4244" s="394">
        <v>4239</v>
      </c>
      <c r="B4244" s="395" t="s">
        <v>1393</v>
      </c>
      <c r="C4244" s="396" t="s">
        <v>11436</v>
      </c>
      <c r="D4244" s="459" t="s">
        <v>15829</v>
      </c>
      <c r="E4244" s="395" t="s">
        <v>418</v>
      </c>
      <c r="F4244" s="488" t="s">
        <v>11437</v>
      </c>
      <c r="G4244" s="395"/>
      <c r="H4244" s="567" t="s">
        <v>653</v>
      </c>
      <c r="I4244" s="403">
        <v>6930</v>
      </c>
      <c r="J4244" s="491"/>
    </row>
    <row r="4245" spans="1:10" s="399" customFormat="1" ht="18" customHeight="1">
      <c r="A4245" s="394">
        <v>4240</v>
      </c>
      <c r="B4245" s="395" t="s">
        <v>1393</v>
      </c>
      <c r="C4245" s="396" t="s">
        <v>11436</v>
      </c>
      <c r="D4245" s="422" t="s">
        <v>11438</v>
      </c>
      <c r="E4245" s="395" t="s">
        <v>4776</v>
      </c>
      <c r="F4245" s="424" t="s">
        <v>15830</v>
      </c>
      <c r="G4245" s="395"/>
      <c r="H4245" s="629" t="s">
        <v>4916</v>
      </c>
      <c r="I4245" s="402">
        <v>10500</v>
      </c>
      <c r="J4245" s="490" t="s">
        <v>15645</v>
      </c>
    </row>
    <row r="4246" spans="1:10" s="466" customFormat="1" ht="18" customHeight="1">
      <c r="A4246" s="394">
        <v>4241</v>
      </c>
      <c r="B4246" s="395" t="s">
        <v>1393</v>
      </c>
      <c r="C4246" s="396" t="s">
        <v>11436</v>
      </c>
      <c r="D4246" s="422" t="s">
        <v>11439</v>
      </c>
      <c r="E4246" s="395" t="s">
        <v>4776</v>
      </c>
      <c r="F4246" s="424" t="s">
        <v>15831</v>
      </c>
      <c r="G4246" s="395"/>
      <c r="H4246" s="629" t="s">
        <v>4916</v>
      </c>
      <c r="I4246" s="402">
        <v>10800</v>
      </c>
      <c r="J4246" s="490" t="s">
        <v>15645</v>
      </c>
    </row>
    <row r="4247" spans="1:10" s="399" customFormat="1" ht="18" customHeight="1">
      <c r="A4247" s="394">
        <v>4242</v>
      </c>
      <c r="B4247" s="395" t="s">
        <v>1393</v>
      </c>
      <c r="C4247" s="396" t="s">
        <v>11436</v>
      </c>
      <c r="D4247" s="581" t="s">
        <v>11440</v>
      </c>
      <c r="E4247" s="396" t="s">
        <v>146</v>
      </c>
      <c r="F4247" s="486" t="s">
        <v>11441</v>
      </c>
      <c r="G4247" s="396" t="s">
        <v>4962</v>
      </c>
      <c r="H4247" s="630" t="s">
        <v>4935</v>
      </c>
      <c r="I4247" s="397"/>
      <c r="J4247" s="492" t="s">
        <v>5764</v>
      </c>
    </row>
    <row r="4248" spans="1:10" s="399" customFormat="1" ht="18" customHeight="1">
      <c r="A4248" s="394">
        <v>4243</v>
      </c>
      <c r="B4248" s="395" t="s">
        <v>1393</v>
      </c>
      <c r="C4248" s="396" t="s">
        <v>11436</v>
      </c>
      <c r="D4248" s="581" t="s">
        <v>11440</v>
      </c>
      <c r="E4248" s="396" t="s">
        <v>146</v>
      </c>
      <c r="F4248" s="486" t="s">
        <v>11442</v>
      </c>
      <c r="G4248" s="396" t="s">
        <v>4962</v>
      </c>
      <c r="H4248" s="630" t="s">
        <v>4935</v>
      </c>
      <c r="I4248" s="397"/>
      <c r="J4248" s="492" t="s">
        <v>5764</v>
      </c>
    </row>
    <row r="4249" spans="1:10" s="399" customFormat="1" ht="18" customHeight="1">
      <c r="A4249" s="394">
        <v>4244</v>
      </c>
      <c r="B4249" s="395" t="s">
        <v>1393</v>
      </c>
      <c r="C4249" s="396" t="s">
        <v>11436</v>
      </c>
      <c r="D4249" s="581" t="s">
        <v>11443</v>
      </c>
      <c r="E4249" s="396" t="s">
        <v>146</v>
      </c>
      <c r="F4249" s="486" t="s">
        <v>11444</v>
      </c>
      <c r="G4249" s="396" t="s">
        <v>4962</v>
      </c>
      <c r="H4249" s="630" t="s">
        <v>4935</v>
      </c>
      <c r="I4249" s="397"/>
      <c r="J4249" s="492" t="s">
        <v>5764</v>
      </c>
    </row>
    <row r="4250" spans="1:10" s="399" customFormat="1" ht="18" customHeight="1">
      <c r="A4250" s="394">
        <v>4245</v>
      </c>
      <c r="B4250" s="395" t="s">
        <v>1393</v>
      </c>
      <c r="C4250" s="396" t="s">
        <v>11436</v>
      </c>
      <c r="D4250" s="581" t="s">
        <v>11443</v>
      </c>
      <c r="E4250" s="396" t="s">
        <v>146</v>
      </c>
      <c r="F4250" s="486" t="s">
        <v>11445</v>
      </c>
      <c r="G4250" s="396" t="s">
        <v>4962</v>
      </c>
      <c r="H4250" s="630" t="s">
        <v>4935</v>
      </c>
      <c r="I4250" s="397"/>
      <c r="J4250" s="492" t="s">
        <v>5764</v>
      </c>
    </row>
    <row r="4251" spans="1:10" s="466" customFormat="1" ht="18" customHeight="1">
      <c r="A4251" s="394">
        <v>4246</v>
      </c>
      <c r="B4251" s="395" t="s">
        <v>1393</v>
      </c>
      <c r="C4251" s="396" t="s">
        <v>11436</v>
      </c>
      <c r="D4251" s="581" t="s">
        <v>11446</v>
      </c>
      <c r="E4251" s="396" t="s">
        <v>146</v>
      </c>
      <c r="F4251" s="486" t="s">
        <v>11447</v>
      </c>
      <c r="G4251" s="396" t="s">
        <v>4962</v>
      </c>
      <c r="H4251" s="630" t="s">
        <v>4935</v>
      </c>
      <c r="I4251" s="397"/>
      <c r="J4251" s="492" t="s">
        <v>5764</v>
      </c>
    </row>
    <row r="4252" spans="1:10" s="466" customFormat="1" ht="18" customHeight="1">
      <c r="A4252" s="394">
        <v>4247</v>
      </c>
      <c r="B4252" s="395" t="s">
        <v>1393</v>
      </c>
      <c r="C4252" s="396" t="s">
        <v>11436</v>
      </c>
      <c r="D4252" s="581" t="s">
        <v>11446</v>
      </c>
      <c r="E4252" s="396" t="s">
        <v>146</v>
      </c>
      <c r="F4252" s="486" t="s">
        <v>11448</v>
      </c>
      <c r="G4252" s="396" t="s">
        <v>4962</v>
      </c>
      <c r="H4252" s="630" t="s">
        <v>4935</v>
      </c>
      <c r="I4252" s="397"/>
      <c r="J4252" s="492" t="s">
        <v>5764</v>
      </c>
    </row>
    <row r="4253" spans="1:10" s="466" customFormat="1" ht="18" customHeight="1">
      <c r="A4253" s="394">
        <v>4248</v>
      </c>
      <c r="B4253" s="395" t="s">
        <v>1393</v>
      </c>
      <c r="C4253" s="396" t="s">
        <v>11436</v>
      </c>
      <c r="D4253" s="581" t="s">
        <v>11449</v>
      </c>
      <c r="E4253" s="396" t="s">
        <v>146</v>
      </c>
      <c r="F4253" s="486" t="s">
        <v>11450</v>
      </c>
      <c r="G4253" s="396" t="s">
        <v>4962</v>
      </c>
      <c r="H4253" s="630" t="s">
        <v>4935</v>
      </c>
      <c r="I4253" s="397"/>
      <c r="J4253" s="492" t="s">
        <v>5764</v>
      </c>
    </row>
    <row r="4254" spans="1:10" s="466" customFormat="1" ht="18" customHeight="1">
      <c r="A4254" s="394">
        <v>4249</v>
      </c>
      <c r="B4254" s="395" t="s">
        <v>1393</v>
      </c>
      <c r="C4254" s="396" t="s">
        <v>11436</v>
      </c>
      <c r="D4254" s="581" t="s">
        <v>11449</v>
      </c>
      <c r="E4254" s="396" t="s">
        <v>146</v>
      </c>
      <c r="F4254" s="486" t="s">
        <v>11451</v>
      </c>
      <c r="G4254" s="396" t="s">
        <v>4962</v>
      </c>
      <c r="H4254" s="630" t="s">
        <v>4935</v>
      </c>
      <c r="I4254" s="397"/>
      <c r="J4254" s="492" t="s">
        <v>5764</v>
      </c>
    </row>
    <row r="4255" spans="1:10" s="466" customFormat="1" ht="18" customHeight="1">
      <c r="A4255" s="394">
        <v>4250</v>
      </c>
      <c r="B4255" s="395" t="s">
        <v>1393</v>
      </c>
      <c r="C4255" s="396" t="s">
        <v>11436</v>
      </c>
      <c r="D4255" s="422" t="s">
        <v>11452</v>
      </c>
      <c r="E4255" s="394" t="s">
        <v>418</v>
      </c>
      <c r="F4255" s="424" t="s">
        <v>11453</v>
      </c>
      <c r="G4255" s="394" t="s">
        <v>4962</v>
      </c>
      <c r="H4255" s="567" t="s">
        <v>4949</v>
      </c>
      <c r="I4255" s="402">
        <v>12000</v>
      </c>
      <c r="J4255" s="490"/>
    </row>
    <row r="4256" spans="1:10" s="466" customFormat="1" ht="18" customHeight="1">
      <c r="A4256" s="394">
        <v>4251</v>
      </c>
      <c r="B4256" s="395" t="s">
        <v>1393</v>
      </c>
      <c r="C4256" s="396" t="s">
        <v>11436</v>
      </c>
      <c r="D4256" s="422" t="s">
        <v>11452</v>
      </c>
      <c r="E4256" s="394" t="s">
        <v>418</v>
      </c>
      <c r="F4256" s="424" t="s">
        <v>11454</v>
      </c>
      <c r="G4256" s="394" t="s">
        <v>4962</v>
      </c>
      <c r="H4256" s="567" t="s">
        <v>4949</v>
      </c>
      <c r="I4256" s="402">
        <v>9750</v>
      </c>
      <c r="J4256" s="490"/>
    </row>
    <row r="4257" spans="1:10" s="466" customFormat="1" ht="18" customHeight="1">
      <c r="A4257" s="394">
        <v>4252</v>
      </c>
      <c r="B4257" s="395" t="s">
        <v>1393</v>
      </c>
      <c r="C4257" s="396" t="s">
        <v>11436</v>
      </c>
      <c r="D4257" s="422" t="s">
        <v>11455</v>
      </c>
      <c r="E4257" s="394" t="s">
        <v>418</v>
      </c>
      <c r="F4257" s="424" t="s">
        <v>11456</v>
      </c>
      <c r="G4257" s="394" t="s">
        <v>4962</v>
      </c>
      <c r="H4257" s="567" t="s">
        <v>4949</v>
      </c>
      <c r="I4257" s="402">
        <v>14000</v>
      </c>
      <c r="J4257" s="490"/>
    </row>
    <row r="4258" spans="1:10" s="466" customFormat="1" ht="18" customHeight="1">
      <c r="A4258" s="394">
        <v>4253</v>
      </c>
      <c r="B4258" s="395" t="s">
        <v>1393</v>
      </c>
      <c r="C4258" s="396" t="s">
        <v>11436</v>
      </c>
      <c r="D4258" s="422" t="s">
        <v>11455</v>
      </c>
      <c r="E4258" s="394" t="s">
        <v>418</v>
      </c>
      <c r="F4258" s="424" t="s">
        <v>11457</v>
      </c>
      <c r="G4258" s="394" t="s">
        <v>4962</v>
      </c>
      <c r="H4258" s="567" t="s">
        <v>4949</v>
      </c>
      <c r="I4258" s="402">
        <v>11250</v>
      </c>
      <c r="J4258" s="490"/>
    </row>
    <row r="4259" spans="1:10" s="466" customFormat="1" ht="18" customHeight="1">
      <c r="A4259" s="394">
        <v>4254</v>
      </c>
      <c r="B4259" s="395" t="s">
        <v>1393</v>
      </c>
      <c r="C4259" s="396" t="s">
        <v>11436</v>
      </c>
      <c r="D4259" s="422" t="s">
        <v>11458</v>
      </c>
      <c r="E4259" s="394" t="s">
        <v>418</v>
      </c>
      <c r="F4259" s="424" t="s">
        <v>11459</v>
      </c>
      <c r="G4259" s="394" t="s">
        <v>4962</v>
      </c>
      <c r="H4259" s="567" t="s">
        <v>4949</v>
      </c>
      <c r="I4259" s="402">
        <v>13000</v>
      </c>
      <c r="J4259" s="490"/>
    </row>
    <row r="4260" spans="1:10" s="466" customFormat="1" ht="18" customHeight="1">
      <c r="A4260" s="394">
        <v>4255</v>
      </c>
      <c r="B4260" s="395" t="s">
        <v>1393</v>
      </c>
      <c r="C4260" s="396" t="s">
        <v>11436</v>
      </c>
      <c r="D4260" s="422" t="s">
        <v>11458</v>
      </c>
      <c r="E4260" s="394" t="s">
        <v>418</v>
      </c>
      <c r="F4260" s="424" t="s">
        <v>11460</v>
      </c>
      <c r="G4260" s="394" t="s">
        <v>4962</v>
      </c>
      <c r="H4260" s="567" t="s">
        <v>4949</v>
      </c>
      <c r="I4260" s="402">
        <v>10500</v>
      </c>
      <c r="J4260" s="490"/>
    </row>
    <row r="4261" spans="1:10" s="399" customFormat="1" ht="18" customHeight="1">
      <c r="A4261" s="394">
        <v>4256</v>
      </c>
      <c r="B4261" s="415" t="s">
        <v>1393</v>
      </c>
      <c r="C4261" s="448" t="s">
        <v>11436</v>
      </c>
      <c r="D4261" s="453" t="s">
        <v>11461</v>
      </c>
      <c r="E4261" s="442" t="s">
        <v>5027</v>
      </c>
      <c r="F4261" s="453" t="s">
        <v>11462</v>
      </c>
      <c r="G4261" s="394" t="s">
        <v>4962</v>
      </c>
      <c r="H4261" s="634" t="s">
        <v>5025</v>
      </c>
      <c r="I4261" s="418">
        <v>8200</v>
      </c>
      <c r="J4261" s="603" t="s">
        <v>11463</v>
      </c>
    </row>
    <row r="4262" spans="1:10" s="399" customFormat="1" ht="18" customHeight="1">
      <c r="A4262" s="394">
        <v>4257</v>
      </c>
      <c r="B4262" s="415" t="s">
        <v>1393</v>
      </c>
      <c r="C4262" s="448" t="s">
        <v>11436</v>
      </c>
      <c r="D4262" s="453" t="s">
        <v>11464</v>
      </c>
      <c r="E4262" s="442" t="s">
        <v>5027</v>
      </c>
      <c r="F4262" s="453" t="s">
        <v>11465</v>
      </c>
      <c r="G4262" s="394" t="s">
        <v>4962</v>
      </c>
      <c r="H4262" s="634" t="s">
        <v>5025</v>
      </c>
      <c r="I4262" s="418">
        <v>4800</v>
      </c>
      <c r="J4262" s="535" t="s">
        <v>11463</v>
      </c>
    </row>
    <row r="4263" spans="1:10" s="399" customFormat="1" ht="18" customHeight="1">
      <c r="A4263" s="394">
        <v>4258</v>
      </c>
      <c r="B4263" s="415" t="s">
        <v>1393</v>
      </c>
      <c r="C4263" s="448" t="s">
        <v>11436</v>
      </c>
      <c r="D4263" s="453" t="s">
        <v>11466</v>
      </c>
      <c r="E4263" s="442" t="s">
        <v>5027</v>
      </c>
      <c r="F4263" s="453" t="s">
        <v>11467</v>
      </c>
      <c r="G4263" s="394" t="s">
        <v>4962</v>
      </c>
      <c r="H4263" s="634" t="s">
        <v>5025</v>
      </c>
      <c r="I4263" s="418">
        <v>5400</v>
      </c>
      <c r="J4263" s="535" t="s">
        <v>11463</v>
      </c>
    </row>
    <row r="4264" spans="1:10" s="466" customFormat="1" ht="18" customHeight="1">
      <c r="A4264" s="394">
        <v>4259</v>
      </c>
      <c r="B4264" s="415" t="s">
        <v>1393</v>
      </c>
      <c r="C4264" s="448" t="s">
        <v>11436</v>
      </c>
      <c r="D4264" s="453" t="s">
        <v>15832</v>
      </c>
      <c r="E4264" s="442" t="s">
        <v>5027</v>
      </c>
      <c r="F4264" s="604" t="s">
        <v>15833</v>
      </c>
      <c r="G4264" s="557" t="s">
        <v>4962</v>
      </c>
      <c r="H4264" s="642" t="s">
        <v>5025</v>
      </c>
      <c r="I4264" s="558">
        <v>13500</v>
      </c>
      <c r="J4264" s="522" t="s">
        <v>5042</v>
      </c>
    </row>
    <row r="4265" spans="1:10" s="466" customFormat="1" ht="18" customHeight="1">
      <c r="A4265" s="394">
        <v>4260</v>
      </c>
      <c r="B4265" s="415" t="s">
        <v>1393</v>
      </c>
      <c r="C4265" s="448" t="s">
        <v>11436</v>
      </c>
      <c r="D4265" s="453" t="s">
        <v>15834</v>
      </c>
      <c r="E4265" s="442" t="s">
        <v>5027</v>
      </c>
      <c r="F4265" s="604" t="s">
        <v>15835</v>
      </c>
      <c r="G4265" s="557" t="s">
        <v>4962</v>
      </c>
      <c r="H4265" s="642" t="s">
        <v>5025</v>
      </c>
      <c r="I4265" s="558">
        <v>13500</v>
      </c>
      <c r="J4265" s="522" t="s">
        <v>5042</v>
      </c>
    </row>
    <row r="4266" spans="1:10" s="466" customFormat="1" ht="18" customHeight="1">
      <c r="A4266" s="394">
        <v>4261</v>
      </c>
      <c r="B4266" s="415" t="s">
        <v>1393</v>
      </c>
      <c r="C4266" s="448" t="s">
        <v>11436</v>
      </c>
      <c r="D4266" s="453" t="s">
        <v>15836</v>
      </c>
      <c r="E4266" s="442" t="s">
        <v>5027</v>
      </c>
      <c r="F4266" s="604" t="s">
        <v>15837</v>
      </c>
      <c r="G4266" s="557"/>
      <c r="H4266" s="642" t="s">
        <v>5025</v>
      </c>
      <c r="I4266" s="558">
        <v>12800</v>
      </c>
      <c r="J4266" s="522" t="s">
        <v>5042</v>
      </c>
    </row>
    <row r="4267" spans="1:10" s="466" customFormat="1" ht="18" customHeight="1">
      <c r="A4267" s="394">
        <v>4262</v>
      </c>
      <c r="B4267" s="523" t="s">
        <v>1393</v>
      </c>
      <c r="C4267" s="523" t="s">
        <v>11468</v>
      </c>
      <c r="D4267" s="587" t="s">
        <v>11469</v>
      </c>
      <c r="E4267" s="523" t="s">
        <v>418</v>
      </c>
      <c r="F4267" s="547" t="s">
        <v>11470</v>
      </c>
      <c r="G4267" s="523"/>
      <c r="H4267" s="639" t="s">
        <v>4949</v>
      </c>
      <c r="I4267" s="402">
        <v>36500</v>
      </c>
      <c r="J4267" s="490"/>
    </row>
    <row r="4268" spans="1:10" s="466" customFormat="1" ht="18" customHeight="1">
      <c r="A4268" s="394">
        <v>4263</v>
      </c>
      <c r="B4268" s="415" t="s">
        <v>1393</v>
      </c>
      <c r="C4268" s="415" t="s">
        <v>11468</v>
      </c>
      <c r="D4268" s="574"/>
      <c r="E4268" s="420">
        <v>400</v>
      </c>
      <c r="F4268" s="504" t="s">
        <v>11471</v>
      </c>
      <c r="G4268" s="419"/>
      <c r="H4268" s="634" t="s">
        <v>5025</v>
      </c>
      <c r="I4268" s="402">
        <v>4800</v>
      </c>
      <c r="J4268" s="503" t="s">
        <v>5026</v>
      </c>
    </row>
    <row r="4269" spans="1:10" s="399" customFormat="1" ht="18" customHeight="1">
      <c r="A4269" s="394">
        <v>4264</v>
      </c>
      <c r="B4269" s="415" t="s">
        <v>1393</v>
      </c>
      <c r="C4269" s="415" t="s">
        <v>11468</v>
      </c>
      <c r="D4269" s="574"/>
      <c r="E4269" s="421">
        <v>1</v>
      </c>
      <c r="F4269" s="504" t="s">
        <v>11471</v>
      </c>
      <c r="G4269" s="419"/>
      <c r="H4269" s="634" t="s">
        <v>5025</v>
      </c>
      <c r="I4269" s="402">
        <v>11500</v>
      </c>
      <c r="J4269" s="503" t="s">
        <v>5026</v>
      </c>
    </row>
    <row r="4270" spans="1:10" s="399" customFormat="1" ht="18" customHeight="1">
      <c r="A4270" s="394">
        <v>4265</v>
      </c>
      <c r="B4270" s="395" t="s">
        <v>1393</v>
      </c>
      <c r="C4270" s="395" t="s">
        <v>11472</v>
      </c>
      <c r="D4270" s="459" t="s">
        <v>11473</v>
      </c>
      <c r="E4270" s="395" t="s">
        <v>5027</v>
      </c>
      <c r="F4270" s="488" t="s">
        <v>11474</v>
      </c>
      <c r="G4270" s="395"/>
      <c r="H4270" s="629" t="s">
        <v>4916</v>
      </c>
      <c r="I4270" s="397">
        <v>7800</v>
      </c>
      <c r="J4270" s="490" t="s">
        <v>15838</v>
      </c>
    </row>
    <row r="4271" spans="1:10" s="399" customFormat="1" ht="18" customHeight="1">
      <c r="A4271" s="394">
        <v>4266</v>
      </c>
      <c r="B4271" s="395" t="s">
        <v>1393</v>
      </c>
      <c r="C4271" s="395" t="s">
        <v>11472</v>
      </c>
      <c r="D4271" s="422" t="s">
        <v>11473</v>
      </c>
      <c r="E4271" s="395" t="s">
        <v>5027</v>
      </c>
      <c r="F4271" s="424" t="s">
        <v>11475</v>
      </c>
      <c r="G4271" s="395"/>
      <c r="H4271" s="629" t="s">
        <v>4916</v>
      </c>
      <c r="I4271" s="402">
        <v>7200</v>
      </c>
      <c r="J4271" s="490" t="s">
        <v>15645</v>
      </c>
    </row>
    <row r="4272" spans="1:10" s="399" customFormat="1" ht="18" customHeight="1">
      <c r="A4272" s="394">
        <v>4267</v>
      </c>
      <c r="B4272" s="395" t="s">
        <v>1393</v>
      </c>
      <c r="C4272" s="395" t="s">
        <v>11472</v>
      </c>
      <c r="D4272" s="422" t="s">
        <v>11476</v>
      </c>
      <c r="E4272" s="394" t="s">
        <v>418</v>
      </c>
      <c r="F4272" s="424" t="s">
        <v>11477</v>
      </c>
      <c r="G4272" s="394" t="s">
        <v>4962</v>
      </c>
      <c r="H4272" s="631" t="s">
        <v>4949</v>
      </c>
      <c r="I4272" s="402">
        <v>6800</v>
      </c>
      <c r="J4272" s="490"/>
    </row>
    <row r="4273" spans="1:10" s="399" customFormat="1" ht="18" customHeight="1">
      <c r="A4273" s="394">
        <v>4268</v>
      </c>
      <c r="B4273" s="395" t="s">
        <v>1393</v>
      </c>
      <c r="C4273" s="395" t="s">
        <v>11472</v>
      </c>
      <c r="D4273" s="422" t="s">
        <v>11476</v>
      </c>
      <c r="E4273" s="394" t="s">
        <v>418</v>
      </c>
      <c r="F4273" s="424" t="s">
        <v>11478</v>
      </c>
      <c r="G4273" s="394" t="s">
        <v>4962</v>
      </c>
      <c r="H4273" s="631" t="s">
        <v>4949</v>
      </c>
      <c r="I4273" s="402">
        <v>6200</v>
      </c>
      <c r="J4273" s="490"/>
    </row>
    <row r="4274" spans="1:10" s="399" customFormat="1" ht="18" customHeight="1">
      <c r="A4274" s="394">
        <v>4269</v>
      </c>
      <c r="B4274" s="395" t="s">
        <v>1393</v>
      </c>
      <c r="C4274" s="394" t="s">
        <v>11479</v>
      </c>
      <c r="D4274" s="422" t="s">
        <v>11480</v>
      </c>
      <c r="E4274" s="394" t="s">
        <v>418</v>
      </c>
      <c r="F4274" s="424" t="s">
        <v>11481</v>
      </c>
      <c r="G4274" s="394"/>
      <c r="H4274" s="567" t="s">
        <v>4949</v>
      </c>
      <c r="I4274" s="402">
        <v>10400</v>
      </c>
      <c r="J4274" s="490"/>
    </row>
    <row r="4275" spans="1:10" s="399" customFormat="1" ht="18" customHeight="1">
      <c r="A4275" s="394">
        <v>4270</v>
      </c>
      <c r="B4275" s="415" t="s">
        <v>1393</v>
      </c>
      <c r="C4275" s="415" t="s">
        <v>11472</v>
      </c>
      <c r="D4275" s="453" t="s">
        <v>11482</v>
      </c>
      <c r="E4275" s="442" t="s">
        <v>5027</v>
      </c>
      <c r="F4275" s="453" t="s">
        <v>11483</v>
      </c>
      <c r="G4275" s="442"/>
      <c r="H4275" s="634" t="s">
        <v>5025</v>
      </c>
      <c r="I4275" s="418">
        <v>8500</v>
      </c>
      <c r="J4275" s="535" t="s">
        <v>11484</v>
      </c>
    </row>
    <row r="4276" spans="1:10" s="399" customFormat="1" ht="18" customHeight="1">
      <c r="A4276" s="394">
        <v>4271</v>
      </c>
      <c r="B4276" s="395" t="s">
        <v>11138</v>
      </c>
      <c r="C4276" s="395" t="s">
        <v>11485</v>
      </c>
      <c r="D4276" s="459" t="s">
        <v>11486</v>
      </c>
      <c r="E4276" s="398" t="s">
        <v>418</v>
      </c>
      <c r="F4276" s="485" t="s">
        <v>11487</v>
      </c>
      <c r="G4276" s="398" t="s">
        <v>5048</v>
      </c>
      <c r="H4276" s="631" t="s">
        <v>5691</v>
      </c>
      <c r="I4276" s="397">
        <v>8200</v>
      </c>
      <c r="J4276" s="507"/>
    </row>
    <row r="4277" spans="1:10" s="399" customFormat="1" ht="18" customHeight="1">
      <c r="A4277" s="394">
        <v>4272</v>
      </c>
      <c r="B4277" s="395" t="s">
        <v>11138</v>
      </c>
      <c r="C4277" s="395" t="s">
        <v>11485</v>
      </c>
      <c r="D4277" s="459" t="s">
        <v>11486</v>
      </c>
      <c r="E4277" s="398" t="s">
        <v>418</v>
      </c>
      <c r="F4277" s="485" t="s">
        <v>11488</v>
      </c>
      <c r="G4277" s="398" t="s">
        <v>5048</v>
      </c>
      <c r="H4277" s="631" t="s">
        <v>5691</v>
      </c>
      <c r="I4277" s="397">
        <v>10600</v>
      </c>
      <c r="J4277" s="507"/>
    </row>
    <row r="4278" spans="1:10" s="399" customFormat="1" ht="18" customHeight="1">
      <c r="A4278" s="394">
        <v>4273</v>
      </c>
      <c r="B4278" s="395" t="s">
        <v>11138</v>
      </c>
      <c r="C4278" s="395" t="s">
        <v>11485</v>
      </c>
      <c r="D4278" s="459" t="s">
        <v>11486</v>
      </c>
      <c r="E4278" s="398" t="s">
        <v>418</v>
      </c>
      <c r="F4278" s="485" t="s">
        <v>11489</v>
      </c>
      <c r="G4278" s="398" t="s">
        <v>5048</v>
      </c>
      <c r="H4278" s="631" t="s">
        <v>5691</v>
      </c>
      <c r="I4278" s="397">
        <v>10150</v>
      </c>
      <c r="J4278" s="507"/>
    </row>
    <row r="4279" spans="1:10" s="399" customFormat="1" ht="18" customHeight="1">
      <c r="A4279" s="394">
        <v>4274</v>
      </c>
      <c r="B4279" s="395" t="s">
        <v>1393</v>
      </c>
      <c r="C4279" s="395" t="s">
        <v>11485</v>
      </c>
      <c r="D4279" s="422" t="s">
        <v>11490</v>
      </c>
      <c r="E4279" s="394" t="s">
        <v>418</v>
      </c>
      <c r="F4279" s="424" t="s">
        <v>11491</v>
      </c>
      <c r="G4279" s="394" t="s">
        <v>4962</v>
      </c>
      <c r="H4279" s="631" t="s">
        <v>4949</v>
      </c>
      <c r="I4279" s="402">
        <v>6500</v>
      </c>
      <c r="J4279" s="490"/>
    </row>
    <row r="4280" spans="1:10" s="399" customFormat="1" ht="18" customHeight="1">
      <c r="A4280" s="394">
        <v>4275</v>
      </c>
      <c r="B4280" s="395" t="s">
        <v>11138</v>
      </c>
      <c r="C4280" s="395" t="s">
        <v>11485</v>
      </c>
      <c r="D4280" s="539" t="s">
        <v>11492</v>
      </c>
      <c r="E4280" s="398" t="s">
        <v>418</v>
      </c>
      <c r="F4280" s="485" t="s">
        <v>11493</v>
      </c>
      <c r="G4280" s="398"/>
      <c r="H4280" s="631" t="s">
        <v>5532</v>
      </c>
      <c r="I4280" s="402">
        <v>7700</v>
      </c>
      <c r="J4280" s="487"/>
    </row>
    <row r="4281" spans="1:10" s="399" customFormat="1" ht="18" customHeight="1">
      <c r="A4281" s="394">
        <v>4276</v>
      </c>
      <c r="B4281" s="395" t="s">
        <v>11494</v>
      </c>
      <c r="C4281" s="395" t="s">
        <v>11495</v>
      </c>
      <c r="D4281" s="422" t="s">
        <v>11496</v>
      </c>
      <c r="E4281" s="395" t="s">
        <v>418</v>
      </c>
      <c r="F4281" s="424" t="s">
        <v>11497</v>
      </c>
      <c r="G4281" s="395"/>
      <c r="H4281" s="631" t="s">
        <v>4943</v>
      </c>
      <c r="I4281" s="402">
        <v>8800</v>
      </c>
      <c r="J4281" s="490"/>
    </row>
    <row r="4282" spans="1:10" s="399" customFormat="1" ht="18" customHeight="1">
      <c r="A4282" s="394">
        <v>4277</v>
      </c>
      <c r="B4282" s="395" t="s">
        <v>1393</v>
      </c>
      <c r="C4282" s="398" t="s">
        <v>11485</v>
      </c>
      <c r="D4282" s="422" t="s">
        <v>11498</v>
      </c>
      <c r="E4282" s="395" t="s">
        <v>418</v>
      </c>
      <c r="F4282" s="424" t="s">
        <v>11499</v>
      </c>
      <c r="G4282" s="394"/>
      <c r="H4282" s="631" t="s">
        <v>5748</v>
      </c>
      <c r="I4282" s="402">
        <v>8800</v>
      </c>
      <c r="J4282" s="487"/>
    </row>
    <row r="4283" spans="1:10" s="399" customFormat="1" ht="18" customHeight="1">
      <c r="A4283" s="394">
        <v>4278</v>
      </c>
      <c r="B4283" s="395" t="s">
        <v>11138</v>
      </c>
      <c r="C4283" s="395" t="s">
        <v>11485</v>
      </c>
      <c r="D4283" s="459" t="s">
        <v>11500</v>
      </c>
      <c r="E4283" s="398" t="s">
        <v>418</v>
      </c>
      <c r="F4283" s="488" t="s">
        <v>11501</v>
      </c>
      <c r="G4283" s="398" t="s">
        <v>5048</v>
      </c>
      <c r="H4283" s="631" t="s">
        <v>5537</v>
      </c>
      <c r="I4283" s="402">
        <v>10000</v>
      </c>
      <c r="J4283" s="487"/>
    </row>
    <row r="4284" spans="1:10" s="399" customFormat="1" ht="18" customHeight="1">
      <c r="A4284" s="394">
        <v>4279</v>
      </c>
      <c r="B4284" s="395" t="s">
        <v>11138</v>
      </c>
      <c r="C4284" s="395" t="s">
        <v>11485</v>
      </c>
      <c r="D4284" s="459" t="s">
        <v>11502</v>
      </c>
      <c r="E4284" s="398" t="s">
        <v>418</v>
      </c>
      <c r="F4284" s="488" t="s">
        <v>11503</v>
      </c>
      <c r="G4284" s="398" t="s">
        <v>5048</v>
      </c>
      <c r="H4284" s="631" t="s">
        <v>5537</v>
      </c>
      <c r="I4284" s="402">
        <v>10000</v>
      </c>
      <c r="J4284" s="487"/>
    </row>
    <row r="4285" spans="1:10" s="399" customFormat="1" ht="18" customHeight="1">
      <c r="A4285" s="394">
        <v>4280</v>
      </c>
      <c r="B4285" s="395" t="s">
        <v>1393</v>
      </c>
      <c r="C4285" s="395" t="s">
        <v>11485</v>
      </c>
      <c r="D4285" s="422" t="s">
        <v>11504</v>
      </c>
      <c r="E4285" s="394" t="s">
        <v>418</v>
      </c>
      <c r="F4285" s="424" t="s">
        <v>11505</v>
      </c>
      <c r="G4285" s="394" t="s">
        <v>4962</v>
      </c>
      <c r="H4285" s="631" t="s">
        <v>4949</v>
      </c>
      <c r="I4285" s="402">
        <v>6600</v>
      </c>
      <c r="J4285" s="490"/>
    </row>
    <row r="4286" spans="1:10" s="399" customFormat="1" ht="18" customHeight="1">
      <c r="A4286" s="394">
        <v>4281</v>
      </c>
      <c r="B4286" s="395" t="s">
        <v>11138</v>
      </c>
      <c r="C4286" s="395" t="s">
        <v>11485</v>
      </c>
      <c r="D4286" s="539" t="s">
        <v>11506</v>
      </c>
      <c r="E4286" s="406" t="s">
        <v>418</v>
      </c>
      <c r="F4286" s="486" t="s">
        <v>11507</v>
      </c>
      <c r="G4286" s="439"/>
      <c r="H4286" s="637" t="s">
        <v>5529</v>
      </c>
      <c r="I4286" s="402">
        <v>8400</v>
      </c>
      <c r="J4286" s="487"/>
    </row>
    <row r="4287" spans="1:10" s="399" customFormat="1" ht="18" customHeight="1">
      <c r="A4287" s="394">
        <v>4282</v>
      </c>
      <c r="B4287" s="395" t="s">
        <v>1393</v>
      </c>
      <c r="C4287" s="395" t="s">
        <v>11485</v>
      </c>
      <c r="D4287" s="539" t="s">
        <v>11508</v>
      </c>
      <c r="E4287" s="396" t="s">
        <v>5027</v>
      </c>
      <c r="F4287" s="486" t="s">
        <v>11509</v>
      </c>
      <c r="G4287" s="395"/>
      <c r="H4287" s="629" t="s">
        <v>4916</v>
      </c>
      <c r="I4287" s="397">
        <v>5600</v>
      </c>
      <c r="J4287" s="487" t="s">
        <v>15839</v>
      </c>
    </row>
    <row r="4288" spans="1:10" s="399" customFormat="1" ht="18" customHeight="1">
      <c r="A4288" s="394">
        <v>4283</v>
      </c>
      <c r="B4288" s="395" t="s">
        <v>11138</v>
      </c>
      <c r="C4288" s="395" t="s">
        <v>11485</v>
      </c>
      <c r="D4288" s="539" t="s">
        <v>11510</v>
      </c>
      <c r="E4288" s="398" t="s">
        <v>418</v>
      </c>
      <c r="F4288" s="485" t="s">
        <v>11511</v>
      </c>
      <c r="G4288" s="398"/>
      <c r="H4288" s="631" t="s">
        <v>5532</v>
      </c>
      <c r="I4288" s="402">
        <v>6500</v>
      </c>
      <c r="J4288" s="487"/>
    </row>
    <row r="4289" spans="1:10" s="399" customFormat="1" ht="18" customHeight="1">
      <c r="A4289" s="394">
        <v>4284</v>
      </c>
      <c r="B4289" s="395" t="s">
        <v>11138</v>
      </c>
      <c r="C4289" s="395" t="s">
        <v>11485</v>
      </c>
      <c r="D4289" s="459" t="s">
        <v>5691</v>
      </c>
      <c r="E4289" s="398" t="s">
        <v>418</v>
      </c>
      <c r="F4289" s="485" t="s">
        <v>11512</v>
      </c>
      <c r="G4289" s="398" t="s">
        <v>5048</v>
      </c>
      <c r="H4289" s="631" t="s">
        <v>5691</v>
      </c>
      <c r="I4289" s="397">
        <v>8200</v>
      </c>
      <c r="J4289" s="507"/>
    </row>
    <row r="4290" spans="1:10" s="399" customFormat="1" ht="18" customHeight="1">
      <c r="A4290" s="394">
        <v>4285</v>
      </c>
      <c r="B4290" s="395" t="s">
        <v>11138</v>
      </c>
      <c r="C4290" s="395" t="s">
        <v>11485</v>
      </c>
      <c r="D4290" s="459" t="s">
        <v>5691</v>
      </c>
      <c r="E4290" s="398" t="s">
        <v>418</v>
      </c>
      <c r="F4290" s="485" t="s">
        <v>11513</v>
      </c>
      <c r="G4290" s="398" t="s">
        <v>5048</v>
      </c>
      <c r="H4290" s="631" t="s">
        <v>5691</v>
      </c>
      <c r="I4290" s="397">
        <v>9970</v>
      </c>
      <c r="J4290" s="507"/>
    </row>
    <row r="4291" spans="1:10" s="399" customFormat="1" ht="18" customHeight="1">
      <c r="A4291" s="394">
        <v>4286</v>
      </c>
      <c r="B4291" s="395" t="s">
        <v>11138</v>
      </c>
      <c r="C4291" s="395" t="s">
        <v>11485</v>
      </c>
      <c r="D4291" s="459" t="s">
        <v>5691</v>
      </c>
      <c r="E4291" s="398" t="s">
        <v>418</v>
      </c>
      <c r="F4291" s="485" t="s">
        <v>11514</v>
      </c>
      <c r="G4291" s="398" t="s">
        <v>5048</v>
      </c>
      <c r="H4291" s="631" t="s">
        <v>5691</v>
      </c>
      <c r="I4291" s="397">
        <v>9950</v>
      </c>
      <c r="J4291" s="507"/>
    </row>
    <row r="4292" spans="1:10" s="399" customFormat="1" ht="18" customHeight="1">
      <c r="A4292" s="394">
        <v>4287</v>
      </c>
      <c r="B4292" s="395" t="s">
        <v>11138</v>
      </c>
      <c r="C4292" s="395" t="s">
        <v>11485</v>
      </c>
      <c r="D4292" s="459" t="s">
        <v>11515</v>
      </c>
      <c r="E4292" s="395" t="s">
        <v>418</v>
      </c>
      <c r="F4292" s="488" t="s">
        <v>11497</v>
      </c>
      <c r="G4292" s="395"/>
      <c r="H4292" s="631" t="s">
        <v>4943</v>
      </c>
      <c r="I4292" s="402">
        <v>8800</v>
      </c>
      <c r="J4292" s="490"/>
    </row>
    <row r="4293" spans="1:10" s="399" customFormat="1" ht="18" customHeight="1">
      <c r="A4293" s="394">
        <v>4288</v>
      </c>
      <c r="B4293" s="395" t="s">
        <v>1393</v>
      </c>
      <c r="C4293" s="395" t="s">
        <v>11516</v>
      </c>
      <c r="D4293" s="459" t="s">
        <v>11517</v>
      </c>
      <c r="E4293" s="395" t="s">
        <v>418</v>
      </c>
      <c r="F4293" s="488" t="s">
        <v>11518</v>
      </c>
      <c r="G4293" s="395"/>
      <c r="H4293" s="567" t="s">
        <v>653</v>
      </c>
      <c r="I4293" s="403">
        <v>9560</v>
      </c>
      <c r="J4293" s="491"/>
    </row>
    <row r="4294" spans="1:10" s="399" customFormat="1" ht="18" customHeight="1">
      <c r="A4294" s="394">
        <v>4289</v>
      </c>
      <c r="B4294" s="415" t="s">
        <v>1393</v>
      </c>
      <c r="C4294" s="415" t="s">
        <v>11516</v>
      </c>
      <c r="D4294" s="453" t="s">
        <v>11519</v>
      </c>
      <c r="E4294" s="442" t="s">
        <v>5744</v>
      </c>
      <c r="F4294" s="453" t="s">
        <v>11520</v>
      </c>
      <c r="G4294" s="394" t="s">
        <v>4962</v>
      </c>
      <c r="H4294" s="634" t="s">
        <v>5025</v>
      </c>
      <c r="I4294" s="418">
        <v>6200</v>
      </c>
      <c r="J4294" s="503" t="s">
        <v>11521</v>
      </c>
    </row>
    <row r="4295" spans="1:10" s="399" customFormat="1" ht="18" customHeight="1">
      <c r="A4295" s="394">
        <v>4290</v>
      </c>
      <c r="B4295" s="415" t="s">
        <v>1393</v>
      </c>
      <c r="C4295" s="415" t="s">
        <v>11516</v>
      </c>
      <c r="D4295" s="453" t="s">
        <v>11519</v>
      </c>
      <c r="E4295" s="442" t="s">
        <v>5027</v>
      </c>
      <c r="F4295" s="469" t="s">
        <v>11520</v>
      </c>
      <c r="G4295" s="394" t="s">
        <v>4962</v>
      </c>
      <c r="H4295" s="634" t="s">
        <v>5025</v>
      </c>
      <c r="I4295" s="418">
        <v>9000</v>
      </c>
      <c r="J4295" s="503" t="s">
        <v>11328</v>
      </c>
    </row>
    <row r="4296" spans="1:10" s="399" customFormat="1" ht="18" customHeight="1">
      <c r="A4296" s="394">
        <v>4291</v>
      </c>
      <c r="B4296" s="415" t="s">
        <v>1393</v>
      </c>
      <c r="C4296" s="417" t="s">
        <v>11522</v>
      </c>
      <c r="D4296" s="453" t="s">
        <v>11523</v>
      </c>
      <c r="E4296" s="442" t="s">
        <v>11524</v>
      </c>
      <c r="F4296" s="453" t="s">
        <v>11525</v>
      </c>
      <c r="G4296" s="442"/>
      <c r="H4296" s="634" t="s">
        <v>5025</v>
      </c>
      <c r="I4296" s="418">
        <v>12300</v>
      </c>
      <c r="J4296" s="535" t="s">
        <v>11526</v>
      </c>
    </row>
    <row r="4297" spans="1:10" s="399" customFormat="1" ht="18" customHeight="1">
      <c r="A4297" s="394">
        <v>4292</v>
      </c>
      <c r="B4297" s="415" t="s">
        <v>1393</v>
      </c>
      <c r="C4297" s="415" t="s">
        <v>11516</v>
      </c>
      <c r="D4297" s="453" t="s">
        <v>11527</v>
      </c>
      <c r="E4297" s="442" t="s">
        <v>5744</v>
      </c>
      <c r="F4297" s="453" t="s">
        <v>11528</v>
      </c>
      <c r="G4297" s="394" t="s">
        <v>4962</v>
      </c>
      <c r="H4297" s="634" t="s">
        <v>5025</v>
      </c>
      <c r="I4297" s="418">
        <v>7000</v>
      </c>
      <c r="J4297" s="535" t="s">
        <v>11327</v>
      </c>
    </row>
    <row r="4298" spans="1:10" s="399" customFormat="1" ht="18" customHeight="1">
      <c r="A4298" s="394">
        <v>4293</v>
      </c>
      <c r="B4298" s="415" t="s">
        <v>1393</v>
      </c>
      <c r="C4298" s="415" t="s">
        <v>11516</v>
      </c>
      <c r="D4298" s="453" t="s">
        <v>11529</v>
      </c>
      <c r="E4298" s="442" t="s">
        <v>5027</v>
      </c>
      <c r="F4298" s="453" t="s">
        <v>11528</v>
      </c>
      <c r="G4298" s="394" t="s">
        <v>4962</v>
      </c>
      <c r="H4298" s="634" t="s">
        <v>5025</v>
      </c>
      <c r="I4298" s="418">
        <v>11300</v>
      </c>
      <c r="J4298" s="603" t="s">
        <v>11530</v>
      </c>
    </row>
    <row r="4299" spans="1:10" s="399" customFormat="1" ht="18" customHeight="1">
      <c r="A4299" s="394">
        <v>4294</v>
      </c>
      <c r="B4299" s="415" t="s">
        <v>1393</v>
      </c>
      <c r="C4299" s="415" t="s">
        <v>11516</v>
      </c>
      <c r="D4299" s="453" t="s">
        <v>11531</v>
      </c>
      <c r="E4299" s="442" t="s">
        <v>5027</v>
      </c>
      <c r="F4299" s="453" t="s">
        <v>11532</v>
      </c>
      <c r="G4299" s="394" t="s">
        <v>4962</v>
      </c>
      <c r="H4299" s="634" t="s">
        <v>5025</v>
      </c>
      <c r="I4299" s="418">
        <v>7500</v>
      </c>
      <c r="J4299" s="603" t="s">
        <v>11533</v>
      </c>
    </row>
    <row r="4300" spans="1:10" s="399" customFormat="1" ht="18" customHeight="1">
      <c r="A4300" s="394">
        <v>4295</v>
      </c>
      <c r="B4300" s="415" t="s">
        <v>1393</v>
      </c>
      <c r="C4300" s="415" t="s">
        <v>11516</v>
      </c>
      <c r="D4300" s="453" t="s">
        <v>11534</v>
      </c>
      <c r="E4300" s="442" t="s">
        <v>5027</v>
      </c>
      <c r="F4300" s="453" t="s">
        <v>11535</v>
      </c>
      <c r="G4300" s="394" t="s">
        <v>4962</v>
      </c>
      <c r="H4300" s="634" t="s">
        <v>5025</v>
      </c>
      <c r="I4300" s="418">
        <v>6900</v>
      </c>
      <c r="J4300" s="535" t="s">
        <v>11536</v>
      </c>
    </row>
    <row r="4301" spans="1:10" s="399" customFormat="1" ht="18" customHeight="1">
      <c r="A4301" s="394">
        <v>4296</v>
      </c>
      <c r="B4301" s="415" t="s">
        <v>1393</v>
      </c>
      <c r="C4301" s="415" t="s">
        <v>11516</v>
      </c>
      <c r="D4301" s="453" t="s">
        <v>11537</v>
      </c>
      <c r="E4301" s="442" t="s">
        <v>5354</v>
      </c>
      <c r="F4301" s="453" t="s">
        <v>11538</v>
      </c>
      <c r="G4301" s="394" t="s">
        <v>4962</v>
      </c>
      <c r="H4301" s="634" t="s">
        <v>5025</v>
      </c>
      <c r="I4301" s="418">
        <v>4800</v>
      </c>
      <c r="J4301" s="535" t="s">
        <v>11539</v>
      </c>
    </row>
    <row r="4302" spans="1:10" s="399" customFormat="1" ht="18" customHeight="1">
      <c r="A4302" s="394">
        <v>4297</v>
      </c>
      <c r="B4302" s="415" t="s">
        <v>1393</v>
      </c>
      <c r="C4302" s="415" t="s">
        <v>11516</v>
      </c>
      <c r="D4302" s="453" t="s">
        <v>11540</v>
      </c>
      <c r="E4302" s="442" t="s">
        <v>11541</v>
      </c>
      <c r="F4302" s="453" t="s">
        <v>11542</v>
      </c>
      <c r="G4302" s="394" t="s">
        <v>4962</v>
      </c>
      <c r="H4302" s="634" t="s">
        <v>5025</v>
      </c>
      <c r="I4302" s="418">
        <v>5600</v>
      </c>
      <c r="J4302" s="503" t="s">
        <v>11543</v>
      </c>
    </row>
    <row r="4303" spans="1:10" s="399" customFormat="1" ht="18" customHeight="1">
      <c r="A4303" s="394">
        <v>4298</v>
      </c>
      <c r="B4303" s="415" t="s">
        <v>1393</v>
      </c>
      <c r="C4303" s="415" t="s">
        <v>11516</v>
      </c>
      <c r="D4303" s="453" t="s">
        <v>11540</v>
      </c>
      <c r="E4303" s="442" t="s">
        <v>11544</v>
      </c>
      <c r="F4303" s="453" t="s">
        <v>11542</v>
      </c>
      <c r="G4303" s="394" t="s">
        <v>4962</v>
      </c>
      <c r="H4303" s="634" t="s">
        <v>5025</v>
      </c>
      <c r="I4303" s="418">
        <v>11300</v>
      </c>
      <c r="J4303" s="503" t="s">
        <v>11545</v>
      </c>
    </row>
    <row r="4304" spans="1:10" s="399" customFormat="1" ht="18" customHeight="1">
      <c r="A4304" s="394">
        <v>4299</v>
      </c>
      <c r="B4304" s="415" t="s">
        <v>1393</v>
      </c>
      <c r="C4304" s="415" t="s">
        <v>11516</v>
      </c>
      <c r="D4304" s="453" t="s">
        <v>11546</v>
      </c>
      <c r="E4304" s="442" t="s">
        <v>5354</v>
      </c>
      <c r="F4304" s="453" t="s">
        <v>11547</v>
      </c>
      <c r="G4304" s="394" t="s">
        <v>4962</v>
      </c>
      <c r="H4304" s="634" t="s">
        <v>5025</v>
      </c>
      <c r="I4304" s="418">
        <v>9600</v>
      </c>
      <c r="J4304" s="503" t="s">
        <v>11539</v>
      </c>
    </row>
    <row r="4305" spans="1:10" s="399" customFormat="1" ht="18" customHeight="1">
      <c r="A4305" s="394">
        <v>4300</v>
      </c>
      <c r="B4305" s="415" t="s">
        <v>1393</v>
      </c>
      <c r="C4305" s="415" t="s">
        <v>11516</v>
      </c>
      <c r="D4305" s="453" t="s">
        <v>11548</v>
      </c>
      <c r="E4305" s="442" t="s">
        <v>5708</v>
      </c>
      <c r="F4305" s="453" t="s">
        <v>2791</v>
      </c>
      <c r="G4305" s="394" t="s">
        <v>4962</v>
      </c>
      <c r="H4305" s="634" t="s">
        <v>5025</v>
      </c>
      <c r="I4305" s="418">
        <v>16500</v>
      </c>
      <c r="J4305" s="503" t="s">
        <v>11549</v>
      </c>
    </row>
    <row r="4306" spans="1:10" s="399" customFormat="1" ht="18" customHeight="1">
      <c r="A4306" s="394">
        <v>4301</v>
      </c>
      <c r="B4306" s="415" t="s">
        <v>1393</v>
      </c>
      <c r="C4306" s="415" t="s">
        <v>11516</v>
      </c>
      <c r="D4306" s="453" t="s">
        <v>11550</v>
      </c>
      <c r="E4306" s="442" t="s">
        <v>5354</v>
      </c>
      <c r="F4306" s="453" t="s">
        <v>2791</v>
      </c>
      <c r="G4306" s="394" t="s">
        <v>4962</v>
      </c>
      <c r="H4306" s="634" t="s">
        <v>5025</v>
      </c>
      <c r="I4306" s="418">
        <v>10600</v>
      </c>
      <c r="J4306" s="503" t="s">
        <v>11539</v>
      </c>
    </row>
    <row r="4307" spans="1:10" s="399" customFormat="1" ht="18" customHeight="1">
      <c r="A4307" s="394">
        <v>4302</v>
      </c>
      <c r="B4307" s="415" t="s">
        <v>1393</v>
      </c>
      <c r="C4307" s="415" t="s">
        <v>11516</v>
      </c>
      <c r="D4307" s="453" t="s">
        <v>11551</v>
      </c>
      <c r="E4307" s="442" t="s">
        <v>5744</v>
      </c>
      <c r="F4307" s="453" t="s">
        <v>11552</v>
      </c>
      <c r="G4307" s="394" t="s">
        <v>4962</v>
      </c>
      <c r="H4307" s="634" t="s">
        <v>5025</v>
      </c>
      <c r="I4307" s="418">
        <v>6000</v>
      </c>
      <c r="J4307" s="503" t="s">
        <v>11327</v>
      </c>
    </row>
    <row r="4308" spans="1:10" s="399" customFormat="1" ht="18" customHeight="1">
      <c r="A4308" s="394">
        <v>4303</v>
      </c>
      <c r="B4308" s="415" t="s">
        <v>1393</v>
      </c>
      <c r="C4308" s="415" t="s">
        <v>11516</v>
      </c>
      <c r="D4308" s="453" t="s">
        <v>11553</v>
      </c>
      <c r="E4308" s="442" t="s">
        <v>5744</v>
      </c>
      <c r="F4308" s="453" t="s">
        <v>11554</v>
      </c>
      <c r="G4308" s="394" t="s">
        <v>4962</v>
      </c>
      <c r="H4308" s="634" t="s">
        <v>5025</v>
      </c>
      <c r="I4308" s="418">
        <v>5600</v>
      </c>
      <c r="J4308" s="503" t="s">
        <v>11327</v>
      </c>
    </row>
    <row r="4309" spans="1:10" s="399" customFormat="1" ht="18" customHeight="1">
      <c r="A4309" s="394">
        <v>4304</v>
      </c>
      <c r="B4309" s="415" t="s">
        <v>1393</v>
      </c>
      <c r="C4309" s="415" t="s">
        <v>11516</v>
      </c>
      <c r="D4309" s="453" t="s">
        <v>11553</v>
      </c>
      <c r="E4309" s="442" t="s">
        <v>11555</v>
      </c>
      <c r="F4309" s="453" t="s">
        <v>11554</v>
      </c>
      <c r="G4309" s="394" t="s">
        <v>4962</v>
      </c>
      <c r="H4309" s="634" t="s">
        <v>5025</v>
      </c>
      <c r="I4309" s="418">
        <v>52000</v>
      </c>
      <c r="J4309" s="503" t="s">
        <v>11556</v>
      </c>
    </row>
    <row r="4310" spans="1:10" s="399" customFormat="1" ht="18" customHeight="1">
      <c r="A4310" s="394">
        <v>4305</v>
      </c>
      <c r="B4310" s="415" t="s">
        <v>1393</v>
      </c>
      <c r="C4310" s="415" t="s">
        <v>11516</v>
      </c>
      <c r="D4310" s="453" t="s">
        <v>11553</v>
      </c>
      <c r="E4310" s="442" t="s">
        <v>5354</v>
      </c>
      <c r="F4310" s="453" t="s">
        <v>11554</v>
      </c>
      <c r="G4310" s="394" t="s">
        <v>4962</v>
      </c>
      <c r="H4310" s="634" t="s">
        <v>5025</v>
      </c>
      <c r="I4310" s="418">
        <v>8875</v>
      </c>
      <c r="J4310" s="503" t="s">
        <v>11539</v>
      </c>
    </row>
    <row r="4311" spans="1:10" s="399" customFormat="1" ht="18" customHeight="1">
      <c r="A4311" s="394">
        <v>4306</v>
      </c>
      <c r="B4311" s="415" t="s">
        <v>1393</v>
      </c>
      <c r="C4311" s="415" t="s">
        <v>11516</v>
      </c>
      <c r="D4311" s="453" t="s">
        <v>11557</v>
      </c>
      <c r="E4311" s="442" t="s">
        <v>5744</v>
      </c>
      <c r="F4311" s="453" t="s">
        <v>11558</v>
      </c>
      <c r="G4311" s="394" t="s">
        <v>4962</v>
      </c>
      <c r="H4311" s="634" t="s">
        <v>5025</v>
      </c>
      <c r="I4311" s="418">
        <v>5700</v>
      </c>
      <c r="J4311" s="503" t="s">
        <v>11327</v>
      </c>
    </row>
    <row r="4312" spans="1:10" s="399" customFormat="1" ht="18" customHeight="1">
      <c r="A4312" s="394">
        <v>4307</v>
      </c>
      <c r="B4312" s="415" t="s">
        <v>1393</v>
      </c>
      <c r="C4312" s="415" t="s">
        <v>11516</v>
      </c>
      <c r="D4312" s="453" t="s">
        <v>11559</v>
      </c>
      <c r="E4312" s="442" t="s">
        <v>5354</v>
      </c>
      <c r="F4312" s="453" t="s">
        <v>11558</v>
      </c>
      <c r="G4312" s="394" t="s">
        <v>4962</v>
      </c>
      <c r="H4312" s="634" t="s">
        <v>5025</v>
      </c>
      <c r="I4312" s="418">
        <v>7600</v>
      </c>
      <c r="J4312" s="535" t="s">
        <v>11539</v>
      </c>
    </row>
    <row r="4313" spans="1:10" s="399" customFormat="1" ht="18" customHeight="1">
      <c r="A4313" s="394">
        <v>4308</v>
      </c>
      <c r="B4313" s="415" t="s">
        <v>1393</v>
      </c>
      <c r="C4313" s="415" t="s">
        <v>11516</v>
      </c>
      <c r="D4313" s="453" t="s">
        <v>11560</v>
      </c>
      <c r="E4313" s="442" t="s">
        <v>5744</v>
      </c>
      <c r="F4313" s="453" t="s">
        <v>11561</v>
      </c>
      <c r="G4313" s="394" t="s">
        <v>4962</v>
      </c>
      <c r="H4313" s="634" t="s">
        <v>5025</v>
      </c>
      <c r="I4313" s="418">
        <v>6200</v>
      </c>
      <c r="J4313" s="535" t="s">
        <v>11327</v>
      </c>
    </row>
    <row r="4314" spans="1:10" s="399" customFormat="1" ht="18" customHeight="1">
      <c r="A4314" s="394">
        <v>4309</v>
      </c>
      <c r="B4314" s="415" t="s">
        <v>1393</v>
      </c>
      <c r="C4314" s="415" t="s">
        <v>11516</v>
      </c>
      <c r="D4314" s="453" t="s">
        <v>11562</v>
      </c>
      <c r="E4314" s="442" t="s">
        <v>5354</v>
      </c>
      <c r="F4314" s="453" t="s">
        <v>11563</v>
      </c>
      <c r="G4314" s="442"/>
      <c r="H4314" s="634" t="s">
        <v>5025</v>
      </c>
      <c r="I4314" s="418">
        <v>7900</v>
      </c>
      <c r="J4314" s="535" t="s">
        <v>11539</v>
      </c>
    </row>
    <row r="4315" spans="1:10" s="399" customFormat="1" ht="18" customHeight="1">
      <c r="A4315" s="394">
        <v>4310</v>
      </c>
      <c r="B4315" s="415" t="s">
        <v>1393</v>
      </c>
      <c r="C4315" s="415" t="s">
        <v>11516</v>
      </c>
      <c r="D4315" s="453" t="s">
        <v>11564</v>
      </c>
      <c r="E4315" s="442" t="s">
        <v>5744</v>
      </c>
      <c r="F4315" s="453" t="s">
        <v>11565</v>
      </c>
      <c r="G4315" s="394" t="s">
        <v>4962</v>
      </c>
      <c r="H4315" s="634" t="s">
        <v>5025</v>
      </c>
      <c r="I4315" s="418">
        <v>6500</v>
      </c>
      <c r="J4315" s="535" t="s">
        <v>11327</v>
      </c>
    </row>
    <row r="4316" spans="1:10" s="399" customFormat="1" ht="18" customHeight="1">
      <c r="A4316" s="394">
        <v>4311</v>
      </c>
      <c r="B4316" s="410" t="s">
        <v>1393</v>
      </c>
      <c r="C4316" s="410" t="s">
        <v>11566</v>
      </c>
      <c r="D4316" s="496" t="s">
        <v>11567</v>
      </c>
      <c r="E4316" s="455">
        <v>1.2</v>
      </c>
      <c r="F4316" s="499" t="s">
        <v>11568</v>
      </c>
      <c r="G4316" s="410"/>
      <c r="H4316" s="633" t="s">
        <v>5013</v>
      </c>
      <c r="I4316" s="413">
        <v>12800</v>
      </c>
      <c r="J4316" s="490"/>
    </row>
    <row r="4317" spans="1:10" s="399" customFormat="1" ht="18" customHeight="1">
      <c r="A4317" s="394">
        <v>4312</v>
      </c>
      <c r="B4317" s="410" t="s">
        <v>1393</v>
      </c>
      <c r="C4317" s="410" t="s">
        <v>11566</v>
      </c>
      <c r="D4317" s="496" t="s">
        <v>11567</v>
      </c>
      <c r="E4317" s="455">
        <v>1.2</v>
      </c>
      <c r="F4317" s="499" t="s">
        <v>11569</v>
      </c>
      <c r="G4317" s="410"/>
      <c r="H4317" s="633" t="s">
        <v>5013</v>
      </c>
      <c r="I4317" s="413">
        <v>12800</v>
      </c>
      <c r="J4317" s="490"/>
    </row>
    <row r="4318" spans="1:10" s="399" customFormat="1" ht="18" customHeight="1">
      <c r="A4318" s="394">
        <v>4313</v>
      </c>
      <c r="B4318" s="395" t="s">
        <v>11138</v>
      </c>
      <c r="C4318" s="398" t="s">
        <v>11570</v>
      </c>
      <c r="D4318" s="539" t="s">
        <v>11571</v>
      </c>
      <c r="E4318" s="398" t="s">
        <v>418</v>
      </c>
      <c r="F4318" s="485" t="s">
        <v>11572</v>
      </c>
      <c r="G4318" s="395" t="s">
        <v>5048</v>
      </c>
      <c r="H4318" s="631" t="s">
        <v>4953</v>
      </c>
      <c r="I4318" s="402">
        <v>8000</v>
      </c>
      <c r="J4318" s="487"/>
    </row>
    <row r="4319" spans="1:10" s="399" customFormat="1" ht="18" customHeight="1">
      <c r="A4319" s="394">
        <v>4314</v>
      </c>
      <c r="B4319" s="395" t="s">
        <v>11138</v>
      </c>
      <c r="C4319" s="398" t="s">
        <v>11570</v>
      </c>
      <c r="D4319" s="459" t="s">
        <v>11573</v>
      </c>
      <c r="E4319" s="398" t="s">
        <v>418</v>
      </c>
      <c r="F4319" s="485" t="s">
        <v>11570</v>
      </c>
      <c r="G4319" s="398" t="s">
        <v>5048</v>
      </c>
      <c r="H4319" s="631" t="s">
        <v>5537</v>
      </c>
      <c r="I4319" s="402">
        <v>7950</v>
      </c>
      <c r="J4319" s="487"/>
    </row>
    <row r="4320" spans="1:10" s="399" customFormat="1" ht="18" customHeight="1">
      <c r="A4320" s="394">
        <v>4315</v>
      </c>
      <c r="B4320" s="394" t="s">
        <v>11138</v>
      </c>
      <c r="C4320" s="394" t="s">
        <v>11570</v>
      </c>
      <c r="D4320" s="422" t="s">
        <v>11574</v>
      </c>
      <c r="E4320" s="394" t="s">
        <v>418</v>
      </c>
      <c r="F4320" s="424" t="s">
        <v>11575</v>
      </c>
      <c r="G4320" s="395" t="s">
        <v>5048</v>
      </c>
      <c r="H4320" s="631" t="s">
        <v>4924</v>
      </c>
      <c r="I4320" s="402">
        <v>10200</v>
      </c>
      <c r="J4320" s="487"/>
    </row>
    <row r="4321" spans="1:10" s="399" customFormat="1" ht="18" customHeight="1">
      <c r="A4321" s="394">
        <v>4316</v>
      </c>
      <c r="B4321" s="395" t="s">
        <v>1393</v>
      </c>
      <c r="C4321" s="395" t="s">
        <v>11576</v>
      </c>
      <c r="D4321" s="422" t="s">
        <v>11577</v>
      </c>
      <c r="E4321" s="443" t="s">
        <v>660</v>
      </c>
      <c r="F4321" s="538" t="s">
        <v>11578</v>
      </c>
      <c r="G4321" s="394" t="s">
        <v>5864</v>
      </c>
      <c r="H4321" s="632" t="s">
        <v>5865</v>
      </c>
      <c r="I4321" s="429">
        <v>8000</v>
      </c>
      <c r="J4321" s="490"/>
    </row>
    <row r="4322" spans="1:10" s="399" customFormat="1" ht="18" customHeight="1">
      <c r="A4322" s="394">
        <v>4317</v>
      </c>
      <c r="B4322" s="395" t="s">
        <v>1393</v>
      </c>
      <c r="C4322" s="395" t="s">
        <v>11576</v>
      </c>
      <c r="D4322" s="422" t="s">
        <v>11579</v>
      </c>
      <c r="E4322" s="394" t="s">
        <v>418</v>
      </c>
      <c r="F4322" s="424" t="s">
        <v>11580</v>
      </c>
      <c r="G4322" s="394" t="s">
        <v>4962</v>
      </c>
      <c r="H4322" s="631" t="s">
        <v>4949</v>
      </c>
      <c r="I4322" s="402">
        <v>8600</v>
      </c>
      <c r="J4322" s="490"/>
    </row>
    <row r="4323" spans="1:10" s="399" customFormat="1" ht="18" customHeight="1">
      <c r="A4323" s="394">
        <v>4318</v>
      </c>
      <c r="B4323" s="394" t="s">
        <v>11138</v>
      </c>
      <c r="C4323" s="394" t="s">
        <v>11570</v>
      </c>
      <c r="D4323" s="422" t="s">
        <v>11581</v>
      </c>
      <c r="E4323" s="394" t="s">
        <v>418</v>
      </c>
      <c r="F4323" s="424" t="s">
        <v>11582</v>
      </c>
      <c r="G4323" s="395" t="s">
        <v>5048</v>
      </c>
      <c r="H4323" s="631" t="s">
        <v>4924</v>
      </c>
      <c r="I4323" s="402">
        <v>9000</v>
      </c>
      <c r="J4323" s="487"/>
    </row>
    <row r="4324" spans="1:10" s="399" customFormat="1" ht="18" customHeight="1">
      <c r="A4324" s="394">
        <v>4319</v>
      </c>
      <c r="B4324" s="410" t="s">
        <v>1393</v>
      </c>
      <c r="C4324" s="410" t="s">
        <v>11583</v>
      </c>
      <c r="D4324" s="496" t="s">
        <v>11584</v>
      </c>
      <c r="E4324" s="455">
        <v>1</v>
      </c>
      <c r="F4324" s="499" t="s">
        <v>11585</v>
      </c>
      <c r="G4324" s="410" t="s">
        <v>4962</v>
      </c>
      <c r="H4324" s="633" t="s">
        <v>5013</v>
      </c>
      <c r="I4324" s="413">
        <v>10000</v>
      </c>
      <c r="J4324" s="490"/>
    </row>
    <row r="4325" spans="1:10" s="399" customFormat="1" ht="18" customHeight="1">
      <c r="A4325" s="394">
        <v>4320</v>
      </c>
      <c r="B4325" s="395" t="s">
        <v>1393</v>
      </c>
      <c r="C4325" s="398" t="s">
        <v>10126</v>
      </c>
      <c r="D4325" s="459" t="s">
        <v>11586</v>
      </c>
      <c r="E4325" s="395" t="s">
        <v>418</v>
      </c>
      <c r="F4325" s="488" t="s">
        <v>11587</v>
      </c>
      <c r="G4325" s="398" t="s">
        <v>4962</v>
      </c>
      <c r="H4325" s="631" t="s">
        <v>4949</v>
      </c>
      <c r="I4325" s="402">
        <v>11600</v>
      </c>
      <c r="J4325" s="490"/>
    </row>
    <row r="4326" spans="1:10" s="399" customFormat="1" ht="18" customHeight="1">
      <c r="A4326" s="394">
        <v>4321</v>
      </c>
      <c r="B4326" s="395" t="s">
        <v>1393</v>
      </c>
      <c r="C4326" s="395" t="s">
        <v>10126</v>
      </c>
      <c r="D4326" s="459" t="s">
        <v>11588</v>
      </c>
      <c r="E4326" s="395" t="s">
        <v>418</v>
      </c>
      <c r="F4326" s="488" t="s">
        <v>11589</v>
      </c>
      <c r="G4326" s="395" t="s">
        <v>4962</v>
      </c>
      <c r="H4326" s="567" t="s">
        <v>4949</v>
      </c>
      <c r="I4326" s="402">
        <v>11710</v>
      </c>
      <c r="J4326" s="490"/>
    </row>
    <row r="4327" spans="1:10" s="399" customFormat="1" ht="18" customHeight="1">
      <c r="A4327" s="394">
        <v>4322</v>
      </c>
      <c r="B4327" s="395" t="s">
        <v>1393</v>
      </c>
      <c r="C4327" s="395" t="s">
        <v>10126</v>
      </c>
      <c r="D4327" s="459" t="s">
        <v>11590</v>
      </c>
      <c r="E4327" s="395" t="s">
        <v>418</v>
      </c>
      <c r="F4327" s="488" t="s">
        <v>11591</v>
      </c>
      <c r="G4327" s="395" t="s">
        <v>4962</v>
      </c>
      <c r="H4327" s="567" t="s">
        <v>4949</v>
      </c>
      <c r="I4327" s="402">
        <v>16600</v>
      </c>
      <c r="J4327" s="490"/>
    </row>
    <row r="4328" spans="1:10" s="399" customFormat="1" ht="18" customHeight="1">
      <c r="A4328" s="394">
        <v>4323</v>
      </c>
      <c r="B4328" s="395" t="s">
        <v>1393</v>
      </c>
      <c r="C4328" s="395" t="s">
        <v>10126</v>
      </c>
      <c r="D4328" s="459" t="s">
        <v>11592</v>
      </c>
      <c r="E4328" s="395" t="s">
        <v>418</v>
      </c>
      <c r="F4328" s="488" t="s">
        <v>11593</v>
      </c>
      <c r="G4328" s="395" t="s">
        <v>4962</v>
      </c>
      <c r="H4328" s="567" t="s">
        <v>4949</v>
      </c>
      <c r="I4328" s="402">
        <v>14140</v>
      </c>
      <c r="J4328" s="487"/>
    </row>
    <row r="4329" spans="1:10" s="399" customFormat="1" ht="18" customHeight="1">
      <c r="A4329" s="394">
        <v>4324</v>
      </c>
      <c r="B4329" s="395" t="s">
        <v>1393</v>
      </c>
      <c r="C4329" s="395" t="s">
        <v>10126</v>
      </c>
      <c r="D4329" s="459" t="s">
        <v>11594</v>
      </c>
      <c r="E4329" s="395" t="s">
        <v>418</v>
      </c>
      <c r="F4329" s="488" t="s">
        <v>11595</v>
      </c>
      <c r="G4329" s="395" t="s">
        <v>4962</v>
      </c>
      <c r="H4329" s="567" t="s">
        <v>4949</v>
      </c>
      <c r="I4329" s="402">
        <v>11600</v>
      </c>
      <c r="J4329" s="490"/>
    </row>
    <row r="4330" spans="1:10" s="399" customFormat="1" ht="18" customHeight="1">
      <c r="A4330" s="394">
        <v>4325</v>
      </c>
      <c r="B4330" s="395" t="s">
        <v>1393</v>
      </c>
      <c r="C4330" s="395" t="s">
        <v>10126</v>
      </c>
      <c r="D4330" s="459" t="s">
        <v>11596</v>
      </c>
      <c r="E4330" s="395" t="s">
        <v>418</v>
      </c>
      <c r="F4330" s="488" t="s">
        <v>11597</v>
      </c>
      <c r="G4330" s="395" t="s">
        <v>4962</v>
      </c>
      <c r="H4330" s="567" t="s">
        <v>4949</v>
      </c>
      <c r="I4330" s="402">
        <v>14140</v>
      </c>
      <c r="J4330" s="490"/>
    </row>
    <row r="4331" spans="1:10" s="399" customFormat="1" ht="18" customHeight="1">
      <c r="A4331" s="394">
        <v>4326</v>
      </c>
      <c r="B4331" s="395" t="s">
        <v>1393</v>
      </c>
      <c r="C4331" s="398" t="s">
        <v>10126</v>
      </c>
      <c r="D4331" s="539" t="s">
        <v>11598</v>
      </c>
      <c r="E4331" s="395" t="s">
        <v>418</v>
      </c>
      <c r="F4331" s="488" t="s">
        <v>11599</v>
      </c>
      <c r="G4331" s="395" t="s">
        <v>4962</v>
      </c>
      <c r="H4331" s="567" t="s">
        <v>4949</v>
      </c>
      <c r="I4331" s="397">
        <v>16200</v>
      </c>
      <c r="J4331" s="490"/>
    </row>
    <row r="4332" spans="1:10" s="399" customFormat="1" ht="18" customHeight="1">
      <c r="A4332" s="394">
        <v>4327</v>
      </c>
      <c r="B4332" s="395" t="s">
        <v>1393</v>
      </c>
      <c r="C4332" s="398" t="s">
        <v>10126</v>
      </c>
      <c r="D4332" s="422" t="s">
        <v>11600</v>
      </c>
      <c r="E4332" s="395" t="s">
        <v>418</v>
      </c>
      <c r="F4332" s="424" t="s">
        <v>11601</v>
      </c>
      <c r="G4332" s="394" t="s">
        <v>4962</v>
      </c>
      <c r="H4332" s="632" t="s">
        <v>4949</v>
      </c>
      <c r="I4332" s="402">
        <v>11570</v>
      </c>
      <c r="J4332" s="490"/>
    </row>
    <row r="4333" spans="1:10" s="399" customFormat="1" ht="18" customHeight="1">
      <c r="A4333" s="394">
        <v>4328</v>
      </c>
      <c r="B4333" s="395" t="s">
        <v>1393</v>
      </c>
      <c r="C4333" s="395" t="s">
        <v>10126</v>
      </c>
      <c r="D4333" s="459" t="s">
        <v>11602</v>
      </c>
      <c r="E4333" s="395" t="s">
        <v>418</v>
      </c>
      <c r="F4333" s="488" t="s">
        <v>11603</v>
      </c>
      <c r="G4333" s="395" t="s">
        <v>4962</v>
      </c>
      <c r="H4333" s="567" t="s">
        <v>4949</v>
      </c>
      <c r="I4333" s="402">
        <v>13800</v>
      </c>
      <c r="J4333" s="490"/>
    </row>
    <row r="4334" spans="1:10" s="399" customFormat="1" ht="18" customHeight="1">
      <c r="A4334" s="394">
        <v>4329</v>
      </c>
      <c r="B4334" s="395" t="s">
        <v>1393</v>
      </c>
      <c r="C4334" s="398" t="s">
        <v>10126</v>
      </c>
      <c r="D4334" s="422" t="s">
        <v>11604</v>
      </c>
      <c r="E4334" s="395" t="s">
        <v>418</v>
      </c>
      <c r="F4334" s="424" t="s">
        <v>11605</v>
      </c>
      <c r="G4334" s="394" t="s">
        <v>4962</v>
      </c>
      <c r="H4334" s="631" t="s">
        <v>4949</v>
      </c>
      <c r="I4334" s="402">
        <v>13140</v>
      </c>
      <c r="J4334" s="490"/>
    </row>
    <row r="4335" spans="1:10" s="399" customFormat="1" ht="18" customHeight="1">
      <c r="A4335" s="394">
        <v>4330</v>
      </c>
      <c r="B4335" s="395" t="s">
        <v>1393</v>
      </c>
      <c r="C4335" s="395" t="s">
        <v>11606</v>
      </c>
      <c r="D4335" s="422" t="s">
        <v>11607</v>
      </c>
      <c r="E4335" s="395" t="s">
        <v>4776</v>
      </c>
      <c r="F4335" s="424" t="s">
        <v>11608</v>
      </c>
      <c r="G4335" s="395" t="s">
        <v>5048</v>
      </c>
      <c r="H4335" s="629" t="s">
        <v>4916</v>
      </c>
      <c r="I4335" s="402">
        <v>6200</v>
      </c>
      <c r="J4335" s="490" t="s">
        <v>15840</v>
      </c>
    </row>
    <row r="4336" spans="1:10" s="399" customFormat="1" ht="18" customHeight="1">
      <c r="A4336" s="394">
        <v>4331</v>
      </c>
      <c r="B4336" s="395" t="s">
        <v>1393</v>
      </c>
      <c r="C4336" s="395" t="s">
        <v>11606</v>
      </c>
      <c r="D4336" s="459" t="s">
        <v>11609</v>
      </c>
      <c r="E4336" s="395" t="s">
        <v>4776</v>
      </c>
      <c r="F4336" s="488" t="s">
        <v>11610</v>
      </c>
      <c r="G4336" s="395" t="s">
        <v>5048</v>
      </c>
      <c r="H4336" s="629" t="s">
        <v>4916</v>
      </c>
      <c r="I4336" s="397">
        <v>6800</v>
      </c>
      <c r="J4336" s="490" t="s">
        <v>15841</v>
      </c>
    </row>
    <row r="4337" spans="1:10" s="399" customFormat="1" ht="18" customHeight="1">
      <c r="A4337" s="394">
        <v>4332</v>
      </c>
      <c r="B4337" s="395" t="s">
        <v>1393</v>
      </c>
      <c r="C4337" s="395" t="s">
        <v>11606</v>
      </c>
      <c r="D4337" s="459" t="s">
        <v>11611</v>
      </c>
      <c r="E4337" s="395" t="s">
        <v>4776</v>
      </c>
      <c r="F4337" s="488" t="s">
        <v>11612</v>
      </c>
      <c r="G4337" s="395" t="s">
        <v>5048</v>
      </c>
      <c r="H4337" s="629" t="s">
        <v>4916</v>
      </c>
      <c r="I4337" s="397">
        <v>7450</v>
      </c>
      <c r="J4337" s="490" t="s">
        <v>15841</v>
      </c>
    </row>
    <row r="4338" spans="1:10" s="399" customFormat="1" ht="18" customHeight="1">
      <c r="A4338" s="394">
        <v>4333</v>
      </c>
      <c r="B4338" s="395" t="s">
        <v>1393</v>
      </c>
      <c r="C4338" s="395" t="s">
        <v>11606</v>
      </c>
      <c r="D4338" s="422" t="s">
        <v>11613</v>
      </c>
      <c r="E4338" s="395" t="s">
        <v>4776</v>
      </c>
      <c r="F4338" s="424" t="s">
        <v>11614</v>
      </c>
      <c r="G4338" s="395" t="s">
        <v>5048</v>
      </c>
      <c r="H4338" s="629" t="s">
        <v>4916</v>
      </c>
      <c r="I4338" s="402">
        <v>6400</v>
      </c>
      <c r="J4338" s="490" t="s">
        <v>15841</v>
      </c>
    </row>
    <row r="4339" spans="1:10" s="399" customFormat="1" ht="18" customHeight="1">
      <c r="A4339" s="394">
        <v>4334</v>
      </c>
      <c r="B4339" s="395" t="s">
        <v>1393</v>
      </c>
      <c r="C4339" s="395" t="s">
        <v>11606</v>
      </c>
      <c r="D4339" s="459" t="s">
        <v>11615</v>
      </c>
      <c r="E4339" s="395" t="s">
        <v>15842</v>
      </c>
      <c r="F4339" s="488" t="s">
        <v>11616</v>
      </c>
      <c r="G4339" s="395"/>
      <c r="H4339" s="629" t="s">
        <v>4916</v>
      </c>
      <c r="I4339" s="397">
        <v>8900</v>
      </c>
      <c r="J4339" s="490" t="s">
        <v>15843</v>
      </c>
    </row>
    <row r="4340" spans="1:10" s="399" customFormat="1" ht="18" customHeight="1">
      <c r="A4340" s="394">
        <v>4335</v>
      </c>
      <c r="B4340" s="395" t="s">
        <v>1393</v>
      </c>
      <c r="C4340" s="395" t="s">
        <v>11606</v>
      </c>
      <c r="D4340" s="459" t="s">
        <v>11615</v>
      </c>
      <c r="E4340" s="395" t="s">
        <v>15844</v>
      </c>
      <c r="F4340" s="488" t="s">
        <v>11617</v>
      </c>
      <c r="G4340" s="395"/>
      <c r="H4340" s="629" t="s">
        <v>4916</v>
      </c>
      <c r="I4340" s="397">
        <v>6700</v>
      </c>
      <c r="J4340" s="490" t="s">
        <v>15845</v>
      </c>
    </row>
    <row r="4341" spans="1:10" s="399" customFormat="1" ht="18" customHeight="1">
      <c r="A4341" s="394">
        <v>4336</v>
      </c>
      <c r="B4341" s="395" t="s">
        <v>1393</v>
      </c>
      <c r="C4341" s="395" t="s">
        <v>11606</v>
      </c>
      <c r="D4341" s="422" t="s">
        <v>11618</v>
      </c>
      <c r="E4341" s="395" t="s">
        <v>4776</v>
      </c>
      <c r="F4341" s="424" t="s">
        <v>11619</v>
      </c>
      <c r="G4341" s="395" t="s">
        <v>5048</v>
      </c>
      <c r="H4341" s="629" t="s">
        <v>4916</v>
      </c>
      <c r="I4341" s="402">
        <v>6300</v>
      </c>
      <c r="J4341" s="490" t="s">
        <v>15846</v>
      </c>
    </row>
    <row r="4342" spans="1:10" s="399" customFormat="1" ht="18" customHeight="1">
      <c r="A4342" s="394">
        <v>4337</v>
      </c>
      <c r="B4342" s="395" t="s">
        <v>1393</v>
      </c>
      <c r="C4342" s="395" t="s">
        <v>11606</v>
      </c>
      <c r="D4342" s="459" t="s">
        <v>11620</v>
      </c>
      <c r="E4342" s="395" t="s">
        <v>418</v>
      </c>
      <c r="F4342" s="488" t="s">
        <v>11621</v>
      </c>
      <c r="G4342" s="395"/>
      <c r="H4342" s="629" t="s">
        <v>4916</v>
      </c>
      <c r="I4342" s="397">
        <v>9600</v>
      </c>
      <c r="J4342" s="490"/>
    </row>
    <row r="4343" spans="1:10" s="399" customFormat="1" ht="18" customHeight="1">
      <c r="A4343" s="394">
        <v>4338</v>
      </c>
      <c r="B4343" s="395" t="s">
        <v>1393</v>
      </c>
      <c r="C4343" s="395" t="s">
        <v>11606</v>
      </c>
      <c r="D4343" s="459"/>
      <c r="E4343" s="395" t="s">
        <v>8822</v>
      </c>
      <c r="F4343" s="488" t="s">
        <v>11622</v>
      </c>
      <c r="G4343" s="395" t="s">
        <v>5048</v>
      </c>
      <c r="H4343" s="629" t="s">
        <v>4916</v>
      </c>
      <c r="I4343" s="397">
        <v>2780</v>
      </c>
      <c r="J4343" s="490" t="s">
        <v>15847</v>
      </c>
    </row>
    <row r="4344" spans="1:10" s="399" customFormat="1" ht="18" customHeight="1">
      <c r="A4344" s="394">
        <v>4339</v>
      </c>
      <c r="B4344" s="395" t="s">
        <v>1393</v>
      </c>
      <c r="C4344" s="395" t="s">
        <v>11606</v>
      </c>
      <c r="D4344" s="459"/>
      <c r="E4344" s="395" t="s">
        <v>5744</v>
      </c>
      <c r="F4344" s="488" t="s">
        <v>11623</v>
      </c>
      <c r="G4344" s="395" t="s">
        <v>5048</v>
      </c>
      <c r="H4344" s="629" t="s">
        <v>4916</v>
      </c>
      <c r="I4344" s="397">
        <v>4140</v>
      </c>
      <c r="J4344" s="490" t="s">
        <v>15770</v>
      </c>
    </row>
    <row r="4345" spans="1:10" s="399" customFormat="1" ht="18" customHeight="1">
      <c r="A4345" s="394">
        <v>4340</v>
      </c>
      <c r="B4345" s="395" t="s">
        <v>1393</v>
      </c>
      <c r="C4345" s="395" t="s">
        <v>11606</v>
      </c>
      <c r="D4345" s="459"/>
      <c r="E4345" s="395" t="s">
        <v>5354</v>
      </c>
      <c r="F4345" s="488" t="s">
        <v>11624</v>
      </c>
      <c r="G4345" s="395" t="s">
        <v>5048</v>
      </c>
      <c r="H4345" s="629" t="s">
        <v>4916</v>
      </c>
      <c r="I4345" s="397">
        <v>6000</v>
      </c>
      <c r="J4345" s="490" t="s">
        <v>15848</v>
      </c>
    </row>
    <row r="4346" spans="1:10" s="399" customFormat="1" ht="18" customHeight="1">
      <c r="A4346" s="394">
        <v>4341</v>
      </c>
      <c r="B4346" s="395" t="s">
        <v>1393</v>
      </c>
      <c r="C4346" s="395" t="s">
        <v>11606</v>
      </c>
      <c r="D4346" s="459"/>
      <c r="E4346" s="395" t="s">
        <v>418</v>
      </c>
      <c r="F4346" s="488" t="s">
        <v>11625</v>
      </c>
      <c r="G4346" s="395" t="s">
        <v>5048</v>
      </c>
      <c r="H4346" s="629" t="s">
        <v>4916</v>
      </c>
      <c r="I4346" s="397">
        <v>4600</v>
      </c>
      <c r="J4346" s="490"/>
    </row>
    <row r="4347" spans="1:10" s="399" customFormat="1" ht="18" customHeight="1">
      <c r="A4347" s="394">
        <v>4342</v>
      </c>
      <c r="B4347" s="395" t="s">
        <v>1393</v>
      </c>
      <c r="C4347" s="395" t="s">
        <v>11606</v>
      </c>
      <c r="D4347" s="422"/>
      <c r="E4347" s="395" t="s">
        <v>4776</v>
      </c>
      <c r="F4347" s="424" t="s">
        <v>11626</v>
      </c>
      <c r="G4347" s="395" t="s">
        <v>5048</v>
      </c>
      <c r="H4347" s="629" t="s">
        <v>4916</v>
      </c>
      <c r="I4347" s="402">
        <v>7300</v>
      </c>
      <c r="J4347" s="490" t="s">
        <v>15849</v>
      </c>
    </row>
    <row r="4348" spans="1:10" s="399" customFormat="1" ht="18" customHeight="1">
      <c r="A4348" s="394">
        <v>4343</v>
      </c>
      <c r="B4348" s="395" t="s">
        <v>1393</v>
      </c>
      <c r="C4348" s="395" t="s">
        <v>11606</v>
      </c>
      <c r="D4348" s="459"/>
      <c r="E4348" s="395" t="s">
        <v>4776</v>
      </c>
      <c r="F4348" s="488" t="s">
        <v>379</v>
      </c>
      <c r="G4348" s="395" t="s">
        <v>5048</v>
      </c>
      <c r="H4348" s="629" t="s">
        <v>4916</v>
      </c>
      <c r="I4348" s="397">
        <v>6700</v>
      </c>
      <c r="J4348" s="490" t="s">
        <v>15850</v>
      </c>
    </row>
    <row r="4349" spans="1:10" s="399" customFormat="1" ht="18" customHeight="1">
      <c r="A4349" s="394">
        <v>4344</v>
      </c>
      <c r="B4349" s="395" t="s">
        <v>1393</v>
      </c>
      <c r="C4349" s="395" t="s">
        <v>11606</v>
      </c>
      <c r="D4349" s="459"/>
      <c r="E4349" s="395" t="s">
        <v>4776</v>
      </c>
      <c r="F4349" s="488" t="s">
        <v>384</v>
      </c>
      <c r="G4349" s="395" t="s">
        <v>5048</v>
      </c>
      <c r="H4349" s="629" t="s">
        <v>4916</v>
      </c>
      <c r="I4349" s="397">
        <v>3800</v>
      </c>
      <c r="J4349" s="490" t="s">
        <v>15851</v>
      </c>
    </row>
    <row r="4350" spans="1:10" s="399" customFormat="1" ht="18" customHeight="1">
      <c r="A4350" s="394">
        <v>4345</v>
      </c>
      <c r="B4350" s="423" t="s">
        <v>11138</v>
      </c>
      <c r="C4350" s="423" t="s">
        <v>11627</v>
      </c>
      <c r="D4350" s="422" t="s">
        <v>11628</v>
      </c>
      <c r="E4350" s="423" t="s">
        <v>4776</v>
      </c>
      <c r="F4350" s="422" t="s">
        <v>11629</v>
      </c>
      <c r="G4350" s="423" t="s">
        <v>5048</v>
      </c>
      <c r="H4350" s="533" t="s">
        <v>7922</v>
      </c>
      <c r="I4350" s="397">
        <v>8300</v>
      </c>
      <c r="J4350" s="534"/>
    </row>
    <row r="4351" spans="1:10" s="399" customFormat="1" ht="18" customHeight="1">
      <c r="A4351" s="394">
        <v>4346</v>
      </c>
      <c r="B4351" s="395" t="s">
        <v>1393</v>
      </c>
      <c r="C4351" s="395" t="s">
        <v>11630</v>
      </c>
      <c r="D4351" s="459" t="s">
        <v>11631</v>
      </c>
      <c r="E4351" s="395" t="s">
        <v>15804</v>
      </c>
      <c r="F4351" s="488" t="s">
        <v>11632</v>
      </c>
      <c r="G4351" s="395"/>
      <c r="H4351" s="629" t="s">
        <v>4916</v>
      </c>
      <c r="I4351" s="397">
        <v>13200</v>
      </c>
      <c r="J4351" s="490" t="s">
        <v>15852</v>
      </c>
    </row>
    <row r="4352" spans="1:10" s="399" customFormat="1" ht="18" customHeight="1">
      <c r="A4352" s="394">
        <v>4347</v>
      </c>
      <c r="B4352" s="395" t="s">
        <v>1393</v>
      </c>
      <c r="C4352" s="395" t="s">
        <v>11633</v>
      </c>
      <c r="D4352" s="459" t="s">
        <v>11634</v>
      </c>
      <c r="E4352" s="395" t="s">
        <v>4951</v>
      </c>
      <c r="F4352" s="488" t="s">
        <v>11635</v>
      </c>
      <c r="G4352" s="395"/>
      <c r="H4352" s="629" t="s">
        <v>4916</v>
      </c>
      <c r="I4352" s="397">
        <v>8100</v>
      </c>
      <c r="J4352" s="490" t="s">
        <v>15853</v>
      </c>
    </row>
    <row r="4353" spans="1:10" s="399" customFormat="1" ht="18" customHeight="1">
      <c r="A4353" s="394">
        <v>4348</v>
      </c>
      <c r="B4353" s="395" t="s">
        <v>1393</v>
      </c>
      <c r="C4353" s="395" t="s">
        <v>11636</v>
      </c>
      <c r="D4353" s="459" t="s">
        <v>11637</v>
      </c>
      <c r="E4353" s="395" t="s">
        <v>5354</v>
      </c>
      <c r="F4353" s="488" t="s">
        <v>11638</v>
      </c>
      <c r="G4353" s="395"/>
      <c r="H4353" s="629" t="s">
        <v>4916</v>
      </c>
      <c r="I4353" s="397">
        <v>7800</v>
      </c>
      <c r="J4353" s="490" t="s">
        <v>15848</v>
      </c>
    </row>
    <row r="4354" spans="1:10" s="399" customFormat="1" ht="18" customHeight="1">
      <c r="A4354" s="394">
        <v>4349</v>
      </c>
      <c r="B4354" s="395" t="s">
        <v>1393</v>
      </c>
      <c r="C4354" s="395" t="s">
        <v>11636</v>
      </c>
      <c r="D4354" s="459" t="s">
        <v>11639</v>
      </c>
      <c r="E4354" s="395" t="s">
        <v>4776</v>
      </c>
      <c r="F4354" s="488" t="s">
        <v>11640</v>
      </c>
      <c r="G4354" s="395"/>
      <c r="H4354" s="629" t="s">
        <v>4916</v>
      </c>
      <c r="I4354" s="397">
        <v>17300</v>
      </c>
      <c r="J4354" s="490" t="s">
        <v>15854</v>
      </c>
    </row>
    <row r="4355" spans="1:10" s="399" customFormat="1" ht="18" customHeight="1">
      <c r="A4355" s="394">
        <v>4350</v>
      </c>
      <c r="B4355" s="395" t="s">
        <v>1393</v>
      </c>
      <c r="C4355" s="423" t="s">
        <v>11641</v>
      </c>
      <c r="D4355" s="422" t="s">
        <v>11642</v>
      </c>
      <c r="E4355" s="423" t="s">
        <v>4776</v>
      </c>
      <c r="F4355" s="422" t="s">
        <v>11643</v>
      </c>
      <c r="G4355" s="423" t="s">
        <v>5048</v>
      </c>
      <c r="H4355" s="533" t="s">
        <v>7922</v>
      </c>
      <c r="I4355" s="397">
        <v>9900</v>
      </c>
      <c r="J4355" s="534"/>
    </row>
    <row r="4356" spans="1:10" s="399" customFormat="1" ht="18" customHeight="1">
      <c r="A4356" s="394">
        <v>4351</v>
      </c>
      <c r="B4356" s="395" t="s">
        <v>1393</v>
      </c>
      <c r="C4356" s="423" t="s">
        <v>11641</v>
      </c>
      <c r="D4356" s="422" t="s">
        <v>11642</v>
      </c>
      <c r="E4356" s="423" t="s">
        <v>4776</v>
      </c>
      <c r="F4356" s="422" t="s">
        <v>15855</v>
      </c>
      <c r="G4356" s="423" t="s">
        <v>5048</v>
      </c>
      <c r="H4356" s="422" t="s">
        <v>7922</v>
      </c>
      <c r="I4356" s="430">
        <v>9500</v>
      </c>
      <c r="J4356" s="522" t="s">
        <v>5042</v>
      </c>
    </row>
    <row r="4357" spans="1:10" s="399" customFormat="1" ht="18" customHeight="1">
      <c r="A4357" s="394">
        <v>4352</v>
      </c>
      <c r="B4357" s="395" t="s">
        <v>1393</v>
      </c>
      <c r="C4357" s="423" t="s">
        <v>11641</v>
      </c>
      <c r="D4357" s="422" t="s">
        <v>15856</v>
      </c>
      <c r="E4357" s="423" t="s">
        <v>4776</v>
      </c>
      <c r="F4357" s="422" t="s">
        <v>15857</v>
      </c>
      <c r="G4357" s="423" t="s">
        <v>5048</v>
      </c>
      <c r="H4357" s="422" t="s">
        <v>7922</v>
      </c>
      <c r="I4357" s="430">
        <v>11714</v>
      </c>
      <c r="J4357" s="522" t="s">
        <v>5042</v>
      </c>
    </row>
    <row r="4358" spans="1:10" s="399" customFormat="1" ht="18" customHeight="1">
      <c r="A4358" s="394">
        <v>4353</v>
      </c>
      <c r="B4358" s="523" t="s">
        <v>1393</v>
      </c>
      <c r="C4358" s="523" t="s">
        <v>11644</v>
      </c>
      <c r="D4358" s="587" t="s">
        <v>11645</v>
      </c>
      <c r="E4358" s="523" t="s">
        <v>7063</v>
      </c>
      <c r="F4358" s="547" t="s">
        <v>11646</v>
      </c>
      <c r="G4358" s="523"/>
      <c r="H4358" s="641" t="s">
        <v>4916</v>
      </c>
      <c r="I4358" s="397">
        <v>10700</v>
      </c>
      <c r="J4358" s="490" t="s">
        <v>15858</v>
      </c>
    </row>
    <row r="4359" spans="1:10" s="399" customFormat="1" ht="18" customHeight="1">
      <c r="A4359" s="394">
        <v>4354</v>
      </c>
      <c r="B4359" s="395" t="s">
        <v>1393</v>
      </c>
      <c r="C4359" s="395" t="s">
        <v>11644</v>
      </c>
      <c r="D4359" s="422" t="s">
        <v>11647</v>
      </c>
      <c r="E4359" s="395" t="s">
        <v>7063</v>
      </c>
      <c r="F4359" s="424" t="s">
        <v>11648</v>
      </c>
      <c r="G4359" s="395"/>
      <c r="H4359" s="629" t="s">
        <v>4916</v>
      </c>
      <c r="I4359" s="402">
        <v>9700</v>
      </c>
      <c r="J4359" s="490" t="s">
        <v>15658</v>
      </c>
    </row>
    <row r="4360" spans="1:10" s="399" customFormat="1" ht="18" customHeight="1">
      <c r="A4360" s="394">
        <v>4355</v>
      </c>
      <c r="B4360" s="395" t="s">
        <v>1393</v>
      </c>
      <c r="C4360" s="395" t="s">
        <v>11644</v>
      </c>
      <c r="D4360" s="459" t="s">
        <v>11649</v>
      </c>
      <c r="E4360" s="395" t="s">
        <v>7063</v>
      </c>
      <c r="F4360" s="488" t="s">
        <v>11650</v>
      </c>
      <c r="G4360" s="395"/>
      <c r="H4360" s="629" t="s">
        <v>4916</v>
      </c>
      <c r="I4360" s="397">
        <v>7300</v>
      </c>
      <c r="J4360" s="490" t="s">
        <v>15859</v>
      </c>
    </row>
    <row r="4361" spans="1:10" s="399" customFormat="1" ht="18" customHeight="1">
      <c r="A4361" s="394">
        <v>4356</v>
      </c>
      <c r="B4361" s="395" t="s">
        <v>1393</v>
      </c>
      <c r="C4361" s="395" t="s">
        <v>11644</v>
      </c>
      <c r="D4361" s="422" t="s">
        <v>11651</v>
      </c>
      <c r="E4361" s="395" t="s">
        <v>7063</v>
      </c>
      <c r="F4361" s="424" t="s">
        <v>11652</v>
      </c>
      <c r="G4361" s="395"/>
      <c r="H4361" s="629" t="s">
        <v>4916</v>
      </c>
      <c r="I4361" s="402">
        <v>7900</v>
      </c>
      <c r="J4361" s="490" t="s">
        <v>15859</v>
      </c>
    </row>
    <row r="4362" spans="1:10" s="399" customFormat="1" ht="18" customHeight="1">
      <c r="A4362" s="394">
        <v>4357</v>
      </c>
      <c r="B4362" s="395" t="s">
        <v>1393</v>
      </c>
      <c r="C4362" s="395" t="s">
        <v>11644</v>
      </c>
      <c r="D4362" s="459" t="s">
        <v>11653</v>
      </c>
      <c r="E4362" s="395" t="s">
        <v>7063</v>
      </c>
      <c r="F4362" s="488" t="s">
        <v>11654</v>
      </c>
      <c r="G4362" s="395"/>
      <c r="H4362" s="629" t="s">
        <v>4916</v>
      </c>
      <c r="I4362" s="397">
        <v>7300</v>
      </c>
      <c r="J4362" s="490" t="s">
        <v>15859</v>
      </c>
    </row>
    <row r="4363" spans="1:10" s="399" customFormat="1" ht="18" customHeight="1">
      <c r="A4363" s="394">
        <v>4358</v>
      </c>
      <c r="B4363" s="395" t="s">
        <v>1393</v>
      </c>
      <c r="C4363" s="395" t="s">
        <v>11644</v>
      </c>
      <c r="D4363" s="422" t="s">
        <v>11655</v>
      </c>
      <c r="E4363" s="395" t="s">
        <v>7063</v>
      </c>
      <c r="F4363" s="424" t="s">
        <v>11656</v>
      </c>
      <c r="G4363" s="395"/>
      <c r="H4363" s="629" t="s">
        <v>4916</v>
      </c>
      <c r="I4363" s="402">
        <v>9700</v>
      </c>
      <c r="J4363" s="490" t="s">
        <v>15658</v>
      </c>
    </row>
    <row r="4364" spans="1:10" s="399" customFormat="1" ht="18" customHeight="1">
      <c r="A4364" s="394">
        <v>4359</v>
      </c>
      <c r="B4364" s="395" t="s">
        <v>1393</v>
      </c>
      <c r="C4364" s="395" t="s">
        <v>11644</v>
      </c>
      <c r="D4364" s="422" t="s">
        <v>11657</v>
      </c>
      <c r="E4364" s="395" t="s">
        <v>11541</v>
      </c>
      <c r="F4364" s="424" t="s">
        <v>11658</v>
      </c>
      <c r="G4364" s="395"/>
      <c r="H4364" s="629" t="s">
        <v>4916</v>
      </c>
      <c r="I4364" s="402">
        <v>9700</v>
      </c>
      <c r="J4364" s="490" t="s">
        <v>15860</v>
      </c>
    </row>
    <row r="4365" spans="1:10" s="399" customFormat="1" ht="18" customHeight="1">
      <c r="A4365" s="394">
        <v>4360</v>
      </c>
      <c r="B4365" s="395" t="s">
        <v>1393</v>
      </c>
      <c r="C4365" s="395" t="s">
        <v>11644</v>
      </c>
      <c r="D4365" s="459" t="s">
        <v>11659</v>
      </c>
      <c r="E4365" s="395" t="s">
        <v>7063</v>
      </c>
      <c r="F4365" s="488" t="s">
        <v>11660</v>
      </c>
      <c r="G4365" s="395"/>
      <c r="H4365" s="629" t="s">
        <v>4916</v>
      </c>
      <c r="I4365" s="397">
        <v>7900</v>
      </c>
      <c r="J4365" s="490" t="s">
        <v>15859</v>
      </c>
    </row>
    <row r="4366" spans="1:10" s="399" customFormat="1" ht="18" customHeight="1">
      <c r="A4366" s="394">
        <v>4361</v>
      </c>
      <c r="B4366" s="395" t="s">
        <v>1393</v>
      </c>
      <c r="C4366" s="395" t="s">
        <v>11644</v>
      </c>
      <c r="D4366" s="459" t="s">
        <v>11661</v>
      </c>
      <c r="E4366" s="395" t="s">
        <v>7063</v>
      </c>
      <c r="F4366" s="488" t="s">
        <v>11662</v>
      </c>
      <c r="G4366" s="395"/>
      <c r="H4366" s="629" t="s">
        <v>4916</v>
      </c>
      <c r="I4366" s="397">
        <v>5800</v>
      </c>
      <c r="J4366" s="490" t="s">
        <v>15859</v>
      </c>
    </row>
    <row r="4367" spans="1:10" s="399" customFormat="1" ht="18" customHeight="1">
      <c r="A4367" s="394">
        <v>4362</v>
      </c>
      <c r="B4367" s="395" t="s">
        <v>1393</v>
      </c>
      <c r="C4367" s="395" t="s">
        <v>11644</v>
      </c>
      <c r="D4367" s="459" t="s">
        <v>11663</v>
      </c>
      <c r="E4367" s="395" t="s">
        <v>4951</v>
      </c>
      <c r="F4367" s="488" t="s">
        <v>11664</v>
      </c>
      <c r="G4367" s="395"/>
      <c r="H4367" s="629" t="s">
        <v>4916</v>
      </c>
      <c r="I4367" s="397">
        <v>8500</v>
      </c>
      <c r="J4367" s="490" t="s">
        <v>15861</v>
      </c>
    </row>
    <row r="4368" spans="1:10" s="399" customFormat="1" ht="18" customHeight="1">
      <c r="A4368" s="394">
        <v>4363</v>
      </c>
      <c r="B4368" s="395" t="s">
        <v>1393</v>
      </c>
      <c r="C4368" s="395" t="s">
        <v>11644</v>
      </c>
      <c r="D4368" s="459"/>
      <c r="E4368" s="395" t="s">
        <v>418</v>
      </c>
      <c r="F4368" s="488" t="s">
        <v>11665</v>
      </c>
      <c r="G4368" s="395"/>
      <c r="H4368" s="629" t="s">
        <v>4916</v>
      </c>
      <c r="I4368" s="397">
        <v>9500</v>
      </c>
      <c r="J4368" s="490"/>
    </row>
    <row r="4369" spans="1:10" s="399" customFormat="1" ht="18" customHeight="1">
      <c r="A4369" s="394">
        <v>4364</v>
      </c>
      <c r="B4369" s="415" t="s">
        <v>1393</v>
      </c>
      <c r="C4369" s="415" t="s">
        <v>11644</v>
      </c>
      <c r="D4369" s="453" t="s">
        <v>11666</v>
      </c>
      <c r="E4369" s="442" t="s">
        <v>5027</v>
      </c>
      <c r="F4369" s="453" t="s">
        <v>11667</v>
      </c>
      <c r="G4369" s="394" t="s">
        <v>4962</v>
      </c>
      <c r="H4369" s="634" t="s">
        <v>5025</v>
      </c>
      <c r="I4369" s="418">
        <v>6500</v>
      </c>
      <c r="J4369" s="503" t="s">
        <v>11484</v>
      </c>
    </row>
    <row r="4370" spans="1:10" s="399" customFormat="1" ht="18" customHeight="1">
      <c r="A4370" s="394">
        <v>4365</v>
      </c>
      <c r="B4370" s="395" t="s">
        <v>1393</v>
      </c>
      <c r="C4370" s="395" t="s">
        <v>11668</v>
      </c>
      <c r="D4370" s="459" t="s">
        <v>11669</v>
      </c>
      <c r="E4370" s="395" t="s">
        <v>135</v>
      </c>
      <c r="F4370" s="488" t="s">
        <v>11670</v>
      </c>
      <c r="G4370" s="395"/>
      <c r="H4370" s="629" t="s">
        <v>4916</v>
      </c>
      <c r="I4370" s="402">
        <v>22800</v>
      </c>
      <c r="J4370" s="490"/>
    </row>
    <row r="4371" spans="1:10" s="399" customFormat="1" ht="18" customHeight="1">
      <c r="A4371" s="394">
        <v>4366</v>
      </c>
      <c r="B4371" s="395" t="s">
        <v>1393</v>
      </c>
      <c r="C4371" s="395" t="s">
        <v>11671</v>
      </c>
      <c r="D4371" s="459" t="s">
        <v>11672</v>
      </c>
      <c r="E4371" s="395" t="s">
        <v>4776</v>
      </c>
      <c r="F4371" s="488" t="s">
        <v>11673</v>
      </c>
      <c r="G4371" s="395" t="s">
        <v>5048</v>
      </c>
      <c r="H4371" s="629" t="s">
        <v>4916</v>
      </c>
      <c r="I4371" s="397">
        <v>6600</v>
      </c>
      <c r="J4371" s="490" t="s">
        <v>15645</v>
      </c>
    </row>
    <row r="4372" spans="1:10" s="399" customFormat="1" ht="18" customHeight="1">
      <c r="A4372" s="394">
        <v>4367</v>
      </c>
      <c r="B4372" s="395" t="s">
        <v>1393</v>
      </c>
      <c r="C4372" s="396" t="s">
        <v>11674</v>
      </c>
      <c r="D4372" s="581" t="s">
        <v>11675</v>
      </c>
      <c r="E4372" s="396" t="s">
        <v>418</v>
      </c>
      <c r="F4372" s="486" t="s">
        <v>11676</v>
      </c>
      <c r="G4372" s="396" t="s">
        <v>4962</v>
      </c>
      <c r="H4372" s="630" t="s">
        <v>4935</v>
      </c>
      <c r="I4372" s="500">
        <v>7870</v>
      </c>
      <c r="J4372" s="492"/>
    </row>
    <row r="4373" spans="1:10" s="399" customFormat="1" ht="18" customHeight="1">
      <c r="A4373" s="394">
        <v>4368</v>
      </c>
      <c r="B4373" s="395" t="s">
        <v>1393</v>
      </c>
      <c r="C4373" s="396" t="s">
        <v>11674</v>
      </c>
      <c r="D4373" s="581" t="s">
        <v>11677</v>
      </c>
      <c r="E4373" s="396" t="s">
        <v>418</v>
      </c>
      <c r="F4373" s="486" t="s">
        <v>11678</v>
      </c>
      <c r="G4373" s="396" t="s">
        <v>4962</v>
      </c>
      <c r="H4373" s="630" t="s">
        <v>4935</v>
      </c>
      <c r="I4373" s="500">
        <v>7870</v>
      </c>
      <c r="J4373" s="492"/>
    </row>
    <row r="4374" spans="1:10" s="399" customFormat="1" ht="18" customHeight="1">
      <c r="A4374" s="394">
        <v>4369</v>
      </c>
      <c r="B4374" s="395" t="s">
        <v>1393</v>
      </c>
      <c r="C4374" s="396" t="s">
        <v>11674</v>
      </c>
      <c r="D4374" s="581" t="s">
        <v>11679</v>
      </c>
      <c r="E4374" s="396" t="s">
        <v>418</v>
      </c>
      <c r="F4374" s="486" t="s">
        <v>11680</v>
      </c>
      <c r="G4374" s="396" t="s">
        <v>4962</v>
      </c>
      <c r="H4374" s="630" t="s">
        <v>4935</v>
      </c>
      <c r="I4374" s="500">
        <v>7870</v>
      </c>
      <c r="J4374" s="492"/>
    </row>
    <row r="4375" spans="1:10" s="399" customFormat="1" ht="18" customHeight="1">
      <c r="A4375" s="394">
        <v>4370</v>
      </c>
      <c r="B4375" s="415" t="s">
        <v>1393</v>
      </c>
      <c r="C4375" s="448" t="s">
        <v>11674</v>
      </c>
      <c r="D4375" s="526" t="s">
        <v>11681</v>
      </c>
      <c r="E4375" s="415" t="s">
        <v>5027</v>
      </c>
      <c r="F4375" s="504" t="s">
        <v>11682</v>
      </c>
      <c r="G4375" s="415"/>
      <c r="H4375" s="634" t="s">
        <v>5025</v>
      </c>
      <c r="I4375" s="403">
        <v>6200</v>
      </c>
      <c r="J4375" s="503" t="s">
        <v>5026</v>
      </c>
    </row>
    <row r="4376" spans="1:10" s="399" customFormat="1" ht="18" customHeight="1">
      <c r="A4376" s="394">
        <v>4371</v>
      </c>
      <c r="B4376" s="415" t="s">
        <v>1393</v>
      </c>
      <c r="C4376" s="448" t="s">
        <v>11674</v>
      </c>
      <c r="D4376" s="526" t="s">
        <v>11683</v>
      </c>
      <c r="E4376" s="415" t="s">
        <v>5027</v>
      </c>
      <c r="F4376" s="504" t="s">
        <v>11684</v>
      </c>
      <c r="G4376" s="415"/>
      <c r="H4376" s="634" t="s">
        <v>5025</v>
      </c>
      <c r="I4376" s="403">
        <v>6000</v>
      </c>
      <c r="J4376" s="503" t="s">
        <v>5026</v>
      </c>
    </row>
    <row r="4377" spans="1:10" s="399" customFormat="1" ht="18" customHeight="1">
      <c r="A4377" s="394">
        <v>4372</v>
      </c>
      <c r="B4377" s="415" t="s">
        <v>1393</v>
      </c>
      <c r="C4377" s="448" t="s">
        <v>11674</v>
      </c>
      <c r="D4377" s="526" t="s">
        <v>11685</v>
      </c>
      <c r="E4377" s="415" t="s">
        <v>5027</v>
      </c>
      <c r="F4377" s="504" t="s">
        <v>11686</v>
      </c>
      <c r="G4377" s="415"/>
      <c r="H4377" s="634" t="s">
        <v>5025</v>
      </c>
      <c r="I4377" s="403">
        <v>6000</v>
      </c>
      <c r="J4377" s="503" t="s">
        <v>5026</v>
      </c>
    </row>
    <row r="4378" spans="1:10" s="399" customFormat="1" ht="18" customHeight="1">
      <c r="A4378" s="394">
        <v>4373</v>
      </c>
      <c r="B4378" s="415" t="s">
        <v>1393</v>
      </c>
      <c r="C4378" s="448" t="s">
        <v>11674</v>
      </c>
      <c r="D4378" s="526" t="s">
        <v>11687</v>
      </c>
      <c r="E4378" s="415" t="s">
        <v>5027</v>
      </c>
      <c r="F4378" s="504" t="s">
        <v>11688</v>
      </c>
      <c r="G4378" s="415"/>
      <c r="H4378" s="634" t="s">
        <v>5025</v>
      </c>
      <c r="I4378" s="403">
        <v>6300</v>
      </c>
      <c r="J4378" s="503" t="s">
        <v>5026</v>
      </c>
    </row>
    <row r="4379" spans="1:10" s="399" customFormat="1" ht="18" customHeight="1">
      <c r="A4379" s="394">
        <v>4374</v>
      </c>
      <c r="B4379" s="415" t="s">
        <v>1393</v>
      </c>
      <c r="C4379" s="448" t="s">
        <v>11674</v>
      </c>
      <c r="D4379" s="526" t="s">
        <v>11689</v>
      </c>
      <c r="E4379" s="415" t="s">
        <v>5027</v>
      </c>
      <c r="F4379" s="504" t="s">
        <v>11690</v>
      </c>
      <c r="G4379" s="415"/>
      <c r="H4379" s="634" t="s">
        <v>5025</v>
      </c>
      <c r="I4379" s="403">
        <v>5700</v>
      </c>
      <c r="J4379" s="503" t="s">
        <v>5026</v>
      </c>
    </row>
    <row r="4380" spans="1:10" s="399" customFormat="1" ht="18" customHeight="1">
      <c r="A4380" s="394">
        <v>4375</v>
      </c>
      <c r="B4380" s="410" t="s">
        <v>1393</v>
      </c>
      <c r="C4380" s="410" t="s">
        <v>2783</v>
      </c>
      <c r="D4380" s="496" t="s">
        <v>2791</v>
      </c>
      <c r="E4380" s="410" t="s">
        <v>418</v>
      </c>
      <c r="F4380" s="496" t="s">
        <v>2801</v>
      </c>
      <c r="G4380" s="411" t="s">
        <v>4962</v>
      </c>
      <c r="H4380" s="497" t="s">
        <v>2812</v>
      </c>
      <c r="I4380" s="412"/>
      <c r="J4380" s="498"/>
    </row>
    <row r="4381" spans="1:10" s="399" customFormat="1" ht="18" customHeight="1">
      <c r="A4381" s="394">
        <v>4376</v>
      </c>
      <c r="B4381" s="395" t="s">
        <v>1393</v>
      </c>
      <c r="C4381" s="395" t="s">
        <v>2783</v>
      </c>
      <c r="D4381" s="459" t="s">
        <v>11691</v>
      </c>
      <c r="E4381" s="395" t="s">
        <v>15842</v>
      </c>
      <c r="F4381" s="488" t="s">
        <v>11692</v>
      </c>
      <c r="G4381" s="395" t="s">
        <v>5048</v>
      </c>
      <c r="H4381" s="629" t="s">
        <v>4916</v>
      </c>
      <c r="I4381" s="397">
        <v>13400</v>
      </c>
      <c r="J4381" s="490" t="s">
        <v>15641</v>
      </c>
    </row>
    <row r="4382" spans="1:10" s="399" customFormat="1" ht="18" customHeight="1">
      <c r="A4382" s="394">
        <v>4377</v>
      </c>
      <c r="B4382" s="395" t="s">
        <v>1393</v>
      </c>
      <c r="C4382" s="395" t="s">
        <v>2783</v>
      </c>
      <c r="D4382" s="459" t="s">
        <v>11693</v>
      </c>
      <c r="E4382" s="395" t="s">
        <v>5354</v>
      </c>
      <c r="F4382" s="488" t="s">
        <v>11694</v>
      </c>
      <c r="G4382" s="395"/>
      <c r="H4382" s="629" t="s">
        <v>4916</v>
      </c>
      <c r="I4382" s="402">
        <v>8400</v>
      </c>
      <c r="J4382" s="490" t="s">
        <v>15848</v>
      </c>
    </row>
    <row r="4383" spans="1:10" s="399" customFormat="1" ht="18" customHeight="1">
      <c r="A4383" s="394">
        <v>4378</v>
      </c>
      <c r="B4383" s="395" t="s">
        <v>1393</v>
      </c>
      <c r="C4383" s="395" t="s">
        <v>2783</v>
      </c>
      <c r="D4383" s="459" t="s">
        <v>11695</v>
      </c>
      <c r="E4383" s="395" t="s">
        <v>15862</v>
      </c>
      <c r="F4383" s="488" t="s">
        <v>11696</v>
      </c>
      <c r="G4383" s="395" t="s">
        <v>5048</v>
      </c>
      <c r="H4383" s="629" t="s">
        <v>4916</v>
      </c>
      <c r="I4383" s="402">
        <v>8600</v>
      </c>
      <c r="J4383" s="490" t="s">
        <v>15863</v>
      </c>
    </row>
    <row r="4384" spans="1:10" s="399" customFormat="1" ht="18" customHeight="1">
      <c r="A4384" s="394">
        <v>4379</v>
      </c>
      <c r="B4384" s="395" t="s">
        <v>1393</v>
      </c>
      <c r="C4384" s="395" t="s">
        <v>2783</v>
      </c>
      <c r="D4384" s="459" t="s">
        <v>11695</v>
      </c>
      <c r="E4384" s="395" t="s">
        <v>15864</v>
      </c>
      <c r="F4384" s="488" t="s">
        <v>11697</v>
      </c>
      <c r="G4384" s="395" t="s">
        <v>5048</v>
      </c>
      <c r="H4384" s="629" t="s">
        <v>4916</v>
      </c>
      <c r="I4384" s="397">
        <v>6900</v>
      </c>
      <c r="J4384" s="490" t="s">
        <v>15865</v>
      </c>
    </row>
    <row r="4385" spans="1:10" s="399" customFormat="1" ht="18" customHeight="1">
      <c r="A4385" s="394">
        <v>4380</v>
      </c>
      <c r="B4385" s="395" t="s">
        <v>1393</v>
      </c>
      <c r="C4385" s="395" t="s">
        <v>11698</v>
      </c>
      <c r="D4385" s="459" t="s">
        <v>11699</v>
      </c>
      <c r="E4385" s="395" t="s">
        <v>5354</v>
      </c>
      <c r="F4385" s="488" t="s">
        <v>11700</v>
      </c>
      <c r="G4385" s="395"/>
      <c r="H4385" s="629" t="s">
        <v>4916</v>
      </c>
      <c r="I4385" s="402">
        <v>8200</v>
      </c>
      <c r="J4385" s="490" t="s">
        <v>15848</v>
      </c>
    </row>
    <row r="4386" spans="1:10" s="399" customFormat="1" ht="18" customHeight="1">
      <c r="A4386" s="394">
        <v>4381</v>
      </c>
      <c r="B4386" s="395" t="s">
        <v>1393</v>
      </c>
      <c r="C4386" s="395" t="s">
        <v>11701</v>
      </c>
      <c r="D4386" s="459" t="s">
        <v>11702</v>
      </c>
      <c r="E4386" s="395" t="s">
        <v>5354</v>
      </c>
      <c r="F4386" s="488" t="s">
        <v>11703</v>
      </c>
      <c r="G4386" s="395" t="s">
        <v>5048</v>
      </c>
      <c r="H4386" s="629" t="s">
        <v>4916</v>
      </c>
      <c r="I4386" s="397">
        <v>9800</v>
      </c>
      <c r="J4386" s="490" t="s">
        <v>15866</v>
      </c>
    </row>
    <row r="4387" spans="1:10" s="399" customFormat="1" ht="18" customHeight="1">
      <c r="A4387" s="394">
        <v>4382</v>
      </c>
      <c r="B4387" s="395" t="s">
        <v>1393</v>
      </c>
      <c r="C4387" s="395" t="s">
        <v>11701</v>
      </c>
      <c r="D4387" s="459" t="s">
        <v>11704</v>
      </c>
      <c r="E4387" s="395" t="s">
        <v>4776</v>
      </c>
      <c r="F4387" s="488" t="s">
        <v>11705</v>
      </c>
      <c r="G4387" s="395" t="s">
        <v>5048</v>
      </c>
      <c r="H4387" s="629" t="s">
        <v>4916</v>
      </c>
      <c r="I4387" s="402">
        <v>12100</v>
      </c>
      <c r="J4387" s="490" t="s">
        <v>15849</v>
      </c>
    </row>
    <row r="4388" spans="1:10" s="399" customFormat="1" ht="18" customHeight="1">
      <c r="A4388" s="394">
        <v>4383</v>
      </c>
      <c r="B4388" s="395" t="s">
        <v>1393</v>
      </c>
      <c r="C4388" s="395" t="s">
        <v>11701</v>
      </c>
      <c r="D4388" s="459" t="s">
        <v>11706</v>
      </c>
      <c r="E4388" s="395" t="s">
        <v>15862</v>
      </c>
      <c r="F4388" s="488" t="s">
        <v>11707</v>
      </c>
      <c r="G4388" s="395" t="s">
        <v>5048</v>
      </c>
      <c r="H4388" s="629" t="s">
        <v>4916</v>
      </c>
      <c r="I4388" s="397">
        <v>10200</v>
      </c>
      <c r="J4388" s="490" t="s">
        <v>15863</v>
      </c>
    </row>
    <row r="4389" spans="1:10" s="399" customFormat="1" ht="18" customHeight="1">
      <c r="A4389" s="394">
        <v>4384</v>
      </c>
      <c r="B4389" s="395" t="s">
        <v>1393</v>
      </c>
      <c r="C4389" s="395" t="s">
        <v>11701</v>
      </c>
      <c r="D4389" s="459" t="s">
        <v>11706</v>
      </c>
      <c r="E4389" s="395" t="s">
        <v>15864</v>
      </c>
      <c r="F4389" s="488" t="s">
        <v>11708</v>
      </c>
      <c r="G4389" s="395" t="s">
        <v>5048</v>
      </c>
      <c r="H4389" s="629" t="s">
        <v>4916</v>
      </c>
      <c r="I4389" s="397">
        <v>8300</v>
      </c>
      <c r="J4389" s="490" t="s">
        <v>15865</v>
      </c>
    </row>
    <row r="4390" spans="1:10" s="399" customFormat="1" ht="18" customHeight="1">
      <c r="A4390" s="394">
        <v>4385</v>
      </c>
      <c r="B4390" s="395" t="s">
        <v>1393</v>
      </c>
      <c r="C4390" s="395" t="s">
        <v>11701</v>
      </c>
      <c r="D4390" s="422" t="s">
        <v>11709</v>
      </c>
      <c r="E4390" s="395" t="s">
        <v>15862</v>
      </c>
      <c r="F4390" s="424" t="s">
        <v>11710</v>
      </c>
      <c r="G4390" s="395" t="s">
        <v>5048</v>
      </c>
      <c r="H4390" s="629" t="s">
        <v>4916</v>
      </c>
      <c r="I4390" s="402">
        <v>9500</v>
      </c>
      <c r="J4390" s="490" t="s">
        <v>15863</v>
      </c>
    </row>
    <row r="4391" spans="1:10" s="399" customFormat="1" ht="18" customHeight="1">
      <c r="A4391" s="394">
        <v>4386</v>
      </c>
      <c r="B4391" s="395" t="s">
        <v>1393</v>
      </c>
      <c r="C4391" s="395" t="s">
        <v>11701</v>
      </c>
      <c r="D4391" s="422" t="s">
        <v>11709</v>
      </c>
      <c r="E4391" s="395" t="s">
        <v>15864</v>
      </c>
      <c r="F4391" s="424" t="s">
        <v>11711</v>
      </c>
      <c r="G4391" s="395" t="s">
        <v>5048</v>
      </c>
      <c r="H4391" s="629" t="s">
        <v>4916</v>
      </c>
      <c r="I4391" s="402">
        <v>7700</v>
      </c>
      <c r="J4391" s="490" t="s">
        <v>15865</v>
      </c>
    </row>
    <row r="4392" spans="1:10" s="399" customFormat="1" ht="18" customHeight="1">
      <c r="A4392" s="394">
        <v>4387</v>
      </c>
      <c r="B4392" s="410" t="s">
        <v>1393</v>
      </c>
      <c r="C4392" s="398" t="s">
        <v>11712</v>
      </c>
      <c r="D4392" s="496" t="s">
        <v>11133</v>
      </c>
      <c r="E4392" s="455" t="s">
        <v>146</v>
      </c>
      <c r="F4392" s="499" t="s">
        <v>11713</v>
      </c>
      <c r="G4392" s="398" t="s">
        <v>4962</v>
      </c>
      <c r="H4392" s="633" t="s">
        <v>5013</v>
      </c>
      <c r="I4392" s="413">
        <v>12000</v>
      </c>
      <c r="J4392" s="487"/>
    </row>
    <row r="4393" spans="1:10" s="399" customFormat="1" ht="18" customHeight="1">
      <c r="A4393" s="394">
        <v>4388</v>
      </c>
      <c r="B4393" s="410" t="s">
        <v>1393</v>
      </c>
      <c r="C4393" s="398" t="s">
        <v>11712</v>
      </c>
      <c r="D4393" s="496" t="s">
        <v>11133</v>
      </c>
      <c r="E4393" s="455" t="s">
        <v>146</v>
      </c>
      <c r="F4393" s="499" t="s">
        <v>11714</v>
      </c>
      <c r="G4393" s="398" t="s">
        <v>4962</v>
      </c>
      <c r="H4393" s="633" t="s">
        <v>5013</v>
      </c>
      <c r="I4393" s="413">
        <v>11400</v>
      </c>
      <c r="J4393" s="487"/>
    </row>
    <row r="4394" spans="1:10" s="399" customFormat="1" ht="18" customHeight="1">
      <c r="A4394" s="394">
        <v>4389</v>
      </c>
      <c r="B4394" s="395" t="s">
        <v>1393</v>
      </c>
      <c r="C4394" s="398" t="s">
        <v>11712</v>
      </c>
      <c r="D4394" s="496" t="s">
        <v>11133</v>
      </c>
      <c r="E4394" s="410" t="s">
        <v>146</v>
      </c>
      <c r="F4394" s="499" t="s">
        <v>11715</v>
      </c>
      <c r="G4394" s="410" t="s">
        <v>4962</v>
      </c>
      <c r="H4394" s="633" t="s">
        <v>5013</v>
      </c>
      <c r="I4394" s="413">
        <v>11000</v>
      </c>
      <c r="J4394" s="487"/>
    </row>
    <row r="4395" spans="1:10" s="399" customFormat="1" ht="18" customHeight="1">
      <c r="A4395" s="394">
        <v>4390</v>
      </c>
      <c r="B4395" s="395" t="s">
        <v>1393</v>
      </c>
      <c r="C4395" s="398" t="s">
        <v>11712</v>
      </c>
      <c r="D4395" s="496" t="s">
        <v>11133</v>
      </c>
      <c r="E4395" s="410" t="s">
        <v>146</v>
      </c>
      <c r="F4395" s="499" t="s">
        <v>11716</v>
      </c>
      <c r="G4395" s="398" t="s">
        <v>4962</v>
      </c>
      <c r="H4395" s="633" t="s">
        <v>5013</v>
      </c>
      <c r="I4395" s="413">
        <v>11000</v>
      </c>
      <c r="J4395" s="487"/>
    </row>
    <row r="4396" spans="1:10" s="399" customFormat="1" ht="18" customHeight="1">
      <c r="A4396" s="394">
        <v>4391</v>
      </c>
      <c r="B4396" s="410" t="s">
        <v>1393</v>
      </c>
      <c r="C4396" s="398" t="s">
        <v>11712</v>
      </c>
      <c r="D4396" s="496" t="s">
        <v>11133</v>
      </c>
      <c r="E4396" s="455" t="s">
        <v>418</v>
      </c>
      <c r="F4396" s="499" t="s">
        <v>11717</v>
      </c>
      <c r="G4396" s="410" t="s">
        <v>4962</v>
      </c>
      <c r="H4396" s="633" t="s">
        <v>5013</v>
      </c>
      <c r="I4396" s="413">
        <v>11000</v>
      </c>
      <c r="J4396" s="490"/>
    </row>
    <row r="4397" spans="1:10" s="399" customFormat="1" ht="18" customHeight="1">
      <c r="A4397" s="394">
        <v>4392</v>
      </c>
      <c r="B4397" s="395" t="s">
        <v>1393</v>
      </c>
      <c r="C4397" s="398" t="s">
        <v>11712</v>
      </c>
      <c r="D4397" s="459" t="s">
        <v>7240</v>
      </c>
      <c r="E4397" s="395" t="s">
        <v>418</v>
      </c>
      <c r="F4397" s="488" t="s">
        <v>11718</v>
      </c>
      <c r="G4397" s="395"/>
      <c r="H4397" s="567" t="s">
        <v>653</v>
      </c>
      <c r="I4397" s="403"/>
      <c r="J4397" s="491" t="s">
        <v>5439</v>
      </c>
    </row>
    <row r="4398" spans="1:10" s="399" customFormat="1" ht="18" customHeight="1">
      <c r="A4398" s="394">
        <v>4393</v>
      </c>
      <c r="B4398" s="395" t="s">
        <v>1393</v>
      </c>
      <c r="C4398" s="394" t="s">
        <v>11719</v>
      </c>
      <c r="D4398" s="422" t="s">
        <v>11720</v>
      </c>
      <c r="E4398" s="394" t="s">
        <v>146</v>
      </c>
      <c r="F4398" s="424" t="s">
        <v>11721</v>
      </c>
      <c r="G4398" s="395" t="s">
        <v>4962</v>
      </c>
      <c r="H4398" s="567" t="s">
        <v>4932</v>
      </c>
      <c r="I4398" s="429">
        <v>10725</v>
      </c>
      <c r="J4398" s="487"/>
    </row>
    <row r="4399" spans="1:10" s="399" customFormat="1" ht="18" customHeight="1">
      <c r="A4399" s="394">
        <v>4394</v>
      </c>
      <c r="B4399" s="395" t="s">
        <v>1393</v>
      </c>
      <c r="C4399" s="394" t="s">
        <v>11719</v>
      </c>
      <c r="D4399" s="422" t="s">
        <v>11720</v>
      </c>
      <c r="E4399" s="394" t="s">
        <v>146</v>
      </c>
      <c r="F4399" s="424" t="s">
        <v>11722</v>
      </c>
      <c r="G4399" s="395" t="s">
        <v>4962</v>
      </c>
      <c r="H4399" s="567" t="s">
        <v>4932</v>
      </c>
      <c r="I4399" s="429">
        <v>10725</v>
      </c>
      <c r="J4399" s="487"/>
    </row>
    <row r="4400" spans="1:10" s="399" customFormat="1" ht="18" customHeight="1">
      <c r="A4400" s="394">
        <v>4395</v>
      </c>
      <c r="B4400" s="395" t="s">
        <v>1393</v>
      </c>
      <c r="C4400" s="394" t="s">
        <v>11719</v>
      </c>
      <c r="D4400" s="422" t="s">
        <v>11720</v>
      </c>
      <c r="E4400" s="394" t="s">
        <v>146</v>
      </c>
      <c r="F4400" s="424" t="s">
        <v>11723</v>
      </c>
      <c r="G4400" s="395" t="s">
        <v>4962</v>
      </c>
      <c r="H4400" s="567" t="s">
        <v>4932</v>
      </c>
      <c r="I4400" s="429">
        <v>10725</v>
      </c>
      <c r="J4400" s="487"/>
    </row>
    <row r="4401" spans="1:10" s="399" customFormat="1" ht="18" customHeight="1">
      <c r="A4401" s="394">
        <v>4396</v>
      </c>
      <c r="B4401" s="395" t="s">
        <v>1393</v>
      </c>
      <c r="C4401" s="394" t="s">
        <v>11719</v>
      </c>
      <c r="D4401" s="422" t="s">
        <v>11724</v>
      </c>
      <c r="E4401" s="394" t="s">
        <v>146</v>
      </c>
      <c r="F4401" s="424" t="s">
        <v>11725</v>
      </c>
      <c r="G4401" s="395" t="s">
        <v>4962</v>
      </c>
      <c r="H4401" s="567" t="s">
        <v>4932</v>
      </c>
      <c r="I4401" s="429">
        <v>10725</v>
      </c>
      <c r="J4401" s="487"/>
    </row>
    <row r="4402" spans="1:10" s="399" customFormat="1" ht="18" customHeight="1">
      <c r="A4402" s="394">
        <v>4397</v>
      </c>
      <c r="B4402" s="395" t="s">
        <v>1393</v>
      </c>
      <c r="C4402" s="394" t="s">
        <v>11719</v>
      </c>
      <c r="D4402" s="422" t="s">
        <v>11726</v>
      </c>
      <c r="E4402" s="394" t="s">
        <v>146</v>
      </c>
      <c r="F4402" s="424" t="s">
        <v>11727</v>
      </c>
      <c r="G4402" s="395" t="s">
        <v>4962</v>
      </c>
      <c r="H4402" s="567" t="s">
        <v>4932</v>
      </c>
      <c r="I4402" s="429">
        <v>9900</v>
      </c>
      <c r="J4402" s="487"/>
    </row>
    <row r="4403" spans="1:10" s="399" customFormat="1" ht="18" customHeight="1">
      <c r="A4403" s="394">
        <v>4398</v>
      </c>
      <c r="B4403" s="395" t="s">
        <v>1393</v>
      </c>
      <c r="C4403" s="394" t="s">
        <v>11719</v>
      </c>
      <c r="D4403" s="422" t="s">
        <v>11726</v>
      </c>
      <c r="E4403" s="394" t="s">
        <v>146</v>
      </c>
      <c r="F4403" s="424" t="s">
        <v>11728</v>
      </c>
      <c r="G4403" s="395" t="s">
        <v>4962</v>
      </c>
      <c r="H4403" s="567" t="s">
        <v>4932</v>
      </c>
      <c r="I4403" s="429">
        <v>9900</v>
      </c>
      <c r="J4403" s="487"/>
    </row>
    <row r="4404" spans="1:10" s="399" customFormat="1" ht="18" customHeight="1">
      <c r="A4404" s="394">
        <v>4399</v>
      </c>
      <c r="B4404" s="395" t="s">
        <v>1393</v>
      </c>
      <c r="C4404" s="394" t="s">
        <v>11719</v>
      </c>
      <c r="D4404" s="422" t="s">
        <v>11726</v>
      </c>
      <c r="E4404" s="394" t="s">
        <v>146</v>
      </c>
      <c r="F4404" s="424" t="s">
        <v>11729</v>
      </c>
      <c r="G4404" s="395" t="s">
        <v>4962</v>
      </c>
      <c r="H4404" s="567" t="s">
        <v>4932</v>
      </c>
      <c r="I4404" s="429">
        <v>9350</v>
      </c>
      <c r="J4404" s="487"/>
    </row>
    <row r="4405" spans="1:10" s="399" customFormat="1" ht="18" customHeight="1">
      <c r="A4405" s="394">
        <v>4400</v>
      </c>
      <c r="B4405" s="395" t="s">
        <v>1393</v>
      </c>
      <c r="C4405" s="394" t="s">
        <v>11719</v>
      </c>
      <c r="D4405" s="422" t="s">
        <v>11726</v>
      </c>
      <c r="E4405" s="394" t="s">
        <v>146</v>
      </c>
      <c r="F4405" s="424" t="s">
        <v>11730</v>
      </c>
      <c r="G4405" s="395" t="s">
        <v>4962</v>
      </c>
      <c r="H4405" s="567" t="s">
        <v>4932</v>
      </c>
      <c r="I4405" s="429">
        <v>9442</v>
      </c>
      <c r="J4405" s="487"/>
    </row>
    <row r="4406" spans="1:10" s="399" customFormat="1" ht="18" customHeight="1">
      <c r="A4406" s="394">
        <v>4401</v>
      </c>
      <c r="B4406" s="395" t="s">
        <v>1393</v>
      </c>
      <c r="C4406" s="394" t="s">
        <v>11719</v>
      </c>
      <c r="D4406" s="422" t="s">
        <v>11726</v>
      </c>
      <c r="E4406" s="394" t="s">
        <v>146</v>
      </c>
      <c r="F4406" s="424" t="s">
        <v>11731</v>
      </c>
      <c r="G4406" s="395" t="s">
        <v>4962</v>
      </c>
      <c r="H4406" s="567" t="s">
        <v>4932</v>
      </c>
      <c r="I4406" s="429">
        <v>9680</v>
      </c>
      <c r="J4406" s="487"/>
    </row>
    <row r="4407" spans="1:10" s="399" customFormat="1" ht="18" customHeight="1">
      <c r="A4407" s="394">
        <v>4402</v>
      </c>
      <c r="B4407" s="395" t="s">
        <v>1393</v>
      </c>
      <c r="C4407" s="394" t="s">
        <v>11719</v>
      </c>
      <c r="D4407" s="422" t="s">
        <v>11732</v>
      </c>
      <c r="E4407" s="394" t="s">
        <v>146</v>
      </c>
      <c r="F4407" s="424" t="s">
        <v>11733</v>
      </c>
      <c r="G4407" s="395" t="s">
        <v>4962</v>
      </c>
      <c r="H4407" s="567" t="s">
        <v>4932</v>
      </c>
      <c r="I4407" s="429">
        <v>10725</v>
      </c>
      <c r="J4407" s="487"/>
    </row>
    <row r="4408" spans="1:10" s="399" customFormat="1" ht="18" customHeight="1">
      <c r="A4408" s="394">
        <v>4403</v>
      </c>
      <c r="B4408" s="395" t="s">
        <v>1393</v>
      </c>
      <c r="C4408" s="394" t="s">
        <v>11719</v>
      </c>
      <c r="D4408" s="422" t="s">
        <v>11732</v>
      </c>
      <c r="E4408" s="394" t="s">
        <v>146</v>
      </c>
      <c r="F4408" s="424" t="s">
        <v>11734</v>
      </c>
      <c r="G4408" s="395" t="s">
        <v>4962</v>
      </c>
      <c r="H4408" s="567" t="s">
        <v>4932</v>
      </c>
      <c r="I4408" s="429">
        <v>10725</v>
      </c>
      <c r="J4408" s="487"/>
    </row>
    <row r="4409" spans="1:10" s="399" customFormat="1" ht="18" customHeight="1">
      <c r="A4409" s="394">
        <v>4404</v>
      </c>
      <c r="B4409" s="395" t="s">
        <v>1393</v>
      </c>
      <c r="C4409" s="398" t="s">
        <v>11712</v>
      </c>
      <c r="D4409" s="459" t="s">
        <v>11735</v>
      </c>
      <c r="E4409" s="395" t="s">
        <v>418</v>
      </c>
      <c r="F4409" s="488" t="s">
        <v>11736</v>
      </c>
      <c r="G4409" s="395" t="s">
        <v>4962</v>
      </c>
      <c r="H4409" s="567" t="s">
        <v>653</v>
      </c>
      <c r="I4409" s="403">
        <v>14842</v>
      </c>
      <c r="J4409" s="491"/>
    </row>
    <row r="4410" spans="1:10" s="399" customFormat="1" ht="18" customHeight="1">
      <c r="A4410" s="394">
        <v>4405</v>
      </c>
      <c r="B4410" s="395" t="s">
        <v>1393</v>
      </c>
      <c r="C4410" s="398" t="s">
        <v>11712</v>
      </c>
      <c r="D4410" s="459" t="s">
        <v>11737</v>
      </c>
      <c r="E4410" s="395" t="s">
        <v>418</v>
      </c>
      <c r="F4410" s="488" t="s">
        <v>11738</v>
      </c>
      <c r="G4410" s="395" t="s">
        <v>4962</v>
      </c>
      <c r="H4410" s="567" t="s">
        <v>653</v>
      </c>
      <c r="I4410" s="403">
        <v>14338</v>
      </c>
      <c r="J4410" s="491"/>
    </row>
    <row r="4411" spans="1:10" s="399" customFormat="1" ht="18" customHeight="1">
      <c r="A4411" s="394">
        <v>4406</v>
      </c>
      <c r="B4411" s="395" t="s">
        <v>1393</v>
      </c>
      <c r="C4411" s="398" t="s">
        <v>11712</v>
      </c>
      <c r="D4411" s="459" t="s">
        <v>11739</v>
      </c>
      <c r="E4411" s="395" t="s">
        <v>418</v>
      </c>
      <c r="F4411" s="488" t="s">
        <v>11740</v>
      </c>
      <c r="G4411" s="395" t="s">
        <v>4962</v>
      </c>
      <c r="H4411" s="631" t="s">
        <v>5082</v>
      </c>
      <c r="I4411" s="402">
        <v>10000</v>
      </c>
      <c r="J4411" s="508"/>
    </row>
    <row r="4412" spans="1:10" s="399" customFormat="1" ht="18" customHeight="1">
      <c r="A4412" s="394">
        <v>4407</v>
      </c>
      <c r="B4412" s="395" t="s">
        <v>1393</v>
      </c>
      <c r="C4412" s="398" t="s">
        <v>11712</v>
      </c>
      <c r="D4412" s="539" t="s">
        <v>11739</v>
      </c>
      <c r="E4412" s="395" t="s">
        <v>418</v>
      </c>
      <c r="F4412" s="424" t="s">
        <v>11741</v>
      </c>
      <c r="G4412" s="395" t="s">
        <v>4962</v>
      </c>
      <c r="H4412" s="631" t="s">
        <v>5082</v>
      </c>
      <c r="I4412" s="402">
        <v>9250</v>
      </c>
      <c r="J4412" s="508"/>
    </row>
    <row r="4413" spans="1:10" s="399" customFormat="1" ht="18" customHeight="1">
      <c r="A4413" s="394">
        <v>4408</v>
      </c>
      <c r="B4413" s="395" t="s">
        <v>11138</v>
      </c>
      <c r="C4413" s="398" t="s">
        <v>11712</v>
      </c>
      <c r="D4413" s="459" t="s">
        <v>11742</v>
      </c>
      <c r="E4413" s="395" t="s">
        <v>418</v>
      </c>
      <c r="F4413" s="488" t="s">
        <v>11743</v>
      </c>
      <c r="G4413" s="398" t="s">
        <v>5048</v>
      </c>
      <c r="H4413" s="631" t="s">
        <v>5537</v>
      </c>
      <c r="I4413" s="402">
        <v>13167</v>
      </c>
      <c r="J4413" s="487"/>
    </row>
    <row r="4414" spans="1:10" s="399" customFormat="1" ht="18" customHeight="1">
      <c r="A4414" s="394">
        <v>4409</v>
      </c>
      <c r="B4414" s="395" t="s">
        <v>11138</v>
      </c>
      <c r="C4414" s="398" t="s">
        <v>11712</v>
      </c>
      <c r="D4414" s="459" t="s">
        <v>11742</v>
      </c>
      <c r="E4414" s="395" t="s">
        <v>418</v>
      </c>
      <c r="F4414" s="488" t="s">
        <v>11744</v>
      </c>
      <c r="G4414" s="398" t="s">
        <v>5048</v>
      </c>
      <c r="H4414" s="631" t="s">
        <v>5537</v>
      </c>
      <c r="I4414" s="402">
        <v>13000</v>
      </c>
      <c r="J4414" s="487"/>
    </row>
    <row r="4415" spans="1:10" s="399" customFormat="1" ht="18" customHeight="1">
      <c r="A4415" s="394">
        <v>4410</v>
      </c>
      <c r="B4415" s="395" t="s">
        <v>11138</v>
      </c>
      <c r="C4415" s="398" t="s">
        <v>11712</v>
      </c>
      <c r="D4415" s="539" t="s">
        <v>11745</v>
      </c>
      <c r="E4415" s="398" t="s">
        <v>5354</v>
      </c>
      <c r="F4415" s="485" t="s">
        <v>11746</v>
      </c>
      <c r="G4415" s="395" t="s">
        <v>5048</v>
      </c>
      <c r="H4415" s="631" t="s">
        <v>4953</v>
      </c>
      <c r="I4415" s="402">
        <v>11625</v>
      </c>
      <c r="J4415" s="490" t="s">
        <v>11747</v>
      </c>
    </row>
    <row r="4416" spans="1:10" s="399" customFormat="1" ht="18" customHeight="1">
      <c r="A4416" s="394">
        <v>4411</v>
      </c>
      <c r="B4416" s="395" t="s">
        <v>11138</v>
      </c>
      <c r="C4416" s="398" t="s">
        <v>11712</v>
      </c>
      <c r="D4416" s="539" t="s">
        <v>11745</v>
      </c>
      <c r="E4416" s="398" t="s">
        <v>4776</v>
      </c>
      <c r="F4416" s="485" t="s">
        <v>11748</v>
      </c>
      <c r="G4416" s="395" t="s">
        <v>5048</v>
      </c>
      <c r="H4416" s="631" t="s">
        <v>4953</v>
      </c>
      <c r="I4416" s="402">
        <v>10300</v>
      </c>
      <c r="J4416" s="490" t="s">
        <v>11747</v>
      </c>
    </row>
    <row r="4417" spans="1:10" s="399" customFormat="1" ht="18" customHeight="1">
      <c r="A4417" s="394">
        <v>4412</v>
      </c>
      <c r="B4417" s="395" t="s">
        <v>1393</v>
      </c>
      <c r="C4417" s="396" t="s">
        <v>11719</v>
      </c>
      <c r="D4417" s="581" t="s">
        <v>11749</v>
      </c>
      <c r="E4417" s="396" t="s">
        <v>146</v>
      </c>
      <c r="F4417" s="486" t="s">
        <v>11750</v>
      </c>
      <c r="G4417" s="396" t="s">
        <v>4962</v>
      </c>
      <c r="H4417" s="630" t="s">
        <v>4935</v>
      </c>
      <c r="I4417" s="500">
        <v>14760</v>
      </c>
      <c r="J4417" s="492"/>
    </row>
    <row r="4418" spans="1:10" s="399" customFormat="1" ht="18" customHeight="1">
      <c r="A4418" s="394">
        <v>4413</v>
      </c>
      <c r="B4418" s="395" t="s">
        <v>1393</v>
      </c>
      <c r="C4418" s="396" t="s">
        <v>11719</v>
      </c>
      <c r="D4418" s="581" t="s">
        <v>11749</v>
      </c>
      <c r="E4418" s="396" t="s">
        <v>7714</v>
      </c>
      <c r="F4418" s="486" t="s">
        <v>11751</v>
      </c>
      <c r="G4418" s="396" t="s">
        <v>4962</v>
      </c>
      <c r="H4418" s="630" t="s">
        <v>4935</v>
      </c>
      <c r="I4418" s="500">
        <v>19680</v>
      </c>
      <c r="J4418" s="492"/>
    </row>
    <row r="4419" spans="1:10" s="399" customFormat="1" ht="18" customHeight="1">
      <c r="A4419" s="394">
        <v>4414</v>
      </c>
      <c r="B4419" s="395" t="s">
        <v>1393</v>
      </c>
      <c r="C4419" s="398" t="s">
        <v>11719</v>
      </c>
      <c r="D4419" s="581" t="s">
        <v>11752</v>
      </c>
      <c r="E4419" s="396" t="s">
        <v>9020</v>
      </c>
      <c r="F4419" s="486" t="s">
        <v>11753</v>
      </c>
      <c r="G4419" s="396" t="s">
        <v>4962</v>
      </c>
      <c r="H4419" s="630" t="s">
        <v>4935</v>
      </c>
      <c r="I4419" s="500">
        <v>18090</v>
      </c>
      <c r="J4419" s="492"/>
    </row>
    <row r="4420" spans="1:10" s="399" customFormat="1" ht="18" customHeight="1">
      <c r="A4420" s="394">
        <v>4415</v>
      </c>
      <c r="B4420" s="395" t="s">
        <v>1393</v>
      </c>
      <c r="C4420" s="398" t="s">
        <v>11719</v>
      </c>
      <c r="D4420" s="581" t="s">
        <v>11752</v>
      </c>
      <c r="E4420" s="396" t="s">
        <v>418</v>
      </c>
      <c r="F4420" s="486" t="s">
        <v>11754</v>
      </c>
      <c r="G4420" s="396" t="s">
        <v>4962</v>
      </c>
      <c r="H4420" s="630" t="s">
        <v>4935</v>
      </c>
      <c r="I4420" s="500">
        <v>13760</v>
      </c>
      <c r="J4420" s="492"/>
    </row>
    <row r="4421" spans="1:10" s="399" customFormat="1" ht="18" customHeight="1">
      <c r="A4421" s="394">
        <v>4416</v>
      </c>
      <c r="B4421" s="395" t="s">
        <v>1393</v>
      </c>
      <c r="C4421" s="398" t="s">
        <v>11719</v>
      </c>
      <c r="D4421" s="539" t="s">
        <v>11755</v>
      </c>
      <c r="E4421" s="395" t="s">
        <v>135</v>
      </c>
      <c r="F4421" s="459" t="s">
        <v>11756</v>
      </c>
      <c r="G4421" s="395" t="s">
        <v>4962</v>
      </c>
      <c r="H4421" s="567" t="s">
        <v>4935</v>
      </c>
      <c r="I4421" s="500">
        <v>27630</v>
      </c>
      <c r="J4421" s="487"/>
    </row>
    <row r="4422" spans="1:10" s="399" customFormat="1" ht="18" customHeight="1">
      <c r="A4422" s="394">
        <v>4417</v>
      </c>
      <c r="B4422" s="394" t="s">
        <v>1393</v>
      </c>
      <c r="C4422" s="398" t="s">
        <v>11719</v>
      </c>
      <c r="D4422" s="422" t="s">
        <v>11757</v>
      </c>
      <c r="E4422" s="395" t="s">
        <v>175</v>
      </c>
      <c r="F4422" s="422" t="s">
        <v>11758</v>
      </c>
      <c r="G4422" s="427" t="s">
        <v>4962</v>
      </c>
      <c r="H4422" s="567" t="s">
        <v>4935</v>
      </c>
      <c r="I4422" s="429"/>
      <c r="J4422" s="487" t="s">
        <v>5764</v>
      </c>
    </row>
    <row r="4423" spans="1:10" s="399" customFormat="1" ht="18" customHeight="1">
      <c r="A4423" s="394">
        <v>4418</v>
      </c>
      <c r="B4423" s="395" t="s">
        <v>1393</v>
      </c>
      <c r="C4423" s="398" t="s">
        <v>11719</v>
      </c>
      <c r="D4423" s="581" t="s">
        <v>11757</v>
      </c>
      <c r="E4423" s="396" t="s">
        <v>114</v>
      </c>
      <c r="F4423" s="486" t="s">
        <v>11758</v>
      </c>
      <c r="G4423" s="396" t="s">
        <v>4962</v>
      </c>
      <c r="H4423" s="630" t="s">
        <v>4935</v>
      </c>
      <c r="I4423" s="500">
        <v>30040</v>
      </c>
      <c r="J4423" s="492"/>
    </row>
    <row r="4424" spans="1:10" s="399" customFormat="1" ht="18" customHeight="1">
      <c r="A4424" s="394">
        <v>4419</v>
      </c>
      <c r="B4424" s="395" t="s">
        <v>1393</v>
      </c>
      <c r="C4424" s="398" t="s">
        <v>11712</v>
      </c>
      <c r="D4424" s="459" t="s">
        <v>11759</v>
      </c>
      <c r="E4424" s="395" t="s">
        <v>418</v>
      </c>
      <c r="F4424" s="488" t="s">
        <v>11760</v>
      </c>
      <c r="G4424" s="395" t="s">
        <v>4962</v>
      </c>
      <c r="H4424" s="567" t="s">
        <v>653</v>
      </c>
      <c r="I4424" s="403">
        <v>5120</v>
      </c>
      <c r="J4424" s="491"/>
    </row>
    <row r="4425" spans="1:10" s="399" customFormat="1" ht="18" customHeight="1">
      <c r="A4425" s="394">
        <v>4420</v>
      </c>
      <c r="B4425" s="395" t="s">
        <v>1393</v>
      </c>
      <c r="C4425" s="398" t="s">
        <v>11712</v>
      </c>
      <c r="D4425" s="459" t="s">
        <v>11761</v>
      </c>
      <c r="E4425" s="395" t="s">
        <v>418</v>
      </c>
      <c r="F4425" s="488" t="s">
        <v>11760</v>
      </c>
      <c r="G4425" s="395" t="s">
        <v>4962</v>
      </c>
      <c r="H4425" s="567" t="s">
        <v>653</v>
      </c>
      <c r="I4425" s="403">
        <v>5120</v>
      </c>
      <c r="J4425" s="491"/>
    </row>
    <row r="4426" spans="1:10" s="399" customFormat="1" ht="18" customHeight="1">
      <c r="A4426" s="394">
        <v>4421</v>
      </c>
      <c r="B4426" s="395" t="s">
        <v>1393</v>
      </c>
      <c r="C4426" s="398" t="s">
        <v>11712</v>
      </c>
      <c r="D4426" s="422" t="s">
        <v>11762</v>
      </c>
      <c r="E4426" s="395" t="s">
        <v>418</v>
      </c>
      <c r="F4426" s="424" t="s">
        <v>11763</v>
      </c>
      <c r="G4426" s="395" t="s">
        <v>4962</v>
      </c>
      <c r="H4426" s="631" t="s">
        <v>5748</v>
      </c>
      <c r="I4426" s="402">
        <v>13640</v>
      </c>
      <c r="J4426" s="487"/>
    </row>
    <row r="4427" spans="1:10" s="399" customFormat="1" ht="18" customHeight="1">
      <c r="A4427" s="394">
        <v>4422</v>
      </c>
      <c r="B4427" s="395" t="s">
        <v>1393</v>
      </c>
      <c r="C4427" s="398" t="s">
        <v>11712</v>
      </c>
      <c r="D4427" s="539" t="s">
        <v>11762</v>
      </c>
      <c r="E4427" s="395" t="s">
        <v>418</v>
      </c>
      <c r="F4427" s="485" t="s">
        <v>11764</v>
      </c>
      <c r="G4427" s="395" t="s">
        <v>4962</v>
      </c>
      <c r="H4427" s="631" t="s">
        <v>5748</v>
      </c>
      <c r="I4427" s="402">
        <v>13640</v>
      </c>
      <c r="J4427" s="487"/>
    </row>
    <row r="4428" spans="1:10" s="399" customFormat="1" ht="18" customHeight="1">
      <c r="A4428" s="394">
        <v>4423</v>
      </c>
      <c r="B4428" s="395" t="s">
        <v>11138</v>
      </c>
      <c r="C4428" s="398" t="s">
        <v>11712</v>
      </c>
      <c r="D4428" s="581" t="s">
        <v>11765</v>
      </c>
      <c r="E4428" s="395" t="s">
        <v>418</v>
      </c>
      <c r="F4428" s="486" t="s">
        <v>11766</v>
      </c>
      <c r="G4428" s="395" t="s">
        <v>5048</v>
      </c>
      <c r="H4428" s="631" t="s">
        <v>5773</v>
      </c>
      <c r="I4428" s="402">
        <v>13933</v>
      </c>
      <c r="J4428" s="492"/>
    </row>
    <row r="4429" spans="1:10" s="399" customFormat="1" ht="18" customHeight="1">
      <c r="A4429" s="394">
        <v>4424</v>
      </c>
      <c r="B4429" s="395" t="s">
        <v>11138</v>
      </c>
      <c r="C4429" s="398" t="s">
        <v>11712</v>
      </c>
      <c r="D4429" s="581" t="s">
        <v>11765</v>
      </c>
      <c r="E4429" s="395" t="s">
        <v>418</v>
      </c>
      <c r="F4429" s="486" t="s">
        <v>11767</v>
      </c>
      <c r="G4429" s="395" t="s">
        <v>5048</v>
      </c>
      <c r="H4429" s="631" t="s">
        <v>5773</v>
      </c>
      <c r="I4429" s="402">
        <v>13063</v>
      </c>
      <c r="J4429" s="492"/>
    </row>
    <row r="4430" spans="1:10" s="399" customFormat="1" ht="18" customHeight="1">
      <c r="A4430" s="394">
        <v>4425</v>
      </c>
      <c r="B4430" s="395" t="s">
        <v>11138</v>
      </c>
      <c r="C4430" s="398" t="s">
        <v>11712</v>
      </c>
      <c r="D4430" s="581" t="s">
        <v>11768</v>
      </c>
      <c r="E4430" s="395" t="s">
        <v>418</v>
      </c>
      <c r="F4430" s="486" t="s">
        <v>11769</v>
      </c>
      <c r="G4430" s="395" t="s">
        <v>5048</v>
      </c>
      <c r="H4430" s="631" t="s">
        <v>5773</v>
      </c>
      <c r="I4430" s="402">
        <v>13933</v>
      </c>
      <c r="J4430" s="492"/>
    </row>
    <row r="4431" spans="1:10" s="399" customFormat="1" ht="18" customHeight="1">
      <c r="A4431" s="394">
        <v>4426</v>
      </c>
      <c r="B4431" s="395" t="s">
        <v>11138</v>
      </c>
      <c r="C4431" s="398" t="s">
        <v>11712</v>
      </c>
      <c r="D4431" s="581" t="s">
        <v>11768</v>
      </c>
      <c r="E4431" s="395" t="s">
        <v>418</v>
      </c>
      <c r="F4431" s="486" t="s">
        <v>11770</v>
      </c>
      <c r="G4431" s="395" t="s">
        <v>5048</v>
      </c>
      <c r="H4431" s="631" t="s">
        <v>5773</v>
      </c>
      <c r="I4431" s="402">
        <v>13063</v>
      </c>
      <c r="J4431" s="492"/>
    </row>
    <row r="4432" spans="1:10" s="399" customFormat="1" ht="18" customHeight="1">
      <c r="A4432" s="394">
        <v>4427</v>
      </c>
      <c r="B4432" s="395" t="s">
        <v>1393</v>
      </c>
      <c r="C4432" s="398" t="s">
        <v>11719</v>
      </c>
      <c r="D4432" s="581" t="s">
        <v>11771</v>
      </c>
      <c r="E4432" s="396" t="s">
        <v>146</v>
      </c>
      <c r="F4432" s="486" t="s">
        <v>11772</v>
      </c>
      <c r="G4432" s="396" t="s">
        <v>4962</v>
      </c>
      <c r="H4432" s="630" t="s">
        <v>4935</v>
      </c>
      <c r="I4432" s="397">
        <v>14500</v>
      </c>
      <c r="J4432" s="492"/>
    </row>
    <row r="4433" spans="1:10" s="399" customFormat="1" ht="18" customHeight="1">
      <c r="A4433" s="394">
        <v>4428</v>
      </c>
      <c r="B4433" s="395" t="s">
        <v>1393</v>
      </c>
      <c r="C4433" s="398" t="s">
        <v>11719</v>
      </c>
      <c r="D4433" s="581" t="s">
        <v>11771</v>
      </c>
      <c r="E4433" s="396" t="s">
        <v>7714</v>
      </c>
      <c r="F4433" s="486" t="s">
        <v>11773</v>
      </c>
      <c r="G4433" s="396" t="s">
        <v>4962</v>
      </c>
      <c r="H4433" s="630" t="s">
        <v>4935</v>
      </c>
      <c r="I4433" s="605">
        <v>19200</v>
      </c>
      <c r="J4433" s="492"/>
    </row>
    <row r="4434" spans="1:10" s="399" customFormat="1" ht="18" customHeight="1">
      <c r="A4434" s="394">
        <v>4429</v>
      </c>
      <c r="B4434" s="395" t="s">
        <v>11138</v>
      </c>
      <c r="C4434" s="398" t="s">
        <v>11712</v>
      </c>
      <c r="D4434" s="581" t="s">
        <v>11774</v>
      </c>
      <c r="E4434" s="395" t="s">
        <v>418</v>
      </c>
      <c r="F4434" s="486" t="s">
        <v>11775</v>
      </c>
      <c r="G4434" s="395" t="s">
        <v>5048</v>
      </c>
      <c r="H4434" s="631" t="s">
        <v>5773</v>
      </c>
      <c r="I4434" s="402">
        <v>11500</v>
      </c>
      <c r="J4434" s="492"/>
    </row>
    <row r="4435" spans="1:10" s="399" customFormat="1" ht="18" customHeight="1">
      <c r="A4435" s="394">
        <v>4430</v>
      </c>
      <c r="B4435" s="395" t="s">
        <v>11138</v>
      </c>
      <c r="C4435" s="398" t="s">
        <v>11712</v>
      </c>
      <c r="D4435" s="581" t="s">
        <v>11774</v>
      </c>
      <c r="E4435" s="395" t="s">
        <v>418</v>
      </c>
      <c r="F4435" s="486" t="s">
        <v>11776</v>
      </c>
      <c r="G4435" s="395" t="s">
        <v>5048</v>
      </c>
      <c r="H4435" s="631" t="s">
        <v>5773</v>
      </c>
      <c r="I4435" s="402">
        <v>10975</v>
      </c>
      <c r="J4435" s="492"/>
    </row>
    <row r="4436" spans="1:10" s="399" customFormat="1" ht="18" customHeight="1">
      <c r="A4436" s="394">
        <v>4431</v>
      </c>
      <c r="B4436" s="395" t="s">
        <v>1393</v>
      </c>
      <c r="C4436" s="398" t="s">
        <v>11719</v>
      </c>
      <c r="D4436" s="581" t="s">
        <v>11777</v>
      </c>
      <c r="E4436" s="396" t="s">
        <v>146</v>
      </c>
      <c r="F4436" s="486" t="s">
        <v>11778</v>
      </c>
      <c r="G4436" s="396" t="s">
        <v>4962</v>
      </c>
      <c r="H4436" s="630" t="s">
        <v>4935</v>
      </c>
      <c r="I4436" s="605">
        <v>12000</v>
      </c>
      <c r="J4436" s="492"/>
    </row>
    <row r="4437" spans="1:10" s="399" customFormat="1" ht="18" customHeight="1">
      <c r="A4437" s="394">
        <v>4432</v>
      </c>
      <c r="B4437" s="395" t="s">
        <v>1393</v>
      </c>
      <c r="C4437" s="398" t="s">
        <v>11719</v>
      </c>
      <c r="D4437" s="581" t="s">
        <v>11777</v>
      </c>
      <c r="E4437" s="396" t="s">
        <v>7714</v>
      </c>
      <c r="F4437" s="486" t="s">
        <v>11779</v>
      </c>
      <c r="G4437" s="396" t="s">
        <v>4962</v>
      </c>
      <c r="H4437" s="630" t="s">
        <v>4935</v>
      </c>
      <c r="I4437" s="605">
        <v>16000</v>
      </c>
      <c r="J4437" s="492"/>
    </row>
    <row r="4438" spans="1:10" s="399" customFormat="1" ht="18" customHeight="1">
      <c r="A4438" s="394">
        <v>4433</v>
      </c>
      <c r="B4438" s="395" t="s">
        <v>1393</v>
      </c>
      <c r="C4438" s="398" t="s">
        <v>11712</v>
      </c>
      <c r="D4438" s="459" t="s">
        <v>11780</v>
      </c>
      <c r="E4438" s="395" t="s">
        <v>418</v>
      </c>
      <c r="F4438" s="488" t="s">
        <v>11781</v>
      </c>
      <c r="G4438" s="395" t="s">
        <v>4962</v>
      </c>
      <c r="H4438" s="567" t="s">
        <v>653</v>
      </c>
      <c r="I4438" s="403">
        <v>5570</v>
      </c>
      <c r="J4438" s="491"/>
    </row>
    <row r="4439" spans="1:10" s="399" customFormat="1" ht="18" customHeight="1">
      <c r="A4439" s="394">
        <v>4434</v>
      </c>
      <c r="B4439" s="395" t="s">
        <v>11138</v>
      </c>
      <c r="C4439" s="398" t="s">
        <v>11712</v>
      </c>
      <c r="D4439" s="459" t="s">
        <v>11782</v>
      </c>
      <c r="E4439" s="395" t="s">
        <v>418</v>
      </c>
      <c r="F4439" s="485" t="s">
        <v>11783</v>
      </c>
      <c r="G4439" s="395" t="s">
        <v>4962</v>
      </c>
      <c r="H4439" s="631" t="s">
        <v>5537</v>
      </c>
      <c r="I4439" s="402">
        <v>13000</v>
      </c>
      <c r="J4439" s="507"/>
    </row>
    <row r="4440" spans="1:10" s="399" customFormat="1" ht="18" customHeight="1">
      <c r="A4440" s="394">
        <v>4435</v>
      </c>
      <c r="B4440" s="395" t="s">
        <v>11138</v>
      </c>
      <c r="C4440" s="398" t="s">
        <v>11712</v>
      </c>
      <c r="D4440" s="459" t="s">
        <v>11782</v>
      </c>
      <c r="E4440" s="395" t="s">
        <v>418</v>
      </c>
      <c r="F4440" s="485" t="s">
        <v>11784</v>
      </c>
      <c r="G4440" s="395" t="s">
        <v>4962</v>
      </c>
      <c r="H4440" s="631" t="s">
        <v>5537</v>
      </c>
      <c r="I4440" s="402">
        <v>13000</v>
      </c>
      <c r="J4440" s="507"/>
    </row>
    <row r="4441" spans="1:10" s="399" customFormat="1" ht="18" customHeight="1">
      <c r="A4441" s="394">
        <v>4436</v>
      </c>
      <c r="B4441" s="395" t="s">
        <v>1393</v>
      </c>
      <c r="C4441" s="398" t="s">
        <v>11712</v>
      </c>
      <c r="D4441" s="459" t="s">
        <v>11785</v>
      </c>
      <c r="E4441" s="395" t="s">
        <v>418</v>
      </c>
      <c r="F4441" s="488" t="s">
        <v>11786</v>
      </c>
      <c r="G4441" s="395" t="s">
        <v>4962</v>
      </c>
      <c r="H4441" s="567" t="s">
        <v>653</v>
      </c>
      <c r="I4441" s="403">
        <v>14842</v>
      </c>
      <c r="J4441" s="491"/>
    </row>
    <row r="4442" spans="1:10" s="399" customFormat="1" ht="18" customHeight="1">
      <c r="A4442" s="394">
        <v>4437</v>
      </c>
      <c r="B4442" s="395" t="s">
        <v>1393</v>
      </c>
      <c r="C4442" s="398" t="s">
        <v>11712</v>
      </c>
      <c r="D4442" s="459" t="s">
        <v>11785</v>
      </c>
      <c r="E4442" s="395" t="s">
        <v>418</v>
      </c>
      <c r="F4442" s="488" t="s">
        <v>11787</v>
      </c>
      <c r="G4442" s="395" t="s">
        <v>4962</v>
      </c>
      <c r="H4442" s="567" t="s">
        <v>653</v>
      </c>
      <c r="I4442" s="403">
        <v>14338</v>
      </c>
      <c r="J4442" s="491"/>
    </row>
    <row r="4443" spans="1:10" s="399" customFormat="1" ht="18" customHeight="1">
      <c r="A4443" s="394">
        <v>4438</v>
      </c>
      <c r="B4443" s="395" t="s">
        <v>11138</v>
      </c>
      <c r="C4443" s="398" t="s">
        <v>11712</v>
      </c>
      <c r="D4443" s="459" t="s">
        <v>11788</v>
      </c>
      <c r="E4443" s="395" t="s">
        <v>418</v>
      </c>
      <c r="F4443" s="485" t="s">
        <v>11789</v>
      </c>
      <c r="G4443" s="395" t="s">
        <v>4962</v>
      </c>
      <c r="H4443" s="631" t="s">
        <v>5537</v>
      </c>
      <c r="I4443" s="402">
        <v>10834</v>
      </c>
      <c r="J4443" s="507"/>
    </row>
    <row r="4444" spans="1:10" s="399" customFormat="1" ht="18" customHeight="1">
      <c r="A4444" s="394">
        <v>4439</v>
      </c>
      <c r="B4444" s="395" t="s">
        <v>11138</v>
      </c>
      <c r="C4444" s="398" t="s">
        <v>11712</v>
      </c>
      <c r="D4444" s="459" t="s">
        <v>11788</v>
      </c>
      <c r="E4444" s="395" t="s">
        <v>418</v>
      </c>
      <c r="F4444" s="485" t="s">
        <v>11790</v>
      </c>
      <c r="G4444" s="395" t="s">
        <v>4962</v>
      </c>
      <c r="H4444" s="631" t="s">
        <v>5537</v>
      </c>
      <c r="I4444" s="402">
        <v>10625</v>
      </c>
      <c r="J4444" s="507"/>
    </row>
    <row r="4445" spans="1:10" s="399" customFormat="1" ht="18" customHeight="1">
      <c r="A4445" s="394">
        <v>4440</v>
      </c>
      <c r="B4445" s="395" t="s">
        <v>1393</v>
      </c>
      <c r="C4445" s="398" t="s">
        <v>11712</v>
      </c>
      <c r="D4445" s="459" t="s">
        <v>11791</v>
      </c>
      <c r="E4445" s="395" t="s">
        <v>418</v>
      </c>
      <c r="F4445" s="488" t="s">
        <v>11792</v>
      </c>
      <c r="G4445" s="395" t="s">
        <v>4962</v>
      </c>
      <c r="H4445" s="567" t="s">
        <v>653</v>
      </c>
      <c r="I4445" s="403">
        <v>5570</v>
      </c>
      <c r="J4445" s="491"/>
    </row>
    <row r="4446" spans="1:10" s="399" customFormat="1" ht="18" customHeight="1">
      <c r="A4446" s="394">
        <v>4441</v>
      </c>
      <c r="B4446" s="395" t="s">
        <v>1393</v>
      </c>
      <c r="C4446" s="398" t="s">
        <v>11712</v>
      </c>
      <c r="D4446" s="459" t="s">
        <v>11793</v>
      </c>
      <c r="E4446" s="395" t="s">
        <v>418</v>
      </c>
      <c r="F4446" s="488" t="s">
        <v>11794</v>
      </c>
      <c r="G4446" s="395" t="s">
        <v>4962</v>
      </c>
      <c r="H4446" s="567" t="s">
        <v>653</v>
      </c>
      <c r="I4446" s="403">
        <v>15425</v>
      </c>
      <c r="J4446" s="491"/>
    </row>
    <row r="4447" spans="1:10" s="399" customFormat="1" ht="18" customHeight="1">
      <c r="A4447" s="394">
        <v>4442</v>
      </c>
      <c r="B4447" s="395" t="s">
        <v>1393</v>
      </c>
      <c r="C4447" s="398" t="s">
        <v>11712</v>
      </c>
      <c r="D4447" s="459" t="s">
        <v>11793</v>
      </c>
      <c r="E4447" s="395" t="s">
        <v>418</v>
      </c>
      <c r="F4447" s="488" t="s">
        <v>11795</v>
      </c>
      <c r="G4447" s="395" t="s">
        <v>4962</v>
      </c>
      <c r="H4447" s="567" t="s">
        <v>653</v>
      </c>
      <c r="I4447" s="403">
        <v>15868</v>
      </c>
      <c r="J4447" s="491"/>
    </row>
    <row r="4448" spans="1:10" s="399" customFormat="1" ht="18" customHeight="1">
      <c r="A4448" s="394">
        <v>4443</v>
      </c>
      <c r="B4448" s="395" t="s">
        <v>1393</v>
      </c>
      <c r="C4448" s="398" t="s">
        <v>11712</v>
      </c>
      <c r="D4448" s="459" t="s">
        <v>11793</v>
      </c>
      <c r="E4448" s="395" t="s">
        <v>418</v>
      </c>
      <c r="F4448" s="488" t="s">
        <v>11796</v>
      </c>
      <c r="G4448" s="395" t="s">
        <v>4962</v>
      </c>
      <c r="H4448" s="567" t="s">
        <v>653</v>
      </c>
      <c r="I4448" s="403">
        <v>15959</v>
      </c>
      <c r="J4448" s="491"/>
    </row>
    <row r="4449" spans="1:10" s="399" customFormat="1" ht="18" customHeight="1">
      <c r="A4449" s="394">
        <v>4444</v>
      </c>
      <c r="B4449" s="395" t="s">
        <v>11138</v>
      </c>
      <c r="C4449" s="398" t="s">
        <v>11712</v>
      </c>
      <c r="D4449" s="606" t="s">
        <v>11797</v>
      </c>
      <c r="E4449" s="406" t="s">
        <v>418</v>
      </c>
      <c r="F4449" s="486" t="s">
        <v>11798</v>
      </c>
      <c r="G4449" s="395" t="s">
        <v>4962</v>
      </c>
      <c r="H4449" s="637" t="s">
        <v>5529</v>
      </c>
      <c r="I4449" s="402">
        <v>5640</v>
      </c>
      <c r="J4449" s="487"/>
    </row>
    <row r="4450" spans="1:10" s="399" customFormat="1" ht="18" customHeight="1">
      <c r="A4450" s="394">
        <v>4445</v>
      </c>
      <c r="B4450" s="395" t="s">
        <v>11138</v>
      </c>
      <c r="C4450" s="398" t="s">
        <v>11712</v>
      </c>
      <c r="D4450" s="539" t="s">
        <v>11799</v>
      </c>
      <c r="E4450" s="406" t="s">
        <v>146</v>
      </c>
      <c r="F4450" s="486" t="s">
        <v>11800</v>
      </c>
      <c r="G4450" s="395" t="s">
        <v>5048</v>
      </c>
      <c r="H4450" s="637" t="s">
        <v>5529</v>
      </c>
      <c r="I4450" s="402">
        <v>13040</v>
      </c>
      <c r="J4450" s="528"/>
    </row>
    <row r="4451" spans="1:10" s="399" customFormat="1" ht="18" customHeight="1">
      <c r="A4451" s="394">
        <v>4446</v>
      </c>
      <c r="B4451" s="395" t="s">
        <v>1393</v>
      </c>
      <c r="C4451" s="394" t="s">
        <v>11719</v>
      </c>
      <c r="D4451" s="422" t="s">
        <v>11801</v>
      </c>
      <c r="E4451" s="394" t="s">
        <v>418</v>
      </c>
      <c r="F4451" s="424" t="s">
        <v>11802</v>
      </c>
      <c r="G4451" s="395" t="s">
        <v>4962</v>
      </c>
      <c r="H4451" s="567" t="s">
        <v>4932</v>
      </c>
      <c r="I4451" s="429">
        <v>7300</v>
      </c>
      <c r="J4451" s="487"/>
    </row>
    <row r="4452" spans="1:10" s="399" customFormat="1" ht="18" customHeight="1">
      <c r="A4452" s="394">
        <v>4447</v>
      </c>
      <c r="B4452" s="395" t="s">
        <v>1393</v>
      </c>
      <c r="C4452" s="394" t="s">
        <v>11719</v>
      </c>
      <c r="D4452" s="422" t="s">
        <v>11803</v>
      </c>
      <c r="E4452" s="394" t="s">
        <v>418</v>
      </c>
      <c r="F4452" s="424" t="s">
        <v>11802</v>
      </c>
      <c r="G4452" s="395" t="s">
        <v>4962</v>
      </c>
      <c r="H4452" s="567" t="s">
        <v>4932</v>
      </c>
      <c r="I4452" s="429">
        <v>7500</v>
      </c>
      <c r="J4452" s="487"/>
    </row>
    <row r="4453" spans="1:10" s="399" customFormat="1" ht="18" customHeight="1">
      <c r="A4453" s="394">
        <v>4448</v>
      </c>
      <c r="B4453" s="395" t="s">
        <v>1393</v>
      </c>
      <c r="C4453" s="394" t="s">
        <v>11719</v>
      </c>
      <c r="D4453" s="422" t="s">
        <v>11804</v>
      </c>
      <c r="E4453" s="394" t="s">
        <v>418</v>
      </c>
      <c r="F4453" s="424" t="s">
        <v>11805</v>
      </c>
      <c r="G4453" s="395" t="s">
        <v>4962</v>
      </c>
      <c r="H4453" s="567" t="s">
        <v>4932</v>
      </c>
      <c r="I4453" s="429">
        <v>9900</v>
      </c>
      <c r="J4453" s="487"/>
    </row>
    <row r="4454" spans="1:10" s="399" customFormat="1" ht="18" customHeight="1">
      <c r="A4454" s="394">
        <v>4449</v>
      </c>
      <c r="B4454" s="395" t="s">
        <v>1393</v>
      </c>
      <c r="C4454" s="398" t="s">
        <v>11719</v>
      </c>
      <c r="D4454" s="581" t="s">
        <v>11806</v>
      </c>
      <c r="E4454" s="396" t="s">
        <v>146</v>
      </c>
      <c r="F4454" s="486" t="s">
        <v>11807</v>
      </c>
      <c r="G4454" s="396" t="s">
        <v>4962</v>
      </c>
      <c r="H4454" s="630" t="s">
        <v>4935</v>
      </c>
      <c r="I4454" s="500">
        <v>16680</v>
      </c>
      <c r="J4454" s="492"/>
    </row>
    <row r="4455" spans="1:10" s="399" customFormat="1" ht="18" customHeight="1">
      <c r="A4455" s="394">
        <v>4450</v>
      </c>
      <c r="B4455" s="395" t="s">
        <v>1393</v>
      </c>
      <c r="C4455" s="398" t="s">
        <v>11719</v>
      </c>
      <c r="D4455" s="581" t="s">
        <v>11806</v>
      </c>
      <c r="E4455" s="396" t="s">
        <v>7714</v>
      </c>
      <c r="F4455" s="486" t="s">
        <v>11808</v>
      </c>
      <c r="G4455" s="396" t="s">
        <v>4962</v>
      </c>
      <c r="H4455" s="630" t="s">
        <v>4935</v>
      </c>
      <c r="I4455" s="500">
        <v>22240</v>
      </c>
      <c r="J4455" s="492"/>
    </row>
    <row r="4456" spans="1:10" s="399" customFormat="1" ht="18" customHeight="1">
      <c r="A4456" s="394">
        <v>4451</v>
      </c>
      <c r="B4456" s="395" t="s">
        <v>1393</v>
      </c>
      <c r="C4456" s="398" t="s">
        <v>11719</v>
      </c>
      <c r="D4456" s="581" t="s">
        <v>11809</v>
      </c>
      <c r="E4456" s="396" t="s">
        <v>146</v>
      </c>
      <c r="F4456" s="486" t="s">
        <v>11810</v>
      </c>
      <c r="G4456" s="396" t="s">
        <v>4962</v>
      </c>
      <c r="H4456" s="630" t="s">
        <v>4935</v>
      </c>
      <c r="I4456" s="397"/>
      <c r="J4456" s="582" t="s">
        <v>5764</v>
      </c>
    </row>
    <row r="4457" spans="1:10" s="399" customFormat="1" ht="18" customHeight="1">
      <c r="A4457" s="394">
        <v>4452</v>
      </c>
      <c r="B4457" s="395" t="s">
        <v>1393</v>
      </c>
      <c r="C4457" s="398" t="s">
        <v>11719</v>
      </c>
      <c r="D4457" s="581" t="s">
        <v>11809</v>
      </c>
      <c r="E4457" s="396" t="s">
        <v>7714</v>
      </c>
      <c r="F4457" s="486" t="s">
        <v>11811</v>
      </c>
      <c r="G4457" s="396" t="s">
        <v>4962</v>
      </c>
      <c r="H4457" s="630" t="s">
        <v>4935</v>
      </c>
      <c r="I4457" s="397"/>
      <c r="J4457" s="582" t="s">
        <v>5764</v>
      </c>
    </row>
    <row r="4458" spans="1:10" s="399" customFormat="1" ht="18" customHeight="1">
      <c r="A4458" s="394">
        <v>4453</v>
      </c>
      <c r="B4458" s="395" t="s">
        <v>1393</v>
      </c>
      <c r="C4458" s="398" t="s">
        <v>11719</v>
      </c>
      <c r="D4458" s="581" t="s">
        <v>11812</v>
      </c>
      <c r="E4458" s="396" t="s">
        <v>9020</v>
      </c>
      <c r="F4458" s="486" t="s">
        <v>11813</v>
      </c>
      <c r="G4458" s="396" t="s">
        <v>4962</v>
      </c>
      <c r="H4458" s="630" t="s">
        <v>4935</v>
      </c>
      <c r="I4458" s="500">
        <v>18170</v>
      </c>
      <c r="J4458" s="492"/>
    </row>
    <row r="4459" spans="1:10" s="399" customFormat="1" ht="18" customHeight="1">
      <c r="A4459" s="394">
        <v>4454</v>
      </c>
      <c r="B4459" s="395" t="s">
        <v>1393</v>
      </c>
      <c r="C4459" s="398" t="s">
        <v>11719</v>
      </c>
      <c r="D4459" s="581" t="s">
        <v>11812</v>
      </c>
      <c r="E4459" s="396" t="s">
        <v>418</v>
      </c>
      <c r="F4459" s="486" t="s">
        <v>11814</v>
      </c>
      <c r="G4459" s="396" t="s">
        <v>4962</v>
      </c>
      <c r="H4459" s="630" t="s">
        <v>4935</v>
      </c>
      <c r="I4459" s="500">
        <v>12870</v>
      </c>
      <c r="J4459" s="492"/>
    </row>
    <row r="4460" spans="1:10" s="399" customFormat="1" ht="18" customHeight="1">
      <c r="A4460" s="394">
        <v>4455</v>
      </c>
      <c r="B4460" s="395" t="s">
        <v>1393</v>
      </c>
      <c r="C4460" s="398" t="s">
        <v>11719</v>
      </c>
      <c r="D4460" s="459" t="s">
        <v>11815</v>
      </c>
      <c r="E4460" s="395" t="s">
        <v>9020</v>
      </c>
      <c r="F4460" s="539" t="s">
        <v>11816</v>
      </c>
      <c r="G4460" s="395" t="s">
        <v>4962</v>
      </c>
      <c r="H4460" s="567" t="s">
        <v>4935</v>
      </c>
      <c r="I4460" s="500">
        <v>16590</v>
      </c>
      <c r="J4460" s="487"/>
    </row>
    <row r="4461" spans="1:10" s="399" customFormat="1" ht="18" customHeight="1">
      <c r="A4461" s="394">
        <v>4456</v>
      </c>
      <c r="B4461" s="395" t="s">
        <v>1393</v>
      </c>
      <c r="C4461" s="398" t="s">
        <v>11719</v>
      </c>
      <c r="D4461" s="459" t="s">
        <v>11815</v>
      </c>
      <c r="E4461" s="395" t="s">
        <v>418</v>
      </c>
      <c r="F4461" s="539" t="s">
        <v>11817</v>
      </c>
      <c r="G4461" s="395" t="s">
        <v>4962</v>
      </c>
      <c r="H4461" s="567" t="s">
        <v>4935</v>
      </c>
      <c r="I4461" s="500">
        <v>12760</v>
      </c>
      <c r="J4461" s="487"/>
    </row>
    <row r="4462" spans="1:10" s="399" customFormat="1" ht="18" customHeight="1">
      <c r="A4462" s="394">
        <v>4457</v>
      </c>
      <c r="B4462" s="395" t="s">
        <v>1393</v>
      </c>
      <c r="C4462" s="398" t="s">
        <v>11712</v>
      </c>
      <c r="D4462" s="459" t="s">
        <v>11818</v>
      </c>
      <c r="E4462" s="395" t="s">
        <v>299</v>
      </c>
      <c r="F4462" s="488" t="s">
        <v>15867</v>
      </c>
      <c r="G4462" s="395" t="s">
        <v>4962</v>
      </c>
      <c r="H4462" s="567" t="s">
        <v>5748</v>
      </c>
      <c r="I4462" s="402">
        <v>13750</v>
      </c>
      <c r="J4462" s="487"/>
    </row>
    <row r="4463" spans="1:10" s="399" customFormat="1" ht="18" customHeight="1">
      <c r="A4463" s="394">
        <v>4458</v>
      </c>
      <c r="B4463" s="395" t="s">
        <v>1393</v>
      </c>
      <c r="C4463" s="398" t="s">
        <v>11712</v>
      </c>
      <c r="D4463" s="459" t="s">
        <v>11819</v>
      </c>
      <c r="E4463" s="395" t="s">
        <v>8984</v>
      </c>
      <c r="F4463" s="488" t="s">
        <v>15868</v>
      </c>
      <c r="G4463" s="395" t="s">
        <v>4962</v>
      </c>
      <c r="H4463" s="567" t="s">
        <v>5748</v>
      </c>
      <c r="I4463" s="402">
        <v>13750</v>
      </c>
      <c r="J4463" s="487"/>
    </row>
    <row r="4464" spans="1:10" s="399" customFormat="1" ht="18" customHeight="1">
      <c r="A4464" s="394">
        <v>4459</v>
      </c>
      <c r="B4464" s="394" t="s">
        <v>11138</v>
      </c>
      <c r="C4464" s="398" t="s">
        <v>11712</v>
      </c>
      <c r="D4464" s="422" t="s">
        <v>11820</v>
      </c>
      <c r="E4464" s="394" t="s">
        <v>146</v>
      </c>
      <c r="F4464" s="424" t="s">
        <v>11821</v>
      </c>
      <c r="G4464" s="395" t="s">
        <v>5048</v>
      </c>
      <c r="H4464" s="631" t="s">
        <v>5681</v>
      </c>
      <c r="I4464" s="402">
        <v>10000</v>
      </c>
      <c r="J4464" s="487"/>
    </row>
    <row r="4465" spans="1:10" s="399" customFormat="1" ht="18" customHeight="1">
      <c r="A4465" s="394">
        <v>4460</v>
      </c>
      <c r="B4465" s="395" t="s">
        <v>1393</v>
      </c>
      <c r="C4465" s="398" t="s">
        <v>11719</v>
      </c>
      <c r="D4465" s="459" t="s">
        <v>11822</v>
      </c>
      <c r="E4465" s="395" t="s">
        <v>9020</v>
      </c>
      <c r="F4465" s="539" t="s">
        <v>11823</v>
      </c>
      <c r="G4465" s="395" t="s">
        <v>4962</v>
      </c>
      <c r="H4465" s="631" t="s">
        <v>4935</v>
      </c>
      <c r="I4465" s="500">
        <v>16900</v>
      </c>
      <c r="J4465" s="487"/>
    </row>
    <row r="4466" spans="1:10" s="399" customFormat="1" ht="18" customHeight="1">
      <c r="A4466" s="394">
        <v>4461</v>
      </c>
      <c r="B4466" s="395" t="s">
        <v>1393</v>
      </c>
      <c r="C4466" s="398" t="s">
        <v>11719</v>
      </c>
      <c r="D4466" s="459" t="s">
        <v>11822</v>
      </c>
      <c r="E4466" s="395" t="s">
        <v>418</v>
      </c>
      <c r="F4466" s="539" t="s">
        <v>11824</v>
      </c>
      <c r="G4466" s="395" t="s">
        <v>4962</v>
      </c>
      <c r="H4466" s="567" t="s">
        <v>4935</v>
      </c>
      <c r="I4466" s="500">
        <v>12270</v>
      </c>
      <c r="J4466" s="494"/>
    </row>
    <row r="4467" spans="1:10" s="399" customFormat="1" ht="18" customHeight="1">
      <c r="A4467" s="394">
        <v>4462</v>
      </c>
      <c r="B4467" s="395" t="s">
        <v>11138</v>
      </c>
      <c r="C4467" s="398" t="s">
        <v>11712</v>
      </c>
      <c r="D4467" s="539" t="s">
        <v>11825</v>
      </c>
      <c r="E4467" s="396" t="s">
        <v>5027</v>
      </c>
      <c r="F4467" s="486" t="s">
        <v>11826</v>
      </c>
      <c r="G4467" s="395" t="s">
        <v>5048</v>
      </c>
      <c r="H4467" s="629" t="s">
        <v>4953</v>
      </c>
      <c r="I4467" s="397">
        <v>14500</v>
      </c>
      <c r="J4467" s="487"/>
    </row>
    <row r="4468" spans="1:10" s="399" customFormat="1" ht="18" customHeight="1">
      <c r="A4468" s="394">
        <v>4463</v>
      </c>
      <c r="B4468" s="395" t="s">
        <v>11138</v>
      </c>
      <c r="C4468" s="398" t="s">
        <v>11712</v>
      </c>
      <c r="D4468" s="539" t="s">
        <v>11825</v>
      </c>
      <c r="E4468" s="396" t="s">
        <v>5027</v>
      </c>
      <c r="F4468" s="486" t="s">
        <v>11827</v>
      </c>
      <c r="G4468" s="395" t="s">
        <v>5048</v>
      </c>
      <c r="H4468" s="629" t="s">
        <v>4953</v>
      </c>
      <c r="I4468" s="397">
        <v>15000</v>
      </c>
      <c r="J4468" s="487"/>
    </row>
    <row r="4469" spans="1:10" s="399" customFormat="1" ht="18" customHeight="1">
      <c r="A4469" s="394">
        <v>4464</v>
      </c>
      <c r="B4469" s="395" t="s">
        <v>11138</v>
      </c>
      <c r="C4469" s="398" t="s">
        <v>11712</v>
      </c>
      <c r="D4469" s="539" t="s">
        <v>11825</v>
      </c>
      <c r="E4469" s="396" t="s">
        <v>5354</v>
      </c>
      <c r="F4469" s="486" t="s">
        <v>11828</v>
      </c>
      <c r="G4469" s="395" t="s">
        <v>5048</v>
      </c>
      <c r="H4469" s="629" t="s">
        <v>4953</v>
      </c>
      <c r="I4469" s="397">
        <v>16250</v>
      </c>
      <c r="J4469" s="487"/>
    </row>
    <row r="4470" spans="1:10" s="399" customFormat="1" ht="18" customHeight="1">
      <c r="A4470" s="394">
        <v>4465</v>
      </c>
      <c r="B4470" s="395" t="s">
        <v>11138</v>
      </c>
      <c r="C4470" s="398" t="s">
        <v>11712</v>
      </c>
      <c r="D4470" s="539" t="s">
        <v>11825</v>
      </c>
      <c r="E4470" s="396" t="s">
        <v>5354</v>
      </c>
      <c r="F4470" s="486" t="s">
        <v>11829</v>
      </c>
      <c r="G4470" s="395" t="s">
        <v>5048</v>
      </c>
      <c r="H4470" s="629" t="s">
        <v>4953</v>
      </c>
      <c r="I4470" s="397">
        <v>17750</v>
      </c>
      <c r="J4470" s="487"/>
    </row>
    <row r="4471" spans="1:10" s="399" customFormat="1" ht="18" customHeight="1">
      <c r="A4471" s="394">
        <v>4466</v>
      </c>
      <c r="B4471" s="395" t="s">
        <v>1393</v>
      </c>
      <c r="C4471" s="398" t="s">
        <v>11712</v>
      </c>
      <c r="D4471" s="422" t="s">
        <v>11830</v>
      </c>
      <c r="E4471" s="395" t="s">
        <v>8984</v>
      </c>
      <c r="F4471" s="488" t="s">
        <v>15869</v>
      </c>
      <c r="G4471" s="395" t="s">
        <v>4962</v>
      </c>
      <c r="H4471" s="631" t="s">
        <v>5748</v>
      </c>
      <c r="I4471" s="397">
        <v>14437</v>
      </c>
      <c r="J4471" s="487"/>
    </row>
    <row r="4472" spans="1:10" s="399" customFormat="1" ht="18" customHeight="1">
      <c r="A4472" s="394">
        <v>4467</v>
      </c>
      <c r="B4472" s="395" t="s">
        <v>11138</v>
      </c>
      <c r="C4472" s="398" t="s">
        <v>11712</v>
      </c>
      <c r="D4472" s="459" t="s">
        <v>11831</v>
      </c>
      <c r="E4472" s="395" t="s">
        <v>418</v>
      </c>
      <c r="F4472" s="488" t="s">
        <v>11832</v>
      </c>
      <c r="G4472" s="395" t="s">
        <v>5048</v>
      </c>
      <c r="H4472" s="567" t="s">
        <v>5532</v>
      </c>
      <c r="I4472" s="402">
        <v>11000</v>
      </c>
      <c r="J4472" s="487"/>
    </row>
    <row r="4473" spans="1:10" s="399" customFormat="1" ht="18" customHeight="1">
      <c r="A4473" s="394">
        <v>4468</v>
      </c>
      <c r="B4473" s="395" t="s">
        <v>11138</v>
      </c>
      <c r="C4473" s="398" t="s">
        <v>11712</v>
      </c>
      <c r="D4473" s="539" t="s">
        <v>11833</v>
      </c>
      <c r="E4473" s="396" t="s">
        <v>5027</v>
      </c>
      <c r="F4473" s="486" t="s">
        <v>11834</v>
      </c>
      <c r="G4473" s="395" t="s">
        <v>5048</v>
      </c>
      <c r="H4473" s="629" t="s">
        <v>4953</v>
      </c>
      <c r="I4473" s="397">
        <v>12000</v>
      </c>
      <c r="J4473" s="487"/>
    </row>
    <row r="4474" spans="1:10" s="399" customFormat="1" ht="18" customHeight="1">
      <c r="A4474" s="394">
        <v>4469</v>
      </c>
      <c r="B4474" s="394" t="s">
        <v>1393</v>
      </c>
      <c r="C4474" s="398" t="s">
        <v>11712</v>
      </c>
      <c r="D4474" s="422" t="s">
        <v>11835</v>
      </c>
      <c r="E4474" s="394" t="s">
        <v>299</v>
      </c>
      <c r="F4474" s="424" t="s">
        <v>15870</v>
      </c>
      <c r="G4474" s="395" t="s">
        <v>4962</v>
      </c>
      <c r="H4474" s="631" t="s">
        <v>5748</v>
      </c>
      <c r="I4474" s="402">
        <v>11990</v>
      </c>
      <c r="J4474" s="487"/>
    </row>
    <row r="4475" spans="1:10" s="399" customFormat="1" ht="18" customHeight="1">
      <c r="A4475" s="394">
        <v>4470</v>
      </c>
      <c r="B4475" s="395" t="s">
        <v>1393</v>
      </c>
      <c r="C4475" s="398" t="s">
        <v>11712</v>
      </c>
      <c r="D4475" s="422" t="s">
        <v>11835</v>
      </c>
      <c r="E4475" s="395" t="s">
        <v>370</v>
      </c>
      <c r="F4475" s="424" t="s">
        <v>15871</v>
      </c>
      <c r="G4475" s="394" t="s">
        <v>4962</v>
      </c>
      <c r="H4475" s="631" t="s">
        <v>5748</v>
      </c>
      <c r="I4475" s="402">
        <v>12466</v>
      </c>
      <c r="J4475" s="487"/>
    </row>
    <row r="4476" spans="1:10" s="399" customFormat="1" ht="18" customHeight="1">
      <c r="A4476" s="394">
        <v>4471</v>
      </c>
      <c r="B4476" s="394" t="s">
        <v>1393</v>
      </c>
      <c r="C4476" s="398" t="s">
        <v>11712</v>
      </c>
      <c r="D4476" s="422" t="s">
        <v>11835</v>
      </c>
      <c r="E4476" s="394" t="s">
        <v>8984</v>
      </c>
      <c r="F4476" s="424" t="s">
        <v>15872</v>
      </c>
      <c r="G4476" s="395" t="s">
        <v>4962</v>
      </c>
      <c r="H4476" s="631" t="s">
        <v>5748</v>
      </c>
      <c r="I4476" s="397">
        <v>12375</v>
      </c>
      <c r="J4476" s="487"/>
    </row>
    <row r="4477" spans="1:10" s="399" customFormat="1" ht="18" customHeight="1">
      <c r="A4477" s="394">
        <v>4472</v>
      </c>
      <c r="B4477" s="395" t="s">
        <v>1393</v>
      </c>
      <c r="C4477" s="395" t="s">
        <v>11719</v>
      </c>
      <c r="D4477" s="459" t="s">
        <v>11836</v>
      </c>
      <c r="E4477" s="395" t="s">
        <v>6955</v>
      </c>
      <c r="F4477" s="485" t="s">
        <v>11837</v>
      </c>
      <c r="G4477" s="395" t="s">
        <v>4962</v>
      </c>
      <c r="H4477" s="567" t="s">
        <v>6957</v>
      </c>
      <c r="I4477" s="397">
        <v>9000</v>
      </c>
      <c r="J4477" s="487"/>
    </row>
    <row r="4478" spans="1:10" s="399" customFormat="1" ht="18" customHeight="1">
      <c r="A4478" s="394">
        <v>4473</v>
      </c>
      <c r="B4478" s="395" t="s">
        <v>1393</v>
      </c>
      <c r="C4478" s="395" t="s">
        <v>11719</v>
      </c>
      <c r="D4478" s="459" t="s">
        <v>11838</v>
      </c>
      <c r="E4478" s="395" t="s">
        <v>418</v>
      </c>
      <c r="F4478" s="485" t="s">
        <v>11839</v>
      </c>
      <c r="G4478" s="395" t="s">
        <v>4962</v>
      </c>
      <c r="H4478" s="567" t="s">
        <v>6957</v>
      </c>
      <c r="I4478" s="397">
        <v>12083</v>
      </c>
      <c r="J4478" s="487"/>
    </row>
    <row r="4479" spans="1:10" s="399" customFormat="1" ht="18" customHeight="1">
      <c r="A4479" s="394">
        <v>4474</v>
      </c>
      <c r="B4479" s="395" t="s">
        <v>1393</v>
      </c>
      <c r="C4479" s="395" t="s">
        <v>11719</v>
      </c>
      <c r="D4479" s="459" t="s">
        <v>11840</v>
      </c>
      <c r="E4479" s="395" t="s">
        <v>418</v>
      </c>
      <c r="F4479" s="485" t="s">
        <v>11841</v>
      </c>
      <c r="G4479" s="395" t="s">
        <v>5864</v>
      </c>
      <c r="H4479" s="567" t="s">
        <v>6957</v>
      </c>
      <c r="I4479" s="397">
        <v>12000</v>
      </c>
      <c r="J4479" s="487"/>
    </row>
    <row r="4480" spans="1:10" s="399" customFormat="1" ht="18" customHeight="1">
      <c r="A4480" s="394">
        <v>4475</v>
      </c>
      <c r="B4480" s="395" t="s">
        <v>1393</v>
      </c>
      <c r="C4480" s="395" t="s">
        <v>11719</v>
      </c>
      <c r="D4480" s="459" t="s">
        <v>11842</v>
      </c>
      <c r="E4480" s="395" t="s">
        <v>418</v>
      </c>
      <c r="F4480" s="485" t="s">
        <v>11843</v>
      </c>
      <c r="G4480" s="395" t="s">
        <v>4962</v>
      </c>
      <c r="H4480" s="567" t="s">
        <v>6957</v>
      </c>
      <c r="I4480" s="397">
        <v>9000</v>
      </c>
      <c r="J4480" s="487"/>
    </row>
    <row r="4481" spans="1:10" s="399" customFormat="1" ht="18" customHeight="1">
      <c r="A4481" s="394">
        <v>4476</v>
      </c>
      <c r="B4481" s="395" t="s">
        <v>1393</v>
      </c>
      <c r="C4481" s="395" t="s">
        <v>11719</v>
      </c>
      <c r="D4481" s="459" t="s">
        <v>11842</v>
      </c>
      <c r="E4481" s="395" t="s">
        <v>418</v>
      </c>
      <c r="F4481" s="485" t="s">
        <v>11844</v>
      </c>
      <c r="G4481" s="395" t="s">
        <v>4962</v>
      </c>
      <c r="H4481" s="567" t="s">
        <v>6957</v>
      </c>
      <c r="I4481" s="397">
        <v>9250</v>
      </c>
      <c r="J4481" s="487"/>
    </row>
    <row r="4482" spans="1:10" s="399" customFormat="1" ht="18" customHeight="1">
      <c r="A4482" s="394">
        <v>4477</v>
      </c>
      <c r="B4482" s="395" t="s">
        <v>1393</v>
      </c>
      <c r="C4482" s="395" t="s">
        <v>11719</v>
      </c>
      <c r="D4482" s="459" t="s">
        <v>11845</v>
      </c>
      <c r="E4482" s="395" t="s">
        <v>6955</v>
      </c>
      <c r="F4482" s="485" t="s">
        <v>11846</v>
      </c>
      <c r="G4482" s="395" t="s">
        <v>4962</v>
      </c>
      <c r="H4482" s="567" t="s">
        <v>6957</v>
      </c>
      <c r="I4482" s="397">
        <v>13200</v>
      </c>
      <c r="J4482" s="487"/>
    </row>
    <row r="4483" spans="1:10" s="399" customFormat="1" ht="18" customHeight="1">
      <c r="A4483" s="394">
        <v>4478</v>
      </c>
      <c r="B4483" s="395" t="s">
        <v>1393</v>
      </c>
      <c r="C4483" s="395" t="s">
        <v>11719</v>
      </c>
      <c r="D4483" s="459" t="s">
        <v>11847</v>
      </c>
      <c r="E4483" s="395" t="s">
        <v>418</v>
      </c>
      <c r="F4483" s="485" t="s">
        <v>11848</v>
      </c>
      <c r="G4483" s="395" t="s">
        <v>5864</v>
      </c>
      <c r="H4483" s="567" t="s">
        <v>6957</v>
      </c>
      <c r="I4483" s="397">
        <v>10000</v>
      </c>
      <c r="J4483" s="487"/>
    </row>
    <row r="4484" spans="1:10" s="399" customFormat="1" ht="18" customHeight="1">
      <c r="A4484" s="394">
        <v>4479</v>
      </c>
      <c r="B4484" s="395" t="s">
        <v>1393</v>
      </c>
      <c r="C4484" s="395" t="s">
        <v>11719</v>
      </c>
      <c r="D4484" s="459" t="s">
        <v>11847</v>
      </c>
      <c r="E4484" s="395" t="s">
        <v>418</v>
      </c>
      <c r="F4484" s="485" t="s">
        <v>11849</v>
      </c>
      <c r="G4484" s="395" t="s">
        <v>5864</v>
      </c>
      <c r="H4484" s="567" t="s">
        <v>6957</v>
      </c>
      <c r="I4484" s="397">
        <v>10000</v>
      </c>
      <c r="J4484" s="487"/>
    </row>
    <row r="4485" spans="1:10" s="399" customFormat="1" ht="18" customHeight="1">
      <c r="A4485" s="394">
        <v>4480</v>
      </c>
      <c r="B4485" s="395" t="s">
        <v>1393</v>
      </c>
      <c r="C4485" s="395" t="s">
        <v>11719</v>
      </c>
      <c r="D4485" s="459" t="s">
        <v>11847</v>
      </c>
      <c r="E4485" s="395" t="s">
        <v>418</v>
      </c>
      <c r="F4485" s="485" t="s">
        <v>11850</v>
      </c>
      <c r="G4485" s="395" t="s">
        <v>5864</v>
      </c>
      <c r="H4485" s="567" t="s">
        <v>6957</v>
      </c>
      <c r="I4485" s="397">
        <v>9917</v>
      </c>
      <c r="J4485" s="487"/>
    </row>
    <row r="4486" spans="1:10" s="399" customFormat="1" ht="18" customHeight="1">
      <c r="A4486" s="394">
        <v>4481</v>
      </c>
      <c r="B4486" s="395" t="s">
        <v>1393</v>
      </c>
      <c r="C4486" s="395" t="s">
        <v>11719</v>
      </c>
      <c r="D4486" s="459" t="s">
        <v>11851</v>
      </c>
      <c r="E4486" s="395" t="s">
        <v>418</v>
      </c>
      <c r="F4486" s="485" t="s">
        <v>11852</v>
      </c>
      <c r="G4486" s="395" t="s">
        <v>5864</v>
      </c>
      <c r="H4486" s="567" t="s">
        <v>6957</v>
      </c>
      <c r="I4486" s="397">
        <v>10167</v>
      </c>
      <c r="J4486" s="487"/>
    </row>
    <row r="4487" spans="1:10" s="399" customFormat="1" ht="18" customHeight="1">
      <c r="A4487" s="394">
        <v>4482</v>
      </c>
      <c r="B4487" s="395" t="s">
        <v>1393</v>
      </c>
      <c r="C4487" s="395" t="s">
        <v>11719</v>
      </c>
      <c r="D4487" s="459" t="s">
        <v>11851</v>
      </c>
      <c r="E4487" s="395" t="s">
        <v>418</v>
      </c>
      <c r="F4487" s="485" t="s">
        <v>11853</v>
      </c>
      <c r="G4487" s="395" t="s">
        <v>5864</v>
      </c>
      <c r="H4487" s="567" t="s">
        <v>6957</v>
      </c>
      <c r="I4487" s="397">
        <v>9750</v>
      </c>
      <c r="J4487" s="487"/>
    </row>
    <row r="4488" spans="1:10" s="399" customFormat="1" ht="18" customHeight="1">
      <c r="A4488" s="394">
        <v>4483</v>
      </c>
      <c r="B4488" s="395" t="s">
        <v>1393</v>
      </c>
      <c r="C4488" s="395" t="s">
        <v>11719</v>
      </c>
      <c r="D4488" s="459" t="s">
        <v>11851</v>
      </c>
      <c r="E4488" s="395" t="s">
        <v>418</v>
      </c>
      <c r="F4488" s="485" t="s">
        <v>11854</v>
      </c>
      <c r="G4488" s="395" t="s">
        <v>5864</v>
      </c>
      <c r="H4488" s="567" t="s">
        <v>6957</v>
      </c>
      <c r="I4488" s="397">
        <v>9600</v>
      </c>
      <c r="J4488" s="487"/>
    </row>
    <row r="4489" spans="1:10" s="399" customFormat="1" ht="18" customHeight="1">
      <c r="A4489" s="394">
        <v>4484</v>
      </c>
      <c r="B4489" s="395" t="s">
        <v>1393</v>
      </c>
      <c r="C4489" s="395" t="s">
        <v>11719</v>
      </c>
      <c r="D4489" s="459" t="s">
        <v>11855</v>
      </c>
      <c r="E4489" s="395" t="s">
        <v>418</v>
      </c>
      <c r="F4489" s="485" t="s">
        <v>11856</v>
      </c>
      <c r="G4489" s="395" t="s">
        <v>5864</v>
      </c>
      <c r="H4489" s="567" t="s">
        <v>6957</v>
      </c>
      <c r="I4489" s="397">
        <v>13300</v>
      </c>
      <c r="J4489" s="487"/>
    </row>
    <row r="4490" spans="1:10" s="399" customFormat="1" ht="18" customHeight="1">
      <c r="A4490" s="394">
        <v>4485</v>
      </c>
      <c r="B4490" s="395" t="s">
        <v>1393</v>
      </c>
      <c r="C4490" s="395" t="s">
        <v>11719</v>
      </c>
      <c r="D4490" s="459" t="s">
        <v>11855</v>
      </c>
      <c r="E4490" s="395" t="s">
        <v>418</v>
      </c>
      <c r="F4490" s="485" t="s">
        <v>11857</v>
      </c>
      <c r="G4490" s="395" t="s">
        <v>5864</v>
      </c>
      <c r="H4490" s="567" t="s">
        <v>6957</v>
      </c>
      <c r="I4490" s="397"/>
      <c r="J4490" s="487" t="s">
        <v>5439</v>
      </c>
    </row>
    <row r="4491" spans="1:10" s="399" customFormat="1" ht="18" customHeight="1">
      <c r="A4491" s="394">
        <v>4486</v>
      </c>
      <c r="B4491" s="395" t="s">
        <v>1393</v>
      </c>
      <c r="C4491" s="395" t="s">
        <v>11719</v>
      </c>
      <c r="D4491" s="459" t="s">
        <v>11855</v>
      </c>
      <c r="E4491" s="395" t="s">
        <v>418</v>
      </c>
      <c r="F4491" s="485" t="s">
        <v>11858</v>
      </c>
      <c r="G4491" s="395" t="s">
        <v>5864</v>
      </c>
      <c r="H4491" s="567" t="s">
        <v>6957</v>
      </c>
      <c r="I4491" s="397">
        <v>13500</v>
      </c>
      <c r="J4491" s="487"/>
    </row>
    <row r="4492" spans="1:10" s="399" customFormat="1" ht="18" customHeight="1">
      <c r="A4492" s="394">
        <v>4487</v>
      </c>
      <c r="B4492" s="395" t="s">
        <v>1393</v>
      </c>
      <c r="C4492" s="395" t="s">
        <v>11719</v>
      </c>
      <c r="D4492" s="459" t="s">
        <v>11859</v>
      </c>
      <c r="E4492" s="395" t="s">
        <v>418</v>
      </c>
      <c r="F4492" s="485" t="s">
        <v>11860</v>
      </c>
      <c r="G4492" s="395" t="s">
        <v>5864</v>
      </c>
      <c r="H4492" s="567" t="s">
        <v>6957</v>
      </c>
      <c r="I4492" s="397">
        <v>9200</v>
      </c>
      <c r="J4492" s="487"/>
    </row>
    <row r="4493" spans="1:10" s="399" customFormat="1" ht="18" customHeight="1">
      <c r="A4493" s="394">
        <v>4488</v>
      </c>
      <c r="B4493" s="395" t="s">
        <v>1393</v>
      </c>
      <c r="C4493" s="395" t="s">
        <v>11719</v>
      </c>
      <c r="D4493" s="459" t="s">
        <v>11861</v>
      </c>
      <c r="E4493" s="395" t="s">
        <v>418</v>
      </c>
      <c r="F4493" s="485" t="s">
        <v>11862</v>
      </c>
      <c r="G4493" s="395" t="s">
        <v>5864</v>
      </c>
      <c r="H4493" s="567" t="s">
        <v>6957</v>
      </c>
      <c r="I4493" s="397">
        <v>7070</v>
      </c>
      <c r="J4493" s="487"/>
    </row>
    <row r="4494" spans="1:10" s="399" customFormat="1" ht="18" customHeight="1">
      <c r="A4494" s="394">
        <v>4489</v>
      </c>
      <c r="B4494" s="395" t="s">
        <v>1393</v>
      </c>
      <c r="C4494" s="398" t="s">
        <v>11712</v>
      </c>
      <c r="D4494" s="422" t="s">
        <v>11863</v>
      </c>
      <c r="E4494" s="394" t="s">
        <v>418</v>
      </c>
      <c r="F4494" s="424" t="s">
        <v>11864</v>
      </c>
      <c r="G4494" s="394" t="s">
        <v>4962</v>
      </c>
      <c r="H4494" s="631" t="s">
        <v>4949</v>
      </c>
      <c r="I4494" s="402">
        <v>9800</v>
      </c>
      <c r="J4494" s="490"/>
    </row>
    <row r="4495" spans="1:10" s="399" customFormat="1" ht="18" customHeight="1">
      <c r="A4495" s="394">
        <v>4490</v>
      </c>
      <c r="B4495" s="395" t="s">
        <v>1393</v>
      </c>
      <c r="C4495" s="398" t="s">
        <v>11712</v>
      </c>
      <c r="D4495" s="422" t="s">
        <v>11863</v>
      </c>
      <c r="E4495" s="394" t="s">
        <v>418</v>
      </c>
      <c r="F4495" s="424" t="s">
        <v>11865</v>
      </c>
      <c r="G4495" s="394" t="s">
        <v>4962</v>
      </c>
      <c r="H4495" s="631" t="s">
        <v>4949</v>
      </c>
      <c r="I4495" s="402">
        <v>9750</v>
      </c>
      <c r="J4495" s="490"/>
    </row>
    <row r="4496" spans="1:10" s="399" customFormat="1" ht="18" customHeight="1">
      <c r="A4496" s="394">
        <v>4491</v>
      </c>
      <c r="B4496" s="395" t="s">
        <v>1393</v>
      </c>
      <c r="C4496" s="398" t="s">
        <v>11712</v>
      </c>
      <c r="D4496" s="422" t="s">
        <v>11866</v>
      </c>
      <c r="E4496" s="394" t="s">
        <v>418</v>
      </c>
      <c r="F4496" s="424" t="s">
        <v>11867</v>
      </c>
      <c r="G4496" s="394" t="s">
        <v>4962</v>
      </c>
      <c r="H4496" s="631" t="s">
        <v>4949</v>
      </c>
      <c r="I4496" s="402">
        <v>9076</v>
      </c>
      <c r="J4496" s="490"/>
    </row>
    <row r="4497" spans="1:10" s="399" customFormat="1" ht="18" customHeight="1">
      <c r="A4497" s="394">
        <v>4492</v>
      </c>
      <c r="B4497" s="395" t="s">
        <v>1393</v>
      </c>
      <c r="C4497" s="398" t="s">
        <v>11712</v>
      </c>
      <c r="D4497" s="422" t="s">
        <v>11868</v>
      </c>
      <c r="E4497" s="394" t="s">
        <v>418</v>
      </c>
      <c r="F4497" s="424" t="s">
        <v>11869</v>
      </c>
      <c r="G4497" s="394" t="s">
        <v>4962</v>
      </c>
      <c r="H4497" s="631" t="s">
        <v>4949</v>
      </c>
      <c r="I4497" s="402">
        <v>9666</v>
      </c>
      <c r="J4497" s="490"/>
    </row>
    <row r="4498" spans="1:10" s="399" customFormat="1" ht="18" customHeight="1">
      <c r="A4498" s="394">
        <v>4493</v>
      </c>
      <c r="B4498" s="395" t="s">
        <v>1393</v>
      </c>
      <c r="C4498" s="398" t="s">
        <v>11712</v>
      </c>
      <c r="D4498" s="422" t="s">
        <v>11870</v>
      </c>
      <c r="E4498" s="394" t="s">
        <v>418</v>
      </c>
      <c r="F4498" s="424" t="s">
        <v>11871</v>
      </c>
      <c r="G4498" s="394" t="s">
        <v>4962</v>
      </c>
      <c r="H4498" s="631" t="s">
        <v>4949</v>
      </c>
      <c r="I4498" s="402">
        <v>7800</v>
      </c>
      <c r="J4498" s="490"/>
    </row>
    <row r="4499" spans="1:10" s="399" customFormat="1" ht="18" customHeight="1">
      <c r="A4499" s="394">
        <v>4494</v>
      </c>
      <c r="B4499" s="395" t="s">
        <v>1393</v>
      </c>
      <c r="C4499" s="398" t="s">
        <v>11712</v>
      </c>
      <c r="D4499" s="422" t="s">
        <v>11872</v>
      </c>
      <c r="E4499" s="394" t="s">
        <v>418</v>
      </c>
      <c r="F4499" s="424" t="s">
        <v>11873</v>
      </c>
      <c r="G4499" s="394" t="s">
        <v>4962</v>
      </c>
      <c r="H4499" s="631" t="s">
        <v>4949</v>
      </c>
      <c r="I4499" s="402">
        <v>11875</v>
      </c>
      <c r="J4499" s="490"/>
    </row>
    <row r="4500" spans="1:10" s="399" customFormat="1" ht="18" customHeight="1">
      <c r="A4500" s="394">
        <v>4495</v>
      </c>
      <c r="B4500" s="395" t="s">
        <v>11138</v>
      </c>
      <c r="C4500" s="398" t="s">
        <v>11712</v>
      </c>
      <c r="D4500" s="581" t="s">
        <v>11874</v>
      </c>
      <c r="E4500" s="395" t="s">
        <v>418</v>
      </c>
      <c r="F4500" s="485" t="s">
        <v>11875</v>
      </c>
      <c r="G4500" s="427" t="s">
        <v>5048</v>
      </c>
      <c r="H4500" s="635" t="s">
        <v>5532</v>
      </c>
      <c r="I4500" s="402">
        <v>13800</v>
      </c>
      <c r="J4500" s="487"/>
    </row>
    <row r="4501" spans="1:10" s="399" customFormat="1" ht="18" customHeight="1">
      <c r="A4501" s="394">
        <v>4496</v>
      </c>
      <c r="B4501" s="395" t="s">
        <v>1393</v>
      </c>
      <c r="C4501" s="395" t="s">
        <v>11719</v>
      </c>
      <c r="D4501" s="459" t="s">
        <v>11876</v>
      </c>
      <c r="E4501" s="395" t="s">
        <v>418</v>
      </c>
      <c r="F4501" s="485" t="s">
        <v>11877</v>
      </c>
      <c r="G4501" s="395" t="s">
        <v>4962</v>
      </c>
      <c r="H4501" s="567" t="s">
        <v>6957</v>
      </c>
      <c r="I4501" s="397">
        <v>9583</v>
      </c>
      <c r="J4501" s="487"/>
    </row>
    <row r="4502" spans="1:10" s="399" customFormat="1" ht="18" customHeight="1">
      <c r="A4502" s="394">
        <v>4497</v>
      </c>
      <c r="B4502" s="395" t="s">
        <v>11138</v>
      </c>
      <c r="C4502" s="398" t="s">
        <v>11712</v>
      </c>
      <c r="D4502" s="539" t="s">
        <v>11878</v>
      </c>
      <c r="E4502" s="396" t="s">
        <v>5354</v>
      </c>
      <c r="F4502" s="486" t="s">
        <v>11879</v>
      </c>
      <c r="G4502" s="395" t="s">
        <v>5048</v>
      </c>
      <c r="H4502" s="629" t="s">
        <v>4953</v>
      </c>
      <c r="I4502" s="397">
        <v>21000</v>
      </c>
      <c r="J4502" s="487"/>
    </row>
    <row r="4503" spans="1:10" s="399" customFormat="1" ht="18" customHeight="1">
      <c r="A4503" s="394">
        <v>4498</v>
      </c>
      <c r="B4503" s="395" t="s">
        <v>11138</v>
      </c>
      <c r="C4503" s="398" t="s">
        <v>11712</v>
      </c>
      <c r="D4503" s="539" t="s">
        <v>11880</v>
      </c>
      <c r="E4503" s="396" t="s">
        <v>5708</v>
      </c>
      <c r="F4503" s="486" t="s">
        <v>11881</v>
      </c>
      <c r="G4503" s="395" t="s">
        <v>5048</v>
      </c>
      <c r="H4503" s="629" t="s">
        <v>4953</v>
      </c>
      <c r="I4503" s="397">
        <v>16167</v>
      </c>
      <c r="J4503" s="487"/>
    </row>
    <row r="4504" spans="1:10" s="399" customFormat="1" ht="18" customHeight="1">
      <c r="A4504" s="394">
        <v>4499</v>
      </c>
      <c r="B4504" s="395" t="s">
        <v>11138</v>
      </c>
      <c r="C4504" s="398" t="s">
        <v>11712</v>
      </c>
      <c r="D4504" s="539" t="s">
        <v>11880</v>
      </c>
      <c r="E4504" s="396" t="s">
        <v>5027</v>
      </c>
      <c r="F4504" s="486" t="s">
        <v>11882</v>
      </c>
      <c r="G4504" s="395" t="s">
        <v>5048</v>
      </c>
      <c r="H4504" s="629" t="s">
        <v>4953</v>
      </c>
      <c r="I4504" s="397">
        <v>13900</v>
      </c>
      <c r="J4504" s="487"/>
    </row>
    <row r="4505" spans="1:10" s="399" customFormat="1" ht="18" customHeight="1">
      <c r="A4505" s="394">
        <v>4500</v>
      </c>
      <c r="B4505" s="395" t="s">
        <v>11138</v>
      </c>
      <c r="C4505" s="398" t="s">
        <v>11712</v>
      </c>
      <c r="D4505" s="539" t="s">
        <v>11880</v>
      </c>
      <c r="E4505" s="396" t="s">
        <v>5354</v>
      </c>
      <c r="F4505" s="486" t="s">
        <v>11883</v>
      </c>
      <c r="G4505" s="395" t="s">
        <v>5048</v>
      </c>
      <c r="H4505" s="629" t="s">
        <v>4953</v>
      </c>
      <c r="I4505" s="397">
        <v>14625</v>
      </c>
      <c r="J4505" s="487"/>
    </row>
    <row r="4506" spans="1:10" s="399" customFormat="1" ht="18" customHeight="1">
      <c r="A4506" s="394">
        <v>4501</v>
      </c>
      <c r="B4506" s="395" t="s">
        <v>11138</v>
      </c>
      <c r="C4506" s="398" t="s">
        <v>11712</v>
      </c>
      <c r="D4506" s="539" t="s">
        <v>11884</v>
      </c>
      <c r="E4506" s="396" t="s">
        <v>5708</v>
      </c>
      <c r="F4506" s="486" t="s">
        <v>11885</v>
      </c>
      <c r="G4506" s="395" t="s">
        <v>5048</v>
      </c>
      <c r="H4506" s="629" t="s">
        <v>4953</v>
      </c>
      <c r="I4506" s="397">
        <v>16667</v>
      </c>
      <c r="J4506" s="487"/>
    </row>
    <row r="4507" spans="1:10" s="399" customFormat="1" ht="18" customHeight="1">
      <c r="A4507" s="394">
        <v>4502</v>
      </c>
      <c r="B4507" s="395" t="s">
        <v>11138</v>
      </c>
      <c r="C4507" s="398" t="s">
        <v>11712</v>
      </c>
      <c r="D4507" s="539" t="s">
        <v>11884</v>
      </c>
      <c r="E4507" s="396" t="s">
        <v>5027</v>
      </c>
      <c r="F4507" s="486" t="s">
        <v>11886</v>
      </c>
      <c r="G4507" s="395" t="s">
        <v>5048</v>
      </c>
      <c r="H4507" s="629" t="s">
        <v>4953</v>
      </c>
      <c r="I4507" s="397">
        <v>13000</v>
      </c>
      <c r="J4507" s="487"/>
    </row>
    <row r="4508" spans="1:10" s="399" customFormat="1" ht="18" customHeight="1">
      <c r="A4508" s="394">
        <v>4503</v>
      </c>
      <c r="B4508" s="395" t="s">
        <v>11138</v>
      </c>
      <c r="C4508" s="398" t="s">
        <v>11712</v>
      </c>
      <c r="D4508" s="539" t="s">
        <v>11884</v>
      </c>
      <c r="E4508" s="396" t="s">
        <v>5354</v>
      </c>
      <c r="F4508" s="486" t="s">
        <v>11887</v>
      </c>
      <c r="G4508" s="395" t="s">
        <v>5048</v>
      </c>
      <c r="H4508" s="629" t="s">
        <v>4953</v>
      </c>
      <c r="I4508" s="397">
        <v>15625</v>
      </c>
      <c r="J4508" s="487"/>
    </row>
    <row r="4509" spans="1:10" s="399" customFormat="1" ht="18" customHeight="1">
      <c r="A4509" s="394">
        <v>4504</v>
      </c>
      <c r="B4509" s="395" t="s">
        <v>11138</v>
      </c>
      <c r="C4509" s="398" t="s">
        <v>11712</v>
      </c>
      <c r="D4509" s="539" t="s">
        <v>11888</v>
      </c>
      <c r="E4509" s="396" t="s">
        <v>5708</v>
      </c>
      <c r="F4509" s="486" t="s">
        <v>11889</v>
      </c>
      <c r="G4509" s="395" t="s">
        <v>5048</v>
      </c>
      <c r="H4509" s="629" t="s">
        <v>4953</v>
      </c>
      <c r="I4509" s="397">
        <v>14334</v>
      </c>
      <c r="J4509" s="487"/>
    </row>
    <row r="4510" spans="1:10" s="399" customFormat="1" ht="18" customHeight="1">
      <c r="A4510" s="394">
        <v>4505</v>
      </c>
      <c r="B4510" s="395" t="s">
        <v>11138</v>
      </c>
      <c r="C4510" s="398" t="s">
        <v>11712</v>
      </c>
      <c r="D4510" s="539" t="s">
        <v>11888</v>
      </c>
      <c r="E4510" s="396" t="s">
        <v>5027</v>
      </c>
      <c r="F4510" s="486" t="s">
        <v>11890</v>
      </c>
      <c r="G4510" s="395" t="s">
        <v>5048</v>
      </c>
      <c r="H4510" s="629" t="s">
        <v>4953</v>
      </c>
      <c r="I4510" s="397">
        <v>12200</v>
      </c>
      <c r="J4510" s="487"/>
    </row>
    <row r="4511" spans="1:10" s="399" customFormat="1" ht="18" customHeight="1">
      <c r="A4511" s="394">
        <v>4506</v>
      </c>
      <c r="B4511" s="395" t="s">
        <v>11138</v>
      </c>
      <c r="C4511" s="398" t="s">
        <v>11712</v>
      </c>
      <c r="D4511" s="539" t="s">
        <v>11888</v>
      </c>
      <c r="E4511" s="396" t="s">
        <v>5354</v>
      </c>
      <c r="F4511" s="486" t="s">
        <v>11891</v>
      </c>
      <c r="G4511" s="395" t="s">
        <v>5048</v>
      </c>
      <c r="H4511" s="629" t="s">
        <v>4953</v>
      </c>
      <c r="I4511" s="397">
        <v>12500</v>
      </c>
      <c r="J4511" s="487"/>
    </row>
    <row r="4512" spans="1:10" s="399" customFormat="1" ht="18" customHeight="1">
      <c r="A4512" s="394">
        <v>4507</v>
      </c>
      <c r="B4512" s="395" t="s">
        <v>11138</v>
      </c>
      <c r="C4512" s="398" t="s">
        <v>11712</v>
      </c>
      <c r="D4512" s="459" t="s">
        <v>11892</v>
      </c>
      <c r="E4512" s="395" t="s">
        <v>418</v>
      </c>
      <c r="F4512" s="488" t="s">
        <v>11890</v>
      </c>
      <c r="G4512" s="395" t="s">
        <v>5048</v>
      </c>
      <c r="H4512" s="635" t="s">
        <v>5532</v>
      </c>
      <c r="I4512" s="402">
        <v>10700</v>
      </c>
      <c r="J4512" s="509"/>
    </row>
    <row r="4513" spans="1:10" s="399" customFormat="1" ht="18" customHeight="1">
      <c r="A4513" s="394">
        <v>4508</v>
      </c>
      <c r="B4513" s="395" t="s">
        <v>11138</v>
      </c>
      <c r="C4513" s="398" t="s">
        <v>11712</v>
      </c>
      <c r="D4513" s="459" t="s">
        <v>11892</v>
      </c>
      <c r="E4513" s="395" t="s">
        <v>418</v>
      </c>
      <c r="F4513" s="488" t="s">
        <v>11891</v>
      </c>
      <c r="G4513" s="395" t="s">
        <v>5048</v>
      </c>
      <c r="H4513" s="635" t="s">
        <v>5532</v>
      </c>
      <c r="I4513" s="402">
        <v>11500</v>
      </c>
      <c r="J4513" s="509"/>
    </row>
    <row r="4514" spans="1:10" s="399" customFormat="1" ht="18" customHeight="1">
      <c r="A4514" s="394">
        <v>4509</v>
      </c>
      <c r="B4514" s="395" t="s">
        <v>11138</v>
      </c>
      <c r="C4514" s="398" t="s">
        <v>11712</v>
      </c>
      <c r="D4514" s="606" t="s">
        <v>11893</v>
      </c>
      <c r="E4514" s="406" t="s">
        <v>11524</v>
      </c>
      <c r="F4514" s="486" t="s">
        <v>11894</v>
      </c>
      <c r="G4514" s="395" t="s">
        <v>4962</v>
      </c>
      <c r="H4514" s="637" t="s">
        <v>5529</v>
      </c>
      <c r="I4514" s="402">
        <v>12160</v>
      </c>
      <c r="J4514" s="492"/>
    </row>
    <row r="4515" spans="1:10" s="399" customFormat="1" ht="18" customHeight="1">
      <c r="A4515" s="394">
        <v>4510</v>
      </c>
      <c r="B4515" s="395" t="s">
        <v>11138</v>
      </c>
      <c r="C4515" s="398" t="s">
        <v>11712</v>
      </c>
      <c r="D4515" s="606" t="s">
        <v>11893</v>
      </c>
      <c r="E4515" s="406" t="s">
        <v>7579</v>
      </c>
      <c r="F4515" s="486" t="s">
        <v>11894</v>
      </c>
      <c r="G4515" s="395" t="s">
        <v>4962</v>
      </c>
      <c r="H4515" s="637" t="s">
        <v>5529</v>
      </c>
      <c r="I4515" s="402">
        <v>12790</v>
      </c>
      <c r="J4515" s="528"/>
    </row>
    <row r="4516" spans="1:10" s="399" customFormat="1" ht="18" customHeight="1">
      <c r="A4516" s="394">
        <v>4511</v>
      </c>
      <c r="B4516" s="395" t="s">
        <v>11138</v>
      </c>
      <c r="C4516" s="398" t="s">
        <v>11712</v>
      </c>
      <c r="D4516" s="606" t="s">
        <v>11895</v>
      </c>
      <c r="E4516" s="406" t="s">
        <v>5708</v>
      </c>
      <c r="F4516" s="486" t="s">
        <v>11894</v>
      </c>
      <c r="G4516" s="395" t="s">
        <v>4962</v>
      </c>
      <c r="H4516" s="637" t="s">
        <v>5529</v>
      </c>
      <c r="I4516" s="402">
        <v>14850</v>
      </c>
      <c r="J4516" s="528"/>
    </row>
    <row r="4517" spans="1:10" s="399" customFormat="1" ht="18" customHeight="1">
      <c r="A4517" s="394">
        <v>4512</v>
      </c>
      <c r="B4517" s="395" t="s">
        <v>11138</v>
      </c>
      <c r="C4517" s="398" t="s">
        <v>11712</v>
      </c>
      <c r="D4517" s="606" t="s">
        <v>11895</v>
      </c>
      <c r="E4517" s="406" t="s">
        <v>5354</v>
      </c>
      <c r="F4517" s="486" t="s">
        <v>11894</v>
      </c>
      <c r="G4517" s="395" t="s">
        <v>4962</v>
      </c>
      <c r="H4517" s="637" t="s">
        <v>5529</v>
      </c>
      <c r="I4517" s="402">
        <v>9840</v>
      </c>
      <c r="J4517" s="487"/>
    </row>
    <row r="4518" spans="1:10" s="399" customFormat="1" ht="18" customHeight="1">
      <c r="A4518" s="394">
        <v>4513</v>
      </c>
      <c r="B4518" s="395" t="s">
        <v>1393</v>
      </c>
      <c r="C4518" s="398" t="s">
        <v>11719</v>
      </c>
      <c r="D4518" s="581" t="s">
        <v>11896</v>
      </c>
      <c r="E4518" s="396" t="s">
        <v>9020</v>
      </c>
      <c r="F4518" s="486" t="s">
        <v>11897</v>
      </c>
      <c r="G4518" s="396" t="s">
        <v>4962</v>
      </c>
      <c r="H4518" s="630" t="s">
        <v>4935</v>
      </c>
      <c r="I4518" s="500">
        <v>17330</v>
      </c>
      <c r="J4518" s="492"/>
    </row>
    <row r="4519" spans="1:10" s="399" customFormat="1" ht="18" customHeight="1">
      <c r="A4519" s="394">
        <v>4514</v>
      </c>
      <c r="B4519" s="395" t="s">
        <v>1393</v>
      </c>
      <c r="C4519" s="398" t="s">
        <v>11719</v>
      </c>
      <c r="D4519" s="581" t="s">
        <v>11896</v>
      </c>
      <c r="E4519" s="396" t="s">
        <v>418</v>
      </c>
      <c r="F4519" s="486" t="s">
        <v>11898</v>
      </c>
      <c r="G4519" s="396" t="s">
        <v>4962</v>
      </c>
      <c r="H4519" s="630" t="s">
        <v>4935</v>
      </c>
      <c r="I4519" s="500">
        <v>13910</v>
      </c>
      <c r="J4519" s="492"/>
    </row>
    <row r="4520" spans="1:10" s="399" customFormat="1" ht="18" customHeight="1">
      <c r="A4520" s="394">
        <v>4515</v>
      </c>
      <c r="B4520" s="395" t="s">
        <v>1393</v>
      </c>
      <c r="C4520" s="398" t="s">
        <v>11719</v>
      </c>
      <c r="D4520" s="459" t="s">
        <v>11899</v>
      </c>
      <c r="E4520" s="395" t="s">
        <v>9020</v>
      </c>
      <c r="F4520" s="422" t="s">
        <v>11900</v>
      </c>
      <c r="G4520" s="454" t="s">
        <v>4962</v>
      </c>
      <c r="H4520" s="567" t="s">
        <v>4935</v>
      </c>
      <c r="I4520" s="500">
        <v>17590</v>
      </c>
      <c r="J4520" s="487"/>
    </row>
    <row r="4521" spans="1:10" s="399" customFormat="1" ht="18" customHeight="1">
      <c r="A4521" s="394">
        <v>4516</v>
      </c>
      <c r="B4521" s="395" t="s">
        <v>1393</v>
      </c>
      <c r="C4521" s="398" t="s">
        <v>11719</v>
      </c>
      <c r="D4521" s="459" t="s">
        <v>11899</v>
      </c>
      <c r="E4521" s="395" t="s">
        <v>418</v>
      </c>
      <c r="F4521" s="539" t="s">
        <v>11901</v>
      </c>
      <c r="G4521" s="395" t="s">
        <v>4962</v>
      </c>
      <c r="H4521" s="631" t="s">
        <v>4935</v>
      </c>
      <c r="I4521" s="500">
        <v>13530</v>
      </c>
      <c r="J4521" s="487"/>
    </row>
    <row r="4522" spans="1:10" s="399" customFormat="1" ht="18" customHeight="1">
      <c r="A4522" s="394">
        <v>4517</v>
      </c>
      <c r="B4522" s="394" t="s">
        <v>1393</v>
      </c>
      <c r="C4522" s="398" t="s">
        <v>11719</v>
      </c>
      <c r="D4522" s="422" t="s">
        <v>11902</v>
      </c>
      <c r="E4522" s="395" t="s">
        <v>9020</v>
      </c>
      <c r="F4522" s="422" t="s">
        <v>11903</v>
      </c>
      <c r="G4522" s="427" t="s">
        <v>4962</v>
      </c>
      <c r="H4522" s="567" t="s">
        <v>4935</v>
      </c>
      <c r="I4522" s="500">
        <v>16810</v>
      </c>
      <c r="J4522" s="487"/>
    </row>
    <row r="4523" spans="1:10" s="399" customFormat="1" ht="18" customHeight="1">
      <c r="A4523" s="394">
        <v>4518</v>
      </c>
      <c r="B4523" s="395" t="s">
        <v>1393</v>
      </c>
      <c r="C4523" s="398" t="s">
        <v>11719</v>
      </c>
      <c r="D4523" s="539" t="s">
        <v>11902</v>
      </c>
      <c r="E4523" s="398" t="s">
        <v>418</v>
      </c>
      <c r="F4523" s="606" t="s">
        <v>11904</v>
      </c>
      <c r="G4523" s="398" t="s">
        <v>4962</v>
      </c>
      <c r="H4523" s="631" t="s">
        <v>4935</v>
      </c>
      <c r="I4523" s="500">
        <v>13820</v>
      </c>
      <c r="J4523" s="487"/>
    </row>
    <row r="4524" spans="1:10" s="399" customFormat="1" ht="18" customHeight="1">
      <c r="A4524" s="394">
        <v>4519</v>
      </c>
      <c r="B4524" s="395" t="s">
        <v>11138</v>
      </c>
      <c r="C4524" s="398" t="s">
        <v>11712</v>
      </c>
      <c r="D4524" s="459" t="s">
        <v>11905</v>
      </c>
      <c r="E4524" s="395" t="s">
        <v>11906</v>
      </c>
      <c r="F4524" s="488" t="s">
        <v>11907</v>
      </c>
      <c r="G4524" s="395" t="s">
        <v>5048</v>
      </c>
      <c r="H4524" s="631" t="s">
        <v>4943</v>
      </c>
      <c r="I4524" s="402">
        <v>11160</v>
      </c>
      <c r="J4524" s="490"/>
    </row>
    <row r="4525" spans="1:10" s="399" customFormat="1" ht="18" customHeight="1">
      <c r="A4525" s="394">
        <v>4520</v>
      </c>
      <c r="B4525" s="395" t="s">
        <v>11138</v>
      </c>
      <c r="C4525" s="398" t="s">
        <v>11712</v>
      </c>
      <c r="D4525" s="459" t="s">
        <v>11905</v>
      </c>
      <c r="E4525" s="395" t="s">
        <v>5708</v>
      </c>
      <c r="F4525" s="488" t="s">
        <v>11908</v>
      </c>
      <c r="G4525" s="395" t="s">
        <v>5048</v>
      </c>
      <c r="H4525" s="631" t="s">
        <v>4943</v>
      </c>
      <c r="I4525" s="402">
        <v>11500</v>
      </c>
      <c r="J4525" s="490"/>
    </row>
    <row r="4526" spans="1:10" s="399" customFormat="1" ht="18" customHeight="1">
      <c r="A4526" s="394">
        <v>4521</v>
      </c>
      <c r="B4526" s="395" t="s">
        <v>11138</v>
      </c>
      <c r="C4526" s="398" t="s">
        <v>11712</v>
      </c>
      <c r="D4526" s="459" t="s">
        <v>11905</v>
      </c>
      <c r="E4526" s="395" t="s">
        <v>4776</v>
      </c>
      <c r="F4526" s="488" t="s">
        <v>11909</v>
      </c>
      <c r="G4526" s="395" t="s">
        <v>5048</v>
      </c>
      <c r="H4526" s="631" t="s">
        <v>4943</v>
      </c>
      <c r="I4526" s="402">
        <v>7800</v>
      </c>
      <c r="J4526" s="490"/>
    </row>
    <row r="4527" spans="1:10" s="399" customFormat="1" ht="18" customHeight="1">
      <c r="A4527" s="394">
        <v>4522</v>
      </c>
      <c r="B4527" s="394" t="s">
        <v>11138</v>
      </c>
      <c r="C4527" s="398" t="s">
        <v>11712</v>
      </c>
      <c r="D4527" s="422" t="s">
        <v>11910</v>
      </c>
      <c r="E4527" s="394" t="s">
        <v>418</v>
      </c>
      <c r="F4527" s="424" t="s">
        <v>11911</v>
      </c>
      <c r="G4527" s="395" t="s">
        <v>5048</v>
      </c>
      <c r="H4527" s="631" t="s">
        <v>5681</v>
      </c>
      <c r="I4527" s="402">
        <v>8300</v>
      </c>
      <c r="J4527" s="487"/>
    </row>
    <row r="4528" spans="1:10" s="399" customFormat="1" ht="18" customHeight="1">
      <c r="A4528" s="394">
        <v>4523</v>
      </c>
      <c r="B4528" s="394" t="s">
        <v>11138</v>
      </c>
      <c r="C4528" s="398" t="s">
        <v>11712</v>
      </c>
      <c r="D4528" s="422" t="s">
        <v>11912</v>
      </c>
      <c r="E4528" s="394" t="s">
        <v>146</v>
      </c>
      <c r="F4528" s="424" t="s">
        <v>11913</v>
      </c>
      <c r="G4528" s="395" t="s">
        <v>5048</v>
      </c>
      <c r="H4528" s="631" t="s">
        <v>4924</v>
      </c>
      <c r="I4528" s="402">
        <v>14900</v>
      </c>
      <c r="J4528" s="487"/>
    </row>
    <row r="4529" spans="1:10" s="399" customFormat="1" ht="18" customHeight="1">
      <c r="A4529" s="394">
        <v>4524</v>
      </c>
      <c r="B4529" s="395" t="s">
        <v>11138</v>
      </c>
      <c r="C4529" s="398" t="s">
        <v>11712</v>
      </c>
      <c r="D4529" s="459" t="s">
        <v>11914</v>
      </c>
      <c r="E4529" s="395" t="s">
        <v>11906</v>
      </c>
      <c r="F4529" s="488" t="s">
        <v>11915</v>
      </c>
      <c r="G4529" s="395" t="s">
        <v>5048</v>
      </c>
      <c r="H4529" s="631" t="s">
        <v>4943</v>
      </c>
      <c r="I4529" s="402">
        <v>9600</v>
      </c>
      <c r="J4529" s="490"/>
    </row>
    <row r="4530" spans="1:10" s="399" customFormat="1" ht="18" customHeight="1">
      <c r="A4530" s="394">
        <v>4525</v>
      </c>
      <c r="B4530" s="395" t="s">
        <v>11138</v>
      </c>
      <c r="C4530" s="398" t="s">
        <v>11712</v>
      </c>
      <c r="D4530" s="459" t="s">
        <v>11914</v>
      </c>
      <c r="E4530" s="395" t="s">
        <v>5708</v>
      </c>
      <c r="F4530" s="488" t="s">
        <v>11916</v>
      </c>
      <c r="G4530" s="395" t="s">
        <v>5048</v>
      </c>
      <c r="H4530" s="631" t="s">
        <v>4943</v>
      </c>
      <c r="I4530" s="402">
        <v>14400</v>
      </c>
      <c r="J4530" s="490"/>
    </row>
    <row r="4531" spans="1:10" s="399" customFormat="1" ht="18" customHeight="1">
      <c r="A4531" s="394">
        <v>4526</v>
      </c>
      <c r="B4531" s="395" t="s">
        <v>11138</v>
      </c>
      <c r="C4531" s="398" t="s">
        <v>11712</v>
      </c>
      <c r="D4531" s="459" t="s">
        <v>11914</v>
      </c>
      <c r="E4531" s="395" t="s">
        <v>4776</v>
      </c>
      <c r="F4531" s="488" t="s">
        <v>11917</v>
      </c>
      <c r="G4531" s="395" t="s">
        <v>5048</v>
      </c>
      <c r="H4531" s="631" t="s">
        <v>4943</v>
      </c>
      <c r="I4531" s="402">
        <v>11500</v>
      </c>
      <c r="J4531" s="490"/>
    </row>
    <row r="4532" spans="1:10" s="399" customFormat="1" ht="18" customHeight="1">
      <c r="A4532" s="394">
        <v>4527</v>
      </c>
      <c r="B4532" s="394" t="s">
        <v>11138</v>
      </c>
      <c r="C4532" s="398" t="s">
        <v>11712</v>
      </c>
      <c r="D4532" s="422" t="s">
        <v>11918</v>
      </c>
      <c r="E4532" s="394" t="s">
        <v>5354</v>
      </c>
      <c r="F4532" s="424" t="s">
        <v>11919</v>
      </c>
      <c r="G4532" s="395" t="s">
        <v>5048</v>
      </c>
      <c r="H4532" s="631" t="s">
        <v>5681</v>
      </c>
      <c r="I4532" s="402">
        <v>11000</v>
      </c>
      <c r="J4532" s="494"/>
    </row>
    <row r="4533" spans="1:10" s="399" customFormat="1" ht="18" customHeight="1">
      <c r="A4533" s="394">
        <v>4528</v>
      </c>
      <c r="B4533" s="394" t="s">
        <v>11138</v>
      </c>
      <c r="C4533" s="398" t="s">
        <v>11712</v>
      </c>
      <c r="D4533" s="422" t="s">
        <v>11918</v>
      </c>
      <c r="E4533" s="394" t="s">
        <v>418</v>
      </c>
      <c r="F4533" s="424" t="s">
        <v>11920</v>
      </c>
      <c r="G4533" s="395" t="s">
        <v>5048</v>
      </c>
      <c r="H4533" s="631" t="s">
        <v>5681</v>
      </c>
      <c r="I4533" s="402">
        <v>12900</v>
      </c>
      <c r="J4533" s="494"/>
    </row>
    <row r="4534" spans="1:10" s="399" customFormat="1" ht="18" customHeight="1">
      <c r="A4534" s="394">
        <v>4529</v>
      </c>
      <c r="B4534" s="394" t="s">
        <v>11138</v>
      </c>
      <c r="C4534" s="398" t="s">
        <v>11712</v>
      </c>
      <c r="D4534" s="422" t="s">
        <v>11921</v>
      </c>
      <c r="E4534" s="394" t="s">
        <v>418</v>
      </c>
      <c r="F4534" s="424" t="s">
        <v>11922</v>
      </c>
      <c r="G4534" s="395" t="s">
        <v>5048</v>
      </c>
      <c r="H4534" s="631" t="s">
        <v>5681</v>
      </c>
      <c r="I4534" s="402">
        <v>10800</v>
      </c>
      <c r="J4534" s="487"/>
    </row>
    <row r="4535" spans="1:10" s="399" customFormat="1" ht="18" customHeight="1">
      <c r="A4535" s="394">
        <v>4530</v>
      </c>
      <c r="B4535" s="395" t="s">
        <v>1393</v>
      </c>
      <c r="C4535" s="394" t="s">
        <v>11719</v>
      </c>
      <c r="D4535" s="422" t="s">
        <v>11923</v>
      </c>
      <c r="E4535" s="394" t="s">
        <v>418</v>
      </c>
      <c r="F4535" s="424" t="s">
        <v>11924</v>
      </c>
      <c r="G4535" s="395" t="s">
        <v>4962</v>
      </c>
      <c r="H4535" s="567" t="s">
        <v>4932</v>
      </c>
      <c r="I4535" s="429">
        <v>9900</v>
      </c>
      <c r="J4535" s="487"/>
    </row>
    <row r="4536" spans="1:10" s="399" customFormat="1" ht="18" customHeight="1">
      <c r="A4536" s="394">
        <v>4531</v>
      </c>
      <c r="B4536" s="395" t="s">
        <v>1393</v>
      </c>
      <c r="C4536" s="394" t="s">
        <v>11719</v>
      </c>
      <c r="D4536" s="422" t="s">
        <v>11923</v>
      </c>
      <c r="E4536" s="394" t="s">
        <v>418</v>
      </c>
      <c r="F4536" s="424" t="s">
        <v>11925</v>
      </c>
      <c r="G4536" s="395" t="s">
        <v>4962</v>
      </c>
      <c r="H4536" s="567" t="s">
        <v>4932</v>
      </c>
      <c r="I4536" s="429">
        <v>9700</v>
      </c>
      <c r="J4536" s="487"/>
    </row>
    <row r="4537" spans="1:10" s="399" customFormat="1" ht="18" customHeight="1">
      <c r="A4537" s="394">
        <v>4532</v>
      </c>
      <c r="B4537" s="395" t="s">
        <v>11138</v>
      </c>
      <c r="C4537" s="398" t="s">
        <v>11712</v>
      </c>
      <c r="D4537" s="618" t="s">
        <v>11926</v>
      </c>
      <c r="E4537" s="395" t="s">
        <v>418</v>
      </c>
      <c r="F4537" s="495" t="s">
        <v>11927</v>
      </c>
      <c r="G4537" s="427" t="s">
        <v>5048</v>
      </c>
      <c r="H4537" s="635" t="s">
        <v>5532</v>
      </c>
      <c r="I4537" s="402">
        <v>17000</v>
      </c>
      <c r="J4537" s="509"/>
    </row>
    <row r="4538" spans="1:10" s="399" customFormat="1" ht="18" customHeight="1">
      <c r="A4538" s="394">
        <v>4533</v>
      </c>
      <c r="B4538" s="395" t="s">
        <v>11138</v>
      </c>
      <c r="C4538" s="398" t="s">
        <v>11712</v>
      </c>
      <c r="D4538" s="459" t="s">
        <v>11926</v>
      </c>
      <c r="E4538" s="395" t="s">
        <v>418</v>
      </c>
      <c r="F4538" s="488" t="s">
        <v>11928</v>
      </c>
      <c r="G4538" s="395" t="s">
        <v>5048</v>
      </c>
      <c r="H4538" s="567" t="s">
        <v>5532</v>
      </c>
      <c r="I4538" s="402">
        <v>17000</v>
      </c>
      <c r="J4538" s="509"/>
    </row>
    <row r="4539" spans="1:10" s="399" customFormat="1" ht="18" customHeight="1">
      <c r="A4539" s="394">
        <v>4534</v>
      </c>
      <c r="B4539" s="395" t="s">
        <v>11138</v>
      </c>
      <c r="C4539" s="398" t="s">
        <v>11712</v>
      </c>
      <c r="D4539" s="459" t="s">
        <v>11929</v>
      </c>
      <c r="E4539" s="395" t="s">
        <v>418</v>
      </c>
      <c r="F4539" s="488" t="s">
        <v>11930</v>
      </c>
      <c r="G4539" s="395" t="s">
        <v>5048</v>
      </c>
      <c r="H4539" s="635" t="s">
        <v>5532</v>
      </c>
      <c r="I4539" s="402">
        <v>12417</v>
      </c>
      <c r="J4539" s="509"/>
    </row>
    <row r="4540" spans="1:10" s="399" customFormat="1" ht="18" customHeight="1">
      <c r="A4540" s="394">
        <v>4535</v>
      </c>
      <c r="B4540" s="395" t="s">
        <v>11138</v>
      </c>
      <c r="C4540" s="398" t="s">
        <v>11712</v>
      </c>
      <c r="D4540" s="459" t="s">
        <v>11929</v>
      </c>
      <c r="E4540" s="395" t="s">
        <v>418</v>
      </c>
      <c r="F4540" s="488" t="s">
        <v>11931</v>
      </c>
      <c r="G4540" s="395" t="s">
        <v>5048</v>
      </c>
      <c r="H4540" s="635" t="s">
        <v>5532</v>
      </c>
      <c r="I4540" s="402">
        <v>12417</v>
      </c>
      <c r="J4540" s="509"/>
    </row>
    <row r="4541" spans="1:10" s="399" customFormat="1" ht="18" customHeight="1">
      <c r="A4541" s="394">
        <v>4536</v>
      </c>
      <c r="B4541" s="395" t="s">
        <v>11138</v>
      </c>
      <c r="C4541" s="398" t="s">
        <v>11712</v>
      </c>
      <c r="D4541" s="459" t="s">
        <v>11932</v>
      </c>
      <c r="E4541" s="395" t="s">
        <v>418</v>
      </c>
      <c r="F4541" s="488" t="s">
        <v>11933</v>
      </c>
      <c r="G4541" s="395" t="s">
        <v>5048</v>
      </c>
      <c r="H4541" s="631" t="s">
        <v>5128</v>
      </c>
      <c r="I4541" s="402">
        <v>15500</v>
      </c>
      <c r="J4541" s="514"/>
    </row>
    <row r="4542" spans="1:10" s="399" customFormat="1" ht="18" customHeight="1">
      <c r="A4542" s="394">
        <v>4537</v>
      </c>
      <c r="B4542" s="394" t="s">
        <v>11138</v>
      </c>
      <c r="C4542" s="398" t="s">
        <v>11712</v>
      </c>
      <c r="D4542" s="422" t="s">
        <v>11934</v>
      </c>
      <c r="E4542" s="394" t="s">
        <v>5708</v>
      </c>
      <c r="F4542" s="424" t="s">
        <v>11935</v>
      </c>
      <c r="G4542" s="395" t="s">
        <v>5048</v>
      </c>
      <c r="H4542" s="631" t="s">
        <v>4924</v>
      </c>
      <c r="I4542" s="402">
        <v>16000</v>
      </c>
      <c r="J4542" s="487"/>
    </row>
    <row r="4543" spans="1:10" s="399" customFormat="1" ht="18" customHeight="1">
      <c r="A4543" s="394">
        <v>4538</v>
      </c>
      <c r="B4543" s="395" t="s">
        <v>1393</v>
      </c>
      <c r="C4543" s="398" t="s">
        <v>11712</v>
      </c>
      <c r="D4543" s="459" t="s">
        <v>11936</v>
      </c>
      <c r="E4543" s="395" t="s">
        <v>418</v>
      </c>
      <c r="F4543" s="488" t="s">
        <v>11937</v>
      </c>
      <c r="G4543" s="395" t="s">
        <v>4962</v>
      </c>
      <c r="H4543" s="567" t="s">
        <v>653</v>
      </c>
      <c r="I4543" s="403">
        <v>6370</v>
      </c>
      <c r="J4543" s="491"/>
    </row>
    <row r="4544" spans="1:10" s="399" customFormat="1" ht="18" customHeight="1">
      <c r="A4544" s="394">
        <v>4539</v>
      </c>
      <c r="B4544" s="409" t="s">
        <v>1393</v>
      </c>
      <c r="C4544" s="395" t="s">
        <v>11719</v>
      </c>
      <c r="D4544" s="422" t="s">
        <v>11938</v>
      </c>
      <c r="E4544" s="409" t="s">
        <v>418</v>
      </c>
      <c r="F4544" s="424" t="s">
        <v>11939</v>
      </c>
      <c r="G4544" s="395"/>
      <c r="H4544" s="567" t="s">
        <v>4929</v>
      </c>
      <c r="I4544" s="402">
        <v>15583</v>
      </c>
      <c r="J4544" s="506"/>
    </row>
    <row r="4545" spans="1:10" s="399" customFormat="1" ht="18" customHeight="1">
      <c r="A4545" s="394">
        <v>4540</v>
      </c>
      <c r="B4545" s="409" t="s">
        <v>1393</v>
      </c>
      <c r="C4545" s="395" t="s">
        <v>11719</v>
      </c>
      <c r="D4545" s="422" t="s">
        <v>11938</v>
      </c>
      <c r="E4545" s="409" t="s">
        <v>418</v>
      </c>
      <c r="F4545" s="424" t="s">
        <v>11940</v>
      </c>
      <c r="G4545" s="395"/>
      <c r="H4545" s="567" t="s">
        <v>4929</v>
      </c>
      <c r="I4545" s="402">
        <v>14688</v>
      </c>
      <c r="J4545" s="506"/>
    </row>
    <row r="4546" spans="1:10" s="399" customFormat="1" ht="18" customHeight="1">
      <c r="A4546" s="394">
        <v>4541</v>
      </c>
      <c r="B4546" s="409" t="s">
        <v>1393</v>
      </c>
      <c r="C4546" s="395" t="s">
        <v>11719</v>
      </c>
      <c r="D4546" s="422" t="s">
        <v>11938</v>
      </c>
      <c r="E4546" s="409" t="s">
        <v>418</v>
      </c>
      <c r="F4546" s="424" t="s">
        <v>11941</v>
      </c>
      <c r="G4546" s="395"/>
      <c r="H4546" s="567" t="s">
        <v>4929</v>
      </c>
      <c r="I4546" s="402">
        <v>15583</v>
      </c>
      <c r="J4546" s="506"/>
    </row>
    <row r="4547" spans="1:10" s="399" customFormat="1" ht="18" customHeight="1">
      <c r="A4547" s="394">
        <v>4542</v>
      </c>
      <c r="B4547" s="395" t="s">
        <v>1393</v>
      </c>
      <c r="C4547" s="395" t="s">
        <v>11719</v>
      </c>
      <c r="D4547" s="422" t="s">
        <v>11938</v>
      </c>
      <c r="E4547" s="394" t="s">
        <v>418</v>
      </c>
      <c r="F4547" s="424" t="s">
        <v>11942</v>
      </c>
      <c r="G4547" s="394"/>
      <c r="H4547" s="631" t="s">
        <v>4929</v>
      </c>
      <c r="I4547" s="402">
        <v>14688</v>
      </c>
      <c r="J4547" s="490"/>
    </row>
    <row r="4548" spans="1:10" s="399" customFormat="1" ht="18" customHeight="1">
      <c r="A4548" s="394">
        <v>4543</v>
      </c>
      <c r="B4548" s="395" t="s">
        <v>1393</v>
      </c>
      <c r="C4548" s="395" t="s">
        <v>11719</v>
      </c>
      <c r="D4548" s="422" t="s">
        <v>11943</v>
      </c>
      <c r="E4548" s="394" t="s">
        <v>418</v>
      </c>
      <c r="F4548" s="424" t="s">
        <v>11944</v>
      </c>
      <c r="G4548" s="394"/>
      <c r="H4548" s="631" t="s">
        <v>4929</v>
      </c>
      <c r="I4548" s="402">
        <v>17250</v>
      </c>
      <c r="J4548" s="490"/>
    </row>
    <row r="4549" spans="1:10" s="399" customFormat="1" ht="18" customHeight="1">
      <c r="A4549" s="394">
        <v>4544</v>
      </c>
      <c r="B4549" s="438" t="s">
        <v>1393</v>
      </c>
      <c r="C4549" s="396" t="s">
        <v>11719</v>
      </c>
      <c r="D4549" s="459" t="s">
        <v>11943</v>
      </c>
      <c r="E4549" s="395" t="s">
        <v>418</v>
      </c>
      <c r="F4549" s="488" t="s">
        <v>11945</v>
      </c>
      <c r="G4549" s="395"/>
      <c r="H4549" s="631" t="s">
        <v>4929</v>
      </c>
      <c r="I4549" s="402">
        <v>16175</v>
      </c>
      <c r="J4549" s="487"/>
    </row>
    <row r="4550" spans="1:10" s="399" customFormat="1" ht="18" customHeight="1">
      <c r="A4550" s="394">
        <v>4545</v>
      </c>
      <c r="B4550" s="438" t="s">
        <v>1393</v>
      </c>
      <c r="C4550" s="396" t="s">
        <v>11719</v>
      </c>
      <c r="D4550" s="459" t="s">
        <v>11943</v>
      </c>
      <c r="E4550" s="395" t="s">
        <v>418</v>
      </c>
      <c r="F4550" s="488" t="s">
        <v>11946</v>
      </c>
      <c r="G4550" s="395"/>
      <c r="H4550" s="631" t="s">
        <v>4929</v>
      </c>
      <c r="I4550" s="402">
        <v>17250</v>
      </c>
      <c r="J4550" s="487"/>
    </row>
    <row r="4551" spans="1:10" s="399" customFormat="1" ht="18" customHeight="1">
      <c r="A4551" s="394">
        <v>4546</v>
      </c>
      <c r="B4551" s="395" t="s">
        <v>1393</v>
      </c>
      <c r="C4551" s="395" t="s">
        <v>11719</v>
      </c>
      <c r="D4551" s="422" t="s">
        <v>11943</v>
      </c>
      <c r="E4551" s="394" t="s">
        <v>418</v>
      </c>
      <c r="F4551" s="424" t="s">
        <v>11947</v>
      </c>
      <c r="G4551" s="394"/>
      <c r="H4551" s="631" t="s">
        <v>4929</v>
      </c>
      <c r="I4551" s="402">
        <v>16175</v>
      </c>
      <c r="J4551" s="490"/>
    </row>
    <row r="4552" spans="1:10" s="399" customFormat="1" ht="18" customHeight="1">
      <c r="A4552" s="394">
        <v>4547</v>
      </c>
      <c r="B4552" s="395" t="s">
        <v>1393</v>
      </c>
      <c r="C4552" s="398" t="s">
        <v>11719</v>
      </c>
      <c r="D4552" s="539" t="s">
        <v>11943</v>
      </c>
      <c r="E4552" s="395" t="s">
        <v>418</v>
      </c>
      <c r="F4552" s="485" t="s">
        <v>11948</v>
      </c>
      <c r="G4552" s="398"/>
      <c r="H4552" s="567" t="s">
        <v>4929</v>
      </c>
      <c r="I4552" s="402">
        <v>17250</v>
      </c>
      <c r="J4552" s="487"/>
    </row>
    <row r="4553" spans="1:10" s="399" customFormat="1" ht="18" customHeight="1">
      <c r="A4553" s="394">
        <v>4548</v>
      </c>
      <c r="B4553" s="438" t="s">
        <v>1393</v>
      </c>
      <c r="C4553" s="398" t="s">
        <v>11719</v>
      </c>
      <c r="D4553" s="551" t="s">
        <v>11943</v>
      </c>
      <c r="E4553" s="409" t="s">
        <v>418</v>
      </c>
      <c r="F4553" s="529" t="s">
        <v>11949</v>
      </c>
      <c r="G4553" s="398"/>
      <c r="H4553" s="567" t="s">
        <v>4929</v>
      </c>
      <c r="I4553" s="402">
        <v>16175</v>
      </c>
      <c r="J4553" s="506"/>
    </row>
    <row r="4554" spans="1:10" s="399" customFormat="1" ht="18" customHeight="1">
      <c r="A4554" s="394">
        <v>4549</v>
      </c>
      <c r="B4554" s="438" t="s">
        <v>1393</v>
      </c>
      <c r="C4554" s="395" t="s">
        <v>11719</v>
      </c>
      <c r="D4554" s="551" t="s">
        <v>11950</v>
      </c>
      <c r="E4554" s="409" t="s">
        <v>418</v>
      </c>
      <c r="F4554" s="529" t="s">
        <v>11951</v>
      </c>
      <c r="G4554" s="395"/>
      <c r="H4554" s="567" t="s">
        <v>4929</v>
      </c>
      <c r="I4554" s="402">
        <v>15900</v>
      </c>
      <c r="J4554" s="506"/>
    </row>
    <row r="4555" spans="1:10" s="399" customFormat="1" ht="18" customHeight="1">
      <c r="A4555" s="394">
        <v>4550</v>
      </c>
      <c r="B4555" s="395" t="s">
        <v>1393</v>
      </c>
      <c r="C4555" s="395" t="s">
        <v>11719</v>
      </c>
      <c r="D4555" s="539" t="s">
        <v>11950</v>
      </c>
      <c r="E4555" s="395" t="s">
        <v>418</v>
      </c>
      <c r="F4555" s="512" t="s">
        <v>11952</v>
      </c>
      <c r="G4555" s="398"/>
      <c r="H4555" s="631" t="s">
        <v>4929</v>
      </c>
      <c r="I4555" s="402">
        <v>17500</v>
      </c>
      <c r="J4555" s="487"/>
    </row>
    <row r="4556" spans="1:10" s="399" customFormat="1" ht="18" customHeight="1">
      <c r="A4556" s="394">
        <v>4551</v>
      </c>
      <c r="B4556" s="395" t="s">
        <v>1393</v>
      </c>
      <c r="C4556" s="398" t="s">
        <v>11719</v>
      </c>
      <c r="D4556" s="459" t="s">
        <v>11950</v>
      </c>
      <c r="E4556" s="395" t="s">
        <v>418</v>
      </c>
      <c r="F4556" s="485" t="s">
        <v>11953</v>
      </c>
      <c r="G4556" s="398"/>
      <c r="H4556" s="567" t="s">
        <v>4929</v>
      </c>
      <c r="I4556" s="402">
        <v>16625</v>
      </c>
      <c r="J4556" s="487"/>
    </row>
    <row r="4557" spans="1:10" s="399" customFormat="1" ht="18" customHeight="1">
      <c r="A4557" s="394">
        <v>4552</v>
      </c>
      <c r="B4557" s="395" t="s">
        <v>1393</v>
      </c>
      <c r="C4557" s="398" t="s">
        <v>11719</v>
      </c>
      <c r="D4557" s="459" t="s">
        <v>11954</v>
      </c>
      <c r="E4557" s="395" t="s">
        <v>418</v>
      </c>
      <c r="F4557" s="485" t="s">
        <v>11955</v>
      </c>
      <c r="G4557" s="395"/>
      <c r="H4557" s="631" t="s">
        <v>4929</v>
      </c>
      <c r="I4557" s="397">
        <v>11350</v>
      </c>
      <c r="J4557" s="487"/>
    </row>
    <row r="4558" spans="1:10" s="399" customFormat="1" ht="18" customHeight="1">
      <c r="A4558" s="394">
        <v>4553</v>
      </c>
      <c r="B4558" s="404" t="s">
        <v>1393</v>
      </c>
      <c r="C4558" s="398" t="s">
        <v>11719</v>
      </c>
      <c r="D4558" s="551" t="s">
        <v>11954</v>
      </c>
      <c r="E4558" s="438" t="s">
        <v>418</v>
      </c>
      <c r="F4558" s="529" t="s">
        <v>11956</v>
      </c>
      <c r="G4558" s="396"/>
      <c r="H4558" s="567" t="s">
        <v>4929</v>
      </c>
      <c r="I4558" s="397">
        <v>12833</v>
      </c>
      <c r="J4558" s="506"/>
    </row>
    <row r="4559" spans="1:10" s="399" customFormat="1" ht="18" customHeight="1">
      <c r="A4559" s="394">
        <v>4554</v>
      </c>
      <c r="B4559" s="404" t="s">
        <v>1393</v>
      </c>
      <c r="C4559" s="398" t="s">
        <v>11719</v>
      </c>
      <c r="D4559" s="551" t="s">
        <v>11954</v>
      </c>
      <c r="E4559" s="438" t="s">
        <v>418</v>
      </c>
      <c r="F4559" s="529" t="s">
        <v>11957</v>
      </c>
      <c r="G4559" s="396"/>
      <c r="H4559" s="567" t="s">
        <v>4929</v>
      </c>
      <c r="I4559" s="397">
        <v>12063</v>
      </c>
      <c r="J4559" s="506"/>
    </row>
    <row r="4560" spans="1:10" s="399" customFormat="1" ht="18" customHeight="1">
      <c r="A4560" s="394">
        <v>4555</v>
      </c>
      <c r="B4560" s="404" t="s">
        <v>1393</v>
      </c>
      <c r="C4560" s="398" t="s">
        <v>11719</v>
      </c>
      <c r="D4560" s="551" t="s">
        <v>11954</v>
      </c>
      <c r="E4560" s="438" t="s">
        <v>418</v>
      </c>
      <c r="F4560" s="529" t="s">
        <v>11958</v>
      </c>
      <c r="G4560" s="396"/>
      <c r="H4560" s="567" t="s">
        <v>4929</v>
      </c>
      <c r="I4560" s="397">
        <v>11350</v>
      </c>
      <c r="J4560" s="506"/>
    </row>
    <row r="4561" spans="1:10" s="399" customFormat="1" ht="18" customHeight="1">
      <c r="A4561" s="394">
        <v>4556</v>
      </c>
      <c r="B4561" s="404" t="s">
        <v>1393</v>
      </c>
      <c r="C4561" s="398" t="s">
        <v>11719</v>
      </c>
      <c r="D4561" s="551" t="s">
        <v>11954</v>
      </c>
      <c r="E4561" s="438" t="s">
        <v>418</v>
      </c>
      <c r="F4561" s="529" t="s">
        <v>11959</v>
      </c>
      <c r="G4561" s="396"/>
      <c r="H4561" s="567" t="s">
        <v>4929</v>
      </c>
      <c r="I4561" s="397">
        <v>12833</v>
      </c>
      <c r="J4561" s="506"/>
    </row>
    <row r="4562" spans="1:10" s="399" customFormat="1" ht="18" customHeight="1">
      <c r="A4562" s="394">
        <v>4557</v>
      </c>
      <c r="B4562" s="404" t="s">
        <v>1393</v>
      </c>
      <c r="C4562" s="398" t="s">
        <v>11719</v>
      </c>
      <c r="D4562" s="551" t="s">
        <v>11954</v>
      </c>
      <c r="E4562" s="438" t="s">
        <v>418</v>
      </c>
      <c r="F4562" s="529" t="s">
        <v>11960</v>
      </c>
      <c r="G4562" s="396"/>
      <c r="H4562" s="567" t="s">
        <v>4929</v>
      </c>
      <c r="I4562" s="397">
        <v>12063</v>
      </c>
      <c r="J4562" s="506"/>
    </row>
    <row r="4563" spans="1:10" s="399" customFormat="1" ht="18" customHeight="1">
      <c r="A4563" s="394">
        <v>4558</v>
      </c>
      <c r="B4563" s="404" t="s">
        <v>1393</v>
      </c>
      <c r="C4563" s="398" t="s">
        <v>11719</v>
      </c>
      <c r="D4563" s="551" t="s">
        <v>11954</v>
      </c>
      <c r="E4563" s="438" t="s">
        <v>418</v>
      </c>
      <c r="F4563" s="529" t="s">
        <v>11961</v>
      </c>
      <c r="G4563" s="396"/>
      <c r="H4563" s="567" t="s">
        <v>4929</v>
      </c>
      <c r="I4563" s="397">
        <v>11350</v>
      </c>
      <c r="J4563" s="506"/>
    </row>
    <row r="4564" spans="1:10" s="399" customFormat="1" ht="18" customHeight="1">
      <c r="A4564" s="394">
        <v>4559</v>
      </c>
      <c r="B4564" s="404" t="s">
        <v>1393</v>
      </c>
      <c r="C4564" s="398" t="s">
        <v>11719</v>
      </c>
      <c r="D4564" s="551" t="s">
        <v>11954</v>
      </c>
      <c r="E4564" s="438" t="s">
        <v>418</v>
      </c>
      <c r="F4564" s="529" t="s">
        <v>11962</v>
      </c>
      <c r="G4564" s="396"/>
      <c r="H4564" s="567" t="s">
        <v>4929</v>
      </c>
      <c r="I4564" s="397">
        <v>12833</v>
      </c>
      <c r="J4564" s="506"/>
    </row>
    <row r="4565" spans="1:10" s="399" customFormat="1" ht="18" customHeight="1">
      <c r="A4565" s="394">
        <v>4560</v>
      </c>
      <c r="B4565" s="404" t="s">
        <v>1393</v>
      </c>
      <c r="C4565" s="398" t="s">
        <v>11719</v>
      </c>
      <c r="D4565" s="551" t="s">
        <v>11954</v>
      </c>
      <c r="E4565" s="438" t="s">
        <v>418</v>
      </c>
      <c r="F4565" s="529" t="s">
        <v>11963</v>
      </c>
      <c r="G4565" s="396"/>
      <c r="H4565" s="567" t="s">
        <v>4929</v>
      </c>
      <c r="I4565" s="397">
        <v>12063</v>
      </c>
      <c r="J4565" s="506"/>
    </row>
    <row r="4566" spans="1:10" s="399" customFormat="1" ht="18" customHeight="1">
      <c r="A4566" s="394">
        <v>4561</v>
      </c>
      <c r="B4566" s="404" t="s">
        <v>1393</v>
      </c>
      <c r="C4566" s="398" t="s">
        <v>11719</v>
      </c>
      <c r="D4566" s="551" t="s">
        <v>11954</v>
      </c>
      <c r="E4566" s="438" t="s">
        <v>418</v>
      </c>
      <c r="F4566" s="529" t="s">
        <v>11964</v>
      </c>
      <c r="G4566" s="396"/>
      <c r="H4566" s="567" t="s">
        <v>4929</v>
      </c>
      <c r="I4566" s="397">
        <v>11350</v>
      </c>
      <c r="J4566" s="506"/>
    </row>
    <row r="4567" spans="1:10" s="399" customFormat="1" ht="18" customHeight="1">
      <c r="A4567" s="394">
        <v>4562</v>
      </c>
      <c r="B4567" s="404" t="s">
        <v>1393</v>
      </c>
      <c r="C4567" s="398" t="s">
        <v>11719</v>
      </c>
      <c r="D4567" s="551" t="s">
        <v>11954</v>
      </c>
      <c r="E4567" s="438" t="s">
        <v>418</v>
      </c>
      <c r="F4567" s="529" t="s">
        <v>11965</v>
      </c>
      <c r="G4567" s="396"/>
      <c r="H4567" s="567" t="s">
        <v>4929</v>
      </c>
      <c r="I4567" s="397">
        <v>12833</v>
      </c>
      <c r="J4567" s="506"/>
    </row>
    <row r="4568" spans="1:10" s="399" customFormat="1" ht="18" customHeight="1">
      <c r="A4568" s="394">
        <v>4563</v>
      </c>
      <c r="B4568" s="404" t="s">
        <v>1393</v>
      </c>
      <c r="C4568" s="398" t="s">
        <v>11719</v>
      </c>
      <c r="D4568" s="551" t="s">
        <v>11954</v>
      </c>
      <c r="E4568" s="438" t="s">
        <v>418</v>
      </c>
      <c r="F4568" s="529" t="s">
        <v>11966</v>
      </c>
      <c r="G4568" s="396"/>
      <c r="H4568" s="567" t="s">
        <v>4929</v>
      </c>
      <c r="I4568" s="397">
        <v>12063</v>
      </c>
      <c r="J4568" s="506"/>
    </row>
    <row r="4569" spans="1:10" s="399" customFormat="1" ht="18" customHeight="1">
      <c r="A4569" s="394">
        <v>4564</v>
      </c>
      <c r="B4569" s="404" t="s">
        <v>1393</v>
      </c>
      <c r="C4569" s="398" t="s">
        <v>11719</v>
      </c>
      <c r="D4569" s="551" t="s">
        <v>11954</v>
      </c>
      <c r="E4569" s="438" t="s">
        <v>418</v>
      </c>
      <c r="F4569" s="529" t="s">
        <v>11967</v>
      </c>
      <c r="G4569" s="396"/>
      <c r="H4569" s="567" t="s">
        <v>4929</v>
      </c>
      <c r="I4569" s="397">
        <v>11350</v>
      </c>
      <c r="J4569" s="506"/>
    </row>
    <row r="4570" spans="1:10" s="399" customFormat="1" ht="18" customHeight="1">
      <c r="A4570" s="394">
        <v>4565</v>
      </c>
      <c r="B4570" s="404" t="s">
        <v>1393</v>
      </c>
      <c r="C4570" s="398" t="s">
        <v>11719</v>
      </c>
      <c r="D4570" s="551" t="s">
        <v>11954</v>
      </c>
      <c r="E4570" s="438" t="s">
        <v>418</v>
      </c>
      <c r="F4570" s="529" t="s">
        <v>11968</v>
      </c>
      <c r="G4570" s="396"/>
      <c r="H4570" s="567" t="s">
        <v>4929</v>
      </c>
      <c r="I4570" s="397">
        <v>12833</v>
      </c>
      <c r="J4570" s="506"/>
    </row>
    <row r="4571" spans="1:10" s="399" customFormat="1" ht="18" customHeight="1">
      <c r="A4571" s="394">
        <v>4566</v>
      </c>
      <c r="B4571" s="404" t="s">
        <v>1393</v>
      </c>
      <c r="C4571" s="398" t="s">
        <v>11719</v>
      </c>
      <c r="D4571" s="551" t="s">
        <v>11954</v>
      </c>
      <c r="E4571" s="438" t="s">
        <v>418</v>
      </c>
      <c r="F4571" s="529" t="s">
        <v>11969</v>
      </c>
      <c r="G4571" s="396"/>
      <c r="H4571" s="567" t="s">
        <v>4929</v>
      </c>
      <c r="I4571" s="397">
        <v>12063</v>
      </c>
      <c r="J4571" s="506"/>
    </row>
    <row r="4572" spans="1:10" s="399" customFormat="1" ht="18" customHeight="1">
      <c r="A4572" s="394">
        <v>4567</v>
      </c>
      <c r="B4572" s="395" t="s">
        <v>1393</v>
      </c>
      <c r="C4572" s="398" t="s">
        <v>11712</v>
      </c>
      <c r="D4572" s="422" t="s">
        <v>4827</v>
      </c>
      <c r="E4572" s="394" t="s">
        <v>418</v>
      </c>
      <c r="F4572" s="424" t="s">
        <v>11970</v>
      </c>
      <c r="G4572" s="394" t="s">
        <v>4962</v>
      </c>
      <c r="H4572" s="631" t="s">
        <v>4949</v>
      </c>
      <c r="I4572" s="402">
        <v>10840</v>
      </c>
      <c r="J4572" s="490"/>
    </row>
    <row r="4573" spans="1:10" s="399" customFormat="1" ht="18" customHeight="1">
      <c r="A4573" s="394">
        <v>4568</v>
      </c>
      <c r="B4573" s="395" t="s">
        <v>1393</v>
      </c>
      <c r="C4573" s="398" t="s">
        <v>11712</v>
      </c>
      <c r="D4573" s="422"/>
      <c r="E4573" s="394" t="s">
        <v>418</v>
      </c>
      <c r="F4573" s="424" t="s">
        <v>11971</v>
      </c>
      <c r="G4573" s="394" t="s">
        <v>4962</v>
      </c>
      <c r="H4573" s="567" t="s">
        <v>4949</v>
      </c>
      <c r="I4573" s="402">
        <v>10625</v>
      </c>
      <c r="J4573" s="490"/>
    </row>
    <row r="4574" spans="1:10" s="399" customFormat="1" ht="18" customHeight="1">
      <c r="A4574" s="394">
        <v>4569</v>
      </c>
      <c r="B4574" s="395" t="s">
        <v>1393</v>
      </c>
      <c r="C4574" s="398" t="s">
        <v>11712</v>
      </c>
      <c r="D4574" s="422"/>
      <c r="E4574" s="394" t="s">
        <v>418</v>
      </c>
      <c r="F4574" s="424" t="s">
        <v>11972</v>
      </c>
      <c r="G4574" s="394" t="s">
        <v>4962</v>
      </c>
      <c r="H4574" s="567" t="s">
        <v>4949</v>
      </c>
      <c r="I4574" s="402">
        <v>10500</v>
      </c>
      <c r="J4574" s="490"/>
    </row>
    <row r="4575" spans="1:10" s="399" customFormat="1" ht="18" customHeight="1">
      <c r="A4575" s="394">
        <v>4570</v>
      </c>
      <c r="B4575" s="395" t="s">
        <v>1393</v>
      </c>
      <c r="C4575" s="398" t="s">
        <v>11712</v>
      </c>
      <c r="D4575" s="422"/>
      <c r="E4575" s="394" t="s">
        <v>418</v>
      </c>
      <c r="F4575" s="424" t="s">
        <v>11973</v>
      </c>
      <c r="G4575" s="394" t="s">
        <v>4962</v>
      </c>
      <c r="H4575" s="567" t="s">
        <v>4949</v>
      </c>
      <c r="I4575" s="402">
        <v>9615</v>
      </c>
      <c r="J4575" s="490"/>
    </row>
    <row r="4576" spans="1:10" s="399" customFormat="1" ht="18" customHeight="1">
      <c r="A4576" s="394">
        <v>4571</v>
      </c>
      <c r="B4576" s="395" t="s">
        <v>1393</v>
      </c>
      <c r="C4576" s="395" t="s">
        <v>11719</v>
      </c>
      <c r="D4576" s="459" t="s">
        <v>11974</v>
      </c>
      <c r="E4576" s="395" t="s">
        <v>418</v>
      </c>
      <c r="F4576" s="485" t="s">
        <v>11975</v>
      </c>
      <c r="G4576" s="395" t="s">
        <v>5048</v>
      </c>
      <c r="H4576" s="567" t="s">
        <v>6957</v>
      </c>
      <c r="I4576" s="397">
        <v>11916.666666666666</v>
      </c>
      <c r="J4576" s="487"/>
    </row>
    <row r="4577" spans="1:10" s="399" customFormat="1" ht="18" customHeight="1">
      <c r="A4577" s="394">
        <v>4572</v>
      </c>
      <c r="B4577" s="395" t="s">
        <v>1393</v>
      </c>
      <c r="C4577" s="395" t="s">
        <v>11719</v>
      </c>
      <c r="D4577" s="459" t="s">
        <v>11974</v>
      </c>
      <c r="E4577" s="395" t="s">
        <v>418</v>
      </c>
      <c r="F4577" s="485" t="s">
        <v>11976</v>
      </c>
      <c r="G4577" s="395" t="s">
        <v>5048</v>
      </c>
      <c r="H4577" s="567" t="s">
        <v>6957</v>
      </c>
      <c r="I4577" s="397">
        <v>11875</v>
      </c>
      <c r="J4577" s="487"/>
    </row>
    <row r="4578" spans="1:10" s="399" customFormat="1" ht="18" customHeight="1">
      <c r="A4578" s="394">
        <v>4573</v>
      </c>
      <c r="B4578" s="395" t="s">
        <v>1393</v>
      </c>
      <c r="C4578" s="395" t="s">
        <v>11719</v>
      </c>
      <c r="D4578" s="459" t="s">
        <v>11974</v>
      </c>
      <c r="E4578" s="395" t="s">
        <v>418</v>
      </c>
      <c r="F4578" s="485" t="s">
        <v>11977</v>
      </c>
      <c r="G4578" s="395" t="s">
        <v>5048</v>
      </c>
      <c r="H4578" s="567" t="s">
        <v>6957</v>
      </c>
      <c r="I4578" s="397">
        <v>11800</v>
      </c>
      <c r="J4578" s="487"/>
    </row>
    <row r="4579" spans="1:10" s="399" customFormat="1" ht="18" customHeight="1">
      <c r="A4579" s="394">
        <v>4574</v>
      </c>
      <c r="B4579" s="395" t="s">
        <v>1393</v>
      </c>
      <c r="C4579" s="395" t="s">
        <v>11719</v>
      </c>
      <c r="D4579" s="459" t="s">
        <v>11840</v>
      </c>
      <c r="E4579" s="395" t="s">
        <v>418</v>
      </c>
      <c r="F4579" s="485" t="s">
        <v>15873</v>
      </c>
      <c r="G4579" s="395" t="s">
        <v>5864</v>
      </c>
      <c r="H4579" s="460" t="s">
        <v>6957</v>
      </c>
      <c r="I4579" s="430">
        <v>15750</v>
      </c>
      <c r="J4579" s="522" t="s">
        <v>5042</v>
      </c>
    </row>
    <row r="4580" spans="1:10" s="399" customFormat="1" ht="18" customHeight="1">
      <c r="A4580" s="394">
        <v>4575</v>
      </c>
      <c r="B4580" s="395" t="s">
        <v>1393</v>
      </c>
      <c r="C4580" s="395" t="s">
        <v>11719</v>
      </c>
      <c r="D4580" s="459" t="s">
        <v>11842</v>
      </c>
      <c r="E4580" s="395" t="s">
        <v>418</v>
      </c>
      <c r="F4580" s="485" t="s">
        <v>15874</v>
      </c>
      <c r="G4580" s="395" t="s">
        <v>4962</v>
      </c>
      <c r="H4580" s="460" t="s">
        <v>6957</v>
      </c>
      <c r="I4580" s="430">
        <v>11500</v>
      </c>
      <c r="J4580" s="522" t="s">
        <v>5042</v>
      </c>
    </row>
    <row r="4581" spans="1:10" s="399" customFormat="1" ht="18" customHeight="1">
      <c r="A4581" s="394">
        <v>4576</v>
      </c>
      <c r="B4581" s="395" t="s">
        <v>1393</v>
      </c>
      <c r="C4581" s="395" t="s">
        <v>11719</v>
      </c>
      <c r="D4581" s="459" t="s">
        <v>15875</v>
      </c>
      <c r="E4581" s="395" t="s">
        <v>418</v>
      </c>
      <c r="F4581" s="485" t="s">
        <v>15876</v>
      </c>
      <c r="G4581" s="395" t="s">
        <v>5864</v>
      </c>
      <c r="H4581" s="460" t="s">
        <v>6957</v>
      </c>
      <c r="I4581" s="430">
        <v>11750</v>
      </c>
      <c r="J4581" s="522" t="s">
        <v>5042</v>
      </c>
    </row>
    <row r="4582" spans="1:10" s="399" customFormat="1" ht="18" customHeight="1">
      <c r="A4582" s="394">
        <v>4577</v>
      </c>
      <c r="B4582" s="395" t="s">
        <v>1393</v>
      </c>
      <c r="C4582" s="395" t="s">
        <v>11719</v>
      </c>
      <c r="D4582" s="459" t="s">
        <v>15875</v>
      </c>
      <c r="E4582" s="395" t="s">
        <v>418</v>
      </c>
      <c r="F4582" s="485" t="s">
        <v>15877</v>
      </c>
      <c r="G4582" s="395" t="s">
        <v>5864</v>
      </c>
      <c r="H4582" s="460" t="s">
        <v>6957</v>
      </c>
      <c r="I4582" s="430">
        <v>11500</v>
      </c>
      <c r="J4582" s="522" t="s">
        <v>5042</v>
      </c>
    </row>
    <row r="4583" spans="1:10" s="399" customFormat="1" ht="18" customHeight="1">
      <c r="A4583" s="394">
        <v>4578</v>
      </c>
      <c r="B4583" s="395" t="s">
        <v>1393</v>
      </c>
      <c r="C4583" s="395" t="s">
        <v>11719</v>
      </c>
      <c r="D4583" s="459" t="s">
        <v>15875</v>
      </c>
      <c r="E4583" s="395" t="s">
        <v>418</v>
      </c>
      <c r="F4583" s="485" t="s">
        <v>15878</v>
      </c>
      <c r="G4583" s="395" t="s">
        <v>5864</v>
      </c>
      <c r="H4583" s="460" t="s">
        <v>6957</v>
      </c>
      <c r="I4583" s="430">
        <v>11300</v>
      </c>
      <c r="J4583" s="522" t="s">
        <v>5042</v>
      </c>
    </row>
    <row r="4584" spans="1:10" s="399" customFormat="1" ht="18" customHeight="1">
      <c r="A4584" s="394">
        <v>4579</v>
      </c>
      <c r="B4584" s="395" t="s">
        <v>1393</v>
      </c>
      <c r="C4584" s="398" t="s">
        <v>11712</v>
      </c>
      <c r="D4584" s="459" t="s">
        <v>11818</v>
      </c>
      <c r="E4584" s="395"/>
      <c r="F4584" s="488" t="s">
        <v>15879</v>
      </c>
      <c r="G4584" s="395" t="s">
        <v>4962</v>
      </c>
      <c r="H4584" s="460" t="s">
        <v>5748</v>
      </c>
      <c r="I4584" s="431">
        <v>14437</v>
      </c>
      <c r="J4584" s="522" t="s">
        <v>5042</v>
      </c>
    </row>
    <row r="4585" spans="1:10" s="399" customFormat="1" ht="18" customHeight="1">
      <c r="A4585" s="394">
        <v>4580</v>
      </c>
      <c r="B4585" s="395" t="s">
        <v>1393</v>
      </c>
      <c r="C4585" s="398" t="s">
        <v>11719</v>
      </c>
      <c r="D4585" s="539" t="s">
        <v>15880</v>
      </c>
      <c r="E4585" s="398" t="s">
        <v>146</v>
      </c>
      <c r="F4585" s="485" t="s">
        <v>15881</v>
      </c>
      <c r="G4585" s="398" t="s">
        <v>4962</v>
      </c>
      <c r="H4585" s="446" t="s">
        <v>4935</v>
      </c>
      <c r="I4585" s="500">
        <v>17300</v>
      </c>
      <c r="J4585" s="522" t="s">
        <v>5042</v>
      </c>
    </row>
    <row r="4586" spans="1:10" s="399" customFormat="1" ht="18" customHeight="1">
      <c r="A4586" s="394">
        <v>4581</v>
      </c>
      <c r="B4586" s="395" t="s">
        <v>1393</v>
      </c>
      <c r="C4586" s="398" t="s">
        <v>11719</v>
      </c>
      <c r="D4586" s="539" t="s">
        <v>15880</v>
      </c>
      <c r="E4586" s="398" t="s">
        <v>7714</v>
      </c>
      <c r="F4586" s="485" t="s">
        <v>15882</v>
      </c>
      <c r="G4586" s="398" t="s">
        <v>4962</v>
      </c>
      <c r="H4586" s="446" t="s">
        <v>4935</v>
      </c>
      <c r="I4586" s="500">
        <v>22500</v>
      </c>
      <c r="J4586" s="522" t="s">
        <v>5042</v>
      </c>
    </row>
    <row r="4587" spans="1:10" s="399" customFormat="1" ht="18" customHeight="1">
      <c r="A4587" s="394">
        <v>4582</v>
      </c>
      <c r="B4587" s="523" t="s">
        <v>1393</v>
      </c>
      <c r="C4587" s="523" t="s">
        <v>11978</v>
      </c>
      <c r="D4587" s="654" t="s">
        <v>11979</v>
      </c>
      <c r="E4587" s="570" t="s">
        <v>15862</v>
      </c>
      <c r="F4587" s="571" t="s">
        <v>11980</v>
      </c>
      <c r="G4587" s="523"/>
      <c r="H4587" s="641" t="s">
        <v>4916</v>
      </c>
      <c r="I4587" s="397">
        <v>11500</v>
      </c>
      <c r="J4587" s="487" t="s">
        <v>15863</v>
      </c>
    </row>
    <row r="4588" spans="1:10" s="399" customFormat="1" ht="18" customHeight="1">
      <c r="A4588" s="394">
        <v>4583</v>
      </c>
      <c r="B4588" s="395" t="s">
        <v>1393</v>
      </c>
      <c r="C4588" s="395" t="s">
        <v>11978</v>
      </c>
      <c r="D4588" s="539" t="s">
        <v>11981</v>
      </c>
      <c r="E4588" s="396" t="s">
        <v>15862</v>
      </c>
      <c r="F4588" s="486" t="s">
        <v>11982</v>
      </c>
      <c r="G4588" s="395"/>
      <c r="H4588" s="629" t="s">
        <v>4916</v>
      </c>
      <c r="I4588" s="397">
        <v>11500</v>
      </c>
      <c r="J4588" s="487" t="s">
        <v>15863</v>
      </c>
    </row>
    <row r="4589" spans="1:10" s="399" customFormat="1" ht="18" customHeight="1">
      <c r="A4589" s="394">
        <v>4584</v>
      </c>
      <c r="B4589" s="395" t="s">
        <v>1393</v>
      </c>
      <c r="C4589" s="395" t="s">
        <v>11978</v>
      </c>
      <c r="D4589" s="539" t="s">
        <v>11981</v>
      </c>
      <c r="E4589" s="396" t="s">
        <v>15864</v>
      </c>
      <c r="F4589" s="486" t="s">
        <v>11983</v>
      </c>
      <c r="G4589" s="395"/>
      <c r="H4589" s="629" t="s">
        <v>4916</v>
      </c>
      <c r="I4589" s="397">
        <v>10500</v>
      </c>
      <c r="J4589" s="487" t="s">
        <v>15865</v>
      </c>
    </row>
    <row r="4590" spans="1:10" s="399" customFormat="1" ht="18" customHeight="1">
      <c r="A4590" s="394">
        <v>4585</v>
      </c>
      <c r="B4590" s="395" t="s">
        <v>1393</v>
      </c>
      <c r="C4590" s="395" t="s">
        <v>11978</v>
      </c>
      <c r="D4590" s="459" t="s">
        <v>11984</v>
      </c>
      <c r="E4590" s="395" t="s">
        <v>15862</v>
      </c>
      <c r="F4590" s="488" t="s">
        <v>11985</v>
      </c>
      <c r="G4590" s="395"/>
      <c r="H4590" s="629" t="s">
        <v>4916</v>
      </c>
      <c r="I4590" s="402">
        <v>10700</v>
      </c>
      <c r="J4590" s="490" t="s">
        <v>15863</v>
      </c>
    </row>
    <row r="4591" spans="1:10" s="399" customFormat="1" ht="18" customHeight="1">
      <c r="A4591" s="394">
        <v>4586</v>
      </c>
      <c r="B4591" s="395" t="s">
        <v>1393</v>
      </c>
      <c r="C4591" s="395" t="s">
        <v>11978</v>
      </c>
      <c r="D4591" s="539" t="s">
        <v>11984</v>
      </c>
      <c r="E4591" s="396" t="s">
        <v>15864</v>
      </c>
      <c r="F4591" s="486" t="s">
        <v>11986</v>
      </c>
      <c r="G4591" s="395"/>
      <c r="H4591" s="629" t="s">
        <v>4916</v>
      </c>
      <c r="I4591" s="397">
        <v>9700</v>
      </c>
      <c r="J4591" s="487" t="s">
        <v>15865</v>
      </c>
    </row>
    <row r="4592" spans="1:10" s="399" customFormat="1" ht="18" customHeight="1">
      <c r="A4592" s="394">
        <v>4587</v>
      </c>
      <c r="B4592" s="395" t="s">
        <v>1393</v>
      </c>
      <c r="C4592" s="395" t="s">
        <v>11987</v>
      </c>
      <c r="D4592" s="459" t="s">
        <v>11988</v>
      </c>
      <c r="E4592" s="395" t="s">
        <v>15862</v>
      </c>
      <c r="F4592" s="488" t="s">
        <v>11989</v>
      </c>
      <c r="G4592" s="395"/>
      <c r="H4592" s="629" t="s">
        <v>4916</v>
      </c>
      <c r="I4592" s="402">
        <v>8300</v>
      </c>
      <c r="J4592" s="490" t="s">
        <v>15863</v>
      </c>
    </row>
    <row r="4593" spans="1:10" s="399" customFormat="1" ht="18" customHeight="1">
      <c r="A4593" s="394">
        <v>4588</v>
      </c>
      <c r="B4593" s="395" t="s">
        <v>1393</v>
      </c>
      <c r="C4593" s="395" t="s">
        <v>11987</v>
      </c>
      <c r="D4593" s="459" t="s">
        <v>11988</v>
      </c>
      <c r="E4593" s="395" t="s">
        <v>15864</v>
      </c>
      <c r="F4593" s="488" t="s">
        <v>11990</v>
      </c>
      <c r="G4593" s="395"/>
      <c r="H4593" s="629" t="s">
        <v>4916</v>
      </c>
      <c r="I4593" s="402">
        <v>7200</v>
      </c>
      <c r="J4593" s="490" t="s">
        <v>15865</v>
      </c>
    </row>
    <row r="4594" spans="1:10" s="399" customFormat="1" ht="18" customHeight="1">
      <c r="A4594" s="394">
        <v>4589</v>
      </c>
      <c r="B4594" s="410" t="s">
        <v>1393</v>
      </c>
      <c r="C4594" s="395" t="s">
        <v>384</v>
      </c>
      <c r="D4594" s="496" t="s">
        <v>11332</v>
      </c>
      <c r="E4594" s="410" t="s">
        <v>660</v>
      </c>
      <c r="F4594" s="499" t="s">
        <v>11991</v>
      </c>
      <c r="G4594" s="410" t="s">
        <v>4962</v>
      </c>
      <c r="H4594" s="633" t="s">
        <v>5013</v>
      </c>
      <c r="I4594" s="413">
        <v>7900</v>
      </c>
      <c r="J4594" s="490"/>
    </row>
    <row r="4595" spans="1:10" s="399" customFormat="1" ht="18" customHeight="1">
      <c r="A4595" s="394">
        <v>4590</v>
      </c>
      <c r="B4595" s="395" t="s">
        <v>1393</v>
      </c>
      <c r="C4595" s="395" t="s">
        <v>11992</v>
      </c>
      <c r="D4595" s="459" t="s">
        <v>11993</v>
      </c>
      <c r="E4595" s="395" t="s">
        <v>418</v>
      </c>
      <c r="F4595" s="488" t="s">
        <v>11994</v>
      </c>
      <c r="G4595" s="395"/>
      <c r="H4595" s="567" t="s">
        <v>653</v>
      </c>
      <c r="I4595" s="403">
        <v>11300</v>
      </c>
      <c r="J4595" s="491"/>
    </row>
    <row r="4596" spans="1:10" s="399" customFormat="1" ht="18" customHeight="1">
      <c r="A4596" s="394">
        <v>4591</v>
      </c>
      <c r="B4596" s="395" t="s">
        <v>1393</v>
      </c>
      <c r="C4596" s="395" t="s">
        <v>384</v>
      </c>
      <c r="D4596" s="459" t="s">
        <v>11995</v>
      </c>
      <c r="E4596" s="395" t="s">
        <v>418</v>
      </c>
      <c r="F4596" s="488" t="s">
        <v>11996</v>
      </c>
      <c r="G4596" s="395" t="s">
        <v>4962</v>
      </c>
      <c r="H4596" s="567" t="s">
        <v>653</v>
      </c>
      <c r="I4596" s="403"/>
      <c r="J4596" s="491" t="s">
        <v>5439</v>
      </c>
    </row>
    <row r="4597" spans="1:10" s="399" customFormat="1" ht="18" customHeight="1">
      <c r="A4597" s="394">
        <v>4592</v>
      </c>
      <c r="B4597" s="395" t="s">
        <v>11138</v>
      </c>
      <c r="C4597" s="395" t="s">
        <v>384</v>
      </c>
      <c r="D4597" s="581" t="s">
        <v>11997</v>
      </c>
      <c r="E4597" s="395" t="s">
        <v>418</v>
      </c>
      <c r="F4597" s="486" t="s">
        <v>11992</v>
      </c>
      <c r="G4597" s="395" t="s">
        <v>6410</v>
      </c>
      <c r="H4597" s="631" t="s">
        <v>6411</v>
      </c>
      <c r="I4597" s="402">
        <v>5230</v>
      </c>
      <c r="J4597" s="487"/>
    </row>
    <row r="4598" spans="1:10" s="399" customFormat="1" ht="18" customHeight="1">
      <c r="A4598" s="394">
        <v>4593</v>
      </c>
      <c r="B4598" s="395" t="s">
        <v>11138</v>
      </c>
      <c r="C4598" s="395" t="s">
        <v>384</v>
      </c>
      <c r="D4598" s="459" t="s">
        <v>11998</v>
      </c>
      <c r="E4598" s="395" t="s">
        <v>418</v>
      </c>
      <c r="F4598" s="485" t="s">
        <v>384</v>
      </c>
      <c r="G4598" s="395" t="s">
        <v>4962</v>
      </c>
      <c r="H4598" s="567" t="s">
        <v>5851</v>
      </c>
      <c r="I4598" s="402">
        <v>7400</v>
      </c>
      <c r="J4598" s="507"/>
    </row>
    <row r="4599" spans="1:10" s="399" customFormat="1" ht="18" customHeight="1">
      <c r="A4599" s="394">
        <v>4594</v>
      </c>
      <c r="B4599" s="395" t="s">
        <v>11138</v>
      </c>
      <c r="C4599" s="395" t="s">
        <v>384</v>
      </c>
      <c r="D4599" s="606" t="s">
        <v>11999</v>
      </c>
      <c r="E4599" s="406" t="s">
        <v>418</v>
      </c>
      <c r="F4599" s="486" t="s">
        <v>11992</v>
      </c>
      <c r="G4599" s="395" t="s">
        <v>5048</v>
      </c>
      <c r="H4599" s="637" t="s">
        <v>5529</v>
      </c>
      <c r="I4599" s="402">
        <v>5780</v>
      </c>
      <c r="J4599" s="487"/>
    </row>
    <row r="4600" spans="1:10" s="399" customFormat="1" ht="18" customHeight="1">
      <c r="A4600" s="394">
        <v>4595</v>
      </c>
      <c r="B4600" s="395" t="s">
        <v>11138</v>
      </c>
      <c r="C4600" s="395" t="s">
        <v>11992</v>
      </c>
      <c r="D4600" s="422" t="s">
        <v>12000</v>
      </c>
      <c r="E4600" s="394" t="s">
        <v>4776</v>
      </c>
      <c r="F4600" s="424" t="s">
        <v>11992</v>
      </c>
      <c r="G4600" s="394" t="s">
        <v>5048</v>
      </c>
      <c r="H4600" s="631" t="s">
        <v>5532</v>
      </c>
      <c r="I4600" s="402">
        <v>5000</v>
      </c>
      <c r="J4600" s="490"/>
    </row>
    <row r="4601" spans="1:10" s="399" customFormat="1" ht="18" customHeight="1">
      <c r="A4601" s="394">
        <v>4596</v>
      </c>
      <c r="B4601" s="395" t="s">
        <v>11138</v>
      </c>
      <c r="C4601" s="395" t="s">
        <v>384</v>
      </c>
      <c r="D4601" s="539" t="s">
        <v>12001</v>
      </c>
      <c r="E4601" s="398" t="s">
        <v>418</v>
      </c>
      <c r="F4601" s="485" t="s">
        <v>12002</v>
      </c>
      <c r="G4601" s="395" t="s">
        <v>5048</v>
      </c>
      <c r="H4601" s="631" t="s">
        <v>4953</v>
      </c>
      <c r="I4601" s="402">
        <v>8400</v>
      </c>
      <c r="J4601" s="490"/>
    </row>
    <row r="4602" spans="1:10" s="399" customFormat="1" ht="18" customHeight="1">
      <c r="A4602" s="394">
        <v>4597</v>
      </c>
      <c r="B4602" s="395" t="s">
        <v>1393</v>
      </c>
      <c r="C4602" s="395" t="s">
        <v>384</v>
      </c>
      <c r="D4602" s="422" t="s">
        <v>12003</v>
      </c>
      <c r="E4602" s="394" t="s">
        <v>418</v>
      </c>
      <c r="F4602" s="424" t="s">
        <v>12004</v>
      </c>
      <c r="G4602" s="394" t="s">
        <v>4962</v>
      </c>
      <c r="H4602" s="631" t="s">
        <v>4949</v>
      </c>
      <c r="I4602" s="402">
        <v>4800</v>
      </c>
      <c r="J4602" s="490"/>
    </row>
    <row r="4603" spans="1:10" s="399" customFormat="1" ht="18" customHeight="1">
      <c r="A4603" s="394">
        <v>4598</v>
      </c>
      <c r="B4603" s="395" t="s">
        <v>1393</v>
      </c>
      <c r="C4603" s="395" t="s">
        <v>384</v>
      </c>
      <c r="D4603" s="459" t="s">
        <v>12005</v>
      </c>
      <c r="E4603" s="395" t="s">
        <v>6955</v>
      </c>
      <c r="F4603" s="485" t="s">
        <v>12006</v>
      </c>
      <c r="G4603" s="395" t="s">
        <v>4962</v>
      </c>
      <c r="H4603" s="567" t="s">
        <v>6957</v>
      </c>
      <c r="I4603" s="397">
        <v>7990</v>
      </c>
      <c r="J4603" s="487"/>
    </row>
    <row r="4604" spans="1:10" s="399" customFormat="1" ht="18" customHeight="1">
      <c r="A4604" s="394">
        <v>4599</v>
      </c>
      <c r="B4604" s="395" t="s">
        <v>1393</v>
      </c>
      <c r="C4604" s="395" t="s">
        <v>384</v>
      </c>
      <c r="D4604" s="459" t="s">
        <v>12007</v>
      </c>
      <c r="E4604" s="395" t="s">
        <v>418</v>
      </c>
      <c r="F4604" s="488" t="s">
        <v>384</v>
      </c>
      <c r="G4604" s="395" t="s">
        <v>4962</v>
      </c>
      <c r="H4604" s="567" t="s">
        <v>653</v>
      </c>
      <c r="I4604" s="403">
        <v>6160</v>
      </c>
      <c r="J4604" s="491"/>
    </row>
    <row r="4605" spans="1:10" s="399" customFormat="1" ht="18" customHeight="1">
      <c r="A4605" s="394">
        <v>4600</v>
      </c>
      <c r="B4605" s="395" t="s">
        <v>1393</v>
      </c>
      <c r="C4605" s="395" t="s">
        <v>384</v>
      </c>
      <c r="D4605" s="422" t="s">
        <v>12008</v>
      </c>
      <c r="E4605" s="394" t="s">
        <v>418</v>
      </c>
      <c r="F4605" s="424" t="s">
        <v>12009</v>
      </c>
      <c r="G4605" s="394" t="s">
        <v>4962</v>
      </c>
      <c r="H4605" s="631" t="s">
        <v>4949</v>
      </c>
      <c r="I4605" s="402">
        <v>5600</v>
      </c>
      <c r="J4605" s="490"/>
    </row>
    <row r="4606" spans="1:10" s="399" customFormat="1" ht="18" customHeight="1">
      <c r="A4606" s="394">
        <v>4601</v>
      </c>
      <c r="B4606" s="395" t="s">
        <v>11138</v>
      </c>
      <c r="C4606" s="395" t="s">
        <v>384</v>
      </c>
      <c r="D4606" s="539" t="s">
        <v>12010</v>
      </c>
      <c r="E4606" s="398" t="s">
        <v>418</v>
      </c>
      <c r="F4606" s="485" t="s">
        <v>12011</v>
      </c>
      <c r="G4606" s="395" t="s">
        <v>5048</v>
      </c>
      <c r="H4606" s="631" t="s">
        <v>4953</v>
      </c>
      <c r="I4606" s="402">
        <v>8700</v>
      </c>
      <c r="J4606" s="487"/>
    </row>
    <row r="4607" spans="1:10" s="399" customFormat="1" ht="18" customHeight="1">
      <c r="A4607" s="394">
        <v>4602</v>
      </c>
      <c r="B4607" s="451" t="s">
        <v>1393</v>
      </c>
      <c r="C4607" s="415" t="s">
        <v>384</v>
      </c>
      <c r="D4607" s="453" t="s">
        <v>12012</v>
      </c>
      <c r="E4607" s="442" t="s">
        <v>5027</v>
      </c>
      <c r="F4607" s="453" t="s">
        <v>12013</v>
      </c>
      <c r="G4607" s="394" t="s">
        <v>4962</v>
      </c>
      <c r="H4607" s="634" t="s">
        <v>5025</v>
      </c>
      <c r="I4607" s="418">
        <v>11800</v>
      </c>
      <c r="J4607" s="603" t="s">
        <v>12014</v>
      </c>
    </row>
    <row r="4608" spans="1:10" s="399" customFormat="1" ht="18" customHeight="1">
      <c r="A4608" s="394">
        <v>4603</v>
      </c>
      <c r="B4608" s="451" t="s">
        <v>1393</v>
      </c>
      <c r="C4608" s="415" t="s">
        <v>384</v>
      </c>
      <c r="D4608" s="453" t="s">
        <v>12015</v>
      </c>
      <c r="E4608" s="442" t="s">
        <v>5027</v>
      </c>
      <c r="F4608" s="453" t="s">
        <v>387</v>
      </c>
      <c r="G4608" s="394" t="s">
        <v>4962</v>
      </c>
      <c r="H4608" s="634" t="s">
        <v>5025</v>
      </c>
      <c r="I4608" s="418">
        <v>6500</v>
      </c>
      <c r="J4608" s="535" t="s">
        <v>11536</v>
      </c>
    </row>
    <row r="4609" spans="1:10" s="399" customFormat="1" ht="18" customHeight="1">
      <c r="A4609" s="394">
        <v>4604</v>
      </c>
      <c r="B4609" s="451" t="s">
        <v>1393</v>
      </c>
      <c r="C4609" s="415" t="s">
        <v>384</v>
      </c>
      <c r="D4609" s="453" t="s">
        <v>12016</v>
      </c>
      <c r="E4609" s="442" t="s">
        <v>5027</v>
      </c>
      <c r="F4609" s="453" t="s">
        <v>11996</v>
      </c>
      <c r="G4609" s="394" t="s">
        <v>4962</v>
      </c>
      <c r="H4609" s="634" t="s">
        <v>5025</v>
      </c>
      <c r="I4609" s="418">
        <v>7600</v>
      </c>
      <c r="J4609" s="535" t="s">
        <v>11536</v>
      </c>
    </row>
    <row r="4610" spans="1:10" s="399" customFormat="1" ht="18" customHeight="1">
      <c r="A4610" s="394">
        <v>4605</v>
      </c>
      <c r="B4610" s="451" t="s">
        <v>1393</v>
      </c>
      <c r="C4610" s="415" t="s">
        <v>384</v>
      </c>
      <c r="D4610" s="453" t="s">
        <v>12017</v>
      </c>
      <c r="E4610" s="442" t="s">
        <v>5027</v>
      </c>
      <c r="F4610" s="453" t="s">
        <v>12018</v>
      </c>
      <c r="G4610" s="394" t="s">
        <v>4962</v>
      </c>
      <c r="H4610" s="634" t="s">
        <v>5025</v>
      </c>
      <c r="I4610" s="418">
        <v>4200</v>
      </c>
      <c r="J4610" s="535" t="s">
        <v>12019</v>
      </c>
    </row>
    <row r="4611" spans="1:10" s="399" customFormat="1" ht="18" customHeight="1">
      <c r="A4611" s="394">
        <v>4606</v>
      </c>
      <c r="B4611" s="451" t="s">
        <v>1393</v>
      </c>
      <c r="C4611" s="415" t="s">
        <v>384</v>
      </c>
      <c r="D4611" s="453" t="s">
        <v>12020</v>
      </c>
      <c r="E4611" s="442" t="s">
        <v>5027</v>
      </c>
      <c r="F4611" s="453" t="s">
        <v>402</v>
      </c>
      <c r="G4611" s="442"/>
      <c r="H4611" s="634" t="s">
        <v>5025</v>
      </c>
      <c r="I4611" s="418">
        <v>13300</v>
      </c>
      <c r="J4611" s="535" t="s">
        <v>12021</v>
      </c>
    </row>
    <row r="4612" spans="1:10" s="399" customFormat="1" ht="18" customHeight="1">
      <c r="A4612" s="394">
        <v>4607</v>
      </c>
      <c r="B4612" s="451" t="s">
        <v>1393</v>
      </c>
      <c r="C4612" s="415" t="s">
        <v>384</v>
      </c>
      <c r="D4612" s="453" t="s">
        <v>12022</v>
      </c>
      <c r="E4612" s="442" t="s">
        <v>5027</v>
      </c>
      <c r="F4612" s="453" t="s">
        <v>12023</v>
      </c>
      <c r="G4612" s="394" t="s">
        <v>4962</v>
      </c>
      <c r="H4612" s="634" t="s">
        <v>5025</v>
      </c>
      <c r="I4612" s="418">
        <v>12000</v>
      </c>
      <c r="J4612" s="535" t="s">
        <v>12024</v>
      </c>
    </row>
    <row r="4613" spans="1:10" s="399" customFormat="1" ht="18" customHeight="1">
      <c r="A4613" s="394">
        <v>4608</v>
      </c>
      <c r="B4613" s="395" t="s">
        <v>11138</v>
      </c>
      <c r="C4613" s="395" t="s">
        <v>384</v>
      </c>
      <c r="D4613" s="459"/>
      <c r="E4613" s="395" t="s">
        <v>418</v>
      </c>
      <c r="F4613" s="485" t="s">
        <v>15883</v>
      </c>
      <c r="G4613" s="395" t="s">
        <v>4962</v>
      </c>
      <c r="H4613" s="422" t="s">
        <v>7922</v>
      </c>
      <c r="I4613" s="431">
        <v>4000</v>
      </c>
      <c r="J4613" s="522" t="s">
        <v>5042</v>
      </c>
    </row>
    <row r="4614" spans="1:10" s="399" customFormat="1" ht="18" customHeight="1">
      <c r="A4614" s="394">
        <v>4609</v>
      </c>
      <c r="B4614" s="415" t="s">
        <v>1393</v>
      </c>
      <c r="C4614" s="554" t="s">
        <v>11992</v>
      </c>
      <c r="D4614" s="453" t="s">
        <v>15884</v>
      </c>
      <c r="E4614" s="554" t="s">
        <v>5027</v>
      </c>
      <c r="F4614" s="590" t="s">
        <v>15885</v>
      </c>
      <c r="G4614" s="557" t="s">
        <v>4962</v>
      </c>
      <c r="H4614" s="642" t="s">
        <v>5025</v>
      </c>
      <c r="I4614" s="558">
        <v>14200</v>
      </c>
      <c r="J4614" s="522" t="s">
        <v>5042</v>
      </c>
    </row>
    <row r="4615" spans="1:10" s="399" customFormat="1" ht="18" customHeight="1">
      <c r="A4615" s="394">
        <v>4610</v>
      </c>
      <c r="B4615" s="523" t="s">
        <v>1393</v>
      </c>
      <c r="C4615" s="457" t="s">
        <v>12025</v>
      </c>
      <c r="D4615" s="654" t="s">
        <v>12026</v>
      </c>
      <c r="E4615" s="457" t="s">
        <v>418</v>
      </c>
      <c r="F4615" s="607" t="s">
        <v>12027</v>
      </c>
      <c r="G4615" s="457" t="s">
        <v>4962</v>
      </c>
      <c r="H4615" s="639" t="s">
        <v>4935</v>
      </c>
      <c r="I4615" s="429">
        <v>13800</v>
      </c>
      <c r="J4615" s="487"/>
    </row>
    <row r="4616" spans="1:10" s="399" customFormat="1" ht="18" customHeight="1">
      <c r="A4616" s="394">
        <v>4611</v>
      </c>
      <c r="B4616" s="395" t="s">
        <v>1393</v>
      </c>
      <c r="C4616" s="398" t="s">
        <v>12028</v>
      </c>
      <c r="D4616" s="581" t="s">
        <v>12029</v>
      </c>
      <c r="E4616" s="396" t="s">
        <v>418</v>
      </c>
      <c r="F4616" s="486" t="s">
        <v>12030</v>
      </c>
      <c r="G4616" s="396"/>
      <c r="H4616" s="630" t="s">
        <v>4935</v>
      </c>
      <c r="I4616" s="397">
        <v>8800</v>
      </c>
      <c r="J4616" s="492"/>
    </row>
    <row r="4617" spans="1:10" s="399" customFormat="1" ht="18" customHeight="1">
      <c r="A4617" s="394">
        <v>4612</v>
      </c>
      <c r="B4617" s="395" t="s">
        <v>1393</v>
      </c>
      <c r="C4617" s="396" t="s">
        <v>12028</v>
      </c>
      <c r="D4617" s="581" t="s">
        <v>12031</v>
      </c>
      <c r="E4617" s="396" t="s">
        <v>418</v>
      </c>
      <c r="F4617" s="486" t="s">
        <v>12032</v>
      </c>
      <c r="G4617" s="396"/>
      <c r="H4617" s="630" t="s">
        <v>4935</v>
      </c>
      <c r="I4617" s="397"/>
      <c r="J4617" s="492" t="s">
        <v>5764</v>
      </c>
    </row>
    <row r="4618" spans="1:10" s="399" customFormat="1" ht="18" customHeight="1">
      <c r="A4618" s="394">
        <v>4613</v>
      </c>
      <c r="B4618" s="395" t="s">
        <v>1393</v>
      </c>
      <c r="C4618" s="396" t="s">
        <v>12028</v>
      </c>
      <c r="D4618" s="581" t="s">
        <v>12033</v>
      </c>
      <c r="E4618" s="396" t="s">
        <v>418</v>
      </c>
      <c r="F4618" s="486" t="s">
        <v>12034</v>
      </c>
      <c r="G4618" s="396"/>
      <c r="H4618" s="630" t="s">
        <v>4935</v>
      </c>
      <c r="I4618" s="397"/>
      <c r="J4618" s="492" t="s">
        <v>5764</v>
      </c>
    </row>
    <row r="4619" spans="1:10" s="399" customFormat="1" ht="18" customHeight="1">
      <c r="A4619" s="394">
        <v>4614</v>
      </c>
      <c r="B4619" s="395" t="s">
        <v>1393</v>
      </c>
      <c r="C4619" s="398" t="s">
        <v>12028</v>
      </c>
      <c r="D4619" s="585" t="s">
        <v>12035</v>
      </c>
      <c r="E4619" s="398" t="s">
        <v>418</v>
      </c>
      <c r="F4619" s="485" t="s">
        <v>12036</v>
      </c>
      <c r="G4619" s="398" t="s">
        <v>4962</v>
      </c>
      <c r="H4619" s="631" t="s">
        <v>4935</v>
      </c>
      <c r="I4619" s="414"/>
      <c r="J4619" s="536" t="s">
        <v>5764</v>
      </c>
    </row>
    <row r="4620" spans="1:10" s="399" customFormat="1" ht="18" customHeight="1">
      <c r="A4620" s="394">
        <v>4615</v>
      </c>
      <c r="B4620" s="395" t="s">
        <v>1393</v>
      </c>
      <c r="C4620" s="398" t="s">
        <v>12028</v>
      </c>
      <c r="D4620" s="585" t="s">
        <v>12035</v>
      </c>
      <c r="E4620" s="398" t="s">
        <v>418</v>
      </c>
      <c r="F4620" s="485" t="s">
        <v>12037</v>
      </c>
      <c r="G4620" s="398" t="s">
        <v>4962</v>
      </c>
      <c r="H4620" s="631" t="s">
        <v>4935</v>
      </c>
      <c r="I4620" s="500">
        <v>11800</v>
      </c>
      <c r="J4620" s="501"/>
    </row>
    <row r="4621" spans="1:10" s="399" customFormat="1" ht="18" customHeight="1">
      <c r="A4621" s="394">
        <v>4616</v>
      </c>
      <c r="B4621" s="395" t="s">
        <v>1393</v>
      </c>
      <c r="C4621" s="398" t="s">
        <v>12028</v>
      </c>
      <c r="D4621" s="585" t="s">
        <v>12038</v>
      </c>
      <c r="E4621" s="398" t="s">
        <v>418</v>
      </c>
      <c r="F4621" s="485" t="s">
        <v>12039</v>
      </c>
      <c r="G4621" s="398" t="s">
        <v>4962</v>
      </c>
      <c r="H4621" s="631" t="s">
        <v>4935</v>
      </c>
      <c r="I4621" s="414"/>
      <c r="J4621" s="536" t="s">
        <v>5764</v>
      </c>
    </row>
    <row r="4622" spans="1:10" s="399" customFormat="1" ht="18" customHeight="1">
      <c r="A4622" s="394">
        <v>4617</v>
      </c>
      <c r="B4622" s="395" t="s">
        <v>1393</v>
      </c>
      <c r="C4622" s="398" t="s">
        <v>12028</v>
      </c>
      <c r="D4622" s="585" t="s">
        <v>12038</v>
      </c>
      <c r="E4622" s="398" t="s">
        <v>418</v>
      </c>
      <c r="F4622" s="485" t="s">
        <v>12040</v>
      </c>
      <c r="G4622" s="398" t="s">
        <v>4962</v>
      </c>
      <c r="H4622" s="631" t="s">
        <v>4935</v>
      </c>
      <c r="I4622" s="500">
        <v>12500</v>
      </c>
      <c r="J4622" s="536"/>
    </row>
    <row r="4623" spans="1:10" s="399" customFormat="1" ht="18" customHeight="1">
      <c r="A4623" s="394">
        <v>4618</v>
      </c>
      <c r="B4623" s="395" t="s">
        <v>1393</v>
      </c>
      <c r="C4623" s="398" t="s">
        <v>12028</v>
      </c>
      <c r="D4623" s="585" t="s">
        <v>12041</v>
      </c>
      <c r="E4623" s="398" t="s">
        <v>418</v>
      </c>
      <c r="F4623" s="485" t="s">
        <v>12042</v>
      </c>
      <c r="G4623" s="398" t="s">
        <v>4962</v>
      </c>
      <c r="H4623" s="631" t="s">
        <v>4935</v>
      </c>
      <c r="I4623" s="414"/>
      <c r="J4623" s="536" t="s">
        <v>5764</v>
      </c>
    </row>
    <row r="4624" spans="1:10" s="399" customFormat="1" ht="18" customHeight="1">
      <c r="A4624" s="394">
        <v>4619</v>
      </c>
      <c r="B4624" s="395" t="s">
        <v>1393</v>
      </c>
      <c r="C4624" s="398" t="s">
        <v>12028</v>
      </c>
      <c r="D4624" s="585" t="s">
        <v>12043</v>
      </c>
      <c r="E4624" s="398" t="s">
        <v>418</v>
      </c>
      <c r="F4624" s="485" t="s">
        <v>12044</v>
      </c>
      <c r="G4624" s="398" t="s">
        <v>4962</v>
      </c>
      <c r="H4624" s="631" t="s">
        <v>4935</v>
      </c>
      <c r="I4624" s="505">
        <v>11600</v>
      </c>
      <c r="J4624" s="501"/>
    </row>
    <row r="4625" spans="1:10" s="399" customFormat="1" ht="18" customHeight="1">
      <c r="A4625" s="394">
        <v>4620</v>
      </c>
      <c r="B4625" s="395" t="s">
        <v>1393</v>
      </c>
      <c r="C4625" s="398" t="s">
        <v>12028</v>
      </c>
      <c r="D4625" s="585" t="s">
        <v>12045</v>
      </c>
      <c r="E4625" s="398" t="s">
        <v>126</v>
      </c>
      <c r="F4625" s="485" t="s">
        <v>12046</v>
      </c>
      <c r="G4625" s="398" t="s">
        <v>4962</v>
      </c>
      <c r="H4625" s="631" t="s">
        <v>4935</v>
      </c>
      <c r="I4625" s="414">
        <v>12800</v>
      </c>
      <c r="J4625" s="501"/>
    </row>
    <row r="4626" spans="1:10" s="399" customFormat="1" ht="18" customHeight="1">
      <c r="A4626" s="394">
        <v>4621</v>
      </c>
      <c r="B4626" s="395" t="s">
        <v>1393</v>
      </c>
      <c r="C4626" s="396" t="s">
        <v>12047</v>
      </c>
      <c r="D4626" s="581" t="s">
        <v>12048</v>
      </c>
      <c r="E4626" s="396" t="s">
        <v>418</v>
      </c>
      <c r="F4626" s="486" t="s">
        <v>12049</v>
      </c>
      <c r="G4626" s="396" t="s">
        <v>4962</v>
      </c>
      <c r="H4626" s="630" t="s">
        <v>4935</v>
      </c>
      <c r="I4626" s="397"/>
      <c r="J4626" s="536" t="s">
        <v>5764</v>
      </c>
    </row>
    <row r="4627" spans="1:10" s="399" customFormat="1" ht="18" customHeight="1">
      <c r="A4627" s="394">
        <v>4622</v>
      </c>
      <c r="B4627" s="395" t="s">
        <v>1393</v>
      </c>
      <c r="C4627" s="396" t="s">
        <v>12047</v>
      </c>
      <c r="D4627" s="581" t="s">
        <v>12050</v>
      </c>
      <c r="E4627" s="396" t="s">
        <v>418</v>
      </c>
      <c r="F4627" s="486" t="s">
        <v>12051</v>
      </c>
      <c r="G4627" s="396" t="s">
        <v>4962</v>
      </c>
      <c r="H4627" s="630" t="s">
        <v>4935</v>
      </c>
      <c r="I4627" s="500">
        <v>8900</v>
      </c>
      <c r="J4627" s="492"/>
    </row>
    <row r="4628" spans="1:10" s="399" customFormat="1" ht="18" customHeight="1">
      <c r="A4628" s="394">
        <v>4623</v>
      </c>
      <c r="B4628" s="395" t="s">
        <v>1393</v>
      </c>
      <c r="C4628" s="396" t="s">
        <v>12047</v>
      </c>
      <c r="D4628" s="581" t="s">
        <v>12052</v>
      </c>
      <c r="E4628" s="396" t="s">
        <v>418</v>
      </c>
      <c r="F4628" s="486" t="s">
        <v>12053</v>
      </c>
      <c r="G4628" s="396" t="s">
        <v>4962</v>
      </c>
      <c r="H4628" s="630" t="s">
        <v>4935</v>
      </c>
      <c r="I4628" s="397"/>
      <c r="J4628" s="492" t="s">
        <v>5764</v>
      </c>
    </row>
    <row r="4629" spans="1:10" s="399" customFormat="1" ht="18" customHeight="1">
      <c r="A4629" s="394">
        <v>4624</v>
      </c>
      <c r="B4629" s="395" t="s">
        <v>1393</v>
      </c>
      <c r="C4629" s="396" t="s">
        <v>12047</v>
      </c>
      <c r="D4629" s="581" t="s">
        <v>12054</v>
      </c>
      <c r="E4629" s="396" t="s">
        <v>418</v>
      </c>
      <c r="F4629" s="486" t="s">
        <v>12055</v>
      </c>
      <c r="G4629" s="396" t="s">
        <v>4962</v>
      </c>
      <c r="H4629" s="630" t="s">
        <v>4935</v>
      </c>
      <c r="I4629" s="397">
        <v>9000</v>
      </c>
      <c r="J4629" s="492"/>
    </row>
    <row r="4630" spans="1:10" s="399" customFormat="1" ht="18" customHeight="1">
      <c r="A4630" s="394">
        <v>4625</v>
      </c>
      <c r="B4630" s="395" t="s">
        <v>1393</v>
      </c>
      <c r="C4630" s="396" t="s">
        <v>12047</v>
      </c>
      <c r="D4630" s="581" t="s">
        <v>12056</v>
      </c>
      <c r="E4630" s="396" t="s">
        <v>116</v>
      </c>
      <c r="F4630" s="486" t="s">
        <v>12057</v>
      </c>
      <c r="G4630" s="396" t="s">
        <v>4962</v>
      </c>
      <c r="H4630" s="630" t="s">
        <v>4935</v>
      </c>
      <c r="I4630" s="397"/>
      <c r="J4630" s="492" t="s">
        <v>5764</v>
      </c>
    </row>
    <row r="4631" spans="1:10" s="399" customFormat="1" ht="18" customHeight="1">
      <c r="A4631" s="394">
        <v>4626</v>
      </c>
      <c r="B4631" s="395" t="s">
        <v>1393</v>
      </c>
      <c r="C4631" s="396" t="s">
        <v>12047</v>
      </c>
      <c r="D4631" s="581" t="s">
        <v>12058</v>
      </c>
      <c r="E4631" s="396" t="s">
        <v>418</v>
      </c>
      <c r="F4631" s="486" t="s">
        <v>12059</v>
      </c>
      <c r="G4631" s="396" t="s">
        <v>4962</v>
      </c>
      <c r="H4631" s="630" t="s">
        <v>4935</v>
      </c>
      <c r="I4631" s="397"/>
      <c r="J4631" s="492" t="s">
        <v>5764</v>
      </c>
    </row>
    <row r="4632" spans="1:10" s="399" customFormat="1" ht="18" customHeight="1">
      <c r="A4632" s="394">
        <v>4627</v>
      </c>
      <c r="B4632" s="395" t="s">
        <v>1393</v>
      </c>
      <c r="C4632" s="396" t="s">
        <v>12047</v>
      </c>
      <c r="D4632" s="581" t="s">
        <v>12060</v>
      </c>
      <c r="E4632" s="396" t="s">
        <v>135</v>
      </c>
      <c r="F4632" s="486" t="s">
        <v>12061</v>
      </c>
      <c r="G4632" s="396" t="s">
        <v>4962</v>
      </c>
      <c r="H4632" s="630" t="s">
        <v>4935</v>
      </c>
      <c r="I4632" s="505">
        <v>10500</v>
      </c>
      <c r="J4632" s="492"/>
    </row>
    <row r="4633" spans="1:10" s="399" customFormat="1" ht="18" customHeight="1">
      <c r="A4633" s="394">
        <v>4628</v>
      </c>
      <c r="B4633" s="395" t="s">
        <v>1393</v>
      </c>
      <c r="C4633" s="396" t="s">
        <v>12047</v>
      </c>
      <c r="D4633" s="581" t="s">
        <v>12062</v>
      </c>
      <c r="E4633" s="396" t="s">
        <v>139</v>
      </c>
      <c r="F4633" s="486" t="s">
        <v>12063</v>
      </c>
      <c r="G4633" s="396" t="s">
        <v>4962</v>
      </c>
      <c r="H4633" s="630" t="s">
        <v>4935</v>
      </c>
      <c r="I4633" s="397">
        <v>6900</v>
      </c>
      <c r="J4633" s="492"/>
    </row>
    <row r="4634" spans="1:10" s="399" customFormat="1" ht="18" customHeight="1">
      <c r="A4634" s="394">
        <v>4629</v>
      </c>
      <c r="B4634" s="395" t="s">
        <v>1393</v>
      </c>
      <c r="C4634" s="396" t="s">
        <v>12047</v>
      </c>
      <c r="D4634" s="581" t="s">
        <v>12062</v>
      </c>
      <c r="E4634" s="396" t="s">
        <v>418</v>
      </c>
      <c r="F4634" s="486" t="s">
        <v>12064</v>
      </c>
      <c r="G4634" s="396" t="s">
        <v>4962</v>
      </c>
      <c r="H4634" s="630" t="s">
        <v>4935</v>
      </c>
      <c r="I4634" s="505">
        <v>11500</v>
      </c>
      <c r="J4634" s="492"/>
    </row>
    <row r="4635" spans="1:10" s="399" customFormat="1" ht="18" customHeight="1">
      <c r="A4635" s="394">
        <v>4630</v>
      </c>
      <c r="B4635" s="395" t="s">
        <v>1393</v>
      </c>
      <c r="C4635" s="396" t="s">
        <v>12047</v>
      </c>
      <c r="D4635" s="581" t="s">
        <v>12065</v>
      </c>
      <c r="E4635" s="396" t="s">
        <v>418</v>
      </c>
      <c r="F4635" s="486" t="s">
        <v>12066</v>
      </c>
      <c r="G4635" s="396" t="s">
        <v>4962</v>
      </c>
      <c r="H4635" s="630" t="s">
        <v>4935</v>
      </c>
      <c r="I4635" s="397"/>
      <c r="J4635" s="492" t="s">
        <v>5764</v>
      </c>
    </row>
    <row r="4636" spans="1:10" s="399" customFormat="1" ht="18" customHeight="1">
      <c r="A4636" s="394">
        <v>4631</v>
      </c>
      <c r="B4636" s="395" t="s">
        <v>1393</v>
      </c>
      <c r="C4636" s="396" t="s">
        <v>12047</v>
      </c>
      <c r="D4636" s="581" t="s">
        <v>12067</v>
      </c>
      <c r="E4636" s="396" t="s">
        <v>418</v>
      </c>
      <c r="F4636" s="486" t="s">
        <v>12068</v>
      </c>
      <c r="G4636" s="396" t="s">
        <v>4962</v>
      </c>
      <c r="H4636" s="630" t="s">
        <v>4935</v>
      </c>
      <c r="I4636" s="397"/>
      <c r="J4636" s="492" t="s">
        <v>5764</v>
      </c>
    </row>
    <row r="4637" spans="1:10" s="399" customFormat="1" ht="18" customHeight="1">
      <c r="A4637" s="394">
        <v>4632</v>
      </c>
      <c r="B4637" s="395" t="s">
        <v>1393</v>
      </c>
      <c r="C4637" s="396" t="s">
        <v>12047</v>
      </c>
      <c r="D4637" s="581" t="s">
        <v>12069</v>
      </c>
      <c r="E4637" s="396" t="s">
        <v>418</v>
      </c>
      <c r="F4637" s="486" t="s">
        <v>12070</v>
      </c>
      <c r="G4637" s="396" t="s">
        <v>4962</v>
      </c>
      <c r="H4637" s="630" t="s">
        <v>4935</v>
      </c>
      <c r="I4637" s="397"/>
      <c r="J4637" s="492" t="s">
        <v>5764</v>
      </c>
    </row>
    <row r="4638" spans="1:10" s="399" customFormat="1" ht="18" customHeight="1">
      <c r="A4638" s="394">
        <v>4633</v>
      </c>
      <c r="B4638" s="395" t="s">
        <v>1393</v>
      </c>
      <c r="C4638" s="396" t="s">
        <v>12047</v>
      </c>
      <c r="D4638" s="581" t="s">
        <v>12071</v>
      </c>
      <c r="E4638" s="396" t="s">
        <v>418</v>
      </c>
      <c r="F4638" s="486" t="s">
        <v>12072</v>
      </c>
      <c r="G4638" s="396" t="s">
        <v>4962</v>
      </c>
      <c r="H4638" s="630" t="s">
        <v>4935</v>
      </c>
      <c r="I4638" s="397"/>
      <c r="J4638" s="492" t="s">
        <v>5764</v>
      </c>
    </row>
    <row r="4639" spans="1:10" s="399" customFormat="1" ht="18" customHeight="1">
      <c r="A4639" s="394">
        <v>4634</v>
      </c>
      <c r="B4639" s="395" t="s">
        <v>1393</v>
      </c>
      <c r="C4639" s="396" t="s">
        <v>12047</v>
      </c>
      <c r="D4639" s="581" t="s">
        <v>12073</v>
      </c>
      <c r="E4639" s="396" t="s">
        <v>139</v>
      </c>
      <c r="F4639" s="486" t="s">
        <v>12074</v>
      </c>
      <c r="G4639" s="396" t="s">
        <v>4962</v>
      </c>
      <c r="H4639" s="630" t="s">
        <v>4935</v>
      </c>
      <c r="I4639" s="505">
        <v>7000</v>
      </c>
      <c r="J4639" s="492"/>
    </row>
    <row r="4640" spans="1:10" s="399" customFormat="1" ht="18" customHeight="1">
      <c r="A4640" s="394">
        <v>4635</v>
      </c>
      <c r="B4640" s="395" t="s">
        <v>1393</v>
      </c>
      <c r="C4640" s="396" t="s">
        <v>12047</v>
      </c>
      <c r="D4640" s="581" t="s">
        <v>12073</v>
      </c>
      <c r="E4640" s="396" t="s">
        <v>126</v>
      </c>
      <c r="F4640" s="486" t="s">
        <v>12075</v>
      </c>
      <c r="G4640" s="396" t="s">
        <v>4962</v>
      </c>
      <c r="H4640" s="630" t="s">
        <v>4935</v>
      </c>
      <c r="I4640" s="397"/>
      <c r="J4640" s="492" t="s">
        <v>5764</v>
      </c>
    </row>
    <row r="4641" spans="1:10" s="399" customFormat="1" ht="18" customHeight="1">
      <c r="A4641" s="394">
        <v>4636</v>
      </c>
      <c r="B4641" s="395" t="s">
        <v>1393</v>
      </c>
      <c r="C4641" s="396" t="s">
        <v>12047</v>
      </c>
      <c r="D4641" s="581" t="s">
        <v>12076</v>
      </c>
      <c r="E4641" s="396" t="s">
        <v>418</v>
      </c>
      <c r="F4641" s="486" t="s">
        <v>12077</v>
      </c>
      <c r="G4641" s="396" t="s">
        <v>4962</v>
      </c>
      <c r="H4641" s="630" t="s">
        <v>4935</v>
      </c>
      <c r="I4641" s="505">
        <v>11790</v>
      </c>
      <c r="J4641" s="492"/>
    </row>
    <row r="4642" spans="1:10" s="399" customFormat="1" ht="18" customHeight="1">
      <c r="A4642" s="394">
        <v>4637</v>
      </c>
      <c r="B4642" s="395" t="s">
        <v>1393</v>
      </c>
      <c r="C4642" s="396" t="s">
        <v>12047</v>
      </c>
      <c r="D4642" s="581" t="s">
        <v>12076</v>
      </c>
      <c r="E4642" s="396" t="s">
        <v>418</v>
      </c>
      <c r="F4642" s="486" t="s">
        <v>12078</v>
      </c>
      <c r="G4642" s="396" t="s">
        <v>4962</v>
      </c>
      <c r="H4642" s="630" t="s">
        <v>4935</v>
      </c>
      <c r="I4642" s="397"/>
      <c r="J4642" s="492" t="s">
        <v>5764</v>
      </c>
    </row>
    <row r="4643" spans="1:10" s="399" customFormat="1" ht="18" customHeight="1">
      <c r="A4643" s="394">
        <v>4638</v>
      </c>
      <c r="B4643" s="395" t="s">
        <v>1393</v>
      </c>
      <c r="C4643" s="396" t="s">
        <v>12047</v>
      </c>
      <c r="D4643" s="581" t="s">
        <v>12079</v>
      </c>
      <c r="E4643" s="396" t="s">
        <v>418</v>
      </c>
      <c r="F4643" s="486" t="s">
        <v>12080</v>
      </c>
      <c r="G4643" s="396" t="s">
        <v>4962</v>
      </c>
      <c r="H4643" s="630" t="s">
        <v>4935</v>
      </c>
      <c r="I4643" s="397">
        <v>10300</v>
      </c>
      <c r="J4643" s="492"/>
    </row>
    <row r="4644" spans="1:10" s="399" customFormat="1" ht="18" customHeight="1">
      <c r="A4644" s="394">
        <v>4639</v>
      </c>
      <c r="B4644" s="395" t="s">
        <v>1393</v>
      </c>
      <c r="C4644" s="396" t="s">
        <v>12047</v>
      </c>
      <c r="D4644" s="581" t="s">
        <v>12081</v>
      </c>
      <c r="E4644" s="396" t="s">
        <v>167</v>
      </c>
      <c r="F4644" s="486" t="s">
        <v>12082</v>
      </c>
      <c r="G4644" s="396" t="s">
        <v>4962</v>
      </c>
      <c r="H4644" s="630" t="s">
        <v>4935</v>
      </c>
      <c r="I4644" s="505">
        <v>9520</v>
      </c>
      <c r="J4644" s="492"/>
    </row>
    <row r="4645" spans="1:10" s="399" customFormat="1" ht="18" customHeight="1">
      <c r="A4645" s="394">
        <v>4640</v>
      </c>
      <c r="B4645" s="395" t="s">
        <v>1393</v>
      </c>
      <c r="C4645" s="396" t="s">
        <v>12047</v>
      </c>
      <c r="D4645" s="581" t="s">
        <v>12081</v>
      </c>
      <c r="E4645" s="396" t="s">
        <v>418</v>
      </c>
      <c r="F4645" s="486" t="s">
        <v>12083</v>
      </c>
      <c r="G4645" s="396" t="s">
        <v>4962</v>
      </c>
      <c r="H4645" s="630" t="s">
        <v>4935</v>
      </c>
      <c r="I4645" s="397">
        <v>11900</v>
      </c>
      <c r="J4645" s="492"/>
    </row>
    <row r="4646" spans="1:10" s="399" customFormat="1" ht="18" customHeight="1">
      <c r="A4646" s="394">
        <v>4641</v>
      </c>
      <c r="B4646" s="395" t="s">
        <v>1393</v>
      </c>
      <c r="C4646" s="396" t="s">
        <v>12047</v>
      </c>
      <c r="D4646" s="581" t="s">
        <v>12084</v>
      </c>
      <c r="E4646" s="396" t="s">
        <v>418</v>
      </c>
      <c r="F4646" s="486" t="s">
        <v>12085</v>
      </c>
      <c r="G4646" s="396" t="s">
        <v>4962</v>
      </c>
      <c r="H4646" s="630" t="s">
        <v>4935</v>
      </c>
      <c r="I4646" s="500">
        <v>10500</v>
      </c>
      <c r="J4646" s="492"/>
    </row>
    <row r="4647" spans="1:10" s="399" customFormat="1" ht="18" customHeight="1">
      <c r="A4647" s="394">
        <v>4642</v>
      </c>
      <c r="B4647" s="395" t="s">
        <v>1393</v>
      </c>
      <c r="C4647" s="396" t="s">
        <v>12047</v>
      </c>
      <c r="D4647" s="581" t="s">
        <v>12086</v>
      </c>
      <c r="E4647" s="396" t="s">
        <v>139</v>
      </c>
      <c r="F4647" s="486" t="s">
        <v>12087</v>
      </c>
      <c r="G4647" s="396" t="s">
        <v>4962</v>
      </c>
      <c r="H4647" s="630" t="s">
        <v>4935</v>
      </c>
      <c r="I4647" s="397"/>
      <c r="J4647" s="608" t="s">
        <v>15886</v>
      </c>
    </row>
    <row r="4648" spans="1:10" s="399" customFormat="1" ht="18" customHeight="1">
      <c r="A4648" s="394">
        <v>4643</v>
      </c>
      <c r="B4648" s="395" t="s">
        <v>1393</v>
      </c>
      <c r="C4648" s="396" t="s">
        <v>12047</v>
      </c>
      <c r="D4648" s="581" t="s">
        <v>12086</v>
      </c>
      <c r="E4648" s="396" t="s">
        <v>418</v>
      </c>
      <c r="F4648" s="486" t="s">
        <v>12088</v>
      </c>
      <c r="G4648" s="396" t="s">
        <v>4962</v>
      </c>
      <c r="H4648" s="630" t="s">
        <v>4935</v>
      </c>
      <c r="I4648" s="397"/>
      <c r="J4648" s="608" t="s">
        <v>15886</v>
      </c>
    </row>
    <row r="4649" spans="1:10" s="399" customFormat="1" ht="18" customHeight="1">
      <c r="A4649" s="394">
        <v>4644</v>
      </c>
      <c r="B4649" s="395" t="s">
        <v>1393</v>
      </c>
      <c r="C4649" s="396" t="s">
        <v>12047</v>
      </c>
      <c r="D4649" s="581" t="s">
        <v>12089</v>
      </c>
      <c r="E4649" s="396" t="s">
        <v>418</v>
      </c>
      <c r="F4649" s="486" t="s">
        <v>12090</v>
      </c>
      <c r="G4649" s="396" t="s">
        <v>4962</v>
      </c>
      <c r="H4649" s="630" t="s">
        <v>4935</v>
      </c>
      <c r="I4649" s="397"/>
      <c r="J4649" s="608" t="s">
        <v>15886</v>
      </c>
    </row>
    <row r="4650" spans="1:10" s="399" customFormat="1" ht="18" customHeight="1">
      <c r="A4650" s="394">
        <v>4645</v>
      </c>
      <c r="B4650" s="395" t="s">
        <v>1393</v>
      </c>
      <c r="C4650" s="396" t="s">
        <v>12047</v>
      </c>
      <c r="D4650" s="581" t="s">
        <v>12091</v>
      </c>
      <c r="E4650" s="396" t="s">
        <v>418</v>
      </c>
      <c r="F4650" s="486" t="s">
        <v>12092</v>
      </c>
      <c r="G4650" s="396" t="s">
        <v>4962</v>
      </c>
      <c r="H4650" s="630" t="s">
        <v>4935</v>
      </c>
      <c r="I4650" s="397"/>
      <c r="J4650" s="609" t="s">
        <v>15886</v>
      </c>
    </row>
    <row r="4651" spans="1:10" s="399" customFormat="1" ht="18" customHeight="1">
      <c r="A4651" s="394">
        <v>4646</v>
      </c>
      <c r="B4651" s="395" t="s">
        <v>1393</v>
      </c>
      <c r="C4651" s="396" t="s">
        <v>12047</v>
      </c>
      <c r="D4651" s="581" t="s">
        <v>12093</v>
      </c>
      <c r="E4651" s="396" t="s">
        <v>418</v>
      </c>
      <c r="F4651" s="486" t="s">
        <v>12094</v>
      </c>
      <c r="G4651" s="396" t="s">
        <v>4962</v>
      </c>
      <c r="H4651" s="630" t="s">
        <v>4935</v>
      </c>
      <c r="I4651" s="397">
        <v>7000</v>
      </c>
      <c r="J4651" s="492"/>
    </row>
    <row r="4652" spans="1:10" s="399" customFormat="1" ht="18" customHeight="1">
      <c r="A4652" s="394">
        <v>4647</v>
      </c>
      <c r="B4652" s="395" t="s">
        <v>1393</v>
      </c>
      <c r="C4652" s="396" t="s">
        <v>12047</v>
      </c>
      <c r="D4652" s="581" t="s">
        <v>12095</v>
      </c>
      <c r="E4652" s="396" t="s">
        <v>139</v>
      </c>
      <c r="F4652" s="486" t="s">
        <v>12096</v>
      </c>
      <c r="G4652" s="396" t="s">
        <v>4962</v>
      </c>
      <c r="H4652" s="630" t="s">
        <v>4935</v>
      </c>
      <c r="I4652" s="397">
        <v>13940</v>
      </c>
      <c r="J4652" s="492"/>
    </row>
    <row r="4653" spans="1:10" s="399" customFormat="1" ht="18" customHeight="1">
      <c r="A4653" s="394">
        <v>4648</v>
      </c>
      <c r="B4653" s="395" t="s">
        <v>1393</v>
      </c>
      <c r="C4653" s="398" t="s">
        <v>12047</v>
      </c>
      <c r="D4653" s="585" t="s">
        <v>12062</v>
      </c>
      <c r="E4653" s="398" t="s">
        <v>167</v>
      </c>
      <c r="F4653" s="485" t="s">
        <v>12097</v>
      </c>
      <c r="G4653" s="398" t="s">
        <v>4962</v>
      </c>
      <c r="H4653" s="631" t="s">
        <v>4935</v>
      </c>
      <c r="I4653" s="500">
        <v>9200</v>
      </c>
      <c r="J4653" s="487"/>
    </row>
    <row r="4654" spans="1:10" s="399" customFormat="1" ht="18" customHeight="1">
      <c r="A4654" s="394">
        <v>4649</v>
      </c>
      <c r="B4654" s="395" t="s">
        <v>1393</v>
      </c>
      <c r="C4654" s="398" t="s">
        <v>12047</v>
      </c>
      <c r="D4654" s="585" t="s">
        <v>12073</v>
      </c>
      <c r="E4654" s="398" t="s">
        <v>167</v>
      </c>
      <c r="F4654" s="485" t="s">
        <v>12098</v>
      </c>
      <c r="G4654" s="398" t="s">
        <v>4962</v>
      </c>
      <c r="H4654" s="631" t="s">
        <v>4935</v>
      </c>
      <c r="I4654" s="414">
        <v>9400</v>
      </c>
      <c r="J4654" s="487"/>
    </row>
    <row r="4655" spans="1:10" s="399" customFormat="1" ht="18" customHeight="1">
      <c r="A4655" s="394">
        <v>4650</v>
      </c>
      <c r="B4655" s="395" t="s">
        <v>1393</v>
      </c>
      <c r="C4655" s="398" t="s">
        <v>12047</v>
      </c>
      <c r="D4655" s="585" t="s">
        <v>12073</v>
      </c>
      <c r="E4655" s="398" t="s">
        <v>418</v>
      </c>
      <c r="F4655" s="485" t="s">
        <v>12099</v>
      </c>
      <c r="G4655" s="398" t="s">
        <v>4962</v>
      </c>
      <c r="H4655" s="631" t="s">
        <v>4935</v>
      </c>
      <c r="I4655" s="414">
        <v>11700</v>
      </c>
      <c r="J4655" s="487"/>
    </row>
    <row r="4656" spans="1:10" s="399" customFormat="1" ht="18" customHeight="1">
      <c r="A4656" s="394">
        <v>4651</v>
      </c>
      <c r="B4656" s="395" t="s">
        <v>1393</v>
      </c>
      <c r="C4656" s="398" t="s">
        <v>12047</v>
      </c>
      <c r="D4656" s="585" t="s">
        <v>12100</v>
      </c>
      <c r="E4656" s="398" t="s">
        <v>135</v>
      </c>
      <c r="F4656" s="485" t="s">
        <v>12101</v>
      </c>
      <c r="G4656" s="398" t="s">
        <v>4962</v>
      </c>
      <c r="H4656" s="631" t="s">
        <v>4935</v>
      </c>
      <c r="I4656" s="505">
        <v>10500</v>
      </c>
      <c r="J4656" s="501"/>
    </row>
    <row r="4657" spans="1:10" s="399" customFormat="1" ht="18" customHeight="1">
      <c r="A4657" s="394">
        <v>4652</v>
      </c>
      <c r="B4657" s="395" t="s">
        <v>1393</v>
      </c>
      <c r="C4657" s="398" t="s">
        <v>12047</v>
      </c>
      <c r="D4657" s="585" t="s">
        <v>15887</v>
      </c>
      <c r="E4657" s="398" t="s">
        <v>15888</v>
      </c>
      <c r="F4657" s="485" t="s">
        <v>15889</v>
      </c>
      <c r="G4657" s="398" t="s">
        <v>4962</v>
      </c>
      <c r="H4657" s="446" t="s">
        <v>4935</v>
      </c>
      <c r="I4657" s="505">
        <v>20000</v>
      </c>
      <c r="J4657" s="522" t="s">
        <v>5042</v>
      </c>
    </row>
    <row r="4658" spans="1:10" s="399" customFormat="1" ht="18" customHeight="1">
      <c r="A4658" s="394">
        <v>4653</v>
      </c>
      <c r="B4658" s="395" t="s">
        <v>1393</v>
      </c>
      <c r="C4658" s="398" t="s">
        <v>12047</v>
      </c>
      <c r="D4658" s="539" t="s">
        <v>15890</v>
      </c>
      <c r="E4658" s="398" t="s">
        <v>418</v>
      </c>
      <c r="F4658" s="485" t="s">
        <v>15891</v>
      </c>
      <c r="G4658" s="398" t="s">
        <v>4962</v>
      </c>
      <c r="H4658" s="446" t="s">
        <v>4935</v>
      </c>
      <c r="I4658" s="569">
        <v>14000</v>
      </c>
      <c r="J4658" s="522" t="s">
        <v>5042</v>
      </c>
    </row>
    <row r="4659" spans="1:10" s="399" customFormat="1" ht="18" customHeight="1">
      <c r="A4659" s="394">
        <v>4654</v>
      </c>
      <c r="B4659" s="523" t="s">
        <v>1393</v>
      </c>
      <c r="C4659" s="570" t="s">
        <v>12102</v>
      </c>
      <c r="D4659" s="656" t="s">
        <v>12103</v>
      </c>
      <c r="E4659" s="570" t="s">
        <v>418</v>
      </c>
      <c r="F4659" s="610" t="s">
        <v>15892</v>
      </c>
      <c r="G4659" s="570" t="s">
        <v>4962</v>
      </c>
      <c r="H4659" s="643" t="s">
        <v>4935</v>
      </c>
      <c r="I4659" s="505">
        <v>10400</v>
      </c>
      <c r="J4659" s="492"/>
    </row>
    <row r="4660" spans="1:10" s="399" customFormat="1" ht="18" customHeight="1">
      <c r="A4660" s="394">
        <v>4655</v>
      </c>
      <c r="B4660" s="395" t="s">
        <v>1393</v>
      </c>
      <c r="C4660" s="396" t="s">
        <v>12102</v>
      </c>
      <c r="D4660" s="581" t="s">
        <v>12104</v>
      </c>
      <c r="E4660" s="396" t="s">
        <v>418</v>
      </c>
      <c r="F4660" s="486" t="s">
        <v>12105</v>
      </c>
      <c r="G4660" s="396" t="s">
        <v>4962</v>
      </c>
      <c r="H4660" s="630" t="s">
        <v>4935</v>
      </c>
      <c r="I4660" s="397"/>
      <c r="J4660" s="608" t="s">
        <v>15886</v>
      </c>
    </row>
    <row r="4661" spans="1:10" s="399" customFormat="1" ht="18" customHeight="1">
      <c r="A4661" s="394">
        <v>4656</v>
      </c>
      <c r="B4661" s="395" t="s">
        <v>1393</v>
      </c>
      <c r="C4661" s="396" t="s">
        <v>12106</v>
      </c>
      <c r="D4661" s="581" t="s">
        <v>12107</v>
      </c>
      <c r="E4661" s="396" t="s">
        <v>418</v>
      </c>
      <c r="F4661" s="486" t="s">
        <v>12108</v>
      </c>
      <c r="G4661" s="396" t="s">
        <v>4962</v>
      </c>
      <c r="H4661" s="630" t="s">
        <v>4935</v>
      </c>
      <c r="I4661" s="397"/>
      <c r="J4661" s="492" t="s">
        <v>5764</v>
      </c>
    </row>
    <row r="4662" spans="1:10" s="399" customFormat="1" ht="18" customHeight="1">
      <c r="A4662" s="394">
        <v>4657</v>
      </c>
      <c r="B4662" s="395" t="s">
        <v>1393</v>
      </c>
      <c r="C4662" s="396" t="s">
        <v>12106</v>
      </c>
      <c r="D4662" s="459" t="s">
        <v>12109</v>
      </c>
      <c r="E4662" s="395" t="s">
        <v>418</v>
      </c>
      <c r="F4662" s="488" t="s">
        <v>12110</v>
      </c>
      <c r="G4662" s="395"/>
      <c r="H4662" s="567" t="s">
        <v>653</v>
      </c>
      <c r="I4662" s="403"/>
      <c r="J4662" s="491" t="s">
        <v>5439</v>
      </c>
    </row>
    <row r="4663" spans="1:10" s="399" customFormat="1" ht="18" customHeight="1">
      <c r="A4663" s="394">
        <v>4658</v>
      </c>
      <c r="B4663" s="395" t="s">
        <v>1393</v>
      </c>
      <c r="C4663" s="396" t="s">
        <v>12106</v>
      </c>
      <c r="D4663" s="459" t="s">
        <v>12111</v>
      </c>
      <c r="E4663" s="395" t="s">
        <v>418</v>
      </c>
      <c r="F4663" s="488" t="s">
        <v>12112</v>
      </c>
      <c r="G4663" s="395"/>
      <c r="H4663" s="567" t="s">
        <v>653</v>
      </c>
      <c r="I4663" s="403">
        <v>11250</v>
      </c>
      <c r="J4663" s="491"/>
    </row>
    <row r="4664" spans="1:10" s="399" customFormat="1" ht="18" customHeight="1">
      <c r="A4664" s="394">
        <v>4659</v>
      </c>
      <c r="B4664" s="395" t="s">
        <v>1393</v>
      </c>
      <c r="C4664" s="396" t="s">
        <v>12106</v>
      </c>
      <c r="D4664" s="459" t="s">
        <v>12113</v>
      </c>
      <c r="E4664" s="395" t="s">
        <v>418</v>
      </c>
      <c r="F4664" s="488" t="s">
        <v>12114</v>
      </c>
      <c r="G4664" s="395" t="s">
        <v>4962</v>
      </c>
      <c r="H4664" s="567" t="s">
        <v>653</v>
      </c>
      <c r="I4664" s="403">
        <v>6770</v>
      </c>
      <c r="J4664" s="491"/>
    </row>
    <row r="4665" spans="1:10" s="399" customFormat="1" ht="18" customHeight="1">
      <c r="A4665" s="394">
        <v>4660</v>
      </c>
      <c r="B4665" s="395" t="s">
        <v>1393</v>
      </c>
      <c r="C4665" s="396" t="s">
        <v>12106</v>
      </c>
      <c r="D4665" s="459" t="s">
        <v>12115</v>
      </c>
      <c r="E4665" s="395" t="s">
        <v>418</v>
      </c>
      <c r="F4665" s="488" t="s">
        <v>12116</v>
      </c>
      <c r="G4665" s="395" t="s">
        <v>4962</v>
      </c>
      <c r="H4665" s="567" t="s">
        <v>653</v>
      </c>
      <c r="I4665" s="403"/>
      <c r="J4665" s="491" t="s">
        <v>5439</v>
      </c>
    </row>
    <row r="4666" spans="1:10" s="399" customFormat="1" ht="18" customHeight="1">
      <c r="A4666" s="394">
        <v>4661</v>
      </c>
      <c r="B4666" s="395" t="s">
        <v>1393</v>
      </c>
      <c r="C4666" s="396" t="s">
        <v>12106</v>
      </c>
      <c r="D4666" s="459" t="s">
        <v>12117</v>
      </c>
      <c r="E4666" s="395" t="s">
        <v>418</v>
      </c>
      <c r="F4666" s="488" t="s">
        <v>12118</v>
      </c>
      <c r="G4666" s="395" t="s">
        <v>4962</v>
      </c>
      <c r="H4666" s="567" t="s">
        <v>653</v>
      </c>
      <c r="I4666" s="403">
        <v>10020</v>
      </c>
      <c r="J4666" s="491"/>
    </row>
    <row r="4667" spans="1:10" s="399" customFormat="1" ht="18" customHeight="1">
      <c r="A4667" s="394">
        <v>4662</v>
      </c>
      <c r="B4667" s="395" t="s">
        <v>1393</v>
      </c>
      <c r="C4667" s="396" t="s">
        <v>12106</v>
      </c>
      <c r="D4667" s="459"/>
      <c r="E4667" s="395" t="s">
        <v>418</v>
      </c>
      <c r="F4667" s="488" t="s">
        <v>12119</v>
      </c>
      <c r="G4667" s="395" t="s">
        <v>4962</v>
      </c>
      <c r="H4667" s="567" t="s">
        <v>653</v>
      </c>
      <c r="I4667" s="403"/>
      <c r="J4667" s="491" t="s">
        <v>5439</v>
      </c>
    </row>
    <row r="4668" spans="1:10" s="399" customFormat="1" ht="18" customHeight="1">
      <c r="A4668" s="394">
        <v>4663</v>
      </c>
      <c r="B4668" s="395" t="s">
        <v>1393</v>
      </c>
      <c r="C4668" s="395" t="s">
        <v>12120</v>
      </c>
      <c r="D4668" s="422" t="s">
        <v>12121</v>
      </c>
      <c r="E4668" s="395" t="s">
        <v>15842</v>
      </c>
      <c r="F4668" s="424" t="s">
        <v>12122</v>
      </c>
      <c r="G4668" s="395"/>
      <c r="H4668" s="629" t="s">
        <v>4916</v>
      </c>
      <c r="I4668" s="402">
        <v>13400</v>
      </c>
      <c r="J4668" s="490" t="s">
        <v>15843</v>
      </c>
    </row>
    <row r="4669" spans="1:10" s="399" customFormat="1" ht="18" customHeight="1">
      <c r="A4669" s="394">
        <v>4664</v>
      </c>
      <c r="B4669" s="395" t="s">
        <v>1393</v>
      </c>
      <c r="C4669" s="395" t="s">
        <v>12120</v>
      </c>
      <c r="D4669" s="539" t="s">
        <v>12121</v>
      </c>
      <c r="E4669" s="396" t="s">
        <v>15862</v>
      </c>
      <c r="F4669" s="486" t="s">
        <v>12123</v>
      </c>
      <c r="G4669" s="395"/>
      <c r="H4669" s="629" t="s">
        <v>4916</v>
      </c>
      <c r="I4669" s="397">
        <v>10700</v>
      </c>
      <c r="J4669" s="487" t="s">
        <v>15863</v>
      </c>
    </row>
    <row r="4670" spans="1:10" s="399" customFormat="1" ht="18" customHeight="1">
      <c r="A4670" s="394">
        <v>4665</v>
      </c>
      <c r="B4670" s="395" t="s">
        <v>1393</v>
      </c>
      <c r="C4670" s="395" t="s">
        <v>12120</v>
      </c>
      <c r="D4670" s="459" t="s">
        <v>12124</v>
      </c>
      <c r="E4670" s="395" t="s">
        <v>15842</v>
      </c>
      <c r="F4670" s="488" t="s">
        <v>12125</v>
      </c>
      <c r="G4670" s="395" t="s">
        <v>5048</v>
      </c>
      <c r="H4670" s="629" t="s">
        <v>4916</v>
      </c>
      <c r="I4670" s="402">
        <v>13700</v>
      </c>
      <c r="J4670" s="490" t="s">
        <v>15726</v>
      </c>
    </row>
    <row r="4671" spans="1:10" s="399" customFormat="1" ht="18" customHeight="1">
      <c r="A4671" s="394">
        <v>4666</v>
      </c>
      <c r="B4671" s="395" t="s">
        <v>1393</v>
      </c>
      <c r="C4671" s="395" t="s">
        <v>12120</v>
      </c>
      <c r="D4671" s="459" t="s">
        <v>12126</v>
      </c>
      <c r="E4671" s="395" t="s">
        <v>5708</v>
      </c>
      <c r="F4671" s="488" t="s">
        <v>12127</v>
      </c>
      <c r="G4671" s="395" t="s">
        <v>5048</v>
      </c>
      <c r="H4671" s="629" t="s">
        <v>4916</v>
      </c>
      <c r="I4671" s="402">
        <v>14400</v>
      </c>
      <c r="J4671" s="490" t="s">
        <v>15893</v>
      </c>
    </row>
    <row r="4672" spans="1:10" s="399" customFormat="1" ht="18" customHeight="1">
      <c r="A4672" s="394">
        <v>4667</v>
      </c>
      <c r="B4672" s="395" t="s">
        <v>1393</v>
      </c>
      <c r="C4672" s="395" t="s">
        <v>12120</v>
      </c>
      <c r="D4672" s="459" t="s">
        <v>12126</v>
      </c>
      <c r="E4672" s="395" t="s">
        <v>5708</v>
      </c>
      <c r="F4672" s="488" t="s">
        <v>12128</v>
      </c>
      <c r="G4672" s="395" t="s">
        <v>5048</v>
      </c>
      <c r="H4672" s="629" t="s">
        <v>4916</v>
      </c>
      <c r="I4672" s="397">
        <v>14500</v>
      </c>
      <c r="J4672" s="490" t="s">
        <v>15894</v>
      </c>
    </row>
    <row r="4673" spans="1:10" s="399" customFormat="1" ht="18" customHeight="1">
      <c r="A4673" s="394">
        <v>4668</v>
      </c>
      <c r="B4673" s="395" t="s">
        <v>1393</v>
      </c>
      <c r="C4673" s="395" t="s">
        <v>12120</v>
      </c>
      <c r="D4673" s="459" t="s">
        <v>12126</v>
      </c>
      <c r="E4673" s="395" t="s">
        <v>4776</v>
      </c>
      <c r="F4673" s="488" t="s">
        <v>12129</v>
      </c>
      <c r="G4673" s="395" t="s">
        <v>5048</v>
      </c>
      <c r="H4673" s="629" t="s">
        <v>4916</v>
      </c>
      <c r="I4673" s="402">
        <v>12100</v>
      </c>
      <c r="J4673" s="490" t="s">
        <v>15849</v>
      </c>
    </row>
    <row r="4674" spans="1:10" s="399" customFormat="1" ht="18" customHeight="1">
      <c r="A4674" s="394">
        <v>4669</v>
      </c>
      <c r="B4674" s="394" t="s">
        <v>11138</v>
      </c>
      <c r="C4674" s="394" t="s">
        <v>12130</v>
      </c>
      <c r="D4674" s="422" t="s">
        <v>12131</v>
      </c>
      <c r="E4674" s="394" t="s">
        <v>418</v>
      </c>
      <c r="F4674" s="517" t="s">
        <v>12132</v>
      </c>
      <c r="G4674" s="395" t="s">
        <v>5048</v>
      </c>
      <c r="H4674" s="631" t="s">
        <v>4924</v>
      </c>
      <c r="I4674" s="402">
        <v>12400</v>
      </c>
      <c r="J4674" s="487"/>
    </row>
    <row r="4675" spans="1:10" s="399" customFormat="1" ht="18" customHeight="1">
      <c r="A4675" s="394">
        <v>4670</v>
      </c>
      <c r="B4675" s="395" t="s">
        <v>1393</v>
      </c>
      <c r="C4675" s="395" t="s">
        <v>12120</v>
      </c>
      <c r="D4675" s="539" t="s">
        <v>12133</v>
      </c>
      <c r="E4675" s="396" t="s">
        <v>15895</v>
      </c>
      <c r="F4675" s="486" t="s">
        <v>12134</v>
      </c>
      <c r="G4675" s="395" t="s">
        <v>5048</v>
      </c>
      <c r="H4675" s="629" t="s">
        <v>4916</v>
      </c>
      <c r="I4675" s="397">
        <v>14400</v>
      </c>
      <c r="J4675" s="487" t="s">
        <v>15894</v>
      </c>
    </row>
    <row r="4676" spans="1:10" s="399" customFormat="1" ht="18" customHeight="1">
      <c r="A4676" s="394">
        <v>4671</v>
      </c>
      <c r="B4676" s="395" t="s">
        <v>1393</v>
      </c>
      <c r="C4676" s="395" t="s">
        <v>12120</v>
      </c>
      <c r="D4676" s="539" t="s">
        <v>12133</v>
      </c>
      <c r="E4676" s="396" t="s">
        <v>4776</v>
      </c>
      <c r="F4676" s="486" t="s">
        <v>12135</v>
      </c>
      <c r="G4676" s="395" t="s">
        <v>5048</v>
      </c>
      <c r="H4676" s="629" t="s">
        <v>4916</v>
      </c>
      <c r="I4676" s="397">
        <v>12100</v>
      </c>
      <c r="J4676" s="487" t="s">
        <v>15849</v>
      </c>
    </row>
    <row r="4677" spans="1:10" s="399" customFormat="1" ht="18" customHeight="1">
      <c r="A4677" s="394">
        <v>4672</v>
      </c>
      <c r="B4677" s="395" t="s">
        <v>1393</v>
      </c>
      <c r="C4677" s="395" t="s">
        <v>12120</v>
      </c>
      <c r="D4677" s="539" t="s">
        <v>12133</v>
      </c>
      <c r="E4677" s="396" t="s">
        <v>4776</v>
      </c>
      <c r="F4677" s="486" t="s">
        <v>12136</v>
      </c>
      <c r="G4677" s="395" t="s">
        <v>5048</v>
      </c>
      <c r="H4677" s="629" t="s">
        <v>4916</v>
      </c>
      <c r="I4677" s="397">
        <v>10400</v>
      </c>
      <c r="J4677" s="487" t="s">
        <v>15896</v>
      </c>
    </row>
    <row r="4678" spans="1:10" s="399" customFormat="1" ht="18" customHeight="1">
      <c r="A4678" s="394">
        <v>4673</v>
      </c>
      <c r="B4678" s="395" t="s">
        <v>1393</v>
      </c>
      <c r="C4678" s="395" t="s">
        <v>12130</v>
      </c>
      <c r="D4678" s="459" t="s">
        <v>12137</v>
      </c>
      <c r="E4678" s="395" t="s">
        <v>418</v>
      </c>
      <c r="F4678" s="488" t="s">
        <v>12138</v>
      </c>
      <c r="G4678" s="395"/>
      <c r="H4678" s="567" t="s">
        <v>653</v>
      </c>
      <c r="I4678" s="403">
        <v>12125</v>
      </c>
      <c r="J4678" s="491"/>
    </row>
    <row r="4679" spans="1:10" s="399" customFormat="1" ht="18" customHeight="1">
      <c r="A4679" s="394">
        <v>4674</v>
      </c>
      <c r="B4679" s="395" t="s">
        <v>1393</v>
      </c>
      <c r="C4679" s="395" t="s">
        <v>12120</v>
      </c>
      <c r="D4679" s="422" t="s">
        <v>12139</v>
      </c>
      <c r="E4679" s="394" t="s">
        <v>418</v>
      </c>
      <c r="F4679" s="424" t="s">
        <v>12140</v>
      </c>
      <c r="G4679" s="394" t="s">
        <v>4962</v>
      </c>
      <c r="H4679" s="631" t="s">
        <v>4949</v>
      </c>
      <c r="I4679" s="402">
        <v>14666</v>
      </c>
      <c r="J4679" s="490"/>
    </row>
    <row r="4680" spans="1:10" s="399" customFormat="1" ht="18" customHeight="1">
      <c r="A4680" s="394">
        <v>4675</v>
      </c>
      <c r="B4680" s="395" t="s">
        <v>1393</v>
      </c>
      <c r="C4680" s="395" t="s">
        <v>12130</v>
      </c>
      <c r="D4680" s="541" t="s">
        <v>12141</v>
      </c>
      <c r="E4680" s="423" t="s">
        <v>5027</v>
      </c>
      <c r="F4680" s="422" t="s">
        <v>12130</v>
      </c>
      <c r="G4680" s="449" t="s">
        <v>5048</v>
      </c>
      <c r="H4680" s="638" t="s">
        <v>4996</v>
      </c>
      <c r="I4680" s="450">
        <v>9220</v>
      </c>
      <c r="J4680" s="501"/>
    </row>
    <row r="4681" spans="1:10" s="399" customFormat="1" ht="18" customHeight="1">
      <c r="A4681" s="394">
        <v>4676</v>
      </c>
      <c r="B4681" s="395" t="s">
        <v>1393</v>
      </c>
      <c r="C4681" s="395" t="s">
        <v>12142</v>
      </c>
      <c r="D4681" s="539" t="s">
        <v>12143</v>
      </c>
      <c r="E4681" s="396" t="s">
        <v>5027</v>
      </c>
      <c r="F4681" s="486" t="s">
        <v>12144</v>
      </c>
      <c r="G4681" s="395"/>
      <c r="H4681" s="629" t="s">
        <v>4916</v>
      </c>
      <c r="I4681" s="397">
        <v>10800</v>
      </c>
      <c r="J4681" s="487" t="s">
        <v>15897</v>
      </c>
    </row>
    <row r="4682" spans="1:10" s="399" customFormat="1" ht="18" customHeight="1">
      <c r="A4682" s="394">
        <v>4677</v>
      </c>
      <c r="B4682" s="395" t="s">
        <v>1393</v>
      </c>
      <c r="C4682" s="394" t="s">
        <v>12145</v>
      </c>
      <c r="D4682" s="422" t="s">
        <v>12146</v>
      </c>
      <c r="E4682" s="394" t="s">
        <v>418</v>
      </c>
      <c r="F4682" s="424" t="s">
        <v>12147</v>
      </c>
      <c r="G4682" s="395" t="s">
        <v>4962</v>
      </c>
      <c r="H4682" s="567" t="s">
        <v>4932</v>
      </c>
      <c r="I4682" s="429">
        <v>11880</v>
      </c>
      <c r="J4682" s="487"/>
    </row>
    <row r="4683" spans="1:10" s="399" customFormat="1" ht="18" customHeight="1">
      <c r="A4683" s="394">
        <v>4678</v>
      </c>
      <c r="B4683" s="395" t="s">
        <v>1393</v>
      </c>
      <c r="C4683" s="394" t="s">
        <v>12145</v>
      </c>
      <c r="D4683" s="422" t="s">
        <v>12148</v>
      </c>
      <c r="E4683" s="394" t="s">
        <v>418</v>
      </c>
      <c r="F4683" s="424" t="s">
        <v>12149</v>
      </c>
      <c r="G4683" s="395" t="s">
        <v>4962</v>
      </c>
      <c r="H4683" s="567" t="s">
        <v>4932</v>
      </c>
      <c r="I4683" s="429">
        <v>11226</v>
      </c>
      <c r="J4683" s="487"/>
    </row>
    <row r="4684" spans="1:10" s="399" customFormat="1" ht="18" customHeight="1">
      <c r="A4684" s="394">
        <v>4679</v>
      </c>
      <c r="B4684" s="395" t="s">
        <v>1393</v>
      </c>
      <c r="C4684" s="395" t="s">
        <v>12145</v>
      </c>
      <c r="D4684" s="539" t="s">
        <v>12150</v>
      </c>
      <c r="E4684" s="396" t="s">
        <v>5027</v>
      </c>
      <c r="F4684" s="486" t="s">
        <v>12151</v>
      </c>
      <c r="G4684" s="395"/>
      <c r="H4684" s="629" t="s">
        <v>4916</v>
      </c>
      <c r="I4684" s="397">
        <v>10800</v>
      </c>
      <c r="J4684" s="487" t="s">
        <v>15622</v>
      </c>
    </row>
    <row r="4685" spans="1:10" s="399" customFormat="1" ht="18" customHeight="1">
      <c r="A4685" s="394">
        <v>4680</v>
      </c>
      <c r="B4685" s="395" t="s">
        <v>1393</v>
      </c>
      <c r="C4685" s="395" t="s">
        <v>12145</v>
      </c>
      <c r="D4685" s="539" t="s">
        <v>12152</v>
      </c>
      <c r="E4685" s="396" t="s">
        <v>5027</v>
      </c>
      <c r="F4685" s="486" t="s">
        <v>12153</v>
      </c>
      <c r="G4685" s="395"/>
      <c r="H4685" s="629" t="s">
        <v>4916</v>
      </c>
      <c r="I4685" s="397">
        <v>9800</v>
      </c>
      <c r="J4685" s="487" t="s">
        <v>15898</v>
      </c>
    </row>
    <row r="4686" spans="1:10" s="399" customFormat="1" ht="18" customHeight="1">
      <c r="A4686" s="394">
        <v>4681</v>
      </c>
      <c r="B4686" s="395" t="s">
        <v>1393</v>
      </c>
      <c r="C4686" s="395" t="s">
        <v>12154</v>
      </c>
      <c r="D4686" s="459" t="s">
        <v>12155</v>
      </c>
      <c r="E4686" s="395" t="s">
        <v>418</v>
      </c>
      <c r="F4686" s="488" t="s">
        <v>12156</v>
      </c>
      <c r="G4686" s="395"/>
      <c r="H4686" s="567" t="s">
        <v>653</v>
      </c>
      <c r="I4686" s="403"/>
      <c r="J4686" s="491" t="s">
        <v>5439</v>
      </c>
    </row>
    <row r="4687" spans="1:10" s="399" customFormat="1" ht="18" customHeight="1">
      <c r="A4687" s="394">
        <v>4682</v>
      </c>
      <c r="B4687" s="395" t="s">
        <v>1393</v>
      </c>
      <c r="C4687" s="395" t="s">
        <v>12154</v>
      </c>
      <c r="D4687" s="459" t="s">
        <v>12157</v>
      </c>
      <c r="E4687" s="395" t="s">
        <v>418</v>
      </c>
      <c r="F4687" s="488" t="s">
        <v>12158</v>
      </c>
      <c r="G4687" s="395"/>
      <c r="H4687" s="567" t="s">
        <v>653</v>
      </c>
      <c r="I4687" s="403"/>
      <c r="J4687" s="491" t="s">
        <v>5439</v>
      </c>
    </row>
    <row r="4688" spans="1:10" s="399" customFormat="1" ht="18" customHeight="1">
      <c r="A4688" s="394">
        <v>4683</v>
      </c>
      <c r="B4688" s="395" t="s">
        <v>1393</v>
      </c>
      <c r="C4688" s="395" t="s">
        <v>12154</v>
      </c>
      <c r="D4688" s="459" t="s">
        <v>12159</v>
      </c>
      <c r="E4688" s="395" t="s">
        <v>418</v>
      </c>
      <c r="F4688" s="488" t="s">
        <v>12160</v>
      </c>
      <c r="G4688" s="395"/>
      <c r="H4688" s="567" t="s">
        <v>653</v>
      </c>
      <c r="I4688" s="403"/>
      <c r="J4688" s="491" t="s">
        <v>5439</v>
      </c>
    </row>
    <row r="4689" spans="1:10" s="399" customFormat="1" ht="18" customHeight="1">
      <c r="A4689" s="394">
        <v>4684</v>
      </c>
      <c r="B4689" s="395" t="s">
        <v>1393</v>
      </c>
      <c r="C4689" s="395" t="s">
        <v>12154</v>
      </c>
      <c r="D4689" s="459" t="s">
        <v>12161</v>
      </c>
      <c r="E4689" s="395" t="s">
        <v>418</v>
      </c>
      <c r="F4689" s="488" t="s">
        <v>12162</v>
      </c>
      <c r="G4689" s="395"/>
      <c r="H4689" s="567" t="s">
        <v>653</v>
      </c>
      <c r="I4689" s="403"/>
      <c r="J4689" s="491" t="s">
        <v>5439</v>
      </c>
    </row>
    <row r="4690" spans="1:10" s="399" customFormat="1" ht="18" customHeight="1">
      <c r="A4690" s="394">
        <v>4685</v>
      </c>
      <c r="B4690" s="395" t="s">
        <v>1393</v>
      </c>
      <c r="C4690" s="395" t="s">
        <v>1420</v>
      </c>
      <c r="D4690" s="459" t="s">
        <v>12163</v>
      </c>
      <c r="E4690" s="395" t="s">
        <v>418</v>
      </c>
      <c r="F4690" s="488" t="s">
        <v>12164</v>
      </c>
      <c r="G4690" s="395" t="s">
        <v>4962</v>
      </c>
      <c r="H4690" s="567" t="s">
        <v>653</v>
      </c>
      <c r="I4690" s="403"/>
      <c r="J4690" s="491" t="s">
        <v>5439</v>
      </c>
    </row>
    <row r="4691" spans="1:10" s="399" customFormat="1" ht="18" customHeight="1">
      <c r="A4691" s="394">
        <v>4686</v>
      </c>
      <c r="B4691" s="410" t="s">
        <v>1393</v>
      </c>
      <c r="C4691" s="396" t="s">
        <v>1420</v>
      </c>
      <c r="D4691" s="496" t="s">
        <v>12165</v>
      </c>
      <c r="E4691" s="410" t="s">
        <v>5882</v>
      </c>
      <c r="F4691" s="499" t="s">
        <v>12166</v>
      </c>
      <c r="G4691" s="398" t="s">
        <v>4962</v>
      </c>
      <c r="H4691" s="633" t="s">
        <v>5013</v>
      </c>
      <c r="I4691" s="413">
        <v>7700</v>
      </c>
      <c r="J4691" s="487"/>
    </row>
    <row r="4692" spans="1:10" s="399" customFormat="1" ht="18" customHeight="1">
      <c r="A4692" s="394">
        <v>4687</v>
      </c>
      <c r="B4692" s="395" t="s">
        <v>1393</v>
      </c>
      <c r="C4692" s="395" t="s">
        <v>1420</v>
      </c>
      <c r="D4692" s="496" t="s">
        <v>12165</v>
      </c>
      <c r="E4692" s="410" t="s">
        <v>5882</v>
      </c>
      <c r="F4692" s="499" t="s">
        <v>12167</v>
      </c>
      <c r="G4692" s="398" t="s">
        <v>4962</v>
      </c>
      <c r="H4692" s="633" t="s">
        <v>5013</v>
      </c>
      <c r="I4692" s="413">
        <v>7700</v>
      </c>
      <c r="J4692" s="487"/>
    </row>
    <row r="4693" spans="1:10" s="399" customFormat="1" ht="18" customHeight="1">
      <c r="A4693" s="394">
        <v>4688</v>
      </c>
      <c r="B4693" s="410" t="s">
        <v>1393</v>
      </c>
      <c r="C4693" s="398" t="s">
        <v>1420</v>
      </c>
      <c r="D4693" s="496" t="s">
        <v>12165</v>
      </c>
      <c r="E4693" s="410" t="s">
        <v>146</v>
      </c>
      <c r="F4693" s="499" t="s">
        <v>12168</v>
      </c>
      <c r="G4693" s="398" t="s">
        <v>4962</v>
      </c>
      <c r="H4693" s="633" t="s">
        <v>5013</v>
      </c>
      <c r="I4693" s="413">
        <v>9500</v>
      </c>
      <c r="J4693" s="490"/>
    </row>
    <row r="4694" spans="1:10" s="399" customFormat="1" ht="18" customHeight="1">
      <c r="A4694" s="394">
        <v>4689</v>
      </c>
      <c r="B4694" s="410" t="s">
        <v>1393</v>
      </c>
      <c r="C4694" s="410" t="s">
        <v>1420</v>
      </c>
      <c r="D4694" s="496" t="s">
        <v>12165</v>
      </c>
      <c r="E4694" s="455" t="s">
        <v>660</v>
      </c>
      <c r="F4694" s="499" t="s">
        <v>12169</v>
      </c>
      <c r="G4694" s="410" t="s">
        <v>4962</v>
      </c>
      <c r="H4694" s="633" t="s">
        <v>5013</v>
      </c>
      <c r="I4694" s="413">
        <v>5900</v>
      </c>
      <c r="J4694" s="490"/>
    </row>
    <row r="4695" spans="1:10" s="399" customFormat="1" ht="18" customHeight="1">
      <c r="A4695" s="394">
        <v>4690</v>
      </c>
      <c r="B4695" s="410" t="s">
        <v>1393</v>
      </c>
      <c r="C4695" s="410" t="s">
        <v>1420</v>
      </c>
      <c r="D4695" s="496" t="s">
        <v>12165</v>
      </c>
      <c r="E4695" s="455" t="s">
        <v>660</v>
      </c>
      <c r="F4695" s="499" t="s">
        <v>12170</v>
      </c>
      <c r="G4695" s="410" t="s">
        <v>4962</v>
      </c>
      <c r="H4695" s="633" t="s">
        <v>5013</v>
      </c>
      <c r="I4695" s="413">
        <v>5900</v>
      </c>
      <c r="J4695" s="490"/>
    </row>
    <row r="4696" spans="1:10" s="399" customFormat="1" ht="18" customHeight="1">
      <c r="A4696" s="394">
        <v>4691</v>
      </c>
      <c r="B4696" s="410" t="s">
        <v>1393</v>
      </c>
      <c r="C4696" s="398" t="s">
        <v>1420</v>
      </c>
      <c r="D4696" s="496" t="s">
        <v>12165</v>
      </c>
      <c r="E4696" s="410" t="s">
        <v>660</v>
      </c>
      <c r="F4696" s="499" t="s">
        <v>12171</v>
      </c>
      <c r="G4696" s="398" t="s">
        <v>4962</v>
      </c>
      <c r="H4696" s="633" t="s">
        <v>5013</v>
      </c>
      <c r="I4696" s="413">
        <v>8300</v>
      </c>
      <c r="J4696" s="490"/>
    </row>
    <row r="4697" spans="1:10" s="399" customFormat="1" ht="18" customHeight="1">
      <c r="A4697" s="394">
        <v>4692</v>
      </c>
      <c r="B4697" s="410" t="s">
        <v>1393</v>
      </c>
      <c r="C4697" s="398" t="s">
        <v>1420</v>
      </c>
      <c r="D4697" s="496" t="s">
        <v>12165</v>
      </c>
      <c r="E4697" s="410" t="s">
        <v>660</v>
      </c>
      <c r="F4697" s="499" t="s">
        <v>12172</v>
      </c>
      <c r="G4697" s="398" t="s">
        <v>4962</v>
      </c>
      <c r="H4697" s="633" t="s">
        <v>5013</v>
      </c>
      <c r="I4697" s="413">
        <v>7800</v>
      </c>
      <c r="J4697" s="490"/>
    </row>
    <row r="4698" spans="1:10" s="399" customFormat="1" ht="18" customHeight="1">
      <c r="A4698" s="394">
        <v>4693</v>
      </c>
      <c r="B4698" s="410" t="s">
        <v>1393</v>
      </c>
      <c r="C4698" s="395" t="s">
        <v>1420</v>
      </c>
      <c r="D4698" s="496" t="s">
        <v>12165</v>
      </c>
      <c r="E4698" s="410" t="s">
        <v>660</v>
      </c>
      <c r="F4698" s="499" t="s">
        <v>12173</v>
      </c>
      <c r="G4698" s="398" t="s">
        <v>4962</v>
      </c>
      <c r="H4698" s="633" t="s">
        <v>5013</v>
      </c>
      <c r="I4698" s="413">
        <v>5500</v>
      </c>
      <c r="J4698" s="490"/>
    </row>
    <row r="4699" spans="1:10" s="399" customFormat="1" ht="18" customHeight="1">
      <c r="A4699" s="394">
        <v>4694</v>
      </c>
      <c r="B4699" s="410" t="s">
        <v>1393</v>
      </c>
      <c r="C4699" s="395" t="s">
        <v>1420</v>
      </c>
      <c r="D4699" s="496" t="s">
        <v>12165</v>
      </c>
      <c r="E4699" s="410" t="s">
        <v>660</v>
      </c>
      <c r="F4699" s="499" t="s">
        <v>12174</v>
      </c>
      <c r="G4699" s="398" t="s">
        <v>4962</v>
      </c>
      <c r="H4699" s="633" t="s">
        <v>5013</v>
      </c>
      <c r="I4699" s="413">
        <v>5300</v>
      </c>
      <c r="J4699" s="490"/>
    </row>
    <row r="4700" spans="1:10" s="399" customFormat="1" ht="18" customHeight="1">
      <c r="A4700" s="394">
        <v>4695</v>
      </c>
      <c r="B4700" s="410" t="s">
        <v>1393</v>
      </c>
      <c r="C4700" s="410" t="s">
        <v>1420</v>
      </c>
      <c r="D4700" s="496" t="s">
        <v>12165</v>
      </c>
      <c r="E4700" s="455" t="s">
        <v>660</v>
      </c>
      <c r="F4700" s="499" t="s">
        <v>12175</v>
      </c>
      <c r="G4700" s="410" t="s">
        <v>4962</v>
      </c>
      <c r="H4700" s="633" t="s">
        <v>5013</v>
      </c>
      <c r="I4700" s="413">
        <v>5500</v>
      </c>
      <c r="J4700" s="490"/>
    </row>
    <row r="4701" spans="1:10" s="399" customFormat="1" ht="18" customHeight="1">
      <c r="A4701" s="394">
        <v>4696</v>
      </c>
      <c r="B4701" s="410" t="s">
        <v>1393</v>
      </c>
      <c r="C4701" s="398" t="s">
        <v>1420</v>
      </c>
      <c r="D4701" s="496" t="s">
        <v>12165</v>
      </c>
      <c r="E4701" s="410" t="s">
        <v>660</v>
      </c>
      <c r="F4701" s="499" t="s">
        <v>12176</v>
      </c>
      <c r="G4701" s="398" t="s">
        <v>4962</v>
      </c>
      <c r="H4701" s="633" t="s">
        <v>5013</v>
      </c>
      <c r="I4701" s="413">
        <v>7800</v>
      </c>
      <c r="J4701" s="490"/>
    </row>
    <row r="4702" spans="1:10" s="399" customFormat="1" ht="18" customHeight="1">
      <c r="A4702" s="394">
        <v>4697</v>
      </c>
      <c r="B4702" s="410" t="s">
        <v>1393</v>
      </c>
      <c r="C4702" s="396" t="s">
        <v>1420</v>
      </c>
      <c r="D4702" s="496" t="s">
        <v>12165</v>
      </c>
      <c r="E4702" s="410" t="s">
        <v>660</v>
      </c>
      <c r="F4702" s="499" t="s">
        <v>12177</v>
      </c>
      <c r="G4702" s="398" t="s">
        <v>4962</v>
      </c>
      <c r="H4702" s="633" t="s">
        <v>5013</v>
      </c>
      <c r="I4702" s="413">
        <v>6500</v>
      </c>
      <c r="J4702" s="490"/>
    </row>
    <row r="4703" spans="1:10" s="399" customFormat="1" ht="18" customHeight="1">
      <c r="A4703" s="394">
        <v>4698</v>
      </c>
      <c r="B4703" s="410" t="s">
        <v>1393</v>
      </c>
      <c r="C4703" s="398" t="s">
        <v>1420</v>
      </c>
      <c r="D4703" s="496" t="s">
        <v>12165</v>
      </c>
      <c r="E4703" s="410" t="s">
        <v>660</v>
      </c>
      <c r="F4703" s="499" t="s">
        <v>12178</v>
      </c>
      <c r="G4703" s="398" t="s">
        <v>4962</v>
      </c>
      <c r="H4703" s="633" t="s">
        <v>5013</v>
      </c>
      <c r="I4703" s="413">
        <v>7800</v>
      </c>
      <c r="J4703" s="490"/>
    </row>
    <row r="4704" spans="1:10" s="399" customFormat="1" ht="18" customHeight="1">
      <c r="A4704" s="394">
        <v>4699</v>
      </c>
      <c r="B4704" s="410" t="s">
        <v>1393</v>
      </c>
      <c r="C4704" s="396" t="s">
        <v>1420</v>
      </c>
      <c r="D4704" s="496" t="s">
        <v>12165</v>
      </c>
      <c r="E4704" s="410" t="s">
        <v>660</v>
      </c>
      <c r="F4704" s="499" t="s">
        <v>12179</v>
      </c>
      <c r="G4704" s="398" t="s">
        <v>4962</v>
      </c>
      <c r="H4704" s="633" t="s">
        <v>5013</v>
      </c>
      <c r="I4704" s="413">
        <v>6200</v>
      </c>
      <c r="J4704" s="490"/>
    </row>
    <row r="4705" spans="1:10" s="399" customFormat="1" ht="18" customHeight="1">
      <c r="A4705" s="394">
        <v>4700</v>
      </c>
      <c r="B4705" s="410" t="s">
        <v>1393</v>
      </c>
      <c r="C4705" s="396" t="s">
        <v>1420</v>
      </c>
      <c r="D4705" s="496" t="s">
        <v>12165</v>
      </c>
      <c r="E4705" s="410" t="s">
        <v>660</v>
      </c>
      <c r="F4705" s="499" t="s">
        <v>12180</v>
      </c>
      <c r="G4705" s="398" t="s">
        <v>4962</v>
      </c>
      <c r="H4705" s="633" t="s">
        <v>5013</v>
      </c>
      <c r="I4705" s="413">
        <v>6300</v>
      </c>
      <c r="J4705" s="490"/>
    </row>
    <row r="4706" spans="1:10" s="399" customFormat="1" ht="18" customHeight="1">
      <c r="A4706" s="394">
        <v>4701</v>
      </c>
      <c r="B4706" s="395" t="s">
        <v>1393</v>
      </c>
      <c r="C4706" s="395" t="s">
        <v>1420</v>
      </c>
      <c r="D4706" s="459" t="s">
        <v>12181</v>
      </c>
      <c r="E4706" s="395" t="s">
        <v>418</v>
      </c>
      <c r="F4706" s="488" t="s">
        <v>12182</v>
      </c>
      <c r="G4706" s="395" t="s">
        <v>4962</v>
      </c>
      <c r="H4706" s="567" t="s">
        <v>653</v>
      </c>
      <c r="I4706" s="403"/>
      <c r="J4706" s="491" t="s">
        <v>5439</v>
      </c>
    </row>
    <row r="4707" spans="1:10" s="399" customFormat="1" ht="18" customHeight="1">
      <c r="A4707" s="394">
        <v>4702</v>
      </c>
      <c r="B4707" s="394" t="s">
        <v>1393</v>
      </c>
      <c r="C4707" s="394" t="s">
        <v>1420</v>
      </c>
      <c r="D4707" s="422" t="s">
        <v>12183</v>
      </c>
      <c r="E4707" s="395" t="s">
        <v>418</v>
      </c>
      <c r="F4707" s="424" t="s">
        <v>12184</v>
      </c>
      <c r="G4707" s="394" t="s">
        <v>4962</v>
      </c>
      <c r="H4707" s="631" t="s">
        <v>6306</v>
      </c>
      <c r="I4707" s="402">
        <v>9350</v>
      </c>
      <c r="J4707" s="487"/>
    </row>
    <row r="4708" spans="1:10" s="399" customFormat="1" ht="18" customHeight="1">
      <c r="A4708" s="394">
        <v>4703</v>
      </c>
      <c r="B4708" s="395" t="s">
        <v>11138</v>
      </c>
      <c r="C4708" s="398" t="s">
        <v>12185</v>
      </c>
      <c r="D4708" s="459" t="s">
        <v>12186</v>
      </c>
      <c r="E4708" s="398" t="s">
        <v>418</v>
      </c>
      <c r="F4708" s="485" t="s">
        <v>12187</v>
      </c>
      <c r="G4708" s="398" t="s">
        <v>5048</v>
      </c>
      <c r="H4708" s="631" t="s">
        <v>5537</v>
      </c>
      <c r="I4708" s="402">
        <v>6640</v>
      </c>
      <c r="J4708" s="487"/>
    </row>
    <row r="4709" spans="1:10" s="399" customFormat="1" ht="18" customHeight="1">
      <c r="A4709" s="394">
        <v>4704</v>
      </c>
      <c r="B4709" s="395" t="s">
        <v>11138</v>
      </c>
      <c r="C4709" s="398" t="s">
        <v>12185</v>
      </c>
      <c r="D4709" s="459" t="s">
        <v>12188</v>
      </c>
      <c r="E4709" s="398" t="s">
        <v>418</v>
      </c>
      <c r="F4709" s="485" t="s">
        <v>12189</v>
      </c>
      <c r="G4709" s="398" t="s">
        <v>5048</v>
      </c>
      <c r="H4709" s="631" t="s">
        <v>5537</v>
      </c>
      <c r="I4709" s="402">
        <v>8320</v>
      </c>
      <c r="J4709" s="487"/>
    </row>
    <row r="4710" spans="1:10" s="399" customFormat="1" ht="18" customHeight="1">
      <c r="A4710" s="394">
        <v>4705</v>
      </c>
      <c r="B4710" s="395" t="s">
        <v>11138</v>
      </c>
      <c r="C4710" s="398" t="s">
        <v>12185</v>
      </c>
      <c r="D4710" s="459" t="s">
        <v>12190</v>
      </c>
      <c r="E4710" s="398" t="s">
        <v>418</v>
      </c>
      <c r="F4710" s="485" t="s">
        <v>12191</v>
      </c>
      <c r="G4710" s="398" t="s">
        <v>5048</v>
      </c>
      <c r="H4710" s="631" t="s">
        <v>5537</v>
      </c>
      <c r="I4710" s="402">
        <v>5145</v>
      </c>
      <c r="J4710" s="487"/>
    </row>
    <row r="4711" spans="1:10" s="399" customFormat="1" ht="18" customHeight="1">
      <c r="A4711" s="394">
        <v>4706</v>
      </c>
      <c r="B4711" s="395" t="s">
        <v>11138</v>
      </c>
      <c r="C4711" s="398" t="s">
        <v>12185</v>
      </c>
      <c r="D4711" s="459" t="s">
        <v>12192</v>
      </c>
      <c r="E4711" s="398" t="s">
        <v>418</v>
      </c>
      <c r="F4711" s="485" t="s">
        <v>12193</v>
      </c>
      <c r="G4711" s="398" t="s">
        <v>5048</v>
      </c>
      <c r="H4711" s="631" t="s">
        <v>5537</v>
      </c>
      <c r="I4711" s="402">
        <v>8500</v>
      </c>
      <c r="J4711" s="487"/>
    </row>
    <row r="4712" spans="1:10" s="399" customFormat="1" ht="18" customHeight="1">
      <c r="A4712" s="394">
        <v>4707</v>
      </c>
      <c r="B4712" s="395" t="s">
        <v>11138</v>
      </c>
      <c r="C4712" s="398" t="s">
        <v>12185</v>
      </c>
      <c r="D4712" s="459" t="s">
        <v>12194</v>
      </c>
      <c r="E4712" s="398" t="s">
        <v>418</v>
      </c>
      <c r="F4712" s="485" t="s">
        <v>12195</v>
      </c>
      <c r="G4712" s="398" t="s">
        <v>5048</v>
      </c>
      <c r="H4712" s="631" t="s">
        <v>5537</v>
      </c>
      <c r="I4712" s="402">
        <v>8800</v>
      </c>
      <c r="J4712" s="487"/>
    </row>
    <row r="4713" spans="1:10" s="399" customFormat="1" ht="18" customHeight="1">
      <c r="A4713" s="394">
        <v>4708</v>
      </c>
      <c r="B4713" s="395" t="s">
        <v>11138</v>
      </c>
      <c r="C4713" s="398" t="s">
        <v>12185</v>
      </c>
      <c r="D4713" s="459" t="s">
        <v>12196</v>
      </c>
      <c r="E4713" s="398" t="s">
        <v>418</v>
      </c>
      <c r="F4713" s="485" t="s">
        <v>12197</v>
      </c>
      <c r="G4713" s="398" t="s">
        <v>5048</v>
      </c>
      <c r="H4713" s="631" t="s">
        <v>5537</v>
      </c>
      <c r="I4713" s="402">
        <v>6640</v>
      </c>
      <c r="J4713" s="487"/>
    </row>
    <row r="4714" spans="1:10" s="399" customFormat="1" ht="18" customHeight="1">
      <c r="A4714" s="394">
        <v>4709</v>
      </c>
      <c r="B4714" s="394" t="s">
        <v>11138</v>
      </c>
      <c r="C4714" s="398" t="s">
        <v>12185</v>
      </c>
      <c r="D4714" s="422" t="s">
        <v>12198</v>
      </c>
      <c r="E4714" s="394" t="s">
        <v>418</v>
      </c>
      <c r="F4714" s="424" t="s">
        <v>12199</v>
      </c>
      <c r="G4714" s="395" t="s">
        <v>5048</v>
      </c>
      <c r="H4714" s="631" t="s">
        <v>4924</v>
      </c>
      <c r="I4714" s="402">
        <v>8500</v>
      </c>
      <c r="J4714" s="487"/>
    </row>
    <row r="4715" spans="1:10" s="399" customFormat="1" ht="18" customHeight="1">
      <c r="A4715" s="394">
        <v>4710</v>
      </c>
      <c r="B4715" s="395" t="s">
        <v>11138</v>
      </c>
      <c r="C4715" s="398" t="s">
        <v>12185</v>
      </c>
      <c r="D4715" s="459" t="s">
        <v>12200</v>
      </c>
      <c r="E4715" s="395" t="s">
        <v>418</v>
      </c>
      <c r="F4715" s="488" t="s">
        <v>12201</v>
      </c>
      <c r="G4715" s="395" t="s">
        <v>5048</v>
      </c>
      <c r="H4715" s="631" t="s">
        <v>5773</v>
      </c>
      <c r="I4715" s="402">
        <v>6800</v>
      </c>
      <c r="J4715" s="487"/>
    </row>
    <row r="4716" spans="1:10" s="399" customFormat="1" ht="18" customHeight="1">
      <c r="A4716" s="394">
        <v>4711</v>
      </c>
      <c r="B4716" s="395" t="s">
        <v>11138</v>
      </c>
      <c r="C4716" s="398" t="s">
        <v>12185</v>
      </c>
      <c r="D4716" s="459" t="s">
        <v>12202</v>
      </c>
      <c r="E4716" s="395" t="s">
        <v>418</v>
      </c>
      <c r="F4716" s="488" t="s">
        <v>12203</v>
      </c>
      <c r="G4716" s="395" t="s">
        <v>5048</v>
      </c>
      <c r="H4716" s="631" t="s">
        <v>5773</v>
      </c>
      <c r="I4716" s="402">
        <v>8200</v>
      </c>
      <c r="J4716" s="487"/>
    </row>
    <row r="4717" spans="1:10" s="399" customFormat="1" ht="18" customHeight="1">
      <c r="A4717" s="394">
        <v>4712</v>
      </c>
      <c r="B4717" s="395" t="s">
        <v>1393</v>
      </c>
      <c r="C4717" s="395" t="s">
        <v>1420</v>
      </c>
      <c r="D4717" s="459" t="s">
        <v>12204</v>
      </c>
      <c r="E4717" s="395" t="s">
        <v>418</v>
      </c>
      <c r="F4717" s="488" t="s">
        <v>12205</v>
      </c>
      <c r="G4717" s="395" t="s">
        <v>4962</v>
      </c>
      <c r="H4717" s="567" t="s">
        <v>653</v>
      </c>
      <c r="I4717" s="403"/>
      <c r="J4717" s="491" t="s">
        <v>5439</v>
      </c>
    </row>
    <row r="4718" spans="1:10" s="399" customFormat="1" ht="18" customHeight="1">
      <c r="A4718" s="394">
        <v>4713</v>
      </c>
      <c r="B4718" s="395" t="s">
        <v>1393</v>
      </c>
      <c r="C4718" s="396" t="s">
        <v>1420</v>
      </c>
      <c r="D4718" s="581" t="s">
        <v>12206</v>
      </c>
      <c r="E4718" s="396" t="s">
        <v>1452</v>
      </c>
      <c r="F4718" s="486" t="s">
        <v>12207</v>
      </c>
      <c r="G4718" s="396" t="s">
        <v>4962</v>
      </c>
      <c r="H4718" s="630" t="s">
        <v>4935</v>
      </c>
      <c r="I4718" s="500">
        <v>5880</v>
      </c>
      <c r="J4718" s="492"/>
    </row>
    <row r="4719" spans="1:10" s="399" customFormat="1" ht="18" customHeight="1">
      <c r="A4719" s="394">
        <v>4714</v>
      </c>
      <c r="B4719" s="395" t="s">
        <v>1393</v>
      </c>
      <c r="C4719" s="396" t="s">
        <v>1420</v>
      </c>
      <c r="D4719" s="581" t="s">
        <v>12206</v>
      </c>
      <c r="E4719" s="396" t="s">
        <v>890</v>
      </c>
      <c r="F4719" s="486" t="s">
        <v>12208</v>
      </c>
      <c r="G4719" s="396" t="s">
        <v>4962</v>
      </c>
      <c r="H4719" s="630" t="s">
        <v>4935</v>
      </c>
      <c r="I4719" s="500">
        <v>11770</v>
      </c>
      <c r="J4719" s="492"/>
    </row>
    <row r="4720" spans="1:10" s="399" customFormat="1" ht="18" customHeight="1">
      <c r="A4720" s="394">
        <v>4715</v>
      </c>
      <c r="B4720" s="395" t="s">
        <v>1393</v>
      </c>
      <c r="C4720" s="396" t="s">
        <v>1420</v>
      </c>
      <c r="D4720" s="581" t="s">
        <v>12209</v>
      </c>
      <c r="E4720" s="396" t="s">
        <v>418</v>
      </c>
      <c r="F4720" s="486" t="s">
        <v>12210</v>
      </c>
      <c r="G4720" s="396" t="s">
        <v>4962</v>
      </c>
      <c r="H4720" s="630" t="s">
        <v>4935</v>
      </c>
      <c r="I4720" s="397">
        <v>6500</v>
      </c>
      <c r="J4720" s="492"/>
    </row>
    <row r="4721" spans="1:10" s="399" customFormat="1" ht="18" customHeight="1">
      <c r="A4721" s="394">
        <v>4716</v>
      </c>
      <c r="B4721" s="395" t="s">
        <v>1393</v>
      </c>
      <c r="C4721" s="396" t="s">
        <v>1420</v>
      </c>
      <c r="D4721" s="581" t="s">
        <v>12211</v>
      </c>
      <c r="E4721" s="396" t="s">
        <v>1452</v>
      </c>
      <c r="F4721" s="486" t="s">
        <v>12212</v>
      </c>
      <c r="G4721" s="396" t="s">
        <v>4962</v>
      </c>
      <c r="H4721" s="630" t="s">
        <v>4935</v>
      </c>
      <c r="I4721" s="500">
        <v>6980</v>
      </c>
      <c r="J4721" s="492"/>
    </row>
    <row r="4722" spans="1:10" s="399" customFormat="1" ht="18" customHeight="1">
      <c r="A4722" s="394">
        <v>4717</v>
      </c>
      <c r="B4722" s="395" t="s">
        <v>1393</v>
      </c>
      <c r="C4722" s="396" t="s">
        <v>1420</v>
      </c>
      <c r="D4722" s="581" t="s">
        <v>12211</v>
      </c>
      <c r="E4722" s="396" t="s">
        <v>890</v>
      </c>
      <c r="F4722" s="486" t="s">
        <v>12212</v>
      </c>
      <c r="G4722" s="396" t="s">
        <v>4962</v>
      </c>
      <c r="H4722" s="630" t="s">
        <v>4935</v>
      </c>
      <c r="I4722" s="500">
        <v>13950</v>
      </c>
      <c r="J4722" s="492"/>
    </row>
    <row r="4723" spans="1:10" s="399" customFormat="1" ht="18" customHeight="1">
      <c r="A4723" s="394">
        <v>4718</v>
      </c>
      <c r="B4723" s="395" t="s">
        <v>1393</v>
      </c>
      <c r="C4723" s="396" t="s">
        <v>1420</v>
      </c>
      <c r="D4723" s="581" t="s">
        <v>12213</v>
      </c>
      <c r="E4723" s="396" t="s">
        <v>146</v>
      </c>
      <c r="F4723" s="486" t="s">
        <v>12214</v>
      </c>
      <c r="G4723" s="396" t="s">
        <v>4962</v>
      </c>
      <c r="H4723" s="630" t="s">
        <v>4935</v>
      </c>
      <c r="I4723" s="397">
        <v>10410</v>
      </c>
      <c r="J4723" s="492"/>
    </row>
    <row r="4724" spans="1:10" s="399" customFormat="1" ht="18" customHeight="1">
      <c r="A4724" s="394">
        <v>4719</v>
      </c>
      <c r="B4724" s="395" t="s">
        <v>1393</v>
      </c>
      <c r="C4724" s="396" t="s">
        <v>1420</v>
      </c>
      <c r="D4724" s="581" t="s">
        <v>12213</v>
      </c>
      <c r="E4724" s="396" t="s">
        <v>146</v>
      </c>
      <c r="F4724" s="486" t="s">
        <v>12215</v>
      </c>
      <c r="G4724" s="396" t="s">
        <v>4962</v>
      </c>
      <c r="H4724" s="630" t="s">
        <v>4935</v>
      </c>
      <c r="I4724" s="397">
        <v>10410</v>
      </c>
      <c r="J4724" s="492"/>
    </row>
    <row r="4725" spans="1:10" s="399" customFormat="1" ht="18" customHeight="1">
      <c r="A4725" s="394">
        <v>4720</v>
      </c>
      <c r="B4725" s="395" t="s">
        <v>1393</v>
      </c>
      <c r="C4725" s="396" t="s">
        <v>1420</v>
      </c>
      <c r="D4725" s="581" t="s">
        <v>12216</v>
      </c>
      <c r="E4725" s="396" t="s">
        <v>1452</v>
      </c>
      <c r="F4725" s="486" t="s">
        <v>12217</v>
      </c>
      <c r="G4725" s="396" t="s">
        <v>4962</v>
      </c>
      <c r="H4725" s="630" t="s">
        <v>4935</v>
      </c>
      <c r="I4725" s="500">
        <v>8570</v>
      </c>
      <c r="J4725" s="492"/>
    </row>
    <row r="4726" spans="1:10" s="399" customFormat="1" ht="18" customHeight="1">
      <c r="A4726" s="394">
        <v>4721</v>
      </c>
      <c r="B4726" s="395" t="s">
        <v>1393</v>
      </c>
      <c r="C4726" s="396" t="s">
        <v>1420</v>
      </c>
      <c r="D4726" s="581" t="s">
        <v>12218</v>
      </c>
      <c r="E4726" s="396" t="s">
        <v>1452</v>
      </c>
      <c r="F4726" s="486" t="s">
        <v>12219</v>
      </c>
      <c r="G4726" s="396" t="s">
        <v>4962</v>
      </c>
      <c r="H4726" s="630" t="s">
        <v>4935</v>
      </c>
      <c r="I4726" s="397">
        <v>6200</v>
      </c>
      <c r="J4726" s="492"/>
    </row>
    <row r="4727" spans="1:10" s="399" customFormat="1" ht="18" customHeight="1">
      <c r="A4727" s="394">
        <v>4722</v>
      </c>
      <c r="B4727" s="395" t="s">
        <v>1393</v>
      </c>
      <c r="C4727" s="396" t="s">
        <v>1420</v>
      </c>
      <c r="D4727" s="581" t="s">
        <v>12218</v>
      </c>
      <c r="E4727" s="396" t="s">
        <v>890</v>
      </c>
      <c r="F4727" s="486" t="s">
        <v>12219</v>
      </c>
      <c r="G4727" s="396" t="s">
        <v>4962</v>
      </c>
      <c r="H4727" s="630" t="s">
        <v>4935</v>
      </c>
      <c r="I4727" s="500">
        <v>13030</v>
      </c>
      <c r="J4727" s="492"/>
    </row>
    <row r="4728" spans="1:10" s="399" customFormat="1" ht="18" customHeight="1">
      <c r="A4728" s="394">
        <v>4723</v>
      </c>
      <c r="B4728" s="395" t="s">
        <v>1393</v>
      </c>
      <c r="C4728" s="396" t="s">
        <v>1420</v>
      </c>
      <c r="D4728" s="581" t="s">
        <v>12220</v>
      </c>
      <c r="E4728" s="396" t="s">
        <v>1425</v>
      </c>
      <c r="F4728" s="486" t="s">
        <v>12221</v>
      </c>
      <c r="G4728" s="396" t="s">
        <v>4962</v>
      </c>
      <c r="H4728" s="630" t="s">
        <v>4935</v>
      </c>
      <c r="I4728" s="397">
        <v>8150</v>
      </c>
      <c r="J4728" s="492"/>
    </row>
    <row r="4729" spans="1:10" s="399" customFormat="1" ht="18" customHeight="1">
      <c r="A4729" s="394">
        <v>4724</v>
      </c>
      <c r="B4729" s="395" t="s">
        <v>1393</v>
      </c>
      <c r="C4729" s="396" t="s">
        <v>1420</v>
      </c>
      <c r="D4729" s="581" t="s">
        <v>12222</v>
      </c>
      <c r="E4729" s="396" t="s">
        <v>9020</v>
      </c>
      <c r="F4729" s="486" t="s">
        <v>12223</v>
      </c>
      <c r="G4729" s="396" t="s">
        <v>4962</v>
      </c>
      <c r="H4729" s="630" t="s">
        <v>4935</v>
      </c>
      <c r="I4729" s="397">
        <v>5100</v>
      </c>
      <c r="J4729" s="492"/>
    </row>
    <row r="4730" spans="1:10" s="399" customFormat="1" ht="18" customHeight="1">
      <c r="A4730" s="394">
        <v>4725</v>
      </c>
      <c r="B4730" s="395" t="s">
        <v>1393</v>
      </c>
      <c r="C4730" s="396" t="s">
        <v>1420</v>
      </c>
      <c r="D4730" s="581" t="s">
        <v>12224</v>
      </c>
      <c r="E4730" s="396" t="s">
        <v>1452</v>
      </c>
      <c r="F4730" s="486" t="s">
        <v>12225</v>
      </c>
      <c r="G4730" s="396" t="s">
        <v>4962</v>
      </c>
      <c r="H4730" s="630" t="s">
        <v>4935</v>
      </c>
      <c r="I4730" s="397">
        <v>8190</v>
      </c>
      <c r="J4730" s="492"/>
    </row>
    <row r="4731" spans="1:10" s="399" customFormat="1" ht="18" customHeight="1">
      <c r="A4731" s="394">
        <v>4726</v>
      </c>
      <c r="B4731" s="395" t="s">
        <v>1393</v>
      </c>
      <c r="C4731" s="396" t="s">
        <v>1420</v>
      </c>
      <c r="D4731" s="581" t="s">
        <v>12226</v>
      </c>
      <c r="E4731" s="396" t="s">
        <v>1452</v>
      </c>
      <c r="F4731" s="486" t="s">
        <v>12227</v>
      </c>
      <c r="G4731" s="396" t="s">
        <v>4962</v>
      </c>
      <c r="H4731" s="630" t="s">
        <v>4935</v>
      </c>
      <c r="I4731" s="397">
        <v>8630</v>
      </c>
      <c r="J4731" s="492"/>
    </row>
    <row r="4732" spans="1:10" s="399" customFormat="1" ht="18" customHeight="1">
      <c r="A4732" s="394">
        <v>4727</v>
      </c>
      <c r="B4732" s="395" t="s">
        <v>1393</v>
      </c>
      <c r="C4732" s="398" t="s">
        <v>1420</v>
      </c>
      <c r="D4732" s="539" t="s">
        <v>12228</v>
      </c>
      <c r="E4732" s="398" t="s">
        <v>418</v>
      </c>
      <c r="F4732" s="485" t="s">
        <v>12229</v>
      </c>
      <c r="G4732" s="398" t="s">
        <v>4962</v>
      </c>
      <c r="H4732" s="631" t="s">
        <v>4935</v>
      </c>
      <c r="I4732" s="414">
        <v>8000</v>
      </c>
      <c r="J4732" s="501"/>
    </row>
    <row r="4733" spans="1:10" s="399" customFormat="1" ht="18" customHeight="1">
      <c r="A4733" s="394">
        <v>4728</v>
      </c>
      <c r="B4733" s="395" t="s">
        <v>1393</v>
      </c>
      <c r="C4733" s="398" t="s">
        <v>1420</v>
      </c>
      <c r="D4733" s="539" t="s">
        <v>12230</v>
      </c>
      <c r="E4733" s="398" t="s">
        <v>418</v>
      </c>
      <c r="F4733" s="485" t="s">
        <v>12231</v>
      </c>
      <c r="G4733" s="398" t="s">
        <v>4962</v>
      </c>
      <c r="H4733" s="631" t="s">
        <v>4935</v>
      </c>
      <c r="I4733" s="414">
        <v>9200</v>
      </c>
      <c r="J4733" s="501"/>
    </row>
    <row r="4734" spans="1:10" s="399" customFormat="1" ht="18" customHeight="1">
      <c r="A4734" s="394">
        <v>4729</v>
      </c>
      <c r="B4734" s="395" t="s">
        <v>1393</v>
      </c>
      <c r="C4734" s="398" t="s">
        <v>1420</v>
      </c>
      <c r="D4734" s="539" t="s">
        <v>12230</v>
      </c>
      <c r="E4734" s="398" t="s">
        <v>146</v>
      </c>
      <c r="F4734" s="485" t="s">
        <v>12232</v>
      </c>
      <c r="G4734" s="398" t="s">
        <v>4962</v>
      </c>
      <c r="H4734" s="631" t="s">
        <v>4935</v>
      </c>
      <c r="I4734" s="414">
        <v>10300</v>
      </c>
      <c r="J4734" s="501"/>
    </row>
    <row r="4735" spans="1:10" s="399" customFormat="1" ht="18" customHeight="1">
      <c r="A4735" s="394">
        <v>4730</v>
      </c>
      <c r="B4735" s="395" t="s">
        <v>1393</v>
      </c>
      <c r="C4735" s="395" t="s">
        <v>1420</v>
      </c>
      <c r="D4735" s="459" t="s">
        <v>12233</v>
      </c>
      <c r="E4735" s="395" t="s">
        <v>418</v>
      </c>
      <c r="F4735" s="488" t="s">
        <v>12234</v>
      </c>
      <c r="G4735" s="395" t="s">
        <v>4962</v>
      </c>
      <c r="H4735" s="567" t="s">
        <v>653</v>
      </c>
      <c r="I4735" s="403">
        <v>7054</v>
      </c>
      <c r="J4735" s="491"/>
    </row>
    <row r="4736" spans="1:10" s="399" customFormat="1" ht="18" customHeight="1">
      <c r="A4736" s="394">
        <v>4731</v>
      </c>
      <c r="B4736" s="395" t="s">
        <v>11138</v>
      </c>
      <c r="C4736" s="398" t="s">
        <v>12185</v>
      </c>
      <c r="D4736" s="459" t="s">
        <v>12235</v>
      </c>
      <c r="E4736" s="395" t="s">
        <v>418</v>
      </c>
      <c r="F4736" s="488" t="s">
        <v>12236</v>
      </c>
      <c r="G4736" s="395" t="s">
        <v>5048</v>
      </c>
      <c r="H4736" s="631" t="s">
        <v>5773</v>
      </c>
      <c r="I4736" s="402">
        <v>5800</v>
      </c>
      <c r="J4736" s="487"/>
    </row>
    <row r="4737" spans="1:10" s="399" customFormat="1" ht="18" customHeight="1">
      <c r="A4737" s="394">
        <v>4732</v>
      </c>
      <c r="B4737" s="395" t="s">
        <v>11138</v>
      </c>
      <c r="C4737" s="398" t="s">
        <v>12185</v>
      </c>
      <c r="D4737" s="459" t="s">
        <v>12237</v>
      </c>
      <c r="E4737" s="395" t="s">
        <v>418</v>
      </c>
      <c r="F4737" s="488" t="s">
        <v>12238</v>
      </c>
      <c r="G4737" s="395" t="s">
        <v>5048</v>
      </c>
      <c r="H4737" s="631" t="s">
        <v>5773</v>
      </c>
      <c r="I4737" s="402">
        <v>6800</v>
      </c>
      <c r="J4737" s="487"/>
    </row>
    <row r="4738" spans="1:10" s="399" customFormat="1" ht="18" customHeight="1">
      <c r="A4738" s="394">
        <v>4733</v>
      </c>
      <c r="B4738" s="395" t="s">
        <v>11138</v>
      </c>
      <c r="C4738" s="398" t="s">
        <v>12185</v>
      </c>
      <c r="D4738" s="459" t="s">
        <v>12239</v>
      </c>
      <c r="E4738" s="395" t="s">
        <v>418</v>
      </c>
      <c r="F4738" s="488" t="s">
        <v>12240</v>
      </c>
      <c r="G4738" s="395" t="s">
        <v>5048</v>
      </c>
      <c r="H4738" s="631" t="s">
        <v>5773</v>
      </c>
      <c r="I4738" s="402">
        <v>7800</v>
      </c>
      <c r="J4738" s="487"/>
    </row>
    <row r="4739" spans="1:10" s="399" customFormat="1" ht="18" customHeight="1">
      <c r="A4739" s="394">
        <v>4734</v>
      </c>
      <c r="B4739" s="395" t="s">
        <v>11138</v>
      </c>
      <c r="C4739" s="398" t="s">
        <v>12185</v>
      </c>
      <c r="D4739" s="581" t="s">
        <v>12241</v>
      </c>
      <c r="E4739" s="395" t="s">
        <v>418</v>
      </c>
      <c r="F4739" s="486" t="s">
        <v>12242</v>
      </c>
      <c r="G4739" s="395" t="s">
        <v>5048</v>
      </c>
      <c r="H4739" s="631" t="s">
        <v>5773</v>
      </c>
      <c r="I4739" s="402">
        <v>8200</v>
      </c>
      <c r="J4739" s="487"/>
    </row>
    <row r="4740" spans="1:10" s="399" customFormat="1" ht="18" customHeight="1">
      <c r="A4740" s="394">
        <v>4735</v>
      </c>
      <c r="B4740" s="395" t="s">
        <v>1393</v>
      </c>
      <c r="C4740" s="395" t="s">
        <v>1420</v>
      </c>
      <c r="D4740" s="459" t="s">
        <v>1430</v>
      </c>
      <c r="E4740" s="395" t="s">
        <v>418</v>
      </c>
      <c r="F4740" s="488" t="s">
        <v>12243</v>
      </c>
      <c r="G4740" s="395" t="s">
        <v>4962</v>
      </c>
      <c r="H4740" s="567" t="s">
        <v>653</v>
      </c>
      <c r="I4740" s="403">
        <v>4600</v>
      </c>
      <c r="J4740" s="491"/>
    </row>
    <row r="4741" spans="1:10" s="399" customFormat="1" ht="18" customHeight="1">
      <c r="A4741" s="394">
        <v>4736</v>
      </c>
      <c r="B4741" s="395" t="s">
        <v>1393</v>
      </c>
      <c r="C4741" s="395" t="s">
        <v>1420</v>
      </c>
      <c r="D4741" s="459" t="s">
        <v>1430</v>
      </c>
      <c r="E4741" s="395" t="s">
        <v>418</v>
      </c>
      <c r="F4741" s="488" t="s">
        <v>12244</v>
      </c>
      <c r="G4741" s="395" t="s">
        <v>4962</v>
      </c>
      <c r="H4741" s="567" t="s">
        <v>653</v>
      </c>
      <c r="I4741" s="403">
        <v>5000</v>
      </c>
      <c r="J4741" s="491"/>
    </row>
    <row r="4742" spans="1:10" s="399" customFormat="1" ht="18" customHeight="1">
      <c r="A4742" s="394">
        <v>4737</v>
      </c>
      <c r="B4742" s="395" t="s">
        <v>11138</v>
      </c>
      <c r="C4742" s="398" t="s">
        <v>12185</v>
      </c>
      <c r="D4742" s="459" t="s">
        <v>12245</v>
      </c>
      <c r="E4742" s="395" t="s">
        <v>418</v>
      </c>
      <c r="F4742" s="486" t="s">
        <v>12246</v>
      </c>
      <c r="G4742" s="395" t="s">
        <v>5048</v>
      </c>
      <c r="H4742" s="631" t="s">
        <v>5773</v>
      </c>
      <c r="I4742" s="402">
        <v>5800</v>
      </c>
      <c r="J4742" s="487"/>
    </row>
    <row r="4743" spans="1:10" s="399" customFormat="1" ht="18" customHeight="1">
      <c r="A4743" s="394">
        <v>4738</v>
      </c>
      <c r="B4743" s="395" t="s">
        <v>1393</v>
      </c>
      <c r="C4743" s="395" t="s">
        <v>1420</v>
      </c>
      <c r="D4743" s="459" t="s">
        <v>12247</v>
      </c>
      <c r="E4743" s="395" t="s">
        <v>418</v>
      </c>
      <c r="F4743" s="488" t="s">
        <v>12248</v>
      </c>
      <c r="G4743" s="395" t="s">
        <v>4962</v>
      </c>
      <c r="H4743" s="567" t="s">
        <v>653</v>
      </c>
      <c r="I4743" s="403">
        <v>5000</v>
      </c>
      <c r="J4743" s="491"/>
    </row>
    <row r="4744" spans="1:10" s="399" customFormat="1" ht="18" customHeight="1">
      <c r="A4744" s="394">
        <v>4739</v>
      </c>
      <c r="B4744" s="395" t="s">
        <v>1393</v>
      </c>
      <c r="C4744" s="395" t="s">
        <v>1420</v>
      </c>
      <c r="D4744" s="459" t="s">
        <v>12249</v>
      </c>
      <c r="E4744" s="395" t="s">
        <v>418</v>
      </c>
      <c r="F4744" s="488" t="s">
        <v>1437</v>
      </c>
      <c r="G4744" s="395" t="s">
        <v>4962</v>
      </c>
      <c r="H4744" s="567" t="s">
        <v>653</v>
      </c>
      <c r="I4744" s="403">
        <v>8375</v>
      </c>
      <c r="J4744" s="491"/>
    </row>
    <row r="4745" spans="1:10" s="399" customFormat="1" ht="18" customHeight="1">
      <c r="A4745" s="394">
        <v>4740</v>
      </c>
      <c r="B4745" s="395" t="s">
        <v>11138</v>
      </c>
      <c r="C4745" s="398" t="s">
        <v>12185</v>
      </c>
      <c r="D4745" s="459" t="s">
        <v>12250</v>
      </c>
      <c r="E4745" s="395" t="s">
        <v>418</v>
      </c>
      <c r="F4745" s="488" t="s">
        <v>12251</v>
      </c>
      <c r="G4745" s="395" t="s">
        <v>5048</v>
      </c>
      <c r="H4745" s="635" t="s">
        <v>5532</v>
      </c>
      <c r="I4745" s="397">
        <v>8000</v>
      </c>
      <c r="J4745" s="509"/>
    </row>
    <row r="4746" spans="1:10" s="399" customFormat="1" ht="18" customHeight="1">
      <c r="A4746" s="394">
        <v>4741</v>
      </c>
      <c r="B4746" s="395" t="s">
        <v>11138</v>
      </c>
      <c r="C4746" s="398" t="s">
        <v>12185</v>
      </c>
      <c r="D4746" s="459" t="s">
        <v>12252</v>
      </c>
      <c r="E4746" s="395" t="s">
        <v>418</v>
      </c>
      <c r="F4746" s="488" t="s">
        <v>12253</v>
      </c>
      <c r="G4746" s="395" t="s">
        <v>5048</v>
      </c>
      <c r="H4746" s="635" t="s">
        <v>5532</v>
      </c>
      <c r="I4746" s="397">
        <v>8500</v>
      </c>
      <c r="J4746" s="509"/>
    </row>
    <row r="4747" spans="1:10" s="399" customFormat="1" ht="18" customHeight="1">
      <c r="A4747" s="394">
        <v>4742</v>
      </c>
      <c r="B4747" s="395" t="s">
        <v>1393</v>
      </c>
      <c r="C4747" s="398" t="s">
        <v>1420</v>
      </c>
      <c r="D4747" s="459" t="s">
        <v>12254</v>
      </c>
      <c r="E4747" s="395" t="s">
        <v>418</v>
      </c>
      <c r="F4747" s="488" t="s">
        <v>12255</v>
      </c>
      <c r="G4747" s="395" t="s">
        <v>4962</v>
      </c>
      <c r="H4747" s="631" t="s">
        <v>5082</v>
      </c>
      <c r="I4747" s="402">
        <v>6050</v>
      </c>
      <c r="J4747" s="508"/>
    </row>
    <row r="4748" spans="1:10" s="399" customFormat="1" ht="18" customHeight="1">
      <c r="A4748" s="394">
        <v>4743</v>
      </c>
      <c r="B4748" s="395" t="s">
        <v>1393</v>
      </c>
      <c r="C4748" s="395" t="s">
        <v>1420</v>
      </c>
      <c r="D4748" s="459" t="s">
        <v>12256</v>
      </c>
      <c r="E4748" s="395" t="s">
        <v>418</v>
      </c>
      <c r="F4748" s="488" t="s">
        <v>12257</v>
      </c>
      <c r="G4748" s="395" t="s">
        <v>4962</v>
      </c>
      <c r="H4748" s="567" t="s">
        <v>653</v>
      </c>
      <c r="I4748" s="403">
        <v>10875</v>
      </c>
      <c r="J4748" s="491"/>
    </row>
    <row r="4749" spans="1:10" s="399" customFormat="1" ht="18" customHeight="1">
      <c r="A4749" s="394">
        <v>4744</v>
      </c>
      <c r="B4749" s="395" t="s">
        <v>11138</v>
      </c>
      <c r="C4749" s="398" t="s">
        <v>12185</v>
      </c>
      <c r="D4749" s="459" t="s">
        <v>12258</v>
      </c>
      <c r="E4749" s="395" t="s">
        <v>418</v>
      </c>
      <c r="F4749" s="488" t="s">
        <v>12259</v>
      </c>
      <c r="G4749" s="395" t="s">
        <v>5048</v>
      </c>
      <c r="H4749" s="631" t="s">
        <v>5773</v>
      </c>
      <c r="I4749" s="402">
        <v>7200</v>
      </c>
      <c r="J4749" s="487"/>
    </row>
    <row r="4750" spans="1:10" s="399" customFormat="1" ht="18" customHeight="1">
      <c r="A4750" s="394">
        <v>4745</v>
      </c>
      <c r="B4750" s="395" t="s">
        <v>11138</v>
      </c>
      <c r="C4750" s="398" t="s">
        <v>12185</v>
      </c>
      <c r="D4750" s="459" t="s">
        <v>12260</v>
      </c>
      <c r="E4750" s="395" t="s">
        <v>418</v>
      </c>
      <c r="F4750" s="488" t="s">
        <v>12261</v>
      </c>
      <c r="G4750" s="395" t="s">
        <v>6410</v>
      </c>
      <c r="H4750" s="631" t="s">
        <v>5773</v>
      </c>
      <c r="I4750" s="402">
        <v>8800</v>
      </c>
      <c r="J4750" s="487"/>
    </row>
    <row r="4751" spans="1:10" s="399" customFormat="1" ht="18" customHeight="1">
      <c r="A4751" s="394">
        <v>4746</v>
      </c>
      <c r="B4751" s="395" t="s">
        <v>1393</v>
      </c>
      <c r="C4751" s="395" t="s">
        <v>1420</v>
      </c>
      <c r="D4751" s="459" t="s">
        <v>12262</v>
      </c>
      <c r="E4751" s="395" t="s">
        <v>418</v>
      </c>
      <c r="F4751" s="488" t="s">
        <v>12263</v>
      </c>
      <c r="G4751" s="395" t="s">
        <v>4962</v>
      </c>
      <c r="H4751" s="567" t="s">
        <v>653</v>
      </c>
      <c r="I4751" s="403">
        <v>7125</v>
      </c>
      <c r="J4751" s="491"/>
    </row>
    <row r="4752" spans="1:10" s="399" customFormat="1" ht="18" customHeight="1">
      <c r="A4752" s="394">
        <v>4747</v>
      </c>
      <c r="B4752" s="395" t="s">
        <v>1393</v>
      </c>
      <c r="C4752" s="395" t="s">
        <v>1420</v>
      </c>
      <c r="D4752" s="459" t="s">
        <v>12264</v>
      </c>
      <c r="E4752" s="395" t="s">
        <v>1425</v>
      </c>
      <c r="F4752" s="488" t="s">
        <v>389</v>
      </c>
      <c r="G4752" s="395" t="s">
        <v>4962</v>
      </c>
      <c r="H4752" s="567" t="s">
        <v>653</v>
      </c>
      <c r="I4752" s="403">
        <v>4890</v>
      </c>
      <c r="J4752" s="491"/>
    </row>
    <row r="4753" spans="1:10" s="399" customFormat="1" ht="18" customHeight="1">
      <c r="A4753" s="394">
        <v>4748</v>
      </c>
      <c r="B4753" s="395" t="s">
        <v>1393</v>
      </c>
      <c r="C4753" s="395" t="s">
        <v>1420</v>
      </c>
      <c r="D4753" s="459" t="s">
        <v>12265</v>
      </c>
      <c r="E4753" s="395" t="s">
        <v>418</v>
      </c>
      <c r="F4753" s="488" t="s">
        <v>12266</v>
      </c>
      <c r="G4753" s="395" t="s">
        <v>4962</v>
      </c>
      <c r="H4753" s="567" t="s">
        <v>653</v>
      </c>
      <c r="I4753" s="403">
        <v>4900</v>
      </c>
      <c r="J4753" s="491"/>
    </row>
    <row r="4754" spans="1:10" s="399" customFormat="1" ht="18" customHeight="1">
      <c r="A4754" s="394">
        <v>4749</v>
      </c>
      <c r="B4754" s="395" t="s">
        <v>11138</v>
      </c>
      <c r="C4754" s="398" t="s">
        <v>12185</v>
      </c>
      <c r="D4754" s="539" t="s">
        <v>12267</v>
      </c>
      <c r="E4754" s="406" t="s">
        <v>418</v>
      </c>
      <c r="F4754" s="486" t="s">
        <v>12268</v>
      </c>
      <c r="G4754" s="395" t="s">
        <v>4962</v>
      </c>
      <c r="H4754" s="637" t="s">
        <v>5529</v>
      </c>
      <c r="I4754" s="402">
        <v>9590</v>
      </c>
      <c r="J4754" s="487"/>
    </row>
    <row r="4755" spans="1:10" s="399" customFormat="1" ht="18" customHeight="1">
      <c r="A4755" s="394">
        <v>4750</v>
      </c>
      <c r="B4755" s="395" t="s">
        <v>11138</v>
      </c>
      <c r="C4755" s="398" t="s">
        <v>12185</v>
      </c>
      <c r="D4755" s="539" t="s">
        <v>12269</v>
      </c>
      <c r="E4755" s="406" t="s">
        <v>418</v>
      </c>
      <c r="F4755" s="486" t="s">
        <v>12270</v>
      </c>
      <c r="G4755" s="395" t="s">
        <v>5048</v>
      </c>
      <c r="H4755" s="637" t="s">
        <v>5529</v>
      </c>
      <c r="I4755" s="402">
        <v>8520</v>
      </c>
      <c r="J4755" s="487"/>
    </row>
    <row r="4756" spans="1:10" s="399" customFormat="1" ht="18" customHeight="1">
      <c r="A4756" s="394">
        <v>4751</v>
      </c>
      <c r="B4756" s="395" t="s">
        <v>11138</v>
      </c>
      <c r="C4756" s="398" t="s">
        <v>12185</v>
      </c>
      <c r="D4756" s="539" t="s">
        <v>12271</v>
      </c>
      <c r="E4756" s="406" t="s">
        <v>418</v>
      </c>
      <c r="F4756" s="486" t="s">
        <v>12272</v>
      </c>
      <c r="G4756" s="395" t="s">
        <v>5048</v>
      </c>
      <c r="H4756" s="637" t="s">
        <v>5529</v>
      </c>
      <c r="I4756" s="402">
        <v>8880</v>
      </c>
      <c r="J4756" s="487"/>
    </row>
    <row r="4757" spans="1:10" s="399" customFormat="1" ht="18" customHeight="1">
      <c r="A4757" s="394">
        <v>4752</v>
      </c>
      <c r="B4757" s="394" t="s">
        <v>11138</v>
      </c>
      <c r="C4757" s="398" t="s">
        <v>12185</v>
      </c>
      <c r="D4757" s="422" t="s">
        <v>12273</v>
      </c>
      <c r="E4757" s="394" t="s">
        <v>418</v>
      </c>
      <c r="F4757" s="424" t="s">
        <v>12274</v>
      </c>
      <c r="G4757" s="395" t="s">
        <v>5048</v>
      </c>
      <c r="H4757" s="631" t="s">
        <v>4924</v>
      </c>
      <c r="I4757" s="402">
        <v>8500</v>
      </c>
      <c r="J4757" s="487"/>
    </row>
    <row r="4758" spans="1:10" s="399" customFormat="1" ht="18" customHeight="1">
      <c r="A4758" s="394">
        <v>4753</v>
      </c>
      <c r="B4758" s="394" t="s">
        <v>11138</v>
      </c>
      <c r="C4758" s="398" t="s">
        <v>12185</v>
      </c>
      <c r="D4758" s="422" t="s">
        <v>12275</v>
      </c>
      <c r="E4758" s="394" t="s">
        <v>418</v>
      </c>
      <c r="F4758" s="424" t="s">
        <v>12276</v>
      </c>
      <c r="G4758" s="395" t="s">
        <v>5048</v>
      </c>
      <c r="H4758" s="631" t="s">
        <v>4924</v>
      </c>
      <c r="I4758" s="402">
        <v>9200</v>
      </c>
      <c r="J4758" s="487"/>
    </row>
    <row r="4759" spans="1:10" s="399" customFormat="1" ht="18" customHeight="1">
      <c r="A4759" s="394">
        <v>4754</v>
      </c>
      <c r="B4759" s="394" t="s">
        <v>1393</v>
      </c>
      <c r="C4759" s="394" t="s">
        <v>1420</v>
      </c>
      <c r="D4759" s="422" t="s">
        <v>12277</v>
      </c>
      <c r="E4759" s="394" t="s">
        <v>418</v>
      </c>
      <c r="F4759" s="424" t="s">
        <v>12278</v>
      </c>
      <c r="G4759" s="394" t="s">
        <v>4962</v>
      </c>
      <c r="H4759" s="632" t="s">
        <v>5010</v>
      </c>
      <c r="I4759" s="402">
        <v>10300</v>
      </c>
      <c r="J4759" s="490"/>
    </row>
    <row r="4760" spans="1:10" s="399" customFormat="1" ht="18" customHeight="1">
      <c r="A4760" s="394">
        <v>4755</v>
      </c>
      <c r="B4760" s="394" t="s">
        <v>1393</v>
      </c>
      <c r="C4760" s="394" t="s">
        <v>1420</v>
      </c>
      <c r="D4760" s="422" t="s">
        <v>12279</v>
      </c>
      <c r="E4760" s="394" t="s">
        <v>418</v>
      </c>
      <c r="F4760" s="424" t="s">
        <v>12280</v>
      </c>
      <c r="G4760" s="394" t="s">
        <v>4962</v>
      </c>
      <c r="H4760" s="632" t="s">
        <v>5010</v>
      </c>
      <c r="I4760" s="402">
        <v>9100</v>
      </c>
      <c r="J4760" s="490"/>
    </row>
    <row r="4761" spans="1:10" s="399" customFormat="1" ht="18" customHeight="1">
      <c r="A4761" s="394">
        <v>4756</v>
      </c>
      <c r="B4761" s="395" t="s">
        <v>1393</v>
      </c>
      <c r="C4761" s="396" t="s">
        <v>1420</v>
      </c>
      <c r="D4761" s="581" t="s">
        <v>12281</v>
      </c>
      <c r="E4761" s="396" t="s">
        <v>418</v>
      </c>
      <c r="F4761" s="486" t="s">
        <v>12282</v>
      </c>
      <c r="G4761" s="396" t="s">
        <v>4962</v>
      </c>
      <c r="H4761" s="630" t="s">
        <v>4935</v>
      </c>
      <c r="I4761" s="500">
        <v>11640</v>
      </c>
      <c r="J4761" s="492"/>
    </row>
    <row r="4762" spans="1:10" s="399" customFormat="1" ht="18" customHeight="1">
      <c r="A4762" s="394">
        <v>4757</v>
      </c>
      <c r="B4762" s="395" t="s">
        <v>1393</v>
      </c>
      <c r="C4762" s="396" t="s">
        <v>1420</v>
      </c>
      <c r="D4762" s="581" t="s">
        <v>12283</v>
      </c>
      <c r="E4762" s="396" t="s">
        <v>9020</v>
      </c>
      <c r="F4762" s="486" t="s">
        <v>12284</v>
      </c>
      <c r="G4762" s="396" t="s">
        <v>4962</v>
      </c>
      <c r="H4762" s="630" t="s">
        <v>4935</v>
      </c>
      <c r="I4762" s="505">
        <v>9950</v>
      </c>
      <c r="J4762" s="492"/>
    </row>
    <row r="4763" spans="1:10" s="399" customFormat="1" ht="18" customHeight="1">
      <c r="A4763" s="394">
        <v>4758</v>
      </c>
      <c r="B4763" s="395" t="s">
        <v>1393</v>
      </c>
      <c r="C4763" s="396" t="s">
        <v>1420</v>
      </c>
      <c r="D4763" s="581" t="s">
        <v>12285</v>
      </c>
      <c r="E4763" s="396" t="s">
        <v>1452</v>
      </c>
      <c r="F4763" s="486" t="s">
        <v>12286</v>
      </c>
      <c r="G4763" s="396" t="s">
        <v>4962</v>
      </c>
      <c r="H4763" s="630" t="s">
        <v>4935</v>
      </c>
      <c r="I4763" s="397">
        <v>10300</v>
      </c>
      <c r="J4763" s="492"/>
    </row>
    <row r="4764" spans="1:10" s="399" customFormat="1" ht="18" customHeight="1">
      <c r="A4764" s="394">
        <v>4759</v>
      </c>
      <c r="B4764" s="395" t="s">
        <v>11138</v>
      </c>
      <c r="C4764" s="398" t="s">
        <v>12185</v>
      </c>
      <c r="D4764" s="459" t="s">
        <v>12287</v>
      </c>
      <c r="E4764" s="395" t="s">
        <v>418</v>
      </c>
      <c r="F4764" s="488" t="s">
        <v>12288</v>
      </c>
      <c r="G4764" s="395" t="s">
        <v>5048</v>
      </c>
      <c r="H4764" s="631" t="s">
        <v>5773</v>
      </c>
      <c r="I4764" s="402">
        <v>9300</v>
      </c>
      <c r="J4764" s="487"/>
    </row>
    <row r="4765" spans="1:10" s="399" customFormat="1" ht="18" customHeight="1">
      <c r="A4765" s="394">
        <v>4760</v>
      </c>
      <c r="B4765" s="395" t="s">
        <v>11138</v>
      </c>
      <c r="C4765" s="398" t="s">
        <v>12185</v>
      </c>
      <c r="D4765" s="581" t="s">
        <v>12289</v>
      </c>
      <c r="E4765" s="395" t="s">
        <v>418</v>
      </c>
      <c r="F4765" s="486" t="s">
        <v>12290</v>
      </c>
      <c r="G4765" s="395" t="s">
        <v>5048</v>
      </c>
      <c r="H4765" s="631" t="s">
        <v>5773</v>
      </c>
      <c r="I4765" s="402">
        <v>9300</v>
      </c>
      <c r="J4765" s="487"/>
    </row>
    <row r="4766" spans="1:10" s="399" customFormat="1" ht="18" customHeight="1">
      <c r="A4766" s="394">
        <v>4761</v>
      </c>
      <c r="B4766" s="395" t="s">
        <v>11138</v>
      </c>
      <c r="C4766" s="398" t="s">
        <v>12185</v>
      </c>
      <c r="D4766" s="459" t="s">
        <v>12291</v>
      </c>
      <c r="E4766" s="395" t="s">
        <v>4776</v>
      </c>
      <c r="F4766" s="485" t="s">
        <v>12292</v>
      </c>
      <c r="G4766" s="395"/>
      <c r="H4766" s="631" t="s">
        <v>5685</v>
      </c>
      <c r="I4766" s="397">
        <v>8000</v>
      </c>
      <c r="J4766" s="487"/>
    </row>
    <row r="4767" spans="1:10" s="399" customFormat="1" ht="18" customHeight="1">
      <c r="A4767" s="394">
        <v>4762</v>
      </c>
      <c r="B4767" s="395" t="s">
        <v>11138</v>
      </c>
      <c r="C4767" s="398" t="s">
        <v>12185</v>
      </c>
      <c r="D4767" s="459" t="s">
        <v>12291</v>
      </c>
      <c r="E4767" s="395" t="s">
        <v>4776</v>
      </c>
      <c r="F4767" s="485" t="s">
        <v>12293</v>
      </c>
      <c r="G4767" s="395"/>
      <c r="H4767" s="631" t="s">
        <v>5685</v>
      </c>
      <c r="I4767" s="397">
        <v>7000</v>
      </c>
      <c r="J4767" s="487"/>
    </row>
    <row r="4768" spans="1:10" s="399" customFormat="1" ht="18" customHeight="1">
      <c r="A4768" s="394">
        <v>4763</v>
      </c>
      <c r="B4768" s="395" t="s">
        <v>11138</v>
      </c>
      <c r="C4768" s="398" t="s">
        <v>12185</v>
      </c>
      <c r="D4768" s="459" t="s">
        <v>12294</v>
      </c>
      <c r="E4768" s="395" t="s">
        <v>418</v>
      </c>
      <c r="F4768" s="488" t="s">
        <v>12295</v>
      </c>
      <c r="G4768" s="395" t="s">
        <v>5048</v>
      </c>
      <c r="H4768" s="635" t="s">
        <v>5532</v>
      </c>
      <c r="I4768" s="402">
        <v>7500</v>
      </c>
      <c r="J4768" s="509"/>
    </row>
    <row r="4769" spans="1:10" s="399" customFormat="1" ht="18" customHeight="1">
      <c r="A4769" s="394">
        <v>4764</v>
      </c>
      <c r="B4769" s="395" t="s">
        <v>11138</v>
      </c>
      <c r="C4769" s="398" t="s">
        <v>12185</v>
      </c>
      <c r="D4769" s="459" t="s">
        <v>12296</v>
      </c>
      <c r="E4769" s="395" t="s">
        <v>418</v>
      </c>
      <c r="F4769" s="488" t="s">
        <v>12297</v>
      </c>
      <c r="G4769" s="395" t="s">
        <v>5048</v>
      </c>
      <c r="H4769" s="635" t="s">
        <v>5532</v>
      </c>
      <c r="I4769" s="402">
        <v>5500</v>
      </c>
      <c r="J4769" s="509"/>
    </row>
    <row r="4770" spans="1:10" s="399" customFormat="1" ht="18" customHeight="1">
      <c r="A4770" s="394">
        <v>4765</v>
      </c>
      <c r="B4770" s="395" t="s">
        <v>1393</v>
      </c>
      <c r="C4770" s="395" t="s">
        <v>1420</v>
      </c>
      <c r="D4770" s="459" t="s">
        <v>12298</v>
      </c>
      <c r="E4770" s="395" t="s">
        <v>418</v>
      </c>
      <c r="F4770" s="488" t="s">
        <v>12299</v>
      </c>
      <c r="G4770" s="395"/>
      <c r="H4770" s="567" t="s">
        <v>5748</v>
      </c>
      <c r="I4770" s="402">
        <v>6930</v>
      </c>
      <c r="J4770" s="490"/>
    </row>
    <row r="4771" spans="1:10" s="399" customFormat="1" ht="18" customHeight="1">
      <c r="A4771" s="394">
        <v>4766</v>
      </c>
      <c r="B4771" s="395" t="s">
        <v>1393</v>
      </c>
      <c r="C4771" s="395" t="s">
        <v>1420</v>
      </c>
      <c r="D4771" s="422" t="s">
        <v>12300</v>
      </c>
      <c r="E4771" s="394" t="s">
        <v>418</v>
      </c>
      <c r="F4771" s="424" t="s">
        <v>391</v>
      </c>
      <c r="G4771" s="394" t="s">
        <v>4962</v>
      </c>
      <c r="H4771" s="631" t="s">
        <v>4949</v>
      </c>
      <c r="I4771" s="402"/>
      <c r="J4771" s="490" t="s">
        <v>5439</v>
      </c>
    </row>
    <row r="4772" spans="1:10" s="399" customFormat="1" ht="18" customHeight="1">
      <c r="A4772" s="394">
        <v>4767</v>
      </c>
      <c r="B4772" s="395" t="s">
        <v>1393</v>
      </c>
      <c r="C4772" s="395" t="s">
        <v>1420</v>
      </c>
      <c r="D4772" s="422" t="s">
        <v>12301</v>
      </c>
      <c r="E4772" s="394" t="s">
        <v>418</v>
      </c>
      <c r="F4772" s="424" t="s">
        <v>12302</v>
      </c>
      <c r="G4772" s="394" t="s">
        <v>4962</v>
      </c>
      <c r="H4772" s="631" t="s">
        <v>4949</v>
      </c>
      <c r="I4772" s="402"/>
      <c r="J4772" s="490" t="s">
        <v>5439</v>
      </c>
    </row>
    <row r="4773" spans="1:10" s="399" customFormat="1" ht="18" customHeight="1">
      <c r="A4773" s="394">
        <v>4768</v>
      </c>
      <c r="B4773" s="395" t="s">
        <v>11138</v>
      </c>
      <c r="C4773" s="398" t="s">
        <v>12185</v>
      </c>
      <c r="D4773" s="539" t="s">
        <v>12303</v>
      </c>
      <c r="E4773" s="406" t="s">
        <v>7063</v>
      </c>
      <c r="F4773" s="486" t="s">
        <v>12304</v>
      </c>
      <c r="G4773" s="395" t="s">
        <v>5048</v>
      </c>
      <c r="H4773" s="637" t="s">
        <v>5529</v>
      </c>
      <c r="I4773" s="402">
        <v>7563</v>
      </c>
      <c r="J4773" s="509"/>
    </row>
    <row r="4774" spans="1:10" s="399" customFormat="1" ht="18" customHeight="1">
      <c r="A4774" s="394">
        <v>4769</v>
      </c>
      <c r="B4774" s="395" t="s">
        <v>1393</v>
      </c>
      <c r="C4774" s="395" t="s">
        <v>1420</v>
      </c>
      <c r="D4774" s="459" t="s">
        <v>12305</v>
      </c>
      <c r="E4774" s="395" t="s">
        <v>12306</v>
      </c>
      <c r="F4774" s="488" t="s">
        <v>12307</v>
      </c>
      <c r="G4774" s="395"/>
      <c r="H4774" s="629" t="s">
        <v>4916</v>
      </c>
      <c r="I4774" s="397">
        <v>7400</v>
      </c>
      <c r="J4774" s="490"/>
    </row>
    <row r="4775" spans="1:10" s="399" customFormat="1" ht="18" customHeight="1">
      <c r="A4775" s="394">
        <v>4770</v>
      </c>
      <c r="B4775" s="395" t="s">
        <v>1393</v>
      </c>
      <c r="C4775" s="394" t="s">
        <v>1420</v>
      </c>
      <c r="D4775" s="422" t="s">
        <v>12308</v>
      </c>
      <c r="E4775" s="394" t="s">
        <v>12309</v>
      </c>
      <c r="F4775" s="424"/>
      <c r="G4775" s="395"/>
      <c r="H4775" s="567" t="s">
        <v>4932</v>
      </c>
      <c r="I4775" s="429">
        <v>11300</v>
      </c>
      <c r="J4775" s="487"/>
    </row>
    <row r="4776" spans="1:10" s="399" customFormat="1" ht="18" customHeight="1">
      <c r="A4776" s="394">
        <v>4771</v>
      </c>
      <c r="B4776" s="395" t="s">
        <v>1393</v>
      </c>
      <c r="C4776" s="396" t="s">
        <v>1420</v>
      </c>
      <c r="D4776" s="581" t="s">
        <v>12310</v>
      </c>
      <c r="E4776" s="396" t="s">
        <v>418</v>
      </c>
      <c r="F4776" s="486" t="s">
        <v>12311</v>
      </c>
      <c r="G4776" s="396" t="s">
        <v>4962</v>
      </c>
      <c r="H4776" s="630" t="s">
        <v>4935</v>
      </c>
      <c r="I4776" s="505">
        <v>9620</v>
      </c>
      <c r="J4776" s="492"/>
    </row>
    <row r="4777" spans="1:10" s="399" customFormat="1" ht="18" customHeight="1">
      <c r="A4777" s="394">
        <v>4772</v>
      </c>
      <c r="B4777" s="395" t="s">
        <v>1393</v>
      </c>
      <c r="C4777" s="395" t="s">
        <v>1420</v>
      </c>
      <c r="D4777" s="459" t="s">
        <v>12312</v>
      </c>
      <c r="E4777" s="395" t="s">
        <v>4776</v>
      </c>
      <c r="F4777" s="488" t="s">
        <v>12313</v>
      </c>
      <c r="G4777" s="395"/>
      <c r="H4777" s="629" t="s">
        <v>4916</v>
      </c>
      <c r="I4777" s="402">
        <v>6200</v>
      </c>
      <c r="J4777" s="490" t="s">
        <v>15677</v>
      </c>
    </row>
    <row r="4778" spans="1:10" s="399" customFormat="1" ht="18" customHeight="1">
      <c r="A4778" s="394">
        <v>4773</v>
      </c>
      <c r="B4778" s="395" t="s">
        <v>1393</v>
      </c>
      <c r="C4778" s="395" t="s">
        <v>1420</v>
      </c>
      <c r="D4778" s="459" t="s">
        <v>12314</v>
      </c>
      <c r="E4778" s="395" t="s">
        <v>4776</v>
      </c>
      <c r="F4778" s="488" t="s">
        <v>12315</v>
      </c>
      <c r="G4778" s="395"/>
      <c r="H4778" s="629" t="s">
        <v>4916</v>
      </c>
      <c r="I4778" s="402">
        <v>8200</v>
      </c>
      <c r="J4778" s="490" t="s">
        <v>15899</v>
      </c>
    </row>
    <row r="4779" spans="1:10" s="399" customFormat="1" ht="18" customHeight="1">
      <c r="A4779" s="394">
        <v>4774</v>
      </c>
      <c r="B4779" s="395" t="s">
        <v>1393</v>
      </c>
      <c r="C4779" s="395" t="s">
        <v>1420</v>
      </c>
      <c r="D4779" s="459" t="s">
        <v>12316</v>
      </c>
      <c r="E4779" s="395" t="s">
        <v>418</v>
      </c>
      <c r="F4779" s="488" t="s">
        <v>12317</v>
      </c>
      <c r="G4779" s="395" t="s">
        <v>4962</v>
      </c>
      <c r="H4779" s="567" t="s">
        <v>653</v>
      </c>
      <c r="I4779" s="403">
        <v>7600</v>
      </c>
      <c r="J4779" s="491"/>
    </row>
    <row r="4780" spans="1:10" s="399" customFormat="1" ht="18" customHeight="1">
      <c r="A4780" s="394">
        <v>4775</v>
      </c>
      <c r="B4780" s="395" t="s">
        <v>1393</v>
      </c>
      <c r="C4780" s="396" t="s">
        <v>1420</v>
      </c>
      <c r="D4780" s="581" t="s">
        <v>12318</v>
      </c>
      <c r="E4780" s="396" t="s">
        <v>1425</v>
      </c>
      <c r="F4780" s="486" t="s">
        <v>12319</v>
      </c>
      <c r="G4780" s="396" t="s">
        <v>4962</v>
      </c>
      <c r="H4780" s="630" t="s">
        <v>4935</v>
      </c>
      <c r="I4780" s="500">
        <v>10390</v>
      </c>
      <c r="J4780" s="492"/>
    </row>
    <row r="4781" spans="1:10" s="399" customFormat="1" ht="18" customHeight="1">
      <c r="A4781" s="394">
        <v>4776</v>
      </c>
      <c r="B4781" s="395" t="s">
        <v>1393</v>
      </c>
      <c r="C4781" s="395" t="s">
        <v>1420</v>
      </c>
      <c r="D4781" s="459" t="s">
        <v>12320</v>
      </c>
      <c r="E4781" s="395" t="s">
        <v>4776</v>
      </c>
      <c r="F4781" s="488" t="s">
        <v>12321</v>
      </c>
      <c r="G4781" s="395"/>
      <c r="H4781" s="629" t="s">
        <v>4916</v>
      </c>
      <c r="I4781" s="397">
        <v>7900</v>
      </c>
      <c r="J4781" s="490" t="s">
        <v>15900</v>
      </c>
    </row>
    <row r="4782" spans="1:10" s="399" customFormat="1" ht="18" customHeight="1">
      <c r="A4782" s="394">
        <v>4777</v>
      </c>
      <c r="B4782" s="395" t="s">
        <v>11138</v>
      </c>
      <c r="C4782" s="398" t="s">
        <v>12185</v>
      </c>
      <c r="D4782" s="459" t="s">
        <v>12322</v>
      </c>
      <c r="E4782" s="395" t="s">
        <v>418</v>
      </c>
      <c r="F4782" s="488" t="s">
        <v>12323</v>
      </c>
      <c r="G4782" s="395" t="s">
        <v>5048</v>
      </c>
      <c r="H4782" s="635" t="s">
        <v>5532</v>
      </c>
      <c r="I4782" s="397">
        <v>3700</v>
      </c>
      <c r="J4782" s="509"/>
    </row>
    <row r="4783" spans="1:10" s="399" customFormat="1" ht="18" customHeight="1">
      <c r="A4783" s="394">
        <v>4778</v>
      </c>
      <c r="B4783" s="395" t="s">
        <v>11138</v>
      </c>
      <c r="C4783" s="398" t="s">
        <v>12185</v>
      </c>
      <c r="D4783" s="459" t="s">
        <v>12324</v>
      </c>
      <c r="E4783" s="395" t="s">
        <v>418</v>
      </c>
      <c r="F4783" s="488" t="s">
        <v>12325</v>
      </c>
      <c r="G4783" s="395" t="s">
        <v>5048</v>
      </c>
      <c r="H4783" s="635" t="s">
        <v>5532</v>
      </c>
      <c r="I4783" s="402">
        <v>8000</v>
      </c>
      <c r="J4783" s="509"/>
    </row>
    <row r="4784" spans="1:10" s="399" customFormat="1" ht="18" customHeight="1">
      <c r="A4784" s="394">
        <v>4779</v>
      </c>
      <c r="B4784" s="395" t="s">
        <v>1393</v>
      </c>
      <c r="C4784" s="395" t="s">
        <v>1420</v>
      </c>
      <c r="D4784" s="422" t="s">
        <v>12326</v>
      </c>
      <c r="E4784" s="395" t="s">
        <v>418</v>
      </c>
      <c r="F4784" s="488" t="s">
        <v>12327</v>
      </c>
      <c r="G4784" s="395"/>
      <c r="H4784" s="631" t="s">
        <v>5748</v>
      </c>
      <c r="I4784" s="397">
        <v>6600</v>
      </c>
      <c r="J4784" s="487"/>
    </row>
    <row r="4785" spans="1:10" s="399" customFormat="1" ht="18" customHeight="1">
      <c r="A4785" s="394">
        <v>4780</v>
      </c>
      <c r="B4785" s="395" t="s">
        <v>11138</v>
      </c>
      <c r="C4785" s="398" t="s">
        <v>12185</v>
      </c>
      <c r="D4785" s="539" t="s">
        <v>12328</v>
      </c>
      <c r="E4785" s="398" t="s">
        <v>11541</v>
      </c>
      <c r="F4785" s="485" t="s">
        <v>12329</v>
      </c>
      <c r="G4785" s="398" t="s">
        <v>5048</v>
      </c>
      <c r="H4785" s="631" t="s">
        <v>4953</v>
      </c>
      <c r="I4785" s="402">
        <v>6400</v>
      </c>
      <c r="J4785" s="507"/>
    </row>
    <row r="4786" spans="1:10" s="399" customFormat="1" ht="18" customHeight="1">
      <c r="A4786" s="394">
        <v>4781</v>
      </c>
      <c r="B4786" s="395" t="s">
        <v>11138</v>
      </c>
      <c r="C4786" s="398" t="s">
        <v>12185</v>
      </c>
      <c r="D4786" s="459" t="s">
        <v>12330</v>
      </c>
      <c r="E4786" s="395" t="s">
        <v>418</v>
      </c>
      <c r="F4786" s="488" t="s">
        <v>12331</v>
      </c>
      <c r="G4786" s="395" t="s">
        <v>5048</v>
      </c>
      <c r="H4786" s="635" t="s">
        <v>5532</v>
      </c>
      <c r="I4786" s="397">
        <v>6500</v>
      </c>
      <c r="J4786" s="514"/>
    </row>
    <row r="4787" spans="1:10" s="399" customFormat="1" ht="18" customHeight="1">
      <c r="A4787" s="394">
        <v>4782</v>
      </c>
      <c r="B4787" s="395" t="s">
        <v>11138</v>
      </c>
      <c r="C4787" s="398" t="s">
        <v>12185</v>
      </c>
      <c r="D4787" s="459" t="s">
        <v>12332</v>
      </c>
      <c r="E4787" s="395" t="s">
        <v>418</v>
      </c>
      <c r="F4787" s="488" t="s">
        <v>12331</v>
      </c>
      <c r="G4787" s="395" t="s">
        <v>5048</v>
      </c>
      <c r="H4787" s="635" t="s">
        <v>5532</v>
      </c>
      <c r="I4787" s="397">
        <v>6500</v>
      </c>
      <c r="J4787" s="509"/>
    </row>
    <row r="4788" spans="1:10" s="399" customFormat="1" ht="18" customHeight="1">
      <c r="A4788" s="394">
        <v>4783</v>
      </c>
      <c r="B4788" s="395" t="s">
        <v>1393</v>
      </c>
      <c r="C4788" s="395" t="s">
        <v>1420</v>
      </c>
      <c r="D4788" s="422" t="s">
        <v>12333</v>
      </c>
      <c r="E4788" s="395" t="s">
        <v>418</v>
      </c>
      <c r="F4788" s="488" t="s">
        <v>12334</v>
      </c>
      <c r="G4788" s="395"/>
      <c r="H4788" s="631" t="s">
        <v>5748</v>
      </c>
      <c r="I4788" s="402">
        <v>6930</v>
      </c>
      <c r="J4788" s="487"/>
    </row>
    <row r="4789" spans="1:10" s="399" customFormat="1" ht="18" customHeight="1">
      <c r="A4789" s="394">
        <v>4784</v>
      </c>
      <c r="B4789" s="395" t="s">
        <v>11138</v>
      </c>
      <c r="C4789" s="398" t="s">
        <v>12185</v>
      </c>
      <c r="D4789" s="459" t="s">
        <v>12335</v>
      </c>
      <c r="E4789" s="395" t="s">
        <v>418</v>
      </c>
      <c r="F4789" s="488" t="s">
        <v>12336</v>
      </c>
      <c r="G4789" s="395" t="s">
        <v>5048</v>
      </c>
      <c r="H4789" s="635" t="s">
        <v>5532</v>
      </c>
      <c r="I4789" s="402">
        <v>5500</v>
      </c>
      <c r="J4789" s="509"/>
    </row>
    <row r="4790" spans="1:10" s="399" customFormat="1" ht="18" customHeight="1">
      <c r="A4790" s="394">
        <v>4785</v>
      </c>
      <c r="B4790" s="395" t="s">
        <v>11138</v>
      </c>
      <c r="C4790" s="398" t="s">
        <v>12185</v>
      </c>
      <c r="D4790" s="459" t="s">
        <v>12337</v>
      </c>
      <c r="E4790" s="395" t="s">
        <v>418</v>
      </c>
      <c r="F4790" s="488" t="s">
        <v>12338</v>
      </c>
      <c r="G4790" s="395" t="s">
        <v>5048</v>
      </c>
      <c r="H4790" s="635" t="s">
        <v>5532</v>
      </c>
      <c r="I4790" s="397">
        <v>6600</v>
      </c>
      <c r="J4790" s="509"/>
    </row>
    <row r="4791" spans="1:10" s="399" customFormat="1" ht="18" customHeight="1">
      <c r="A4791" s="394">
        <v>4786</v>
      </c>
      <c r="B4791" s="395" t="s">
        <v>1393</v>
      </c>
      <c r="C4791" s="395" t="s">
        <v>1420</v>
      </c>
      <c r="D4791" s="422" t="s">
        <v>12339</v>
      </c>
      <c r="E4791" s="395" t="s">
        <v>418</v>
      </c>
      <c r="F4791" s="488" t="s">
        <v>12340</v>
      </c>
      <c r="G4791" s="395"/>
      <c r="H4791" s="631" t="s">
        <v>5748</v>
      </c>
      <c r="I4791" s="402">
        <v>6930</v>
      </c>
      <c r="J4791" s="487"/>
    </row>
    <row r="4792" spans="1:10" s="399" customFormat="1" ht="18" customHeight="1">
      <c r="A4792" s="394">
        <v>4787</v>
      </c>
      <c r="B4792" s="395" t="s">
        <v>1393</v>
      </c>
      <c r="C4792" s="395" t="s">
        <v>1420</v>
      </c>
      <c r="D4792" s="459" t="s">
        <v>12341</v>
      </c>
      <c r="E4792" s="395" t="s">
        <v>418</v>
      </c>
      <c r="F4792" s="488" t="s">
        <v>12342</v>
      </c>
      <c r="G4792" s="395"/>
      <c r="H4792" s="567" t="s">
        <v>5748</v>
      </c>
      <c r="I4792" s="402">
        <v>8998</v>
      </c>
      <c r="J4792" s="487"/>
    </row>
    <row r="4793" spans="1:10" s="399" customFormat="1" ht="18" customHeight="1">
      <c r="A4793" s="394">
        <v>4788</v>
      </c>
      <c r="B4793" s="395" t="s">
        <v>1393</v>
      </c>
      <c r="C4793" s="395" t="s">
        <v>1420</v>
      </c>
      <c r="D4793" s="459" t="s">
        <v>12343</v>
      </c>
      <c r="E4793" s="395" t="s">
        <v>418</v>
      </c>
      <c r="F4793" s="488" t="s">
        <v>12344</v>
      </c>
      <c r="G4793" s="395"/>
      <c r="H4793" s="567" t="s">
        <v>5748</v>
      </c>
      <c r="I4793" s="402">
        <v>8998</v>
      </c>
      <c r="J4793" s="487"/>
    </row>
    <row r="4794" spans="1:10" s="399" customFormat="1" ht="18" customHeight="1">
      <c r="A4794" s="394">
        <v>4789</v>
      </c>
      <c r="B4794" s="395" t="s">
        <v>1393</v>
      </c>
      <c r="C4794" s="395" t="s">
        <v>1420</v>
      </c>
      <c r="D4794" s="422" t="s">
        <v>12345</v>
      </c>
      <c r="E4794" s="394" t="s">
        <v>418</v>
      </c>
      <c r="F4794" s="424" t="s">
        <v>12346</v>
      </c>
      <c r="G4794" s="394" t="s">
        <v>4962</v>
      </c>
      <c r="H4794" s="631" t="s">
        <v>4949</v>
      </c>
      <c r="I4794" s="402"/>
      <c r="J4794" s="490" t="s">
        <v>5439</v>
      </c>
    </row>
    <row r="4795" spans="1:10" s="399" customFormat="1" ht="18" customHeight="1">
      <c r="A4795" s="394">
        <v>4790</v>
      </c>
      <c r="B4795" s="395" t="s">
        <v>1393</v>
      </c>
      <c r="C4795" s="395" t="s">
        <v>1420</v>
      </c>
      <c r="D4795" s="459" t="s">
        <v>12347</v>
      </c>
      <c r="E4795" s="395" t="s">
        <v>4776</v>
      </c>
      <c r="F4795" s="488" t="s">
        <v>12348</v>
      </c>
      <c r="G4795" s="395"/>
      <c r="H4795" s="629" t="s">
        <v>4916</v>
      </c>
      <c r="I4795" s="402">
        <v>8100</v>
      </c>
      <c r="J4795" s="490" t="s">
        <v>15901</v>
      </c>
    </row>
    <row r="4796" spans="1:10" s="399" customFormat="1" ht="18" customHeight="1">
      <c r="A4796" s="394">
        <v>4791</v>
      </c>
      <c r="B4796" s="395" t="s">
        <v>1393</v>
      </c>
      <c r="C4796" s="395" t="s">
        <v>1420</v>
      </c>
      <c r="D4796" s="459" t="s">
        <v>12349</v>
      </c>
      <c r="E4796" s="395" t="s">
        <v>4776</v>
      </c>
      <c r="F4796" s="488" t="s">
        <v>12350</v>
      </c>
      <c r="G4796" s="395"/>
      <c r="H4796" s="629" t="s">
        <v>4916</v>
      </c>
      <c r="I4796" s="397">
        <v>7400</v>
      </c>
      <c r="J4796" s="490" t="s">
        <v>15900</v>
      </c>
    </row>
    <row r="4797" spans="1:10" s="399" customFormat="1" ht="18" customHeight="1">
      <c r="A4797" s="394">
        <v>4792</v>
      </c>
      <c r="B4797" s="395" t="s">
        <v>1393</v>
      </c>
      <c r="C4797" s="395" t="s">
        <v>1420</v>
      </c>
      <c r="D4797" s="459" t="s">
        <v>12351</v>
      </c>
      <c r="E4797" s="395" t="s">
        <v>418</v>
      </c>
      <c r="F4797" s="485" t="s">
        <v>12352</v>
      </c>
      <c r="G4797" s="395" t="s">
        <v>5864</v>
      </c>
      <c r="H4797" s="567" t="s">
        <v>6957</v>
      </c>
      <c r="I4797" s="397">
        <v>8286</v>
      </c>
      <c r="J4797" s="487"/>
    </row>
    <row r="4798" spans="1:10" s="399" customFormat="1" ht="18" customHeight="1">
      <c r="A4798" s="394">
        <v>4793</v>
      </c>
      <c r="B4798" s="395" t="s">
        <v>1393</v>
      </c>
      <c r="C4798" s="395" t="s">
        <v>1420</v>
      </c>
      <c r="D4798" s="459" t="s">
        <v>12353</v>
      </c>
      <c r="E4798" s="395" t="s">
        <v>418</v>
      </c>
      <c r="F4798" s="485" t="s">
        <v>12354</v>
      </c>
      <c r="G4798" s="395" t="s">
        <v>5864</v>
      </c>
      <c r="H4798" s="567" t="s">
        <v>6957</v>
      </c>
      <c r="I4798" s="397">
        <v>7510</v>
      </c>
      <c r="J4798" s="487"/>
    </row>
    <row r="4799" spans="1:10" s="399" customFormat="1" ht="18" customHeight="1">
      <c r="A4799" s="394">
        <v>4794</v>
      </c>
      <c r="B4799" s="395" t="s">
        <v>1393</v>
      </c>
      <c r="C4799" s="395" t="s">
        <v>1420</v>
      </c>
      <c r="D4799" s="422" t="s">
        <v>12355</v>
      </c>
      <c r="E4799" s="395" t="s">
        <v>4776</v>
      </c>
      <c r="F4799" s="424" t="s">
        <v>12356</v>
      </c>
      <c r="G4799" s="395"/>
      <c r="H4799" s="629" t="s">
        <v>4916</v>
      </c>
      <c r="I4799" s="402">
        <v>9000</v>
      </c>
      <c r="J4799" s="490" t="s">
        <v>15902</v>
      </c>
    </row>
    <row r="4800" spans="1:10" s="399" customFormat="1" ht="18" customHeight="1">
      <c r="A4800" s="394">
        <v>4795</v>
      </c>
      <c r="B4800" s="395" t="s">
        <v>1393</v>
      </c>
      <c r="C4800" s="395" t="s">
        <v>1420</v>
      </c>
      <c r="D4800" s="459" t="s">
        <v>12357</v>
      </c>
      <c r="E4800" s="395" t="s">
        <v>418</v>
      </c>
      <c r="F4800" s="485" t="s">
        <v>12358</v>
      </c>
      <c r="G4800" s="395" t="s">
        <v>4962</v>
      </c>
      <c r="H4800" s="567" t="s">
        <v>6957</v>
      </c>
      <c r="I4800" s="397">
        <v>8200</v>
      </c>
      <c r="J4800" s="487"/>
    </row>
    <row r="4801" spans="1:10" s="399" customFormat="1" ht="18" customHeight="1">
      <c r="A4801" s="394">
        <v>4796</v>
      </c>
      <c r="B4801" s="395" t="s">
        <v>1393</v>
      </c>
      <c r="C4801" s="395" t="s">
        <v>1420</v>
      </c>
      <c r="D4801" s="459" t="s">
        <v>12359</v>
      </c>
      <c r="E4801" s="395" t="s">
        <v>4776</v>
      </c>
      <c r="F4801" s="488" t="s">
        <v>12360</v>
      </c>
      <c r="G4801" s="395"/>
      <c r="H4801" s="629" t="s">
        <v>4916</v>
      </c>
      <c r="I4801" s="397">
        <v>10100</v>
      </c>
      <c r="J4801" s="490" t="s">
        <v>15903</v>
      </c>
    </row>
    <row r="4802" spans="1:10" s="399" customFormat="1" ht="18" customHeight="1">
      <c r="A4802" s="394">
        <v>4797</v>
      </c>
      <c r="B4802" s="395" t="s">
        <v>1393</v>
      </c>
      <c r="C4802" s="395" t="s">
        <v>1420</v>
      </c>
      <c r="D4802" s="459" t="s">
        <v>12361</v>
      </c>
      <c r="E4802" s="395" t="s">
        <v>4776</v>
      </c>
      <c r="F4802" s="488" t="s">
        <v>12362</v>
      </c>
      <c r="G4802" s="395"/>
      <c r="H4802" s="629" t="s">
        <v>4916</v>
      </c>
      <c r="I4802" s="402">
        <v>8100</v>
      </c>
      <c r="J4802" s="490" t="s">
        <v>15901</v>
      </c>
    </row>
    <row r="4803" spans="1:10" s="399" customFormat="1" ht="18" customHeight="1">
      <c r="A4803" s="394">
        <v>4798</v>
      </c>
      <c r="B4803" s="394" t="s">
        <v>1393</v>
      </c>
      <c r="C4803" s="398" t="s">
        <v>1420</v>
      </c>
      <c r="D4803" s="422" t="s">
        <v>12363</v>
      </c>
      <c r="E4803" s="395" t="s">
        <v>126</v>
      </c>
      <c r="F4803" s="424" t="s">
        <v>12364</v>
      </c>
      <c r="G4803" s="394" t="s">
        <v>4962</v>
      </c>
      <c r="H4803" s="631" t="s">
        <v>6306</v>
      </c>
      <c r="I4803" s="402">
        <v>7150</v>
      </c>
      <c r="J4803" s="487"/>
    </row>
    <row r="4804" spans="1:10" s="399" customFormat="1" ht="18" customHeight="1">
      <c r="A4804" s="394">
        <v>4799</v>
      </c>
      <c r="B4804" s="394" t="s">
        <v>1393</v>
      </c>
      <c r="C4804" s="398" t="s">
        <v>1420</v>
      </c>
      <c r="D4804" s="422" t="s">
        <v>12363</v>
      </c>
      <c r="E4804" s="395" t="s">
        <v>418</v>
      </c>
      <c r="F4804" s="424" t="s">
        <v>12365</v>
      </c>
      <c r="G4804" s="394" t="s">
        <v>4962</v>
      </c>
      <c r="H4804" s="631" t="s">
        <v>6306</v>
      </c>
      <c r="I4804" s="402">
        <v>6600</v>
      </c>
      <c r="J4804" s="487"/>
    </row>
    <row r="4805" spans="1:10" s="399" customFormat="1" ht="18" customHeight="1">
      <c r="A4805" s="394">
        <v>4800</v>
      </c>
      <c r="B4805" s="395" t="s">
        <v>11138</v>
      </c>
      <c r="C4805" s="398" t="s">
        <v>12185</v>
      </c>
      <c r="D4805" s="422" t="s">
        <v>12366</v>
      </c>
      <c r="E4805" s="436" t="s">
        <v>4776</v>
      </c>
      <c r="F4805" s="521" t="s">
        <v>12367</v>
      </c>
      <c r="G4805" s="394"/>
      <c r="H4805" s="631" t="s">
        <v>4953</v>
      </c>
      <c r="I4805" s="470">
        <v>9000</v>
      </c>
      <c r="J4805" s="490"/>
    </row>
    <row r="4806" spans="1:10" s="399" customFormat="1" ht="18" customHeight="1">
      <c r="A4806" s="394">
        <v>4801</v>
      </c>
      <c r="B4806" s="395" t="s">
        <v>1393</v>
      </c>
      <c r="C4806" s="395" t="s">
        <v>1420</v>
      </c>
      <c r="D4806" s="422" t="s">
        <v>12368</v>
      </c>
      <c r="E4806" s="394" t="s">
        <v>418</v>
      </c>
      <c r="F4806" s="424" t="s">
        <v>12369</v>
      </c>
      <c r="G4806" s="394" t="s">
        <v>4962</v>
      </c>
      <c r="H4806" s="631" t="s">
        <v>4949</v>
      </c>
      <c r="I4806" s="402"/>
      <c r="J4806" s="490" t="s">
        <v>5439</v>
      </c>
    </row>
    <row r="4807" spans="1:10" s="399" customFormat="1" ht="18" customHeight="1">
      <c r="A4807" s="394">
        <v>4802</v>
      </c>
      <c r="B4807" s="395" t="s">
        <v>1393</v>
      </c>
      <c r="C4807" s="395" t="s">
        <v>1420</v>
      </c>
      <c r="D4807" s="422" t="s">
        <v>12370</v>
      </c>
      <c r="E4807" s="394" t="s">
        <v>418</v>
      </c>
      <c r="F4807" s="424" t="s">
        <v>12371</v>
      </c>
      <c r="G4807" s="394" t="s">
        <v>4962</v>
      </c>
      <c r="H4807" s="631" t="s">
        <v>4949</v>
      </c>
      <c r="I4807" s="402"/>
      <c r="J4807" s="490" t="s">
        <v>5439</v>
      </c>
    </row>
    <row r="4808" spans="1:10" s="399" customFormat="1" ht="18" customHeight="1">
      <c r="A4808" s="394">
        <v>4803</v>
      </c>
      <c r="B4808" s="395" t="s">
        <v>11138</v>
      </c>
      <c r="C4808" s="398" t="s">
        <v>12185</v>
      </c>
      <c r="D4808" s="539" t="s">
        <v>12372</v>
      </c>
      <c r="E4808" s="406" t="s">
        <v>418</v>
      </c>
      <c r="F4808" s="486" t="s">
        <v>12373</v>
      </c>
      <c r="G4808" s="395" t="s">
        <v>5048</v>
      </c>
      <c r="H4808" s="637" t="s">
        <v>5529</v>
      </c>
      <c r="I4808" s="402">
        <v>4680</v>
      </c>
      <c r="J4808" s="487"/>
    </row>
    <row r="4809" spans="1:10" s="399" customFormat="1" ht="18" customHeight="1">
      <c r="A4809" s="394">
        <v>4804</v>
      </c>
      <c r="B4809" s="395" t="s">
        <v>1393</v>
      </c>
      <c r="C4809" s="395" t="s">
        <v>1420</v>
      </c>
      <c r="D4809" s="422" t="s">
        <v>12374</v>
      </c>
      <c r="E4809" s="394" t="s">
        <v>418</v>
      </c>
      <c r="F4809" s="424" t="s">
        <v>12375</v>
      </c>
      <c r="G4809" s="394" t="s">
        <v>4962</v>
      </c>
      <c r="H4809" s="631" t="s">
        <v>4949</v>
      </c>
      <c r="I4809" s="402"/>
      <c r="J4809" s="490" t="s">
        <v>5439</v>
      </c>
    </row>
    <row r="4810" spans="1:10" s="399" customFormat="1" ht="18" customHeight="1">
      <c r="A4810" s="394">
        <v>4805</v>
      </c>
      <c r="B4810" s="395" t="s">
        <v>1393</v>
      </c>
      <c r="C4810" s="395" t="s">
        <v>1420</v>
      </c>
      <c r="D4810" s="422" t="s">
        <v>12376</v>
      </c>
      <c r="E4810" s="394" t="s">
        <v>418</v>
      </c>
      <c r="F4810" s="424" t="s">
        <v>12377</v>
      </c>
      <c r="G4810" s="394" t="s">
        <v>4962</v>
      </c>
      <c r="H4810" s="631" t="s">
        <v>4949</v>
      </c>
      <c r="I4810" s="402"/>
      <c r="J4810" s="490" t="s">
        <v>5439</v>
      </c>
    </row>
    <row r="4811" spans="1:10" s="399" customFormat="1" ht="18" customHeight="1">
      <c r="A4811" s="394">
        <v>4806</v>
      </c>
      <c r="B4811" s="395" t="s">
        <v>1393</v>
      </c>
      <c r="C4811" s="395" t="s">
        <v>1420</v>
      </c>
      <c r="D4811" s="422" t="s">
        <v>12378</v>
      </c>
      <c r="E4811" s="394" t="s">
        <v>418</v>
      </c>
      <c r="F4811" s="424" t="s">
        <v>12379</v>
      </c>
      <c r="G4811" s="394" t="s">
        <v>4962</v>
      </c>
      <c r="H4811" s="631" t="s">
        <v>4949</v>
      </c>
      <c r="I4811" s="402"/>
      <c r="J4811" s="490" t="s">
        <v>5439</v>
      </c>
    </row>
    <row r="4812" spans="1:10" s="399" customFormat="1" ht="18" customHeight="1">
      <c r="A4812" s="394">
        <v>4807</v>
      </c>
      <c r="B4812" s="395" t="s">
        <v>1393</v>
      </c>
      <c r="C4812" s="395" t="s">
        <v>1420</v>
      </c>
      <c r="D4812" s="459" t="s">
        <v>12380</v>
      </c>
      <c r="E4812" s="395" t="s">
        <v>11541</v>
      </c>
      <c r="F4812" s="488" t="s">
        <v>12381</v>
      </c>
      <c r="G4812" s="395"/>
      <c r="H4812" s="629" t="s">
        <v>4916</v>
      </c>
      <c r="I4812" s="402">
        <v>4700</v>
      </c>
      <c r="J4812" s="490" t="s">
        <v>15904</v>
      </c>
    </row>
    <row r="4813" spans="1:10" s="399" customFormat="1" ht="18" customHeight="1">
      <c r="A4813" s="394">
        <v>4808</v>
      </c>
      <c r="B4813" s="395" t="s">
        <v>11138</v>
      </c>
      <c r="C4813" s="398" t="s">
        <v>12185</v>
      </c>
      <c r="D4813" s="539" t="s">
        <v>12382</v>
      </c>
      <c r="E4813" s="406" t="s">
        <v>7063</v>
      </c>
      <c r="F4813" s="486" t="s">
        <v>12383</v>
      </c>
      <c r="G4813" s="395" t="s">
        <v>5048</v>
      </c>
      <c r="H4813" s="637" t="s">
        <v>5529</v>
      </c>
      <c r="I4813" s="402">
        <v>11138</v>
      </c>
      <c r="J4813" s="487"/>
    </row>
    <row r="4814" spans="1:10" s="399" customFormat="1" ht="18" customHeight="1">
      <c r="A4814" s="394">
        <v>4809</v>
      </c>
      <c r="B4814" s="395" t="s">
        <v>11138</v>
      </c>
      <c r="C4814" s="398" t="s">
        <v>12185</v>
      </c>
      <c r="D4814" s="539" t="s">
        <v>12384</v>
      </c>
      <c r="E4814" s="406" t="s">
        <v>5708</v>
      </c>
      <c r="F4814" s="486" t="s">
        <v>12385</v>
      </c>
      <c r="G4814" s="395" t="s">
        <v>5048</v>
      </c>
      <c r="H4814" s="637" t="s">
        <v>5529</v>
      </c>
      <c r="I4814" s="402">
        <v>8937.5</v>
      </c>
      <c r="J4814" s="487"/>
    </row>
    <row r="4815" spans="1:10" s="399" customFormat="1" ht="18" customHeight="1">
      <c r="A4815" s="394">
        <v>4810</v>
      </c>
      <c r="B4815" s="394" t="s">
        <v>11138</v>
      </c>
      <c r="C4815" s="398" t="s">
        <v>12185</v>
      </c>
      <c r="D4815" s="422" t="s">
        <v>12386</v>
      </c>
      <c r="E4815" s="394" t="s">
        <v>418</v>
      </c>
      <c r="F4815" s="424" t="s">
        <v>12387</v>
      </c>
      <c r="G4815" s="395" t="s">
        <v>5048</v>
      </c>
      <c r="H4815" s="631" t="s">
        <v>5681</v>
      </c>
      <c r="I4815" s="402">
        <v>8200</v>
      </c>
      <c r="J4815" s="487"/>
    </row>
    <row r="4816" spans="1:10" s="399" customFormat="1" ht="18" customHeight="1">
      <c r="A4816" s="394">
        <v>4811</v>
      </c>
      <c r="B4816" s="395" t="s">
        <v>11138</v>
      </c>
      <c r="C4816" s="398" t="s">
        <v>12185</v>
      </c>
      <c r="D4816" s="539" t="s">
        <v>12388</v>
      </c>
      <c r="E4816" s="398" t="s">
        <v>146</v>
      </c>
      <c r="F4816" s="485" t="s">
        <v>12389</v>
      </c>
      <c r="G4816" s="395" t="s">
        <v>4962</v>
      </c>
      <c r="H4816" s="631" t="s">
        <v>12390</v>
      </c>
      <c r="I4816" s="397">
        <v>6400</v>
      </c>
      <c r="J4816" s="507"/>
    </row>
    <row r="4817" spans="1:10" s="399" customFormat="1" ht="18" customHeight="1">
      <c r="A4817" s="394">
        <v>4812</v>
      </c>
      <c r="B4817" s="395" t="s">
        <v>11138</v>
      </c>
      <c r="C4817" s="398" t="s">
        <v>12185</v>
      </c>
      <c r="D4817" s="539" t="s">
        <v>12391</v>
      </c>
      <c r="E4817" s="398" t="s">
        <v>1425</v>
      </c>
      <c r="F4817" s="485" t="s">
        <v>12392</v>
      </c>
      <c r="G4817" s="395" t="s">
        <v>4962</v>
      </c>
      <c r="H4817" s="631" t="s">
        <v>12390</v>
      </c>
      <c r="I4817" s="397">
        <v>8700</v>
      </c>
      <c r="J4817" s="507"/>
    </row>
    <row r="4818" spans="1:10" s="399" customFormat="1" ht="18" customHeight="1">
      <c r="A4818" s="394">
        <v>4813</v>
      </c>
      <c r="B4818" s="395" t="s">
        <v>11138</v>
      </c>
      <c r="C4818" s="398" t="s">
        <v>12185</v>
      </c>
      <c r="D4818" s="539" t="s">
        <v>12393</v>
      </c>
      <c r="E4818" s="398" t="s">
        <v>1452</v>
      </c>
      <c r="F4818" s="485" t="s">
        <v>12394</v>
      </c>
      <c r="G4818" s="395" t="s">
        <v>4962</v>
      </c>
      <c r="H4818" s="631" t="s">
        <v>12390</v>
      </c>
      <c r="I4818" s="397">
        <v>9200</v>
      </c>
      <c r="J4818" s="507"/>
    </row>
    <row r="4819" spans="1:10" s="399" customFormat="1" ht="18" customHeight="1">
      <c r="A4819" s="394">
        <v>4814</v>
      </c>
      <c r="B4819" s="395" t="s">
        <v>11138</v>
      </c>
      <c r="C4819" s="398" t="s">
        <v>12185</v>
      </c>
      <c r="D4819" s="539" t="s">
        <v>12393</v>
      </c>
      <c r="E4819" s="398" t="s">
        <v>890</v>
      </c>
      <c r="F4819" s="485" t="s">
        <v>12395</v>
      </c>
      <c r="G4819" s="395" t="s">
        <v>4962</v>
      </c>
      <c r="H4819" s="631" t="s">
        <v>12390</v>
      </c>
      <c r="I4819" s="397">
        <v>6000</v>
      </c>
      <c r="J4819" s="507"/>
    </row>
    <row r="4820" spans="1:10" s="399" customFormat="1" ht="18" customHeight="1">
      <c r="A4820" s="394">
        <v>4815</v>
      </c>
      <c r="B4820" s="394" t="s">
        <v>11138</v>
      </c>
      <c r="C4820" s="398" t="s">
        <v>12185</v>
      </c>
      <c r="D4820" s="422" t="s">
        <v>12396</v>
      </c>
      <c r="E4820" s="394" t="s">
        <v>1171</v>
      </c>
      <c r="F4820" s="424" t="s">
        <v>12397</v>
      </c>
      <c r="G4820" s="395" t="s">
        <v>5048</v>
      </c>
      <c r="H4820" s="631" t="s">
        <v>5681</v>
      </c>
      <c r="I4820" s="402">
        <v>8100</v>
      </c>
      <c r="J4820" s="487"/>
    </row>
    <row r="4821" spans="1:10" s="399" customFormat="1" ht="18" customHeight="1">
      <c r="A4821" s="394">
        <v>4816</v>
      </c>
      <c r="B4821" s="395" t="s">
        <v>11138</v>
      </c>
      <c r="C4821" s="398" t="s">
        <v>12185</v>
      </c>
      <c r="D4821" s="539" t="s">
        <v>12398</v>
      </c>
      <c r="E4821" s="398" t="s">
        <v>146</v>
      </c>
      <c r="F4821" s="485" t="s">
        <v>12399</v>
      </c>
      <c r="G4821" s="395" t="s">
        <v>4962</v>
      </c>
      <c r="H4821" s="631" t="s">
        <v>12390</v>
      </c>
      <c r="I4821" s="397">
        <v>6400</v>
      </c>
      <c r="J4821" s="507"/>
    </row>
    <row r="4822" spans="1:10" s="399" customFormat="1" ht="18" customHeight="1">
      <c r="A4822" s="394">
        <v>4817</v>
      </c>
      <c r="B4822" s="395" t="s">
        <v>1393</v>
      </c>
      <c r="C4822" s="395" t="s">
        <v>1420</v>
      </c>
      <c r="D4822" s="422" t="s">
        <v>12400</v>
      </c>
      <c r="E4822" s="394" t="s">
        <v>418</v>
      </c>
      <c r="F4822" s="424" t="s">
        <v>12401</v>
      </c>
      <c r="G4822" s="394" t="s">
        <v>4962</v>
      </c>
      <c r="H4822" s="631" t="s">
        <v>4949</v>
      </c>
      <c r="I4822" s="402"/>
      <c r="J4822" s="490" t="s">
        <v>5439</v>
      </c>
    </row>
    <row r="4823" spans="1:10" s="399" customFormat="1" ht="18" customHeight="1">
      <c r="A4823" s="394">
        <v>4818</v>
      </c>
      <c r="B4823" s="395" t="s">
        <v>1393</v>
      </c>
      <c r="C4823" s="395" t="s">
        <v>1420</v>
      </c>
      <c r="D4823" s="422" t="s">
        <v>12402</v>
      </c>
      <c r="E4823" s="394" t="s">
        <v>418</v>
      </c>
      <c r="F4823" s="424" t="s">
        <v>12403</v>
      </c>
      <c r="G4823" s="394" t="s">
        <v>4962</v>
      </c>
      <c r="H4823" s="631" t="s">
        <v>4949</v>
      </c>
      <c r="I4823" s="402"/>
      <c r="J4823" s="490" t="s">
        <v>5439</v>
      </c>
    </row>
    <row r="4824" spans="1:10" s="399" customFormat="1" ht="18" customHeight="1">
      <c r="A4824" s="394">
        <v>4819</v>
      </c>
      <c r="B4824" s="395" t="s">
        <v>1393</v>
      </c>
      <c r="C4824" s="395" t="s">
        <v>1420</v>
      </c>
      <c r="D4824" s="422" t="s">
        <v>12404</v>
      </c>
      <c r="E4824" s="394" t="s">
        <v>418</v>
      </c>
      <c r="F4824" s="424" t="s">
        <v>12405</v>
      </c>
      <c r="G4824" s="394" t="s">
        <v>4962</v>
      </c>
      <c r="H4824" s="631" t="s">
        <v>4949</v>
      </c>
      <c r="I4824" s="402"/>
      <c r="J4824" s="490" t="s">
        <v>5439</v>
      </c>
    </row>
    <row r="4825" spans="1:10" s="399" customFormat="1" ht="18" customHeight="1">
      <c r="A4825" s="394">
        <v>4820</v>
      </c>
      <c r="B4825" s="395" t="s">
        <v>1393</v>
      </c>
      <c r="C4825" s="395" t="s">
        <v>1420</v>
      </c>
      <c r="D4825" s="422" t="s">
        <v>12406</v>
      </c>
      <c r="E4825" s="394" t="s">
        <v>418</v>
      </c>
      <c r="F4825" s="424" t="s">
        <v>12407</v>
      </c>
      <c r="G4825" s="394" t="s">
        <v>4962</v>
      </c>
      <c r="H4825" s="631" t="s">
        <v>4949</v>
      </c>
      <c r="I4825" s="402"/>
      <c r="J4825" s="490" t="s">
        <v>5439</v>
      </c>
    </row>
    <row r="4826" spans="1:10" s="399" customFormat="1" ht="18" customHeight="1">
      <c r="A4826" s="394">
        <v>4821</v>
      </c>
      <c r="B4826" s="395" t="s">
        <v>1393</v>
      </c>
      <c r="C4826" s="395" t="s">
        <v>1420</v>
      </c>
      <c r="D4826" s="539" t="s">
        <v>12408</v>
      </c>
      <c r="E4826" s="396" t="s">
        <v>7063</v>
      </c>
      <c r="F4826" s="486" t="s">
        <v>12409</v>
      </c>
      <c r="G4826" s="395"/>
      <c r="H4826" s="629" t="s">
        <v>4916</v>
      </c>
      <c r="I4826" s="397">
        <v>8600</v>
      </c>
      <c r="J4826" s="487" t="s">
        <v>15859</v>
      </c>
    </row>
    <row r="4827" spans="1:10" s="399" customFormat="1" ht="18" customHeight="1">
      <c r="A4827" s="394">
        <v>4822</v>
      </c>
      <c r="B4827" s="395" t="s">
        <v>1393</v>
      </c>
      <c r="C4827" s="395" t="s">
        <v>1420</v>
      </c>
      <c r="D4827" s="422" t="s">
        <v>12410</v>
      </c>
      <c r="E4827" s="394" t="s">
        <v>418</v>
      </c>
      <c r="F4827" s="424" t="s">
        <v>1437</v>
      </c>
      <c r="G4827" s="394" t="s">
        <v>4962</v>
      </c>
      <c r="H4827" s="631" t="s">
        <v>4949</v>
      </c>
      <c r="I4827" s="402"/>
      <c r="J4827" s="490" t="s">
        <v>5439</v>
      </c>
    </row>
    <row r="4828" spans="1:10" s="399" customFormat="1" ht="18" customHeight="1">
      <c r="A4828" s="394">
        <v>4823</v>
      </c>
      <c r="B4828" s="395" t="s">
        <v>11138</v>
      </c>
      <c r="C4828" s="398" t="s">
        <v>12185</v>
      </c>
      <c r="D4828" s="539" t="s">
        <v>12411</v>
      </c>
      <c r="E4828" s="406" t="s">
        <v>7063</v>
      </c>
      <c r="F4828" s="486" t="s">
        <v>12412</v>
      </c>
      <c r="G4828" s="395" t="s">
        <v>5048</v>
      </c>
      <c r="H4828" s="637" t="s">
        <v>5529</v>
      </c>
      <c r="I4828" s="402">
        <v>7563</v>
      </c>
      <c r="J4828" s="509"/>
    </row>
    <row r="4829" spans="1:10" s="399" customFormat="1" ht="18" customHeight="1">
      <c r="A4829" s="394">
        <v>4824</v>
      </c>
      <c r="B4829" s="395" t="s">
        <v>11138</v>
      </c>
      <c r="C4829" s="398" t="s">
        <v>12185</v>
      </c>
      <c r="D4829" s="539" t="s">
        <v>12413</v>
      </c>
      <c r="E4829" s="398" t="s">
        <v>418</v>
      </c>
      <c r="F4829" s="485" t="s">
        <v>12414</v>
      </c>
      <c r="G4829" s="395"/>
      <c r="H4829" s="631" t="s">
        <v>12390</v>
      </c>
      <c r="I4829" s="397">
        <v>8000</v>
      </c>
      <c r="J4829" s="507"/>
    </row>
    <row r="4830" spans="1:10" s="399" customFormat="1" ht="18" customHeight="1">
      <c r="A4830" s="394">
        <v>4825</v>
      </c>
      <c r="B4830" s="395" t="s">
        <v>1393</v>
      </c>
      <c r="C4830" s="395" t="s">
        <v>1420</v>
      </c>
      <c r="D4830" s="459" t="s">
        <v>12415</v>
      </c>
      <c r="E4830" s="395" t="s">
        <v>7102</v>
      </c>
      <c r="F4830" s="488" t="s">
        <v>12416</v>
      </c>
      <c r="G4830" s="395"/>
      <c r="H4830" s="629" t="s">
        <v>4916</v>
      </c>
      <c r="I4830" s="397">
        <v>13400</v>
      </c>
      <c r="J4830" s="490" t="s">
        <v>15640</v>
      </c>
    </row>
    <row r="4831" spans="1:10" s="399" customFormat="1" ht="18" customHeight="1">
      <c r="A4831" s="394">
        <v>4826</v>
      </c>
      <c r="B4831" s="395" t="s">
        <v>1393</v>
      </c>
      <c r="C4831" s="396" t="s">
        <v>1420</v>
      </c>
      <c r="D4831" s="581" t="s">
        <v>12417</v>
      </c>
      <c r="E4831" s="396" t="s">
        <v>418</v>
      </c>
      <c r="F4831" s="486" t="s">
        <v>12418</v>
      </c>
      <c r="G4831" s="396" t="s">
        <v>4962</v>
      </c>
      <c r="H4831" s="630" t="s">
        <v>4935</v>
      </c>
      <c r="I4831" s="500">
        <v>10580</v>
      </c>
      <c r="J4831" s="492"/>
    </row>
    <row r="4832" spans="1:10" s="399" customFormat="1" ht="18" customHeight="1">
      <c r="A4832" s="394">
        <v>4827</v>
      </c>
      <c r="B4832" s="394" t="s">
        <v>11138</v>
      </c>
      <c r="C4832" s="398" t="s">
        <v>12185</v>
      </c>
      <c r="D4832" s="422" t="s">
        <v>12419</v>
      </c>
      <c r="E4832" s="394" t="s">
        <v>418</v>
      </c>
      <c r="F4832" s="424" t="s">
        <v>12420</v>
      </c>
      <c r="G4832" s="395" t="s">
        <v>5048</v>
      </c>
      <c r="H4832" s="631" t="s">
        <v>5681</v>
      </c>
      <c r="I4832" s="402">
        <v>7000</v>
      </c>
      <c r="J4832" s="487"/>
    </row>
    <row r="4833" spans="1:10" s="399" customFormat="1" ht="18" customHeight="1">
      <c r="A4833" s="394">
        <v>4828</v>
      </c>
      <c r="B4833" s="395" t="s">
        <v>1393</v>
      </c>
      <c r="C4833" s="395" t="s">
        <v>1420</v>
      </c>
      <c r="D4833" s="459" t="s">
        <v>12421</v>
      </c>
      <c r="E4833" s="395" t="s">
        <v>5027</v>
      </c>
      <c r="F4833" s="488" t="s">
        <v>12422</v>
      </c>
      <c r="G4833" s="395"/>
      <c r="H4833" s="629" t="s">
        <v>4916</v>
      </c>
      <c r="I4833" s="402">
        <v>6300</v>
      </c>
      <c r="J4833" s="490" t="s">
        <v>15905</v>
      </c>
    </row>
    <row r="4834" spans="1:10" s="399" customFormat="1" ht="18" customHeight="1">
      <c r="A4834" s="394">
        <v>4829</v>
      </c>
      <c r="B4834" s="395" t="s">
        <v>1393</v>
      </c>
      <c r="C4834" s="395" t="s">
        <v>1420</v>
      </c>
      <c r="D4834" s="422" t="s">
        <v>12423</v>
      </c>
      <c r="E4834" s="395" t="s">
        <v>4776</v>
      </c>
      <c r="F4834" s="424" t="s">
        <v>12424</v>
      </c>
      <c r="G4834" s="395"/>
      <c r="H4834" s="629" t="s">
        <v>4916</v>
      </c>
      <c r="I4834" s="402">
        <v>7000</v>
      </c>
      <c r="J4834" s="490" t="s">
        <v>15906</v>
      </c>
    </row>
    <row r="4835" spans="1:10" s="399" customFormat="1" ht="18" customHeight="1">
      <c r="A4835" s="394">
        <v>4830</v>
      </c>
      <c r="B4835" s="395" t="s">
        <v>1393</v>
      </c>
      <c r="C4835" s="395" t="s">
        <v>1420</v>
      </c>
      <c r="D4835" s="459" t="s">
        <v>12425</v>
      </c>
      <c r="E4835" s="395" t="s">
        <v>5027</v>
      </c>
      <c r="F4835" s="488" t="s">
        <v>12426</v>
      </c>
      <c r="G4835" s="395"/>
      <c r="H4835" s="629" t="s">
        <v>4916</v>
      </c>
      <c r="I4835" s="402">
        <v>6300</v>
      </c>
      <c r="J4835" s="490" t="s">
        <v>15905</v>
      </c>
    </row>
    <row r="4836" spans="1:10" s="399" customFormat="1" ht="18" customHeight="1">
      <c r="A4836" s="394">
        <v>4831</v>
      </c>
      <c r="B4836" s="404" t="s">
        <v>1393</v>
      </c>
      <c r="C4836" s="398" t="s">
        <v>1420</v>
      </c>
      <c r="D4836" s="551" t="s">
        <v>12427</v>
      </c>
      <c r="E4836" s="438" t="s">
        <v>418</v>
      </c>
      <c r="F4836" s="529" t="s">
        <v>12428</v>
      </c>
      <c r="G4836" s="396"/>
      <c r="H4836" s="567" t="s">
        <v>4929</v>
      </c>
      <c r="I4836" s="397">
        <v>8500</v>
      </c>
      <c r="J4836" s="506"/>
    </row>
    <row r="4837" spans="1:10" s="399" customFormat="1" ht="18" customHeight="1">
      <c r="A4837" s="394">
        <v>4832</v>
      </c>
      <c r="B4837" s="404" t="s">
        <v>1393</v>
      </c>
      <c r="C4837" s="398" t="s">
        <v>1420</v>
      </c>
      <c r="D4837" s="551" t="s">
        <v>12429</v>
      </c>
      <c r="E4837" s="438" t="s">
        <v>418</v>
      </c>
      <c r="F4837" s="529" t="s">
        <v>12430</v>
      </c>
      <c r="G4837" s="396"/>
      <c r="H4837" s="567" t="s">
        <v>4929</v>
      </c>
      <c r="I4837" s="397">
        <v>8500</v>
      </c>
      <c r="J4837" s="506"/>
    </row>
    <row r="4838" spans="1:10" s="399" customFormat="1" ht="18" customHeight="1">
      <c r="A4838" s="394">
        <v>4833</v>
      </c>
      <c r="B4838" s="395" t="s">
        <v>1393</v>
      </c>
      <c r="C4838" s="395" t="s">
        <v>1420</v>
      </c>
      <c r="D4838" s="459" t="s">
        <v>12431</v>
      </c>
      <c r="E4838" s="395" t="s">
        <v>4776</v>
      </c>
      <c r="F4838" s="488" t="s">
        <v>12432</v>
      </c>
      <c r="G4838" s="395"/>
      <c r="H4838" s="629" t="s">
        <v>4916</v>
      </c>
      <c r="I4838" s="402">
        <v>8200</v>
      </c>
      <c r="J4838" s="490" t="s">
        <v>15902</v>
      </c>
    </row>
    <row r="4839" spans="1:10" s="399" customFormat="1" ht="18" customHeight="1">
      <c r="A4839" s="394">
        <v>4834</v>
      </c>
      <c r="B4839" s="395" t="s">
        <v>1393</v>
      </c>
      <c r="C4839" s="395" t="s">
        <v>1420</v>
      </c>
      <c r="D4839" s="539" t="s">
        <v>12433</v>
      </c>
      <c r="E4839" s="396" t="s">
        <v>7063</v>
      </c>
      <c r="F4839" s="486" t="s">
        <v>12434</v>
      </c>
      <c r="G4839" s="395"/>
      <c r="H4839" s="629" t="s">
        <v>4916</v>
      </c>
      <c r="I4839" s="397">
        <v>9400</v>
      </c>
      <c r="J4839" s="487" t="s">
        <v>15907</v>
      </c>
    </row>
    <row r="4840" spans="1:10" s="399" customFormat="1" ht="18" customHeight="1">
      <c r="A4840" s="394">
        <v>4835</v>
      </c>
      <c r="B4840" s="395" t="s">
        <v>11138</v>
      </c>
      <c r="C4840" s="398" t="s">
        <v>12185</v>
      </c>
      <c r="D4840" s="459" t="s">
        <v>12435</v>
      </c>
      <c r="E4840" s="395" t="s">
        <v>418</v>
      </c>
      <c r="F4840" s="485" t="s">
        <v>12436</v>
      </c>
      <c r="G4840" s="395" t="s">
        <v>5048</v>
      </c>
      <c r="H4840" s="631" t="s">
        <v>4943</v>
      </c>
      <c r="I4840" s="402">
        <v>6500</v>
      </c>
      <c r="J4840" s="490"/>
    </row>
    <row r="4841" spans="1:10" s="399" customFormat="1" ht="18" customHeight="1">
      <c r="A4841" s="394">
        <v>4836</v>
      </c>
      <c r="B4841" s="395" t="s">
        <v>1393</v>
      </c>
      <c r="C4841" s="396" t="s">
        <v>1420</v>
      </c>
      <c r="D4841" s="581" t="s">
        <v>12437</v>
      </c>
      <c r="E4841" s="396" t="s">
        <v>418</v>
      </c>
      <c r="F4841" s="486" t="s">
        <v>12438</v>
      </c>
      <c r="G4841" s="396" t="s">
        <v>4962</v>
      </c>
      <c r="H4841" s="630" t="s">
        <v>4935</v>
      </c>
      <c r="I4841" s="397">
        <v>7900</v>
      </c>
      <c r="J4841" s="492"/>
    </row>
    <row r="4842" spans="1:10" s="399" customFormat="1" ht="18" customHeight="1">
      <c r="A4842" s="394">
        <v>4837</v>
      </c>
      <c r="B4842" s="395" t="s">
        <v>1393</v>
      </c>
      <c r="C4842" s="396" t="s">
        <v>1420</v>
      </c>
      <c r="D4842" s="581" t="s">
        <v>12439</v>
      </c>
      <c r="E4842" s="396" t="s">
        <v>418</v>
      </c>
      <c r="F4842" s="486" t="s">
        <v>12440</v>
      </c>
      <c r="G4842" s="396" t="s">
        <v>4962</v>
      </c>
      <c r="H4842" s="630" t="s">
        <v>4935</v>
      </c>
      <c r="I4842" s="500">
        <v>7900</v>
      </c>
      <c r="J4842" s="492"/>
    </row>
    <row r="4843" spans="1:10" s="399" customFormat="1" ht="18" customHeight="1">
      <c r="A4843" s="394">
        <v>4838</v>
      </c>
      <c r="B4843" s="395" t="s">
        <v>1393</v>
      </c>
      <c r="C4843" s="396" t="s">
        <v>1420</v>
      </c>
      <c r="D4843" s="581" t="s">
        <v>12441</v>
      </c>
      <c r="E4843" s="396" t="s">
        <v>1452</v>
      </c>
      <c r="F4843" s="486" t="s">
        <v>12442</v>
      </c>
      <c r="G4843" s="396" t="s">
        <v>4962</v>
      </c>
      <c r="H4843" s="630" t="s">
        <v>4935</v>
      </c>
      <c r="I4843" s="397">
        <v>8400</v>
      </c>
      <c r="J4843" s="492"/>
    </row>
    <row r="4844" spans="1:10" s="399" customFormat="1" ht="18" customHeight="1">
      <c r="A4844" s="394">
        <v>4839</v>
      </c>
      <c r="B4844" s="395" t="s">
        <v>1393</v>
      </c>
      <c r="C4844" s="396" t="s">
        <v>1420</v>
      </c>
      <c r="D4844" s="581" t="s">
        <v>12443</v>
      </c>
      <c r="E4844" s="396" t="s">
        <v>418</v>
      </c>
      <c r="F4844" s="486" t="s">
        <v>12444</v>
      </c>
      <c r="G4844" s="396" t="s">
        <v>4962</v>
      </c>
      <c r="H4844" s="630" t="s">
        <v>4935</v>
      </c>
      <c r="I4844" s="500">
        <v>6900</v>
      </c>
      <c r="J4844" s="492"/>
    </row>
    <row r="4845" spans="1:10" s="399" customFormat="1" ht="18" customHeight="1">
      <c r="A4845" s="394">
        <v>4840</v>
      </c>
      <c r="B4845" s="395" t="s">
        <v>1393</v>
      </c>
      <c r="C4845" s="396" t="s">
        <v>1420</v>
      </c>
      <c r="D4845" s="581" t="s">
        <v>12445</v>
      </c>
      <c r="E4845" s="396" t="s">
        <v>418</v>
      </c>
      <c r="F4845" s="486" t="s">
        <v>12446</v>
      </c>
      <c r="G4845" s="396" t="s">
        <v>4962</v>
      </c>
      <c r="H4845" s="630" t="s">
        <v>4935</v>
      </c>
      <c r="I4845" s="397">
        <v>8840</v>
      </c>
      <c r="J4845" s="492"/>
    </row>
    <row r="4846" spans="1:10" s="399" customFormat="1" ht="18" customHeight="1">
      <c r="A4846" s="394">
        <v>4841</v>
      </c>
      <c r="B4846" s="395" t="s">
        <v>1393</v>
      </c>
      <c r="C4846" s="396" t="s">
        <v>1420</v>
      </c>
      <c r="D4846" s="581" t="s">
        <v>12447</v>
      </c>
      <c r="E4846" s="396" t="s">
        <v>418</v>
      </c>
      <c r="F4846" s="486" t="s">
        <v>12448</v>
      </c>
      <c r="G4846" s="396" t="s">
        <v>4962</v>
      </c>
      <c r="H4846" s="630" t="s">
        <v>4935</v>
      </c>
      <c r="I4846" s="500">
        <v>9200</v>
      </c>
      <c r="J4846" s="492"/>
    </row>
    <row r="4847" spans="1:10" s="399" customFormat="1" ht="18" customHeight="1">
      <c r="A4847" s="394">
        <v>4842</v>
      </c>
      <c r="B4847" s="395" t="s">
        <v>1393</v>
      </c>
      <c r="C4847" s="396" t="s">
        <v>1420</v>
      </c>
      <c r="D4847" s="581" t="s">
        <v>12449</v>
      </c>
      <c r="E4847" s="396" t="s">
        <v>418</v>
      </c>
      <c r="F4847" s="486" t="s">
        <v>12450</v>
      </c>
      <c r="G4847" s="396" t="s">
        <v>4962</v>
      </c>
      <c r="H4847" s="630" t="s">
        <v>4935</v>
      </c>
      <c r="I4847" s="500">
        <v>10000</v>
      </c>
      <c r="J4847" s="492"/>
    </row>
    <row r="4848" spans="1:10" s="399" customFormat="1" ht="18" customHeight="1">
      <c r="A4848" s="394">
        <v>4843</v>
      </c>
      <c r="B4848" s="395" t="s">
        <v>1393</v>
      </c>
      <c r="C4848" s="395" t="s">
        <v>1420</v>
      </c>
      <c r="D4848" s="496" t="s">
        <v>12451</v>
      </c>
      <c r="E4848" s="410" t="s">
        <v>146</v>
      </c>
      <c r="F4848" s="499" t="s">
        <v>12381</v>
      </c>
      <c r="G4848" s="398" t="s">
        <v>4962</v>
      </c>
      <c r="H4848" s="633" t="s">
        <v>5013</v>
      </c>
      <c r="I4848" s="413">
        <v>4200</v>
      </c>
      <c r="J4848" s="487"/>
    </row>
    <row r="4849" spans="1:10" s="399" customFormat="1" ht="18" customHeight="1">
      <c r="A4849" s="394">
        <v>4844</v>
      </c>
      <c r="B4849" s="410" t="s">
        <v>1393</v>
      </c>
      <c r="C4849" s="398" t="s">
        <v>1420</v>
      </c>
      <c r="D4849" s="496" t="s">
        <v>12451</v>
      </c>
      <c r="E4849" s="410" t="s">
        <v>146</v>
      </c>
      <c r="F4849" s="499" t="s">
        <v>12452</v>
      </c>
      <c r="G4849" s="398" t="s">
        <v>4962</v>
      </c>
      <c r="H4849" s="633" t="s">
        <v>5013</v>
      </c>
      <c r="I4849" s="413">
        <v>8500</v>
      </c>
      <c r="J4849" s="490"/>
    </row>
    <row r="4850" spans="1:10" s="399" customFormat="1" ht="18" customHeight="1">
      <c r="A4850" s="394">
        <v>4845</v>
      </c>
      <c r="B4850" s="410" t="s">
        <v>1393</v>
      </c>
      <c r="C4850" s="396" t="s">
        <v>1420</v>
      </c>
      <c r="D4850" s="496" t="s">
        <v>12451</v>
      </c>
      <c r="E4850" s="410" t="s">
        <v>146</v>
      </c>
      <c r="F4850" s="499" t="s">
        <v>12453</v>
      </c>
      <c r="G4850" s="398" t="s">
        <v>4962</v>
      </c>
      <c r="H4850" s="633" t="s">
        <v>5013</v>
      </c>
      <c r="I4850" s="413">
        <v>7000</v>
      </c>
      <c r="J4850" s="490"/>
    </row>
    <row r="4851" spans="1:10" s="399" customFormat="1" ht="18" customHeight="1">
      <c r="A4851" s="394">
        <v>4846</v>
      </c>
      <c r="B4851" s="410" t="s">
        <v>1393</v>
      </c>
      <c r="C4851" s="398" t="s">
        <v>1420</v>
      </c>
      <c r="D4851" s="496" t="s">
        <v>12451</v>
      </c>
      <c r="E4851" s="410" t="s">
        <v>146</v>
      </c>
      <c r="F4851" s="499" t="s">
        <v>12453</v>
      </c>
      <c r="G4851" s="398" t="s">
        <v>4962</v>
      </c>
      <c r="H4851" s="633" t="s">
        <v>5013</v>
      </c>
      <c r="I4851" s="413">
        <v>7000</v>
      </c>
      <c r="J4851" s="490"/>
    </row>
    <row r="4852" spans="1:10" s="399" customFormat="1" ht="18" customHeight="1">
      <c r="A4852" s="394">
        <v>4847</v>
      </c>
      <c r="B4852" s="410" t="s">
        <v>1393</v>
      </c>
      <c r="C4852" s="410" t="s">
        <v>1420</v>
      </c>
      <c r="D4852" s="496" t="s">
        <v>12451</v>
      </c>
      <c r="E4852" s="455" t="s">
        <v>146</v>
      </c>
      <c r="F4852" s="499" t="s">
        <v>12454</v>
      </c>
      <c r="G4852" s="410" t="s">
        <v>4962</v>
      </c>
      <c r="H4852" s="633" t="s">
        <v>5013</v>
      </c>
      <c r="I4852" s="413">
        <v>5800</v>
      </c>
      <c r="J4852" s="490"/>
    </row>
    <row r="4853" spans="1:10" s="399" customFormat="1" ht="18" customHeight="1">
      <c r="A4853" s="394">
        <v>4848</v>
      </c>
      <c r="B4853" s="395" t="s">
        <v>1393</v>
      </c>
      <c r="C4853" s="395" t="s">
        <v>1420</v>
      </c>
      <c r="D4853" s="496" t="s">
        <v>12451</v>
      </c>
      <c r="E4853" s="410" t="s">
        <v>146</v>
      </c>
      <c r="F4853" s="499" t="s">
        <v>12455</v>
      </c>
      <c r="G4853" s="398" t="s">
        <v>4962</v>
      </c>
      <c r="H4853" s="633" t="s">
        <v>5013</v>
      </c>
      <c r="I4853" s="413">
        <v>4800</v>
      </c>
      <c r="J4853" s="487"/>
    </row>
    <row r="4854" spans="1:10" s="399" customFormat="1" ht="18" customHeight="1">
      <c r="A4854" s="394">
        <v>4849</v>
      </c>
      <c r="B4854" s="410" t="s">
        <v>1393</v>
      </c>
      <c r="C4854" s="398" t="s">
        <v>1420</v>
      </c>
      <c r="D4854" s="496" t="s">
        <v>12451</v>
      </c>
      <c r="E4854" s="410" t="s">
        <v>660</v>
      </c>
      <c r="F4854" s="499" t="s">
        <v>12456</v>
      </c>
      <c r="G4854" s="398" t="s">
        <v>4962</v>
      </c>
      <c r="H4854" s="633" t="s">
        <v>5013</v>
      </c>
      <c r="I4854" s="413">
        <v>7900</v>
      </c>
      <c r="J4854" s="490"/>
    </row>
    <row r="4855" spans="1:10" s="399" customFormat="1" ht="18" customHeight="1">
      <c r="A4855" s="394">
        <v>4850</v>
      </c>
      <c r="B4855" s="410" t="s">
        <v>1393</v>
      </c>
      <c r="C4855" s="398" t="s">
        <v>1420</v>
      </c>
      <c r="D4855" s="496" t="s">
        <v>12451</v>
      </c>
      <c r="E4855" s="410" t="s">
        <v>660</v>
      </c>
      <c r="F4855" s="499" t="s">
        <v>12457</v>
      </c>
      <c r="G4855" s="398" t="s">
        <v>4962</v>
      </c>
      <c r="H4855" s="633" t="s">
        <v>5013</v>
      </c>
      <c r="I4855" s="413">
        <v>7700</v>
      </c>
      <c r="J4855" s="490"/>
    </row>
    <row r="4856" spans="1:10" s="399" customFormat="1" ht="18" customHeight="1">
      <c r="A4856" s="394">
        <v>4851</v>
      </c>
      <c r="B4856" s="410" t="s">
        <v>1393</v>
      </c>
      <c r="C4856" s="398" t="s">
        <v>1420</v>
      </c>
      <c r="D4856" s="496" t="s">
        <v>12451</v>
      </c>
      <c r="E4856" s="410" t="s">
        <v>660</v>
      </c>
      <c r="F4856" s="499" t="s">
        <v>12458</v>
      </c>
      <c r="G4856" s="398" t="s">
        <v>4962</v>
      </c>
      <c r="H4856" s="633" t="s">
        <v>5013</v>
      </c>
      <c r="I4856" s="413">
        <v>7800</v>
      </c>
      <c r="J4856" s="490"/>
    </row>
    <row r="4857" spans="1:10" s="399" customFormat="1" ht="18" customHeight="1">
      <c r="A4857" s="394">
        <v>4852</v>
      </c>
      <c r="B4857" s="410" t="s">
        <v>1393</v>
      </c>
      <c r="C4857" s="410" t="s">
        <v>1420</v>
      </c>
      <c r="D4857" s="496" t="s">
        <v>12451</v>
      </c>
      <c r="E4857" s="455" t="s">
        <v>660</v>
      </c>
      <c r="F4857" s="499" t="s">
        <v>12459</v>
      </c>
      <c r="G4857" s="398" t="s">
        <v>4962</v>
      </c>
      <c r="H4857" s="633" t="s">
        <v>5013</v>
      </c>
      <c r="I4857" s="413">
        <v>5900</v>
      </c>
      <c r="J4857" s="490"/>
    </row>
    <row r="4858" spans="1:10" s="399" customFormat="1" ht="18" customHeight="1">
      <c r="A4858" s="394">
        <v>4853</v>
      </c>
      <c r="B4858" s="395" t="s">
        <v>1393</v>
      </c>
      <c r="C4858" s="395" t="s">
        <v>1420</v>
      </c>
      <c r="D4858" s="459" t="s">
        <v>12460</v>
      </c>
      <c r="E4858" s="395" t="s">
        <v>418</v>
      </c>
      <c r="F4858" s="488" t="s">
        <v>12461</v>
      </c>
      <c r="G4858" s="395" t="s">
        <v>4962</v>
      </c>
      <c r="H4858" s="567" t="s">
        <v>653</v>
      </c>
      <c r="I4858" s="403">
        <v>5428</v>
      </c>
      <c r="J4858" s="491"/>
    </row>
    <row r="4859" spans="1:10" s="399" customFormat="1" ht="18" customHeight="1">
      <c r="A4859" s="394">
        <v>4854</v>
      </c>
      <c r="B4859" s="395" t="s">
        <v>1393</v>
      </c>
      <c r="C4859" s="395" t="s">
        <v>1420</v>
      </c>
      <c r="D4859" s="459" t="s">
        <v>12462</v>
      </c>
      <c r="E4859" s="395" t="s">
        <v>418</v>
      </c>
      <c r="F4859" s="488" t="s">
        <v>12463</v>
      </c>
      <c r="G4859" s="395" t="s">
        <v>4962</v>
      </c>
      <c r="H4859" s="567" t="s">
        <v>653</v>
      </c>
      <c r="I4859" s="403">
        <v>13688</v>
      </c>
      <c r="J4859" s="491"/>
    </row>
    <row r="4860" spans="1:10" s="399" customFormat="1" ht="18" customHeight="1">
      <c r="A4860" s="394">
        <v>4855</v>
      </c>
      <c r="B4860" s="395" t="s">
        <v>1393</v>
      </c>
      <c r="C4860" s="395" t="s">
        <v>1420</v>
      </c>
      <c r="D4860" s="459" t="s">
        <v>12464</v>
      </c>
      <c r="E4860" s="395" t="s">
        <v>418</v>
      </c>
      <c r="F4860" s="488" t="s">
        <v>1427</v>
      </c>
      <c r="G4860" s="395" t="s">
        <v>4962</v>
      </c>
      <c r="H4860" s="567" t="s">
        <v>653</v>
      </c>
      <c r="I4860" s="403">
        <v>12133</v>
      </c>
      <c r="J4860" s="491"/>
    </row>
    <row r="4861" spans="1:10" s="399" customFormat="1" ht="18" customHeight="1">
      <c r="A4861" s="394">
        <v>4856</v>
      </c>
      <c r="B4861" s="395" t="s">
        <v>1393</v>
      </c>
      <c r="C4861" s="395" t="s">
        <v>1420</v>
      </c>
      <c r="D4861" s="459" t="s">
        <v>12465</v>
      </c>
      <c r="E4861" s="395" t="s">
        <v>418</v>
      </c>
      <c r="F4861" s="488" t="s">
        <v>12466</v>
      </c>
      <c r="G4861" s="395" t="s">
        <v>4962</v>
      </c>
      <c r="H4861" s="567" t="s">
        <v>653</v>
      </c>
      <c r="I4861" s="403">
        <v>6500</v>
      </c>
      <c r="J4861" s="491"/>
    </row>
    <row r="4862" spans="1:10" s="399" customFormat="1" ht="18" customHeight="1">
      <c r="A4862" s="394">
        <v>4857</v>
      </c>
      <c r="B4862" s="395" t="s">
        <v>1393</v>
      </c>
      <c r="C4862" s="395" t="s">
        <v>1420</v>
      </c>
      <c r="D4862" s="459" t="s">
        <v>12467</v>
      </c>
      <c r="E4862" s="395" t="s">
        <v>1452</v>
      </c>
      <c r="F4862" s="488" t="s">
        <v>12468</v>
      </c>
      <c r="G4862" s="395" t="s">
        <v>4962</v>
      </c>
      <c r="H4862" s="567" t="s">
        <v>653</v>
      </c>
      <c r="I4862" s="403">
        <v>5428</v>
      </c>
      <c r="J4862" s="491"/>
    </row>
    <row r="4863" spans="1:10" s="399" customFormat="1" ht="18" customHeight="1">
      <c r="A4863" s="394">
        <v>4858</v>
      </c>
      <c r="B4863" s="395" t="s">
        <v>11138</v>
      </c>
      <c r="C4863" s="398" t="s">
        <v>12185</v>
      </c>
      <c r="D4863" s="606" t="s">
        <v>12469</v>
      </c>
      <c r="E4863" s="406" t="s">
        <v>9020</v>
      </c>
      <c r="F4863" s="486" t="s">
        <v>12470</v>
      </c>
      <c r="G4863" s="395" t="s">
        <v>5048</v>
      </c>
      <c r="H4863" s="637" t="s">
        <v>5529</v>
      </c>
      <c r="I4863" s="402">
        <v>5310</v>
      </c>
      <c r="J4863" s="494"/>
    </row>
    <row r="4864" spans="1:10" s="399" customFormat="1" ht="18" customHeight="1">
      <c r="A4864" s="394">
        <v>4859</v>
      </c>
      <c r="B4864" s="395" t="s">
        <v>11138</v>
      </c>
      <c r="C4864" s="398" t="s">
        <v>12185</v>
      </c>
      <c r="D4864" s="606" t="s">
        <v>12471</v>
      </c>
      <c r="E4864" s="406" t="s">
        <v>9020</v>
      </c>
      <c r="F4864" s="486" t="s">
        <v>12472</v>
      </c>
      <c r="G4864" s="395" t="s">
        <v>4962</v>
      </c>
      <c r="H4864" s="637" t="s">
        <v>5529</v>
      </c>
      <c r="I4864" s="402">
        <v>5310</v>
      </c>
      <c r="J4864" s="487"/>
    </row>
    <row r="4865" spans="1:10" s="399" customFormat="1" ht="18" customHeight="1">
      <c r="A4865" s="394">
        <v>4860</v>
      </c>
      <c r="B4865" s="395" t="s">
        <v>11138</v>
      </c>
      <c r="C4865" s="398" t="s">
        <v>12185</v>
      </c>
      <c r="D4865" s="539" t="s">
        <v>12473</v>
      </c>
      <c r="E4865" s="398" t="s">
        <v>125</v>
      </c>
      <c r="F4865" s="485" t="s">
        <v>12474</v>
      </c>
      <c r="G4865" s="398" t="s">
        <v>5048</v>
      </c>
      <c r="H4865" s="631" t="s">
        <v>4953</v>
      </c>
      <c r="I4865" s="402">
        <v>9400</v>
      </c>
      <c r="J4865" s="507"/>
    </row>
    <row r="4866" spans="1:10" s="399" customFormat="1" ht="18" customHeight="1">
      <c r="A4866" s="394">
        <v>4861</v>
      </c>
      <c r="B4866" s="395" t="s">
        <v>11138</v>
      </c>
      <c r="C4866" s="398" t="s">
        <v>12185</v>
      </c>
      <c r="D4866" s="606" t="s">
        <v>12475</v>
      </c>
      <c r="E4866" s="406" t="s">
        <v>133</v>
      </c>
      <c r="F4866" s="486" t="s">
        <v>12476</v>
      </c>
      <c r="G4866" s="395" t="s">
        <v>5048</v>
      </c>
      <c r="H4866" s="637" t="s">
        <v>5529</v>
      </c>
      <c r="I4866" s="402">
        <v>10600</v>
      </c>
      <c r="J4866" s="487"/>
    </row>
    <row r="4867" spans="1:10" s="399" customFormat="1" ht="18" customHeight="1">
      <c r="A4867" s="394">
        <v>4862</v>
      </c>
      <c r="B4867" s="395" t="s">
        <v>11138</v>
      </c>
      <c r="C4867" s="398" t="s">
        <v>12185</v>
      </c>
      <c r="D4867" s="606" t="s">
        <v>12477</v>
      </c>
      <c r="E4867" s="406" t="s">
        <v>133</v>
      </c>
      <c r="F4867" s="486" t="s">
        <v>12478</v>
      </c>
      <c r="G4867" s="395" t="s">
        <v>4962</v>
      </c>
      <c r="H4867" s="637" t="s">
        <v>5529</v>
      </c>
      <c r="I4867" s="402">
        <v>10600</v>
      </c>
      <c r="J4867" s="487"/>
    </row>
    <row r="4868" spans="1:10" s="399" customFormat="1" ht="18" customHeight="1">
      <c r="A4868" s="394">
        <v>4863</v>
      </c>
      <c r="B4868" s="395" t="s">
        <v>1393</v>
      </c>
      <c r="C4868" s="395" t="s">
        <v>1420</v>
      </c>
      <c r="D4868" s="539" t="s">
        <v>12479</v>
      </c>
      <c r="E4868" s="396" t="s">
        <v>7063</v>
      </c>
      <c r="F4868" s="486" t="s">
        <v>12480</v>
      </c>
      <c r="G4868" s="395"/>
      <c r="H4868" s="629" t="s">
        <v>4916</v>
      </c>
      <c r="I4868" s="397">
        <v>9400</v>
      </c>
      <c r="J4868" s="487" t="s">
        <v>15907</v>
      </c>
    </row>
    <row r="4869" spans="1:10" s="399" customFormat="1" ht="18" customHeight="1">
      <c r="A4869" s="394">
        <v>4864</v>
      </c>
      <c r="B4869" s="395" t="s">
        <v>1393</v>
      </c>
      <c r="C4869" s="395" t="s">
        <v>1420</v>
      </c>
      <c r="D4869" s="459" t="s">
        <v>12481</v>
      </c>
      <c r="E4869" s="395" t="s">
        <v>1452</v>
      </c>
      <c r="F4869" s="488" t="s">
        <v>12401</v>
      </c>
      <c r="G4869" s="395" t="s">
        <v>4962</v>
      </c>
      <c r="H4869" s="567" t="s">
        <v>653</v>
      </c>
      <c r="I4869" s="403">
        <v>9313</v>
      </c>
      <c r="J4869" s="491"/>
    </row>
    <row r="4870" spans="1:10" s="399" customFormat="1" ht="18" customHeight="1">
      <c r="A4870" s="394">
        <v>4865</v>
      </c>
      <c r="B4870" s="395" t="s">
        <v>11138</v>
      </c>
      <c r="C4870" s="398" t="s">
        <v>12185</v>
      </c>
      <c r="D4870" s="606" t="s">
        <v>12482</v>
      </c>
      <c r="E4870" s="406" t="s">
        <v>7070</v>
      </c>
      <c r="F4870" s="486" t="s">
        <v>12291</v>
      </c>
      <c r="G4870" s="395" t="s">
        <v>5048</v>
      </c>
      <c r="H4870" s="637" t="s">
        <v>5529</v>
      </c>
      <c r="I4870" s="402">
        <v>4370</v>
      </c>
      <c r="J4870" s="487"/>
    </row>
    <row r="4871" spans="1:10" s="399" customFormat="1" ht="18" customHeight="1">
      <c r="A4871" s="394">
        <v>4866</v>
      </c>
      <c r="B4871" s="395" t="s">
        <v>1393</v>
      </c>
      <c r="C4871" s="395" t="s">
        <v>1420</v>
      </c>
      <c r="D4871" s="539" t="s">
        <v>12483</v>
      </c>
      <c r="E4871" s="396" t="s">
        <v>6231</v>
      </c>
      <c r="F4871" s="486" t="s">
        <v>12484</v>
      </c>
      <c r="G4871" s="395"/>
      <c r="H4871" s="629" t="s">
        <v>4916</v>
      </c>
      <c r="I4871" s="397">
        <v>5400</v>
      </c>
      <c r="J4871" s="487" t="s">
        <v>15908</v>
      </c>
    </row>
    <row r="4872" spans="1:10" s="471" customFormat="1" ht="18" customHeight="1">
      <c r="A4872" s="394">
        <v>4867</v>
      </c>
      <c r="B4872" s="395" t="s">
        <v>11138</v>
      </c>
      <c r="C4872" s="398" t="s">
        <v>12185</v>
      </c>
      <c r="D4872" s="606" t="s">
        <v>12485</v>
      </c>
      <c r="E4872" s="406" t="s">
        <v>1425</v>
      </c>
      <c r="F4872" s="486" t="s">
        <v>12486</v>
      </c>
      <c r="G4872" s="395" t="s">
        <v>4962</v>
      </c>
      <c r="H4872" s="637" t="s">
        <v>5529</v>
      </c>
      <c r="I4872" s="402">
        <v>4100</v>
      </c>
      <c r="J4872" s="528"/>
    </row>
    <row r="4873" spans="1:10" s="399" customFormat="1" ht="18" customHeight="1">
      <c r="A4873" s="394">
        <v>4868</v>
      </c>
      <c r="B4873" s="395" t="s">
        <v>1393</v>
      </c>
      <c r="C4873" s="395" t="s">
        <v>1420</v>
      </c>
      <c r="D4873" s="459" t="s">
        <v>12487</v>
      </c>
      <c r="E4873" s="395" t="s">
        <v>418</v>
      </c>
      <c r="F4873" s="488" t="s">
        <v>12488</v>
      </c>
      <c r="G4873" s="395" t="s">
        <v>4962</v>
      </c>
      <c r="H4873" s="567" t="s">
        <v>653</v>
      </c>
      <c r="I4873" s="403">
        <v>4518</v>
      </c>
      <c r="J4873" s="491"/>
    </row>
    <row r="4874" spans="1:10" s="399" customFormat="1" ht="18" customHeight="1">
      <c r="A4874" s="394">
        <v>4869</v>
      </c>
      <c r="B4874" s="395" t="s">
        <v>11138</v>
      </c>
      <c r="C4874" s="398" t="s">
        <v>12185</v>
      </c>
      <c r="D4874" s="459" t="s">
        <v>12489</v>
      </c>
      <c r="E4874" s="395" t="s">
        <v>10155</v>
      </c>
      <c r="F4874" s="485" t="s">
        <v>12490</v>
      </c>
      <c r="G4874" s="395" t="s">
        <v>5048</v>
      </c>
      <c r="H4874" s="631" t="s">
        <v>4943</v>
      </c>
      <c r="I4874" s="402">
        <v>11600</v>
      </c>
      <c r="J4874" s="490"/>
    </row>
    <row r="4875" spans="1:10" s="399" customFormat="1" ht="18" customHeight="1">
      <c r="A4875" s="394">
        <v>4870</v>
      </c>
      <c r="B4875" s="395" t="s">
        <v>11138</v>
      </c>
      <c r="C4875" s="398" t="s">
        <v>12185</v>
      </c>
      <c r="D4875" s="459" t="s">
        <v>12489</v>
      </c>
      <c r="E4875" s="395" t="s">
        <v>4985</v>
      </c>
      <c r="F4875" s="485" t="s">
        <v>12491</v>
      </c>
      <c r="G4875" s="395" t="s">
        <v>5048</v>
      </c>
      <c r="H4875" s="631" t="s">
        <v>4943</v>
      </c>
      <c r="I4875" s="402">
        <v>6900</v>
      </c>
      <c r="J4875" s="490"/>
    </row>
    <row r="4876" spans="1:10" s="399" customFormat="1" ht="18" customHeight="1">
      <c r="A4876" s="394">
        <v>4871</v>
      </c>
      <c r="B4876" s="395" t="s">
        <v>11138</v>
      </c>
      <c r="C4876" s="398" t="s">
        <v>12185</v>
      </c>
      <c r="D4876" s="459" t="s">
        <v>12492</v>
      </c>
      <c r="E4876" s="395" t="s">
        <v>10155</v>
      </c>
      <c r="F4876" s="485" t="s">
        <v>12493</v>
      </c>
      <c r="G4876" s="395" t="s">
        <v>5048</v>
      </c>
      <c r="H4876" s="631" t="s">
        <v>4943</v>
      </c>
      <c r="I4876" s="402">
        <v>11600</v>
      </c>
      <c r="J4876" s="490"/>
    </row>
    <row r="4877" spans="1:10" s="399" customFormat="1" ht="18" customHeight="1">
      <c r="A4877" s="394">
        <v>4872</v>
      </c>
      <c r="B4877" s="395" t="s">
        <v>11138</v>
      </c>
      <c r="C4877" s="398" t="s">
        <v>12185</v>
      </c>
      <c r="D4877" s="459" t="s">
        <v>12492</v>
      </c>
      <c r="E4877" s="395" t="s">
        <v>4985</v>
      </c>
      <c r="F4877" s="485" t="s">
        <v>12494</v>
      </c>
      <c r="G4877" s="395" t="s">
        <v>5048</v>
      </c>
      <c r="H4877" s="631" t="s">
        <v>4943</v>
      </c>
      <c r="I4877" s="402">
        <v>6900</v>
      </c>
      <c r="J4877" s="490"/>
    </row>
    <row r="4878" spans="1:10" s="399" customFormat="1" ht="18" customHeight="1">
      <c r="A4878" s="394">
        <v>4873</v>
      </c>
      <c r="B4878" s="394" t="s">
        <v>11138</v>
      </c>
      <c r="C4878" s="398" t="s">
        <v>12185</v>
      </c>
      <c r="D4878" s="422" t="s">
        <v>12495</v>
      </c>
      <c r="E4878" s="394" t="s">
        <v>418</v>
      </c>
      <c r="F4878" s="424" t="s">
        <v>12496</v>
      </c>
      <c r="G4878" s="395" t="s">
        <v>5048</v>
      </c>
      <c r="H4878" s="631" t="s">
        <v>4924</v>
      </c>
      <c r="I4878" s="402">
        <v>11000</v>
      </c>
      <c r="J4878" s="487"/>
    </row>
    <row r="4879" spans="1:10" s="399" customFormat="1" ht="18" customHeight="1">
      <c r="A4879" s="394">
        <v>4874</v>
      </c>
      <c r="B4879" s="394" t="s">
        <v>11138</v>
      </c>
      <c r="C4879" s="398" t="s">
        <v>12185</v>
      </c>
      <c r="D4879" s="422" t="s">
        <v>12497</v>
      </c>
      <c r="E4879" s="394" t="s">
        <v>418</v>
      </c>
      <c r="F4879" s="424" t="s">
        <v>12498</v>
      </c>
      <c r="G4879" s="395" t="s">
        <v>5048</v>
      </c>
      <c r="H4879" s="631" t="s">
        <v>4924</v>
      </c>
      <c r="I4879" s="402">
        <v>11200</v>
      </c>
      <c r="J4879" s="490"/>
    </row>
    <row r="4880" spans="1:10" s="399" customFormat="1" ht="18" customHeight="1">
      <c r="A4880" s="394">
        <v>4875</v>
      </c>
      <c r="B4880" s="394" t="s">
        <v>11138</v>
      </c>
      <c r="C4880" s="398" t="s">
        <v>12185</v>
      </c>
      <c r="D4880" s="422" t="s">
        <v>12499</v>
      </c>
      <c r="E4880" s="394" t="s">
        <v>418</v>
      </c>
      <c r="F4880" s="424" t="s">
        <v>12500</v>
      </c>
      <c r="G4880" s="395" t="s">
        <v>5048</v>
      </c>
      <c r="H4880" s="631" t="s">
        <v>4924</v>
      </c>
      <c r="I4880" s="402">
        <v>7200</v>
      </c>
      <c r="J4880" s="490"/>
    </row>
    <row r="4881" spans="1:10" s="399" customFormat="1" ht="18" customHeight="1">
      <c r="A4881" s="394">
        <v>4876</v>
      </c>
      <c r="B4881" s="394" t="s">
        <v>11138</v>
      </c>
      <c r="C4881" s="398" t="s">
        <v>12185</v>
      </c>
      <c r="D4881" s="422" t="s">
        <v>12501</v>
      </c>
      <c r="E4881" s="394" t="s">
        <v>418</v>
      </c>
      <c r="F4881" s="424" t="s">
        <v>12502</v>
      </c>
      <c r="G4881" s="395" t="s">
        <v>5048</v>
      </c>
      <c r="H4881" s="631" t="s">
        <v>4924</v>
      </c>
      <c r="I4881" s="402">
        <v>9700</v>
      </c>
      <c r="J4881" s="487"/>
    </row>
    <row r="4882" spans="1:10" s="399" customFormat="1" ht="18" customHeight="1">
      <c r="A4882" s="394">
        <v>4877</v>
      </c>
      <c r="B4882" s="394" t="s">
        <v>11138</v>
      </c>
      <c r="C4882" s="398" t="s">
        <v>12185</v>
      </c>
      <c r="D4882" s="422" t="s">
        <v>12503</v>
      </c>
      <c r="E4882" s="394" t="s">
        <v>1171</v>
      </c>
      <c r="F4882" s="424" t="s">
        <v>12504</v>
      </c>
      <c r="G4882" s="395" t="s">
        <v>5048</v>
      </c>
      <c r="H4882" s="631" t="s">
        <v>4924</v>
      </c>
      <c r="I4882" s="402">
        <v>9500</v>
      </c>
      <c r="J4882" s="487"/>
    </row>
    <row r="4883" spans="1:10" s="399" customFormat="1" ht="18" customHeight="1">
      <c r="A4883" s="394">
        <v>4878</v>
      </c>
      <c r="B4883" s="394" t="s">
        <v>11138</v>
      </c>
      <c r="C4883" s="398" t="s">
        <v>12185</v>
      </c>
      <c r="D4883" s="422" t="s">
        <v>12505</v>
      </c>
      <c r="E4883" s="394" t="s">
        <v>418</v>
      </c>
      <c r="F4883" s="424" t="s">
        <v>12506</v>
      </c>
      <c r="G4883" s="395" t="s">
        <v>5048</v>
      </c>
      <c r="H4883" s="631" t="s">
        <v>4924</v>
      </c>
      <c r="I4883" s="402">
        <v>9500</v>
      </c>
      <c r="J4883" s="487"/>
    </row>
    <row r="4884" spans="1:10" s="399" customFormat="1" ht="18" customHeight="1">
      <c r="A4884" s="394">
        <v>4879</v>
      </c>
      <c r="B4884" s="395" t="s">
        <v>11138</v>
      </c>
      <c r="C4884" s="398" t="s">
        <v>12185</v>
      </c>
      <c r="D4884" s="459" t="s">
        <v>12507</v>
      </c>
      <c r="E4884" s="395" t="s">
        <v>418</v>
      </c>
      <c r="F4884" s="485" t="s">
        <v>12508</v>
      </c>
      <c r="G4884" s="395" t="s">
        <v>5048</v>
      </c>
      <c r="H4884" s="631" t="s">
        <v>4943</v>
      </c>
      <c r="I4884" s="402">
        <v>5800</v>
      </c>
      <c r="J4884" s="490"/>
    </row>
    <row r="4885" spans="1:10" s="399" customFormat="1" ht="18" customHeight="1">
      <c r="A4885" s="394">
        <v>4880</v>
      </c>
      <c r="B4885" s="395" t="s">
        <v>11138</v>
      </c>
      <c r="C4885" s="398" t="s">
        <v>12185</v>
      </c>
      <c r="D4885" s="459" t="s">
        <v>12509</v>
      </c>
      <c r="E4885" s="395" t="s">
        <v>418</v>
      </c>
      <c r="F4885" s="485" t="s">
        <v>12510</v>
      </c>
      <c r="G4885" s="395" t="s">
        <v>5048</v>
      </c>
      <c r="H4885" s="631" t="s">
        <v>4943</v>
      </c>
      <c r="I4885" s="402">
        <v>5800</v>
      </c>
      <c r="J4885" s="490"/>
    </row>
    <row r="4886" spans="1:10" s="399" customFormat="1" ht="18" customHeight="1">
      <c r="A4886" s="394">
        <v>4881</v>
      </c>
      <c r="B4886" s="394" t="s">
        <v>11138</v>
      </c>
      <c r="C4886" s="398" t="s">
        <v>12185</v>
      </c>
      <c r="D4886" s="422" t="s">
        <v>12511</v>
      </c>
      <c r="E4886" s="394" t="s">
        <v>418</v>
      </c>
      <c r="F4886" s="424" t="s">
        <v>12512</v>
      </c>
      <c r="G4886" s="395" t="s">
        <v>5048</v>
      </c>
      <c r="H4886" s="631" t="s">
        <v>4927</v>
      </c>
      <c r="I4886" s="402">
        <v>10500</v>
      </c>
      <c r="J4886" s="490"/>
    </row>
    <row r="4887" spans="1:10" s="399" customFormat="1" ht="18" customHeight="1">
      <c r="A4887" s="394">
        <v>4882</v>
      </c>
      <c r="B4887" s="394" t="s">
        <v>11138</v>
      </c>
      <c r="C4887" s="398" t="s">
        <v>12185</v>
      </c>
      <c r="D4887" s="422" t="s">
        <v>12513</v>
      </c>
      <c r="E4887" s="394" t="s">
        <v>418</v>
      </c>
      <c r="F4887" s="424" t="s">
        <v>12514</v>
      </c>
      <c r="G4887" s="395" t="s">
        <v>5048</v>
      </c>
      <c r="H4887" s="631" t="s">
        <v>4927</v>
      </c>
      <c r="I4887" s="402">
        <v>9990</v>
      </c>
      <c r="J4887" s="490"/>
    </row>
    <row r="4888" spans="1:10" s="399" customFormat="1" ht="18" customHeight="1">
      <c r="A4888" s="394">
        <v>4883</v>
      </c>
      <c r="B4888" s="394" t="s">
        <v>11138</v>
      </c>
      <c r="C4888" s="398" t="s">
        <v>12185</v>
      </c>
      <c r="D4888" s="422" t="s">
        <v>12515</v>
      </c>
      <c r="E4888" s="394" t="s">
        <v>418</v>
      </c>
      <c r="F4888" s="424" t="s">
        <v>12516</v>
      </c>
      <c r="G4888" s="395" t="s">
        <v>5048</v>
      </c>
      <c r="H4888" s="631" t="s">
        <v>4927</v>
      </c>
      <c r="I4888" s="402">
        <v>11000</v>
      </c>
      <c r="J4888" s="490"/>
    </row>
    <row r="4889" spans="1:10" s="399" customFormat="1" ht="18" customHeight="1">
      <c r="A4889" s="394">
        <v>4884</v>
      </c>
      <c r="B4889" s="394" t="s">
        <v>11138</v>
      </c>
      <c r="C4889" s="398" t="s">
        <v>12185</v>
      </c>
      <c r="D4889" s="422" t="s">
        <v>12517</v>
      </c>
      <c r="E4889" s="394" t="s">
        <v>418</v>
      </c>
      <c r="F4889" s="424" t="s">
        <v>12518</v>
      </c>
      <c r="G4889" s="395" t="s">
        <v>5048</v>
      </c>
      <c r="H4889" s="631" t="s">
        <v>4927</v>
      </c>
      <c r="I4889" s="402">
        <v>9990</v>
      </c>
      <c r="J4889" s="490"/>
    </row>
    <row r="4890" spans="1:10" s="399" customFormat="1" ht="18" customHeight="1">
      <c r="A4890" s="394">
        <v>4885</v>
      </c>
      <c r="B4890" s="394" t="s">
        <v>11138</v>
      </c>
      <c r="C4890" s="398" t="s">
        <v>12185</v>
      </c>
      <c r="D4890" s="422" t="s">
        <v>12519</v>
      </c>
      <c r="E4890" s="394" t="s">
        <v>418</v>
      </c>
      <c r="F4890" s="424" t="s">
        <v>12520</v>
      </c>
      <c r="G4890" s="395" t="s">
        <v>5048</v>
      </c>
      <c r="H4890" s="631" t="s">
        <v>4927</v>
      </c>
      <c r="I4890" s="402">
        <v>10500</v>
      </c>
      <c r="J4890" s="490"/>
    </row>
    <row r="4891" spans="1:10" s="399" customFormat="1" ht="18" customHeight="1">
      <c r="A4891" s="394">
        <v>4886</v>
      </c>
      <c r="B4891" s="395" t="s">
        <v>11138</v>
      </c>
      <c r="C4891" s="398" t="s">
        <v>12185</v>
      </c>
      <c r="D4891" s="459" t="s">
        <v>12521</v>
      </c>
      <c r="E4891" s="395" t="s">
        <v>418</v>
      </c>
      <c r="F4891" s="488" t="s">
        <v>12522</v>
      </c>
      <c r="G4891" s="395" t="s">
        <v>5048</v>
      </c>
      <c r="H4891" s="631" t="s">
        <v>5128</v>
      </c>
      <c r="I4891" s="402"/>
      <c r="J4891" s="514" t="s">
        <v>5439</v>
      </c>
    </row>
    <row r="4892" spans="1:10" s="399" customFormat="1" ht="18" customHeight="1">
      <c r="A4892" s="394">
        <v>4887</v>
      </c>
      <c r="B4892" s="395" t="s">
        <v>11138</v>
      </c>
      <c r="C4892" s="398" t="s">
        <v>12185</v>
      </c>
      <c r="D4892" s="459" t="s">
        <v>12523</v>
      </c>
      <c r="E4892" s="395" t="s">
        <v>418</v>
      </c>
      <c r="F4892" s="488" t="s">
        <v>12524</v>
      </c>
      <c r="G4892" s="395" t="s">
        <v>5048</v>
      </c>
      <c r="H4892" s="631" t="s">
        <v>5128</v>
      </c>
      <c r="I4892" s="402">
        <v>9900</v>
      </c>
      <c r="J4892" s="514"/>
    </row>
    <row r="4893" spans="1:10" s="399" customFormat="1" ht="18" customHeight="1">
      <c r="A4893" s="394">
        <v>4888</v>
      </c>
      <c r="B4893" s="395" t="s">
        <v>11138</v>
      </c>
      <c r="C4893" s="398" t="s">
        <v>12185</v>
      </c>
      <c r="D4893" s="459" t="s">
        <v>12523</v>
      </c>
      <c r="E4893" s="395" t="s">
        <v>418</v>
      </c>
      <c r="F4893" s="488" t="s">
        <v>12525</v>
      </c>
      <c r="G4893" s="395" t="s">
        <v>5048</v>
      </c>
      <c r="H4893" s="631" t="s">
        <v>5128</v>
      </c>
      <c r="I4893" s="402">
        <v>11200</v>
      </c>
      <c r="J4893" s="514"/>
    </row>
    <row r="4894" spans="1:10" s="399" customFormat="1" ht="18" customHeight="1">
      <c r="A4894" s="394">
        <v>4889</v>
      </c>
      <c r="B4894" s="395" t="s">
        <v>11138</v>
      </c>
      <c r="C4894" s="398" t="s">
        <v>12185</v>
      </c>
      <c r="D4894" s="459" t="s">
        <v>12523</v>
      </c>
      <c r="E4894" s="395" t="s">
        <v>418</v>
      </c>
      <c r="F4894" s="488" t="s">
        <v>12526</v>
      </c>
      <c r="G4894" s="395" t="s">
        <v>5048</v>
      </c>
      <c r="H4894" s="631" t="s">
        <v>5128</v>
      </c>
      <c r="I4894" s="402">
        <v>11200</v>
      </c>
      <c r="J4894" s="514"/>
    </row>
    <row r="4895" spans="1:10" s="399" customFormat="1" ht="18" customHeight="1">
      <c r="A4895" s="394">
        <v>4890</v>
      </c>
      <c r="B4895" s="395" t="s">
        <v>11138</v>
      </c>
      <c r="C4895" s="398" t="s">
        <v>12185</v>
      </c>
      <c r="D4895" s="459" t="s">
        <v>12523</v>
      </c>
      <c r="E4895" s="395" t="s">
        <v>418</v>
      </c>
      <c r="F4895" s="488" t="s">
        <v>12527</v>
      </c>
      <c r="G4895" s="395" t="s">
        <v>5048</v>
      </c>
      <c r="H4895" s="631" t="s">
        <v>5128</v>
      </c>
      <c r="I4895" s="402">
        <v>11200</v>
      </c>
      <c r="J4895" s="514"/>
    </row>
    <row r="4896" spans="1:10" s="399" customFormat="1" ht="18" customHeight="1">
      <c r="A4896" s="394">
        <v>4891</v>
      </c>
      <c r="B4896" s="395" t="s">
        <v>11138</v>
      </c>
      <c r="C4896" s="398" t="s">
        <v>12185</v>
      </c>
      <c r="D4896" s="459" t="s">
        <v>12523</v>
      </c>
      <c r="E4896" s="395" t="s">
        <v>418</v>
      </c>
      <c r="F4896" s="488" t="s">
        <v>12528</v>
      </c>
      <c r="G4896" s="395" t="s">
        <v>5048</v>
      </c>
      <c r="H4896" s="631" t="s">
        <v>5128</v>
      </c>
      <c r="I4896" s="402">
        <v>10100</v>
      </c>
      <c r="J4896" s="514"/>
    </row>
    <row r="4897" spans="1:10" s="399" customFormat="1" ht="18" customHeight="1">
      <c r="A4897" s="394">
        <v>4892</v>
      </c>
      <c r="B4897" s="395" t="s">
        <v>11138</v>
      </c>
      <c r="C4897" s="398" t="s">
        <v>12185</v>
      </c>
      <c r="D4897" s="459" t="s">
        <v>12529</v>
      </c>
      <c r="E4897" s="395" t="s">
        <v>418</v>
      </c>
      <c r="F4897" s="488" t="s">
        <v>12530</v>
      </c>
      <c r="G4897" s="395" t="s">
        <v>5048</v>
      </c>
      <c r="H4897" s="631" t="s">
        <v>5128</v>
      </c>
      <c r="I4897" s="402"/>
      <c r="J4897" s="514" t="s">
        <v>5439</v>
      </c>
    </row>
    <row r="4898" spans="1:10" s="399" customFormat="1" ht="18" customHeight="1">
      <c r="A4898" s="394">
        <v>4893</v>
      </c>
      <c r="B4898" s="395" t="s">
        <v>11138</v>
      </c>
      <c r="C4898" s="398" t="s">
        <v>12185</v>
      </c>
      <c r="D4898" s="459" t="s">
        <v>12531</v>
      </c>
      <c r="E4898" s="395" t="s">
        <v>418</v>
      </c>
      <c r="F4898" s="488" t="s">
        <v>12532</v>
      </c>
      <c r="G4898" s="395" t="s">
        <v>5048</v>
      </c>
      <c r="H4898" s="635" t="s">
        <v>5532</v>
      </c>
      <c r="I4898" s="402">
        <v>11000</v>
      </c>
      <c r="J4898" s="509"/>
    </row>
    <row r="4899" spans="1:10" s="399" customFormat="1" ht="18" customHeight="1">
      <c r="A4899" s="394">
        <v>4894</v>
      </c>
      <c r="B4899" s="395" t="s">
        <v>1393</v>
      </c>
      <c r="C4899" s="395" t="s">
        <v>1420</v>
      </c>
      <c r="D4899" s="459" t="s">
        <v>12533</v>
      </c>
      <c r="E4899" s="395" t="s">
        <v>5027</v>
      </c>
      <c r="F4899" s="488" t="s">
        <v>12534</v>
      </c>
      <c r="G4899" s="395"/>
      <c r="H4899" s="629" t="s">
        <v>4916</v>
      </c>
      <c r="I4899" s="402">
        <v>14800</v>
      </c>
      <c r="J4899" s="490" t="s">
        <v>15909</v>
      </c>
    </row>
    <row r="4900" spans="1:10" s="399" customFormat="1" ht="18" customHeight="1">
      <c r="A4900" s="394">
        <v>4895</v>
      </c>
      <c r="B4900" s="395" t="s">
        <v>1393</v>
      </c>
      <c r="C4900" s="394" t="s">
        <v>1420</v>
      </c>
      <c r="D4900" s="422" t="s">
        <v>12535</v>
      </c>
      <c r="E4900" s="394" t="s">
        <v>12309</v>
      </c>
      <c r="F4900" s="424"/>
      <c r="G4900" s="395"/>
      <c r="H4900" s="567" t="s">
        <v>4932</v>
      </c>
      <c r="I4900" s="429">
        <v>11300</v>
      </c>
      <c r="J4900" s="487"/>
    </row>
    <row r="4901" spans="1:10" s="399" customFormat="1" ht="18" customHeight="1">
      <c r="A4901" s="394">
        <v>4896</v>
      </c>
      <c r="B4901" s="395" t="s">
        <v>1393</v>
      </c>
      <c r="C4901" s="396" t="s">
        <v>1420</v>
      </c>
      <c r="D4901" s="581" t="s">
        <v>12536</v>
      </c>
      <c r="E4901" s="396" t="s">
        <v>418</v>
      </c>
      <c r="F4901" s="486" t="s">
        <v>12537</v>
      </c>
      <c r="G4901" s="396" t="s">
        <v>4962</v>
      </c>
      <c r="H4901" s="630" t="s">
        <v>4935</v>
      </c>
      <c r="I4901" s="505">
        <v>9620</v>
      </c>
      <c r="J4901" s="492"/>
    </row>
    <row r="4902" spans="1:10" s="399" customFormat="1" ht="18" customHeight="1">
      <c r="A4902" s="394">
        <v>4897</v>
      </c>
      <c r="B4902" s="395" t="s">
        <v>11138</v>
      </c>
      <c r="C4902" s="398" t="s">
        <v>12185</v>
      </c>
      <c r="D4902" s="459" t="s">
        <v>12538</v>
      </c>
      <c r="E4902" s="395" t="s">
        <v>418</v>
      </c>
      <c r="F4902" s="485" t="s">
        <v>12539</v>
      </c>
      <c r="G4902" s="395" t="s">
        <v>5048</v>
      </c>
      <c r="H4902" s="631" t="s">
        <v>4943</v>
      </c>
      <c r="I4902" s="402">
        <v>5800</v>
      </c>
      <c r="J4902" s="490"/>
    </row>
    <row r="4903" spans="1:10" s="399" customFormat="1" ht="18" customHeight="1">
      <c r="A4903" s="394">
        <v>4898</v>
      </c>
      <c r="B4903" s="395" t="s">
        <v>1393</v>
      </c>
      <c r="C4903" s="395" t="s">
        <v>1420</v>
      </c>
      <c r="D4903" s="496" t="s">
        <v>12540</v>
      </c>
      <c r="E4903" s="410" t="s">
        <v>660</v>
      </c>
      <c r="F4903" s="499" t="s">
        <v>12541</v>
      </c>
      <c r="G4903" s="398"/>
      <c r="H4903" s="633" t="s">
        <v>5013</v>
      </c>
      <c r="I4903" s="413">
        <v>7000</v>
      </c>
      <c r="J4903" s="509"/>
    </row>
    <row r="4904" spans="1:10" s="399" customFormat="1" ht="18" customHeight="1">
      <c r="A4904" s="394">
        <v>4899</v>
      </c>
      <c r="B4904" s="395" t="s">
        <v>1393</v>
      </c>
      <c r="C4904" s="396" t="s">
        <v>1420</v>
      </c>
      <c r="D4904" s="581" t="s">
        <v>12542</v>
      </c>
      <c r="E4904" s="396" t="s">
        <v>146</v>
      </c>
      <c r="F4904" s="486" t="s">
        <v>12543</v>
      </c>
      <c r="G4904" s="396" t="s">
        <v>4962</v>
      </c>
      <c r="H4904" s="630" t="s">
        <v>4935</v>
      </c>
      <c r="I4904" s="500">
        <v>10400</v>
      </c>
      <c r="J4904" s="492"/>
    </row>
    <row r="4905" spans="1:10" s="399" customFormat="1" ht="18" customHeight="1">
      <c r="A4905" s="394">
        <v>4900</v>
      </c>
      <c r="B4905" s="395" t="s">
        <v>11138</v>
      </c>
      <c r="C4905" s="398" t="s">
        <v>12185</v>
      </c>
      <c r="D4905" s="459" t="s">
        <v>12544</v>
      </c>
      <c r="E4905" s="395" t="s">
        <v>418</v>
      </c>
      <c r="F4905" s="488" t="s">
        <v>12545</v>
      </c>
      <c r="G4905" s="395" t="s">
        <v>5048</v>
      </c>
      <c r="H4905" s="635" t="s">
        <v>5532</v>
      </c>
      <c r="I4905" s="397">
        <v>9500</v>
      </c>
      <c r="J4905" s="514"/>
    </row>
    <row r="4906" spans="1:10" s="399" customFormat="1" ht="18" customHeight="1">
      <c r="A4906" s="394">
        <v>4901</v>
      </c>
      <c r="B4906" s="404" t="s">
        <v>1393</v>
      </c>
      <c r="C4906" s="398" t="s">
        <v>1420</v>
      </c>
      <c r="D4906" s="551" t="s">
        <v>12546</v>
      </c>
      <c r="E4906" s="438" t="s">
        <v>418</v>
      </c>
      <c r="F4906" s="529" t="s">
        <v>12547</v>
      </c>
      <c r="G4906" s="396" t="s">
        <v>629</v>
      </c>
      <c r="H4906" s="567" t="s">
        <v>4929</v>
      </c>
      <c r="I4906" s="397">
        <v>10500</v>
      </c>
      <c r="J4906" s="506"/>
    </row>
    <row r="4907" spans="1:10" s="399" customFormat="1" ht="18" customHeight="1">
      <c r="A4907" s="394">
        <v>4902</v>
      </c>
      <c r="B4907" s="395" t="s">
        <v>11138</v>
      </c>
      <c r="C4907" s="398" t="s">
        <v>12185</v>
      </c>
      <c r="D4907" s="539"/>
      <c r="E4907" s="398" t="s">
        <v>1425</v>
      </c>
      <c r="F4907" s="485" t="s">
        <v>12195</v>
      </c>
      <c r="G4907" s="398"/>
      <c r="H4907" s="631" t="s">
        <v>4996</v>
      </c>
      <c r="I4907" s="402">
        <v>7100</v>
      </c>
      <c r="J4907" s="487"/>
    </row>
    <row r="4908" spans="1:10" s="399" customFormat="1" ht="18" customHeight="1">
      <c r="A4908" s="394">
        <v>4903</v>
      </c>
      <c r="B4908" s="395" t="s">
        <v>11138</v>
      </c>
      <c r="C4908" s="398" t="s">
        <v>12185</v>
      </c>
      <c r="D4908" s="539"/>
      <c r="E4908" s="398" t="s">
        <v>9020</v>
      </c>
      <c r="F4908" s="485" t="s">
        <v>12548</v>
      </c>
      <c r="G4908" s="398"/>
      <c r="H4908" s="631" t="s">
        <v>4996</v>
      </c>
      <c r="I4908" s="402">
        <v>5960</v>
      </c>
      <c r="J4908" s="487"/>
    </row>
    <row r="4909" spans="1:10" s="399" customFormat="1" ht="18" customHeight="1">
      <c r="A4909" s="394">
        <v>4904</v>
      </c>
      <c r="B4909" s="395" t="s">
        <v>11138</v>
      </c>
      <c r="C4909" s="398" t="s">
        <v>12185</v>
      </c>
      <c r="D4909" s="539"/>
      <c r="E4909" s="398" t="s">
        <v>9020</v>
      </c>
      <c r="F4909" s="485" t="s">
        <v>12549</v>
      </c>
      <c r="G4909" s="398"/>
      <c r="H4909" s="631" t="s">
        <v>4996</v>
      </c>
      <c r="I4909" s="402">
        <v>6180</v>
      </c>
      <c r="J4909" s="487"/>
    </row>
    <row r="4910" spans="1:10" s="399" customFormat="1" ht="18" customHeight="1">
      <c r="A4910" s="394">
        <v>4905</v>
      </c>
      <c r="B4910" s="395" t="s">
        <v>11138</v>
      </c>
      <c r="C4910" s="398" t="s">
        <v>12185</v>
      </c>
      <c r="D4910" s="539"/>
      <c r="E4910" s="398" t="s">
        <v>125</v>
      </c>
      <c r="F4910" s="485" t="s">
        <v>12291</v>
      </c>
      <c r="G4910" s="398"/>
      <c r="H4910" s="631" t="s">
        <v>4996</v>
      </c>
      <c r="I4910" s="402">
        <v>7200</v>
      </c>
      <c r="J4910" s="487"/>
    </row>
    <row r="4911" spans="1:10" s="399" customFormat="1" ht="18" customHeight="1">
      <c r="A4911" s="394">
        <v>4906</v>
      </c>
      <c r="B4911" s="395" t="s">
        <v>11138</v>
      </c>
      <c r="C4911" s="398" t="s">
        <v>12185</v>
      </c>
      <c r="D4911" s="541"/>
      <c r="E4911" s="423" t="s">
        <v>12550</v>
      </c>
      <c r="F4911" s="422" t="s">
        <v>12551</v>
      </c>
      <c r="G4911" s="449" t="s">
        <v>5048</v>
      </c>
      <c r="H4911" s="638" t="s">
        <v>4996</v>
      </c>
      <c r="I4911" s="450">
        <v>8530</v>
      </c>
      <c r="J4911" s="501"/>
    </row>
    <row r="4912" spans="1:10" s="399" customFormat="1" ht="18" customHeight="1">
      <c r="A4912" s="394">
        <v>4907</v>
      </c>
      <c r="B4912" s="395" t="s">
        <v>11138</v>
      </c>
      <c r="C4912" s="398" t="s">
        <v>12185</v>
      </c>
      <c r="D4912" s="541"/>
      <c r="E4912" s="423" t="s">
        <v>12550</v>
      </c>
      <c r="F4912" s="422" t="s">
        <v>12552</v>
      </c>
      <c r="G4912" s="449" t="s">
        <v>5048</v>
      </c>
      <c r="H4912" s="638" t="s">
        <v>4996</v>
      </c>
      <c r="I4912" s="450">
        <v>8530</v>
      </c>
      <c r="J4912" s="501"/>
    </row>
    <row r="4913" spans="1:10" s="399" customFormat="1" ht="18" customHeight="1">
      <c r="A4913" s="394">
        <v>4908</v>
      </c>
      <c r="B4913" s="395" t="s">
        <v>11138</v>
      </c>
      <c r="C4913" s="398" t="s">
        <v>12185</v>
      </c>
      <c r="D4913" s="459"/>
      <c r="E4913" s="395" t="s">
        <v>4776</v>
      </c>
      <c r="F4913" s="485" t="s">
        <v>12553</v>
      </c>
      <c r="G4913" s="395" t="s">
        <v>4962</v>
      </c>
      <c r="H4913" s="631" t="s">
        <v>5685</v>
      </c>
      <c r="I4913" s="397">
        <v>6500</v>
      </c>
      <c r="J4913" s="487"/>
    </row>
    <row r="4914" spans="1:10" s="399" customFormat="1" ht="18" customHeight="1">
      <c r="A4914" s="394">
        <v>4909</v>
      </c>
      <c r="B4914" s="395" t="s">
        <v>11138</v>
      </c>
      <c r="C4914" s="398" t="s">
        <v>12185</v>
      </c>
      <c r="D4914" s="539"/>
      <c r="E4914" s="395" t="s">
        <v>4776</v>
      </c>
      <c r="F4914" s="485" t="s">
        <v>12261</v>
      </c>
      <c r="G4914" s="395" t="s">
        <v>5048</v>
      </c>
      <c r="H4914" s="631" t="s">
        <v>5685</v>
      </c>
      <c r="I4914" s="397">
        <v>9000</v>
      </c>
      <c r="J4914" s="487"/>
    </row>
    <row r="4915" spans="1:10" s="399" customFormat="1" ht="18" customHeight="1">
      <c r="A4915" s="394">
        <v>4910</v>
      </c>
      <c r="B4915" s="395" t="s">
        <v>11138</v>
      </c>
      <c r="C4915" s="398" t="s">
        <v>12185</v>
      </c>
      <c r="D4915" s="606"/>
      <c r="E4915" s="395" t="s">
        <v>4776</v>
      </c>
      <c r="F4915" s="488" t="s">
        <v>12554</v>
      </c>
      <c r="G4915" s="395" t="s">
        <v>5048</v>
      </c>
      <c r="H4915" s="631" t="s">
        <v>5685</v>
      </c>
      <c r="I4915" s="397">
        <v>9000</v>
      </c>
      <c r="J4915" s="487"/>
    </row>
    <row r="4916" spans="1:10" s="399" customFormat="1" ht="18" customHeight="1">
      <c r="A4916" s="394">
        <v>4911</v>
      </c>
      <c r="B4916" s="395" t="s">
        <v>11138</v>
      </c>
      <c r="C4916" s="398" t="s">
        <v>12185</v>
      </c>
      <c r="D4916" s="459"/>
      <c r="E4916" s="395" t="s">
        <v>4776</v>
      </c>
      <c r="F4916" s="485" t="s">
        <v>12555</v>
      </c>
      <c r="G4916" s="395" t="s">
        <v>4962</v>
      </c>
      <c r="H4916" s="631" t="s">
        <v>5685</v>
      </c>
      <c r="I4916" s="397">
        <v>7000</v>
      </c>
      <c r="J4916" s="487"/>
    </row>
    <row r="4917" spans="1:10" s="399" customFormat="1" ht="18" customHeight="1">
      <c r="A4917" s="394">
        <v>4912</v>
      </c>
      <c r="B4917" s="395" t="s">
        <v>1393</v>
      </c>
      <c r="C4917" s="398" t="s">
        <v>1420</v>
      </c>
      <c r="D4917" s="585" t="s">
        <v>12556</v>
      </c>
      <c r="E4917" s="398" t="s">
        <v>418</v>
      </c>
      <c r="F4917" s="485" t="s">
        <v>12557</v>
      </c>
      <c r="G4917" s="398" t="s">
        <v>4962</v>
      </c>
      <c r="H4917" s="631" t="s">
        <v>4935</v>
      </c>
      <c r="I4917" s="414">
        <v>7300</v>
      </c>
      <c r="J4917" s="501"/>
    </row>
    <row r="4918" spans="1:10" s="399" customFormat="1" ht="18" customHeight="1">
      <c r="A4918" s="394">
        <v>4913</v>
      </c>
      <c r="B4918" s="395" t="s">
        <v>1393</v>
      </c>
      <c r="C4918" s="398" t="s">
        <v>1420</v>
      </c>
      <c r="D4918" s="585" t="s">
        <v>12558</v>
      </c>
      <c r="E4918" s="398" t="s">
        <v>418</v>
      </c>
      <c r="F4918" s="485" t="s">
        <v>12559</v>
      </c>
      <c r="G4918" s="398" t="s">
        <v>4962</v>
      </c>
      <c r="H4918" s="631" t="s">
        <v>4935</v>
      </c>
      <c r="I4918" s="414">
        <v>8500</v>
      </c>
      <c r="J4918" s="501"/>
    </row>
    <row r="4919" spans="1:10" s="399" customFormat="1" ht="18" customHeight="1">
      <c r="A4919" s="394">
        <v>4914</v>
      </c>
      <c r="B4919" s="415" t="s">
        <v>1393</v>
      </c>
      <c r="C4919" s="398" t="s">
        <v>1420</v>
      </c>
      <c r="D4919" s="453" t="s">
        <v>12560</v>
      </c>
      <c r="E4919" s="442" t="s">
        <v>5027</v>
      </c>
      <c r="F4919" s="453" t="s">
        <v>12561</v>
      </c>
      <c r="G4919" s="442"/>
      <c r="H4919" s="634" t="s">
        <v>5025</v>
      </c>
      <c r="I4919" s="418">
        <v>8100</v>
      </c>
      <c r="J4919" s="503" t="s">
        <v>5026</v>
      </c>
    </row>
    <row r="4920" spans="1:10" s="399" customFormat="1" ht="18" customHeight="1">
      <c r="A4920" s="394">
        <v>4915</v>
      </c>
      <c r="B4920" s="415" t="s">
        <v>1393</v>
      </c>
      <c r="C4920" s="398" t="s">
        <v>1420</v>
      </c>
      <c r="D4920" s="472" t="s">
        <v>12562</v>
      </c>
      <c r="E4920" s="442" t="s">
        <v>6231</v>
      </c>
      <c r="F4920" s="453" t="s">
        <v>12563</v>
      </c>
      <c r="G4920" s="394" t="s">
        <v>4962</v>
      </c>
      <c r="H4920" s="634" t="s">
        <v>5025</v>
      </c>
      <c r="I4920" s="418">
        <v>4800</v>
      </c>
      <c r="J4920" s="535" t="s">
        <v>12564</v>
      </c>
    </row>
    <row r="4921" spans="1:10" s="399" customFormat="1" ht="18" customHeight="1">
      <c r="A4921" s="394">
        <v>4916</v>
      </c>
      <c r="B4921" s="415" t="s">
        <v>1393</v>
      </c>
      <c r="C4921" s="398" t="s">
        <v>1420</v>
      </c>
      <c r="D4921" s="472" t="s">
        <v>12562</v>
      </c>
      <c r="E4921" s="442" t="s">
        <v>11541</v>
      </c>
      <c r="F4921" s="453" t="s">
        <v>12563</v>
      </c>
      <c r="G4921" s="394" t="s">
        <v>4962</v>
      </c>
      <c r="H4921" s="634" t="s">
        <v>5025</v>
      </c>
      <c r="I4921" s="418">
        <v>6500</v>
      </c>
      <c r="J4921" s="535" t="s">
        <v>12565</v>
      </c>
    </row>
    <row r="4922" spans="1:10" s="399" customFormat="1" ht="18" customHeight="1">
      <c r="A4922" s="394">
        <v>4917</v>
      </c>
      <c r="B4922" s="415" t="s">
        <v>1393</v>
      </c>
      <c r="C4922" s="398" t="s">
        <v>1420</v>
      </c>
      <c r="D4922" s="453" t="s">
        <v>12566</v>
      </c>
      <c r="E4922" s="442" t="s">
        <v>12567</v>
      </c>
      <c r="F4922" s="453" t="s">
        <v>12568</v>
      </c>
      <c r="G4922" s="394" t="s">
        <v>4962</v>
      </c>
      <c r="H4922" s="634" t="s">
        <v>5025</v>
      </c>
      <c r="I4922" s="418">
        <v>9500</v>
      </c>
      <c r="J4922" s="535" t="s">
        <v>12569</v>
      </c>
    </row>
    <row r="4923" spans="1:10" s="399" customFormat="1" ht="18" customHeight="1">
      <c r="A4923" s="394">
        <v>4918</v>
      </c>
      <c r="B4923" s="415" t="s">
        <v>1393</v>
      </c>
      <c r="C4923" s="398" t="s">
        <v>1420</v>
      </c>
      <c r="D4923" s="453" t="s">
        <v>12570</v>
      </c>
      <c r="E4923" s="442" t="s">
        <v>12567</v>
      </c>
      <c r="F4923" s="453" t="s">
        <v>11650</v>
      </c>
      <c r="G4923" s="394" t="s">
        <v>4962</v>
      </c>
      <c r="H4923" s="634" t="s">
        <v>5025</v>
      </c>
      <c r="I4923" s="418">
        <v>10000</v>
      </c>
      <c r="J4923" s="535" t="s">
        <v>12569</v>
      </c>
    </row>
    <row r="4924" spans="1:10" s="399" customFormat="1" ht="18" customHeight="1">
      <c r="A4924" s="394">
        <v>4919</v>
      </c>
      <c r="B4924" s="415" t="s">
        <v>1393</v>
      </c>
      <c r="C4924" s="398" t="s">
        <v>1420</v>
      </c>
      <c r="D4924" s="453" t="s">
        <v>12571</v>
      </c>
      <c r="E4924" s="442" t="s">
        <v>5027</v>
      </c>
      <c r="F4924" s="453" t="s">
        <v>12572</v>
      </c>
      <c r="G4924" s="394" t="s">
        <v>4962</v>
      </c>
      <c r="H4924" s="634" t="s">
        <v>5025</v>
      </c>
      <c r="I4924" s="418">
        <v>5400</v>
      </c>
      <c r="J4924" s="603" t="s">
        <v>11463</v>
      </c>
    </row>
    <row r="4925" spans="1:10" s="399" customFormat="1" ht="18" customHeight="1">
      <c r="A4925" s="394">
        <v>4920</v>
      </c>
      <c r="B4925" s="415" t="s">
        <v>1393</v>
      </c>
      <c r="C4925" s="398" t="s">
        <v>1420</v>
      </c>
      <c r="D4925" s="453" t="s">
        <v>12573</v>
      </c>
      <c r="E4925" s="442" t="s">
        <v>5027</v>
      </c>
      <c r="F4925" s="453" t="s">
        <v>12574</v>
      </c>
      <c r="G4925" s="394" t="s">
        <v>4962</v>
      </c>
      <c r="H4925" s="634" t="s">
        <v>5025</v>
      </c>
      <c r="I4925" s="418">
        <v>7900</v>
      </c>
      <c r="J4925" s="535" t="s">
        <v>12021</v>
      </c>
    </row>
    <row r="4926" spans="1:10" s="399" customFormat="1" ht="18" customHeight="1">
      <c r="A4926" s="394">
        <v>4921</v>
      </c>
      <c r="B4926" s="415" t="s">
        <v>1393</v>
      </c>
      <c r="C4926" s="398" t="s">
        <v>1420</v>
      </c>
      <c r="D4926" s="453" t="s">
        <v>12575</v>
      </c>
      <c r="E4926" s="442" t="s">
        <v>12567</v>
      </c>
      <c r="F4926" s="453" t="s">
        <v>12576</v>
      </c>
      <c r="G4926" s="394" t="s">
        <v>4962</v>
      </c>
      <c r="H4926" s="634" t="s">
        <v>5025</v>
      </c>
      <c r="I4926" s="418">
        <v>8400</v>
      </c>
      <c r="J4926" s="535" t="s">
        <v>12021</v>
      </c>
    </row>
    <row r="4927" spans="1:10" s="399" customFormat="1" ht="18" customHeight="1">
      <c r="A4927" s="394">
        <v>4922</v>
      </c>
      <c r="B4927" s="415" t="s">
        <v>1393</v>
      </c>
      <c r="C4927" s="398" t="s">
        <v>1420</v>
      </c>
      <c r="D4927" s="453" t="s">
        <v>12577</v>
      </c>
      <c r="E4927" s="442" t="s">
        <v>5027</v>
      </c>
      <c r="F4927" s="453" t="s">
        <v>12578</v>
      </c>
      <c r="G4927" s="394" t="s">
        <v>4962</v>
      </c>
      <c r="H4927" s="634" t="s">
        <v>5025</v>
      </c>
      <c r="I4927" s="418">
        <v>5300</v>
      </c>
      <c r="J4927" s="535" t="s">
        <v>11463</v>
      </c>
    </row>
    <row r="4928" spans="1:10" s="399" customFormat="1" ht="18" customHeight="1">
      <c r="A4928" s="394">
        <v>4923</v>
      </c>
      <c r="B4928" s="415" t="s">
        <v>1393</v>
      </c>
      <c r="C4928" s="398" t="s">
        <v>1420</v>
      </c>
      <c r="D4928" s="453" t="s">
        <v>12579</v>
      </c>
      <c r="E4928" s="442" t="s">
        <v>5027</v>
      </c>
      <c r="F4928" s="453" t="s">
        <v>12580</v>
      </c>
      <c r="G4928" s="394" t="s">
        <v>4962</v>
      </c>
      <c r="H4928" s="634" t="s">
        <v>5025</v>
      </c>
      <c r="I4928" s="418">
        <v>7500</v>
      </c>
      <c r="J4928" s="535" t="s">
        <v>12581</v>
      </c>
    </row>
    <row r="4929" spans="1:10" s="399" customFormat="1" ht="18" customHeight="1">
      <c r="A4929" s="394">
        <v>4924</v>
      </c>
      <c r="B4929" s="415" t="s">
        <v>1393</v>
      </c>
      <c r="C4929" s="398" t="s">
        <v>1420</v>
      </c>
      <c r="D4929" s="453" t="s">
        <v>12582</v>
      </c>
      <c r="E4929" s="442" t="s">
        <v>5708</v>
      </c>
      <c r="F4929" s="453" t="s">
        <v>12583</v>
      </c>
      <c r="G4929" s="394" t="s">
        <v>4962</v>
      </c>
      <c r="H4929" s="634" t="s">
        <v>5025</v>
      </c>
      <c r="I4929" s="418">
        <v>9800</v>
      </c>
      <c r="J4929" s="535" t="s">
        <v>11549</v>
      </c>
    </row>
    <row r="4930" spans="1:10" s="399" customFormat="1" ht="18" customHeight="1">
      <c r="A4930" s="394">
        <v>4925</v>
      </c>
      <c r="B4930" s="415" t="s">
        <v>1393</v>
      </c>
      <c r="C4930" s="398" t="s">
        <v>1420</v>
      </c>
      <c r="D4930" s="453" t="s">
        <v>12584</v>
      </c>
      <c r="E4930" s="442" t="s">
        <v>5708</v>
      </c>
      <c r="F4930" s="453" t="s">
        <v>11648</v>
      </c>
      <c r="G4930" s="394" t="s">
        <v>4962</v>
      </c>
      <c r="H4930" s="634" t="s">
        <v>5025</v>
      </c>
      <c r="I4930" s="418">
        <v>9300</v>
      </c>
      <c r="J4930" s="535" t="s">
        <v>11549</v>
      </c>
    </row>
    <row r="4931" spans="1:10" s="399" customFormat="1" ht="18" customHeight="1">
      <c r="A4931" s="394">
        <v>4926</v>
      </c>
      <c r="B4931" s="395" t="s">
        <v>11138</v>
      </c>
      <c r="C4931" s="398" t="s">
        <v>12185</v>
      </c>
      <c r="D4931" s="459" t="s">
        <v>12585</v>
      </c>
      <c r="E4931" s="395" t="s">
        <v>418</v>
      </c>
      <c r="F4931" s="488" t="s">
        <v>12586</v>
      </c>
      <c r="G4931" s="395" t="s">
        <v>5048</v>
      </c>
      <c r="H4931" s="631" t="s">
        <v>5128</v>
      </c>
      <c r="I4931" s="402"/>
      <c r="J4931" s="494" t="s">
        <v>5439</v>
      </c>
    </row>
    <row r="4932" spans="1:10" s="399" customFormat="1" ht="18" customHeight="1">
      <c r="A4932" s="394">
        <v>4927</v>
      </c>
      <c r="B4932" s="395" t="s">
        <v>1393</v>
      </c>
      <c r="C4932" s="398" t="s">
        <v>1420</v>
      </c>
      <c r="D4932" s="585" t="s">
        <v>15910</v>
      </c>
      <c r="E4932" s="398" t="s">
        <v>9020</v>
      </c>
      <c r="F4932" s="485" t="s">
        <v>15911</v>
      </c>
      <c r="G4932" s="398" t="s">
        <v>4962</v>
      </c>
      <c r="H4932" s="446" t="s">
        <v>4935</v>
      </c>
      <c r="I4932" s="500">
        <v>4900</v>
      </c>
      <c r="J4932" s="522" t="s">
        <v>5042</v>
      </c>
    </row>
    <row r="4933" spans="1:10" s="399" customFormat="1" ht="18" customHeight="1">
      <c r="A4933" s="394">
        <v>4928</v>
      </c>
      <c r="B4933" s="395" t="s">
        <v>1393</v>
      </c>
      <c r="C4933" s="398" t="s">
        <v>1420</v>
      </c>
      <c r="D4933" s="585" t="s">
        <v>15912</v>
      </c>
      <c r="E4933" s="398" t="s">
        <v>1425</v>
      </c>
      <c r="F4933" s="485" t="s">
        <v>15913</v>
      </c>
      <c r="G4933" s="398" t="s">
        <v>4962</v>
      </c>
      <c r="H4933" s="446" t="s">
        <v>4935</v>
      </c>
      <c r="I4933" s="500">
        <v>8700</v>
      </c>
      <c r="J4933" s="522" t="s">
        <v>5042</v>
      </c>
    </row>
    <row r="4934" spans="1:10" s="399" customFormat="1" ht="18" customHeight="1">
      <c r="A4934" s="394">
        <v>4929</v>
      </c>
      <c r="B4934" s="395" t="s">
        <v>1393</v>
      </c>
      <c r="C4934" s="398" t="s">
        <v>1420</v>
      </c>
      <c r="D4934" s="585" t="s">
        <v>15914</v>
      </c>
      <c r="E4934" s="398" t="s">
        <v>660</v>
      </c>
      <c r="F4934" s="485" t="s">
        <v>15915</v>
      </c>
      <c r="G4934" s="398" t="s">
        <v>4962</v>
      </c>
      <c r="H4934" s="446" t="s">
        <v>4935</v>
      </c>
      <c r="I4934" s="500">
        <v>6400</v>
      </c>
      <c r="J4934" s="522" t="s">
        <v>5042</v>
      </c>
    </row>
    <row r="4935" spans="1:10" s="399" customFormat="1" ht="18" customHeight="1">
      <c r="A4935" s="394">
        <v>4930</v>
      </c>
      <c r="B4935" s="523" t="s">
        <v>1393</v>
      </c>
      <c r="C4935" s="523" t="s">
        <v>12587</v>
      </c>
      <c r="D4935" s="587" t="s">
        <v>12588</v>
      </c>
      <c r="E4935" s="523" t="s">
        <v>418</v>
      </c>
      <c r="F4935" s="547" t="s">
        <v>12589</v>
      </c>
      <c r="G4935" s="523"/>
      <c r="H4935" s="640" t="s">
        <v>653</v>
      </c>
      <c r="I4935" s="403">
        <v>11820</v>
      </c>
      <c r="J4935" s="491"/>
    </row>
    <row r="4936" spans="1:10" s="399" customFormat="1" ht="18" customHeight="1">
      <c r="A4936" s="394">
        <v>4931</v>
      </c>
      <c r="B4936" s="395" t="s">
        <v>1393</v>
      </c>
      <c r="C4936" s="396" t="s">
        <v>12590</v>
      </c>
      <c r="D4936" s="581" t="s">
        <v>12591</v>
      </c>
      <c r="E4936" s="396" t="s">
        <v>418</v>
      </c>
      <c r="F4936" s="486" t="s">
        <v>12592</v>
      </c>
      <c r="G4936" s="396" t="s">
        <v>4962</v>
      </c>
      <c r="H4936" s="630" t="s">
        <v>4935</v>
      </c>
      <c r="I4936" s="500">
        <v>7880</v>
      </c>
      <c r="J4936" s="492"/>
    </row>
    <row r="4937" spans="1:10" s="399" customFormat="1" ht="18" customHeight="1">
      <c r="A4937" s="394">
        <v>4932</v>
      </c>
      <c r="B4937" s="395" t="s">
        <v>1393</v>
      </c>
      <c r="C4937" s="394" t="s">
        <v>12590</v>
      </c>
      <c r="D4937" s="422" t="s">
        <v>12593</v>
      </c>
      <c r="E4937" s="394" t="s">
        <v>418</v>
      </c>
      <c r="F4937" s="424" t="s">
        <v>12594</v>
      </c>
      <c r="G4937" s="395" t="s">
        <v>4962</v>
      </c>
      <c r="H4937" s="567" t="s">
        <v>4932</v>
      </c>
      <c r="I4937" s="429">
        <v>4800</v>
      </c>
      <c r="J4937" s="487"/>
    </row>
    <row r="4938" spans="1:10" s="399" customFormat="1" ht="18" customHeight="1">
      <c r="A4938" s="394">
        <v>4933</v>
      </c>
      <c r="B4938" s="395" t="s">
        <v>1393</v>
      </c>
      <c r="C4938" s="395" t="s">
        <v>12590</v>
      </c>
      <c r="D4938" s="459" t="s">
        <v>12593</v>
      </c>
      <c r="E4938" s="395" t="s">
        <v>418</v>
      </c>
      <c r="F4938" s="568" t="s">
        <v>12595</v>
      </c>
      <c r="G4938" s="404" t="s">
        <v>4962</v>
      </c>
      <c r="H4938" s="567" t="s">
        <v>4932</v>
      </c>
      <c r="I4938" s="401">
        <v>4800</v>
      </c>
      <c r="J4938" s="490"/>
    </row>
    <row r="4939" spans="1:10" s="399" customFormat="1" ht="18" customHeight="1">
      <c r="A4939" s="394">
        <v>4934</v>
      </c>
      <c r="B4939" s="395" t="s">
        <v>1393</v>
      </c>
      <c r="C4939" s="394" t="s">
        <v>12590</v>
      </c>
      <c r="D4939" s="422" t="s">
        <v>12596</v>
      </c>
      <c r="E4939" s="394" t="s">
        <v>418</v>
      </c>
      <c r="F4939" s="424" t="s">
        <v>12597</v>
      </c>
      <c r="G4939" s="395" t="s">
        <v>4962</v>
      </c>
      <c r="H4939" s="567" t="s">
        <v>4932</v>
      </c>
      <c r="I4939" s="429">
        <v>6800</v>
      </c>
      <c r="J4939" s="487"/>
    </row>
    <row r="4940" spans="1:10" s="399" customFormat="1" ht="18" customHeight="1">
      <c r="A4940" s="394">
        <v>4935</v>
      </c>
      <c r="B4940" s="395" t="s">
        <v>1393</v>
      </c>
      <c r="C4940" s="395" t="s">
        <v>12590</v>
      </c>
      <c r="D4940" s="422" t="s">
        <v>12598</v>
      </c>
      <c r="E4940" s="394" t="s">
        <v>418</v>
      </c>
      <c r="F4940" s="424" t="s">
        <v>12599</v>
      </c>
      <c r="G4940" s="394" t="s">
        <v>4962</v>
      </c>
      <c r="H4940" s="631" t="s">
        <v>4949</v>
      </c>
      <c r="I4940" s="402">
        <v>5600</v>
      </c>
      <c r="J4940" s="490"/>
    </row>
    <row r="4941" spans="1:10" s="399" customFormat="1" ht="18" customHeight="1">
      <c r="A4941" s="394">
        <v>4936</v>
      </c>
      <c r="B4941" s="395" t="s">
        <v>1393</v>
      </c>
      <c r="C4941" s="394" t="s">
        <v>12590</v>
      </c>
      <c r="D4941" s="422" t="s">
        <v>12600</v>
      </c>
      <c r="E4941" s="394" t="s">
        <v>418</v>
      </c>
      <c r="F4941" s="424" t="s">
        <v>12601</v>
      </c>
      <c r="G4941" s="395" t="s">
        <v>4962</v>
      </c>
      <c r="H4941" s="567" t="s">
        <v>4932</v>
      </c>
      <c r="I4941" s="429">
        <v>10900</v>
      </c>
      <c r="J4941" s="487"/>
    </row>
    <row r="4942" spans="1:10" s="399" customFormat="1" ht="18" customHeight="1">
      <c r="A4942" s="394">
        <v>4937</v>
      </c>
      <c r="B4942" s="395" t="s">
        <v>1393</v>
      </c>
      <c r="C4942" s="395" t="s">
        <v>12590</v>
      </c>
      <c r="D4942" s="539" t="s">
        <v>12602</v>
      </c>
      <c r="E4942" s="396" t="s">
        <v>4776</v>
      </c>
      <c r="F4942" s="486" t="s">
        <v>12603</v>
      </c>
      <c r="G4942" s="395" t="s">
        <v>5048</v>
      </c>
      <c r="H4942" s="629" t="s">
        <v>4916</v>
      </c>
      <c r="I4942" s="397">
        <v>5400</v>
      </c>
      <c r="J4942" s="487" t="s">
        <v>15916</v>
      </c>
    </row>
    <row r="4943" spans="1:10" s="399" customFormat="1" ht="18" customHeight="1">
      <c r="A4943" s="394">
        <v>4938</v>
      </c>
      <c r="B4943" s="395" t="s">
        <v>1393</v>
      </c>
      <c r="C4943" s="395" t="s">
        <v>12590</v>
      </c>
      <c r="D4943" s="539" t="s">
        <v>12604</v>
      </c>
      <c r="E4943" s="396" t="s">
        <v>4776</v>
      </c>
      <c r="F4943" s="486" t="s">
        <v>12605</v>
      </c>
      <c r="G4943" s="395" t="s">
        <v>5048</v>
      </c>
      <c r="H4943" s="629" t="s">
        <v>4916</v>
      </c>
      <c r="I4943" s="397">
        <v>4950</v>
      </c>
      <c r="J4943" s="487" t="s">
        <v>15917</v>
      </c>
    </row>
    <row r="4944" spans="1:10" s="399" customFormat="1" ht="18" customHeight="1">
      <c r="A4944" s="394">
        <v>4939</v>
      </c>
      <c r="B4944" s="395" t="s">
        <v>1393</v>
      </c>
      <c r="C4944" s="395" t="s">
        <v>12590</v>
      </c>
      <c r="D4944" s="539" t="s">
        <v>12606</v>
      </c>
      <c r="E4944" s="396" t="s">
        <v>4776</v>
      </c>
      <c r="F4944" s="486" t="s">
        <v>12607</v>
      </c>
      <c r="G4944" s="395" t="s">
        <v>5048</v>
      </c>
      <c r="H4944" s="629" t="s">
        <v>4916</v>
      </c>
      <c r="I4944" s="397">
        <v>4650</v>
      </c>
      <c r="J4944" s="487" t="s">
        <v>15917</v>
      </c>
    </row>
    <row r="4945" spans="1:10" s="399" customFormat="1" ht="18" customHeight="1">
      <c r="A4945" s="394">
        <v>4940</v>
      </c>
      <c r="B4945" s="395" t="s">
        <v>1393</v>
      </c>
      <c r="C4945" s="395" t="s">
        <v>12590</v>
      </c>
      <c r="D4945" s="459" t="s">
        <v>12608</v>
      </c>
      <c r="E4945" s="395" t="s">
        <v>4776</v>
      </c>
      <c r="F4945" s="488" t="s">
        <v>12609</v>
      </c>
      <c r="G4945" s="395" t="s">
        <v>5048</v>
      </c>
      <c r="H4945" s="629" t="s">
        <v>4916</v>
      </c>
      <c r="I4945" s="402">
        <v>5000</v>
      </c>
      <c r="J4945" s="490" t="s">
        <v>15846</v>
      </c>
    </row>
    <row r="4946" spans="1:10" s="399" customFormat="1" ht="18" customHeight="1">
      <c r="A4946" s="394">
        <v>4941</v>
      </c>
      <c r="B4946" s="395" t="s">
        <v>1393</v>
      </c>
      <c r="C4946" s="395" t="s">
        <v>12590</v>
      </c>
      <c r="D4946" s="459" t="s">
        <v>12610</v>
      </c>
      <c r="E4946" s="395" t="s">
        <v>5027</v>
      </c>
      <c r="F4946" s="488" t="s">
        <v>12611</v>
      </c>
      <c r="G4946" s="395" t="s">
        <v>5048</v>
      </c>
      <c r="H4946" s="629" t="s">
        <v>4916</v>
      </c>
      <c r="I4946" s="402">
        <v>5500</v>
      </c>
      <c r="J4946" s="490" t="s">
        <v>15918</v>
      </c>
    </row>
    <row r="4947" spans="1:10" s="399" customFormat="1" ht="18" customHeight="1">
      <c r="A4947" s="394">
        <v>4942</v>
      </c>
      <c r="B4947" s="395" t="s">
        <v>1393</v>
      </c>
      <c r="C4947" s="395" t="s">
        <v>12590</v>
      </c>
      <c r="D4947" s="459" t="s">
        <v>12612</v>
      </c>
      <c r="E4947" s="395" t="s">
        <v>5027</v>
      </c>
      <c r="F4947" s="488" t="s">
        <v>12613</v>
      </c>
      <c r="G4947" s="395" t="s">
        <v>5048</v>
      </c>
      <c r="H4947" s="629" t="s">
        <v>4916</v>
      </c>
      <c r="I4947" s="402">
        <v>4800</v>
      </c>
      <c r="J4947" s="490" t="s">
        <v>15918</v>
      </c>
    </row>
    <row r="4948" spans="1:10" s="399" customFormat="1" ht="18" customHeight="1">
      <c r="A4948" s="394">
        <v>4943</v>
      </c>
      <c r="B4948" s="415" t="s">
        <v>1393</v>
      </c>
      <c r="C4948" s="415" t="s">
        <v>12587</v>
      </c>
      <c r="D4948" s="453" t="s">
        <v>12614</v>
      </c>
      <c r="E4948" s="442" t="s">
        <v>5027</v>
      </c>
      <c r="F4948" s="453" t="s">
        <v>12615</v>
      </c>
      <c r="G4948" s="394" t="s">
        <v>4962</v>
      </c>
      <c r="H4948" s="634" t="s">
        <v>5025</v>
      </c>
      <c r="I4948" s="418">
        <v>11000</v>
      </c>
      <c r="J4948" s="603" t="s">
        <v>12616</v>
      </c>
    </row>
    <row r="4949" spans="1:10" s="399" customFormat="1" ht="18" customHeight="1">
      <c r="A4949" s="394">
        <v>4944</v>
      </c>
      <c r="B4949" s="415" t="s">
        <v>1393</v>
      </c>
      <c r="C4949" s="415" t="s">
        <v>12587</v>
      </c>
      <c r="D4949" s="453" t="s">
        <v>12617</v>
      </c>
      <c r="E4949" s="442" t="s">
        <v>5354</v>
      </c>
      <c r="F4949" s="453" t="s">
        <v>12618</v>
      </c>
      <c r="G4949" s="394" t="s">
        <v>4962</v>
      </c>
      <c r="H4949" s="634" t="s">
        <v>5025</v>
      </c>
      <c r="I4949" s="418">
        <v>10000</v>
      </c>
      <c r="J4949" s="535" t="s">
        <v>12619</v>
      </c>
    </row>
    <row r="4950" spans="1:10" s="399" customFormat="1" ht="18" customHeight="1">
      <c r="A4950" s="394">
        <v>4945</v>
      </c>
      <c r="B4950" s="415" t="s">
        <v>1393</v>
      </c>
      <c r="C4950" s="415" t="s">
        <v>12587</v>
      </c>
      <c r="D4950" s="453" t="s">
        <v>12620</v>
      </c>
      <c r="E4950" s="442" t="s">
        <v>5354</v>
      </c>
      <c r="F4950" s="453" t="s">
        <v>12621</v>
      </c>
      <c r="G4950" s="394" t="s">
        <v>4962</v>
      </c>
      <c r="H4950" s="634" t="s">
        <v>5025</v>
      </c>
      <c r="I4950" s="418">
        <v>10500</v>
      </c>
      <c r="J4950" s="535" t="s">
        <v>12619</v>
      </c>
    </row>
    <row r="4951" spans="1:10" s="399" customFormat="1" ht="18" customHeight="1">
      <c r="A4951" s="394">
        <v>4946</v>
      </c>
      <c r="B4951" s="415" t="s">
        <v>1393</v>
      </c>
      <c r="C4951" s="415" t="s">
        <v>12587</v>
      </c>
      <c r="D4951" s="453" t="s">
        <v>12622</v>
      </c>
      <c r="E4951" s="442" t="s">
        <v>5027</v>
      </c>
      <c r="F4951" s="453" t="s">
        <v>12623</v>
      </c>
      <c r="G4951" s="394" t="s">
        <v>4962</v>
      </c>
      <c r="H4951" s="634" t="s">
        <v>5025</v>
      </c>
      <c r="I4951" s="418">
        <v>10300</v>
      </c>
      <c r="J4951" s="535" t="s">
        <v>12624</v>
      </c>
    </row>
    <row r="4952" spans="1:10" s="399" customFormat="1" ht="18" customHeight="1">
      <c r="A4952" s="394">
        <v>4947</v>
      </c>
      <c r="B4952" s="415" t="s">
        <v>1393</v>
      </c>
      <c r="C4952" s="415" t="s">
        <v>12587</v>
      </c>
      <c r="D4952" s="453" t="s">
        <v>12625</v>
      </c>
      <c r="E4952" s="442" t="s">
        <v>5027</v>
      </c>
      <c r="F4952" s="453" t="s">
        <v>12626</v>
      </c>
      <c r="G4952" s="394" t="s">
        <v>4962</v>
      </c>
      <c r="H4952" s="634" t="s">
        <v>5025</v>
      </c>
      <c r="I4952" s="418">
        <v>5000</v>
      </c>
      <c r="J4952" s="535" t="s">
        <v>12627</v>
      </c>
    </row>
    <row r="4953" spans="1:10" s="399" customFormat="1" ht="18" customHeight="1">
      <c r="A4953" s="394">
        <v>4948</v>
      </c>
      <c r="B4953" s="395" t="s">
        <v>1393</v>
      </c>
      <c r="C4953" s="394" t="s">
        <v>12590</v>
      </c>
      <c r="D4953" s="422" t="s">
        <v>15919</v>
      </c>
      <c r="E4953" s="394" t="s">
        <v>418</v>
      </c>
      <c r="F4953" s="424" t="s">
        <v>15920</v>
      </c>
      <c r="G4953" s="395" t="s">
        <v>4962</v>
      </c>
      <c r="H4953" s="422" t="s">
        <v>7922</v>
      </c>
      <c r="I4953" s="515">
        <v>5250</v>
      </c>
      <c r="J4953" s="522" t="s">
        <v>5042</v>
      </c>
    </row>
    <row r="4954" spans="1:10" s="399" customFormat="1" ht="18" customHeight="1">
      <c r="A4954" s="394">
        <v>4949</v>
      </c>
      <c r="B4954" s="415" t="s">
        <v>1393</v>
      </c>
      <c r="C4954" s="394" t="s">
        <v>12590</v>
      </c>
      <c r="D4954" s="453" t="s">
        <v>15921</v>
      </c>
      <c r="E4954" s="554" t="s">
        <v>5027</v>
      </c>
      <c r="F4954" s="590" t="s">
        <v>15922</v>
      </c>
      <c r="G4954" s="557" t="s">
        <v>4962</v>
      </c>
      <c r="H4954" s="642" t="s">
        <v>5025</v>
      </c>
      <c r="I4954" s="558">
        <v>11400</v>
      </c>
      <c r="J4954" s="522" t="s">
        <v>5042</v>
      </c>
    </row>
    <row r="4955" spans="1:10" s="399" customFormat="1" ht="18" customHeight="1">
      <c r="A4955" s="394">
        <v>4950</v>
      </c>
      <c r="B4955" s="525" t="s">
        <v>1393</v>
      </c>
      <c r="C4955" s="457" t="s">
        <v>1442</v>
      </c>
      <c r="D4955" s="649" t="s">
        <v>11332</v>
      </c>
      <c r="E4955" s="525" t="s">
        <v>167</v>
      </c>
      <c r="F4955" s="524" t="s">
        <v>12628</v>
      </c>
      <c r="G4955" s="457" t="s">
        <v>4962</v>
      </c>
      <c r="H4955" s="636" t="s">
        <v>5013</v>
      </c>
      <c r="I4955" s="413">
        <v>9200</v>
      </c>
      <c r="J4955" s="490"/>
    </row>
    <row r="4956" spans="1:10" s="399" customFormat="1" ht="18" customHeight="1">
      <c r="A4956" s="394">
        <v>4951</v>
      </c>
      <c r="B4956" s="410" t="s">
        <v>1393</v>
      </c>
      <c r="C4956" s="398" t="s">
        <v>1442</v>
      </c>
      <c r="D4956" s="496" t="s">
        <v>11133</v>
      </c>
      <c r="E4956" s="410" t="s">
        <v>418</v>
      </c>
      <c r="F4956" s="499" t="s">
        <v>12629</v>
      </c>
      <c r="G4956" s="410" t="s">
        <v>4962</v>
      </c>
      <c r="H4956" s="633" t="s">
        <v>5013</v>
      </c>
      <c r="I4956" s="413">
        <v>5900</v>
      </c>
      <c r="J4956" s="490"/>
    </row>
    <row r="4957" spans="1:10" s="399" customFormat="1" ht="18" customHeight="1">
      <c r="A4957" s="394">
        <v>4952</v>
      </c>
      <c r="B4957" s="395" t="s">
        <v>11138</v>
      </c>
      <c r="C4957" s="395" t="s">
        <v>12630</v>
      </c>
      <c r="D4957" s="539" t="s">
        <v>12631</v>
      </c>
      <c r="E4957" s="398" t="s">
        <v>5027</v>
      </c>
      <c r="F4957" s="485" t="s">
        <v>11570</v>
      </c>
      <c r="G4957" s="395" t="s">
        <v>5048</v>
      </c>
      <c r="H4957" s="631" t="s">
        <v>4953</v>
      </c>
      <c r="I4957" s="402">
        <v>8000</v>
      </c>
      <c r="J4957" s="507"/>
    </row>
    <row r="4958" spans="1:10" s="399" customFormat="1" ht="18" customHeight="1">
      <c r="A4958" s="394">
        <v>4953</v>
      </c>
      <c r="B4958" s="395" t="s">
        <v>1393</v>
      </c>
      <c r="C4958" s="395" t="s">
        <v>1442</v>
      </c>
      <c r="D4958" s="459" t="s">
        <v>12632</v>
      </c>
      <c r="E4958" s="395" t="s">
        <v>6955</v>
      </c>
      <c r="F4958" s="485" t="s">
        <v>12633</v>
      </c>
      <c r="G4958" s="395" t="s">
        <v>4962</v>
      </c>
      <c r="H4958" s="567" t="s">
        <v>6957</v>
      </c>
      <c r="I4958" s="397">
        <v>8900</v>
      </c>
      <c r="J4958" s="487"/>
    </row>
    <row r="4959" spans="1:10" s="399" customFormat="1" ht="18" customHeight="1">
      <c r="A4959" s="394">
        <v>4954</v>
      </c>
      <c r="B4959" s="395" t="s">
        <v>11138</v>
      </c>
      <c r="C4959" s="395" t="s">
        <v>12630</v>
      </c>
      <c r="D4959" s="459" t="s">
        <v>12634</v>
      </c>
      <c r="E4959" s="395" t="s">
        <v>418</v>
      </c>
      <c r="F4959" s="485" t="s">
        <v>12587</v>
      </c>
      <c r="G4959" s="398" t="s">
        <v>5048</v>
      </c>
      <c r="H4959" s="631" t="s">
        <v>5537</v>
      </c>
      <c r="I4959" s="402">
        <v>7400</v>
      </c>
      <c r="J4959" s="487"/>
    </row>
    <row r="4960" spans="1:10" s="399" customFormat="1" ht="18" customHeight="1">
      <c r="A4960" s="394">
        <v>4955</v>
      </c>
      <c r="B4960" s="395" t="s">
        <v>1393</v>
      </c>
      <c r="C4960" s="395" t="s">
        <v>1442</v>
      </c>
      <c r="D4960" s="459" t="s">
        <v>12635</v>
      </c>
      <c r="E4960" s="395" t="s">
        <v>418</v>
      </c>
      <c r="F4960" s="488" t="s">
        <v>1444</v>
      </c>
      <c r="G4960" s="395" t="s">
        <v>4962</v>
      </c>
      <c r="H4960" s="567" t="s">
        <v>653</v>
      </c>
      <c r="I4960" s="403">
        <v>6890</v>
      </c>
      <c r="J4960" s="491"/>
    </row>
    <row r="4961" spans="1:10" s="399" customFormat="1" ht="18" customHeight="1">
      <c r="A4961" s="394">
        <v>4956</v>
      </c>
      <c r="B4961" s="395" t="s">
        <v>11138</v>
      </c>
      <c r="C4961" s="395" t="s">
        <v>12630</v>
      </c>
      <c r="D4961" s="459" t="s">
        <v>12636</v>
      </c>
      <c r="E4961" s="395" t="s">
        <v>418</v>
      </c>
      <c r="F4961" s="485" t="s">
        <v>12637</v>
      </c>
      <c r="G4961" s="398" t="s">
        <v>5048</v>
      </c>
      <c r="H4961" s="631" t="s">
        <v>5537</v>
      </c>
      <c r="I4961" s="402">
        <v>8000</v>
      </c>
      <c r="J4961" s="487"/>
    </row>
    <row r="4962" spans="1:10" s="399" customFormat="1" ht="18" customHeight="1">
      <c r="A4962" s="394">
        <v>4957</v>
      </c>
      <c r="B4962" s="395" t="s">
        <v>1393</v>
      </c>
      <c r="C4962" s="395" t="s">
        <v>1442</v>
      </c>
      <c r="D4962" s="459" t="s">
        <v>12638</v>
      </c>
      <c r="E4962" s="395" t="s">
        <v>418</v>
      </c>
      <c r="F4962" s="488" t="s">
        <v>12639</v>
      </c>
      <c r="G4962" s="395" t="s">
        <v>4962</v>
      </c>
      <c r="H4962" s="567" t="s">
        <v>653</v>
      </c>
      <c r="I4962" s="403"/>
      <c r="J4962" s="491" t="s">
        <v>5439</v>
      </c>
    </row>
    <row r="4963" spans="1:10" s="399" customFormat="1" ht="18" customHeight="1">
      <c r="A4963" s="394">
        <v>4958</v>
      </c>
      <c r="B4963" s="395" t="s">
        <v>1393</v>
      </c>
      <c r="C4963" s="395" t="s">
        <v>1442</v>
      </c>
      <c r="D4963" s="459" t="s">
        <v>12640</v>
      </c>
      <c r="E4963" s="395" t="s">
        <v>418</v>
      </c>
      <c r="F4963" s="488" t="s">
        <v>12641</v>
      </c>
      <c r="G4963" s="395" t="s">
        <v>4962</v>
      </c>
      <c r="H4963" s="567" t="s">
        <v>653</v>
      </c>
      <c r="I4963" s="403">
        <v>12170</v>
      </c>
      <c r="J4963" s="491"/>
    </row>
    <row r="4964" spans="1:10" s="399" customFormat="1" ht="18" customHeight="1">
      <c r="A4964" s="394">
        <v>4959</v>
      </c>
      <c r="B4964" s="395" t="s">
        <v>1393</v>
      </c>
      <c r="C4964" s="395" t="s">
        <v>1442</v>
      </c>
      <c r="D4964" s="459" t="s">
        <v>12642</v>
      </c>
      <c r="E4964" s="395" t="s">
        <v>418</v>
      </c>
      <c r="F4964" s="488" t="s">
        <v>12643</v>
      </c>
      <c r="G4964" s="395" t="s">
        <v>4962</v>
      </c>
      <c r="H4964" s="567" t="s">
        <v>653</v>
      </c>
      <c r="I4964" s="403">
        <v>8125</v>
      </c>
      <c r="J4964" s="491"/>
    </row>
    <row r="4965" spans="1:10" s="399" customFormat="1" ht="18" customHeight="1">
      <c r="A4965" s="394">
        <v>4960</v>
      </c>
      <c r="B4965" s="395" t="s">
        <v>11138</v>
      </c>
      <c r="C4965" s="395" t="s">
        <v>12630</v>
      </c>
      <c r="D4965" s="459" t="s">
        <v>12644</v>
      </c>
      <c r="E4965" s="395" t="s">
        <v>418</v>
      </c>
      <c r="F4965" s="488" t="s">
        <v>12645</v>
      </c>
      <c r="G4965" s="395" t="s">
        <v>5048</v>
      </c>
      <c r="H4965" s="631" t="s">
        <v>5773</v>
      </c>
      <c r="I4965" s="402">
        <v>9200</v>
      </c>
      <c r="J4965" s="487" t="s">
        <v>11353</v>
      </c>
    </row>
    <row r="4966" spans="1:10" s="399" customFormat="1" ht="18" customHeight="1">
      <c r="A4966" s="394">
        <v>4961</v>
      </c>
      <c r="B4966" s="395" t="s">
        <v>11138</v>
      </c>
      <c r="C4966" s="395" t="s">
        <v>12630</v>
      </c>
      <c r="D4966" s="459" t="s">
        <v>12644</v>
      </c>
      <c r="E4966" s="395" t="s">
        <v>418</v>
      </c>
      <c r="F4966" s="488" t="s">
        <v>12645</v>
      </c>
      <c r="G4966" s="395" t="s">
        <v>5048</v>
      </c>
      <c r="H4966" s="631" t="s">
        <v>5773</v>
      </c>
      <c r="I4966" s="402">
        <v>9300</v>
      </c>
      <c r="J4966" s="487" t="s">
        <v>11354</v>
      </c>
    </row>
    <row r="4967" spans="1:10" s="399" customFormat="1" ht="18" customHeight="1">
      <c r="A4967" s="394">
        <v>4962</v>
      </c>
      <c r="B4967" s="395" t="s">
        <v>1393</v>
      </c>
      <c r="C4967" s="395" t="s">
        <v>1442</v>
      </c>
      <c r="D4967" s="459" t="s">
        <v>12646</v>
      </c>
      <c r="E4967" s="395" t="s">
        <v>418</v>
      </c>
      <c r="F4967" s="488" t="s">
        <v>12643</v>
      </c>
      <c r="G4967" s="395" t="s">
        <v>4962</v>
      </c>
      <c r="H4967" s="567" t="s">
        <v>653</v>
      </c>
      <c r="I4967" s="403">
        <v>10620</v>
      </c>
      <c r="J4967" s="491"/>
    </row>
    <row r="4968" spans="1:10" s="399" customFormat="1" ht="18" customHeight="1">
      <c r="A4968" s="394">
        <v>4963</v>
      </c>
      <c r="B4968" s="395" t="s">
        <v>11138</v>
      </c>
      <c r="C4968" s="395" t="s">
        <v>12630</v>
      </c>
      <c r="D4968" s="606" t="s">
        <v>12647</v>
      </c>
      <c r="E4968" s="406" t="s">
        <v>418</v>
      </c>
      <c r="F4968" s="486" t="s">
        <v>12587</v>
      </c>
      <c r="G4968" s="395" t="s">
        <v>5048</v>
      </c>
      <c r="H4968" s="637" t="s">
        <v>5529</v>
      </c>
      <c r="I4968" s="402">
        <v>7010</v>
      </c>
      <c r="J4968" s="487"/>
    </row>
    <row r="4969" spans="1:10" s="399" customFormat="1" ht="18" customHeight="1">
      <c r="A4969" s="394">
        <v>4964</v>
      </c>
      <c r="B4969" s="395" t="s">
        <v>11138</v>
      </c>
      <c r="C4969" s="395" t="s">
        <v>12630</v>
      </c>
      <c r="D4969" s="539" t="s">
        <v>12648</v>
      </c>
      <c r="E4969" s="406" t="s">
        <v>418</v>
      </c>
      <c r="F4969" s="486" t="s">
        <v>12649</v>
      </c>
      <c r="G4969" s="395" t="s">
        <v>5048</v>
      </c>
      <c r="H4969" s="637" t="s">
        <v>5529</v>
      </c>
      <c r="I4969" s="402">
        <v>10120</v>
      </c>
      <c r="J4969" s="487"/>
    </row>
    <row r="4970" spans="1:10" s="399" customFormat="1" ht="18" customHeight="1">
      <c r="A4970" s="394">
        <v>4965</v>
      </c>
      <c r="B4970" s="395" t="s">
        <v>1393</v>
      </c>
      <c r="C4970" s="395" t="s">
        <v>1442</v>
      </c>
      <c r="D4970" s="459" t="s">
        <v>12650</v>
      </c>
      <c r="E4970" s="395" t="s">
        <v>418</v>
      </c>
      <c r="F4970" s="488" t="s">
        <v>12651</v>
      </c>
      <c r="G4970" s="395" t="s">
        <v>4962</v>
      </c>
      <c r="H4970" s="567" t="s">
        <v>4932</v>
      </c>
      <c r="I4970" s="401">
        <v>4900</v>
      </c>
      <c r="J4970" s="487"/>
    </row>
    <row r="4971" spans="1:10" s="399" customFormat="1" ht="18" customHeight="1">
      <c r="A4971" s="394">
        <v>4966</v>
      </c>
      <c r="B4971" s="395" t="s">
        <v>1393</v>
      </c>
      <c r="C4971" s="395" t="s">
        <v>1442</v>
      </c>
      <c r="D4971" s="459" t="s">
        <v>12650</v>
      </c>
      <c r="E4971" s="395" t="s">
        <v>418</v>
      </c>
      <c r="F4971" s="488" t="s">
        <v>12652</v>
      </c>
      <c r="G4971" s="395" t="s">
        <v>4962</v>
      </c>
      <c r="H4971" s="567" t="s">
        <v>4932</v>
      </c>
      <c r="I4971" s="401">
        <v>4900</v>
      </c>
      <c r="J4971" s="487"/>
    </row>
    <row r="4972" spans="1:10" s="399" customFormat="1" ht="18" customHeight="1">
      <c r="A4972" s="394">
        <v>4967</v>
      </c>
      <c r="B4972" s="395" t="s">
        <v>1393</v>
      </c>
      <c r="C4972" s="395" t="s">
        <v>1442</v>
      </c>
      <c r="D4972" s="459" t="s">
        <v>12653</v>
      </c>
      <c r="E4972" s="395" t="s">
        <v>418</v>
      </c>
      <c r="F4972" s="488" t="s">
        <v>12654</v>
      </c>
      <c r="G4972" s="395" t="s">
        <v>4962</v>
      </c>
      <c r="H4972" s="567" t="s">
        <v>4932</v>
      </c>
      <c r="I4972" s="401">
        <v>6900</v>
      </c>
      <c r="J4972" s="487"/>
    </row>
    <row r="4973" spans="1:10" s="399" customFormat="1" ht="18" customHeight="1">
      <c r="A4973" s="394">
        <v>4968</v>
      </c>
      <c r="B4973" s="395" t="s">
        <v>11138</v>
      </c>
      <c r="C4973" s="395" t="s">
        <v>12630</v>
      </c>
      <c r="D4973" s="459" t="s">
        <v>12655</v>
      </c>
      <c r="E4973" s="395" t="s">
        <v>418</v>
      </c>
      <c r="F4973" s="488" t="s">
        <v>12656</v>
      </c>
      <c r="G4973" s="395" t="s">
        <v>5048</v>
      </c>
      <c r="H4973" s="631" t="s">
        <v>5773</v>
      </c>
      <c r="I4973" s="402">
        <v>9500</v>
      </c>
      <c r="J4973" s="487" t="s">
        <v>11353</v>
      </c>
    </row>
    <row r="4974" spans="1:10" s="399" customFormat="1" ht="18" customHeight="1">
      <c r="A4974" s="394">
        <v>4969</v>
      </c>
      <c r="B4974" s="395" t="s">
        <v>11138</v>
      </c>
      <c r="C4974" s="395" t="s">
        <v>12630</v>
      </c>
      <c r="D4974" s="459" t="s">
        <v>12655</v>
      </c>
      <c r="E4974" s="395" t="s">
        <v>418</v>
      </c>
      <c r="F4974" s="488" t="s">
        <v>12656</v>
      </c>
      <c r="G4974" s="395" t="s">
        <v>5048</v>
      </c>
      <c r="H4974" s="631" t="s">
        <v>5773</v>
      </c>
      <c r="I4974" s="402">
        <v>9800</v>
      </c>
      <c r="J4974" s="487" t="s">
        <v>11354</v>
      </c>
    </row>
    <row r="4975" spans="1:10" s="399" customFormat="1" ht="18" customHeight="1">
      <c r="A4975" s="394">
        <v>4970</v>
      </c>
      <c r="B4975" s="395" t="s">
        <v>1393</v>
      </c>
      <c r="C4975" s="395" t="s">
        <v>1442</v>
      </c>
      <c r="D4975" s="422" t="s">
        <v>12657</v>
      </c>
      <c r="E4975" s="443" t="s">
        <v>660</v>
      </c>
      <c r="F4975" s="538" t="s">
        <v>12658</v>
      </c>
      <c r="G4975" s="394" t="s">
        <v>5864</v>
      </c>
      <c r="H4975" s="632" t="s">
        <v>5865</v>
      </c>
      <c r="I4975" s="429">
        <v>6500</v>
      </c>
      <c r="J4975" s="490"/>
    </row>
    <row r="4976" spans="1:10" s="399" customFormat="1" ht="18" customHeight="1">
      <c r="A4976" s="394">
        <v>4971</v>
      </c>
      <c r="B4976" s="395" t="s">
        <v>1393</v>
      </c>
      <c r="C4976" s="395" t="s">
        <v>1442</v>
      </c>
      <c r="D4976" s="422" t="s">
        <v>12659</v>
      </c>
      <c r="E4976" s="443" t="s">
        <v>660</v>
      </c>
      <c r="F4976" s="538" t="s">
        <v>12660</v>
      </c>
      <c r="G4976" s="394" t="s">
        <v>5864</v>
      </c>
      <c r="H4976" s="632" t="s">
        <v>5865</v>
      </c>
      <c r="I4976" s="429">
        <v>9000</v>
      </c>
      <c r="J4976" s="490" t="s">
        <v>10617</v>
      </c>
    </row>
    <row r="4977" spans="1:10" s="399" customFormat="1" ht="18" customHeight="1">
      <c r="A4977" s="394">
        <v>4972</v>
      </c>
      <c r="B4977" s="395" t="s">
        <v>11138</v>
      </c>
      <c r="C4977" s="395" t="s">
        <v>12630</v>
      </c>
      <c r="D4977" s="539" t="s">
        <v>12661</v>
      </c>
      <c r="E4977" s="398" t="s">
        <v>418</v>
      </c>
      <c r="F4977" s="485" t="s">
        <v>12662</v>
      </c>
      <c r="G4977" s="395" t="s">
        <v>4962</v>
      </c>
      <c r="H4977" s="567" t="s">
        <v>5532</v>
      </c>
      <c r="I4977" s="402">
        <v>6000</v>
      </c>
      <c r="J4977" s="487"/>
    </row>
    <row r="4978" spans="1:10" s="399" customFormat="1" ht="18" customHeight="1">
      <c r="A4978" s="394">
        <v>4973</v>
      </c>
      <c r="B4978" s="395" t="s">
        <v>11138</v>
      </c>
      <c r="C4978" s="395" t="s">
        <v>12630</v>
      </c>
      <c r="D4978" s="539" t="s">
        <v>12663</v>
      </c>
      <c r="E4978" s="398" t="s">
        <v>4776</v>
      </c>
      <c r="F4978" s="485" t="s">
        <v>12664</v>
      </c>
      <c r="G4978" s="395"/>
      <c r="H4978" s="631" t="s">
        <v>4953</v>
      </c>
      <c r="I4978" s="402">
        <v>15000</v>
      </c>
      <c r="J4978" s="507"/>
    </row>
    <row r="4979" spans="1:10" s="399" customFormat="1" ht="18" customHeight="1">
      <c r="A4979" s="394">
        <v>4974</v>
      </c>
      <c r="B4979" s="395" t="s">
        <v>11138</v>
      </c>
      <c r="C4979" s="395" t="s">
        <v>12630</v>
      </c>
      <c r="D4979" s="539" t="s">
        <v>12665</v>
      </c>
      <c r="E4979" s="398" t="s">
        <v>4776</v>
      </c>
      <c r="F4979" s="485" t="s">
        <v>12666</v>
      </c>
      <c r="G4979" s="395"/>
      <c r="H4979" s="631" t="s">
        <v>4953</v>
      </c>
      <c r="I4979" s="402">
        <v>14500</v>
      </c>
      <c r="J4979" s="507"/>
    </row>
    <row r="4980" spans="1:10" s="399" customFormat="1" ht="18" customHeight="1">
      <c r="A4980" s="394">
        <v>4975</v>
      </c>
      <c r="B4980" s="395" t="s">
        <v>1393</v>
      </c>
      <c r="C4980" s="395" t="s">
        <v>1442</v>
      </c>
      <c r="D4980" s="459" t="s">
        <v>12667</v>
      </c>
      <c r="E4980" s="395" t="s">
        <v>6955</v>
      </c>
      <c r="F4980" s="485" t="s">
        <v>12668</v>
      </c>
      <c r="G4980" s="395" t="s">
        <v>4962</v>
      </c>
      <c r="H4980" s="567" t="s">
        <v>6957</v>
      </c>
      <c r="I4980" s="397">
        <v>10000</v>
      </c>
      <c r="J4980" s="487"/>
    </row>
    <row r="4981" spans="1:10" s="399" customFormat="1" ht="18" customHeight="1">
      <c r="A4981" s="394">
        <v>4976</v>
      </c>
      <c r="B4981" s="395" t="s">
        <v>1393</v>
      </c>
      <c r="C4981" s="395" t="s">
        <v>1442</v>
      </c>
      <c r="D4981" s="459" t="s">
        <v>12669</v>
      </c>
      <c r="E4981" s="395" t="s">
        <v>6955</v>
      </c>
      <c r="F4981" s="485" t="s">
        <v>12670</v>
      </c>
      <c r="G4981" s="395" t="s">
        <v>4962</v>
      </c>
      <c r="H4981" s="567" t="s">
        <v>6957</v>
      </c>
      <c r="I4981" s="397">
        <v>7600</v>
      </c>
      <c r="J4981" s="487"/>
    </row>
    <row r="4982" spans="1:10" s="399" customFormat="1" ht="18" customHeight="1">
      <c r="A4982" s="394">
        <v>4977</v>
      </c>
      <c r="B4982" s="394" t="s">
        <v>11138</v>
      </c>
      <c r="C4982" s="395" t="s">
        <v>12630</v>
      </c>
      <c r="D4982" s="422" t="s">
        <v>12671</v>
      </c>
      <c r="E4982" s="394" t="s">
        <v>418</v>
      </c>
      <c r="F4982" s="424" t="s">
        <v>12672</v>
      </c>
      <c r="G4982" s="395" t="s">
        <v>5048</v>
      </c>
      <c r="H4982" s="631" t="s">
        <v>5681</v>
      </c>
      <c r="I4982" s="402">
        <v>6700</v>
      </c>
      <c r="J4982" s="487"/>
    </row>
    <row r="4983" spans="1:10" s="399" customFormat="1" ht="18" customHeight="1">
      <c r="A4983" s="394">
        <v>4978</v>
      </c>
      <c r="B4983" s="395" t="s">
        <v>11138</v>
      </c>
      <c r="C4983" s="395" t="s">
        <v>12630</v>
      </c>
      <c r="D4983" s="539" t="s">
        <v>12673</v>
      </c>
      <c r="E4983" s="406" t="s">
        <v>418</v>
      </c>
      <c r="F4983" s="486" t="s">
        <v>12674</v>
      </c>
      <c r="G4983" s="395" t="s">
        <v>5048</v>
      </c>
      <c r="H4983" s="637" t="s">
        <v>5529</v>
      </c>
      <c r="I4983" s="402">
        <v>10450</v>
      </c>
      <c r="J4983" s="487"/>
    </row>
    <row r="4984" spans="1:10" s="399" customFormat="1" ht="18" customHeight="1">
      <c r="A4984" s="394">
        <v>4979</v>
      </c>
      <c r="B4984" s="395" t="s">
        <v>1393</v>
      </c>
      <c r="C4984" s="395" t="s">
        <v>1442</v>
      </c>
      <c r="D4984" s="459" t="s">
        <v>12675</v>
      </c>
      <c r="E4984" s="395" t="s">
        <v>418</v>
      </c>
      <c r="F4984" s="485" t="s">
        <v>12676</v>
      </c>
      <c r="G4984" s="395" t="s">
        <v>4962</v>
      </c>
      <c r="H4984" s="567" t="s">
        <v>6957</v>
      </c>
      <c r="I4984" s="397">
        <v>9500</v>
      </c>
      <c r="J4984" s="487"/>
    </row>
    <row r="4985" spans="1:10" s="399" customFormat="1" ht="18" customHeight="1">
      <c r="A4985" s="394">
        <v>4980</v>
      </c>
      <c r="B4985" s="395" t="s">
        <v>1393</v>
      </c>
      <c r="C4985" s="395" t="s">
        <v>1442</v>
      </c>
      <c r="D4985" s="459" t="s">
        <v>12677</v>
      </c>
      <c r="E4985" s="395" t="s">
        <v>418</v>
      </c>
      <c r="F4985" s="485" t="s">
        <v>12678</v>
      </c>
      <c r="G4985" s="395" t="s">
        <v>4962</v>
      </c>
      <c r="H4985" s="567" t="s">
        <v>6957</v>
      </c>
      <c r="I4985" s="397">
        <v>9500</v>
      </c>
      <c r="J4985" s="487"/>
    </row>
    <row r="4986" spans="1:10" s="399" customFormat="1" ht="18" customHeight="1">
      <c r="A4986" s="394">
        <v>4981</v>
      </c>
      <c r="B4986" s="395" t="s">
        <v>11138</v>
      </c>
      <c r="C4986" s="395" t="s">
        <v>12630</v>
      </c>
      <c r="D4986" s="459" t="s">
        <v>12679</v>
      </c>
      <c r="E4986" s="395" t="s">
        <v>418</v>
      </c>
      <c r="F4986" s="485" t="s">
        <v>12680</v>
      </c>
      <c r="G4986" s="395" t="s">
        <v>5048</v>
      </c>
      <c r="H4986" s="631" t="s">
        <v>4943</v>
      </c>
      <c r="I4986" s="402">
        <v>7900</v>
      </c>
      <c r="J4986" s="490"/>
    </row>
    <row r="4987" spans="1:10" s="399" customFormat="1" ht="18" customHeight="1">
      <c r="A4987" s="394">
        <v>4982</v>
      </c>
      <c r="B4987" s="395" t="s">
        <v>11138</v>
      </c>
      <c r="C4987" s="395" t="s">
        <v>12630</v>
      </c>
      <c r="D4987" s="422" t="s">
        <v>12681</v>
      </c>
      <c r="E4987" s="394" t="s">
        <v>418</v>
      </c>
      <c r="F4987" s="424" t="s">
        <v>12682</v>
      </c>
      <c r="G4987" s="395" t="s">
        <v>5048</v>
      </c>
      <c r="H4987" s="631" t="s">
        <v>4924</v>
      </c>
      <c r="I4987" s="402">
        <v>7900</v>
      </c>
      <c r="J4987" s="487"/>
    </row>
    <row r="4988" spans="1:10" s="399" customFormat="1" ht="18" customHeight="1">
      <c r="A4988" s="394">
        <v>4983</v>
      </c>
      <c r="B4988" s="395" t="s">
        <v>11138</v>
      </c>
      <c r="C4988" s="395" t="s">
        <v>12630</v>
      </c>
      <c r="D4988" s="422" t="s">
        <v>12683</v>
      </c>
      <c r="E4988" s="394" t="s">
        <v>418</v>
      </c>
      <c r="F4988" s="424" t="s">
        <v>12684</v>
      </c>
      <c r="G4988" s="395" t="s">
        <v>5048</v>
      </c>
      <c r="H4988" s="631" t="s">
        <v>4924</v>
      </c>
      <c r="I4988" s="402">
        <v>8400</v>
      </c>
      <c r="J4988" s="487"/>
    </row>
    <row r="4989" spans="1:10" s="399" customFormat="1" ht="18" customHeight="1">
      <c r="A4989" s="394">
        <v>4984</v>
      </c>
      <c r="B4989" s="395" t="s">
        <v>11138</v>
      </c>
      <c r="C4989" s="395" t="s">
        <v>12630</v>
      </c>
      <c r="D4989" s="539" t="s">
        <v>12685</v>
      </c>
      <c r="E4989" s="398" t="s">
        <v>418</v>
      </c>
      <c r="F4989" s="485" t="s">
        <v>12686</v>
      </c>
      <c r="G4989" s="395" t="s">
        <v>5048</v>
      </c>
      <c r="H4989" s="631" t="s">
        <v>4953</v>
      </c>
      <c r="I4989" s="402">
        <v>7500</v>
      </c>
      <c r="J4989" s="507"/>
    </row>
    <row r="4990" spans="1:10" s="399" customFormat="1" ht="18" customHeight="1">
      <c r="A4990" s="394">
        <v>4985</v>
      </c>
      <c r="B4990" s="395" t="s">
        <v>1393</v>
      </c>
      <c r="C4990" s="396" t="s">
        <v>1442</v>
      </c>
      <c r="D4990" s="581" t="s">
        <v>12687</v>
      </c>
      <c r="E4990" s="396" t="s">
        <v>418</v>
      </c>
      <c r="F4990" s="486" t="s">
        <v>12688</v>
      </c>
      <c r="G4990" s="396" t="s">
        <v>4962</v>
      </c>
      <c r="H4990" s="630" t="s">
        <v>4935</v>
      </c>
      <c r="I4990" s="505">
        <v>9800</v>
      </c>
      <c r="J4990" s="492"/>
    </row>
    <row r="4991" spans="1:10" s="399" customFormat="1" ht="18" customHeight="1">
      <c r="A4991" s="394">
        <v>4986</v>
      </c>
      <c r="B4991" s="395" t="s">
        <v>11138</v>
      </c>
      <c r="C4991" s="395" t="s">
        <v>12630</v>
      </c>
      <c r="D4991" s="539" t="s">
        <v>12689</v>
      </c>
      <c r="E4991" s="406" t="s">
        <v>418</v>
      </c>
      <c r="F4991" s="486" t="s">
        <v>12690</v>
      </c>
      <c r="G4991" s="395" t="s">
        <v>5048</v>
      </c>
      <c r="H4991" s="637" t="s">
        <v>5529</v>
      </c>
      <c r="I4991" s="402">
        <v>8250</v>
      </c>
      <c r="J4991" s="528"/>
    </row>
    <row r="4992" spans="1:10" s="399" customFormat="1" ht="18" customHeight="1">
      <c r="A4992" s="394">
        <v>4987</v>
      </c>
      <c r="B4992" s="395" t="s">
        <v>1393</v>
      </c>
      <c r="C4992" s="395" t="s">
        <v>1442</v>
      </c>
      <c r="D4992" s="581" t="s">
        <v>12691</v>
      </c>
      <c r="E4992" s="395" t="s">
        <v>418</v>
      </c>
      <c r="F4992" s="539" t="s">
        <v>12692</v>
      </c>
      <c r="G4992" s="396" t="s">
        <v>4962</v>
      </c>
      <c r="H4992" s="567" t="s">
        <v>4935</v>
      </c>
      <c r="I4992" s="505">
        <v>11000</v>
      </c>
      <c r="J4992" s="487"/>
    </row>
    <row r="4993" spans="1:10" s="399" customFormat="1" ht="18" customHeight="1">
      <c r="A4993" s="394">
        <v>4988</v>
      </c>
      <c r="B4993" s="410" t="s">
        <v>1393</v>
      </c>
      <c r="C4993" s="398" t="s">
        <v>1442</v>
      </c>
      <c r="D4993" s="496" t="s">
        <v>11567</v>
      </c>
      <c r="E4993" s="410">
        <v>1</v>
      </c>
      <c r="F4993" s="499" t="s">
        <v>12693</v>
      </c>
      <c r="G4993" s="398" t="s">
        <v>4962</v>
      </c>
      <c r="H4993" s="633" t="s">
        <v>5013</v>
      </c>
      <c r="I4993" s="413">
        <v>9500</v>
      </c>
      <c r="J4993" s="490"/>
    </row>
    <row r="4994" spans="1:10" s="399" customFormat="1" ht="18" customHeight="1">
      <c r="A4994" s="394">
        <v>4989</v>
      </c>
      <c r="B4994" s="395" t="s">
        <v>11138</v>
      </c>
      <c r="C4994" s="395" t="s">
        <v>12630</v>
      </c>
      <c r="D4994" s="459"/>
      <c r="E4994" s="395" t="s">
        <v>418</v>
      </c>
      <c r="F4994" s="485" t="s">
        <v>12694</v>
      </c>
      <c r="G4994" s="395"/>
      <c r="H4994" s="567" t="s">
        <v>5851</v>
      </c>
      <c r="I4994" s="402">
        <v>13000</v>
      </c>
      <c r="J4994" s="507"/>
    </row>
    <row r="4995" spans="1:10" s="399" customFormat="1" ht="18" customHeight="1">
      <c r="A4995" s="394">
        <v>4990</v>
      </c>
      <c r="B4995" s="395" t="s">
        <v>1393</v>
      </c>
      <c r="C4995" s="395" t="s">
        <v>12695</v>
      </c>
      <c r="D4995" s="459" t="s">
        <v>12696</v>
      </c>
      <c r="E4995" s="395" t="s">
        <v>418</v>
      </c>
      <c r="F4995" s="488" t="s">
        <v>12697</v>
      </c>
      <c r="G4995" s="395"/>
      <c r="H4995" s="567" t="s">
        <v>653</v>
      </c>
      <c r="I4995" s="403"/>
      <c r="J4995" s="491" t="s">
        <v>5439</v>
      </c>
    </row>
    <row r="4996" spans="1:10" s="399" customFormat="1" ht="18" customHeight="1">
      <c r="A4996" s="394">
        <v>4991</v>
      </c>
      <c r="B4996" s="395" t="s">
        <v>1393</v>
      </c>
      <c r="C4996" s="395" t="s">
        <v>12695</v>
      </c>
      <c r="D4996" s="459" t="s">
        <v>12698</v>
      </c>
      <c r="E4996" s="395" t="s">
        <v>418</v>
      </c>
      <c r="F4996" s="488" t="s">
        <v>12699</v>
      </c>
      <c r="G4996" s="395"/>
      <c r="H4996" s="567" t="s">
        <v>653</v>
      </c>
      <c r="I4996" s="403">
        <v>10360</v>
      </c>
      <c r="J4996" s="491"/>
    </row>
    <row r="4997" spans="1:10" s="399" customFormat="1" ht="18" customHeight="1">
      <c r="A4997" s="394">
        <v>4992</v>
      </c>
      <c r="B4997" s="395" t="s">
        <v>1393</v>
      </c>
      <c r="C4997" s="395" t="s">
        <v>12700</v>
      </c>
      <c r="D4997" s="539" t="s">
        <v>12701</v>
      </c>
      <c r="E4997" s="396" t="s">
        <v>5027</v>
      </c>
      <c r="F4997" s="486" t="s">
        <v>12702</v>
      </c>
      <c r="G4997" s="395" t="s">
        <v>5048</v>
      </c>
      <c r="H4997" s="629" t="s">
        <v>4916</v>
      </c>
      <c r="I4997" s="397">
        <v>5900</v>
      </c>
      <c r="J4997" s="487" t="s">
        <v>15923</v>
      </c>
    </row>
    <row r="4998" spans="1:10" s="399" customFormat="1" ht="18" customHeight="1">
      <c r="A4998" s="394">
        <v>4993</v>
      </c>
      <c r="B4998" s="395" t="s">
        <v>1393</v>
      </c>
      <c r="C4998" s="395" t="s">
        <v>12700</v>
      </c>
      <c r="D4998" s="539" t="s">
        <v>12703</v>
      </c>
      <c r="E4998" s="396" t="s">
        <v>4776</v>
      </c>
      <c r="F4998" s="486" t="s">
        <v>12704</v>
      </c>
      <c r="G4998" s="395" t="s">
        <v>5048</v>
      </c>
      <c r="H4998" s="629" t="s">
        <v>4916</v>
      </c>
      <c r="I4998" s="397">
        <v>6400</v>
      </c>
      <c r="J4998" s="487" t="s">
        <v>15924</v>
      </c>
    </row>
    <row r="4999" spans="1:10" s="399" customFormat="1" ht="18" customHeight="1">
      <c r="A4999" s="394">
        <v>4994</v>
      </c>
      <c r="B4999" s="395" t="s">
        <v>1393</v>
      </c>
      <c r="C4999" s="395" t="s">
        <v>12700</v>
      </c>
      <c r="D4999" s="539" t="s">
        <v>12705</v>
      </c>
      <c r="E4999" s="396" t="s">
        <v>4776</v>
      </c>
      <c r="F4999" s="486" t="s">
        <v>12706</v>
      </c>
      <c r="G4999" s="395" t="s">
        <v>5048</v>
      </c>
      <c r="H4999" s="629" t="s">
        <v>4916</v>
      </c>
      <c r="I4999" s="397">
        <v>4750</v>
      </c>
      <c r="J4999" s="487" t="s">
        <v>15924</v>
      </c>
    </row>
    <row r="5000" spans="1:10" s="399" customFormat="1" ht="18" customHeight="1">
      <c r="A5000" s="394">
        <v>4995</v>
      </c>
      <c r="B5000" s="395" t="s">
        <v>1393</v>
      </c>
      <c r="C5000" s="396" t="s">
        <v>12707</v>
      </c>
      <c r="D5000" s="581" t="s">
        <v>12708</v>
      </c>
      <c r="E5000" s="396" t="s">
        <v>418</v>
      </c>
      <c r="F5000" s="486" t="s">
        <v>12709</v>
      </c>
      <c r="G5000" s="396" t="s">
        <v>4962</v>
      </c>
      <c r="H5000" s="630" t="s">
        <v>4935</v>
      </c>
      <c r="I5000" s="500">
        <v>9450</v>
      </c>
      <c r="J5000" s="492"/>
    </row>
    <row r="5001" spans="1:10" s="399" customFormat="1" ht="18" customHeight="1">
      <c r="A5001" s="394">
        <v>4996</v>
      </c>
      <c r="B5001" s="395" t="s">
        <v>1393</v>
      </c>
      <c r="C5001" s="396" t="s">
        <v>12707</v>
      </c>
      <c r="D5001" s="581" t="s">
        <v>12710</v>
      </c>
      <c r="E5001" s="396" t="s">
        <v>418</v>
      </c>
      <c r="F5001" s="486" t="s">
        <v>12711</v>
      </c>
      <c r="G5001" s="396" t="s">
        <v>4962</v>
      </c>
      <c r="H5001" s="630" t="s">
        <v>4935</v>
      </c>
      <c r="I5001" s="397"/>
      <c r="J5001" s="492" t="s">
        <v>5764</v>
      </c>
    </row>
    <row r="5002" spans="1:10" s="399" customFormat="1" ht="18" customHeight="1">
      <c r="A5002" s="394">
        <v>4997</v>
      </c>
      <c r="B5002" s="395" t="s">
        <v>1393</v>
      </c>
      <c r="C5002" s="395" t="s">
        <v>12712</v>
      </c>
      <c r="D5002" s="459" t="s">
        <v>12713</v>
      </c>
      <c r="E5002" s="395" t="s">
        <v>5029</v>
      </c>
      <c r="F5002" s="488" t="s">
        <v>12714</v>
      </c>
      <c r="G5002" s="395"/>
      <c r="H5002" s="629" t="s">
        <v>4916</v>
      </c>
      <c r="I5002" s="397">
        <v>4600</v>
      </c>
      <c r="J5002" s="490" t="s">
        <v>15925</v>
      </c>
    </row>
    <row r="5003" spans="1:10" s="399" customFormat="1" ht="18" customHeight="1">
      <c r="A5003" s="394">
        <v>4998</v>
      </c>
      <c r="B5003" s="395" t="s">
        <v>1393</v>
      </c>
      <c r="C5003" s="395" t="s">
        <v>12712</v>
      </c>
      <c r="D5003" s="459" t="s">
        <v>12715</v>
      </c>
      <c r="E5003" s="395" t="s">
        <v>4776</v>
      </c>
      <c r="F5003" s="488" t="s">
        <v>12716</v>
      </c>
      <c r="G5003" s="395"/>
      <c r="H5003" s="629" t="s">
        <v>4916</v>
      </c>
      <c r="I5003" s="402">
        <v>15200</v>
      </c>
      <c r="J5003" s="490" t="s">
        <v>15926</v>
      </c>
    </row>
    <row r="5004" spans="1:10" s="399" customFormat="1" ht="18" customHeight="1">
      <c r="A5004" s="394">
        <v>4999</v>
      </c>
      <c r="B5004" s="395" t="s">
        <v>1393</v>
      </c>
      <c r="C5004" s="395" t="s">
        <v>12712</v>
      </c>
      <c r="D5004" s="459" t="s">
        <v>12717</v>
      </c>
      <c r="E5004" s="395" t="s">
        <v>418</v>
      </c>
      <c r="F5004" s="488" t="s">
        <v>11640</v>
      </c>
      <c r="G5004" s="395" t="s">
        <v>4962</v>
      </c>
      <c r="H5004" s="567" t="s">
        <v>4932</v>
      </c>
      <c r="I5004" s="401">
        <v>15900</v>
      </c>
      <c r="J5004" s="487"/>
    </row>
    <row r="5005" spans="1:10" s="399" customFormat="1" ht="18" customHeight="1">
      <c r="A5005" s="394">
        <v>5000</v>
      </c>
      <c r="B5005" s="410" t="s">
        <v>1393</v>
      </c>
      <c r="C5005" s="398" t="s">
        <v>12718</v>
      </c>
      <c r="D5005" s="496" t="s">
        <v>12719</v>
      </c>
      <c r="E5005" s="410" t="s">
        <v>146</v>
      </c>
      <c r="F5005" s="499" t="s">
        <v>12720</v>
      </c>
      <c r="G5005" s="398" t="s">
        <v>4962</v>
      </c>
      <c r="H5005" s="633" t="s">
        <v>5013</v>
      </c>
      <c r="I5005" s="413">
        <v>13000</v>
      </c>
      <c r="J5005" s="490"/>
    </row>
    <row r="5006" spans="1:10" s="399" customFormat="1" ht="18" customHeight="1">
      <c r="A5006" s="394">
        <v>5001</v>
      </c>
      <c r="B5006" s="410" t="s">
        <v>1393</v>
      </c>
      <c r="C5006" s="398" t="s">
        <v>12718</v>
      </c>
      <c r="D5006" s="496" t="s">
        <v>12719</v>
      </c>
      <c r="E5006" s="410" t="s">
        <v>660</v>
      </c>
      <c r="F5006" s="499" t="s">
        <v>12721</v>
      </c>
      <c r="G5006" s="398" t="s">
        <v>4962</v>
      </c>
      <c r="H5006" s="633" t="s">
        <v>5013</v>
      </c>
      <c r="I5006" s="413">
        <v>13000</v>
      </c>
      <c r="J5006" s="490"/>
    </row>
    <row r="5007" spans="1:10" s="399" customFormat="1" ht="18" customHeight="1">
      <c r="A5007" s="394">
        <v>5002</v>
      </c>
      <c r="B5007" s="395" t="s">
        <v>1393</v>
      </c>
      <c r="C5007" s="395" t="s">
        <v>12718</v>
      </c>
      <c r="D5007" s="459" t="s">
        <v>12722</v>
      </c>
      <c r="E5007" s="395" t="s">
        <v>418</v>
      </c>
      <c r="F5007" s="488" t="s">
        <v>12723</v>
      </c>
      <c r="G5007" s="395"/>
      <c r="H5007" s="631" t="s">
        <v>5748</v>
      </c>
      <c r="I5007" s="402">
        <v>11366</v>
      </c>
      <c r="J5007" s="487"/>
    </row>
    <row r="5008" spans="1:10" s="399" customFormat="1" ht="18" customHeight="1">
      <c r="A5008" s="394">
        <v>5003</v>
      </c>
      <c r="B5008" s="395" t="s">
        <v>1393</v>
      </c>
      <c r="C5008" s="395" t="s">
        <v>12718</v>
      </c>
      <c r="D5008" s="459" t="s">
        <v>12724</v>
      </c>
      <c r="E5008" s="395" t="s">
        <v>418</v>
      </c>
      <c r="F5008" s="488" t="s">
        <v>12725</v>
      </c>
      <c r="G5008" s="395" t="s">
        <v>4962</v>
      </c>
      <c r="H5008" s="567" t="s">
        <v>653</v>
      </c>
      <c r="I5008" s="403">
        <v>13450</v>
      </c>
      <c r="J5008" s="491"/>
    </row>
    <row r="5009" spans="1:10" s="399" customFormat="1" ht="18" customHeight="1">
      <c r="A5009" s="394">
        <v>5004</v>
      </c>
      <c r="B5009" s="395" t="s">
        <v>1393</v>
      </c>
      <c r="C5009" s="395" t="s">
        <v>12718</v>
      </c>
      <c r="D5009" s="459" t="s">
        <v>12726</v>
      </c>
      <c r="E5009" s="395" t="s">
        <v>418</v>
      </c>
      <c r="F5009" s="488" t="s">
        <v>12727</v>
      </c>
      <c r="G5009" s="395"/>
      <c r="H5009" s="631" t="s">
        <v>5748</v>
      </c>
      <c r="I5009" s="402">
        <v>17600</v>
      </c>
      <c r="J5009" s="487"/>
    </row>
    <row r="5010" spans="1:10" s="399" customFormat="1" ht="18" customHeight="1">
      <c r="A5010" s="394">
        <v>5005</v>
      </c>
      <c r="B5010" s="395" t="s">
        <v>11138</v>
      </c>
      <c r="C5010" s="398" t="s">
        <v>12728</v>
      </c>
      <c r="D5010" s="539" t="s">
        <v>12729</v>
      </c>
      <c r="E5010" s="398" t="s">
        <v>5708</v>
      </c>
      <c r="F5010" s="485" t="s">
        <v>12730</v>
      </c>
      <c r="G5010" s="395"/>
      <c r="H5010" s="631" t="s">
        <v>4953</v>
      </c>
      <c r="I5010" s="402">
        <v>11670</v>
      </c>
      <c r="J5010" s="487"/>
    </row>
    <row r="5011" spans="1:10" s="399" customFormat="1" ht="18" customHeight="1">
      <c r="A5011" s="394">
        <v>5006</v>
      </c>
      <c r="B5011" s="395" t="s">
        <v>1393</v>
      </c>
      <c r="C5011" s="398" t="s">
        <v>12728</v>
      </c>
      <c r="D5011" s="422" t="s">
        <v>12731</v>
      </c>
      <c r="E5011" s="394" t="s">
        <v>418</v>
      </c>
      <c r="F5011" s="424" t="s">
        <v>12732</v>
      </c>
      <c r="G5011" s="394" t="s">
        <v>4962</v>
      </c>
      <c r="H5011" s="631" t="s">
        <v>4949</v>
      </c>
      <c r="I5011" s="402"/>
      <c r="J5011" s="490" t="s">
        <v>5439</v>
      </c>
    </row>
    <row r="5012" spans="1:10" s="399" customFormat="1" ht="18" customHeight="1">
      <c r="A5012" s="394">
        <v>5007</v>
      </c>
      <c r="B5012" s="395" t="s">
        <v>11138</v>
      </c>
      <c r="C5012" s="398" t="s">
        <v>12728</v>
      </c>
      <c r="D5012" s="581" t="s">
        <v>12733</v>
      </c>
      <c r="E5012" s="395" t="s">
        <v>418</v>
      </c>
      <c r="F5012" s="486" t="s">
        <v>12734</v>
      </c>
      <c r="G5012" s="395" t="s">
        <v>5048</v>
      </c>
      <c r="H5012" s="631" t="s">
        <v>5773</v>
      </c>
      <c r="I5012" s="402">
        <v>10500</v>
      </c>
      <c r="J5012" s="492"/>
    </row>
    <row r="5013" spans="1:10" s="399" customFormat="1" ht="18" customHeight="1">
      <c r="A5013" s="394">
        <v>5008</v>
      </c>
      <c r="B5013" s="395" t="s">
        <v>1393</v>
      </c>
      <c r="C5013" s="395" t="s">
        <v>12718</v>
      </c>
      <c r="D5013" s="459" t="s">
        <v>12735</v>
      </c>
      <c r="E5013" s="395" t="s">
        <v>418</v>
      </c>
      <c r="F5013" s="488" t="s">
        <v>12725</v>
      </c>
      <c r="G5013" s="395" t="s">
        <v>4962</v>
      </c>
      <c r="H5013" s="567" t="s">
        <v>653</v>
      </c>
      <c r="I5013" s="403">
        <v>10250</v>
      </c>
      <c r="J5013" s="491"/>
    </row>
    <row r="5014" spans="1:10" s="399" customFormat="1" ht="18" customHeight="1">
      <c r="A5014" s="394">
        <v>5009</v>
      </c>
      <c r="B5014" s="395" t="s">
        <v>11138</v>
      </c>
      <c r="C5014" s="398" t="s">
        <v>12728</v>
      </c>
      <c r="D5014" s="606" t="s">
        <v>12736</v>
      </c>
      <c r="E5014" s="406" t="s">
        <v>146</v>
      </c>
      <c r="F5014" s="486" t="s">
        <v>12737</v>
      </c>
      <c r="G5014" s="395" t="s">
        <v>4962</v>
      </c>
      <c r="H5014" s="637" t="s">
        <v>5529</v>
      </c>
      <c r="I5014" s="402">
        <v>7550</v>
      </c>
      <c r="J5014" s="487"/>
    </row>
    <row r="5015" spans="1:10" s="399" customFormat="1" ht="18" customHeight="1">
      <c r="A5015" s="394">
        <v>5010</v>
      </c>
      <c r="B5015" s="394" t="s">
        <v>11494</v>
      </c>
      <c r="C5015" s="398" t="s">
        <v>12728</v>
      </c>
      <c r="D5015" s="422" t="s">
        <v>12738</v>
      </c>
      <c r="E5015" s="394" t="s">
        <v>4776</v>
      </c>
      <c r="F5015" s="424" t="s">
        <v>12739</v>
      </c>
      <c r="G5015" s="394" t="s">
        <v>6491</v>
      </c>
      <c r="H5015" s="632" t="s">
        <v>5715</v>
      </c>
      <c r="I5015" s="402">
        <v>12250</v>
      </c>
      <c r="J5015" s="487"/>
    </row>
    <row r="5016" spans="1:10" s="399" customFormat="1" ht="18" customHeight="1">
      <c r="A5016" s="394">
        <v>5011</v>
      </c>
      <c r="B5016" s="395" t="s">
        <v>1393</v>
      </c>
      <c r="C5016" s="395" t="s">
        <v>12718</v>
      </c>
      <c r="D5016" s="459" t="s">
        <v>12740</v>
      </c>
      <c r="E5016" s="395" t="s">
        <v>418</v>
      </c>
      <c r="F5016" s="485" t="s">
        <v>12741</v>
      </c>
      <c r="G5016" s="395" t="s">
        <v>4962</v>
      </c>
      <c r="H5016" s="567" t="s">
        <v>6957</v>
      </c>
      <c r="I5016" s="397">
        <v>11250</v>
      </c>
      <c r="J5016" s="487"/>
    </row>
    <row r="5017" spans="1:10" s="399" customFormat="1" ht="18" customHeight="1">
      <c r="A5017" s="394">
        <v>5012</v>
      </c>
      <c r="B5017" s="395" t="s">
        <v>1393</v>
      </c>
      <c r="C5017" s="395" t="s">
        <v>12718</v>
      </c>
      <c r="D5017" s="459" t="s">
        <v>12740</v>
      </c>
      <c r="E5017" s="395" t="s">
        <v>418</v>
      </c>
      <c r="F5017" s="485" t="s">
        <v>12742</v>
      </c>
      <c r="G5017" s="395" t="s">
        <v>4962</v>
      </c>
      <c r="H5017" s="567" t="s">
        <v>6957</v>
      </c>
      <c r="I5017" s="397">
        <v>11025</v>
      </c>
      <c r="J5017" s="487"/>
    </row>
    <row r="5018" spans="1:10" s="399" customFormat="1" ht="18" customHeight="1">
      <c r="A5018" s="394">
        <v>5013</v>
      </c>
      <c r="B5018" s="395" t="s">
        <v>11138</v>
      </c>
      <c r="C5018" s="398" t="s">
        <v>12728</v>
      </c>
      <c r="D5018" s="459" t="s">
        <v>12743</v>
      </c>
      <c r="E5018" s="395" t="s">
        <v>418</v>
      </c>
      <c r="F5018" s="488" t="s">
        <v>12744</v>
      </c>
      <c r="G5018" s="398" t="s">
        <v>5048</v>
      </c>
      <c r="H5018" s="631" t="s">
        <v>5537</v>
      </c>
      <c r="I5018" s="402">
        <v>11500</v>
      </c>
      <c r="J5018" s="487"/>
    </row>
    <row r="5019" spans="1:10" s="399" customFormat="1" ht="18" customHeight="1">
      <c r="A5019" s="394">
        <v>5014</v>
      </c>
      <c r="B5019" s="395" t="s">
        <v>1393</v>
      </c>
      <c r="C5019" s="395" t="s">
        <v>12718</v>
      </c>
      <c r="D5019" s="459" t="s">
        <v>12726</v>
      </c>
      <c r="E5019" s="395" t="s">
        <v>418</v>
      </c>
      <c r="F5019" s="488" t="s">
        <v>15927</v>
      </c>
      <c r="G5019" s="395"/>
      <c r="H5019" s="446" t="s">
        <v>5748</v>
      </c>
      <c r="I5019" s="431">
        <v>17600</v>
      </c>
      <c r="J5019" s="522" t="s">
        <v>5042</v>
      </c>
    </row>
    <row r="5020" spans="1:10" s="399" customFormat="1" ht="18" customHeight="1">
      <c r="A5020" s="394">
        <v>5015</v>
      </c>
      <c r="B5020" s="395" t="s">
        <v>1393</v>
      </c>
      <c r="C5020" s="395" t="s">
        <v>12718</v>
      </c>
      <c r="D5020" s="459" t="s">
        <v>15928</v>
      </c>
      <c r="E5020" s="395" t="s">
        <v>418</v>
      </c>
      <c r="F5020" s="488" t="s">
        <v>15929</v>
      </c>
      <c r="G5020" s="395"/>
      <c r="H5020" s="446" t="s">
        <v>5748</v>
      </c>
      <c r="I5020" s="431">
        <v>39600</v>
      </c>
      <c r="J5020" s="522" t="s">
        <v>5042</v>
      </c>
    </row>
    <row r="5021" spans="1:10" s="399" customFormat="1" ht="18" customHeight="1">
      <c r="A5021" s="394">
        <v>5016</v>
      </c>
      <c r="B5021" s="395" t="s">
        <v>1393</v>
      </c>
      <c r="C5021" s="395" t="s">
        <v>12718</v>
      </c>
      <c r="D5021" s="459" t="s">
        <v>15928</v>
      </c>
      <c r="E5021" s="395" t="s">
        <v>418</v>
      </c>
      <c r="F5021" s="488" t="s">
        <v>15930</v>
      </c>
      <c r="G5021" s="564"/>
      <c r="H5021" s="446" t="s">
        <v>5748</v>
      </c>
      <c r="I5021" s="431">
        <v>24750</v>
      </c>
      <c r="J5021" s="522" t="s">
        <v>5042</v>
      </c>
    </row>
    <row r="5022" spans="1:10" s="399" customFormat="1" ht="18" customHeight="1">
      <c r="A5022" s="394">
        <v>5017</v>
      </c>
      <c r="B5022" s="523" t="s">
        <v>11138</v>
      </c>
      <c r="C5022" s="523" t="s">
        <v>12745</v>
      </c>
      <c r="D5022" s="607" t="s">
        <v>12746</v>
      </c>
      <c r="E5022" s="611" t="s">
        <v>418</v>
      </c>
      <c r="F5022" s="571" t="s">
        <v>12747</v>
      </c>
      <c r="G5022" s="523" t="s">
        <v>4962</v>
      </c>
      <c r="H5022" s="647" t="s">
        <v>5529</v>
      </c>
      <c r="I5022" s="402">
        <v>10450</v>
      </c>
      <c r="J5022" s="487"/>
    </row>
    <row r="5023" spans="1:10" s="399" customFormat="1" ht="18" customHeight="1">
      <c r="A5023" s="394">
        <v>5018</v>
      </c>
      <c r="B5023" s="410" t="s">
        <v>1393</v>
      </c>
      <c r="C5023" s="398" t="s">
        <v>1445</v>
      </c>
      <c r="D5023" s="496" t="s">
        <v>12748</v>
      </c>
      <c r="E5023" s="410" t="s">
        <v>1226</v>
      </c>
      <c r="F5023" s="499" t="s">
        <v>12749</v>
      </c>
      <c r="G5023" s="398" t="s">
        <v>4962</v>
      </c>
      <c r="H5023" s="633" t="s">
        <v>5013</v>
      </c>
      <c r="I5023" s="413">
        <v>15000</v>
      </c>
      <c r="J5023" s="490"/>
    </row>
    <row r="5024" spans="1:10" s="399" customFormat="1" ht="18" customHeight="1">
      <c r="A5024" s="394">
        <v>5019</v>
      </c>
      <c r="B5024" s="410" t="s">
        <v>1393</v>
      </c>
      <c r="C5024" s="398" t="s">
        <v>1445</v>
      </c>
      <c r="D5024" s="496" t="s">
        <v>12748</v>
      </c>
      <c r="E5024" s="410" t="s">
        <v>116</v>
      </c>
      <c r="F5024" s="499" t="s">
        <v>12750</v>
      </c>
      <c r="G5024" s="398" t="s">
        <v>4962</v>
      </c>
      <c r="H5024" s="633" t="s">
        <v>5013</v>
      </c>
      <c r="I5024" s="413">
        <v>19500</v>
      </c>
      <c r="J5024" s="490"/>
    </row>
    <row r="5025" spans="1:10" s="399" customFormat="1" ht="18" customHeight="1">
      <c r="A5025" s="394">
        <v>5020</v>
      </c>
      <c r="B5025" s="395" t="s">
        <v>1393</v>
      </c>
      <c r="C5025" s="395" t="s">
        <v>1445</v>
      </c>
      <c r="D5025" s="459" t="s">
        <v>12751</v>
      </c>
      <c r="E5025" s="395" t="s">
        <v>12752</v>
      </c>
      <c r="F5025" s="488" t="s">
        <v>12753</v>
      </c>
      <c r="G5025" s="395" t="s">
        <v>629</v>
      </c>
      <c r="H5025" s="567" t="s">
        <v>653</v>
      </c>
      <c r="I5025" s="403">
        <v>17508</v>
      </c>
      <c r="J5025" s="491"/>
    </row>
    <row r="5026" spans="1:10" s="399" customFormat="1" ht="18" customHeight="1">
      <c r="A5026" s="394">
        <v>5021</v>
      </c>
      <c r="B5026" s="394" t="s">
        <v>11138</v>
      </c>
      <c r="C5026" s="394" t="s">
        <v>12745</v>
      </c>
      <c r="D5026" s="422" t="s">
        <v>12754</v>
      </c>
      <c r="E5026" s="394" t="s">
        <v>418</v>
      </c>
      <c r="F5026" s="424" t="s">
        <v>12755</v>
      </c>
      <c r="G5026" s="395"/>
      <c r="H5026" s="631" t="s">
        <v>4924</v>
      </c>
      <c r="I5026" s="402">
        <v>18600</v>
      </c>
      <c r="J5026" s="487"/>
    </row>
    <row r="5027" spans="1:10" s="399" customFormat="1" ht="18" customHeight="1">
      <c r="A5027" s="394">
        <v>5022</v>
      </c>
      <c r="B5027" s="395" t="s">
        <v>1393</v>
      </c>
      <c r="C5027" s="395" t="s">
        <v>1445</v>
      </c>
      <c r="D5027" s="422" t="s">
        <v>12756</v>
      </c>
      <c r="E5027" s="394" t="s">
        <v>418</v>
      </c>
      <c r="F5027" s="424" t="s">
        <v>12757</v>
      </c>
      <c r="G5027" s="394"/>
      <c r="H5027" s="631" t="s">
        <v>4949</v>
      </c>
      <c r="I5027" s="402">
        <v>12680</v>
      </c>
      <c r="J5027" s="490"/>
    </row>
    <row r="5028" spans="1:10" s="399" customFormat="1" ht="18" customHeight="1">
      <c r="A5028" s="394">
        <v>5023</v>
      </c>
      <c r="B5028" s="395" t="s">
        <v>1393</v>
      </c>
      <c r="C5028" s="395" t="s">
        <v>1445</v>
      </c>
      <c r="D5028" s="422" t="s">
        <v>12758</v>
      </c>
      <c r="E5028" s="394" t="s">
        <v>418</v>
      </c>
      <c r="F5028" s="424" t="s">
        <v>12759</v>
      </c>
      <c r="G5028" s="394"/>
      <c r="H5028" s="631" t="s">
        <v>4949</v>
      </c>
      <c r="I5028" s="402">
        <v>13500</v>
      </c>
      <c r="J5028" s="490"/>
    </row>
    <row r="5029" spans="1:10" s="399" customFormat="1" ht="18" customHeight="1">
      <c r="A5029" s="394">
        <v>5024</v>
      </c>
      <c r="B5029" s="395" t="s">
        <v>11138</v>
      </c>
      <c r="C5029" s="395" t="s">
        <v>12745</v>
      </c>
      <c r="D5029" s="459" t="s">
        <v>12760</v>
      </c>
      <c r="E5029" s="395" t="s">
        <v>418</v>
      </c>
      <c r="F5029" s="488" t="s">
        <v>12761</v>
      </c>
      <c r="G5029" s="395" t="s">
        <v>5048</v>
      </c>
      <c r="H5029" s="631" t="s">
        <v>5773</v>
      </c>
      <c r="I5029" s="402">
        <v>19800</v>
      </c>
      <c r="J5029" s="487"/>
    </row>
    <row r="5030" spans="1:10" s="399" customFormat="1" ht="18" customHeight="1">
      <c r="A5030" s="394">
        <v>5025</v>
      </c>
      <c r="B5030" s="395" t="s">
        <v>11138</v>
      </c>
      <c r="C5030" s="395" t="s">
        <v>12745</v>
      </c>
      <c r="D5030" s="539" t="s">
        <v>12762</v>
      </c>
      <c r="E5030" s="398" t="s">
        <v>418</v>
      </c>
      <c r="F5030" s="485" t="s">
        <v>12763</v>
      </c>
      <c r="G5030" s="395" t="s">
        <v>5048</v>
      </c>
      <c r="H5030" s="631" t="s">
        <v>4953</v>
      </c>
      <c r="I5030" s="402">
        <v>20000</v>
      </c>
      <c r="J5030" s="487"/>
    </row>
    <row r="5031" spans="1:10" s="399" customFormat="1" ht="18" customHeight="1">
      <c r="A5031" s="394">
        <v>5026</v>
      </c>
      <c r="B5031" s="395" t="s">
        <v>1393</v>
      </c>
      <c r="C5031" s="395" t="s">
        <v>1445</v>
      </c>
      <c r="D5031" s="422" t="s">
        <v>12764</v>
      </c>
      <c r="E5031" s="394" t="s">
        <v>418</v>
      </c>
      <c r="F5031" s="424" t="s">
        <v>12765</v>
      </c>
      <c r="G5031" s="394" t="s">
        <v>4962</v>
      </c>
      <c r="H5031" s="631" t="s">
        <v>4949</v>
      </c>
      <c r="I5031" s="402">
        <v>13800</v>
      </c>
      <c r="J5031" s="490"/>
    </row>
    <row r="5032" spans="1:10" s="399" customFormat="1" ht="18" customHeight="1">
      <c r="A5032" s="394">
        <v>5027</v>
      </c>
      <c r="B5032" s="395" t="s">
        <v>11138</v>
      </c>
      <c r="C5032" s="395" t="s">
        <v>12745</v>
      </c>
      <c r="D5032" s="606" t="s">
        <v>12766</v>
      </c>
      <c r="E5032" s="406" t="s">
        <v>7155</v>
      </c>
      <c r="F5032" s="486" t="s">
        <v>12767</v>
      </c>
      <c r="G5032" s="439"/>
      <c r="H5032" s="637" t="s">
        <v>5529</v>
      </c>
      <c r="I5032" s="402">
        <v>7770</v>
      </c>
      <c r="J5032" s="487"/>
    </row>
    <row r="5033" spans="1:10" s="399" customFormat="1" ht="18" customHeight="1">
      <c r="A5033" s="394">
        <v>5028</v>
      </c>
      <c r="B5033" s="395" t="s">
        <v>11138</v>
      </c>
      <c r="C5033" s="395" t="s">
        <v>12745</v>
      </c>
      <c r="D5033" s="606" t="s">
        <v>12768</v>
      </c>
      <c r="E5033" s="406" t="s">
        <v>5057</v>
      </c>
      <c r="F5033" s="486" t="s">
        <v>12769</v>
      </c>
      <c r="G5033" s="439"/>
      <c r="H5033" s="637" t="s">
        <v>5529</v>
      </c>
      <c r="I5033" s="402">
        <v>3710</v>
      </c>
      <c r="J5033" s="528"/>
    </row>
    <row r="5034" spans="1:10" s="399" customFormat="1" ht="18" customHeight="1">
      <c r="A5034" s="394">
        <v>5029</v>
      </c>
      <c r="B5034" s="395" t="s">
        <v>11138</v>
      </c>
      <c r="C5034" s="395" t="s">
        <v>12745</v>
      </c>
      <c r="D5034" s="606" t="s">
        <v>12770</v>
      </c>
      <c r="E5034" s="406" t="s">
        <v>5029</v>
      </c>
      <c r="F5034" s="486" t="s">
        <v>12771</v>
      </c>
      <c r="G5034" s="439"/>
      <c r="H5034" s="637" t="s">
        <v>5529</v>
      </c>
      <c r="I5034" s="402">
        <v>4400</v>
      </c>
      <c r="J5034" s="487"/>
    </row>
    <row r="5035" spans="1:10" s="399" customFormat="1" ht="18" customHeight="1">
      <c r="A5035" s="394">
        <v>5030</v>
      </c>
      <c r="B5035" s="395" t="s">
        <v>11138</v>
      </c>
      <c r="C5035" s="395" t="s">
        <v>12745</v>
      </c>
      <c r="D5035" s="606" t="s">
        <v>12772</v>
      </c>
      <c r="E5035" s="406" t="s">
        <v>6433</v>
      </c>
      <c r="F5035" s="486" t="s">
        <v>12773</v>
      </c>
      <c r="G5035" s="439"/>
      <c r="H5035" s="637" t="s">
        <v>5529</v>
      </c>
      <c r="I5035" s="402">
        <v>3990</v>
      </c>
      <c r="J5035" s="528"/>
    </row>
    <row r="5036" spans="1:10" s="399" customFormat="1" ht="18" customHeight="1">
      <c r="A5036" s="394">
        <v>5031</v>
      </c>
      <c r="B5036" s="395" t="s">
        <v>11138</v>
      </c>
      <c r="C5036" s="395" t="s">
        <v>12745</v>
      </c>
      <c r="D5036" s="606" t="s">
        <v>12774</v>
      </c>
      <c r="E5036" s="406" t="s">
        <v>6756</v>
      </c>
      <c r="F5036" s="486" t="s">
        <v>12775</v>
      </c>
      <c r="G5036" s="439"/>
      <c r="H5036" s="637" t="s">
        <v>5529</v>
      </c>
      <c r="I5036" s="402">
        <v>4610</v>
      </c>
      <c r="J5036" s="487"/>
    </row>
    <row r="5037" spans="1:10" s="399" customFormat="1" ht="18" customHeight="1">
      <c r="A5037" s="394">
        <v>5032</v>
      </c>
      <c r="B5037" s="395" t="s">
        <v>11138</v>
      </c>
      <c r="C5037" s="395" t="s">
        <v>12745</v>
      </c>
      <c r="D5037" s="459" t="s">
        <v>12776</v>
      </c>
      <c r="E5037" s="395" t="s">
        <v>418</v>
      </c>
      <c r="F5037" s="488" t="s">
        <v>12777</v>
      </c>
      <c r="G5037" s="398"/>
      <c r="H5037" s="631" t="s">
        <v>5532</v>
      </c>
      <c r="I5037" s="402">
        <v>24000</v>
      </c>
      <c r="J5037" s="509"/>
    </row>
    <row r="5038" spans="1:10" s="399" customFormat="1" ht="18" customHeight="1">
      <c r="A5038" s="394">
        <v>5033</v>
      </c>
      <c r="B5038" s="395" t="s">
        <v>1393</v>
      </c>
      <c r="C5038" s="395" t="s">
        <v>1445</v>
      </c>
      <c r="D5038" s="422" t="s">
        <v>12778</v>
      </c>
      <c r="E5038" s="394" t="s">
        <v>418</v>
      </c>
      <c r="F5038" s="424" t="s">
        <v>12779</v>
      </c>
      <c r="G5038" s="394"/>
      <c r="H5038" s="631" t="s">
        <v>4949</v>
      </c>
      <c r="I5038" s="402"/>
      <c r="J5038" s="490" t="s">
        <v>5439</v>
      </c>
    </row>
    <row r="5039" spans="1:10" s="399" customFormat="1" ht="18" customHeight="1">
      <c r="A5039" s="394">
        <v>5034</v>
      </c>
      <c r="B5039" s="395" t="s">
        <v>1393</v>
      </c>
      <c r="C5039" s="395" t="s">
        <v>1445</v>
      </c>
      <c r="D5039" s="459" t="s">
        <v>12780</v>
      </c>
      <c r="E5039" s="395" t="s">
        <v>418</v>
      </c>
      <c r="F5039" s="488" t="s">
        <v>1448</v>
      </c>
      <c r="G5039" s="395"/>
      <c r="H5039" s="567" t="s">
        <v>653</v>
      </c>
      <c r="I5039" s="403"/>
      <c r="J5039" s="491" t="s">
        <v>5439</v>
      </c>
    </row>
    <row r="5040" spans="1:10" s="399" customFormat="1" ht="18" customHeight="1">
      <c r="A5040" s="394">
        <v>5035</v>
      </c>
      <c r="B5040" s="395" t="s">
        <v>11138</v>
      </c>
      <c r="C5040" s="395" t="s">
        <v>12745</v>
      </c>
      <c r="D5040" s="606" t="s">
        <v>12781</v>
      </c>
      <c r="E5040" s="406" t="s">
        <v>4920</v>
      </c>
      <c r="F5040" s="486" t="s">
        <v>12782</v>
      </c>
      <c r="G5040" s="439"/>
      <c r="H5040" s="637" t="s">
        <v>5529</v>
      </c>
      <c r="I5040" s="402">
        <v>8530</v>
      </c>
      <c r="J5040" s="490"/>
    </row>
    <row r="5041" spans="1:10" s="399" customFormat="1" ht="18" customHeight="1">
      <c r="A5041" s="394">
        <v>5036</v>
      </c>
      <c r="B5041" s="395" t="s">
        <v>11138</v>
      </c>
      <c r="C5041" s="395" t="s">
        <v>12745</v>
      </c>
      <c r="D5041" s="459" t="s">
        <v>12783</v>
      </c>
      <c r="E5041" s="395" t="s">
        <v>418</v>
      </c>
      <c r="F5041" s="488" t="s">
        <v>12784</v>
      </c>
      <c r="G5041" s="395"/>
      <c r="H5041" s="635" t="s">
        <v>5532</v>
      </c>
      <c r="I5041" s="397">
        <v>19800</v>
      </c>
      <c r="J5041" s="509"/>
    </row>
    <row r="5042" spans="1:10" s="399" customFormat="1" ht="18" customHeight="1">
      <c r="A5042" s="394">
        <v>5037</v>
      </c>
      <c r="B5042" s="395" t="s">
        <v>1393</v>
      </c>
      <c r="C5042" s="395" t="s">
        <v>1445</v>
      </c>
      <c r="D5042" s="581" t="s">
        <v>12785</v>
      </c>
      <c r="E5042" s="395" t="s">
        <v>418</v>
      </c>
      <c r="F5042" s="539" t="s">
        <v>12786</v>
      </c>
      <c r="G5042" s="396" t="s">
        <v>4962</v>
      </c>
      <c r="H5042" s="567" t="s">
        <v>4935</v>
      </c>
      <c r="I5042" s="500">
        <v>37500</v>
      </c>
      <c r="J5042" s="487"/>
    </row>
    <row r="5043" spans="1:10" s="399" customFormat="1" ht="18" customHeight="1">
      <c r="A5043" s="394">
        <v>5038</v>
      </c>
      <c r="B5043" s="395" t="s">
        <v>1393</v>
      </c>
      <c r="C5043" s="395" t="s">
        <v>1445</v>
      </c>
      <c r="D5043" s="459" t="s">
        <v>12787</v>
      </c>
      <c r="E5043" s="395" t="s">
        <v>418</v>
      </c>
      <c r="F5043" s="488" t="s">
        <v>12788</v>
      </c>
      <c r="G5043" s="395"/>
      <c r="H5043" s="567" t="s">
        <v>653</v>
      </c>
      <c r="I5043" s="403">
        <v>20548</v>
      </c>
      <c r="J5043" s="491"/>
    </row>
    <row r="5044" spans="1:10" s="399" customFormat="1" ht="18" customHeight="1">
      <c r="A5044" s="394">
        <v>5039</v>
      </c>
      <c r="B5044" s="395" t="s">
        <v>1393</v>
      </c>
      <c r="C5044" s="395" t="s">
        <v>1445</v>
      </c>
      <c r="D5044" s="422" t="s">
        <v>12789</v>
      </c>
      <c r="E5044" s="395" t="s">
        <v>418</v>
      </c>
      <c r="F5044" s="488" t="s">
        <v>12790</v>
      </c>
      <c r="G5044" s="395"/>
      <c r="H5044" s="631" t="s">
        <v>5748</v>
      </c>
      <c r="I5044" s="397">
        <v>18562</v>
      </c>
      <c r="J5044" s="487"/>
    </row>
    <row r="5045" spans="1:10" s="399" customFormat="1" ht="18" customHeight="1">
      <c r="A5045" s="394">
        <v>5040</v>
      </c>
      <c r="B5045" s="395" t="s">
        <v>1393</v>
      </c>
      <c r="C5045" s="395" t="s">
        <v>1445</v>
      </c>
      <c r="D5045" s="459" t="s">
        <v>12726</v>
      </c>
      <c r="E5045" s="395" t="s">
        <v>418</v>
      </c>
      <c r="F5045" s="488" t="s">
        <v>12791</v>
      </c>
      <c r="G5045" s="395"/>
      <c r="H5045" s="631" t="s">
        <v>5748</v>
      </c>
      <c r="I5045" s="431">
        <v>22000</v>
      </c>
      <c r="J5045" s="487"/>
    </row>
    <row r="5046" spans="1:10" s="399" customFormat="1" ht="18" customHeight="1">
      <c r="A5046" s="394">
        <v>5041</v>
      </c>
      <c r="B5046" s="395" t="s">
        <v>1393</v>
      </c>
      <c r="C5046" s="395" t="s">
        <v>1445</v>
      </c>
      <c r="D5046" s="581" t="s">
        <v>12792</v>
      </c>
      <c r="E5046" s="395" t="s">
        <v>139</v>
      </c>
      <c r="F5046" s="539" t="s">
        <v>12793</v>
      </c>
      <c r="G5046" s="396" t="s">
        <v>4962</v>
      </c>
      <c r="H5046" s="567" t="s">
        <v>4935</v>
      </c>
      <c r="I5046" s="500">
        <v>8700</v>
      </c>
      <c r="J5046" s="487"/>
    </row>
    <row r="5047" spans="1:10" s="399" customFormat="1" ht="18" customHeight="1">
      <c r="A5047" s="394">
        <v>5042</v>
      </c>
      <c r="B5047" s="395" t="s">
        <v>11138</v>
      </c>
      <c r="C5047" s="395" t="s">
        <v>12745</v>
      </c>
      <c r="D5047" s="606" t="s">
        <v>12794</v>
      </c>
      <c r="E5047" s="406" t="s">
        <v>146</v>
      </c>
      <c r="F5047" s="486" t="s">
        <v>12795</v>
      </c>
      <c r="G5047" s="395" t="s">
        <v>4962</v>
      </c>
      <c r="H5047" s="637" t="s">
        <v>5529</v>
      </c>
      <c r="I5047" s="402">
        <v>12600</v>
      </c>
      <c r="J5047" s="528"/>
    </row>
    <row r="5048" spans="1:10" s="399" customFormat="1" ht="18" customHeight="1">
      <c r="A5048" s="394">
        <v>5043</v>
      </c>
      <c r="B5048" s="395" t="s">
        <v>11138</v>
      </c>
      <c r="C5048" s="395" t="s">
        <v>12745</v>
      </c>
      <c r="D5048" s="606" t="s">
        <v>12794</v>
      </c>
      <c r="E5048" s="406" t="s">
        <v>5354</v>
      </c>
      <c r="F5048" s="486" t="s">
        <v>12795</v>
      </c>
      <c r="G5048" s="395" t="s">
        <v>4962</v>
      </c>
      <c r="H5048" s="637" t="s">
        <v>5529</v>
      </c>
      <c r="I5048" s="402">
        <v>8400</v>
      </c>
      <c r="J5048" s="487"/>
    </row>
    <row r="5049" spans="1:10" s="399" customFormat="1" ht="18" customHeight="1">
      <c r="A5049" s="394">
        <v>5044</v>
      </c>
      <c r="B5049" s="395" t="s">
        <v>1393</v>
      </c>
      <c r="C5049" s="398" t="s">
        <v>1445</v>
      </c>
      <c r="D5049" s="459" t="s">
        <v>12796</v>
      </c>
      <c r="E5049" s="395" t="s">
        <v>418</v>
      </c>
      <c r="F5049" s="488" t="s">
        <v>12797</v>
      </c>
      <c r="G5049" s="395" t="s">
        <v>4962</v>
      </c>
      <c r="H5049" s="631" t="s">
        <v>5082</v>
      </c>
      <c r="I5049" s="402">
        <v>15700</v>
      </c>
      <c r="J5049" s="508"/>
    </row>
    <row r="5050" spans="1:10" s="399" customFormat="1" ht="18" customHeight="1">
      <c r="A5050" s="394">
        <v>5045</v>
      </c>
      <c r="B5050" s="395" t="s">
        <v>1393</v>
      </c>
      <c r="C5050" s="395" t="s">
        <v>1445</v>
      </c>
      <c r="D5050" s="459" t="s">
        <v>12798</v>
      </c>
      <c r="E5050" s="395" t="s">
        <v>418</v>
      </c>
      <c r="F5050" s="488" t="s">
        <v>12799</v>
      </c>
      <c r="G5050" s="395" t="s">
        <v>629</v>
      </c>
      <c r="H5050" s="567" t="s">
        <v>653</v>
      </c>
      <c r="I5050" s="403">
        <v>25529</v>
      </c>
      <c r="J5050" s="491"/>
    </row>
    <row r="5051" spans="1:10" s="399" customFormat="1" ht="18" customHeight="1">
      <c r="A5051" s="394">
        <v>5046</v>
      </c>
      <c r="B5051" s="395" t="s">
        <v>11138</v>
      </c>
      <c r="C5051" s="395" t="s">
        <v>12745</v>
      </c>
      <c r="D5051" s="606" t="s">
        <v>12800</v>
      </c>
      <c r="E5051" s="406" t="s">
        <v>418</v>
      </c>
      <c r="F5051" s="486" t="s">
        <v>12801</v>
      </c>
      <c r="G5051" s="395" t="s">
        <v>4962</v>
      </c>
      <c r="H5051" s="637" t="s">
        <v>5529</v>
      </c>
      <c r="I5051" s="402">
        <v>7560</v>
      </c>
      <c r="J5051" s="509"/>
    </row>
    <row r="5052" spans="1:10" s="399" customFormat="1" ht="18" customHeight="1">
      <c r="A5052" s="394">
        <v>5047</v>
      </c>
      <c r="B5052" s="395" t="s">
        <v>11138</v>
      </c>
      <c r="C5052" s="395" t="s">
        <v>12745</v>
      </c>
      <c r="D5052" s="459" t="s">
        <v>12802</v>
      </c>
      <c r="E5052" s="395" t="s">
        <v>418</v>
      </c>
      <c r="F5052" s="488" t="s">
        <v>12803</v>
      </c>
      <c r="G5052" s="398"/>
      <c r="H5052" s="631" t="s">
        <v>5537</v>
      </c>
      <c r="I5052" s="402">
        <v>21667</v>
      </c>
      <c r="J5052" s="487"/>
    </row>
    <row r="5053" spans="1:10" s="399" customFormat="1" ht="18" customHeight="1">
      <c r="A5053" s="394">
        <v>5048</v>
      </c>
      <c r="B5053" s="395" t="s">
        <v>11138</v>
      </c>
      <c r="C5053" s="395" t="s">
        <v>12745</v>
      </c>
      <c r="D5053" s="459"/>
      <c r="E5053" s="395" t="s">
        <v>4776</v>
      </c>
      <c r="F5053" s="485" t="s">
        <v>12804</v>
      </c>
      <c r="G5053" s="395"/>
      <c r="H5053" s="631" t="s">
        <v>5685</v>
      </c>
      <c r="I5053" s="397">
        <v>18000</v>
      </c>
      <c r="J5053" s="487"/>
    </row>
    <row r="5054" spans="1:10" s="399" customFormat="1" ht="18" customHeight="1">
      <c r="A5054" s="394">
        <v>5049</v>
      </c>
      <c r="B5054" s="395" t="s">
        <v>11138</v>
      </c>
      <c r="C5054" s="395" t="s">
        <v>12745</v>
      </c>
      <c r="D5054" s="459"/>
      <c r="E5054" s="395" t="s">
        <v>4776</v>
      </c>
      <c r="F5054" s="485" t="s">
        <v>12805</v>
      </c>
      <c r="G5054" s="395"/>
      <c r="H5054" s="631" t="s">
        <v>5685</v>
      </c>
      <c r="I5054" s="397">
        <v>18000</v>
      </c>
      <c r="J5054" s="487"/>
    </row>
    <row r="5055" spans="1:10" s="399" customFormat="1" ht="18" customHeight="1">
      <c r="A5055" s="394">
        <v>5050</v>
      </c>
      <c r="B5055" s="395" t="s">
        <v>11138</v>
      </c>
      <c r="C5055" s="395" t="s">
        <v>12745</v>
      </c>
      <c r="D5055" s="459"/>
      <c r="E5055" s="395" t="s">
        <v>4776</v>
      </c>
      <c r="F5055" s="485" t="s">
        <v>12806</v>
      </c>
      <c r="G5055" s="395"/>
      <c r="H5055" s="631" t="s">
        <v>5685</v>
      </c>
      <c r="I5055" s="397">
        <v>18000</v>
      </c>
      <c r="J5055" s="487"/>
    </row>
    <row r="5056" spans="1:10" s="399" customFormat="1" ht="18" customHeight="1">
      <c r="A5056" s="394">
        <v>5051</v>
      </c>
      <c r="B5056" s="395" t="s">
        <v>11138</v>
      </c>
      <c r="C5056" s="395" t="s">
        <v>12745</v>
      </c>
      <c r="D5056" s="459"/>
      <c r="E5056" s="395" t="s">
        <v>4776</v>
      </c>
      <c r="F5056" s="485" t="s">
        <v>12807</v>
      </c>
      <c r="G5056" s="395"/>
      <c r="H5056" s="631" t="s">
        <v>5685</v>
      </c>
      <c r="I5056" s="397">
        <v>15000</v>
      </c>
      <c r="J5056" s="487"/>
    </row>
    <row r="5057" spans="1:10" s="399" customFormat="1" ht="18" customHeight="1">
      <c r="A5057" s="394">
        <v>5052</v>
      </c>
      <c r="B5057" s="395" t="s">
        <v>1393</v>
      </c>
      <c r="C5057" s="395" t="s">
        <v>1445</v>
      </c>
      <c r="D5057" s="585" t="s">
        <v>12808</v>
      </c>
      <c r="E5057" s="395" t="s">
        <v>301</v>
      </c>
      <c r="F5057" s="539" t="s">
        <v>12809</v>
      </c>
      <c r="G5057" s="398" t="s">
        <v>12810</v>
      </c>
      <c r="H5057" s="567" t="s">
        <v>4935</v>
      </c>
      <c r="I5057" s="500">
        <v>5900</v>
      </c>
      <c r="J5057" s="501"/>
    </row>
    <row r="5058" spans="1:10" s="399" customFormat="1" ht="18" customHeight="1">
      <c r="A5058" s="394">
        <v>5053</v>
      </c>
      <c r="B5058" s="395" t="s">
        <v>1393</v>
      </c>
      <c r="C5058" s="395" t="s">
        <v>1445</v>
      </c>
      <c r="D5058" s="585" t="s">
        <v>12808</v>
      </c>
      <c r="E5058" s="395" t="s">
        <v>139</v>
      </c>
      <c r="F5058" s="539" t="s">
        <v>12811</v>
      </c>
      <c r="G5058" s="398" t="s">
        <v>12810</v>
      </c>
      <c r="H5058" s="567" t="s">
        <v>4935</v>
      </c>
      <c r="I5058" s="505">
        <v>11790</v>
      </c>
      <c r="J5058" s="501"/>
    </row>
    <row r="5059" spans="1:10" s="399" customFormat="1" ht="18" customHeight="1">
      <c r="A5059" s="394">
        <v>5054</v>
      </c>
      <c r="B5059" s="395" t="s">
        <v>1393</v>
      </c>
      <c r="C5059" s="395" t="s">
        <v>1445</v>
      </c>
      <c r="D5059" s="422" t="s">
        <v>12812</v>
      </c>
      <c r="E5059" s="394" t="s">
        <v>418</v>
      </c>
      <c r="F5059" s="424" t="s">
        <v>12813</v>
      </c>
      <c r="G5059" s="394"/>
      <c r="H5059" s="631" t="s">
        <v>4949</v>
      </c>
      <c r="I5059" s="402">
        <v>15600</v>
      </c>
      <c r="J5059" s="490"/>
    </row>
    <row r="5060" spans="1:10" s="399" customFormat="1" ht="18" customHeight="1">
      <c r="A5060" s="394">
        <v>5055</v>
      </c>
      <c r="B5060" s="395" t="s">
        <v>1393</v>
      </c>
      <c r="C5060" s="395" t="s">
        <v>1445</v>
      </c>
      <c r="D5060" s="422" t="s">
        <v>12814</v>
      </c>
      <c r="E5060" s="394" t="s">
        <v>418</v>
      </c>
      <c r="F5060" s="424" t="s">
        <v>12815</v>
      </c>
      <c r="G5060" s="394"/>
      <c r="H5060" s="567" t="s">
        <v>4949</v>
      </c>
      <c r="I5060" s="402">
        <v>19000</v>
      </c>
      <c r="J5060" s="490"/>
    </row>
    <row r="5061" spans="1:10" s="399" customFormat="1" ht="18" customHeight="1">
      <c r="A5061" s="394">
        <v>5056</v>
      </c>
      <c r="B5061" s="395" t="s">
        <v>1393</v>
      </c>
      <c r="C5061" s="395" t="s">
        <v>1445</v>
      </c>
      <c r="D5061" s="422" t="s">
        <v>12814</v>
      </c>
      <c r="E5061" s="394" t="s">
        <v>418</v>
      </c>
      <c r="F5061" s="424" t="s">
        <v>12816</v>
      </c>
      <c r="G5061" s="394"/>
      <c r="H5061" s="567" t="s">
        <v>4949</v>
      </c>
      <c r="I5061" s="402">
        <v>16000</v>
      </c>
      <c r="J5061" s="490"/>
    </row>
    <row r="5062" spans="1:10" s="399" customFormat="1" ht="18" customHeight="1">
      <c r="A5062" s="394">
        <v>5057</v>
      </c>
      <c r="B5062" s="395" t="s">
        <v>1393</v>
      </c>
      <c r="C5062" s="394" t="s">
        <v>12745</v>
      </c>
      <c r="D5062" s="422" t="s">
        <v>12817</v>
      </c>
      <c r="E5062" s="394" t="s">
        <v>418</v>
      </c>
      <c r="F5062" s="424" t="s">
        <v>12818</v>
      </c>
      <c r="G5062" s="394"/>
      <c r="H5062" s="567" t="s">
        <v>4949</v>
      </c>
      <c r="I5062" s="402">
        <v>16800</v>
      </c>
      <c r="J5062" s="490"/>
    </row>
    <row r="5063" spans="1:10" s="399" customFormat="1" ht="18" customHeight="1">
      <c r="A5063" s="394">
        <v>5058</v>
      </c>
      <c r="B5063" s="415" t="s">
        <v>1393</v>
      </c>
      <c r="C5063" s="415" t="s">
        <v>12745</v>
      </c>
      <c r="D5063" s="453" t="s">
        <v>12819</v>
      </c>
      <c r="E5063" s="442" t="s">
        <v>5027</v>
      </c>
      <c r="F5063" s="453" t="s">
        <v>12820</v>
      </c>
      <c r="G5063" s="442"/>
      <c r="H5063" s="634" t="s">
        <v>5025</v>
      </c>
      <c r="I5063" s="418">
        <v>18000</v>
      </c>
      <c r="J5063" s="612" t="s">
        <v>12821</v>
      </c>
    </row>
    <row r="5064" spans="1:10" s="399" customFormat="1" ht="18" customHeight="1">
      <c r="A5064" s="394">
        <v>5059</v>
      </c>
      <c r="B5064" s="415" t="s">
        <v>1393</v>
      </c>
      <c r="C5064" s="415" t="s">
        <v>12745</v>
      </c>
      <c r="D5064" s="453" t="s">
        <v>12822</v>
      </c>
      <c r="E5064" s="442" t="s">
        <v>5029</v>
      </c>
      <c r="F5064" s="453" t="s">
        <v>12823</v>
      </c>
      <c r="G5064" s="442"/>
      <c r="H5064" s="634" t="s">
        <v>5025</v>
      </c>
      <c r="I5064" s="418">
        <v>4700</v>
      </c>
      <c r="J5064" s="613" t="s">
        <v>12821</v>
      </c>
    </row>
    <row r="5065" spans="1:10" s="399" customFormat="1" ht="18" customHeight="1">
      <c r="A5065" s="394">
        <v>5060</v>
      </c>
      <c r="B5065" s="415" t="s">
        <v>1393</v>
      </c>
      <c r="C5065" s="415" t="s">
        <v>12745</v>
      </c>
      <c r="D5065" s="453" t="s">
        <v>12824</v>
      </c>
      <c r="E5065" s="442" t="s">
        <v>12825</v>
      </c>
      <c r="F5065" s="453" t="s">
        <v>12826</v>
      </c>
      <c r="G5065" s="442"/>
      <c r="H5065" s="634" t="s">
        <v>5025</v>
      </c>
      <c r="I5065" s="418">
        <v>3250</v>
      </c>
      <c r="J5065" s="613" t="s">
        <v>12827</v>
      </c>
    </row>
    <row r="5066" spans="1:10" s="399" customFormat="1" ht="18" customHeight="1">
      <c r="A5066" s="394">
        <v>5061</v>
      </c>
      <c r="B5066" s="415" t="s">
        <v>1393</v>
      </c>
      <c r="C5066" s="415" t="s">
        <v>12745</v>
      </c>
      <c r="D5066" s="453" t="s">
        <v>12828</v>
      </c>
      <c r="E5066" s="442" t="s">
        <v>5057</v>
      </c>
      <c r="F5066" s="453" t="s">
        <v>12829</v>
      </c>
      <c r="G5066" s="442"/>
      <c r="H5066" s="634" t="s">
        <v>5025</v>
      </c>
      <c r="I5066" s="418">
        <v>5400</v>
      </c>
      <c r="J5066" s="503" t="s">
        <v>12830</v>
      </c>
    </row>
    <row r="5067" spans="1:10" s="399" customFormat="1" ht="18" customHeight="1">
      <c r="A5067" s="394">
        <v>5062</v>
      </c>
      <c r="B5067" s="415" t="s">
        <v>1393</v>
      </c>
      <c r="C5067" s="415" t="s">
        <v>12745</v>
      </c>
      <c r="D5067" s="453"/>
      <c r="E5067" s="442" t="s">
        <v>12831</v>
      </c>
      <c r="F5067" s="453" t="s">
        <v>12832</v>
      </c>
      <c r="G5067" s="442"/>
      <c r="H5067" s="634" t="s">
        <v>5025</v>
      </c>
      <c r="I5067" s="418">
        <v>2550</v>
      </c>
      <c r="J5067" s="503" t="s">
        <v>12833</v>
      </c>
    </row>
    <row r="5068" spans="1:10" s="399" customFormat="1" ht="18" customHeight="1">
      <c r="A5068" s="394">
        <v>5063</v>
      </c>
      <c r="B5068" s="415" t="s">
        <v>11138</v>
      </c>
      <c r="C5068" s="415" t="s">
        <v>12745</v>
      </c>
      <c r="D5068" s="453" t="s">
        <v>12834</v>
      </c>
      <c r="E5068" s="442" t="s">
        <v>5027</v>
      </c>
      <c r="F5068" s="453" t="s">
        <v>12835</v>
      </c>
      <c r="G5068" s="394" t="s">
        <v>4962</v>
      </c>
      <c r="H5068" s="634" t="s">
        <v>5025</v>
      </c>
      <c r="I5068" s="418">
        <v>19000</v>
      </c>
      <c r="J5068" s="612" t="s">
        <v>12836</v>
      </c>
    </row>
    <row r="5069" spans="1:10" s="399" customFormat="1" ht="18" customHeight="1">
      <c r="A5069" s="394">
        <v>5064</v>
      </c>
      <c r="B5069" s="395" t="s">
        <v>1393</v>
      </c>
      <c r="C5069" s="395" t="s">
        <v>12837</v>
      </c>
      <c r="D5069" s="459" t="s">
        <v>12838</v>
      </c>
      <c r="E5069" s="395" t="s">
        <v>418</v>
      </c>
      <c r="F5069" s="488" t="s">
        <v>12839</v>
      </c>
      <c r="G5069" s="395"/>
      <c r="H5069" s="567" t="s">
        <v>653</v>
      </c>
      <c r="I5069" s="403">
        <v>11683</v>
      </c>
      <c r="J5069" s="491"/>
    </row>
    <row r="5070" spans="1:10" s="399" customFormat="1" ht="18" customHeight="1">
      <c r="A5070" s="394">
        <v>5065</v>
      </c>
      <c r="B5070" s="395" t="s">
        <v>1393</v>
      </c>
      <c r="C5070" s="395" t="s">
        <v>12837</v>
      </c>
      <c r="D5070" s="459" t="s">
        <v>12838</v>
      </c>
      <c r="E5070" s="395" t="s">
        <v>418</v>
      </c>
      <c r="F5070" s="488" t="s">
        <v>12840</v>
      </c>
      <c r="G5070" s="395"/>
      <c r="H5070" s="567" t="s">
        <v>653</v>
      </c>
      <c r="I5070" s="403">
        <v>11700</v>
      </c>
      <c r="J5070" s="491"/>
    </row>
    <row r="5071" spans="1:10" s="399" customFormat="1" ht="18" customHeight="1">
      <c r="A5071" s="394">
        <v>5066</v>
      </c>
      <c r="B5071" s="395" t="s">
        <v>1393</v>
      </c>
      <c r="C5071" s="395" t="s">
        <v>12841</v>
      </c>
      <c r="D5071" s="459" t="s">
        <v>12842</v>
      </c>
      <c r="E5071" s="395" t="s">
        <v>5708</v>
      </c>
      <c r="F5071" s="488" t="s">
        <v>12843</v>
      </c>
      <c r="G5071" s="395"/>
      <c r="H5071" s="629" t="s">
        <v>4916</v>
      </c>
      <c r="I5071" s="397">
        <v>9800</v>
      </c>
      <c r="J5071" s="490" t="s">
        <v>15893</v>
      </c>
    </row>
    <row r="5072" spans="1:10" s="399" customFormat="1" ht="18" customHeight="1">
      <c r="A5072" s="394">
        <v>5067</v>
      </c>
      <c r="B5072" s="395" t="s">
        <v>1393</v>
      </c>
      <c r="C5072" s="395" t="s">
        <v>12841</v>
      </c>
      <c r="D5072" s="459" t="s">
        <v>12842</v>
      </c>
      <c r="E5072" s="395" t="s">
        <v>5354</v>
      </c>
      <c r="F5072" s="488" t="s">
        <v>12844</v>
      </c>
      <c r="G5072" s="395"/>
      <c r="H5072" s="629" t="s">
        <v>4916</v>
      </c>
      <c r="I5072" s="397">
        <v>6600</v>
      </c>
      <c r="J5072" s="490" t="s">
        <v>15848</v>
      </c>
    </row>
    <row r="5073" spans="1:10" s="399" customFormat="1" ht="18" customHeight="1">
      <c r="A5073" s="394">
        <v>5068</v>
      </c>
      <c r="B5073" s="395" t="s">
        <v>1393</v>
      </c>
      <c r="C5073" s="395" t="s">
        <v>12841</v>
      </c>
      <c r="D5073" s="459" t="s">
        <v>11637</v>
      </c>
      <c r="E5073" s="395" t="s">
        <v>5779</v>
      </c>
      <c r="F5073" s="488" t="s">
        <v>12845</v>
      </c>
      <c r="G5073" s="395" t="s">
        <v>5048</v>
      </c>
      <c r="H5073" s="629" t="s">
        <v>4916</v>
      </c>
      <c r="I5073" s="397">
        <v>7000</v>
      </c>
      <c r="J5073" s="490" t="s">
        <v>15931</v>
      </c>
    </row>
    <row r="5074" spans="1:10" s="399" customFormat="1" ht="18" customHeight="1">
      <c r="A5074" s="394">
        <v>5069</v>
      </c>
      <c r="B5074" s="395" t="s">
        <v>1393</v>
      </c>
      <c r="C5074" s="395" t="s">
        <v>12841</v>
      </c>
      <c r="D5074" s="459" t="s">
        <v>11637</v>
      </c>
      <c r="E5074" s="395" t="s">
        <v>4776</v>
      </c>
      <c r="F5074" s="488" t="s">
        <v>12846</v>
      </c>
      <c r="G5074" s="395" t="s">
        <v>5048</v>
      </c>
      <c r="H5074" s="629" t="s">
        <v>4916</v>
      </c>
      <c r="I5074" s="402">
        <v>10200</v>
      </c>
      <c r="J5074" s="490" t="s">
        <v>15675</v>
      </c>
    </row>
    <row r="5075" spans="1:10" s="399" customFormat="1" ht="18" customHeight="1">
      <c r="A5075" s="394">
        <v>5070</v>
      </c>
      <c r="B5075" s="395" t="s">
        <v>1393</v>
      </c>
      <c r="C5075" s="395" t="s">
        <v>12841</v>
      </c>
      <c r="D5075" s="459" t="s">
        <v>12847</v>
      </c>
      <c r="E5075" s="395" t="s">
        <v>5708</v>
      </c>
      <c r="F5075" s="488" t="s">
        <v>12848</v>
      </c>
      <c r="G5075" s="395" t="s">
        <v>5048</v>
      </c>
      <c r="H5075" s="629" t="s">
        <v>4916</v>
      </c>
      <c r="I5075" s="402">
        <v>14900</v>
      </c>
      <c r="J5075" s="490" t="s">
        <v>15894</v>
      </c>
    </row>
    <row r="5076" spans="1:10" s="399" customFormat="1" ht="18" customHeight="1">
      <c r="A5076" s="394">
        <v>5071</v>
      </c>
      <c r="B5076" s="395" t="s">
        <v>1393</v>
      </c>
      <c r="C5076" s="395" t="s">
        <v>12837</v>
      </c>
      <c r="D5076" s="459" t="s">
        <v>12849</v>
      </c>
      <c r="E5076" s="395" t="s">
        <v>418</v>
      </c>
      <c r="F5076" s="488" t="s">
        <v>12850</v>
      </c>
      <c r="G5076" s="396" t="s">
        <v>4962</v>
      </c>
      <c r="H5076" s="567" t="s">
        <v>4949</v>
      </c>
      <c r="I5076" s="402">
        <v>21750</v>
      </c>
      <c r="J5076" s="487"/>
    </row>
    <row r="5077" spans="1:10" s="399" customFormat="1" ht="18" customHeight="1">
      <c r="A5077" s="394">
        <v>5072</v>
      </c>
      <c r="B5077" s="395" t="s">
        <v>1393</v>
      </c>
      <c r="C5077" s="395" t="s">
        <v>12841</v>
      </c>
      <c r="D5077" s="459" t="s">
        <v>12851</v>
      </c>
      <c r="E5077" s="395" t="s">
        <v>5354</v>
      </c>
      <c r="F5077" s="488" t="s">
        <v>12852</v>
      </c>
      <c r="G5077" s="395" t="s">
        <v>5048</v>
      </c>
      <c r="H5077" s="629" t="s">
        <v>4916</v>
      </c>
      <c r="I5077" s="402">
        <v>6800</v>
      </c>
      <c r="J5077" s="490" t="s">
        <v>15932</v>
      </c>
    </row>
    <row r="5078" spans="1:10" s="399" customFormat="1" ht="18" customHeight="1">
      <c r="A5078" s="394">
        <v>5073</v>
      </c>
      <c r="B5078" s="395" t="s">
        <v>1393</v>
      </c>
      <c r="C5078" s="394" t="s">
        <v>12837</v>
      </c>
      <c r="D5078" s="422" t="s">
        <v>12942</v>
      </c>
      <c r="E5078" s="394" t="s">
        <v>418</v>
      </c>
      <c r="F5078" s="424" t="s">
        <v>12943</v>
      </c>
      <c r="G5078" s="394" t="s">
        <v>5048</v>
      </c>
      <c r="H5078" s="567" t="s">
        <v>4949</v>
      </c>
      <c r="I5078" s="402">
        <v>10500</v>
      </c>
      <c r="J5078" s="490"/>
    </row>
    <row r="5079" spans="1:10" s="399" customFormat="1" ht="18" customHeight="1">
      <c r="A5079" s="394">
        <v>5074</v>
      </c>
      <c r="B5079" s="395" t="s">
        <v>1393</v>
      </c>
      <c r="C5079" s="394" t="s">
        <v>12837</v>
      </c>
      <c r="D5079" s="422" t="s">
        <v>12944</v>
      </c>
      <c r="E5079" s="394" t="s">
        <v>418</v>
      </c>
      <c r="F5079" s="424" t="s">
        <v>12945</v>
      </c>
      <c r="G5079" s="394" t="s">
        <v>5048</v>
      </c>
      <c r="H5079" s="567" t="s">
        <v>4949</v>
      </c>
      <c r="I5079" s="402">
        <v>10500</v>
      </c>
      <c r="J5079" s="490"/>
    </row>
    <row r="5080" spans="1:10" s="399" customFormat="1" ht="18" customHeight="1">
      <c r="A5080" s="394">
        <v>5075</v>
      </c>
      <c r="B5080" s="395" t="s">
        <v>1393</v>
      </c>
      <c r="C5080" s="394" t="s">
        <v>12837</v>
      </c>
      <c r="D5080" s="422" t="s">
        <v>12946</v>
      </c>
      <c r="E5080" s="394" t="s">
        <v>418</v>
      </c>
      <c r="F5080" s="424" t="s">
        <v>12947</v>
      </c>
      <c r="G5080" s="394" t="s">
        <v>5048</v>
      </c>
      <c r="H5080" s="567" t="s">
        <v>4949</v>
      </c>
      <c r="I5080" s="402">
        <v>10500</v>
      </c>
      <c r="J5080" s="490"/>
    </row>
    <row r="5081" spans="1:10" s="399" customFormat="1" ht="18" customHeight="1">
      <c r="A5081" s="394">
        <v>5076</v>
      </c>
      <c r="B5081" s="395" t="s">
        <v>1393</v>
      </c>
      <c r="C5081" s="394" t="s">
        <v>12837</v>
      </c>
      <c r="D5081" s="422" t="s">
        <v>12948</v>
      </c>
      <c r="E5081" s="394" t="s">
        <v>418</v>
      </c>
      <c r="F5081" s="424" t="s">
        <v>12949</v>
      </c>
      <c r="G5081" s="394" t="s">
        <v>5048</v>
      </c>
      <c r="H5081" s="567" t="s">
        <v>4949</v>
      </c>
      <c r="I5081" s="402">
        <v>9700</v>
      </c>
      <c r="J5081" s="490"/>
    </row>
    <row r="5082" spans="1:10" s="399" customFormat="1" ht="18" customHeight="1">
      <c r="A5082" s="394">
        <v>5077</v>
      </c>
      <c r="B5082" s="395" t="s">
        <v>1393</v>
      </c>
      <c r="C5082" s="394" t="s">
        <v>12837</v>
      </c>
      <c r="D5082" s="422" t="s">
        <v>12950</v>
      </c>
      <c r="E5082" s="394" t="s">
        <v>418</v>
      </c>
      <c r="F5082" s="424" t="s">
        <v>12951</v>
      </c>
      <c r="G5082" s="394" t="s">
        <v>5048</v>
      </c>
      <c r="H5082" s="567" t="s">
        <v>4949</v>
      </c>
      <c r="I5082" s="402">
        <v>12660</v>
      </c>
      <c r="J5082" s="490"/>
    </row>
    <row r="5083" spans="1:10" s="399" customFormat="1" ht="18" customHeight="1">
      <c r="A5083" s="394">
        <v>5078</v>
      </c>
      <c r="B5083" s="395" t="s">
        <v>1393</v>
      </c>
      <c r="C5083" s="394" t="s">
        <v>12837</v>
      </c>
      <c r="D5083" s="422" t="s">
        <v>12950</v>
      </c>
      <c r="E5083" s="394" t="s">
        <v>418</v>
      </c>
      <c r="F5083" s="424" t="s">
        <v>12952</v>
      </c>
      <c r="G5083" s="394" t="s">
        <v>5048</v>
      </c>
      <c r="H5083" s="567" t="s">
        <v>4949</v>
      </c>
      <c r="I5083" s="402">
        <v>11000</v>
      </c>
      <c r="J5083" s="490"/>
    </row>
    <row r="5084" spans="1:10" s="399" customFormat="1" ht="18" customHeight="1">
      <c r="A5084" s="394">
        <v>5079</v>
      </c>
      <c r="B5084" s="395" t="s">
        <v>1393</v>
      </c>
      <c r="C5084" s="394" t="s">
        <v>12837</v>
      </c>
      <c r="D5084" s="422" t="s">
        <v>12953</v>
      </c>
      <c r="E5084" s="394" t="s">
        <v>418</v>
      </c>
      <c r="F5084" s="424" t="s">
        <v>12954</v>
      </c>
      <c r="G5084" s="394" t="s">
        <v>5048</v>
      </c>
      <c r="H5084" s="567" t="s">
        <v>4949</v>
      </c>
      <c r="I5084" s="402">
        <v>13000</v>
      </c>
      <c r="J5084" s="490"/>
    </row>
    <row r="5085" spans="1:10" s="399" customFormat="1" ht="18" customHeight="1">
      <c r="A5085" s="394">
        <v>5080</v>
      </c>
      <c r="B5085" s="395" t="s">
        <v>1393</v>
      </c>
      <c r="C5085" s="394" t="s">
        <v>12837</v>
      </c>
      <c r="D5085" s="422" t="s">
        <v>12953</v>
      </c>
      <c r="E5085" s="394" t="s">
        <v>418</v>
      </c>
      <c r="F5085" s="424" t="s">
        <v>12955</v>
      </c>
      <c r="G5085" s="394" t="s">
        <v>5048</v>
      </c>
      <c r="H5085" s="567" t="s">
        <v>4949</v>
      </c>
      <c r="I5085" s="402">
        <v>11850</v>
      </c>
      <c r="J5085" s="490"/>
    </row>
    <row r="5086" spans="1:10" s="399" customFormat="1" ht="18" customHeight="1">
      <c r="A5086" s="394">
        <v>5081</v>
      </c>
      <c r="B5086" s="395" t="s">
        <v>1393</v>
      </c>
      <c r="C5086" s="394" t="s">
        <v>12837</v>
      </c>
      <c r="D5086" s="422" t="s">
        <v>12956</v>
      </c>
      <c r="E5086" s="394" t="s">
        <v>418</v>
      </c>
      <c r="F5086" s="424" t="s">
        <v>12957</v>
      </c>
      <c r="G5086" s="394" t="s">
        <v>5048</v>
      </c>
      <c r="H5086" s="567" t="s">
        <v>4949</v>
      </c>
      <c r="I5086" s="402">
        <v>12660</v>
      </c>
      <c r="J5086" s="490"/>
    </row>
    <row r="5087" spans="1:10" s="399" customFormat="1" ht="18" customHeight="1">
      <c r="A5087" s="394">
        <v>5082</v>
      </c>
      <c r="B5087" s="395" t="s">
        <v>1393</v>
      </c>
      <c r="C5087" s="394" t="s">
        <v>12837</v>
      </c>
      <c r="D5087" s="422" t="s">
        <v>12956</v>
      </c>
      <c r="E5087" s="394" t="s">
        <v>418</v>
      </c>
      <c r="F5087" s="424" t="s">
        <v>12958</v>
      </c>
      <c r="G5087" s="394" t="s">
        <v>5048</v>
      </c>
      <c r="H5087" s="567" t="s">
        <v>4949</v>
      </c>
      <c r="I5087" s="402">
        <v>11000</v>
      </c>
      <c r="J5087" s="490"/>
    </row>
    <row r="5088" spans="1:10" s="399" customFormat="1" ht="18" customHeight="1">
      <c r="A5088" s="394">
        <v>5083</v>
      </c>
      <c r="B5088" s="395" t="s">
        <v>1393</v>
      </c>
      <c r="C5088" s="394" t="s">
        <v>12837</v>
      </c>
      <c r="D5088" s="422" t="s">
        <v>12956</v>
      </c>
      <c r="E5088" s="394" t="s">
        <v>418</v>
      </c>
      <c r="F5088" s="424" t="s">
        <v>12959</v>
      </c>
      <c r="G5088" s="394" t="s">
        <v>5048</v>
      </c>
      <c r="H5088" s="567" t="s">
        <v>4949</v>
      </c>
      <c r="I5088" s="402">
        <v>13000</v>
      </c>
      <c r="J5088" s="490"/>
    </row>
    <row r="5089" spans="1:10" s="399" customFormat="1" ht="18" customHeight="1">
      <c r="A5089" s="394">
        <v>5084</v>
      </c>
      <c r="B5089" s="395" t="s">
        <v>1393</v>
      </c>
      <c r="C5089" s="394" t="s">
        <v>12837</v>
      </c>
      <c r="D5089" s="422" t="s">
        <v>12956</v>
      </c>
      <c r="E5089" s="394" t="s">
        <v>418</v>
      </c>
      <c r="F5089" s="424" t="s">
        <v>12960</v>
      </c>
      <c r="G5089" s="394" t="s">
        <v>5048</v>
      </c>
      <c r="H5089" s="567" t="s">
        <v>4949</v>
      </c>
      <c r="I5089" s="402">
        <v>11850</v>
      </c>
      <c r="J5089" s="490"/>
    </row>
    <row r="5090" spans="1:10" s="399" customFormat="1" ht="18" customHeight="1">
      <c r="A5090" s="394">
        <v>5085</v>
      </c>
      <c r="B5090" s="395" t="s">
        <v>1393</v>
      </c>
      <c r="C5090" s="394" t="s">
        <v>12837</v>
      </c>
      <c r="D5090" s="422" t="s">
        <v>12961</v>
      </c>
      <c r="E5090" s="394" t="s">
        <v>418</v>
      </c>
      <c r="F5090" s="424" t="s">
        <v>12962</v>
      </c>
      <c r="G5090" s="394" t="s">
        <v>5048</v>
      </c>
      <c r="H5090" s="567" t="s">
        <v>4949</v>
      </c>
      <c r="I5090" s="402">
        <v>8000</v>
      </c>
      <c r="J5090" s="490"/>
    </row>
    <row r="5091" spans="1:10" s="399" customFormat="1" ht="18" customHeight="1">
      <c r="A5091" s="394">
        <v>5086</v>
      </c>
      <c r="B5091" s="410" t="s">
        <v>1393</v>
      </c>
      <c r="C5091" s="398" t="s">
        <v>12853</v>
      </c>
      <c r="D5091" s="496" t="s">
        <v>12719</v>
      </c>
      <c r="E5091" s="410" t="s">
        <v>146</v>
      </c>
      <c r="F5091" s="499" t="s">
        <v>12854</v>
      </c>
      <c r="G5091" s="398" t="s">
        <v>4962</v>
      </c>
      <c r="H5091" s="633" t="s">
        <v>5013</v>
      </c>
      <c r="I5091" s="413">
        <v>7900</v>
      </c>
      <c r="J5091" s="490"/>
    </row>
    <row r="5092" spans="1:10" s="399" customFormat="1" ht="18" customHeight="1">
      <c r="A5092" s="394">
        <v>5087</v>
      </c>
      <c r="B5092" s="410" t="s">
        <v>1393</v>
      </c>
      <c r="C5092" s="398" t="s">
        <v>12853</v>
      </c>
      <c r="D5092" s="496" t="s">
        <v>12719</v>
      </c>
      <c r="E5092" s="410" t="s">
        <v>146</v>
      </c>
      <c r="F5092" s="499" t="s">
        <v>12854</v>
      </c>
      <c r="G5092" s="398" t="s">
        <v>4962</v>
      </c>
      <c r="H5092" s="633" t="s">
        <v>5013</v>
      </c>
      <c r="I5092" s="413">
        <v>7900</v>
      </c>
      <c r="J5092" s="490"/>
    </row>
    <row r="5093" spans="1:10" s="399" customFormat="1" ht="18" customHeight="1">
      <c r="A5093" s="394">
        <v>5088</v>
      </c>
      <c r="B5093" s="410" t="s">
        <v>1393</v>
      </c>
      <c r="C5093" s="398" t="s">
        <v>12853</v>
      </c>
      <c r="D5093" s="496" t="s">
        <v>12719</v>
      </c>
      <c r="E5093" s="410" t="s">
        <v>146</v>
      </c>
      <c r="F5093" s="499" t="s">
        <v>12855</v>
      </c>
      <c r="G5093" s="398" t="s">
        <v>4962</v>
      </c>
      <c r="H5093" s="633" t="s">
        <v>5013</v>
      </c>
      <c r="I5093" s="413">
        <v>9000</v>
      </c>
      <c r="J5093" s="490"/>
    </row>
    <row r="5094" spans="1:10" s="399" customFormat="1" ht="18" customHeight="1">
      <c r="A5094" s="394">
        <v>5089</v>
      </c>
      <c r="B5094" s="410" t="s">
        <v>1393</v>
      </c>
      <c r="C5094" s="398" t="s">
        <v>12853</v>
      </c>
      <c r="D5094" s="496" t="s">
        <v>12719</v>
      </c>
      <c r="E5094" s="410" t="s">
        <v>146</v>
      </c>
      <c r="F5094" s="499" t="s">
        <v>12856</v>
      </c>
      <c r="G5094" s="398" t="s">
        <v>4962</v>
      </c>
      <c r="H5094" s="633" t="s">
        <v>5013</v>
      </c>
      <c r="I5094" s="413">
        <v>9000</v>
      </c>
      <c r="J5094" s="487"/>
    </row>
    <row r="5095" spans="1:10" s="466" customFormat="1" ht="18" customHeight="1">
      <c r="A5095" s="394">
        <v>5090</v>
      </c>
      <c r="B5095" s="410" t="s">
        <v>1393</v>
      </c>
      <c r="C5095" s="398" t="s">
        <v>12853</v>
      </c>
      <c r="D5095" s="496" t="s">
        <v>12719</v>
      </c>
      <c r="E5095" s="410" t="s">
        <v>146</v>
      </c>
      <c r="F5095" s="499" t="s">
        <v>12857</v>
      </c>
      <c r="G5095" s="398" t="s">
        <v>4962</v>
      </c>
      <c r="H5095" s="633" t="s">
        <v>5013</v>
      </c>
      <c r="I5095" s="413">
        <v>8800</v>
      </c>
      <c r="J5095" s="490"/>
    </row>
    <row r="5096" spans="1:10" s="399" customFormat="1" ht="18" customHeight="1">
      <c r="A5096" s="394">
        <v>5091</v>
      </c>
      <c r="B5096" s="410" t="s">
        <v>1393</v>
      </c>
      <c r="C5096" s="398" t="s">
        <v>12853</v>
      </c>
      <c r="D5096" s="496" t="s">
        <v>12719</v>
      </c>
      <c r="E5096" s="410" t="s">
        <v>146</v>
      </c>
      <c r="F5096" s="499" t="s">
        <v>12858</v>
      </c>
      <c r="G5096" s="398" t="s">
        <v>4962</v>
      </c>
      <c r="H5096" s="633" t="s">
        <v>5013</v>
      </c>
      <c r="I5096" s="413">
        <v>8800</v>
      </c>
      <c r="J5096" s="490"/>
    </row>
    <row r="5097" spans="1:10" s="466" customFormat="1" ht="18" customHeight="1">
      <c r="A5097" s="394">
        <v>5092</v>
      </c>
      <c r="B5097" s="395" t="s">
        <v>11138</v>
      </c>
      <c r="C5097" s="395" t="s">
        <v>12853</v>
      </c>
      <c r="D5097" s="459" t="s">
        <v>12859</v>
      </c>
      <c r="E5097" s="395" t="s">
        <v>418</v>
      </c>
      <c r="F5097" s="488" t="s">
        <v>12860</v>
      </c>
      <c r="G5097" s="398" t="s">
        <v>5048</v>
      </c>
      <c r="H5097" s="631" t="s">
        <v>5537</v>
      </c>
      <c r="I5097" s="402">
        <v>8500</v>
      </c>
      <c r="J5097" s="487"/>
    </row>
    <row r="5098" spans="1:10" s="466" customFormat="1" ht="18" customHeight="1">
      <c r="A5098" s="394">
        <v>5093</v>
      </c>
      <c r="B5098" s="395" t="s">
        <v>11138</v>
      </c>
      <c r="C5098" s="395" t="s">
        <v>12853</v>
      </c>
      <c r="D5098" s="539" t="s">
        <v>12861</v>
      </c>
      <c r="E5098" s="406" t="s">
        <v>146</v>
      </c>
      <c r="F5098" s="486" t="s">
        <v>12862</v>
      </c>
      <c r="G5098" s="439"/>
      <c r="H5098" s="637" t="s">
        <v>5529</v>
      </c>
      <c r="I5098" s="402">
        <v>9700</v>
      </c>
      <c r="J5098" s="487"/>
    </row>
    <row r="5099" spans="1:10" s="466" customFormat="1" ht="18" customHeight="1">
      <c r="A5099" s="394">
        <v>5094</v>
      </c>
      <c r="B5099" s="394" t="s">
        <v>11138</v>
      </c>
      <c r="C5099" s="394" t="s">
        <v>12863</v>
      </c>
      <c r="D5099" s="422" t="s">
        <v>12864</v>
      </c>
      <c r="E5099" s="394" t="s">
        <v>146</v>
      </c>
      <c r="F5099" s="424" t="s">
        <v>12865</v>
      </c>
      <c r="G5099" s="395" t="s">
        <v>5048</v>
      </c>
      <c r="H5099" s="631" t="s">
        <v>5681</v>
      </c>
      <c r="I5099" s="402">
        <v>9200</v>
      </c>
      <c r="J5099" s="487"/>
    </row>
    <row r="5100" spans="1:10" s="466" customFormat="1" ht="18" customHeight="1">
      <c r="A5100" s="394">
        <v>5095</v>
      </c>
      <c r="B5100" s="394" t="s">
        <v>11138</v>
      </c>
      <c r="C5100" s="394" t="s">
        <v>12863</v>
      </c>
      <c r="D5100" s="422" t="s">
        <v>12864</v>
      </c>
      <c r="E5100" s="394" t="s">
        <v>146</v>
      </c>
      <c r="F5100" s="424" t="s">
        <v>12866</v>
      </c>
      <c r="G5100" s="395" t="s">
        <v>5048</v>
      </c>
      <c r="H5100" s="631" t="s">
        <v>5681</v>
      </c>
      <c r="I5100" s="402">
        <v>9200</v>
      </c>
      <c r="J5100" s="487"/>
    </row>
    <row r="5101" spans="1:10" s="466" customFormat="1" ht="18" customHeight="1">
      <c r="A5101" s="394">
        <v>5096</v>
      </c>
      <c r="B5101" s="395" t="s">
        <v>1393</v>
      </c>
      <c r="C5101" s="395" t="s">
        <v>12853</v>
      </c>
      <c r="D5101" s="459" t="s">
        <v>12867</v>
      </c>
      <c r="E5101" s="395" t="s">
        <v>418</v>
      </c>
      <c r="F5101" s="485" t="s">
        <v>12868</v>
      </c>
      <c r="G5101" s="395" t="s">
        <v>5864</v>
      </c>
      <c r="H5101" s="567" t="s">
        <v>6957</v>
      </c>
      <c r="I5101" s="397"/>
      <c r="J5101" s="487" t="s">
        <v>5439</v>
      </c>
    </row>
    <row r="5102" spans="1:10" s="466" customFormat="1" ht="18" customHeight="1">
      <c r="A5102" s="394">
        <v>5097</v>
      </c>
      <c r="B5102" s="394" t="s">
        <v>11138</v>
      </c>
      <c r="C5102" s="394" t="s">
        <v>12863</v>
      </c>
      <c r="D5102" s="422" t="s">
        <v>12869</v>
      </c>
      <c r="E5102" s="394" t="s">
        <v>7588</v>
      </c>
      <c r="F5102" s="424" t="s">
        <v>12870</v>
      </c>
      <c r="G5102" s="395" t="s">
        <v>5048</v>
      </c>
      <c r="H5102" s="631" t="s">
        <v>4927</v>
      </c>
      <c r="I5102" s="402">
        <v>530</v>
      </c>
      <c r="J5102" s="490"/>
    </row>
    <row r="5103" spans="1:10" s="466" customFormat="1" ht="18" customHeight="1">
      <c r="A5103" s="394">
        <v>5098</v>
      </c>
      <c r="B5103" s="394" t="s">
        <v>11138</v>
      </c>
      <c r="C5103" s="394" t="s">
        <v>12863</v>
      </c>
      <c r="D5103" s="422" t="s">
        <v>12871</v>
      </c>
      <c r="E5103" s="394" t="s">
        <v>7588</v>
      </c>
      <c r="F5103" s="424" t="s">
        <v>12872</v>
      </c>
      <c r="G5103" s="395" t="s">
        <v>5048</v>
      </c>
      <c r="H5103" s="631" t="s">
        <v>4927</v>
      </c>
      <c r="I5103" s="402">
        <v>485</v>
      </c>
      <c r="J5103" s="490"/>
    </row>
    <row r="5104" spans="1:10" s="466" customFormat="1" ht="18" customHeight="1">
      <c r="A5104" s="394">
        <v>5099</v>
      </c>
      <c r="B5104" s="394" t="s">
        <v>11138</v>
      </c>
      <c r="C5104" s="394" t="s">
        <v>12863</v>
      </c>
      <c r="D5104" s="422" t="s">
        <v>12871</v>
      </c>
      <c r="E5104" s="394" t="s">
        <v>12873</v>
      </c>
      <c r="F5104" s="424" t="s">
        <v>12872</v>
      </c>
      <c r="G5104" s="395" t="s">
        <v>5048</v>
      </c>
      <c r="H5104" s="631" t="s">
        <v>4927</v>
      </c>
      <c r="I5104" s="402">
        <v>645</v>
      </c>
      <c r="J5104" s="490"/>
    </row>
    <row r="5105" spans="1:10" s="466" customFormat="1" ht="18" customHeight="1">
      <c r="A5105" s="394">
        <v>5100</v>
      </c>
      <c r="B5105" s="395" t="s">
        <v>1393</v>
      </c>
      <c r="C5105" s="395" t="s">
        <v>12853</v>
      </c>
      <c r="D5105" s="459" t="s">
        <v>12874</v>
      </c>
      <c r="E5105" s="395" t="s">
        <v>418</v>
      </c>
      <c r="F5105" s="485" t="s">
        <v>12875</v>
      </c>
      <c r="G5105" s="395" t="s">
        <v>5864</v>
      </c>
      <c r="H5105" s="567" t="s">
        <v>6957</v>
      </c>
      <c r="I5105" s="397">
        <v>9583</v>
      </c>
      <c r="J5105" s="487"/>
    </row>
    <row r="5106" spans="1:10" s="466" customFormat="1" ht="18" customHeight="1">
      <c r="A5106" s="394">
        <v>5101</v>
      </c>
      <c r="B5106" s="395" t="s">
        <v>1393</v>
      </c>
      <c r="C5106" s="395" t="s">
        <v>12853</v>
      </c>
      <c r="D5106" s="459" t="s">
        <v>12874</v>
      </c>
      <c r="E5106" s="395" t="s">
        <v>418</v>
      </c>
      <c r="F5106" s="485" t="s">
        <v>12876</v>
      </c>
      <c r="G5106" s="395" t="s">
        <v>5864</v>
      </c>
      <c r="H5106" s="567" t="s">
        <v>6957</v>
      </c>
      <c r="I5106" s="397">
        <v>9575</v>
      </c>
      <c r="J5106" s="487"/>
    </row>
    <row r="5107" spans="1:10" s="466" customFormat="1" ht="18" customHeight="1">
      <c r="A5107" s="394">
        <v>5102</v>
      </c>
      <c r="B5107" s="395" t="s">
        <v>1393</v>
      </c>
      <c r="C5107" s="395" t="s">
        <v>12853</v>
      </c>
      <c r="D5107" s="459" t="s">
        <v>12877</v>
      </c>
      <c r="E5107" s="395" t="s">
        <v>418</v>
      </c>
      <c r="F5107" s="488" t="s">
        <v>12878</v>
      </c>
      <c r="G5107" s="395" t="s">
        <v>4962</v>
      </c>
      <c r="H5107" s="567" t="s">
        <v>653</v>
      </c>
      <c r="I5107" s="403"/>
      <c r="J5107" s="491" t="s">
        <v>5439</v>
      </c>
    </row>
    <row r="5108" spans="1:10" s="466" customFormat="1" ht="18" customHeight="1">
      <c r="A5108" s="394">
        <v>5103</v>
      </c>
      <c r="B5108" s="395" t="s">
        <v>11138</v>
      </c>
      <c r="C5108" s="395" t="s">
        <v>12853</v>
      </c>
      <c r="D5108" s="459" t="s">
        <v>12879</v>
      </c>
      <c r="E5108" s="395" t="s">
        <v>418</v>
      </c>
      <c r="F5108" s="488" t="s">
        <v>12880</v>
      </c>
      <c r="G5108" s="395" t="s">
        <v>5048</v>
      </c>
      <c r="H5108" s="635" t="s">
        <v>5532</v>
      </c>
      <c r="I5108" s="402">
        <v>8750</v>
      </c>
      <c r="J5108" s="509"/>
    </row>
    <row r="5109" spans="1:10" s="466" customFormat="1" ht="18" customHeight="1">
      <c r="A5109" s="394">
        <v>5104</v>
      </c>
      <c r="B5109" s="395" t="s">
        <v>11138</v>
      </c>
      <c r="C5109" s="395" t="s">
        <v>12853</v>
      </c>
      <c r="D5109" s="459" t="s">
        <v>12879</v>
      </c>
      <c r="E5109" s="395" t="s">
        <v>418</v>
      </c>
      <c r="F5109" s="488" t="s">
        <v>12881</v>
      </c>
      <c r="G5109" s="395" t="s">
        <v>5048</v>
      </c>
      <c r="H5109" s="635" t="s">
        <v>5532</v>
      </c>
      <c r="I5109" s="402">
        <v>8750</v>
      </c>
      <c r="J5109" s="509"/>
    </row>
    <row r="5110" spans="1:10" s="399" customFormat="1" ht="18" customHeight="1">
      <c r="A5110" s="394">
        <v>5105</v>
      </c>
      <c r="B5110" s="395" t="s">
        <v>11138</v>
      </c>
      <c r="C5110" s="395" t="s">
        <v>12853</v>
      </c>
      <c r="D5110" s="459" t="s">
        <v>12882</v>
      </c>
      <c r="E5110" s="395" t="s">
        <v>418</v>
      </c>
      <c r="F5110" s="488" t="s">
        <v>12883</v>
      </c>
      <c r="G5110" s="395"/>
      <c r="H5110" s="635" t="s">
        <v>5532</v>
      </c>
      <c r="I5110" s="402">
        <v>9800</v>
      </c>
      <c r="J5110" s="509"/>
    </row>
    <row r="5111" spans="1:10" s="466" customFormat="1" ht="18" customHeight="1">
      <c r="A5111" s="394">
        <v>5106</v>
      </c>
      <c r="B5111" s="395" t="s">
        <v>11138</v>
      </c>
      <c r="C5111" s="396" t="s">
        <v>12863</v>
      </c>
      <c r="D5111" s="581" t="s">
        <v>12884</v>
      </c>
      <c r="E5111" s="395" t="s">
        <v>418</v>
      </c>
      <c r="F5111" s="486" t="s">
        <v>12885</v>
      </c>
      <c r="G5111" s="395" t="s">
        <v>5048</v>
      </c>
      <c r="H5111" s="631" t="s">
        <v>5773</v>
      </c>
      <c r="I5111" s="402">
        <v>9200</v>
      </c>
      <c r="J5111" s="492"/>
    </row>
    <row r="5112" spans="1:10" s="466" customFormat="1" ht="18" customHeight="1">
      <c r="A5112" s="394">
        <v>5107</v>
      </c>
      <c r="B5112" s="395" t="s">
        <v>11138</v>
      </c>
      <c r="C5112" s="396" t="s">
        <v>12863</v>
      </c>
      <c r="D5112" s="581" t="s">
        <v>12884</v>
      </c>
      <c r="E5112" s="395" t="s">
        <v>418</v>
      </c>
      <c r="F5112" s="486" t="s">
        <v>12886</v>
      </c>
      <c r="G5112" s="395" t="s">
        <v>5048</v>
      </c>
      <c r="H5112" s="631" t="s">
        <v>5773</v>
      </c>
      <c r="I5112" s="402">
        <v>8900</v>
      </c>
      <c r="J5112" s="492"/>
    </row>
    <row r="5113" spans="1:10" s="466" customFormat="1" ht="18" customHeight="1">
      <c r="A5113" s="394">
        <v>5108</v>
      </c>
      <c r="B5113" s="395" t="s">
        <v>1393</v>
      </c>
      <c r="C5113" s="396" t="s">
        <v>12853</v>
      </c>
      <c r="D5113" s="581" t="s">
        <v>12887</v>
      </c>
      <c r="E5113" s="396" t="s">
        <v>146</v>
      </c>
      <c r="F5113" s="486" t="s">
        <v>12888</v>
      </c>
      <c r="G5113" s="396" t="s">
        <v>4962</v>
      </c>
      <c r="H5113" s="630" t="s">
        <v>4935</v>
      </c>
      <c r="I5113" s="500">
        <v>10000</v>
      </c>
      <c r="J5113" s="492"/>
    </row>
    <row r="5114" spans="1:10" s="466" customFormat="1" ht="18" customHeight="1">
      <c r="A5114" s="394">
        <v>5109</v>
      </c>
      <c r="B5114" s="395" t="s">
        <v>11138</v>
      </c>
      <c r="C5114" s="395" t="s">
        <v>12853</v>
      </c>
      <c r="D5114" s="459" t="s">
        <v>12889</v>
      </c>
      <c r="E5114" s="395" t="s">
        <v>418</v>
      </c>
      <c r="F5114" s="488" t="s">
        <v>12890</v>
      </c>
      <c r="G5114" s="398" t="s">
        <v>5048</v>
      </c>
      <c r="H5114" s="631" t="s">
        <v>5537</v>
      </c>
      <c r="I5114" s="402">
        <v>7833</v>
      </c>
      <c r="J5114" s="487"/>
    </row>
    <row r="5115" spans="1:10" s="466" customFormat="1" ht="18" customHeight="1">
      <c r="A5115" s="394">
        <v>5110</v>
      </c>
      <c r="B5115" s="395" t="s">
        <v>11138</v>
      </c>
      <c r="C5115" s="395" t="s">
        <v>12853</v>
      </c>
      <c r="D5115" s="606" t="s">
        <v>12891</v>
      </c>
      <c r="E5115" s="406" t="s">
        <v>5708</v>
      </c>
      <c r="F5115" s="486" t="s">
        <v>12892</v>
      </c>
      <c r="G5115" s="395" t="s">
        <v>4962</v>
      </c>
      <c r="H5115" s="637" t="s">
        <v>5529</v>
      </c>
      <c r="I5115" s="402">
        <v>10600</v>
      </c>
      <c r="J5115" s="487"/>
    </row>
    <row r="5116" spans="1:10" s="466" customFormat="1" ht="18" customHeight="1">
      <c r="A5116" s="394">
        <v>5111</v>
      </c>
      <c r="B5116" s="395" t="s">
        <v>11138</v>
      </c>
      <c r="C5116" s="395" t="s">
        <v>12853</v>
      </c>
      <c r="D5116" s="606" t="s">
        <v>12893</v>
      </c>
      <c r="E5116" s="406" t="s">
        <v>7102</v>
      </c>
      <c r="F5116" s="486" t="s">
        <v>12894</v>
      </c>
      <c r="G5116" s="395" t="s">
        <v>4962</v>
      </c>
      <c r="H5116" s="637" t="s">
        <v>5529</v>
      </c>
      <c r="I5116" s="402">
        <v>10000</v>
      </c>
      <c r="J5116" s="487"/>
    </row>
    <row r="5117" spans="1:10" s="466" customFormat="1" ht="18" customHeight="1">
      <c r="A5117" s="394">
        <v>5112</v>
      </c>
      <c r="B5117" s="395" t="s">
        <v>11138</v>
      </c>
      <c r="C5117" s="395" t="s">
        <v>12863</v>
      </c>
      <c r="D5117" s="459" t="s">
        <v>12895</v>
      </c>
      <c r="E5117" s="395" t="s">
        <v>5744</v>
      </c>
      <c r="F5117" s="488" t="s">
        <v>12896</v>
      </c>
      <c r="G5117" s="395" t="s">
        <v>4962</v>
      </c>
      <c r="H5117" s="631" t="s">
        <v>4953</v>
      </c>
      <c r="I5117" s="397">
        <v>8840</v>
      </c>
      <c r="J5117" s="487"/>
    </row>
    <row r="5118" spans="1:10" s="466" customFormat="1" ht="18" customHeight="1">
      <c r="A5118" s="394">
        <v>5113</v>
      </c>
      <c r="B5118" s="395" t="s">
        <v>11138</v>
      </c>
      <c r="C5118" s="395" t="s">
        <v>12863</v>
      </c>
      <c r="D5118" s="459" t="s">
        <v>12895</v>
      </c>
      <c r="E5118" s="395" t="s">
        <v>5354</v>
      </c>
      <c r="F5118" s="488" t="s">
        <v>12897</v>
      </c>
      <c r="G5118" s="395" t="s">
        <v>4962</v>
      </c>
      <c r="H5118" s="631" t="s">
        <v>4953</v>
      </c>
      <c r="I5118" s="397">
        <v>8750</v>
      </c>
      <c r="J5118" s="490"/>
    </row>
    <row r="5119" spans="1:10" s="466" customFormat="1" ht="18" customHeight="1">
      <c r="A5119" s="394">
        <v>5114</v>
      </c>
      <c r="B5119" s="395" t="s">
        <v>11138</v>
      </c>
      <c r="C5119" s="395" t="s">
        <v>12863</v>
      </c>
      <c r="D5119" s="459" t="s">
        <v>12895</v>
      </c>
      <c r="E5119" s="395" t="s">
        <v>5354</v>
      </c>
      <c r="F5119" s="488" t="s">
        <v>12898</v>
      </c>
      <c r="G5119" s="395" t="s">
        <v>4962</v>
      </c>
      <c r="H5119" s="631" t="s">
        <v>4953</v>
      </c>
      <c r="I5119" s="397">
        <v>8750</v>
      </c>
      <c r="J5119" s="487"/>
    </row>
    <row r="5120" spans="1:10" s="466" customFormat="1" ht="18" customHeight="1">
      <c r="A5120" s="394">
        <v>5115</v>
      </c>
      <c r="B5120" s="395" t="s">
        <v>1393</v>
      </c>
      <c r="C5120" s="395" t="s">
        <v>12853</v>
      </c>
      <c r="D5120" s="459" t="s">
        <v>12899</v>
      </c>
      <c r="E5120" s="395" t="s">
        <v>418</v>
      </c>
      <c r="F5120" s="488" t="s">
        <v>12900</v>
      </c>
      <c r="G5120" s="395"/>
      <c r="H5120" s="631" t="s">
        <v>5748</v>
      </c>
      <c r="I5120" s="402">
        <v>12375</v>
      </c>
      <c r="J5120" s="487"/>
    </row>
    <row r="5121" spans="1:10" s="399" customFormat="1" ht="18" customHeight="1">
      <c r="A5121" s="394">
        <v>5116</v>
      </c>
      <c r="B5121" s="395" t="s">
        <v>1393</v>
      </c>
      <c r="C5121" s="395" t="s">
        <v>12853</v>
      </c>
      <c r="D5121" s="459" t="s">
        <v>12901</v>
      </c>
      <c r="E5121" s="395" t="s">
        <v>418</v>
      </c>
      <c r="F5121" s="488" t="s">
        <v>12902</v>
      </c>
      <c r="G5121" s="395"/>
      <c r="H5121" s="567" t="s">
        <v>5748</v>
      </c>
      <c r="I5121" s="402">
        <v>10633</v>
      </c>
      <c r="J5121" s="487"/>
    </row>
    <row r="5122" spans="1:10" s="399" customFormat="1" ht="18" customHeight="1">
      <c r="A5122" s="394">
        <v>5117</v>
      </c>
      <c r="B5122" s="395" t="s">
        <v>11138</v>
      </c>
      <c r="C5122" s="396" t="s">
        <v>12853</v>
      </c>
      <c r="D5122" s="581" t="s">
        <v>12903</v>
      </c>
      <c r="E5122" s="406" t="s">
        <v>146</v>
      </c>
      <c r="F5122" s="486" t="s">
        <v>12904</v>
      </c>
      <c r="G5122" s="395" t="s">
        <v>4962</v>
      </c>
      <c r="H5122" s="637" t="s">
        <v>5529</v>
      </c>
      <c r="I5122" s="402">
        <v>7800</v>
      </c>
      <c r="J5122" s="492"/>
    </row>
    <row r="5123" spans="1:10" s="399" customFormat="1" ht="18" customHeight="1">
      <c r="A5123" s="394">
        <v>5118</v>
      </c>
      <c r="B5123" s="395" t="s">
        <v>11138</v>
      </c>
      <c r="C5123" s="395" t="s">
        <v>12853</v>
      </c>
      <c r="D5123" s="459" t="s">
        <v>12905</v>
      </c>
      <c r="E5123" s="395" t="s">
        <v>418</v>
      </c>
      <c r="F5123" s="488" t="s">
        <v>12906</v>
      </c>
      <c r="G5123" s="398"/>
      <c r="H5123" s="631" t="s">
        <v>5537</v>
      </c>
      <c r="I5123" s="402">
        <v>11143</v>
      </c>
      <c r="J5123" s="487"/>
    </row>
    <row r="5124" spans="1:10" s="399" customFormat="1" ht="18" customHeight="1">
      <c r="A5124" s="394">
        <v>5119</v>
      </c>
      <c r="B5124" s="394" t="s">
        <v>11138</v>
      </c>
      <c r="C5124" s="394" t="s">
        <v>12863</v>
      </c>
      <c r="D5124" s="422" t="s">
        <v>12907</v>
      </c>
      <c r="E5124" s="394" t="s">
        <v>146</v>
      </c>
      <c r="F5124" s="424" t="s">
        <v>12908</v>
      </c>
      <c r="G5124" s="395" t="s">
        <v>5048</v>
      </c>
      <c r="H5124" s="631" t="s">
        <v>5681</v>
      </c>
      <c r="I5124" s="402">
        <v>10200</v>
      </c>
      <c r="J5124" s="487"/>
    </row>
    <row r="5125" spans="1:10" s="399" customFormat="1" ht="18" customHeight="1">
      <c r="A5125" s="394">
        <v>5120</v>
      </c>
      <c r="B5125" s="395" t="s">
        <v>11138</v>
      </c>
      <c r="C5125" s="395" t="s">
        <v>12853</v>
      </c>
      <c r="D5125" s="459" t="s">
        <v>12909</v>
      </c>
      <c r="E5125" s="395" t="s">
        <v>418</v>
      </c>
      <c r="F5125" s="488" t="s">
        <v>12910</v>
      </c>
      <c r="G5125" s="395" t="s">
        <v>5048</v>
      </c>
      <c r="H5125" s="635" t="s">
        <v>5532</v>
      </c>
      <c r="I5125" s="402">
        <v>9667</v>
      </c>
      <c r="J5125" s="509"/>
    </row>
    <row r="5126" spans="1:10" s="399" customFormat="1" ht="18" customHeight="1">
      <c r="A5126" s="394">
        <v>5121</v>
      </c>
      <c r="B5126" s="394" t="s">
        <v>11138</v>
      </c>
      <c r="C5126" s="394" t="s">
        <v>12863</v>
      </c>
      <c r="D5126" s="422" t="s">
        <v>12911</v>
      </c>
      <c r="E5126" s="394" t="s">
        <v>7588</v>
      </c>
      <c r="F5126" s="424" t="s">
        <v>12912</v>
      </c>
      <c r="G5126" s="395" t="s">
        <v>5048</v>
      </c>
      <c r="H5126" s="631" t="s">
        <v>4927</v>
      </c>
      <c r="I5126" s="402">
        <v>540</v>
      </c>
      <c r="J5126" s="490"/>
    </row>
    <row r="5127" spans="1:10" s="399" customFormat="1" ht="18" customHeight="1">
      <c r="A5127" s="394">
        <v>5122</v>
      </c>
      <c r="B5127" s="394" t="s">
        <v>11138</v>
      </c>
      <c r="C5127" s="394" t="s">
        <v>12863</v>
      </c>
      <c r="D5127" s="422" t="s">
        <v>12911</v>
      </c>
      <c r="E5127" s="394" t="s">
        <v>12873</v>
      </c>
      <c r="F5127" s="424" t="s">
        <v>12912</v>
      </c>
      <c r="G5127" s="395" t="s">
        <v>5048</v>
      </c>
      <c r="H5127" s="631" t="s">
        <v>4927</v>
      </c>
      <c r="I5127" s="402">
        <v>720</v>
      </c>
      <c r="J5127" s="490"/>
    </row>
    <row r="5128" spans="1:10" s="466" customFormat="1" ht="18" customHeight="1">
      <c r="A5128" s="394">
        <v>5123</v>
      </c>
      <c r="B5128" s="395" t="s">
        <v>1393</v>
      </c>
      <c r="C5128" s="395" t="s">
        <v>12853</v>
      </c>
      <c r="D5128" s="459" t="s">
        <v>12913</v>
      </c>
      <c r="E5128" s="395"/>
      <c r="F5128" s="488" t="s">
        <v>12914</v>
      </c>
      <c r="G5128" s="395" t="s">
        <v>4962</v>
      </c>
      <c r="H5128" s="631" t="s">
        <v>5748</v>
      </c>
      <c r="I5128" s="402">
        <v>10083</v>
      </c>
      <c r="J5128" s="493"/>
    </row>
    <row r="5129" spans="1:10" s="466" customFormat="1" ht="18" customHeight="1">
      <c r="A5129" s="394">
        <v>5124</v>
      </c>
      <c r="B5129" s="395" t="s">
        <v>1393</v>
      </c>
      <c r="C5129" s="395" t="s">
        <v>12853</v>
      </c>
      <c r="D5129" s="459" t="s">
        <v>12913</v>
      </c>
      <c r="E5129" s="395"/>
      <c r="F5129" s="485" t="s">
        <v>12915</v>
      </c>
      <c r="G5129" s="395" t="s">
        <v>4962</v>
      </c>
      <c r="H5129" s="631" t="s">
        <v>5748</v>
      </c>
      <c r="I5129" s="397">
        <v>9166</v>
      </c>
      <c r="J5129" s="487"/>
    </row>
    <row r="5130" spans="1:10" s="466" customFormat="1" ht="18" customHeight="1">
      <c r="A5130" s="394">
        <v>5125</v>
      </c>
      <c r="B5130" s="395" t="s">
        <v>11138</v>
      </c>
      <c r="C5130" s="396" t="s">
        <v>12853</v>
      </c>
      <c r="D5130" s="606" t="s">
        <v>12916</v>
      </c>
      <c r="E5130" s="406" t="s">
        <v>146</v>
      </c>
      <c r="F5130" s="486" t="s">
        <v>12917</v>
      </c>
      <c r="G5130" s="439"/>
      <c r="H5130" s="637" t="s">
        <v>5529</v>
      </c>
      <c r="I5130" s="402">
        <v>9030</v>
      </c>
      <c r="J5130" s="528"/>
    </row>
    <row r="5131" spans="1:10" s="466" customFormat="1" ht="18" customHeight="1">
      <c r="A5131" s="394">
        <v>5126</v>
      </c>
      <c r="B5131" s="394" t="s">
        <v>1393</v>
      </c>
      <c r="C5131" s="394" t="s">
        <v>12853</v>
      </c>
      <c r="D5131" s="422" t="s">
        <v>12918</v>
      </c>
      <c r="E5131" s="395" t="s">
        <v>418</v>
      </c>
      <c r="F5131" s="424" t="s">
        <v>12919</v>
      </c>
      <c r="G5131" s="394"/>
      <c r="H5131" s="631" t="s">
        <v>6306</v>
      </c>
      <c r="I5131" s="402">
        <v>10450</v>
      </c>
      <c r="J5131" s="487"/>
    </row>
    <row r="5132" spans="1:10" s="466" customFormat="1" ht="18" customHeight="1">
      <c r="A5132" s="394">
        <v>5127</v>
      </c>
      <c r="B5132" s="395" t="s">
        <v>11138</v>
      </c>
      <c r="C5132" s="395" t="s">
        <v>12853</v>
      </c>
      <c r="D5132" s="606" t="s">
        <v>12920</v>
      </c>
      <c r="E5132" s="406" t="s">
        <v>146</v>
      </c>
      <c r="F5132" s="486" t="s">
        <v>12921</v>
      </c>
      <c r="G5132" s="439"/>
      <c r="H5132" s="637" t="s">
        <v>5529</v>
      </c>
      <c r="I5132" s="402">
        <v>7020</v>
      </c>
      <c r="J5132" s="487"/>
    </row>
    <row r="5133" spans="1:10" s="466" customFormat="1" ht="18" customHeight="1">
      <c r="A5133" s="394">
        <v>5128</v>
      </c>
      <c r="B5133" s="395" t="s">
        <v>11138</v>
      </c>
      <c r="C5133" s="395" t="s">
        <v>12853</v>
      </c>
      <c r="D5133" s="606" t="s">
        <v>12922</v>
      </c>
      <c r="E5133" s="406" t="s">
        <v>146</v>
      </c>
      <c r="F5133" s="486" t="s">
        <v>12837</v>
      </c>
      <c r="G5133" s="395" t="s">
        <v>4962</v>
      </c>
      <c r="H5133" s="637" t="s">
        <v>5529</v>
      </c>
      <c r="I5133" s="402">
        <v>7290</v>
      </c>
      <c r="J5133" s="487"/>
    </row>
    <row r="5134" spans="1:10" s="466" customFormat="1" ht="18" customHeight="1">
      <c r="A5134" s="394">
        <v>5129</v>
      </c>
      <c r="B5134" s="395" t="s">
        <v>11138</v>
      </c>
      <c r="C5134" s="395" t="s">
        <v>12863</v>
      </c>
      <c r="D5134" s="459" t="s">
        <v>12923</v>
      </c>
      <c r="E5134" s="395" t="s">
        <v>5708</v>
      </c>
      <c r="F5134" s="488" t="s">
        <v>12924</v>
      </c>
      <c r="G5134" s="395"/>
      <c r="H5134" s="631" t="s">
        <v>4953</v>
      </c>
      <c r="I5134" s="397">
        <v>15936</v>
      </c>
      <c r="J5134" s="487"/>
    </row>
    <row r="5135" spans="1:10" s="466" customFormat="1" ht="18" customHeight="1">
      <c r="A5135" s="394">
        <v>5130</v>
      </c>
      <c r="B5135" s="395" t="s">
        <v>11138</v>
      </c>
      <c r="C5135" s="395" t="s">
        <v>12863</v>
      </c>
      <c r="D5135" s="459" t="s">
        <v>12923</v>
      </c>
      <c r="E5135" s="395" t="s">
        <v>7102</v>
      </c>
      <c r="F5135" s="488" t="s">
        <v>12925</v>
      </c>
      <c r="G5135" s="395"/>
      <c r="H5135" s="631" t="s">
        <v>4953</v>
      </c>
      <c r="I5135" s="397">
        <v>14375</v>
      </c>
      <c r="J5135" s="487"/>
    </row>
    <row r="5136" spans="1:10" s="466" customFormat="1" ht="18" customHeight="1">
      <c r="A5136" s="394">
        <v>5131</v>
      </c>
      <c r="B5136" s="395" t="s">
        <v>11138</v>
      </c>
      <c r="C5136" s="395" t="s">
        <v>12863</v>
      </c>
      <c r="D5136" s="459" t="s">
        <v>12923</v>
      </c>
      <c r="E5136" s="395"/>
      <c r="F5136" s="488" t="s">
        <v>12926</v>
      </c>
      <c r="G5136" s="395"/>
      <c r="H5136" s="631" t="s">
        <v>4953</v>
      </c>
      <c r="I5136" s="397">
        <v>14375</v>
      </c>
      <c r="J5136" s="490"/>
    </row>
    <row r="5137" spans="1:10" s="466" customFormat="1" ht="18" customHeight="1">
      <c r="A5137" s="394">
        <v>5132</v>
      </c>
      <c r="B5137" s="395" t="s">
        <v>1393</v>
      </c>
      <c r="C5137" s="396" t="s">
        <v>12853</v>
      </c>
      <c r="D5137" s="581" t="s">
        <v>12927</v>
      </c>
      <c r="E5137" s="396" t="s">
        <v>167</v>
      </c>
      <c r="F5137" s="486" t="s">
        <v>12928</v>
      </c>
      <c r="G5137" s="396" t="s">
        <v>4962</v>
      </c>
      <c r="H5137" s="630" t="s">
        <v>4935</v>
      </c>
      <c r="I5137" s="397"/>
      <c r="J5137" s="536" t="s">
        <v>5439</v>
      </c>
    </row>
    <row r="5138" spans="1:10" s="466" customFormat="1" ht="18" customHeight="1">
      <c r="A5138" s="394">
        <v>5133</v>
      </c>
      <c r="B5138" s="395" t="s">
        <v>1393</v>
      </c>
      <c r="C5138" s="398" t="s">
        <v>12853</v>
      </c>
      <c r="D5138" s="539" t="s">
        <v>12929</v>
      </c>
      <c r="E5138" s="398" t="s">
        <v>167</v>
      </c>
      <c r="F5138" s="485" t="s">
        <v>12930</v>
      </c>
      <c r="G5138" s="398" t="s">
        <v>4962</v>
      </c>
      <c r="H5138" s="631" t="s">
        <v>4935</v>
      </c>
      <c r="I5138" s="505">
        <v>10500</v>
      </c>
      <c r="J5138" s="501"/>
    </row>
    <row r="5139" spans="1:10" s="399" customFormat="1" ht="18" customHeight="1">
      <c r="A5139" s="394">
        <v>5134</v>
      </c>
      <c r="B5139" s="395" t="s">
        <v>1393</v>
      </c>
      <c r="C5139" s="398" t="s">
        <v>12853</v>
      </c>
      <c r="D5139" s="539" t="s">
        <v>12931</v>
      </c>
      <c r="E5139" s="398" t="s">
        <v>139</v>
      </c>
      <c r="F5139" s="485" t="s">
        <v>12932</v>
      </c>
      <c r="G5139" s="398" t="s">
        <v>4962</v>
      </c>
      <c r="H5139" s="631" t="s">
        <v>4935</v>
      </c>
      <c r="I5139" s="505">
        <v>7800</v>
      </c>
      <c r="J5139" s="501"/>
    </row>
    <row r="5140" spans="1:10" s="399" customFormat="1" ht="18" customHeight="1">
      <c r="A5140" s="394">
        <v>5135</v>
      </c>
      <c r="B5140" s="395" t="s">
        <v>1393</v>
      </c>
      <c r="C5140" s="398" t="s">
        <v>12853</v>
      </c>
      <c r="D5140" s="539" t="s">
        <v>12931</v>
      </c>
      <c r="E5140" s="398" t="s">
        <v>167</v>
      </c>
      <c r="F5140" s="485" t="s">
        <v>12933</v>
      </c>
      <c r="G5140" s="398" t="s">
        <v>4962</v>
      </c>
      <c r="H5140" s="631" t="s">
        <v>4935</v>
      </c>
      <c r="I5140" s="505">
        <v>11500</v>
      </c>
      <c r="J5140" s="501"/>
    </row>
    <row r="5141" spans="1:10" s="399" customFormat="1" ht="18" customHeight="1">
      <c r="A5141" s="394">
        <v>5136</v>
      </c>
      <c r="B5141" s="395" t="s">
        <v>1393</v>
      </c>
      <c r="C5141" s="395" t="s">
        <v>12853</v>
      </c>
      <c r="D5141" s="496" t="s">
        <v>11567</v>
      </c>
      <c r="E5141" s="410" t="s">
        <v>1171</v>
      </c>
      <c r="F5141" s="499" t="s">
        <v>12934</v>
      </c>
      <c r="G5141" s="398"/>
      <c r="H5141" s="633" t="s">
        <v>5013</v>
      </c>
      <c r="I5141" s="413">
        <v>13800</v>
      </c>
      <c r="J5141" s="490"/>
    </row>
    <row r="5142" spans="1:10" s="399" customFormat="1" ht="18" customHeight="1">
      <c r="A5142" s="394">
        <v>5137</v>
      </c>
      <c r="B5142" s="410" t="s">
        <v>1393</v>
      </c>
      <c r="C5142" s="398" t="s">
        <v>12853</v>
      </c>
      <c r="D5142" s="496" t="s">
        <v>11567</v>
      </c>
      <c r="E5142" s="410" t="s">
        <v>146</v>
      </c>
      <c r="F5142" s="499" t="s">
        <v>12935</v>
      </c>
      <c r="G5142" s="398"/>
      <c r="H5142" s="633" t="s">
        <v>5013</v>
      </c>
      <c r="I5142" s="413">
        <v>12500</v>
      </c>
      <c r="J5142" s="490"/>
    </row>
    <row r="5143" spans="1:10" s="399" customFormat="1" ht="18" customHeight="1">
      <c r="A5143" s="394">
        <v>5138</v>
      </c>
      <c r="B5143" s="410" t="s">
        <v>1393</v>
      </c>
      <c r="C5143" s="398" t="s">
        <v>12853</v>
      </c>
      <c r="D5143" s="496" t="s">
        <v>11567</v>
      </c>
      <c r="E5143" s="410" t="s">
        <v>146</v>
      </c>
      <c r="F5143" s="499" t="s">
        <v>12936</v>
      </c>
      <c r="G5143" s="398"/>
      <c r="H5143" s="633" t="s">
        <v>5013</v>
      </c>
      <c r="I5143" s="413">
        <v>12500</v>
      </c>
      <c r="J5143" s="490"/>
    </row>
    <row r="5144" spans="1:10" s="399" customFormat="1" ht="18" customHeight="1">
      <c r="A5144" s="394">
        <v>5139</v>
      </c>
      <c r="B5144" s="410" t="s">
        <v>1393</v>
      </c>
      <c r="C5144" s="398" t="s">
        <v>12853</v>
      </c>
      <c r="D5144" s="496" t="s">
        <v>11567</v>
      </c>
      <c r="E5144" s="410" t="s">
        <v>660</v>
      </c>
      <c r="F5144" s="499" t="s">
        <v>12937</v>
      </c>
      <c r="G5144" s="398"/>
      <c r="H5144" s="631" t="s">
        <v>5013</v>
      </c>
      <c r="I5144" s="402">
        <v>12500</v>
      </c>
      <c r="J5144" s="508"/>
    </row>
    <row r="5145" spans="1:10" s="399" customFormat="1" ht="18" customHeight="1">
      <c r="A5145" s="394">
        <v>5140</v>
      </c>
      <c r="B5145" s="395" t="s">
        <v>1393</v>
      </c>
      <c r="C5145" s="398" t="s">
        <v>12853</v>
      </c>
      <c r="D5145" s="585" t="s">
        <v>12938</v>
      </c>
      <c r="E5145" s="398" t="s">
        <v>139</v>
      </c>
      <c r="F5145" s="485" t="s">
        <v>12939</v>
      </c>
      <c r="G5145" s="398" t="s">
        <v>4962</v>
      </c>
      <c r="H5145" s="631" t="s">
        <v>4935</v>
      </c>
      <c r="I5145" s="500">
        <v>5350</v>
      </c>
      <c r="J5145" s="487"/>
    </row>
    <row r="5146" spans="1:10" s="466" customFormat="1" ht="18" customHeight="1">
      <c r="A5146" s="394">
        <v>5141</v>
      </c>
      <c r="B5146" s="395" t="s">
        <v>1393</v>
      </c>
      <c r="C5146" s="398" t="s">
        <v>12853</v>
      </c>
      <c r="D5146" s="585" t="s">
        <v>12940</v>
      </c>
      <c r="E5146" s="398" t="s">
        <v>167</v>
      </c>
      <c r="F5146" s="485" t="s">
        <v>12941</v>
      </c>
      <c r="G5146" s="398" t="s">
        <v>4962</v>
      </c>
      <c r="H5146" s="631" t="s">
        <v>4935</v>
      </c>
      <c r="I5146" s="505">
        <v>10500</v>
      </c>
      <c r="J5146" s="487"/>
    </row>
    <row r="5147" spans="1:10" s="466" customFormat="1" ht="18" customHeight="1">
      <c r="A5147" s="394">
        <v>5142</v>
      </c>
      <c r="B5147" s="395" t="s">
        <v>1393</v>
      </c>
      <c r="C5147" s="398" t="s">
        <v>12853</v>
      </c>
      <c r="D5147" s="539" t="s">
        <v>15933</v>
      </c>
      <c r="E5147" s="398" t="s">
        <v>167</v>
      </c>
      <c r="F5147" s="485" t="s">
        <v>15934</v>
      </c>
      <c r="G5147" s="398" t="s">
        <v>4962</v>
      </c>
      <c r="H5147" s="446" t="s">
        <v>4935</v>
      </c>
      <c r="I5147" s="500">
        <v>8600</v>
      </c>
      <c r="J5147" s="522" t="s">
        <v>5042</v>
      </c>
    </row>
    <row r="5148" spans="1:10" s="466" customFormat="1" ht="18" customHeight="1">
      <c r="A5148" s="394">
        <v>5143</v>
      </c>
      <c r="B5148" s="395" t="s">
        <v>1393</v>
      </c>
      <c r="C5148" s="398" t="s">
        <v>12853</v>
      </c>
      <c r="D5148" s="539" t="s">
        <v>15933</v>
      </c>
      <c r="E5148" s="398" t="s">
        <v>139</v>
      </c>
      <c r="F5148" s="485" t="s">
        <v>15935</v>
      </c>
      <c r="G5148" s="398" t="s">
        <v>4962</v>
      </c>
      <c r="H5148" s="446" t="s">
        <v>4935</v>
      </c>
      <c r="I5148" s="500">
        <v>6700</v>
      </c>
      <c r="J5148" s="522" t="s">
        <v>5042</v>
      </c>
    </row>
    <row r="5149" spans="1:10" s="466" customFormat="1" ht="18" customHeight="1">
      <c r="A5149" s="394">
        <v>5144</v>
      </c>
      <c r="B5149" s="395" t="s">
        <v>1393</v>
      </c>
      <c r="C5149" s="398" t="s">
        <v>12853</v>
      </c>
      <c r="D5149" s="539" t="s">
        <v>15933</v>
      </c>
      <c r="E5149" s="398" t="s">
        <v>139</v>
      </c>
      <c r="F5149" s="485" t="s">
        <v>15936</v>
      </c>
      <c r="G5149" s="398" t="s">
        <v>4962</v>
      </c>
      <c r="H5149" s="446" t="s">
        <v>4935</v>
      </c>
      <c r="I5149" s="500">
        <v>6700</v>
      </c>
      <c r="J5149" s="522" t="s">
        <v>5042</v>
      </c>
    </row>
    <row r="5150" spans="1:10" s="399" customFormat="1" ht="18" customHeight="1">
      <c r="A5150" s="394">
        <v>5145</v>
      </c>
      <c r="B5150" s="523" t="s">
        <v>1393</v>
      </c>
      <c r="C5150" s="570" t="s">
        <v>12963</v>
      </c>
      <c r="D5150" s="656" t="s">
        <v>12964</v>
      </c>
      <c r="E5150" s="570" t="s">
        <v>139</v>
      </c>
      <c r="F5150" s="571" t="s">
        <v>12965</v>
      </c>
      <c r="G5150" s="570" t="s">
        <v>4962</v>
      </c>
      <c r="H5150" s="643" t="s">
        <v>4935</v>
      </c>
      <c r="I5150" s="505">
        <v>6780</v>
      </c>
      <c r="J5150" s="492"/>
    </row>
    <row r="5151" spans="1:10" s="399" customFormat="1" ht="18" customHeight="1">
      <c r="A5151" s="394">
        <v>5146</v>
      </c>
      <c r="B5151" s="395" t="s">
        <v>1393</v>
      </c>
      <c r="C5151" s="396" t="s">
        <v>12966</v>
      </c>
      <c r="D5151" s="581" t="s">
        <v>12967</v>
      </c>
      <c r="E5151" s="396" t="s">
        <v>418</v>
      </c>
      <c r="F5151" s="486" t="s">
        <v>12968</v>
      </c>
      <c r="G5151" s="396" t="s">
        <v>4962</v>
      </c>
      <c r="H5151" s="630" t="s">
        <v>4935</v>
      </c>
      <c r="I5151" s="397"/>
      <c r="J5151" s="492" t="s">
        <v>5764</v>
      </c>
    </row>
    <row r="5152" spans="1:10" s="399" customFormat="1" ht="18" customHeight="1">
      <c r="A5152" s="394">
        <v>5147</v>
      </c>
      <c r="B5152" s="395" t="s">
        <v>1393</v>
      </c>
      <c r="C5152" s="396" t="s">
        <v>12969</v>
      </c>
      <c r="D5152" s="581" t="s">
        <v>12970</v>
      </c>
      <c r="E5152" s="396" t="s">
        <v>135</v>
      </c>
      <c r="F5152" s="486" t="s">
        <v>12971</v>
      </c>
      <c r="G5152" s="396" t="s">
        <v>4962</v>
      </c>
      <c r="H5152" s="630" t="s">
        <v>4935</v>
      </c>
      <c r="I5152" s="500">
        <v>24000</v>
      </c>
      <c r="J5152" s="492"/>
    </row>
    <row r="5153" spans="1:10" s="399" customFormat="1" ht="18" customHeight="1">
      <c r="A5153" s="394">
        <v>5148</v>
      </c>
      <c r="B5153" s="395" t="s">
        <v>1393</v>
      </c>
      <c r="C5153" s="396" t="s">
        <v>12969</v>
      </c>
      <c r="D5153" s="581" t="s">
        <v>12972</v>
      </c>
      <c r="E5153" s="396" t="s">
        <v>135</v>
      </c>
      <c r="F5153" s="486" t="s">
        <v>12973</v>
      </c>
      <c r="G5153" s="396" t="s">
        <v>4962</v>
      </c>
      <c r="H5153" s="630" t="s">
        <v>4935</v>
      </c>
      <c r="I5153" s="397"/>
      <c r="J5153" s="536" t="s">
        <v>5439</v>
      </c>
    </row>
    <row r="5154" spans="1:10" s="466" customFormat="1" ht="18" customHeight="1">
      <c r="A5154" s="394">
        <v>5149</v>
      </c>
      <c r="B5154" s="395" t="s">
        <v>1393</v>
      </c>
      <c r="C5154" s="396" t="s">
        <v>12969</v>
      </c>
      <c r="D5154" s="581" t="s">
        <v>12974</v>
      </c>
      <c r="E5154" s="396" t="s">
        <v>418</v>
      </c>
      <c r="F5154" s="486" t="s">
        <v>12975</v>
      </c>
      <c r="G5154" s="396" t="s">
        <v>4962</v>
      </c>
      <c r="H5154" s="630" t="s">
        <v>4935</v>
      </c>
      <c r="I5154" s="397"/>
      <c r="J5154" s="492" t="s">
        <v>5764</v>
      </c>
    </row>
    <row r="5155" spans="1:10" s="466" customFormat="1" ht="18" customHeight="1">
      <c r="A5155" s="394">
        <v>5150</v>
      </c>
      <c r="B5155" s="395" t="s">
        <v>1393</v>
      </c>
      <c r="C5155" s="395" t="s">
        <v>12976</v>
      </c>
      <c r="D5155" s="459" t="s">
        <v>12977</v>
      </c>
      <c r="E5155" s="395" t="s">
        <v>418</v>
      </c>
      <c r="F5155" s="488" t="s">
        <v>12978</v>
      </c>
      <c r="G5155" s="395" t="s">
        <v>5048</v>
      </c>
      <c r="H5155" s="629" t="s">
        <v>4916</v>
      </c>
      <c r="I5155" s="402">
        <v>5300</v>
      </c>
      <c r="J5155" s="490"/>
    </row>
    <row r="5156" spans="1:10" s="466" customFormat="1" ht="18" customHeight="1">
      <c r="A5156" s="394">
        <v>5151</v>
      </c>
      <c r="B5156" s="395" t="s">
        <v>1393</v>
      </c>
      <c r="C5156" s="395" t="s">
        <v>12976</v>
      </c>
      <c r="D5156" s="459" t="s">
        <v>12979</v>
      </c>
      <c r="E5156" s="395" t="s">
        <v>418</v>
      </c>
      <c r="F5156" s="488" t="s">
        <v>12980</v>
      </c>
      <c r="G5156" s="395" t="s">
        <v>5048</v>
      </c>
      <c r="H5156" s="629" t="s">
        <v>4916</v>
      </c>
      <c r="I5156" s="402">
        <v>5600</v>
      </c>
      <c r="J5156" s="490"/>
    </row>
    <row r="5157" spans="1:10" s="399" customFormat="1" ht="18" customHeight="1">
      <c r="A5157" s="394">
        <v>5152</v>
      </c>
      <c r="B5157" s="395" t="s">
        <v>1393</v>
      </c>
      <c r="C5157" s="395" t="s">
        <v>12976</v>
      </c>
      <c r="D5157" s="459" t="s">
        <v>12981</v>
      </c>
      <c r="E5157" s="395" t="s">
        <v>418</v>
      </c>
      <c r="F5157" s="488" t="s">
        <v>12982</v>
      </c>
      <c r="G5157" s="395" t="s">
        <v>5048</v>
      </c>
      <c r="H5157" s="629" t="s">
        <v>4916</v>
      </c>
      <c r="I5157" s="397">
        <v>5300</v>
      </c>
      <c r="J5157" s="490"/>
    </row>
    <row r="5158" spans="1:10" s="399" customFormat="1" ht="18" customHeight="1">
      <c r="A5158" s="394">
        <v>5153</v>
      </c>
      <c r="B5158" s="395" t="s">
        <v>1393</v>
      </c>
      <c r="C5158" s="395" t="s">
        <v>12976</v>
      </c>
      <c r="D5158" s="459" t="s">
        <v>12981</v>
      </c>
      <c r="E5158" s="395" t="s">
        <v>418</v>
      </c>
      <c r="F5158" s="488" t="s">
        <v>12983</v>
      </c>
      <c r="G5158" s="395" t="s">
        <v>5048</v>
      </c>
      <c r="H5158" s="629" t="s">
        <v>4916</v>
      </c>
      <c r="I5158" s="402">
        <v>5300</v>
      </c>
      <c r="J5158" s="490"/>
    </row>
    <row r="5159" spans="1:10" s="399" customFormat="1" ht="18" customHeight="1">
      <c r="A5159" s="394">
        <v>5154</v>
      </c>
      <c r="B5159" s="395" t="s">
        <v>1393</v>
      </c>
      <c r="C5159" s="395" t="s">
        <v>12976</v>
      </c>
      <c r="D5159" s="422" t="s">
        <v>12984</v>
      </c>
      <c r="E5159" s="394" t="s">
        <v>418</v>
      </c>
      <c r="F5159" s="424" t="s">
        <v>12985</v>
      </c>
      <c r="G5159" s="394" t="s">
        <v>4962</v>
      </c>
      <c r="H5159" s="631" t="s">
        <v>4949</v>
      </c>
      <c r="I5159" s="402">
        <v>5700</v>
      </c>
      <c r="J5159" s="490"/>
    </row>
    <row r="5160" spans="1:10" s="466" customFormat="1" ht="18" customHeight="1">
      <c r="A5160" s="394">
        <v>5155</v>
      </c>
      <c r="B5160" s="395" t="s">
        <v>1393</v>
      </c>
      <c r="C5160" s="395" t="s">
        <v>12976</v>
      </c>
      <c r="D5160" s="422" t="s">
        <v>12984</v>
      </c>
      <c r="E5160" s="394" t="s">
        <v>418</v>
      </c>
      <c r="F5160" s="424" t="s">
        <v>12986</v>
      </c>
      <c r="G5160" s="394" t="s">
        <v>4962</v>
      </c>
      <c r="H5160" s="631" t="s">
        <v>4949</v>
      </c>
      <c r="I5160" s="402">
        <v>5800</v>
      </c>
      <c r="J5160" s="490"/>
    </row>
    <row r="5161" spans="1:10" s="466" customFormat="1" ht="18" customHeight="1">
      <c r="A5161" s="394">
        <v>5156</v>
      </c>
      <c r="B5161" s="395" t="s">
        <v>1393</v>
      </c>
      <c r="C5161" s="395" t="s">
        <v>12976</v>
      </c>
      <c r="D5161" s="422" t="s">
        <v>12987</v>
      </c>
      <c r="E5161" s="394" t="s">
        <v>418</v>
      </c>
      <c r="F5161" s="424" t="s">
        <v>12988</v>
      </c>
      <c r="G5161" s="394" t="s">
        <v>4962</v>
      </c>
      <c r="H5161" s="631" t="s">
        <v>4949</v>
      </c>
      <c r="I5161" s="402">
        <v>6290</v>
      </c>
      <c r="J5161" s="490"/>
    </row>
    <row r="5162" spans="1:10" s="466" customFormat="1" ht="18" customHeight="1">
      <c r="A5162" s="394">
        <v>5157</v>
      </c>
      <c r="B5162" s="395" t="s">
        <v>1393</v>
      </c>
      <c r="C5162" s="395" t="s">
        <v>12976</v>
      </c>
      <c r="D5162" s="422" t="s">
        <v>12987</v>
      </c>
      <c r="E5162" s="394" t="s">
        <v>418</v>
      </c>
      <c r="F5162" s="424" t="s">
        <v>12989</v>
      </c>
      <c r="G5162" s="394" t="s">
        <v>4962</v>
      </c>
      <c r="H5162" s="631" t="s">
        <v>4949</v>
      </c>
      <c r="I5162" s="402">
        <v>6650</v>
      </c>
      <c r="J5162" s="490"/>
    </row>
    <row r="5163" spans="1:10" s="466" customFormat="1" ht="18" customHeight="1">
      <c r="A5163" s="394">
        <v>5158</v>
      </c>
      <c r="B5163" s="395" t="s">
        <v>1393</v>
      </c>
      <c r="C5163" s="395" t="s">
        <v>12976</v>
      </c>
      <c r="D5163" s="459" t="s">
        <v>12990</v>
      </c>
      <c r="E5163" s="395" t="s">
        <v>418</v>
      </c>
      <c r="F5163" s="488" t="s">
        <v>12991</v>
      </c>
      <c r="G5163" s="395" t="s">
        <v>5048</v>
      </c>
      <c r="H5163" s="629" t="s">
        <v>4916</v>
      </c>
      <c r="I5163" s="402">
        <v>6800</v>
      </c>
      <c r="J5163" s="490"/>
    </row>
    <row r="5164" spans="1:10" s="466" customFormat="1" ht="18" customHeight="1">
      <c r="A5164" s="394">
        <v>5159</v>
      </c>
      <c r="B5164" s="395" t="s">
        <v>1393</v>
      </c>
      <c r="C5164" s="395" t="s">
        <v>12976</v>
      </c>
      <c r="D5164" s="459" t="s">
        <v>12990</v>
      </c>
      <c r="E5164" s="395" t="s">
        <v>418</v>
      </c>
      <c r="F5164" s="488" t="s">
        <v>12992</v>
      </c>
      <c r="G5164" s="395" t="s">
        <v>5048</v>
      </c>
      <c r="H5164" s="629" t="s">
        <v>4916</v>
      </c>
      <c r="I5164" s="402">
        <v>6800</v>
      </c>
      <c r="J5164" s="490"/>
    </row>
    <row r="5165" spans="1:10" s="466" customFormat="1" ht="18" customHeight="1">
      <c r="A5165" s="394">
        <v>5160</v>
      </c>
      <c r="B5165" s="395" t="s">
        <v>1393</v>
      </c>
      <c r="C5165" s="395" t="s">
        <v>12976</v>
      </c>
      <c r="D5165" s="459" t="s">
        <v>12990</v>
      </c>
      <c r="E5165" s="395" t="s">
        <v>418</v>
      </c>
      <c r="F5165" s="488" t="s">
        <v>12993</v>
      </c>
      <c r="G5165" s="395" t="s">
        <v>5048</v>
      </c>
      <c r="H5165" s="629" t="s">
        <v>4916</v>
      </c>
      <c r="I5165" s="402">
        <v>7200</v>
      </c>
      <c r="J5165" s="490"/>
    </row>
    <row r="5166" spans="1:10" s="466" customFormat="1" ht="18" customHeight="1">
      <c r="A5166" s="394">
        <v>5161</v>
      </c>
      <c r="B5166" s="395" t="s">
        <v>1393</v>
      </c>
      <c r="C5166" s="395" t="s">
        <v>12976</v>
      </c>
      <c r="D5166" s="459" t="s">
        <v>12990</v>
      </c>
      <c r="E5166" s="395" t="s">
        <v>418</v>
      </c>
      <c r="F5166" s="488" t="s">
        <v>12994</v>
      </c>
      <c r="G5166" s="395" t="s">
        <v>5048</v>
      </c>
      <c r="H5166" s="629" t="s">
        <v>4916</v>
      </c>
      <c r="I5166" s="397">
        <v>6800</v>
      </c>
      <c r="J5166" s="490"/>
    </row>
    <row r="5167" spans="1:10" s="466" customFormat="1" ht="18" customHeight="1">
      <c r="A5167" s="394">
        <v>5162</v>
      </c>
      <c r="B5167" s="415" t="s">
        <v>1393</v>
      </c>
      <c r="C5167" s="415" t="s">
        <v>12976</v>
      </c>
      <c r="D5167" s="526" t="s">
        <v>12995</v>
      </c>
      <c r="E5167" s="417" t="s">
        <v>660</v>
      </c>
      <c r="F5167" s="504" t="s">
        <v>12996</v>
      </c>
      <c r="G5167" s="415"/>
      <c r="H5167" s="634" t="s">
        <v>5025</v>
      </c>
      <c r="I5167" s="397">
        <v>6400</v>
      </c>
      <c r="J5167" s="503" t="s">
        <v>5026</v>
      </c>
    </row>
    <row r="5168" spans="1:10" s="466" customFormat="1" ht="18" customHeight="1">
      <c r="A5168" s="394">
        <v>5163</v>
      </c>
      <c r="B5168" s="415" t="s">
        <v>1393</v>
      </c>
      <c r="C5168" s="415" t="s">
        <v>12976</v>
      </c>
      <c r="D5168" s="526"/>
      <c r="E5168" s="417" t="s">
        <v>660</v>
      </c>
      <c r="F5168" s="504" t="s">
        <v>12997</v>
      </c>
      <c r="G5168" s="415"/>
      <c r="H5168" s="634" t="s">
        <v>5025</v>
      </c>
      <c r="I5168" s="397">
        <v>6650</v>
      </c>
      <c r="J5168" s="503" t="s">
        <v>5026</v>
      </c>
    </row>
    <row r="5169" spans="1:10" s="466" customFormat="1" ht="18" customHeight="1">
      <c r="A5169" s="394">
        <v>5164</v>
      </c>
      <c r="B5169" s="395" t="s">
        <v>1393</v>
      </c>
      <c r="C5169" s="395" t="s">
        <v>12998</v>
      </c>
      <c r="D5169" s="422" t="s">
        <v>11432</v>
      </c>
      <c r="E5169" s="394" t="s">
        <v>418</v>
      </c>
      <c r="F5169" s="424" t="s">
        <v>12999</v>
      </c>
      <c r="G5169" s="394" t="s">
        <v>4962</v>
      </c>
      <c r="H5169" s="631" t="s">
        <v>4949</v>
      </c>
      <c r="I5169" s="402">
        <v>10750</v>
      </c>
      <c r="J5169" s="490"/>
    </row>
    <row r="5170" spans="1:10" s="466" customFormat="1" ht="18" customHeight="1">
      <c r="A5170" s="394">
        <v>5165</v>
      </c>
      <c r="B5170" s="395" t="s">
        <v>1393</v>
      </c>
      <c r="C5170" s="395" t="s">
        <v>12998</v>
      </c>
      <c r="D5170" s="422" t="s">
        <v>11432</v>
      </c>
      <c r="E5170" s="394" t="s">
        <v>418</v>
      </c>
      <c r="F5170" s="424" t="s">
        <v>13000</v>
      </c>
      <c r="G5170" s="394" t="s">
        <v>4962</v>
      </c>
      <c r="H5170" s="631" t="s">
        <v>4949</v>
      </c>
      <c r="I5170" s="402">
        <v>11500</v>
      </c>
      <c r="J5170" s="490"/>
    </row>
    <row r="5171" spans="1:10" s="466" customFormat="1" ht="18" customHeight="1">
      <c r="A5171" s="394">
        <v>5166</v>
      </c>
      <c r="B5171" s="395" t="s">
        <v>1393</v>
      </c>
      <c r="C5171" s="395" t="s">
        <v>12998</v>
      </c>
      <c r="D5171" s="422" t="s">
        <v>11432</v>
      </c>
      <c r="E5171" s="394" t="s">
        <v>418</v>
      </c>
      <c r="F5171" s="424" t="s">
        <v>13001</v>
      </c>
      <c r="G5171" s="394" t="s">
        <v>4962</v>
      </c>
      <c r="H5171" s="631" t="s">
        <v>4949</v>
      </c>
      <c r="I5171" s="402">
        <v>11000</v>
      </c>
      <c r="J5171" s="490"/>
    </row>
    <row r="5172" spans="1:10" s="399" customFormat="1" ht="18" customHeight="1">
      <c r="A5172" s="394">
        <v>5167</v>
      </c>
      <c r="B5172" s="395" t="s">
        <v>1393</v>
      </c>
      <c r="C5172" s="395" t="s">
        <v>12998</v>
      </c>
      <c r="D5172" s="422" t="s">
        <v>13002</v>
      </c>
      <c r="E5172" s="394" t="s">
        <v>418</v>
      </c>
      <c r="F5172" s="424" t="s">
        <v>13003</v>
      </c>
      <c r="G5172" s="394" t="s">
        <v>4962</v>
      </c>
      <c r="H5172" s="631" t="s">
        <v>4949</v>
      </c>
      <c r="I5172" s="402">
        <v>10416</v>
      </c>
      <c r="J5172" s="490"/>
    </row>
    <row r="5173" spans="1:10" s="399" customFormat="1" ht="18" customHeight="1">
      <c r="A5173" s="394">
        <v>5168</v>
      </c>
      <c r="B5173" s="395" t="s">
        <v>1393</v>
      </c>
      <c r="C5173" s="395" t="s">
        <v>12998</v>
      </c>
      <c r="D5173" s="422" t="s">
        <v>13004</v>
      </c>
      <c r="E5173" s="394" t="s">
        <v>418</v>
      </c>
      <c r="F5173" s="424" t="s">
        <v>13005</v>
      </c>
      <c r="G5173" s="394" t="s">
        <v>4962</v>
      </c>
      <c r="H5173" s="631" t="s">
        <v>4949</v>
      </c>
      <c r="I5173" s="402">
        <v>10920</v>
      </c>
      <c r="J5173" s="490"/>
    </row>
    <row r="5174" spans="1:10" s="399" customFormat="1" ht="18" customHeight="1">
      <c r="A5174" s="394">
        <v>5169</v>
      </c>
      <c r="B5174" s="395" t="s">
        <v>1393</v>
      </c>
      <c r="C5174" s="395" t="s">
        <v>12998</v>
      </c>
      <c r="D5174" s="422" t="s">
        <v>13006</v>
      </c>
      <c r="E5174" s="394" t="s">
        <v>418</v>
      </c>
      <c r="F5174" s="424" t="s">
        <v>13007</v>
      </c>
      <c r="G5174" s="394" t="s">
        <v>4962</v>
      </c>
      <c r="H5174" s="631" t="s">
        <v>4949</v>
      </c>
      <c r="I5174" s="402">
        <v>10833</v>
      </c>
      <c r="J5174" s="490"/>
    </row>
    <row r="5175" spans="1:10" s="466" customFormat="1" ht="18" customHeight="1">
      <c r="A5175" s="394">
        <v>5170</v>
      </c>
      <c r="B5175" s="395" t="s">
        <v>1393</v>
      </c>
      <c r="C5175" s="395" t="s">
        <v>12998</v>
      </c>
      <c r="D5175" s="422" t="s">
        <v>13006</v>
      </c>
      <c r="E5175" s="394" t="s">
        <v>418</v>
      </c>
      <c r="F5175" s="424" t="s">
        <v>13008</v>
      </c>
      <c r="G5175" s="394" t="s">
        <v>4962</v>
      </c>
      <c r="H5175" s="631" t="s">
        <v>4949</v>
      </c>
      <c r="I5175" s="402">
        <v>10555</v>
      </c>
      <c r="J5175" s="490"/>
    </row>
    <row r="5176" spans="1:10" s="399" customFormat="1" ht="18" customHeight="1">
      <c r="A5176" s="394">
        <v>5171</v>
      </c>
      <c r="B5176" s="395" t="s">
        <v>1393</v>
      </c>
      <c r="C5176" s="395" t="s">
        <v>12998</v>
      </c>
      <c r="D5176" s="459" t="s">
        <v>13009</v>
      </c>
      <c r="E5176" s="395" t="s">
        <v>418</v>
      </c>
      <c r="F5176" s="488" t="s">
        <v>13010</v>
      </c>
      <c r="G5176" s="395" t="s">
        <v>4962</v>
      </c>
      <c r="H5176" s="567" t="s">
        <v>4949</v>
      </c>
      <c r="I5176" s="402">
        <v>10800</v>
      </c>
      <c r="J5176" s="490"/>
    </row>
    <row r="5177" spans="1:10" s="399" customFormat="1" ht="18" customHeight="1">
      <c r="A5177" s="394">
        <v>5172</v>
      </c>
      <c r="B5177" s="395" t="s">
        <v>1393</v>
      </c>
      <c r="C5177" s="395" t="s">
        <v>12998</v>
      </c>
      <c r="D5177" s="422" t="s">
        <v>13011</v>
      </c>
      <c r="E5177" s="394" t="s">
        <v>418</v>
      </c>
      <c r="F5177" s="424" t="s">
        <v>13012</v>
      </c>
      <c r="G5177" s="394" t="s">
        <v>4962</v>
      </c>
      <c r="H5177" s="631" t="s">
        <v>4949</v>
      </c>
      <c r="I5177" s="402">
        <v>10666</v>
      </c>
      <c r="J5177" s="490"/>
    </row>
    <row r="5178" spans="1:10" s="399" customFormat="1" ht="18" customHeight="1">
      <c r="A5178" s="394">
        <v>5173</v>
      </c>
      <c r="B5178" s="395" t="s">
        <v>1393</v>
      </c>
      <c r="C5178" s="395" t="s">
        <v>12998</v>
      </c>
      <c r="D5178" s="422" t="s">
        <v>13011</v>
      </c>
      <c r="E5178" s="394" t="s">
        <v>418</v>
      </c>
      <c r="F5178" s="424" t="s">
        <v>13013</v>
      </c>
      <c r="G5178" s="394" t="s">
        <v>4962</v>
      </c>
      <c r="H5178" s="631" t="s">
        <v>4949</v>
      </c>
      <c r="I5178" s="402">
        <v>11333</v>
      </c>
      <c r="J5178" s="490"/>
    </row>
    <row r="5179" spans="1:10" s="399" customFormat="1" ht="18" customHeight="1">
      <c r="A5179" s="394">
        <v>5174</v>
      </c>
      <c r="B5179" s="395" t="s">
        <v>1393</v>
      </c>
      <c r="C5179" s="395" t="s">
        <v>12998</v>
      </c>
      <c r="D5179" s="422" t="s">
        <v>13011</v>
      </c>
      <c r="E5179" s="394" t="s">
        <v>418</v>
      </c>
      <c r="F5179" s="424" t="s">
        <v>13014</v>
      </c>
      <c r="G5179" s="394" t="s">
        <v>4962</v>
      </c>
      <c r="H5179" s="631" t="s">
        <v>4949</v>
      </c>
      <c r="I5179" s="402">
        <v>10888</v>
      </c>
      <c r="J5179" s="490"/>
    </row>
    <row r="5180" spans="1:10" s="399" customFormat="1" ht="18" customHeight="1">
      <c r="A5180" s="394">
        <v>5175</v>
      </c>
      <c r="B5180" s="395" t="s">
        <v>1393</v>
      </c>
      <c r="C5180" s="395" t="s">
        <v>12998</v>
      </c>
      <c r="D5180" s="459" t="s">
        <v>12849</v>
      </c>
      <c r="E5180" s="395" t="s">
        <v>418</v>
      </c>
      <c r="F5180" s="488" t="s">
        <v>13015</v>
      </c>
      <c r="G5180" s="396" t="s">
        <v>4962</v>
      </c>
      <c r="H5180" s="567" t="s">
        <v>4949</v>
      </c>
      <c r="I5180" s="402">
        <v>19000</v>
      </c>
      <c r="J5180" s="487"/>
    </row>
    <row r="5181" spans="1:10" s="399" customFormat="1" ht="18" customHeight="1">
      <c r="A5181" s="394">
        <v>5176</v>
      </c>
      <c r="B5181" s="395" t="s">
        <v>1393</v>
      </c>
      <c r="C5181" s="395" t="s">
        <v>13016</v>
      </c>
      <c r="D5181" s="539" t="s">
        <v>13017</v>
      </c>
      <c r="E5181" s="396" t="s">
        <v>4776</v>
      </c>
      <c r="F5181" s="486" t="s">
        <v>13018</v>
      </c>
      <c r="G5181" s="395" t="s">
        <v>5048</v>
      </c>
      <c r="H5181" s="629" t="s">
        <v>8489</v>
      </c>
      <c r="I5181" s="397">
        <v>13000</v>
      </c>
      <c r="J5181" s="487"/>
    </row>
    <row r="5182" spans="1:10" s="399" customFormat="1" ht="18" customHeight="1">
      <c r="A5182" s="394">
        <v>5177</v>
      </c>
      <c r="B5182" s="395" t="s">
        <v>1393</v>
      </c>
      <c r="C5182" s="395" t="s">
        <v>13016</v>
      </c>
      <c r="D5182" s="539" t="s">
        <v>13017</v>
      </c>
      <c r="E5182" s="396" t="s">
        <v>4776</v>
      </c>
      <c r="F5182" s="486" t="s">
        <v>13019</v>
      </c>
      <c r="G5182" s="395" t="s">
        <v>5048</v>
      </c>
      <c r="H5182" s="629" t="s">
        <v>8489</v>
      </c>
      <c r="I5182" s="397">
        <v>12800</v>
      </c>
      <c r="J5182" s="487"/>
    </row>
    <row r="5183" spans="1:10" s="399" customFormat="1" ht="18" customHeight="1">
      <c r="A5183" s="394">
        <v>5178</v>
      </c>
      <c r="B5183" s="410" t="s">
        <v>1393</v>
      </c>
      <c r="C5183" s="398" t="s">
        <v>13020</v>
      </c>
      <c r="D5183" s="496" t="s">
        <v>11133</v>
      </c>
      <c r="E5183" s="410">
        <v>1</v>
      </c>
      <c r="F5183" s="499" t="s">
        <v>13021</v>
      </c>
      <c r="G5183" s="398"/>
      <c r="H5183" s="633" t="s">
        <v>5013</v>
      </c>
      <c r="I5183" s="413">
        <v>13000</v>
      </c>
      <c r="J5183" s="490"/>
    </row>
    <row r="5184" spans="1:10" s="399" customFormat="1" ht="18" customHeight="1">
      <c r="A5184" s="394">
        <v>5179</v>
      </c>
      <c r="B5184" s="394" t="s">
        <v>11138</v>
      </c>
      <c r="C5184" s="394" t="s">
        <v>13022</v>
      </c>
      <c r="D5184" s="422" t="s">
        <v>13023</v>
      </c>
      <c r="E5184" s="394" t="s">
        <v>418</v>
      </c>
      <c r="F5184" s="424" t="s">
        <v>13024</v>
      </c>
      <c r="G5184" s="395"/>
      <c r="H5184" s="631" t="s">
        <v>5681</v>
      </c>
      <c r="I5184" s="402">
        <v>10800</v>
      </c>
      <c r="J5184" s="487"/>
    </row>
    <row r="5185" spans="1:10" s="399" customFormat="1" ht="18" customHeight="1">
      <c r="A5185" s="394">
        <v>5180</v>
      </c>
      <c r="B5185" s="395" t="s">
        <v>11138</v>
      </c>
      <c r="C5185" s="395" t="s">
        <v>13022</v>
      </c>
      <c r="D5185" s="459" t="s">
        <v>13025</v>
      </c>
      <c r="E5185" s="395" t="s">
        <v>418</v>
      </c>
      <c r="F5185" s="488" t="s">
        <v>13026</v>
      </c>
      <c r="G5185" s="395"/>
      <c r="H5185" s="635" t="s">
        <v>5532</v>
      </c>
      <c r="I5185" s="397">
        <v>10600</v>
      </c>
      <c r="J5185" s="490"/>
    </row>
    <row r="5186" spans="1:10" s="399" customFormat="1" ht="18" customHeight="1">
      <c r="A5186" s="394">
        <v>5181</v>
      </c>
      <c r="B5186" s="395" t="s">
        <v>1393</v>
      </c>
      <c r="C5186" s="395" t="s">
        <v>13020</v>
      </c>
      <c r="D5186" s="422" t="s">
        <v>13027</v>
      </c>
      <c r="E5186" s="443" t="s">
        <v>660</v>
      </c>
      <c r="F5186" s="538" t="s">
        <v>13028</v>
      </c>
      <c r="G5186" s="394" t="s">
        <v>5864</v>
      </c>
      <c r="H5186" s="632" t="s">
        <v>5865</v>
      </c>
      <c r="I5186" s="429">
        <v>13800</v>
      </c>
      <c r="J5186" s="490"/>
    </row>
    <row r="5187" spans="1:10" s="399" customFormat="1" ht="18" customHeight="1">
      <c r="A5187" s="394">
        <v>5182</v>
      </c>
      <c r="B5187" s="395" t="s">
        <v>1393</v>
      </c>
      <c r="C5187" s="395" t="s">
        <v>13020</v>
      </c>
      <c r="D5187" s="422" t="s">
        <v>13029</v>
      </c>
      <c r="E5187" s="443" t="s">
        <v>660</v>
      </c>
      <c r="F5187" s="538" t="s">
        <v>13030</v>
      </c>
      <c r="G5187" s="394" t="s">
        <v>5864</v>
      </c>
      <c r="H5187" s="632" t="s">
        <v>5865</v>
      </c>
      <c r="I5187" s="429">
        <v>8000</v>
      </c>
      <c r="J5187" s="490"/>
    </row>
    <row r="5188" spans="1:10" s="399" customFormat="1" ht="18" customHeight="1">
      <c r="A5188" s="394">
        <v>5183</v>
      </c>
      <c r="B5188" s="395" t="s">
        <v>1393</v>
      </c>
      <c r="C5188" s="395" t="s">
        <v>13020</v>
      </c>
      <c r="D5188" s="459" t="s">
        <v>13031</v>
      </c>
      <c r="E5188" s="395" t="s">
        <v>418</v>
      </c>
      <c r="F5188" s="488" t="s">
        <v>13032</v>
      </c>
      <c r="G5188" s="395" t="s">
        <v>4962</v>
      </c>
      <c r="H5188" s="567" t="s">
        <v>653</v>
      </c>
      <c r="I5188" s="403">
        <v>9500</v>
      </c>
      <c r="J5188" s="491"/>
    </row>
    <row r="5189" spans="1:10" s="399" customFormat="1" ht="18" customHeight="1">
      <c r="A5189" s="394">
        <v>5184</v>
      </c>
      <c r="B5189" s="395" t="s">
        <v>11138</v>
      </c>
      <c r="C5189" s="395" t="s">
        <v>13022</v>
      </c>
      <c r="D5189" s="581" t="s">
        <v>13033</v>
      </c>
      <c r="E5189" s="395" t="s">
        <v>418</v>
      </c>
      <c r="F5189" s="486" t="s">
        <v>13034</v>
      </c>
      <c r="G5189" s="396"/>
      <c r="H5189" s="631" t="s">
        <v>5773</v>
      </c>
      <c r="I5189" s="402">
        <v>15700</v>
      </c>
      <c r="J5189" s="492"/>
    </row>
    <row r="5190" spans="1:10" s="399" customFormat="1" ht="18" customHeight="1">
      <c r="A5190" s="394">
        <v>5185</v>
      </c>
      <c r="B5190" s="395" t="s">
        <v>11138</v>
      </c>
      <c r="C5190" s="395" t="s">
        <v>13022</v>
      </c>
      <c r="D5190" s="581" t="s">
        <v>13035</v>
      </c>
      <c r="E5190" s="395" t="s">
        <v>418</v>
      </c>
      <c r="F5190" s="486" t="s">
        <v>13036</v>
      </c>
      <c r="G5190" s="396"/>
      <c r="H5190" s="631" t="s">
        <v>5773</v>
      </c>
      <c r="I5190" s="402">
        <v>15700</v>
      </c>
      <c r="J5190" s="492"/>
    </row>
    <row r="5191" spans="1:10" s="399" customFormat="1" ht="18" customHeight="1">
      <c r="A5191" s="394">
        <v>5186</v>
      </c>
      <c r="B5191" s="395" t="s">
        <v>1393</v>
      </c>
      <c r="C5191" s="395" t="s">
        <v>13020</v>
      </c>
      <c r="D5191" s="459" t="s">
        <v>13037</v>
      </c>
      <c r="E5191" s="395" t="s">
        <v>418</v>
      </c>
      <c r="F5191" s="488" t="s">
        <v>13038</v>
      </c>
      <c r="G5191" s="395"/>
      <c r="H5191" s="567" t="s">
        <v>653</v>
      </c>
      <c r="I5191" s="403">
        <v>18870</v>
      </c>
      <c r="J5191" s="491"/>
    </row>
    <row r="5192" spans="1:10" s="399" customFormat="1" ht="18" customHeight="1">
      <c r="A5192" s="394">
        <v>5187</v>
      </c>
      <c r="B5192" s="395" t="s">
        <v>1393</v>
      </c>
      <c r="C5192" s="395" t="s">
        <v>13020</v>
      </c>
      <c r="D5192" s="496" t="s">
        <v>13039</v>
      </c>
      <c r="E5192" s="410">
        <v>1</v>
      </c>
      <c r="F5192" s="499" t="s">
        <v>13040</v>
      </c>
      <c r="G5192" s="398"/>
      <c r="H5192" s="633" t="s">
        <v>5013</v>
      </c>
      <c r="I5192" s="413">
        <v>10000</v>
      </c>
      <c r="J5192" s="487"/>
    </row>
    <row r="5193" spans="1:10" s="399" customFormat="1" ht="18" customHeight="1">
      <c r="A5193" s="394">
        <v>5188</v>
      </c>
      <c r="B5193" s="410" t="s">
        <v>1393</v>
      </c>
      <c r="C5193" s="410" t="s">
        <v>13020</v>
      </c>
      <c r="D5193" s="496" t="s">
        <v>13039</v>
      </c>
      <c r="E5193" s="455" t="s">
        <v>660</v>
      </c>
      <c r="F5193" s="499" t="s">
        <v>13041</v>
      </c>
      <c r="G5193" s="398"/>
      <c r="H5193" s="633" t="s">
        <v>5013</v>
      </c>
      <c r="I5193" s="413">
        <v>11000</v>
      </c>
      <c r="J5193" s="490"/>
    </row>
    <row r="5194" spans="1:10" s="399" customFormat="1" ht="18" customHeight="1">
      <c r="A5194" s="394">
        <v>5189</v>
      </c>
      <c r="B5194" s="395" t="s">
        <v>11138</v>
      </c>
      <c r="C5194" s="395" t="s">
        <v>13022</v>
      </c>
      <c r="D5194" s="459" t="s">
        <v>13042</v>
      </c>
      <c r="E5194" s="395" t="s">
        <v>418</v>
      </c>
      <c r="F5194" s="488" t="s">
        <v>13043</v>
      </c>
      <c r="G5194" s="395"/>
      <c r="H5194" s="635" t="s">
        <v>5532</v>
      </c>
      <c r="I5194" s="397">
        <v>11500</v>
      </c>
      <c r="J5194" s="490" t="s">
        <v>5592</v>
      </c>
    </row>
    <row r="5195" spans="1:10" s="399" customFormat="1" ht="18" customHeight="1">
      <c r="A5195" s="394">
        <v>5190</v>
      </c>
      <c r="B5195" s="395" t="s">
        <v>1393</v>
      </c>
      <c r="C5195" s="395" t="s">
        <v>13022</v>
      </c>
      <c r="D5195" s="422" t="s">
        <v>13044</v>
      </c>
      <c r="E5195" s="395" t="s">
        <v>5027</v>
      </c>
      <c r="F5195" s="424" t="s">
        <v>13045</v>
      </c>
      <c r="G5195" s="395"/>
      <c r="H5195" s="629" t="s">
        <v>4916</v>
      </c>
      <c r="I5195" s="402">
        <v>9500</v>
      </c>
      <c r="J5195" s="490" t="s">
        <v>15839</v>
      </c>
    </row>
    <row r="5196" spans="1:10" s="399" customFormat="1" ht="18" customHeight="1">
      <c r="A5196" s="394">
        <v>5191</v>
      </c>
      <c r="B5196" s="395" t="s">
        <v>1393</v>
      </c>
      <c r="C5196" s="423" t="s">
        <v>13022</v>
      </c>
      <c r="D5196" s="422" t="s">
        <v>13046</v>
      </c>
      <c r="E5196" s="423" t="s">
        <v>4776</v>
      </c>
      <c r="F5196" s="424" t="s">
        <v>13047</v>
      </c>
      <c r="G5196" s="423"/>
      <c r="H5196" s="533" t="s">
        <v>7922</v>
      </c>
      <c r="I5196" s="397">
        <v>12000</v>
      </c>
      <c r="J5196" s="534"/>
    </row>
    <row r="5197" spans="1:10" s="399" customFormat="1" ht="18" customHeight="1">
      <c r="A5197" s="394">
        <v>5192</v>
      </c>
      <c r="B5197" s="395" t="s">
        <v>1393</v>
      </c>
      <c r="C5197" s="423" t="s">
        <v>13022</v>
      </c>
      <c r="D5197" s="422" t="s">
        <v>13048</v>
      </c>
      <c r="E5197" s="423" t="s">
        <v>4776</v>
      </c>
      <c r="F5197" s="424" t="s">
        <v>13049</v>
      </c>
      <c r="G5197" s="423"/>
      <c r="H5197" s="533" t="s">
        <v>7922</v>
      </c>
      <c r="I5197" s="397">
        <v>13900</v>
      </c>
      <c r="J5197" s="534"/>
    </row>
    <row r="5198" spans="1:10" s="399" customFormat="1" ht="18" customHeight="1">
      <c r="A5198" s="394">
        <v>5193</v>
      </c>
      <c r="B5198" s="395" t="s">
        <v>1393</v>
      </c>
      <c r="C5198" s="394" t="s">
        <v>13022</v>
      </c>
      <c r="D5198" s="422" t="s">
        <v>13050</v>
      </c>
      <c r="E5198" s="394" t="s">
        <v>418</v>
      </c>
      <c r="F5198" s="424" t="s">
        <v>13051</v>
      </c>
      <c r="G5198" s="394" t="s">
        <v>5048</v>
      </c>
      <c r="H5198" s="567" t="s">
        <v>4949</v>
      </c>
      <c r="I5198" s="402">
        <v>10000</v>
      </c>
      <c r="J5198" s="490"/>
    </row>
    <row r="5199" spans="1:10" s="399" customFormat="1" ht="18" customHeight="1">
      <c r="A5199" s="394">
        <v>5194</v>
      </c>
      <c r="B5199" s="395" t="s">
        <v>11138</v>
      </c>
      <c r="C5199" s="395" t="s">
        <v>13052</v>
      </c>
      <c r="D5199" s="459" t="s">
        <v>13053</v>
      </c>
      <c r="E5199" s="398" t="s">
        <v>418</v>
      </c>
      <c r="F5199" s="488" t="s">
        <v>401</v>
      </c>
      <c r="G5199" s="395" t="s">
        <v>629</v>
      </c>
      <c r="H5199" s="567" t="s">
        <v>4996</v>
      </c>
      <c r="I5199" s="397">
        <v>5730</v>
      </c>
      <c r="J5199" s="487"/>
    </row>
    <row r="5200" spans="1:10" s="399" customFormat="1" ht="18" customHeight="1">
      <c r="A5200" s="394">
        <v>5195</v>
      </c>
      <c r="B5200" s="395" t="s">
        <v>11138</v>
      </c>
      <c r="C5200" s="395" t="s">
        <v>13052</v>
      </c>
      <c r="D5200" s="459" t="s">
        <v>13054</v>
      </c>
      <c r="E5200" s="395" t="s">
        <v>418</v>
      </c>
      <c r="F5200" s="488" t="s">
        <v>13055</v>
      </c>
      <c r="G5200" s="395" t="s">
        <v>4962</v>
      </c>
      <c r="H5200" s="567" t="s">
        <v>4996</v>
      </c>
      <c r="I5200" s="397">
        <v>7710</v>
      </c>
      <c r="J5200" s="487"/>
    </row>
    <row r="5201" spans="1:10" s="399" customFormat="1" ht="18" customHeight="1">
      <c r="A5201" s="394">
        <v>5196</v>
      </c>
      <c r="B5201" s="404" t="s">
        <v>1393</v>
      </c>
      <c r="C5201" s="398" t="s">
        <v>1454</v>
      </c>
      <c r="D5201" s="551" t="s">
        <v>13056</v>
      </c>
      <c r="E5201" s="438" t="s">
        <v>418</v>
      </c>
      <c r="F5201" s="529" t="s">
        <v>13057</v>
      </c>
      <c r="G5201" s="396"/>
      <c r="H5201" s="567" t="s">
        <v>4929</v>
      </c>
      <c r="I5201" s="397">
        <v>18000</v>
      </c>
      <c r="J5201" s="506"/>
    </row>
    <row r="5202" spans="1:10" s="399" customFormat="1" ht="18" customHeight="1">
      <c r="A5202" s="394">
        <v>5197</v>
      </c>
      <c r="B5202" s="395" t="s">
        <v>11138</v>
      </c>
      <c r="C5202" s="395" t="s">
        <v>13052</v>
      </c>
      <c r="D5202" s="459" t="s">
        <v>10078</v>
      </c>
      <c r="E5202" s="395" t="s">
        <v>418</v>
      </c>
      <c r="F5202" s="488" t="s">
        <v>13058</v>
      </c>
      <c r="G5202" s="395" t="s">
        <v>629</v>
      </c>
      <c r="H5202" s="567" t="s">
        <v>4996</v>
      </c>
      <c r="I5202" s="397">
        <v>5730</v>
      </c>
      <c r="J5202" s="487"/>
    </row>
    <row r="5203" spans="1:10" s="399" customFormat="1" ht="18" customHeight="1">
      <c r="A5203" s="394">
        <v>5198</v>
      </c>
      <c r="B5203" s="395" t="s">
        <v>1393</v>
      </c>
      <c r="C5203" s="395" t="s">
        <v>1454</v>
      </c>
      <c r="D5203" s="459" t="s">
        <v>13059</v>
      </c>
      <c r="E5203" s="395" t="s">
        <v>418</v>
      </c>
      <c r="F5203" s="488" t="s">
        <v>401</v>
      </c>
      <c r="G5203" s="395" t="s">
        <v>629</v>
      </c>
      <c r="H5203" s="567" t="s">
        <v>653</v>
      </c>
      <c r="I5203" s="403">
        <v>5365</v>
      </c>
      <c r="J5203" s="491"/>
    </row>
    <row r="5204" spans="1:10" s="399" customFormat="1" ht="18" customHeight="1">
      <c r="A5204" s="394">
        <v>5199</v>
      </c>
      <c r="B5204" s="395" t="s">
        <v>11138</v>
      </c>
      <c r="C5204" s="395" t="s">
        <v>13052</v>
      </c>
      <c r="D5204" s="459" t="s">
        <v>13060</v>
      </c>
      <c r="E5204" s="395" t="s">
        <v>418</v>
      </c>
      <c r="F5204" s="488" t="s">
        <v>13061</v>
      </c>
      <c r="G5204" s="395" t="s">
        <v>629</v>
      </c>
      <c r="H5204" s="567" t="s">
        <v>4996</v>
      </c>
      <c r="I5204" s="397">
        <v>7710</v>
      </c>
      <c r="J5204" s="487"/>
    </row>
    <row r="5205" spans="1:10" s="399" customFormat="1" ht="18" customHeight="1">
      <c r="A5205" s="394">
        <v>5200</v>
      </c>
      <c r="B5205" s="415" t="s">
        <v>11138</v>
      </c>
      <c r="C5205" s="415" t="s">
        <v>13052</v>
      </c>
      <c r="D5205" s="526"/>
      <c r="E5205" s="416" t="s">
        <v>8042</v>
      </c>
      <c r="F5205" s="504" t="s">
        <v>13062</v>
      </c>
      <c r="G5205" s="415"/>
      <c r="H5205" s="634" t="s">
        <v>5025</v>
      </c>
      <c r="I5205" s="418">
        <v>1060</v>
      </c>
      <c r="J5205" s="503" t="s">
        <v>5026</v>
      </c>
    </row>
    <row r="5206" spans="1:10" s="399" customFormat="1" ht="18" customHeight="1">
      <c r="A5206" s="394">
        <v>5201</v>
      </c>
      <c r="B5206" s="415" t="s">
        <v>11138</v>
      </c>
      <c r="C5206" s="415" t="s">
        <v>13052</v>
      </c>
      <c r="D5206" s="453"/>
      <c r="E5206" s="416" t="s">
        <v>13063</v>
      </c>
      <c r="F5206" s="469" t="s">
        <v>13064</v>
      </c>
      <c r="G5206" s="415"/>
      <c r="H5206" s="634" t="s">
        <v>5025</v>
      </c>
      <c r="I5206" s="418">
        <v>1060</v>
      </c>
      <c r="J5206" s="503" t="s">
        <v>5026</v>
      </c>
    </row>
    <row r="5207" spans="1:10" s="399" customFormat="1" ht="18" customHeight="1">
      <c r="A5207" s="394">
        <v>5202</v>
      </c>
      <c r="B5207" s="415" t="s">
        <v>11138</v>
      </c>
      <c r="C5207" s="415" t="s">
        <v>13052</v>
      </c>
      <c r="D5207" s="453"/>
      <c r="E5207" s="416" t="s">
        <v>13065</v>
      </c>
      <c r="F5207" s="469" t="s">
        <v>13066</v>
      </c>
      <c r="G5207" s="419"/>
      <c r="H5207" s="634" t="s">
        <v>5025</v>
      </c>
      <c r="I5207" s="418">
        <v>1060</v>
      </c>
      <c r="J5207" s="503" t="s">
        <v>5026</v>
      </c>
    </row>
    <row r="5208" spans="1:10" s="399" customFormat="1" ht="18" customHeight="1">
      <c r="A5208" s="394">
        <v>5203</v>
      </c>
      <c r="B5208" s="415" t="s">
        <v>11138</v>
      </c>
      <c r="C5208" s="415" t="s">
        <v>13052</v>
      </c>
      <c r="D5208" s="652"/>
      <c r="E5208" s="416" t="s">
        <v>13067</v>
      </c>
      <c r="F5208" s="469" t="s">
        <v>13068</v>
      </c>
      <c r="G5208" s="419"/>
      <c r="H5208" s="634" t="s">
        <v>5025</v>
      </c>
      <c r="I5208" s="418">
        <v>1060</v>
      </c>
      <c r="J5208" s="503" t="s">
        <v>5026</v>
      </c>
    </row>
    <row r="5209" spans="1:10" s="399" customFormat="1" ht="18" customHeight="1">
      <c r="A5209" s="394">
        <v>5204</v>
      </c>
      <c r="B5209" s="415" t="s">
        <v>11138</v>
      </c>
      <c r="C5209" s="415" t="s">
        <v>13052</v>
      </c>
      <c r="D5209" s="652"/>
      <c r="E5209" s="416" t="s">
        <v>13069</v>
      </c>
      <c r="F5209" s="469" t="s">
        <v>13070</v>
      </c>
      <c r="G5209" s="419"/>
      <c r="H5209" s="634" t="s">
        <v>5025</v>
      </c>
      <c r="I5209" s="418">
        <v>1060</v>
      </c>
      <c r="J5209" s="503" t="s">
        <v>5026</v>
      </c>
    </row>
    <row r="5210" spans="1:10" s="399" customFormat="1" ht="18" customHeight="1">
      <c r="A5210" s="394">
        <v>5205</v>
      </c>
      <c r="B5210" s="415" t="s">
        <v>11138</v>
      </c>
      <c r="C5210" s="415" t="s">
        <v>13052</v>
      </c>
      <c r="D5210" s="526" t="s">
        <v>13071</v>
      </c>
      <c r="E5210" s="416" t="s">
        <v>5027</v>
      </c>
      <c r="F5210" s="504" t="s">
        <v>13072</v>
      </c>
      <c r="G5210" s="415"/>
      <c r="H5210" s="634" t="s">
        <v>5025</v>
      </c>
      <c r="I5210" s="418">
        <v>6600</v>
      </c>
      <c r="J5210" s="503" t="s">
        <v>5026</v>
      </c>
    </row>
    <row r="5211" spans="1:10" s="399" customFormat="1" ht="18" customHeight="1">
      <c r="A5211" s="394">
        <v>5206</v>
      </c>
      <c r="B5211" s="415" t="s">
        <v>11138</v>
      </c>
      <c r="C5211" s="415" t="s">
        <v>13052</v>
      </c>
      <c r="D5211" s="526" t="s">
        <v>13073</v>
      </c>
      <c r="E5211" s="416" t="s">
        <v>5027</v>
      </c>
      <c r="F5211" s="504" t="s">
        <v>13074</v>
      </c>
      <c r="G5211" s="415"/>
      <c r="H5211" s="634" t="s">
        <v>5025</v>
      </c>
      <c r="I5211" s="418">
        <v>6600</v>
      </c>
      <c r="J5211" s="503" t="s">
        <v>5026</v>
      </c>
    </row>
    <row r="5212" spans="1:10" s="399" customFormat="1" ht="18" customHeight="1">
      <c r="A5212" s="394">
        <v>5207</v>
      </c>
      <c r="B5212" s="415" t="s">
        <v>11138</v>
      </c>
      <c r="C5212" s="415" t="s">
        <v>13052</v>
      </c>
      <c r="D5212" s="526" t="s">
        <v>13075</v>
      </c>
      <c r="E5212" s="416" t="s">
        <v>5027</v>
      </c>
      <c r="F5212" s="504" t="s">
        <v>13076</v>
      </c>
      <c r="G5212" s="415"/>
      <c r="H5212" s="634" t="s">
        <v>5025</v>
      </c>
      <c r="I5212" s="418">
        <v>5000</v>
      </c>
      <c r="J5212" s="503" t="s">
        <v>5026</v>
      </c>
    </row>
    <row r="5213" spans="1:10" s="399" customFormat="1" ht="18" customHeight="1">
      <c r="A5213" s="394">
        <v>5208</v>
      </c>
      <c r="B5213" s="395" t="s">
        <v>1393</v>
      </c>
      <c r="C5213" s="395" t="s">
        <v>1465</v>
      </c>
      <c r="D5213" s="459" t="s">
        <v>13077</v>
      </c>
      <c r="E5213" s="395" t="s">
        <v>418</v>
      </c>
      <c r="F5213" s="488" t="s">
        <v>1467</v>
      </c>
      <c r="G5213" s="395"/>
      <c r="H5213" s="567" t="s">
        <v>653</v>
      </c>
      <c r="I5213" s="403">
        <v>12125</v>
      </c>
      <c r="J5213" s="491"/>
    </row>
    <row r="5214" spans="1:10" s="399" customFormat="1" ht="18" customHeight="1">
      <c r="A5214" s="394">
        <v>5209</v>
      </c>
      <c r="B5214" s="395" t="s">
        <v>11138</v>
      </c>
      <c r="C5214" s="396" t="s">
        <v>13078</v>
      </c>
      <c r="D5214" s="606" t="s">
        <v>13079</v>
      </c>
      <c r="E5214" s="406" t="s">
        <v>418</v>
      </c>
      <c r="F5214" s="486" t="s">
        <v>13080</v>
      </c>
      <c r="G5214" s="395" t="s">
        <v>4962</v>
      </c>
      <c r="H5214" s="637" t="s">
        <v>5529</v>
      </c>
      <c r="I5214" s="402">
        <v>8660</v>
      </c>
      <c r="J5214" s="487"/>
    </row>
    <row r="5215" spans="1:10" s="399" customFormat="1" ht="18" customHeight="1">
      <c r="A5215" s="394">
        <v>5210</v>
      </c>
      <c r="B5215" s="395" t="s">
        <v>11138</v>
      </c>
      <c r="C5215" s="395" t="s">
        <v>13078</v>
      </c>
      <c r="D5215" s="539" t="s">
        <v>13081</v>
      </c>
      <c r="E5215" s="395" t="s">
        <v>418</v>
      </c>
      <c r="F5215" s="485" t="s">
        <v>13082</v>
      </c>
      <c r="G5215" s="395" t="s">
        <v>5048</v>
      </c>
      <c r="H5215" s="631" t="s">
        <v>4943</v>
      </c>
      <c r="I5215" s="397">
        <v>6500</v>
      </c>
      <c r="J5215" s="490"/>
    </row>
    <row r="5216" spans="1:10" s="399" customFormat="1" ht="18" customHeight="1">
      <c r="A5216" s="394">
        <v>5211</v>
      </c>
      <c r="B5216" s="395" t="s">
        <v>11138</v>
      </c>
      <c r="C5216" s="395" t="s">
        <v>13078</v>
      </c>
      <c r="D5216" s="539" t="s">
        <v>13081</v>
      </c>
      <c r="E5216" s="395" t="s">
        <v>418</v>
      </c>
      <c r="F5216" s="485" t="s">
        <v>13083</v>
      </c>
      <c r="G5216" s="395" t="s">
        <v>5048</v>
      </c>
      <c r="H5216" s="631" t="s">
        <v>4943</v>
      </c>
      <c r="I5216" s="397">
        <v>6500</v>
      </c>
      <c r="J5216" s="490"/>
    </row>
    <row r="5217" spans="1:10" s="399" customFormat="1" ht="18" customHeight="1">
      <c r="A5217" s="394">
        <v>5212</v>
      </c>
      <c r="B5217" s="395" t="s">
        <v>11138</v>
      </c>
      <c r="C5217" s="395" t="s">
        <v>13078</v>
      </c>
      <c r="D5217" s="539" t="s">
        <v>13084</v>
      </c>
      <c r="E5217" s="395" t="s">
        <v>418</v>
      </c>
      <c r="F5217" s="485" t="s">
        <v>13085</v>
      </c>
      <c r="G5217" s="395"/>
      <c r="H5217" s="631" t="s">
        <v>4943</v>
      </c>
      <c r="I5217" s="397">
        <v>10500</v>
      </c>
      <c r="J5217" s="490"/>
    </row>
    <row r="5218" spans="1:10" s="399" customFormat="1" ht="18" customHeight="1">
      <c r="A5218" s="394">
        <v>5213</v>
      </c>
      <c r="B5218" s="395" t="s">
        <v>1393</v>
      </c>
      <c r="C5218" s="395" t="s">
        <v>13086</v>
      </c>
      <c r="D5218" s="539" t="s">
        <v>13087</v>
      </c>
      <c r="E5218" s="396" t="s">
        <v>4776</v>
      </c>
      <c r="F5218" s="486" t="s">
        <v>13088</v>
      </c>
      <c r="G5218" s="395"/>
      <c r="H5218" s="629" t="s">
        <v>4916</v>
      </c>
      <c r="I5218" s="397">
        <v>10800</v>
      </c>
      <c r="J5218" s="487" t="s">
        <v>15704</v>
      </c>
    </row>
    <row r="5219" spans="1:10" s="399" customFormat="1" ht="18" customHeight="1">
      <c r="A5219" s="394">
        <v>5214</v>
      </c>
      <c r="B5219" s="395" t="s">
        <v>1393</v>
      </c>
      <c r="C5219" s="395" t="s">
        <v>13086</v>
      </c>
      <c r="D5219" s="422" t="s">
        <v>13089</v>
      </c>
      <c r="E5219" s="394" t="s">
        <v>418</v>
      </c>
      <c r="F5219" s="424" t="s">
        <v>13090</v>
      </c>
      <c r="G5219" s="394" t="s">
        <v>4962</v>
      </c>
      <c r="H5219" s="631" t="s">
        <v>4949</v>
      </c>
      <c r="I5219" s="402"/>
      <c r="J5219" s="490" t="s">
        <v>5439</v>
      </c>
    </row>
    <row r="5220" spans="1:10" s="399" customFormat="1" ht="18" customHeight="1">
      <c r="A5220" s="394">
        <v>5215</v>
      </c>
      <c r="B5220" s="395" t="s">
        <v>1393</v>
      </c>
      <c r="C5220" s="395" t="s">
        <v>13086</v>
      </c>
      <c r="D5220" s="539" t="s">
        <v>13091</v>
      </c>
      <c r="E5220" s="396" t="s">
        <v>5403</v>
      </c>
      <c r="F5220" s="486" t="s">
        <v>13092</v>
      </c>
      <c r="G5220" s="395" t="s">
        <v>5048</v>
      </c>
      <c r="H5220" s="629" t="s">
        <v>4916</v>
      </c>
      <c r="I5220" s="397">
        <v>21600</v>
      </c>
      <c r="J5220" s="487" t="s">
        <v>15937</v>
      </c>
    </row>
    <row r="5221" spans="1:10" s="399" customFormat="1" ht="18" customHeight="1">
      <c r="A5221" s="394">
        <v>5216</v>
      </c>
      <c r="B5221" s="395" t="s">
        <v>1393</v>
      </c>
      <c r="C5221" s="395" t="s">
        <v>13086</v>
      </c>
      <c r="D5221" s="422" t="s">
        <v>13093</v>
      </c>
      <c r="E5221" s="395" t="s">
        <v>5027</v>
      </c>
      <c r="F5221" s="424" t="s">
        <v>13094</v>
      </c>
      <c r="G5221" s="395"/>
      <c r="H5221" s="629" t="s">
        <v>4916</v>
      </c>
      <c r="I5221" s="402">
        <v>7900</v>
      </c>
      <c r="J5221" s="490" t="s">
        <v>15938</v>
      </c>
    </row>
    <row r="5222" spans="1:10" s="399" customFormat="1" ht="18" customHeight="1">
      <c r="A5222" s="394">
        <v>5217</v>
      </c>
      <c r="B5222" s="395" t="s">
        <v>1393</v>
      </c>
      <c r="C5222" s="395" t="s">
        <v>13086</v>
      </c>
      <c r="D5222" s="539" t="s">
        <v>13095</v>
      </c>
      <c r="E5222" s="396" t="s">
        <v>5027</v>
      </c>
      <c r="F5222" s="486" t="s">
        <v>13096</v>
      </c>
      <c r="G5222" s="395"/>
      <c r="H5222" s="629" t="s">
        <v>4916</v>
      </c>
      <c r="I5222" s="397">
        <v>11600</v>
      </c>
      <c r="J5222" s="487" t="s">
        <v>15939</v>
      </c>
    </row>
    <row r="5223" spans="1:10" s="399" customFormat="1" ht="18" customHeight="1">
      <c r="A5223" s="394">
        <v>5218</v>
      </c>
      <c r="B5223" s="415" t="s">
        <v>1393</v>
      </c>
      <c r="C5223" s="415" t="s">
        <v>13086</v>
      </c>
      <c r="D5223" s="453" t="s">
        <v>13097</v>
      </c>
      <c r="E5223" s="442" t="s">
        <v>5403</v>
      </c>
      <c r="F5223" s="453" t="s">
        <v>13098</v>
      </c>
      <c r="G5223" s="442"/>
      <c r="H5223" s="634" t="s">
        <v>5025</v>
      </c>
      <c r="I5223" s="418">
        <v>27000</v>
      </c>
      <c r="J5223" s="613" t="s">
        <v>13099</v>
      </c>
    </row>
    <row r="5224" spans="1:10" s="399" customFormat="1" ht="18" customHeight="1">
      <c r="A5224" s="394">
        <v>5219</v>
      </c>
      <c r="B5224" s="415" t="s">
        <v>1393</v>
      </c>
      <c r="C5224" s="415" t="s">
        <v>13086</v>
      </c>
      <c r="D5224" s="453"/>
      <c r="E5224" s="442" t="s">
        <v>13100</v>
      </c>
      <c r="F5224" s="453" t="s">
        <v>13101</v>
      </c>
      <c r="G5224" s="442"/>
      <c r="H5224" s="634" t="s">
        <v>5025</v>
      </c>
      <c r="I5224" s="418">
        <v>5500</v>
      </c>
      <c r="J5224" s="503" t="s">
        <v>13102</v>
      </c>
    </row>
    <row r="5225" spans="1:10" s="399" customFormat="1" ht="18" customHeight="1">
      <c r="A5225" s="394">
        <v>5220</v>
      </c>
      <c r="B5225" s="415" t="s">
        <v>1393</v>
      </c>
      <c r="C5225" s="415" t="s">
        <v>13086</v>
      </c>
      <c r="D5225" s="453" t="s">
        <v>13103</v>
      </c>
      <c r="E5225" s="442" t="s">
        <v>5027</v>
      </c>
      <c r="F5225" s="453" t="s">
        <v>13104</v>
      </c>
      <c r="G5225" s="442"/>
      <c r="H5225" s="634" t="s">
        <v>5025</v>
      </c>
      <c r="I5225" s="418">
        <v>7500</v>
      </c>
      <c r="J5225" s="603" t="s">
        <v>13105</v>
      </c>
    </row>
    <row r="5226" spans="1:10" s="399" customFormat="1" ht="18" customHeight="1">
      <c r="A5226" s="394">
        <v>5221</v>
      </c>
      <c r="B5226" s="395" t="s">
        <v>11138</v>
      </c>
      <c r="C5226" s="395" t="s">
        <v>13106</v>
      </c>
      <c r="D5226" s="459" t="s">
        <v>13107</v>
      </c>
      <c r="E5226" s="395" t="s">
        <v>418</v>
      </c>
      <c r="F5226" s="488" t="s">
        <v>13108</v>
      </c>
      <c r="G5226" s="398" t="s">
        <v>5048</v>
      </c>
      <c r="H5226" s="631" t="s">
        <v>5691</v>
      </c>
      <c r="I5226" s="397">
        <v>9750</v>
      </c>
      <c r="J5226" s="507"/>
    </row>
    <row r="5227" spans="1:10" s="399" customFormat="1" ht="18" customHeight="1">
      <c r="A5227" s="394">
        <v>5222</v>
      </c>
      <c r="B5227" s="395" t="s">
        <v>11138</v>
      </c>
      <c r="C5227" s="395" t="s">
        <v>13106</v>
      </c>
      <c r="D5227" s="539" t="s">
        <v>13109</v>
      </c>
      <c r="E5227" s="398" t="s">
        <v>418</v>
      </c>
      <c r="F5227" s="485" t="s">
        <v>13110</v>
      </c>
      <c r="G5227" s="394"/>
      <c r="H5227" s="631" t="s">
        <v>4953</v>
      </c>
      <c r="I5227" s="402">
        <v>6400</v>
      </c>
      <c r="J5227" s="487"/>
    </row>
    <row r="5228" spans="1:10" s="399" customFormat="1" ht="18" customHeight="1">
      <c r="A5228" s="394">
        <v>5223</v>
      </c>
      <c r="B5228" s="395" t="s">
        <v>11138</v>
      </c>
      <c r="C5228" s="395" t="s">
        <v>13106</v>
      </c>
      <c r="D5228" s="459" t="s">
        <v>13111</v>
      </c>
      <c r="E5228" s="395" t="s">
        <v>418</v>
      </c>
      <c r="F5228" s="488" t="s">
        <v>13112</v>
      </c>
      <c r="G5228" s="398" t="s">
        <v>5048</v>
      </c>
      <c r="H5228" s="631" t="s">
        <v>5691</v>
      </c>
      <c r="I5228" s="402">
        <v>16000</v>
      </c>
      <c r="J5228" s="487"/>
    </row>
    <row r="5229" spans="1:10" s="399" customFormat="1" ht="18" customHeight="1">
      <c r="A5229" s="394">
        <v>5224</v>
      </c>
      <c r="B5229" s="395" t="s">
        <v>11138</v>
      </c>
      <c r="C5229" s="395" t="s">
        <v>13106</v>
      </c>
      <c r="D5229" s="459" t="s">
        <v>13113</v>
      </c>
      <c r="E5229" s="395" t="s">
        <v>418</v>
      </c>
      <c r="F5229" s="488" t="s">
        <v>13114</v>
      </c>
      <c r="G5229" s="398" t="s">
        <v>5048</v>
      </c>
      <c r="H5229" s="631" t="s">
        <v>5691</v>
      </c>
      <c r="I5229" s="402">
        <v>14800</v>
      </c>
      <c r="J5229" s="487"/>
    </row>
    <row r="5230" spans="1:10" s="399" customFormat="1" ht="18" customHeight="1">
      <c r="A5230" s="394">
        <v>5225</v>
      </c>
      <c r="B5230" s="395" t="s">
        <v>11138</v>
      </c>
      <c r="C5230" s="395" t="s">
        <v>13106</v>
      </c>
      <c r="D5230" s="459" t="s">
        <v>13115</v>
      </c>
      <c r="E5230" s="398" t="s">
        <v>418</v>
      </c>
      <c r="F5230" s="488" t="s">
        <v>13116</v>
      </c>
      <c r="G5230" s="398" t="s">
        <v>5048</v>
      </c>
      <c r="H5230" s="631" t="s">
        <v>5691</v>
      </c>
      <c r="I5230" s="397">
        <v>8850</v>
      </c>
      <c r="J5230" s="507"/>
    </row>
    <row r="5231" spans="1:10" s="399" customFormat="1" ht="18" customHeight="1">
      <c r="A5231" s="394">
        <v>5226</v>
      </c>
      <c r="B5231" s="395" t="s">
        <v>1393</v>
      </c>
      <c r="C5231" s="394" t="s">
        <v>9460</v>
      </c>
      <c r="D5231" s="422" t="s">
        <v>13117</v>
      </c>
      <c r="E5231" s="394" t="s">
        <v>418</v>
      </c>
      <c r="F5231" s="424" t="s">
        <v>13118</v>
      </c>
      <c r="G5231" s="394" t="s">
        <v>4962</v>
      </c>
      <c r="H5231" s="631" t="s">
        <v>4949</v>
      </c>
      <c r="I5231" s="402"/>
      <c r="J5231" s="490" t="s">
        <v>5439</v>
      </c>
    </row>
    <row r="5232" spans="1:10" s="399" customFormat="1" ht="18" customHeight="1">
      <c r="A5232" s="394">
        <v>5227</v>
      </c>
      <c r="B5232" s="395" t="s">
        <v>1393</v>
      </c>
      <c r="C5232" s="395" t="s">
        <v>9460</v>
      </c>
      <c r="D5232" s="459" t="s">
        <v>13119</v>
      </c>
      <c r="E5232" s="395" t="s">
        <v>418</v>
      </c>
      <c r="F5232" s="488" t="s">
        <v>13120</v>
      </c>
      <c r="G5232" s="395" t="s">
        <v>4962</v>
      </c>
      <c r="H5232" s="567" t="s">
        <v>4949</v>
      </c>
      <c r="I5232" s="402"/>
      <c r="J5232" s="490" t="s">
        <v>5439</v>
      </c>
    </row>
    <row r="5233" spans="1:10" s="399" customFormat="1" ht="18" customHeight="1">
      <c r="A5233" s="394">
        <v>5228</v>
      </c>
      <c r="B5233" s="395" t="s">
        <v>1393</v>
      </c>
      <c r="C5233" s="394" t="s">
        <v>9460</v>
      </c>
      <c r="D5233" s="459" t="s">
        <v>13121</v>
      </c>
      <c r="E5233" s="395" t="s">
        <v>418</v>
      </c>
      <c r="F5233" s="488" t="s">
        <v>13122</v>
      </c>
      <c r="G5233" s="396" t="s">
        <v>4962</v>
      </c>
      <c r="H5233" s="567" t="s">
        <v>4949</v>
      </c>
      <c r="I5233" s="402"/>
      <c r="J5233" s="490" t="s">
        <v>5439</v>
      </c>
    </row>
    <row r="5234" spans="1:10" s="399" customFormat="1" ht="18" customHeight="1">
      <c r="A5234" s="394">
        <v>5229</v>
      </c>
      <c r="B5234" s="395" t="s">
        <v>1393</v>
      </c>
      <c r="C5234" s="395" t="s">
        <v>9460</v>
      </c>
      <c r="D5234" s="459" t="s">
        <v>13123</v>
      </c>
      <c r="E5234" s="395" t="s">
        <v>418</v>
      </c>
      <c r="F5234" s="488" t="s">
        <v>13124</v>
      </c>
      <c r="G5234" s="404" t="s">
        <v>4962</v>
      </c>
      <c r="H5234" s="567" t="s">
        <v>4949</v>
      </c>
      <c r="I5234" s="402"/>
      <c r="J5234" s="490" t="s">
        <v>5439</v>
      </c>
    </row>
    <row r="5235" spans="1:10" s="399" customFormat="1" ht="18" customHeight="1">
      <c r="A5235" s="394">
        <v>5230</v>
      </c>
      <c r="B5235" s="394" t="s">
        <v>1393</v>
      </c>
      <c r="C5235" s="394" t="s">
        <v>9460</v>
      </c>
      <c r="D5235" s="422" t="s">
        <v>13125</v>
      </c>
      <c r="E5235" s="395" t="s">
        <v>418</v>
      </c>
      <c r="F5235" s="424" t="s">
        <v>13126</v>
      </c>
      <c r="G5235" s="394" t="s">
        <v>4962</v>
      </c>
      <c r="H5235" s="631" t="s">
        <v>4949</v>
      </c>
      <c r="I5235" s="402"/>
      <c r="J5235" s="490" t="s">
        <v>5439</v>
      </c>
    </row>
    <row r="5236" spans="1:10" s="399" customFormat="1" ht="18" customHeight="1">
      <c r="A5236" s="394">
        <v>5231</v>
      </c>
      <c r="B5236" s="395" t="s">
        <v>1393</v>
      </c>
      <c r="C5236" s="394" t="s">
        <v>9460</v>
      </c>
      <c r="D5236" s="422" t="s">
        <v>13136</v>
      </c>
      <c r="E5236" s="394" t="s">
        <v>418</v>
      </c>
      <c r="F5236" s="424" t="s">
        <v>13137</v>
      </c>
      <c r="G5236" s="394" t="s">
        <v>5048</v>
      </c>
      <c r="H5236" s="567" t="s">
        <v>4949</v>
      </c>
      <c r="I5236" s="402">
        <v>12000</v>
      </c>
      <c r="J5236" s="490"/>
    </row>
    <row r="5237" spans="1:10" s="399" customFormat="1" ht="18" customHeight="1">
      <c r="A5237" s="394">
        <v>5232</v>
      </c>
      <c r="B5237" s="395" t="s">
        <v>1393</v>
      </c>
      <c r="C5237" s="394" t="s">
        <v>9460</v>
      </c>
      <c r="D5237" s="422" t="s">
        <v>13138</v>
      </c>
      <c r="E5237" s="394" t="s">
        <v>418</v>
      </c>
      <c r="F5237" s="424" t="s">
        <v>13139</v>
      </c>
      <c r="G5237" s="394" t="s">
        <v>5048</v>
      </c>
      <c r="H5237" s="567" t="s">
        <v>4949</v>
      </c>
      <c r="I5237" s="402">
        <v>15600</v>
      </c>
      <c r="J5237" s="490"/>
    </row>
    <row r="5238" spans="1:10" s="399" customFormat="1" ht="18" customHeight="1">
      <c r="A5238" s="394">
        <v>5233</v>
      </c>
      <c r="B5238" s="395" t="s">
        <v>1393</v>
      </c>
      <c r="C5238" s="394" t="s">
        <v>9460</v>
      </c>
      <c r="D5238" s="422" t="s">
        <v>13140</v>
      </c>
      <c r="E5238" s="394" t="s">
        <v>418</v>
      </c>
      <c r="F5238" s="424" t="s">
        <v>13141</v>
      </c>
      <c r="G5238" s="394" t="s">
        <v>5048</v>
      </c>
      <c r="H5238" s="567" t="s">
        <v>4949</v>
      </c>
      <c r="I5238" s="402">
        <v>11600</v>
      </c>
      <c r="J5238" s="490"/>
    </row>
    <row r="5239" spans="1:10" s="399" customFormat="1" ht="18" customHeight="1">
      <c r="A5239" s="394">
        <v>5234</v>
      </c>
      <c r="B5239" s="395" t="s">
        <v>1393</v>
      </c>
      <c r="C5239" s="394" t="s">
        <v>9460</v>
      </c>
      <c r="D5239" s="422" t="s">
        <v>13142</v>
      </c>
      <c r="E5239" s="394" t="s">
        <v>418</v>
      </c>
      <c r="F5239" s="424" t="s">
        <v>13143</v>
      </c>
      <c r="G5239" s="394" t="s">
        <v>5048</v>
      </c>
      <c r="H5239" s="567" t="s">
        <v>4949</v>
      </c>
      <c r="I5239" s="402">
        <v>14545</v>
      </c>
      <c r="J5239" s="490"/>
    </row>
    <row r="5240" spans="1:10" s="399" customFormat="1" ht="18" customHeight="1">
      <c r="A5240" s="394">
        <v>5235</v>
      </c>
      <c r="B5240" s="395" t="s">
        <v>1393</v>
      </c>
      <c r="C5240" s="394" t="s">
        <v>9460</v>
      </c>
      <c r="D5240" s="422" t="s">
        <v>13144</v>
      </c>
      <c r="E5240" s="394" t="s">
        <v>418</v>
      </c>
      <c r="F5240" s="424" t="s">
        <v>13145</v>
      </c>
      <c r="G5240" s="394" t="s">
        <v>5048</v>
      </c>
      <c r="H5240" s="567" t="s">
        <v>4949</v>
      </c>
      <c r="I5240" s="402">
        <v>13000</v>
      </c>
      <c r="J5240" s="490"/>
    </row>
    <row r="5241" spans="1:10" s="399" customFormat="1" ht="18" customHeight="1">
      <c r="A5241" s="394">
        <v>5236</v>
      </c>
      <c r="B5241" s="395" t="s">
        <v>1393</v>
      </c>
      <c r="C5241" s="394" t="s">
        <v>9460</v>
      </c>
      <c r="D5241" s="422" t="s">
        <v>13146</v>
      </c>
      <c r="E5241" s="394" t="s">
        <v>418</v>
      </c>
      <c r="F5241" s="424" t="s">
        <v>13147</v>
      </c>
      <c r="G5241" s="394" t="s">
        <v>5048</v>
      </c>
      <c r="H5241" s="567" t="s">
        <v>4949</v>
      </c>
      <c r="I5241" s="402">
        <v>8800</v>
      </c>
      <c r="J5241" s="490"/>
    </row>
    <row r="5242" spans="1:10" s="399" customFormat="1" ht="18" customHeight="1">
      <c r="A5242" s="394">
        <v>5237</v>
      </c>
      <c r="B5242" s="395" t="s">
        <v>1393</v>
      </c>
      <c r="C5242" s="394" t="s">
        <v>9460</v>
      </c>
      <c r="D5242" s="422" t="s">
        <v>13148</v>
      </c>
      <c r="E5242" s="394" t="s">
        <v>418</v>
      </c>
      <c r="F5242" s="424" t="s">
        <v>13149</v>
      </c>
      <c r="G5242" s="394" t="s">
        <v>5048</v>
      </c>
      <c r="H5242" s="567" t="s">
        <v>4949</v>
      </c>
      <c r="I5242" s="402">
        <v>8800</v>
      </c>
      <c r="J5242" s="490"/>
    </row>
    <row r="5243" spans="1:10" s="399" customFormat="1" ht="18" customHeight="1">
      <c r="A5243" s="394">
        <v>5238</v>
      </c>
      <c r="B5243" s="395" t="s">
        <v>1393</v>
      </c>
      <c r="C5243" s="394" t="s">
        <v>9460</v>
      </c>
      <c r="D5243" s="422" t="s">
        <v>13150</v>
      </c>
      <c r="E5243" s="394" t="s">
        <v>418</v>
      </c>
      <c r="F5243" s="424" t="s">
        <v>13151</v>
      </c>
      <c r="G5243" s="394" t="s">
        <v>5048</v>
      </c>
      <c r="H5243" s="567" t="s">
        <v>4949</v>
      </c>
      <c r="I5243" s="402">
        <v>8800</v>
      </c>
      <c r="J5243" s="490"/>
    </row>
    <row r="5244" spans="1:10" s="399" customFormat="1" ht="18" customHeight="1">
      <c r="A5244" s="394">
        <v>5239</v>
      </c>
      <c r="B5244" s="395" t="s">
        <v>1393</v>
      </c>
      <c r="C5244" s="394" t="s">
        <v>9460</v>
      </c>
      <c r="D5244" s="422" t="s">
        <v>13152</v>
      </c>
      <c r="E5244" s="394" t="s">
        <v>418</v>
      </c>
      <c r="F5244" s="424" t="s">
        <v>13153</v>
      </c>
      <c r="G5244" s="394" t="s">
        <v>5048</v>
      </c>
      <c r="H5244" s="567" t="s">
        <v>4949</v>
      </c>
      <c r="I5244" s="402">
        <v>6500</v>
      </c>
      <c r="J5244" s="490"/>
    </row>
    <row r="5245" spans="1:10" s="399" customFormat="1" ht="18" customHeight="1">
      <c r="A5245" s="394">
        <v>5240</v>
      </c>
      <c r="B5245" s="395" t="s">
        <v>1393</v>
      </c>
      <c r="C5245" s="394" t="s">
        <v>9460</v>
      </c>
      <c r="D5245" s="422" t="s">
        <v>13154</v>
      </c>
      <c r="E5245" s="394" t="s">
        <v>418</v>
      </c>
      <c r="F5245" s="424" t="s">
        <v>13155</v>
      </c>
      <c r="G5245" s="394" t="s">
        <v>5048</v>
      </c>
      <c r="H5245" s="567" t="s">
        <v>4949</v>
      </c>
      <c r="I5245" s="402">
        <v>6200</v>
      </c>
      <c r="J5245" s="490"/>
    </row>
    <row r="5246" spans="1:10" s="399" customFormat="1" ht="18" customHeight="1">
      <c r="A5246" s="394">
        <v>5241</v>
      </c>
      <c r="B5246" s="395" t="s">
        <v>1393</v>
      </c>
      <c r="C5246" s="394" t="s">
        <v>9460</v>
      </c>
      <c r="D5246" s="422" t="s">
        <v>13154</v>
      </c>
      <c r="E5246" s="394" t="s">
        <v>418</v>
      </c>
      <c r="F5246" s="424" t="s">
        <v>13156</v>
      </c>
      <c r="G5246" s="394" t="s">
        <v>5048</v>
      </c>
      <c r="H5246" s="567" t="s">
        <v>4949</v>
      </c>
      <c r="I5246" s="402">
        <v>6800</v>
      </c>
      <c r="J5246" s="490"/>
    </row>
    <row r="5247" spans="1:10" s="399" customFormat="1" ht="18" customHeight="1">
      <c r="A5247" s="394">
        <v>5242</v>
      </c>
      <c r="B5247" s="395" t="s">
        <v>1393</v>
      </c>
      <c r="C5247" s="394" t="s">
        <v>9460</v>
      </c>
      <c r="D5247" s="422" t="s">
        <v>13157</v>
      </c>
      <c r="E5247" s="394" t="s">
        <v>418</v>
      </c>
      <c r="F5247" s="424" t="s">
        <v>13158</v>
      </c>
      <c r="G5247" s="394" t="s">
        <v>5048</v>
      </c>
      <c r="H5247" s="567" t="s">
        <v>4949</v>
      </c>
      <c r="I5247" s="402">
        <v>9500</v>
      </c>
      <c r="J5247" s="490"/>
    </row>
    <row r="5248" spans="1:10" s="399" customFormat="1" ht="18" customHeight="1">
      <c r="A5248" s="394">
        <v>5243</v>
      </c>
      <c r="B5248" s="395" t="s">
        <v>1393</v>
      </c>
      <c r="C5248" s="394" t="s">
        <v>9460</v>
      </c>
      <c r="D5248" s="422" t="s">
        <v>13159</v>
      </c>
      <c r="E5248" s="394" t="s">
        <v>418</v>
      </c>
      <c r="F5248" s="424" t="s">
        <v>13160</v>
      </c>
      <c r="G5248" s="394" t="s">
        <v>5048</v>
      </c>
      <c r="H5248" s="567" t="s">
        <v>4949</v>
      </c>
      <c r="I5248" s="402">
        <v>8800</v>
      </c>
      <c r="J5248" s="490"/>
    </row>
    <row r="5249" spans="1:10" s="399" customFormat="1" ht="18" customHeight="1">
      <c r="A5249" s="394">
        <v>5244</v>
      </c>
      <c r="B5249" s="395" t="s">
        <v>1393</v>
      </c>
      <c r="C5249" s="394" t="s">
        <v>9460</v>
      </c>
      <c r="D5249" s="422" t="s">
        <v>13161</v>
      </c>
      <c r="E5249" s="394" t="s">
        <v>418</v>
      </c>
      <c r="F5249" s="424" t="s">
        <v>13162</v>
      </c>
      <c r="G5249" s="394" t="s">
        <v>5048</v>
      </c>
      <c r="H5249" s="567" t="s">
        <v>4949</v>
      </c>
      <c r="I5249" s="402">
        <v>8800</v>
      </c>
      <c r="J5249" s="490"/>
    </row>
    <row r="5250" spans="1:10" s="399" customFormat="1" ht="18" customHeight="1">
      <c r="A5250" s="394">
        <v>5245</v>
      </c>
      <c r="B5250" s="395" t="s">
        <v>1393</v>
      </c>
      <c r="C5250" s="394" t="s">
        <v>9460</v>
      </c>
      <c r="D5250" s="422" t="s">
        <v>13163</v>
      </c>
      <c r="E5250" s="394" t="s">
        <v>418</v>
      </c>
      <c r="F5250" s="424" t="s">
        <v>13164</v>
      </c>
      <c r="G5250" s="394" t="s">
        <v>5048</v>
      </c>
      <c r="H5250" s="567" t="s">
        <v>4949</v>
      </c>
      <c r="I5250" s="402">
        <v>8900</v>
      </c>
      <c r="J5250" s="490"/>
    </row>
    <row r="5251" spans="1:10" s="399" customFormat="1" ht="18" customHeight="1">
      <c r="A5251" s="394">
        <v>5246</v>
      </c>
      <c r="B5251" s="395" t="s">
        <v>1393</v>
      </c>
      <c r="C5251" s="394" t="s">
        <v>9460</v>
      </c>
      <c r="D5251" s="422" t="s">
        <v>13165</v>
      </c>
      <c r="E5251" s="394" t="s">
        <v>418</v>
      </c>
      <c r="F5251" s="424" t="s">
        <v>13166</v>
      </c>
      <c r="G5251" s="394" t="s">
        <v>5048</v>
      </c>
      <c r="H5251" s="567" t="s">
        <v>4949</v>
      </c>
      <c r="I5251" s="402">
        <v>8900</v>
      </c>
      <c r="J5251" s="490"/>
    </row>
    <row r="5252" spans="1:10" s="399" customFormat="1" ht="18" customHeight="1">
      <c r="A5252" s="394">
        <v>5247</v>
      </c>
      <c r="B5252" s="395" t="s">
        <v>1393</v>
      </c>
      <c r="C5252" s="394" t="s">
        <v>9460</v>
      </c>
      <c r="D5252" s="422" t="s">
        <v>13167</v>
      </c>
      <c r="E5252" s="394" t="s">
        <v>418</v>
      </c>
      <c r="F5252" s="424" t="s">
        <v>13168</v>
      </c>
      <c r="G5252" s="394" t="s">
        <v>5048</v>
      </c>
      <c r="H5252" s="567" t="s">
        <v>4949</v>
      </c>
      <c r="I5252" s="402">
        <v>8900</v>
      </c>
      <c r="J5252" s="490"/>
    </row>
    <row r="5253" spans="1:10" s="399" customFormat="1" ht="18" customHeight="1">
      <c r="A5253" s="394">
        <v>5248</v>
      </c>
      <c r="B5253" s="395" t="s">
        <v>1393</v>
      </c>
      <c r="C5253" s="394" t="s">
        <v>9460</v>
      </c>
      <c r="D5253" s="422" t="s">
        <v>13150</v>
      </c>
      <c r="E5253" s="394" t="s">
        <v>418</v>
      </c>
      <c r="F5253" s="424" t="s">
        <v>13169</v>
      </c>
      <c r="G5253" s="394" t="s">
        <v>5048</v>
      </c>
      <c r="H5253" s="567" t="s">
        <v>4949</v>
      </c>
      <c r="I5253" s="402">
        <v>8900</v>
      </c>
      <c r="J5253" s="490"/>
    </row>
    <row r="5254" spans="1:10" s="399" customFormat="1" ht="18" customHeight="1">
      <c r="A5254" s="394">
        <v>5249</v>
      </c>
      <c r="B5254" s="395" t="s">
        <v>1393</v>
      </c>
      <c r="C5254" s="394" t="s">
        <v>9460</v>
      </c>
      <c r="D5254" s="422" t="s">
        <v>13170</v>
      </c>
      <c r="E5254" s="394" t="s">
        <v>418</v>
      </c>
      <c r="F5254" s="424" t="s">
        <v>13171</v>
      </c>
      <c r="G5254" s="394" t="s">
        <v>5048</v>
      </c>
      <c r="H5254" s="567" t="s">
        <v>4949</v>
      </c>
      <c r="I5254" s="402">
        <v>8900</v>
      </c>
      <c r="J5254" s="490"/>
    </row>
    <row r="5255" spans="1:10" s="399" customFormat="1" ht="18" customHeight="1">
      <c r="A5255" s="394">
        <v>5250</v>
      </c>
      <c r="B5255" s="395" t="s">
        <v>1393</v>
      </c>
      <c r="C5255" s="394" t="s">
        <v>9460</v>
      </c>
      <c r="D5255" s="422" t="s">
        <v>13172</v>
      </c>
      <c r="E5255" s="394" t="s">
        <v>418</v>
      </c>
      <c r="F5255" s="424" t="s">
        <v>13173</v>
      </c>
      <c r="G5255" s="394" t="s">
        <v>5048</v>
      </c>
      <c r="H5255" s="567" t="s">
        <v>4949</v>
      </c>
      <c r="I5255" s="402">
        <v>4600</v>
      </c>
      <c r="J5255" s="490"/>
    </row>
    <row r="5256" spans="1:10" s="399" customFormat="1" ht="18" customHeight="1">
      <c r="A5256" s="394">
        <v>5251</v>
      </c>
      <c r="B5256" s="395" t="s">
        <v>1393</v>
      </c>
      <c r="C5256" s="394" t="s">
        <v>9460</v>
      </c>
      <c r="D5256" s="422" t="s">
        <v>13172</v>
      </c>
      <c r="E5256" s="394" t="s">
        <v>418</v>
      </c>
      <c r="F5256" s="424" t="s">
        <v>13174</v>
      </c>
      <c r="G5256" s="394" t="s">
        <v>5048</v>
      </c>
      <c r="H5256" s="567" t="s">
        <v>4949</v>
      </c>
      <c r="I5256" s="402">
        <v>4600</v>
      </c>
      <c r="J5256" s="490"/>
    </row>
    <row r="5257" spans="1:10" s="399" customFormat="1" ht="18" customHeight="1">
      <c r="A5257" s="394">
        <v>5252</v>
      </c>
      <c r="B5257" s="395" t="s">
        <v>1393</v>
      </c>
      <c r="C5257" s="394" t="s">
        <v>9460</v>
      </c>
      <c r="D5257" s="422" t="s">
        <v>13172</v>
      </c>
      <c r="E5257" s="394" t="s">
        <v>418</v>
      </c>
      <c r="F5257" s="424" t="s">
        <v>13175</v>
      </c>
      <c r="G5257" s="394" t="s">
        <v>5048</v>
      </c>
      <c r="H5257" s="567" t="s">
        <v>4949</v>
      </c>
      <c r="I5257" s="402">
        <v>4500</v>
      </c>
      <c r="J5257" s="490"/>
    </row>
    <row r="5258" spans="1:10" s="399" customFormat="1" ht="18" customHeight="1">
      <c r="A5258" s="394">
        <v>5253</v>
      </c>
      <c r="B5258" s="395" t="s">
        <v>1393</v>
      </c>
      <c r="C5258" s="394" t="s">
        <v>9460</v>
      </c>
      <c r="D5258" s="422" t="s">
        <v>13176</v>
      </c>
      <c r="E5258" s="394" t="s">
        <v>418</v>
      </c>
      <c r="F5258" s="424" t="s">
        <v>13177</v>
      </c>
      <c r="G5258" s="394" t="s">
        <v>5048</v>
      </c>
      <c r="H5258" s="567" t="s">
        <v>4949</v>
      </c>
      <c r="I5258" s="402">
        <v>6400</v>
      </c>
      <c r="J5258" s="490"/>
    </row>
    <row r="5259" spans="1:10" s="399" customFormat="1" ht="18" customHeight="1">
      <c r="A5259" s="394">
        <v>5254</v>
      </c>
      <c r="B5259" s="395" t="s">
        <v>1393</v>
      </c>
      <c r="C5259" s="394" t="s">
        <v>9460</v>
      </c>
      <c r="D5259" s="422" t="s">
        <v>13176</v>
      </c>
      <c r="E5259" s="394" t="s">
        <v>418</v>
      </c>
      <c r="F5259" s="424" t="s">
        <v>13178</v>
      </c>
      <c r="G5259" s="394" t="s">
        <v>5048</v>
      </c>
      <c r="H5259" s="567" t="s">
        <v>4949</v>
      </c>
      <c r="I5259" s="402">
        <v>6400</v>
      </c>
      <c r="J5259" s="490"/>
    </row>
    <row r="5260" spans="1:10" s="399" customFormat="1" ht="18" customHeight="1">
      <c r="A5260" s="394">
        <v>5255</v>
      </c>
      <c r="B5260" s="395" t="s">
        <v>1393</v>
      </c>
      <c r="C5260" s="394" t="s">
        <v>9460</v>
      </c>
      <c r="D5260" s="422" t="s">
        <v>13176</v>
      </c>
      <c r="E5260" s="394" t="s">
        <v>418</v>
      </c>
      <c r="F5260" s="424" t="s">
        <v>13179</v>
      </c>
      <c r="G5260" s="394" t="s">
        <v>5048</v>
      </c>
      <c r="H5260" s="567" t="s">
        <v>4949</v>
      </c>
      <c r="I5260" s="402">
        <v>6400</v>
      </c>
      <c r="J5260" s="490"/>
    </row>
    <row r="5261" spans="1:10" s="399" customFormat="1" ht="18" customHeight="1">
      <c r="A5261" s="394">
        <v>5256</v>
      </c>
      <c r="B5261" s="395" t="s">
        <v>1393</v>
      </c>
      <c r="C5261" s="394" t="s">
        <v>9460</v>
      </c>
      <c r="D5261" s="422" t="s">
        <v>13172</v>
      </c>
      <c r="E5261" s="394" t="s">
        <v>418</v>
      </c>
      <c r="F5261" s="424" t="s">
        <v>13180</v>
      </c>
      <c r="G5261" s="394" t="s">
        <v>5048</v>
      </c>
      <c r="H5261" s="567" t="s">
        <v>4949</v>
      </c>
      <c r="I5261" s="402">
        <v>4900</v>
      </c>
      <c r="J5261" s="490"/>
    </row>
    <row r="5262" spans="1:10" s="399" customFormat="1" ht="18" customHeight="1">
      <c r="A5262" s="394">
        <v>5257</v>
      </c>
      <c r="B5262" s="395" t="s">
        <v>1393</v>
      </c>
      <c r="C5262" s="394" t="s">
        <v>9460</v>
      </c>
      <c r="D5262" s="422" t="s">
        <v>13181</v>
      </c>
      <c r="E5262" s="394" t="s">
        <v>418</v>
      </c>
      <c r="F5262" s="424" t="s">
        <v>13182</v>
      </c>
      <c r="G5262" s="395" t="s">
        <v>5048</v>
      </c>
      <c r="H5262" s="631" t="s">
        <v>13183</v>
      </c>
      <c r="I5262" s="402">
        <v>13571</v>
      </c>
      <c r="J5262" s="490"/>
    </row>
    <row r="5263" spans="1:10" s="399" customFormat="1" ht="18" customHeight="1">
      <c r="A5263" s="394">
        <v>5258</v>
      </c>
      <c r="B5263" s="395" t="s">
        <v>1393</v>
      </c>
      <c r="C5263" s="394" t="s">
        <v>13127</v>
      </c>
      <c r="D5263" s="422" t="s">
        <v>13128</v>
      </c>
      <c r="E5263" s="394" t="s">
        <v>418</v>
      </c>
      <c r="F5263" s="424" t="s">
        <v>13129</v>
      </c>
      <c r="G5263" s="394" t="s">
        <v>5048</v>
      </c>
      <c r="H5263" s="567" t="s">
        <v>4949</v>
      </c>
      <c r="I5263" s="402">
        <v>12000</v>
      </c>
      <c r="J5263" s="490"/>
    </row>
    <row r="5264" spans="1:10" s="399" customFormat="1" ht="18" customHeight="1">
      <c r="A5264" s="394">
        <v>5259</v>
      </c>
      <c r="B5264" s="395" t="s">
        <v>1393</v>
      </c>
      <c r="C5264" s="394" t="s">
        <v>13127</v>
      </c>
      <c r="D5264" s="422" t="s">
        <v>13130</v>
      </c>
      <c r="E5264" s="394" t="s">
        <v>418</v>
      </c>
      <c r="F5264" s="424" t="s">
        <v>13131</v>
      </c>
      <c r="G5264" s="394" t="s">
        <v>5048</v>
      </c>
      <c r="H5264" s="567" t="s">
        <v>4949</v>
      </c>
      <c r="I5264" s="402">
        <v>12000</v>
      </c>
      <c r="J5264" s="490"/>
    </row>
    <row r="5265" spans="1:10" s="399" customFormat="1" ht="18" customHeight="1">
      <c r="A5265" s="394">
        <v>5260</v>
      </c>
      <c r="B5265" s="395" t="s">
        <v>1393</v>
      </c>
      <c r="C5265" s="394" t="s">
        <v>13127</v>
      </c>
      <c r="D5265" s="422" t="s">
        <v>13132</v>
      </c>
      <c r="E5265" s="394" t="s">
        <v>418</v>
      </c>
      <c r="F5265" s="424" t="s">
        <v>13133</v>
      </c>
      <c r="G5265" s="394" t="s">
        <v>5048</v>
      </c>
      <c r="H5265" s="567" t="s">
        <v>4949</v>
      </c>
      <c r="I5265" s="402">
        <v>10880</v>
      </c>
      <c r="J5265" s="490"/>
    </row>
    <row r="5266" spans="1:10" s="399" customFormat="1" ht="18" customHeight="1">
      <c r="A5266" s="394">
        <v>5261</v>
      </c>
      <c r="B5266" s="395" t="s">
        <v>1393</v>
      </c>
      <c r="C5266" s="394" t="s">
        <v>13127</v>
      </c>
      <c r="D5266" s="422" t="s">
        <v>13134</v>
      </c>
      <c r="E5266" s="394" t="s">
        <v>418</v>
      </c>
      <c r="F5266" s="424" t="s">
        <v>13135</v>
      </c>
      <c r="G5266" s="394" t="s">
        <v>5048</v>
      </c>
      <c r="H5266" s="567" t="s">
        <v>4949</v>
      </c>
      <c r="I5266" s="402">
        <v>8100</v>
      </c>
      <c r="J5266" s="490"/>
    </row>
    <row r="5267" spans="1:10" s="399" customFormat="1" ht="18" customHeight="1">
      <c r="A5267" s="394">
        <v>5262</v>
      </c>
      <c r="B5267" s="410" t="s">
        <v>1393</v>
      </c>
      <c r="C5267" s="410" t="s">
        <v>2786</v>
      </c>
      <c r="D5267" s="496" t="s">
        <v>2796</v>
      </c>
      <c r="E5267" s="410" t="s">
        <v>2348</v>
      </c>
      <c r="F5267" s="496" t="s">
        <v>2805</v>
      </c>
      <c r="G5267" s="411"/>
      <c r="H5267" s="497" t="s">
        <v>2815</v>
      </c>
      <c r="I5267" s="412"/>
      <c r="J5267" s="498"/>
    </row>
    <row r="5268" spans="1:10" s="399" customFormat="1" ht="18" customHeight="1">
      <c r="A5268" s="394">
        <v>5263</v>
      </c>
      <c r="B5268" s="410" t="s">
        <v>1393</v>
      </c>
      <c r="C5268" s="398" t="s">
        <v>13184</v>
      </c>
      <c r="D5268" s="496" t="s">
        <v>12719</v>
      </c>
      <c r="E5268" s="410" t="s">
        <v>146</v>
      </c>
      <c r="F5268" s="499" t="s">
        <v>13185</v>
      </c>
      <c r="G5268" s="398" t="s">
        <v>4962</v>
      </c>
      <c r="H5268" s="633" t="s">
        <v>5013</v>
      </c>
      <c r="I5268" s="413">
        <v>9200</v>
      </c>
      <c r="J5268" s="490"/>
    </row>
    <row r="5269" spans="1:10" s="399" customFormat="1" ht="18" customHeight="1">
      <c r="A5269" s="394">
        <v>5264</v>
      </c>
      <c r="B5269" s="395" t="s">
        <v>1393</v>
      </c>
      <c r="C5269" s="395" t="s">
        <v>13186</v>
      </c>
      <c r="D5269" s="422" t="s">
        <v>13187</v>
      </c>
      <c r="E5269" s="394" t="s">
        <v>418</v>
      </c>
      <c r="F5269" s="424" t="s">
        <v>13188</v>
      </c>
      <c r="G5269" s="394" t="s">
        <v>4962</v>
      </c>
      <c r="H5269" s="631" t="s">
        <v>4949</v>
      </c>
      <c r="I5269" s="402">
        <v>8800</v>
      </c>
      <c r="J5269" s="490"/>
    </row>
    <row r="5270" spans="1:10" s="399" customFormat="1" ht="18" customHeight="1">
      <c r="A5270" s="394">
        <v>5265</v>
      </c>
      <c r="B5270" s="395" t="s">
        <v>1393</v>
      </c>
      <c r="C5270" s="395" t="s">
        <v>13189</v>
      </c>
      <c r="D5270" s="422" t="s">
        <v>13190</v>
      </c>
      <c r="E5270" s="395" t="s">
        <v>4776</v>
      </c>
      <c r="F5270" s="424" t="s">
        <v>13186</v>
      </c>
      <c r="G5270" s="395"/>
      <c r="H5270" s="629" t="s">
        <v>4916</v>
      </c>
      <c r="I5270" s="402">
        <v>8000</v>
      </c>
      <c r="J5270" s="490" t="s">
        <v>15940</v>
      </c>
    </row>
    <row r="5271" spans="1:10" s="399" customFormat="1" ht="18" customHeight="1">
      <c r="A5271" s="394">
        <v>5266</v>
      </c>
      <c r="B5271" s="395" t="s">
        <v>1393</v>
      </c>
      <c r="C5271" s="395" t="s">
        <v>13189</v>
      </c>
      <c r="D5271" s="539" t="s">
        <v>13191</v>
      </c>
      <c r="E5271" s="396" t="s">
        <v>4776</v>
      </c>
      <c r="F5271" s="486" t="s">
        <v>13192</v>
      </c>
      <c r="G5271" s="395"/>
      <c r="H5271" s="629" t="s">
        <v>4916</v>
      </c>
      <c r="I5271" s="397">
        <v>7800</v>
      </c>
      <c r="J5271" s="487" t="s">
        <v>15941</v>
      </c>
    </row>
    <row r="5272" spans="1:10" s="399" customFormat="1" ht="18" customHeight="1">
      <c r="A5272" s="394">
        <v>5267</v>
      </c>
      <c r="B5272" s="395" t="s">
        <v>1393</v>
      </c>
      <c r="C5272" s="395" t="s">
        <v>13189</v>
      </c>
      <c r="D5272" s="539" t="s">
        <v>13191</v>
      </c>
      <c r="E5272" s="396" t="s">
        <v>4776</v>
      </c>
      <c r="F5272" s="486" t="s">
        <v>13193</v>
      </c>
      <c r="G5272" s="395"/>
      <c r="H5272" s="629" t="s">
        <v>4916</v>
      </c>
      <c r="I5272" s="397">
        <v>7800</v>
      </c>
      <c r="J5272" s="487" t="s">
        <v>15940</v>
      </c>
    </row>
    <row r="5273" spans="1:10" s="399" customFormat="1" ht="18" customHeight="1">
      <c r="A5273" s="394">
        <v>5268</v>
      </c>
      <c r="B5273" s="410" t="s">
        <v>1393</v>
      </c>
      <c r="C5273" s="410" t="s">
        <v>1468</v>
      </c>
      <c r="D5273" s="496" t="s">
        <v>12719</v>
      </c>
      <c r="E5273" s="410" t="s">
        <v>146</v>
      </c>
      <c r="F5273" s="499" t="s">
        <v>13194</v>
      </c>
      <c r="G5273" s="398" t="s">
        <v>4962</v>
      </c>
      <c r="H5273" s="633" t="s">
        <v>5013</v>
      </c>
      <c r="I5273" s="413">
        <v>9200</v>
      </c>
      <c r="J5273" s="490"/>
    </row>
    <row r="5274" spans="1:10" s="399" customFormat="1" ht="18" customHeight="1">
      <c r="A5274" s="394">
        <v>5269</v>
      </c>
      <c r="B5274" s="410" t="s">
        <v>1393</v>
      </c>
      <c r="C5274" s="410" t="s">
        <v>1468</v>
      </c>
      <c r="D5274" s="496" t="s">
        <v>12719</v>
      </c>
      <c r="E5274" s="410" t="s">
        <v>146</v>
      </c>
      <c r="F5274" s="499" t="s">
        <v>13195</v>
      </c>
      <c r="G5274" s="398" t="s">
        <v>4962</v>
      </c>
      <c r="H5274" s="633" t="s">
        <v>5013</v>
      </c>
      <c r="I5274" s="413">
        <v>9200</v>
      </c>
      <c r="J5274" s="487"/>
    </row>
    <row r="5275" spans="1:10" s="399" customFormat="1" ht="18" customHeight="1">
      <c r="A5275" s="394">
        <v>5270</v>
      </c>
      <c r="B5275" s="410" t="s">
        <v>1393</v>
      </c>
      <c r="C5275" s="395" t="s">
        <v>1468</v>
      </c>
      <c r="D5275" s="496" t="s">
        <v>12719</v>
      </c>
      <c r="E5275" s="410" t="s">
        <v>660</v>
      </c>
      <c r="F5275" s="499" t="s">
        <v>13196</v>
      </c>
      <c r="G5275" s="398" t="s">
        <v>4962</v>
      </c>
      <c r="H5275" s="633" t="s">
        <v>5013</v>
      </c>
      <c r="I5275" s="413">
        <v>10800</v>
      </c>
      <c r="J5275" s="490"/>
    </row>
    <row r="5276" spans="1:10" s="399" customFormat="1" ht="18" customHeight="1">
      <c r="A5276" s="394">
        <v>5271</v>
      </c>
      <c r="B5276" s="410" t="s">
        <v>1393</v>
      </c>
      <c r="C5276" s="395" t="s">
        <v>1468</v>
      </c>
      <c r="D5276" s="496" t="s">
        <v>12719</v>
      </c>
      <c r="E5276" s="410" t="s">
        <v>660</v>
      </c>
      <c r="F5276" s="499" t="s">
        <v>13197</v>
      </c>
      <c r="G5276" s="398" t="s">
        <v>4962</v>
      </c>
      <c r="H5276" s="633" t="s">
        <v>5013</v>
      </c>
      <c r="I5276" s="413">
        <v>10800</v>
      </c>
      <c r="J5276" s="490"/>
    </row>
    <row r="5277" spans="1:10" s="399" customFormat="1" ht="18" customHeight="1">
      <c r="A5277" s="394">
        <v>5272</v>
      </c>
      <c r="B5277" s="395" t="s">
        <v>11138</v>
      </c>
      <c r="C5277" s="395" t="s">
        <v>13198</v>
      </c>
      <c r="D5277" s="459" t="s">
        <v>13199</v>
      </c>
      <c r="E5277" s="395" t="s">
        <v>418</v>
      </c>
      <c r="F5277" s="488" t="s">
        <v>12949</v>
      </c>
      <c r="G5277" s="398" t="s">
        <v>5048</v>
      </c>
      <c r="H5277" s="631" t="s">
        <v>5537</v>
      </c>
      <c r="I5277" s="402">
        <v>7900</v>
      </c>
      <c r="J5277" s="487"/>
    </row>
    <row r="5278" spans="1:10" s="399" customFormat="1" ht="18" customHeight="1">
      <c r="A5278" s="394">
        <v>5273</v>
      </c>
      <c r="B5278" s="395" t="s">
        <v>11138</v>
      </c>
      <c r="C5278" s="395" t="s">
        <v>13198</v>
      </c>
      <c r="D5278" s="459" t="s">
        <v>13199</v>
      </c>
      <c r="E5278" s="395" t="s">
        <v>418</v>
      </c>
      <c r="F5278" s="488" t="s">
        <v>13200</v>
      </c>
      <c r="G5278" s="398" t="s">
        <v>5048</v>
      </c>
      <c r="H5278" s="631" t="s">
        <v>5537</v>
      </c>
      <c r="I5278" s="402">
        <v>7900</v>
      </c>
      <c r="J5278" s="487"/>
    </row>
    <row r="5279" spans="1:10" s="399" customFormat="1" ht="18" customHeight="1">
      <c r="A5279" s="394">
        <v>5274</v>
      </c>
      <c r="B5279" s="395" t="s">
        <v>11138</v>
      </c>
      <c r="C5279" s="395" t="s">
        <v>13198</v>
      </c>
      <c r="D5279" s="459" t="s">
        <v>13201</v>
      </c>
      <c r="E5279" s="395" t="s">
        <v>418</v>
      </c>
      <c r="F5279" s="488" t="s">
        <v>13202</v>
      </c>
      <c r="G5279" s="395" t="s">
        <v>5048</v>
      </c>
      <c r="H5279" s="631" t="s">
        <v>5773</v>
      </c>
      <c r="I5279" s="402">
        <v>8500</v>
      </c>
      <c r="J5279" s="487"/>
    </row>
    <row r="5280" spans="1:10" s="399" customFormat="1" ht="18" customHeight="1">
      <c r="A5280" s="394">
        <v>5275</v>
      </c>
      <c r="B5280" s="395" t="s">
        <v>1393</v>
      </c>
      <c r="C5280" s="396" t="s">
        <v>1468</v>
      </c>
      <c r="D5280" s="581" t="s">
        <v>13203</v>
      </c>
      <c r="E5280" s="396" t="s">
        <v>139</v>
      </c>
      <c r="F5280" s="486" t="s">
        <v>13204</v>
      </c>
      <c r="G5280" s="396" t="s">
        <v>4962</v>
      </c>
      <c r="H5280" s="630" t="s">
        <v>4935</v>
      </c>
      <c r="I5280" s="500">
        <v>6230</v>
      </c>
      <c r="J5280" s="492"/>
    </row>
    <row r="5281" spans="1:10" s="399" customFormat="1" ht="18" customHeight="1">
      <c r="A5281" s="394">
        <v>5276</v>
      </c>
      <c r="B5281" s="395" t="s">
        <v>1393</v>
      </c>
      <c r="C5281" s="396" t="s">
        <v>1468</v>
      </c>
      <c r="D5281" s="581" t="s">
        <v>13205</v>
      </c>
      <c r="E5281" s="396" t="s">
        <v>139</v>
      </c>
      <c r="F5281" s="486" t="s">
        <v>13206</v>
      </c>
      <c r="G5281" s="396" t="s">
        <v>4962</v>
      </c>
      <c r="H5281" s="630" t="s">
        <v>4935</v>
      </c>
      <c r="I5281" s="500">
        <v>7000</v>
      </c>
      <c r="J5281" s="492"/>
    </row>
    <row r="5282" spans="1:10" s="399" customFormat="1" ht="18" customHeight="1">
      <c r="A5282" s="394">
        <v>5277</v>
      </c>
      <c r="B5282" s="395" t="s">
        <v>1393</v>
      </c>
      <c r="C5282" s="396" t="s">
        <v>1468</v>
      </c>
      <c r="D5282" s="581" t="s">
        <v>13207</v>
      </c>
      <c r="E5282" s="396" t="s">
        <v>418</v>
      </c>
      <c r="F5282" s="486" t="s">
        <v>13208</v>
      </c>
      <c r="G5282" s="396" t="s">
        <v>4962</v>
      </c>
      <c r="H5282" s="630" t="s">
        <v>4935</v>
      </c>
      <c r="I5282" s="500">
        <v>13110</v>
      </c>
      <c r="J5282" s="492"/>
    </row>
    <row r="5283" spans="1:10" s="399" customFormat="1" ht="18" customHeight="1">
      <c r="A5283" s="394">
        <v>5278</v>
      </c>
      <c r="B5283" s="395" t="s">
        <v>11138</v>
      </c>
      <c r="C5283" s="395" t="s">
        <v>13198</v>
      </c>
      <c r="D5283" s="539" t="s">
        <v>13209</v>
      </c>
      <c r="E5283" s="398" t="s">
        <v>418</v>
      </c>
      <c r="F5283" s="485" t="s">
        <v>13210</v>
      </c>
      <c r="G5283" s="395" t="s">
        <v>5048</v>
      </c>
      <c r="H5283" s="631" t="s">
        <v>4953</v>
      </c>
      <c r="I5283" s="402">
        <v>9000</v>
      </c>
      <c r="J5283" s="487"/>
    </row>
    <row r="5284" spans="1:10" s="399" customFormat="1" ht="18" customHeight="1">
      <c r="A5284" s="394">
        <v>5279</v>
      </c>
      <c r="B5284" s="395" t="s">
        <v>11138</v>
      </c>
      <c r="C5284" s="395" t="s">
        <v>13198</v>
      </c>
      <c r="D5284" s="539" t="s">
        <v>13211</v>
      </c>
      <c r="E5284" s="398" t="s">
        <v>418</v>
      </c>
      <c r="F5284" s="485" t="s">
        <v>13212</v>
      </c>
      <c r="G5284" s="395" t="s">
        <v>5048</v>
      </c>
      <c r="H5284" s="631" t="s">
        <v>4953</v>
      </c>
      <c r="I5284" s="402">
        <v>9200</v>
      </c>
      <c r="J5284" s="487"/>
    </row>
    <row r="5285" spans="1:10" s="399" customFormat="1" ht="18" customHeight="1">
      <c r="A5285" s="394">
        <v>5280</v>
      </c>
      <c r="B5285" s="395" t="s">
        <v>1393</v>
      </c>
      <c r="C5285" s="395" t="s">
        <v>1468</v>
      </c>
      <c r="D5285" s="459" t="s">
        <v>13213</v>
      </c>
      <c r="E5285" s="395" t="s">
        <v>418</v>
      </c>
      <c r="F5285" s="488" t="s">
        <v>13214</v>
      </c>
      <c r="G5285" s="395" t="s">
        <v>4962</v>
      </c>
      <c r="H5285" s="567" t="s">
        <v>653</v>
      </c>
      <c r="I5285" s="403">
        <v>13020</v>
      </c>
      <c r="J5285" s="491"/>
    </row>
    <row r="5286" spans="1:10" s="399" customFormat="1" ht="18" customHeight="1">
      <c r="A5286" s="394">
        <v>5281</v>
      </c>
      <c r="B5286" s="394" t="s">
        <v>11138</v>
      </c>
      <c r="C5286" s="394" t="s">
        <v>13198</v>
      </c>
      <c r="D5286" s="422" t="s">
        <v>13215</v>
      </c>
      <c r="E5286" s="394" t="s">
        <v>418</v>
      </c>
      <c r="F5286" s="424" t="s">
        <v>13216</v>
      </c>
      <c r="G5286" s="395" t="s">
        <v>5048</v>
      </c>
      <c r="H5286" s="631" t="s">
        <v>5681</v>
      </c>
      <c r="I5286" s="402">
        <v>9200</v>
      </c>
      <c r="J5286" s="487"/>
    </row>
    <row r="5287" spans="1:10" s="399" customFormat="1" ht="18" customHeight="1">
      <c r="A5287" s="394">
        <v>5282</v>
      </c>
      <c r="B5287" s="395" t="s">
        <v>1393</v>
      </c>
      <c r="C5287" s="395" t="s">
        <v>1468</v>
      </c>
      <c r="D5287" s="459" t="s">
        <v>13217</v>
      </c>
      <c r="E5287" s="395" t="s">
        <v>418</v>
      </c>
      <c r="F5287" s="488" t="s">
        <v>13218</v>
      </c>
      <c r="G5287" s="395" t="s">
        <v>4962</v>
      </c>
      <c r="H5287" s="567" t="s">
        <v>653</v>
      </c>
      <c r="I5287" s="403">
        <v>12525</v>
      </c>
      <c r="J5287" s="491"/>
    </row>
    <row r="5288" spans="1:10" s="399" customFormat="1" ht="18" customHeight="1">
      <c r="A5288" s="394">
        <v>5283</v>
      </c>
      <c r="B5288" s="395" t="s">
        <v>1393</v>
      </c>
      <c r="C5288" s="395" t="s">
        <v>1468</v>
      </c>
      <c r="D5288" s="459" t="s">
        <v>13217</v>
      </c>
      <c r="E5288" s="395" t="s">
        <v>418</v>
      </c>
      <c r="F5288" s="488" t="s">
        <v>13219</v>
      </c>
      <c r="G5288" s="395" t="s">
        <v>4962</v>
      </c>
      <c r="H5288" s="567" t="s">
        <v>653</v>
      </c>
      <c r="I5288" s="403">
        <v>12533</v>
      </c>
      <c r="J5288" s="491"/>
    </row>
    <row r="5289" spans="1:10" s="399" customFormat="1" ht="18" customHeight="1">
      <c r="A5289" s="394">
        <v>5284</v>
      </c>
      <c r="B5289" s="395" t="s">
        <v>1393</v>
      </c>
      <c r="C5289" s="395" t="s">
        <v>1468</v>
      </c>
      <c r="D5289" s="459" t="s">
        <v>13217</v>
      </c>
      <c r="E5289" s="395" t="s">
        <v>418</v>
      </c>
      <c r="F5289" s="488" t="s">
        <v>13220</v>
      </c>
      <c r="G5289" s="395" t="s">
        <v>4962</v>
      </c>
      <c r="H5289" s="567" t="s">
        <v>653</v>
      </c>
      <c r="I5289" s="403">
        <v>12525</v>
      </c>
      <c r="J5289" s="491"/>
    </row>
    <row r="5290" spans="1:10" s="399" customFormat="1" ht="18" customHeight="1">
      <c r="A5290" s="394">
        <v>5285</v>
      </c>
      <c r="B5290" s="395" t="s">
        <v>11138</v>
      </c>
      <c r="C5290" s="395" t="s">
        <v>13198</v>
      </c>
      <c r="D5290" s="539" t="s">
        <v>13221</v>
      </c>
      <c r="E5290" s="398" t="s">
        <v>418</v>
      </c>
      <c r="F5290" s="485" t="s">
        <v>13222</v>
      </c>
      <c r="G5290" s="395" t="s">
        <v>5048</v>
      </c>
      <c r="H5290" s="631" t="s">
        <v>4953</v>
      </c>
      <c r="I5290" s="402">
        <v>9200</v>
      </c>
      <c r="J5290" s="487"/>
    </row>
    <row r="5291" spans="1:10" s="399" customFormat="1" ht="18" customHeight="1">
      <c r="A5291" s="394">
        <v>5286</v>
      </c>
      <c r="B5291" s="395" t="s">
        <v>11138</v>
      </c>
      <c r="C5291" s="395" t="s">
        <v>13198</v>
      </c>
      <c r="D5291" s="606" t="s">
        <v>13223</v>
      </c>
      <c r="E5291" s="406" t="s">
        <v>418</v>
      </c>
      <c r="F5291" s="486" t="s">
        <v>12949</v>
      </c>
      <c r="G5291" s="439"/>
      <c r="H5291" s="637" t="s">
        <v>5529</v>
      </c>
      <c r="I5291" s="402">
        <v>8800</v>
      </c>
      <c r="J5291" s="487"/>
    </row>
    <row r="5292" spans="1:10" s="399" customFormat="1" ht="18" customHeight="1">
      <c r="A5292" s="394">
        <v>5287</v>
      </c>
      <c r="B5292" s="395" t="s">
        <v>1393</v>
      </c>
      <c r="C5292" s="395" t="s">
        <v>1468</v>
      </c>
      <c r="D5292" s="459" t="s">
        <v>13224</v>
      </c>
      <c r="E5292" s="395" t="s">
        <v>418</v>
      </c>
      <c r="F5292" s="488" t="s">
        <v>13225</v>
      </c>
      <c r="G5292" s="395"/>
      <c r="H5292" s="567" t="s">
        <v>653</v>
      </c>
      <c r="I5292" s="403">
        <v>10125</v>
      </c>
      <c r="J5292" s="491"/>
    </row>
    <row r="5293" spans="1:10" s="399" customFormat="1" ht="18" customHeight="1">
      <c r="A5293" s="394">
        <v>5288</v>
      </c>
      <c r="B5293" s="395" t="s">
        <v>1393</v>
      </c>
      <c r="C5293" s="395" t="s">
        <v>1468</v>
      </c>
      <c r="D5293" s="459" t="s">
        <v>13224</v>
      </c>
      <c r="E5293" s="395" t="s">
        <v>418</v>
      </c>
      <c r="F5293" s="488" t="s">
        <v>13226</v>
      </c>
      <c r="G5293" s="395"/>
      <c r="H5293" s="567" t="s">
        <v>653</v>
      </c>
      <c r="I5293" s="403">
        <v>11480</v>
      </c>
      <c r="J5293" s="491"/>
    </row>
    <row r="5294" spans="1:10" s="399" customFormat="1" ht="18" customHeight="1">
      <c r="A5294" s="394">
        <v>5289</v>
      </c>
      <c r="B5294" s="395" t="s">
        <v>1393</v>
      </c>
      <c r="C5294" s="395" t="s">
        <v>1468</v>
      </c>
      <c r="D5294" s="459" t="s">
        <v>13224</v>
      </c>
      <c r="E5294" s="395" t="s">
        <v>418</v>
      </c>
      <c r="F5294" s="488" t="s">
        <v>13227</v>
      </c>
      <c r="G5294" s="395"/>
      <c r="H5294" s="567" t="s">
        <v>653</v>
      </c>
      <c r="I5294" s="403">
        <v>11480</v>
      </c>
      <c r="J5294" s="491"/>
    </row>
    <row r="5295" spans="1:10" s="399" customFormat="1" ht="18" customHeight="1">
      <c r="A5295" s="394">
        <v>5290</v>
      </c>
      <c r="B5295" s="395" t="s">
        <v>1393</v>
      </c>
      <c r="C5295" s="395" t="s">
        <v>1468</v>
      </c>
      <c r="D5295" s="459" t="s">
        <v>13228</v>
      </c>
      <c r="E5295" s="395" t="s">
        <v>418</v>
      </c>
      <c r="F5295" s="488" t="s">
        <v>13229</v>
      </c>
      <c r="G5295" s="395" t="s">
        <v>4962</v>
      </c>
      <c r="H5295" s="631" t="s">
        <v>5748</v>
      </c>
      <c r="I5295" s="402">
        <v>8800</v>
      </c>
      <c r="J5295" s="487"/>
    </row>
    <row r="5296" spans="1:10" s="399" customFormat="1" ht="18" customHeight="1">
      <c r="A5296" s="394">
        <v>5291</v>
      </c>
      <c r="B5296" s="395" t="s">
        <v>11138</v>
      </c>
      <c r="C5296" s="395" t="s">
        <v>13198</v>
      </c>
      <c r="D5296" s="459" t="s">
        <v>13230</v>
      </c>
      <c r="E5296" s="395" t="s">
        <v>418</v>
      </c>
      <c r="F5296" s="488" t="s">
        <v>13231</v>
      </c>
      <c r="G5296" s="395" t="s">
        <v>5048</v>
      </c>
      <c r="H5296" s="631" t="s">
        <v>5773</v>
      </c>
      <c r="I5296" s="402">
        <v>7800</v>
      </c>
      <c r="J5296" s="487"/>
    </row>
    <row r="5297" spans="1:10" s="399" customFormat="1" ht="18" customHeight="1">
      <c r="A5297" s="394">
        <v>5292</v>
      </c>
      <c r="B5297" s="395" t="s">
        <v>11138</v>
      </c>
      <c r="C5297" s="395" t="s">
        <v>13198</v>
      </c>
      <c r="D5297" s="459" t="s">
        <v>13232</v>
      </c>
      <c r="E5297" s="395" t="s">
        <v>418</v>
      </c>
      <c r="F5297" s="488" t="s">
        <v>13233</v>
      </c>
      <c r="G5297" s="395" t="s">
        <v>5048</v>
      </c>
      <c r="H5297" s="631" t="s">
        <v>5773</v>
      </c>
      <c r="I5297" s="402">
        <v>7800</v>
      </c>
      <c r="J5297" s="487"/>
    </row>
    <row r="5298" spans="1:10" s="399" customFormat="1" ht="18" customHeight="1">
      <c r="A5298" s="394">
        <v>5293</v>
      </c>
      <c r="B5298" s="395" t="s">
        <v>11138</v>
      </c>
      <c r="C5298" s="395" t="s">
        <v>13198</v>
      </c>
      <c r="D5298" s="606" t="s">
        <v>13234</v>
      </c>
      <c r="E5298" s="406" t="s">
        <v>418</v>
      </c>
      <c r="F5298" s="486" t="s">
        <v>13235</v>
      </c>
      <c r="G5298" s="395" t="s">
        <v>4962</v>
      </c>
      <c r="H5298" s="637" t="s">
        <v>5529</v>
      </c>
      <c r="I5298" s="402">
        <v>6740</v>
      </c>
      <c r="J5298" s="487"/>
    </row>
    <row r="5299" spans="1:10" s="399" customFormat="1" ht="18" customHeight="1">
      <c r="A5299" s="394">
        <v>5294</v>
      </c>
      <c r="B5299" s="415" t="s">
        <v>1393</v>
      </c>
      <c r="C5299" s="415" t="s">
        <v>13189</v>
      </c>
      <c r="D5299" s="453" t="s">
        <v>13236</v>
      </c>
      <c r="E5299" s="442" t="s">
        <v>5027</v>
      </c>
      <c r="F5299" s="453" t="s">
        <v>13237</v>
      </c>
      <c r="G5299" s="442"/>
      <c r="H5299" s="634" t="s">
        <v>5025</v>
      </c>
      <c r="I5299" s="418">
        <v>10500</v>
      </c>
      <c r="J5299" s="535" t="s">
        <v>13238</v>
      </c>
    </row>
    <row r="5300" spans="1:10" s="399" customFormat="1" ht="18" customHeight="1">
      <c r="A5300" s="394">
        <v>5295</v>
      </c>
      <c r="B5300" s="415" t="s">
        <v>1393</v>
      </c>
      <c r="C5300" s="415" t="s">
        <v>13189</v>
      </c>
      <c r="D5300" s="453" t="s">
        <v>13236</v>
      </c>
      <c r="E5300" s="442" t="s">
        <v>5027</v>
      </c>
      <c r="F5300" s="453" t="s">
        <v>13239</v>
      </c>
      <c r="G5300" s="442"/>
      <c r="H5300" s="634" t="s">
        <v>5025</v>
      </c>
      <c r="I5300" s="418">
        <v>10500</v>
      </c>
      <c r="J5300" s="535" t="s">
        <v>13240</v>
      </c>
    </row>
    <row r="5301" spans="1:10" s="399" customFormat="1" ht="18" customHeight="1">
      <c r="A5301" s="394">
        <v>5296</v>
      </c>
      <c r="B5301" s="410" t="s">
        <v>1393</v>
      </c>
      <c r="C5301" s="395" t="s">
        <v>1472</v>
      </c>
      <c r="D5301" s="496" t="s">
        <v>11133</v>
      </c>
      <c r="E5301" s="410" t="s">
        <v>660</v>
      </c>
      <c r="F5301" s="499" t="s">
        <v>13241</v>
      </c>
      <c r="G5301" s="398"/>
      <c r="H5301" s="633" t="s">
        <v>5013</v>
      </c>
      <c r="I5301" s="413">
        <v>7700</v>
      </c>
      <c r="J5301" s="490"/>
    </row>
    <row r="5302" spans="1:10" s="399" customFormat="1" ht="18" customHeight="1">
      <c r="A5302" s="394">
        <v>5297</v>
      </c>
      <c r="B5302" s="395" t="s">
        <v>11138</v>
      </c>
      <c r="C5302" s="395" t="s">
        <v>13242</v>
      </c>
      <c r="D5302" s="459" t="s">
        <v>13243</v>
      </c>
      <c r="E5302" s="395" t="s">
        <v>418</v>
      </c>
      <c r="F5302" s="485" t="s">
        <v>13244</v>
      </c>
      <c r="G5302" s="398" t="s">
        <v>5048</v>
      </c>
      <c r="H5302" s="631" t="s">
        <v>5537</v>
      </c>
      <c r="I5302" s="402">
        <v>7700</v>
      </c>
      <c r="J5302" s="487"/>
    </row>
    <row r="5303" spans="1:10" s="399" customFormat="1" ht="18" customHeight="1">
      <c r="A5303" s="394">
        <v>5298</v>
      </c>
      <c r="B5303" s="395" t="s">
        <v>11138</v>
      </c>
      <c r="C5303" s="395" t="s">
        <v>13242</v>
      </c>
      <c r="D5303" s="459" t="s">
        <v>13245</v>
      </c>
      <c r="E5303" s="395" t="s">
        <v>418</v>
      </c>
      <c r="F5303" s="488" t="s">
        <v>13246</v>
      </c>
      <c r="G5303" s="395" t="s">
        <v>4962</v>
      </c>
      <c r="H5303" s="567" t="s">
        <v>5851</v>
      </c>
      <c r="I5303" s="402">
        <v>11000</v>
      </c>
      <c r="J5303" s="507"/>
    </row>
    <row r="5304" spans="1:10" s="399" customFormat="1" ht="18" customHeight="1">
      <c r="A5304" s="394">
        <v>5299</v>
      </c>
      <c r="B5304" s="395" t="s">
        <v>11138</v>
      </c>
      <c r="C5304" s="395" t="s">
        <v>13242</v>
      </c>
      <c r="D5304" s="539" t="s">
        <v>13247</v>
      </c>
      <c r="E5304" s="406" t="s">
        <v>418</v>
      </c>
      <c r="F5304" s="486" t="s">
        <v>13248</v>
      </c>
      <c r="G5304" s="395" t="s">
        <v>5048</v>
      </c>
      <c r="H5304" s="637" t="s">
        <v>5529</v>
      </c>
      <c r="I5304" s="402">
        <v>9240</v>
      </c>
      <c r="J5304" s="528"/>
    </row>
    <row r="5305" spans="1:10" s="399" customFormat="1" ht="18" customHeight="1">
      <c r="A5305" s="394">
        <v>5300</v>
      </c>
      <c r="B5305" s="395" t="s">
        <v>11138</v>
      </c>
      <c r="C5305" s="396" t="s">
        <v>13242</v>
      </c>
      <c r="D5305" s="581" t="s">
        <v>13249</v>
      </c>
      <c r="E5305" s="395" t="s">
        <v>418</v>
      </c>
      <c r="F5305" s="486" t="s">
        <v>13250</v>
      </c>
      <c r="G5305" s="396"/>
      <c r="H5305" s="631" t="s">
        <v>5773</v>
      </c>
      <c r="I5305" s="402">
        <v>9900</v>
      </c>
      <c r="J5305" s="492"/>
    </row>
    <row r="5306" spans="1:10" s="399" customFormat="1" ht="18" customHeight="1">
      <c r="A5306" s="394">
        <v>5301</v>
      </c>
      <c r="B5306" s="395" t="s">
        <v>11138</v>
      </c>
      <c r="C5306" s="395" t="s">
        <v>13242</v>
      </c>
      <c r="D5306" s="459" t="s">
        <v>13251</v>
      </c>
      <c r="E5306" s="395" t="s">
        <v>418</v>
      </c>
      <c r="F5306" s="488" t="s">
        <v>13244</v>
      </c>
      <c r="G5306" s="395"/>
      <c r="H5306" s="635" t="s">
        <v>5532</v>
      </c>
      <c r="I5306" s="397">
        <v>8400</v>
      </c>
      <c r="J5306" s="509"/>
    </row>
    <row r="5307" spans="1:10" s="399" customFormat="1" ht="18" customHeight="1">
      <c r="A5307" s="394">
        <v>5302</v>
      </c>
      <c r="B5307" s="395" t="s">
        <v>1393</v>
      </c>
      <c r="C5307" s="395" t="s">
        <v>1472</v>
      </c>
      <c r="D5307" s="459" t="s">
        <v>13252</v>
      </c>
      <c r="E5307" s="395" t="s">
        <v>418</v>
      </c>
      <c r="F5307" s="485" t="s">
        <v>13253</v>
      </c>
      <c r="G5307" s="395" t="s">
        <v>4962</v>
      </c>
      <c r="H5307" s="567" t="s">
        <v>6957</v>
      </c>
      <c r="I5307" s="397">
        <v>10260</v>
      </c>
      <c r="J5307" s="487"/>
    </row>
    <row r="5308" spans="1:10" s="399" customFormat="1" ht="18" customHeight="1">
      <c r="A5308" s="394">
        <v>5303</v>
      </c>
      <c r="B5308" s="395" t="s">
        <v>11138</v>
      </c>
      <c r="C5308" s="395" t="s">
        <v>13242</v>
      </c>
      <c r="D5308" s="539" t="s">
        <v>13254</v>
      </c>
      <c r="E5308" s="395" t="s">
        <v>418</v>
      </c>
      <c r="F5308" s="485" t="s">
        <v>13255</v>
      </c>
      <c r="G5308" s="398" t="s">
        <v>5048</v>
      </c>
      <c r="H5308" s="631" t="s">
        <v>5691</v>
      </c>
      <c r="I5308" s="397">
        <v>8900</v>
      </c>
      <c r="J5308" s="507"/>
    </row>
    <row r="5309" spans="1:10" s="399" customFormat="1" ht="18" customHeight="1">
      <c r="A5309" s="394">
        <v>5304</v>
      </c>
      <c r="B5309" s="395" t="s">
        <v>1393</v>
      </c>
      <c r="C5309" s="395" t="s">
        <v>1472</v>
      </c>
      <c r="D5309" s="459" t="s">
        <v>13256</v>
      </c>
      <c r="E5309" s="395" t="s">
        <v>418</v>
      </c>
      <c r="F5309" s="488" t="s">
        <v>13257</v>
      </c>
      <c r="G5309" s="395" t="s">
        <v>4962</v>
      </c>
      <c r="H5309" s="567" t="s">
        <v>653</v>
      </c>
      <c r="I5309" s="403">
        <v>6500</v>
      </c>
      <c r="J5309" s="491"/>
    </row>
    <row r="5310" spans="1:10" s="399" customFormat="1" ht="18" customHeight="1">
      <c r="A5310" s="394">
        <v>5305</v>
      </c>
      <c r="B5310" s="395" t="s">
        <v>1393</v>
      </c>
      <c r="C5310" s="396" t="s">
        <v>1472</v>
      </c>
      <c r="D5310" s="581" t="s">
        <v>13258</v>
      </c>
      <c r="E5310" s="396" t="s">
        <v>418</v>
      </c>
      <c r="F5310" s="486" t="s">
        <v>13259</v>
      </c>
      <c r="G5310" s="396" t="s">
        <v>4962</v>
      </c>
      <c r="H5310" s="630" t="s">
        <v>4935</v>
      </c>
      <c r="I5310" s="500">
        <v>10500</v>
      </c>
      <c r="J5310" s="492"/>
    </row>
    <row r="5311" spans="1:10" s="399" customFormat="1" ht="18" customHeight="1">
      <c r="A5311" s="394">
        <v>5306</v>
      </c>
      <c r="B5311" s="395" t="s">
        <v>1393</v>
      </c>
      <c r="C5311" s="395" t="s">
        <v>1472</v>
      </c>
      <c r="D5311" s="459" t="s">
        <v>13260</v>
      </c>
      <c r="E5311" s="395" t="s">
        <v>418</v>
      </c>
      <c r="F5311" s="488" t="s">
        <v>13261</v>
      </c>
      <c r="G5311" s="395" t="s">
        <v>4962</v>
      </c>
      <c r="H5311" s="567" t="s">
        <v>653</v>
      </c>
      <c r="I5311" s="403"/>
      <c r="J5311" s="491" t="s">
        <v>5439</v>
      </c>
    </row>
    <row r="5312" spans="1:10" s="399" customFormat="1" ht="18" customHeight="1">
      <c r="A5312" s="394">
        <v>5307</v>
      </c>
      <c r="B5312" s="395" t="s">
        <v>1393</v>
      </c>
      <c r="C5312" s="396" t="s">
        <v>1472</v>
      </c>
      <c r="D5312" s="581" t="s">
        <v>13262</v>
      </c>
      <c r="E5312" s="396" t="s">
        <v>418</v>
      </c>
      <c r="F5312" s="486" t="s">
        <v>13263</v>
      </c>
      <c r="G5312" s="396" t="s">
        <v>4962</v>
      </c>
      <c r="H5312" s="630" t="s">
        <v>4935</v>
      </c>
      <c r="I5312" s="397">
        <v>10500</v>
      </c>
      <c r="J5312" s="492"/>
    </row>
    <row r="5313" spans="1:10" s="399" customFormat="1" ht="18" customHeight="1">
      <c r="A5313" s="394">
        <v>5308</v>
      </c>
      <c r="B5313" s="395" t="s">
        <v>11138</v>
      </c>
      <c r="C5313" s="395" t="s">
        <v>13242</v>
      </c>
      <c r="D5313" s="539" t="s">
        <v>13264</v>
      </c>
      <c r="E5313" s="395" t="s">
        <v>418</v>
      </c>
      <c r="F5313" s="485" t="s">
        <v>13265</v>
      </c>
      <c r="G5313" s="398" t="s">
        <v>5048</v>
      </c>
      <c r="H5313" s="631" t="s">
        <v>5691</v>
      </c>
      <c r="I5313" s="397">
        <v>8420</v>
      </c>
      <c r="J5313" s="507"/>
    </row>
    <row r="5314" spans="1:10" s="399" customFormat="1" ht="18" customHeight="1">
      <c r="A5314" s="394">
        <v>5309</v>
      </c>
      <c r="B5314" s="395" t="s">
        <v>1393</v>
      </c>
      <c r="C5314" s="395" t="s">
        <v>1472</v>
      </c>
      <c r="D5314" s="459" t="s">
        <v>13266</v>
      </c>
      <c r="E5314" s="395" t="s">
        <v>418</v>
      </c>
      <c r="F5314" s="488" t="s">
        <v>13267</v>
      </c>
      <c r="G5314" s="395"/>
      <c r="H5314" s="631" t="s">
        <v>5748</v>
      </c>
      <c r="I5314" s="402">
        <v>9900</v>
      </c>
      <c r="J5314" s="487"/>
    </row>
    <row r="5315" spans="1:10" s="399" customFormat="1" ht="18" customHeight="1">
      <c r="A5315" s="394">
        <v>5310</v>
      </c>
      <c r="B5315" s="395" t="s">
        <v>1393</v>
      </c>
      <c r="C5315" s="395" t="s">
        <v>1472</v>
      </c>
      <c r="D5315" s="459" t="s">
        <v>13268</v>
      </c>
      <c r="E5315" s="395" t="s">
        <v>418</v>
      </c>
      <c r="F5315" s="488" t="s">
        <v>402</v>
      </c>
      <c r="G5315" s="395"/>
      <c r="H5315" s="567" t="s">
        <v>653</v>
      </c>
      <c r="I5315" s="403"/>
      <c r="J5315" s="491" t="s">
        <v>5439</v>
      </c>
    </row>
    <row r="5316" spans="1:10" s="399" customFormat="1" ht="18" customHeight="1">
      <c r="A5316" s="394">
        <v>5311</v>
      </c>
      <c r="B5316" s="395" t="s">
        <v>11138</v>
      </c>
      <c r="C5316" s="395" t="s">
        <v>13242</v>
      </c>
      <c r="D5316" s="606" t="s">
        <v>13269</v>
      </c>
      <c r="E5316" s="406" t="s">
        <v>418</v>
      </c>
      <c r="F5316" s="486" t="s">
        <v>13270</v>
      </c>
      <c r="G5316" s="395" t="s">
        <v>4962</v>
      </c>
      <c r="H5316" s="637" t="s">
        <v>5529</v>
      </c>
      <c r="I5316" s="402">
        <v>8100</v>
      </c>
      <c r="J5316" s="528"/>
    </row>
    <row r="5317" spans="1:10" s="399" customFormat="1" ht="18" customHeight="1">
      <c r="A5317" s="394">
        <v>5312</v>
      </c>
      <c r="B5317" s="395" t="s">
        <v>1393</v>
      </c>
      <c r="C5317" s="395" t="s">
        <v>1472</v>
      </c>
      <c r="D5317" s="459" t="s">
        <v>13271</v>
      </c>
      <c r="E5317" s="395" t="s">
        <v>418</v>
      </c>
      <c r="F5317" s="488" t="s">
        <v>13272</v>
      </c>
      <c r="G5317" s="395" t="s">
        <v>4962</v>
      </c>
      <c r="H5317" s="567" t="s">
        <v>653</v>
      </c>
      <c r="I5317" s="403"/>
      <c r="J5317" s="491" t="s">
        <v>5439</v>
      </c>
    </row>
    <row r="5318" spans="1:10" s="399" customFormat="1" ht="18" customHeight="1">
      <c r="A5318" s="394">
        <v>5313</v>
      </c>
      <c r="B5318" s="395" t="s">
        <v>11138</v>
      </c>
      <c r="C5318" s="395" t="s">
        <v>13242</v>
      </c>
      <c r="D5318" s="606" t="s">
        <v>13273</v>
      </c>
      <c r="E5318" s="406" t="s">
        <v>418</v>
      </c>
      <c r="F5318" s="486" t="s">
        <v>13274</v>
      </c>
      <c r="G5318" s="395" t="s">
        <v>4962</v>
      </c>
      <c r="H5318" s="637" t="s">
        <v>5529</v>
      </c>
      <c r="I5318" s="402">
        <v>10684</v>
      </c>
      <c r="J5318" s="487"/>
    </row>
    <row r="5319" spans="1:10" s="399" customFormat="1" ht="18" customHeight="1">
      <c r="A5319" s="394">
        <v>5314</v>
      </c>
      <c r="B5319" s="395" t="s">
        <v>11138</v>
      </c>
      <c r="C5319" s="395" t="s">
        <v>13242</v>
      </c>
      <c r="D5319" s="606" t="s">
        <v>13275</v>
      </c>
      <c r="E5319" s="406" t="s">
        <v>418</v>
      </c>
      <c r="F5319" s="486" t="s">
        <v>13276</v>
      </c>
      <c r="G5319" s="395" t="s">
        <v>4962</v>
      </c>
      <c r="H5319" s="637" t="s">
        <v>5529</v>
      </c>
      <c r="I5319" s="402">
        <v>7560</v>
      </c>
      <c r="J5319" s="509"/>
    </row>
    <row r="5320" spans="1:10" s="399" customFormat="1" ht="18" customHeight="1">
      <c r="A5320" s="394">
        <v>5315</v>
      </c>
      <c r="B5320" s="395" t="s">
        <v>1393</v>
      </c>
      <c r="C5320" s="395" t="s">
        <v>1472</v>
      </c>
      <c r="D5320" s="459" t="s">
        <v>13277</v>
      </c>
      <c r="E5320" s="395" t="s">
        <v>418</v>
      </c>
      <c r="F5320" s="488" t="s">
        <v>13278</v>
      </c>
      <c r="G5320" s="395" t="s">
        <v>4962</v>
      </c>
      <c r="H5320" s="567" t="s">
        <v>653</v>
      </c>
      <c r="I5320" s="403">
        <v>8310</v>
      </c>
      <c r="J5320" s="491"/>
    </row>
    <row r="5321" spans="1:10" s="399" customFormat="1" ht="18" customHeight="1">
      <c r="A5321" s="394">
        <v>5316</v>
      </c>
      <c r="B5321" s="395" t="s">
        <v>1393</v>
      </c>
      <c r="C5321" s="398" t="s">
        <v>1472</v>
      </c>
      <c r="D5321" s="539" t="s">
        <v>13279</v>
      </c>
      <c r="E5321" s="398" t="s">
        <v>418</v>
      </c>
      <c r="F5321" s="485" t="s">
        <v>13280</v>
      </c>
      <c r="G5321" s="398" t="s">
        <v>4962</v>
      </c>
      <c r="H5321" s="631" t="s">
        <v>4935</v>
      </c>
      <c r="I5321" s="414">
        <v>10300</v>
      </c>
      <c r="J5321" s="501"/>
    </row>
    <row r="5322" spans="1:10" s="399" customFormat="1" ht="18" customHeight="1">
      <c r="A5322" s="394">
        <v>5317</v>
      </c>
      <c r="B5322" s="395" t="s">
        <v>11138</v>
      </c>
      <c r="C5322" s="395" t="s">
        <v>13242</v>
      </c>
      <c r="D5322" s="459" t="s">
        <v>15942</v>
      </c>
      <c r="E5322" s="395" t="s">
        <v>418</v>
      </c>
      <c r="F5322" s="488" t="s">
        <v>15943</v>
      </c>
      <c r="G5322" s="423" t="s">
        <v>5048</v>
      </c>
      <c r="H5322" s="460" t="s">
        <v>7922</v>
      </c>
      <c r="I5322" s="431">
        <v>11200</v>
      </c>
      <c r="J5322" s="522" t="s">
        <v>5042</v>
      </c>
    </row>
    <row r="5323" spans="1:10" s="399" customFormat="1" ht="18" customHeight="1">
      <c r="A5323" s="394">
        <v>5318</v>
      </c>
      <c r="B5323" s="525" t="s">
        <v>1393</v>
      </c>
      <c r="C5323" s="523" t="s">
        <v>13281</v>
      </c>
      <c r="D5323" s="649" t="s">
        <v>13282</v>
      </c>
      <c r="E5323" s="525">
        <v>1</v>
      </c>
      <c r="F5323" s="524" t="s">
        <v>13283</v>
      </c>
      <c r="G5323" s="457"/>
      <c r="H5323" s="636" t="s">
        <v>5013</v>
      </c>
      <c r="I5323" s="413">
        <v>9900</v>
      </c>
      <c r="J5323" s="487"/>
    </row>
    <row r="5324" spans="1:10" s="399" customFormat="1" ht="18" customHeight="1">
      <c r="A5324" s="394">
        <v>5319</v>
      </c>
      <c r="B5324" s="410" t="s">
        <v>1393</v>
      </c>
      <c r="C5324" s="395" t="s">
        <v>13281</v>
      </c>
      <c r="D5324" s="496" t="s">
        <v>13282</v>
      </c>
      <c r="E5324" s="410">
        <v>1</v>
      </c>
      <c r="F5324" s="499" t="s">
        <v>13284</v>
      </c>
      <c r="G5324" s="398"/>
      <c r="H5324" s="633" t="s">
        <v>5013</v>
      </c>
      <c r="I5324" s="413">
        <v>9800</v>
      </c>
      <c r="J5324" s="490"/>
    </row>
    <row r="5325" spans="1:10" s="399" customFormat="1" ht="18" customHeight="1">
      <c r="A5325" s="394">
        <v>5320</v>
      </c>
      <c r="B5325" s="395" t="s">
        <v>11138</v>
      </c>
      <c r="C5325" s="395" t="s">
        <v>13285</v>
      </c>
      <c r="D5325" s="539" t="s">
        <v>5245</v>
      </c>
      <c r="E5325" s="398" t="s">
        <v>418</v>
      </c>
      <c r="F5325" s="485" t="s">
        <v>13286</v>
      </c>
      <c r="G5325" s="394"/>
      <c r="H5325" s="631" t="s">
        <v>4953</v>
      </c>
      <c r="I5325" s="402">
        <v>14700</v>
      </c>
      <c r="J5325" s="487"/>
    </row>
    <row r="5326" spans="1:10" s="399" customFormat="1" ht="18" customHeight="1">
      <c r="A5326" s="394">
        <v>5321</v>
      </c>
      <c r="B5326" s="395" t="s">
        <v>11138</v>
      </c>
      <c r="C5326" s="395" t="s">
        <v>13285</v>
      </c>
      <c r="D5326" s="581" t="s">
        <v>13287</v>
      </c>
      <c r="E5326" s="395" t="s">
        <v>418</v>
      </c>
      <c r="F5326" s="486" t="s">
        <v>13288</v>
      </c>
      <c r="G5326" s="395" t="s">
        <v>5048</v>
      </c>
      <c r="H5326" s="631" t="s">
        <v>5773</v>
      </c>
      <c r="I5326" s="402">
        <v>9800</v>
      </c>
      <c r="J5326" s="492"/>
    </row>
    <row r="5327" spans="1:10" s="399" customFormat="1" ht="18" customHeight="1">
      <c r="A5327" s="394">
        <v>5322</v>
      </c>
      <c r="B5327" s="395" t="s">
        <v>11138</v>
      </c>
      <c r="C5327" s="395" t="s">
        <v>13285</v>
      </c>
      <c r="D5327" s="581" t="s">
        <v>13289</v>
      </c>
      <c r="E5327" s="395" t="s">
        <v>418</v>
      </c>
      <c r="F5327" s="486" t="s">
        <v>13290</v>
      </c>
      <c r="G5327" s="395" t="s">
        <v>5048</v>
      </c>
      <c r="H5327" s="631" t="s">
        <v>5773</v>
      </c>
      <c r="I5327" s="402">
        <v>10300</v>
      </c>
      <c r="J5327" s="492"/>
    </row>
    <row r="5328" spans="1:10" s="399" customFormat="1" ht="18" customHeight="1">
      <c r="A5328" s="394">
        <v>5323</v>
      </c>
      <c r="B5328" s="395" t="s">
        <v>11138</v>
      </c>
      <c r="C5328" s="395" t="s">
        <v>13285</v>
      </c>
      <c r="D5328" s="581" t="s">
        <v>13291</v>
      </c>
      <c r="E5328" s="395" t="s">
        <v>418</v>
      </c>
      <c r="F5328" s="486" t="s">
        <v>13292</v>
      </c>
      <c r="G5328" s="395" t="s">
        <v>5048</v>
      </c>
      <c r="H5328" s="631" t="s">
        <v>5773</v>
      </c>
      <c r="I5328" s="402">
        <v>9800</v>
      </c>
      <c r="J5328" s="492"/>
    </row>
    <row r="5329" spans="1:10" s="399" customFormat="1" ht="18" customHeight="1">
      <c r="A5329" s="394">
        <v>5324</v>
      </c>
      <c r="B5329" s="395" t="s">
        <v>11138</v>
      </c>
      <c r="C5329" s="395" t="s">
        <v>13285</v>
      </c>
      <c r="D5329" s="459" t="s">
        <v>13293</v>
      </c>
      <c r="E5329" s="395" t="s">
        <v>418</v>
      </c>
      <c r="F5329" s="485" t="s">
        <v>13294</v>
      </c>
      <c r="G5329" s="398" t="s">
        <v>5048</v>
      </c>
      <c r="H5329" s="631" t="s">
        <v>5691</v>
      </c>
      <c r="I5329" s="397">
        <v>9550</v>
      </c>
      <c r="J5329" s="507"/>
    </row>
    <row r="5330" spans="1:10" s="399" customFormat="1" ht="18" customHeight="1">
      <c r="A5330" s="394">
        <v>5325</v>
      </c>
      <c r="B5330" s="395" t="s">
        <v>11138</v>
      </c>
      <c r="C5330" s="395" t="s">
        <v>13285</v>
      </c>
      <c r="D5330" s="459" t="s">
        <v>13295</v>
      </c>
      <c r="E5330" s="395" t="s">
        <v>418</v>
      </c>
      <c r="F5330" s="485" t="s">
        <v>13296</v>
      </c>
      <c r="G5330" s="398" t="s">
        <v>5048</v>
      </c>
      <c r="H5330" s="631" t="s">
        <v>5691</v>
      </c>
      <c r="I5330" s="397">
        <v>10700</v>
      </c>
      <c r="J5330" s="507"/>
    </row>
    <row r="5331" spans="1:10" s="399" customFormat="1" ht="18" customHeight="1">
      <c r="A5331" s="394">
        <v>5326</v>
      </c>
      <c r="B5331" s="395" t="s">
        <v>11138</v>
      </c>
      <c r="C5331" s="395" t="s">
        <v>13285</v>
      </c>
      <c r="D5331" s="459" t="s">
        <v>13297</v>
      </c>
      <c r="E5331" s="395" t="s">
        <v>418</v>
      </c>
      <c r="F5331" s="485" t="s">
        <v>13298</v>
      </c>
      <c r="G5331" s="398" t="s">
        <v>5048</v>
      </c>
      <c r="H5331" s="631" t="s">
        <v>5691</v>
      </c>
      <c r="I5331" s="397">
        <v>10100</v>
      </c>
      <c r="J5331" s="507"/>
    </row>
    <row r="5332" spans="1:10" s="399" customFormat="1" ht="18" customHeight="1">
      <c r="A5332" s="394">
        <v>5327</v>
      </c>
      <c r="B5332" s="395" t="s">
        <v>11138</v>
      </c>
      <c r="C5332" s="395" t="s">
        <v>13285</v>
      </c>
      <c r="D5332" s="539" t="s">
        <v>13299</v>
      </c>
      <c r="E5332" s="398" t="s">
        <v>418</v>
      </c>
      <c r="F5332" s="485" t="s">
        <v>13300</v>
      </c>
      <c r="G5332" s="394"/>
      <c r="H5332" s="631" t="s">
        <v>4953</v>
      </c>
      <c r="I5332" s="402">
        <v>20250</v>
      </c>
      <c r="J5332" s="490"/>
    </row>
    <row r="5333" spans="1:10" s="399" customFormat="1" ht="18" customHeight="1">
      <c r="A5333" s="394">
        <v>5328</v>
      </c>
      <c r="B5333" s="395" t="s">
        <v>11138</v>
      </c>
      <c r="C5333" s="395" t="s">
        <v>13285</v>
      </c>
      <c r="D5333" s="539" t="s">
        <v>13301</v>
      </c>
      <c r="E5333" s="398" t="s">
        <v>418</v>
      </c>
      <c r="F5333" s="485" t="s">
        <v>13302</v>
      </c>
      <c r="G5333" s="394"/>
      <c r="H5333" s="631" t="s">
        <v>4953</v>
      </c>
      <c r="I5333" s="402">
        <v>22600</v>
      </c>
      <c r="J5333" s="487"/>
    </row>
    <row r="5334" spans="1:10" s="399" customFormat="1" ht="18" customHeight="1">
      <c r="A5334" s="394">
        <v>5329</v>
      </c>
      <c r="B5334" s="395" t="s">
        <v>11138</v>
      </c>
      <c r="C5334" s="395" t="s">
        <v>13285</v>
      </c>
      <c r="D5334" s="539" t="s">
        <v>13301</v>
      </c>
      <c r="E5334" s="398" t="s">
        <v>418</v>
      </c>
      <c r="F5334" s="485" t="s">
        <v>13303</v>
      </c>
      <c r="G5334" s="394"/>
      <c r="H5334" s="631" t="s">
        <v>4953</v>
      </c>
      <c r="I5334" s="402">
        <v>15500</v>
      </c>
      <c r="J5334" s="487"/>
    </row>
    <row r="5335" spans="1:10" s="399" customFormat="1" ht="18" customHeight="1">
      <c r="A5335" s="394">
        <v>5330</v>
      </c>
      <c r="B5335" s="395" t="s">
        <v>1393</v>
      </c>
      <c r="C5335" s="395" t="s">
        <v>13281</v>
      </c>
      <c r="D5335" s="422" t="s">
        <v>13304</v>
      </c>
      <c r="E5335" s="394" t="s">
        <v>418</v>
      </c>
      <c r="F5335" s="424" t="s">
        <v>13305</v>
      </c>
      <c r="G5335" s="394" t="s">
        <v>4962</v>
      </c>
      <c r="H5335" s="631" t="s">
        <v>4949</v>
      </c>
      <c r="I5335" s="402">
        <v>7600</v>
      </c>
      <c r="J5335" s="490"/>
    </row>
    <row r="5336" spans="1:10" s="399" customFormat="1" ht="18" customHeight="1">
      <c r="A5336" s="394">
        <v>5331</v>
      </c>
      <c r="B5336" s="395" t="s">
        <v>11138</v>
      </c>
      <c r="C5336" s="395" t="s">
        <v>13285</v>
      </c>
      <c r="D5336" s="459" t="s">
        <v>13306</v>
      </c>
      <c r="E5336" s="398" t="s">
        <v>418</v>
      </c>
      <c r="F5336" s="488" t="s">
        <v>13307</v>
      </c>
      <c r="G5336" s="398" t="s">
        <v>5048</v>
      </c>
      <c r="H5336" s="631" t="s">
        <v>5691</v>
      </c>
      <c r="I5336" s="402">
        <v>16860</v>
      </c>
      <c r="J5336" s="487" t="s">
        <v>5622</v>
      </c>
    </row>
    <row r="5337" spans="1:10" s="399" customFormat="1" ht="18" customHeight="1">
      <c r="A5337" s="394">
        <v>5332</v>
      </c>
      <c r="B5337" s="395" t="s">
        <v>1393</v>
      </c>
      <c r="C5337" s="396" t="s">
        <v>13281</v>
      </c>
      <c r="D5337" s="459" t="s">
        <v>13308</v>
      </c>
      <c r="E5337" s="395" t="s">
        <v>418</v>
      </c>
      <c r="F5337" s="488" t="s">
        <v>13309</v>
      </c>
      <c r="G5337" s="396"/>
      <c r="H5337" s="631" t="s">
        <v>5082</v>
      </c>
      <c r="I5337" s="402">
        <v>19000</v>
      </c>
      <c r="J5337" s="508"/>
    </row>
    <row r="5338" spans="1:10" s="399" customFormat="1" ht="18" customHeight="1">
      <c r="A5338" s="394">
        <v>5333</v>
      </c>
      <c r="B5338" s="395" t="s">
        <v>11138</v>
      </c>
      <c r="C5338" s="395" t="s">
        <v>13285</v>
      </c>
      <c r="D5338" s="459" t="s">
        <v>13310</v>
      </c>
      <c r="E5338" s="398" t="s">
        <v>418</v>
      </c>
      <c r="F5338" s="485" t="s">
        <v>13311</v>
      </c>
      <c r="G5338" s="398" t="s">
        <v>5048</v>
      </c>
      <c r="H5338" s="631" t="s">
        <v>5691</v>
      </c>
      <c r="I5338" s="402">
        <v>19800</v>
      </c>
      <c r="J5338" s="490"/>
    </row>
    <row r="5339" spans="1:10" s="399" customFormat="1" ht="18" customHeight="1">
      <c r="A5339" s="394">
        <v>5334</v>
      </c>
      <c r="B5339" s="395" t="s">
        <v>1393</v>
      </c>
      <c r="C5339" s="395" t="s">
        <v>13281</v>
      </c>
      <c r="D5339" s="459" t="s">
        <v>13314</v>
      </c>
      <c r="E5339" s="395" t="s">
        <v>418</v>
      </c>
      <c r="F5339" s="488" t="s">
        <v>13315</v>
      </c>
      <c r="G5339" s="395" t="s">
        <v>4962</v>
      </c>
      <c r="H5339" s="567" t="s">
        <v>4932</v>
      </c>
      <c r="I5339" s="401">
        <v>11000</v>
      </c>
      <c r="J5339" s="487"/>
    </row>
    <row r="5340" spans="1:10" s="399" customFormat="1" ht="18" customHeight="1">
      <c r="A5340" s="394">
        <v>5335</v>
      </c>
      <c r="B5340" s="395" t="s">
        <v>11138</v>
      </c>
      <c r="C5340" s="395" t="s">
        <v>13285</v>
      </c>
      <c r="D5340" s="459" t="s">
        <v>13316</v>
      </c>
      <c r="E5340" s="395" t="s">
        <v>418</v>
      </c>
      <c r="F5340" s="485" t="s">
        <v>13317</v>
      </c>
      <c r="G5340" s="398" t="s">
        <v>5048</v>
      </c>
      <c r="H5340" s="631" t="s">
        <v>5691</v>
      </c>
      <c r="I5340" s="397">
        <v>9050</v>
      </c>
      <c r="J5340" s="507"/>
    </row>
    <row r="5341" spans="1:10" s="399" customFormat="1" ht="18" customHeight="1">
      <c r="A5341" s="394">
        <v>5336</v>
      </c>
      <c r="B5341" s="395" t="s">
        <v>11138</v>
      </c>
      <c r="C5341" s="395" t="s">
        <v>13285</v>
      </c>
      <c r="D5341" s="459" t="s">
        <v>13316</v>
      </c>
      <c r="E5341" s="395" t="s">
        <v>418</v>
      </c>
      <c r="F5341" s="485" t="s">
        <v>13318</v>
      </c>
      <c r="G5341" s="398" t="s">
        <v>5048</v>
      </c>
      <c r="H5341" s="631" t="s">
        <v>5691</v>
      </c>
      <c r="I5341" s="397">
        <v>10150</v>
      </c>
      <c r="J5341" s="507"/>
    </row>
    <row r="5342" spans="1:10" s="399" customFormat="1" ht="18" customHeight="1">
      <c r="A5342" s="394">
        <v>5337</v>
      </c>
      <c r="B5342" s="395" t="s">
        <v>1393</v>
      </c>
      <c r="C5342" s="398" t="s">
        <v>13281</v>
      </c>
      <c r="D5342" s="459" t="s">
        <v>13319</v>
      </c>
      <c r="E5342" s="395" t="s">
        <v>418</v>
      </c>
      <c r="F5342" s="488" t="s">
        <v>13320</v>
      </c>
      <c r="G5342" s="395"/>
      <c r="H5342" s="631" t="s">
        <v>5082</v>
      </c>
      <c r="I5342" s="402">
        <v>12500</v>
      </c>
      <c r="J5342" s="508"/>
    </row>
    <row r="5343" spans="1:10" s="399" customFormat="1" ht="18" customHeight="1">
      <c r="A5343" s="394">
        <v>5338</v>
      </c>
      <c r="B5343" s="395" t="s">
        <v>11138</v>
      </c>
      <c r="C5343" s="395" t="s">
        <v>13285</v>
      </c>
      <c r="D5343" s="459" t="s">
        <v>13321</v>
      </c>
      <c r="E5343" s="395" t="s">
        <v>418</v>
      </c>
      <c r="F5343" s="485" t="s">
        <v>13322</v>
      </c>
      <c r="G5343" s="398" t="s">
        <v>5048</v>
      </c>
      <c r="H5343" s="631" t="s">
        <v>5691</v>
      </c>
      <c r="I5343" s="397">
        <v>9780</v>
      </c>
      <c r="J5343" s="507"/>
    </row>
    <row r="5344" spans="1:10" s="399" customFormat="1" ht="18" customHeight="1">
      <c r="A5344" s="394">
        <v>5339</v>
      </c>
      <c r="B5344" s="395" t="s">
        <v>1393</v>
      </c>
      <c r="C5344" s="396" t="s">
        <v>13281</v>
      </c>
      <c r="D5344" s="459" t="s">
        <v>13323</v>
      </c>
      <c r="E5344" s="395" t="s">
        <v>418</v>
      </c>
      <c r="F5344" s="488" t="s">
        <v>13324</v>
      </c>
      <c r="G5344" s="396"/>
      <c r="H5344" s="631" t="s">
        <v>5082</v>
      </c>
      <c r="I5344" s="402">
        <v>13800</v>
      </c>
      <c r="J5344" s="508"/>
    </row>
    <row r="5345" spans="1:10" s="399" customFormat="1" ht="18" customHeight="1">
      <c r="A5345" s="394">
        <v>5340</v>
      </c>
      <c r="B5345" s="395" t="s">
        <v>1393</v>
      </c>
      <c r="C5345" s="396" t="s">
        <v>13281</v>
      </c>
      <c r="D5345" s="581" t="s">
        <v>13325</v>
      </c>
      <c r="E5345" s="395" t="s">
        <v>418</v>
      </c>
      <c r="F5345" s="486" t="s">
        <v>13326</v>
      </c>
      <c r="G5345" s="396"/>
      <c r="H5345" s="631" t="s">
        <v>5082</v>
      </c>
      <c r="I5345" s="402">
        <v>19000</v>
      </c>
      <c r="J5345" s="508"/>
    </row>
    <row r="5346" spans="1:10" s="399" customFormat="1" ht="18" customHeight="1">
      <c r="A5346" s="394">
        <v>5341</v>
      </c>
      <c r="B5346" s="394" t="s">
        <v>1393</v>
      </c>
      <c r="C5346" s="396" t="s">
        <v>13281</v>
      </c>
      <c r="D5346" s="422" t="s">
        <v>13337</v>
      </c>
      <c r="E5346" s="394" t="s">
        <v>418</v>
      </c>
      <c r="F5346" s="424" t="s">
        <v>13338</v>
      </c>
      <c r="G5346" s="395"/>
      <c r="H5346" s="632" t="s">
        <v>4949</v>
      </c>
      <c r="I5346" s="402">
        <v>9000</v>
      </c>
      <c r="J5346" s="490"/>
    </row>
    <row r="5347" spans="1:10" s="399" customFormat="1" ht="18" customHeight="1">
      <c r="A5347" s="394">
        <v>5342</v>
      </c>
      <c r="B5347" s="395" t="s">
        <v>1393</v>
      </c>
      <c r="C5347" s="396" t="s">
        <v>13281</v>
      </c>
      <c r="D5347" s="459" t="s">
        <v>13339</v>
      </c>
      <c r="E5347" s="395" t="s">
        <v>418</v>
      </c>
      <c r="F5347" s="488" t="s">
        <v>13340</v>
      </c>
      <c r="G5347" s="395"/>
      <c r="H5347" s="567" t="s">
        <v>4949</v>
      </c>
      <c r="I5347" s="402">
        <v>9500</v>
      </c>
      <c r="J5347" s="490"/>
    </row>
    <row r="5348" spans="1:10" s="399" customFormat="1" ht="18" customHeight="1">
      <c r="A5348" s="394">
        <v>5343</v>
      </c>
      <c r="B5348" s="394" t="s">
        <v>1393</v>
      </c>
      <c r="C5348" s="396" t="s">
        <v>13281</v>
      </c>
      <c r="D5348" s="422" t="s">
        <v>13341</v>
      </c>
      <c r="E5348" s="394" t="s">
        <v>418</v>
      </c>
      <c r="F5348" s="424" t="s">
        <v>13342</v>
      </c>
      <c r="G5348" s="395"/>
      <c r="H5348" s="632" t="s">
        <v>4949</v>
      </c>
      <c r="I5348" s="402">
        <v>8500</v>
      </c>
      <c r="J5348" s="490"/>
    </row>
    <row r="5349" spans="1:10" s="399" customFormat="1" ht="18" customHeight="1">
      <c r="A5349" s="394">
        <v>5344</v>
      </c>
      <c r="B5349" s="395" t="s">
        <v>1393</v>
      </c>
      <c r="C5349" s="396" t="s">
        <v>13281</v>
      </c>
      <c r="D5349" s="459" t="s">
        <v>13343</v>
      </c>
      <c r="E5349" s="395" t="s">
        <v>418</v>
      </c>
      <c r="F5349" s="488" t="s">
        <v>13344</v>
      </c>
      <c r="G5349" s="395"/>
      <c r="H5349" s="567" t="s">
        <v>4949</v>
      </c>
      <c r="I5349" s="402">
        <v>9500</v>
      </c>
      <c r="J5349" s="490"/>
    </row>
    <row r="5350" spans="1:10" s="399" customFormat="1" ht="18" customHeight="1">
      <c r="A5350" s="394">
        <v>5345</v>
      </c>
      <c r="B5350" s="395" t="s">
        <v>11138</v>
      </c>
      <c r="C5350" s="396" t="s">
        <v>15944</v>
      </c>
      <c r="D5350" s="459" t="s">
        <v>13312</v>
      </c>
      <c r="E5350" s="395" t="s">
        <v>418</v>
      </c>
      <c r="F5350" s="485" t="s">
        <v>13313</v>
      </c>
      <c r="G5350" s="467"/>
      <c r="H5350" s="631" t="s">
        <v>10176</v>
      </c>
      <c r="I5350" s="397">
        <v>19580</v>
      </c>
      <c r="J5350" s="595"/>
    </row>
    <row r="5351" spans="1:10" s="399" customFormat="1" ht="18" customHeight="1">
      <c r="A5351" s="394">
        <v>5346</v>
      </c>
      <c r="B5351" s="395" t="s">
        <v>11138</v>
      </c>
      <c r="C5351" s="396" t="s">
        <v>15944</v>
      </c>
      <c r="D5351" s="459"/>
      <c r="E5351" s="395" t="s">
        <v>418</v>
      </c>
      <c r="F5351" s="485" t="s">
        <v>13327</v>
      </c>
      <c r="G5351" s="467"/>
      <c r="H5351" s="631" t="s">
        <v>10176</v>
      </c>
      <c r="I5351" s="397">
        <v>12000</v>
      </c>
      <c r="J5351" s="595"/>
    </row>
    <row r="5352" spans="1:10" s="399" customFormat="1" ht="18" customHeight="1">
      <c r="A5352" s="394">
        <v>5347</v>
      </c>
      <c r="B5352" s="395" t="s">
        <v>11138</v>
      </c>
      <c r="C5352" s="396" t="s">
        <v>15944</v>
      </c>
      <c r="D5352" s="459"/>
      <c r="E5352" s="395" t="s">
        <v>418</v>
      </c>
      <c r="F5352" s="485" t="s">
        <v>13328</v>
      </c>
      <c r="G5352" s="467"/>
      <c r="H5352" s="631" t="s">
        <v>10176</v>
      </c>
      <c r="I5352" s="397">
        <v>12628</v>
      </c>
      <c r="J5352" s="595"/>
    </row>
    <row r="5353" spans="1:10" s="399" customFormat="1" ht="18" customHeight="1">
      <c r="A5353" s="394">
        <v>5348</v>
      </c>
      <c r="B5353" s="395" t="s">
        <v>11138</v>
      </c>
      <c r="C5353" s="396" t="s">
        <v>15944</v>
      </c>
      <c r="D5353" s="459"/>
      <c r="E5353" s="395" t="s">
        <v>418</v>
      </c>
      <c r="F5353" s="485" t="s">
        <v>13329</v>
      </c>
      <c r="G5353" s="467"/>
      <c r="H5353" s="631" t="s">
        <v>10176</v>
      </c>
      <c r="I5353" s="397">
        <v>20966</v>
      </c>
      <c r="J5353" s="595"/>
    </row>
    <row r="5354" spans="1:10" s="399" customFormat="1" ht="18" customHeight="1">
      <c r="A5354" s="394">
        <v>5349</v>
      </c>
      <c r="B5354" s="395" t="s">
        <v>11138</v>
      </c>
      <c r="C5354" s="396" t="s">
        <v>15944</v>
      </c>
      <c r="D5354" s="459"/>
      <c r="E5354" s="395" t="s">
        <v>418</v>
      </c>
      <c r="F5354" s="485" t="s">
        <v>13330</v>
      </c>
      <c r="G5354" s="467"/>
      <c r="H5354" s="631" t="s">
        <v>10176</v>
      </c>
      <c r="I5354" s="397">
        <v>21670</v>
      </c>
      <c r="J5354" s="595"/>
    </row>
    <row r="5355" spans="1:10" s="399" customFormat="1" ht="18" customHeight="1">
      <c r="A5355" s="394">
        <v>5350</v>
      </c>
      <c r="B5355" s="395" t="s">
        <v>11138</v>
      </c>
      <c r="C5355" s="396" t="s">
        <v>15944</v>
      </c>
      <c r="D5355" s="539"/>
      <c r="E5355" s="398" t="s">
        <v>418</v>
      </c>
      <c r="F5355" s="485" t="s">
        <v>13331</v>
      </c>
      <c r="G5355" s="468"/>
      <c r="H5355" s="631" t="s">
        <v>10176</v>
      </c>
      <c r="I5355" s="397">
        <v>13750</v>
      </c>
      <c r="J5355" s="595"/>
    </row>
    <row r="5356" spans="1:10" s="399" customFormat="1" ht="18" customHeight="1">
      <c r="A5356" s="394">
        <v>5351</v>
      </c>
      <c r="B5356" s="395" t="s">
        <v>11138</v>
      </c>
      <c r="C5356" s="396" t="s">
        <v>15944</v>
      </c>
      <c r="D5356" s="459"/>
      <c r="E5356" s="395" t="s">
        <v>418</v>
      </c>
      <c r="F5356" s="485" t="s">
        <v>13332</v>
      </c>
      <c r="G5356" s="467"/>
      <c r="H5356" s="631" t="s">
        <v>10176</v>
      </c>
      <c r="I5356" s="397">
        <v>11250</v>
      </c>
      <c r="J5356" s="595"/>
    </row>
    <row r="5357" spans="1:10" s="399" customFormat="1" ht="18" customHeight="1">
      <c r="A5357" s="394">
        <v>5352</v>
      </c>
      <c r="B5357" s="395" t="s">
        <v>11138</v>
      </c>
      <c r="C5357" s="396" t="s">
        <v>15944</v>
      </c>
      <c r="D5357" s="459"/>
      <c r="E5357" s="395" t="s">
        <v>418</v>
      </c>
      <c r="F5357" s="485" t="s">
        <v>13333</v>
      </c>
      <c r="G5357" s="467"/>
      <c r="H5357" s="631" t="s">
        <v>10176</v>
      </c>
      <c r="I5357" s="397">
        <v>14150</v>
      </c>
      <c r="J5357" s="595"/>
    </row>
    <row r="5358" spans="1:10" s="399" customFormat="1" ht="18" customHeight="1">
      <c r="A5358" s="394">
        <v>5353</v>
      </c>
      <c r="B5358" s="395" t="s">
        <v>11138</v>
      </c>
      <c r="C5358" s="396" t="s">
        <v>15944</v>
      </c>
      <c r="D5358" s="539"/>
      <c r="E5358" s="398" t="s">
        <v>418</v>
      </c>
      <c r="F5358" s="485" t="s">
        <v>13334</v>
      </c>
      <c r="G5358" s="468"/>
      <c r="H5358" s="631" t="s">
        <v>10176</v>
      </c>
      <c r="I5358" s="397">
        <v>10750</v>
      </c>
      <c r="J5358" s="595"/>
    </row>
    <row r="5359" spans="1:10" s="399" customFormat="1" ht="18" customHeight="1">
      <c r="A5359" s="394">
        <v>5354</v>
      </c>
      <c r="B5359" s="395" t="s">
        <v>11138</v>
      </c>
      <c r="C5359" s="396" t="s">
        <v>15944</v>
      </c>
      <c r="D5359" s="459"/>
      <c r="E5359" s="395" t="s">
        <v>418</v>
      </c>
      <c r="F5359" s="485" t="s">
        <v>13335</v>
      </c>
      <c r="G5359" s="467"/>
      <c r="H5359" s="631" t="s">
        <v>10176</v>
      </c>
      <c r="I5359" s="397">
        <v>20273</v>
      </c>
      <c r="J5359" s="595"/>
    </row>
    <row r="5360" spans="1:10" s="399" customFormat="1" ht="18" customHeight="1">
      <c r="A5360" s="394">
        <v>5355</v>
      </c>
      <c r="B5360" s="395" t="s">
        <v>11138</v>
      </c>
      <c r="C5360" s="396" t="s">
        <v>15944</v>
      </c>
      <c r="D5360" s="459"/>
      <c r="E5360" s="395" t="s">
        <v>418</v>
      </c>
      <c r="F5360" s="485" t="s">
        <v>13336</v>
      </c>
      <c r="G5360" s="467"/>
      <c r="H5360" s="631" t="s">
        <v>10176</v>
      </c>
      <c r="I5360" s="397">
        <v>17250</v>
      </c>
      <c r="J5360" s="595"/>
    </row>
    <row r="5361" spans="1:10" s="399" customFormat="1" ht="18" customHeight="1">
      <c r="A5361" s="394">
        <v>5356</v>
      </c>
      <c r="B5361" s="395" t="s">
        <v>11138</v>
      </c>
      <c r="C5361" s="396" t="s">
        <v>15944</v>
      </c>
      <c r="D5361" s="459"/>
      <c r="E5361" s="395" t="s">
        <v>418</v>
      </c>
      <c r="F5361" s="485" t="s">
        <v>13816</v>
      </c>
      <c r="G5361" s="467"/>
      <c r="H5361" s="631" t="s">
        <v>10176</v>
      </c>
      <c r="I5361" s="397">
        <v>12000</v>
      </c>
      <c r="J5361" s="595"/>
    </row>
    <row r="5362" spans="1:10" s="399" customFormat="1" ht="18" customHeight="1">
      <c r="A5362" s="394">
        <v>5357</v>
      </c>
      <c r="B5362" s="395" t="s">
        <v>1393</v>
      </c>
      <c r="C5362" s="395" t="s">
        <v>10789</v>
      </c>
      <c r="D5362" s="422" t="s">
        <v>13345</v>
      </c>
      <c r="E5362" s="394" t="s">
        <v>418</v>
      </c>
      <c r="F5362" s="424" t="s">
        <v>13346</v>
      </c>
      <c r="G5362" s="394" t="s">
        <v>4962</v>
      </c>
      <c r="H5362" s="631" t="s">
        <v>4949</v>
      </c>
      <c r="I5362" s="402"/>
      <c r="J5362" s="490" t="s">
        <v>5439</v>
      </c>
    </row>
    <row r="5363" spans="1:10" s="399" customFormat="1" ht="18" customHeight="1">
      <c r="A5363" s="394">
        <v>5358</v>
      </c>
      <c r="B5363" s="395" t="s">
        <v>1393</v>
      </c>
      <c r="C5363" s="395" t="s">
        <v>10789</v>
      </c>
      <c r="D5363" s="422" t="s">
        <v>13347</v>
      </c>
      <c r="E5363" s="394" t="s">
        <v>418</v>
      </c>
      <c r="F5363" s="424" t="s">
        <v>13348</v>
      </c>
      <c r="G5363" s="394"/>
      <c r="H5363" s="567" t="s">
        <v>4949</v>
      </c>
      <c r="I5363" s="402">
        <v>22800</v>
      </c>
      <c r="J5363" s="490"/>
    </row>
    <row r="5364" spans="1:10" s="399" customFormat="1" ht="18" customHeight="1">
      <c r="A5364" s="394">
        <v>5359</v>
      </c>
      <c r="B5364" s="395" t="s">
        <v>1393</v>
      </c>
      <c r="C5364" s="394" t="s">
        <v>13349</v>
      </c>
      <c r="D5364" s="422" t="s">
        <v>13350</v>
      </c>
      <c r="E5364" s="394" t="s">
        <v>418</v>
      </c>
      <c r="F5364" s="424" t="s">
        <v>13351</v>
      </c>
      <c r="G5364" s="394"/>
      <c r="H5364" s="567" t="s">
        <v>4949</v>
      </c>
      <c r="I5364" s="402">
        <v>22800</v>
      </c>
      <c r="J5364" s="490"/>
    </row>
    <row r="5365" spans="1:10" s="399" customFormat="1" ht="18" customHeight="1">
      <c r="A5365" s="394">
        <v>5360</v>
      </c>
      <c r="B5365" s="395" t="s">
        <v>1393</v>
      </c>
      <c r="C5365" s="394" t="s">
        <v>13349</v>
      </c>
      <c r="D5365" s="422" t="s">
        <v>13352</v>
      </c>
      <c r="E5365" s="394" t="s">
        <v>418</v>
      </c>
      <c r="F5365" s="424" t="s">
        <v>13353</v>
      </c>
      <c r="G5365" s="394"/>
      <c r="H5365" s="567" t="s">
        <v>4949</v>
      </c>
      <c r="I5365" s="402">
        <v>22800</v>
      </c>
      <c r="J5365" s="490"/>
    </row>
    <row r="5366" spans="1:10" s="399" customFormat="1" ht="18" customHeight="1">
      <c r="A5366" s="394">
        <v>5361</v>
      </c>
      <c r="B5366" s="395" t="s">
        <v>1393</v>
      </c>
      <c r="C5366" s="395" t="s">
        <v>13354</v>
      </c>
      <c r="D5366" s="459" t="s">
        <v>13355</v>
      </c>
      <c r="E5366" s="395" t="s">
        <v>418</v>
      </c>
      <c r="F5366" s="488" t="s">
        <v>13356</v>
      </c>
      <c r="G5366" s="395" t="s">
        <v>4962</v>
      </c>
      <c r="H5366" s="567" t="s">
        <v>4932</v>
      </c>
      <c r="I5366" s="401">
        <v>5900</v>
      </c>
      <c r="J5366" s="487"/>
    </row>
    <row r="5367" spans="1:10" s="399" customFormat="1" ht="18" customHeight="1">
      <c r="A5367" s="394">
        <v>5362</v>
      </c>
      <c r="B5367" s="395" t="s">
        <v>1393</v>
      </c>
      <c r="C5367" s="395" t="s">
        <v>13354</v>
      </c>
      <c r="D5367" s="459" t="s">
        <v>13355</v>
      </c>
      <c r="E5367" s="395" t="s">
        <v>418</v>
      </c>
      <c r="F5367" s="488" t="s">
        <v>13357</v>
      </c>
      <c r="G5367" s="395" t="s">
        <v>4962</v>
      </c>
      <c r="H5367" s="567" t="s">
        <v>4932</v>
      </c>
      <c r="I5367" s="401">
        <v>5800</v>
      </c>
      <c r="J5367" s="487"/>
    </row>
    <row r="5368" spans="1:10" s="399" customFormat="1" ht="18" customHeight="1">
      <c r="A5368" s="394">
        <v>5363</v>
      </c>
      <c r="B5368" s="395" t="s">
        <v>1393</v>
      </c>
      <c r="C5368" s="395" t="s">
        <v>13354</v>
      </c>
      <c r="D5368" s="459" t="s">
        <v>13358</v>
      </c>
      <c r="E5368" s="395" t="s">
        <v>418</v>
      </c>
      <c r="F5368" s="488" t="s">
        <v>13359</v>
      </c>
      <c r="G5368" s="395" t="s">
        <v>4962</v>
      </c>
      <c r="H5368" s="567" t="s">
        <v>4932</v>
      </c>
      <c r="I5368" s="401">
        <v>5600</v>
      </c>
      <c r="J5368" s="487"/>
    </row>
    <row r="5369" spans="1:10" s="399" customFormat="1" ht="18" customHeight="1">
      <c r="A5369" s="394">
        <v>5364</v>
      </c>
      <c r="B5369" s="395" t="s">
        <v>1393</v>
      </c>
      <c r="C5369" s="395" t="s">
        <v>13354</v>
      </c>
      <c r="D5369" s="459" t="s">
        <v>13358</v>
      </c>
      <c r="E5369" s="395" t="s">
        <v>418</v>
      </c>
      <c r="F5369" s="488" t="s">
        <v>13360</v>
      </c>
      <c r="G5369" s="395" t="s">
        <v>4962</v>
      </c>
      <c r="H5369" s="567" t="s">
        <v>4932</v>
      </c>
      <c r="I5369" s="401">
        <v>5500</v>
      </c>
      <c r="J5369" s="487"/>
    </row>
    <row r="5370" spans="1:10" s="399" customFormat="1" ht="18" customHeight="1">
      <c r="A5370" s="394">
        <v>5365</v>
      </c>
      <c r="B5370" s="395" t="s">
        <v>1393</v>
      </c>
      <c r="C5370" s="395" t="s">
        <v>13354</v>
      </c>
      <c r="D5370" s="459" t="s">
        <v>13361</v>
      </c>
      <c r="E5370" s="395" t="s">
        <v>418</v>
      </c>
      <c r="F5370" s="485" t="s">
        <v>13362</v>
      </c>
      <c r="G5370" s="395" t="s">
        <v>4962</v>
      </c>
      <c r="H5370" s="631" t="s">
        <v>5082</v>
      </c>
      <c r="I5370" s="402">
        <v>7200</v>
      </c>
      <c r="J5370" s="507"/>
    </row>
    <row r="5371" spans="1:10" s="399" customFormat="1" ht="18" customHeight="1">
      <c r="A5371" s="394">
        <v>5366</v>
      </c>
      <c r="B5371" s="395" t="s">
        <v>1393</v>
      </c>
      <c r="C5371" s="395" t="s">
        <v>13354</v>
      </c>
      <c r="D5371" s="459" t="s">
        <v>13361</v>
      </c>
      <c r="E5371" s="395" t="s">
        <v>418</v>
      </c>
      <c r="F5371" s="485" t="s">
        <v>13363</v>
      </c>
      <c r="G5371" s="395" t="s">
        <v>4962</v>
      </c>
      <c r="H5371" s="631" t="s">
        <v>5082</v>
      </c>
      <c r="I5371" s="402">
        <v>7200</v>
      </c>
      <c r="J5371" s="507"/>
    </row>
    <row r="5372" spans="1:10" s="399" customFormat="1" ht="18" customHeight="1">
      <c r="A5372" s="394">
        <v>5367</v>
      </c>
      <c r="B5372" s="395" t="s">
        <v>1393</v>
      </c>
      <c r="C5372" s="395" t="s">
        <v>13354</v>
      </c>
      <c r="D5372" s="459" t="s">
        <v>13361</v>
      </c>
      <c r="E5372" s="395" t="s">
        <v>418</v>
      </c>
      <c r="F5372" s="485" t="s">
        <v>13364</v>
      </c>
      <c r="G5372" s="395" t="s">
        <v>4962</v>
      </c>
      <c r="H5372" s="631" t="s">
        <v>5082</v>
      </c>
      <c r="I5372" s="402">
        <v>8550</v>
      </c>
      <c r="J5372" s="507"/>
    </row>
    <row r="5373" spans="1:10" s="399" customFormat="1" ht="18" customHeight="1">
      <c r="A5373" s="394">
        <v>5368</v>
      </c>
      <c r="B5373" s="395" t="s">
        <v>1393</v>
      </c>
      <c r="C5373" s="398" t="s">
        <v>13354</v>
      </c>
      <c r="D5373" s="459" t="s">
        <v>13361</v>
      </c>
      <c r="E5373" s="395" t="s">
        <v>418</v>
      </c>
      <c r="F5373" s="488" t="s">
        <v>13365</v>
      </c>
      <c r="G5373" s="396" t="s">
        <v>4962</v>
      </c>
      <c r="H5373" s="631" t="s">
        <v>5082</v>
      </c>
      <c r="I5373" s="402">
        <v>7200</v>
      </c>
      <c r="J5373" s="508"/>
    </row>
    <row r="5374" spans="1:10" s="399" customFormat="1" ht="18" customHeight="1">
      <c r="A5374" s="394">
        <v>5369</v>
      </c>
      <c r="B5374" s="395" t="s">
        <v>1393</v>
      </c>
      <c r="C5374" s="395" t="s">
        <v>13354</v>
      </c>
      <c r="D5374" s="459" t="s">
        <v>13361</v>
      </c>
      <c r="E5374" s="395" t="s">
        <v>418</v>
      </c>
      <c r="F5374" s="488" t="s">
        <v>13366</v>
      </c>
      <c r="G5374" s="396" t="s">
        <v>4962</v>
      </c>
      <c r="H5374" s="631" t="s">
        <v>5082</v>
      </c>
      <c r="I5374" s="402">
        <v>7650</v>
      </c>
      <c r="J5374" s="509"/>
    </row>
    <row r="5375" spans="1:10" s="399" customFormat="1" ht="18" customHeight="1">
      <c r="A5375" s="394">
        <v>5370</v>
      </c>
      <c r="B5375" s="394" t="s">
        <v>11138</v>
      </c>
      <c r="C5375" s="394" t="s">
        <v>13367</v>
      </c>
      <c r="D5375" s="422" t="s">
        <v>13368</v>
      </c>
      <c r="E5375" s="394" t="s">
        <v>418</v>
      </c>
      <c r="F5375" s="424" t="s">
        <v>13369</v>
      </c>
      <c r="G5375" s="395" t="s">
        <v>5048</v>
      </c>
      <c r="H5375" s="631" t="s">
        <v>4924</v>
      </c>
      <c r="I5375" s="402">
        <v>8500</v>
      </c>
      <c r="J5375" s="487"/>
    </row>
    <row r="5376" spans="1:10" s="399" customFormat="1" ht="18" customHeight="1">
      <c r="A5376" s="394">
        <v>5371</v>
      </c>
      <c r="B5376" s="394" t="s">
        <v>11138</v>
      </c>
      <c r="C5376" s="394" t="s">
        <v>13367</v>
      </c>
      <c r="D5376" s="422" t="s">
        <v>13370</v>
      </c>
      <c r="E5376" s="394" t="s">
        <v>418</v>
      </c>
      <c r="F5376" s="424" t="s">
        <v>13371</v>
      </c>
      <c r="G5376" s="395" t="s">
        <v>5048</v>
      </c>
      <c r="H5376" s="631" t="s">
        <v>4924</v>
      </c>
      <c r="I5376" s="402">
        <v>7700</v>
      </c>
      <c r="J5376" s="487"/>
    </row>
    <row r="5377" spans="1:10" s="399" customFormat="1" ht="18" customHeight="1">
      <c r="A5377" s="394">
        <v>5372</v>
      </c>
      <c r="B5377" s="394" t="s">
        <v>11138</v>
      </c>
      <c r="C5377" s="394" t="s">
        <v>13367</v>
      </c>
      <c r="D5377" s="422" t="s">
        <v>13370</v>
      </c>
      <c r="E5377" s="394" t="s">
        <v>418</v>
      </c>
      <c r="F5377" s="424" t="s">
        <v>13372</v>
      </c>
      <c r="G5377" s="395" t="s">
        <v>5048</v>
      </c>
      <c r="H5377" s="631" t="s">
        <v>4924</v>
      </c>
      <c r="I5377" s="402">
        <v>8500</v>
      </c>
      <c r="J5377" s="487"/>
    </row>
    <row r="5378" spans="1:10" s="399" customFormat="1" ht="18" customHeight="1">
      <c r="A5378" s="394">
        <v>5373</v>
      </c>
      <c r="B5378" s="395" t="s">
        <v>11138</v>
      </c>
      <c r="C5378" s="395" t="s">
        <v>13354</v>
      </c>
      <c r="D5378" s="459" t="s">
        <v>13373</v>
      </c>
      <c r="E5378" s="395" t="s">
        <v>418</v>
      </c>
      <c r="F5378" s="485" t="s">
        <v>13374</v>
      </c>
      <c r="G5378" s="395" t="s">
        <v>4962</v>
      </c>
      <c r="H5378" s="631" t="s">
        <v>4943</v>
      </c>
      <c r="I5378" s="397">
        <v>5500</v>
      </c>
      <c r="J5378" s="490"/>
    </row>
    <row r="5379" spans="1:10" s="399" customFormat="1" ht="18" customHeight="1">
      <c r="A5379" s="394">
        <v>5374</v>
      </c>
      <c r="B5379" s="395" t="s">
        <v>11138</v>
      </c>
      <c r="C5379" s="395" t="s">
        <v>13354</v>
      </c>
      <c r="D5379" s="459" t="s">
        <v>13373</v>
      </c>
      <c r="E5379" s="395" t="s">
        <v>418</v>
      </c>
      <c r="F5379" s="485" t="s">
        <v>13375</v>
      </c>
      <c r="G5379" s="395" t="s">
        <v>4962</v>
      </c>
      <c r="H5379" s="631" t="s">
        <v>4943</v>
      </c>
      <c r="I5379" s="397">
        <v>5900</v>
      </c>
      <c r="J5379" s="490"/>
    </row>
    <row r="5380" spans="1:10" s="399" customFormat="1" ht="18" customHeight="1">
      <c r="A5380" s="394">
        <v>5375</v>
      </c>
      <c r="B5380" s="395" t="s">
        <v>11138</v>
      </c>
      <c r="C5380" s="395" t="s">
        <v>13354</v>
      </c>
      <c r="D5380" s="459" t="s">
        <v>13376</v>
      </c>
      <c r="E5380" s="395" t="s">
        <v>418</v>
      </c>
      <c r="F5380" s="488" t="s">
        <v>13377</v>
      </c>
      <c r="G5380" s="395"/>
      <c r="H5380" s="631" t="s">
        <v>4943</v>
      </c>
      <c r="I5380" s="402">
        <v>5500</v>
      </c>
      <c r="J5380" s="490"/>
    </row>
    <row r="5381" spans="1:10" s="399" customFormat="1" ht="18" customHeight="1">
      <c r="A5381" s="394">
        <v>5376</v>
      </c>
      <c r="B5381" s="395" t="s">
        <v>11138</v>
      </c>
      <c r="C5381" s="395" t="s">
        <v>13354</v>
      </c>
      <c r="D5381" s="459" t="s">
        <v>13376</v>
      </c>
      <c r="E5381" s="395" t="s">
        <v>418</v>
      </c>
      <c r="F5381" s="485" t="s">
        <v>13378</v>
      </c>
      <c r="G5381" s="395"/>
      <c r="H5381" s="631" t="s">
        <v>4943</v>
      </c>
      <c r="I5381" s="402">
        <v>5900</v>
      </c>
      <c r="J5381" s="490"/>
    </row>
    <row r="5382" spans="1:10" s="399" customFormat="1" ht="18" customHeight="1">
      <c r="A5382" s="394">
        <v>5377</v>
      </c>
      <c r="B5382" s="395" t="s">
        <v>11138</v>
      </c>
      <c r="C5382" s="395" t="s">
        <v>13354</v>
      </c>
      <c r="D5382" s="459" t="s">
        <v>13379</v>
      </c>
      <c r="E5382" s="395" t="s">
        <v>418</v>
      </c>
      <c r="F5382" s="485" t="s">
        <v>13380</v>
      </c>
      <c r="G5382" s="395" t="s">
        <v>4962</v>
      </c>
      <c r="H5382" s="631" t="s">
        <v>4943</v>
      </c>
      <c r="I5382" s="397">
        <v>5500</v>
      </c>
      <c r="J5382" s="490"/>
    </row>
    <row r="5383" spans="1:10" s="399" customFormat="1" ht="18" customHeight="1">
      <c r="A5383" s="394">
        <v>5378</v>
      </c>
      <c r="B5383" s="395" t="s">
        <v>11138</v>
      </c>
      <c r="C5383" s="395" t="s">
        <v>13354</v>
      </c>
      <c r="D5383" s="459" t="s">
        <v>13379</v>
      </c>
      <c r="E5383" s="395" t="s">
        <v>418</v>
      </c>
      <c r="F5383" s="485" t="s">
        <v>13381</v>
      </c>
      <c r="G5383" s="395" t="s">
        <v>4962</v>
      </c>
      <c r="H5383" s="631" t="s">
        <v>4943</v>
      </c>
      <c r="I5383" s="397">
        <v>5900</v>
      </c>
      <c r="J5383" s="490"/>
    </row>
    <row r="5384" spans="1:10" s="399" customFormat="1" ht="18" customHeight="1">
      <c r="A5384" s="394">
        <v>5379</v>
      </c>
      <c r="B5384" s="395" t="s">
        <v>1393</v>
      </c>
      <c r="C5384" s="398" t="s">
        <v>13354</v>
      </c>
      <c r="D5384" s="585" t="s">
        <v>13382</v>
      </c>
      <c r="E5384" s="398" t="s">
        <v>418</v>
      </c>
      <c r="F5384" s="485" t="s">
        <v>13383</v>
      </c>
      <c r="G5384" s="398" t="s">
        <v>4962</v>
      </c>
      <c r="H5384" s="630" t="s">
        <v>4935</v>
      </c>
      <c r="I5384" s="605">
        <v>7900</v>
      </c>
      <c r="J5384" s="492"/>
    </row>
    <row r="5385" spans="1:10" s="399" customFormat="1" ht="18" customHeight="1">
      <c r="A5385" s="394">
        <v>5380</v>
      </c>
      <c r="B5385" s="395" t="s">
        <v>1393</v>
      </c>
      <c r="C5385" s="395" t="s">
        <v>13354</v>
      </c>
      <c r="D5385" s="459" t="s">
        <v>13384</v>
      </c>
      <c r="E5385" s="395" t="s">
        <v>418</v>
      </c>
      <c r="F5385" s="488" t="s">
        <v>1497</v>
      </c>
      <c r="G5385" s="395" t="s">
        <v>4962</v>
      </c>
      <c r="H5385" s="567" t="s">
        <v>653</v>
      </c>
      <c r="I5385" s="403">
        <v>6530</v>
      </c>
      <c r="J5385" s="491"/>
    </row>
    <row r="5386" spans="1:10" s="399" customFormat="1" ht="18" customHeight="1">
      <c r="A5386" s="394">
        <v>5381</v>
      </c>
      <c r="B5386" s="395" t="s">
        <v>1393</v>
      </c>
      <c r="C5386" s="395" t="s">
        <v>13354</v>
      </c>
      <c r="D5386" s="459" t="s">
        <v>13384</v>
      </c>
      <c r="E5386" s="395" t="s">
        <v>418</v>
      </c>
      <c r="F5386" s="488" t="s">
        <v>5238</v>
      </c>
      <c r="G5386" s="395" t="s">
        <v>4962</v>
      </c>
      <c r="H5386" s="567" t="s">
        <v>653</v>
      </c>
      <c r="I5386" s="403">
        <v>6760</v>
      </c>
      <c r="J5386" s="491"/>
    </row>
    <row r="5387" spans="1:10" s="399" customFormat="1" ht="18" customHeight="1">
      <c r="A5387" s="394">
        <v>5382</v>
      </c>
      <c r="B5387" s="395" t="s">
        <v>1393</v>
      </c>
      <c r="C5387" s="395" t="s">
        <v>13354</v>
      </c>
      <c r="D5387" s="459" t="s">
        <v>13385</v>
      </c>
      <c r="E5387" s="395" t="s">
        <v>418</v>
      </c>
      <c r="F5387" s="488" t="s">
        <v>13386</v>
      </c>
      <c r="G5387" s="395" t="s">
        <v>4962</v>
      </c>
      <c r="H5387" s="567" t="s">
        <v>653</v>
      </c>
      <c r="I5387" s="403">
        <v>9450</v>
      </c>
      <c r="J5387" s="491"/>
    </row>
    <row r="5388" spans="1:10" s="399" customFormat="1" ht="18" customHeight="1">
      <c r="A5388" s="394">
        <v>5383</v>
      </c>
      <c r="B5388" s="395" t="s">
        <v>1393</v>
      </c>
      <c r="C5388" s="395" t="s">
        <v>13354</v>
      </c>
      <c r="D5388" s="459" t="s">
        <v>13387</v>
      </c>
      <c r="E5388" s="395" t="s">
        <v>418</v>
      </c>
      <c r="F5388" s="488" t="s">
        <v>13388</v>
      </c>
      <c r="G5388" s="395" t="s">
        <v>4962</v>
      </c>
      <c r="H5388" s="567" t="s">
        <v>653</v>
      </c>
      <c r="I5388" s="403">
        <v>6800</v>
      </c>
      <c r="J5388" s="491"/>
    </row>
    <row r="5389" spans="1:10" s="399" customFormat="1" ht="18" customHeight="1">
      <c r="A5389" s="394">
        <v>5384</v>
      </c>
      <c r="B5389" s="395" t="s">
        <v>1393</v>
      </c>
      <c r="C5389" s="395" t="s">
        <v>13354</v>
      </c>
      <c r="D5389" s="459" t="s">
        <v>13387</v>
      </c>
      <c r="E5389" s="395" t="s">
        <v>418</v>
      </c>
      <c r="F5389" s="488" t="s">
        <v>13389</v>
      </c>
      <c r="G5389" s="395" t="s">
        <v>4962</v>
      </c>
      <c r="H5389" s="567" t="s">
        <v>653</v>
      </c>
      <c r="I5389" s="403">
        <v>6980</v>
      </c>
      <c r="J5389" s="491"/>
    </row>
    <row r="5390" spans="1:10" s="399" customFormat="1" ht="18" customHeight="1">
      <c r="A5390" s="394">
        <v>5385</v>
      </c>
      <c r="B5390" s="395" t="s">
        <v>1393</v>
      </c>
      <c r="C5390" s="395" t="s">
        <v>13354</v>
      </c>
      <c r="D5390" s="496" t="s">
        <v>13390</v>
      </c>
      <c r="E5390" s="410" t="s">
        <v>660</v>
      </c>
      <c r="F5390" s="499" t="s">
        <v>13391</v>
      </c>
      <c r="G5390" s="398"/>
      <c r="H5390" s="633" t="s">
        <v>5013</v>
      </c>
      <c r="I5390" s="413">
        <v>6500</v>
      </c>
      <c r="J5390" s="509"/>
    </row>
    <row r="5391" spans="1:10" s="399" customFormat="1" ht="18" customHeight="1">
      <c r="A5391" s="394">
        <v>5386</v>
      </c>
      <c r="B5391" s="410" t="s">
        <v>1393</v>
      </c>
      <c r="C5391" s="395" t="s">
        <v>13354</v>
      </c>
      <c r="D5391" s="496" t="s">
        <v>13392</v>
      </c>
      <c r="E5391" s="410" t="s">
        <v>660</v>
      </c>
      <c r="F5391" s="499" t="s">
        <v>13393</v>
      </c>
      <c r="G5391" s="398"/>
      <c r="H5391" s="633" t="s">
        <v>5013</v>
      </c>
      <c r="I5391" s="413">
        <v>5900</v>
      </c>
      <c r="J5391" s="487"/>
    </row>
    <row r="5392" spans="1:10" s="399" customFormat="1" ht="18" customHeight="1">
      <c r="A5392" s="394">
        <v>5387</v>
      </c>
      <c r="B5392" s="410" t="s">
        <v>1393</v>
      </c>
      <c r="C5392" s="395" t="s">
        <v>13354</v>
      </c>
      <c r="D5392" s="496" t="s">
        <v>13392</v>
      </c>
      <c r="E5392" s="410" t="s">
        <v>660</v>
      </c>
      <c r="F5392" s="499" t="s">
        <v>13394</v>
      </c>
      <c r="G5392" s="410"/>
      <c r="H5392" s="633" t="s">
        <v>5013</v>
      </c>
      <c r="I5392" s="413">
        <v>5900</v>
      </c>
      <c r="J5392" s="490"/>
    </row>
    <row r="5393" spans="1:10" s="399" customFormat="1" ht="18" customHeight="1">
      <c r="A5393" s="394">
        <v>5388</v>
      </c>
      <c r="B5393" s="395" t="s">
        <v>11494</v>
      </c>
      <c r="C5393" s="394" t="s">
        <v>13367</v>
      </c>
      <c r="D5393" s="422" t="s">
        <v>13395</v>
      </c>
      <c r="E5393" s="394" t="s">
        <v>418</v>
      </c>
      <c r="F5393" s="424" t="s">
        <v>13396</v>
      </c>
      <c r="G5393" s="395"/>
      <c r="H5393" s="631" t="s">
        <v>4943</v>
      </c>
      <c r="I5393" s="402">
        <v>7300</v>
      </c>
      <c r="J5393" s="490"/>
    </row>
    <row r="5394" spans="1:10" s="399" customFormat="1" ht="18" customHeight="1">
      <c r="A5394" s="394">
        <v>5389</v>
      </c>
      <c r="B5394" s="395" t="s">
        <v>1393</v>
      </c>
      <c r="C5394" s="395" t="s">
        <v>13354</v>
      </c>
      <c r="D5394" s="459" t="s">
        <v>13397</v>
      </c>
      <c r="E5394" s="395"/>
      <c r="F5394" s="488" t="s">
        <v>13398</v>
      </c>
      <c r="G5394" s="395"/>
      <c r="H5394" s="631" t="s">
        <v>5748</v>
      </c>
      <c r="I5394" s="402">
        <v>9460</v>
      </c>
      <c r="J5394" s="487"/>
    </row>
    <row r="5395" spans="1:10" s="399" customFormat="1" ht="18" customHeight="1">
      <c r="A5395" s="394">
        <v>5390</v>
      </c>
      <c r="B5395" s="404" t="s">
        <v>11138</v>
      </c>
      <c r="C5395" s="398" t="s">
        <v>13367</v>
      </c>
      <c r="D5395" s="539" t="s">
        <v>13399</v>
      </c>
      <c r="E5395" s="395" t="s">
        <v>4776</v>
      </c>
      <c r="F5395" s="485" t="s">
        <v>13400</v>
      </c>
      <c r="G5395" s="398"/>
      <c r="H5395" s="629" t="s">
        <v>5532</v>
      </c>
      <c r="I5395" s="402">
        <v>5400</v>
      </c>
      <c r="J5395" s="490" t="s">
        <v>13401</v>
      </c>
    </row>
    <row r="5396" spans="1:10" s="399" customFormat="1" ht="18" customHeight="1">
      <c r="A5396" s="394">
        <v>5391</v>
      </c>
      <c r="B5396" s="404" t="s">
        <v>11138</v>
      </c>
      <c r="C5396" s="398" t="s">
        <v>13367</v>
      </c>
      <c r="D5396" s="539" t="s">
        <v>13399</v>
      </c>
      <c r="E5396" s="395" t="s">
        <v>4776</v>
      </c>
      <c r="F5396" s="485" t="s">
        <v>13402</v>
      </c>
      <c r="G5396" s="398"/>
      <c r="H5396" s="629" t="s">
        <v>5532</v>
      </c>
      <c r="I5396" s="402">
        <v>5200</v>
      </c>
      <c r="J5396" s="490" t="s">
        <v>13401</v>
      </c>
    </row>
    <row r="5397" spans="1:10" s="399" customFormat="1" ht="18" customHeight="1">
      <c r="A5397" s="394">
        <v>5392</v>
      </c>
      <c r="B5397" s="404" t="s">
        <v>11138</v>
      </c>
      <c r="C5397" s="395" t="s">
        <v>13354</v>
      </c>
      <c r="D5397" s="459" t="s">
        <v>13403</v>
      </c>
      <c r="E5397" s="395" t="s">
        <v>418</v>
      </c>
      <c r="F5397" s="488" t="s">
        <v>13404</v>
      </c>
      <c r="G5397" s="395"/>
      <c r="H5397" s="631" t="s">
        <v>5748</v>
      </c>
      <c r="I5397" s="402">
        <v>9900</v>
      </c>
      <c r="J5397" s="487"/>
    </row>
    <row r="5398" spans="1:10" s="399" customFormat="1" ht="18" customHeight="1">
      <c r="A5398" s="394">
        <v>5393</v>
      </c>
      <c r="B5398" s="404" t="s">
        <v>11138</v>
      </c>
      <c r="C5398" s="395" t="s">
        <v>13354</v>
      </c>
      <c r="D5398" s="459" t="s">
        <v>13397</v>
      </c>
      <c r="E5398" s="395" t="s">
        <v>418</v>
      </c>
      <c r="F5398" s="488" t="s">
        <v>13404</v>
      </c>
      <c r="G5398" s="395"/>
      <c r="H5398" s="631" t="s">
        <v>5748</v>
      </c>
      <c r="I5398" s="402">
        <v>9460</v>
      </c>
      <c r="J5398" s="487"/>
    </row>
    <row r="5399" spans="1:10" s="399" customFormat="1" ht="18" customHeight="1">
      <c r="A5399" s="394">
        <v>5394</v>
      </c>
      <c r="B5399" s="404" t="s">
        <v>11138</v>
      </c>
      <c r="C5399" s="398" t="s">
        <v>13354</v>
      </c>
      <c r="D5399" s="585" t="s">
        <v>13382</v>
      </c>
      <c r="E5399" s="398" t="s">
        <v>418</v>
      </c>
      <c r="F5399" s="485" t="s">
        <v>13405</v>
      </c>
      <c r="G5399" s="398" t="s">
        <v>4962</v>
      </c>
      <c r="H5399" s="631" t="s">
        <v>4935</v>
      </c>
      <c r="I5399" s="500">
        <v>9010</v>
      </c>
      <c r="J5399" s="487"/>
    </row>
    <row r="5400" spans="1:10" s="399" customFormat="1" ht="18" customHeight="1">
      <c r="A5400" s="394">
        <v>5395</v>
      </c>
      <c r="B5400" s="395" t="s">
        <v>1393</v>
      </c>
      <c r="C5400" s="395" t="s">
        <v>13406</v>
      </c>
      <c r="D5400" s="459" t="s">
        <v>13407</v>
      </c>
      <c r="E5400" s="395" t="s">
        <v>7579</v>
      </c>
      <c r="F5400" s="488" t="s">
        <v>13408</v>
      </c>
      <c r="G5400" s="395"/>
      <c r="H5400" s="629" t="s">
        <v>4916</v>
      </c>
      <c r="I5400" s="397">
        <v>20200</v>
      </c>
      <c r="J5400" s="490" t="s">
        <v>15945</v>
      </c>
    </row>
    <row r="5401" spans="1:10" s="399" customFormat="1" ht="18" customHeight="1">
      <c r="A5401" s="394">
        <v>5396</v>
      </c>
      <c r="B5401" s="395" t="s">
        <v>1393</v>
      </c>
      <c r="C5401" s="395" t="s">
        <v>13406</v>
      </c>
      <c r="D5401" s="459" t="s">
        <v>13407</v>
      </c>
      <c r="E5401" s="395" t="s">
        <v>7579</v>
      </c>
      <c r="F5401" s="488" t="s">
        <v>13409</v>
      </c>
      <c r="G5401" s="395"/>
      <c r="H5401" s="629" t="s">
        <v>4916</v>
      </c>
      <c r="I5401" s="397">
        <v>16200</v>
      </c>
      <c r="J5401" s="490" t="s">
        <v>15639</v>
      </c>
    </row>
    <row r="5402" spans="1:10" s="399" customFormat="1" ht="18" customHeight="1">
      <c r="A5402" s="394">
        <v>5397</v>
      </c>
      <c r="B5402" s="395" t="s">
        <v>1393</v>
      </c>
      <c r="C5402" s="395" t="s">
        <v>13406</v>
      </c>
      <c r="D5402" s="422" t="s">
        <v>13410</v>
      </c>
      <c r="E5402" s="395" t="s">
        <v>7579</v>
      </c>
      <c r="F5402" s="424" t="s">
        <v>13411</v>
      </c>
      <c r="G5402" s="395"/>
      <c r="H5402" s="629" t="s">
        <v>4916</v>
      </c>
      <c r="I5402" s="402">
        <v>18800</v>
      </c>
      <c r="J5402" s="490" t="s">
        <v>15945</v>
      </c>
    </row>
    <row r="5403" spans="1:10" s="399" customFormat="1" ht="18" customHeight="1">
      <c r="A5403" s="394">
        <v>5398</v>
      </c>
      <c r="B5403" s="395" t="s">
        <v>1393</v>
      </c>
      <c r="C5403" s="395" t="s">
        <v>13406</v>
      </c>
      <c r="D5403" s="459" t="s">
        <v>13410</v>
      </c>
      <c r="E5403" s="395" t="s">
        <v>7579</v>
      </c>
      <c r="F5403" s="488" t="s">
        <v>13412</v>
      </c>
      <c r="G5403" s="395"/>
      <c r="H5403" s="629" t="s">
        <v>4916</v>
      </c>
      <c r="I5403" s="397">
        <v>16000</v>
      </c>
      <c r="J5403" s="490" t="s">
        <v>15639</v>
      </c>
    </row>
    <row r="5404" spans="1:10" s="399" customFormat="1" ht="18" customHeight="1">
      <c r="A5404" s="394">
        <v>5399</v>
      </c>
      <c r="B5404" s="395" t="s">
        <v>1393</v>
      </c>
      <c r="C5404" s="395" t="s">
        <v>13406</v>
      </c>
      <c r="D5404" s="459" t="s">
        <v>13413</v>
      </c>
      <c r="E5404" s="395" t="s">
        <v>7579</v>
      </c>
      <c r="F5404" s="488" t="s">
        <v>13414</v>
      </c>
      <c r="G5404" s="395"/>
      <c r="H5404" s="629" t="s">
        <v>4916</v>
      </c>
      <c r="I5404" s="397">
        <v>15100</v>
      </c>
      <c r="J5404" s="490" t="s">
        <v>15946</v>
      </c>
    </row>
    <row r="5405" spans="1:10" s="399" customFormat="1" ht="18" customHeight="1">
      <c r="A5405" s="394">
        <v>5400</v>
      </c>
      <c r="B5405" s="395" t="s">
        <v>1393</v>
      </c>
      <c r="C5405" s="395" t="s">
        <v>13406</v>
      </c>
      <c r="D5405" s="459" t="s">
        <v>13413</v>
      </c>
      <c r="E5405" s="395" t="s">
        <v>4776</v>
      </c>
      <c r="F5405" s="488" t="s">
        <v>13415</v>
      </c>
      <c r="G5405" s="395"/>
      <c r="H5405" s="629" t="s">
        <v>4916</v>
      </c>
      <c r="I5405" s="397">
        <v>12900</v>
      </c>
      <c r="J5405" s="490" t="s">
        <v>15645</v>
      </c>
    </row>
    <row r="5406" spans="1:10" s="399" customFormat="1" ht="18" customHeight="1">
      <c r="A5406" s="394">
        <v>5401</v>
      </c>
      <c r="B5406" s="395" t="s">
        <v>1393</v>
      </c>
      <c r="C5406" s="395" t="s">
        <v>13406</v>
      </c>
      <c r="D5406" s="422" t="s">
        <v>13416</v>
      </c>
      <c r="E5406" s="394" t="s">
        <v>418</v>
      </c>
      <c r="F5406" s="424" t="s">
        <v>13417</v>
      </c>
      <c r="G5406" s="394"/>
      <c r="H5406" s="567" t="s">
        <v>4949</v>
      </c>
      <c r="I5406" s="402">
        <v>15200</v>
      </c>
      <c r="J5406" s="490"/>
    </row>
    <row r="5407" spans="1:10" s="399" customFormat="1" ht="18" customHeight="1">
      <c r="A5407" s="394">
        <v>5402</v>
      </c>
      <c r="B5407" s="395" t="s">
        <v>1393</v>
      </c>
      <c r="C5407" s="395" t="s">
        <v>13406</v>
      </c>
      <c r="D5407" s="422" t="s">
        <v>13416</v>
      </c>
      <c r="E5407" s="394" t="s">
        <v>418</v>
      </c>
      <c r="F5407" s="424" t="s">
        <v>13418</v>
      </c>
      <c r="G5407" s="394"/>
      <c r="H5407" s="567" t="s">
        <v>4949</v>
      </c>
      <c r="I5407" s="402">
        <v>14000</v>
      </c>
      <c r="J5407" s="490"/>
    </row>
    <row r="5408" spans="1:10" s="399" customFormat="1" ht="18" customHeight="1">
      <c r="A5408" s="394">
        <v>5403</v>
      </c>
      <c r="B5408" s="395" t="s">
        <v>1393</v>
      </c>
      <c r="C5408" s="395" t="s">
        <v>13406</v>
      </c>
      <c r="D5408" s="422" t="s">
        <v>13416</v>
      </c>
      <c r="E5408" s="394" t="s">
        <v>418</v>
      </c>
      <c r="F5408" s="424" t="s">
        <v>13419</v>
      </c>
      <c r="G5408" s="394"/>
      <c r="H5408" s="567" t="s">
        <v>4949</v>
      </c>
      <c r="I5408" s="402">
        <v>11200</v>
      </c>
      <c r="J5408" s="490"/>
    </row>
    <row r="5409" spans="1:10" s="399" customFormat="1" ht="18" customHeight="1">
      <c r="A5409" s="394">
        <v>5404</v>
      </c>
      <c r="B5409" s="395" t="s">
        <v>1393</v>
      </c>
      <c r="C5409" s="395" t="s">
        <v>13406</v>
      </c>
      <c r="D5409" s="422" t="s">
        <v>13420</v>
      </c>
      <c r="E5409" s="394" t="s">
        <v>418</v>
      </c>
      <c r="F5409" s="424" t="s">
        <v>13421</v>
      </c>
      <c r="G5409" s="394"/>
      <c r="H5409" s="567" t="s">
        <v>4949</v>
      </c>
      <c r="I5409" s="402">
        <v>14000</v>
      </c>
      <c r="J5409" s="490"/>
    </row>
    <row r="5410" spans="1:10" s="399" customFormat="1" ht="18" customHeight="1">
      <c r="A5410" s="394">
        <v>5405</v>
      </c>
      <c r="B5410" s="395" t="s">
        <v>1393</v>
      </c>
      <c r="C5410" s="395" t="s">
        <v>13406</v>
      </c>
      <c r="D5410" s="422" t="s">
        <v>13420</v>
      </c>
      <c r="E5410" s="394" t="s">
        <v>418</v>
      </c>
      <c r="F5410" s="424" t="s">
        <v>13422</v>
      </c>
      <c r="G5410" s="394"/>
      <c r="H5410" s="567" t="s">
        <v>4949</v>
      </c>
      <c r="I5410" s="402">
        <v>11000</v>
      </c>
      <c r="J5410" s="490"/>
    </row>
    <row r="5411" spans="1:10" s="399" customFormat="1" ht="18" customHeight="1">
      <c r="A5411" s="394">
        <v>5406</v>
      </c>
      <c r="B5411" s="410" t="s">
        <v>1393</v>
      </c>
      <c r="C5411" s="410" t="s">
        <v>1476</v>
      </c>
      <c r="D5411" s="496" t="s">
        <v>13423</v>
      </c>
      <c r="E5411" s="410" t="s">
        <v>660</v>
      </c>
      <c r="F5411" s="499" t="s">
        <v>13424</v>
      </c>
      <c r="G5411" s="398" t="s">
        <v>4962</v>
      </c>
      <c r="H5411" s="633" t="s">
        <v>5013</v>
      </c>
      <c r="I5411" s="413">
        <v>13800</v>
      </c>
      <c r="J5411" s="490"/>
    </row>
    <row r="5412" spans="1:10" s="399" customFormat="1" ht="18" customHeight="1">
      <c r="A5412" s="394">
        <v>5407</v>
      </c>
      <c r="B5412" s="410" t="s">
        <v>1393</v>
      </c>
      <c r="C5412" s="410" t="s">
        <v>1476</v>
      </c>
      <c r="D5412" s="496" t="s">
        <v>11332</v>
      </c>
      <c r="E5412" s="455" t="s">
        <v>660</v>
      </c>
      <c r="F5412" s="499" t="s">
        <v>13425</v>
      </c>
      <c r="G5412" s="410" t="s">
        <v>4962</v>
      </c>
      <c r="H5412" s="633" t="s">
        <v>5013</v>
      </c>
      <c r="I5412" s="413">
        <v>11000</v>
      </c>
      <c r="J5412" s="490"/>
    </row>
    <row r="5413" spans="1:10" s="399" customFormat="1" ht="18" customHeight="1">
      <c r="A5413" s="394">
        <v>5408</v>
      </c>
      <c r="B5413" s="410" t="s">
        <v>1393</v>
      </c>
      <c r="C5413" s="395" t="s">
        <v>1476</v>
      </c>
      <c r="D5413" s="496" t="s">
        <v>11133</v>
      </c>
      <c r="E5413" s="410" t="s">
        <v>146</v>
      </c>
      <c r="F5413" s="499" t="s">
        <v>13426</v>
      </c>
      <c r="G5413" s="410" t="s">
        <v>4962</v>
      </c>
      <c r="H5413" s="633" t="s">
        <v>5013</v>
      </c>
      <c r="I5413" s="413">
        <v>9900</v>
      </c>
      <c r="J5413" s="490"/>
    </row>
    <row r="5414" spans="1:10" s="399" customFormat="1" ht="18" customHeight="1">
      <c r="A5414" s="394">
        <v>5409</v>
      </c>
      <c r="B5414" s="410" t="s">
        <v>1393</v>
      </c>
      <c r="C5414" s="395" t="s">
        <v>1476</v>
      </c>
      <c r="D5414" s="496" t="s">
        <v>11133</v>
      </c>
      <c r="E5414" s="410" t="s">
        <v>146</v>
      </c>
      <c r="F5414" s="499" t="s">
        <v>13427</v>
      </c>
      <c r="G5414" s="410" t="s">
        <v>4962</v>
      </c>
      <c r="H5414" s="633" t="s">
        <v>5013</v>
      </c>
      <c r="I5414" s="413">
        <v>9900</v>
      </c>
      <c r="J5414" s="490"/>
    </row>
    <row r="5415" spans="1:10" s="399" customFormat="1" ht="18" customHeight="1">
      <c r="A5415" s="394">
        <v>5410</v>
      </c>
      <c r="B5415" s="410" t="s">
        <v>1393</v>
      </c>
      <c r="C5415" s="410" t="s">
        <v>1476</v>
      </c>
      <c r="D5415" s="496" t="s">
        <v>11133</v>
      </c>
      <c r="E5415" s="410" t="s">
        <v>146</v>
      </c>
      <c r="F5415" s="499" t="s">
        <v>13428</v>
      </c>
      <c r="G5415" s="410" t="s">
        <v>4962</v>
      </c>
      <c r="H5415" s="633" t="s">
        <v>5013</v>
      </c>
      <c r="I5415" s="413">
        <v>11000</v>
      </c>
      <c r="J5415" s="490"/>
    </row>
    <row r="5416" spans="1:10" s="399" customFormat="1" ht="18" customHeight="1">
      <c r="A5416" s="394">
        <v>5411</v>
      </c>
      <c r="B5416" s="395" t="s">
        <v>1393</v>
      </c>
      <c r="C5416" s="410" t="s">
        <v>1476</v>
      </c>
      <c r="D5416" s="496" t="s">
        <v>11133</v>
      </c>
      <c r="E5416" s="455" t="s">
        <v>146</v>
      </c>
      <c r="F5416" s="499" t="s">
        <v>13429</v>
      </c>
      <c r="G5416" s="410" t="s">
        <v>4962</v>
      </c>
      <c r="H5416" s="633" t="s">
        <v>5013</v>
      </c>
      <c r="I5416" s="413">
        <v>11000</v>
      </c>
      <c r="J5416" s="490"/>
    </row>
    <row r="5417" spans="1:10" s="399" customFormat="1" ht="18" customHeight="1">
      <c r="A5417" s="394">
        <v>5412</v>
      </c>
      <c r="B5417" s="410" t="s">
        <v>1393</v>
      </c>
      <c r="C5417" s="395" t="s">
        <v>1476</v>
      </c>
      <c r="D5417" s="496" t="s">
        <v>11133</v>
      </c>
      <c r="E5417" s="410" t="s">
        <v>660</v>
      </c>
      <c r="F5417" s="499" t="s">
        <v>13430</v>
      </c>
      <c r="G5417" s="410" t="s">
        <v>4962</v>
      </c>
      <c r="H5417" s="633" t="s">
        <v>5013</v>
      </c>
      <c r="I5417" s="413">
        <v>9900</v>
      </c>
      <c r="J5417" s="490"/>
    </row>
    <row r="5418" spans="1:10" s="399" customFormat="1" ht="18" customHeight="1">
      <c r="A5418" s="394">
        <v>5413</v>
      </c>
      <c r="B5418" s="395" t="s">
        <v>11138</v>
      </c>
      <c r="C5418" s="395" t="s">
        <v>13431</v>
      </c>
      <c r="D5418" s="459" t="s">
        <v>13432</v>
      </c>
      <c r="E5418" s="395" t="s">
        <v>418</v>
      </c>
      <c r="F5418" s="488" t="s">
        <v>13433</v>
      </c>
      <c r="G5418" s="395" t="s">
        <v>5048</v>
      </c>
      <c r="H5418" s="631" t="s">
        <v>5773</v>
      </c>
      <c r="I5418" s="402">
        <v>13800</v>
      </c>
      <c r="J5418" s="487"/>
    </row>
    <row r="5419" spans="1:10" s="399" customFormat="1" ht="18" customHeight="1">
      <c r="A5419" s="394">
        <v>5414</v>
      </c>
      <c r="B5419" s="395" t="s">
        <v>1393</v>
      </c>
      <c r="C5419" s="395" t="s">
        <v>1476</v>
      </c>
      <c r="D5419" s="459" t="s">
        <v>13434</v>
      </c>
      <c r="E5419" s="395" t="s">
        <v>6955</v>
      </c>
      <c r="F5419" s="485" t="s">
        <v>13435</v>
      </c>
      <c r="G5419" s="395" t="s">
        <v>4962</v>
      </c>
      <c r="H5419" s="567" t="s">
        <v>6957</v>
      </c>
      <c r="I5419" s="397">
        <v>9490</v>
      </c>
      <c r="J5419" s="487"/>
    </row>
    <row r="5420" spans="1:10" s="399" customFormat="1" ht="18" customHeight="1">
      <c r="A5420" s="394">
        <v>5415</v>
      </c>
      <c r="B5420" s="395" t="s">
        <v>1393</v>
      </c>
      <c r="C5420" s="395" t="s">
        <v>1476</v>
      </c>
      <c r="D5420" s="459" t="s">
        <v>13436</v>
      </c>
      <c r="E5420" s="395" t="s">
        <v>418</v>
      </c>
      <c r="F5420" s="485" t="s">
        <v>13437</v>
      </c>
      <c r="G5420" s="395" t="s">
        <v>4962</v>
      </c>
      <c r="H5420" s="567" t="s">
        <v>6957</v>
      </c>
      <c r="I5420" s="397">
        <v>12083</v>
      </c>
      <c r="J5420" s="487"/>
    </row>
    <row r="5421" spans="1:10" s="399" customFormat="1" ht="18" customHeight="1">
      <c r="A5421" s="394">
        <v>5416</v>
      </c>
      <c r="B5421" s="395" t="s">
        <v>1393</v>
      </c>
      <c r="C5421" s="395" t="s">
        <v>1476</v>
      </c>
      <c r="D5421" s="459" t="s">
        <v>13436</v>
      </c>
      <c r="E5421" s="395" t="s">
        <v>418</v>
      </c>
      <c r="F5421" s="485" t="s">
        <v>13438</v>
      </c>
      <c r="G5421" s="395" t="s">
        <v>4962</v>
      </c>
      <c r="H5421" s="567" t="s">
        <v>6957</v>
      </c>
      <c r="I5421" s="397">
        <v>11500</v>
      </c>
      <c r="J5421" s="487"/>
    </row>
    <row r="5422" spans="1:10" s="399" customFormat="1" ht="18" customHeight="1">
      <c r="A5422" s="394">
        <v>5417</v>
      </c>
      <c r="B5422" s="395" t="s">
        <v>1393</v>
      </c>
      <c r="C5422" s="395" t="s">
        <v>1476</v>
      </c>
      <c r="D5422" s="459" t="s">
        <v>13436</v>
      </c>
      <c r="E5422" s="395" t="s">
        <v>418</v>
      </c>
      <c r="F5422" s="485" t="s">
        <v>13439</v>
      </c>
      <c r="G5422" s="395" t="s">
        <v>4962</v>
      </c>
      <c r="H5422" s="567" t="s">
        <v>6957</v>
      </c>
      <c r="I5422" s="397">
        <v>11200</v>
      </c>
      <c r="J5422" s="487"/>
    </row>
    <row r="5423" spans="1:10" s="399" customFormat="1" ht="18" customHeight="1">
      <c r="A5423" s="394">
        <v>5418</v>
      </c>
      <c r="B5423" s="395" t="s">
        <v>1393</v>
      </c>
      <c r="C5423" s="395" t="s">
        <v>1476</v>
      </c>
      <c r="D5423" s="459" t="s">
        <v>13440</v>
      </c>
      <c r="E5423" s="395" t="s">
        <v>418</v>
      </c>
      <c r="F5423" s="485" t="s">
        <v>13441</v>
      </c>
      <c r="G5423" s="395" t="s">
        <v>4962</v>
      </c>
      <c r="H5423" s="567" t="s">
        <v>6957</v>
      </c>
      <c r="I5423" s="397">
        <v>18000</v>
      </c>
      <c r="J5423" s="487"/>
    </row>
    <row r="5424" spans="1:10" s="399" customFormat="1" ht="18" customHeight="1">
      <c r="A5424" s="394">
        <v>5419</v>
      </c>
      <c r="B5424" s="395" t="s">
        <v>1393</v>
      </c>
      <c r="C5424" s="395" t="s">
        <v>1476</v>
      </c>
      <c r="D5424" s="459" t="s">
        <v>13440</v>
      </c>
      <c r="E5424" s="395" t="s">
        <v>418</v>
      </c>
      <c r="F5424" s="485" t="s">
        <v>13442</v>
      </c>
      <c r="G5424" s="395" t="s">
        <v>4962</v>
      </c>
      <c r="H5424" s="567" t="s">
        <v>6957</v>
      </c>
      <c r="I5424" s="397">
        <v>14875</v>
      </c>
      <c r="J5424" s="487"/>
    </row>
    <row r="5425" spans="1:10" s="399" customFormat="1" ht="18" customHeight="1">
      <c r="A5425" s="394">
        <v>5420</v>
      </c>
      <c r="B5425" s="395" t="s">
        <v>1393</v>
      </c>
      <c r="C5425" s="395" t="s">
        <v>1476</v>
      </c>
      <c r="D5425" s="459" t="s">
        <v>13443</v>
      </c>
      <c r="E5425" s="395" t="s">
        <v>6955</v>
      </c>
      <c r="F5425" s="485" t="s">
        <v>13444</v>
      </c>
      <c r="G5425" s="395" t="s">
        <v>4962</v>
      </c>
      <c r="H5425" s="567" t="s">
        <v>6957</v>
      </c>
      <c r="I5425" s="397">
        <v>11100</v>
      </c>
      <c r="J5425" s="487"/>
    </row>
    <row r="5426" spans="1:10" s="399" customFormat="1" ht="18" customHeight="1">
      <c r="A5426" s="394">
        <v>5421</v>
      </c>
      <c r="B5426" s="395" t="s">
        <v>11138</v>
      </c>
      <c r="C5426" s="395" t="s">
        <v>13431</v>
      </c>
      <c r="D5426" s="539" t="s">
        <v>13445</v>
      </c>
      <c r="E5426" s="398" t="s">
        <v>5027</v>
      </c>
      <c r="F5426" s="485" t="s">
        <v>13446</v>
      </c>
      <c r="G5426" s="395" t="s">
        <v>5048</v>
      </c>
      <c r="H5426" s="631" t="s">
        <v>4953</v>
      </c>
      <c r="I5426" s="402">
        <v>13200</v>
      </c>
      <c r="J5426" s="487"/>
    </row>
    <row r="5427" spans="1:10" s="399" customFormat="1" ht="18" customHeight="1">
      <c r="A5427" s="394">
        <v>5422</v>
      </c>
      <c r="B5427" s="395" t="s">
        <v>1393</v>
      </c>
      <c r="C5427" s="395" t="s">
        <v>1476</v>
      </c>
      <c r="D5427" s="459" t="s">
        <v>13447</v>
      </c>
      <c r="E5427" s="395" t="s">
        <v>418</v>
      </c>
      <c r="F5427" s="488" t="s">
        <v>13448</v>
      </c>
      <c r="G5427" s="395" t="s">
        <v>4962</v>
      </c>
      <c r="H5427" s="631" t="s">
        <v>5748</v>
      </c>
      <c r="I5427" s="397">
        <v>11000</v>
      </c>
      <c r="J5427" s="487"/>
    </row>
    <row r="5428" spans="1:10" s="399" customFormat="1" ht="18" customHeight="1">
      <c r="A5428" s="394">
        <v>5423</v>
      </c>
      <c r="B5428" s="395" t="s">
        <v>11138</v>
      </c>
      <c r="C5428" s="395" t="s">
        <v>13431</v>
      </c>
      <c r="D5428" s="581" t="s">
        <v>13449</v>
      </c>
      <c r="E5428" s="395" t="s">
        <v>418</v>
      </c>
      <c r="F5428" s="486" t="s">
        <v>13450</v>
      </c>
      <c r="G5428" s="396"/>
      <c r="H5428" s="631" t="s">
        <v>5773</v>
      </c>
      <c r="I5428" s="402">
        <v>21750</v>
      </c>
      <c r="J5428" s="492"/>
    </row>
    <row r="5429" spans="1:10" s="399" customFormat="1" ht="18" customHeight="1">
      <c r="A5429" s="394">
        <v>5424</v>
      </c>
      <c r="B5429" s="395" t="s">
        <v>1393</v>
      </c>
      <c r="C5429" s="394" t="s">
        <v>1476</v>
      </c>
      <c r="D5429" s="422" t="s">
        <v>13451</v>
      </c>
      <c r="E5429" s="394" t="s">
        <v>418</v>
      </c>
      <c r="F5429" s="614" t="s">
        <v>13452</v>
      </c>
      <c r="G5429" s="394" t="s">
        <v>4962</v>
      </c>
      <c r="H5429" s="631" t="s">
        <v>5748</v>
      </c>
      <c r="I5429" s="397">
        <v>14960</v>
      </c>
      <c r="J5429" s="487"/>
    </row>
    <row r="5430" spans="1:10" s="399" customFormat="1" ht="18" customHeight="1">
      <c r="A5430" s="394">
        <v>5425</v>
      </c>
      <c r="B5430" s="395" t="s">
        <v>11138</v>
      </c>
      <c r="C5430" s="395" t="s">
        <v>13431</v>
      </c>
      <c r="D5430" s="459" t="s">
        <v>13453</v>
      </c>
      <c r="E5430" s="395" t="s">
        <v>418</v>
      </c>
      <c r="F5430" s="488" t="s">
        <v>13454</v>
      </c>
      <c r="G5430" s="398" t="s">
        <v>5048</v>
      </c>
      <c r="H5430" s="631" t="s">
        <v>5537</v>
      </c>
      <c r="I5430" s="402">
        <v>12000</v>
      </c>
      <c r="J5430" s="487"/>
    </row>
    <row r="5431" spans="1:10" s="399" customFormat="1" ht="18" customHeight="1">
      <c r="A5431" s="394">
        <v>5426</v>
      </c>
      <c r="B5431" s="395" t="s">
        <v>11138</v>
      </c>
      <c r="C5431" s="395" t="s">
        <v>13431</v>
      </c>
      <c r="D5431" s="459" t="s">
        <v>13455</v>
      </c>
      <c r="E5431" s="395" t="s">
        <v>418</v>
      </c>
      <c r="F5431" s="488" t="s">
        <v>13456</v>
      </c>
      <c r="G5431" s="398" t="s">
        <v>5048</v>
      </c>
      <c r="H5431" s="631" t="s">
        <v>5537</v>
      </c>
      <c r="I5431" s="402">
        <v>10500</v>
      </c>
      <c r="J5431" s="487"/>
    </row>
    <row r="5432" spans="1:10" s="399" customFormat="1" ht="18" customHeight="1">
      <c r="A5432" s="394">
        <v>5427</v>
      </c>
      <c r="B5432" s="395" t="s">
        <v>11138</v>
      </c>
      <c r="C5432" s="395" t="s">
        <v>13431</v>
      </c>
      <c r="D5432" s="459" t="s">
        <v>13455</v>
      </c>
      <c r="E5432" s="395" t="s">
        <v>418</v>
      </c>
      <c r="F5432" s="488" t="s">
        <v>13457</v>
      </c>
      <c r="G5432" s="398" t="s">
        <v>5048</v>
      </c>
      <c r="H5432" s="631" t="s">
        <v>5537</v>
      </c>
      <c r="I5432" s="402">
        <v>9250</v>
      </c>
      <c r="J5432" s="487"/>
    </row>
    <row r="5433" spans="1:10" s="399" customFormat="1" ht="18" customHeight="1">
      <c r="A5433" s="394">
        <v>5428</v>
      </c>
      <c r="B5433" s="395" t="s">
        <v>11138</v>
      </c>
      <c r="C5433" s="395" t="s">
        <v>13431</v>
      </c>
      <c r="D5433" s="539" t="s">
        <v>11745</v>
      </c>
      <c r="E5433" s="398" t="s">
        <v>146</v>
      </c>
      <c r="F5433" s="485" t="s">
        <v>13458</v>
      </c>
      <c r="G5433" s="395" t="s">
        <v>5048</v>
      </c>
      <c r="H5433" s="631" t="s">
        <v>4953</v>
      </c>
      <c r="I5433" s="402">
        <v>13500</v>
      </c>
      <c r="J5433" s="487"/>
    </row>
    <row r="5434" spans="1:10" s="399" customFormat="1" ht="18" customHeight="1">
      <c r="A5434" s="394">
        <v>5429</v>
      </c>
      <c r="B5434" s="395" t="s">
        <v>11138</v>
      </c>
      <c r="C5434" s="395" t="s">
        <v>13431</v>
      </c>
      <c r="D5434" s="539" t="s">
        <v>11745</v>
      </c>
      <c r="E5434" s="398" t="s">
        <v>5027</v>
      </c>
      <c r="F5434" s="485" t="s">
        <v>13459</v>
      </c>
      <c r="G5434" s="395" t="s">
        <v>5048</v>
      </c>
      <c r="H5434" s="631" t="s">
        <v>4953</v>
      </c>
      <c r="I5434" s="402">
        <v>10300</v>
      </c>
      <c r="J5434" s="487"/>
    </row>
    <row r="5435" spans="1:10" s="399" customFormat="1" ht="18" customHeight="1">
      <c r="A5435" s="394">
        <v>5430</v>
      </c>
      <c r="B5435" s="395" t="s">
        <v>11138</v>
      </c>
      <c r="C5435" s="395" t="s">
        <v>13431</v>
      </c>
      <c r="D5435" s="539" t="s">
        <v>11745</v>
      </c>
      <c r="E5435" s="398" t="s">
        <v>5354</v>
      </c>
      <c r="F5435" s="485" t="s">
        <v>13460</v>
      </c>
      <c r="G5435" s="395" t="s">
        <v>5048</v>
      </c>
      <c r="H5435" s="631" t="s">
        <v>4953</v>
      </c>
      <c r="I5435" s="402">
        <v>11625</v>
      </c>
      <c r="J5435" s="487"/>
    </row>
    <row r="5436" spans="1:10" s="399" customFormat="1" ht="18" customHeight="1">
      <c r="A5436" s="394">
        <v>5431</v>
      </c>
      <c r="B5436" s="395" t="s">
        <v>1393</v>
      </c>
      <c r="C5436" s="395" t="s">
        <v>1476</v>
      </c>
      <c r="D5436" s="459" t="s">
        <v>13461</v>
      </c>
      <c r="E5436" s="395" t="s">
        <v>418</v>
      </c>
      <c r="F5436" s="488" t="s">
        <v>13462</v>
      </c>
      <c r="G5436" s="395" t="s">
        <v>4962</v>
      </c>
      <c r="H5436" s="567" t="s">
        <v>653</v>
      </c>
      <c r="I5436" s="403"/>
      <c r="J5436" s="491" t="s">
        <v>5439</v>
      </c>
    </row>
    <row r="5437" spans="1:10" s="399" customFormat="1" ht="18" customHeight="1">
      <c r="A5437" s="394">
        <v>5432</v>
      </c>
      <c r="B5437" s="395" t="s">
        <v>11138</v>
      </c>
      <c r="C5437" s="395" t="s">
        <v>13431</v>
      </c>
      <c r="D5437" s="539" t="s">
        <v>13463</v>
      </c>
      <c r="E5437" s="406" t="s">
        <v>418</v>
      </c>
      <c r="F5437" s="486" t="s">
        <v>13464</v>
      </c>
      <c r="G5437" s="395" t="s">
        <v>4962</v>
      </c>
      <c r="H5437" s="637" t="s">
        <v>5529</v>
      </c>
      <c r="I5437" s="402">
        <v>5670</v>
      </c>
      <c r="J5437" s="509"/>
    </row>
    <row r="5438" spans="1:10" s="399" customFormat="1" ht="18" customHeight="1">
      <c r="A5438" s="394">
        <v>5433</v>
      </c>
      <c r="B5438" s="395" t="s">
        <v>11138</v>
      </c>
      <c r="C5438" s="395" t="s">
        <v>13431</v>
      </c>
      <c r="D5438" s="539" t="s">
        <v>13465</v>
      </c>
      <c r="E5438" s="406" t="s">
        <v>146</v>
      </c>
      <c r="F5438" s="486" t="s">
        <v>13466</v>
      </c>
      <c r="G5438" s="395" t="s">
        <v>4962</v>
      </c>
      <c r="H5438" s="637" t="s">
        <v>5529</v>
      </c>
      <c r="I5438" s="402">
        <v>11950</v>
      </c>
      <c r="J5438" s="492"/>
    </row>
    <row r="5439" spans="1:10" s="399" customFormat="1" ht="18" customHeight="1">
      <c r="A5439" s="394">
        <v>5434</v>
      </c>
      <c r="B5439" s="395" t="s">
        <v>11138</v>
      </c>
      <c r="C5439" s="395" t="s">
        <v>13431</v>
      </c>
      <c r="D5439" s="539" t="s">
        <v>13465</v>
      </c>
      <c r="E5439" s="406" t="s">
        <v>7102</v>
      </c>
      <c r="F5439" s="486" t="s">
        <v>13466</v>
      </c>
      <c r="G5439" s="395" t="s">
        <v>4962</v>
      </c>
      <c r="H5439" s="637" t="s">
        <v>5529</v>
      </c>
      <c r="I5439" s="402">
        <v>15950</v>
      </c>
      <c r="J5439" s="487"/>
    </row>
    <row r="5440" spans="1:10" s="399" customFormat="1" ht="18" customHeight="1">
      <c r="A5440" s="394">
        <v>5435</v>
      </c>
      <c r="B5440" s="395" t="s">
        <v>11138</v>
      </c>
      <c r="C5440" s="395" t="s">
        <v>13431</v>
      </c>
      <c r="D5440" s="581" t="s">
        <v>13467</v>
      </c>
      <c r="E5440" s="395" t="s">
        <v>418</v>
      </c>
      <c r="F5440" s="486" t="s">
        <v>13456</v>
      </c>
      <c r="G5440" s="395" t="s">
        <v>5048</v>
      </c>
      <c r="H5440" s="631" t="s">
        <v>5773</v>
      </c>
      <c r="I5440" s="402">
        <v>11840</v>
      </c>
      <c r="J5440" s="492"/>
    </row>
    <row r="5441" spans="1:10" s="399" customFormat="1" ht="18" customHeight="1">
      <c r="A5441" s="394">
        <v>5436</v>
      </c>
      <c r="B5441" s="395" t="s">
        <v>11138</v>
      </c>
      <c r="C5441" s="395" t="s">
        <v>13431</v>
      </c>
      <c r="D5441" s="581" t="s">
        <v>13467</v>
      </c>
      <c r="E5441" s="395" t="s">
        <v>418</v>
      </c>
      <c r="F5441" s="486" t="s">
        <v>13457</v>
      </c>
      <c r="G5441" s="395" t="s">
        <v>5048</v>
      </c>
      <c r="H5441" s="631" t="s">
        <v>5773</v>
      </c>
      <c r="I5441" s="402">
        <v>10250</v>
      </c>
      <c r="J5441" s="492"/>
    </row>
    <row r="5442" spans="1:10" s="399" customFormat="1" ht="18" customHeight="1">
      <c r="A5442" s="394">
        <v>5437</v>
      </c>
      <c r="B5442" s="395" t="s">
        <v>1393</v>
      </c>
      <c r="C5442" s="396" t="s">
        <v>1476</v>
      </c>
      <c r="D5442" s="581" t="s">
        <v>13468</v>
      </c>
      <c r="E5442" s="396" t="s">
        <v>116</v>
      </c>
      <c r="F5442" s="486" t="s">
        <v>13469</v>
      </c>
      <c r="G5442" s="396" t="s">
        <v>4962</v>
      </c>
      <c r="H5442" s="630" t="s">
        <v>4935</v>
      </c>
      <c r="I5442" s="500">
        <v>9030</v>
      </c>
      <c r="J5442" s="492"/>
    </row>
    <row r="5443" spans="1:10" s="399" customFormat="1" ht="18" customHeight="1">
      <c r="A5443" s="394">
        <v>5438</v>
      </c>
      <c r="B5443" s="395" t="s">
        <v>1393</v>
      </c>
      <c r="C5443" s="396" t="s">
        <v>1476</v>
      </c>
      <c r="D5443" s="581" t="s">
        <v>13470</v>
      </c>
      <c r="E5443" s="396" t="s">
        <v>418</v>
      </c>
      <c r="F5443" s="486" t="s">
        <v>13471</v>
      </c>
      <c r="G5443" s="396" t="s">
        <v>4962</v>
      </c>
      <c r="H5443" s="630" t="s">
        <v>4935</v>
      </c>
      <c r="I5443" s="397"/>
      <c r="J5443" s="492" t="s">
        <v>5764</v>
      </c>
    </row>
    <row r="5444" spans="1:10" s="399" customFormat="1" ht="18" customHeight="1">
      <c r="A5444" s="394">
        <v>5439</v>
      </c>
      <c r="B5444" s="395" t="s">
        <v>1393</v>
      </c>
      <c r="C5444" s="396" t="s">
        <v>1476</v>
      </c>
      <c r="D5444" s="581" t="s">
        <v>13472</v>
      </c>
      <c r="E5444" s="396" t="s">
        <v>418</v>
      </c>
      <c r="F5444" s="486" t="s">
        <v>13473</v>
      </c>
      <c r="G5444" s="396" t="s">
        <v>4962</v>
      </c>
      <c r="H5444" s="630" t="s">
        <v>4935</v>
      </c>
      <c r="I5444" s="500">
        <v>9430</v>
      </c>
      <c r="J5444" s="492"/>
    </row>
    <row r="5445" spans="1:10" s="399" customFormat="1" ht="18" customHeight="1">
      <c r="A5445" s="394">
        <v>5440</v>
      </c>
      <c r="B5445" s="395" t="s">
        <v>1393</v>
      </c>
      <c r="C5445" s="396" t="s">
        <v>1476</v>
      </c>
      <c r="D5445" s="581" t="s">
        <v>13474</v>
      </c>
      <c r="E5445" s="396" t="s">
        <v>418</v>
      </c>
      <c r="F5445" s="486" t="s">
        <v>13475</v>
      </c>
      <c r="G5445" s="396" t="s">
        <v>4962</v>
      </c>
      <c r="H5445" s="630" t="s">
        <v>4935</v>
      </c>
      <c r="I5445" s="397"/>
      <c r="J5445" s="536" t="s">
        <v>5439</v>
      </c>
    </row>
    <row r="5446" spans="1:10" s="399" customFormat="1" ht="18" customHeight="1">
      <c r="A5446" s="394">
        <v>5441</v>
      </c>
      <c r="B5446" s="395" t="s">
        <v>1393</v>
      </c>
      <c r="C5446" s="396" t="s">
        <v>1476</v>
      </c>
      <c r="D5446" s="581" t="s">
        <v>13476</v>
      </c>
      <c r="E5446" s="396" t="s">
        <v>418</v>
      </c>
      <c r="F5446" s="486" t="s">
        <v>13477</v>
      </c>
      <c r="G5446" s="396" t="s">
        <v>4962</v>
      </c>
      <c r="H5446" s="630" t="s">
        <v>4935</v>
      </c>
      <c r="I5446" s="500">
        <v>13660</v>
      </c>
      <c r="J5446" s="492"/>
    </row>
    <row r="5447" spans="1:10" s="399" customFormat="1" ht="18" customHeight="1">
      <c r="A5447" s="394">
        <v>5442</v>
      </c>
      <c r="B5447" s="395" t="s">
        <v>1393</v>
      </c>
      <c r="C5447" s="396" t="s">
        <v>1476</v>
      </c>
      <c r="D5447" s="581" t="s">
        <v>13478</v>
      </c>
      <c r="E5447" s="396" t="s">
        <v>418</v>
      </c>
      <c r="F5447" s="486" t="s">
        <v>13479</v>
      </c>
      <c r="G5447" s="396" t="s">
        <v>4962</v>
      </c>
      <c r="H5447" s="630" t="s">
        <v>4935</v>
      </c>
      <c r="I5447" s="500">
        <v>15000</v>
      </c>
      <c r="J5447" s="492"/>
    </row>
    <row r="5448" spans="1:10" s="399" customFormat="1" ht="18" customHeight="1">
      <c r="A5448" s="394">
        <v>5443</v>
      </c>
      <c r="B5448" s="395" t="s">
        <v>11138</v>
      </c>
      <c r="C5448" s="395" t="s">
        <v>13431</v>
      </c>
      <c r="D5448" s="539" t="s">
        <v>13480</v>
      </c>
      <c r="E5448" s="406" t="s">
        <v>418</v>
      </c>
      <c r="F5448" s="486" t="s">
        <v>13481</v>
      </c>
      <c r="G5448" s="395" t="s">
        <v>4962</v>
      </c>
      <c r="H5448" s="637" t="s">
        <v>5529</v>
      </c>
      <c r="I5448" s="402">
        <v>10670</v>
      </c>
      <c r="J5448" s="487"/>
    </row>
    <row r="5449" spans="1:10" s="399" customFormat="1" ht="18" customHeight="1">
      <c r="A5449" s="394">
        <v>5444</v>
      </c>
      <c r="B5449" s="395" t="s">
        <v>1393</v>
      </c>
      <c r="C5449" s="396" t="s">
        <v>1476</v>
      </c>
      <c r="D5449" s="581" t="s">
        <v>13482</v>
      </c>
      <c r="E5449" s="396" t="s">
        <v>116</v>
      </c>
      <c r="F5449" s="486" t="s">
        <v>13483</v>
      </c>
      <c r="G5449" s="396" t="s">
        <v>4962</v>
      </c>
      <c r="H5449" s="630" t="s">
        <v>4935</v>
      </c>
      <c r="I5449" s="397">
        <v>9500</v>
      </c>
      <c r="J5449" s="492"/>
    </row>
    <row r="5450" spans="1:10" s="399" customFormat="1" ht="18" customHeight="1">
      <c r="A5450" s="394">
        <v>5445</v>
      </c>
      <c r="B5450" s="395" t="s">
        <v>11138</v>
      </c>
      <c r="C5450" s="395" t="s">
        <v>13431</v>
      </c>
      <c r="D5450" s="459" t="s">
        <v>13484</v>
      </c>
      <c r="E5450" s="395" t="s">
        <v>418</v>
      </c>
      <c r="F5450" s="488" t="s">
        <v>13485</v>
      </c>
      <c r="G5450" s="395" t="s">
        <v>5048</v>
      </c>
      <c r="H5450" s="635" t="s">
        <v>5532</v>
      </c>
      <c r="I5450" s="402">
        <v>15500</v>
      </c>
      <c r="J5450" s="494"/>
    </row>
    <row r="5451" spans="1:10" s="399" customFormat="1" ht="18" customHeight="1">
      <c r="A5451" s="394">
        <v>5446</v>
      </c>
      <c r="B5451" s="395" t="s">
        <v>11138</v>
      </c>
      <c r="C5451" s="395" t="s">
        <v>13431</v>
      </c>
      <c r="D5451" s="459" t="s">
        <v>13484</v>
      </c>
      <c r="E5451" s="395" t="s">
        <v>418</v>
      </c>
      <c r="F5451" s="488" t="s">
        <v>13486</v>
      </c>
      <c r="G5451" s="395" t="s">
        <v>5048</v>
      </c>
      <c r="H5451" s="635" t="s">
        <v>5532</v>
      </c>
      <c r="I5451" s="397">
        <v>15500</v>
      </c>
      <c r="J5451" s="494"/>
    </row>
    <row r="5452" spans="1:10" s="399" customFormat="1" ht="18" customHeight="1">
      <c r="A5452" s="394">
        <v>5447</v>
      </c>
      <c r="B5452" s="395" t="s">
        <v>1393</v>
      </c>
      <c r="C5452" s="396" t="s">
        <v>1476</v>
      </c>
      <c r="D5452" s="581" t="s">
        <v>13487</v>
      </c>
      <c r="E5452" s="396" t="s">
        <v>418</v>
      </c>
      <c r="F5452" s="486" t="s">
        <v>13488</v>
      </c>
      <c r="G5452" s="396" t="s">
        <v>4962</v>
      </c>
      <c r="H5452" s="630" t="s">
        <v>4935</v>
      </c>
      <c r="I5452" s="500">
        <v>10820</v>
      </c>
      <c r="J5452" s="492"/>
    </row>
    <row r="5453" spans="1:10" s="399" customFormat="1" ht="18" customHeight="1">
      <c r="A5453" s="394">
        <v>5448</v>
      </c>
      <c r="B5453" s="395" t="s">
        <v>1393</v>
      </c>
      <c r="C5453" s="396" t="s">
        <v>1476</v>
      </c>
      <c r="D5453" s="581" t="s">
        <v>13489</v>
      </c>
      <c r="E5453" s="396" t="s">
        <v>418</v>
      </c>
      <c r="F5453" s="486" t="s">
        <v>13490</v>
      </c>
      <c r="G5453" s="396" t="s">
        <v>4962</v>
      </c>
      <c r="H5453" s="630" t="s">
        <v>4935</v>
      </c>
      <c r="I5453" s="505">
        <v>18910</v>
      </c>
      <c r="J5453" s="492"/>
    </row>
    <row r="5454" spans="1:10" s="399" customFormat="1" ht="18" customHeight="1">
      <c r="A5454" s="394">
        <v>5449</v>
      </c>
      <c r="B5454" s="395" t="s">
        <v>1393</v>
      </c>
      <c r="C5454" s="396" t="s">
        <v>1476</v>
      </c>
      <c r="D5454" s="581" t="s">
        <v>13491</v>
      </c>
      <c r="E5454" s="396" t="s">
        <v>146</v>
      </c>
      <c r="F5454" s="486" t="s">
        <v>13492</v>
      </c>
      <c r="G5454" s="396" t="s">
        <v>4962</v>
      </c>
      <c r="H5454" s="630" t="s">
        <v>4935</v>
      </c>
      <c r="I5454" s="397"/>
      <c r="J5454" s="536" t="s">
        <v>5439</v>
      </c>
    </row>
    <row r="5455" spans="1:10" s="399" customFormat="1" ht="18" customHeight="1">
      <c r="A5455" s="394">
        <v>5450</v>
      </c>
      <c r="B5455" s="395" t="s">
        <v>11138</v>
      </c>
      <c r="C5455" s="395" t="s">
        <v>13431</v>
      </c>
      <c r="D5455" s="539" t="s">
        <v>13493</v>
      </c>
      <c r="E5455" s="398" t="s">
        <v>418</v>
      </c>
      <c r="F5455" s="485" t="s">
        <v>15947</v>
      </c>
      <c r="G5455" s="395" t="s">
        <v>13494</v>
      </c>
      <c r="H5455" s="631" t="s">
        <v>4953</v>
      </c>
      <c r="I5455" s="402">
        <v>12000</v>
      </c>
      <c r="J5455" s="487"/>
    </row>
    <row r="5456" spans="1:10" s="399" customFormat="1" ht="18" customHeight="1">
      <c r="A5456" s="394">
        <v>5451</v>
      </c>
      <c r="B5456" s="395" t="s">
        <v>1393</v>
      </c>
      <c r="C5456" s="395" t="s">
        <v>1476</v>
      </c>
      <c r="D5456" s="422" t="s">
        <v>13495</v>
      </c>
      <c r="E5456" s="443" t="s">
        <v>875</v>
      </c>
      <c r="F5456" s="538" t="s">
        <v>13496</v>
      </c>
      <c r="G5456" s="394" t="s">
        <v>5864</v>
      </c>
      <c r="H5456" s="632" t="s">
        <v>5865</v>
      </c>
      <c r="I5456" s="429">
        <v>33000</v>
      </c>
      <c r="J5456" s="490"/>
    </row>
    <row r="5457" spans="1:10" s="399" customFormat="1" ht="18" customHeight="1">
      <c r="A5457" s="394">
        <v>5452</v>
      </c>
      <c r="B5457" s="395" t="s">
        <v>1393</v>
      </c>
      <c r="C5457" s="395" t="s">
        <v>1476</v>
      </c>
      <c r="D5457" s="422" t="s">
        <v>13495</v>
      </c>
      <c r="E5457" s="443" t="s">
        <v>139</v>
      </c>
      <c r="F5457" s="538" t="s">
        <v>13497</v>
      </c>
      <c r="G5457" s="394" t="s">
        <v>5864</v>
      </c>
      <c r="H5457" s="632" t="s">
        <v>5865</v>
      </c>
      <c r="I5457" s="429">
        <v>8000</v>
      </c>
      <c r="J5457" s="490"/>
    </row>
    <row r="5458" spans="1:10" s="399" customFormat="1" ht="18" customHeight="1">
      <c r="A5458" s="394">
        <v>5453</v>
      </c>
      <c r="B5458" s="395" t="s">
        <v>11138</v>
      </c>
      <c r="C5458" s="395" t="s">
        <v>13431</v>
      </c>
      <c r="D5458" s="459" t="s">
        <v>13498</v>
      </c>
      <c r="E5458" s="395" t="s">
        <v>4776</v>
      </c>
      <c r="F5458" s="488" t="s">
        <v>13499</v>
      </c>
      <c r="G5458" s="395" t="s">
        <v>5048</v>
      </c>
      <c r="H5458" s="631" t="s">
        <v>4943</v>
      </c>
      <c r="I5458" s="402">
        <v>9800</v>
      </c>
      <c r="J5458" s="490"/>
    </row>
    <row r="5459" spans="1:10" s="399" customFormat="1" ht="18" customHeight="1">
      <c r="A5459" s="394">
        <v>5454</v>
      </c>
      <c r="B5459" s="395" t="s">
        <v>1393</v>
      </c>
      <c r="C5459" s="395" t="s">
        <v>1476</v>
      </c>
      <c r="D5459" s="422" t="s">
        <v>13500</v>
      </c>
      <c r="E5459" s="443" t="s">
        <v>660</v>
      </c>
      <c r="F5459" s="538" t="s">
        <v>13501</v>
      </c>
      <c r="G5459" s="394" t="s">
        <v>5864</v>
      </c>
      <c r="H5459" s="632" t="s">
        <v>5865</v>
      </c>
      <c r="I5459" s="429">
        <v>9000</v>
      </c>
      <c r="J5459" s="490"/>
    </row>
    <row r="5460" spans="1:10" s="399" customFormat="1" ht="18" customHeight="1">
      <c r="A5460" s="394">
        <v>5455</v>
      </c>
      <c r="B5460" s="395" t="s">
        <v>1393</v>
      </c>
      <c r="C5460" s="395" t="s">
        <v>1476</v>
      </c>
      <c r="D5460" s="422" t="s">
        <v>13502</v>
      </c>
      <c r="E5460" s="443" t="s">
        <v>660</v>
      </c>
      <c r="F5460" s="538" t="s">
        <v>13503</v>
      </c>
      <c r="G5460" s="394" t="s">
        <v>5864</v>
      </c>
      <c r="H5460" s="632" t="s">
        <v>5865</v>
      </c>
      <c r="I5460" s="429">
        <v>12000</v>
      </c>
      <c r="J5460" s="490"/>
    </row>
    <row r="5461" spans="1:10" s="399" customFormat="1" ht="18" customHeight="1">
      <c r="A5461" s="394">
        <v>5456</v>
      </c>
      <c r="B5461" s="395" t="s">
        <v>1393</v>
      </c>
      <c r="C5461" s="395" t="s">
        <v>1476</v>
      </c>
      <c r="D5461" s="422" t="s">
        <v>13504</v>
      </c>
      <c r="E5461" s="443" t="s">
        <v>660</v>
      </c>
      <c r="F5461" s="538" t="s">
        <v>13505</v>
      </c>
      <c r="G5461" s="394" t="s">
        <v>5864</v>
      </c>
      <c r="H5461" s="632" t="s">
        <v>5865</v>
      </c>
      <c r="I5461" s="429">
        <v>9000</v>
      </c>
      <c r="J5461" s="490"/>
    </row>
    <row r="5462" spans="1:10" s="399" customFormat="1" ht="18" customHeight="1">
      <c r="A5462" s="394">
        <v>5457</v>
      </c>
      <c r="B5462" s="410" t="s">
        <v>1393</v>
      </c>
      <c r="C5462" s="395" t="s">
        <v>1476</v>
      </c>
      <c r="D5462" s="422" t="s">
        <v>13506</v>
      </c>
      <c r="E5462" s="443" t="s">
        <v>125</v>
      </c>
      <c r="F5462" s="538" t="s">
        <v>13507</v>
      </c>
      <c r="G5462" s="394" t="s">
        <v>5864</v>
      </c>
      <c r="H5462" s="632" t="s">
        <v>5865</v>
      </c>
      <c r="I5462" s="429">
        <v>18500</v>
      </c>
      <c r="J5462" s="490"/>
    </row>
    <row r="5463" spans="1:10" s="399" customFormat="1" ht="18" customHeight="1">
      <c r="A5463" s="394">
        <v>5458</v>
      </c>
      <c r="B5463" s="395" t="s">
        <v>1393</v>
      </c>
      <c r="C5463" s="395" t="s">
        <v>1476</v>
      </c>
      <c r="D5463" s="422" t="s">
        <v>13508</v>
      </c>
      <c r="E5463" s="443" t="s">
        <v>660</v>
      </c>
      <c r="F5463" s="538" t="s">
        <v>13509</v>
      </c>
      <c r="G5463" s="394" t="s">
        <v>5864</v>
      </c>
      <c r="H5463" s="632" t="s">
        <v>5865</v>
      </c>
      <c r="I5463" s="429">
        <v>6500</v>
      </c>
      <c r="J5463" s="490"/>
    </row>
    <row r="5464" spans="1:10" s="399" customFormat="1" ht="18" customHeight="1">
      <c r="A5464" s="394">
        <v>5459</v>
      </c>
      <c r="B5464" s="395" t="s">
        <v>1393</v>
      </c>
      <c r="C5464" s="395" t="s">
        <v>1476</v>
      </c>
      <c r="D5464" s="459" t="s">
        <v>13510</v>
      </c>
      <c r="E5464" s="395" t="s">
        <v>418</v>
      </c>
      <c r="F5464" s="488" t="s">
        <v>13511</v>
      </c>
      <c r="G5464" s="395"/>
      <c r="H5464" s="567" t="s">
        <v>653</v>
      </c>
      <c r="I5464" s="403">
        <v>9560</v>
      </c>
      <c r="J5464" s="491"/>
    </row>
    <row r="5465" spans="1:10" s="399" customFormat="1" ht="18" customHeight="1">
      <c r="A5465" s="394">
        <v>5460</v>
      </c>
      <c r="B5465" s="395" t="s">
        <v>11138</v>
      </c>
      <c r="C5465" s="395" t="s">
        <v>13431</v>
      </c>
      <c r="D5465" s="459" t="s">
        <v>13512</v>
      </c>
      <c r="E5465" s="395" t="s">
        <v>11906</v>
      </c>
      <c r="F5465" s="488" t="s">
        <v>13513</v>
      </c>
      <c r="G5465" s="395" t="s">
        <v>5048</v>
      </c>
      <c r="H5465" s="631" t="s">
        <v>4943</v>
      </c>
      <c r="I5465" s="402">
        <v>8000</v>
      </c>
      <c r="J5465" s="490"/>
    </row>
    <row r="5466" spans="1:10" s="399" customFormat="1" ht="18" customHeight="1">
      <c r="A5466" s="394">
        <v>5461</v>
      </c>
      <c r="B5466" s="395" t="s">
        <v>11138</v>
      </c>
      <c r="C5466" s="395" t="s">
        <v>13431</v>
      </c>
      <c r="D5466" s="459" t="s">
        <v>13512</v>
      </c>
      <c r="E5466" s="395" t="s">
        <v>4776</v>
      </c>
      <c r="F5466" s="488" t="s">
        <v>13514</v>
      </c>
      <c r="G5466" s="395" t="s">
        <v>5048</v>
      </c>
      <c r="H5466" s="631" t="s">
        <v>4943</v>
      </c>
      <c r="I5466" s="402">
        <v>9000</v>
      </c>
      <c r="J5466" s="490"/>
    </row>
    <row r="5467" spans="1:10" s="399" customFormat="1" ht="18" customHeight="1">
      <c r="A5467" s="394">
        <v>5462</v>
      </c>
      <c r="B5467" s="395" t="s">
        <v>1393</v>
      </c>
      <c r="C5467" s="396" t="s">
        <v>1476</v>
      </c>
      <c r="D5467" s="581" t="s">
        <v>13515</v>
      </c>
      <c r="E5467" s="396" t="s">
        <v>418</v>
      </c>
      <c r="F5467" s="486" t="s">
        <v>13516</v>
      </c>
      <c r="G5467" s="396" t="s">
        <v>4962</v>
      </c>
      <c r="H5467" s="630" t="s">
        <v>4935</v>
      </c>
      <c r="I5467" s="397">
        <v>10400</v>
      </c>
      <c r="J5467" s="492"/>
    </row>
    <row r="5468" spans="1:10" s="399" customFormat="1" ht="18" customHeight="1">
      <c r="A5468" s="394">
        <v>5463</v>
      </c>
      <c r="B5468" s="395" t="s">
        <v>1393</v>
      </c>
      <c r="C5468" s="395" t="s">
        <v>1476</v>
      </c>
      <c r="D5468" s="422" t="s">
        <v>13517</v>
      </c>
      <c r="E5468" s="443" t="s">
        <v>7714</v>
      </c>
      <c r="F5468" s="538" t="s">
        <v>13518</v>
      </c>
      <c r="G5468" s="394" t="s">
        <v>5864</v>
      </c>
      <c r="H5468" s="632" t="s">
        <v>5865</v>
      </c>
      <c r="I5468" s="429">
        <v>28000</v>
      </c>
      <c r="J5468" s="490"/>
    </row>
    <row r="5469" spans="1:10" s="399" customFormat="1" ht="18" customHeight="1">
      <c r="A5469" s="394">
        <v>5464</v>
      </c>
      <c r="B5469" s="395" t="s">
        <v>1393</v>
      </c>
      <c r="C5469" s="395" t="s">
        <v>1476</v>
      </c>
      <c r="D5469" s="422" t="s">
        <v>13519</v>
      </c>
      <c r="E5469" s="443" t="s">
        <v>660</v>
      </c>
      <c r="F5469" s="538" t="s">
        <v>13520</v>
      </c>
      <c r="G5469" s="394" t="s">
        <v>5864</v>
      </c>
      <c r="H5469" s="632" t="s">
        <v>5865</v>
      </c>
      <c r="I5469" s="429">
        <v>12800</v>
      </c>
      <c r="J5469" s="490"/>
    </row>
    <row r="5470" spans="1:10" s="399" customFormat="1" ht="18" customHeight="1">
      <c r="A5470" s="394">
        <v>5465</v>
      </c>
      <c r="B5470" s="395" t="s">
        <v>1393</v>
      </c>
      <c r="C5470" s="395" t="s">
        <v>1476</v>
      </c>
      <c r="D5470" s="422" t="s">
        <v>13519</v>
      </c>
      <c r="E5470" s="443" t="s">
        <v>660</v>
      </c>
      <c r="F5470" s="538" t="s">
        <v>13521</v>
      </c>
      <c r="G5470" s="394" t="s">
        <v>5864</v>
      </c>
      <c r="H5470" s="632" t="s">
        <v>5865</v>
      </c>
      <c r="I5470" s="429">
        <v>12800</v>
      </c>
      <c r="J5470" s="490"/>
    </row>
    <row r="5471" spans="1:10" s="399" customFormat="1" ht="18" customHeight="1">
      <c r="A5471" s="394">
        <v>5466</v>
      </c>
      <c r="B5471" s="395" t="s">
        <v>1393</v>
      </c>
      <c r="C5471" s="395" t="s">
        <v>1476</v>
      </c>
      <c r="D5471" s="422" t="s">
        <v>13522</v>
      </c>
      <c r="E5471" s="443" t="s">
        <v>660</v>
      </c>
      <c r="F5471" s="538" t="s">
        <v>13523</v>
      </c>
      <c r="G5471" s="394" t="s">
        <v>4962</v>
      </c>
      <c r="H5471" s="632" t="s">
        <v>5865</v>
      </c>
      <c r="I5471" s="429">
        <v>12000</v>
      </c>
      <c r="J5471" s="490"/>
    </row>
    <row r="5472" spans="1:10" s="399" customFormat="1" ht="18" customHeight="1">
      <c r="A5472" s="394">
        <v>5467</v>
      </c>
      <c r="B5472" s="395" t="s">
        <v>1393</v>
      </c>
      <c r="C5472" s="395" t="s">
        <v>1476</v>
      </c>
      <c r="D5472" s="422" t="s">
        <v>13524</v>
      </c>
      <c r="E5472" s="443" t="s">
        <v>660</v>
      </c>
      <c r="F5472" s="538" t="s">
        <v>13525</v>
      </c>
      <c r="G5472" s="394" t="s">
        <v>5864</v>
      </c>
      <c r="H5472" s="632" t="s">
        <v>5865</v>
      </c>
      <c r="I5472" s="429">
        <v>10000</v>
      </c>
      <c r="J5472" s="490"/>
    </row>
    <row r="5473" spans="1:10" s="399" customFormat="1" ht="18" customHeight="1">
      <c r="A5473" s="394">
        <v>5468</v>
      </c>
      <c r="B5473" s="395" t="s">
        <v>1393</v>
      </c>
      <c r="C5473" s="395" t="s">
        <v>1476</v>
      </c>
      <c r="D5473" s="422" t="s">
        <v>13524</v>
      </c>
      <c r="E5473" s="443" t="s">
        <v>149</v>
      </c>
      <c r="F5473" s="538" t="s">
        <v>13525</v>
      </c>
      <c r="G5473" s="394" t="s">
        <v>5864</v>
      </c>
      <c r="H5473" s="632" t="s">
        <v>5865</v>
      </c>
      <c r="I5473" s="429">
        <v>49000</v>
      </c>
      <c r="J5473" s="490"/>
    </row>
    <row r="5474" spans="1:10" s="399" customFormat="1" ht="18" customHeight="1">
      <c r="A5474" s="394">
        <v>5469</v>
      </c>
      <c r="B5474" s="395" t="s">
        <v>1393</v>
      </c>
      <c r="C5474" s="395" t="s">
        <v>1476</v>
      </c>
      <c r="D5474" s="459" t="s">
        <v>13526</v>
      </c>
      <c r="E5474" s="395" t="s">
        <v>418</v>
      </c>
      <c r="F5474" s="488" t="s">
        <v>13527</v>
      </c>
      <c r="G5474" s="395"/>
      <c r="H5474" s="567" t="s">
        <v>653</v>
      </c>
      <c r="I5474" s="403">
        <v>6440</v>
      </c>
      <c r="J5474" s="491"/>
    </row>
    <row r="5475" spans="1:10" s="399" customFormat="1" ht="18" customHeight="1">
      <c r="A5475" s="394">
        <v>5470</v>
      </c>
      <c r="B5475" s="394" t="s">
        <v>1393</v>
      </c>
      <c r="C5475" s="394" t="s">
        <v>1476</v>
      </c>
      <c r="D5475" s="422" t="s">
        <v>13528</v>
      </c>
      <c r="E5475" s="394">
        <v>1000</v>
      </c>
      <c r="F5475" s="424" t="s">
        <v>13529</v>
      </c>
      <c r="G5475" s="454" t="s">
        <v>5048</v>
      </c>
      <c r="H5475" s="567" t="s">
        <v>5529</v>
      </c>
      <c r="I5475" s="397">
        <v>13508</v>
      </c>
      <c r="J5475" s="528"/>
    </row>
    <row r="5476" spans="1:10" s="399" customFormat="1" ht="18" customHeight="1">
      <c r="A5476" s="394">
        <v>5471</v>
      </c>
      <c r="B5476" s="395" t="s">
        <v>11138</v>
      </c>
      <c r="C5476" s="395" t="s">
        <v>13431</v>
      </c>
      <c r="D5476" s="539" t="s">
        <v>13530</v>
      </c>
      <c r="E5476" s="398" t="s">
        <v>5744</v>
      </c>
      <c r="F5476" s="485" t="s">
        <v>13531</v>
      </c>
      <c r="G5476" s="395"/>
      <c r="H5476" s="631" t="s">
        <v>4953</v>
      </c>
      <c r="I5476" s="402">
        <v>12334</v>
      </c>
      <c r="J5476" s="487"/>
    </row>
    <row r="5477" spans="1:10" s="399" customFormat="1" ht="18" customHeight="1">
      <c r="A5477" s="394">
        <v>5472</v>
      </c>
      <c r="B5477" s="395" t="s">
        <v>11138</v>
      </c>
      <c r="C5477" s="395" t="s">
        <v>13431</v>
      </c>
      <c r="D5477" s="459" t="s">
        <v>13532</v>
      </c>
      <c r="E5477" s="395" t="s">
        <v>418</v>
      </c>
      <c r="F5477" s="488" t="s">
        <v>13533</v>
      </c>
      <c r="G5477" s="395" t="s">
        <v>5048</v>
      </c>
      <c r="H5477" s="635" t="s">
        <v>5532</v>
      </c>
      <c r="I5477" s="402">
        <v>13000</v>
      </c>
      <c r="J5477" s="494"/>
    </row>
    <row r="5478" spans="1:10" s="399" customFormat="1" ht="18" customHeight="1">
      <c r="A5478" s="394">
        <v>5473</v>
      </c>
      <c r="B5478" s="395" t="s">
        <v>11138</v>
      </c>
      <c r="C5478" s="395" t="s">
        <v>13431</v>
      </c>
      <c r="D5478" s="459" t="s">
        <v>13534</v>
      </c>
      <c r="E5478" s="395" t="s">
        <v>418</v>
      </c>
      <c r="F5478" s="488" t="s">
        <v>13535</v>
      </c>
      <c r="G5478" s="395" t="s">
        <v>5048</v>
      </c>
      <c r="H5478" s="635" t="s">
        <v>5532</v>
      </c>
      <c r="I5478" s="402">
        <v>12700</v>
      </c>
      <c r="J5478" s="494"/>
    </row>
    <row r="5479" spans="1:10" s="399" customFormat="1" ht="18" customHeight="1">
      <c r="A5479" s="394">
        <v>5474</v>
      </c>
      <c r="B5479" s="395" t="s">
        <v>11138</v>
      </c>
      <c r="C5479" s="395" t="s">
        <v>13431</v>
      </c>
      <c r="D5479" s="459" t="s">
        <v>13536</v>
      </c>
      <c r="E5479" s="395" t="s">
        <v>418</v>
      </c>
      <c r="F5479" s="488" t="s">
        <v>13537</v>
      </c>
      <c r="G5479" s="395" t="s">
        <v>5048</v>
      </c>
      <c r="H5479" s="635" t="s">
        <v>5532</v>
      </c>
      <c r="I5479" s="402">
        <v>9500</v>
      </c>
      <c r="J5479" s="494"/>
    </row>
    <row r="5480" spans="1:10" s="399" customFormat="1" ht="18" customHeight="1">
      <c r="A5480" s="394">
        <v>5475</v>
      </c>
      <c r="B5480" s="395" t="s">
        <v>11138</v>
      </c>
      <c r="C5480" s="395" t="s">
        <v>13431</v>
      </c>
      <c r="D5480" s="459" t="s">
        <v>13536</v>
      </c>
      <c r="E5480" s="395" t="s">
        <v>418</v>
      </c>
      <c r="F5480" s="488" t="s">
        <v>13538</v>
      </c>
      <c r="G5480" s="395" t="s">
        <v>5048</v>
      </c>
      <c r="H5480" s="635" t="s">
        <v>5532</v>
      </c>
      <c r="I5480" s="402">
        <v>9500</v>
      </c>
      <c r="J5480" s="494"/>
    </row>
    <row r="5481" spans="1:10" s="399" customFormat="1" ht="18" customHeight="1">
      <c r="A5481" s="394">
        <v>5476</v>
      </c>
      <c r="B5481" s="395" t="s">
        <v>11138</v>
      </c>
      <c r="C5481" s="395" t="s">
        <v>13431</v>
      </c>
      <c r="D5481" s="459" t="s">
        <v>13539</v>
      </c>
      <c r="E5481" s="395" t="s">
        <v>418</v>
      </c>
      <c r="F5481" s="488" t="s">
        <v>13540</v>
      </c>
      <c r="G5481" s="395" t="s">
        <v>5048</v>
      </c>
      <c r="H5481" s="635" t="s">
        <v>5532</v>
      </c>
      <c r="I5481" s="402">
        <v>7900</v>
      </c>
      <c r="J5481" s="494"/>
    </row>
    <row r="5482" spans="1:10" s="399" customFormat="1" ht="18" customHeight="1">
      <c r="A5482" s="394">
        <v>5477</v>
      </c>
      <c r="B5482" s="395" t="s">
        <v>11138</v>
      </c>
      <c r="C5482" s="395" t="s">
        <v>13431</v>
      </c>
      <c r="D5482" s="459" t="s">
        <v>13541</v>
      </c>
      <c r="E5482" s="395" t="s">
        <v>418</v>
      </c>
      <c r="F5482" s="488" t="s">
        <v>13542</v>
      </c>
      <c r="G5482" s="395" t="s">
        <v>5048</v>
      </c>
      <c r="H5482" s="635" t="s">
        <v>5532</v>
      </c>
      <c r="I5482" s="402">
        <v>10000</v>
      </c>
      <c r="J5482" s="494"/>
    </row>
    <row r="5483" spans="1:10" s="399" customFormat="1" ht="18" customHeight="1">
      <c r="A5483" s="394">
        <v>5478</v>
      </c>
      <c r="B5483" s="395" t="s">
        <v>1393</v>
      </c>
      <c r="C5483" s="395" t="s">
        <v>1476</v>
      </c>
      <c r="D5483" s="496" t="s">
        <v>13543</v>
      </c>
      <c r="E5483" s="410" t="s">
        <v>660</v>
      </c>
      <c r="F5483" s="499" t="s">
        <v>13544</v>
      </c>
      <c r="G5483" s="398"/>
      <c r="H5483" s="633" t="s">
        <v>5013</v>
      </c>
      <c r="I5483" s="413">
        <v>12000</v>
      </c>
      <c r="J5483" s="509"/>
    </row>
    <row r="5484" spans="1:10" s="399" customFormat="1" ht="18" customHeight="1">
      <c r="A5484" s="394">
        <v>5479</v>
      </c>
      <c r="B5484" s="410" t="s">
        <v>1393</v>
      </c>
      <c r="C5484" s="410" t="s">
        <v>1476</v>
      </c>
      <c r="D5484" s="496" t="s">
        <v>13039</v>
      </c>
      <c r="E5484" s="410" t="s">
        <v>660</v>
      </c>
      <c r="F5484" s="499" t="s">
        <v>13545</v>
      </c>
      <c r="G5484" s="398"/>
      <c r="H5484" s="633" t="s">
        <v>5013</v>
      </c>
      <c r="I5484" s="413">
        <v>14500</v>
      </c>
      <c r="J5484" s="490"/>
    </row>
    <row r="5485" spans="1:10" s="399" customFormat="1" ht="18" customHeight="1">
      <c r="A5485" s="394">
        <v>5480</v>
      </c>
      <c r="B5485" s="410" t="s">
        <v>1393</v>
      </c>
      <c r="C5485" s="410" t="s">
        <v>1476</v>
      </c>
      <c r="D5485" s="496" t="s">
        <v>13039</v>
      </c>
      <c r="E5485" s="410" t="s">
        <v>660</v>
      </c>
      <c r="F5485" s="499" t="s">
        <v>13546</v>
      </c>
      <c r="G5485" s="398"/>
      <c r="H5485" s="633" t="s">
        <v>5013</v>
      </c>
      <c r="I5485" s="413">
        <v>13800</v>
      </c>
      <c r="J5485" s="490"/>
    </row>
    <row r="5486" spans="1:10" s="399" customFormat="1" ht="18" customHeight="1">
      <c r="A5486" s="394">
        <v>5481</v>
      </c>
      <c r="B5486" s="395" t="s">
        <v>1393</v>
      </c>
      <c r="C5486" s="395" t="s">
        <v>1476</v>
      </c>
      <c r="D5486" s="459" t="s">
        <v>13547</v>
      </c>
      <c r="E5486" s="395" t="s">
        <v>418</v>
      </c>
      <c r="F5486" s="488" t="s">
        <v>13548</v>
      </c>
      <c r="G5486" s="395" t="s">
        <v>4962</v>
      </c>
      <c r="H5486" s="567" t="s">
        <v>4932</v>
      </c>
      <c r="I5486" s="401">
        <v>9700</v>
      </c>
      <c r="J5486" s="487"/>
    </row>
    <row r="5487" spans="1:10" s="399" customFormat="1" ht="18" customHeight="1">
      <c r="A5487" s="394">
        <v>5482</v>
      </c>
      <c r="B5487" s="395" t="s">
        <v>1393</v>
      </c>
      <c r="C5487" s="395" t="s">
        <v>1476</v>
      </c>
      <c r="D5487" s="459" t="s">
        <v>13547</v>
      </c>
      <c r="E5487" s="395" t="s">
        <v>418</v>
      </c>
      <c r="F5487" s="488" t="s">
        <v>13549</v>
      </c>
      <c r="G5487" s="395" t="s">
        <v>4962</v>
      </c>
      <c r="H5487" s="567" t="s">
        <v>4932</v>
      </c>
      <c r="I5487" s="401">
        <v>9900</v>
      </c>
      <c r="J5487" s="490"/>
    </row>
    <row r="5488" spans="1:10" s="399" customFormat="1" ht="18" customHeight="1">
      <c r="A5488" s="394">
        <v>5483</v>
      </c>
      <c r="B5488" s="395" t="s">
        <v>1393</v>
      </c>
      <c r="C5488" s="395" t="s">
        <v>1476</v>
      </c>
      <c r="D5488" s="459" t="s">
        <v>13550</v>
      </c>
      <c r="E5488" s="395" t="s">
        <v>418</v>
      </c>
      <c r="F5488" s="488" t="s">
        <v>13551</v>
      </c>
      <c r="G5488" s="395" t="s">
        <v>4962</v>
      </c>
      <c r="H5488" s="567" t="s">
        <v>4932</v>
      </c>
      <c r="I5488" s="401">
        <v>8700</v>
      </c>
      <c r="J5488" s="490"/>
    </row>
    <row r="5489" spans="1:10" s="399" customFormat="1" ht="18" customHeight="1">
      <c r="A5489" s="394">
        <v>5484</v>
      </c>
      <c r="B5489" s="395" t="s">
        <v>1393</v>
      </c>
      <c r="C5489" s="395" t="s">
        <v>1476</v>
      </c>
      <c r="D5489" s="459" t="s">
        <v>13550</v>
      </c>
      <c r="E5489" s="395" t="s">
        <v>418</v>
      </c>
      <c r="F5489" s="488" t="s">
        <v>13552</v>
      </c>
      <c r="G5489" s="395" t="s">
        <v>4962</v>
      </c>
      <c r="H5489" s="567" t="s">
        <v>4932</v>
      </c>
      <c r="I5489" s="401">
        <v>8900</v>
      </c>
      <c r="J5489" s="487"/>
    </row>
    <row r="5490" spans="1:10" s="399" customFormat="1" ht="18" customHeight="1">
      <c r="A5490" s="394">
        <v>5485</v>
      </c>
      <c r="B5490" s="395" t="s">
        <v>1393</v>
      </c>
      <c r="C5490" s="398" t="s">
        <v>1476</v>
      </c>
      <c r="D5490" s="585" t="s">
        <v>13563</v>
      </c>
      <c r="E5490" s="398" t="s">
        <v>418</v>
      </c>
      <c r="F5490" s="485" t="s">
        <v>13564</v>
      </c>
      <c r="G5490" s="398" t="s">
        <v>4962</v>
      </c>
      <c r="H5490" s="631" t="s">
        <v>4935</v>
      </c>
      <c r="I5490" s="500">
        <v>14710</v>
      </c>
      <c r="J5490" s="487"/>
    </row>
    <row r="5491" spans="1:10" s="399" customFormat="1" ht="18" customHeight="1">
      <c r="A5491" s="394">
        <v>5486</v>
      </c>
      <c r="B5491" s="395" t="s">
        <v>1393</v>
      </c>
      <c r="C5491" s="398" t="s">
        <v>1476</v>
      </c>
      <c r="D5491" s="585" t="s">
        <v>13565</v>
      </c>
      <c r="E5491" s="398" t="s">
        <v>418</v>
      </c>
      <c r="F5491" s="485" t="s">
        <v>13566</v>
      </c>
      <c r="G5491" s="398" t="s">
        <v>4962</v>
      </c>
      <c r="H5491" s="631" t="s">
        <v>4935</v>
      </c>
      <c r="I5491" s="414"/>
      <c r="J5491" s="536" t="s">
        <v>5439</v>
      </c>
    </row>
    <row r="5492" spans="1:10" s="399" customFormat="1" ht="18" customHeight="1">
      <c r="A5492" s="394">
        <v>5487</v>
      </c>
      <c r="B5492" s="395" t="s">
        <v>1393</v>
      </c>
      <c r="C5492" s="398" t="s">
        <v>1476</v>
      </c>
      <c r="D5492" s="422" t="s">
        <v>13577</v>
      </c>
      <c r="E5492" s="394" t="s">
        <v>4776</v>
      </c>
      <c r="F5492" s="422" t="s">
        <v>13578</v>
      </c>
      <c r="G5492" s="395" t="s">
        <v>4962</v>
      </c>
      <c r="H5492" s="533" t="s">
        <v>7922</v>
      </c>
      <c r="I5492" s="397">
        <v>12400</v>
      </c>
      <c r="J5492" s="534"/>
    </row>
    <row r="5493" spans="1:10" s="399" customFormat="1" ht="18" customHeight="1">
      <c r="A5493" s="394">
        <v>5488</v>
      </c>
      <c r="B5493" s="395" t="s">
        <v>1393</v>
      </c>
      <c r="C5493" s="398" t="s">
        <v>1476</v>
      </c>
      <c r="D5493" s="422" t="s">
        <v>13579</v>
      </c>
      <c r="E5493" s="394" t="s">
        <v>4776</v>
      </c>
      <c r="F5493" s="422" t="s">
        <v>13580</v>
      </c>
      <c r="G5493" s="395" t="s">
        <v>4962</v>
      </c>
      <c r="H5493" s="533" t="s">
        <v>7922</v>
      </c>
      <c r="I5493" s="397">
        <v>12600</v>
      </c>
      <c r="J5493" s="534"/>
    </row>
    <row r="5494" spans="1:10" s="399" customFormat="1" ht="18" customHeight="1">
      <c r="A5494" s="394">
        <v>5489</v>
      </c>
      <c r="B5494" s="415" t="s">
        <v>1393</v>
      </c>
      <c r="C5494" s="448" t="s">
        <v>1476</v>
      </c>
      <c r="D5494" s="453" t="s">
        <v>13581</v>
      </c>
      <c r="E5494" s="442" t="s">
        <v>5027</v>
      </c>
      <c r="F5494" s="453" t="s">
        <v>13582</v>
      </c>
      <c r="G5494" s="394" t="s">
        <v>4962</v>
      </c>
      <c r="H5494" s="634" t="s">
        <v>5025</v>
      </c>
      <c r="I5494" s="418">
        <v>12300</v>
      </c>
      <c r="J5494" s="603" t="s">
        <v>13583</v>
      </c>
    </row>
    <row r="5495" spans="1:10" s="399" customFormat="1" ht="18" customHeight="1">
      <c r="A5495" s="394">
        <v>5490</v>
      </c>
      <c r="B5495" s="415" t="s">
        <v>1393</v>
      </c>
      <c r="C5495" s="448" t="s">
        <v>1476</v>
      </c>
      <c r="D5495" s="453" t="s">
        <v>13584</v>
      </c>
      <c r="E5495" s="442" t="s">
        <v>5027</v>
      </c>
      <c r="F5495" s="453" t="s">
        <v>13585</v>
      </c>
      <c r="G5495" s="394" t="s">
        <v>4962</v>
      </c>
      <c r="H5495" s="634" t="s">
        <v>5025</v>
      </c>
      <c r="I5495" s="418">
        <v>14700</v>
      </c>
      <c r="J5495" s="603" t="s">
        <v>13586</v>
      </c>
    </row>
    <row r="5496" spans="1:10" s="399" customFormat="1" ht="18" customHeight="1">
      <c r="A5496" s="394">
        <v>5491</v>
      </c>
      <c r="B5496" s="415" t="s">
        <v>1393</v>
      </c>
      <c r="C5496" s="448" t="s">
        <v>1476</v>
      </c>
      <c r="D5496" s="453" t="s">
        <v>13587</v>
      </c>
      <c r="E5496" s="442" t="s">
        <v>5027</v>
      </c>
      <c r="F5496" s="453" t="s">
        <v>13588</v>
      </c>
      <c r="G5496" s="394" t="s">
        <v>4962</v>
      </c>
      <c r="H5496" s="634" t="s">
        <v>5025</v>
      </c>
      <c r="I5496" s="418">
        <v>14900</v>
      </c>
      <c r="J5496" s="535" t="s">
        <v>13589</v>
      </c>
    </row>
    <row r="5497" spans="1:10" s="399" customFormat="1" ht="18" customHeight="1">
      <c r="A5497" s="394">
        <v>5492</v>
      </c>
      <c r="B5497" s="415" t="s">
        <v>1393</v>
      </c>
      <c r="C5497" s="448" t="s">
        <v>1476</v>
      </c>
      <c r="D5497" s="453" t="s">
        <v>13590</v>
      </c>
      <c r="E5497" s="442" t="s">
        <v>5027</v>
      </c>
      <c r="F5497" s="453" t="s">
        <v>13591</v>
      </c>
      <c r="G5497" s="394" t="s">
        <v>4962</v>
      </c>
      <c r="H5497" s="634" t="s">
        <v>5025</v>
      </c>
      <c r="I5497" s="418">
        <v>10800</v>
      </c>
      <c r="J5497" s="535" t="s">
        <v>12021</v>
      </c>
    </row>
    <row r="5498" spans="1:10" s="399" customFormat="1" ht="18" customHeight="1">
      <c r="A5498" s="394">
        <v>5493</v>
      </c>
      <c r="B5498" s="415" t="s">
        <v>11138</v>
      </c>
      <c r="C5498" s="415" t="s">
        <v>13431</v>
      </c>
      <c r="D5498" s="453" t="s">
        <v>13592</v>
      </c>
      <c r="E5498" s="442" t="s">
        <v>5027</v>
      </c>
      <c r="F5498" s="453" t="s">
        <v>13593</v>
      </c>
      <c r="G5498" s="442"/>
      <c r="H5498" s="634" t="s">
        <v>5025</v>
      </c>
      <c r="I5498" s="418">
        <v>12500</v>
      </c>
      <c r="J5498" s="603" t="s">
        <v>13594</v>
      </c>
    </row>
    <row r="5499" spans="1:10" s="399" customFormat="1" ht="18" customHeight="1">
      <c r="A5499" s="394">
        <v>5494</v>
      </c>
      <c r="B5499" s="395" t="s">
        <v>1393</v>
      </c>
      <c r="C5499" s="415" t="s">
        <v>13431</v>
      </c>
      <c r="D5499" s="459" t="s">
        <v>13615</v>
      </c>
      <c r="E5499" s="395" t="s">
        <v>418</v>
      </c>
      <c r="F5499" s="488" t="s">
        <v>13616</v>
      </c>
      <c r="G5499" s="395" t="s">
        <v>4962</v>
      </c>
      <c r="H5499" s="631" t="s">
        <v>5748</v>
      </c>
      <c r="I5499" s="402">
        <v>15812</v>
      </c>
      <c r="J5499" s="487"/>
    </row>
    <row r="5500" spans="1:10" s="399" customFormat="1" ht="18" customHeight="1">
      <c r="A5500" s="394">
        <v>5495</v>
      </c>
      <c r="B5500" s="395" t="s">
        <v>1393</v>
      </c>
      <c r="C5500" s="415" t="s">
        <v>13431</v>
      </c>
      <c r="D5500" s="459" t="s">
        <v>13617</v>
      </c>
      <c r="E5500" s="395" t="s">
        <v>418</v>
      </c>
      <c r="F5500" s="488" t="s">
        <v>13618</v>
      </c>
      <c r="G5500" s="395" t="s">
        <v>4962</v>
      </c>
      <c r="H5500" s="631" t="s">
        <v>5748</v>
      </c>
      <c r="I5500" s="402">
        <v>14437</v>
      </c>
      <c r="J5500" s="487"/>
    </row>
    <row r="5501" spans="1:10" s="399" customFormat="1" ht="18" customHeight="1">
      <c r="A5501" s="394">
        <v>5496</v>
      </c>
      <c r="B5501" s="395" t="s">
        <v>1393</v>
      </c>
      <c r="C5501" s="415" t="s">
        <v>13431</v>
      </c>
      <c r="D5501" s="539" t="s">
        <v>13625</v>
      </c>
      <c r="E5501" s="396" t="s">
        <v>5027</v>
      </c>
      <c r="F5501" s="486" t="s">
        <v>13626</v>
      </c>
      <c r="G5501" s="395"/>
      <c r="H5501" s="629" t="s">
        <v>4916</v>
      </c>
      <c r="I5501" s="397">
        <v>10400</v>
      </c>
      <c r="J5501" s="487" t="s">
        <v>15948</v>
      </c>
    </row>
    <row r="5502" spans="1:10" s="399" customFormat="1" ht="18" customHeight="1">
      <c r="A5502" s="394">
        <v>5497</v>
      </c>
      <c r="B5502" s="395" t="s">
        <v>1393</v>
      </c>
      <c r="C5502" s="415" t="s">
        <v>13431</v>
      </c>
      <c r="D5502" s="422" t="s">
        <v>13627</v>
      </c>
      <c r="E5502" s="395" t="s">
        <v>4776</v>
      </c>
      <c r="F5502" s="424" t="s">
        <v>13628</v>
      </c>
      <c r="G5502" s="395" t="s">
        <v>5048</v>
      </c>
      <c r="H5502" s="629" t="s">
        <v>4916</v>
      </c>
      <c r="I5502" s="402">
        <v>6200</v>
      </c>
      <c r="J5502" s="490" t="s">
        <v>15917</v>
      </c>
    </row>
    <row r="5503" spans="1:10" s="399" customFormat="1" ht="18" customHeight="1">
      <c r="A5503" s="394">
        <v>5498</v>
      </c>
      <c r="B5503" s="395" t="s">
        <v>1393</v>
      </c>
      <c r="C5503" s="415" t="s">
        <v>13431</v>
      </c>
      <c r="D5503" s="539" t="s">
        <v>13629</v>
      </c>
      <c r="E5503" s="396" t="s">
        <v>5027</v>
      </c>
      <c r="F5503" s="486" t="s">
        <v>13630</v>
      </c>
      <c r="G5503" s="395" t="s">
        <v>5048</v>
      </c>
      <c r="H5503" s="629" t="s">
        <v>4916</v>
      </c>
      <c r="I5503" s="397">
        <v>9800</v>
      </c>
      <c r="J5503" s="487" t="s">
        <v>15949</v>
      </c>
    </row>
    <row r="5504" spans="1:10" s="399" customFormat="1" ht="18" customHeight="1">
      <c r="A5504" s="394">
        <v>5499</v>
      </c>
      <c r="B5504" s="395" t="s">
        <v>1393</v>
      </c>
      <c r="C5504" s="415" t="s">
        <v>13431</v>
      </c>
      <c r="D5504" s="539" t="s">
        <v>13631</v>
      </c>
      <c r="E5504" s="396" t="s">
        <v>5027</v>
      </c>
      <c r="F5504" s="486" t="s">
        <v>13632</v>
      </c>
      <c r="G5504" s="395" t="s">
        <v>5048</v>
      </c>
      <c r="H5504" s="629" t="s">
        <v>4916</v>
      </c>
      <c r="I5504" s="397">
        <v>6300</v>
      </c>
      <c r="J5504" s="487" t="s">
        <v>15950</v>
      </c>
    </row>
    <row r="5505" spans="1:10" s="399" customFormat="1" ht="18" customHeight="1">
      <c r="A5505" s="394">
        <v>5500</v>
      </c>
      <c r="B5505" s="395" t="s">
        <v>1393</v>
      </c>
      <c r="C5505" s="395" t="s">
        <v>1476</v>
      </c>
      <c r="D5505" s="422" t="s">
        <v>15951</v>
      </c>
      <c r="E5505" s="395" t="s">
        <v>418</v>
      </c>
      <c r="F5505" s="538" t="s">
        <v>15952</v>
      </c>
      <c r="G5505" s="394" t="s">
        <v>5864</v>
      </c>
      <c r="H5505" s="422" t="s">
        <v>7922</v>
      </c>
      <c r="I5505" s="515">
        <v>11200</v>
      </c>
      <c r="J5505" s="522" t="s">
        <v>5042</v>
      </c>
    </row>
    <row r="5506" spans="1:10" s="399" customFormat="1" ht="18" customHeight="1">
      <c r="A5506" s="394">
        <v>5501</v>
      </c>
      <c r="B5506" s="395" t="s">
        <v>1393</v>
      </c>
      <c r="C5506" s="395" t="s">
        <v>1476</v>
      </c>
      <c r="D5506" s="422" t="s">
        <v>15953</v>
      </c>
      <c r="E5506" s="395" t="s">
        <v>418</v>
      </c>
      <c r="F5506" s="538" t="s">
        <v>15954</v>
      </c>
      <c r="G5506" s="394" t="s">
        <v>5864</v>
      </c>
      <c r="H5506" s="422" t="s">
        <v>7922</v>
      </c>
      <c r="I5506" s="515">
        <v>11300</v>
      </c>
      <c r="J5506" s="522" t="s">
        <v>5042</v>
      </c>
    </row>
    <row r="5507" spans="1:10" s="399" customFormat="1" ht="18" customHeight="1">
      <c r="A5507" s="394">
        <v>5502</v>
      </c>
      <c r="B5507" s="395" t="s">
        <v>1393</v>
      </c>
      <c r="C5507" s="395" t="s">
        <v>1476</v>
      </c>
      <c r="D5507" s="422" t="s">
        <v>15955</v>
      </c>
      <c r="E5507" s="395" t="s">
        <v>418</v>
      </c>
      <c r="F5507" s="538" t="s">
        <v>15956</v>
      </c>
      <c r="G5507" s="394" t="s">
        <v>5864</v>
      </c>
      <c r="H5507" s="422" t="s">
        <v>7922</v>
      </c>
      <c r="I5507" s="515">
        <v>5800</v>
      </c>
      <c r="J5507" s="522" t="s">
        <v>5042</v>
      </c>
    </row>
    <row r="5508" spans="1:10" s="399" customFormat="1" ht="18" customHeight="1">
      <c r="A5508" s="394">
        <v>5503</v>
      </c>
      <c r="B5508" s="395" t="s">
        <v>1393</v>
      </c>
      <c r="C5508" s="395" t="s">
        <v>1476</v>
      </c>
      <c r="D5508" s="422" t="s">
        <v>15957</v>
      </c>
      <c r="E5508" s="395" t="s">
        <v>418</v>
      </c>
      <c r="F5508" s="538" t="s">
        <v>15958</v>
      </c>
      <c r="G5508" s="394" t="s">
        <v>5864</v>
      </c>
      <c r="H5508" s="422" t="s">
        <v>7922</v>
      </c>
      <c r="I5508" s="515">
        <v>6700</v>
      </c>
      <c r="J5508" s="522" t="s">
        <v>5042</v>
      </c>
    </row>
    <row r="5509" spans="1:10" s="399" customFormat="1" ht="18" customHeight="1">
      <c r="A5509" s="394">
        <v>5504</v>
      </c>
      <c r="B5509" s="523" t="s">
        <v>1393</v>
      </c>
      <c r="C5509" s="523" t="s">
        <v>13553</v>
      </c>
      <c r="D5509" s="587" t="s">
        <v>13619</v>
      </c>
      <c r="E5509" s="523" t="s">
        <v>418</v>
      </c>
      <c r="F5509" s="547" t="s">
        <v>13620</v>
      </c>
      <c r="G5509" s="523" t="s">
        <v>4962</v>
      </c>
      <c r="H5509" s="639" t="s">
        <v>5748</v>
      </c>
      <c r="I5509" s="402">
        <v>17600</v>
      </c>
      <c r="J5509" s="487"/>
    </row>
    <row r="5510" spans="1:10" s="399" customFormat="1" ht="18" customHeight="1">
      <c r="A5510" s="394">
        <v>5505</v>
      </c>
      <c r="B5510" s="395" t="s">
        <v>1393</v>
      </c>
      <c r="C5510" s="395" t="s">
        <v>13553</v>
      </c>
      <c r="D5510" s="459" t="s">
        <v>13621</v>
      </c>
      <c r="E5510" s="395" t="s">
        <v>418</v>
      </c>
      <c r="F5510" s="488" t="s">
        <v>13622</v>
      </c>
      <c r="G5510" s="395" t="s">
        <v>4962</v>
      </c>
      <c r="H5510" s="631" t="s">
        <v>5748</v>
      </c>
      <c r="I5510" s="402">
        <v>14850</v>
      </c>
      <c r="J5510" s="487"/>
    </row>
    <row r="5511" spans="1:10" s="399" customFormat="1" ht="18" customHeight="1">
      <c r="A5511" s="394">
        <v>5506</v>
      </c>
      <c r="B5511" s="395" t="s">
        <v>1393</v>
      </c>
      <c r="C5511" s="395" t="s">
        <v>13553</v>
      </c>
      <c r="D5511" s="459" t="s">
        <v>13623</v>
      </c>
      <c r="E5511" s="395" t="s">
        <v>418</v>
      </c>
      <c r="F5511" s="488" t="s">
        <v>13624</v>
      </c>
      <c r="G5511" s="395" t="s">
        <v>4962</v>
      </c>
      <c r="H5511" s="631" t="s">
        <v>5748</v>
      </c>
      <c r="I5511" s="402">
        <v>14850</v>
      </c>
      <c r="J5511" s="487"/>
    </row>
    <row r="5512" spans="1:10" s="399" customFormat="1" ht="18" customHeight="1">
      <c r="A5512" s="394">
        <v>5507</v>
      </c>
      <c r="B5512" s="395" t="s">
        <v>1393</v>
      </c>
      <c r="C5512" s="395" t="s">
        <v>13553</v>
      </c>
      <c r="D5512" s="459" t="s">
        <v>10606</v>
      </c>
      <c r="E5512" s="395" t="s">
        <v>418</v>
      </c>
      <c r="F5512" s="488" t="s">
        <v>13554</v>
      </c>
      <c r="G5512" s="395" t="s">
        <v>4962</v>
      </c>
      <c r="H5512" s="631" t="s">
        <v>5748</v>
      </c>
      <c r="I5512" s="397">
        <v>12650</v>
      </c>
      <c r="J5512" s="487"/>
    </row>
    <row r="5513" spans="1:10" s="399" customFormat="1" ht="18" customHeight="1">
      <c r="A5513" s="394">
        <v>5508</v>
      </c>
      <c r="B5513" s="395" t="s">
        <v>1393</v>
      </c>
      <c r="C5513" s="394" t="s">
        <v>13553</v>
      </c>
      <c r="D5513" s="422" t="s">
        <v>10608</v>
      </c>
      <c r="E5513" s="394" t="s">
        <v>418</v>
      </c>
      <c r="F5513" s="614" t="s">
        <v>13555</v>
      </c>
      <c r="G5513" s="394" t="s">
        <v>4962</v>
      </c>
      <c r="H5513" s="631" t="s">
        <v>5748</v>
      </c>
      <c r="I5513" s="402">
        <v>14300</v>
      </c>
      <c r="J5513" s="487"/>
    </row>
    <row r="5514" spans="1:10" s="399" customFormat="1" ht="18" customHeight="1">
      <c r="A5514" s="394">
        <v>5509</v>
      </c>
      <c r="B5514" s="395" t="s">
        <v>1393</v>
      </c>
      <c r="C5514" s="395" t="s">
        <v>13553</v>
      </c>
      <c r="D5514" s="459" t="s">
        <v>10610</v>
      </c>
      <c r="E5514" s="395" t="s">
        <v>418</v>
      </c>
      <c r="F5514" s="488" t="s">
        <v>13556</v>
      </c>
      <c r="G5514" s="395" t="s">
        <v>4962</v>
      </c>
      <c r="H5514" s="631" t="s">
        <v>5748</v>
      </c>
      <c r="I5514" s="402">
        <v>11550</v>
      </c>
      <c r="J5514" s="487"/>
    </row>
    <row r="5515" spans="1:10" s="399" customFormat="1" ht="18" customHeight="1">
      <c r="A5515" s="394">
        <v>5510</v>
      </c>
      <c r="B5515" s="395" t="s">
        <v>1393</v>
      </c>
      <c r="C5515" s="395" t="s">
        <v>13553</v>
      </c>
      <c r="D5515" s="422" t="s">
        <v>13557</v>
      </c>
      <c r="E5515" s="394" t="s">
        <v>418</v>
      </c>
      <c r="F5515" s="614" t="s">
        <v>13558</v>
      </c>
      <c r="G5515" s="394" t="s">
        <v>4962</v>
      </c>
      <c r="H5515" s="631" t="s">
        <v>5748</v>
      </c>
      <c r="I5515" s="431">
        <v>18333</v>
      </c>
      <c r="J5515" s="487"/>
    </row>
    <row r="5516" spans="1:10" s="399" customFormat="1" ht="18" customHeight="1">
      <c r="A5516" s="394">
        <v>5511</v>
      </c>
      <c r="B5516" s="395" t="s">
        <v>1393</v>
      </c>
      <c r="C5516" s="395" t="s">
        <v>13553</v>
      </c>
      <c r="D5516" s="459" t="s">
        <v>13559</v>
      </c>
      <c r="E5516" s="395" t="s">
        <v>418</v>
      </c>
      <c r="F5516" s="488" t="s">
        <v>13560</v>
      </c>
      <c r="G5516" s="395" t="s">
        <v>4962</v>
      </c>
      <c r="H5516" s="631" t="s">
        <v>5748</v>
      </c>
      <c r="I5516" s="402">
        <v>11275</v>
      </c>
      <c r="J5516" s="487"/>
    </row>
    <row r="5517" spans="1:10" s="399" customFormat="1" ht="18" customHeight="1">
      <c r="A5517" s="394">
        <v>5512</v>
      </c>
      <c r="B5517" s="395" t="s">
        <v>1393</v>
      </c>
      <c r="C5517" s="395" t="s">
        <v>13553</v>
      </c>
      <c r="D5517" s="459" t="s">
        <v>13561</v>
      </c>
      <c r="E5517" s="395" t="s">
        <v>418</v>
      </c>
      <c r="F5517" s="488" t="s">
        <v>13562</v>
      </c>
      <c r="G5517" s="395" t="s">
        <v>4962</v>
      </c>
      <c r="H5517" s="631" t="s">
        <v>5748</v>
      </c>
      <c r="I5517" s="397">
        <v>13750</v>
      </c>
      <c r="J5517" s="487"/>
    </row>
    <row r="5518" spans="1:10" s="399" customFormat="1" ht="18" customHeight="1">
      <c r="A5518" s="394">
        <v>5513</v>
      </c>
      <c r="B5518" s="395" t="s">
        <v>1393</v>
      </c>
      <c r="C5518" s="395" t="s">
        <v>13553</v>
      </c>
      <c r="D5518" s="459" t="s">
        <v>13567</v>
      </c>
      <c r="E5518" s="395" t="s">
        <v>418</v>
      </c>
      <c r="F5518" s="488" t="s">
        <v>13568</v>
      </c>
      <c r="G5518" s="395" t="s">
        <v>4962</v>
      </c>
      <c r="H5518" s="631" t="s">
        <v>5748</v>
      </c>
      <c r="I5518" s="402">
        <v>12650</v>
      </c>
      <c r="J5518" s="487"/>
    </row>
    <row r="5519" spans="1:10" s="399" customFormat="1" ht="18" customHeight="1">
      <c r="A5519" s="394">
        <v>5514</v>
      </c>
      <c r="B5519" s="395" t="s">
        <v>1393</v>
      </c>
      <c r="C5519" s="394" t="s">
        <v>13553</v>
      </c>
      <c r="D5519" s="422" t="s">
        <v>13569</v>
      </c>
      <c r="E5519" s="394" t="s">
        <v>418</v>
      </c>
      <c r="F5519" s="614" t="s">
        <v>13570</v>
      </c>
      <c r="G5519" s="394" t="s">
        <v>4962</v>
      </c>
      <c r="H5519" s="631" t="s">
        <v>5748</v>
      </c>
      <c r="I5519" s="402">
        <v>11550</v>
      </c>
      <c r="J5519" s="487"/>
    </row>
    <row r="5520" spans="1:10" s="399" customFormat="1" ht="18" customHeight="1">
      <c r="A5520" s="394">
        <v>5515</v>
      </c>
      <c r="B5520" s="395" t="s">
        <v>1393</v>
      </c>
      <c r="C5520" s="395" t="s">
        <v>13553</v>
      </c>
      <c r="D5520" s="459" t="s">
        <v>13571</v>
      </c>
      <c r="E5520" s="395" t="s">
        <v>418</v>
      </c>
      <c r="F5520" s="488" t="s">
        <v>13572</v>
      </c>
      <c r="G5520" s="395" t="s">
        <v>4962</v>
      </c>
      <c r="H5520" s="631" t="s">
        <v>5748</v>
      </c>
      <c r="I5520" s="430">
        <v>14850</v>
      </c>
      <c r="J5520" s="487"/>
    </row>
    <row r="5521" spans="1:10" s="399" customFormat="1" ht="18" customHeight="1">
      <c r="A5521" s="394">
        <v>5516</v>
      </c>
      <c r="B5521" s="395" t="s">
        <v>1393</v>
      </c>
      <c r="C5521" s="395" t="s">
        <v>13553</v>
      </c>
      <c r="D5521" s="459" t="s">
        <v>13573</v>
      </c>
      <c r="E5521" s="395" t="s">
        <v>418</v>
      </c>
      <c r="F5521" s="488" t="s">
        <v>13574</v>
      </c>
      <c r="G5521" s="395" t="s">
        <v>4962</v>
      </c>
      <c r="H5521" s="631" t="s">
        <v>5748</v>
      </c>
      <c r="I5521" s="430">
        <v>11550</v>
      </c>
      <c r="J5521" s="487"/>
    </row>
    <row r="5522" spans="1:10" s="399" customFormat="1" ht="18" customHeight="1">
      <c r="A5522" s="394">
        <v>5517</v>
      </c>
      <c r="B5522" s="395" t="s">
        <v>1393</v>
      </c>
      <c r="C5522" s="395" t="s">
        <v>13553</v>
      </c>
      <c r="D5522" s="539" t="s">
        <v>13575</v>
      </c>
      <c r="E5522" s="395" t="s">
        <v>418</v>
      </c>
      <c r="F5522" s="485" t="s">
        <v>13576</v>
      </c>
      <c r="G5522" s="395" t="s">
        <v>4962</v>
      </c>
      <c r="H5522" s="631" t="s">
        <v>5748</v>
      </c>
      <c r="I5522" s="402">
        <v>13200</v>
      </c>
      <c r="J5522" s="487"/>
    </row>
    <row r="5523" spans="1:10" s="399" customFormat="1" ht="18" customHeight="1">
      <c r="A5523" s="394">
        <v>5518</v>
      </c>
      <c r="B5523" s="395" t="s">
        <v>1393</v>
      </c>
      <c r="C5523" s="395" t="s">
        <v>13553</v>
      </c>
      <c r="D5523" s="459" t="s">
        <v>15959</v>
      </c>
      <c r="E5523" s="395" t="s">
        <v>418</v>
      </c>
      <c r="F5523" s="488" t="s">
        <v>15960</v>
      </c>
      <c r="G5523" s="395" t="s">
        <v>4962</v>
      </c>
      <c r="H5523" s="446" t="s">
        <v>5748</v>
      </c>
      <c r="I5523" s="431">
        <v>13200</v>
      </c>
      <c r="J5523" s="522" t="s">
        <v>5042</v>
      </c>
    </row>
    <row r="5524" spans="1:10" s="399" customFormat="1" ht="18" customHeight="1">
      <c r="A5524" s="394">
        <v>5519</v>
      </c>
      <c r="B5524" s="395" t="s">
        <v>1393</v>
      </c>
      <c r="C5524" s="395" t="s">
        <v>13553</v>
      </c>
      <c r="D5524" s="459" t="s">
        <v>15961</v>
      </c>
      <c r="E5524" s="564" t="s">
        <v>364</v>
      </c>
      <c r="F5524" s="488" t="s">
        <v>15962</v>
      </c>
      <c r="G5524" s="395" t="s">
        <v>4962</v>
      </c>
      <c r="H5524" s="446" t="s">
        <v>5748</v>
      </c>
      <c r="I5524" s="615">
        <v>13200</v>
      </c>
      <c r="J5524" s="522" t="s">
        <v>5042</v>
      </c>
    </row>
    <row r="5525" spans="1:10" s="399" customFormat="1" ht="18" customHeight="1">
      <c r="A5525" s="394">
        <v>5520</v>
      </c>
      <c r="B5525" s="395" t="s">
        <v>1393</v>
      </c>
      <c r="C5525" s="395" t="s">
        <v>13553</v>
      </c>
      <c r="D5525" s="459" t="s">
        <v>15963</v>
      </c>
      <c r="E5525" s="395" t="s">
        <v>418</v>
      </c>
      <c r="F5525" s="488" t="s">
        <v>15964</v>
      </c>
      <c r="G5525" s="395" t="s">
        <v>4962</v>
      </c>
      <c r="H5525" s="446" t="s">
        <v>5748</v>
      </c>
      <c r="I5525" s="430">
        <v>14300</v>
      </c>
      <c r="J5525" s="522" t="s">
        <v>5042</v>
      </c>
    </row>
    <row r="5526" spans="1:10" s="399" customFormat="1" ht="18" customHeight="1">
      <c r="A5526" s="394">
        <v>5521</v>
      </c>
      <c r="B5526" s="395" t="s">
        <v>1393</v>
      </c>
      <c r="C5526" s="395" t="s">
        <v>13553</v>
      </c>
      <c r="D5526" s="422" t="s">
        <v>15965</v>
      </c>
      <c r="E5526" s="394" t="s">
        <v>418</v>
      </c>
      <c r="F5526" s="614" t="s">
        <v>15966</v>
      </c>
      <c r="G5526" s="394" t="s">
        <v>4962</v>
      </c>
      <c r="H5526" s="446" t="s">
        <v>5748</v>
      </c>
      <c r="I5526" s="431">
        <v>20900</v>
      </c>
      <c r="J5526" s="522" t="s">
        <v>5042</v>
      </c>
    </row>
    <row r="5527" spans="1:10" s="399" customFormat="1" ht="18" customHeight="1">
      <c r="A5527" s="394">
        <v>5522</v>
      </c>
      <c r="B5527" s="523" t="s">
        <v>1393</v>
      </c>
      <c r="C5527" s="523" t="s">
        <v>11552</v>
      </c>
      <c r="D5527" s="587" t="s">
        <v>13595</v>
      </c>
      <c r="E5527" s="523" t="s">
        <v>418</v>
      </c>
      <c r="F5527" s="547" t="s">
        <v>13596</v>
      </c>
      <c r="G5527" s="523" t="s">
        <v>4962</v>
      </c>
      <c r="H5527" s="640" t="s">
        <v>4932</v>
      </c>
      <c r="I5527" s="401">
        <v>9625</v>
      </c>
      <c r="J5527" s="487"/>
    </row>
    <row r="5528" spans="1:10" s="399" customFormat="1" ht="18" customHeight="1">
      <c r="A5528" s="394">
        <v>5523</v>
      </c>
      <c r="B5528" s="395" t="s">
        <v>1393</v>
      </c>
      <c r="C5528" s="395" t="s">
        <v>11552</v>
      </c>
      <c r="D5528" s="459" t="s">
        <v>13595</v>
      </c>
      <c r="E5528" s="395" t="s">
        <v>418</v>
      </c>
      <c r="F5528" s="488" t="s">
        <v>13597</v>
      </c>
      <c r="G5528" s="395" t="s">
        <v>4962</v>
      </c>
      <c r="H5528" s="567" t="s">
        <v>4932</v>
      </c>
      <c r="I5528" s="401">
        <v>9625</v>
      </c>
      <c r="J5528" s="487"/>
    </row>
    <row r="5529" spans="1:10" s="399" customFormat="1" ht="18" customHeight="1">
      <c r="A5529" s="394">
        <v>5524</v>
      </c>
      <c r="B5529" s="395" t="s">
        <v>1393</v>
      </c>
      <c r="C5529" s="395" t="s">
        <v>11552</v>
      </c>
      <c r="D5529" s="459" t="s">
        <v>13595</v>
      </c>
      <c r="E5529" s="395" t="s">
        <v>418</v>
      </c>
      <c r="F5529" s="488" t="s">
        <v>13598</v>
      </c>
      <c r="G5529" s="395" t="s">
        <v>4962</v>
      </c>
      <c r="H5529" s="567" t="s">
        <v>4932</v>
      </c>
      <c r="I5529" s="401">
        <v>9350</v>
      </c>
      <c r="J5529" s="487"/>
    </row>
    <row r="5530" spans="1:10" s="399" customFormat="1" ht="18" customHeight="1">
      <c r="A5530" s="394">
        <v>5525</v>
      </c>
      <c r="B5530" s="395" t="s">
        <v>1393</v>
      </c>
      <c r="C5530" s="395" t="s">
        <v>11552</v>
      </c>
      <c r="D5530" s="459" t="s">
        <v>13599</v>
      </c>
      <c r="E5530" s="395" t="s">
        <v>5354</v>
      </c>
      <c r="F5530" s="488" t="s">
        <v>13600</v>
      </c>
      <c r="G5530" s="395" t="s">
        <v>5048</v>
      </c>
      <c r="H5530" s="629" t="s">
        <v>4916</v>
      </c>
      <c r="I5530" s="397">
        <v>9200</v>
      </c>
      <c r="J5530" s="490" t="s">
        <v>15848</v>
      </c>
    </row>
    <row r="5531" spans="1:10" s="399" customFormat="1" ht="18" customHeight="1">
      <c r="A5531" s="394">
        <v>5526</v>
      </c>
      <c r="B5531" s="395" t="s">
        <v>1393</v>
      </c>
      <c r="C5531" s="395" t="s">
        <v>11552</v>
      </c>
      <c r="D5531" s="459" t="s">
        <v>13599</v>
      </c>
      <c r="E5531" s="395" t="s">
        <v>4776</v>
      </c>
      <c r="F5531" s="488" t="s">
        <v>13601</v>
      </c>
      <c r="G5531" s="395" t="s">
        <v>5048</v>
      </c>
      <c r="H5531" s="629" t="s">
        <v>4916</v>
      </c>
      <c r="I5531" s="397">
        <v>11200</v>
      </c>
      <c r="J5531" s="490" t="s">
        <v>15849</v>
      </c>
    </row>
    <row r="5532" spans="1:10" s="399" customFormat="1" ht="18" customHeight="1">
      <c r="A5532" s="394">
        <v>5527</v>
      </c>
      <c r="B5532" s="395" t="s">
        <v>1393</v>
      </c>
      <c r="C5532" s="395" t="s">
        <v>11552</v>
      </c>
      <c r="D5532" s="459" t="s">
        <v>13602</v>
      </c>
      <c r="E5532" s="395" t="s">
        <v>5354</v>
      </c>
      <c r="F5532" s="488" t="s">
        <v>13603</v>
      </c>
      <c r="G5532" s="395" t="s">
        <v>5048</v>
      </c>
      <c r="H5532" s="629" t="s">
        <v>4916</v>
      </c>
      <c r="I5532" s="397">
        <v>7100</v>
      </c>
      <c r="J5532" s="490" t="s">
        <v>15848</v>
      </c>
    </row>
    <row r="5533" spans="1:10" s="399" customFormat="1" ht="18" customHeight="1">
      <c r="A5533" s="394">
        <v>5528</v>
      </c>
      <c r="B5533" s="395" t="s">
        <v>1393</v>
      </c>
      <c r="C5533" s="395" t="s">
        <v>13604</v>
      </c>
      <c r="D5533" s="422" t="s">
        <v>13605</v>
      </c>
      <c r="E5533" s="395" t="s">
        <v>5354</v>
      </c>
      <c r="F5533" s="424" t="s">
        <v>13606</v>
      </c>
      <c r="G5533" s="395" t="s">
        <v>5048</v>
      </c>
      <c r="H5533" s="629" t="s">
        <v>4916</v>
      </c>
      <c r="I5533" s="402">
        <v>8150</v>
      </c>
      <c r="J5533" s="490" t="s">
        <v>15848</v>
      </c>
    </row>
    <row r="5534" spans="1:10" s="399" customFormat="1" ht="18" customHeight="1">
      <c r="A5534" s="394">
        <v>5529</v>
      </c>
      <c r="B5534" s="395" t="s">
        <v>1393</v>
      </c>
      <c r="C5534" s="395" t="s">
        <v>13607</v>
      </c>
      <c r="D5534" s="459" t="s">
        <v>13608</v>
      </c>
      <c r="E5534" s="395" t="s">
        <v>15862</v>
      </c>
      <c r="F5534" s="488" t="s">
        <v>13609</v>
      </c>
      <c r="G5534" s="395" t="s">
        <v>5048</v>
      </c>
      <c r="H5534" s="629" t="s">
        <v>4916</v>
      </c>
      <c r="I5534" s="397">
        <v>9500</v>
      </c>
      <c r="J5534" s="490" t="s">
        <v>15863</v>
      </c>
    </row>
    <row r="5535" spans="1:10" s="399" customFormat="1" ht="18" customHeight="1">
      <c r="A5535" s="394">
        <v>5530</v>
      </c>
      <c r="B5535" s="395" t="s">
        <v>1393</v>
      </c>
      <c r="C5535" s="395" t="s">
        <v>13607</v>
      </c>
      <c r="D5535" s="459" t="s">
        <v>13608</v>
      </c>
      <c r="E5535" s="395" t="s">
        <v>15864</v>
      </c>
      <c r="F5535" s="488" t="s">
        <v>13610</v>
      </c>
      <c r="G5535" s="395" t="s">
        <v>5048</v>
      </c>
      <c r="H5535" s="629" t="s">
        <v>4916</v>
      </c>
      <c r="I5535" s="397">
        <v>7600</v>
      </c>
      <c r="J5535" s="490" t="s">
        <v>15865</v>
      </c>
    </row>
    <row r="5536" spans="1:10" s="399" customFormat="1" ht="18" customHeight="1">
      <c r="A5536" s="394">
        <v>5531</v>
      </c>
      <c r="B5536" s="395" t="s">
        <v>1393</v>
      </c>
      <c r="C5536" s="395" t="s">
        <v>13611</v>
      </c>
      <c r="D5536" s="422" t="s">
        <v>13612</v>
      </c>
      <c r="E5536" s="395" t="s">
        <v>15862</v>
      </c>
      <c r="F5536" s="424" t="s">
        <v>13613</v>
      </c>
      <c r="G5536" s="395"/>
      <c r="H5536" s="629" t="s">
        <v>4916</v>
      </c>
      <c r="I5536" s="402">
        <v>8900</v>
      </c>
      <c r="J5536" s="490" t="s">
        <v>15863</v>
      </c>
    </row>
    <row r="5537" spans="1:10" s="399" customFormat="1" ht="18" customHeight="1">
      <c r="A5537" s="394">
        <v>5532</v>
      </c>
      <c r="B5537" s="395" t="s">
        <v>1393</v>
      </c>
      <c r="C5537" s="395" t="s">
        <v>13611</v>
      </c>
      <c r="D5537" s="459" t="s">
        <v>13612</v>
      </c>
      <c r="E5537" s="395" t="s">
        <v>15864</v>
      </c>
      <c r="F5537" s="488" t="s">
        <v>13614</v>
      </c>
      <c r="G5537" s="395"/>
      <c r="H5537" s="629" t="s">
        <v>4916</v>
      </c>
      <c r="I5537" s="397">
        <v>8300</v>
      </c>
      <c r="J5537" s="490" t="s">
        <v>15865</v>
      </c>
    </row>
    <row r="5538" spans="1:10" s="399" customFormat="1" ht="18" customHeight="1">
      <c r="A5538" s="394">
        <v>5533</v>
      </c>
      <c r="B5538" s="395" t="s">
        <v>1393</v>
      </c>
      <c r="C5538" s="395" t="s">
        <v>13633</v>
      </c>
      <c r="D5538" s="422" t="s">
        <v>13634</v>
      </c>
      <c r="E5538" s="394" t="s">
        <v>418</v>
      </c>
      <c r="F5538" s="424" t="s">
        <v>13635</v>
      </c>
      <c r="G5538" s="394" t="s">
        <v>4962</v>
      </c>
      <c r="H5538" s="631" t="s">
        <v>4949</v>
      </c>
      <c r="I5538" s="402">
        <v>12800</v>
      </c>
      <c r="J5538" s="490"/>
    </row>
    <row r="5539" spans="1:10" s="399" customFormat="1" ht="18" customHeight="1">
      <c r="A5539" s="394">
        <v>5534</v>
      </c>
      <c r="B5539" s="395" t="s">
        <v>1393</v>
      </c>
      <c r="C5539" s="395" t="s">
        <v>13633</v>
      </c>
      <c r="D5539" s="422" t="s">
        <v>13636</v>
      </c>
      <c r="E5539" s="394" t="s">
        <v>418</v>
      </c>
      <c r="F5539" s="424" t="s">
        <v>13637</v>
      </c>
      <c r="G5539" s="394" t="s">
        <v>4962</v>
      </c>
      <c r="H5539" s="631" t="s">
        <v>4949</v>
      </c>
      <c r="I5539" s="402">
        <v>12900</v>
      </c>
      <c r="J5539" s="490"/>
    </row>
    <row r="5540" spans="1:10" s="399" customFormat="1" ht="18" customHeight="1">
      <c r="A5540" s="394">
        <v>5535</v>
      </c>
      <c r="B5540" s="395" t="s">
        <v>1393</v>
      </c>
      <c r="C5540" s="395" t="s">
        <v>13633</v>
      </c>
      <c r="D5540" s="541" t="s">
        <v>13638</v>
      </c>
      <c r="E5540" s="423" t="s">
        <v>5027</v>
      </c>
      <c r="F5540" s="422" t="s">
        <v>13535</v>
      </c>
      <c r="G5540" s="449" t="s">
        <v>5048</v>
      </c>
      <c r="H5540" s="638" t="s">
        <v>4996</v>
      </c>
      <c r="I5540" s="450">
        <v>12650</v>
      </c>
      <c r="J5540" s="501"/>
    </row>
    <row r="5541" spans="1:10" s="399" customFormat="1" ht="18" customHeight="1">
      <c r="A5541" s="394">
        <v>5536</v>
      </c>
      <c r="B5541" s="395" t="s">
        <v>11138</v>
      </c>
      <c r="C5541" s="396" t="s">
        <v>13639</v>
      </c>
      <c r="D5541" s="459" t="s">
        <v>13640</v>
      </c>
      <c r="E5541" s="395" t="s">
        <v>5354</v>
      </c>
      <c r="F5541" s="488" t="s">
        <v>13641</v>
      </c>
      <c r="G5541" s="395"/>
      <c r="H5541" s="631" t="s">
        <v>4943</v>
      </c>
      <c r="I5541" s="402">
        <v>8400</v>
      </c>
      <c r="J5541" s="490"/>
    </row>
    <row r="5542" spans="1:10" s="399" customFormat="1" ht="18" customHeight="1">
      <c r="A5542" s="394">
        <v>5537</v>
      </c>
      <c r="B5542" s="395" t="s">
        <v>1393</v>
      </c>
      <c r="C5542" s="395" t="s">
        <v>13642</v>
      </c>
      <c r="D5542" s="459" t="s">
        <v>13643</v>
      </c>
      <c r="E5542" s="395" t="s">
        <v>7579</v>
      </c>
      <c r="F5542" s="488" t="s">
        <v>13644</v>
      </c>
      <c r="G5542" s="395"/>
      <c r="H5542" s="629" t="s">
        <v>4916</v>
      </c>
      <c r="I5542" s="397">
        <v>17200</v>
      </c>
      <c r="J5542" s="490" t="s">
        <v>15946</v>
      </c>
    </row>
    <row r="5543" spans="1:10" s="399" customFormat="1" ht="18" customHeight="1">
      <c r="A5543" s="394">
        <v>5538</v>
      </c>
      <c r="B5543" s="395" t="s">
        <v>1393</v>
      </c>
      <c r="C5543" s="395" t="s">
        <v>13642</v>
      </c>
      <c r="D5543" s="459" t="s">
        <v>13643</v>
      </c>
      <c r="E5543" s="395" t="s">
        <v>4776</v>
      </c>
      <c r="F5543" s="488" t="s">
        <v>13645</v>
      </c>
      <c r="G5543" s="395"/>
      <c r="H5543" s="629" t="s">
        <v>4916</v>
      </c>
      <c r="I5543" s="397">
        <v>14200</v>
      </c>
      <c r="J5543" s="490" t="s">
        <v>15645</v>
      </c>
    </row>
    <row r="5544" spans="1:10" s="399" customFormat="1" ht="18" customHeight="1">
      <c r="A5544" s="394">
        <v>5539</v>
      </c>
      <c r="B5544" s="395" t="s">
        <v>1393</v>
      </c>
      <c r="C5544" s="395" t="s">
        <v>13642</v>
      </c>
      <c r="D5544" s="422"/>
      <c r="E5544" s="395" t="s">
        <v>6756</v>
      </c>
      <c r="F5544" s="424" t="s">
        <v>13646</v>
      </c>
      <c r="G5544" s="395"/>
      <c r="H5544" s="629" t="s">
        <v>4916</v>
      </c>
      <c r="I5544" s="402">
        <v>3200</v>
      </c>
      <c r="J5544" s="490" t="s">
        <v>15967</v>
      </c>
    </row>
    <row r="5545" spans="1:10" s="399" customFormat="1" ht="18" customHeight="1">
      <c r="A5545" s="394">
        <v>5540</v>
      </c>
      <c r="B5545" s="395" t="s">
        <v>1393</v>
      </c>
      <c r="C5545" s="395" t="s">
        <v>13642</v>
      </c>
      <c r="D5545" s="459"/>
      <c r="E5545" s="395" t="s">
        <v>15968</v>
      </c>
      <c r="F5545" s="488" t="s">
        <v>13647</v>
      </c>
      <c r="G5545" s="395"/>
      <c r="H5545" s="629" t="s">
        <v>4916</v>
      </c>
      <c r="I5545" s="397">
        <v>4200</v>
      </c>
      <c r="J5545" s="490" t="s">
        <v>15969</v>
      </c>
    </row>
    <row r="5546" spans="1:10" s="399" customFormat="1" ht="18" customHeight="1">
      <c r="A5546" s="394">
        <v>5541</v>
      </c>
      <c r="B5546" s="395" t="s">
        <v>11138</v>
      </c>
      <c r="C5546" s="395" t="s">
        <v>13648</v>
      </c>
      <c r="D5546" s="459" t="s">
        <v>13649</v>
      </c>
      <c r="E5546" s="395" t="s">
        <v>10155</v>
      </c>
      <c r="F5546" s="488" t="s">
        <v>13650</v>
      </c>
      <c r="G5546" s="395"/>
      <c r="H5546" s="631" t="s">
        <v>4943</v>
      </c>
      <c r="I5546" s="402">
        <v>15750</v>
      </c>
      <c r="J5546" s="490"/>
    </row>
    <row r="5547" spans="1:10" s="399" customFormat="1" ht="18" customHeight="1">
      <c r="A5547" s="394">
        <v>5542</v>
      </c>
      <c r="B5547" s="395" t="s">
        <v>11138</v>
      </c>
      <c r="C5547" s="395" t="s">
        <v>13648</v>
      </c>
      <c r="D5547" s="459" t="s">
        <v>13651</v>
      </c>
      <c r="E5547" s="395" t="s">
        <v>10155</v>
      </c>
      <c r="F5547" s="488" t="s">
        <v>13652</v>
      </c>
      <c r="G5547" s="395"/>
      <c r="H5547" s="631" t="s">
        <v>4943</v>
      </c>
      <c r="I5547" s="402">
        <v>15750</v>
      </c>
      <c r="J5547" s="490"/>
    </row>
    <row r="5548" spans="1:10" s="399" customFormat="1" ht="18" customHeight="1">
      <c r="A5548" s="394">
        <v>5543</v>
      </c>
      <c r="B5548" s="395" t="s">
        <v>11138</v>
      </c>
      <c r="C5548" s="395" t="s">
        <v>13648</v>
      </c>
      <c r="D5548" s="539" t="s">
        <v>13653</v>
      </c>
      <c r="E5548" s="395" t="s">
        <v>418</v>
      </c>
      <c r="F5548" s="488" t="s">
        <v>13654</v>
      </c>
      <c r="G5548" s="395"/>
      <c r="H5548" s="631" t="s">
        <v>5532</v>
      </c>
      <c r="I5548" s="397">
        <v>9500</v>
      </c>
      <c r="J5548" s="487"/>
    </row>
    <row r="5549" spans="1:10" s="399" customFormat="1" ht="18" customHeight="1">
      <c r="A5549" s="394">
        <v>5544</v>
      </c>
      <c r="B5549" s="395" t="s">
        <v>11138</v>
      </c>
      <c r="C5549" s="395" t="s">
        <v>13648</v>
      </c>
      <c r="D5549" s="606" t="s">
        <v>13655</v>
      </c>
      <c r="E5549" s="406" t="s">
        <v>418</v>
      </c>
      <c r="F5549" s="486" t="s">
        <v>13656</v>
      </c>
      <c r="G5549" s="439"/>
      <c r="H5549" s="637" t="s">
        <v>5529</v>
      </c>
      <c r="I5549" s="402">
        <v>4140</v>
      </c>
      <c r="J5549" s="487"/>
    </row>
    <row r="5550" spans="1:10" s="399" customFormat="1" ht="18" customHeight="1">
      <c r="A5550" s="394">
        <v>5545</v>
      </c>
      <c r="B5550" s="395" t="s">
        <v>11138</v>
      </c>
      <c r="C5550" s="395" t="s">
        <v>13648</v>
      </c>
      <c r="D5550" s="539" t="s">
        <v>13657</v>
      </c>
      <c r="E5550" s="398" t="s">
        <v>418</v>
      </c>
      <c r="F5550" s="485" t="s">
        <v>13658</v>
      </c>
      <c r="G5550" s="394"/>
      <c r="H5550" s="631" t="s">
        <v>4953</v>
      </c>
      <c r="I5550" s="402">
        <v>12500</v>
      </c>
      <c r="J5550" s="487"/>
    </row>
    <row r="5551" spans="1:10" s="399" customFormat="1" ht="18" customHeight="1">
      <c r="A5551" s="394">
        <v>5546</v>
      </c>
      <c r="B5551" s="395" t="s">
        <v>11138</v>
      </c>
      <c r="C5551" s="395" t="s">
        <v>13648</v>
      </c>
      <c r="D5551" s="539" t="s">
        <v>13657</v>
      </c>
      <c r="E5551" s="398" t="s">
        <v>418</v>
      </c>
      <c r="F5551" s="485" t="s">
        <v>13659</v>
      </c>
      <c r="G5551" s="394"/>
      <c r="H5551" s="631" t="s">
        <v>4953</v>
      </c>
      <c r="I5551" s="402">
        <v>12500</v>
      </c>
      <c r="J5551" s="487"/>
    </row>
    <row r="5552" spans="1:10" s="399" customFormat="1" ht="18" customHeight="1">
      <c r="A5552" s="394">
        <v>5547</v>
      </c>
      <c r="B5552" s="395" t="s">
        <v>11138</v>
      </c>
      <c r="C5552" s="395" t="s">
        <v>13648</v>
      </c>
      <c r="D5552" s="539" t="s">
        <v>13660</v>
      </c>
      <c r="E5552" s="395" t="s">
        <v>418</v>
      </c>
      <c r="F5552" s="488" t="s">
        <v>13661</v>
      </c>
      <c r="G5552" s="395"/>
      <c r="H5552" s="631" t="s">
        <v>5532</v>
      </c>
      <c r="I5552" s="397">
        <v>9500</v>
      </c>
      <c r="J5552" s="487"/>
    </row>
    <row r="5553" spans="1:10" s="399" customFormat="1" ht="18" customHeight="1">
      <c r="A5553" s="394">
        <v>5548</v>
      </c>
      <c r="B5553" s="395" t="s">
        <v>11138</v>
      </c>
      <c r="C5553" s="398" t="s">
        <v>13648</v>
      </c>
      <c r="D5553" s="581" t="s">
        <v>13662</v>
      </c>
      <c r="E5553" s="395" t="s">
        <v>418</v>
      </c>
      <c r="F5553" s="486" t="s">
        <v>13663</v>
      </c>
      <c r="G5553" s="396"/>
      <c r="H5553" s="631" t="s">
        <v>5773</v>
      </c>
      <c r="I5553" s="402">
        <v>11000</v>
      </c>
      <c r="J5553" s="492"/>
    </row>
    <row r="5554" spans="1:10" s="399" customFormat="1" ht="18" customHeight="1">
      <c r="A5554" s="394">
        <v>5549</v>
      </c>
      <c r="B5554" s="395" t="s">
        <v>11138</v>
      </c>
      <c r="C5554" s="395" t="s">
        <v>13648</v>
      </c>
      <c r="D5554" s="581" t="s">
        <v>13662</v>
      </c>
      <c r="E5554" s="395" t="s">
        <v>418</v>
      </c>
      <c r="F5554" s="486" t="s">
        <v>13664</v>
      </c>
      <c r="G5554" s="396"/>
      <c r="H5554" s="631" t="s">
        <v>5773</v>
      </c>
      <c r="I5554" s="402">
        <v>9280</v>
      </c>
      <c r="J5554" s="492"/>
    </row>
    <row r="5555" spans="1:10" s="399" customFormat="1" ht="18" customHeight="1">
      <c r="A5555" s="394">
        <v>5550</v>
      </c>
      <c r="B5555" s="395" t="s">
        <v>11138</v>
      </c>
      <c r="C5555" s="395" t="s">
        <v>13648</v>
      </c>
      <c r="D5555" s="459" t="s">
        <v>13665</v>
      </c>
      <c r="E5555" s="398" t="s">
        <v>418</v>
      </c>
      <c r="F5555" s="488" t="s">
        <v>13666</v>
      </c>
      <c r="G5555" s="398"/>
      <c r="H5555" s="631" t="s">
        <v>5537</v>
      </c>
      <c r="I5555" s="402">
        <v>10000</v>
      </c>
      <c r="J5555" s="487"/>
    </row>
    <row r="5556" spans="1:10" s="399" customFormat="1" ht="18" customHeight="1">
      <c r="A5556" s="394">
        <v>5551</v>
      </c>
      <c r="B5556" s="395" t="s">
        <v>1393</v>
      </c>
      <c r="C5556" s="398" t="s">
        <v>1478</v>
      </c>
      <c r="D5556" s="539" t="s">
        <v>13667</v>
      </c>
      <c r="E5556" s="395" t="s">
        <v>418</v>
      </c>
      <c r="F5556" s="488" t="s">
        <v>13668</v>
      </c>
      <c r="G5556" s="395"/>
      <c r="H5556" s="567" t="s">
        <v>6306</v>
      </c>
      <c r="I5556" s="397">
        <v>13200</v>
      </c>
      <c r="J5556" s="487"/>
    </row>
    <row r="5557" spans="1:10" s="399" customFormat="1" ht="18" customHeight="1">
      <c r="A5557" s="394">
        <v>5552</v>
      </c>
      <c r="B5557" s="395" t="s">
        <v>11138</v>
      </c>
      <c r="C5557" s="395" t="s">
        <v>13648</v>
      </c>
      <c r="D5557" s="581" t="s">
        <v>13669</v>
      </c>
      <c r="E5557" s="395" t="s">
        <v>418</v>
      </c>
      <c r="F5557" s="486" t="s">
        <v>13670</v>
      </c>
      <c r="G5557" s="396"/>
      <c r="H5557" s="631" t="s">
        <v>5773</v>
      </c>
      <c r="I5557" s="402">
        <v>11000</v>
      </c>
      <c r="J5557" s="492"/>
    </row>
    <row r="5558" spans="1:10" s="399" customFormat="1" ht="18" customHeight="1">
      <c r="A5558" s="394">
        <v>5553</v>
      </c>
      <c r="B5558" s="395" t="s">
        <v>11138</v>
      </c>
      <c r="C5558" s="395" t="s">
        <v>13648</v>
      </c>
      <c r="D5558" s="581" t="s">
        <v>13669</v>
      </c>
      <c r="E5558" s="395" t="s">
        <v>418</v>
      </c>
      <c r="F5558" s="486" t="s">
        <v>13671</v>
      </c>
      <c r="G5558" s="396"/>
      <c r="H5558" s="631" t="s">
        <v>5773</v>
      </c>
      <c r="I5558" s="402">
        <v>9280</v>
      </c>
      <c r="J5558" s="492"/>
    </row>
    <row r="5559" spans="1:10" s="399" customFormat="1" ht="18" customHeight="1">
      <c r="A5559" s="394">
        <v>5554</v>
      </c>
      <c r="B5559" s="395" t="s">
        <v>11138</v>
      </c>
      <c r="C5559" s="395" t="s">
        <v>13648</v>
      </c>
      <c r="D5559" s="581" t="s">
        <v>13672</v>
      </c>
      <c r="E5559" s="395" t="s">
        <v>418</v>
      </c>
      <c r="F5559" s="486" t="s">
        <v>13673</v>
      </c>
      <c r="G5559" s="396"/>
      <c r="H5559" s="631" t="s">
        <v>5773</v>
      </c>
      <c r="I5559" s="402">
        <v>11000</v>
      </c>
      <c r="J5559" s="492"/>
    </row>
    <row r="5560" spans="1:10" s="399" customFormat="1" ht="18" customHeight="1">
      <c r="A5560" s="394">
        <v>5555</v>
      </c>
      <c r="B5560" s="395" t="s">
        <v>11138</v>
      </c>
      <c r="C5560" s="398" t="s">
        <v>13648</v>
      </c>
      <c r="D5560" s="581" t="s">
        <v>13672</v>
      </c>
      <c r="E5560" s="395" t="s">
        <v>418</v>
      </c>
      <c r="F5560" s="486" t="s">
        <v>13674</v>
      </c>
      <c r="G5560" s="396"/>
      <c r="H5560" s="631" t="s">
        <v>5773</v>
      </c>
      <c r="I5560" s="402">
        <v>9280</v>
      </c>
      <c r="J5560" s="492"/>
    </row>
    <row r="5561" spans="1:10" s="399" customFormat="1" ht="18" customHeight="1">
      <c r="A5561" s="394">
        <v>5556</v>
      </c>
      <c r="B5561" s="395" t="s">
        <v>11138</v>
      </c>
      <c r="C5561" s="395" t="s">
        <v>13648</v>
      </c>
      <c r="D5561" s="459" t="s">
        <v>13675</v>
      </c>
      <c r="E5561" s="395" t="s">
        <v>418</v>
      </c>
      <c r="F5561" s="488" t="s">
        <v>13676</v>
      </c>
      <c r="G5561" s="398" t="s">
        <v>5048</v>
      </c>
      <c r="H5561" s="631" t="s">
        <v>5691</v>
      </c>
      <c r="I5561" s="402">
        <v>8150</v>
      </c>
      <c r="J5561" s="487"/>
    </row>
    <row r="5562" spans="1:10" s="399" customFormat="1" ht="18" customHeight="1">
      <c r="A5562" s="394">
        <v>5557</v>
      </c>
      <c r="B5562" s="395" t="s">
        <v>11138</v>
      </c>
      <c r="C5562" s="395" t="s">
        <v>13648</v>
      </c>
      <c r="D5562" s="539" t="s">
        <v>13677</v>
      </c>
      <c r="E5562" s="398" t="s">
        <v>418</v>
      </c>
      <c r="F5562" s="485" t="s">
        <v>13678</v>
      </c>
      <c r="G5562" s="394"/>
      <c r="H5562" s="631" t="s">
        <v>4953</v>
      </c>
      <c r="I5562" s="402">
        <v>12500</v>
      </c>
      <c r="J5562" s="487"/>
    </row>
    <row r="5563" spans="1:10" s="399" customFormat="1" ht="18" customHeight="1">
      <c r="A5563" s="394">
        <v>5558</v>
      </c>
      <c r="B5563" s="395" t="s">
        <v>11138</v>
      </c>
      <c r="C5563" s="395" t="s">
        <v>13648</v>
      </c>
      <c r="D5563" s="539" t="s">
        <v>13677</v>
      </c>
      <c r="E5563" s="398" t="s">
        <v>418</v>
      </c>
      <c r="F5563" s="485" t="s">
        <v>13679</v>
      </c>
      <c r="G5563" s="394"/>
      <c r="H5563" s="631" t="s">
        <v>4953</v>
      </c>
      <c r="I5563" s="402">
        <v>12500</v>
      </c>
      <c r="J5563" s="487"/>
    </row>
    <row r="5564" spans="1:10" s="399" customFormat="1" ht="18" customHeight="1">
      <c r="A5564" s="394">
        <v>5559</v>
      </c>
      <c r="B5564" s="395" t="s">
        <v>11138</v>
      </c>
      <c r="C5564" s="395" t="s">
        <v>13648</v>
      </c>
      <c r="D5564" s="539" t="s">
        <v>13680</v>
      </c>
      <c r="E5564" s="395" t="s">
        <v>418</v>
      </c>
      <c r="F5564" s="488" t="s">
        <v>13681</v>
      </c>
      <c r="G5564" s="395"/>
      <c r="H5564" s="631" t="s">
        <v>5532</v>
      </c>
      <c r="I5564" s="397">
        <v>9500</v>
      </c>
      <c r="J5564" s="487"/>
    </row>
    <row r="5565" spans="1:10" s="399" customFormat="1" ht="18" customHeight="1">
      <c r="A5565" s="394">
        <v>5560</v>
      </c>
      <c r="B5565" s="394" t="s">
        <v>1393</v>
      </c>
      <c r="C5565" s="394" t="s">
        <v>1478</v>
      </c>
      <c r="D5565" s="422" t="s">
        <v>13682</v>
      </c>
      <c r="E5565" s="394">
        <v>1000</v>
      </c>
      <c r="F5565" s="424" t="s">
        <v>13683</v>
      </c>
      <c r="G5565" s="454" t="s">
        <v>5048</v>
      </c>
      <c r="H5565" s="567" t="s">
        <v>5529</v>
      </c>
      <c r="I5565" s="397">
        <v>7942</v>
      </c>
      <c r="J5565" s="492"/>
    </row>
    <row r="5566" spans="1:10" s="399" customFormat="1" ht="18" customHeight="1">
      <c r="A5566" s="394">
        <v>5561</v>
      </c>
      <c r="B5566" s="395" t="s">
        <v>1393</v>
      </c>
      <c r="C5566" s="395" t="s">
        <v>1478</v>
      </c>
      <c r="D5566" s="422" t="s">
        <v>13684</v>
      </c>
      <c r="E5566" s="443" t="s">
        <v>660</v>
      </c>
      <c r="F5566" s="538" t="s">
        <v>13685</v>
      </c>
      <c r="G5566" s="394" t="s">
        <v>5864</v>
      </c>
      <c r="H5566" s="632" t="s">
        <v>5865</v>
      </c>
      <c r="I5566" s="429">
        <v>13000</v>
      </c>
      <c r="J5566" s="490"/>
    </row>
    <row r="5567" spans="1:10" s="399" customFormat="1" ht="18" customHeight="1">
      <c r="A5567" s="394">
        <v>5562</v>
      </c>
      <c r="B5567" s="395" t="s">
        <v>1393</v>
      </c>
      <c r="C5567" s="395" t="s">
        <v>1478</v>
      </c>
      <c r="D5567" s="422" t="s">
        <v>13686</v>
      </c>
      <c r="E5567" s="443" t="s">
        <v>660</v>
      </c>
      <c r="F5567" s="538" t="s">
        <v>13687</v>
      </c>
      <c r="G5567" s="394" t="s">
        <v>5864</v>
      </c>
      <c r="H5567" s="632" t="s">
        <v>5865</v>
      </c>
      <c r="I5567" s="429">
        <v>8000</v>
      </c>
      <c r="J5567" s="490"/>
    </row>
    <row r="5568" spans="1:10" s="399" customFormat="1" ht="18" customHeight="1">
      <c r="A5568" s="394">
        <v>5563</v>
      </c>
      <c r="B5568" s="395" t="s">
        <v>1393</v>
      </c>
      <c r="C5568" s="395" t="s">
        <v>1478</v>
      </c>
      <c r="D5568" s="422" t="s">
        <v>13688</v>
      </c>
      <c r="E5568" s="443" t="s">
        <v>167</v>
      </c>
      <c r="F5568" s="538" t="s">
        <v>13689</v>
      </c>
      <c r="G5568" s="394" t="s">
        <v>5864</v>
      </c>
      <c r="H5568" s="632" t="s">
        <v>5865</v>
      </c>
      <c r="I5568" s="429">
        <v>5000</v>
      </c>
      <c r="J5568" s="490"/>
    </row>
    <row r="5569" spans="1:10" s="399" customFormat="1" ht="18" customHeight="1">
      <c r="A5569" s="394">
        <v>5564</v>
      </c>
      <c r="B5569" s="395" t="s">
        <v>11138</v>
      </c>
      <c r="C5569" s="395" t="s">
        <v>13648</v>
      </c>
      <c r="D5569" s="459" t="s">
        <v>13690</v>
      </c>
      <c r="E5569" s="395" t="s">
        <v>418</v>
      </c>
      <c r="F5569" s="485" t="s">
        <v>13691</v>
      </c>
      <c r="G5569" s="398" t="s">
        <v>5048</v>
      </c>
      <c r="H5569" s="631" t="s">
        <v>5691</v>
      </c>
      <c r="I5569" s="397">
        <v>8150</v>
      </c>
      <c r="J5569" s="507"/>
    </row>
    <row r="5570" spans="1:10" s="399" customFormat="1" ht="18" customHeight="1">
      <c r="A5570" s="394">
        <v>5565</v>
      </c>
      <c r="B5570" s="395" t="s">
        <v>1393</v>
      </c>
      <c r="C5570" s="396" t="s">
        <v>1478</v>
      </c>
      <c r="D5570" s="581" t="s">
        <v>13692</v>
      </c>
      <c r="E5570" s="396" t="s">
        <v>418</v>
      </c>
      <c r="F5570" s="486" t="s">
        <v>13693</v>
      </c>
      <c r="G5570" s="396" t="s">
        <v>4962</v>
      </c>
      <c r="H5570" s="630" t="s">
        <v>4935</v>
      </c>
      <c r="I5570" s="500">
        <v>10050</v>
      </c>
      <c r="J5570" s="492"/>
    </row>
    <row r="5571" spans="1:10" s="399" customFormat="1" ht="18" customHeight="1">
      <c r="A5571" s="394">
        <v>5566</v>
      </c>
      <c r="B5571" s="395" t="s">
        <v>11138</v>
      </c>
      <c r="C5571" s="395" t="s">
        <v>13648</v>
      </c>
      <c r="D5571" s="539" t="s">
        <v>13694</v>
      </c>
      <c r="E5571" s="395" t="s">
        <v>418</v>
      </c>
      <c r="F5571" s="488" t="s">
        <v>13695</v>
      </c>
      <c r="G5571" s="395"/>
      <c r="H5571" s="631" t="s">
        <v>5532</v>
      </c>
      <c r="I5571" s="397">
        <v>7500</v>
      </c>
      <c r="J5571" s="487"/>
    </row>
    <row r="5572" spans="1:10" s="399" customFormat="1" ht="18" customHeight="1">
      <c r="A5572" s="394">
        <v>5567</v>
      </c>
      <c r="B5572" s="395" t="s">
        <v>1393</v>
      </c>
      <c r="C5572" s="396" t="s">
        <v>1478</v>
      </c>
      <c r="D5572" s="581" t="s">
        <v>13696</v>
      </c>
      <c r="E5572" s="396" t="s">
        <v>418</v>
      </c>
      <c r="F5572" s="486" t="s">
        <v>13697</v>
      </c>
      <c r="G5572" s="396"/>
      <c r="H5572" s="630" t="s">
        <v>4935</v>
      </c>
      <c r="I5572" s="500">
        <v>10080</v>
      </c>
      <c r="J5572" s="492"/>
    </row>
    <row r="5573" spans="1:10" s="399" customFormat="1" ht="18" customHeight="1">
      <c r="A5573" s="394">
        <v>5568</v>
      </c>
      <c r="B5573" s="395" t="s">
        <v>1393</v>
      </c>
      <c r="C5573" s="396" t="s">
        <v>1478</v>
      </c>
      <c r="D5573" s="581" t="s">
        <v>13698</v>
      </c>
      <c r="E5573" s="396" t="s">
        <v>418</v>
      </c>
      <c r="F5573" s="486" t="s">
        <v>13699</v>
      </c>
      <c r="G5573" s="396"/>
      <c r="H5573" s="630" t="s">
        <v>4935</v>
      </c>
      <c r="I5573" s="500">
        <v>10080</v>
      </c>
      <c r="J5573" s="492"/>
    </row>
    <row r="5574" spans="1:10" s="399" customFormat="1" ht="18" customHeight="1">
      <c r="A5574" s="394">
        <v>5569</v>
      </c>
      <c r="B5574" s="395" t="s">
        <v>11138</v>
      </c>
      <c r="C5574" s="395" t="s">
        <v>13648</v>
      </c>
      <c r="D5574" s="539" t="s">
        <v>13700</v>
      </c>
      <c r="E5574" s="395" t="s">
        <v>418</v>
      </c>
      <c r="F5574" s="488" t="s">
        <v>13701</v>
      </c>
      <c r="G5574" s="398" t="s">
        <v>5048</v>
      </c>
      <c r="H5574" s="631" t="s">
        <v>5691</v>
      </c>
      <c r="I5574" s="397">
        <v>10350</v>
      </c>
      <c r="J5574" s="507"/>
    </row>
    <row r="5575" spans="1:10" s="399" customFormat="1" ht="18" customHeight="1">
      <c r="A5575" s="394">
        <v>5570</v>
      </c>
      <c r="B5575" s="410" t="s">
        <v>1393</v>
      </c>
      <c r="C5575" s="410" t="s">
        <v>1478</v>
      </c>
      <c r="D5575" s="496" t="s">
        <v>11567</v>
      </c>
      <c r="E5575" s="410">
        <v>1</v>
      </c>
      <c r="F5575" s="499" t="s">
        <v>13702</v>
      </c>
      <c r="G5575" s="398"/>
      <c r="H5575" s="633" t="s">
        <v>5013</v>
      </c>
      <c r="I5575" s="413">
        <v>10000</v>
      </c>
      <c r="J5575" s="490"/>
    </row>
    <row r="5576" spans="1:10" s="399" customFormat="1" ht="18" customHeight="1">
      <c r="A5576" s="394">
        <v>5571</v>
      </c>
      <c r="B5576" s="410" t="s">
        <v>1393</v>
      </c>
      <c r="C5576" s="410" t="s">
        <v>1478</v>
      </c>
      <c r="D5576" s="496" t="s">
        <v>11567</v>
      </c>
      <c r="E5576" s="410">
        <v>1</v>
      </c>
      <c r="F5576" s="499" t="s">
        <v>13703</v>
      </c>
      <c r="G5576" s="398"/>
      <c r="H5576" s="633" t="s">
        <v>5013</v>
      </c>
      <c r="I5576" s="413">
        <v>10000</v>
      </c>
      <c r="J5576" s="490"/>
    </row>
    <row r="5577" spans="1:10" s="399" customFormat="1" ht="18" customHeight="1">
      <c r="A5577" s="394">
        <v>5572</v>
      </c>
      <c r="B5577" s="395" t="s">
        <v>1393</v>
      </c>
      <c r="C5577" s="410" t="s">
        <v>1481</v>
      </c>
      <c r="D5577" s="496" t="s">
        <v>11133</v>
      </c>
      <c r="E5577" s="455" t="s">
        <v>660</v>
      </c>
      <c r="F5577" s="499" t="s">
        <v>13704</v>
      </c>
      <c r="G5577" s="410"/>
      <c r="H5577" s="633" t="s">
        <v>5013</v>
      </c>
      <c r="I5577" s="413">
        <v>14800</v>
      </c>
      <c r="J5577" s="487"/>
    </row>
    <row r="5578" spans="1:10" s="399" customFormat="1" ht="18" customHeight="1">
      <c r="A5578" s="394">
        <v>5573</v>
      </c>
      <c r="B5578" s="395" t="s">
        <v>1393</v>
      </c>
      <c r="C5578" s="410" t="s">
        <v>1481</v>
      </c>
      <c r="D5578" s="496" t="s">
        <v>11133</v>
      </c>
      <c r="E5578" s="455" t="s">
        <v>660</v>
      </c>
      <c r="F5578" s="499" t="s">
        <v>13705</v>
      </c>
      <c r="G5578" s="410" t="s">
        <v>4962</v>
      </c>
      <c r="H5578" s="633" t="s">
        <v>5013</v>
      </c>
      <c r="I5578" s="413">
        <v>8900</v>
      </c>
      <c r="J5578" s="490"/>
    </row>
    <row r="5579" spans="1:10" s="399" customFormat="1" ht="18" customHeight="1">
      <c r="A5579" s="394">
        <v>5574</v>
      </c>
      <c r="B5579" s="395" t="s">
        <v>1393</v>
      </c>
      <c r="C5579" s="395" t="s">
        <v>1481</v>
      </c>
      <c r="D5579" s="496" t="s">
        <v>11133</v>
      </c>
      <c r="E5579" s="410" t="s">
        <v>418</v>
      </c>
      <c r="F5579" s="499" t="s">
        <v>13706</v>
      </c>
      <c r="G5579" s="410" t="s">
        <v>4962</v>
      </c>
      <c r="H5579" s="633" t="s">
        <v>5013</v>
      </c>
      <c r="I5579" s="413">
        <v>7800</v>
      </c>
      <c r="J5579" s="490"/>
    </row>
    <row r="5580" spans="1:10" s="399" customFormat="1" ht="18" customHeight="1">
      <c r="A5580" s="394">
        <v>5575</v>
      </c>
      <c r="B5580" s="395" t="s">
        <v>1393</v>
      </c>
      <c r="C5580" s="410" t="s">
        <v>1481</v>
      </c>
      <c r="D5580" s="496" t="s">
        <v>12719</v>
      </c>
      <c r="E5580" s="455" t="s">
        <v>660</v>
      </c>
      <c r="F5580" s="499" t="s">
        <v>13707</v>
      </c>
      <c r="G5580" s="410"/>
      <c r="H5580" s="633" t="s">
        <v>5013</v>
      </c>
      <c r="I5580" s="413">
        <v>12400</v>
      </c>
      <c r="J5580" s="490"/>
    </row>
    <row r="5581" spans="1:10" s="399" customFormat="1" ht="18" customHeight="1">
      <c r="A5581" s="394">
        <v>5576</v>
      </c>
      <c r="B5581" s="395" t="s">
        <v>1393</v>
      </c>
      <c r="C5581" s="395" t="s">
        <v>1481</v>
      </c>
      <c r="D5581" s="459" t="s">
        <v>13708</v>
      </c>
      <c r="E5581" s="395" t="s">
        <v>418</v>
      </c>
      <c r="F5581" s="485" t="s">
        <v>13709</v>
      </c>
      <c r="G5581" s="395" t="s">
        <v>4962</v>
      </c>
      <c r="H5581" s="631" t="s">
        <v>5082</v>
      </c>
      <c r="I5581" s="402">
        <v>7400</v>
      </c>
      <c r="J5581" s="507"/>
    </row>
    <row r="5582" spans="1:10" s="399" customFormat="1" ht="18" customHeight="1">
      <c r="A5582" s="394">
        <v>5577</v>
      </c>
      <c r="B5582" s="395" t="s">
        <v>1393</v>
      </c>
      <c r="C5582" s="395" t="s">
        <v>1481</v>
      </c>
      <c r="D5582" s="459" t="s">
        <v>13710</v>
      </c>
      <c r="E5582" s="395" t="s">
        <v>418</v>
      </c>
      <c r="F5582" s="488" t="s">
        <v>13711</v>
      </c>
      <c r="G5582" s="395" t="s">
        <v>4962</v>
      </c>
      <c r="H5582" s="567" t="s">
        <v>653</v>
      </c>
      <c r="I5582" s="403">
        <v>11030</v>
      </c>
      <c r="J5582" s="491"/>
    </row>
    <row r="5583" spans="1:10" s="399" customFormat="1" ht="18" customHeight="1">
      <c r="A5583" s="394">
        <v>5578</v>
      </c>
      <c r="B5583" s="395" t="s">
        <v>1393</v>
      </c>
      <c r="C5583" s="396" t="s">
        <v>1481</v>
      </c>
      <c r="D5583" s="581" t="s">
        <v>13712</v>
      </c>
      <c r="E5583" s="396" t="s">
        <v>418</v>
      </c>
      <c r="F5583" s="486" t="s">
        <v>13713</v>
      </c>
      <c r="G5583" s="396" t="s">
        <v>4962</v>
      </c>
      <c r="H5583" s="630" t="s">
        <v>4935</v>
      </c>
      <c r="I5583" s="397"/>
      <c r="J5583" s="492" t="s">
        <v>5764</v>
      </c>
    </row>
    <row r="5584" spans="1:10" s="399" customFormat="1" ht="18" customHeight="1">
      <c r="A5584" s="394">
        <v>5579</v>
      </c>
      <c r="B5584" s="395" t="s">
        <v>1393</v>
      </c>
      <c r="C5584" s="395" t="s">
        <v>1481</v>
      </c>
      <c r="D5584" s="459" t="s">
        <v>13714</v>
      </c>
      <c r="E5584" s="395" t="s">
        <v>418</v>
      </c>
      <c r="F5584" s="488" t="s">
        <v>13715</v>
      </c>
      <c r="G5584" s="395" t="s">
        <v>4962</v>
      </c>
      <c r="H5584" s="567" t="s">
        <v>653</v>
      </c>
      <c r="I5584" s="403">
        <v>9230</v>
      </c>
      <c r="J5584" s="491"/>
    </row>
    <row r="5585" spans="1:10" s="399" customFormat="1" ht="18" customHeight="1">
      <c r="A5585" s="394">
        <v>5580</v>
      </c>
      <c r="B5585" s="395" t="s">
        <v>1393</v>
      </c>
      <c r="C5585" s="395" t="s">
        <v>1481</v>
      </c>
      <c r="D5585" s="459" t="s">
        <v>13716</v>
      </c>
      <c r="E5585" s="395" t="s">
        <v>418</v>
      </c>
      <c r="F5585" s="488" t="s">
        <v>13717</v>
      </c>
      <c r="G5585" s="395" t="s">
        <v>4962</v>
      </c>
      <c r="H5585" s="567" t="s">
        <v>653</v>
      </c>
      <c r="I5585" s="403">
        <v>12340</v>
      </c>
      <c r="J5585" s="491"/>
    </row>
    <row r="5586" spans="1:10" s="399" customFormat="1" ht="18" customHeight="1">
      <c r="A5586" s="394">
        <v>5581</v>
      </c>
      <c r="B5586" s="395" t="s">
        <v>1393</v>
      </c>
      <c r="C5586" s="396" t="s">
        <v>1481</v>
      </c>
      <c r="D5586" s="581" t="s">
        <v>13718</v>
      </c>
      <c r="E5586" s="396" t="s">
        <v>418</v>
      </c>
      <c r="F5586" s="486" t="s">
        <v>13719</v>
      </c>
      <c r="G5586" s="396" t="s">
        <v>4962</v>
      </c>
      <c r="H5586" s="630" t="s">
        <v>4935</v>
      </c>
      <c r="I5586" s="605">
        <v>9100</v>
      </c>
      <c r="J5586" s="492"/>
    </row>
    <row r="5587" spans="1:10" s="399" customFormat="1" ht="18" customHeight="1">
      <c r="A5587" s="394">
        <v>5582</v>
      </c>
      <c r="B5587" s="395" t="s">
        <v>11138</v>
      </c>
      <c r="C5587" s="395" t="s">
        <v>13720</v>
      </c>
      <c r="D5587" s="459" t="s">
        <v>13721</v>
      </c>
      <c r="E5587" s="395" t="s">
        <v>418</v>
      </c>
      <c r="F5587" s="488" t="s">
        <v>13722</v>
      </c>
      <c r="G5587" s="395" t="s">
        <v>5048</v>
      </c>
      <c r="H5587" s="631" t="s">
        <v>5773</v>
      </c>
      <c r="I5587" s="402">
        <v>8800</v>
      </c>
      <c r="J5587" s="487"/>
    </row>
    <row r="5588" spans="1:10" s="399" customFormat="1" ht="18" customHeight="1">
      <c r="A5588" s="394">
        <v>5583</v>
      </c>
      <c r="B5588" s="395" t="s">
        <v>11138</v>
      </c>
      <c r="C5588" s="395" t="s">
        <v>13720</v>
      </c>
      <c r="D5588" s="459" t="s">
        <v>13723</v>
      </c>
      <c r="E5588" s="395" t="s">
        <v>418</v>
      </c>
      <c r="F5588" s="488" t="s">
        <v>13724</v>
      </c>
      <c r="G5588" s="395" t="s">
        <v>5048</v>
      </c>
      <c r="H5588" s="631" t="s">
        <v>5773</v>
      </c>
      <c r="I5588" s="402">
        <v>7500</v>
      </c>
      <c r="J5588" s="487"/>
    </row>
    <row r="5589" spans="1:10" s="399" customFormat="1" ht="18" customHeight="1">
      <c r="A5589" s="394">
        <v>5584</v>
      </c>
      <c r="B5589" s="395" t="s">
        <v>11138</v>
      </c>
      <c r="C5589" s="398" t="s">
        <v>13720</v>
      </c>
      <c r="D5589" s="459" t="s">
        <v>11782</v>
      </c>
      <c r="E5589" s="398" t="s">
        <v>418</v>
      </c>
      <c r="F5589" s="485" t="s">
        <v>13725</v>
      </c>
      <c r="G5589" s="398" t="s">
        <v>5048</v>
      </c>
      <c r="H5589" s="631" t="s">
        <v>5537</v>
      </c>
      <c r="I5589" s="402">
        <v>7850</v>
      </c>
      <c r="J5589" s="487"/>
    </row>
    <row r="5590" spans="1:10" s="399" customFormat="1" ht="18" customHeight="1">
      <c r="A5590" s="394">
        <v>5585</v>
      </c>
      <c r="B5590" s="395" t="s">
        <v>11138</v>
      </c>
      <c r="C5590" s="398" t="s">
        <v>13720</v>
      </c>
      <c r="D5590" s="459" t="s">
        <v>13726</v>
      </c>
      <c r="E5590" s="398" t="s">
        <v>418</v>
      </c>
      <c r="F5590" s="485" t="s">
        <v>13727</v>
      </c>
      <c r="G5590" s="398" t="s">
        <v>5048</v>
      </c>
      <c r="H5590" s="631" t="s">
        <v>5537</v>
      </c>
      <c r="I5590" s="402">
        <v>8400</v>
      </c>
      <c r="J5590" s="487"/>
    </row>
    <row r="5591" spans="1:10" s="399" customFormat="1" ht="18" customHeight="1">
      <c r="A5591" s="394">
        <v>5586</v>
      </c>
      <c r="B5591" s="395" t="s">
        <v>11138</v>
      </c>
      <c r="C5591" s="395" t="s">
        <v>13720</v>
      </c>
      <c r="D5591" s="539" t="s">
        <v>13728</v>
      </c>
      <c r="E5591" s="406" t="s">
        <v>418</v>
      </c>
      <c r="F5591" s="486" t="s">
        <v>13720</v>
      </c>
      <c r="G5591" s="395" t="s">
        <v>4962</v>
      </c>
      <c r="H5591" s="637" t="s">
        <v>5529</v>
      </c>
      <c r="I5591" s="402">
        <v>7570</v>
      </c>
      <c r="J5591" s="509"/>
    </row>
    <row r="5592" spans="1:10" s="399" customFormat="1" ht="18" customHeight="1">
      <c r="A5592" s="394">
        <v>5587</v>
      </c>
      <c r="B5592" s="395" t="s">
        <v>11138</v>
      </c>
      <c r="C5592" s="395" t="s">
        <v>13720</v>
      </c>
      <c r="D5592" s="539" t="s">
        <v>13729</v>
      </c>
      <c r="E5592" s="406" t="s">
        <v>418</v>
      </c>
      <c r="F5592" s="486" t="s">
        <v>13730</v>
      </c>
      <c r="G5592" s="395" t="s">
        <v>5048</v>
      </c>
      <c r="H5592" s="637" t="s">
        <v>5529</v>
      </c>
      <c r="I5592" s="402">
        <v>10730</v>
      </c>
      <c r="J5592" s="487"/>
    </row>
    <row r="5593" spans="1:10" s="399" customFormat="1" ht="18" customHeight="1">
      <c r="A5593" s="394">
        <v>5588</v>
      </c>
      <c r="B5593" s="395" t="s">
        <v>1393</v>
      </c>
      <c r="C5593" s="396" t="s">
        <v>1481</v>
      </c>
      <c r="D5593" s="581" t="s">
        <v>13731</v>
      </c>
      <c r="E5593" s="396" t="s">
        <v>418</v>
      </c>
      <c r="F5593" s="486" t="s">
        <v>13732</v>
      </c>
      <c r="G5593" s="396" t="s">
        <v>4962</v>
      </c>
      <c r="H5593" s="630" t="s">
        <v>4935</v>
      </c>
      <c r="I5593" s="500">
        <v>12500</v>
      </c>
      <c r="J5593" s="492"/>
    </row>
    <row r="5594" spans="1:10" s="399" customFormat="1" ht="18" customHeight="1">
      <c r="A5594" s="394">
        <v>5589</v>
      </c>
      <c r="B5594" s="395" t="s">
        <v>1393</v>
      </c>
      <c r="C5594" s="396" t="s">
        <v>1481</v>
      </c>
      <c r="D5594" s="581" t="s">
        <v>13733</v>
      </c>
      <c r="E5594" s="396" t="s">
        <v>418</v>
      </c>
      <c r="F5594" s="486" t="s">
        <v>13734</v>
      </c>
      <c r="G5594" s="396" t="s">
        <v>4962</v>
      </c>
      <c r="H5594" s="630" t="s">
        <v>4935</v>
      </c>
      <c r="I5594" s="500">
        <v>11550</v>
      </c>
      <c r="J5594" s="492"/>
    </row>
    <row r="5595" spans="1:10" s="399" customFormat="1" ht="18" customHeight="1">
      <c r="A5595" s="394">
        <v>5590</v>
      </c>
      <c r="B5595" s="395" t="s">
        <v>1393</v>
      </c>
      <c r="C5595" s="396" t="s">
        <v>1481</v>
      </c>
      <c r="D5595" s="581" t="s">
        <v>13735</v>
      </c>
      <c r="E5595" s="396" t="s">
        <v>418</v>
      </c>
      <c r="F5595" s="486" t="s">
        <v>13736</v>
      </c>
      <c r="G5595" s="396" t="s">
        <v>4962</v>
      </c>
      <c r="H5595" s="630" t="s">
        <v>4935</v>
      </c>
      <c r="I5595" s="500">
        <v>9200</v>
      </c>
      <c r="J5595" s="492"/>
    </row>
    <row r="5596" spans="1:10" s="399" customFormat="1" ht="18" customHeight="1">
      <c r="A5596" s="394">
        <v>5591</v>
      </c>
      <c r="B5596" s="395" t="s">
        <v>1393</v>
      </c>
      <c r="C5596" s="396" t="s">
        <v>1481</v>
      </c>
      <c r="D5596" s="581" t="s">
        <v>13737</v>
      </c>
      <c r="E5596" s="396" t="s">
        <v>418</v>
      </c>
      <c r="F5596" s="486" t="s">
        <v>13738</v>
      </c>
      <c r="G5596" s="396" t="s">
        <v>4962</v>
      </c>
      <c r="H5596" s="630" t="s">
        <v>4935</v>
      </c>
      <c r="I5596" s="500">
        <v>11550</v>
      </c>
      <c r="J5596" s="492"/>
    </row>
    <row r="5597" spans="1:10" s="399" customFormat="1" ht="18" customHeight="1">
      <c r="A5597" s="394">
        <v>5592</v>
      </c>
      <c r="B5597" s="395" t="s">
        <v>1393</v>
      </c>
      <c r="C5597" s="395" t="s">
        <v>1481</v>
      </c>
      <c r="D5597" s="459" t="s">
        <v>13739</v>
      </c>
      <c r="E5597" s="395" t="s">
        <v>5027</v>
      </c>
      <c r="F5597" s="488" t="s">
        <v>13740</v>
      </c>
      <c r="G5597" s="395" t="s">
        <v>5048</v>
      </c>
      <c r="H5597" s="629" t="s">
        <v>4916</v>
      </c>
      <c r="I5597" s="397">
        <v>7000</v>
      </c>
      <c r="J5597" s="490" t="s">
        <v>15970</v>
      </c>
    </row>
    <row r="5598" spans="1:10" s="399" customFormat="1" ht="18" customHeight="1">
      <c r="A5598" s="394">
        <v>5593</v>
      </c>
      <c r="B5598" s="395" t="s">
        <v>11138</v>
      </c>
      <c r="C5598" s="395" t="s">
        <v>13720</v>
      </c>
      <c r="D5598" s="539" t="s">
        <v>13741</v>
      </c>
      <c r="E5598" s="398" t="s">
        <v>5027</v>
      </c>
      <c r="F5598" s="485" t="s">
        <v>13742</v>
      </c>
      <c r="G5598" s="395" t="s">
        <v>5048</v>
      </c>
      <c r="H5598" s="631" t="s">
        <v>4953</v>
      </c>
      <c r="I5598" s="402">
        <v>11440</v>
      </c>
      <c r="J5598" s="487"/>
    </row>
    <row r="5599" spans="1:10" s="399" customFormat="1" ht="18" customHeight="1">
      <c r="A5599" s="394">
        <v>5594</v>
      </c>
      <c r="B5599" s="395" t="s">
        <v>1393</v>
      </c>
      <c r="C5599" s="395" t="s">
        <v>1481</v>
      </c>
      <c r="D5599" s="422" t="s">
        <v>13743</v>
      </c>
      <c r="E5599" s="443" t="s">
        <v>660</v>
      </c>
      <c r="F5599" s="538" t="s">
        <v>13744</v>
      </c>
      <c r="G5599" s="394" t="s">
        <v>5864</v>
      </c>
      <c r="H5599" s="632" t="s">
        <v>5865</v>
      </c>
      <c r="I5599" s="429">
        <v>6500</v>
      </c>
      <c r="J5599" s="490"/>
    </row>
    <row r="5600" spans="1:10" s="399" customFormat="1" ht="18" customHeight="1">
      <c r="A5600" s="394">
        <v>5595</v>
      </c>
      <c r="B5600" s="394" t="s">
        <v>1393</v>
      </c>
      <c r="C5600" s="395" t="s">
        <v>1481</v>
      </c>
      <c r="D5600" s="459" t="s">
        <v>13745</v>
      </c>
      <c r="E5600" s="394">
        <v>1000</v>
      </c>
      <c r="F5600" s="424" t="s">
        <v>13746</v>
      </c>
      <c r="G5600" s="454" t="s">
        <v>5048</v>
      </c>
      <c r="H5600" s="567" t="s">
        <v>5529</v>
      </c>
      <c r="I5600" s="397">
        <v>9108</v>
      </c>
      <c r="J5600" s="528"/>
    </row>
    <row r="5601" spans="1:10" s="399" customFormat="1" ht="18" customHeight="1">
      <c r="A5601" s="394">
        <v>5596</v>
      </c>
      <c r="B5601" s="394" t="s">
        <v>1393</v>
      </c>
      <c r="C5601" s="398" t="s">
        <v>1481</v>
      </c>
      <c r="D5601" s="459" t="s">
        <v>13747</v>
      </c>
      <c r="E5601" s="439" t="s">
        <v>418</v>
      </c>
      <c r="F5601" s="485" t="s">
        <v>13748</v>
      </c>
      <c r="G5601" s="395" t="s">
        <v>4962</v>
      </c>
      <c r="H5601" s="567" t="s">
        <v>4932</v>
      </c>
      <c r="I5601" s="429">
        <v>9900</v>
      </c>
      <c r="J5601" s="507"/>
    </row>
    <row r="5602" spans="1:10" s="399" customFormat="1" ht="18" customHeight="1">
      <c r="A5602" s="394">
        <v>5597</v>
      </c>
      <c r="B5602" s="395" t="s">
        <v>1393</v>
      </c>
      <c r="C5602" s="395" t="s">
        <v>1481</v>
      </c>
      <c r="D5602" s="422" t="s">
        <v>13749</v>
      </c>
      <c r="E5602" s="394" t="s">
        <v>418</v>
      </c>
      <c r="F5602" s="424" t="s">
        <v>13750</v>
      </c>
      <c r="G5602" s="394" t="s">
        <v>4962</v>
      </c>
      <c r="H5602" s="631" t="s">
        <v>4949</v>
      </c>
      <c r="I5602" s="402">
        <v>6500</v>
      </c>
      <c r="J5602" s="490"/>
    </row>
    <row r="5603" spans="1:10" s="399" customFormat="1" ht="18" customHeight="1">
      <c r="A5603" s="394">
        <v>5598</v>
      </c>
      <c r="B5603" s="395" t="s">
        <v>1393</v>
      </c>
      <c r="C5603" s="395" t="s">
        <v>1481</v>
      </c>
      <c r="D5603" s="422" t="s">
        <v>13751</v>
      </c>
      <c r="E5603" s="394" t="s">
        <v>418</v>
      </c>
      <c r="F5603" s="424" t="s">
        <v>13752</v>
      </c>
      <c r="G5603" s="394" t="s">
        <v>4962</v>
      </c>
      <c r="H5603" s="631" t="s">
        <v>4949</v>
      </c>
      <c r="I5603" s="402">
        <v>7500</v>
      </c>
      <c r="J5603" s="490"/>
    </row>
    <row r="5604" spans="1:10" s="399" customFormat="1" ht="18" customHeight="1">
      <c r="A5604" s="394">
        <v>5599</v>
      </c>
      <c r="B5604" s="395" t="s">
        <v>1393</v>
      </c>
      <c r="C5604" s="395" t="s">
        <v>1481</v>
      </c>
      <c r="D5604" s="422" t="s">
        <v>13753</v>
      </c>
      <c r="E5604" s="394" t="s">
        <v>418</v>
      </c>
      <c r="F5604" s="614" t="s">
        <v>13754</v>
      </c>
      <c r="G5604" s="394" t="s">
        <v>4962</v>
      </c>
      <c r="H5604" s="631" t="s">
        <v>5748</v>
      </c>
      <c r="I5604" s="397">
        <v>8800</v>
      </c>
      <c r="J5604" s="487"/>
    </row>
    <row r="5605" spans="1:10" s="399" customFormat="1" ht="18" customHeight="1">
      <c r="A5605" s="394">
        <v>5600</v>
      </c>
      <c r="B5605" s="395" t="s">
        <v>11138</v>
      </c>
      <c r="C5605" s="395" t="s">
        <v>13720</v>
      </c>
      <c r="D5605" s="459" t="s">
        <v>13755</v>
      </c>
      <c r="E5605" s="395" t="s">
        <v>418</v>
      </c>
      <c r="F5605" s="485" t="s">
        <v>13756</v>
      </c>
      <c r="G5605" s="395" t="s">
        <v>5048</v>
      </c>
      <c r="H5605" s="631" t="s">
        <v>4943</v>
      </c>
      <c r="I5605" s="402">
        <v>9500</v>
      </c>
      <c r="J5605" s="490"/>
    </row>
    <row r="5606" spans="1:10" s="399" customFormat="1" ht="18" customHeight="1">
      <c r="A5606" s="394">
        <v>5601</v>
      </c>
      <c r="B5606" s="395" t="s">
        <v>1393</v>
      </c>
      <c r="C5606" s="395" t="s">
        <v>1481</v>
      </c>
      <c r="D5606" s="459" t="s">
        <v>13757</v>
      </c>
      <c r="E5606" s="395" t="s">
        <v>418</v>
      </c>
      <c r="F5606" s="512" t="s">
        <v>1481</v>
      </c>
      <c r="G5606" s="398" t="s">
        <v>4962</v>
      </c>
      <c r="H5606" s="567" t="s">
        <v>4932</v>
      </c>
      <c r="I5606" s="401">
        <v>6800</v>
      </c>
      <c r="J5606" s="487"/>
    </row>
    <row r="5607" spans="1:10" s="399" customFormat="1" ht="18" customHeight="1">
      <c r="A5607" s="394">
        <v>5602</v>
      </c>
      <c r="B5607" s="395" t="s">
        <v>1393</v>
      </c>
      <c r="C5607" s="395" t="s">
        <v>1481</v>
      </c>
      <c r="D5607" s="422" t="s">
        <v>13758</v>
      </c>
      <c r="E5607" s="394" t="s">
        <v>418</v>
      </c>
      <c r="F5607" s="424" t="s">
        <v>13759</v>
      </c>
      <c r="G5607" s="394" t="s">
        <v>4962</v>
      </c>
      <c r="H5607" s="631" t="s">
        <v>4949</v>
      </c>
      <c r="I5607" s="402">
        <v>7200</v>
      </c>
      <c r="J5607" s="490"/>
    </row>
    <row r="5608" spans="1:10" s="399" customFormat="1" ht="18" customHeight="1">
      <c r="A5608" s="394">
        <v>5603</v>
      </c>
      <c r="B5608" s="395" t="s">
        <v>1393</v>
      </c>
      <c r="C5608" s="395" t="s">
        <v>1481</v>
      </c>
      <c r="D5608" s="459" t="s">
        <v>13760</v>
      </c>
      <c r="E5608" s="395" t="s">
        <v>418</v>
      </c>
      <c r="F5608" s="485" t="s">
        <v>13761</v>
      </c>
      <c r="G5608" s="395" t="s">
        <v>5864</v>
      </c>
      <c r="H5608" s="567" t="s">
        <v>6957</v>
      </c>
      <c r="I5608" s="397">
        <v>7700</v>
      </c>
      <c r="J5608" s="487"/>
    </row>
    <row r="5609" spans="1:10" s="399" customFormat="1" ht="18" customHeight="1">
      <c r="A5609" s="394">
        <v>5604</v>
      </c>
      <c r="B5609" s="395" t="s">
        <v>1393</v>
      </c>
      <c r="C5609" s="398" t="s">
        <v>1481</v>
      </c>
      <c r="D5609" s="422" t="s">
        <v>13762</v>
      </c>
      <c r="E5609" s="394" t="s">
        <v>418</v>
      </c>
      <c r="F5609" s="424" t="s">
        <v>13763</v>
      </c>
      <c r="G5609" s="395" t="s">
        <v>4962</v>
      </c>
      <c r="H5609" s="567" t="s">
        <v>4932</v>
      </c>
      <c r="I5609" s="429">
        <v>8500</v>
      </c>
      <c r="J5609" s="490"/>
    </row>
    <row r="5610" spans="1:10" s="399" customFormat="1" ht="18" customHeight="1">
      <c r="A5610" s="394">
        <v>5605</v>
      </c>
      <c r="B5610" s="395" t="s">
        <v>1393</v>
      </c>
      <c r="C5610" s="395" t="s">
        <v>1481</v>
      </c>
      <c r="D5610" s="422" t="s">
        <v>13764</v>
      </c>
      <c r="E5610" s="394" t="s">
        <v>418</v>
      </c>
      <c r="F5610" s="424" t="s">
        <v>13763</v>
      </c>
      <c r="G5610" s="394" t="s">
        <v>4962</v>
      </c>
      <c r="H5610" s="631" t="s">
        <v>4949</v>
      </c>
      <c r="I5610" s="402">
        <v>7500</v>
      </c>
      <c r="J5610" s="490"/>
    </row>
    <row r="5611" spans="1:10" s="399" customFormat="1" ht="18" customHeight="1">
      <c r="A5611" s="394">
        <v>5606</v>
      </c>
      <c r="B5611" s="395" t="s">
        <v>1393</v>
      </c>
      <c r="C5611" s="395" t="s">
        <v>1481</v>
      </c>
      <c r="D5611" s="422" t="s">
        <v>13765</v>
      </c>
      <c r="E5611" s="394" t="s">
        <v>418</v>
      </c>
      <c r="F5611" s="424" t="s">
        <v>13766</v>
      </c>
      <c r="G5611" s="394" t="s">
        <v>4962</v>
      </c>
      <c r="H5611" s="631" t="s">
        <v>4949</v>
      </c>
      <c r="I5611" s="402">
        <v>6800</v>
      </c>
      <c r="J5611" s="490"/>
    </row>
    <row r="5612" spans="1:10" s="399" customFormat="1" ht="18" customHeight="1">
      <c r="A5612" s="394">
        <v>5607</v>
      </c>
      <c r="B5612" s="395" t="s">
        <v>1393</v>
      </c>
      <c r="C5612" s="394" t="s">
        <v>1481</v>
      </c>
      <c r="D5612" s="459" t="s">
        <v>13767</v>
      </c>
      <c r="E5612" s="395" t="s">
        <v>418</v>
      </c>
      <c r="F5612" s="488" t="s">
        <v>13768</v>
      </c>
      <c r="G5612" s="395" t="s">
        <v>4962</v>
      </c>
      <c r="H5612" s="567" t="s">
        <v>4932</v>
      </c>
      <c r="I5612" s="401">
        <v>9500</v>
      </c>
      <c r="J5612" s="490"/>
    </row>
    <row r="5613" spans="1:10" s="399" customFormat="1" ht="18" customHeight="1">
      <c r="A5613" s="394">
        <v>5608</v>
      </c>
      <c r="B5613" s="395" t="s">
        <v>1393</v>
      </c>
      <c r="C5613" s="395" t="s">
        <v>1481</v>
      </c>
      <c r="D5613" s="459" t="s">
        <v>13769</v>
      </c>
      <c r="E5613" s="395" t="s">
        <v>418</v>
      </c>
      <c r="F5613" s="485" t="s">
        <v>13770</v>
      </c>
      <c r="G5613" s="395" t="s">
        <v>4962</v>
      </c>
      <c r="H5613" s="567" t="s">
        <v>6957</v>
      </c>
      <c r="I5613" s="397">
        <v>9600</v>
      </c>
      <c r="J5613" s="487"/>
    </row>
    <row r="5614" spans="1:10" s="399" customFormat="1" ht="18" customHeight="1">
      <c r="A5614" s="394">
        <v>5609</v>
      </c>
      <c r="B5614" s="395" t="s">
        <v>1393</v>
      </c>
      <c r="C5614" s="395" t="s">
        <v>1481</v>
      </c>
      <c r="D5614" s="422" t="s">
        <v>13771</v>
      </c>
      <c r="E5614" s="394" t="s">
        <v>418</v>
      </c>
      <c r="F5614" s="424" t="s">
        <v>13772</v>
      </c>
      <c r="G5614" s="394" t="s">
        <v>4962</v>
      </c>
      <c r="H5614" s="631" t="s">
        <v>4949</v>
      </c>
      <c r="I5614" s="402">
        <v>7700</v>
      </c>
      <c r="J5614" s="490"/>
    </row>
    <row r="5615" spans="1:10" s="399" customFormat="1" ht="18" customHeight="1">
      <c r="A5615" s="394">
        <v>5610</v>
      </c>
      <c r="B5615" s="395" t="s">
        <v>11138</v>
      </c>
      <c r="C5615" s="395" t="s">
        <v>13720</v>
      </c>
      <c r="D5615" s="459" t="s">
        <v>13773</v>
      </c>
      <c r="E5615" s="395" t="s">
        <v>418</v>
      </c>
      <c r="F5615" s="488" t="s">
        <v>13774</v>
      </c>
      <c r="G5615" s="395" t="s">
        <v>5048</v>
      </c>
      <c r="H5615" s="635" t="s">
        <v>5532</v>
      </c>
      <c r="I5615" s="402">
        <v>9900</v>
      </c>
      <c r="J5615" s="494"/>
    </row>
    <row r="5616" spans="1:10" s="399" customFormat="1" ht="18" customHeight="1">
      <c r="A5616" s="394">
        <v>5611</v>
      </c>
      <c r="B5616" s="395" t="s">
        <v>1393</v>
      </c>
      <c r="C5616" s="396" t="s">
        <v>1481</v>
      </c>
      <c r="D5616" s="581" t="s">
        <v>13775</v>
      </c>
      <c r="E5616" s="396" t="s">
        <v>418</v>
      </c>
      <c r="F5616" s="486" t="s">
        <v>13776</v>
      </c>
      <c r="G5616" s="396" t="s">
        <v>4962</v>
      </c>
      <c r="H5616" s="630" t="s">
        <v>4935</v>
      </c>
      <c r="I5616" s="500">
        <v>11000</v>
      </c>
      <c r="J5616" s="492"/>
    </row>
    <row r="5617" spans="1:10" s="399" customFormat="1" ht="18" customHeight="1">
      <c r="A5617" s="394">
        <v>5612</v>
      </c>
      <c r="B5617" s="395" t="s">
        <v>11138</v>
      </c>
      <c r="C5617" s="395" t="s">
        <v>13720</v>
      </c>
      <c r="D5617" s="539" t="s">
        <v>13777</v>
      </c>
      <c r="E5617" s="398" t="s">
        <v>5027</v>
      </c>
      <c r="F5617" s="485" t="s">
        <v>13778</v>
      </c>
      <c r="G5617" s="395" t="s">
        <v>5048</v>
      </c>
      <c r="H5617" s="631" t="s">
        <v>4953</v>
      </c>
      <c r="I5617" s="402">
        <v>10340</v>
      </c>
      <c r="J5617" s="487"/>
    </row>
    <row r="5618" spans="1:10" s="399" customFormat="1" ht="18" customHeight="1">
      <c r="A5618" s="394">
        <v>5613</v>
      </c>
      <c r="B5618" s="395" t="s">
        <v>1393</v>
      </c>
      <c r="C5618" s="395" t="s">
        <v>1481</v>
      </c>
      <c r="D5618" s="422" t="s">
        <v>13779</v>
      </c>
      <c r="E5618" s="394" t="s">
        <v>418</v>
      </c>
      <c r="F5618" s="424" t="s">
        <v>11612</v>
      </c>
      <c r="G5618" s="394" t="s">
        <v>4962</v>
      </c>
      <c r="H5618" s="631" t="s">
        <v>4949</v>
      </c>
      <c r="I5618" s="402">
        <v>7200</v>
      </c>
      <c r="J5618" s="490"/>
    </row>
    <row r="5619" spans="1:10" s="399" customFormat="1" ht="18" customHeight="1">
      <c r="A5619" s="394">
        <v>5614</v>
      </c>
      <c r="B5619" s="394" t="s">
        <v>1393</v>
      </c>
      <c r="C5619" s="394" t="s">
        <v>1481</v>
      </c>
      <c r="D5619" s="422" t="s">
        <v>13780</v>
      </c>
      <c r="E5619" s="394" t="s">
        <v>418</v>
      </c>
      <c r="F5619" s="424" t="s">
        <v>13781</v>
      </c>
      <c r="G5619" s="394" t="s">
        <v>4962</v>
      </c>
      <c r="H5619" s="567" t="s">
        <v>4949</v>
      </c>
      <c r="I5619" s="402">
        <v>6800</v>
      </c>
      <c r="J5619" s="490"/>
    </row>
    <row r="5620" spans="1:10" s="399" customFormat="1" ht="18" customHeight="1">
      <c r="A5620" s="394">
        <v>5615</v>
      </c>
      <c r="B5620" s="395" t="s">
        <v>11138</v>
      </c>
      <c r="C5620" s="395" t="s">
        <v>13720</v>
      </c>
      <c r="D5620" s="459" t="s">
        <v>13782</v>
      </c>
      <c r="E5620" s="395" t="s">
        <v>418</v>
      </c>
      <c r="F5620" s="488" t="s">
        <v>13783</v>
      </c>
      <c r="G5620" s="395" t="s">
        <v>5048</v>
      </c>
      <c r="H5620" s="635" t="s">
        <v>5532</v>
      </c>
      <c r="I5620" s="402">
        <v>7900</v>
      </c>
      <c r="J5620" s="509"/>
    </row>
    <row r="5621" spans="1:10" s="399" customFormat="1" ht="18" customHeight="1">
      <c r="A5621" s="394">
        <v>5616</v>
      </c>
      <c r="B5621" s="395" t="s">
        <v>1393</v>
      </c>
      <c r="C5621" s="395" t="s">
        <v>1481</v>
      </c>
      <c r="D5621" s="422" t="s">
        <v>13784</v>
      </c>
      <c r="E5621" s="395" t="s">
        <v>4776</v>
      </c>
      <c r="F5621" s="424" t="s">
        <v>13785</v>
      </c>
      <c r="G5621" s="395" t="s">
        <v>5048</v>
      </c>
      <c r="H5621" s="629" t="s">
        <v>4916</v>
      </c>
      <c r="I5621" s="402">
        <v>7100</v>
      </c>
      <c r="J5621" s="490" t="s">
        <v>15971</v>
      </c>
    </row>
    <row r="5622" spans="1:10" s="399" customFormat="1" ht="18" customHeight="1">
      <c r="A5622" s="394">
        <v>5617</v>
      </c>
      <c r="B5622" s="395" t="s">
        <v>1393</v>
      </c>
      <c r="C5622" s="395" t="s">
        <v>1481</v>
      </c>
      <c r="D5622" s="459" t="s">
        <v>13786</v>
      </c>
      <c r="E5622" s="395" t="s">
        <v>4776</v>
      </c>
      <c r="F5622" s="488" t="s">
        <v>13787</v>
      </c>
      <c r="G5622" s="395" t="s">
        <v>5048</v>
      </c>
      <c r="H5622" s="629" t="s">
        <v>4916</v>
      </c>
      <c r="I5622" s="397">
        <v>6100</v>
      </c>
      <c r="J5622" s="490" t="s">
        <v>15972</v>
      </c>
    </row>
    <row r="5623" spans="1:10" s="399" customFormat="1" ht="18" customHeight="1">
      <c r="A5623" s="394">
        <v>5618</v>
      </c>
      <c r="B5623" s="395" t="s">
        <v>1393</v>
      </c>
      <c r="C5623" s="395" t="s">
        <v>1481</v>
      </c>
      <c r="D5623" s="459" t="s">
        <v>13788</v>
      </c>
      <c r="E5623" s="395" t="s">
        <v>4776</v>
      </c>
      <c r="F5623" s="488" t="s">
        <v>13789</v>
      </c>
      <c r="G5623" s="395" t="s">
        <v>5048</v>
      </c>
      <c r="H5623" s="629" t="s">
        <v>4916</v>
      </c>
      <c r="I5623" s="397">
        <v>8100</v>
      </c>
      <c r="J5623" s="490" t="s">
        <v>15973</v>
      </c>
    </row>
    <row r="5624" spans="1:10" s="399" customFormat="1" ht="18" customHeight="1">
      <c r="A5624" s="394">
        <v>5619</v>
      </c>
      <c r="B5624" s="395" t="s">
        <v>1393</v>
      </c>
      <c r="C5624" s="395" t="s">
        <v>13720</v>
      </c>
      <c r="D5624" s="459" t="s">
        <v>13790</v>
      </c>
      <c r="E5624" s="395" t="s">
        <v>418</v>
      </c>
      <c r="F5624" s="488" t="s">
        <v>13791</v>
      </c>
      <c r="G5624" s="395"/>
      <c r="H5624" s="567" t="s">
        <v>653</v>
      </c>
      <c r="I5624" s="403">
        <v>11990</v>
      </c>
      <c r="J5624" s="491"/>
    </row>
    <row r="5625" spans="1:10" s="399" customFormat="1" ht="18" customHeight="1">
      <c r="A5625" s="394">
        <v>5620</v>
      </c>
      <c r="B5625" s="394" t="s">
        <v>11138</v>
      </c>
      <c r="C5625" s="394" t="s">
        <v>13720</v>
      </c>
      <c r="D5625" s="422" t="s">
        <v>13792</v>
      </c>
      <c r="E5625" s="394" t="s">
        <v>418</v>
      </c>
      <c r="F5625" s="424" t="s">
        <v>13793</v>
      </c>
      <c r="G5625" s="395" t="s">
        <v>5048</v>
      </c>
      <c r="H5625" s="631" t="s">
        <v>4924</v>
      </c>
      <c r="I5625" s="402">
        <v>9200</v>
      </c>
      <c r="J5625" s="487"/>
    </row>
    <row r="5626" spans="1:10" s="399" customFormat="1" ht="18" customHeight="1">
      <c r="A5626" s="394">
        <v>5621</v>
      </c>
      <c r="B5626" s="395" t="s">
        <v>1393</v>
      </c>
      <c r="C5626" s="395" t="s">
        <v>1481</v>
      </c>
      <c r="D5626" s="459" t="s">
        <v>13794</v>
      </c>
      <c r="E5626" s="395" t="s">
        <v>4776</v>
      </c>
      <c r="F5626" s="488" t="s">
        <v>13795</v>
      </c>
      <c r="G5626" s="395" t="s">
        <v>5048</v>
      </c>
      <c r="H5626" s="629" t="s">
        <v>4916</v>
      </c>
      <c r="I5626" s="397">
        <v>7100</v>
      </c>
      <c r="J5626" s="490" t="s">
        <v>15971</v>
      </c>
    </row>
    <row r="5627" spans="1:10" s="399" customFormat="1" ht="18" customHeight="1">
      <c r="A5627" s="394">
        <v>5622</v>
      </c>
      <c r="B5627" s="394" t="s">
        <v>11138</v>
      </c>
      <c r="C5627" s="394" t="s">
        <v>13720</v>
      </c>
      <c r="D5627" s="422" t="s">
        <v>13796</v>
      </c>
      <c r="E5627" s="394" t="s">
        <v>418</v>
      </c>
      <c r="F5627" s="424" t="s">
        <v>13797</v>
      </c>
      <c r="G5627" s="395" t="s">
        <v>5048</v>
      </c>
      <c r="H5627" s="631" t="s">
        <v>4924</v>
      </c>
      <c r="I5627" s="402">
        <v>8900</v>
      </c>
      <c r="J5627" s="487"/>
    </row>
    <row r="5628" spans="1:10" s="399" customFormat="1" ht="18" customHeight="1">
      <c r="A5628" s="394">
        <v>5623</v>
      </c>
      <c r="B5628" s="394" t="s">
        <v>1393</v>
      </c>
      <c r="C5628" s="398" t="s">
        <v>1481</v>
      </c>
      <c r="D5628" s="459" t="s">
        <v>13798</v>
      </c>
      <c r="E5628" s="439" t="s">
        <v>418</v>
      </c>
      <c r="F5628" s="485" t="s">
        <v>13763</v>
      </c>
      <c r="G5628" s="395" t="s">
        <v>4962</v>
      </c>
      <c r="H5628" s="567" t="s">
        <v>4932</v>
      </c>
      <c r="I5628" s="429">
        <v>8900</v>
      </c>
      <c r="J5628" s="507"/>
    </row>
    <row r="5629" spans="1:10" s="399" customFormat="1" ht="18" customHeight="1">
      <c r="A5629" s="394">
        <v>5624</v>
      </c>
      <c r="B5629" s="395" t="s">
        <v>11138</v>
      </c>
      <c r="C5629" s="395" t="s">
        <v>13720</v>
      </c>
      <c r="D5629" s="539" t="s">
        <v>13799</v>
      </c>
      <c r="E5629" s="398" t="s">
        <v>418</v>
      </c>
      <c r="F5629" s="485" t="s">
        <v>13800</v>
      </c>
      <c r="G5629" s="395" t="s">
        <v>5048</v>
      </c>
      <c r="H5629" s="631" t="s">
        <v>4953</v>
      </c>
      <c r="I5629" s="402">
        <v>8500</v>
      </c>
      <c r="J5629" s="487"/>
    </row>
    <row r="5630" spans="1:10" s="399" customFormat="1" ht="18" customHeight="1">
      <c r="A5630" s="394">
        <v>5625</v>
      </c>
      <c r="B5630" s="394" t="s">
        <v>11138</v>
      </c>
      <c r="C5630" s="394" t="s">
        <v>13720</v>
      </c>
      <c r="D5630" s="422" t="s">
        <v>13801</v>
      </c>
      <c r="E5630" s="394" t="s">
        <v>418</v>
      </c>
      <c r="F5630" s="517" t="s">
        <v>13802</v>
      </c>
      <c r="G5630" s="395" t="s">
        <v>5048</v>
      </c>
      <c r="H5630" s="631" t="s">
        <v>5681</v>
      </c>
      <c r="I5630" s="402">
        <v>7400</v>
      </c>
      <c r="J5630" s="487"/>
    </row>
    <row r="5631" spans="1:10" s="399" customFormat="1" ht="18" customHeight="1">
      <c r="A5631" s="394">
        <v>5626</v>
      </c>
      <c r="B5631" s="395" t="s">
        <v>1393</v>
      </c>
      <c r="C5631" s="398" t="s">
        <v>1481</v>
      </c>
      <c r="D5631" s="539" t="s">
        <v>13801</v>
      </c>
      <c r="E5631" s="395" t="s">
        <v>418</v>
      </c>
      <c r="F5631" s="488" t="s">
        <v>1481</v>
      </c>
      <c r="G5631" s="395" t="s">
        <v>4962</v>
      </c>
      <c r="H5631" s="567" t="s">
        <v>4932</v>
      </c>
      <c r="I5631" s="401">
        <v>6900</v>
      </c>
      <c r="J5631" s="487"/>
    </row>
    <row r="5632" spans="1:10" s="399" customFormat="1" ht="18" customHeight="1">
      <c r="A5632" s="394">
        <v>5627</v>
      </c>
      <c r="B5632" s="395" t="s">
        <v>11138</v>
      </c>
      <c r="C5632" s="395" t="s">
        <v>13720</v>
      </c>
      <c r="D5632" s="539" t="s">
        <v>13803</v>
      </c>
      <c r="E5632" s="406" t="s">
        <v>418</v>
      </c>
      <c r="F5632" s="486" t="s">
        <v>13804</v>
      </c>
      <c r="G5632" s="395" t="s">
        <v>4962</v>
      </c>
      <c r="H5632" s="637" t="s">
        <v>5529</v>
      </c>
      <c r="I5632" s="402">
        <v>11000</v>
      </c>
      <c r="J5632" s="487"/>
    </row>
    <row r="5633" spans="1:10" s="399" customFormat="1" ht="18" customHeight="1">
      <c r="A5633" s="394">
        <v>5628</v>
      </c>
      <c r="B5633" s="395" t="s">
        <v>11138</v>
      </c>
      <c r="C5633" s="395" t="s">
        <v>13720</v>
      </c>
      <c r="D5633" s="459" t="s">
        <v>13805</v>
      </c>
      <c r="E5633" s="395" t="s">
        <v>418</v>
      </c>
      <c r="F5633" s="488" t="s">
        <v>13806</v>
      </c>
      <c r="G5633" s="395" t="s">
        <v>5048</v>
      </c>
      <c r="H5633" s="631" t="s">
        <v>5773</v>
      </c>
      <c r="I5633" s="402">
        <v>8900</v>
      </c>
      <c r="J5633" s="487"/>
    </row>
    <row r="5634" spans="1:10" s="399" customFormat="1" ht="18" customHeight="1">
      <c r="A5634" s="394">
        <v>5629</v>
      </c>
      <c r="B5634" s="395" t="s">
        <v>11138</v>
      </c>
      <c r="C5634" s="395" t="s">
        <v>13720</v>
      </c>
      <c r="D5634" s="459" t="s">
        <v>13807</v>
      </c>
      <c r="E5634" s="395" t="s">
        <v>418</v>
      </c>
      <c r="F5634" s="488" t="s">
        <v>13808</v>
      </c>
      <c r="G5634" s="395" t="s">
        <v>5048</v>
      </c>
      <c r="H5634" s="635" t="s">
        <v>5532</v>
      </c>
      <c r="I5634" s="402">
        <v>9900</v>
      </c>
      <c r="J5634" s="509"/>
    </row>
    <row r="5635" spans="1:10" s="399" customFormat="1" ht="18" customHeight="1">
      <c r="A5635" s="394">
        <v>5630</v>
      </c>
      <c r="B5635" s="395" t="s">
        <v>11138</v>
      </c>
      <c r="C5635" s="396" t="s">
        <v>13720</v>
      </c>
      <c r="D5635" s="539" t="s">
        <v>13809</v>
      </c>
      <c r="E5635" s="406" t="s">
        <v>4920</v>
      </c>
      <c r="F5635" s="486" t="s">
        <v>13810</v>
      </c>
      <c r="G5635" s="439"/>
      <c r="H5635" s="637" t="s">
        <v>5529</v>
      </c>
      <c r="I5635" s="402">
        <v>8200</v>
      </c>
      <c r="J5635" s="487"/>
    </row>
    <row r="5636" spans="1:10" s="399" customFormat="1" ht="18" customHeight="1">
      <c r="A5636" s="394">
        <v>5631</v>
      </c>
      <c r="B5636" s="395" t="s">
        <v>1393</v>
      </c>
      <c r="C5636" s="395" t="s">
        <v>1481</v>
      </c>
      <c r="D5636" s="459" t="s">
        <v>13811</v>
      </c>
      <c r="E5636" s="395" t="s">
        <v>4776</v>
      </c>
      <c r="F5636" s="488" t="s">
        <v>13812</v>
      </c>
      <c r="G5636" s="395" t="s">
        <v>5048</v>
      </c>
      <c r="H5636" s="629" t="s">
        <v>4916</v>
      </c>
      <c r="I5636" s="397">
        <v>12400</v>
      </c>
      <c r="J5636" s="490" t="s">
        <v>15974</v>
      </c>
    </row>
    <row r="5637" spans="1:10" s="399" customFormat="1" ht="18" customHeight="1">
      <c r="A5637" s="394">
        <v>5632</v>
      </c>
      <c r="B5637" s="395" t="s">
        <v>11138</v>
      </c>
      <c r="C5637" s="395" t="s">
        <v>13720</v>
      </c>
      <c r="D5637" s="459" t="s">
        <v>13813</v>
      </c>
      <c r="E5637" s="395" t="s">
        <v>418</v>
      </c>
      <c r="F5637" s="488" t="s">
        <v>13814</v>
      </c>
      <c r="G5637" s="395" t="s">
        <v>5048</v>
      </c>
      <c r="H5637" s="631" t="s">
        <v>5773</v>
      </c>
      <c r="I5637" s="402">
        <v>9700</v>
      </c>
      <c r="J5637" s="487"/>
    </row>
    <row r="5638" spans="1:10" s="399" customFormat="1" ht="18" customHeight="1">
      <c r="A5638" s="394">
        <v>5633</v>
      </c>
      <c r="B5638" s="395" t="s">
        <v>11138</v>
      </c>
      <c r="C5638" s="395" t="s">
        <v>13720</v>
      </c>
      <c r="D5638" s="459" t="s">
        <v>13815</v>
      </c>
      <c r="E5638" s="398" t="s">
        <v>418</v>
      </c>
      <c r="F5638" s="488" t="s">
        <v>13810</v>
      </c>
      <c r="G5638" s="398" t="s">
        <v>5048</v>
      </c>
      <c r="H5638" s="631" t="s">
        <v>5537</v>
      </c>
      <c r="I5638" s="402">
        <v>17600</v>
      </c>
      <c r="J5638" s="487"/>
    </row>
    <row r="5639" spans="1:10" s="399" customFormat="1" ht="18" customHeight="1">
      <c r="A5639" s="394">
        <v>5634</v>
      </c>
      <c r="B5639" s="415" t="s">
        <v>1393</v>
      </c>
      <c r="C5639" s="451" t="s">
        <v>1481</v>
      </c>
      <c r="D5639" s="453" t="s">
        <v>13817</v>
      </c>
      <c r="E5639" s="442" t="s">
        <v>5027</v>
      </c>
      <c r="F5639" s="453" t="s">
        <v>13818</v>
      </c>
      <c r="G5639" s="394" t="s">
        <v>4962</v>
      </c>
      <c r="H5639" s="634" t="s">
        <v>5025</v>
      </c>
      <c r="I5639" s="418">
        <v>11500</v>
      </c>
      <c r="J5639" s="616" t="s">
        <v>13819</v>
      </c>
    </row>
    <row r="5640" spans="1:10" s="399" customFormat="1" ht="18" customHeight="1">
      <c r="A5640" s="394">
        <v>5635</v>
      </c>
      <c r="B5640" s="415" t="s">
        <v>1393</v>
      </c>
      <c r="C5640" s="451" t="s">
        <v>1481</v>
      </c>
      <c r="D5640" s="453" t="s">
        <v>13820</v>
      </c>
      <c r="E5640" s="442" t="s">
        <v>5027</v>
      </c>
      <c r="F5640" s="453" t="s">
        <v>13821</v>
      </c>
      <c r="G5640" s="442"/>
      <c r="H5640" s="634" t="s">
        <v>5025</v>
      </c>
      <c r="I5640" s="418">
        <v>9500</v>
      </c>
      <c r="J5640" s="535" t="s">
        <v>13822</v>
      </c>
    </row>
    <row r="5641" spans="1:10" s="399" customFormat="1" ht="18" customHeight="1">
      <c r="A5641" s="394">
        <v>5636</v>
      </c>
      <c r="B5641" s="415" t="s">
        <v>1393</v>
      </c>
      <c r="C5641" s="451" t="s">
        <v>1481</v>
      </c>
      <c r="D5641" s="453" t="s">
        <v>13823</v>
      </c>
      <c r="E5641" s="442" t="s">
        <v>5027</v>
      </c>
      <c r="F5641" s="453" t="s">
        <v>13824</v>
      </c>
      <c r="G5641" s="394" t="s">
        <v>4962</v>
      </c>
      <c r="H5641" s="634" t="s">
        <v>5025</v>
      </c>
      <c r="I5641" s="418">
        <v>7400</v>
      </c>
      <c r="J5641" s="535" t="s">
        <v>13822</v>
      </c>
    </row>
    <row r="5642" spans="1:10" s="399" customFormat="1" ht="18" customHeight="1">
      <c r="A5642" s="394">
        <v>5637</v>
      </c>
      <c r="B5642" s="415" t="s">
        <v>1393</v>
      </c>
      <c r="C5642" s="451" t="s">
        <v>1481</v>
      </c>
      <c r="D5642" s="453" t="s">
        <v>13825</v>
      </c>
      <c r="E5642" s="442" t="s">
        <v>5027</v>
      </c>
      <c r="F5642" s="453" t="s">
        <v>13826</v>
      </c>
      <c r="G5642" s="394" t="s">
        <v>4962</v>
      </c>
      <c r="H5642" s="634" t="s">
        <v>5025</v>
      </c>
      <c r="I5642" s="418">
        <v>5900</v>
      </c>
      <c r="J5642" s="535" t="s">
        <v>13822</v>
      </c>
    </row>
    <row r="5643" spans="1:10" s="399" customFormat="1" ht="18" customHeight="1">
      <c r="A5643" s="394">
        <v>5638</v>
      </c>
      <c r="B5643" s="415" t="s">
        <v>1393</v>
      </c>
      <c r="C5643" s="451" t="s">
        <v>1481</v>
      </c>
      <c r="D5643" s="453" t="s">
        <v>15975</v>
      </c>
      <c r="E5643" s="554" t="s">
        <v>5027</v>
      </c>
      <c r="F5643" s="590" t="s">
        <v>15976</v>
      </c>
      <c r="G5643" s="557" t="s">
        <v>4962</v>
      </c>
      <c r="H5643" s="642" t="s">
        <v>5025</v>
      </c>
      <c r="I5643" s="558">
        <v>12800</v>
      </c>
      <c r="J5643" s="522" t="s">
        <v>5042</v>
      </c>
    </row>
    <row r="5644" spans="1:10" s="399" customFormat="1" ht="18" customHeight="1">
      <c r="A5644" s="394">
        <v>5639</v>
      </c>
      <c r="B5644" s="415" t="s">
        <v>1393</v>
      </c>
      <c r="C5644" s="451" t="s">
        <v>1481</v>
      </c>
      <c r="D5644" s="453" t="s">
        <v>15975</v>
      </c>
      <c r="E5644" s="554" t="s">
        <v>5027</v>
      </c>
      <c r="F5644" s="590" t="s">
        <v>15976</v>
      </c>
      <c r="G5644" s="557" t="s">
        <v>4962</v>
      </c>
      <c r="H5644" s="642" t="s">
        <v>5025</v>
      </c>
      <c r="I5644" s="558">
        <v>12800</v>
      </c>
      <c r="J5644" s="522" t="s">
        <v>5042</v>
      </c>
    </row>
    <row r="5645" spans="1:10" s="399" customFormat="1" ht="18" customHeight="1">
      <c r="A5645" s="394">
        <v>5640</v>
      </c>
      <c r="B5645" s="415" t="s">
        <v>1393</v>
      </c>
      <c r="C5645" s="451" t="s">
        <v>1481</v>
      </c>
      <c r="D5645" s="453" t="s">
        <v>15977</v>
      </c>
      <c r="E5645" s="554" t="s">
        <v>5027</v>
      </c>
      <c r="F5645" s="556" t="s">
        <v>15978</v>
      </c>
      <c r="G5645" s="557"/>
      <c r="H5645" s="642" t="s">
        <v>5025</v>
      </c>
      <c r="I5645" s="558">
        <v>13500</v>
      </c>
      <c r="J5645" s="522" t="s">
        <v>5042</v>
      </c>
    </row>
    <row r="5646" spans="1:10" s="399" customFormat="1" ht="18" customHeight="1">
      <c r="A5646" s="394">
        <v>5641</v>
      </c>
      <c r="B5646" s="545" t="s">
        <v>11138</v>
      </c>
      <c r="C5646" s="545" t="s">
        <v>13827</v>
      </c>
      <c r="D5646" s="651" t="s">
        <v>13828</v>
      </c>
      <c r="E5646" s="545" t="s">
        <v>418</v>
      </c>
      <c r="F5646" s="546" t="s">
        <v>13829</v>
      </c>
      <c r="G5646" s="523"/>
      <c r="H5646" s="639" t="s">
        <v>5681</v>
      </c>
      <c r="I5646" s="402">
        <v>11800</v>
      </c>
      <c r="J5646" s="487"/>
    </row>
    <row r="5647" spans="1:10" s="399" customFormat="1" ht="18" customHeight="1">
      <c r="A5647" s="394">
        <v>5642</v>
      </c>
      <c r="B5647" s="394" t="s">
        <v>11138</v>
      </c>
      <c r="C5647" s="394" t="s">
        <v>13827</v>
      </c>
      <c r="D5647" s="422" t="s">
        <v>13830</v>
      </c>
      <c r="E5647" s="394" t="s">
        <v>418</v>
      </c>
      <c r="F5647" s="424" t="s">
        <v>13831</v>
      </c>
      <c r="G5647" s="395"/>
      <c r="H5647" s="631" t="s">
        <v>5681</v>
      </c>
      <c r="I5647" s="402">
        <v>6600</v>
      </c>
      <c r="J5647" s="487"/>
    </row>
    <row r="5648" spans="1:10" s="399" customFormat="1" ht="18" customHeight="1">
      <c r="A5648" s="394">
        <v>5643</v>
      </c>
      <c r="B5648" s="394" t="s">
        <v>1393</v>
      </c>
      <c r="C5648" s="394" t="s">
        <v>13832</v>
      </c>
      <c r="D5648" s="422"/>
      <c r="E5648" s="394" t="s">
        <v>418</v>
      </c>
      <c r="F5648" s="424" t="s">
        <v>13833</v>
      </c>
      <c r="G5648" s="394" t="s">
        <v>4962</v>
      </c>
      <c r="H5648" s="567" t="s">
        <v>4949</v>
      </c>
      <c r="I5648" s="402">
        <v>7400</v>
      </c>
      <c r="J5648" s="490"/>
    </row>
    <row r="5649" spans="1:10" s="399" customFormat="1" ht="18" customHeight="1">
      <c r="A5649" s="394">
        <v>5644</v>
      </c>
      <c r="B5649" s="395" t="s">
        <v>1393</v>
      </c>
      <c r="C5649" s="395" t="s">
        <v>13834</v>
      </c>
      <c r="D5649" s="459" t="s">
        <v>13835</v>
      </c>
      <c r="E5649" s="395" t="s">
        <v>7579</v>
      </c>
      <c r="F5649" s="488" t="s">
        <v>13836</v>
      </c>
      <c r="G5649" s="395"/>
      <c r="H5649" s="629" t="s">
        <v>4916</v>
      </c>
      <c r="I5649" s="397">
        <v>22300</v>
      </c>
      <c r="J5649" s="490" t="s">
        <v>15945</v>
      </c>
    </row>
    <row r="5650" spans="1:10" s="399" customFormat="1" ht="18" customHeight="1">
      <c r="A5650" s="394">
        <v>5645</v>
      </c>
      <c r="B5650" s="395" t="s">
        <v>1393</v>
      </c>
      <c r="C5650" s="395" t="s">
        <v>13834</v>
      </c>
      <c r="D5650" s="459" t="s">
        <v>13835</v>
      </c>
      <c r="E5650" s="395" t="s">
        <v>7579</v>
      </c>
      <c r="F5650" s="488" t="s">
        <v>13837</v>
      </c>
      <c r="G5650" s="395"/>
      <c r="H5650" s="629" t="s">
        <v>4916</v>
      </c>
      <c r="I5650" s="397">
        <v>17700</v>
      </c>
      <c r="J5650" s="490" t="s">
        <v>15639</v>
      </c>
    </row>
    <row r="5651" spans="1:10" s="399" customFormat="1" ht="18" customHeight="1">
      <c r="A5651" s="394">
        <v>5646</v>
      </c>
      <c r="B5651" s="395" t="s">
        <v>1393</v>
      </c>
      <c r="C5651" s="395" t="s">
        <v>13838</v>
      </c>
      <c r="D5651" s="459" t="s">
        <v>13643</v>
      </c>
      <c r="E5651" s="395" t="s">
        <v>7102</v>
      </c>
      <c r="F5651" s="488" t="s">
        <v>13839</v>
      </c>
      <c r="G5651" s="395"/>
      <c r="H5651" s="629" t="s">
        <v>4916</v>
      </c>
      <c r="I5651" s="397">
        <v>17200</v>
      </c>
      <c r="J5651" s="490" t="s">
        <v>15640</v>
      </c>
    </row>
    <row r="5652" spans="1:10" s="399" customFormat="1" ht="18" customHeight="1">
      <c r="A5652" s="394">
        <v>5647</v>
      </c>
      <c r="B5652" s="395" t="s">
        <v>1393</v>
      </c>
      <c r="C5652" s="410" t="s">
        <v>13840</v>
      </c>
      <c r="D5652" s="496" t="s">
        <v>11332</v>
      </c>
      <c r="E5652" s="455" t="s">
        <v>660</v>
      </c>
      <c r="F5652" s="499" t="s">
        <v>13841</v>
      </c>
      <c r="G5652" s="410" t="s">
        <v>4962</v>
      </c>
      <c r="H5652" s="633" t="s">
        <v>5013</v>
      </c>
      <c r="I5652" s="413">
        <v>9500</v>
      </c>
      <c r="J5652" s="487"/>
    </row>
    <row r="5653" spans="1:10" s="399" customFormat="1" ht="18" customHeight="1">
      <c r="A5653" s="394">
        <v>5648</v>
      </c>
      <c r="B5653" s="410" t="s">
        <v>1393</v>
      </c>
      <c r="C5653" s="410" t="s">
        <v>13840</v>
      </c>
      <c r="D5653" s="496" t="s">
        <v>11332</v>
      </c>
      <c r="E5653" s="410" t="s">
        <v>7362</v>
      </c>
      <c r="F5653" s="499" t="s">
        <v>13842</v>
      </c>
      <c r="G5653" s="410" t="s">
        <v>4962</v>
      </c>
      <c r="H5653" s="633" t="s">
        <v>5013</v>
      </c>
      <c r="I5653" s="413">
        <v>9800</v>
      </c>
      <c r="J5653" s="490"/>
    </row>
    <row r="5654" spans="1:10" s="399" customFormat="1" ht="18" customHeight="1">
      <c r="A5654" s="394">
        <v>5649</v>
      </c>
      <c r="B5654" s="410" t="s">
        <v>1393</v>
      </c>
      <c r="C5654" s="410" t="s">
        <v>13840</v>
      </c>
      <c r="D5654" s="496" t="s">
        <v>11332</v>
      </c>
      <c r="E5654" s="410" t="s">
        <v>139</v>
      </c>
      <c r="F5654" s="499" t="s">
        <v>13843</v>
      </c>
      <c r="G5654" s="410" t="s">
        <v>4962</v>
      </c>
      <c r="H5654" s="633" t="s">
        <v>5013</v>
      </c>
      <c r="I5654" s="413">
        <v>9800</v>
      </c>
      <c r="J5654" s="490"/>
    </row>
    <row r="5655" spans="1:10" s="399" customFormat="1" ht="18" customHeight="1">
      <c r="A5655" s="394">
        <v>5650</v>
      </c>
      <c r="B5655" s="410" t="s">
        <v>1393</v>
      </c>
      <c r="C5655" s="395" t="s">
        <v>13840</v>
      </c>
      <c r="D5655" s="496" t="s">
        <v>11133</v>
      </c>
      <c r="E5655" s="410" t="s">
        <v>139</v>
      </c>
      <c r="F5655" s="499" t="s">
        <v>13844</v>
      </c>
      <c r="G5655" s="398" t="s">
        <v>4962</v>
      </c>
      <c r="H5655" s="633" t="s">
        <v>5013</v>
      </c>
      <c r="I5655" s="413">
        <v>10000</v>
      </c>
      <c r="J5655" s="490"/>
    </row>
    <row r="5656" spans="1:10" s="399" customFormat="1" ht="18" customHeight="1">
      <c r="A5656" s="394">
        <v>5651</v>
      </c>
      <c r="B5656" s="410" t="s">
        <v>1393</v>
      </c>
      <c r="C5656" s="395" t="s">
        <v>13840</v>
      </c>
      <c r="D5656" s="496" t="s">
        <v>11133</v>
      </c>
      <c r="E5656" s="410" t="s">
        <v>167</v>
      </c>
      <c r="F5656" s="499" t="s">
        <v>13845</v>
      </c>
      <c r="G5656" s="398" t="s">
        <v>4962</v>
      </c>
      <c r="H5656" s="633" t="s">
        <v>5013</v>
      </c>
      <c r="I5656" s="413">
        <v>10000</v>
      </c>
      <c r="J5656" s="490"/>
    </row>
    <row r="5657" spans="1:10" s="399" customFormat="1" ht="18" customHeight="1">
      <c r="A5657" s="394">
        <v>5652</v>
      </c>
      <c r="B5657" s="395" t="s">
        <v>11138</v>
      </c>
      <c r="C5657" s="398" t="s">
        <v>13846</v>
      </c>
      <c r="D5657" s="459" t="s">
        <v>13847</v>
      </c>
      <c r="E5657" s="395" t="s">
        <v>418</v>
      </c>
      <c r="F5657" s="485" t="s">
        <v>13848</v>
      </c>
      <c r="G5657" s="395" t="s">
        <v>4962</v>
      </c>
      <c r="H5657" s="567" t="s">
        <v>5851</v>
      </c>
      <c r="I5657" s="402"/>
      <c r="J5657" s="617" t="s">
        <v>5439</v>
      </c>
    </row>
    <row r="5658" spans="1:10" s="399" customFormat="1" ht="18" customHeight="1">
      <c r="A5658" s="394">
        <v>5653</v>
      </c>
      <c r="B5658" s="395" t="s">
        <v>1393</v>
      </c>
      <c r="C5658" s="395" t="s">
        <v>13840</v>
      </c>
      <c r="D5658" s="459" t="s">
        <v>7240</v>
      </c>
      <c r="E5658" s="395" t="s">
        <v>418</v>
      </c>
      <c r="F5658" s="488" t="s">
        <v>13849</v>
      </c>
      <c r="G5658" s="395"/>
      <c r="H5658" s="567" t="s">
        <v>653</v>
      </c>
      <c r="I5658" s="403"/>
      <c r="J5658" s="491" t="s">
        <v>5439</v>
      </c>
    </row>
    <row r="5659" spans="1:10" s="399" customFormat="1" ht="18" customHeight="1">
      <c r="A5659" s="394">
        <v>5654</v>
      </c>
      <c r="B5659" s="395" t="s">
        <v>1393</v>
      </c>
      <c r="C5659" s="395" t="s">
        <v>13840</v>
      </c>
      <c r="D5659" s="459" t="s">
        <v>13850</v>
      </c>
      <c r="E5659" s="395" t="s">
        <v>6955</v>
      </c>
      <c r="F5659" s="485" t="s">
        <v>13851</v>
      </c>
      <c r="G5659" s="395" t="s">
        <v>4962</v>
      </c>
      <c r="H5659" s="567" t="s">
        <v>6957</v>
      </c>
      <c r="I5659" s="397">
        <v>10375</v>
      </c>
      <c r="J5659" s="487"/>
    </row>
    <row r="5660" spans="1:10" s="399" customFormat="1" ht="18" customHeight="1">
      <c r="A5660" s="394">
        <v>5655</v>
      </c>
      <c r="B5660" s="395" t="s">
        <v>1393</v>
      </c>
      <c r="C5660" s="395" t="s">
        <v>13840</v>
      </c>
      <c r="D5660" s="459" t="s">
        <v>13852</v>
      </c>
      <c r="E5660" s="395" t="s">
        <v>6955</v>
      </c>
      <c r="F5660" s="485" t="s">
        <v>13853</v>
      </c>
      <c r="G5660" s="395" t="s">
        <v>4962</v>
      </c>
      <c r="H5660" s="567" t="s">
        <v>6957</v>
      </c>
      <c r="I5660" s="397"/>
      <c r="J5660" s="487" t="s">
        <v>5439</v>
      </c>
    </row>
    <row r="5661" spans="1:10" s="399" customFormat="1" ht="18" customHeight="1">
      <c r="A5661" s="394">
        <v>5656</v>
      </c>
      <c r="B5661" s="395" t="s">
        <v>1393</v>
      </c>
      <c r="C5661" s="395" t="s">
        <v>13840</v>
      </c>
      <c r="D5661" s="459" t="s">
        <v>13852</v>
      </c>
      <c r="E5661" s="395" t="s">
        <v>6955</v>
      </c>
      <c r="F5661" s="485" t="s">
        <v>13854</v>
      </c>
      <c r="G5661" s="395" t="s">
        <v>4962</v>
      </c>
      <c r="H5661" s="567" t="s">
        <v>6957</v>
      </c>
      <c r="I5661" s="397">
        <v>10375</v>
      </c>
      <c r="J5661" s="487"/>
    </row>
    <row r="5662" spans="1:10" s="399" customFormat="1" ht="18" customHeight="1">
      <c r="A5662" s="394">
        <v>5657</v>
      </c>
      <c r="B5662" s="395" t="s">
        <v>1393</v>
      </c>
      <c r="C5662" s="398" t="s">
        <v>13840</v>
      </c>
      <c r="D5662" s="459" t="s">
        <v>13855</v>
      </c>
      <c r="E5662" s="395" t="s">
        <v>418</v>
      </c>
      <c r="F5662" s="488" t="s">
        <v>13856</v>
      </c>
      <c r="G5662" s="395" t="s">
        <v>4962</v>
      </c>
      <c r="H5662" s="631" t="s">
        <v>5082</v>
      </c>
      <c r="I5662" s="402">
        <v>12000</v>
      </c>
      <c r="J5662" s="508"/>
    </row>
    <row r="5663" spans="1:10" s="399" customFormat="1" ht="18" customHeight="1">
      <c r="A5663" s="394">
        <v>5658</v>
      </c>
      <c r="B5663" s="395" t="s">
        <v>1393</v>
      </c>
      <c r="C5663" s="398" t="s">
        <v>13840</v>
      </c>
      <c r="D5663" s="459" t="s">
        <v>13855</v>
      </c>
      <c r="E5663" s="395" t="s">
        <v>418</v>
      </c>
      <c r="F5663" s="488" t="s">
        <v>13857</v>
      </c>
      <c r="G5663" s="395" t="s">
        <v>4962</v>
      </c>
      <c r="H5663" s="631" t="s">
        <v>5082</v>
      </c>
      <c r="I5663" s="402">
        <v>12333</v>
      </c>
      <c r="J5663" s="508"/>
    </row>
    <row r="5664" spans="1:10" s="399" customFormat="1" ht="18" customHeight="1">
      <c r="A5664" s="394">
        <v>5659</v>
      </c>
      <c r="B5664" s="395" t="s">
        <v>11138</v>
      </c>
      <c r="C5664" s="395" t="s">
        <v>13846</v>
      </c>
      <c r="D5664" s="459" t="s">
        <v>13858</v>
      </c>
      <c r="E5664" s="398" t="s">
        <v>5354</v>
      </c>
      <c r="F5664" s="486" t="s">
        <v>13859</v>
      </c>
      <c r="G5664" s="395" t="s">
        <v>5048</v>
      </c>
      <c r="H5664" s="631" t="s">
        <v>4953</v>
      </c>
      <c r="I5664" s="402">
        <v>9500</v>
      </c>
      <c r="J5664" s="490"/>
    </row>
    <row r="5665" spans="1:10" s="399" customFormat="1" ht="18" customHeight="1">
      <c r="A5665" s="394">
        <v>5660</v>
      </c>
      <c r="B5665" s="395" t="s">
        <v>11138</v>
      </c>
      <c r="C5665" s="395" t="s">
        <v>13846</v>
      </c>
      <c r="D5665" s="459" t="s">
        <v>13858</v>
      </c>
      <c r="E5665" s="395" t="s">
        <v>4776</v>
      </c>
      <c r="F5665" s="486" t="s">
        <v>13860</v>
      </c>
      <c r="G5665" s="395" t="s">
        <v>5048</v>
      </c>
      <c r="H5665" s="631" t="s">
        <v>4953</v>
      </c>
      <c r="I5665" s="402">
        <v>8200</v>
      </c>
      <c r="J5665" s="490"/>
    </row>
    <row r="5666" spans="1:10" s="399" customFormat="1" ht="18" customHeight="1">
      <c r="A5666" s="394">
        <v>5661</v>
      </c>
      <c r="B5666" s="395" t="s">
        <v>11138</v>
      </c>
      <c r="C5666" s="395" t="s">
        <v>13846</v>
      </c>
      <c r="D5666" s="459" t="s">
        <v>13861</v>
      </c>
      <c r="E5666" s="395" t="s">
        <v>5744</v>
      </c>
      <c r="F5666" s="486" t="s">
        <v>13862</v>
      </c>
      <c r="G5666" s="395" t="s">
        <v>5048</v>
      </c>
      <c r="H5666" s="631" t="s">
        <v>4953</v>
      </c>
      <c r="I5666" s="402">
        <v>10670</v>
      </c>
      <c r="J5666" s="487"/>
    </row>
    <row r="5667" spans="1:10" s="399" customFormat="1" ht="18" customHeight="1">
      <c r="A5667" s="394">
        <v>5662</v>
      </c>
      <c r="B5667" s="395" t="s">
        <v>1393</v>
      </c>
      <c r="C5667" s="395" t="s">
        <v>13840</v>
      </c>
      <c r="D5667" s="459" t="s">
        <v>13863</v>
      </c>
      <c r="E5667" s="395" t="s">
        <v>418</v>
      </c>
      <c r="F5667" s="488" t="s">
        <v>13864</v>
      </c>
      <c r="G5667" s="395" t="s">
        <v>4962</v>
      </c>
      <c r="H5667" s="631" t="s">
        <v>5748</v>
      </c>
      <c r="I5667" s="402">
        <v>13291</v>
      </c>
      <c r="J5667" s="487"/>
    </row>
    <row r="5668" spans="1:10" s="399" customFormat="1" ht="18" customHeight="1">
      <c r="A5668" s="394">
        <v>5663</v>
      </c>
      <c r="B5668" s="395" t="s">
        <v>1393</v>
      </c>
      <c r="C5668" s="395" t="s">
        <v>13840</v>
      </c>
      <c r="D5668" s="422" t="s">
        <v>13865</v>
      </c>
      <c r="E5668" s="395" t="s">
        <v>418</v>
      </c>
      <c r="F5668" s="614" t="s">
        <v>13866</v>
      </c>
      <c r="G5668" s="394" t="s">
        <v>4962</v>
      </c>
      <c r="H5668" s="631" t="s">
        <v>5748</v>
      </c>
      <c r="I5668" s="402">
        <v>11550</v>
      </c>
      <c r="J5668" s="487"/>
    </row>
    <row r="5669" spans="1:10" s="399" customFormat="1" ht="18" customHeight="1">
      <c r="A5669" s="394">
        <v>5664</v>
      </c>
      <c r="B5669" s="395" t="s">
        <v>11138</v>
      </c>
      <c r="C5669" s="398" t="s">
        <v>13846</v>
      </c>
      <c r="D5669" s="459" t="s">
        <v>13867</v>
      </c>
      <c r="E5669" s="398" t="s">
        <v>418</v>
      </c>
      <c r="F5669" s="488" t="s">
        <v>13868</v>
      </c>
      <c r="G5669" s="398" t="s">
        <v>5048</v>
      </c>
      <c r="H5669" s="631" t="s">
        <v>5537</v>
      </c>
      <c r="I5669" s="402">
        <v>8800</v>
      </c>
      <c r="J5669" s="487"/>
    </row>
    <row r="5670" spans="1:10" s="399" customFormat="1" ht="18" customHeight="1">
      <c r="A5670" s="394">
        <v>5665</v>
      </c>
      <c r="B5670" s="395" t="s">
        <v>11138</v>
      </c>
      <c r="C5670" s="398" t="s">
        <v>13846</v>
      </c>
      <c r="D5670" s="459" t="s">
        <v>13867</v>
      </c>
      <c r="E5670" s="398" t="s">
        <v>418</v>
      </c>
      <c r="F5670" s="488" t="s">
        <v>13869</v>
      </c>
      <c r="G5670" s="398" t="s">
        <v>5048</v>
      </c>
      <c r="H5670" s="631" t="s">
        <v>5537</v>
      </c>
      <c r="I5670" s="402">
        <v>8750</v>
      </c>
      <c r="J5670" s="487"/>
    </row>
    <row r="5671" spans="1:10" s="399" customFormat="1" ht="18" customHeight="1">
      <c r="A5671" s="394">
        <v>5666</v>
      </c>
      <c r="B5671" s="395" t="s">
        <v>11138</v>
      </c>
      <c r="C5671" s="398" t="s">
        <v>13846</v>
      </c>
      <c r="D5671" s="459" t="s">
        <v>13870</v>
      </c>
      <c r="E5671" s="395" t="s">
        <v>418</v>
      </c>
      <c r="F5671" s="488" t="s">
        <v>13871</v>
      </c>
      <c r="G5671" s="395" t="s">
        <v>5048</v>
      </c>
      <c r="H5671" s="635" t="s">
        <v>10563</v>
      </c>
      <c r="I5671" s="402">
        <v>11560</v>
      </c>
      <c r="J5671" s="509" t="s">
        <v>13872</v>
      </c>
    </row>
    <row r="5672" spans="1:10" s="399" customFormat="1" ht="18" customHeight="1">
      <c r="A5672" s="394">
        <v>5667</v>
      </c>
      <c r="B5672" s="394" t="s">
        <v>11138</v>
      </c>
      <c r="C5672" s="394" t="s">
        <v>13846</v>
      </c>
      <c r="D5672" s="422" t="s">
        <v>13873</v>
      </c>
      <c r="E5672" s="394" t="s">
        <v>139</v>
      </c>
      <c r="F5672" s="424" t="s">
        <v>13874</v>
      </c>
      <c r="G5672" s="395" t="s">
        <v>5048</v>
      </c>
      <c r="H5672" s="631" t="s">
        <v>4924</v>
      </c>
      <c r="I5672" s="402">
        <v>8000</v>
      </c>
      <c r="J5672" s="487"/>
    </row>
    <row r="5673" spans="1:10" s="399" customFormat="1" ht="18" customHeight="1">
      <c r="A5673" s="394">
        <v>5668</v>
      </c>
      <c r="B5673" s="395" t="s">
        <v>1393</v>
      </c>
      <c r="C5673" s="395" t="s">
        <v>13840</v>
      </c>
      <c r="D5673" s="459" t="s">
        <v>13875</v>
      </c>
      <c r="E5673" s="395" t="s">
        <v>418</v>
      </c>
      <c r="F5673" s="488" t="s">
        <v>13876</v>
      </c>
      <c r="G5673" s="395"/>
      <c r="H5673" s="567" t="s">
        <v>653</v>
      </c>
      <c r="I5673" s="403"/>
      <c r="J5673" s="491" t="s">
        <v>5439</v>
      </c>
    </row>
    <row r="5674" spans="1:10" s="399" customFormat="1" ht="18" customHeight="1">
      <c r="A5674" s="394">
        <v>5669</v>
      </c>
      <c r="B5674" s="395" t="s">
        <v>1393</v>
      </c>
      <c r="C5674" s="396" t="s">
        <v>13840</v>
      </c>
      <c r="D5674" s="581" t="s">
        <v>13877</v>
      </c>
      <c r="E5674" s="396" t="s">
        <v>7362</v>
      </c>
      <c r="F5674" s="486" t="s">
        <v>13878</v>
      </c>
      <c r="G5674" s="396" t="s">
        <v>4962</v>
      </c>
      <c r="H5674" s="630" t="s">
        <v>4935</v>
      </c>
      <c r="I5674" s="397"/>
      <c r="J5674" s="492" t="s">
        <v>5764</v>
      </c>
    </row>
    <row r="5675" spans="1:10" s="399" customFormat="1" ht="18" customHeight="1">
      <c r="A5675" s="394">
        <v>5670</v>
      </c>
      <c r="B5675" s="395" t="s">
        <v>1393</v>
      </c>
      <c r="C5675" s="396" t="s">
        <v>13840</v>
      </c>
      <c r="D5675" s="581" t="s">
        <v>13877</v>
      </c>
      <c r="E5675" s="396" t="s">
        <v>139</v>
      </c>
      <c r="F5675" s="486" t="s">
        <v>13879</v>
      </c>
      <c r="G5675" s="396" t="s">
        <v>4962</v>
      </c>
      <c r="H5675" s="630" t="s">
        <v>4935</v>
      </c>
      <c r="I5675" s="397"/>
      <c r="J5675" s="536" t="s">
        <v>5439</v>
      </c>
    </row>
    <row r="5676" spans="1:10" s="399" customFormat="1" ht="18" customHeight="1">
      <c r="A5676" s="394">
        <v>5671</v>
      </c>
      <c r="B5676" s="395" t="s">
        <v>1393</v>
      </c>
      <c r="C5676" s="396" t="s">
        <v>13840</v>
      </c>
      <c r="D5676" s="581" t="s">
        <v>13880</v>
      </c>
      <c r="E5676" s="396" t="s">
        <v>7362</v>
      </c>
      <c r="F5676" s="486" t="s">
        <v>13881</v>
      </c>
      <c r="G5676" s="396" t="s">
        <v>4962</v>
      </c>
      <c r="H5676" s="630" t="s">
        <v>4935</v>
      </c>
      <c r="I5676" s="397"/>
      <c r="J5676" s="492" t="s">
        <v>5764</v>
      </c>
    </row>
    <row r="5677" spans="1:10" s="399" customFormat="1" ht="18" customHeight="1">
      <c r="A5677" s="394">
        <v>5672</v>
      </c>
      <c r="B5677" s="395" t="s">
        <v>1393</v>
      </c>
      <c r="C5677" s="396" t="s">
        <v>13840</v>
      </c>
      <c r="D5677" s="581" t="s">
        <v>13880</v>
      </c>
      <c r="E5677" s="396" t="s">
        <v>139</v>
      </c>
      <c r="F5677" s="486" t="s">
        <v>13882</v>
      </c>
      <c r="G5677" s="396" t="s">
        <v>4962</v>
      </c>
      <c r="H5677" s="630" t="s">
        <v>4935</v>
      </c>
      <c r="I5677" s="397"/>
      <c r="J5677" s="492" t="s">
        <v>5764</v>
      </c>
    </row>
    <row r="5678" spans="1:10" s="399" customFormat="1" ht="18" customHeight="1">
      <c r="A5678" s="394">
        <v>5673</v>
      </c>
      <c r="B5678" s="395" t="s">
        <v>11138</v>
      </c>
      <c r="C5678" s="398" t="s">
        <v>13846</v>
      </c>
      <c r="D5678" s="459" t="s">
        <v>13883</v>
      </c>
      <c r="E5678" s="395" t="s">
        <v>418</v>
      </c>
      <c r="F5678" s="485" t="s">
        <v>13884</v>
      </c>
      <c r="G5678" s="395" t="s">
        <v>4962</v>
      </c>
      <c r="H5678" s="567" t="s">
        <v>5851</v>
      </c>
      <c r="I5678" s="402">
        <v>9500</v>
      </c>
      <c r="J5678" s="507"/>
    </row>
    <row r="5679" spans="1:10" s="399" customFormat="1" ht="18" customHeight="1">
      <c r="A5679" s="394">
        <v>5674</v>
      </c>
      <c r="B5679" s="395" t="s">
        <v>1393</v>
      </c>
      <c r="C5679" s="395" t="s">
        <v>13840</v>
      </c>
      <c r="D5679" s="459" t="s">
        <v>13885</v>
      </c>
      <c r="E5679" s="395" t="s">
        <v>418</v>
      </c>
      <c r="F5679" s="488" t="s">
        <v>13886</v>
      </c>
      <c r="G5679" s="395"/>
      <c r="H5679" s="567" t="s">
        <v>653</v>
      </c>
      <c r="I5679" s="403">
        <v>13817</v>
      </c>
      <c r="J5679" s="491"/>
    </row>
    <row r="5680" spans="1:10" s="399" customFormat="1" ht="18" customHeight="1">
      <c r="A5680" s="394">
        <v>5675</v>
      </c>
      <c r="B5680" s="395" t="s">
        <v>1393</v>
      </c>
      <c r="C5680" s="395" t="s">
        <v>13840</v>
      </c>
      <c r="D5680" s="459" t="s">
        <v>13885</v>
      </c>
      <c r="E5680" s="395" t="s">
        <v>418</v>
      </c>
      <c r="F5680" s="488" t="s">
        <v>13887</v>
      </c>
      <c r="G5680" s="395"/>
      <c r="H5680" s="567" t="s">
        <v>653</v>
      </c>
      <c r="I5680" s="403"/>
      <c r="J5680" s="491" t="s">
        <v>5439</v>
      </c>
    </row>
    <row r="5681" spans="1:10" s="399" customFormat="1" ht="18" customHeight="1">
      <c r="A5681" s="394">
        <v>5676</v>
      </c>
      <c r="B5681" s="395" t="s">
        <v>1393</v>
      </c>
      <c r="C5681" s="395" t="s">
        <v>13840</v>
      </c>
      <c r="D5681" s="459" t="s">
        <v>13888</v>
      </c>
      <c r="E5681" s="395" t="s">
        <v>418</v>
      </c>
      <c r="F5681" s="488" t="s">
        <v>13889</v>
      </c>
      <c r="G5681" s="395"/>
      <c r="H5681" s="567" t="s">
        <v>653</v>
      </c>
      <c r="I5681" s="403">
        <v>14250</v>
      </c>
      <c r="J5681" s="491"/>
    </row>
    <row r="5682" spans="1:10" s="399" customFormat="1" ht="18" customHeight="1">
      <c r="A5682" s="394">
        <v>5677</v>
      </c>
      <c r="B5682" s="395" t="s">
        <v>1393</v>
      </c>
      <c r="C5682" s="395" t="s">
        <v>13840</v>
      </c>
      <c r="D5682" s="459" t="s">
        <v>13890</v>
      </c>
      <c r="E5682" s="395" t="s">
        <v>418</v>
      </c>
      <c r="F5682" s="488" t="s">
        <v>13891</v>
      </c>
      <c r="G5682" s="395"/>
      <c r="H5682" s="567" t="s">
        <v>653</v>
      </c>
      <c r="I5682" s="403">
        <v>14167</v>
      </c>
      <c r="J5682" s="491"/>
    </row>
    <row r="5683" spans="1:10" s="399" customFormat="1" ht="18" customHeight="1">
      <c r="A5683" s="394">
        <v>5678</v>
      </c>
      <c r="B5683" s="395" t="s">
        <v>11138</v>
      </c>
      <c r="C5683" s="398" t="s">
        <v>13846</v>
      </c>
      <c r="D5683" s="581" t="s">
        <v>13892</v>
      </c>
      <c r="E5683" s="395" t="s">
        <v>418</v>
      </c>
      <c r="F5683" s="486" t="s">
        <v>13893</v>
      </c>
      <c r="G5683" s="395" t="s">
        <v>5048</v>
      </c>
      <c r="H5683" s="631" t="s">
        <v>5773</v>
      </c>
      <c r="I5683" s="402">
        <v>12000</v>
      </c>
      <c r="J5683" s="492"/>
    </row>
    <row r="5684" spans="1:10" s="399" customFormat="1" ht="18" customHeight="1">
      <c r="A5684" s="394">
        <v>5679</v>
      </c>
      <c r="B5684" s="395" t="s">
        <v>11138</v>
      </c>
      <c r="C5684" s="398" t="s">
        <v>13846</v>
      </c>
      <c r="D5684" s="581" t="s">
        <v>13892</v>
      </c>
      <c r="E5684" s="395" t="s">
        <v>418</v>
      </c>
      <c r="F5684" s="486" t="s">
        <v>13894</v>
      </c>
      <c r="G5684" s="395" t="s">
        <v>5048</v>
      </c>
      <c r="H5684" s="631" t="s">
        <v>5773</v>
      </c>
      <c r="I5684" s="402">
        <v>11000</v>
      </c>
      <c r="J5684" s="492"/>
    </row>
    <row r="5685" spans="1:10" s="399" customFormat="1" ht="18" customHeight="1">
      <c r="A5685" s="394">
        <v>5680</v>
      </c>
      <c r="B5685" s="395" t="s">
        <v>11138</v>
      </c>
      <c r="C5685" s="398" t="s">
        <v>13846</v>
      </c>
      <c r="D5685" s="459" t="s">
        <v>13895</v>
      </c>
      <c r="E5685" s="398" t="s">
        <v>418</v>
      </c>
      <c r="F5685" s="485" t="s">
        <v>13896</v>
      </c>
      <c r="G5685" s="398" t="s">
        <v>5048</v>
      </c>
      <c r="H5685" s="631" t="s">
        <v>5537</v>
      </c>
      <c r="I5685" s="402">
        <v>10125</v>
      </c>
      <c r="J5685" s="487"/>
    </row>
    <row r="5686" spans="1:10" s="399" customFormat="1" ht="18" customHeight="1">
      <c r="A5686" s="394">
        <v>5681</v>
      </c>
      <c r="B5686" s="395" t="s">
        <v>11138</v>
      </c>
      <c r="C5686" s="398" t="s">
        <v>13846</v>
      </c>
      <c r="D5686" s="606" t="s">
        <v>13897</v>
      </c>
      <c r="E5686" s="406" t="s">
        <v>5029</v>
      </c>
      <c r="F5686" s="486" t="s">
        <v>13898</v>
      </c>
      <c r="G5686" s="395" t="s">
        <v>5048</v>
      </c>
      <c r="H5686" s="637" t="s">
        <v>5529</v>
      </c>
      <c r="I5686" s="402">
        <v>2500</v>
      </c>
      <c r="J5686" s="487"/>
    </row>
    <row r="5687" spans="1:10" s="399" customFormat="1" ht="18" customHeight="1">
      <c r="A5687" s="394">
        <v>5682</v>
      </c>
      <c r="B5687" s="395" t="s">
        <v>11138</v>
      </c>
      <c r="C5687" s="398" t="s">
        <v>13846</v>
      </c>
      <c r="D5687" s="606" t="s">
        <v>13899</v>
      </c>
      <c r="E5687" s="406" t="s">
        <v>135</v>
      </c>
      <c r="F5687" s="486" t="s">
        <v>13898</v>
      </c>
      <c r="G5687" s="395" t="s">
        <v>4962</v>
      </c>
      <c r="H5687" s="637" t="s">
        <v>5529</v>
      </c>
      <c r="I5687" s="402">
        <v>15680</v>
      </c>
      <c r="J5687" s="528"/>
    </row>
    <row r="5688" spans="1:10" s="399" customFormat="1" ht="18" customHeight="1">
      <c r="A5688" s="394">
        <v>5683</v>
      </c>
      <c r="B5688" s="395" t="s">
        <v>11138</v>
      </c>
      <c r="C5688" s="398" t="s">
        <v>13846</v>
      </c>
      <c r="D5688" s="539" t="s">
        <v>13900</v>
      </c>
      <c r="E5688" s="406" t="s">
        <v>5029</v>
      </c>
      <c r="F5688" s="486" t="s">
        <v>13901</v>
      </c>
      <c r="G5688" s="395" t="s">
        <v>5048</v>
      </c>
      <c r="H5688" s="637" t="s">
        <v>5529</v>
      </c>
      <c r="I5688" s="402">
        <v>3330</v>
      </c>
      <c r="J5688" s="487"/>
    </row>
    <row r="5689" spans="1:10" s="399" customFormat="1" ht="18" customHeight="1">
      <c r="A5689" s="394">
        <v>5684</v>
      </c>
      <c r="B5689" s="395" t="s">
        <v>11138</v>
      </c>
      <c r="C5689" s="398" t="s">
        <v>13846</v>
      </c>
      <c r="D5689" s="539" t="s">
        <v>13902</v>
      </c>
      <c r="E5689" s="406" t="s">
        <v>5032</v>
      </c>
      <c r="F5689" s="486" t="s">
        <v>13901</v>
      </c>
      <c r="G5689" s="395" t="s">
        <v>4962</v>
      </c>
      <c r="H5689" s="637" t="s">
        <v>5529</v>
      </c>
      <c r="I5689" s="402">
        <v>4440</v>
      </c>
      <c r="J5689" s="494"/>
    </row>
    <row r="5690" spans="1:10" s="399" customFormat="1" ht="18" customHeight="1">
      <c r="A5690" s="394">
        <v>5685</v>
      </c>
      <c r="B5690" s="395" t="s">
        <v>11138</v>
      </c>
      <c r="C5690" s="395" t="s">
        <v>13846</v>
      </c>
      <c r="D5690" s="459" t="s">
        <v>13903</v>
      </c>
      <c r="E5690" s="395" t="s">
        <v>5744</v>
      </c>
      <c r="F5690" s="486" t="s">
        <v>13904</v>
      </c>
      <c r="G5690" s="395" t="s">
        <v>6410</v>
      </c>
      <c r="H5690" s="631" t="s">
        <v>6411</v>
      </c>
      <c r="I5690" s="402">
        <v>4820</v>
      </c>
      <c r="J5690" s="487"/>
    </row>
    <row r="5691" spans="1:10" s="399" customFormat="1" ht="18" customHeight="1">
      <c r="A5691" s="394">
        <v>5686</v>
      </c>
      <c r="B5691" s="395" t="s">
        <v>1393</v>
      </c>
      <c r="C5691" s="395" t="s">
        <v>13840</v>
      </c>
      <c r="D5691" s="459" t="s">
        <v>13905</v>
      </c>
      <c r="E5691" s="395" t="s">
        <v>370</v>
      </c>
      <c r="F5691" s="488" t="s">
        <v>13906</v>
      </c>
      <c r="G5691" s="395" t="s">
        <v>4962</v>
      </c>
      <c r="H5691" s="567" t="s">
        <v>4932</v>
      </c>
      <c r="I5691" s="429">
        <v>13500</v>
      </c>
      <c r="J5691" s="593"/>
    </row>
    <row r="5692" spans="1:10" s="399" customFormat="1" ht="18" customHeight="1">
      <c r="A5692" s="394">
        <v>5687</v>
      </c>
      <c r="B5692" s="395" t="s">
        <v>1393</v>
      </c>
      <c r="C5692" s="395" t="s">
        <v>13840</v>
      </c>
      <c r="D5692" s="459" t="s">
        <v>13907</v>
      </c>
      <c r="E5692" s="395" t="s">
        <v>418</v>
      </c>
      <c r="F5692" s="488" t="s">
        <v>13908</v>
      </c>
      <c r="G5692" s="395" t="s">
        <v>4962</v>
      </c>
      <c r="H5692" s="631" t="s">
        <v>5748</v>
      </c>
      <c r="I5692" s="402">
        <v>14666</v>
      </c>
      <c r="J5692" s="487"/>
    </row>
    <row r="5693" spans="1:10" s="399" customFormat="1" ht="18" customHeight="1">
      <c r="A5693" s="394">
        <v>5688</v>
      </c>
      <c r="B5693" s="395" t="s">
        <v>1393</v>
      </c>
      <c r="C5693" s="395" t="s">
        <v>13840</v>
      </c>
      <c r="D5693" s="459" t="s">
        <v>13909</v>
      </c>
      <c r="E5693" s="395" t="s">
        <v>418</v>
      </c>
      <c r="F5693" s="488" t="s">
        <v>13910</v>
      </c>
      <c r="G5693" s="395" t="s">
        <v>4962</v>
      </c>
      <c r="H5693" s="631" t="s">
        <v>5748</v>
      </c>
      <c r="I5693" s="402">
        <v>13750</v>
      </c>
      <c r="J5693" s="487"/>
    </row>
    <row r="5694" spans="1:10" s="399" customFormat="1" ht="18" customHeight="1">
      <c r="A5694" s="394">
        <v>5689</v>
      </c>
      <c r="B5694" s="395" t="s">
        <v>1393</v>
      </c>
      <c r="C5694" s="395" t="s">
        <v>13840</v>
      </c>
      <c r="D5694" s="459" t="s">
        <v>13911</v>
      </c>
      <c r="E5694" s="395" t="s">
        <v>418</v>
      </c>
      <c r="F5694" s="488" t="s">
        <v>13912</v>
      </c>
      <c r="G5694" s="395" t="s">
        <v>4962</v>
      </c>
      <c r="H5694" s="631" t="s">
        <v>5748</v>
      </c>
      <c r="I5694" s="402">
        <v>13200</v>
      </c>
      <c r="J5694" s="487"/>
    </row>
    <row r="5695" spans="1:10" s="399" customFormat="1" ht="18" customHeight="1">
      <c r="A5695" s="394">
        <v>5690</v>
      </c>
      <c r="B5695" s="395" t="s">
        <v>1393</v>
      </c>
      <c r="C5695" s="395" t="s">
        <v>13840</v>
      </c>
      <c r="D5695" s="459" t="s">
        <v>13913</v>
      </c>
      <c r="E5695" s="395" t="s">
        <v>418</v>
      </c>
      <c r="F5695" s="488" t="s">
        <v>13914</v>
      </c>
      <c r="G5695" s="395" t="s">
        <v>4962</v>
      </c>
      <c r="H5695" s="631" t="s">
        <v>5748</v>
      </c>
      <c r="I5695" s="402">
        <v>13200</v>
      </c>
      <c r="J5695" s="487"/>
    </row>
    <row r="5696" spans="1:10" s="399" customFormat="1" ht="18" customHeight="1">
      <c r="A5696" s="394">
        <v>5691</v>
      </c>
      <c r="B5696" s="395" t="s">
        <v>1393</v>
      </c>
      <c r="C5696" s="395" t="s">
        <v>13840</v>
      </c>
      <c r="D5696" s="459" t="s">
        <v>13913</v>
      </c>
      <c r="E5696" s="395" t="s">
        <v>418</v>
      </c>
      <c r="F5696" s="488" t="s">
        <v>13915</v>
      </c>
      <c r="G5696" s="395" t="s">
        <v>4962</v>
      </c>
      <c r="H5696" s="631" t="s">
        <v>5748</v>
      </c>
      <c r="I5696" s="402">
        <v>13750</v>
      </c>
      <c r="J5696" s="487"/>
    </row>
    <row r="5697" spans="1:10" s="399" customFormat="1" ht="18" customHeight="1">
      <c r="A5697" s="394">
        <v>5692</v>
      </c>
      <c r="B5697" s="395" t="s">
        <v>1393</v>
      </c>
      <c r="C5697" s="395" t="s">
        <v>13840</v>
      </c>
      <c r="D5697" s="422" t="s">
        <v>13913</v>
      </c>
      <c r="E5697" s="394" t="s">
        <v>418</v>
      </c>
      <c r="F5697" s="614" t="s">
        <v>13916</v>
      </c>
      <c r="G5697" s="394" t="s">
        <v>4962</v>
      </c>
      <c r="H5697" s="631" t="s">
        <v>5748</v>
      </c>
      <c r="I5697" s="402">
        <v>12100</v>
      </c>
      <c r="J5697" s="487"/>
    </row>
    <row r="5698" spans="1:10" s="399" customFormat="1" ht="18" customHeight="1">
      <c r="A5698" s="394">
        <v>5693</v>
      </c>
      <c r="B5698" s="395" t="s">
        <v>1393</v>
      </c>
      <c r="C5698" s="395" t="s">
        <v>13840</v>
      </c>
      <c r="D5698" s="422" t="s">
        <v>13917</v>
      </c>
      <c r="E5698" s="443" t="s">
        <v>139</v>
      </c>
      <c r="F5698" s="538" t="s">
        <v>13918</v>
      </c>
      <c r="G5698" s="394" t="s">
        <v>5864</v>
      </c>
      <c r="H5698" s="632" t="s">
        <v>5865</v>
      </c>
      <c r="I5698" s="429">
        <v>6000</v>
      </c>
      <c r="J5698" s="490" t="s">
        <v>10617</v>
      </c>
    </row>
    <row r="5699" spans="1:10" s="399" customFormat="1" ht="18" customHeight="1">
      <c r="A5699" s="394">
        <v>5694</v>
      </c>
      <c r="B5699" s="394" t="s">
        <v>11138</v>
      </c>
      <c r="C5699" s="394" t="s">
        <v>13846</v>
      </c>
      <c r="D5699" s="422" t="s">
        <v>13919</v>
      </c>
      <c r="E5699" s="394" t="s">
        <v>139</v>
      </c>
      <c r="F5699" s="424" t="s">
        <v>13920</v>
      </c>
      <c r="G5699" s="395" t="s">
        <v>5048</v>
      </c>
      <c r="H5699" s="631" t="s">
        <v>4924</v>
      </c>
      <c r="I5699" s="402">
        <v>9000</v>
      </c>
      <c r="J5699" s="487"/>
    </row>
    <row r="5700" spans="1:10" s="399" customFormat="1" ht="18" customHeight="1">
      <c r="A5700" s="394">
        <v>5695</v>
      </c>
      <c r="B5700" s="395" t="s">
        <v>11138</v>
      </c>
      <c r="C5700" s="398" t="s">
        <v>13846</v>
      </c>
      <c r="D5700" s="551" t="s">
        <v>13921</v>
      </c>
      <c r="E5700" s="395" t="s">
        <v>418</v>
      </c>
      <c r="F5700" s="529" t="s">
        <v>13922</v>
      </c>
      <c r="G5700" s="395" t="s">
        <v>4962</v>
      </c>
      <c r="H5700" s="567" t="s">
        <v>5715</v>
      </c>
      <c r="I5700" s="397">
        <v>13500</v>
      </c>
      <c r="J5700" s="487"/>
    </row>
    <row r="5701" spans="1:10" s="399" customFormat="1" ht="18" customHeight="1">
      <c r="A5701" s="394">
        <v>5696</v>
      </c>
      <c r="B5701" s="395" t="s">
        <v>1393</v>
      </c>
      <c r="C5701" s="395" t="s">
        <v>13840</v>
      </c>
      <c r="D5701" s="459" t="s">
        <v>13923</v>
      </c>
      <c r="E5701" s="395" t="s">
        <v>418</v>
      </c>
      <c r="F5701" s="488" t="s">
        <v>13924</v>
      </c>
      <c r="G5701" s="395" t="s">
        <v>4962</v>
      </c>
      <c r="H5701" s="567" t="s">
        <v>5748</v>
      </c>
      <c r="I5701" s="397">
        <v>13200</v>
      </c>
      <c r="J5701" s="487"/>
    </row>
    <row r="5702" spans="1:10" s="399" customFormat="1" ht="18" customHeight="1">
      <c r="A5702" s="394">
        <v>5697</v>
      </c>
      <c r="B5702" s="395" t="s">
        <v>11138</v>
      </c>
      <c r="C5702" s="398" t="s">
        <v>13846</v>
      </c>
      <c r="D5702" s="551" t="s">
        <v>13925</v>
      </c>
      <c r="E5702" s="395" t="s">
        <v>418</v>
      </c>
      <c r="F5702" s="529" t="s">
        <v>13926</v>
      </c>
      <c r="G5702" s="395" t="s">
        <v>4962</v>
      </c>
      <c r="H5702" s="567" t="s">
        <v>5715</v>
      </c>
      <c r="I5702" s="397">
        <v>14000</v>
      </c>
      <c r="J5702" s="487"/>
    </row>
    <row r="5703" spans="1:10" s="399" customFormat="1" ht="18" customHeight="1">
      <c r="A5703" s="394">
        <v>5698</v>
      </c>
      <c r="B5703" s="395" t="s">
        <v>11138</v>
      </c>
      <c r="C5703" s="398" t="s">
        <v>13846</v>
      </c>
      <c r="D5703" s="551" t="s">
        <v>13925</v>
      </c>
      <c r="E5703" s="395" t="s">
        <v>418</v>
      </c>
      <c r="F5703" s="529" t="s">
        <v>13927</v>
      </c>
      <c r="G5703" s="395" t="s">
        <v>4962</v>
      </c>
      <c r="H5703" s="567" t="s">
        <v>5715</v>
      </c>
      <c r="I5703" s="397">
        <v>14167</v>
      </c>
      <c r="J5703" s="487"/>
    </row>
    <row r="5704" spans="1:10" s="399" customFormat="1" ht="18" customHeight="1">
      <c r="A5704" s="394">
        <v>5699</v>
      </c>
      <c r="B5704" s="395" t="s">
        <v>11138</v>
      </c>
      <c r="C5704" s="395" t="s">
        <v>13846</v>
      </c>
      <c r="D5704" s="459" t="s">
        <v>13928</v>
      </c>
      <c r="E5704" s="395" t="s">
        <v>5027</v>
      </c>
      <c r="F5704" s="486" t="s">
        <v>13929</v>
      </c>
      <c r="G5704" s="395" t="s">
        <v>5048</v>
      </c>
      <c r="H5704" s="631" t="s">
        <v>4953</v>
      </c>
      <c r="I5704" s="402">
        <v>11000</v>
      </c>
      <c r="J5704" s="487"/>
    </row>
    <row r="5705" spans="1:10" s="399" customFormat="1" ht="18" customHeight="1">
      <c r="A5705" s="394">
        <v>5700</v>
      </c>
      <c r="B5705" s="395" t="s">
        <v>11138</v>
      </c>
      <c r="C5705" s="395" t="s">
        <v>13846</v>
      </c>
      <c r="D5705" s="459" t="s">
        <v>13928</v>
      </c>
      <c r="E5705" s="395" t="s">
        <v>5027</v>
      </c>
      <c r="F5705" s="486" t="s">
        <v>13930</v>
      </c>
      <c r="G5705" s="395" t="s">
        <v>5048</v>
      </c>
      <c r="H5705" s="631" t="s">
        <v>4953</v>
      </c>
      <c r="I5705" s="402">
        <v>12000</v>
      </c>
      <c r="J5705" s="487"/>
    </row>
    <row r="5706" spans="1:10" s="399" customFormat="1" ht="18" customHeight="1">
      <c r="A5706" s="394">
        <v>5701</v>
      </c>
      <c r="B5706" s="395" t="s">
        <v>11138</v>
      </c>
      <c r="C5706" s="395" t="s">
        <v>13846</v>
      </c>
      <c r="D5706" s="459" t="s">
        <v>13928</v>
      </c>
      <c r="E5706" s="395" t="s">
        <v>5744</v>
      </c>
      <c r="F5706" s="486" t="s">
        <v>13931</v>
      </c>
      <c r="G5706" s="395" t="s">
        <v>5048</v>
      </c>
      <c r="H5706" s="631" t="s">
        <v>4953</v>
      </c>
      <c r="I5706" s="402">
        <v>14940</v>
      </c>
      <c r="J5706" s="487"/>
    </row>
    <row r="5707" spans="1:10" s="399" customFormat="1" ht="18" customHeight="1">
      <c r="A5707" s="394">
        <v>5702</v>
      </c>
      <c r="B5707" s="395" t="s">
        <v>11138</v>
      </c>
      <c r="C5707" s="395" t="s">
        <v>13846</v>
      </c>
      <c r="D5707" s="459" t="s">
        <v>13928</v>
      </c>
      <c r="E5707" s="395" t="s">
        <v>5354</v>
      </c>
      <c r="F5707" s="486" t="s">
        <v>13932</v>
      </c>
      <c r="G5707" s="395" t="s">
        <v>5048</v>
      </c>
      <c r="H5707" s="631" t="s">
        <v>4953</v>
      </c>
      <c r="I5707" s="402">
        <v>13750</v>
      </c>
      <c r="J5707" s="487"/>
    </row>
    <row r="5708" spans="1:10" s="399" customFormat="1" ht="18" customHeight="1">
      <c r="A5708" s="394">
        <v>5703</v>
      </c>
      <c r="B5708" s="395" t="s">
        <v>11138</v>
      </c>
      <c r="C5708" s="395" t="s">
        <v>13846</v>
      </c>
      <c r="D5708" s="459" t="s">
        <v>13933</v>
      </c>
      <c r="E5708" s="395" t="s">
        <v>5027</v>
      </c>
      <c r="F5708" s="486" t="s">
        <v>13934</v>
      </c>
      <c r="G5708" s="395" t="s">
        <v>5048</v>
      </c>
      <c r="H5708" s="631" t="s">
        <v>4953</v>
      </c>
      <c r="I5708" s="402">
        <v>8600</v>
      </c>
      <c r="J5708" s="487"/>
    </row>
    <row r="5709" spans="1:10" s="399" customFormat="1" ht="18" customHeight="1">
      <c r="A5709" s="394">
        <v>5704</v>
      </c>
      <c r="B5709" s="395" t="s">
        <v>11138</v>
      </c>
      <c r="C5709" s="395" t="s">
        <v>13846</v>
      </c>
      <c r="D5709" s="459" t="s">
        <v>13935</v>
      </c>
      <c r="E5709" s="395" t="s">
        <v>13936</v>
      </c>
      <c r="F5709" s="486" t="s">
        <v>13937</v>
      </c>
      <c r="G5709" s="395"/>
      <c r="H5709" s="631" t="s">
        <v>4953</v>
      </c>
      <c r="I5709" s="402">
        <v>16900</v>
      </c>
      <c r="J5709" s="487"/>
    </row>
    <row r="5710" spans="1:10" s="399" customFormat="1" ht="18" customHeight="1">
      <c r="A5710" s="394">
        <v>5705</v>
      </c>
      <c r="B5710" s="395" t="s">
        <v>11138</v>
      </c>
      <c r="C5710" s="395" t="s">
        <v>13846</v>
      </c>
      <c r="D5710" s="459" t="s">
        <v>13938</v>
      </c>
      <c r="E5710" s="395" t="s">
        <v>5708</v>
      </c>
      <c r="F5710" s="486" t="s">
        <v>13939</v>
      </c>
      <c r="G5710" s="395"/>
      <c r="H5710" s="631" t="s">
        <v>4953</v>
      </c>
      <c r="I5710" s="402">
        <v>14600</v>
      </c>
      <c r="J5710" s="487"/>
    </row>
    <row r="5711" spans="1:10" s="399" customFormat="1" ht="18" customHeight="1">
      <c r="A5711" s="394">
        <v>5706</v>
      </c>
      <c r="B5711" s="395" t="s">
        <v>11138</v>
      </c>
      <c r="C5711" s="395" t="s">
        <v>13846</v>
      </c>
      <c r="D5711" s="459" t="s">
        <v>13938</v>
      </c>
      <c r="E5711" s="395" t="s">
        <v>5708</v>
      </c>
      <c r="F5711" s="486" t="s">
        <v>13940</v>
      </c>
      <c r="G5711" s="395"/>
      <c r="H5711" s="631" t="s">
        <v>4953</v>
      </c>
      <c r="I5711" s="402">
        <v>15000</v>
      </c>
      <c r="J5711" s="487"/>
    </row>
    <row r="5712" spans="1:10" s="399" customFormat="1" ht="18" customHeight="1">
      <c r="A5712" s="394">
        <v>5707</v>
      </c>
      <c r="B5712" s="395" t="s">
        <v>11138</v>
      </c>
      <c r="C5712" s="395" t="s">
        <v>13846</v>
      </c>
      <c r="D5712" s="459" t="s">
        <v>13938</v>
      </c>
      <c r="E5712" s="395" t="s">
        <v>5708</v>
      </c>
      <c r="F5712" s="486" t="s">
        <v>13941</v>
      </c>
      <c r="G5712" s="395"/>
      <c r="H5712" s="631" t="s">
        <v>4953</v>
      </c>
      <c r="I5712" s="402">
        <v>14800</v>
      </c>
      <c r="J5712" s="487"/>
    </row>
    <row r="5713" spans="1:10" s="399" customFormat="1" ht="18" customHeight="1">
      <c r="A5713" s="394">
        <v>5708</v>
      </c>
      <c r="B5713" s="395" t="s">
        <v>11138</v>
      </c>
      <c r="C5713" s="395" t="s">
        <v>13846</v>
      </c>
      <c r="D5713" s="459" t="s">
        <v>13938</v>
      </c>
      <c r="E5713" s="395" t="s">
        <v>13942</v>
      </c>
      <c r="F5713" s="486" t="s">
        <v>13943</v>
      </c>
      <c r="G5713" s="395"/>
      <c r="H5713" s="631" t="s">
        <v>4953</v>
      </c>
      <c r="I5713" s="402">
        <v>14000</v>
      </c>
      <c r="J5713" s="487"/>
    </row>
    <row r="5714" spans="1:10" s="399" customFormat="1" ht="18" customHeight="1">
      <c r="A5714" s="394">
        <v>5709</v>
      </c>
      <c r="B5714" s="395" t="s">
        <v>1393</v>
      </c>
      <c r="C5714" s="395" t="s">
        <v>13840</v>
      </c>
      <c r="D5714" s="459" t="s">
        <v>13944</v>
      </c>
      <c r="E5714" s="395" t="s">
        <v>418</v>
      </c>
      <c r="F5714" s="485" t="s">
        <v>13945</v>
      </c>
      <c r="G5714" s="395" t="s">
        <v>4962</v>
      </c>
      <c r="H5714" s="567" t="s">
        <v>6957</v>
      </c>
      <c r="I5714" s="397"/>
      <c r="J5714" s="487" t="s">
        <v>5439</v>
      </c>
    </row>
    <row r="5715" spans="1:10" s="399" customFormat="1" ht="18" customHeight="1">
      <c r="A5715" s="394">
        <v>5710</v>
      </c>
      <c r="B5715" s="395" t="s">
        <v>1393</v>
      </c>
      <c r="C5715" s="395" t="s">
        <v>13840</v>
      </c>
      <c r="D5715" s="459" t="s">
        <v>13946</v>
      </c>
      <c r="E5715" s="395" t="s">
        <v>418</v>
      </c>
      <c r="F5715" s="485" t="s">
        <v>13947</v>
      </c>
      <c r="G5715" s="395" t="s">
        <v>4962</v>
      </c>
      <c r="H5715" s="567" t="s">
        <v>6957</v>
      </c>
      <c r="I5715" s="397">
        <v>12563</v>
      </c>
      <c r="J5715" s="487"/>
    </row>
    <row r="5716" spans="1:10" s="399" customFormat="1" ht="18" customHeight="1">
      <c r="A5716" s="394">
        <v>5711</v>
      </c>
      <c r="B5716" s="395" t="s">
        <v>1393</v>
      </c>
      <c r="C5716" s="395" t="s">
        <v>13840</v>
      </c>
      <c r="D5716" s="459" t="s">
        <v>13948</v>
      </c>
      <c r="E5716" s="395" t="s">
        <v>418</v>
      </c>
      <c r="F5716" s="485" t="s">
        <v>13949</v>
      </c>
      <c r="G5716" s="395" t="s">
        <v>4962</v>
      </c>
      <c r="H5716" s="567" t="s">
        <v>6957</v>
      </c>
      <c r="I5716" s="397">
        <v>12683</v>
      </c>
      <c r="J5716" s="487"/>
    </row>
    <row r="5717" spans="1:10" s="399" customFormat="1" ht="18" customHeight="1">
      <c r="A5717" s="394">
        <v>5712</v>
      </c>
      <c r="B5717" s="395" t="s">
        <v>1393</v>
      </c>
      <c r="C5717" s="395" t="s">
        <v>13840</v>
      </c>
      <c r="D5717" s="459" t="s">
        <v>13950</v>
      </c>
      <c r="E5717" s="395" t="s">
        <v>418</v>
      </c>
      <c r="F5717" s="485" t="s">
        <v>13951</v>
      </c>
      <c r="G5717" s="395" t="s">
        <v>4962</v>
      </c>
      <c r="H5717" s="567" t="s">
        <v>6957</v>
      </c>
      <c r="I5717" s="397">
        <v>11288</v>
      </c>
      <c r="J5717" s="487"/>
    </row>
    <row r="5718" spans="1:10" s="399" customFormat="1" ht="18" customHeight="1">
      <c r="A5718" s="394">
        <v>5713</v>
      </c>
      <c r="B5718" s="395" t="s">
        <v>1393</v>
      </c>
      <c r="C5718" s="395" t="s">
        <v>13840</v>
      </c>
      <c r="D5718" s="459" t="s">
        <v>13952</v>
      </c>
      <c r="E5718" s="395" t="s">
        <v>418</v>
      </c>
      <c r="F5718" s="485" t="s">
        <v>13953</v>
      </c>
      <c r="G5718" s="395" t="s">
        <v>4962</v>
      </c>
      <c r="H5718" s="567" t="s">
        <v>6957</v>
      </c>
      <c r="I5718" s="397">
        <v>9833</v>
      </c>
      <c r="J5718" s="487"/>
    </row>
    <row r="5719" spans="1:10" s="399" customFormat="1" ht="18" customHeight="1">
      <c r="A5719" s="394">
        <v>5714</v>
      </c>
      <c r="B5719" s="395" t="s">
        <v>1393</v>
      </c>
      <c r="C5719" s="395" t="s">
        <v>13840</v>
      </c>
      <c r="D5719" s="459" t="s">
        <v>13952</v>
      </c>
      <c r="E5719" s="395" t="s">
        <v>418</v>
      </c>
      <c r="F5719" s="485" t="s">
        <v>13954</v>
      </c>
      <c r="G5719" s="395" t="s">
        <v>4962</v>
      </c>
      <c r="H5719" s="567" t="s">
        <v>6957</v>
      </c>
      <c r="I5719" s="397">
        <v>9750</v>
      </c>
      <c r="J5719" s="487"/>
    </row>
    <row r="5720" spans="1:10" s="399" customFormat="1" ht="18" customHeight="1">
      <c r="A5720" s="394">
        <v>5715</v>
      </c>
      <c r="B5720" s="395" t="s">
        <v>1393</v>
      </c>
      <c r="C5720" s="395" t="s">
        <v>13840</v>
      </c>
      <c r="D5720" s="459" t="s">
        <v>13955</v>
      </c>
      <c r="E5720" s="395" t="s">
        <v>418</v>
      </c>
      <c r="F5720" s="485" t="s">
        <v>13956</v>
      </c>
      <c r="G5720" s="395" t="s">
        <v>4962</v>
      </c>
      <c r="H5720" s="567" t="s">
        <v>6957</v>
      </c>
      <c r="I5720" s="397">
        <v>11783</v>
      </c>
      <c r="J5720" s="487"/>
    </row>
    <row r="5721" spans="1:10" s="399" customFormat="1" ht="18" customHeight="1">
      <c r="A5721" s="394">
        <v>5716</v>
      </c>
      <c r="B5721" s="395" t="s">
        <v>1393</v>
      </c>
      <c r="C5721" s="395" t="s">
        <v>13840</v>
      </c>
      <c r="D5721" s="459" t="s">
        <v>13955</v>
      </c>
      <c r="E5721" s="395" t="s">
        <v>418</v>
      </c>
      <c r="F5721" s="485" t="s">
        <v>13957</v>
      </c>
      <c r="G5721" s="395" t="s">
        <v>4962</v>
      </c>
      <c r="H5721" s="567" t="s">
        <v>6957</v>
      </c>
      <c r="I5721" s="397">
        <v>11500</v>
      </c>
      <c r="J5721" s="487"/>
    </row>
    <row r="5722" spans="1:10" s="399" customFormat="1" ht="18" customHeight="1">
      <c r="A5722" s="394">
        <v>5717</v>
      </c>
      <c r="B5722" s="395" t="s">
        <v>1393</v>
      </c>
      <c r="C5722" s="395" t="s">
        <v>13840</v>
      </c>
      <c r="D5722" s="459" t="s">
        <v>13955</v>
      </c>
      <c r="E5722" s="395" t="s">
        <v>418</v>
      </c>
      <c r="F5722" s="485" t="s">
        <v>13958</v>
      </c>
      <c r="G5722" s="395" t="s">
        <v>4962</v>
      </c>
      <c r="H5722" s="567" t="s">
        <v>6957</v>
      </c>
      <c r="I5722" s="397">
        <v>11375</v>
      </c>
      <c r="J5722" s="487"/>
    </row>
    <row r="5723" spans="1:10" s="399" customFormat="1" ht="18" customHeight="1">
      <c r="A5723" s="394">
        <v>5718</v>
      </c>
      <c r="B5723" s="394" t="s">
        <v>11138</v>
      </c>
      <c r="C5723" s="394" t="s">
        <v>13846</v>
      </c>
      <c r="D5723" s="422" t="s">
        <v>13959</v>
      </c>
      <c r="E5723" s="394" t="s">
        <v>146</v>
      </c>
      <c r="F5723" s="424" t="s">
        <v>13960</v>
      </c>
      <c r="G5723" s="395" t="s">
        <v>5048</v>
      </c>
      <c r="H5723" s="631" t="s">
        <v>4924</v>
      </c>
      <c r="I5723" s="402">
        <v>11400</v>
      </c>
      <c r="J5723" s="487"/>
    </row>
    <row r="5724" spans="1:10" s="399" customFormat="1" ht="18" customHeight="1">
      <c r="A5724" s="394">
        <v>5719</v>
      </c>
      <c r="B5724" s="395" t="s">
        <v>1393</v>
      </c>
      <c r="C5724" s="395" t="s">
        <v>13840</v>
      </c>
      <c r="D5724" s="459" t="s">
        <v>13961</v>
      </c>
      <c r="E5724" s="395" t="s">
        <v>418</v>
      </c>
      <c r="F5724" s="485" t="s">
        <v>13962</v>
      </c>
      <c r="G5724" s="395" t="s">
        <v>4962</v>
      </c>
      <c r="H5724" s="567" t="s">
        <v>6957</v>
      </c>
      <c r="I5724" s="397">
        <v>12550</v>
      </c>
      <c r="J5724" s="487"/>
    </row>
    <row r="5725" spans="1:10" s="399" customFormat="1" ht="18" customHeight="1">
      <c r="A5725" s="394">
        <v>5720</v>
      </c>
      <c r="B5725" s="395" t="s">
        <v>1393</v>
      </c>
      <c r="C5725" s="395" t="s">
        <v>13840</v>
      </c>
      <c r="D5725" s="459" t="s">
        <v>13963</v>
      </c>
      <c r="E5725" s="395" t="s">
        <v>6955</v>
      </c>
      <c r="F5725" s="485" t="s">
        <v>13964</v>
      </c>
      <c r="G5725" s="395" t="s">
        <v>4962</v>
      </c>
      <c r="H5725" s="567" t="s">
        <v>6957</v>
      </c>
      <c r="I5725" s="397">
        <v>14000</v>
      </c>
      <c r="J5725" s="487"/>
    </row>
    <row r="5726" spans="1:10" s="399" customFormat="1" ht="18" customHeight="1">
      <c r="A5726" s="394">
        <v>5721</v>
      </c>
      <c r="B5726" s="395" t="s">
        <v>1393</v>
      </c>
      <c r="C5726" s="395" t="s">
        <v>13840</v>
      </c>
      <c r="D5726" s="459" t="s">
        <v>13963</v>
      </c>
      <c r="E5726" s="395" t="s">
        <v>6955</v>
      </c>
      <c r="F5726" s="485" t="s">
        <v>13965</v>
      </c>
      <c r="G5726" s="395" t="s">
        <v>4962</v>
      </c>
      <c r="H5726" s="567" t="s">
        <v>6957</v>
      </c>
      <c r="I5726" s="397">
        <v>14000</v>
      </c>
      <c r="J5726" s="487"/>
    </row>
    <row r="5727" spans="1:10" s="399" customFormat="1" ht="18" customHeight="1">
      <c r="A5727" s="394">
        <v>5722</v>
      </c>
      <c r="B5727" s="395" t="s">
        <v>1393</v>
      </c>
      <c r="C5727" s="395" t="s">
        <v>13840</v>
      </c>
      <c r="D5727" s="459" t="s">
        <v>13963</v>
      </c>
      <c r="E5727" s="395" t="s">
        <v>6955</v>
      </c>
      <c r="F5727" s="485" t="s">
        <v>13966</v>
      </c>
      <c r="G5727" s="395" t="s">
        <v>4962</v>
      </c>
      <c r="H5727" s="567" t="s">
        <v>6957</v>
      </c>
      <c r="I5727" s="397">
        <v>14000</v>
      </c>
      <c r="J5727" s="487"/>
    </row>
    <row r="5728" spans="1:10" s="399" customFormat="1" ht="18" customHeight="1">
      <c r="A5728" s="394">
        <v>5723</v>
      </c>
      <c r="B5728" s="395" t="s">
        <v>1393</v>
      </c>
      <c r="C5728" s="395" t="s">
        <v>13840</v>
      </c>
      <c r="D5728" s="459" t="s">
        <v>13967</v>
      </c>
      <c r="E5728" s="395" t="s">
        <v>418</v>
      </c>
      <c r="F5728" s="485" t="s">
        <v>13968</v>
      </c>
      <c r="G5728" s="395" t="s">
        <v>5864</v>
      </c>
      <c r="H5728" s="567" t="s">
        <v>6957</v>
      </c>
      <c r="I5728" s="397"/>
      <c r="J5728" s="487" t="s">
        <v>5439</v>
      </c>
    </row>
    <row r="5729" spans="1:10" s="399" customFormat="1" ht="18" customHeight="1">
      <c r="A5729" s="394">
        <v>5724</v>
      </c>
      <c r="B5729" s="395" t="s">
        <v>1393</v>
      </c>
      <c r="C5729" s="396" t="s">
        <v>13840</v>
      </c>
      <c r="D5729" s="581" t="s">
        <v>13969</v>
      </c>
      <c r="E5729" s="396" t="s">
        <v>139</v>
      </c>
      <c r="F5729" s="486" t="s">
        <v>13970</v>
      </c>
      <c r="G5729" s="396" t="s">
        <v>4962</v>
      </c>
      <c r="H5729" s="630" t="s">
        <v>4935</v>
      </c>
      <c r="I5729" s="500">
        <v>6010</v>
      </c>
      <c r="J5729" s="492"/>
    </row>
    <row r="5730" spans="1:10" s="399" customFormat="1" ht="18" customHeight="1">
      <c r="A5730" s="394">
        <v>5725</v>
      </c>
      <c r="B5730" s="395" t="s">
        <v>1393</v>
      </c>
      <c r="C5730" s="396" t="s">
        <v>13840</v>
      </c>
      <c r="D5730" s="581" t="s">
        <v>13969</v>
      </c>
      <c r="E5730" s="396" t="s">
        <v>418</v>
      </c>
      <c r="F5730" s="486" t="s">
        <v>13971</v>
      </c>
      <c r="G5730" s="396" t="s">
        <v>4962</v>
      </c>
      <c r="H5730" s="630" t="s">
        <v>4935</v>
      </c>
      <c r="I5730" s="500">
        <v>9070</v>
      </c>
      <c r="J5730" s="492"/>
    </row>
    <row r="5731" spans="1:10" s="399" customFormat="1" ht="18" customHeight="1">
      <c r="A5731" s="394">
        <v>5726</v>
      </c>
      <c r="B5731" s="395" t="s">
        <v>11138</v>
      </c>
      <c r="C5731" s="398" t="s">
        <v>13846</v>
      </c>
      <c r="D5731" s="539" t="s">
        <v>13972</v>
      </c>
      <c r="E5731" s="406" t="s">
        <v>5029</v>
      </c>
      <c r="F5731" s="486" t="s">
        <v>13973</v>
      </c>
      <c r="G5731" s="395" t="s">
        <v>5048</v>
      </c>
      <c r="H5731" s="637" t="s">
        <v>5529</v>
      </c>
      <c r="I5731" s="402">
        <v>3680</v>
      </c>
      <c r="J5731" s="528"/>
    </row>
    <row r="5732" spans="1:10" s="399" customFormat="1" ht="18" customHeight="1">
      <c r="A5732" s="394">
        <v>5727</v>
      </c>
      <c r="B5732" s="395" t="s">
        <v>11138</v>
      </c>
      <c r="C5732" s="398" t="s">
        <v>13846</v>
      </c>
      <c r="D5732" s="539" t="s">
        <v>13972</v>
      </c>
      <c r="E5732" s="406" t="s">
        <v>5032</v>
      </c>
      <c r="F5732" s="486" t="s">
        <v>13973</v>
      </c>
      <c r="G5732" s="395" t="s">
        <v>4962</v>
      </c>
      <c r="H5732" s="637" t="s">
        <v>5529</v>
      </c>
      <c r="I5732" s="402">
        <v>4890</v>
      </c>
      <c r="J5732" s="487"/>
    </row>
    <row r="5733" spans="1:10" s="399" customFormat="1" ht="18" customHeight="1">
      <c r="A5733" s="394">
        <v>5728</v>
      </c>
      <c r="B5733" s="394" t="s">
        <v>11138</v>
      </c>
      <c r="C5733" s="394" t="s">
        <v>13846</v>
      </c>
      <c r="D5733" s="422" t="s">
        <v>13974</v>
      </c>
      <c r="E5733" s="394" t="s">
        <v>146</v>
      </c>
      <c r="F5733" s="424" t="s">
        <v>13975</v>
      </c>
      <c r="G5733" s="395" t="s">
        <v>5048</v>
      </c>
      <c r="H5733" s="631" t="s">
        <v>4924</v>
      </c>
      <c r="I5733" s="402">
        <v>13500</v>
      </c>
      <c r="J5733" s="487"/>
    </row>
    <row r="5734" spans="1:10" s="399" customFormat="1" ht="18" customHeight="1">
      <c r="A5734" s="394">
        <v>5729</v>
      </c>
      <c r="B5734" s="394" t="s">
        <v>11138</v>
      </c>
      <c r="C5734" s="394" t="s">
        <v>13846</v>
      </c>
      <c r="D5734" s="422" t="s">
        <v>13976</v>
      </c>
      <c r="E5734" s="394" t="s">
        <v>418</v>
      </c>
      <c r="F5734" s="517" t="s">
        <v>13977</v>
      </c>
      <c r="G5734" s="395" t="s">
        <v>5048</v>
      </c>
      <c r="H5734" s="631" t="s">
        <v>4924</v>
      </c>
      <c r="I5734" s="402">
        <v>12600</v>
      </c>
      <c r="J5734" s="487"/>
    </row>
    <row r="5735" spans="1:10" s="399" customFormat="1" ht="18" customHeight="1">
      <c r="A5735" s="394">
        <v>5730</v>
      </c>
      <c r="B5735" s="395" t="s">
        <v>1393</v>
      </c>
      <c r="C5735" s="395" t="s">
        <v>13840</v>
      </c>
      <c r="D5735" s="459" t="s">
        <v>13978</v>
      </c>
      <c r="E5735" s="395" t="s">
        <v>418</v>
      </c>
      <c r="F5735" s="488" t="s">
        <v>13979</v>
      </c>
      <c r="G5735" s="395"/>
      <c r="H5735" s="567" t="s">
        <v>653</v>
      </c>
      <c r="I5735" s="403">
        <v>8533</v>
      </c>
      <c r="J5735" s="491"/>
    </row>
    <row r="5736" spans="1:10" s="399" customFormat="1" ht="18" customHeight="1">
      <c r="A5736" s="394">
        <v>5731</v>
      </c>
      <c r="B5736" s="395" t="s">
        <v>1393</v>
      </c>
      <c r="C5736" s="395" t="s">
        <v>13840</v>
      </c>
      <c r="D5736" s="459" t="s">
        <v>13980</v>
      </c>
      <c r="E5736" s="395" t="s">
        <v>418</v>
      </c>
      <c r="F5736" s="488" t="s">
        <v>13981</v>
      </c>
      <c r="G5736" s="395"/>
      <c r="H5736" s="567" t="s">
        <v>653</v>
      </c>
      <c r="I5736" s="403">
        <v>13020</v>
      </c>
      <c r="J5736" s="491"/>
    </row>
    <row r="5737" spans="1:10" s="399" customFormat="1" ht="18" customHeight="1">
      <c r="A5737" s="394">
        <v>5732</v>
      </c>
      <c r="B5737" s="395" t="s">
        <v>1393</v>
      </c>
      <c r="C5737" s="395" t="s">
        <v>13840</v>
      </c>
      <c r="D5737" s="459" t="s">
        <v>13982</v>
      </c>
      <c r="E5737" s="395" t="s">
        <v>418</v>
      </c>
      <c r="F5737" s="488" t="s">
        <v>13983</v>
      </c>
      <c r="G5737" s="395"/>
      <c r="H5737" s="567" t="s">
        <v>653</v>
      </c>
      <c r="I5737" s="403">
        <v>12433</v>
      </c>
      <c r="J5737" s="491"/>
    </row>
    <row r="5738" spans="1:10" s="399" customFormat="1" ht="18" customHeight="1">
      <c r="A5738" s="394">
        <v>5733</v>
      </c>
      <c r="B5738" s="395" t="s">
        <v>11138</v>
      </c>
      <c r="C5738" s="398" t="s">
        <v>13846</v>
      </c>
      <c r="D5738" s="459" t="s">
        <v>13984</v>
      </c>
      <c r="E5738" s="395" t="s">
        <v>5708</v>
      </c>
      <c r="F5738" s="488" t="s">
        <v>13985</v>
      </c>
      <c r="G5738" s="395" t="s">
        <v>5048</v>
      </c>
      <c r="H5738" s="631" t="s">
        <v>4943</v>
      </c>
      <c r="I5738" s="402">
        <v>14400</v>
      </c>
      <c r="J5738" s="490"/>
    </row>
    <row r="5739" spans="1:10" s="399" customFormat="1" ht="18" customHeight="1">
      <c r="A5739" s="394">
        <v>5734</v>
      </c>
      <c r="B5739" s="395" t="s">
        <v>11138</v>
      </c>
      <c r="C5739" s="398" t="s">
        <v>13846</v>
      </c>
      <c r="D5739" s="459" t="s">
        <v>13984</v>
      </c>
      <c r="E5739" s="395" t="s">
        <v>13986</v>
      </c>
      <c r="F5739" s="488" t="s">
        <v>13987</v>
      </c>
      <c r="G5739" s="395" t="s">
        <v>5048</v>
      </c>
      <c r="H5739" s="631" t="s">
        <v>4943</v>
      </c>
      <c r="I5739" s="402">
        <v>9600</v>
      </c>
      <c r="J5739" s="490"/>
    </row>
    <row r="5740" spans="1:10" s="399" customFormat="1" ht="18" customHeight="1">
      <c r="A5740" s="394">
        <v>5735</v>
      </c>
      <c r="B5740" s="394" t="s">
        <v>11138</v>
      </c>
      <c r="C5740" s="394" t="s">
        <v>13846</v>
      </c>
      <c r="D5740" s="422" t="s">
        <v>13988</v>
      </c>
      <c r="E5740" s="394" t="s">
        <v>418</v>
      </c>
      <c r="F5740" s="424" t="s">
        <v>13989</v>
      </c>
      <c r="G5740" s="395" t="s">
        <v>5048</v>
      </c>
      <c r="H5740" s="631" t="s">
        <v>5681</v>
      </c>
      <c r="I5740" s="402">
        <v>7900</v>
      </c>
      <c r="J5740" s="487"/>
    </row>
    <row r="5741" spans="1:10" s="399" customFormat="1" ht="18" customHeight="1">
      <c r="A5741" s="394">
        <v>5736</v>
      </c>
      <c r="B5741" s="395" t="s">
        <v>11138</v>
      </c>
      <c r="C5741" s="398" t="s">
        <v>13846</v>
      </c>
      <c r="D5741" s="539" t="s">
        <v>13990</v>
      </c>
      <c r="E5741" s="406" t="s">
        <v>5708</v>
      </c>
      <c r="F5741" s="486" t="s">
        <v>13991</v>
      </c>
      <c r="G5741" s="395" t="s">
        <v>5048</v>
      </c>
      <c r="H5741" s="637" t="s">
        <v>5529</v>
      </c>
      <c r="I5741" s="402">
        <v>13040</v>
      </c>
      <c r="J5741" s="528"/>
    </row>
    <row r="5742" spans="1:10" s="399" customFormat="1" ht="18" customHeight="1">
      <c r="A5742" s="394">
        <v>5737</v>
      </c>
      <c r="B5742" s="395" t="s">
        <v>1393</v>
      </c>
      <c r="C5742" s="395" t="s">
        <v>13840</v>
      </c>
      <c r="D5742" s="459" t="s">
        <v>13992</v>
      </c>
      <c r="E5742" s="395" t="s">
        <v>418</v>
      </c>
      <c r="F5742" s="488" t="s">
        <v>13993</v>
      </c>
      <c r="G5742" s="395" t="s">
        <v>4962</v>
      </c>
      <c r="H5742" s="567" t="s">
        <v>4932</v>
      </c>
      <c r="I5742" s="429">
        <v>9900</v>
      </c>
      <c r="J5742" s="508"/>
    </row>
    <row r="5743" spans="1:10" s="399" customFormat="1" ht="18" customHeight="1">
      <c r="A5743" s="394">
        <v>5738</v>
      </c>
      <c r="B5743" s="395" t="s">
        <v>11138</v>
      </c>
      <c r="C5743" s="398" t="s">
        <v>13846</v>
      </c>
      <c r="D5743" s="539" t="s">
        <v>13994</v>
      </c>
      <c r="E5743" s="406" t="s">
        <v>5029</v>
      </c>
      <c r="F5743" s="486" t="s">
        <v>13995</v>
      </c>
      <c r="G5743" s="395" t="s">
        <v>5048</v>
      </c>
      <c r="H5743" s="637" t="s">
        <v>5529</v>
      </c>
      <c r="I5743" s="402">
        <v>3090</v>
      </c>
      <c r="J5743" s="487"/>
    </row>
    <row r="5744" spans="1:10" s="399" customFormat="1" ht="18" customHeight="1">
      <c r="A5744" s="394">
        <v>5739</v>
      </c>
      <c r="B5744" s="395" t="s">
        <v>11138</v>
      </c>
      <c r="C5744" s="398" t="s">
        <v>13846</v>
      </c>
      <c r="D5744" s="539" t="s">
        <v>13994</v>
      </c>
      <c r="E5744" s="406" t="s">
        <v>5032</v>
      </c>
      <c r="F5744" s="486" t="s">
        <v>13995</v>
      </c>
      <c r="G5744" s="395" t="s">
        <v>4962</v>
      </c>
      <c r="H5744" s="637" t="s">
        <v>5529</v>
      </c>
      <c r="I5744" s="402">
        <v>4130</v>
      </c>
      <c r="J5744" s="487"/>
    </row>
    <row r="5745" spans="1:10" s="399" customFormat="1" ht="18" customHeight="1">
      <c r="A5745" s="394">
        <v>5740</v>
      </c>
      <c r="B5745" s="395" t="s">
        <v>11138</v>
      </c>
      <c r="C5745" s="398" t="s">
        <v>13846</v>
      </c>
      <c r="D5745" s="539" t="s">
        <v>13996</v>
      </c>
      <c r="E5745" s="406" t="s">
        <v>5029</v>
      </c>
      <c r="F5745" s="486" t="s">
        <v>13997</v>
      </c>
      <c r="G5745" s="395" t="s">
        <v>4962</v>
      </c>
      <c r="H5745" s="637" t="s">
        <v>5529</v>
      </c>
      <c r="I5745" s="402">
        <v>3250</v>
      </c>
      <c r="J5745" s="487"/>
    </row>
    <row r="5746" spans="1:10" s="399" customFormat="1" ht="18" customHeight="1">
      <c r="A5746" s="394">
        <v>5741</v>
      </c>
      <c r="B5746" s="395" t="s">
        <v>11138</v>
      </c>
      <c r="C5746" s="398" t="s">
        <v>13846</v>
      </c>
      <c r="D5746" s="539" t="s">
        <v>13996</v>
      </c>
      <c r="E5746" s="406" t="s">
        <v>5032</v>
      </c>
      <c r="F5746" s="486" t="s">
        <v>13997</v>
      </c>
      <c r="G5746" s="395" t="s">
        <v>4962</v>
      </c>
      <c r="H5746" s="637" t="s">
        <v>5529</v>
      </c>
      <c r="I5746" s="402">
        <v>4290</v>
      </c>
      <c r="J5746" s="487"/>
    </row>
    <row r="5747" spans="1:10" s="399" customFormat="1" ht="18" customHeight="1">
      <c r="A5747" s="394">
        <v>5742</v>
      </c>
      <c r="B5747" s="395" t="s">
        <v>11138</v>
      </c>
      <c r="C5747" s="398" t="s">
        <v>13846</v>
      </c>
      <c r="D5747" s="539" t="s">
        <v>13998</v>
      </c>
      <c r="E5747" s="406" t="s">
        <v>5032</v>
      </c>
      <c r="F5747" s="486" t="s">
        <v>13999</v>
      </c>
      <c r="G5747" s="395" t="s">
        <v>4962</v>
      </c>
      <c r="H5747" s="637" t="s">
        <v>5529</v>
      </c>
      <c r="I5747" s="402">
        <v>6050</v>
      </c>
      <c r="J5747" s="487"/>
    </row>
    <row r="5748" spans="1:10" s="399" customFormat="1" ht="18" customHeight="1">
      <c r="A5748" s="394">
        <v>5743</v>
      </c>
      <c r="B5748" s="395" t="s">
        <v>1393</v>
      </c>
      <c r="C5748" s="395" t="s">
        <v>13840</v>
      </c>
      <c r="D5748" s="459" t="s">
        <v>14000</v>
      </c>
      <c r="E5748" s="395" t="s">
        <v>6955</v>
      </c>
      <c r="F5748" s="485" t="s">
        <v>14001</v>
      </c>
      <c r="G5748" s="395" t="s">
        <v>4962</v>
      </c>
      <c r="H5748" s="567" t="s">
        <v>6957</v>
      </c>
      <c r="I5748" s="397">
        <v>11059</v>
      </c>
      <c r="J5748" s="487" t="s">
        <v>14002</v>
      </c>
    </row>
    <row r="5749" spans="1:10" s="399" customFormat="1" ht="18" customHeight="1">
      <c r="A5749" s="394">
        <v>5744</v>
      </c>
      <c r="B5749" s="395" t="s">
        <v>1393</v>
      </c>
      <c r="C5749" s="395" t="s">
        <v>13840</v>
      </c>
      <c r="D5749" s="459" t="s">
        <v>14000</v>
      </c>
      <c r="E5749" s="395" t="s">
        <v>6955</v>
      </c>
      <c r="F5749" s="485" t="s">
        <v>14003</v>
      </c>
      <c r="G5749" s="395" t="s">
        <v>4962</v>
      </c>
      <c r="H5749" s="567" t="s">
        <v>6957</v>
      </c>
      <c r="I5749" s="397">
        <v>11324</v>
      </c>
      <c r="J5749" s="487" t="s">
        <v>14004</v>
      </c>
    </row>
    <row r="5750" spans="1:10" s="399" customFormat="1" ht="18" customHeight="1">
      <c r="A5750" s="394">
        <v>5745</v>
      </c>
      <c r="B5750" s="395" t="s">
        <v>11138</v>
      </c>
      <c r="C5750" s="398" t="s">
        <v>13846</v>
      </c>
      <c r="D5750" s="539" t="s">
        <v>14005</v>
      </c>
      <c r="E5750" s="406" t="s">
        <v>4951</v>
      </c>
      <c r="F5750" s="486" t="s">
        <v>14006</v>
      </c>
      <c r="G5750" s="395" t="s">
        <v>5048</v>
      </c>
      <c r="H5750" s="637" t="s">
        <v>5529</v>
      </c>
      <c r="I5750" s="402">
        <v>18770</v>
      </c>
      <c r="J5750" s="490"/>
    </row>
    <row r="5751" spans="1:10" s="399" customFormat="1" ht="18" customHeight="1">
      <c r="A5751" s="394">
        <v>5746</v>
      </c>
      <c r="B5751" s="395" t="s">
        <v>1393</v>
      </c>
      <c r="C5751" s="395" t="s">
        <v>13840</v>
      </c>
      <c r="D5751" s="459" t="s">
        <v>14007</v>
      </c>
      <c r="E5751" s="395" t="s">
        <v>418</v>
      </c>
      <c r="F5751" s="488" t="s">
        <v>14008</v>
      </c>
      <c r="G5751" s="395"/>
      <c r="H5751" s="567" t="s">
        <v>653</v>
      </c>
      <c r="I5751" s="403">
        <v>11200</v>
      </c>
      <c r="J5751" s="491"/>
    </row>
    <row r="5752" spans="1:10" s="399" customFormat="1" ht="18" customHeight="1">
      <c r="A5752" s="394">
        <v>5747</v>
      </c>
      <c r="B5752" s="395" t="s">
        <v>1393</v>
      </c>
      <c r="C5752" s="395" t="s">
        <v>13840</v>
      </c>
      <c r="D5752" s="459" t="s">
        <v>14009</v>
      </c>
      <c r="E5752" s="395" t="s">
        <v>418</v>
      </c>
      <c r="F5752" s="488" t="s">
        <v>14010</v>
      </c>
      <c r="G5752" s="395"/>
      <c r="H5752" s="567" t="s">
        <v>653</v>
      </c>
      <c r="I5752" s="403">
        <v>12517</v>
      </c>
      <c r="J5752" s="491"/>
    </row>
    <row r="5753" spans="1:10" s="399" customFormat="1" ht="18" customHeight="1">
      <c r="A5753" s="394">
        <v>5748</v>
      </c>
      <c r="B5753" s="395" t="s">
        <v>1393</v>
      </c>
      <c r="C5753" s="395" t="s">
        <v>13840</v>
      </c>
      <c r="D5753" s="459" t="s">
        <v>14011</v>
      </c>
      <c r="E5753" s="395" t="s">
        <v>418</v>
      </c>
      <c r="F5753" s="488" t="s">
        <v>14012</v>
      </c>
      <c r="G5753" s="395"/>
      <c r="H5753" s="567" t="s">
        <v>653</v>
      </c>
      <c r="I5753" s="403">
        <v>7130</v>
      </c>
      <c r="J5753" s="491"/>
    </row>
    <row r="5754" spans="1:10" s="399" customFormat="1" ht="18" customHeight="1">
      <c r="A5754" s="394">
        <v>5749</v>
      </c>
      <c r="B5754" s="395" t="s">
        <v>1393</v>
      </c>
      <c r="C5754" s="395" t="s">
        <v>13840</v>
      </c>
      <c r="D5754" s="459" t="s">
        <v>14013</v>
      </c>
      <c r="E5754" s="395" t="s">
        <v>418</v>
      </c>
      <c r="F5754" s="488" t="s">
        <v>13884</v>
      </c>
      <c r="G5754" s="395"/>
      <c r="H5754" s="567" t="s">
        <v>653</v>
      </c>
      <c r="I5754" s="403">
        <v>9333</v>
      </c>
      <c r="J5754" s="491"/>
    </row>
    <row r="5755" spans="1:10" s="399" customFormat="1" ht="18" customHeight="1">
      <c r="A5755" s="394">
        <v>5750</v>
      </c>
      <c r="B5755" s="395" t="s">
        <v>1393</v>
      </c>
      <c r="C5755" s="395" t="s">
        <v>13840</v>
      </c>
      <c r="D5755" s="459" t="s">
        <v>14014</v>
      </c>
      <c r="E5755" s="395" t="s">
        <v>6955</v>
      </c>
      <c r="F5755" s="485" t="s">
        <v>14015</v>
      </c>
      <c r="G5755" s="395" t="s">
        <v>4962</v>
      </c>
      <c r="H5755" s="567" t="s">
        <v>6957</v>
      </c>
      <c r="I5755" s="397">
        <v>14500</v>
      </c>
      <c r="J5755" s="487" t="s">
        <v>14016</v>
      </c>
    </row>
    <row r="5756" spans="1:10" s="399" customFormat="1" ht="18" customHeight="1">
      <c r="A5756" s="394">
        <v>5751</v>
      </c>
      <c r="B5756" s="395" t="s">
        <v>1393</v>
      </c>
      <c r="C5756" s="395" t="s">
        <v>13840</v>
      </c>
      <c r="D5756" s="459" t="s">
        <v>14014</v>
      </c>
      <c r="E5756" s="395" t="s">
        <v>6955</v>
      </c>
      <c r="F5756" s="485" t="s">
        <v>14017</v>
      </c>
      <c r="G5756" s="395" t="s">
        <v>4962</v>
      </c>
      <c r="H5756" s="567" t="s">
        <v>6957</v>
      </c>
      <c r="I5756" s="397">
        <v>14500</v>
      </c>
      <c r="J5756" s="487" t="s">
        <v>14016</v>
      </c>
    </row>
    <row r="5757" spans="1:10" s="399" customFormat="1" ht="18" customHeight="1">
      <c r="A5757" s="394">
        <v>5752</v>
      </c>
      <c r="B5757" s="395" t="s">
        <v>1393</v>
      </c>
      <c r="C5757" s="395" t="s">
        <v>13840</v>
      </c>
      <c r="D5757" s="459" t="s">
        <v>14014</v>
      </c>
      <c r="E5757" s="395" t="s">
        <v>6955</v>
      </c>
      <c r="F5757" s="485" t="s">
        <v>14018</v>
      </c>
      <c r="G5757" s="395" t="s">
        <v>4962</v>
      </c>
      <c r="H5757" s="567" t="s">
        <v>6957</v>
      </c>
      <c r="I5757" s="397">
        <v>14500</v>
      </c>
      <c r="J5757" s="487" t="s">
        <v>14016</v>
      </c>
    </row>
    <row r="5758" spans="1:10" s="399" customFormat="1" ht="18" customHeight="1">
      <c r="A5758" s="394">
        <v>5753</v>
      </c>
      <c r="B5758" s="394" t="s">
        <v>1393</v>
      </c>
      <c r="C5758" s="394" t="s">
        <v>13840</v>
      </c>
      <c r="D5758" s="422" t="s">
        <v>14019</v>
      </c>
      <c r="E5758" s="394">
        <v>1600</v>
      </c>
      <c r="F5758" s="424" t="s">
        <v>14020</v>
      </c>
      <c r="G5758" s="454" t="s">
        <v>5048</v>
      </c>
      <c r="H5758" s="567" t="s">
        <v>5529</v>
      </c>
      <c r="I5758" s="397">
        <v>20790</v>
      </c>
      <c r="J5758" s="490"/>
    </row>
    <row r="5759" spans="1:10" s="399" customFormat="1" ht="18" customHeight="1">
      <c r="A5759" s="394">
        <v>5754</v>
      </c>
      <c r="B5759" s="415" t="s">
        <v>1393</v>
      </c>
      <c r="C5759" s="451" t="s">
        <v>13840</v>
      </c>
      <c r="D5759" s="453" t="s">
        <v>14021</v>
      </c>
      <c r="E5759" s="442" t="s">
        <v>5027</v>
      </c>
      <c r="F5759" s="453" t="s">
        <v>14022</v>
      </c>
      <c r="G5759" s="394" t="s">
        <v>4962</v>
      </c>
      <c r="H5759" s="634" t="s">
        <v>5025</v>
      </c>
      <c r="I5759" s="418">
        <v>6700</v>
      </c>
      <c r="J5759" s="503" t="s">
        <v>11328</v>
      </c>
    </row>
    <row r="5760" spans="1:10" s="399" customFormat="1" ht="18" customHeight="1">
      <c r="A5760" s="394">
        <v>5755</v>
      </c>
      <c r="B5760" s="415" t="s">
        <v>1393</v>
      </c>
      <c r="C5760" s="451" t="s">
        <v>13840</v>
      </c>
      <c r="D5760" s="472" t="s">
        <v>14023</v>
      </c>
      <c r="E5760" s="442" t="s">
        <v>5744</v>
      </c>
      <c r="F5760" s="472" t="s">
        <v>14024</v>
      </c>
      <c r="G5760" s="394" t="s">
        <v>4962</v>
      </c>
      <c r="H5760" s="634" t="s">
        <v>5025</v>
      </c>
      <c r="I5760" s="418">
        <v>7200</v>
      </c>
      <c r="J5760" s="535" t="s">
        <v>11327</v>
      </c>
    </row>
    <row r="5761" spans="1:10" s="399" customFormat="1" ht="18" customHeight="1">
      <c r="A5761" s="394">
        <v>5756</v>
      </c>
      <c r="B5761" s="415" t="s">
        <v>1393</v>
      </c>
      <c r="C5761" s="451" t="s">
        <v>13840</v>
      </c>
      <c r="D5761" s="472" t="s">
        <v>14023</v>
      </c>
      <c r="E5761" s="442" t="s">
        <v>5451</v>
      </c>
      <c r="F5761" s="472" t="s">
        <v>14024</v>
      </c>
      <c r="G5761" s="394" t="s">
        <v>4962</v>
      </c>
      <c r="H5761" s="634" t="s">
        <v>5025</v>
      </c>
      <c r="I5761" s="418">
        <v>4650</v>
      </c>
      <c r="J5761" s="503" t="s">
        <v>14025</v>
      </c>
    </row>
    <row r="5762" spans="1:10" s="399" customFormat="1" ht="18" customHeight="1">
      <c r="A5762" s="394">
        <v>5757</v>
      </c>
      <c r="B5762" s="415" t="s">
        <v>1393</v>
      </c>
      <c r="C5762" s="451" t="s">
        <v>13840</v>
      </c>
      <c r="D5762" s="453" t="s">
        <v>14026</v>
      </c>
      <c r="E5762" s="442" t="s">
        <v>5744</v>
      </c>
      <c r="F5762" s="453" t="s">
        <v>14027</v>
      </c>
      <c r="G5762" s="394" t="s">
        <v>4962</v>
      </c>
      <c r="H5762" s="634" t="s">
        <v>5025</v>
      </c>
      <c r="I5762" s="418">
        <v>6200</v>
      </c>
      <c r="J5762" s="535" t="s">
        <v>11327</v>
      </c>
    </row>
    <row r="5763" spans="1:10" s="399" customFormat="1" ht="18" customHeight="1">
      <c r="A5763" s="394">
        <v>5758</v>
      </c>
      <c r="B5763" s="415" t="s">
        <v>1393</v>
      </c>
      <c r="C5763" s="451" t="s">
        <v>13840</v>
      </c>
      <c r="D5763" s="453" t="s">
        <v>14028</v>
      </c>
      <c r="E5763" s="442" t="s">
        <v>5744</v>
      </c>
      <c r="F5763" s="453" t="s">
        <v>14029</v>
      </c>
      <c r="G5763" s="394" t="s">
        <v>4962</v>
      </c>
      <c r="H5763" s="634" t="s">
        <v>5025</v>
      </c>
      <c r="I5763" s="418">
        <v>6700</v>
      </c>
      <c r="J5763" s="535" t="s">
        <v>11327</v>
      </c>
    </row>
    <row r="5764" spans="1:10" s="399" customFormat="1" ht="18" customHeight="1">
      <c r="A5764" s="394">
        <v>5759</v>
      </c>
      <c r="B5764" s="415" t="s">
        <v>1393</v>
      </c>
      <c r="C5764" s="451" t="s">
        <v>13840</v>
      </c>
      <c r="D5764" s="472" t="s">
        <v>14030</v>
      </c>
      <c r="E5764" s="442" t="s">
        <v>5744</v>
      </c>
      <c r="F5764" s="472" t="s">
        <v>14031</v>
      </c>
      <c r="G5764" s="394" t="s">
        <v>4962</v>
      </c>
      <c r="H5764" s="634" t="s">
        <v>5025</v>
      </c>
      <c r="I5764" s="418">
        <v>7200</v>
      </c>
      <c r="J5764" s="535" t="s">
        <v>11327</v>
      </c>
    </row>
    <row r="5765" spans="1:10" s="399" customFormat="1" ht="18" customHeight="1">
      <c r="A5765" s="394">
        <v>5760</v>
      </c>
      <c r="B5765" s="415" t="s">
        <v>1393</v>
      </c>
      <c r="C5765" s="451" t="s">
        <v>13840</v>
      </c>
      <c r="D5765" s="472" t="s">
        <v>14030</v>
      </c>
      <c r="E5765" s="442" t="s">
        <v>5451</v>
      </c>
      <c r="F5765" s="472" t="s">
        <v>14031</v>
      </c>
      <c r="G5765" s="394" t="s">
        <v>4962</v>
      </c>
      <c r="H5765" s="634" t="s">
        <v>5025</v>
      </c>
      <c r="I5765" s="418">
        <v>4900</v>
      </c>
      <c r="J5765" s="503" t="s">
        <v>14025</v>
      </c>
    </row>
    <row r="5766" spans="1:10" s="399" customFormat="1" ht="18" customHeight="1">
      <c r="A5766" s="394">
        <v>5761</v>
      </c>
      <c r="B5766" s="415" t="s">
        <v>1393</v>
      </c>
      <c r="C5766" s="451" t="s">
        <v>13840</v>
      </c>
      <c r="D5766" s="453" t="s">
        <v>14032</v>
      </c>
      <c r="E5766" s="442" t="s">
        <v>5744</v>
      </c>
      <c r="F5766" s="453" t="s">
        <v>14033</v>
      </c>
      <c r="G5766" s="394" t="s">
        <v>4962</v>
      </c>
      <c r="H5766" s="634" t="s">
        <v>5025</v>
      </c>
      <c r="I5766" s="418">
        <v>7100</v>
      </c>
      <c r="J5766" s="535" t="s">
        <v>11327</v>
      </c>
    </row>
    <row r="5767" spans="1:10" s="399" customFormat="1" ht="18" customHeight="1">
      <c r="A5767" s="394">
        <v>5762</v>
      </c>
      <c r="B5767" s="415" t="s">
        <v>1393</v>
      </c>
      <c r="C5767" s="451" t="s">
        <v>13840</v>
      </c>
      <c r="D5767" s="472" t="s">
        <v>14034</v>
      </c>
      <c r="E5767" s="442" t="s">
        <v>5744</v>
      </c>
      <c r="F5767" s="472" t="s">
        <v>14035</v>
      </c>
      <c r="G5767" s="394" t="s">
        <v>4962</v>
      </c>
      <c r="H5767" s="634" t="s">
        <v>5025</v>
      </c>
      <c r="I5767" s="418">
        <v>7200</v>
      </c>
      <c r="J5767" s="535" t="s">
        <v>11327</v>
      </c>
    </row>
    <row r="5768" spans="1:10" s="399" customFormat="1" ht="18" customHeight="1">
      <c r="A5768" s="394">
        <v>5763</v>
      </c>
      <c r="B5768" s="415" t="s">
        <v>1393</v>
      </c>
      <c r="C5768" s="451" t="s">
        <v>13840</v>
      </c>
      <c r="D5768" s="472" t="s">
        <v>14034</v>
      </c>
      <c r="E5768" s="442" t="s">
        <v>5451</v>
      </c>
      <c r="F5768" s="472" t="s">
        <v>14035</v>
      </c>
      <c r="G5768" s="394" t="s">
        <v>4962</v>
      </c>
      <c r="H5768" s="634" t="s">
        <v>5025</v>
      </c>
      <c r="I5768" s="418">
        <v>5000</v>
      </c>
      <c r="J5768" s="503" t="s">
        <v>14025</v>
      </c>
    </row>
    <row r="5769" spans="1:10" s="399" customFormat="1" ht="18" customHeight="1">
      <c r="A5769" s="394">
        <v>5764</v>
      </c>
      <c r="B5769" s="415" t="s">
        <v>1393</v>
      </c>
      <c r="C5769" s="451" t="s">
        <v>13840</v>
      </c>
      <c r="D5769" s="472" t="s">
        <v>14036</v>
      </c>
      <c r="E5769" s="442" t="s">
        <v>5744</v>
      </c>
      <c r="F5769" s="472" t="s">
        <v>14037</v>
      </c>
      <c r="G5769" s="394" t="s">
        <v>4962</v>
      </c>
      <c r="H5769" s="634" t="s">
        <v>5025</v>
      </c>
      <c r="I5769" s="418">
        <v>7500</v>
      </c>
      <c r="J5769" s="535" t="s">
        <v>11327</v>
      </c>
    </row>
    <row r="5770" spans="1:10" s="399" customFormat="1" ht="18" customHeight="1">
      <c r="A5770" s="394">
        <v>5765</v>
      </c>
      <c r="B5770" s="415" t="s">
        <v>1393</v>
      </c>
      <c r="C5770" s="451" t="s">
        <v>13840</v>
      </c>
      <c r="D5770" s="472" t="s">
        <v>14036</v>
      </c>
      <c r="E5770" s="442" t="s">
        <v>5451</v>
      </c>
      <c r="F5770" s="472" t="s">
        <v>14037</v>
      </c>
      <c r="G5770" s="394" t="s">
        <v>4962</v>
      </c>
      <c r="H5770" s="634" t="s">
        <v>5025</v>
      </c>
      <c r="I5770" s="418">
        <v>5900</v>
      </c>
      <c r="J5770" s="503" t="s">
        <v>14025</v>
      </c>
    </row>
    <row r="5771" spans="1:10" s="399" customFormat="1" ht="18" customHeight="1">
      <c r="A5771" s="394">
        <v>5766</v>
      </c>
      <c r="B5771" s="415" t="s">
        <v>1393</v>
      </c>
      <c r="C5771" s="451" t="s">
        <v>13840</v>
      </c>
      <c r="D5771" s="453" t="s">
        <v>14038</v>
      </c>
      <c r="E5771" s="442" t="s">
        <v>5744</v>
      </c>
      <c r="F5771" s="453" t="s">
        <v>14039</v>
      </c>
      <c r="G5771" s="394" t="s">
        <v>4962</v>
      </c>
      <c r="H5771" s="634" t="s">
        <v>5025</v>
      </c>
      <c r="I5771" s="418">
        <v>8800</v>
      </c>
      <c r="J5771" s="535" t="s">
        <v>11327</v>
      </c>
    </row>
    <row r="5772" spans="1:10" s="399" customFormat="1" ht="18" customHeight="1">
      <c r="A5772" s="394">
        <v>5767</v>
      </c>
      <c r="B5772" s="415" t="s">
        <v>1393</v>
      </c>
      <c r="C5772" s="451" t="s">
        <v>13840</v>
      </c>
      <c r="D5772" s="453" t="s">
        <v>14038</v>
      </c>
      <c r="E5772" s="442" t="s">
        <v>7070</v>
      </c>
      <c r="F5772" s="453" t="s">
        <v>14039</v>
      </c>
      <c r="G5772" s="394" t="s">
        <v>4962</v>
      </c>
      <c r="H5772" s="634" t="s">
        <v>5025</v>
      </c>
      <c r="I5772" s="418">
        <v>12000</v>
      </c>
      <c r="J5772" s="503" t="s">
        <v>14040</v>
      </c>
    </row>
    <row r="5773" spans="1:10" s="399" customFormat="1" ht="18" customHeight="1">
      <c r="A5773" s="394">
        <v>5768</v>
      </c>
      <c r="B5773" s="395" t="s">
        <v>1393</v>
      </c>
      <c r="C5773" s="395" t="s">
        <v>2785</v>
      </c>
      <c r="D5773" s="422" t="s">
        <v>14041</v>
      </c>
      <c r="E5773" s="395" t="s">
        <v>15842</v>
      </c>
      <c r="F5773" s="424" t="s">
        <v>14042</v>
      </c>
      <c r="G5773" s="395" t="s">
        <v>5048</v>
      </c>
      <c r="H5773" s="629" t="s">
        <v>4916</v>
      </c>
      <c r="I5773" s="402">
        <v>10000</v>
      </c>
      <c r="J5773" s="490" t="s">
        <v>15726</v>
      </c>
    </row>
    <row r="5774" spans="1:10" s="399" customFormat="1" ht="18" customHeight="1">
      <c r="A5774" s="394">
        <v>5769</v>
      </c>
      <c r="B5774" s="395" t="s">
        <v>1393</v>
      </c>
      <c r="C5774" s="395" t="s">
        <v>2785</v>
      </c>
      <c r="D5774" s="459" t="s">
        <v>14043</v>
      </c>
      <c r="E5774" s="395" t="s">
        <v>5708</v>
      </c>
      <c r="F5774" s="488" t="s">
        <v>14044</v>
      </c>
      <c r="G5774" s="395" t="s">
        <v>5048</v>
      </c>
      <c r="H5774" s="629" t="s">
        <v>4916</v>
      </c>
      <c r="I5774" s="397">
        <v>10600</v>
      </c>
      <c r="J5774" s="490" t="s">
        <v>15894</v>
      </c>
    </row>
    <row r="5775" spans="1:10" s="399" customFormat="1" ht="18" customHeight="1">
      <c r="A5775" s="394">
        <v>5770</v>
      </c>
      <c r="B5775" s="395" t="s">
        <v>1393</v>
      </c>
      <c r="C5775" s="395" t="s">
        <v>2785</v>
      </c>
      <c r="D5775" s="459" t="s">
        <v>14043</v>
      </c>
      <c r="E5775" s="395" t="s">
        <v>4776</v>
      </c>
      <c r="F5775" s="488" t="s">
        <v>14045</v>
      </c>
      <c r="G5775" s="395" t="s">
        <v>5048</v>
      </c>
      <c r="H5775" s="629" t="s">
        <v>4916</v>
      </c>
      <c r="I5775" s="397">
        <v>8900</v>
      </c>
      <c r="J5775" s="490" t="s">
        <v>15849</v>
      </c>
    </row>
    <row r="5776" spans="1:10" s="399" customFormat="1" ht="18" customHeight="1">
      <c r="A5776" s="394">
        <v>5771</v>
      </c>
      <c r="B5776" s="395" t="s">
        <v>1393</v>
      </c>
      <c r="C5776" s="395" t="s">
        <v>2785</v>
      </c>
      <c r="D5776" s="459" t="s">
        <v>11672</v>
      </c>
      <c r="E5776" s="395" t="s">
        <v>4776</v>
      </c>
      <c r="F5776" s="488" t="s">
        <v>14046</v>
      </c>
      <c r="G5776" s="395" t="s">
        <v>5048</v>
      </c>
      <c r="H5776" s="629" t="s">
        <v>4916</v>
      </c>
      <c r="I5776" s="397">
        <v>7900</v>
      </c>
      <c r="J5776" s="490" t="s">
        <v>15849</v>
      </c>
    </row>
    <row r="5777" spans="1:10" s="399" customFormat="1" ht="18" customHeight="1">
      <c r="A5777" s="394">
        <v>5772</v>
      </c>
      <c r="B5777" s="395" t="s">
        <v>1393</v>
      </c>
      <c r="C5777" s="395" t="s">
        <v>2785</v>
      </c>
      <c r="D5777" s="459" t="s">
        <v>14047</v>
      </c>
      <c r="E5777" s="395" t="s">
        <v>15979</v>
      </c>
      <c r="F5777" s="488" t="s">
        <v>14048</v>
      </c>
      <c r="G5777" s="395" t="s">
        <v>5048</v>
      </c>
      <c r="H5777" s="629" t="s">
        <v>4916</v>
      </c>
      <c r="I5777" s="397">
        <v>4400</v>
      </c>
      <c r="J5777" s="490" t="s">
        <v>15980</v>
      </c>
    </row>
    <row r="5778" spans="1:10" s="399" customFormat="1" ht="18" customHeight="1">
      <c r="A5778" s="394">
        <v>5773</v>
      </c>
      <c r="B5778" s="395" t="s">
        <v>1393</v>
      </c>
      <c r="C5778" s="395" t="s">
        <v>2785</v>
      </c>
      <c r="D5778" s="422" t="s">
        <v>14047</v>
      </c>
      <c r="E5778" s="395" t="s">
        <v>5354</v>
      </c>
      <c r="F5778" s="424" t="s">
        <v>14049</v>
      </c>
      <c r="G5778" s="395" t="s">
        <v>5048</v>
      </c>
      <c r="H5778" s="629" t="s">
        <v>4916</v>
      </c>
      <c r="I5778" s="402">
        <v>6700</v>
      </c>
      <c r="J5778" s="490" t="s">
        <v>15848</v>
      </c>
    </row>
    <row r="5779" spans="1:10" s="399" customFormat="1" ht="18" customHeight="1">
      <c r="A5779" s="394">
        <v>5774</v>
      </c>
      <c r="B5779" s="395" t="s">
        <v>1393</v>
      </c>
      <c r="C5779" s="395" t="s">
        <v>5880</v>
      </c>
      <c r="D5779" s="459" t="s">
        <v>6400</v>
      </c>
      <c r="E5779" s="395" t="s">
        <v>418</v>
      </c>
      <c r="F5779" s="488" t="s">
        <v>14050</v>
      </c>
      <c r="G5779" s="395"/>
      <c r="H5779" s="567" t="s">
        <v>653</v>
      </c>
      <c r="I5779" s="403">
        <v>11950</v>
      </c>
      <c r="J5779" s="491"/>
    </row>
    <row r="5780" spans="1:10" s="399" customFormat="1" ht="18" customHeight="1">
      <c r="A5780" s="394">
        <v>5775</v>
      </c>
      <c r="B5780" s="395" t="s">
        <v>1393</v>
      </c>
      <c r="C5780" s="395" t="s">
        <v>5880</v>
      </c>
      <c r="D5780" s="459" t="s">
        <v>6400</v>
      </c>
      <c r="E5780" s="395" t="s">
        <v>418</v>
      </c>
      <c r="F5780" s="488" t="s">
        <v>14051</v>
      </c>
      <c r="G5780" s="395"/>
      <c r="H5780" s="567" t="s">
        <v>653</v>
      </c>
      <c r="I5780" s="403">
        <v>11760</v>
      </c>
      <c r="J5780" s="491"/>
    </row>
    <row r="5781" spans="1:10" s="399" customFormat="1" ht="18" customHeight="1">
      <c r="A5781" s="394">
        <v>5776</v>
      </c>
      <c r="B5781" s="395" t="s">
        <v>1393</v>
      </c>
      <c r="C5781" s="395" t="s">
        <v>122</v>
      </c>
      <c r="D5781" s="422" t="s">
        <v>14052</v>
      </c>
      <c r="E5781" s="394" t="s">
        <v>418</v>
      </c>
      <c r="F5781" s="424" t="s">
        <v>14053</v>
      </c>
      <c r="G5781" s="394" t="s">
        <v>5048</v>
      </c>
      <c r="H5781" s="631" t="s">
        <v>4949</v>
      </c>
      <c r="I5781" s="402">
        <v>9600</v>
      </c>
      <c r="J5781" s="490"/>
    </row>
    <row r="5782" spans="1:10" s="399" customFormat="1" ht="18" customHeight="1">
      <c r="A5782" s="394">
        <v>5777</v>
      </c>
      <c r="B5782" s="394" t="s">
        <v>1393</v>
      </c>
      <c r="C5782" s="394" t="s">
        <v>122</v>
      </c>
      <c r="D5782" s="422"/>
      <c r="E5782" s="394" t="s">
        <v>418</v>
      </c>
      <c r="F5782" s="424" t="s">
        <v>14054</v>
      </c>
      <c r="G5782" s="394" t="s">
        <v>4962</v>
      </c>
      <c r="H5782" s="567" t="s">
        <v>4949</v>
      </c>
      <c r="I5782" s="402">
        <v>10400</v>
      </c>
      <c r="J5782" s="487"/>
    </row>
    <row r="5783" spans="1:10" s="399" customFormat="1" ht="18" customHeight="1">
      <c r="A5783" s="394">
        <v>5778</v>
      </c>
      <c r="B5783" s="394" t="s">
        <v>1393</v>
      </c>
      <c r="C5783" s="423" t="s">
        <v>5880</v>
      </c>
      <c r="D5783" s="422" t="s">
        <v>14055</v>
      </c>
      <c r="E5783" s="373" t="s">
        <v>4920</v>
      </c>
      <c r="F5783" s="473" t="s">
        <v>14056</v>
      </c>
      <c r="G5783" s="467" t="s">
        <v>5048</v>
      </c>
      <c r="H5783" s="567" t="s">
        <v>4996</v>
      </c>
      <c r="I5783" s="428">
        <v>3880</v>
      </c>
      <c r="J5783" s="501"/>
    </row>
    <row r="5784" spans="1:10" s="399" customFormat="1" ht="18" customHeight="1">
      <c r="A5784" s="394">
        <v>5779</v>
      </c>
      <c r="B5784" s="394" t="s">
        <v>1393</v>
      </c>
      <c r="C5784" s="423" t="s">
        <v>5880</v>
      </c>
      <c r="D5784" s="422" t="s">
        <v>14057</v>
      </c>
      <c r="E5784" s="373" t="s">
        <v>4920</v>
      </c>
      <c r="F5784" s="473" t="s">
        <v>14058</v>
      </c>
      <c r="G5784" s="467" t="s">
        <v>5048</v>
      </c>
      <c r="H5784" s="567" t="s">
        <v>4996</v>
      </c>
      <c r="I5784" s="428">
        <v>3980</v>
      </c>
      <c r="J5784" s="501"/>
    </row>
    <row r="5785" spans="1:10" s="399" customFormat="1" ht="18" customHeight="1">
      <c r="A5785" s="394">
        <v>5780</v>
      </c>
      <c r="B5785" s="415" t="s">
        <v>1393</v>
      </c>
      <c r="C5785" s="415" t="s">
        <v>5880</v>
      </c>
      <c r="D5785" s="453" t="s">
        <v>14059</v>
      </c>
      <c r="E5785" s="442" t="s">
        <v>5779</v>
      </c>
      <c r="F5785" s="453" t="s">
        <v>14060</v>
      </c>
      <c r="G5785" s="394" t="s">
        <v>4962</v>
      </c>
      <c r="H5785" s="634" t="s">
        <v>5025</v>
      </c>
      <c r="I5785" s="418">
        <v>7500</v>
      </c>
      <c r="J5785" s="603" t="s">
        <v>14061</v>
      </c>
    </row>
    <row r="5786" spans="1:10" s="399" customFormat="1" ht="18" customHeight="1">
      <c r="A5786" s="394">
        <v>5781</v>
      </c>
      <c r="B5786" s="415" t="s">
        <v>1393</v>
      </c>
      <c r="C5786" s="448" t="s">
        <v>5880</v>
      </c>
      <c r="D5786" s="453" t="s">
        <v>14062</v>
      </c>
      <c r="E5786" s="442" t="s">
        <v>5027</v>
      </c>
      <c r="F5786" s="453" t="s">
        <v>14063</v>
      </c>
      <c r="G5786" s="442"/>
      <c r="H5786" s="634" t="s">
        <v>5025</v>
      </c>
      <c r="I5786" s="418">
        <v>10800</v>
      </c>
      <c r="J5786" s="603" t="s">
        <v>14064</v>
      </c>
    </row>
    <row r="5787" spans="1:10" s="399" customFormat="1" ht="18" customHeight="1">
      <c r="A5787" s="394">
        <v>5782</v>
      </c>
      <c r="B5787" s="415" t="s">
        <v>1393</v>
      </c>
      <c r="C5787" s="448" t="s">
        <v>5880</v>
      </c>
      <c r="D5787" s="453" t="s">
        <v>14065</v>
      </c>
      <c r="E5787" s="442" t="s">
        <v>4920</v>
      </c>
      <c r="F5787" s="453" t="s">
        <v>14066</v>
      </c>
      <c r="G5787" s="394" t="s">
        <v>4962</v>
      </c>
      <c r="H5787" s="634" t="s">
        <v>5025</v>
      </c>
      <c r="I5787" s="418">
        <v>8300</v>
      </c>
      <c r="J5787" s="535" t="s">
        <v>14067</v>
      </c>
    </row>
    <row r="5788" spans="1:10" s="399" customFormat="1" ht="18" customHeight="1">
      <c r="A5788" s="394">
        <v>5783</v>
      </c>
      <c r="B5788" s="415" t="s">
        <v>1393</v>
      </c>
      <c r="C5788" s="448" t="s">
        <v>5880</v>
      </c>
      <c r="D5788" s="453" t="s">
        <v>14068</v>
      </c>
      <c r="E5788" s="442" t="s">
        <v>4920</v>
      </c>
      <c r="F5788" s="453" t="s">
        <v>14069</v>
      </c>
      <c r="G5788" s="394" t="s">
        <v>4962</v>
      </c>
      <c r="H5788" s="634" t="s">
        <v>5025</v>
      </c>
      <c r="I5788" s="418">
        <v>7500</v>
      </c>
      <c r="J5788" s="535" t="s">
        <v>14067</v>
      </c>
    </row>
    <row r="5789" spans="1:10" s="399" customFormat="1" ht="18" customHeight="1">
      <c r="A5789" s="394">
        <v>5784</v>
      </c>
      <c r="B5789" s="415" t="s">
        <v>1393</v>
      </c>
      <c r="C5789" s="448" t="s">
        <v>5880</v>
      </c>
      <c r="D5789" s="453" t="s">
        <v>14070</v>
      </c>
      <c r="E5789" s="442" t="s">
        <v>5354</v>
      </c>
      <c r="F5789" s="453" t="s">
        <v>14071</v>
      </c>
      <c r="G5789" s="394" t="s">
        <v>4962</v>
      </c>
      <c r="H5789" s="634" t="s">
        <v>5025</v>
      </c>
      <c r="I5789" s="418">
        <v>15500</v>
      </c>
      <c r="J5789" s="535" t="s">
        <v>14072</v>
      </c>
    </row>
    <row r="5790" spans="1:10" s="399" customFormat="1" ht="18" customHeight="1">
      <c r="A5790" s="394">
        <v>5785</v>
      </c>
      <c r="B5790" s="415" t="s">
        <v>1393</v>
      </c>
      <c r="C5790" s="448" t="s">
        <v>5880</v>
      </c>
      <c r="D5790" s="453" t="s">
        <v>14073</v>
      </c>
      <c r="E5790" s="442" t="s">
        <v>5779</v>
      </c>
      <c r="F5790" s="453" t="s">
        <v>14074</v>
      </c>
      <c r="G5790" s="394" t="s">
        <v>4962</v>
      </c>
      <c r="H5790" s="634" t="s">
        <v>5025</v>
      </c>
      <c r="I5790" s="418">
        <v>10500</v>
      </c>
      <c r="J5790" s="603" t="s">
        <v>14075</v>
      </c>
    </row>
    <row r="5791" spans="1:10" s="399" customFormat="1" ht="18" customHeight="1">
      <c r="A5791" s="394">
        <v>5786</v>
      </c>
      <c r="B5791" s="415" t="s">
        <v>1393</v>
      </c>
      <c r="C5791" s="448" t="s">
        <v>5880</v>
      </c>
      <c r="D5791" s="453" t="s">
        <v>14076</v>
      </c>
      <c r="E5791" s="442" t="s">
        <v>6433</v>
      </c>
      <c r="F5791" s="453" t="s">
        <v>14077</v>
      </c>
      <c r="G5791" s="394" t="s">
        <v>4962</v>
      </c>
      <c r="H5791" s="634" t="s">
        <v>5025</v>
      </c>
      <c r="I5791" s="418">
        <v>2650</v>
      </c>
      <c r="J5791" s="535" t="s">
        <v>14078</v>
      </c>
    </row>
    <row r="5792" spans="1:10" s="399" customFormat="1" ht="18" customHeight="1">
      <c r="A5792" s="394">
        <v>5787</v>
      </c>
      <c r="B5792" s="415" t="s">
        <v>1393</v>
      </c>
      <c r="C5792" s="448" t="s">
        <v>5880</v>
      </c>
      <c r="D5792" s="453" t="s">
        <v>14076</v>
      </c>
      <c r="E5792" s="442" t="s">
        <v>5032</v>
      </c>
      <c r="F5792" s="453" t="s">
        <v>14079</v>
      </c>
      <c r="G5792" s="394" t="s">
        <v>4962</v>
      </c>
      <c r="H5792" s="634" t="s">
        <v>5025</v>
      </c>
      <c r="I5792" s="418">
        <v>3800</v>
      </c>
      <c r="J5792" s="535" t="s">
        <v>14080</v>
      </c>
    </row>
    <row r="5793" spans="1:10" s="399" customFormat="1" ht="18" customHeight="1">
      <c r="A5793" s="394">
        <v>5788</v>
      </c>
      <c r="B5793" s="415" t="s">
        <v>1393</v>
      </c>
      <c r="C5793" s="448" t="s">
        <v>5880</v>
      </c>
      <c r="D5793" s="453" t="s">
        <v>14081</v>
      </c>
      <c r="E5793" s="442" t="s">
        <v>5354</v>
      </c>
      <c r="F5793" s="453" t="s">
        <v>14082</v>
      </c>
      <c r="G5793" s="394" t="s">
        <v>4962</v>
      </c>
      <c r="H5793" s="634" t="s">
        <v>5025</v>
      </c>
      <c r="I5793" s="418">
        <v>7000</v>
      </c>
      <c r="J5793" s="535" t="s">
        <v>11539</v>
      </c>
    </row>
    <row r="5794" spans="1:10" s="399" customFormat="1" ht="18" customHeight="1">
      <c r="A5794" s="394">
        <v>5789</v>
      </c>
      <c r="B5794" s="415" t="s">
        <v>1393</v>
      </c>
      <c r="C5794" s="448" t="s">
        <v>5880</v>
      </c>
      <c r="D5794" s="453" t="s">
        <v>14083</v>
      </c>
      <c r="E5794" s="442" t="s">
        <v>5027</v>
      </c>
      <c r="F5794" s="453" t="s">
        <v>14084</v>
      </c>
      <c r="G5794" s="442"/>
      <c r="H5794" s="634" t="s">
        <v>5025</v>
      </c>
      <c r="I5794" s="418">
        <v>8200</v>
      </c>
      <c r="J5794" s="535" t="s">
        <v>14067</v>
      </c>
    </row>
    <row r="5795" spans="1:10" s="399" customFormat="1" ht="18" customHeight="1">
      <c r="A5795" s="394">
        <v>5790</v>
      </c>
      <c r="B5795" s="395" t="s">
        <v>1393</v>
      </c>
      <c r="C5795" s="395" t="s">
        <v>14085</v>
      </c>
      <c r="D5795" s="422" t="s">
        <v>13002</v>
      </c>
      <c r="E5795" s="394" t="s">
        <v>418</v>
      </c>
      <c r="F5795" s="424" t="s">
        <v>14086</v>
      </c>
      <c r="G5795" s="394" t="s">
        <v>4962</v>
      </c>
      <c r="H5795" s="631" t="s">
        <v>4949</v>
      </c>
      <c r="I5795" s="402">
        <v>12250</v>
      </c>
      <c r="J5795" s="490" t="s">
        <v>4908</v>
      </c>
    </row>
    <row r="5796" spans="1:10" s="399" customFormat="1" ht="18" customHeight="1">
      <c r="A5796" s="394">
        <v>5791</v>
      </c>
      <c r="B5796" s="395" t="s">
        <v>1393</v>
      </c>
      <c r="C5796" s="395" t="s">
        <v>1483</v>
      </c>
      <c r="D5796" s="422" t="s">
        <v>14087</v>
      </c>
      <c r="E5796" s="443" t="s">
        <v>361</v>
      </c>
      <c r="F5796" s="538" t="s">
        <v>14088</v>
      </c>
      <c r="G5796" s="394" t="s">
        <v>5864</v>
      </c>
      <c r="H5796" s="632" t="s">
        <v>5865</v>
      </c>
      <c r="I5796" s="429">
        <v>30000</v>
      </c>
      <c r="J5796" s="490"/>
    </row>
    <row r="5797" spans="1:10" s="399" customFormat="1" ht="18" customHeight="1">
      <c r="A5797" s="394">
        <v>5792</v>
      </c>
      <c r="B5797" s="395" t="s">
        <v>1393</v>
      </c>
      <c r="C5797" s="395" t="s">
        <v>1483</v>
      </c>
      <c r="D5797" s="459" t="s">
        <v>14089</v>
      </c>
      <c r="E5797" s="395" t="s">
        <v>418</v>
      </c>
      <c r="F5797" s="488" t="s">
        <v>14090</v>
      </c>
      <c r="G5797" s="395"/>
      <c r="H5797" s="567" t="s">
        <v>653</v>
      </c>
      <c r="I5797" s="403">
        <v>7400</v>
      </c>
      <c r="J5797" s="491"/>
    </row>
    <row r="5798" spans="1:10" s="399" customFormat="1" ht="18" customHeight="1">
      <c r="A5798" s="394">
        <v>5793</v>
      </c>
      <c r="B5798" s="395" t="s">
        <v>11138</v>
      </c>
      <c r="C5798" s="395" t="s">
        <v>14091</v>
      </c>
      <c r="D5798" s="459"/>
      <c r="E5798" s="395" t="s">
        <v>418</v>
      </c>
      <c r="F5798" s="485"/>
      <c r="G5798" s="395"/>
      <c r="H5798" s="567" t="s">
        <v>5851</v>
      </c>
      <c r="I5798" s="402">
        <v>7909</v>
      </c>
      <c r="J5798" s="507"/>
    </row>
    <row r="5799" spans="1:10" s="399" customFormat="1" ht="18" customHeight="1">
      <c r="A5799" s="394">
        <v>5794</v>
      </c>
      <c r="B5799" s="394" t="s">
        <v>11138</v>
      </c>
      <c r="C5799" s="394" t="s">
        <v>14092</v>
      </c>
      <c r="D5799" s="422" t="s">
        <v>14093</v>
      </c>
      <c r="E5799" s="394" t="s">
        <v>418</v>
      </c>
      <c r="F5799" s="424" t="s">
        <v>14094</v>
      </c>
      <c r="G5799" s="395"/>
      <c r="H5799" s="631" t="s">
        <v>5681</v>
      </c>
      <c r="I5799" s="402">
        <v>11800</v>
      </c>
      <c r="J5799" s="487"/>
    </row>
    <row r="5800" spans="1:10" s="399" customFormat="1" ht="18" customHeight="1">
      <c r="A5800" s="394">
        <v>5795</v>
      </c>
      <c r="B5800" s="438" t="s">
        <v>14095</v>
      </c>
      <c r="C5800" s="395" t="s">
        <v>14096</v>
      </c>
      <c r="D5800" s="551" t="s">
        <v>6553</v>
      </c>
      <c r="E5800" s="395" t="s">
        <v>10100</v>
      </c>
      <c r="F5800" s="529" t="s">
        <v>14097</v>
      </c>
      <c r="G5800" s="395"/>
      <c r="H5800" s="567" t="s">
        <v>5055</v>
      </c>
      <c r="I5800" s="430">
        <v>6930</v>
      </c>
      <c r="J5800" s="487"/>
    </row>
    <row r="5801" spans="1:10" s="399" customFormat="1" ht="18" customHeight="1">
      <c r="A5801" s="394">
        <v>5796</v>
      </c>
      <c r="B5801" s="438" t="s">
        <v>14095</v>
      </c>
      <c r="C5801" s="395" t="s">
        <v>14096</v>
      </c>
      <c r="D5801" s="551" t="s">
        <v>6553</v>
      </c>
      <c r="E5801" s="409" t="s">
        <v>14098</v>
      </c>
      <c r="F5801" s="529" t="s">
        <v>14097</v>
      </c>
      <c r="G5801" s="395"/>
      <c r="H5801" s="631" t="s">
        <v>5055</v>
      </c>
      <c r="I5801" s="431">
        <v>44660</v>
      </c>
      <c r="J5801" s="487"/>
    </row>
    <row r="5802" spans="1:10" s="399" customFormat="1" ht="18" customHeight="1">
      <c r="A5802" s="394">
        <v>5797</v>
      </c>
      <c r="B5802" s="395" t="s">
        <v>623</v>
      </c>
      <c r="C5802" s="395" t="s">
        <v>2782</v>
      </c>
      <c r="D5802" s="459" t="s">
        <v>14099</v>
      </c>
      <c r="E5802" s="395" t="s">
        <v>175</v>
      </c>
      <c r="F5802" s="488" t="s">
        <v>14100</v>
      </c>
      <c r="G5802" s="395"/>
      <c r="H5802" s="629" t="s">
        <v>4916</v>
      </c>
      <c r="I5802" s="397">
        <v>13200</v>
      </c>
      <c r="J5802" s="490"/>
    </row>
    <row r="5803" spans="1:10" s="399" customFormat="1" ht="18" customHeight="1">
      <c r="A5803" s="394">
        <v>5798</v>
      </c>
      <c r="B5803" s="395" t="s">
        <v>623</v>
      </c>
      <c r="C5803" s="395" t="s">
        <v>2782</v>
      </c>
      <c r="D5803" s="459" t="s">
        <v>14101</v>
      </c>
      <c r="E5803" s="395" t="s">
        <v>850</v>
      </c>
      <c r="F5803" s="488" t="s">
        <v>14102</v>
      </c>
      <c r="G5803" s="395"/>
      <c r="H5803" s="629" t="s">
        <v>4916</v>
      </c>
      <c r="I5803" s="397">
        <v>92100</v>
      </c>
      <c r="J5803" s="490"/>
    </row>
    <row r="5804" spans="1:10" s="399" customFormat="1" ht="18" customHeight="1">
      <c r="A5804" s="394">
        <v>5799</v>
      </c>
      <c r="B5804" s="395" t="s">
        <v>623</v>
      </c>
      <c r="C5804" s="395" t="s">
        <v>2782</v>
      </c>
      <c r="D5804" s="459" t="s">
        <v>14103</v>
      </c>
      <c r="E5804" s="395" t="s">
        <v>418</v>
      </c>
      <c r="F5804" s="488" t="s">
        <v>14104</v>
      </c>
      <c r="G5804" s="395"/>
      <c r="H5804" s="629" t="s">
        <v>4916</v>
      </c>
      <c r="I5804" s="397">
        <v>7500</v>
      </c>
      <c r="J5804" s="490"/>
    </row>
    <row r="5805" spans="1:10" s="399" customFormat="1" ht="18" customHeight="1">
      <c r="A5805" s="394">
        <v>5800</v>
      </c>
      <c r="B5805" s="419" t="s">
        <v>14105</v>
      </c>
      <c r="C5805" s="415" t="s">
        <v>14106</v>
      </c>
      <c r="D5805" s="526" t="s">
        <v>14107</v>
      </c>
      <c r="E5805" s="416" t="s">
        <v>9994</v>
      </c>
      <c r="F5805" s="504" t="s">
        <v>14108</v>
      </c>
      <c r="G5805" s="394" t="s">
        <v>4962</v>
      </c>
      <c r="H5805" s="634" t="s">
        <v>5025</v>
      </c>
      <c r="I5805" s="418">
        <v>4000</v>
      </c>
      <c r="J5805" s="503" t="s">
        <v>5026</v>
      </c>
    </row>
    <row r="5806" spans="1:10" s="399" customFormat="1" ht="18" customHeight="1">
      <c r="A5806" s="394">
        <v>5801</v>
      </c>
      <c r="B5806" s="419" t="s">
        <v>14105</v>
      </c>
      <c r="C5806" s="415" t="s">
        <v>14106</v>
      </c>
      <c r="D5806" s="526" t="s">
        <v>14107</v>
      </c>
      <c r="E5806" s="416" t="s">
        <v>14109</v>
      </c>
      <c r="F5806" s="504" t="s">
        <v>14108</v>
      </c>
      <c r="G5806" s="394" t="s">
        <v>4962</v>
      </c>
      <c r="H5806" s="634" t="s">
        <v>5025</v>
      </c>
      <c r="I5806" s="418">
        <v>6500</v>
      </c>
      <c r="J5806" s="503" t="s">
        <v>5026</v>
      </c>
    </row>
    <row r="5807" spans="1:10" s="399" customFormat="1" ht="18" customHeight="1">
      <c r="A5807" s="394">
        <v>5802</v>
      </c>
      <c r="B5807" s="419" t="s">
        <v>14105</v>
      </c>
      <c r="C5807" s="415" t="s">
        <v>14106</v>
      </c>
      <c r="D5807" s="526" t="s">
        <v>14107</v>
      </c>
      <c r="E5807" s="416" t="s">
        <v>14110</v>
      </c>
      <c r="F5807" s="504" t="s">
        <v>14108</v>
      </c>
      <c r="G5807" s="394" t="s">
        <v>4962</v>
      </c>
      <c r="H5807" s="634" t="s">
        <v>5025</v>
      </c>
      <c r="I5807" s="418">
        <v>41000</v>
      </c>
      <c r="J5807" s="503" t="s">
        <v>5026</v>
      </c>
    </row>
    <row r="5808" spans="1:10" s="399" customFormat="1" ht="18" customHeight="1">
      <c r="A5808" s="394">
        <v>5803</v>
      </c>
      <c r="B5808" s="419" t="s">
        <v>14105</v>
      </c>
      <c r="C5808" s="415" t="s">
        <v>14106</v>
      </c>
      <c r="D5808" s="526" t="s">
        <v>14107</v>
      </c>
      <c r="E5808" s="416" t="s">
        <v>14098</v>
      </c>
      <c r="F5808" s="504" t="s">
        <v>14108</v>
      </c>
      <c r="G5808" s="394" t="s">
        <v>4962</v>
      </c>
      <c r="H5808" s="634" t="s">
        <v>5025</v>
      </c>
      <c r="I5808" s="418">
        <v>82000</v>
      </c>
      <c r="J5808" s="503" t="s">
        <v>5026</v>
      </c>
    </row>
    <row r="5809" spans="1:10" s="399" customFormat="1" ht="18" customHeight="1">
      <c r="A5809" s="394">
        <v>5804</v>
      </c>
      <c r="B5809" s="419" t="s">
        <v>14105</v>
      </c>
      <c r="C5809" s="415" t="s">
        <v>14106</v>
      </c>
      <c r="D5809" s="453" t="s">
        <v>14111</v>
      </c>
      <c r="E5809" s="416" t="s">
        <v>9994</v>
      </c>
      <c r="F5809" s="469" t="s">
        <v>14112</v>
      </c>
      <c r="G5809" s="394" t="s">
        <v>4962</v>
      </c>
      <c r="H5809" s="634" t="s">
        <v>5025</v>
      </c>
      <c r="I5809" s="418">
        <v>4400</v>
      </c>
      <c r="J5809" s="503" t="s">
        <v>5026</v>
      </c>
    </row>
    <row r="5810" spans="1:10" s="399" customFormat="1" ht="18" customHeight="1">
      <c r="A5810" s="394">
        <v>5805</v>
      </c>
      <c r="B5810" s="419" t="s">
        <v>14105</v>
      </c>
      <c r="C5810" s="415" t="s">
        <v>14106</v>
      </c>
      <c r="D5810" s="453" t="s">
        <v>14111</v>
      </c>
      <c r="E5810" s="416" t="s">
        <v>14109</v>
      </c>
      <c r="F5810" s="469" t="s">
        <v>14112</v>
      </c>
      <c r="G5810" s="394" t="s">
        <v>4962</v>
      </c>
      <c r="H5810" s="634" t="s">
        <v>5025</v>
      </c>
      <c r="I5810" s="418">
        <v>7000</v>
      </c>
      <c r="J5810" s="503" t="s">
        <v>5026</v>
      </c>
    </row>
    <row r="5811" spans="1:10" s="399" customFormat="1" ht="18" customHeight="1">
      <c r="A5811" s="394">
        <v>5806</v>
      </c>
      <c r="B5811" s="419" t="s">
        <v>14105</v>
      </c>
      <c r="C5811" s="415" t="s">
        <v>14106</v>
      </c>
      <c r="D5811" s="453" t="s">
        <v>14111</v>
      </c>
      <c r="E5811" s="416" t="s">
        <v>14113</v>
      </c>
      <c r="F5811" s="469" t="s">
        <v>14112</v>
      </c>
      <c r="G5811" s="394" t="s">
        <v>4962</v>
      </c>
      <c r="H5811" s="634" t="s">
        <v>5025</v>
      </c>
      <c r="I5811" s="418">
        <v>9100</v>
      </c>
      <c r="J5811" s="503" t="s">
        <v>5026</v>
      </c>
    </row>
    <row r="5812" spans="1:10" s="399" customFormat="1" ht="18" customHeight="1">
      <c r="A5812" s="394">
        <v>5807</v>
      </c>
      <c r="B5812" s="419" t="s">
        <v>14105</v>
      </c>
      <c r="C5812" s="415" t="s">
        <v>14106</v>
      </c>
      <c r="D5812" s="453" t="s">
        <v>14111</v>
      </c>
      <c r="E5812" s="416" t="s">
        <v>14098</v>
      </c>
      <c r="F5812" s="469" t="s">
        <v>14112</v>
      </c>
      <c r="G5812" s="394" t="s">
        <v>4962</v>
      </c>
      <c r="H5812" s="634" t="s">
        <v>5025</v>
      </c>
      <c r="I5812" s="418">
        <v>78000</v>
      </c>
      <c r="J5812" s="503" t="s">
        <v>5026</v>
      </c>
    </row>
    <row r="5813" spans="1:10" s="399" customFormat="1" ht="18" customHeight="1">
      <c r="A5813" s="394">
        <v>5808</v>
      </c>
      <c r="B5813" s="419" t="s">
        <v>14105</v>
      </c>
      <c r="C5813" s="415" t="s">
        <v>14106</v>
      </c>
      <c r="D5813" s="650" t="s">
        <v>14114</v>
      </c>
      <c r="E5813" s="416" t="s">
        <v>9994</v>
      </c>
      <c r="F5813" s="540" t="s">
        <v>14115</v>
      </c>
      <c r="G5813" s="394" t="s">
        <v>4962</v>
      </c>
      <c r="H5813" s="634" t="s">
        <v>5025</v>
      </c>
      <c r="I5813" s="418">
        <v>3400</v>
      </c>
      <c r="J5813" s="503" t="s">
        <v>5026</v>
      </c>
    </row>
    <row r="5814" spans="1:10" s="399" customFormat="1" ht="18" customHeight="1">
      <c r="A5814" s="394">
        <v>5809</v>
      </c>
      <c r="B5814" s="419" t="s">
        <v>14105</v>
      </c>
      <c r="C5814" s="415" t="s">
        <v>14106</v>
      </c>
      <c r="D5814" s="650" t="s">
        <v>14114</v>
      </c>
      <c r="E5814" s="416" t="s">
        <v>14116</v>
      </c>
      <c r="F5814" s="540" t="s">
        <v>14115</v>
      </c>
      <c r="G5814" s="394" t="s">
        <v>4962</v>
      </c>
      <c r="H5814" s="634" t="s">
        <v>5025</v>
      </c>
      <c r="I5814" s="418">
        <v>5100</v>
      </c>
      <c r="J5814" s="503" t="s">
        <v>5026</v>
      </c>
    </row>
    <row r="5815" spans="1:10" s="399" customFormat="1" ht="18" customHeight="1">
      <c r="A5815" s="394">
        <v>5810</v>
      </c>
      <c r="B5815" s="419" t="s">
        <v>14105</v>
      </c>
      <c r="C5815" s="415" t="s">
        <v>14106</v>
      </c>
      <c r="D5815" s="650" t="s">
        <v>14114</v>
      </c>
      <c r="E5815" s="416" t="s">
        <v>14117</v>
      </c>
      <c r="F5815" s="540" t="s">
        <v>14115</v>
      </c>
      <c r="G5815" s="394" t="s">
        <v>4962</v>
      </c>
      <c r="H5815" s="634" t="s">
        <v>5025</v>
      </c>
      <c r="I5815" s="418">
        <v>11800</v>
      </c>
      <c r="J5815" s="503" t="s">
        <v>5026</v>
      </c>
    </row>
    <row r="5816" spans="1:10" s="399" customFormat="1" ht="18" customHeight="1">
      <c r="A5816" s="394">
        <v>5811</v>
      </c>
      <c r="B5816" s="419" t="s">
        <v>14105</v>
      </c>
      <c r="C5816" s="415" t="s">
        <v>14106</v>
      </c>
      <c r="D5816" s="650" t="s">
        <v>14114</v>
      </c>
      <c r="E5816" s="416" t="s">
        <v>14118</v>
      </c>
      <c r="F5816" s="540" t="s">
        <v>14115</v>
      </c>
      <c r="G5816" s="394" t="s">
        <v>4962</v>
      </c>
      <c r="H5816" s="634" t="s">
        <v>5025</v>
      </c>
      <c r="I5816" s="418">
        <v>16500</v>
      </c>
      <c r="J5816" s="503" t="s">
        <v>5026</v>
      </c>
    </row>
    <row r="5817" spans="1:10" s="399" customFormat="1" ht="18" customHeight="1">
      <c r="A5817" s="394">
        <v>5812</v>
      </c>
      <c r="B5817" s="419" t="s">
        <v>14105</v>
      </c>
      <c r="C5817" s="415" t="s">
        <v>14106</v>
      </c>
      <c r="D5817" s="650" t="s">
        <v>14114</v>
      </c>
      <c r="E5817" s="416" t="s">
        <v>14098</v>
      </c>
      <c r="F5817" s="540" t="s">
        <v>14115</v>
      </c>
      <c r="G5817" s="394" t="s">
        <v>4962</v>
      </c>
      <c r="H5817" s="634" t="s">
        <v>5025</v>
      </c>
      <c r="I5817" s="418">
        <v>45000</v>
      </c>
      <c r="J5817" s="503" t="s">
        <v>5026</v>
      </c>
    </row>
    <row r="5818" spans="1:10" s="399" customFormat="1" ht="18" customHeight="1">
      <c r="A5818" s="394">
        <v>5813</v>
      </c>
      <c r="B5818" s="419" t="s">
        <v>14105</v>
      </c>
      <c r="C5818" s="415" t="s">
        <v>14106</v>
      </c>
      <c r="D5818" s="619" t="s">
        <v>14119</v>
      </c>
      <c r="E5818" s="416" t="s">
        <v>14116</v>
      </c>
      <c r="F5818" s="542" t="s">
        <v>14120</v>
      </c>
      <c r="G5818" s="394" t="s">
        <v>4962</v>
      </c>
      <c r="H5818" s="634" t="s">
        <v>5025</v>
      </c>
      <c r="I5818" s="418">
        <v>4700</v>
      </c>
      <c r="J5818" s="503" t="s">
        <v>5026</v>
      </c>
    </row>
    <row r="5819" spans="1:10" s="399" customFormat="1" ht="18" customHeight="1">
      <c r="A5819" s="394">
        <v>5814</v>
      </c>
      <c r="B5819" s="419" t="s">
        <v>14105</v>
      </c>
      <c r="C5819" s="415" t="s">
        <v>14106</v>
      </c>
      <c r="D5819" s="619" t="s">
        <v>14119</v>
      </c>
      <c r="E5819" s="416" t="s">
        <v>14117</v>
      </c>
      <c r="F5819" s="542" t="s">
        <v>14120</v>
      </c>
      <c r="G5819" s="394" t="s">
        <v>4962</v>
      </c>
      <c r="H5819" s="634" t="s">
        <v>5025</v>
      </c>
      <c r="I5819" s="418">
        <v>8800</v>
      </c>
      <c r="J5819" s="503" t="s">
        <v>5026</v>
      </c>
    </row>
    <row r="5820" spans="1:10" s="399" customFormat="1" ht="18" customHeight="1">
      <c r="A5820" s="394">
        <v>5815</v>
      </c>
      <c r="B5820" s="419" t="s">
        <v>14105</v>
      </c>
      <c r="C5820" s="415" t="s">
        <v>14106</v>
      </c>
      <c r="D5820" s="619" t="s">
        <v>14119</v>
      </c>
      <c r="E5820" s="416" t="s">
        <v>14098</v>
      </c>
      <c r="F5820" s="542" t="s">
        <v>14120</v>
      </c>
      <c r="G5820" s="394" t="s">
        <v>4962</v>
      </c>
      <c r="H5820" s="634" t="s">
        <v>5025</v>
      </c>
      <c r="I5820" s="418">
        <v>43000</v>
      </c>
      <c r="J5820" s="503" t="s">
        <v>5026</v>
      </c>
    </row>
    <row r="5821" spans="1:10" s="399" customFormat="1" ht="18" customHeight="1">
      <c r="A5821" s="394">
        <v>5816</v>
      </c>
      <c r="B5821" s="419" t="s">
        <v>14105</v>
      </c>
      <c r="C5821" s="415" t="s">
        <v>14106</v>
      </c>
      <c r="D5821" s="650" t="s">
        <v>14121</v>
      </c>
      <c r="E5821" s="416" t="s">
        <v>14116</v>
      </c>
      <c r="F5821" s="540" t="s">
        <v>14122</v>
      </c>
      <c r="G5821" s="394" t="s">
        <v>4962</v>
      </c>
      <c r="H5821" s="634" t="s">
        <v>5025</v>
      </c>
      <c r="I5821" s="418">
        <v>3800</v>
      </c>
      <c r="J5821" s="503" t="s">
        <v>5026</v>
      </c>
    </row>
    <row r="5822" spans="1:10" s="399" customFormat="1" ht="18" customHeight="1">
      <c r="A5822" s="394">
        <v>5817</v>
      </c>
      <c r="B5822" s="419" t="s">
        <v>14105</v>
      </c>
      <c r="C5822" s="415" t="s">
        <v>14106</v>
      </c>
      <c r="D5822" s="650" t="s">
        <v>14121</v>
      </c>
      <c r="E5822" s="416" t="s">
        <v>14117</v>
      </c>
      <c r="F5822" s="540" t="s">
        <v>14122</v>
      </c>
      <c r="G5822" s="394" t="s">
        <v>4962</v>
      </c>
      <c r="H5822" s="634" t="s">
        <v>5025</v>
      </c>
      <c r="I5822" s="418">
        <v>7000</v>
      </c>
      <c r="J5822" s="503" t="s">
        <v>5026</v>
      </c>
    </row>
    <row r="5823" spans="1:10" s="399" customFormat="1" ht="18" customHeight="1">
      <c r="A5823" s="394">
        <v>5818</v>
      </c>
      <c r="B5823" s="419" t="s">
        <v>14105</v>
      </c>
      <c r="C5823" s="415" t="s">
        <v>14106</v>
      </c>
      <c r="D5823" s="650" t="s">
        <v>14121</v>
      </c>
      <c r="E5823" s="416" t="s">
        <v>14118</v>
      </c>
      <c r="F5823" s="540" t="s">
        <v>14122</v>
      </c>
      <c r="G5823" s="394" t="s">
        <v>4962</v>
      </c>
      <c r="H5823" s="634" t="s">
        <v>5025</v>
      </c>
      <c r="I5823" s="418">
        <v>12200</v>
      </c>
      <c r="J5823" s="503" t="s">
        <v>5026</v>
      </c>
    </row>
    <row r="5824" spans="1:10" s="399" customFormat="1" ht="18" customHeight="1">
      <c r="A5824" s="394">
        <v>5819</v>
      </c>
      <c r="B5824" s="419" t="s">
        <v>14105</v>
      </c>
      <c r="C5824" s="415" t="s">
        <v>14106</v>
      </c>
      <c r="D5824" s="650" t="s">
        <v>14121</v>
      </c>
      <c r="E5824" s="416" t="s">
        <v>14110</v>
      </c>
      <c r="F5824" s="540" t="s">
        <v>14122</v>
      </c>
      <c r="G5824" s="394" t="s">
        <v>4962</v>
      </c>
      <c r="H5824" s="634" t="s">
        <v>5025</v>
      </c>
      <c r="I5824" s="418">
        <v>16000</v>
      </c>
      <c r="J5824" s="503" t="s">
        <v>5026</v>
      </c>
    </row>
    <row r="5825" spans="1:10" s="399" customFormat="1" ht="18" customHeight="1">
      <c r="A5825" s="394">
        <v>5820</v>
      </c>
      <c r="B5825" s="419" t="s">
        <v>14105</v>
      </c>
      <c r="C5825" s="415" t="s">
        <v>14106</v>
      </c>
      <c r="D5825" s="650" t="s">
        <v>14121</v>
      </c>
      <c r="E5825" s="416" t="s">
        <v>14098</v>
      </c>
      <c r="F5825" s="540" t="s">
        <v>14122</v>
      </c>
      <c r="G5825" s="394" t="s">
        <v>4962</v>
      </c>
      <c r="H5825" s="634" t="s">
        <v>5025</v>
      </c>
      <c r="I5825" s="418">
        <v>31000</v>
      </c>
      <c r="J5825" s="503" t="s">
        <v>5026</v>
      </c>
    </row>
    <row r="5826" spans="1:10" s="399" customFormat="1" ht="18" customHeight="1">
      <c r="A5826" s="394">
        <v>5821</v>
      </c>
      <c r="B5826" s="419" t="s">
        <v>14105</v>
      </c>
      <c r="C5826" s="415" t="s">
        <v>14106</v>
      </c>
      <c r="D5826" s="453" t="s">
        <v>14123</v>
      </c>
      <c r="E5826" s="416" t="s">
        <v>14098</v>
      </c>
      <c r="F5826" s="469" t="s">
        <v>14124</v>
      </c>
      <c r="G5826" s="394" t="s">
        <v>4962</v>
      </c>
      <c r="H5826" s="634" t="s">
        <v>5025</v>
      </c>
      <c r="I5826" s="418">
        <v>27000</v>
      </c>
      <c r="J5826" s="503" t="s">
        <v>5026</v>
      </c>
    </row>
    <row r="5827" spans="1:10" s="399" customFormat="1" ht="18" customHeight="1">
      <c r="A5827" s="394">
        <v>5822</v>
      </c>
      <c r="B5827" s="419" t="s">
        <v>14105</v>
      </c>
      <c r="C5827" s="415" t="s">
        <v>14106</v>
      </c>
      <c r="D5827" s="453" t="s">
        <v>14125</v>
      </c>
      <c r="E5827" s="416" t="s">
        <v>9994</v>
      </c>
      <c r="F5827" s="469" t="s">
        <v>14126</v>
      </c>
      <c r="G5827" s="394" t="s">
        <v>4962</v>
      </c>
      <c r="H5827" s="634" t="s">
        <v>5025</v>
      </c>
      <c r="I5827" s="418">
        <v>3100</v>
      </c>
      <c r="J5827" s="503" t="s">
        <v>5026</v>
      </c>
    </row>
    <row r="5828" spans="1:10" s="399" customFormat="1" ht="18" customHeight="1">
      <c r="A5828" s="394">
        <v>5823</v>
      </c>
      <c r="B5828" s="419" t="s">
        <v>14105</v>
      </c>
      <c r="C5828" s="415" t="s">
        <v>14106</v>
      </c>
      <c r="D5828" s="453" t="s">
        <v>14125</v>
      </c>
      <c r="E5828" s="416" t="s">
        <v>14116</v>
      </c>
      <c r="F5828" s="469" t="s">
        <v>14126</v>
      </c>
      <c r="G5828" s="394" t="s">
        <v>4962</v>
      </c>
      <c r="H5828" s="634" t="s">
        <v>5025</v>
      </c>
      <c r="I5828" s="418">
        <v>4700</v>
      </c>
      <c r="J5828" s="503" t="s">
        <v>5026</v>
      </c>
    </row>
    <row r="5829" spans="1:10" s="399" customFormat="1" ht="18" customHeight="1">
      <c r="A5829" s="394">
        <v>5824</v>
      </c>
      <c r="B5829" s="419" t="s">
        <v>14105</v>
      </c>
      <c r="C5829" s="415" t="s">
        <v>14106</v>
      </c>
      <c r="D5829" s="453" t="s">
        <v>14125</v>
      </c>
      <c r="E5829" s="416" t="s">
        <v>14117</v>
      </c>
      <c r="F5829" s="469" t="s">
        <v>14126</v>
      </c>
      <c r="G5829" s="394" t="s">
        <v>4962</v>
      </c>
      <c r="H5829" s="634" t="s">
        <v>5025</v>
      </c>
      <c r="I5829" s="418">
        <v>8300</v>
      </c>
      <c r="J5829" s="503" t="s">
        <v>5026</v>
      </c>
    </row>
    <row r="5830" spans="1:10" s="399" customFormat="1" ht="18" customHeight="1">
      <c r="A5830" s="394">
        <v>5825</v>
      </c>
      <c r="B5830" s="419" t="s">
        <v>14105</v>
      </c>
      <c r="C5830" s="415" t="s">
        <v>14106</v>
      </c>
      <c r="D5830" s="453" t="s">
        <v>14127</v>
      </c>
      <c r="E5830" s="416" t="s">
        <v>14098</v>
      </c>
      <c r="F5830" s="469" t="s">
        <v>14128</v>
      </c>
      <c r="G5830" s="394" t="s">
        <v>4962</v>
      </c>
      <c r="H5830" s="634" t="s">
        <v>5025</v>
      </c>
      <c r="I5830" s="418">
        <v>29000</v>
      </c>
      <c r="J5830" s="503" t="s">
        <v>5026</v>
      </c>
    </row>
    <row r="5831" spans="1:10" s="399" customFormat="1" ht="18" customHeight="1">
      <c r="A5831" s="394">
        <v>5826</v>
      </c>
      <c r="B5831" s="419" t="s">
        <v>14105</v>
      </c>
      <c r="C5831" s="415" t="s">
        <v>14106</v>
      </c>
      <c r="D5831" s="526"/>
      <c r="E5831" s="416" t="s">
        <v>9994</v>
      </c>
      <c r="F5831" s="504" t="s">
        <v>14129</v>
      </c>
      <c r="G5831" s="394" t="s">
        <v>4962</v>
      </c>
      <c r="H5831" s="634" t="s">
        <v>5025</v>
      </c>
      <c r="I5831" s="418">
        <v>3600</v>
      </c>
      <c r="J5831" s="503" t="s">
        <v>5026</v>
      </c>
    </row>
    <row r="5832" spans="1:10" s="399" customFormat="1" ht="18" customHeight="1">
      <c r="A5832" s="394">
        <v>5827</v>
      </c>
      <c r="B5832" s="419" t="s">
        <v>14105</v>
      </c>
      <c r="C5832" s="415" t="s">
        <v>14106</v>
      </c>
      <c r="D5832" s="526"/>
      <c r="E5832" s="416" t="s">
        <v>14117</v>
      </c>
      <c r="F5832" s="504" t="s">
        <v>14129</v>
      </c>
      <c r="G5832" s="394" t="s">
        <v>4962</v>
      </c>
      <c r="H5832" s="634" t="s">
        <v>5025</v>
      </c>
      <c r="I5832" s="418">
        <v>9900</v>
      </c>
      <c r="J5832" s="503" t="s">
        <v>5026</v>
      </c>
    </row>
    <row r="5833" spans="1:10" s="399" customFormat="1" ht="18" customHeight="1">
      <c r="A5833" s="394">
        <v>5828</v>
      </c>
      <c r="B5833" s="419" t="s">
        <v>14105</v>
      </c>
      <c r="C5833" s="415" t="s">
        <v>14106</v>
      </c>
      <c r="D5833" s="526" t="s">
        <v>14130</v>
      </c>
      <c r="E5833" s="416" t="s">
        <v>14116</v>
      </c>
      <c r="F5833" s="504" t="s">
        <v>14131</v>
      </c>
      <c r="G5833" s="394" t="s">
        <v>4962</v>
      </c>
      <c r="H5833" s="634" t="s">
        <v>5025</v>
      </c>
      <c r="I5833" s="418">
        <v>4400</v>
      </c>
      <c r="J5833" s="503" t="s">
        <v>5026</v>
      </c>
    </row>
    <row r="5834" spans="1:10" s="399" customFormat="1" ht="18" customHeight="1">
      <c r="A5834" s="394">
        <v>5829</v>
      </c>
      <c r="B5834" s="419" t="s">
        <v>14105</v>
      </c>
      <c r="C5834" s="415" t="s">
        <v>14106</v>
      </c>
      <c r="D5834" s="526" t="s">
        <v>14130</v>
      </c>
      <c r="E5834" s="416" t="s">
        <v>14117</v>
      </c>
      <c r="F5834" s="504" t="s">
        <v>14131</v>
      </c>
      <c r="G5834" s="394" t="s">
        <v>4962</v>
      </c>
      <c r="H5834" s="634" t="s">
        <v>5025</v>
      </c>
      <c r="I5834" s="418">
        <v>7900</v>
      </c>
      <c r="J5834" s="503" t="s">
        <v>5026</v>
      </c>
    </row>
    <row r="5835" spans="1:10" s="399" customFormat="1" ht="18" customHeight="1">
      <c r="A5835" s="394">
        <v>5830</v>
      </c>
      <c r="B5835" s="419" t="s">
        <v>14105</v>
      </c>
      <c r="C5835" s="415" t="s">
        <v>14106</v>
      </c>
      <c r="D5835" s="526" t="s">
        <v>14130</v>
      </c>
      <c r="E5835" s="416" t="s">
        <v>14098</v>
      </c>
      <c r="F5835" s="504" t="s">
        <v>14131</v>
      </c>
      <c r="G5835" s="394" t="s">
        <v>4962</v>
      </c>
      <c r="H5835" s="634" t="s">
        <v>5025</v>
      </c>
      <c r="I5835" s="418">
        <v>56000</v>
      </c>
      <c r="J5835" s="503" t="s">
        <v>5026</v>
      </c>
    </row>
    <row r="5836" spans="1:10" s="399" customFormat="1" ht="18" customHeight="1">
      <c r="A5836" s="394">
        <v>5831</v>
      </c>
      <c r="B5836" s="419" t="s">
        <v>14105</v>
      </c>
      <c r="C5836" s="415" t="s">
        <v>14106</v>
      </c>
      <c r="D5836" s="526"/>
      <c r="E5836" s="416" t="s">
        <v>14132</v>
      </c>
      <c r="F5836" s="504" t="s">
        <v>14133</v>
      </c>
      <c r="G5836" s="394" t="s">
        <v>4962</v>
      </c>
      <c r="H5836" s="634" t="s">
        <v>5025</v>
      </c>
      <c r="I5836" s="418">
        <v>3800</v>
      </c>
      <c r="J5836" s="503" t="s">
        <v>5026</v>
      </c>
    </row>
    <row r="5837" spans="1:10" s="399" customFormat="1" ht="18" customHeight="1">
      <c r="A5837" s="394">
        <v>5832</v>
      </c>
      <c r="B5837" s="419" t="s">
        <v>14105</v>
      </c>
      <c r="C5837" s="415" t="s">
        <v>14106</v>
      </c>
      <c r="D5837" s="526"/>
      <c r="E5837" s="416" t="s">
        <v>14134</v>
      </c>
      <c r="F5837" s="504" t="s">
        <v>14133</v>
      </c>
      <c r="G5837" s="394" t="s">
        <v>4962</v>
      </c>
      <c r="H5837" s="634" t="s">
        <v>5025</v>
      </c>
      <c r="I5837" s="418">
        <v>6100</v>
      </c>
      <c r="J5837" s="503" t="s">
        <v>5026</v>
      </c>
    </row>
    <row r="5838" spans="1:10" s="399" customFormat="1" ht="18" customHeight="1">
      <c r="A5838" s="394">
        <v>5833</v>
      </c>
      <c r="B5838" s="419" t="s">
        <v>14105</v>
      </c>
      <c r="C5838" s="415" t="s">
        <v>14106</v>
      </c>
      <c r="D5838" s="526"/>
      <c r="E5838" s="416" t="s">
        <v>14132</v>
      </c>
      <c r="F5838" s="504" t="s">
        <v>14135</v>
      </c>
      <c r="G5838" s="394" t="s">
        <v>4962</v>
      </c>
      <c r="H5838" s="634" t="s">
        <v>5025</v>
      </c>
      <c r="I5838" s="418">
        <v>3800</v>
      </c>
      <c r="J5838" s="503" t="s">
        <v>5026</v>
      </c>
    </row>
    <row r="5839" spans="1:10" s="399" customFormat="1" ht="18" customHeight="1">
      <c r="A5839" s="394">
        <v>5834</v>
      </c>
      <c r="B5839" s="419" t="s">
        <v>14105</v>
      </c>
      <c r="C5839" s="415" t="s">
        <v>14106</v>
      </c>
      <c r="D5839" s="526"/>
      <c r="E5839" s="416" t="s">
        <v>14134</v>
      </c>
      <c r="F5839" s="504" t="s">
        <v>14135</v>
      </c>
      <c r="G5839" s="394" t="s">
        <v>4962</v>
      </c>
      <c r="H5839" s="634" t="s">
        <v>5025</v>
      </c>
      <c r="I5839" s="418">
        <v>6100</v>
      </c>
      <c r="J5839" s="503" t="s">
        <v>5026</v>
      </c>
    </row>
    <row r="5840" spans="1:10" s="399" customFormat="1" ht="18" customHeight="1">
      <c r="A5840" s="394">
        <v>5835</v>
      </c>
      <c r="B5840" s="419" t="s">
        <v>14105</v>
      </c>
      <c r="C5840" s="423" t="s">
        <v>14106</v>
      </c>
      <c r="D5840" s="422" t="s">
        <v>14136</v>
      </c>
      <c r="E5840" s="373" t="s">
        <v>10100</v>
      </c>
      <c r="F5840" s="463" t="s">
        <v>14137</v>
      </c>
      <c r="G5840" s="373"/>
      <c r="H5840" s="510" t="s">
        <v>5128</v>
      </c>
      <c r="I5840" s="428">
        <v>17000</v>
      </c>
      <c r="J5840" s="511"/>
    </row>
    <row r="5841" spans="1:10" s="399" customFormat="1" ht="18" customHeight="1">
      <c r="A5841" s="394">
        <v>5836</v>
      </c>
      <c r="B5841" s="395" t="s">
        <v>623</v>
      </c>
      <c r="C5841" s="395" t="s">
        <v>298</v>
      </c>
      <c r="D5841" s="459" t="s">
        <v>14138</v>
      </c>
      <c r="E5841" s="395"/>
      <c r="F5841" s="488" t="s">
        <v>14139</v>
      </c>
      <c r="G5841" s="395"/>
      <c r="H5841" s="631" t="s">
        <v>5748</v>
      </c>
      <c r="I5841" s="402">
        <v>5995</v>
      </c>
      <c r="J5841" s="487"/>
    </row>
    <row r="5842" spans="1:10" s="399" customFormat="1" ht="18" customHeight="1">
      <c r="A5842" s="394">
        <v>5837</v>
      </c>
      <c r="B5842" s="395" t="s">
        <v>623</v>
      </c>
      <c r="C5842" s="395" t="s">
        <v>298</v>
      </c>
      <c r="D5842" s="459" t="s">
        <v>14140</v>
      </c>
      <c r="E5842" s="395"/>
      <c r="F5842" s="488" t="s">
        <v>14141</v>
      </c>
      <c r="G5842" s="395"/>
      <c r="H5842" s="631" t="s">
        <v>5748</v>
      </c>
      <c r="I5842" s="402">
        <v>7975</v>
      </c>
      <c r="J5842" s="487"/>
    </row>
    <row r="5843" spans="1:10" s="399" customFormat="1" ht="18" customHeight="1">
      <c r="A5843" s="394">
        <v>5838</v>
      </c>
      <c r="B5843" s="395" t="s">
        <v>623</v>
      </c>
      <c r="C5843" s="395" t="s">
        <v>298</v>
      </c>
      <c r="D5843" s="459" t="s">
        <v>14142</v>
      </c>
      <c r="E5843" s="395" t="s">
        <v>5057</v>
      </c>
      <c r="F5843" s="485" t="s">
        <v>14143</v>
      </c>
      <c r="G5843" s="395" t="s">
        <v>4962</v>
      </c>
      <c r="H5843" s="567" t="s">
        <v>4996</v>
      </c>
      <c r="I5843" s="397">
        <v>1610</v>
      </c>
      <c r="J5843" s="487"/>
    </row>
    <row r="5844" spans="1:10" s="399" customFormat="1" ht="18" customHeight="1">
      <c r="A5844" s="394">
        <v>5839</v>
      </c>
      <c r="B5844" s="395" t="s">
        <v>623</v>
      </c>
      <c r="C5844" s="395" t="s">
        <v>298</v>
      </c>
      <c r="D5844" s="459" t="s">
        <v>14142</v>
      </c>
      <c r="E5844" s="395" t="s">
        <v>301</v>
      </c>
      <c r="F5844" s="485" t="s">
        <v>14143</v>
      </c>
      <c r="G5844" s="395" t="s">
        <v>4962</v>
      </c>
      <c r="H5844" s="567" t="s">
        <v>4996</v>
      </c>
      <c r="I5844" s="397">
        <v>2300</v>
      </c>
      <c r="J5844" s="487"/>
    </row>
    <row r="5845" spans="1:10" s="399" customFormat="1" ht="18" customHeight="1">
      <c r="A5845" s="394">
        <v>5840</v>
      </c>
      <c r="B5845" s="395" t="s">
        <v>623</v>
      </c>
      <c r="C5845" s="395" t="s">
        <v>298</v>
      </c>
      <c r="D5845" s="459" t="s">
        <v>14144</v>
      </c>
      <c r="E5845" s="395" t="s">
        <v>299</v>
      </c>
      <c r="F5845" s="488" t="s">
        <v>300</v>
      </c>
      <c r="G5845" s="395" t="s">
        <v>4962</v>
      </c>
      <c r="H5845" s="567" t="s">
        <v>4996</v>
      </c>
      <c r="I5845" s="397">
        <v>2960</v>
      </c>
      <c r="J5845" s="487"/>
    </row>
    <row r="5846" spans="1:10" s="399" customFormat="1" ht="18" customHeight="1">
      <c r="A5846" s="394">
        <v>5841</v>
      </c>
      <c r="B5846" s="395" t="s">
        <v>14105</v>
      </c>
      <c r="C5846" s="423" t="s">
        <v>14145</v>
      </c>
      <c r="D5846" s="541"/>
      <c r="E5846" s="423" t="s">
        <v>4920</v>
      </c>
      <c r="F5846" s="422" t="s">
        <v>14146</v>
      </c>
      <c r="G5846" s="449"/>
      <c r="H5846" s="638" t="s">
        <v>4996</v>
      </c>
      <c r="I5846" s="450">
        <v>5080</v>
      </c>
      <c r="J5846" s="501"/>
    </row>
    <row r="5847" spans="1:10" s="399" customFormat="1" ht="18" customHeight="1">
      <c r="A5847" s="394">
        <v>5842</v>
      </c>
      <c r="B5847" s="395" t="s">
        <v>623</v>
      </c>
      <c r="C5847" s="395" t="s">
        <v>14145</v>
      </c>
      <c r="D5847" s="459"/>
      <c r="E5847" s="395" t="s">
        <v>275</v>
      </c>
      <c r="F5847" s="488" t="s">
        <v>14147</v>
      </c>
      <c r="G5847" s="395"/>
      <c r="H5847" s="629" t="s">
        <v>4916</v>
      </c>
      <c r="I5847" s="397">
        <v>2600</v>
      </c>
      <c r="J5847" s="490"/>
    </row>
    <row r="5848" spans="1:10" s="399" customFormat="1" ht="18" customHeight="1">
      <c r="A5848" s="394">
        <v>5843</v>
      </c>
      <c r="B5848" s="395" t="s">
        <v>623</v>
      </c>
      <c r="C5848" s="395" t="s">
        <v>14145</v>
      </c>
      <c r="D5848" s="459"/>
      <c r="E5848" s="395" t="s">
        <v>116</v>
      </c>
      <c r="F5848" s="488" t="s">
        <v>14148</v>
      </c>
      <c r="G5848" s="395"/>
      <c r="H5848" s="629" t="s">
        <v>4916</v>
      </c>
      <c r="I5848" s="397">
        <v>5400</v>
      </c>
      <c r="J5848" s="490"/>
    </row>
    <row r="5849" spans="1:10" s="399" customFormat="1" ht="18" customHeight="1">
      <c r="A5849" s="394">
        <v>5844</v>
      </c>
      <c r="B5849" s="415" t="s">
        <v>623</v>
      </c>
      <c r="C5849" s="415" t="s">
        <v>298</v>
      </c>
      <c r="D5849" s="526" t="s">
        <v>14149</v>
      </c>
      <c r="E5849" s="416">
        <v>35</v>
      </c>
      <c r="F5849" s="504" t="s">
        <v>14150</v>
      </c>
      <c r="G5849" s="415"/>
      <c r="H5849" s="634" t="s">
        <v>5025</v>
      </c>
      <c r="I5849" s="397">
        <v>1000</v>
      </c>
      <c r="J5849" s="503" t="s">
        <v>5026</v>
      </c>
    </row>
    <row r="5850" spans="1:10" s="399" customFormat="1" ht="18" customHeight="1">
      <c r="A5850" s="394">
        <v>5845</v>
      </c>
      <c r="B5850" s="415" t="s">
        <v>623</v>
      </c>
      <c r="C5850" s="415" t="s">
        <v>298</v>
      </c>
      <c r="D5850" s="526" t="s">
        <v>14149</v>
      </c>
      <c r="E5850" s="416">
        <v>95</v>
      </c>
      <c r="F5850" s="504" t="s">
        <v>14150</v>
      </c>
      <c r="G5850" s="415"/>
      <c r="H5850" s="634" t="s">
        <v>5025</v>
      </c>
      <c r="I5850" s="397">
        <v>2650</v>
      </c>
      <c r="J5850" s="503" t="s">
        <v>5026</v>
      </c>
    </row>
    <row r="5851" spans="1:10" s="399" customFormat="1" ht="18" customHeight="1">
      <c r="A5851" s="394">
        <v>5846</v>
      </c>
      <c r="B5851" s="415" t="s">
        <v>623</v>
      </c>
      <c r="C5851" s="415" t="s">
        <v>298</v>
      </c>
      <c r="D5851" s="526" t="s">
        <v>14151</v>
      </c>
      <c r="E5851" s="416">
        <v>200</v>
      </c>
      <c r="F5851" s="504" t="s">
        <v>1156</v>
      </c>
      <c r="G5851" s="415"/>
      <c r="H5851" s="634" t="s">
        <v>5025</v>
      </c>
      <c r="I5851" s="397">
        <v>1350</v>
      </c>
      <c r="J5851" s="503" t="s">
        <v>5026</v>
      </c>
    </row>
    <row r="5852" spans="1:10" s="399" customFormat="1" ht="18" customHeight="1">
      <c r="A5852" s="394">
        <v>5847</v>
      </c>
      <c r="B5852" s="395" t="s">
        <v>623</v>
      </c>
      <c r="C5852" s="395" t="s">
        <v>1162</v>
      </c>
      <c r="D5852" s="422"/>
      <c r="E5852" s="395" t="s">
        <v>299</v>
      </c>
      <c r="F5852" s="424" t="s">
        <v>14152</v>
      </c>
      <c r="G5852" s="395"/>
      <c r="H5852" s="629" t="s">
        <v>4916</v>
      </c>
      <c r="I5852" s="402">
        <v>2100</v>
      </c>
      <c r="J5852" s="490"/>
    </row>
    <row r="5853" spans="1:10" s="399" customFormat="1" ht="18" customHeight="1">
      <c r="A5853" s="394">
        <v>5848</v>
      </c>
      <c r="B5853" s="395" t="s">
        <v>623</v>
      </c>
      <c r="C5853" s="395" t="s">
        <v>1162</v>
      </c>
      <c r="D5853" s="459"/>
      <c r="E5853" s="395" t="s">
        <v>275</v>
      </c>
      <c r="F5853" s="488" t="s">
        <v>14153</v>
      </c>
      <c r="G5853" s="395"/>
      <c r="H5853" s="629" t="s">
        <v>4916</v>
      </c>
      <c r="I5853" s="397">
        <v>3500</v>
      </c>
      <c r="J5853" s="490"/>
    </row>
    <row r="5854" spans="1:10" s="399" customFormat="1" ht="18" customHeight="1">
      <c r="A5854" s="394">
        <v>5849</v>
      </c>
      <c r="B5854" s="395" t="s">
        <v>623</v>
      </c>
      <c r="C5854" s="395" t="s">
        <v>302</v>
      </c>
      <c r="D5854" s="459" t="s">
        <v>14154</v>
      </c>
      <c r="E5854" s="395"/>
      <c r="F5854" s="488" t="s">
        <v>14155</v>
      </c>
      <c r="G5854" s="395"/>
      <c r="H5854" s="631" t="s">
        <v>5748</v>
      </c>
      <c r="I5854" s="402">
        <v>8800</v>
      </c>
      <c r="J5854" s="487"/>
    </row>
    <row r="5855" spans="1:10" s="399" customFormat="1" ht="18" customHeight="1">
      <c r="A5855" s="394">
        <v>5850</v>
      </c>
      <c r="B5855" s="395" t="s">
        <v>623</v>
      </c>
      <c r="C5855" s="395" t="s">
        <v>302</v>
      </c>
      <c r="D5855" s="459" t="s">
        <v>7240</v>
      </c>
      <c r="E5855" s="395" t="s">
        <v>135</v>
      </c>
      <c r="F5855" s="488" t="s">
        <v>1168</v>
      </c>
      <c r="G5855" s="395" t="s">
        <v>4962</v>
      </c>
      <c r="H5855" s="567" t="s">
        <v>653</v>
      </c>
      <c r="I5855" s="403">
        <v>8000</v>
      </c>
      <c r="J5855" s="491"/>
    </row>
    <row r="5856" spans="1:10" s="399" customFormat="1" ht="18" customHeight="1">
      <c r="A5856" s="394">
        <v>5851</v>
      </c>
      <c r="B5856" s="395" t="s">
        <v>623</v>
      </c>
      <c r="C5856" s="395" t="s">
        <v>302</v>
      </c>
      <c r="D5856" s="459" t="s">
        <v>7240</v>
      </c>
      <c r="E5856" s="395" t="s">
        <v>135</v>
      </c>
      <c r="F5856" s="488" t="s">
        <v>304</v>
      </c>
      <c r="G5856" s="395" t="s">
        <v>4962</v>
      </c>
      <c r="H5856" s="567" t="s">
        <v>653</v>
      </c>
      <c r="I5856" s="403">
        <v>7720</v>
      </c>
      <c r="J5856" s="491"/>
    </row>
    <row r="5857" spans="1:10" s="399" customFormat="1" ht="18" customHeight="1">
      <c r="A5857" s="394">
        <v>5852</v>
      </c>
      <c r="B5857" s="395" t="s">
        <v>623</v>
      </c>
      <c r="C5857" s="395" t="s">
        <v>302</v>
      </c>
      <c r="D5857" s="459" t="s">
        <v>14156</v>
      </c>
      <c r="E5857" s="395" t="s">
        <v>135</v>
      </c>
      <c r="F5857" s="488" t="s">
        <v>14157</v>
      </c>
      <c r="G5857" s="395"/>
      <c r="H5857" s="567" t="s">
        <v>4943</v>
      </c>
      <c r="I5857" s="402">
        <v>10000</v>
      </c>
      <c r="J5857" s="490"/>
    </row>
    <row r="5858" spans="1:10" s="399" customFormat="1" ht="18" customHeight="1">
      <c r="A5858" s="394">
        <v>5853</v>
      </c>
      <c r="B5858" s="395" t="s">
        <v>623</v>
      </c>
      <c r="C5858" s="396" t="s">
        <v>302</v>
      </c>
      <c r="D5858" s="581" t="s">
        <v>14158</v>
      </c>
      <c r="E5858" s="396" t="s">
        <v>135</v>
      </c>
      <c r="F5858" s="486" t="s">
        <v>14159</v>
      </c>
      <c r="G5858" s="396" t="s">
        <v>4962</v>
      </c>
      <c r="H5858" s="630" t="s">
        <v>4935</v>
      </c>
      <c r="I5858" s="505">
        <v>15290</v>
      </c>
      <c r="J5858" s="492"/>
    </row>
    <row r="5859" spans="1:10" s="399" customFormat="1" ht="18" customHeight="1">
      <c r="A5859" s="394">
        <v>5854</v>
      </c>
      <c r="B5859" s="395" t="s">
        <v>623</v>
      </c>
      <c r="C5859" s="396" t="s">
        <v>302</v>
      </c>
      <c r="D5859" s="581" t="s">
        <v>14160</v>
      </c>
      <c r="E5859" s="396" t="s">
        <v>135</v>
      </c>
      <c r="F5859" s="486" t="s">
        <v>14161</v>
      </c>
      <c r="G5859" s="396" t="s">
        <v>4962</v>
      </c>
      <c r="H5859" s="630" t="s">
        <v>4935</v>
      </c>
      <c r="I5859" s="500">
        <v>14100</v>
      </c>
      <c r="J5859" s="492"/>
    </row>
    <row r="5860" spans="1:10" s="399" customFormat="1" ht="18" customHeight="1">
      <c r="A5860" s="394">
        <v>5855</v>
      </c>
      <c r="B5860" s="427" t="s">
        <v>623</v>
      </c>
      <c r="C5860" s="427" t="s">
        <v>302</v>
      </c>
      <c r="D5860" s="648" t="s">
        <v>14162</v>
      </c>
      <c r="E5860" s="395" t="s">
        <v>135</v>
      </c>
      <c r="F5860" s="618" t="s">
        <v>14163</v>
      </c>
      <c r="G5860" s="427" t="s">
        <v>4962</v>
      </c>
      <c r="H5860" s="567" t="s">
        <v>4935</v>
      </c>
      <c r="I5860" s="500">
        <v>11030</v>
      </c>
      <c r="J5860" s="501"/>
    </row>
    <row r="5861" spans="1:10" s="399" customFormat="1" ht="18" customHeight="1">
      <c r="A5861" s="394">
        <v>5856</v>
      </c>
      <c r="B5861" s="395" t="s">
        <v>623</v>
      </c>
      <c r="C5861" s="395" t="s">
        <v>302</v>
      </c>
      <c r="D5861" s="459" t="s">
        <v>14164</v>
      </c>
      <c r="E5861" s="395" t="s">
        <v>418</v>
      </c>
      <c r="F5861" s="488" t="s">
        <v>14165</v>
      </c>
      <c r="G5861" s="395"/>
      <c r="H5861" s="631" t="s">
        <v>5748</v>
      </c>
      <c r="I5861" s="402">
        <v>7150</v>
      </c>
      <c r="J5861" s="487"/>
    </row>
    <row r="5862" spans="1:10" s="399" customFormat="1" ht="18" customHeight="1">
      <c r="A5862" s="394">
        <v>5857</v>
      </c>
      <c r="B5862" s="395" t="s">
        <v>623</v>
      </c>
      <c r="C5862" s="395" t="s">
        <v>302</v>
      </c>
      <c r="D5862" s="459" t="s">
        <v>14164</v>
      </c>
      <c r="E5862" s="395" t="s">
        <v>418</v>
      </c>
      <c r="F5862" s="488" t="s">
        <v>14166</v>
      </c>
      <c r="G5862" s="395" t="s">
        <v>4962</v>
      </c>
      <c r="H5862" s="631" t="s">
        <v>5748</v>
      </c>
      <c r="I5862" s="402">
        <v>6600</v>
      </c>
      <c r="J5862" s="487"/>
    </row>
    <row r="5863" spans="1:10" s="399" customFormat="1" ht="18" customHeight="1">
      <c r="A5863" s="394">
        <v>5858</v>
      </c>
      <c r="B5863" s="395" t="s">
        <v>623</v>
      </c>
      <c r="C5863" s="395" t="s">
        <v>302</v>
      </c>
      <c r="D5863" s="459" t="s">
        <v>14167</v>
      </c>
      <c r="E5863" s="395" t="s">
        <v>14168</v>
      </c>
      <c r="F5863" s="488" t="s">
        <v>304</v>
      </c>
      <c r="G5863" s="395" t="s">
        <v>4962</v>
      </c>
      <c r="H5863" s="567" t="s">
        <v>4996</v>
      </c>
      <c r="I5863" s="397">
        <v>4950</v>
      </c>
      <c r="J5863" s="487"/>
    </row>
    <row r="5864" spans="1:10" s="399" customFormat="1" ht="18" customHeight="1">
      <c r="A5864" s="394">
        <v>5859</v>
      </c>
      <c r="B5864" s="394" t="s">
        <v>623</v>
      </c>
      <c r="C5864" s="394" t="s">
        <v>302</v>
      </c>
      <c r="D5864" s="422" t="s">
        <v>14169</v>
      </c>
      <c r="E5864" s="395" t="s">
        <v>135</v>
      </c>
      <c r="F5864" s="422" t="s">
        <v>14170</v>
      </c>
      <c r="G5864" s="427" t="s">
        <v>4962</v>
      </c>
      <c r="H5864" s="567" t="s">
        <v>4935</v>
      </c>
      <c r="I5864" s="500">
        <v>17370</v>
      </c>
      <c r="J5864" s="487"/>
    </row>
    <row r="5865" spans="1:10" s="399" customFormat="1" ht="18" customHeight="1">
      <c r="A5865" s="394">
        <v>5860</v>
      </c>
      <c r="B5865" s="395" t="s">
        <v>623</v>
      </c>
      <c r="C5865" s="395" t="s">
        <v>302</v>
      </c>
      <c r="D5865" s="459" t="s">
        <v>14171</v>
      </c>
      <c r="E5865" s="395" t="s">
        <v>418</v>
      </c>
      <c r="F5865" s="488" t="s">
        <v>14172</v>
      </c>
      <c r="G5865" s="395" t="s">
        <v>4962</v>
      </c>
      <c r="H5865" s="567" t="s">
        <v>4996</v>
      </c>
      <c r="I5865" s="397">
        <v>2540</v>
      </c>
      <c r="J5865" s="487"/>
    </row>
    <row r="5866" spans="1:10" s="399" customFormat="1" ht="18" customHeight="1">
      <c r="A5866" s="394">
        <v>5861</v>
      </c>
      <c r="B5866" s="395" t="s">
        <v>623</v>
      </c>
      <c r="C5866" s="395" t="s">
        <v>302</v>
      </c>
      <c r="D5866" s="459" t="s">
        <v>14173</v>
      </c>
      <c r="E5866" s="395" t="s">
        <v>135</v>
      </c>
      <c r="F5866" s="488" t="s">
        <v>14174</v>
      </c>
      <c r="G5866" s="395"/>
      <c r="H5866" s="567" t="s">
        <v>4943</v>
      </c>
      <c r="I5866" s="402">
        <v>10000</v>
      </c>
      <c r="J5866" s="490"/>
    </row>
    <row r="5867" spans="1:10" s="399" customFormat="1" ht="18" customHeight="1">
      <c r="A5867" s="394">
        <v>5862</v>
      </c>
      <c r="B5867" s="395" t="s">
        <v>623</v>
      </c>
      <c r="C5867" s="395" t="s">
        <v>302</v>
      </c>
      <c r="D5867" s="459" t="s">
        <v>14175</v>
      </c>
      <c r="E5867" s="395"/>
      <c r="F5867" s="488" t="s">
        <v>14176</v>
      </c>
      <c r="G5867" s="395"/>
      <c r="H5867" s="631" t="s">
        <v>5748</v>
      </c>
      <c r="I5867" s="402">
        <v>5995</v>
      </c>
      <c r="J5867" s="487"/>
    </row>
    <row r="5868" spans="1:10" s="399" customFormat="1" ht="18" customHeight="1">
      <c r="A5868" s="394">
        <v>5863</v>
      </c>
      <c r="B5868" s="395" t="s">
        <v>623</v>
      </c>
      <c r="C5868" s="395" t="s">
        <v>302</v>
      </c>
      <c r="D5868" s="459" t="s">
        <v>14177</v>
      </c>
      <c r="E5868" s="395" t="s">
        <v>135</v>
      </c>
      <c r="F5868" s="488" t="s">
        <v>14178</v>
      </c>
      <c r="G5868" s="395"/>
      <c r="H5868" s="567" t="s">
        <v>4943</v>
      </c>
      <c r="I5868" s="402">
        <v>10000</v>
      </c>
      <c r="J5868" s="490"/>
    </row>
    <row r="5869" spans="1:10" s="399" customFormat="1" ht="18" customHeight="1">
      <c r="A5869" s="394">
        <v>5864</v>
      </c>
      <c r="B5869" s="395" t="s">
        <v>623</v>
      </c>
      <c r="C5869" s="395" t="s">
        <v>302</v>
      </c>
      <c r="D5869" s="459" t="s">
        <v>14179</v>
      </c>
      <c r="E5869" s="395"/>
      <c r="F5869" s="488" t="s">
        <v>1196</v>
      </c>
      <c r="G5869" s="395"/>
      <c r="H5869" s="631" t="s">
        <v>5748</v>
      </c>
      <c r="I5869" s="402">
        <v>6765</v>
      </c>
      <c r="J5869" s="487"/>
    </row>
    <row r="5870" spans="1:10" s="399" customFormat="1" ht="18" customHeight="1">
      <c r="A5870" s="394">
        <v>5865</v>
      </c>
      <c r="B5870" s="395" t="s">
        <v>623</v>
      </c>
      <c r="C5870" s="395" t="s">
        <v>302</v>
      </c>
      <c r="D5870" s="459" t="s">
        <v>14180</v>
      </c>
      <c r="E5870" s="395" t="s">
        <v>418</v>
      </c>
      <c r="F5870" s="488" t="s">
        <v>14181</v>
      </c>
      <c r="G5870" s="395" t="s">
        <v>4962</v>
      </c>
      <c r="H5870" s="631" t="s">
        <v>5748</v>
      </c>
      <c r="I5870" s="402">
        <v>8250</v>
      </c>
      <c r="J5870" s="487"/>
    </row>
    <row r="5871" spans="1:10" s="399" customFormat="1" ht="18" customHeight="1">
      <c r="A5871" s="394">
        <v>5866</v>
      </c>
      <c r="B5871" s="395" t="s">
        <v>623</v>
      </c>
      <c r="C5871" s="395" t="s">
        <v>302</v>
      </c>
      <c r="D5871" s="459"/>
      <c r="E5871" s="395" t="s">
        <v>14182</v>
      </c>
      <c r="F5871" s="488" t="s">
        <v>14183</v>
      </c>
      <c r="G5871" s="395"/>
      <c r="H5871" s="629" t="s">
        <v>4916</v>
      </c>
      <c r="I5871" s="397">
        <v>9300</v>
      </c>
      <c r="J5871" s="490"/>
    </row>
    <row r="5872" spans="1:10" s="399" customFormat="1" ht="18" customHeight="1">
      <c r="A5872" s="394">
        <v>5867</v>
      </c>
      <c r="B5872" s="395" t="s">
        <v>623</v>
      </c>
      <c r="C5872" s="395" t="s">
        <v>302</v>
      </c>
      <c r="D5872" s="581"/>
      <c r="E5872" s="395" t="s">
        <v>135</v>
      </c>
      <c r="F5872" s="539" t="s">
        <v>14184</v>
      </c>
      <c r="G5872" s="396" t="s">
        <v>4962</v>
      </c>
      <c r="H5872" s="567" t="s">
        <v>4935</v>
      </c>
      <c r="I5872" s="429">
        <v>16700</v>
      </c>
      <c r="J5872" s="487"/>
    </row>
    <row r="5873" spans="1:10" s="399" customFormat="1" ht="18" customHeight="1">
      <c r="A5873" s="394">
        <v>5868</v>
      </c>
      <c r="B5873" s="395" t="s">
        <v>623</v>
      </c>
      <c r="C5873" s="395" t="s">
        <v>302</v>
      </c>
      <c r="D5873" s="459"/>
      <c r="E5873" s="395" t="s">
        <v>14185</v>
      </c>
      <c r="F5873" s="488" t="s">
        <v>304</v>
      </c>
      <c r="G5873" s="395"/>
      <c r="H5873" s="567" t="s">
        <v>4996</v>
      </c>
      <c r="I5873" s="397">
        <v>1340</v>
      </c>
      <c r="J5873" s="487"/>
    </row>
    <row r="5874" spans="1:10" s="399" customFormat="1" ht="18" customHeight="1">
      <c r="A5874" s="394">
        <v>5869</v>
      </c>
      <c r="B5874" s="395" t="s">
        <v>14105</v>
      </c>
      <c r="C5874" s="394" t="s">
        <v>14186</v>
      </c>
      <c r="D5874" s="422" t="s">
        <v>14187</v>
      </c>
      <c r="E5874" s="394" t="s">
        <v>418</v>
      </c>
      <c r="F5874" s="424" t="s">
        <v>14188</v>
      </c>
      <c r="G5874" s="394"/>
      <c r="H5874" s="567" t="s">
        <v>4949</v>
      </c>
      <c r="I5874" s="402">
        <v>5300</v>
      </c>
      <c r="J5874" s="490"/>
    </row>
    <row r="5875" spans="1:10" s="399" customFormat="1" ht="18" customHeight="1">
      <c r="A5875" s="394">
        <v>5870</v>
      </c>
      <c r="B5875" s="395" t="s">
        <v>14105</v>
      </c>
      <c r="C5875" s="394" t="s">
        <v>14186</v>
      </c>
      <c r="D5875" s="422" t="s">
        <v>14189</v>
      </c>
      <c r="E5875" s="394" t="s">
        <v>418</v>
      </c>
      <c r="F5875" s="424" t="s">
        <v>14190</v>
      </c>
      <c r="G5875" s="394"/>
      <c r="H5875" s="567" t="s">
        <v>4949</v>
      </c>
      <c r="I5875" s="402">
        <v>5300</v>
      </c>
      <c r="J5875" s="490"/>
    </row>
    <row r="5876" spans="1:10" s="399" customFormat="1" ht="18" customHeight="1">
      <c r="A5876" s="394">
        <v>5871</v>
      </c>
      <c r="B5876" s="395" t="s">
        <v>14105</v>
      </c>
      <c r="C5876" s="394" t="s">
        <v>14186</v>
      </c>
      <c r="D5876" s="422" t="s">
        <v>14191</v>
      </c>
      <c r="E5876" s="394" t="s">
        <v>418</v>
      </c>
      <c r="F5876" s="424" t="s">
        <v>14192</v>
      </c>
      <c r="G5876" s="394"/>
      <c r="H5876" s="567" t="s">
        <v>4949</v>
      </c>
      <c r="I5876" s="402">
        <v>5500</v>
      </c>
      <c r="J5876" s="490"/>
    </row>
    <row r="5877" spans="1:10" s="399" customFormat="1" ht="18" customHeight="1">
      <c r="A5877" s="394">
        <v>5872</v>
      </c>
      <c r="B5877" s="395" t="s">
        <v>14105</v>
      </c>
      <c r="C5877" s="394" t="s">
        <v>14186</v>
      </c>
      <c r="D5877" s="422" t="s">
        <v>14193</v>
      </c>
      <c r="E5877" s="394" t="s">
        <v>418</v>
      </c>
      <c r="F5877" s="424" t="s">
        <v>14194</v>
      </c>
      <c r="G5877" s="394"/>
      <c r="H5877" s="567" t="s">
        <v>4949</v>
      </c>
      <c r="I5877" s="402">
        <v>5500</v>
      </c>
      <c r="J5877" s="490"/>
    </row>
    <row r="5878" spans="1:10" s="399" customFormat="1" ht="18" customHeight="1">
      <c r="A5878" s="394">
        <v>5873</v>
      </c>
      <c r="B5878" s="395" t="s">
        <v>14105</v>
      </c>
      <c r="C5878" s="395" t="s">
        <v>14186</v>
      </c>
      <c r="D5878" s="422" t="s">
        <v>14195</v>
      </c>
      <c r="E5878" s="394" t="s">
        <v>418</v>
      </c>
      <c r="F5878" s="424" t="s">
        <v>14196</v>
      </c>
      <c r="G5878" s="394" t="s">
        <v>4962</v>
      </c>
      <c r="H5878" s="567" t="s">
        <v>4949</v>
      </c>
      <c r="I5878" s="402">
        <v>7200</v>
      </c>
      <c r="J5878" s="490"/>
    </row>
    <row r="5879" spans="1:10" s="399" customFormat="1" ht="18" customHeight="1">
      <c r="A5879" s="394">
        <v>5874</v>
      </c>
      <c r="B5879" s="395" t="s">
        <v>623</v>
      </c>
      <c r="C5879" s="398" t="s">
        <v>302</v>
      </c>
      <c r="D5879" s="585" t="s">
        <v>14197</v>
      </c>
      <c r="E5879" s="398" t="s">
        <v>135</v>
      </c>
      <c r="F5879" s="485" t="s">
        <v>14198</v>
      </c>
      <c r="G5879" s="398" t="s">
        <v>4962</v>
      </c>
      <c r="H5879" s="631" t="s">
        <v>4935</v>
      </c>
      <c r="I5879" s="500">
        <v>16280</v>
      </c>
      <c r="J5879" s="511"/>
    </row>
    <row r="5880" spans="1:10" s="399" customFormat="1" ht="18" customHeight="1">
      <c r="A5880" s="394">
        <v>5875</v>
      </c>
      <c r="B5880" s="395" t="s">
        <v>623</v>
      </c>
      <c r="C5880" s="398" t="s">
        <v>302</v>
      </c>
      <c r="D5880" s="585" t="s">
        <v>14199</v>
      </c>
      <c r="E5880" s="398" t="s">
        <v>135</v>
      </c>
      <c r="F5880" s="485" t="s">
        <v>14200</v>
      </c>
      <c r="G5880" s="398" t="s">
        <v>4962</v>
      </c>
      <c r="H5880" s="631" t="s">
        <v>4935</v>
      </c>
      <c r="I5880" s="500">
        <v>14710</v>
      </c>
      <c r="J5880" s="511"/>
    </row>
    <row r="5881" spans="1:10" s="399" customFormat="1" ht="18" customHeight="1">
      <c r="A5881" s="394">
        <v>5876</v>
      </c>
      <c r="B5881" s="395" t="s">
        <v>623</v>
      </c>
      <c r="C5881" s="395" t="s">
        <v>302</v>
      </c>
      <c r="D5881" s="422" t="s">
        <v>15981</v>
      </c>
      <c r="E5881" s="564" t="s">
        <v>4776</v>
      </c>
      <c r="F5881" s="565" t="s">
        <v>15982</v>
      </c>
      <c r="G5881" s="395" t="s">
        <v>4962</v>
      </c>
      <c r="H5881" s="446" t="s">
        <v>5748</v>
      </c>
      <c r="I5881" s="431">
        <v>14850</v>
      </c>
      <c r="J5881" s="522" t="s">
        <v>5042</v>
      </c>
    </row>
    <row r="5882" spans="1:10" s="399" customFormat="1" ht="18" customHeight="1">
      <c r="A5882" s="394">
        <v>5877</v>
      </c>
      <c r="B5882" s="395" t="s">
        <v>623</v>
      </c>
      <c r="C5882" s="395" t="s">
        <v>302</v>
      </c>
      <c r="D5882" s="422" t="s">
        <v>15983</v>
      </c>
      <c r="E5882" s="564" t="s">
        <v>4776</v>
      </c>
      <c r="F5882" s="565" t="s">
        <v>15984</v>
      </c>
      <c r="G5882" s="395" t="s">
        <v>4962</v>
      </c>
      <c r="H5882" s="446" t="s">
        <v>5748</v>
      </c>
      <c r="I5882" s="431">
        <v>9900</v>
      </c>
      <c r="J5882" s="522" t="s">
        <v>5042</v>
      </c>
    </row>
    <row r="5883" spans="1:10" s="399" customFormat="1" ht="18" customHeight="1">
      <c r="A5883" s="394">
        <v>5878</v>
      </c>
      <c r="B5883" s="523" t="s">
        <v>623</v>
      </c>
      <c r="C5883" s="523" t="s">
        <v>307</v>
      </c>
      <c r="D5883" s="587" t="s">
        <v>14201</v>
      </c>
      <c r="E5883" s="523" t="s">
        <v>299</v>
      </c>
      <c r="F5883" s="547" t="s">
        <v>308</v>
      </c>
      <c r="G5883" s="523" t="s">
        <v>4962</v>
      </c>
      <c r="H5883" s="640" t="s">
        <v>4996</v>
      </c>
      <c r="I5883" s="397">
        <v>3380</v>
      </c>
      <c r="J5883" s="487"/>
    </row>
    <row r="5884" spans="1:10" s="399" customFormat="1" ht="18" customHeight="1">
      <c r="A5884" s="394">
        <v>5879</v>
      </c>
      <c r="B5884" s="395" t="s">
        <v>623</v>
      </c>
      <c r="C5884" s="395" t="s">
        <v>307</v>
      </c>
      <c r="D5884" s="459"/>
      <c r="E5884" s="395" t="s">
        <v>5029</v>
      </c>
      <c r="F5884" s="488" t="s">
        <v>14202</v>
      </c>
      <c r="G5884" s="395"/>
      <c r="H5884" s="567" t="s">
        <v>4996</v>
      </c>
      <c r="I5884" s="397">
        <v>3910</v>
      </c>
      <c r="J5884" s="487"/>
    </row>
    <row r="5885" spans="1:10" s="399" customFormat="1" ht="18" customHeight="1">
      <c r="A5885" s="394">
        <v>5880</v>
      </c>
      <c r="B5885" s="395" t="s">
        <v>623</v>
      </c>
      <c r="C5885" s="395" t="s">
        <v>14203</v>
      </c>
      <c r="D5885" s="459"/>
      <c r="E5885" s="395" t="s">
        <v>116</v>
      </c>
      <c r="F5885" s="488" t="s">
        <v>14204</v>
      </c>
      <c r="G5885" s="395"/>
      <c r="H5885" s="629" t="s">
        <v>4916</v>
      </c>
      <c r="I5885" s="397">
        <v>5200</v>
      </c>
      <c r="J5885" s="490"/>
    </row>
    <row r="5886" spans="1:10" s="399" customFormat="1" ht="18" customHeight="1">
      <c r="A5886" s="394">
        <v>5881</v>
      </c>
      <c r="B5886" s="395" t="s">
        <v>623</v>
      </c>
      <c r="C5886" s="395" t="s">
        <v>309</v>
      </c>
      <c r="D5886" s="459" t="s">
        <v>6400</v>
      </c>
      <c r="E5886" s="395" t="s">
        <v>310</v>
      </c>
      <c r="F5886" s="488" t="s">
        <v>14205</v>
      </c>
      <c r="G5886" s="395"/>
      <c r="H5886" s="567" t="s">
        <v>653</v>
      </c>
      <c r="I5886" s="403"/>
      <c r="J5886" s="491" t="s">
        <v>5439</v>
      </c>
    </row>
    <row r="5887" spans="1:10" s="399" customFormat="1" ht="18" customHeight="1">
      <c r="A5887" s="394">
        <v>5882</v>
      </c>
      <c r="B5887" s="395" t="s">
        <v>623</v>
      </c>
      <c r="C5887" s="395" t="s">
        <v>309</v>
      </c>
      <c r="D5887" s="459" t="s">
        <v>6400</v>
      </c>
      <c r="E5887" s="395" t="s">
        <v>14206</v>
      </c>
      <c r="F5887" s="488" t="s">
        <v>14205</v>
      </c>
      <c r="G5887" s="395"/>
      <c r="H5887" s="567" t="s">
        <v>653</v>
      </c>
      <c r="I5887" s="403"/>
      <c r="J5887" s="491" t="s">
        <v>5439</v>
      </c>
    </row>
    <row r="5888" spans="1:10" s="399" customFormat="1" ht="18" customHeight="1">
      <c r="A5888" s="394">
        <v>5883</v>
      </c>
      <c r="B5888" s="395" t="s">
        <v>623</v>
      </c>
      <c r="C5888" s="395" t="s">
        <v>309</v>
      </c>
      <c r="D5888" s="459" t="s">
        <v>14207</v>
      </c>
      <c r="E5888" s="395" t="s">
        <v>310</v>
      </c>
      <c r="F5888" s="488" t="s">
        <v>14208</v>
      </c>
      <c r="G5888" s="395"/>
      <c r="H5888" s="567" t="s">
        <v>10066</v>
      </c>
      <c r="I5888" s="397">
        <v>66000</v>
      </c>
      <c r="J5888" s="493"/>
    </row>
    <row r="5889" spans="1:10" s="399" customFormat="1" ht="18" customHeight="1">
      <c r="A5889" s="394">
        <v>5884</v>
      </c>
      <c r="B5889" s="395" t="s">
        <v>623</v>
      </c>
      <c r="C5889" s="395" t="s">
        <v>309</v>
      </c>
      <c r="D5889" s="459" t="s">
        <v>14209</v>
      </c>
      <c r="E5889" s="395" t="s">
        <v>310</v>
      </c>
      <c r="F5889" s="488" t="s">
        <v>14210</v>
      </c>
      <c r="G5889" s="395"/>
      <c r="H5889" s="567" t="s">
        <v>10066</v>
      </c>
      <c r="I5889" s="397">
        <v>51000</v>
      </c>
      <c r="J5889" s="493"/>
    </row>
    <row r="5890" spans="1:10" s="399" customFormat="1" ht="18" customHeight="1">
      <c r="A5890" s="394">
        <v>5885</v>
      </c>
      <c r="B5890" s="395" t="s">
        <v>623</v>
      </c>
      <c r="C5890" s="395" t="s">
        <v>309</v>
      </c>
      <c r="D5890" s="459" t="s">
        <v>14211</v>
      </c>
      <c r="E5890" s="395" t="s">
        <v>418</v>
      </c>
      <c r="F5890" s="488" t="s">
        <v>14210</v>
      </c>
      <c r="G5890" s="395"/>
      <c r="H5890" s="567" t="s">
        <v>10066</v>
      </c>
      <c r="I5890" s="397">
        <v>7033</v>
      </c>
      <c r="J5890" s="493"/>
    </row>
    <row r="5891" spans="1:10" s="399" customFormat="1" ht="18" customHeight="1">
      <c r="A5891" s="394">
        <v>5886</v>
      </c>
      <c r="B5891" s="395" t="s">
        <v>623</v>
      </c>
      <c r="C5891" s="395" t="s">
        <v>309</v>
      </c>
      <c r="D5891" s="459" t="s">
        <v>14212</v>
      </c>
      <c r="E5891" s="395" t="s">
        <v>310</v>
      </c>
      <c r="F5891" s="488" t="s">
        <v>14213</v>
      </c>
      <c r="G5891" s="395"/>
      <c r="H5891" s="629" t="s">
        <v>4916</v>
      </c>
      <c r="I5891" s="397">
        <v>238100</v>
      </c>
      <c r="J5891" s="490"/>
    </row>
    <row r="5892" spans="1:10" s="399" customFormat="1" ht="18" customHeight="1">
      <c r="A5892" s="394">
        <v>5887</v>
      </c>
      <c r="B5892" s="395" t="s">
        <v>623</v>
      </c>
      <c r="C5892" s="395" t="s">
        <v>309</v>
      </c>
      <c r="D5892" s="459" t="s">
        <v>14212</v>
      </c>
      <c r="E5892" s="395" t="s">
        <v>11015</v>
      </c>
      <c r="F5892" s="488" t="s">
        <v>14214</v>
      </c>
      <c r="G5892" s="395"/>
      <c r="H5892" s="629" t="s">
        <v>4916</v>
      </c>
      <c r="I5892" s="397">
        <v>70100</v>
      </c>
      <c r="J5892" s="490"/>
    </row>
    <row r="5893" spans="1:10" s="399" customFormat="1" ht="18" customHeight="1">
      <c r="A5893" s="394">
        <v>5888</v>
      </c>
      <c r="B5893" s="395" t="s">
        <v>623</v>
      </c>
      <c r="C5893" s="395" t="s">
        <v>309</v>
      </c>
      <c r="D5893" s="459" t="s">
        <v>14215</v>
      </c>
      <c r="E5893" s="395" t="s">
        <v>310</v>
      </c>
      <c r="F5893" s="488" t="s">
        <v>14216</v>
      </c>
      <c r="G5893" s="395"/>
      <c r="H5893" s="567" t="s">
        <v>10066</v>
      </c>
      <c r="I5893" s="397">
        <v>35000</v>
      </c>
      <c r="J5893" s="493"/>
    </row>
    <row r="5894" spans="1:10" s="399" customFormat="1" ht="18" customHeight="1">
      <c r="A5894" s="394">
        <v>5889</v>
      </c>
      <c r="B5894" s="395" t="s">
        <v>623</v>
      </c>
      <c r="C5894" s="395" t="s">
        <v>309</v>
      </c>
      <c r="D5894" s="459" t="s">
        <v>14217</v>
      </c>
      <c r="E5894" s="395" t="s">
        <v>310</v>
      </c>
      <c r="F5894" s="488" t="s">
        <v>14218</v>
      </c>
      <c r="G5894" s="395" t="s">
        <v>629</v>
      </c>
      <c r="H5894" s="567" t="s">
        <v>10066</v>
      </c>
      <c r="I5894" s="397">
        <v>46500</v>
      </c>
      <c r="J5894" s="493"/>
    </row>
    <row r="5895" spans="1:10" s="399" customFormat="1" ht="18" customHeight="1">
      <c r="A5895" s="394">
        <v>5890</v>
      </c>
      <c r="B5895" s="395" t="s">
        <v>623</v>
      </c>
      <c r="C5895" s="395" t="s">
        <v>309</v>
      </c>
      <c r="D5895" s="459" t="s">
        <v>14219</v>
      </c>
      <c r="E5895" s="395" t="s">
        <v>1183</v>
      </c>
      <c r="F5895" s="488" t="s">
        <v>1176</v>
      </c>
      <c r="G5895" s="395" t="s">
        <v>4962</v>
      </c>
      <c r="H5895" s="567" t="s">
        <v>1001</v>
      </c>
      <c r="I5895" s="403">
        <v>29640</v>
      </c>
      <c r="J5895" s="491"/>
    </row>
    <row r="5896" spans="1:10" s="399" customFormat="1" ht="18" customHeight="1">
      <c r="A5896" s="394">
        <v>5891</v>
      </c>
      <c r="B5896" s="395" t="s">
        <v>623</v>
      </c>
      <c r="C5896" s="395" t="s">
        <v>309</v>
      </c>
      <c r="D5896" s="459" t="s">
        <v>14220</v>
      </c>
      <c r="E5896" s="395" t="s">
        <v>310</v>
      </c>
      <c r="F5896" s="488" t="s">
        <v>14221</v>
      </c>
      <c r="G5896" s="395" t="s">
        <v>4962</v>
      </c>
      <c r="H5896" s="567" t="s">
        <v>1001</v>
      </c>
      <c r="I5896" s="403">
        <v>67000</v>
      </c>
      <c r="J5896" s="491"/>
    </row>
    <row r="5897" spans="1:10" s="399" customFormat="1" ht="18" customHeight="1">
      <c r="A5897" s="394">
        <v>5892</v>
      </c>
      <c r="B5897" s="395" t="s">
        <v>623</v>
      </c>
      <c r="C5897" s="395" t="s">
        <v>309</v>
      </c>
      <c r="D5897" s="459" t="s">
        <v>14222</v>
      </c>
      <c r="E5897" s="395" t="s">
        <v>418</v>
      </c>
      <c r="F5897" s="488" t="s">
        <v>1176</v>
      </c>
      <c r="G5897" s="395" t="s">
        <v>4962</v>
      </c>
      <c r="H5897" s="567" t="s">
        <v>1001</v>
      </c>
      <c r="I5897" s="403">
        <v>4357</v>
      </c>
      <c r="J5897" s="491"/>
    </row>
    <row r="5898" spans="1:10" s="399" customFormat="1" ht="18" customHeight="1">
      <c r="A5898" s="394">
        <v>5893</v>
      </c>
      <c r="B5898" s="395" t="s">
        <v>623</v>
      </c>
      <c r="C5898" s="395" t="s">
        <v>309</v>
      </c>
      <c r="D5898" s="459" t="s">
        <v>14223</v>
      </c>
      <c r="E5898" s="395" t="s">
        <v>310</v>
      </c>
      <c r="F5898" s="488" t="s">
        <v>1176</v>
      </c>
      <c r="G5898" s="395" t="s">
        <v>4962</v>
      </c>
      <c r="H5898" s="567" t="s">
        <v>1001</v>
      </c>
      <c r="I5898" s="403">
        <v>61000</v>
      </c>
      <c r="J5898" s="491"/>
    </row>
    <row r="5899" spans="1:10" s="399" customFormat="1" ht="18" customHeight="1">
      <c r="A5899" s="394">
        <v>5894</v>
      </c>
      <c r="B5899" s="395" t="s">
        <v>623</v>
      </c>
      <c r="C5899" s="395" t="s">
        <v>309</v>
      </c>
      <c r="D5899" s="459" t="s">
        <v>14224</v>
      </c>
      <c r="E5899" s="395" t="s">
        <v>310</v>
      </c>
      <c r="F5899" s="488" t="s">
        <v>1174</v>
      </c>
      <c r="G5899" s="395" t="s">
        <v>4962</v>
      </c>
      <c r="H5899" s="567" t="s">
        <v>1001</v>
      </c>
      <c r="I5899" s="403">
        <v>37000</v>
      </c>
      <c r="J5899" s="491"/>
    </row>
    <row r="5900" spans="1:10" s="399" customFormat="1" ht="18" customHeight="1">
      <c r="A5900" s="394">
        <v>5895</v>
      </c>
      <c r="B5900" s="395" t="s">
        <v>623</v>
      </c>
      <c r="C5900" s="395" t="s">
        <v>309</v>
      </c>
      <c r="D5900" s="459" t="s">
        <v>14225</v>
      </c>
      <c r="E5900" s="395" t="s">
        <v>310</v>
      </c>
      <c r="F5900" s="488" t="s">
        <v>14226</v>
      </c>
      <c r="G5900" s="395" t="s">
        <v>4962</v>
      </c>
      <c r="H5900" s="567" t="s">
        <v>1001</v>
      </c>
      <c r="I5900" s="403">
        <v>43000</v>
      </c>
      <c r="J5900" s="491"/>
    </row>
    <row r="5901" spans="1:10" s="399" customFormat="1" ht="18" customHeight="1">
      <c r="A5901" s="394">
        <v>5896</v>
      </c>
      <c r="B5901" s="395" t="s">
        <v>623</v>
      </c>
      <c r="C5901" s="395" t="s">
        <v>309</v>
      </c>
      <c r="D5901" s="459" t="s">
        <v>14227</v>
      </c>
      <c r="E5901" s="395" t="s">
        <v>116</v>
      </c>
      <c r="F5901" s="488" t="s">
        <v>1172</v>
      </c>
      <c r="G5901" s="395" t="s">
        <v>4962</v>
      </c>
      <c r="H5901" s="567" t="s">
        <v>1001</v>
      </c>
      <c r="I5901" s="403">
        <v>1540</v>
      </c>
      <c r="J5901" s="491"/>
    </row>
    <row r="5902" spans="1:10" s="399" customFormat="1" ht="18" customHeight="1">
      <c r="A5902" s="394">
        <v>5897</v>
      </c>
      <c r="B5902" s="394" t="s">
        <v>14105</v>
      </c>
      <c r="C5902" s="394" t="s">
        <v>14228</v>
      </c>
      <c r="D5902" s="422" t="s">
        <v>4922</v>
      </c>
      <c r="E5902" s="394" t="s">
        <v>310</v>
      </c>
      <c r="F5902" s="424" t="s">
        <v>14229</v>
      </c>
      <c r="G5902" s="395"/>
      <c r="H5902" s="631" t="s">
        <v>4924</v>
      </c>
      <c r="I5902" s="402">
        <v>83000</v>
      </c>
      <c r="J5902" s="487"/>
    </row>
    <row r="5903" spans="1:10" s="399" customFormat="1" ht="18" customHeight="1">
      <c r="A5903" s="394">
        <v>5898</v>
      </c>
      <c r="B5903" s="394" t="s">
        <v>14105</v>
      </c>
      <c r="C5903" s="394" t="s">
        <v>14228</v>
      </c>
      <c r="D5903" s="422" t="s">
        <v>4922</v>
      </c>
      <c r="E5903" s="394" t="s">
        <v>310</v>
      </c>
      <c r="F5903" s="517" t="s">
        <v>14230</v>
      </c>
      <c r="G5903" s="395"/>
      <c r="H5903" s="631" t="s">
        <v>4924</v>
      </c>
      <c r="I5903" s="402">
        <v>94000</v>
      </c>
      <c r="J5903" s="487"/>
    </row>
    <row r="5904" spans="1:10" s="399" customFormat="1" ht="18" customHeight="1">
      <c r="A5904" s="394">
        <v>5899</v>
      </c>
      <c r="B5904" s="394" t="s">
        <v>14105</v>
      </c>
      <c r="C5904" s="394" t="s">
        <v>14228</v>
      </c>
      <c r="D5904" s="422" t="s">
        <v>4922</v>
      </c>
      <c r="E5904" s="394" t="s">
        <v>310</v>
      </c>
      <c r="F5904" s="424" t="s">
        <v>14231</v>
      </c>
      <c r="G5904" s="394"/>
      <c r="H5904" s="631" t="s">
        <v>4927</v>
      </c>
      <c r="I5904" s="402">
        <v>127500</v>
      </c>
      <c r="J5904" s="490"/>
    </row>
    <row r="5905" spans="1:10" s="399" customFormat="1" ht="18" customHeight="1">
      <c r="A5905" s="394">
        <v>5900</v>
      </c>
      <c r="B5905" s="394" t="s">
        <v>14105</v>
      </c>
      <c r="C5905" s="394" t="s">
        <v>14228</v>
      </c>
      <c r="D5905" s="422" t="s">
        <v>4922</v>
      </c>
      <c r="E5905" s="394" t="s">
        <v>310</v>
      </c>
      <c r="F5905" s="424" t="s">
        <v>14232</v>
      </c>
      <c r="G5905" s="394"/>
      <c r="H5905" s="631" t="s">
        <v>4927</v>
      </c>
      <c r="I5905" s="402">
        <v>91590</v>
      </c>
      <c r="J5905" s="490"/>
    </row>
    <row r="5906" spans="1:10" s="399" customFormat="1" ht="18" customHeight="1">
      <c r="A5906" s="394">
        <v>5901</v>
      </c>
      <c r="B5906" s="394" t="s">
        <v>14105</v>
      </c>
      <c r="C5906" s="394" t="s">
        <v>14228</v>
      </c>
      <c r="D5906" s="422" t="s">
        <v>4922</v>
      </c>
      <c r="E5906" s="394" t="s">
        <v>133</v>
      </c>
      <c r="F5906" s="517" t="s">
        <v>14233</v>
      </c>
      <c r="G5906" s="395"/>
      <c r="H5906" s="631" t="s">
        <v>4924</v>
      </c>
      <c r="I5906" s="402">
        <v>25000</v>
      </c>
      <c r="J5906" s="487"/>
    </row>
    <row r="5907" spans="1:10" s="399" customFormat="1" ht="18" customHeight="1">
      <c r="A5907" s="394">
        <v>5902</v>
      </c>
      <c r="B5907" s="394" t="s">
        <v>14105</v>
      </c>
      <c r="C5907" s="394" t="s">
        <v>14228</v>
      </c>
      <c r="D5907" s="422" t="s">
        <v>4922</v>
      </c>
      <c r="E5907" s="394" t="s">
        <v>14234</v>
      </c>
      <c r="F5907" s="424" t="s">
        <v>14235</v>
      </c>
      <c r="G5907" s="394"/>
      <c r="H5907" s="631" t="s">
        <v>4927</v>
      </c>
      <c r="I5907" s="402">
        <v>65450</v>
      </c>
      <c r="J5907" s="490"/>
    </row>
    <row r="5908" spans="1:10" s="399" customFormat="1" ht="18" customHeight="1">
      <c r="A5908" s="394">
        <v>5903</v>
      </c>
      <c r="B5908" s="394" t="s">
        <v>14105</v>
      </c>
      <c r="C5908" s="394" t="s">
        <v>14228</v>
      </c>
      <c r="D5908" s="422" t="s">
        <v>4922</v>
      </c>
      <c r="E5908" s="394" t="s">
        <v>14234</v>
      </c>
      <c r="F5908" s="424" t="s">
        <v>14236</v>
      </c>
      <c r="G5908" s="394"/>
      <c r="H5908" s="631" t="s">
        <v>4927</v>
      </c>
      <c r="I5908" s="402">
        <v>47200</v>
      </c>
      <c r="J5908" s="490"/>
    </row>
    <row r="5909" spans="1:10" s="399" customFormat="1" ht="18" customHeight="1">
      <c r="A5909" s="394">
        <v>5904</v>
      </c>
      <c r="B5909" s="394" t="s">
        <v>14105</v>
      </c>
      <c r="C5909" s="394" t="s">
        <v>14228</v>
      </c>
      <c r="D5909" s="422" t="s">
        <v>4922</v>
      </c>
      <c r="E5909" s="394" t="s">
        <v>418</v>
      </c>
      <c r="F5909" s="424" t="s">
        <v>14231</v>
      </c>
      <c r="G5909" s="394"/>
      <c r="H5909" s="631" t="s">
        <v>4927</v>
      </c>
      <c r="I5909" s="402">
        <v>13000</v>
      </c>
      <c r="J5909" s="490"/>
    </row>
    <row r="5910" spans="1:10" s="399" customFormat="1" ht="18" customHeight="1">
      <c r="A5910" s="394">
        <v>5905</v>
      </c>
      <c r="B5910" s="394" t="s">
        <v>14105</v>
      </c>
      <c r="C5910" s="394" t="s">
        <v>14228</v>
      </c>
      <c r="D5910" s="422" t="s">
        <v>4922</v>
      </c>
      <c r="E5910" s="394" t="s">
        <v>418</v>
      </c>
      <c r="F5910" s="424" t="s">
        <v>14232</v>
      </c>
      <c r="G5910" s="394"/>
      <c r="H5910" s="631" t="s">
        <v>4927</v>
      </c>
      <c r="I5910" s="402">
        <v>9670</v>
      </c>
      <c r="J5910" s="490"/>
    </row>
    <row r="5911" spans="1:10" s="399" customFormat="1" ht="18" customHeight="1">
      <c r="A5911" s="394">
        <v>5906</v>
      </c>
      <c r="B5911" s="395" t="s">
        <v>623</v>
      </c>
      <c r="C5911" s="395" t="s">
        <v>309</v>
      </c>
      <c r="D5911" s="459" t="s">
        <v>14237</v>
      </c>
      <c r="E5911" s="395" t="s">
        <v>418</v>
      </c>
      <c r="F5911" s="488" t="s">
        <v>14238</v>
      </c>
      <c r="G5911" s="395" t="s">
        <v>4962</v>
      </c>
      <c r="H5911" s="567" t="s">
        <v>1001</v>
      </c>
      <c r="I5911" s="403">
        <v>16290</v>
      </c>
      <c r="J5911" s="491"/>
    </row>
    <row r="5912" spans="1:10" s="399" customFormat="1" ht="18" customHeight="1">
      <c r="A5912" s="394">
        <v>5907</v>
      </c>
      <c r="B5912" s="395" t="s">
        <v>623</v>
      </c>
      <c r="C5912" s="395" t="s">
        <v>309</v>
      </c>
      <c r="D5912" s="459" t="s">
        <v>14239</v>
      </c>
      <c r="E5912" s="395" t="s">
        <v>310</v>
      </c>
      <c r="F5912" s="488" t="s">
        <v>14240</v>
      </c>
      <c r="G5912" s="395" t="s">
        <v>4962</v>
      </c>
      <c r="H5912" s="567" t="s">
        <v>1001</v>
      </c>
      <c r="I5912" s="403">
        <v>66000</v>
      </c>
      <c r="J5912" s="491"/>
    </row>
    <row r="5913" spans="1:10" s="399" customFormat="1" ht="18" customHeight="1">
      <c r="A5913" s="394">
        <v>5908</v>
      </c>
      <c r="B5913" s="395" t="s">
        <v>623</v>
      </c>
      <c r="C5913" s="395" t="s">
        <v>309</v>
      </c>
      <c r="D5913" s="459" t="s">
        <v>14241</v>
      </c>
      <c r="E5913" s="395" t="s">
        <v>133</v>
      </c>
      <c r="F5913" s="488" t="s">
        <v>14242</v>
      </c>
      <c r="G5913" s="395" t="s">
        <v>4962</v>
      </c>
      <c r="H5913" s="567" t="s">
        <v>1001</v>
      </c>
      <c r="I5913" s="403">
        <v>19260</v>
      </c>
      <c r="J5913" s="491"/>
    </row>
    <row r="5914" spans="1:10" s="399" customFormat="1" ht="18" customHeight="1">
      <c r="A5914" s="394">
        <v>5909</v>
      </c>
      <c r="B5914" s="395" t="s">
        <v>623</v>
      </c>
      <c r="C5914" s="395" t="s">
        <v>14228</v>
      </c>
      <c r="D5914" s="459" t="s">
        <v>14243</v>
      </c>
      <c r="E5914" s="395" t="s">
        <v>681</v>
      </c>
      <c r="F5914" s="488" t="s">
        <v>14244</v>
      </c>
      <c r="G5914" s="395"/>
      <c r="H5914" s="631" t="s">
        <v>5128</v>
      </c>
      <c r="I5914" s="402"/>
      <c r="J5914" s="514" t="s">
        <v>5439</v>
      </c>
    </row>
    <row r="5915" spans="1:10" s="399" customFormat="1" ht="18" customHeight="1">
      <c r="A5915" s="394">
        <v>5910</v>
      </c>
      <c r="B5915" s="404" t="s">
        <v>623</v>
      </c>
      <c r="C5915" s="398" t="s">
        <v>309</v>
      </c>
      <c r="D5915" s="551" t="s">
        <v>14245</v>
      </c>
      <c r="E5915" s="438" t="s">
        <v>310</v>
      </c>
      <c r="F5915" s="529" t="s">
        <v>14246</v>
      </c>
      <c r="G5915" s="396"/>
      <c r="H5915" s="567" t="s">
        <v>4929</v>
      </c>
      <c r="I5915" s="397">
        <v>127000</v>
      </c>
      <c r="J5915" s="506"/>
    </row>
    <row r="5916" spans="1:10" s="399" customFormat="1" ht="18" customHeight="1">
      <c r="A5916" s="394">
        <v>5911</v>
      </c>
      <c r="B5916" s="395" t="s">
        <v>623</v>
      </c>
      <c r="C5916" s="395" t="s">
        <v>309</v>
      </c>
      <c r="D5916" s="459" t="s">
        <v>14247</v>
      </c>
      <c r="E5916" s="395" t="s">
        <v>310</v>
      </c>
      <c r="F5916" s="488" t="s">
        <v>14248</v>
      </c>
      <c r="G5916" s="395"/>
      <c r="H5916" s="567" t="s">
        <v>394</v>
      </c>
      <c r="I5916" s="403">
        <v>26000</v>
      </c>
      <c r="J5916" s="491"/>
    </row>
    <row r="5917" spans="1:10" s="399" customFormat="1" ht="18" customHeight="1">
      <c r="A5917" s="394">
        <v>5912</v>
      </c>
      <c r="B5917" s="395" t="s">
        <v>623</v>
      </c>
      <c r="C5917" s="395" t="s">
        <v>309</v>
      </c>
      <c r="D5917" s="422" t="s">
        <v>14249</v>
      </c>
      <c r="E5917" s="394" t="s">
        <v>418</v>
      </c>
      <c r="F5917" s="424" t="s">
        <v>14250</v>
      </c>
      <c r="G5917" s="394"/>
      <c r="H5917" s="631" t="s">
        <v>4949</v>
      </c>
      <c r="I5917" s="402">
        <v>14700</v>
      </c>
      <c r="J5917" s="490"/>
    </row>
    <row r="5918" spans="1:10" s="399" customFormat="1" ht="18" customHeight="1">
      <c r="A5918" s="394">
        <v>5913</v>
      </c>
      <c r="B5918" s="395" t="s">
        <v>623</v>
      </c>
      <c r="C5918" s="396" t="s">
        <v>309</v>
      </c>
      <c r="D5918" s="581" t="s">
        <v>14251</v>
      </c>
      <c r="E5918" s="396" t="s">
        <v>310</v>
      </c>
      <c r="F5918" s="486" t="s">
        <v>14252</v>
      </c>
      <c r="G5918" s="396"/>
      <c r="H5918" s="630" t="s">
        <v>4935</v>
      </c>
      <c r="I5918" s="397">
        <v>33280</v>
      </c>
      <c r="J5918" s="492"/>
    </row>
    <row r="5919" spans="1:10" s="399" customFormat="1" ht="18" customHeight="1">
      <c r="A5919" s="394">
        <v>5914</v>
      </c>
      <c r="B5919" s="395" t="s">
        <v>623</v>
      </c>
      <c r="C5919" s="398" t="s">
        <v>309</v>
      </c>
      <c r="D5919" s="539" t="s">
        <v>14253</v>
      </c>
      <c r="E5919" s="398" t="s">
        <v>310</v>
      </c>
      <c r="F5919" s="485" t="s">
        <v>14254</v>
      </c>
      <c r="G5919" s="398" t="s">
        <v>4962</v>
      </c>
      <c r="H5919" s="631" t="s">
        <v>4935</v>
      </c>
      <c r="I5919" s="414"/>
      <c r="J5919" s="536" t="s">
        <v>5439</v>
      </c>
    </row>
    <row r="5920" spans="1:10" s="399" customFormat="1" ht="18" customHeight="1">
      <c r="A5920" s="394">
        <v>5915</v>
      </c>
      <c r="B5920" s="395" t="s">
        <v>623</v>
      </c>
      <c r="C5920" s="395" t="s">
        <v>309</v>
      </c>
      <c r="D5920" s="459" t="s">
        <v>14255</v>
      </c>
      <c r="E5920" s="395" t="s">
        <v>310</v>
      </c>
      <c r="F5920" s="488" t="s">
        <v>14256</v>
      </c>
      <c r="G5920" s="395"/>
      <c r="H5920" s="567" t="s">
        <v>394</v>
      </c>
      <c r="I5920" s="403"/>
      <c r="J5920" s="491" t="s">
        <v>5439</v>
      </c>
    </row>
    <row r="5921" spans="1:10" s="399" customFormat="1" ht="18" customHeight="1">
      <c r="A5921" s="394">
        <v>5916</v>
      </c>
      <c r="B5921" s="394" t="s">
        <v>623</v>
      </c>
      <c r="C5921" s="394" t="s">
        <v>309</v>
      </c>
      <c r="D5921" s="422"/>
      <c r="E5921" s="394" t="s">
        <v>681</v>
      </c>
      <c r="F5921" s="424" t="s">
        <v>14246</v>
      </c>
      <c r="G5921" s="394"/>
      <c r="H5921" s="632" t="s">
        <v>5010</v>
      </c>
      <c r="I5921" s="402">
        <v>119000</v>
      </c>
      <c r="J5921" s="490"/>
    </row>
    <row r="5922" spans="1:10" s="399" customFormat="1" ht="18" customHeight="1">
      <c r="A5922" s="394">
        <v>5917</v>
      </c>
      <c r="B5922" s="395" t="s">
        <v>623</v>
      </c>
      <c r="C5922" s="395" t="s">
        <v>309</v>
      </c>
      <c r="D5922" s="459"/>
      <c r="E5922" s="395" t="s">
        <v>310</v>
      </c>
      <c r="F5922" s="488" t="s">
        <v>14257</v>
      </c>
      <c r="G5922" s="395"/>
      <c r="H5922" s="629" t="s">
        <v>4916</v>
      </c>
      <c r="I5922" s="397">
        <v>40800</v>
      </c>
      <c r="J5922" s="490"/>
    </row>
    <row r="5923" spans="1:10" s="399" customFormat="1" ht="18" customHeight="1">
      <c r="A5923" s="394">
        <v>5918</v>
      </c>
      <c r="B5923" s="395" t="s">
        <v>623</v>
      </c>
      <c r="C5923" s="395" t="s">
        <v>309</v>
      </c>
      <c r="D5923" s="422"/>
      <c r="E5923" s="395" t="s">
        <v>310</v>
      </c>
      <c r="F5923" s="424" t="s">
        <v>14258</v>
      </c>
      <c r="G5923" s="395"/>
      <c r="H5923" s="629" t="s">
        <v>4916</v>
      </c>
      <c r="I5923" s="402">
        <v>74400</v>
      </c>
      <c r="J5923" s="490"/>
    </row>
    <row r="5924" spans="1:10" s="399" customFormat="1" ht="18" customHeight="1">
      <c r="A5924" s="394">
        <v>5919</v>
      </c>
      <c r="B5924" s="395" t="s">
        <v>623</v>
      </c>
      <c r="C5924" s="395" t="s">
        <v>309</v>
      </c>
      <c r="D5924" s="459"/>
      <c r="E5924" s="395" t="s">
        <v>133</v>
      </c>
      <c r="F5924" s="488" t="s">
        <v>14259</v>
      </c>
      <c r="G5924" s="395"/>
      <c r="H5924" s="629" t="s">
        <v>4916</v>
      </c>
      <c r="I5924" s="397">
        <v>21900</v>
      </c>
      <c r="J5924" s="490"/>
    </row>
    <row r="5925" spans="1:10" s="399" customFormat="1" ht="18" customHeight="1">
      <c r="A5925" s="394">
        <v>5920</v>
      </c>
      <c r="B5925" s="395" t="s">
        <v>623</v>
      </c>
      <c r="C5925" s="395" t="s">
        <v>309</v>
      </c>
      <c r="D5925" s="422"/>
      <c r="E5925" s="395" t="s">
        <v>418</v>
      </c>
      <c r="F5925" s="424" t="s">
        <v>14260</v>
      </c>
      <c r="G5925" s="395"/>
      <c r="H5925" s="629" t="s">
        <v>4916</v>
      </c>
      <c r="I5925" s="402">
        <v>18900</v>
      </c>
      <c r="J5925" s="490"/>
    </row>
    <row r="5926" spans="1:10" s="399" customFormat="1" ht="18" customHeight="1">
      <c r="A5926" s="394">
        <v>5921</v>
      </c>
      <c r="B5926" s="395" t="s">
        <v>623</v>
      </c>
      <c r="C5926" s="395" t="s">
        <v>309</v>
      </c>
      <c r="D5926" s="541"/>
      <c r="E5926" s="423" t="s">
        <v>14261</v>
      </c>
      <c r="F5926" s="422" t="s">
        <v>14262</v>
      </c>
      <c r="G5926" s="449"/>
      <c r="H5926" s="638" t="s">
        <v>4996</v>
      </c>
      <c r="I5926" s="450">
        <v>27000</v>
      </c>
      <c r="J5926" s="501"/>
    </row>
    <row r="5927" spans="1:10" s="399" customFormat="1" ht="18" customHeight="1">
      <c r="A5927" s="394">
        <v>5922</v>
      </c>
      <c r="B5927" s="419" t="s">
        <v>14105</v>
      </c>
      <c r="C5927" s="415" t="s">
        <v>14228</v>
      </c>
      <c r="D5927" s="650" t="s">
        <v>14263</v>
      </c>
      <c r="E5927" s="416" t="s">
        <v>4920</v>
      </c>
      <c r="F5927" s="502" t="s">
        <v>14264</v>
      </c>
      <c r="G5927" s="394" t="s">
        <v>4962</v>
      </c>
      <c r="H5927" s="634" t="s">
        <v>5025</v>
      </c>
      <c r="I5927" s="418">
        <v>9900</v>
      </c>
      <c r="J5927" s="503" t="s">
        <v>5026</v>
      </c>
    </row>
    <row r="5928" spans="1:10" s="399" customFormat="1" ht="18" customHeight="1">
      <c r="A5928" s="394">
        <v>5923</v>
      </c>
      <c r="B5928" s="419" t="s">
        <v>14105</v>
      </c>
      <c r="C5928" s="415" t="s">
        <v>14228</v>
      </c>
      <c r="D5928" s="650" t="s">
        <v>14263</v>
      </c>
      <c r="E5928" s="416" t="s">
        <v>5027</v>
      </c>
      <c r="F5928" s="502" t="s">
        <v>14264</v>
      </c>
      <c r="G5928" s="394" t="s">
        <v>4962</v>
      </c>
      <c r="H5928" s="634" t="s">
        <v>5025</v>
      </c>
      <c r="I5928" s="418">
        <v>17500</v>
      </c>
      <c r="J5928" s="503" t="s">
        <v>5026</v>
      </c>
    </row>
    <row r="5929" spans="1:10" s="399" customFormat="1" ht="18" customHeight="1">
      <c r="A5929" s="394">
        <v>5924</v>
      </c>
      <c r="B5929" s="419" t="s">
        <v>14105</v>
      </c>
      <c r="C5929" s="415" t="s">
        <v>14228</v>
      </c>
      <c r="D5929" s="652" t="s">
        <v>14265</v>
      </c>
      <c r="E5929" s="475" t="s">
        <v>4951</v>
      </c>
      <c r="F5929" s="502" t="s">
        <v>14266</v>
      </c>
      <c r="G5929" s="394" t="s">
        <v>4962</v>
      </c>
      <c r="H5929" s="634" t="s">
        <v>5025</v>
      </c>
      <c r="I5929" s="418">
        <v>19000</v>
      </c>
      <c r="J5929" s="503" t="s">
        <v>5026</v>
      </c>
    </row>
    <row r="5930" spans="1:10" s="399" customFormat="1" ht="18" customHeight="1">
      <c r="A5930" s="394">
        <v>5925</v>
      </c>
      <c r="B5930" s="419" t="s">
        <v>14105</v>
      </c>
      <c r="C5930" s="415" t="s">
        <v>14228</v>
      </c>
      <c r="D5930" s="526" t="s">
        <v>14265</v>
      </c>
      <c r="E5930" s="475" t="s">
        <v>14261</v>
      </c>
      <c r="F5930" s="502" t="s">
        <v>14266</v>
      </c>
      <c r="G5930" s="394" t="s">
        <v>4962</v>
      </c>
      <c r="H5930" s="634" t="s">
        <v>5025</v>
      </c>
      <c r="I5930" s="418">
        <v>98000</v>
      </c>
      <c r="J5930" s="503" t="s">
        <v>5026</v>
      </c>
    </row>
    <row r="5931" spans="1:10" s="399" customFormat="1" ht="18" customHeight="1">
      <c r="A5931" s="394">
        <v>5926</v>
      </c>
      <c r="B5931" s="419" t="s">
        <v>14105</v>
      </c>
      <c r="C5931" s="415" t="s">
        <v>14228</v>
      </c>
      <c r="D5931" s="526" t="s">
        <v>14267</v>
      </c>
      <c r="E5931" s="416" t="s">
        <v>5027</v>
      </c>
      <c r="F5931" s="504" t="s">
        <v>14268</v>
      </c>
      <c r="G5931" s="394" t="s">
        <v>4962</v>
      </c>
      <c r="H5931" s="634" t="s">
        <v>5025</v>
      </c>
      <c r="I5931" s="418">
        <v>11500</v>
      </c>
      <c r="J5931" s="503" t="s">
        <v>5026</v>
      </c>
    </row>
    <row r="5932" spans="1:10" s="399" customFormat="1" ht="18" customHeight="1">
      <c r="A5932" s="394">
        <v>5927</v>
      </c>
      <c r="B5932" s="419" t="s">
        <v>14105</v>
      </c>
      <c r="C5932" s="415" t="s">
        <v>14228</v>
      </c>
      <c r="D5932" s="453" t="s">
        <v>14267</v>
      </c>
      <c r="E5932" s="416" t="s">
        <v>4951</v>
      </c>
      <c r="F5932" s="504" t="s">
        <v>14268</v>
      </c>
      <c r="G5932" s="394" t="s">
        <v>4962</v>
      </c>
      <c r="H5932" s="634" t="s">
        <v>5025</v>
      </c>
      <c r="I5932" s="418">
        <v>20000</v>
      </c>
      <c r="J5932" s="503" t="s">
        <v>5026</v>
      </c>
    </row>
    <row r="5933" spans="1:10" s="399" customFormat="1" ht="18" customHeight="1">
      <c r="A5933" s="394">
        <v>5928</v>
      </c>
      <c r="B5933" s="419" t="s">
        <v>14105</v>
      </c>
      <c r="C5933" s="415" t="s">
        <v>14228</v>
      </c>
      <c r="D5933" s="453" t="s">
        <v>14267</v>
      </c>
      <c r="E5933" s="416" t="s">
        <v>5403</v>
      </c>
      <c r="F5933" s="504" t="s">
        <v>14268</v>
      </c>
      <c r="G5933" s="394" t="s">
        <v>4962</v>
      </c>
      <c r="H5933" s="634" t="s">
        <v>5025</v>
      </c>
      <c r="I5933" s="418">
        <v>29000</v>
      </c>
      <c r="J5933" s="503" t="s">
        <v>5026</v>
      </c>
    </row>
    <row r="5934" spans="1:10" s="399" customFormat="1" ht="18" customHeight="1">
      <c r="A5934" s="394">
        <v>5929</v>
      </c>
      <c r="B5934" s="419" t="s">
        <v>14105</v>
      </c>
      <c r="C5934" s="415" t="s">
        <v>14228</v>
      </c>
      <c r="D5934" s="453" t="s">
        <v>14267</v>
      </c>
      <c r="E5934" s="416" t="s">
        <v>14261</v>
      </c>
      <c r="F5934" s="504" t="s">
        <v>14268</v>
      </c>
      <c r="G5934" s="394" t="s">
        <v>4962</v>
      </c>
      <c r="H5934" s="634" t="s">
        <v>5025</v>
      </c>
      <c r="I5934" s="418">
        <v>69000</v>
      </c>
      <c r="J5934" s="503" t="s">
        <v>5026</v>
      </c>
    </row>
    <row r="5935" spans="1:10" s="399" customFormat="1" ht="18" customHeight="1">
      <c r="A5935" s="394">
        <v>5930</v>
      </c>
      <c r="B5935" s="419" t="s">
        <v>14105</v>
      </c>
      <c r="C5935" s="415" t="s">
        <v>14228</v>
      </c>
      <c r="D5935" s="650" t="s">
        <v>14269</v>
      </c>
      <c r="E5935" s="416" t="s">
        <v>14270</v>
      </c>
      <c r="F5935" s="504" t="s">
        <v>14271</v>
      </c>
      <c r="G5935" s="394" t="s">
        <v>4962</v>
      </c>
      <c r="H5935" s="634" t="s">
        <v>5025</v>
      </c>
      <c r="I5935" s="418">
        <v>7200</v>
      </c>
      <c r="J5935" s="503" t="s">
        <v>5026</v>
      </c>
    </row>
    <row r="5936" spans="1:10" s="399" customFormat="1" ht="18" customHeight="1">
      <c r="A5936" s="394">
        <v>5931</v>
      </c>
      <c r="B5936" s="419" t="s">
        <v>14105</v>
      </c>
      <c r="C5936" s="415" t="s">
        <v>14228</v>
      </c>
      <c r="D5936" s="650" t="s">
        <v>14269</v>
      </c>
      <c r="E5936" s="416" t="s">
        <v>5027</v>
      </c>
      <c r="F5936" s="504" t="s">
        <v>14271</v>
      </c>
      <c r="G5936" s="394" t="s">
        <v>4962</v>
      </c>
      <c r="H5936" s="634" t="s">
        <v>5025</v>
      </c>
      <c r="I5936" s="418">
        <v>11500</v>
      </c>
      <c r="J5936" s="503" t="s">
        <v>5026</v>
      </c>
    </row>
    <row r="5937" spans="1:10" s="399" customFormat="1" ht="18" customHeight="1">
      <c r="A5937" s="394">
        <v>5932</v>
      </c>
      <c r="B5937" s="419" t="s">
        <v>14105</v>
      </c>
      <c r="C5937" s="415" t="s">
        <v>14228</v>
      </c>
      <c r="D5937" s="650" t="s">
        <v>14269</v>
      </c>
      <c r="E5937" s="416" t="s">
        <v>14261</v>
      </c>
      <c r="F5937" s="504" t="s">
        <v>14271</v>
      </c>
      <c r="G5937" s="394" t="s">
        <v>4962</v>
      </c>
      <c r="H5937" s="634" t="s">
        <v>5025</v>
      </c>
      <c r="I5937" s="418">
        <v>72000</v>
      </c>
      <c r="J5937" s="503" t="s">
        <v>5026</v>
      </c>
    </row>
    <row r="5938" spans="1:10" s="399" customFormat="1" ht="18" customHeight="1">
      <c r="A5938" s="394">
        <v>5933</v>
      </c>
      <c r="B5938" s="419" t="s">
        <v>14105</v>
      </c>
      <c r="C5938" s="415" t="s">
        <v>14228</v>
      </c>
      <c r="D5938" s="526" t="s">
        <v>14272</v>
      </c>
      <c r="E5938" s="416" t="s">
        <v>14261</v>
      </c>
      <c r="F5938" s="504" t="s">
        <v>14273</v>
      </c>
      <c r="G5938" s="394" t="s">
        <v>4962</v>
      </c>
      <c r="H5938" s="634" t="s">
        <v>5025</v>
      </c>
      <c r="I5938" s="418">
        <v>55000</v>
      </c>
      <c r="J5938" s="503" t="s">
        <v>5026</v>
      </c>
    </row>
    <row r="5939" spans="1:10" s="399" customFormat="1" ht="18" customHeight="1">
      <c r="A5939" s="394">
        <v>5934</v>
      </c>
      <c r="B5939" s="419" t="s">
        <v>14105</v>
      </c>
      <c r="C5939" s="415" t="s">
        <v>14228</v>
      </c>
      <c r="D5939" s="526" t="s">
        <v>14272</v>
      </c>
      <c r="E5939" s="416" t="s">
        <v>5403</v>
      </c>
      <c r="F5939" s="504" t="s">
        <v>14273</v>
      </c>
      <c r="G5939" s="394" t="s">
        <v>4962</v>
      </c>
      <c r="H5939" s="634" t="s">
        <v>5025</v>
      </c>
      <c r="I5939" s="418">
        <v>14800</v>
      </c>
      <c r="J5939" s="503" t="s">
        <v>5026</v>
      </c>
    </row>
    <row r="5940" spans="1:10" s="399" customFormat="1" ht="18" customHeight="1">
      <c r="A5940" s="394">
        <v>5935</v>
      </c>
      <c r="B5940" s="419" t="s">
        <v>14105</v>
      </c>
      <c r="C5940" s="415" t="s">
        <v>14228</v>
      </c>
      <c r="D5940" s="526" t="s">
        <v>14274</v>
      </c>
      <c r="E5940" s="475" t="s">
        <v>5403</v>
      </c>
      <c r="F5940" s="504" t="s">
        <v>14275</v>
      </c>
      <c r="G5940" s="394" t="s">
        <v>4962</v>
      </c>
      <c r="H5940" s="634" t="s">
        <v>5025</v>
      </c>
      <c r="I5940" s="418">
        <v>18000</v>
      </c>
      <c r="J5940" s="503" t="s">
        <v>5026</v>
      </c>
    </row>
    <row r="5941" spans="1:10" s="399" customFormat="1" ht="18" customHeight="1">
      <c r="A5941" s="394">
        <v>5936</v>
      </c>
      <c r="B5941" s="419" t="s">
        <v>14105</v>
      </c>
      <c r="C5941" s="415" t="s">
        <v>14228</v>
      </c>
      <c r="D5941" s="526" t="s">
        <v>14274</v>
      </c>
      <c r="E5941" s="475" t="s">
        <v>14261</v>
      </c>
      <c r="F5941" s="504" t="s">
        <v>14275</v>
      </c>
      <c r="G5941" s="394" t="s">
        <v>4962</v>
      </c>
      <c r="H5941" s="634" t="s">
        <v>5025</v>
      </c>
      <c r="I5941" s="418">
        <v>62000</v>
      </c>
      <c r="J5941" s="503" t="s">
        <v>5026</v>
      </c>
    </row>
    <row r="5942" spans="1:10" s="399" customFormat="1" ht="18" customHeight="1">
      <c r="A5942" s="394">
        <v>5937</v>
      </c>
      <c r="B5942" s="419" t="s">
        <v>14105</v>
      </c>
      <c r="C5942" s="415" t="s">
        <v>14228</v>
      </c>
      <c r="D5942" s="526" t="s">
        <v>14276</v>
      </c>
      <c r="E5942" s="475" t="s">
        <v>14261</v>
      </c>
      <c r="F5942" s="504" t="s">
        <v>14277</v>
      </c>
      <c r="G5942" s="394" t="s">
        <v>4962</v>
      </c>
      <c r="H5942" s="634" t="s">
        <v>5025</v>
      </c>
      <c r="I5942" s="418">
        <v>51500</v>
      </c>
      <c r="J5942" s="503" t="s">
        <v>5026</v>
      </c>
    </row>
    <row r="5943" spans="1:10" s="399" customFormat="1" ht="18" customHeight="1">
      <c r="A5943" s="394">
        <v>5938</v>
      </c>
      <c r="B5943" s="419" t="s">
        <v>14105</v>
      </c>
      <c r="C5943" s="415" t="s">
        <v>14228</v>
      </c>
      <c r="D5943" s="526" t="s">
        <v>14276</v>
      </c>
      <c r="E5943" s="475" t="s">
        <v>14278</v>
      </c>
      <c r="F5943" s="504" t="s">
        <v>14277</v>
      </c>
      <c r="G5943" s="394" t="s">
        <v>4962</v>
      </c>
      <c r="H5943" s="634" t="s">
        <v>5025</v>
      </c>
      <c r="I5943" s="418">
        <v>66500</v>
      </c>
      <c r="J5943" s="503" t="s">
        <v>5026</v>
      </c>
    </row>
    <row r="5944" spans="1:10" s="399" customFormat="1" ht="18" customHeight="1">
      <c r="A5944" s="394">
        <v>5939</v>
      </c>
      <c r="B5944" s="419" t="s">
        <v>14105</v>
      </c>
      <c r="C5944" s="415" t="s">
        <v>14228</v>
      </c>
      <c r="D5944" s="453" t="s">
        <v>14279</v>
      </c>
      <c r="E5944" s="475" t="s">
        <v>8773</v>
      </c>
      <c r="F5944" s="469" t="s">
        <v>14280</v>
      </c>
      <c r="G5944" s="394" t="s">
        <v>4962</v>
      </c>
      <c r="H5944" s="634" t="s">
        <v>5025</v>
      </c>
      <c r="I5944" s="418">
        <v>20500</v>
      </c>
      <c r="J5944" s="503" t="s">
        <v>5026</v>
      </c>
    </row>
    <row r="5945" spans="1:10" s="399" customFormat="1" ht="18" customHeight="1">
      <c r="A5945" s="394">
        <v>5940</v>
      </c>
      <c r="B5945" s="419" t="s">
        <v>14105</v>
      </c>
      <c r="C5945" s="415" t="s">
        <v>14228</v>
      </c>
      <c r="D5945" s="453" t="s">
        <v>14279</v>
      </c>
      <c r="E5945" s="475" t="s">
        <v>14261</v>
      </c>
      <c r="F5945" s="469" t="s">
        <v>14280</v>
      </c>
      <c r="G5945" s="394" t="s">
        <v>4962</v>
      </c>
      <c r="H5945" s="634" t="s">
        <v>5025</v>
      </c>
      <c r="I5945" s="418">
        <v>39000</v>
      </c>
      <c r="J5945" s="503" t="s">
        <v>5026</v>
      </c>
    </row>
    <row r="5946" spans="1:10" s="399" customFormat="1" ht="18" customHeight="1">
      <c r="A5946" s="394">
        <v>5941</v>
      </c>
      <c r="B5946" s="419" t="s">
        <v>14105</v>
      </c>
      <c r="C5946" s="415" t="s">
        <v>14228</v>
      </c>
      <c r="D5946" s="453" t="s">
        <v>14279</v>
      </c>
      <c r="E5946" s="475" t="s">
        <v>14278</v>
      </c>
      <c r="F5946" s="469" t="s">
        <v>14281</v>
      </c>
      <c r="G5946" s="394" t="s">
        <v>4962</v>
      </c>
      <c r="H5946" s="634" t="s">
        <v>5025</v>
      </c>
      <c r="I5946" s="418">
        <v>51000</v>
      </c>
      <c r="J5946" s="503" t="s">
        <v>5026</v>
      </c>
    </row>
    <row r="5947" spans="1:10" s="399" customFormat="1" ht="18" customHeight="1">
      <c r="A5947" s="394">
        <v>5942</v>
      </c>
      <c r="B5947" s="419" t="s">
        <v>14105</v>
      </c>
      <c r="C5947" s="415" t="s">
        <v>14228</v>
      </c>
      <c r="D5947" s="453" t="s">
        <v>14282</v>
      </c>
      <c r="E5947" s="475" t="s">
        <v>8773</v>
      </c>
      <c r="F5947" s="469" t="s">
        <v>14283</v>
      </c>
      <c r="G5947" s="394" t="s">
        <v>4962</v>
      </c>
      <c r="H5947" s="634" t="s">
        <v>5025</v>
      </c>
      <c r="I5947" s="418">
        <v>18500</v>
      </c>
      <c r="J5947" s="503" t="s">
        <v>5026</v>
      </c>
    </row>
    <row r="5948" spans="1:10" s="399" customFormat="1" ht="18" customHeight="1">
      <c r="A5948" s="394">
        <v>5943</v>
      </c>
      <c r="B5948" s="419" t="s">
        <v>14105</v>
      </c>
      <c r="C5948" s="415" t="s">
        <v>14228</v>
      </c>
      <c r="D5948" s="453" t="s">
        <v>14282</v>
      </c>
      <c r="E5948" s="475" t="s">
        <v>14261</v>
      </c>
      <c r="F5948" s="469" t="s">
        <v>14283</v>
      </c>
      <c r="G5948" s="394" t="s">
        <v>4962</v>
      </c>
      <c r="H5948" s="634" t="s">
        <v>5025</v>
      </c>
      <c r="I5948" s="418">
        <v>36000</v>
      </c>
      <c r="J5948" s="503" t="s">
        <v>15985</v>
      </c>
    </row>
    <row r="5949" spans="1:10" s="399" customFormat="1" ht="18" customHeight="1">
      <c r="A5949" s="394">
        <v>5944</v>
      </c>
      <c r="B5949" s="419" t="s">
        <v>14105</v>
      </c>
      <c r="C5949" s="415" t="s">
        <v>14228</v>
      </c>
      <c r="D5949" s="453" t="s">
        <v>14282</v>
      </c>
      <c r="E5949" s="475" t="s">
        <v>14261</v>
      </c>
      <c r="F5949" s="469" t="s">
        <v>14283</v>
      </c>
      <c r="G5949" s="394" t="s">
        <v>4962</v>
      </c>
      <c r="H5949" s="634" t="s">
        <v>5025</v>
      </c>
      <c r="I5949" s="418">
        <v>34500</v>
      </c>
      <c r="J5949" s="503" t="s">
        <v>15986</v>
      </c>
    </row>
    <row r="5950" spans="1:10" s="399" customFormat="1" ht="18" customHeight="1">
      <c r="A5950" s="394">
        <v>5945</v>
      </c>
      <c r="B5950" s="419" t="s">
        <v>14105</v>
      </c>
      <c r="C5950" s="415" t="s">
        <v>14228</v>
      </c>
      <c r="D5950" s="453" t="s">
        <v>14282</v>
      </c>
      <c r="E5950" s="475" t="s">
        <v>14278</v>
      </c>
      <c r="F5950" s="469" t="s">
        <v>14283</v>
      </c>
      <c r="G5950" s="394" t="s">
        <v>4962</v>
      </c>
      <c r="H5950" s="634" t="s">
        <v>5025</v>
      </c>
      <c r="I5950" s="418">
        <v>45000</v>
      </c>
      <c r="J5950" s="503" t="s">
        <v>5026</v>
      </c>
    </row>
    <row r="5951" spans="1:10" s="399" customFormat="1" ht="18" customHeight="1">
      <c r="A5951" s="394">
        <v>5946</v>
      </c>
      <c r="B5951" s="419" t="s">
        <v>14105</v>
      </c>
      <c r="C5951" s="415" t="s">
        <v>14228</v>
      </c>
      <c r="D5951" s="526" t="s">
        <v>14284</v>
      </c>
      <c r="E5951" s="416" t="s">
        <v>5029</v>
      </c>
      <c r="F5951" s="504" t="s">
        <v>14285</v>
      </c>
      <c r="G5951" s="394" t="s">
        <v>4962</v>
      </c>
      <c r="H5951" s="634" t="s">
        <v>5025</v>
      </c>
      <c r="I5951" s="418">
        <v>2450</v>
      </c>
      <c r="J5951" s="503" t="s">
        <v>5026</v>
      </c>
    </row>
    <row r="5952" spans="1:10" s="399" customFormat="1" ht="18" customHeight="1">
      <c r="A5952" s="394">
        <v>5947</v>
      </c>
      <c r="B5952" s="419" t="s">
        <v>14105</v>
      </c>
      <c r="C5952" s="415" t="s">
        <v>14228</v>
      </c>
      <c r="D5952" s="526" t="s">
        <v>14284</v>
      </c>
      <c r="E5952" s="416" t="s">
        <v>4920</v>
      </c>
      <c r="F5952" s="504" t="s">
        <v>14285</v>
      </c>
      <c r="G5952" s="394" t="s">
        <v>4962</v>
      </c>
      <c r="H5952" s="634" t="s">
        <v>5025</v>
      </c>
      <c r="I5952" s="418">
        <v>3500</v>
      </c>
      <c r="J5952" s="503" t="s">
        <v>5026</v>
      </c>
    </row>
    <row r="5953" spans="1:10" s="399" customFormat="1" ht="18" customHeight="1">
      <c r="A5953" s="394">
        <v>5948</v>
      </c>
      <c r="B5953" s="419" t="s">
        <v>14105</v>
      </c>
      <c r="C5953" s="415" t="s">
        <v>14228</v>
      </c>
      <c r="D5953" s="526" t="s">
        <v>14284</v>
      </c>
      <c r="E5953" s="416" t="s">
        <v>5027</v>
      </c>
      <c r="F5953" s="504" t="s">
        <v>14285</v>
      </c>
      <c r="G5953" s="394" t="s">
        <v>4962</v>
      </c>
      <c r="H5953" s="634" t="s">
        <v>5025</v>
      </c>
      <c r="I5953" s="418">
        <v>5600</v>
      </c>
      <c r="J5953" s="503" t="s">
        <v>5026</v>
      </c>
    </row>
    <row r="5954" spans="1:10" s="399" customFormat="1" ht="18" customHeight="1">
      <c r="A5954" s="394">
        <v>5949</v>
      </c>
      <c r="B5954" s="419" t="s">
        <v>14105</v>
      </c>
      <c r="C5954" s="415" t="s">
        <v>14228</v>
      </c>
      <c r="D5954" s="526" t="s">
        <v>14284</v>
      </c>
      <c r="E5954" s="416" t="s">
        <v>14286</v>
      </c>
      <c r="F5954" s="504" t="s">
        <v>14285</v>
      </c>
      <c r="G5954" s="394" t="s">
        <v>4962</v>
      </c>
      <c r="H5954" s="634" t="s">
        <v>5025</v>
      </c>
      <c r="I5954" s="418">
        <v>11500</v>
      </c>
      <c r="J5954" s="503" t="s">
        <v>5026</v>
      </c>
    </row>
    <row r="5955" spans="1:10" s="399" customFormat="1" ht="18" customHeight="1">
      <c r="A5955" s="394">
        <v>5950</v>
      </c>
      <c r="B5955" s="419" t="s">
        <v>14105</v>
      </c>
      <c r="C5955" s="415" t="s">
        <v>14228</v>
      </c>
      <c r="D5955" s="526" t="s">
        <v>14284</v>
      </c>
      <c r="E5955" s="416" t="s">
        <v>8775</v>
      </c>
      <c r="F5955" s="504" t="s">
        <v>14285</v>
      </c>
      <c r="G5955" s="394" t="s">
        <v>4962</v>
      </c>
      <c r="H5955" s="634" t="s">
        <v>5025</v>
      </c>
      <c r="I5955" s="418">
        <v>27500</v>
      </c>
      <c r="J5955" s="503" t="s">
        <v>5026</v>
      </c>
    </row>
    <row r="5956" spans="1:10" s="399" customFormat="1" ht="18" customHeight="1">
      <c r="A5956" s="394">
        <v>5951</v>
      </c>
      <c r="B5956" s="419" t="s">
        <v>14105</v>
      </c>
      <c r="C5956" s="415" t="s">
        <v>14228</v>
      </c>
      <c r="D5956" s="526" t="s">
        <v>14284</v>
      </c>
      <c r="E5956" s="416" t="s">
        <v>8778</v>
      </c>
      <c r="F5956" s="504" t="s">
        <v>14285</v>
      </c>
      <c r="G5956" s="394" t="s">
        <v>4962</v>
      </c>
      <c r="H5956" s="634" t="s">
        <v>5025</v>
      </c>
      <c r="I5956" s="418">
        <v>37000</v>
      </c>
      <c r="J5956" s="503" t="s">
        <v>5026</v>
      </c>
    </row>
    <row r="5957" spans="1:10" s="399" customFormat="1" ht="18" customHeight="1">
      <c r="A5957" s="394">
        <v>5952</v>
      </c>
      <c r="B5957" s="419" t="s">
        <v>14105</v>
      </c>
      <c r="C5957" s="415" t="s">
        <v>14228</v>
      </c>
      <c r="D5957" s="453" t="s">
        <v>14287</v>
      </c>
      <c r="E5957" s="419" t="s">
        <v>5403</v>
      </c>
      <c r="F5957" s="583" t="s">
        <v>14288</v>
      </c>
      <c r="G5957" s="394" t="s">
        <v>4962</v>
      </c>
      <c r="H5957" s="634" t="s">
        <v>5025</v>
      </c>
      <c r="I5957" s="418">
        <v>30000</v>
      </c>
      <c r="J5957" s="503" t="s">
        <v>5026</v>
      </c>
    </row>
    <row r="5958" spans="1:10" s="399" customFormat="1" ht="18" customHeight="1">
      <c r="A5958" s="394">
        <v>5953</v>
      </c>
      <c r="B5958" s="395" t="s">
        <v>14105</v>
      </c>
      <c r="C5958" s="395" t="s">
        <v>14228</v>
      </c>
      <c r="D5958" s="422" t="s">
        <v>14289</v>
      </c>
      <c r="E5958" s="395" t="s">
        <v>8773</v>
      </c>
      <c r="F5958" s="445" t="s">
        <v>14290</v>
      </c>
      <c r="G5958" s="373"/>
      <c r="H5958" s="510" t="s">
        <v>5128</v>
      </c>
      <c r="I5958" s="428">
        <v>59800</v>
      </c>
      <c r="J5958" s="511"/>
    </row>
    <row r="5959" spans="1:10" s="399" customFormat="1" ht="18" customHeight="1">
      <c r="A5959" s="394">
        <v>5954</v>
      </c>
      <c r="B5959" s="395" t="s">
        <v>623</v>
      </c>
      <c r="C5959" s="398" t="s">
        <v>309</v>
      </c>
      <c r="D5959" s="585" t="s">
        <v>14291</v>
      </c>
      <c r="E5959" s="398" t="s">
        <v>310</v>
      </c>
      <c r="F5959" s="485" t="s">
        <v>14292</v>
      </c>
      <c r="G5959" s="398" t="s">
        <v>4962</v>
      </c>
      <c r="H5959" s="631" t="s">
        <v>4935</v>
      </c>
      <c r="I5959" s="500">
        <v>49000</v>
      </c>
      <c r="J5959" s="511"/>
    </row>
    <row r="5960" spans="1:10" s="399" customFormat="1" ht="18" customHeight="1">
      <c r="A5960" s="394">
        <v>5955</v>
      </c>
      <c r="B5960" s="395" t="s">
        <v>623</v>
      </c>
      <c r="C5960" s="395" t="s">
        <v>14293</v>
      </c>
      <c r="D5960" s="459" t="s">
        <v>14294</v>
      </c>
      <c r="E5960" s="395" t="s">
        <v>418</v>
      </c>
      <c r="F5960" s="488" t="s">
        <v>14295</v>
      </c>
      <c r="G5960" s="395" t="s">
        <v>4962</v>
      </c>
      <c r="H5960" s="631" t="s">
        <v>5748</v>
      </c>
      <c r="I5960" s="402">
        <v>29000</v>
      </c>
      <c r="J5960" s="487"/>
    </row>
    <row r="5961" spans="1:10" s="399" customFormat="1" ht="18" customHeight="1">
      <c r="A5961" s="394">
        <v>5956</v>
      </c>
      <c r="B5961" s="395" t="s">
        <v>623</v>
      </c>
      <c r="C5961" s="395" t="s">
        <v>14293</v>
      </c>
      <c r="D5961" s="459" t="s">
        <v>14296</v>
      </c>
      <c r="E5961" s="395" t="s">
        <v>418</v>
      </c>
      <c r="F5961" s="488" t="s">
        <v>14297</v>
      </c>
      <c r="G5961" s="395" t="s">
        <v>5048</v>
      </c>
      <c r="H5961" s="629" t="s">
        <v>4916</v>
      </c>
      <c r="I5961" s="397">
        <v>33000</v>
      </c>
      <c r="J5961" s="490"/>
    </row>
    <row r="5962" spans="1:10" s="399" customFormat="1" ht="18" customHeight="1">
      <c r="A5962" s="394">
        <v>5957</v>
      </c>
      <c r="B5962" s="395" t="s">
        <v>623</v>
      </c>
      <c r="C5962" s="395" t="s">
        <v>14293</v>
      </c>
      <c r="D5962" s="459" t="s">
        <v>14296</v>
      </c>
      <c r="E5962" s="395" t="s">
        <v>418</v>
      </c>
      <c r="F5962" s="488" t="s">
        <v>14298</v>
      </c>
      <c r="G5962" s="395" t="s">
        <v>5048</v>
      </c>
      <c r="H5962" s="629" t="s">
        <v>4916</v>
      </c>
      <c r="I5962" s="397">
        <v>33000</v>
      </c>
      <c r="J5962" s="490"/>
    </row>
    <row r="5963" spans="1:10" s="399" customFormat="1" ht="18" customHeight="1">
      <c r="A5963" s="394">
        <v>5958</v>
      </c>
      <c r="B5963" s="395" t="s">
        <v>623</v>
      </c>
      <c r="C5963" s="395" t="s">
        <v>14293</v>
      </c>
      <c r="D5963" s="459" t="s">
        <v>14299</v>
      </c>
      <c r="E5963" s="395" t="s">
        <v>418</v>
      </c>
      <c r="F5963" s="488" t="s">
        <v>1189</v>
      </c>
      <c r="G5963" s="395" t="s">
        <v>4962</v>
      </c>
      <c r="H5963" s="567" t="s">
        <v>5156</v>
      </c>
      <c r="I5963" s="430">
        <v>14600</v>
      </c>
      <c r="J5963" s="490"/>
    </row>
    <row r="5964" spans="1:10" s="399" customFormat="1" ht="18" customHeight="1">
      <c r="A5964" s="394">
        <v>5959</v>
      </c>
      <c r="B5964" s="395" t="s">
        <v>623</v>
      </c>
      <c r="C5964" s="395" t="s">
        <v>14293</v>
      </c>
      <c r="D5964" s="459" t="s">
        <v>14299</v>
      </c>
      <c r="E5964" s="395" t="s">
        <v>418</v>
      </c>
      <c r="F5964" s="488" t="s">
        <v>5217</v>
      </c>
      <c r="G5964" s="395" t="s">
        <v>4962</v>
      </c>
      <c r="H5964" s="567" t="s">
        <v>5156</v>
      </c>
      <c r="I5964" s="430">
        <v>32700</v>
      </c>
      <c r="J5964" s="490"/>
    </row>
    <row r="5965" spans="1:10" s="399" customFormat="1" ht="18" customHeight="1">
      <c r="A5965" s="394">
        <v>5960</v>
      </c>
      <c r="B5965" s="395" t="s">
        <v>623</v>
      </c>
      <c r="C5965" s="395" t="s">
        <v>14293</v>
      </c>
      <c r="D5965" s="459" t="s">
        <v>14299</v>
      </c>
      <c r="E5965" s="395" t="s">
        <v>418</v>
      </c>
      <c r="F5965" s="488" t="s">
        <v>14300</v>
      </c>
      <c r="G5965" s="395" t="s">
        <v>4962</v>
      </c>
      <c r="H5965" s="567" t="s">
        <v>5156</v>
      </c>
      <c r="I5965" s="430">
        <v>21000</v>
      </c>
      <c r="J5965" s="490"/>
    </row>
    <row r="5966" spans="1:10" s="399" customFormat="1" ht="18" customHeight="1">
      <c r="A5966" s="394">
        <v>5961</v>
      </c>
      <c r="B5966" s="395" t="s">
        <v>623</v>
      </c>
      <c r="C5966" s="395" t="s">
        <v>14293</v>
      </c>
      <c r="D5966" s="459" t="s">
        <v>14301</v>
      </c>
      <c r="E5966" s="395" t="s">
        <v>418</v>
      </c>
      <c r="F5966" s="488" t="s">
        <v>14302</v>
      </c>
      <c r="G5966" s="395" t="s">
        <v>4962</v>
      </c>
      <c r="H5966" s="567" t="s">
        <v>5156</v>
      </c>
      <c r="I5966" s="430">
        <v>17400</v>
      </c>
      <c r="J5966" s="490"/>
    </row>
    <row r="5967" spans="1:10" s="399" customFormat="1" ht="18" customHeight="1">
      <c r="A5967" s="394">
        <v>5962</v>
      </c>
      <c r="B5967" s="395" t="s">
        <v>623</v>
      </c>
      <c r="C5967" s="395" t="s">
        <v>14293</v>
      </c>
      <c r="D5967" s="459" t="s">
        <v>14303</v>
      </c>
      <c r="E5967" s="395" t="s">
        <v>418</v>
      </c>
      <c r="F5967" s="488" t="s">
        <v>14304</v>
      </c>
      <c r="G5967" s="395" t="s">
        <v>4962</v>
      </c>
      <c r="H5967" s="567" t="s">
        <v>5156</v>
      </c>
      <c r="I5967" s="430">
        <v>16700</v>
      </c>
      <c r="J5967" s="490"/>
    </row>
    <row r="5968" spans="1:10" s="399" customFormat="1" ht="18" customHeight="1">
      <c r="A5968" s="394">
        <v>5963</v>
      </c>
      <c r="B5968" s="395" t="s">
        <v>623</v>
      </c>
      <c r="C5968" s="395" t="s">
        <v>14293</v>
      </c>
      <c r="D5968" s="539" t="s">
        <v>14305</v>
      </c>
      <c r="E5968" s="398" t="s">
        <v>418</v>
      </c>
      <c r="F5968" s="485" t="s">
        <v>14306</v>
      </c>
      <c r="G5968" s="398" t="s">
        <v>14307</v>
      </c>
      <c r="H5968" s="567" t="s">
        <v>4932</v>
      </c>
      <c r="I5968" s="429">
        <v>31000</v>
      </c>
      <c r="J5968" s="487"/>
    </row>
    <row r="5969" spans="1:10" s="399" customFormat="1" ht="18" customHeight="1">
      <c r="A5969" s="394">
        <v>5964</v>
      </c>
      <c r="B5969" s="395" t="s">
        <v>623</v>
      </c>
      <c r="C5969" s="395" t="s">
        <v>14293</v>
      </c>
      <c r="D5969" s="459" t="s">
        <v>14308</v>
      </c>
      <c r="E5969" s="395" t="s">
        <v>418</v>
      </c>
      <c r="F5969" s="488" t="s">
        <v>14309</v>
      </c>
      <c r="G5969" s="395" t="s">
        <v>5048</v>
      </c>
      <c r="H5969" s="629" t="s">
        <v>4916</v>
      </c>
      <c r="I5969" s="402">
        <v>21000</v>
      </c>
      <c r="J5969" s="490"/>
    </row>
    <row r="5970" spans="1:10" s="399" customFormat="1" ht="18" customHeight="1">
      <c r="A5970" s="394">
        <v>5965</v>
      </c>
      <c r="B5970" s="395" t="s">
        <v>623</v>
      </c>
      <c r="C5970" s="395" t="s">
        <v>14293</v>
      </c>
      <c r="D5970" s="459" t="s">
        <v>14308</v>
      </c>
      <c r="E5970" s="395" t="s">
        <v>418</v>
      </c>
      <c r="F5970" s="488" t="s">
        <v>14310</v>
      </c>
      <c r="G5970" s="395" t="s">
        <v>5048</v>
      </c>
      <c r="H5970" s="629" t="s">
        <v>4916</v>
      </c>
      <c r="I5970" s="402">
        <v>21000</v>
      </c>
      <c r="J5970" s="490"/>
    </row>
    <row r="5971" spans="1:10" s="399" customFormat="1" ht="18" customHeight="1">
      <c r="A5971" s="394">
        <v>5966</v>
      </c>
      <c r="B5971" s="395" t="s">
        <v>623</v>
      </c>
      <c r="C5971" s="395" t="s">
        <v>14293</v>
      </c>
      <c r="D5971" s="459" t="s">
        <v>14308</v>
      </c>
      <c r="E5971" s="395" t="s">
        <v>418</v>
      </c>
      <c r="F5971" s="488" t="s">
        <v>14311</v>
      </c>
      <c r="G5971" s="395" t="s">
        <v>5048</v>
      </c>
      <c r="H5971" s="629" t="s">
        <v>4916</v>
      </c>
      <c r="I5971" s="402">
        <v>21000</v>
      </c>
      <c r="J5971" s="490"/>
    </row>
    <row r="5972" spans="1:10" s="399" customFormat="1" ht="18" customHeight="1">
      <c r="A5972" s="394">
        <v>5967</v>
      </c>
      <c r="B5972" s="395" t="s">
        <v>623</v>
      </c>
      <c r="C5972" s="395" t="s">
        <v>14293</v>
      </c>
      <c r="D5972" s="459" t="s">
        <v>14312</v>
      </c>
      <c r="E5972" s="395" t="s">
        <v>418</v>
      </c>
      <c r="F5972" s="488" t="s">
        <v>14313</v>
      </c>
      <c r="G5972" s="395" t="s">
        <v>5048</v>
      </c>
      <c r="H5972" s="629" t="s">
        <v>4916</v>
      </c>
      <c r="I5972" s="402">
        <v>21000</v>
      </c>
      <c r="J5972" s="490"/>
    </row>
    <row r="5973" spans="1:10" s="399" customFormat="1" ht="18" customHeight="1">
      <c r="A5973" s="394">
        <v>5968</v>
      </c>
      <c r="B5973" s="395" t="s">
        <v>623</v>
      </c>
      <c r="C5973" s="395" t="s">
        <v>14293</v>
      </c>
      <c r="D5973" s="459" t="s">
        <v>14312</v>
      </c>
      <c r="E5973" s="395" t="s">
        <v>418</v>
      </c>
      <c r="F5973" s="488" t="s">
        <v>14314</v>
      </c>
      <c r="G5973" s="395" t="s">
        <v>5048</v>
      </c>
      <c r="H5973" s="629" t="s">
        <v>4916</v>
      </c>
      <c r="I5973" s="397">
        <v>21000</v>
      </c>
      <c r="J5973" s="490"/>
    </row>
    <row r="5974" spans="1:10" s="399" customFormat="1" ht="18" customHeight="1">
      <c r="A5974" s="394">
        <v>5969</v>
      </c>
      <c r="B5974" s="395" t="s">
        <v>623</v>
      </c>
      <c r="C5974" s="395" t="s">
        <v>14293</v>
      </c>
      <c r="D5974" s="459" t="s">
        <v>14312</v>
      </c>
      <c r="E5974" s="395" t="s">
        <v>418</v>
      </c>
      <c r="F5974" s="488" t="s">
        <v>14315</v>
      </c>
      <c r="G5974" s="395" t="s">
        <v>5048</v>
      </c>
      <c r="H5974" s="629" t="s">
        <v>4916</v>
      </c>
      <c r="I5974" s="397">
        <v>21000</v>
      </c>
      <c r="J5974" s="490"/>
    </row>
    <row r="5975" spans="1:10" s="399" customFormat="1" ht="18" customHeight="1">
      <c r="A5975" s="394">
        <v>5970</v>
      </c>
      <c r="B5975" s="395" t="s">
        <v>623</v>
      </c>
      <c r="C5975" s="395" t="s">
        <v>14293</v>
      </c>
      <c r="D5975" s="459" t="s">
        <v>14316</v>
      </c>
      <c r="E5975" s="395" t="s">
        <v>418</v>
      </c>
      <c r="F5975" s="488" t="s">
        <v>14317</v>
      </c>
      <c r="G5975" s="395" t="s">
        <v>5048</v>
      </c>
      <c r="H5975" s="629" t="s">
        <v>4916</v>
      </c>
      <c r="I5975" s="402">
        <v>21000</v>
      </c>
      <c r="J5975" s="490"/>
    </row>
    <row r="5976" spans="1:10" s="399" customFormat="1" ht="18" customHeight="1">
      <c r="A5976" s="394">
        <v>5971</v>
      </c>
      <c r="B5976" s="395" t="s">
        <v>623</v>
      </c>
      <c r="C5976" s="395" t="s">
        <v>14293</v>
      </c>
      <c r="D5976" s="459" t="s">
        <v>14318</v>
      </c>
      <c r="E5976" s="395" t="s">
        <v>418</v>
      </c>
      <c r="F5976" s="488" t="s">
        <v>14319</v>
      </c>
      <c r="G5976" s="395" t="s">
        <v>5048</v>
      </c>
      <c r="H5976" s="629" t="s">
        <v>4916</v>
      </c>
      <c r="I5976" s="397">
        <v>21000</v>
      </c>
      <c r="J5976" s="490"/>
    </row>
    <row r="5977" spans="1:10" s="399" customFormat="1" ht="18" customHeight="1">
      <c r="A5977" s="394">
        <v>5972</v>
      </c>
      <c r="B5977" s="395" t="s">
        <v>623</v>
      </c>
      <c r="C5977" s="395" t="s">
        <v>14293</v>
      </c>
      <c r="D5977" s="459" t="s">
        <v>14318</v>
      </c>
      <c r="E5977" s="395" t="s">
        <v>418</v>
      </c>
      <c r="F5977" s="488" t="s">
        <v>14320</v>
      </c>
      <c r="G5977" s="395" t="s">
        <v>5048</v>
      </c>
      <c r="H5977" s="629" t="s">
        <v>4916</v>
      </c>
      <c r="I5977" s="402">
        <v>21000</v>
      </c>
      <c r="J5977" s="490"/>
    </row>
    <row r="5978" spans="1:10" s="399" customFormat="1" ht="18" customHeight="1">
      <c r="A5978" s="394">
        <v>5973</v>
      </c>
      <c r="B5978" s="395" t="s">
        <v>623</v>
      </c>
      <c r="C5978" s="395" t="s">
        <v>14293</v>
      </c>
      <c r="D5978" s="459" t="s">
        <v>4748</v>
      </c>
      <c r="E5978" s="395" t="s">
        <v>418</v>
      </c>
      <c r="F5978" s="488" t="s">
        <v>14321</v>
      </c>
      <c r="G5978" s="476"/>
      <c r="H5978" s="567" t="s">
        <v>4941</v>
      </c>
      <c r="I5978" s="402">
        <v>17700</v>
      </c>
      <c r="J5978" s="493"/>
    </row>
    <row r="5979" spans="1:10" s="399" customFormat="1" ht="18" customHeight="1">
      <c r="A5979" s="394">
        <v>5974</v>
      </c>
      <c r="B5979" s="395" t="s">
        <v>623</v>
      </c>
      <c r="C5979" s="395" t="s">
        <v>14293</v>
      </c>
      <c r="D5979" s="459" t="s">
        <v>4748</v>
      </c>
      <c r="E5979" s="395" t="s">
        <v>418</v>
      </c>
      <c r="F5979" s="488" t="s">
        <v>14322</v>
      </c>
      <c r="G5979" s="476"/>
      <c r="H5979" s="567" t="s">
        <v>4941</v>
      </c>
      <c r="I5979" s="402">
        <v>22000</v>
      </c>
      <c r="J5979" s="493"/>
    </row>
    <row r="5980" spans="1:10" s="399" customFormat="1" ht="18" customHeight="1">
      <c r="A5980" s="394">
        <v>5975</v>
      </c>
      <c r="B5980" s="395" t="s">
        <v>623</v>
      </c>
      <c r="C5980" s="395" t="s">
        <v>14293</v>
      </c>
      <c r="D5980" s="459" t="s">
        <v>4748</v>
      </c>
      <c r="E5980" s="395" t="s">
        <v>418</v>
      </c>
      <c r="F5980" s="488" t="s">
        <v>14323</v>
      </c>
      <c r="G5980" s="476"/>
      <c r="H5980" s="567" t="s">
        <v>4941</v>
      </c>
      <c r="I5980" s="402">
        <v>27000</v>
      </c>
      <c r="J5980" s="493"/>
    </row>
    <row r="5981" spans="1:10" s="399" customFormat="1" ht="18" customHeight="1">
      <c r="A5981" s="394">
        <v>5976</v>
      </c>
      <c r="B5981" s="395" t="s">
        <v>623</v>
      </c>
      <c r="C5981" s="395" t="s">
        <v>14293</v>
      </c>
      <c r="D5981" s="459" t="s">
        <v>4748</v>
      </c>
      <c r="E5981" s="395" t="s">
        <v>418</v>
      </c>
      <c r="F5981" s="488" t="s">
        <v>14324</v>
      </c>
      <c r="G5981" s="476"/>
      <c r="H5981" s="567" t="s">
        <v>4941</v>
      </c>
      <c r="I5981" s="402">
        <v>40800</v>
      </c>
      <c r="J5981" s="493"/>
    </row>
    <row r="5982" spans="1:10" s="399" customFormat="1" ht="18" customHeight="1">
      <c r="A5982" s="394">
        <v>5977</v>
      </c>
      <c r="B5982" s="395" t="s">
        <v>623</v>
      </c>
      <c r="C5982" s="395" t="s">
        <v>14293</v>
      </c>
      <c r="D5982" s="459" t="s">
        <v>4748</v>
      </c>
      <c r="E5982" s="395" t="s">
        <v>418</v>
      </c>
      <c r="F5982" s="485"/>
      <c r="G5982" s="398"/>
      <c r="H5982" s="631" t="s">
        <v>5058</v>
      </c>
      <c r="I5982" s="402">
        <v>20000</v>
      </c>
      <c r="J5982" s="487"/>
    </row>
    <row r="5983" spans="1:10" s="399" customFormat="1" ht="18" customHeight="1">
      <c r="A5983" s="394">
        <v>5978</v>
      </c>
      <c r="B5983" s="395" t="s">
        <v>623</v>
      </c>
      <c r="C5983" s="395" t="s">
        <v>14293</v>
      </c>
      <c r="D5983" s="459" t="s">
        <v>14325</v>
      </c>
      <c r="E5983" s="395" t="s">
        <v>4920</v>
      </c>
      <c r="F5983" s="488" t="s">
        <v>14326</v>
      </c>
      <c r="G5983" s="454" t="s">
        <v>5048</v>
      </c>
      <c r="H5983" s="631" t="s">
        <v>4921</v>
      </c>
      <c r="I5983" s="489">
        <v>13500</v>
      </c>
      <c r="J5983" s="487"/>
    </row>
    <row r="5984" spans="1:10" s="399" customFormat="1" ht="18" customHeight="1">
      <c r="A5984" s="394">
        <v>5979</v>
      </c>
      <c r="B5984" s="395" t="s">
        <v>623</v>
      </c>
      <c r="C5984" s="395" t="s">
        <v>14293</v>
      </c>
      <c r="D5984" s="459" t="s">
        <v>14325</v>
      </c>
      <c r="E5984" s="395" t="s">
        <v>418</v>
      </c>
      <c r="F5984" s="488" t="s">
        <v>14326</v>
      </c>
      <c r="G5984" s="454" t="s">
        <v>5048</v>
      </c>
      <c r="H5984" s="567" t="s">
        <v>4921</v>
      </c>
      <c r="I5984" s="489">
        <v>25600</v>
      </c>
      <c r="J5984" s="487"/>
    </row>
    <row r="5985" spans="1:10" s="399" customFormat="1" ht="18" customHeight="1">
      <c r="A5985" s="394">
        <v>5980</v>
      </c>
      <c r="B5985" s="395" t="s">
        <v>623</v>
      </c>
      <c r="C5985" s="395" t="s">
        <v>14293</v>
      </c>
      <c r="D5985" s="459" t="s">
        <v>14325</v>
      </c>
      <c r="E5985" s="395" t="s">
        <v>418</v>
      </c>
      <c r="F5985" s="488" t="s">
        <v>14327</v>
      </c>
      <c r="G5985" s="454" t="s">
        <v>5048</v>
      </c>
      <c r="H5985" s="631" t="s">
        <v>4921</v>
      </c>
      <c r="I5985" s="429">
        <v>22400</v>
      </c>
      <c r="J5985" s="487"/>
    </row>
    <row r="5986" spans="1:10" s="399" customFormat="1" ht="18" customHeight="1">
      <c r="A5986" s="394">
        <v>5981</v>
      </c>
      <c r="B5986" s="395" t="s">
        <v>623</v>
      </c>
      <c r="C5986" s="395" t="s">
        <v>14293</v>
      </c>
      <c r="D5986" s="459" t="s">
        <v>14328</v>
      </c>
      <c r="E5986" s="395" t="s">
        <v>116</v>
      </c>
      <c r="F5986" s="488" t="s">
        <v>1189</v>
      </c>
      <c r="G5986" s="395"/>
      <c r="H5986" s="567" t="s">
        <v>5114</v>
      </c>
      <c r="I5986" s="403">
        <v>18500</v>
      </c>
      <c r="J5986" s="491" t="s">
        <v>14329</v>
      </c>
    </row>
    <row r="5987" spans="1:10" s="399" customFormat="1" ht="18" customHeight="1">
      <c r="A5987" s="394">
        <v>5982</v>
      </c>
      <c r="B5987" s="395" t="s">
        <v>623</v>
      </c>
      <c r="C5987" s="395" t="s">
        <v>14293</v>
      </c>
      <c r="D5987" s="459" t="s">
        <v>14328</v>
      </c>
      <c r="E5987" s="395" t="s">
        <v>116</v>
      </c>
      <c r="F5987" s="488" t="s">
        <v>14330</v>
      </c>
      <c r="G5987" s="395"/>
      <c r="H5987" s="567" t="s">
        <v>5114</v>
      </c>
      <c r="I5987" s="403">
        <v>17500</v>
      </c>
      <c r="J5987" s="491" t="s">
        <v>14331</v>
      </c>
    </row>
    <row r="5988" spans="1:10" s="399" customFormat="1" ht="18" customHeight="1">
      <c r="A5988" s="394">
        <v>5983</v>
      </c>
      <c r="B5988" s="395" t="s">
        <v>623</v>
      </c>
      <c r="C5988" s="395" t="s">
        <v>14293</v>
      </c>
      <c r="D5988" s="459" t="s">
        <v>14328</v>
      </c>
      <c r="E5988" s="395" t="s">
        <v>418</v>
      </c>
      <c r="F5988" s="488" t="s">
        <v>1189</v>
      </c>
      <c r="G5988" s="395"/>
      <c r="H5988" s="567" t="s">
        <v>5114</v>
      </c>
      <c r="I5988" s="403">
        <v>36000</v>
      </c>
      <c r="J5988" s="491" t="s">
        <v>14329</v>
      </c>
    </row>
    <row r="5989" spans="1:10" s="399" customFormat="1" ht="18" customHeight="1">
      <c r="A5989" s="394">
        <v>5984</v>
      </c>
      <c r="B5989" s="395" t="s">
        <v>623</v>
      </c>
      <c r="C5989" s="395" t="s">
        <v>14293</v>
      </c>
      <c r="D5989" s="459" t="s">
        <v>14328</v>
      </c>
      <c r="E5989" s="395" t="s">
        <v>418</v>
      </c>
      <c r="F5989" s="488" t="s">
        <v>14330</v>
      </c>
      <c r="G5989" s="395"/>
      <c r="H5989" s="567" t="s">
        <v>5114</v>
      </c>
      <c r="I5989" s="403">
        <v>30000</v>
      </c>
      <c r="J5989" s="491" t="s">
        <v>14331</v>
      </c>
    </row>
    <row r="5990" spans="1:10" s="399" customFormat="1" ht="18" customHeight="1">
      <c r="A5990" s="394">
        <v>5985</v>
      </c>
      <c r="B5990" s="395" t="s">
        <v>623</v>
      </c>
      <c r="C5990" s="395" t="s">
        <v>14293</v>
      </c>
      <c r="D5990" s="459" t="s">
        <v>5186</v>
      </c>
      <c r="E5990" s="395" t="s">
        <v>116</v>
      </c>
      <c r="F5990" s="488" t="s">
        <v>14304</v>
      </c>
      <c r="G5990" s="395" t="s">
        <v>4962</v>
      </c>
      <c r="H5990" s="567" t="s">
        <v>5156</v>
      </c>
      <c r="I5990" s="430">
        <v>8700</v>
      </c>
      <c r="J5990" s="490"/>
    </row>
    <row r="5991" spans="1:10" s="399" customFormat="1" ht="18" customHeight="1">
      <c r="A5991" s="394">
        <v>5986</v>
      </c>
      <c r="B5991" s="395" t="s">
        <v>623</v>
      </c>
      <c r="C5991" s="395" t="s">
        <v>14293</v>
      </c>
      <c r="D5991" s="459" t="s">
        <v>5186</v>
      </c>
      <c r="E5991" s="395" t="s">
        <v>116</v>
      </c>
      <c r="F5991" s="488" t="s">
        <v>5217</v>
      </c>
      <c r="G5991" s="395" t="s">
        <v>4962</v>
      </c>
      <c r="H5991" s="567" t="s">
        <v>5156</v>
      </c>
      <c r="I5991" s="430">
        <v>16700</v>
      </c>
      <c r="J5991" s="490"/>
    </row>
    <row r="5992" spans="1:10" s="399" customFormat="1" ht="18" customHeight="1">
      <c r="A5992" s="394">
        <v>5987</v>
      </c>
      <c r="B5992" s="395" t="s">
        <v>623</v>
      </c>
      <c r="C5992" s="395" t="s">
        <v>14293</v>
      </c>
      <c r="D5992" s="459" t="s">
        <v>5186</v>
      </c>
      <c r="E5992" s="395" t="s">
        <v>116</v>
      </c>
      <c r="F5992" s="488" t="s">
        <v>14332</v>
      </c>
      <c r="G5992" s="395" t="s">
        <v>4962</v>
      </c>
      <c r="H5992" s="567" t="s">
        <v>5156</v>
      </c>
      <c r="I5992" s="430">
        <v>10300</v>
      </c>
      <c r="J5992" s="490"/>
    </row>
    <row r="5993" spans="1:10" s="399" customFormat="1" ht="18" customHeight="1">
      <c r="A5993" s="394">
        <v>5988</v>
      </c>
      <c r="B5993" s="395" t="s">
        <v>623</v>
      </c>
      <c r="C5993" s="395" t="s">
        <v>14293</v>
      </c>
      <c r="D5993" s="459" t="s">
        <v>5186</v>
      </c>
      <c r="E5993" s="395" t="s">
        <v>116</v>
      </c>
      <c r="F5993" s="488" t="s">
        <v>14302</v>
      </c>
      <c r="G5993" s="395" t="s">
        <v>4962</v>
      </c>
      <c r="H5993" s="567" t="s">
        <v>5156</v>
      </c>
      <c r="I5993" s="430">
        <v>9100</v>
      </c>
      <c r="J5993" s="490"/>
    </row>
    <row r="5994" spans="1:10" s="399" customFormat="1" ht="18" customHeight="1">
      <c r="A5994" s="394">
        <v>5989</v>
      </c>
      <c r="B5994" s="395" t="s">
        <v>623</v>
      </c>
      <c r="C5994" s="395" t="s">
        <v>14293</v>
      </c>
      <c r="D5994" s="459" t="s">
        <v>5186</v>
      </c>
      <c r="E5994" s="395" t="s">
        <v>116</v>
      </c>
      <c r="F5994" s="488" t="s">
        <v>14300</v>
      </c>
      <c r="G5994" s="395" t="s">
        <v>4962</v>
      </c>
      <c r="H5994" s="567" t="s">
        <v>5156</v>
      </c>
      <c r="I5994" s="430">
        <v>10500</v>
      </c>
      <c r="J5994" s="490"/>
    </row>
    <row r="5995" spans="1:10" s="399" customFormat="1" ht="18" customHeight="1">
      <c r="A5995" s="394">
        <v>5990</v>
      </c>
      <c r="B5995" s="395" t="s">
        <v>623</v>
      </c>
      <c r="C5995" s="395" t="s">
        <v>14293</v>
      </c>
      <c r="D5995" s="459" t="s">
        <v>5186</v>
      </c>
      <c r="E5995" s="395" t="s">
        <v>418</v>
      </c>
      <c r="F5995" s="488" t="s">
        <v>14332</v>
      </c>
      <c r="G5995" s="395" t="s">
        <v>4962</v>
      </c>
      <c r="H5995" s="567" t="s">
        <v>5156</v>
      </c>
      <c r="I5995" s="430">
        <v>20500</v>
      </c>
      <c r="J5995" s="490"/>
    </row>
    <row r="5996" spans="1:10" s="399" customFormat="1" ht="18" customHeight="1">
      <c r="A5996" s="394">
        <v>5991</v>
      </c>
      <c r="B5996" s="394" t="s">
        <v>14105</v>
      </c>
      <c r="C5996" s="395" t="s">
        <v>14293</v>
      </c>
      <c r="D5996" s="422" t="s">
        <v>4922</v>
      </c>
      <c r="E5996" s="394" t="s">
        <v>116</v>
      </c>
      <c r="F5996" s="424" t="s">
        <v>14333</v>
      </c>
      <c r="G5996" s="395" t="s">
        <v>5048</v>
      </c>
      <c r="H5996" s="631" t="s">
        <v>4924</v>
      </c>
      <c r="I5996" s="402">
        <v>23500</v>
      </c>
      <c r="J5996" s="487"/>
    </row>
    <row r="5997" spans="1:10" s="399" customFormat="1" ht="18" customHeight="1">
      <c r="A5997" s="394">
        <v>5992</v>
      </c>
      <c r="B5997" s="394" t="s">
        <v>14105</v>
      </c>
      <c r="C5997" s="395" t="s">
        <v>14293</v>
      </c>
      <c r="D5997" s="422" t="s">
        <v>4922</v>
      </c>
      <c r="E5997" s="394" t="s">
        <v>116</v>
      </c>
      <c r="F5997" s="424" t="s">
        <v>14334</v>
      </c>
      <c r="G5997" s="395" t="s">
        <v>5048</v>
      </c>
      <c r="H5997" s="631" t="s">
        <v>4924</v>
      </c>
      <c r="I5997" s="402">
        <v>23500</v>
      </c>
      <c r="J5997" s="528"/>
    </row>
    <row r="5998" spans="1:10" s="399" customFormat="1" ht="18" customHeight="1">
      <c r="A5998" s="394">
        <v>5993</v>
      </c>
      <c r="B5998" s="394" t="s">
        <v>14105</v>
      </c>
      <c r="C5998" s="395" t="s">
        <v>14293</v>
      </c>
      <c r="D5998" s="422" t="s">
        <v>4922</v>
      </c>
      <c r="E5998" s="394" t="s">
        <v>116</v>
      </c>
      <c r="F5998" s="424" t="s">
        <v>14335</v>
      </c>
      <c r="G5998" s="395" t="s">
        <v>5048</v>
      </c>
      <c r="H5998" s="631" t="s">
        <v>4924</v>
      </c>
      <c r="I5998" s="402">
        <v>22500</v>
      </c>
      <c r="J5998" s="492"/>
    </row>
    <row r="5999" spans="1:10" s="399" customFormat="1" ht="18" customHeight="1">
      <c r="A5999" s="394">
        <v>5994</v>
      </c>
      <c r="B5999" s="394" t="s">
        <v>14105</v>
      </c>
      <c r="C5999" s="395" t="s">
        <v>14293</v>
      </c>
      <c r="D5999" s="422" t="s">
        <v>4922</v>
      </c>
      <c r="E5999" s="394" t="s">
        <v>418</v>
      </c>
      <c r="F5999" s="424" t="s">
        <v>14336</v>
      </c>
      <c r="G5999" s="395" t="s">
        <v>5048</v>
      </c>
      <c r="H5999" s="631" t="s">
        <v>4924</v>
      </c>
      <c r="I5999" s="402">
        <v>45600</v>
      </c>
      <c r="J5999" s="528"/>
    </row>
    <row r="6000" spans="1:10" s="399" customFormat="1" ht="18" customHeight="1">
      <c r="A6000" s="394">
        <v>5995</v>
      </c>
      <c r="B6000" s="394" t="s">
        <v>14105</v>
      </c>
      <c r="C6000" s="395" t="s">
        <v>14293</v>
      </c>
      <c r="D6000" s="422" t="s">
        <v>4922</v>
      </c>
      <c r="E6000" s="394" t="s">
        <v>418</v>
      </c>
      <c r="F6000" s="424" t="s">
        <v>14337</v>
      </c>
      <c r="G6000" s="395" t="s">
        <v>5048</v>
      </c>
      <c r="H6000" s="631" t="s">
        <v>4924</v>
      </c>
      <c r="I6000" s="402">
        <v>45600</v>
      </c>
      <c r="J6000" s="528"/>
    </row>
    <row r="6001" spans="1:10" s="399" customFormat="1" ht="18" customHeight="1">
      <c r="A6001" s="394">
        <v>5996</v>
      </c>
      <c r="B6001" s="394" t="s">
        <v>14105</v>
      </c>
      <c r="C6001" s="395" t="s">
        <v>14293</v>
      </c>
      <c r="D6001" s="422" t="s">
        <v>4922</v>
      </c>
      <c r="E6001" s="394" t="s">
        <v>418</v>
      </c>
      <c r="F6001" s="424" t="s">
        <v>14338</v>
      </c>
      <c r="G6001" s="395" t="s">
        <v>5048</v>
      </c>
      <c r="H6001" s="631" t="s">
        <v>4924</v>
      </c>
      <c r="I6001" s="402">
        <v>45600</v>
      </c>
      <c r="J6001" s="528"/>
    </row>
    <row r="6002" spans="1:10" s="399" customFormat="1" ht="18" customHeight="1">
      <c r="A6002" s="394">
        <v>5997</v>
      </c>
      <c r="B6002" s="394" t="s">
        <v>14105</v>
      </c>
      <c r="C6002" s="395" t="s">
        <v>14293</v>
      </c>
      <c r="D6002" s="422" t="s">
        <v>4922</v>
      </c>
      <c r="E6002" s="394" t="s">
        <v>418</v>
      </c>
      <c r="F6002" s="424" t="s">
        <v>14339</v>
      </c>
      <c r="G6002" s="395" t="s">
        <v>5048</v>
      </c>
      <c r="H6002" s="631" t="s">
        <v>4924</v>
      </c>
      <c r="I6002" s="402">
        <v>45600</v>
      </c>
      <c r="J6002" s="528"/>
    </row>
    <row r="6003" spans="1:10" s="399" customFormat="1" ht="18" customHeight="1">
      <c r="A6003" s="394">
        <v>5998</v>
      </c>
      <c r="B6003" s="394" t="s">
        <v>14105</v>
      </c>
      <c r="C6003" s="395" t="s">
        <v>14293</v>
      </c>
      <c r="D6003" s="422" t="s">
        <v>4922</v>
      </c>
      <c r="E6003" s="394" t="s">
        <v>418</v>
      </c>
      <c r="F6003" s="424" t="s">
        <v>14340</v>
      </c>
      <c r="G6003" s="395" t="s">
        <v>5048</v>
      </c>
      <c r="H6003" s="631" t="s">
        <v>4924</v>
      </c>
      <c r="I6003" s="402">
        <v>43000</v>
      </c>
      <c r="J6003" s="528"/>
    </row>
    <row r="6004" spans="1:10" s="399" customFormat="1" ht="18" customHeight="1">
      <c r="A6004" s="394">
        <v>5999</v>
      </c>
      <c r="B6004" s="394" t="s">
        <v>14105</v>
      </c>
      <c r="C6004" s="395" t="s">
        <v>14293</v>
      </c>
      <c r="D6004" s="422" t="s">
        <v>4922</v>
      </c>
      <c r="E6004" s="394" t="s">
        <v>418</v>
      </c>
      <c r="F6004" s="424" t="s">
        <v>14341</v>
      </c>
      <c r="G6004" s="395" t="s">
        <v>5048</v>
      </c>
      <c r="H6004" s="631" t="s">
        <v>4924</v>
      </c>
      <c r="I6004" s="402">
        <v>43000</v>
      </c>
      <c r="J6004" s="528"/>
    </row>
    <row r="6005" spans="1:10" s="399" customFormat="1" ht="18" customHeight="1">
      <c r="A6005" s="394">
        <v>6000</v>
      </c>
      <c r="B6005" s="394" t="s">
        <v>14105</v>
      </c>
      <c r="C6005" s="395" t="s">
        <v>14293</v>
      </c>
      <c r="D6005" s="422" t="s">
        <v>4922</v>
      </c>
      <c r="E6005" s="394" t="s">
        <v>418</v>
      </c>
      <c r="F6005" s="424" t="s">
        <v>14342</v>
      </c>
      <c r="G6005" s="395" t="s">
        <v>5048</v>
      </c>
      <c r="H6005" s="631" t="s">
        <v>4924</v>
      </c>
      <c r="I6005" s="402">
        <v>43000</v>
      </c>
      <c r="J6005" s="492"/>
    </row>
    <row r="6006" spans="1:10" s="399" customFormat="1" ht="18" customHeight="1">
      <c r="A6006" s="394">
        <v>6001</v>
      </c>
      <c r="B6006" s="395" t="s">
        <v>623</v>
      </c>
      <c r="C6006" s="395" t="s">
        <v>14293</v>
      </c>
      <c r="D6006" s="459" t="s">
        <v>8852</v>
      </c>
      <c r="E6006" s="395" t="s">
        <v>418</v>
      </c>
      <c r="F6006" s="488" t="s">
        <v>14343</v>
      </c>
      <c r="G6006" s="395" t="s">
        <v>4962</v>
      </c>
      <c r="H6006" s="567" t="s">
        <v>4932</v>
      </c>
      <c r="I6006" s="429">
        <v>25000</v>
      </c>
      <c r="J6006" s="508"/>
    </row>
    <row r="6007" spans="1:10" s="399" customFormat="1" ht="18" customHeight="1">
      <c r="A6007" s="394">
        <v>6002</v>
      </c>
      <c r="B6007" s="395" t="s">
        <v>623</v>
      </c>
      <c r="C6007" s="395" t="s">
        <v>14293</v>
      </c>
      <c r="D6007" s="459" t="s">
        <v>14344</v>
      </c>
      <c r="E6007" s="395" t="s">
        <v>418</v>
      </c>
      <c r="F6007" s="488" t="s">
        <v>14345</v>
      </c>
      <c r="G6007" s="395" t="s">
        <v>4962</v>
      </c>
      <c r="H6007" s="567" t="s">
        <v>4932</v>
      </c>
      <c r="I6007" s="429">
        <v>35000</v>
      </c>
      <c r="J6007" s="593"/>
    </row>
    <row r="6008" spans="1:10" s="399" customFormat="1" ht="18" customHeight="1">
      <c r="A6008" s="394">
        <v>6003</v>
      </c>
      <c r="B6008" s="395" t="s">
        <v>623</v>
      </c>
      <c r="C6008" s="395" t="s">
        <v>14293</v>
      </c>
      <c r="D6008" s="581" t="s">
        <v>14346</v>
      </c>
      <c r="E6008" s="396" t="s">
        <v>418</v>
      </c>
      <c r="F6008" s="486" t="s">
        <v>14347</v>
      </c>
      <c r="G6008" s="396" t="s">
        <v>4962</v>
      </c>
      <c r="H6008" s="630" t="s">
        <v>4935</v>
      </c>
      <c r="I6008" s="500">
        <v>29000</v>
      </c>
      <c r="J6008" s="492"/>
    </row>
    <row r="6009" spans="1:10" s="399" customFormat="1" ht="18" customHeight="1">
      <c r="A6009" s="394">
        <v>6004</v>
      </c>
      <c r="B6009" s="395" t="s">
        <v>623</v>
      </c>
      <c r="C6009" s="395" t="s">
        <v>14293</v>
      </c>
      <c r="D6009" s="581" t="s">
        <v>14346</v>
      </c>
      <c r="E6009" s="396" t="s">
        <v>418</v>
      </c>
      <c r="F6009" s="486" t="s">
        <v>14348</v>
      </c>
      <c r="G6009" s="396" t="s">
        <v>4962</v>
      </c>
      <c r="H6009" s="630" t="s">
        <v>4935</v>
      </c>
      <c r="I6009" s="500">
        <v>29000</v>
      </c>
      <c r="J6009" s="492"/>
    </row>
    <row r="6010" spans="1:10" s="399" customFormat="1" ht="18" customHeight="1">
      <c r="A6010" s="394">
        <v>6005</v>
      </c>
      <c r="B6010" s="395" t="s">
        <v>623</v>
      </c>
      <c r="C6010" s="395" t="s">
        <v>14293</v>
      </c>
      <c r="D6010" s="539" t="s">
        <v>14349</v>
      </c>
      <c r="E6010" s="398" t="s">
        <v>418</v>
      </c>
      <c r="F6010" s="485" t="s">
        <v>14350</v>
      </c>
      <c r="G6010" s="398" t="s">
        <v>14307</v>
      </c>
      <c r="H6010" s="567" t="s">
        <v>4932</v>
      </c>
      <c r="I6010" s="429">
        <v>34000</v>
      </c>
      <c r="J6010" s="487"/>
    </row>
    <row r="6011" spans="1:10" s="399" customFormat="1" ht="18" customHeight="1">
      <c r="A6011" s="394">
        <v>6006</v>
      </c>
      <c r="B6011" s="395" t="s">
        <v>623</v>
      </c>
      <c r="C6011" s="395" t="s">
        <v>14293</v>
      </c>
      <c r="D6011" s="422"/>
      <c r="E6011" s="395" t="s">
        <v>14351</v>
      </c>
      <c r="F6011" s="424" t="s">
        <v>14352</v>
      </c>
      <c r="G6011" s="395" t="s">
        <v>5048</v>
      </c>
      <c r="H6011" s="629" t="s">
        <v>4916</v>
      </c>
      <c r="I6011" s="402">
        <v>248000</v>
      </c>
      <c r="J6011" s="490"/>
    </row>
    <row r="6012" spans="1:10" s="399" customFormat="1" ht="18" customHeight="1">
      <c r="A6012" s="394">
        <v>6007</v>
      </c>
      <c r="B6012" s="395" t="s">
        <v>623</v>
      </c>
      <c r="C6012" s="395" t="s">
        <v>14293</v>
      </c>
      <c r="D6012" s="459"/>
      <c r="E6012" s="395" t="s">
        <v>14351</v>
      </c>
      <c r="F6012" s="488" t="s">
        <v>14353</v>
      </c>
      <c r="G6012" s="395" t="s">
        <v>5048</v>
      </c>
      <c r="H6012" s="629" t="s">
        <v>4916</v>
      </c>
      <c r="I6012" s="397">
        <v>271000</v>
      </c>
      <c r="J6012" s="490"/>
    </row>
    <row r="6013" spans="1:10" s="399" customFormat="1" ht="18" customHeight="1">
      <c r="A6013" s="394">
        <v>6008</v>
      </c>
      <c r="B6013" s="395" t="s">
        <v>623</v>
      </c>
      <c r="C6013" s="395" t="s">
        <v>14293</v>
      </c>
      <c r="D6013" s="459"/>
      <c r="E6013" s="395" t="s">
        <v>14354</v>
      </c>
      <c r="F6013" s="488" t="s">
        <v>14355</v>
      </c>
      <c r="G6013" s="395" t="s">
        <v>5048</v>
      </c>
      <c r="H6013" s="629" t="s">
        <v>4916</v>
      </c>
      <c r="I6013" s="397">
        <v>248000</v>
      </c>
      <c r="J6013" s="490"/>
    </row>
    <row r="6014" spans="1:10" s="399" customFormat="1" ht="18" customHeight="1">
      <c r="A6014" s="394">
        <v>6009</v>
      </c>
      <c r="B6014" s="395" t="s">
        <v>623</v>
      </c>
      <c r="C6014" s="395" t="s">
        <v>14293</v>
      </c>
      <c r="D6014" s="422"/>
      <c r="E6014" s="395" t="s">
        <v>14354</v>
      </c>
      <c r="F6014" s="424" t="s">
        <v>14356</v>
      </c>
      <c r="G6014" s="395" t="s">
        <v>5048</v>
      </c>
      <c r="H6014" s="629" t="s">
        <v>4916</v>
      </c>
      <c r="I6014" s="402">
        <v>271000</v>
      </c>
      <c r="J6014" s="490"/>
    </row>
    <row r="6015" spans="1:10" s="399" customFormat="1" ht="18" customHeight="1">
      <c r="A6015" s="394">
        <v>6010</v>
      </c>
      <c r="B6015" s="395" t="s">
        <v>623</v>
      </c>
      <c r="C6015" s="395" t="s">
        <v>14293</v>
      </c>
      <c r="D6015" s="539"/>
      <c r="E6015" s="396" t="s">
        <v>281</v>
      </c>
      <c r="F6015" s="486" t="s">
        <v>14357</v>
      </c>
      <c r="G6015" s="395"/>
      <c r="H6015" s="629" t="s">
        <v>4916</v>
      </c>
      <c r="I6015" s="397">
        <v>17800</v>
      </c>
      <c r="J6015" s="487"/>
    </row>
    <row r="6016" spans="1:10" s="399" customFormat="1" ht="18" customHeight="1">
      <c r="A6016" s="394">
        <v>6011</v>
      </c>
      <c r="B6016" s="395" t="s">
        <v>623</v>
      </c>
      <c r="C6016" s="395" t="s">
        <v>14293</v>
      </c>
      <c r="D6016" s="539"/>
      <c r="E6016" s="396" t="s">
        <v>116</v>
      </c>
      <c r="F6016" s="486" t="s">
        <v>14358</v>
      </c>
      <c r="G6016" s="395" t="s">
        <v>5048</v>
      </c>
      <c r="H6016" s="629" t="s">
        <v>4916</v>
      </c>
      <c r="I6016" s="397">
        <v>13000</v>
      </c>
      <c r="J6016" s="487"/>
    </row>
    <row r="6017" spans="1:10" s="399" customFormat="1" ht="18" customHeight="1">
      <c r="A6017" s="394">
        <v>6012</v>
      </c>
      <c r="B6017" s="395" t="s">
        <v>623</v>
      </c>
      <c r="C6017" s="395" t="s">
        <v>14293</v>
      </c>
      <c r="D6017" s="459"/>
      <c r="E6017" s="395" t="s">
        <v>116</v>
      </c>
      <c r="F6017" s="488" t="s">
        <v>14359</v>
      </c>
      <c r="G6017" s="395" t="s">
        <v>5048</v>
      </c>
      <c r="H6017" s="629" t="s">
        <v>4916</v>
      </c>
      <c r="I6017" s="397">
        <v>14250</v>
      </c>
      <c r="J6017" s="490"/>
    </row>
    <row r="6018" spans="1:10" s="399" customFormat="1" ht="18" customHeight="1">
      <c r="A6018" s="394">
        <v>6013</v>
      </c>
      <c r="B6018" s="395" t="s">
        <v>623</v>
      </c>
      <c r="C6018" s="395" t="s">
        <v>14293</v>
      </c>
      <c r="D6018" s="459"/>
      <c r="E6018" s="395" t="s">
        <v>15987</v>
      </c>
      <c r="F6018" s="488" t="s">
        <v>14360</v>
      </c>
      <c r="G6018" s="395" t="s">
        <v>5048</v>
      </c>
      <c r="H6018" s="629" t="s">
        <v>4916</v>
      </c>
      <c r="I6018" s="397">
        <v>365000</v>
      </c>
      <c r="J6018" s="490"/>
    </row>
    <row r="6019" spans="1:10" s="399" customFormat="1" ht="18" customHeight="1">
      <c r="A6019" s="394">
        <v>6014</v>
      </c>
      <c r="B6019" s="395" t="s">
        <v>623</v>
      </c>
      <c r="C6019" s="395" t="s">
        <v>14293</v>
      </c>
      <c r="D6019" s="539"/>
      <c r="E6019" s="396" t="s">
        <v>418</v>
      </c>
      <c r="F6019" s="486" t="s">
        <v>14361</v>
      </c>
      <c r="G6019" s="395" t="s">
        <v>5048</v>
      </c>
      <c r="H6019" s="629" t="s">
        <v>4916</v>
      </c>
      <c r="I6019" s="397">
        <v>26000</v>
      </c>
      <c r="J6019" s="487"/>
    </row>
    <row r="6020" spans="1:10" s="399" customFormat="1" ht="18" customHeight="1">
      <c r="A6020" s="394">
        <v>6015</v>
      </c>
      <c r="B6020" s="395" t="s">
        <v>623</v>
      </c>
      <c r="C6020" s="395" t="s">
        <v>14293</v>
      </c>
      <c r="D6020" s="539"/>
      <c r="E6020" s="396" t="s">
        <v>418</v>
      </c>
      <c r="F6020" s="486" t="s">
        <v>14362</v>
      </c>
      <c r="G6020" s="395" t="s">
        <v>5048</v>
      </c>
      <c r="H6020" s="629" t="s">
        <v>4916</v>
      </c>
      <c r="I6020" s="397">
        <v>53000</v>
      </c>
      <c r="J6020" s="487"/>
    </row>
    <row r="6021" spans="1:10" s="399" customFormat="1" ht="18" customHeight="1">
      <c r="A6021" s="394">
        <v>6016</v>
      </c>
      <c r="B6021" s="395" t="s">
        <v>623</v>
      </c>
      <c r="C6021" s="395" t="s">
        <v>14293</v>
      </c>
      <c r="D6021" s="459"/>
      <c r="E6021" s="395" t="s">
        <v>418</v>
      </c>
      <c r="F6021" s="488" t="s">
        <v>14363</v>
      </c>
      <c r="G6021" s="395" t="s">
        <v>5048</v>
      </c>
      <c r="H6021" s="629" t="s">
        <v>4916</v>
      </c>
      <c r="I6021" s="397">
        <v>28500</v>
      </c>
      <c r="J6021" s="490"/>
    </row>
    <row r="6022" spans="1:10" s="399" customFormat="1" ht="18" customHeight="1">
      <c r="A6022" s="394">
        <v>6017</v>
      </c>
      <c r="B6022" s="395" t="s">
        <v>623</v>
      </c>
      <c r="C6022" s="395" t="s">
        <v>14293</v>
      </c>
      <c r="D6022" s="459"/>
      <c r="E6022" s="395" t="s">
        <v>418</v>
      </c>
      <c r="F6022" s="488" t="s">
        <v>14364</v>
      </c>
      <c r="G6022" s="395" t="s">
        <v>5048</v>
      </c>
      <c r="H6022" s="629" t="s">
        <v>4916</v>
      </c>
      <c r="I6022" s="397">
        <v>19000</v>
      </c>
      <c r="J6022" s="490"/>
    </row>
    <row r="6023" spans="1:10" s="399" customFormat="1" ht="18" customHeight="1">
      <c r="A6023" s="394">
        <v>6018</v>
      </c>
      <c r="B6023" s="395" t="s">
        <v>623</v>
      </c>
      <c r="C6023" s="395" t="s">
        <v>14293</v>
      </c>
      <c r="D6023" s="422"/>
      <c r="E6023" s="395" t="s">
        <v>418</v>
      </c>
      <c r="F6023" s="424" t="s">
        <v>14365</v>
      </c>
      <c r="G6023" s="395" t="s">
        <v>5048</v>
      </c>
      <c r="H6023" s="629" t="s">
        <v>4916</v>
      </c>
      <c r="I6023" s="402">
        <v>24500</v>
      </c>
      <c r="J6023" s="490"/>
    </row>
    <row r="6024" spans="1:10" s="399" customFormat="1" ht="18" customHeight="1">
      <c r="A6024" s="394">
        <v>6019</v>
      </c>
      <c r="B6024" s="395" t="s">
        <v>623</v>
      </c>
      <c r="C6024" s="395" t="s">
        <v>14293</v>
      </c>
      <c r="D6024" s="422" t="s">
        <v>14366</v>
      </c>
      <c r="E6024" s="394" t="s">
        <v>418</v>
      </c>
      <c r="F6024" s="424" t="s">
        <v>14367</v>
      </c>
      <c r="G6024" s="394" t="s">
        <v>5048</v>
      </c>
      <c r="H6024" s="567" t="s">
        <v>4949</v>
      </c>
      <c r="I6024" s="402">
        <v>22200</v>
      </c>
      <c r="J6024" s="490"/>
    </row>
    <row r="6025" spans="1:10" s="399" customFormat="1" ht="18" customHeight="1">
      <c r="A6025" s="394">
        <v>6020</v>
      </c>
      <c r="B6025" s="395" t="s">
        <v>623</v>
      </c>
      <c r="C6025" s="395" t="s">
        <v>14293</v>
      </c>
      <c r="D6025" s="422" t="s">
        <v>14366</v>
      </c>
      <c r="E6025" s="394" t="s">
        <v>418</v>
      </c>
      <c r="F6025" s="424" t="s">
        <v>14368</v>
      </c>
      <c r="G6025" s="394" t="s">
        <v>5048</v>
      </c>
      <c r="H6025" s="567" t="s">
        <v>4949</v>
      </c>
      <c r="I6025" s="402">
        <v>22200</v>
      </c>
      <c r="J6025" s="490"/>
    </row>
    <row r="6026" spans="1:10" s="399" customFormat="1" ht="18" customHeight="1">
      <c r="A6026" s="394">
        <v>6021</v>
      </c>
      <c r="B6026" s="415" t="s">
        <v>623</v>
      </c>
      <c r="C6026" s="415" t="s">
        <v>14293</v>
      </c>
      <c r="D6026" s="650" t="s">
        <v>4748</v>
      </c>
      <c r="E6026" s="420">
        <v>1</v>
      </c>
      <c r="F6026" s="504" t="s">
        <v>14369</v>
      </c>
      <c r="G6026" s="394" t="s">
        <v>4962</v>
      </c>
      <c r="H6026" s="634" t="s">
        <v>5025</v>
      </c>
      <c r="I6026" s="403">
        <v>21000</v>
      </c>
      <c r="J6026" s="503" t="s">
        <v>5026</v>
      </c>
    </row>
    <row r="6027" spans="1:10" s="399" customFormat="1" ht="18" customHeight="1">
      <c r="A6027" s="394">
        <v>6022</v>
      </c>
      <c r="B6027" s="415" t="s">
        <v>623</v>
      </c>
      <c r="C6027" s="415" t="s">
        <v>14293</v>
      </c>
      <c r="D6027" s="650" t="s">
        <v>4748</v>
      </c>
      <c r="E6027" s="421">
        <v>1</v>
      </c>
      <c r="F6027" s="504" t="s">
        <v>14370</v>
      </c>
      <c r="G6027" s="394" t="s">
        <v>4962</v>
      </c>
      <c r="H6027" s="634" t="s">
        <v>5025</v>
      </c>
      <c r="I6027" s="429">
        <v>21000</v>
      </c>
      <c r="J6027" s="503" t="s">
        <v>5026</v>
      </c>
    </row>
    <row r="6028" spans="1:10" s="399" customFormat="1" ht="18" customHeight="1">
      <c r="A6028" s="394">
        <v>6023</v>
      </c>
      <c r="B6028" s="395" t="s">
        <v>623</v>
      </c>
      <c r="C6028" s="396" t="s">
        <v>315</v>
      </c>
      <c r="D6028" s="581" t="s">
        <v>14371</v>
      </c>
      <c r="E6028" s="396" t="s">
        <v>135</v>
      </c>
      <c r="F6028" s="486" t="s">
        <v>14372</v>
      </c>
      <c r="G6028" s="396" t="s">
        <v>4962</v>
      </c>
      <c r="H6028" s="630" t="s">
        <v>4935</v>
      </c>
      <c r="I6028" s="397">
        <v>16950</v>
      </c>
      <c r="J6028" s="492"/>
    </row>
    <row r="6029" spans="1:10" s="399" customFormat="1" ht="18" customHeight="1">
      <c r="A6029" s="394">
        <v>6024</v>
      </c>
      <c r="B6029" s="395" t="s">
        <v>623</v>
      </c>
      <c r="C6029" s="395" t="s">
        <v>315</v>
      </c>
      <c r="D6029" s="459" t="s">
        <v>14373</v>
      </c>
      <c r="E6029" s="395" t="s">
        <v>366</v>
      </c>
      <c r="F6029" s="488" t="s">
        <v>14374</v>
      </c>
      <c r="G6029" s="395"/>
      <c r="H6029" s="567" t="s">
        <v>653</v>
      </c>
      <c r="I6029" s="403"/>
      <c r="J6029" s="491" t="s">
        <v>5439</v>
      </c>
    </row>
    <row r="6030" spans="1:10" s="399" customFormat="1" ht="18" customHeight="1">
      <c r="A6030" s="394">
        <v>6025</v>
      </c>
      <c r="B6030" s="395" t="s">
        <v>623</v>
      </c>
      <c r="C6030" s="395" t="s">
        <v>315</v>
      </c>
      <c r="D6030" s="459" t="s">
        <v>14375</v>
      </c>
      <c r="E6030" s="395" t="s">
        <v>316</v>
      </c>
      <c r="F6030" s="488" t="s">
        <v>14376</v>
      </c>
      <c r="G6030" s="395" t="s">
        <v>4962</v>
      </c>
      <c r="H6030" s="567" t="s">
        <v>4996</v>
      </c>
      <c r="I6030" s="397">
        <v>19100</v>
      </c>
      <c r="J6030" s="487"/>
    </row>
    <row r="6031" spans="1:10" s="399" customFormat="1" ht="18" customHeight="1">
      <c r="A6031" s="394">
        <v>6026</v>
      </c>
      <c r="B6031" s="395" t="s">
        <v>623</v>
      </c>
      <c r="C6031" s="395" t="s">
        <v>315</v>
      </c>
      <c r="D6031" s="459" t="s">
        <v>14375</v>
      </c>
      <c r="E6031" s="395" t="s">
        <v>318</v>
      </c>
      <c r="F6031" s="488" t="s">
        <v>14376</v>
      </c>
      <c r="G6031" s="395" t="s">
        <v>4962</v>
      </c>
      <c r="H6031" s="567" t="s">
        <v>4996</v>
      </c>
      <c r="I6031" s="397">
        <v>6600</v>
      </c>
      <c r="J6031" s="487"/>
    </row>
    <row r="6032" spans="1:10" s="399" customFormat="1" ht="18" customHeight="1">
      <c r="A6032" s="394">
        <v>6027</v>
      </c>
      <c r="B6032" s="395" t="s">
        <v>623</v>
      </c>
      <c r="C6032" s="395" t="s">
        <v>315</v>
      </c>
      <c r="D6032" s="459"/>
      <c r="E6032" s="395" t="s">
        <v>318</v>
      </c>
      <c r="F6032" s="488" t="s">
        <v>14377</v>
      </c>
      <c r="G6032" s="395"/>
      <c r="H6032" s="567" t="s">
        <v>4996</v>
      </c>
      <c r="I6032" s="397">
        <v>3200</v>
      </c>
      <c r="J6032" s="487"/>
    </row>
    <row r="6033" spans="1:10" s="399" customFormat="1" ht="18" customHeight="1">
      <c r="A6033" s="394">
        <v>6028</v>
      </c>
      <c r="B6033" s="415" t="s">
        <v>623</v>
      </c>
      <c r="C6033" s="415" t="s">
        <v>14378</v>
      </c>
      <c r="D6033" s="526" t="s">
        <v>14379</v>
      </c>
      <c r="E6033" s="416" t="s">
        <v>14380</v>
      </c>
      <c r="F6033" s="504" t="s">
        <v>14381</v>
      </c>
      <c r="G6033" s="415"/>
      <c r="H6033" s="634" t="s">
        <v>5025</v>
      </c>
      <c r="I6033" s="418">
        <v>3500</v>
      </c>
      <c r="J6033" s="503" t="s">
        <v>5026</v>
      </c>
    </row>
    <row r="6034" spans="1:10" s="399" customFormat="1" ht="18" customHeight="1">
      <c r="A6034" s="394">
        <v>6029</v>
      </c>
      <c r="B6034" s="415" t="s">
        <v>623</v>
      </c>
      <c r="C6034" s="415" t="s">
        <v>14378</v>
      </c>
      <c r="D6034" s="526" t="s">
        <v>14379</v>
      </c>
      <c r="E6034" s="416" t="s">
        <v>4920</v>
      </c>
      <c r="F6034" s="504" t="s">
        <v>14381</v>
      </c>
      <c r="G6034" s="415"/>
      <c r="H6034" s="634" t="s">
        <v>5025</v>
      </c>
      <c r="I6034" s="418">
        <v>6000</v>
      </c>
      <c r="J6034" s="503" t="s">
        <v>5026</v>
      </c>
    </row>
    <row r="6035" spans="1:10" s="399" customFormat="1" ht="18" customHeight="1">
      <c r="A6035" s="394">
        <v>6030</v>
      </c>
      <c r="B6035" s="415" t="s">
        <v>623</v>
      </c>
      <c r="C6035" s="415" t="s">
        <v>14378</v>
      </c>
      <c r="D6035" s="526" t="s">
        <v>14379</v>
      </c>
      <c r="E6035" s="416" t="s">
        <v>4951</v>
      </c>
      <c r="F6035" s="504" t="s">
        <v>14381</v>
      </c>
      <c r="G6035" s="415"/>
      <c r="H6035" s="634" t="s">
        <v>5025</v>
      </c>
      <c r="I6035" s="418">
        <v>17050</v>
      </c>
      <c r="J6035" s="503" t="s">
        <v>5026</v>
      </c>
    </row>
    <row r="6036" spans="1:10" s="399" customFormat="1" ht="18" customHeight="1">
      <c r="A6036" s="394">
        <v>6031</v>
      </c>
      <c r="B6036" s="415" t="s">
        <v>623</v>
      </c>
      <c r="C6036" s="415" t="s">
        <v>14378</v>
      </c>
      <c r="D6036" s="526" t="s">
        <v>14382</v>
      </c>
      <c r="E6036" s="416" t="s">
        <v>5170</v>
      </c>
      <c r="F6036" s="469" t="s">
        <v>14383</v>
      </c>
      <c r="G6036" s="415"/>
      <c r="H6036" s="634" t="s">
        <v>5025</v>
      </c>
      <c r="I6036" s="418">
        <v>2800</v>
      </c>
      <c r="J6036" s="503" t="s">
        <v>5026</v>
      </c>
    </row>
    <row r="6037" spans="1:10" s="399" customFormat="1" ht="18" customHeight="1">
      <c r="A6037" s="394">
        <v>6032</v>
      </c>
      <c r="B6037" s="415" t="s">
        <v>623</v>
      </c>
      <c r="C6037" s="415" t="s">
        <v>14378</v>
      </c>
      <c r="D6037" s="526" t="s">
        <v>14384</v>
      </c>
      <c r="E6037" s="416" t="s">
        <v>6433</v>
      </c>
      <c r="F6037" s="469" t="s">
        <v>14385</v>
      </c>
      <c r="G6037" s="415"/>
      <c r="H6037" s="634" t="s">
        <v>5025</v>
      </c>
      <c r="I6037" s="418">
        <v>3700</v>
      </c>
      <c r="J6037" s="503" t="s">
        <v>5026</v>
      </c>
    </row>
    <row r="6038" spans="1:10" s="399" customFormat="1" ht="18" customHeight="1">
      <c r="A6038" s="394">
        <v>6033</v>
      </c>
      <c r="B6038" s="415" t="s">
        <v>623</v>
      </c>
      <c r="C6038" s="415" t="s">
        <v>14378</v>
      </c>
      <c r="D6038" s="526" t="s">
        <v>14384</v>
      </c>
      <c r="E6038" s="416" t="s">
        <v>5451</v>
      </c>
      <c r="F6038" s="469" t="s">
        <v>14385</v>
      </c>
      <c r="G6038" s="415"/>
      <c r="H6038" s="634" t="s">
        <v>5025</v>
      </c>
      <c r="I6038" s="418">
        <v>5500</v>
      </c>
      <c r="J6038" s="503" t="s">
        <v>5026</v>
      </c>
    </row>
    <row r="6039" spans="1:10" s="399" customFormat="1" ht="18" customHeight="1">
      <c r="A6039" s="394">
        <v>6034</v>
      </c>
      <c r="B6039" s="395" t="s">
        <v>623</v>
      </c>
      <c r="C6039" s="395" t="s">
        <v>14386</v>
      </c>
      <c r="D6039" s="459" t="s">
        <v>9768</v>
      </c>
      <c r="E6039" s="395" t="s">
        <v>418</v>
      </c>
      <c r="F6039" s="488"/>
      <c r="G6039" s="395"/>
      <c r="H6039" s="567" t="s">
        <v>4996</v>
      </c>
      <c r="I6039" s="397">
        <v>3110</v>
      </c>
      <c r="J6039" s="487"/>
    </row>
    <row r="6040" spans="1:10" s="399" customFormat="1" ht="18" customHeight="1">
      <c r="A6040" s="394">
        <v>6035</v>
      </c>
      <c r="B6040" s="395" t="s">
        <v>623</v>
      </c>
      <c r="C6040" s="395" t="s">
        <v>319</v>
      </c>
      <c r="D6040" s="459" t="s">
        <v>6400</v>
      </c>
      <c r="E6040" s="395" t="s">
        <v>135</v>
      </c>
      <c r="F6040" s="488" t="s">
        <v>14387</v>
      </c>
      <c r="G6040" s="395" t="s">
        <v>4962</v>
      </c>
      <c r="H6040" s="567" t="s">
        <v>653</v>
      </c>
      <c r="I6040" s="403">
        <v>10630</v>
      </c>
      <c r="J6040" s="491"/>
    </row>
    <row r="6041" spans="1:10" s="399" customFormat="1" ht="18" customHeight="1">
      <c r="A6041" s="394">
        <v>6036</v>
      </c>
      <c r="B6041" s="395" t="s">
        <v>623</v>
      </c>
      <c r="C6041" s="395" t="s">
        <v>319</v>
      </c>
      <c r="D6041" s="459" t="s">
        <v>14388</v>
      </c>
      <c r="E6041" s="395" t="s">
        <v>14168</v>
      </c>
      <c r="F6041" s="488"/>
      <c r="G6041" s="395" t="s">
        <v>4962</v>
      </c>
      <c r="H6041" s="567" t="s">
        <v>4996</v>
      </c>
      <c r="I6041" s="397">
        <v>4950</v>
      </c>
      <c r="J6041" s="487"/>
    </row>
    <row r="6042" spans="1:10" s="399" customFormat="1" ht="18" customHeight="1">
      <c r="A6042" s="394">
        <v>6037</v>
      </c>
      <c r="B6042" s="395" t="s">
        <v>623</v>
      </c>
      <c r="C6042" s="395" t="s">
        <v>319</v>
      </c>
      <c r="D6042" s="459" t="s">
        <v>14388</v>
      </c>
      <c r="E6042" s="395" t="s">
        <v>322</v>
      </c>
      <c r="F6042" s="488"/>
      <c r="G6042" s="395" t="s">
        <v>4962</v>
      </c>
      <c r="H6042" s="567" t="s">
        <v>4996</v>
      </c>
      <c r="I6042" s="397">
        <v>1340</v>
      </c>
      <c r="J6042" s="487"/>
    </row>
    <row r="6043" spans="1:10" s="399" customFormat="1" ht="18" customHeight="1">
      <c r="A6043" s="394">
        <v>6038</v>
      </c>
      <c r="B6043" s="395" t="s">
        <v>623</v>
      </c>
      <c r="C6043" s="395" t="s">
        <v>14389</v>
      </c>
      <c r="D6043" s="581"/>
      <c r="E6043" s="395" t="s">
        <v>10100</v>
      </c>
      <c r="F6043" s="488" t="s">
        <v>14390</v>
      </c>
      <c r="G6043" s="395"/>
      <c r="H6043" s="631" t="s">
        <v>4983</v>
      </c>
      <c r="I6043" s="402">
        <v>4970</v>
      </c>
      <c r="J6043" s="487"/>
    </row>
    <row r="6044" spans="1:10" s="399" customFormat="1" ht="18" customHeight="1">
      <c r="A6044" s="394">
        <v>6039</v>
      </c>
      <c r="B6044" s="395" t="s">
        <v>623</v>
      </c>
      <c r="C6044" s="396" t="s">
        <v>319</v>
      </c>
      <c r="D6044" s="581"/>
      <c r="E6044" s="396" t="s">
        <v>135</v>
      </c>
      <c r="F6044" s="486" t="s">
        <v>14391</v>
      </c>
      <c r="G6044" s="396" t="s">
        <v>4962</v>
      </c>
      <c r="H6044" s="630" t="s">
        <v>4935</v>
      </c>
      <c r="I6044" s="505">
        <v>14300</v>
      </c>
      <c r="J6044" s="492"/>
    </row>
    <row r="6045" spans="1:10" s="399" customFormat="1" ht="18" customHeight="1">
      <c r="A6045" s="394">
        <v>6040</v>
      </c>
      <c r="B6045" s="395" t="s">
        <v>623</v>
      </c>
      <c r="C6045" s="395" t="s">
        <v>319</v>
      </c>
      <c r="D6045" s="459"/>
      <c r="E6045" s="395" t="s">
        <v>14392</v>
      </c>
      <c r="F6045" s="488" t="s">
        <v>14389</v>
      </c>
      <c r="G6045" s="395"/>
      <c r="H6045" s="567" t="s">
        <v>4996</v>
      </c>
      <c r="I6045" s="397">
        <v>1810</v>
      </c>
      <c r="J6045" s="487"/>
    </row>
    <row r="6046" spans="1:10" s="399" customFormat="1" ht="18" customHeight="1">
      <c r="A6046" s="394">
        <v>6041</v>
      </c>
      <c r="B6046" s="394" t="s">
        <v>623</v>
      </c>
      <c r="C6046" s="394" t="s">
        <v>323</v>
      </c>
      <c r="D6046" s="422" t="s">
        <v>14393</v>
      </c>
      <c r="E6046" s="394" t="s">
        <v>310</v>
      </c>
      <c r="F6046" s="424" t="s">
        <v>14394</v>
      </c>
      <c r="G6046" s="394"/>
      <c r="H6046" s="632" t="s">
        <v>5010</v>
      </c>
      <c r="I6046" s="402">
        <v>143000</v>
      </c>
      <c r="J6046" s="490"/>
    </row>
    <row r="6047" spans="1:10" s="399" customFormat="1" ht="18" customHeight="1">
      <c r="A6047" s="394">
        <v>6042</v>
      </c>
      <c r="B6047" s="394" t="s">
        <v>14105</v>
      </c>
      <c r="C6047" s="394" t="s">
        <v>14395</v>
      </c>
      <c r="D6047" s="422" t="s">
        <v>4748</v>
      </c>
      <c r="E6047" s="394" t="s">
        <v>4951</v>
      </c>
      <c r="F6047" s="424" t="s">
        <v>14396</v>
      </c>
      <c r="G6047" s="395"/>
      <c r="H6047" s="631" t="s">
        <v>5055</v>
      </c>
      <c r="I6047" s="431">
        <v>32340</v>
      </c>
      <c r="J6047" s="487"/>
    </row>
    <row r="6048" spans="1:10" s="399" customFormat="1" ht="18" customHeight="1">
      <c r="A6048" s="394">
        <v>6043</v>
      </c>
      <c r="B6048" s="438" t="s">
        <v>14095</v>
      </c>
      <c r="C6048" s="395" t="s">
        <v>14397</v>
      </c>
      <c r="D6048" s="551" t="s">
        <v>14398</v>
      </c>
      <c r="E6048" s="409" t="s">
        <v>8773</v>
      </c>
      <c r="F6048" s="424" t="s">
        <v>14396</v>
      </c>
      <c r="G6048" s="395"/>
      <c r="H6048" s="567" t="s">
        <v>5055</v>
      </c>
      <c r="I6048" s="431">
        <v>78540</v>
      </c>
      <c r="J6048" s="487"/>
    </row>
    <row r="6049" spans="1:10" s="399" customFormat="1" ht="18" customHeight="1">
      <c r="A6049" s="394">
        <v>6044</v>
      </c>
      <c r="B6049" s="394" t="s">
        <v>14105</v>
      </c>
      <c r="C6049" s="394" t="s">
        <v>14395</v>
      </c>
      <c r="D6049" s="422" t="s">
        <v>4922</v>
      </c>
      <c r="E6049" s="394" t="s">
        <v>310</v>
      </c>
      <c r="F6049" s="424" t="s">
        <v>14399</v>
      </c>
      <c r="G6049" s="395"/>
      <c r="H6049" s="631" t="s">
        <v>4924</v>
      </c>
      <c r="I6049" s="402">
        <v>90500</v>
      </c>
      <c r="J6049" s="492"/>
    </row>
    <row r="6050" spans="1:10" s="399" customFormat="1" ht="18" customHeight="1">
      <c r="A6050" s="394">
        <v>6045</v>
      </c>
      <c r="B6050" s="394" t="s">
        <v>14105</v>
      </c>
      <c r="C6050" s="394" t="s">
        <v>14395</v>
      </c>
      <c r="D6050" s="422" t="s">
        <v>4922</v>
      </c>
      <c r="E6050" s="394" t="s">
        <v>310</v>
      </c>
      <c r="F6050" s="424" t="s">
        <v>14400</v>
      </c>
      <c r="G6050" s="394"/>
      <c r="H6050" s="631" t="s">
        <v>4927</v>
      </c>
      <c r="I6050" s="402">
        <v>123500</v>
      </c>
      <c r="J6050" s="490"/>
    </row>
    <row r="6051" spans="1:10" s="399" customFormat="1" ht="18" customHeight="1">
      <c r="A6051" s="394">
        <v>6046</v>
      </c>
      <c r="B6051" s="394" t="s">
        <v>14105</v>
      </c>
      <c r="C6051" s="394" t="s">
        <v>14395</v>
      </c>
      <c r="D6051" s="422" t="s">
        <v>4922</v>
      </c>
      <c r="E6051" s="394" t="s">
        <v>310</v>
      </c>
      <c r="F6051" s="424" t="s">
        <v>14401</v>
      </c>
      <c r="G6051" s="394"/>
      <c r="H6051" s="631" t="s">
        <v>4927</v>
      </c>
      <c r="I6051" s="402">
        <v>83350</v>
      </c>
      <c r="J6051" s="490"/>
    </row>
    <row r="6052" spans="1:10" s="399" customFormat="1" ht="18" customHeight="1">
      <c r="A6052" s="394">
        <v>6047</v>
      </c>
      <c r="B6052" s="394" t="s">
        <v>14105</v>
      </c>
      <c r="C6052" s="394" t="s">
        <v>14395</v>
      </c>
      <c r="D6052" s="422" t="s">
        <v>4922</v>
      </c>
      <c r="E6052" s="394" t="s">
        <v>133</v>
      </c>
      <c r="F6052" s="517" t="s">
        <v>14402</v>
      </c>
      <c r="G6052" s="395"/>
      <c r="H6052" s="631" t="s">
        <v>4924</v>
      </c>
      <c r="I6052" s="402">
        <v>24000</v>
      </c>
      <c r="J6052" s="492"/>
    </row>
    <row r="6053" spans="1:10" s="399" customFormat="1" ht="18" customHeight="1">
      <c r="A6053" s="394">
        <v>6048</v>
      </c>
      <c r="B6053" s="394" t="s">
        <v>14105</v>
      </c>
      <c r="C6053" s="394" t="s">
        <v>14395</v>
      </c>
      <c r="D6053" s="422" t="s">
        <v>4922</v>
      </c>
      <c r="E6053" s="394" t="s">
        <v>14234</v>
      </c>
      <c r="F6053" s="424" t="s">
        <v>14400</v>
      </c>
      <c r="G6053" s="394"/>
      <c r="H6053" s="631" t="s">
        <v>4927</v>
      </c>
      <c r="I6053" s="402">
        <v>63000</v>
      </c>
      <c r="J6053" s="490"/>
    </row>
    <row r="6054" spans="1:10" s="399" customFormat="1" ht="18" customHeight="1">
      <c r="A6054" s="394">
        <v>6049</v>
      </c>
      <c r="B6054" s="394" t="s">
        <v>14105</v>
      </c>
      <c r="C6054" s="394" t="s">
        <v>14395</v>
      </c>
      <c r="D6054" s="422" t="s">
        <v>4922</v>
      </c>
      <c r="E6054" s="394" t="s">
        <v>14234</v>
      </c>
      <c r="F6054" s="424" t="s">
        <v>14401</v>
      </c>
      <c r="G6054" s="394"/>
      <c r="H6054" s="631" t="s">
        <v>4927</v>
      </c>
      <c r="I6054" s="402">
        <v>42940</v>
      </c>
      <c r="J6054" s="490"/>
    </row>
    <row r="6055" spans="1:10" s="399" customFormat="1" ht="18" customHeight="1">
      <c r="A6055" s="394">
        <v>6050</v>
      </c>
      <c r="B6055" s="394" t="s">
        <v>14105</v>
      </c>
      <c r="C6055" s="394" t="s">
        <v>14395</v>
      </c>
      <c r="D6055" s="422" t="s">
        <v>4922</v>
      </c>
      <c r="E6055" s="394" t="s">
        <v>418</v>
      </c>
      <c r="F6055" s="424" t="s">
        <v>14400</v>
      </c>
      <c r="G6055" s="394"/>
      <c r="H6055" s="631" t="s">
        <v>4927</v>
      </c>
      <c r="I6055" s="402">
        <v>11500</v>
      </c>
      <c r="J6055" s="490"/>
    </row>
    <row r="6056" spans="1:10" s="399" customFormat="1" ht="18" customHeight="1">
      <c r="A6056" s="394">
        <v>6051</v>
      </c>
      <c r="B6056" s="394" t="s">
        <v>14105</v>
      </c>
      <c r="C6056" s="394" t="s">
        <v>14395</v>
      </c>
      <c r="D6056" s="422" t="s">
        <v>4922</v>
      </c>
      <c r="E6056" s="394" t="s">
        <v>418</v>
      </c>
      <c r="F6056" s="424" t="s">
        <v>14401</v>
      </c>
      <c r="G6056" s="394"/>
      <c r="H6056" s="631" t="s">
        <v>4927</v>
      </c>
      <c r="I6056" s="402">
        <v>9255</v>
      </c>
      <c r="J6056" s="490"/>
    </row>
    <row r="6057" spans="1:10" s="399" customFormat="1" ht="18" customHeight="1">
      <c r="A6057" s="394">
        <v>6052</v>
      </c>
      <c r="B6057" s="395" t="s">
        <v>623</v>
      </c>
      <c r="C6057" s="395" t="s">
        <v>323</v>
      </c>
      <c r="D6057" s="459" t="s">
        <v>14403</v>
      </c>
      <c r="E6057" s="395" t="s">
        <v>310</v>
      </c>
      <c r="F6057" s="488" t="s">
        <v>14404</v>
      </c>
      <c r="G6057" s="395"/>
      <c r="H6057" s="567" t="s">
        <v>10066</v>
      </c>
      <c r="I6057" s="397">
        <v>61000</v>
      </c>
      <c r="J6057" s="493"/>
    </row>
    <row r="6058" spans="1:10" s="399" customFormat="1" ht="18" customHeight="1">
      <c r="A6058" s="394">
        <v>6053</v>
      </c>
      <c r="B6058" s="395" t="s">
        <v>623</v>
      </c>
      <c r="C6058" s="395" t="s">
        <v>323</v>
      </c>
      <c r="D6058" s="459" t="s">
        <v>14403</v>
      </c>
      <c r="E6058" s="395" t="s">
        <v>310</v>
      </c>
      <c r="F6058" s="568" t="s">
        <v>14405</v>
      </c>
      <c r="G6058" s="395"/>
      <c r="H6058" s="567" t="s">
        <v>10066</v>
      </c>
      <c r="I6058" s="397">
        <v>61000</v>
      </c>
      <c r="J6058" s="493"/>
    </row>
    <row r="6059" spans="1:10" s="399" customFormat="1" ht="18" customHeight="1">
      <c r="A6059" s="394">
        <v>6054</v>
      </c>
      <c r="B6059" s="395" t="s">
        <v>623</v>
      </c>
      <c r="C6059" s="395" t="s">
        <v>323</v>
      </c>
      <c r="D6059" s="459" t="s">
        <v>14406</v>
      </c>
      <c r="E6059" s="395" t="s">
        <v>310</v>
      </c>
      <c r="F6059" s="488" t="s">
        <v>14407</v>
      </c>
      <c r="G6059" s="395"/>
      <c r="H6059" s="567" t="s">
        <v>394</v>
      </c>
      <c r="I6059" s="403">
        <v>27000</v>
      </c>
      <c r="J6059" s="491"/>
    </row>
    <row r="6060" spans="1:10" s="399" customFormat="1" ht="18" customHeight="1">
      <c r="A6060" s="394">
        <v>6055</v>
      </c>
      <c r="B6060" s="404" t="s">
        <v>623</v>
      </c>
      <c r="C6060" s="398" t="s">
        <v>323</v>
      </c>
      <c r="D6060" s="551" t="s">
        <v>14408</v>
      </c>
      <c r="E6060" s="438" t="s">
        <v>310</v>
      </c>
      <c r="F6060" s="529" t="s">
        <v>14394</v>
      </c>
      <c r="G6060" s="396"/>
      <c r="H6060" s="567" t="s">
        <v>4929</v>
      </c>
      <c r="I6060" s="397">
        <v>72000</v>
      </c>
      <c r="J6060" s="506"/>
    </row>
    <row r="6061" spans="1:10" s="399" customFormat="1" ht="18" customHeight="1">
      <c r="A6061" s="394">
        <v>6056</v>
      </c>
      <c r="B6061" s="395" t="s">
        <v>623</v>
      </c>
      <c r="C6061" s="395" t="s">
        <v>323</v>
      </c>
      <c r="D6061" s="422" t="s">
        <v>14409</v>
      </c>
      <c r="E6061" s="395" t="s">
        <v>310</v>
      </c>
      <c r="F6061" s="424" t="s">
        <v>14410</v>
      </c>
      <c r="G6061" s="395"/>
      <c r="H6061" s="629" t="s">
        <v>4916</v>
      </c>
      <c r="I6061" s="402">
        <v>158200</v>
      </c>
      <c r="J6061" s="490"/>
    </row>
    <row r="6062" spans="1:10" s="399" customFormat="1" ht="18" customHeight="1">
      <c r="A6062" s="394">
        <v>6057</v>
      </c>
      <c r="B6062" s="395" t="s">
        <v>623</v>
      </c>
      <c r="C6062" s="395" t="s">
        <v>323</v>
      </c>
      <c r="D6062" s="459" t="s">
        <v>14409</v>
      </c>
      <c r="E6062" s="395" t="s">
        <v>11015</v>
      </c>
      <c r="F6062" s="488" t="s">
        <v>14411</v>
      </c>
      <c r="G6062" s="395"/>
      <c r="H6062" s="629" t="s">
        <v>4916</v>
      </c>
      <c r="I6062" s="397">
        <v>48300</v>
      </c>
      <c r="J6062" s="490"/>
    </row>
    <row r="6063" spans="1:10" s="399" customFormat="1" ht="18" customHeight="1">
      <c r="A6063" s="394">
        <v>6058</v>
      </c>
      <c r="B6063" s="395" t="s">
        <v>623</v>
      </c>
      <c r="C6063" s="395" t="s">
        <v>323</v>
      </c>
      <c r="D6063" s="459" t="s">
        <v>14409</v>
      </c>
      <c r="E6063" s="395" t="s">
        <v>418</v>
      </c>
      <c r="F6063" s="488" t="s">
        <v>14412</v>
      </c>
      <c r="G6063" s="395"/>
      <c r="H6063" s="629" t="s">
        <v>4916</v>
      </c>
      <c r="I6063" s="397">
        <v>13700</v>
      </c>
      <c r="J6063" s="490"/>
    </row>
    <row r="6064" spans="1:10" s="399" customFormat="1" ht="18" customHeight="1">
      <c r="A6064" s="394">
        <v>6059</v>
      </c>
      <c r="B6064" s="395" t="s">
        <v>623</v>
      </c>
      <c r="C6064" s="395" t="s">
        <v>323</v>
      </c>
      <c r="D6064" s="459" t="s">
        <v>14413</v>
      </c>
      <c r="E6064" s="395" t="s">
        <v>310</v>
      </c>
      <c r="F6064" s="488" t="s">
        <v>14414</v>
      </c>
      <c r="G6064" s="395" t="s">
        <v>629</v>
      </c>
      <c r="H6064" s="567" t="s">
        <v>10066</v>
      </c>
      <c r="I6064" s="397">
        <v>19500</v>
      </c>
      <c r="J6064" s="493"/>
    </row>
    <row r="6065" spans="1:10" s="399" customFormat="1" ht="18" customHeight="1">
      <c r="A6065" s="394">
        <v>6060</v>
      </c>
      <c r="B6065" s="395" t="s">
        <v>623</v>
      </c>
      <c r="C6065" s="395" t="s">
        <v>323</v>
      </c>
      <c r="D6065" s="459" t="s">
        <v>14413</v>
      </c>
      <c r="E6065" s="395" t="s">
        <v>310</v>
      </c>
      <c r="F6065" s="488" t="s">
        <v>14415</v>
      </c>
      <c r="G6065" s="395"/>
      <c r="H6065" s="567" t="s">
        <v>10066</v>
      </c>
      <c r="I6065" s="397">
        <v>27000</v>
      </c>
      <c r="J6065" s="493"/>
    </row>
    <row r="6066" spans="1:10" s="399" customFormat="1" ht="18" customHeight="1">
      <c r="A6066" s="394">
        <v>6061</v>
      </c>
      <c r="B6066" s="395" t="s">
        <v>623</v>
      </c>
      <c r="C6066" s="395" t="s">
        <v>323</v>
      </c>
      <c r="D6066" s="459" t="s">
        <v>14413</v>
      </c>
      <c r="E6066" s="395" t="s">
        <v>310</v>
      </c>
      <c r="F6066" s="488" t="s">
        <v>14416</v>
      </c>
      <c r="G6066" s="395"/>
      <c r="H6066" s="567" t="s">
        <v>10066</v>
      </c>
      <c r="I6066" s="397">
        <v>21500</v>
      </c>
      <c r="J6066" s="493"/>
    </row>
    <row r="6067" spans="1:10" s="399" customFormat="1" ht="18" customHeight="1">
      <c r="A6067" s="394">
        <v>6062</v>
      </c>
      <c r="B6067" s="395" t="s">
        <v>623</v>
      </c>
      <c r="C6067" s="395" t="s">
        <v>323</v>
      </c>
      <c r="D6067" s="459" t="s">
        <v>14413</v>
      </c>
      <c r="E6067" s="395" t="s">
        <v>133</v>
      </c>
      <c r="F6067" s="488" t="s">
        <v>14414</v>
      </c>
      <c r="G6067" s="395" t="s">
        <v>629</v>
      </c>
      <c r="H6067" s="567" t="s">
        <v>10066</v>
      </c>
      <c r="I6067" s="397">
        <v>6525</v>
      </c>
      <c r="J6067" s="493"/>
    </row>
    <row r="6068" spans="1:10" s="399" customFormat="1" ht="18" customHeight="1">
      <c r="A6068" s="394">
        <v>6063</v>
      </c>
      <c r="B6068" s="395" t="s">
        <v>623</v>
      </c>
      <c r="C6068" s="395" t="s">
        <v>323</v>
      </c>
      <c r="D6068" s="459" t="s">
        <v>14413</v>
      </c>
      <c r="E6068" s="395" t="s">
        <v>133</v>
      </c>
      <c r="F6068" s="488" t="s">
        <v>14417</v>
      </c>
      <c r="G6068" s="395" t="s">
        <v>629</v>
      </c>
      <c r="H6068" s="567" t="s">
        <v>10066</v>
      </c>
      <c r="I6068" s="397">
        <v>7500</v>
      </c>
      <c r="J6068" s="493"/>
    </row>
    <row r="6069" spans="1:10" s="399" customFormat="1" ht="18" customHeight="1">
      <c r="A6069" s="394">
        <v>6064</v>
      </c>
      <c r="B6069" s="395" t="s">
        <v>623</v>
      </c>
      <c r="C6069" s="395" t="s">
        <v>323</v>
      </c>
      <c r="D6069" s="459" t="s">
        <v>14413</v>
      </c>
      <c r="E6069" s="395" t="s">
        <v>418</v>
      </c>
      <c r="F6069" s="488" t="s">
        <v>14418</v>
      </c>
      <c r="G6069" s="395"/>
      <c r="H6069" s="567" t="s">
        <v>10066</v>
      </c>
      <c r="I6069" s="397">
        <v>3067</v>
      </c>
      <c r="J6069" s="493"/>
    </row>
    <row r="6070" spans="1:10" s="399" customFormat="1" ht="18" customHeight="1">
      <c r="A6070" s="394">
        <v>6065</v>
      </c>
      <c r="B6070" s="395" t="s">
        <v>623</v>
      </c>
      <c r="C6070" s="395" t="s">
        <v>323</v>
      </c>
      <c r="D6070" s="459" t="s">
        <v>14419</v>
      </c>
      <c r="E6070" s="395" t="s">
        <v>310</v>
      </c>
      <c r="F6070" s="488" t="s">
        <v>14420</v>
      </c>
      <c r="G6070" s="395" t="s">
        <v>4962</v>
      </c>
      <c r="H6070" s="567" t="s">
        <v>1001</v>
      </c>
      <c r="I6070" s="403">
        <v>30000</v>
      </c>
      <c r="J6070" s="491"/>
    </row>
    <row r="6071" spans="1:10" s="399" customFormat="1" ht="18" customHeight="1">
      <c r="A6071" s="394">
        <v>6066</v>
      </c>
      <c r="B6071" s="395" t="s">
        <v>623</v>
      </c>
      <c r="C6071" s="395" t="s">
        <v>323</v>
      </c>
      <c r="D6071" s="459" t="s">
        <v>14419</v>
      </c>
      <c r="E6071" s="395" t="s">
        <v>310</v>
      </c>
      <c r="F6071" s="488" t="s">
        <v>14421</v>
      </c>
      <c r="G6071" s="395" t="s">
        <v>4962</v>
      </c>
      <c r="H6071" s="567" t="s">
        <v>1001</v>
      </c>
      <c r="I6071" s="403">
        <v>32000</v>
      </c>
      <c r="J6071" s="491"/>
    </row>
    <row r="6072" spans="1:10" s="399" customFormat="1" ht="18" customHeight="1">
      <c r="A6072" s="394">
        <v>6067</v>
      </c>
      <c r="B6072" s="395" t="s">
        <v>623</v>
      </c>
      <c r="C6072" s="395" t="s">
        <v>323</v>
      </c>
      <c r="D6072" s="459" t="s">
        <v>14419</v>
      </c>
      <c r="E6072" s="395" t="s">
        <v>310</v>
      </c>
      <c r="F6072" s="488" t="s">
        <v>1203</v>
      </c>
      <c r="G6072" s="395" t="s">
        <v>4962</v>
      </c>
      <c r="H6072" s="567" t="s">
        <v>1001</v>
      </c>
      <c r="I6072" s="403">
        <v>34000</v>
      </c>
      <c r="J6072" s="491"/>
    </row>
    <row r="6073" spans="1:10" s="399" customFormat="1" ht="18" customHeight="1">
      <c r="A6073" s="394">
        <v>6068</v>
      </c>
      <c r="B6073" s="395" t="s">
        <v>623</v>
      </c>
      <c r="C6073" s="395" t="s">
        <v>323</v>
      </c>
      <c r="D6073" s="459" t="s">
        <v>14419</v>
      </c>
      <c r="E6073" s="395" t="s">
        <v>133</v>
      </c>
      <c r="F6073" s="488" t="s">
        <v>1203</v>
      </c>
      <c r="G6073" s="395" t="s">
        <v>4962</v>
      </c>
      <c r="H6073" s="567" t="s">
        <v>1001</v>
      </c>
      <c r="I6073" s="403">
        <v>9770</v>
      </c>
      <c r="J6073" s="491"/>
    </row>
    <row r="6074" spans="1:10" s="399" customFormat="1" ht="18" customHeight="1">
      <c r="A6074" s="394">
        <v>6069</v>
      </c>
      <c r="B6074" s="395" t="s">
        <v>623</v>
      </c>
      <c r="C6074" s="395" t="s">
        <v>323</v>
      </c>
      <c r="D6074" s="459" t="s">
        <v>14419</v>
      </c>
      <c r="E6074" s="395" t="s">
        <v>418</v>
      </c>
      <c r="F6074" s="488" t="s">
        <v>1203</v>
      </c>
      <c r="G6074" s="395" t="s">
        <v>4962</v>
      </c>
      <c r="H6074" s="567" t="s">
        <v>1001</v>
      </c>
      <c r="I6074" s="403">
        <v>3257</v>
      </c>
      <c r="J6074" s="491"/>
    </row>
    <row r="6075" spans="1:10" s="399" customFormat="1" ht="18" customHeight="1">
      <c r="A6075" s="394">
        <v>6070</v>
      </c>
      <c r="B6075" s="395" t="s">
        <v>623</v>
      </c>
      <c r="C6075" s="395" t="s">
        <v>323</v>
      </c>
      <c r="D6075" s="459" t="s">
        <v>14422</v>
      </c>
      <c r="E6075" s="395" t="s">
        <v>310</v>
      </c>
      <c r="F6075" s="488" t="s">
        <v>1205</v>
      </c>
      <c r="G6075" s="395" t="s">
        <v>4962</v>
      </c>
      <c r="H6075" s="567" t="s">
        <v>1001</v>
      </c>
      <c r="I6075" s="403">
        <v>40000</v>
      </c>
      <c r="J6075" s="491"/>
    </row>
    <row r="6076" spans="1:10" s="399" customFormat="1" ht="18" customHeight="1">
      <c r="A6076" s="394">
        <v>6071</v>
      </c>
      <c r="B6076" s="395" t="s">
        <v>623</v>
      </c>
      <c r="C6076" s="395" t="s">
        <v>323</v>
      </c>
      <c r="D6076" s="459" t="s">
        <v>14422</v>
      </c>
      <c r="E6076" s="395" t="s">
        <v>133</v>
      </c>
      <c r="F6076" s="488" t="s">
        <v>1205</v>
      </c>
      <c r="G6076" s="395" t="s">
        <v>4962</v>
      </c>
      <c r="H6076" s="567" t="s">
        <v>1001</v>
      </c>
      <c r="I6076" s="403">
        <v>16980</v>
      </c>
      <c r="J6076" s="491"/>
    </row>
    <row r="6077" spans="1:10" s="399" customFormat="1" ht="18" customHeight="1">
      <c r="A6077" s="394">
        <v>6072</v>
      </c>
      <c r="B6077" s="395" t="s">
        <v>623</v>
      </c>
      <c r="C6077" s="395" t="s">
        <v>323</v>
      </c>
      <c r="D6077" s="459" t="s">
        <v>14422</v>
      </c>
      <c r="E6077" s="395" t="s">
        <v>418</v>
      </c>
      <c r="F6077" s="488" t="s">
        <v>1205</v>
      </c>
      <c r="G6077" s="395" t="s">
        <v>4962</v>
      </c>
      <c r="H6077" s="567" t="s">
        <v>1001</v>
      </c>
      <c r="I6077" s="403">
        <v>5660</v>
      </c>
      <c r="J6077" s="491"/>
    </row>
    <row r="6078" spans="1:10" s="399" customFormat="1" ht="18" customHeight="1">
      <c r="A6078" s="394">
        <v>6073</v>
      </c>
      <c r="B6078" s="394" t="s">
        <v>623</v>
      </c>
      <c r="C6078" s="394" t="s">
        <v>323</v>
      </c>
      <c r="D6078" s="422" t="s">
        <v>8900</v>
      </c>
      <c r="E6078" s="394" t="s">
        <v>310</v>
      </c>
      <c r="F6078" s="424" t="s">
        <v>14394</v>
      </c>
      <c r="G6078" s="394"/>
      <c r="H6078" s="632" t="s">
        <v>5010</v>
      </c>
      <c r="I6078" s="402">
        <v>169500</v>
      </c>
      <c r="J6078" s="490"/>
    </row>
    <row r="6079" spans="1:10" s="399" customFormat="1" ht="18" customHeight="1">
      <c r="A6079" s="394">
        <v>6074</v>
      </c>
      <c r="B6079" s="395" t="s">
        <v>623</v>
      </c>
      <c r="C6079" s="395" t="s">
        <v>14395</v>
      </c>
      <c r="D6079" s="459" t="s">
        <v>14423</v>
      </c>
      <c r="E6079" s="395" t="s">
        <v>681</v>
      </c>
      <c r="F6079" s="488" t="s">
        <v>14424</v>
      </c>
      <c r="G6079" s="395"/>
      <c r="H6079" s="631" t="s">
        <v>5128</v>
      </c>
      <c r="I6079" s="402">
        <v>69800</v>
      </c>
      <c r="J6079" s="514"/>
    </row>
    <row r="6080" spans="1:10" s="399" customFormat="1" ht="18" customHeight="1">
      <c r="A6080" s="394">
        <v>6075</v>
      </c>
      <c r="B6080" s="395" t="s">
        <v>623</v>
      </c>
      <c r="C6080" s="396" t="s">
        <v>323</v>
      </c>
      <c r="D6080" s="585" t="s">
        <v>14425</v>
      </c>
      <c r="E6080" s="398" t="s">
        <v>310</v>
      </c>
      <c r="F6080" s="485" t="s">
        <v>14426</v>
      </c>
      <c r="G6080" s="396"/>
      <c r="H6080" s="630" t="s">
        <v>4935</v>
      </c>
      <c r="I6080" s="505">
        <v>30580</v>
      </c>
      <c r="J6080" s="492"/>
    </row>
    <row r="6081" spans="1:10" s="399" customFormat="1" ht="18" customHeight="1">
      <c r="A6081" s="394">
        <v>6076</v>
      </c>
      <c r="B6081" s="395" t="s">
        <v>623</v>
      </c>
      <c r="C6081" s="395" t="s">
        <v>323</v>
      </c>
      <c r="D6081" s="422" t="s">
        <v>14427</v>
      </c>
      <c r="E6081" s="394" t="s">
        <v>418</v>
      </c>
      <c r="F6081" s="424" t="s">
        <v>14428</v>
      </c>
      <c r="G6081" s="394"/>
      <c r="H6081" s="631" t="s">
        <v>4949</v>
      </c>
      <c r="I6081" s="402">
        <v>12800</v>
      </c>
      <c r="J6081" s="490"/>
    </row>
    <row r="6082" spans="1:10" s="399" customFormat="1" ht="18" customHeight="1">
      <c r="A6082" s="394">
        <v>6077</v>
      </c>
      <c r="B6082" s="395" t="s">
        <v>623</v>
      </c>
      <c r="C6082" s="395" t="s">
        <v>323</v>
      </c>
      <c r="D6082" s="422" t="s">
        <v>14427</v>
      </c>
      <c r="E6082" s="394" t="s">
        <v>418</v>
      </c>
      <c r="F6082" s="424" t="s">
        <v>14429</v>
      </c>
      <c r="G6082" s="394"/>
      <c r="H6082" s="631" t="s">
        <v>4949</v>
      </c>
      <c r="I6082" s="402">
        <v>10900</v>
      </c>
      <c r="J6082" s="490"/>
    </row>
    <row r="6083" spans="1:10" s="399" customFormat="1" ht="18" customHeight="1">
      <c r="A6083" s="394">
        <v>6078</v>
      </c>
      <c r="B6083" s="410" t="s">
        <v>14105</v>
      </c>
      <c r="C6083" s="410" t="s">
        <v>14395</v>
      </c>
      <c r="D6083" s="496" t="s">
        <v>2790</v>
      </c>
      <c r="E6083" s="410" t="s">
        <v>310</v>
      </c>
      <c r="F6083" s="496" t="s">
        <v>2811</v>
      </c>
      <c r="G6083" s="411"/>
      <c r="H6083" s="497" t="s">
        <v>2817</v>
      </c>
      <c r="I6083" s="412"/>
      <c r="J6083" s="498"/>
    </row>
    <row r="6084" spans="1:10" s="399" customFormat="1" ht="18" customHeight="1">
      <c r="A6084" s="394">
        <v>6079</v>
      </c>
      <c r="B6084" s="419" t="s">
        <v>14105</v>
      </c>
      <c r="C6084" s="415" t="s">
        <v>14395</v>
      </c>
      <c r="D6084" s="526" t="s">
        <v>14430</v>
      </c>
      <c r="E6084" s="419" t="s">
        <v>5403</v>
      </c>
      <c r="F6084" s="504" t="s">
        <v>14431</v>
      </c>
      <c r="G6084" s="394" t="s">
        <v>4962</v>
      </c>
      <c r="H6084" s="634" t="s">
        <v>5025</v>
      </c>
      <c r="I6084" s="418">
        <v>21500</v>
      </c>
      <c r="J6084" s="503" t="s">
        <v>5026</v>
      </c>
    </row>
    <row r="6085" spans="1:10" s="399" customFormat="1" ht="18" customHeight="1">
      <c r="A6085" s="394">
        <v>6080</v>
      </c>
      <c r="B6085" s="419" t="s">
        <v>14105</v>
      </c>
      <c r="C6085" s="415" t="s">
        <v>14395</v>
      </c>
      <c r="D6085" s="526" t="s">
        <v>14432</v>
      </c>
      <c r="E6085" s="416" t="s">
        <v>5451</v>
      </c>
      <c r="F6085" s="504" t="s">
        <v>14433</v>
      </c>
      <c r="G6085" s="394" t="s">
        <v>4962</v>
      </c>
      <c r="H6085" s="634" t="s">
        <v>5025</v>
      </c>
      <c r="I6085" s="418">
        <v>3600</v>
      </c>
      <c r="J6085" s="503" t="s">
        <v>5026</v>
      </c>
    </row>
    <row r="6086" spans="1:10" s="399" customFormat="1" ht="18" customHeight="1">
      <c r="A6086" s="394">
        <v>6081</v>
      </c>
      <c r="B6086" s="419" t="s">
        <v>14105</v>
      </c>
      <c r="C6086" s="415" t="s">
        <v>14395</v>
      </c>
      <c r="D6086" s="526" t="s">
        <v>14432</v>
      </c>
      <c r="E6086" s="416" t="s">
        <v>7070</v>
      </c>
      <c r="F6086" s="504" t="s">
        <v>14433</v>
      </c>
      <c r="G6086" s="394" t="s">
        <v>4962</v>
      </c>
      <c r="H6086" s="634" t="s">
        <v>5025</v>
      </c>
      <c r="I6086" s="418">
        <v>6900</v>
      </c>
      <c r="J6086" s="503" t="s">
        <v>5026</v>
      </c>
    </row>
    <row r="6087" spans="1:10" s="399" customFormat="1" ht="18" customHeight="1">
      <c r="A6087" s="394">
        <v>6082</v>
      </c>
      <c r="B6087" s="419" t="s">
        <v>14105</v>
      </c>
      <c r="C6087" s="415" t="s">
        <v>14395</v>
      </c>
      <c r="D6087" s="526" t="s">
        <v>14432</v>
      </c>
      <c r="E6087" s="416" t="s">
        <v>4951</v>
      </c>
      <c r="F6087" s="504" t="s">
        <v>14433</v>
      </c>
      <c r="G6087" s="394" t="s">
        <v>4962</v>
      </c>
      <c r="H6087" s="634" t="s">
        <v>5025</v>
      </c>
      <c r="I6087" s="418">
        <v>13000</v>
      </c>
      <c r="J6087" s="503" t="s">
        <v>5026</v>
      </c>
    </row>
    <row r="6088" spans="1:10" s="399" customFormat="1" ht="18" customHeight="1">
      <c r="A6088" s="394">
        <v>6083</v>
      </c>
      <c r="B6088" s="419" t="s">
        <v>14105</v>
      </c>
      <c r="C6088" s="415" t="s">
        <v>14395</v>
      </c>
      <c r="D6088" s="526" t="s">
        <v>14432</v>
      </c>
      <c r="E6088" s="416" t="s">
        <v>5403</v>
      </c>
      <c r="F6088" s="504" t="s">
        <v>14433</v>
      </c>
      <c r="G6088" s="394" t="s">
        <v>4962</v>
      </c>
      <c r="H6088" s="634" t="s">
        <v>5025</v>
      </c>
      <c r="I6088" s="418">
        <v>17300</v>
      </c>
      <c r="J6088" s="503" t="s">
        <v>5026</v>
      </c>
    </row>
    <row r="6089" spans="1:10" s="399" customFormat="1" ht="18" customHeight="1">
      <c r="A6089" s="394">
        <v>6084</v>
      </c>
      <c r="B6089" s="419" t="s">
        <v>14105</v>
      </c>
      <c r="C6089" s="415" t="s">
        <v>14395</v>
      </c>
      <c r="D6089" s="526" t="s">
        <v>14432</v>
      </c>
      <c r="E6089" s="416" t="s">
        <v>14434</v>
      </c>
      <c r="F6089" s="504" t="s">
        <v>14433</v>
      </c>
      <c r="G6089" s="394" t="s">
        <v>4962</v>
      </c>
      <c r="H6089" s="634" t="s">
        <v>5025</v>
      </c>
      <c r="I6089" s="418">
        <v>19800</v>
      </c>
      <c r="J6089" s="503" t="s">
        <v>5026</v>
      </c>
    </row>
    <row r="6090" spans="1:10" s="399" customFormat="1" ht="18" customHeight="1">
      <c r="A6090" s="394">
        <v>6085</v>
      </c>
      <c r="B6090" s="419" t="s">
        <v>14105</v>
      </c>
      <c r="C6090" s="415" t="s">
        <v>14395</v>
      </c>
      <c r="D6090" s="526" t="s">
        <v>14432</v>
      </c>
      <c r="E6090" s="416" t="s">
        <v>14261</v>
      </c>
      <c r="F6090" s="504" t="s">
        <v>14433</v>
      </c>
      <c r="G6090" s="394" t="s">
        <v>4962</v>
      </c>
      <c r="H6090" s="634" t="s">
        <v>5025</v>
      </c>
      <c r="I6090" s="418">
        <v>45000</v>
      </c>
      <c r="J6090" s="503" t="s">
        <v>5026</v>
      </c>
    </row>
    <row r="6091" spans="1:10" s="399" customFormat="1" ht="18" customHeight="1">
      <c r="A6091" s="394">
        <v>6086</v>
      </c>
      <c r="B6091" s="419" t="s">
        <v>14105</v>
      </c>
      <c r="C6091" s="415" t="s">
        <v>14395</v>
      </c>
      <c r="D6091" s="526" t="s">
        <v>14435</v>
      </c>
      <c r="E6091" s="416" t="s">
        <v>5027</v>
      </c>
      <c r="F6091" s="504" t="s">
        <v>14436</v>
      </c>
      <c r="G6091" s="394" t="s">
        <v>4962</v>
      </c>
      <c r="H6091" s="634" t="s">
        <v>5025</v>
      </c>
      <c r="I6091" s="418">
        <v>5500</v>
      </c>
      <c r="J6091" s="503" t="s">
        <v>5026</v>
      </c>
    </row>
    <row r="6092" spans="1:10" s="399" customFormat="1" ht="18" customHeight="1">
      <c r="A6092" s="394">
        <v>6087</v>
      </c>
      <c r="B6092" s="419" t="s">
        <v>14105</v>
      </c>
      <c r="C6092" s="415" t="s">
        <v>14395</v>
      </c>
      <c r="D6092" s="526" t="s">
        <v>14435</v>
      </c>
      <c r="E6092" s="416" t="s">
        <v>4951</v>
      </c>
      <c r="F6092" s="504" t="s">
        <v>14436</v>
      </c>
      <c r="G6092" s="394" t="s">
        <v>4962</v>
      </c>
      <c r="H6092" s="634" t="s">
        <v>5025</v>
      </c>
      <c r="I6092" s="418">
        <v>10300</v>
      </c>
      <c r="J6092" s="503" t="s">
        <v>5026</v>
      </c>
    </row>
    <row r="6093" spans="1:10" s="399" customFormat="1" ht="18" customHeight="1">
      <c r="A6093" s="394">
        <v>6088</v>
      </c>
      <c r="B6093" s="419" t="s">
        <v>14105</v>
      </c>
      <c r="C6093" s="415" t="s">
        <v>14395</v>
      </c>
      <c r="D6093" s="526" t="s">
        <v>14435</v>
      </c>
      <c r="E6093" s="416" t="s">
        <v>14437</v>
      </c>
      <c r="F6093" s="504" t="s">
        <v>14436</v>
      </c>
      <c r="G6093" s="394" t="s">
        <v>4962</v>
      </c>
      <c r="H6093" s="634" t="s">
        <v>5025</v>
      </c>
      <c r="I6093" s="418">
        <v>13000</v>
      </c>
      <c r="J6093" s="503" t="s">
        <v>5026</v>
      </c>
    </row>
    <row r="6094" spans="1:10" s="399" customFormat="1" ht="18" customHeight="1">
      <c r="A6094" s="394">
        <v>6089</v>
      </c>
      <c r="B6094" s="419" t="s">
        <v>14105</v>
      </c>
      <c r="C6094" s="415" t="s">
        <v>14395</v>
      </c>
      <c r="D6094" s="526" t="s">
        <v>14435</v>
      </c>
      <c r="E6094" s="416" t="s">
        <v>14438</v>
      </c>
      <c r="F6094" s="504" t="s">
        <v>14436</v>
      </c>
      <c r="G6094" s="394" t="s">
        <v>4962</v>
      </c>
      <c r="H6094" s="634" t="s">
        <v>5025</v>
      </c>
      <c r="I6094" s="418">
        <v>34000</v>
      </c>
      <c r="J6094" s="503" t="s">
        <v>5026</v>
      </c>
    </row>
    <row r="6095" spans="1:10" s="399" customFormat="1" ht="18" customHeight="1">
      <c r="A6095" s="394">
        <v>6090</v>
      </c>
      <c r="B6095" s="419" t="s">
        <v>14105</v>
      </c>
      <c r="C6095" s="415" t="s">
        <v>14395</v>
      </c>
      <c r="D6095" s="619" t="s">
        <v>14439</v>
      </c>
      <c r="E6095" s="477" t="s">
        <v>14440</v>
      </c>
      <c r="F6095" s="619" t="s">
        <v>14441</v>
      </c>
      <c r="G6095" s="394" t="s">
        <v>4962</v>
      </c>
      <c r="H6095" s="634" t="s">
        <v>5025</v>
      </c>
      <c r="I6095" s="418">
        <v>15000</v>
      </c>
      <c r="J6095" s="503" t="s">
        <v>5026</v>
      </c>
    </row>
    <row r="6096" spans="1:10" s="399" customFormat="1" ht="18" customHeight="1">
      <c r="A6096" s="394">
        <v>6091</v>
      </c>
      <c r="B6096" s="419" t="s">
        <v>14105</v>
      </c>
      <c r="C6096" s="415" t="s">
        <v>14395</v>
      </c>
      <c r="D6096" s="619" t="s">
        <v>14439</v>
      </c>
      <c r="E6096" s="416" t="s">
        <v>14442</v>
      </c>
      <c r="F6096" s="619" t="s">
        <v>14441</v>
      </c>
      <c r="G6096" s="394" t="s">
        <v>4962</v>
      </c>
      <c r="H6096" s="634" t="s">
        <v>5025</v>
      </c>
      <c r="I6096" s="418">
        <v>27000</v>
      </c>
      <c r="J6096" s="503" t="s">
        <v>5026</v>
      </c>
    </row>
    <row r="6097" spans="1:10" s="399" customFormat="1" ht="18" customHeight="1">
      <c r="A6097" s="394">
        <v>6092</v>
      </c>
      <c r="B6097" s="373" t="s">
        <v>14105</v>
      </c>
      <c r="C6097" s="423" t="s">
        <v>14395</v>
      </c>
      <c r="D6097" s="422" t="s">
        <v>14443</v>
      </c>
      <c r="E6097" s="373" t="s">
        <v>8775</v>
      </c>
      <c r="F6097" s="437" t="s">
        <v>14444</v>
      </c>
      <c r="G6097" s="373"/>
      <c r="H6097" s="510" t="s">
        <v>5128</v>
      </c>
      <c r="I6097" s="428">
        <v>99000</v>
      </c>
      <c r="J6097" s="511"/>
    </row>
    <row r="6098" spans="1:10" s="399" customFormat="1" ht="18" customHeight="1">
      <c r="A6098" s="394">
        <v>6093</v>
      </c>
      <c r="B6098" s="395" t="s">
        <v>623</v>
      </c>
      <c r="C6098" s="395" t="s">
        <v>1208</v>
      </c>
      <c r="D6098" s="459" t="s">
        <v>6400</v>
      </c>
      <c r="E6098" s="395" t="s">
        <v>135</v>
      </c>
      <c r="F6098" s="488" t="s">
        <v>14445</v>
      </c>
      <c r="G6098" s="395" t="s">
        <v>4962</v>
      </c>
      <c r="H6098" s="567" t="s">
        <v>653</v>
      </c>
      <c r="I6098" s="403">
        <v>12290</v>
      </c>
      <c r="J6098" s="491"/>
    </row>
    <row r="6099" spans="1:10" s="399" customFormat="1" ht="18" customHeight="1">
      <c r="A6099" s="394">
        <v>6094</v>
      </c>
      <c r="B6099" s="395" t="s">
        <v>623</v>
      </c>
      <c r="C6099" s="395" t="s">
        <v>1208</v>
      </c>
      <c r="D6099" s="459" t="s">
        <v>6400</v>
      </c>
      <c r="E6099" s="395" t="s">
        <v>135</v>
      </c>
      <c r="F6099" s="488" t="s">
        <v>14446</v>
      </c>
      <c r="G6099" s="395" t="s">
        <v>4962</v>
      </c>
      <c r="H6099" s="567" t="s">
        <v>653</v>
      </c>
      <c r="I6099" s="403">
        <v>10520</v>
      </c>
      <c r="J6099" s="491"/>
    </row>
    <row r="6100" spans="1:10" s="399" customFormat="1" ht="18" customHeight="1">
      <c r="A6100" s="394">
        <v>6095</v>
      </c>
      <c r="B6100" s="395" t="s">
        <v>623</v>
      </c>
      <c r="C6100" s="396" t="s">
        <v>1208</v>
      </c>
      <c r="D6100" s="585" t="s">
        <v>14447</v>
      </c>
      <c r="E6100" s="398" t="s">
        <v>135</v>
      </c>
      <c r="F6100" s="485" t="s">
        <v>14448</v>
      </c>
      <c r="G6100" s="398" t="s">
        <v>4962</v>
      </c>
      <c r="H6100" s="630" t="s">
        <v>4935</v>
      </c>
      <c r="I6100" s="505">
        <v>23820</v>
      </c>
      <c r="J6100" s="492"/>
    </row>
    <row r="6101" spans="1:10" s="399" customFormat="1" ht="18" customHeight="1">
      <c r="A6101" s="394">
        <v>6096</v>
      </c>
      <c r="B6101" s="395" t="s">
        <v>623</v>
      </c>
      <c r="C6101" s="396" t="s">
        <v>1208</v>
      </c>
      <c r="D6101" s="585" t="s">
        <v>14449</v>
      </c>
      <c r="E6101" s="398" t="s">
        <v>135</v>
      </c>
      <c r="F6101" s="485" t="s">
        <v>14450</v>
      </c>
      <c r="G6101" s="398" t="s">
        <v>4962</v>
      </c>
      <c r="H6101" s="630" t="s">
        <v>4935</v>
      </c>
      <c r="I6101" s="500">
        <v>16220</v>
      </c>
      <c r="J6101" s="492"/>
    </row>
    <row r="6102" spans="1:10" s="399" customFormat="1" ht="18" customHeight="1">
      <c r="A6102" s="394">
        <v>6097</v>
      </c>
      <c r="B6102" s="395" t="s">
        <v>623</v>
      </c>
      <c r="C6102" s="396" t="s">
        <v>1208</v>
      </c>
      <c r="D6102" s="585" t="s">
        <v>14451</v>
      </c>
      <c r="E6102" s="398" t="s">
        <v>135</v>
      </c>
      <c r="F6102" s="485" t="s">
        <v>14452</v>
      </c>
      <c r="G6102" s="398" t="s">
        <v>4962</v>
      </c>
      <c r="H6102" s="630" t="s">
        <v>4935</v>
      </c>
      <c r="I6102" s="500">
        <v>14650</v>
      </c>
      <c r="J6102" s="492"/>
    </row>
    <row r="6103" spans="1:10" s="399" customFormat="1" ht="18" customHeight="1">
      <c r="A6103" s="394">
        <v>6098</v>
      </c>
      <c r="B6103" s="395" t="s">
        <v>623</v>
      </c>
      <c r="C6103" s="396" t="s">
        <v>1208</v>
      </c>
      <c r="D6103" s="585" t="s">
        <v>14453</v>
      </c>
      <c r="E6103" s="398" t="s">
        <v>135</v>
      </c>
      <c r="F6103" s="485" t="s">
        <v>14454</v>
      </c>
      <c r="G6103" s="398" t="s">
        <v>4962</v>
      </c>
      <c r="H6103" s="630" t="s">
        <v>4935</v>
      </c>
      <c r="I6103" s="500">
        <v>15740</v>
      </c>
      <c r="J6103" s="492"/>
    </row>
    <row r="6104" spans="1:10" s="399" customFormat="1" ht="18" customHeight="1">
      <c r="A6104" s="394">
        <v>6099</v>
      </c>
      <c r="B6104" s="395" t="s">
        <v>623</v>
      </c>
      <c r="C6104" s="395" t="s">
        <v>1208</v>
      </c>
      <c r="D6104" s="459" t="s">
        <v>14455</v>
      </c>
      <c r="E6104" s="395" t="s">
        <v>135</v>
      </c>
      <c r="F6104" s="488" t="s">
        <v>14456</v>
      </c>
      <c r="G6104" s="395" t="s">
        <v>4962</v>
      </c>
      <c r="H6104" s="567" t="s">
        <v>653</v>
      </c>
      <c r="I6104" s="403">
        <v>10740</v>
      </c>
      <c r="J6104" s="491"/>
    </row>
    <row r="6105" spans="1:10" s="399" customFormat="1" ht="18" customHeight="1">
      <c r="A6105" s="394">
        <v>6100</v>
      </c>
      <c r="B6105" s="395" t="s">
        <v>623</v>
      </c>
      <c r="C6105" s="395" t="s">
        <v>1208</v>
      </c>
      <c r="D6105" s="459" t="s">
        <v>14457</v>
      </c>
      <c r="E6105" s="395" t="s">
        <v>135</v>
      </c>
      <c r="F6105" s="488" t="s">
        <v>14458</v>
      </c>
      <c r="G6105" s="395" t="s">
        <v>4962</v>
      </c>
      <c r="H6105" s="567" t="s">
        <v>653</v>
      </c>
      <c r="I6105" s="403">
        <v>17300</v>
      </c>
      <c r="J6105" s="491"/>
    </row>
    <row r="6106" spans="1:10" s="399" customFormat="1" ht="18" customHeight="1">
      <c r="A6106" s="394">
        <v>6101</v>
      </c>
      <c r="B6106" s="395" t="s">
        <v>623</v>
      </c>
      <c r="C6106" s="398" t="s">
        <v>1208</v>
      </c>
      <c r="D6106" s="422" t="s">
        <v>14459</v>
      </c>
      <c r="E6106" s="443" t="s">
        <v>865</v>
      </c>
      <c r="F6106" s="538" t="s">
        <v>14460</v>
      </c>
      <c r="G6106" s="394" t="s">
        <v>5864</v>
      </c>
      <c r="H6106" s="632" t="s">
        <v>5865</v>
      </c>
      <c r="I6106" s="429">
        <v>2300</v>
      </c>
      <c r="J6106" s="490"/>
    </row>
    <row r="6107" spans="1:10" s="399" customFormat="1" ht="18" customHeight="1">
      <c r="A6107" s="394">
        <v>6102</v>
      </c>
      <c r="B6107" s="395" t="s">
        <v>623</v>
      </c>
      <c r="C6107" s="395" t="s">
        <v>1208</v>
      </c>
      <c r="D6107" s="459" t="s">
        <v>14461</v>
      </c>
      <c r="E6107" s="395" t="s">
        <v>135</v>
      </c>
      <c r="F6107" s="488" t="s">
        <v>14462</v>
      </c>
      <c r="G6107" s="395" t="s">
        <v>4962</v>
      </c>
      <c r="H6107" s="567" t="s">
        <v>653</v>
      </c>
      <c r="I6107" s="403"/>
      <c r="J6107" s="491" t="s">
        <v>5439</v>
      </c>
    </row>
    <row r="6108" spans="1:10" s="399" customFormat="1" ht="18" customHeight="1">
      <c r="A6108" s="394">
        <v>6103</v>
      </c>
      <c r="B6108" s="395" t="s">
        <v>623</v>
      </c>
      <c r="C6108" s="395" t="s">
        <v>1208</v>
      </c>
      <c r="D6108" s="459" t="s">
        <v>14463</v>
      </c>
      <c r="E6108" s="395" t="s">
        <v>418</v>
      </c>
      <c r="F6108" s="488" t="s">
        <v>14464</v>
      </c>
      <c r="G6108" s="395" t="s">
        <v>4962</v>
      </c>
      <c r="H6108" s="631" t="s">
        <v>5748</v>
      </c>
      <c r="I6108" s="402">
        <v>11000</v>
      </c>
      <c r="J6108" s="487"/>
    </row>
    <row r="6109" spans="1:10" s="399" customFormat="1" ht="18" customHeight="1">
      <c r="A6109" s="394">
        <v>6104</v>
      </c>
      <c r="B6109" s="395" t="s">
        <v>623</v>
      </c>
      <c r="C6109" s="395" t="s">
        <v>1208</v>
      </c>
      <c r="D6109" s="459" t="s">
        <v>14465</v>
      </c>
      <c r="E6109" s="395" t="s">
        <v>418</v>
      </c>
      <c r="F6109" s="488" t="s">
        <v>14466</v>
      </c>
      <c r="G6109" s="395" t="s">
        <v>4962</v>
      </c>
      <c r="H6109" s="631" t="s">
        <v>5748</v>
      </c>
      <c r="I6109" s="402">
        <v>5995</v>
      </c>
      <c r="J6109" s="487"/>
    </row>
    <row r="6110" spans="1:10" s="399" customFormat="1" ht="18" customHeight="1">
      <c r="A6110" s="394">
        <v>6105</v>
      </c>
      <c r="B6110" s="395" t="s">
        <v>623</v>
      </c>
      <c r="C6110" s="395" t="s">
        <v>1208</v>
      </c>
      <c r="D6110" s="459" t="s">
        <v>14467</v>
      </c>
      <c r="E6110" s="395" t="s">
        <v>135</v>
      </c>
      <c r="F6110" s="488" t="s">
        <v>14468</v>
      </c>
      <c r="G6110" s="395" t="s">
        <v>4962</v>
      </c>
      <c r="H6110" s="567" t="s">
        <v>653</v>
      </c>
      <c r="I6110" s="403">
        <v>12080</v>
      </c>
      <c r="J6110" s="491"/>
    </row>
    <row r="6111" spans="1:10" s="399" customFormat="1" ht="18" customHeight="1">
      <c r="A6111" s="394">
        <v>6106</v>
      </c>
      <c r="B6111" s="395" t="s">
        <v>14105</v>
      </c>
      <c r="C6111" s="395" t="s">
        <v>14469</v>
      </c>
      <c r="D6111" s="459" t="s">
        <v>14470</v>
      </c>
      <c r="E6111" s="395" t="s">
        <v>4776</v>
      </c>
      <c r="F6111" s="488" t="s">
        <v>14471</v>
      </c>
      <c r="G6111" s="395"/>
      <c r="H6111" s="567" t="s">
        <v>4943</v>
      </c>
      <c r="I6111" s="397">
        <v>11500</v>
      </c>
      <c r="J6111" s="490"/>
    </row>
    <row r="6112" spans="1:10" s="399" customFormat="1" ht="18" customHeight="1">
      <c r="A6112" s="394">
        <v>6107</v>
      </c>
      <c r="B6112" s="395" t="s">
        <v>14105</v>
      </c>
      <c r="C6112" s="395" t="s">
        <v>14469</v>
      </c>
      <c r="D6112" s="459" t="s">
        <v>14472</v>
      </c>
      <c r="E6112" s="395" t="s">
        <v>4776</v>
      </c>
      <c r="F6112" s="488" t="s">
        <v>14473</v>
      </c>
      <c r="G6112" s="395"/>
      <c r="H6112" s="567" t="s">
        <v>4943</v>
      </c>
      <c r="I6112" s="397">
        <v>11500</v>
      </c>
      <c r="J6112" s="490"/>
    </row>
    <row r="6113" spans="1:10" s="399" customFormat="1" ht="18" customHeight="1">
      <c r="A6113" s="394">
        <v>6108</v>
      </c>
      <c r="B6113" s="395" t="s">
        <v>623</v>
      </c>
      <c r="C6113" s="398" t="s">
        <v>1208</v>
      </c>
      <c r="D6113" s="422" t="s">
        <v>14474</v>
      </c>
      <c r="E6113" s="443" t="s">
        <v>1107</v>
      </c>
      <c r="F6113" s="538" t="s">
        <v>14475</v>
      </c>
      <c r="G6113" s="394" t="s">
        <v>5864</v>
      </c>
      <c r="H6113" s="632" t="s">
        <v>5865</v>
      </c>
      <c r="I6113" s="429">
        <v>2300</v>
      </c>
      <c r="J6113" s="490"/>
    </row>
    <row r="6114" spans="1:10" s="399" customFormat="1" ht="18" customHeight="1">
      <c r="A6114" s="394">
        <v>6109</v>
      </c>
      <c r="B6114" s="395" t="s">
        <v>623</v>
      </c>
      <c r="C6114" s="398" t="s">
        <v>1208</v>
      </c>
      <c r="D6114" s="422" t="s">
        <v>14474</v>
      </c>
      <c r="E6114" s="443" t="s">
        <v>135</v>
      </c>
      <c r="F6114" s="538" t="s">
        <v>14475</v>
      </c>
      <c r="G6114" s="394" t="s">
        <v>5864</v>
      </c>
      <c r="H6114" s="632" t="s">
        <v>5865</v>
      </c>
      <c r="I6114" s="429">
        <v>15000</v>
      </c>
      <c r="J6114" s="490"/>
    </row>
    <row r="6115" spans="1:10" s="399" customFormat="1" ht="18" customHeight="1">
      <c r="A6115" s="394">
        <v>6110</v>
      </c>
      <c r="B6115" s="395" t="s">
        <v>14105</v>
      </c>
      <c r="C6115" s="395" t="s">
        <v>14469</v>
      </c>
      <c r="D6115" s="459" t="s">
        <v>14476</v>
      </c>
      <c r="E6115" s="395" t="s">
        <v>4776</v>
      </c>
      <c r="F6115" s="488" t="s">
        <v>14477</v>
      </c>
      <c r="G6115" s="395"/>
      <c r="H6115" s="567" t="s">
        <v>4943</v>
      </c>
      <c r="I6115" s="397">
        <v>11500</v>
      </c>
      <c r="J6115" s="490"/>
    </row>
    <row r="6116" spans="1:10" s="399" customFormat="1" ht="18" customHeight="1">
      <c r="A6116" s="394">
        <v>6111</v>
      </c>
      <c r="B6116" s="395" t="s">
        <v>623</v>
      </c>
      <c r="C6116" s="395" t="s">
        <v>1208</v>
      </c>
      <c r="D6116" s="459" t="s">
        <v>14478</v>
      </c>
      <c r="E6116" s="395" t="s">
        <v>135</v>
      </c>
      <c r="F6116" s="488" t="s">
        <v>14479</v>
      </c>
      <c r="G6116" s="395" t="s">
        <v>4962</v>
      </c>
      <c r="H6116" s="567" t="s">
        <v>653</v>
      </c>
      <c r="I6116" s="403">
        <v>12300</v>
      </c>
      <c r="J6116" s="491"/>
    </row>
    <row r="6117" spans="1:10" s="399" customFormat="1" ht="18" customHeight="1">
      <c r="A6117" s="394">
        <v>6112</v>
      </c>
      <c r="B6117" s="395" t="s">
        <v>623</v>
      </c>
      <c r="C6117" s="395" t="s">
        <v>14469</v>
      </c>
      <c r="D6117" s="459"/>
      <c r="E6117" s="395" t="s">
        <v>125</v>
      </c>
      <c r="F6117" s="488" t="s">
        <v>14480</v>
      </c>
      <c r="G6117" s="395"/>
      <c r="H6117" s="567" t="s">
        <v>4996</v>
      </c>
      <c r="I6117" s="397">
        <v>3850</v>
      </c>
      <c r="J6117" s="487"/>
    </row>
    <row r="6118" spans="1:10" s="399" customFormat="1" ht="18" customHeight="1">
      <c r="A6118" s="394">
        <v>6113</v>
      </c>
      <c r="B6118" s="395" t="s">
        <v>623</v>
      </c>
      <c r="C6118" s="395" t="s">
        <v>1208</v>
      </c>
      <c r="D6118" s="422" t="s">
        <v>14481</v>
      </c>
      <c r="E6118" s="620" t="s">
        <v>5027</v>
      </c>
      <c r="F6118" s="422" t="s">
        <v>14482</v>
      </c>
      <c r="G6118" s="449" t="s">
        <v>5048</v>
      </c>
      <c r="H6118" s="638" t="s">
        <v>4996</v>
      </c>
      <c r="I6118" s="450">
        <v>5020</v>
      </c>
      <c r="J6118" s="501"/>
    </row>
    <row r="6119" spans="1:10" s="399" customFormat="1" ht="18" customHeight="1">
      <c r="A6119" s="394">
        <v>6114</v>
      </c>
      <c r="B6119" s="395" t="s">
        <v>623</v>
      </c>
      <c r="C6119" s="395" t="s">
        <v>1208</v>
      </c>
      <c r="D6119" s="422" t="s">
        <v>14483</v>
      </c>
      <c r="E6119" s="620" t="s">
        <v>5027</v>
      </c>
      <c r="F6119" s="422" t="s">
        <v>14484</v>
      </c>
      <c r="G6119" s="449" t="s">
        <v>5048</v>
      </c>
      <c r="H6119" s="638" t="s">
        <v>4996</v>
      </c>
      <c r="I6119" s="450">
        <v>4490</v>
      </c>
      <c r="J6119" s="501"/>
    </row>
    <row r="6120" spans="1:10" s="399" customFormat="1" ht="18" customHeight="1">
      <c r="A6120" s="394">
        <v>6115</v>
      </c>
      <c r="B6120" s="395" t="s">
        <v>623</v>
      </c>
      <c r="C6120" s="395" t="s">
        <v>1208</v>
      </c>
      <c r="D6120" s="422" t="s">
        <v>14485</v>
      </c>
      <c r="E6120" s="620" t="s">
        <v>5027</v>
      </c>
      <c r="F6120" s="422" t="s">
        <v>14486</v>
      </c>
      <c r="G6120" s="449" t="s">
        <v>5048</v>
      </c>
      <c r="H6120" s="638" t="s">
        <v>4996</v>
      </c>
      <c r="I6120" s="450">
        <v>6210</v>
      </c>
      <c r="J6120" s="501"/>
    </row>
    <row r="6121" spans="1:10" s="399" customFormat="1" ht="18" customHeight="1">
      <c r="A6121" s="394">
        <v>6116</v>
      </c>
      <c r="B6121" s="395" t="s">
        <v>623</v>
      </c>
      <c r="C6121" s="395" t="s">
        <v>1208</v>
      </c>
      <c r="D6121" s="422" t="s">
        <v>14487</v>
      </c>
      <c r="E6121" s="620" t="s">
        <v>5027</v>
      </c>
      <c r="F6121" s="422" t="s">
        <v>14488</v>
      </c>
      <c r="G6121" s="449" t="s">
        <v>5048</v>
      </c>
      <c r="H6121" s="638" t="s">
        <v>4996</v>
      </c>
      <c r="I6121" s="450">
        <v>3850</v>
      </c>
      <c r="J6121" s="501"/>
    </row>
    <row r="6122" spans="1:10" s="399" customFormat="1" ht="18" customHeight="1">
      <c r="A6122" s="394">
        <v>6117</v>
      </c>
      <c r="B6122" s="395" t="s">
        <v>623</v>
      </c>
      <c r="C6122" s="395" t="s">
        <v>1208</v>
      </c>
      <c r="D6122" s="422" t="s">
        <v>14489</v>
      </c>
      <c r="E6122" s="620" t="s">
        <v>5027</v>
      </c>
      <c r="F6122" s="422" t="s">
        <v>14490</v>
      </c>
      <c r="G6122" s="449" t="s">
        <v>5048</v>
      </c>
      <c r="H6122" s="638" t="s">
        <v>4996</v>
      </c>
      <c r="I6122" s="450">
        <v>8810</v>
      </c>
      <c r="J6122" s="501"/>
    </row>
    <row r="6123" spans="1:10" s="399" customFormat="1" ht="18" customHeight="1">
      <c r="A6123" s="394">
        <v>6118</v>
      </c>
      <c r="B6123" s="395" t="s">
        <v>623</v>
      </c>
      <c r="C6123" s="395" t="s">
        <v>1208</v>
      </c>
      <c r="D6123" s="459"/>
      <c r="E6123" s="537" t="s">
        <v>14491</v>
      </c>
      <c r="F6123" s="488" t="s">
        <v>14492</v>
      </c>
      <c r="G6123" s="395"/>
      <c r="H6123" s="567" t="s">
        <v>653</v>
      </c>
      <c r="I6123" s="403"/>
      <c r="J6123" s="491" t="s">
        <v>5439</v>
      </c>
    </row>
    <row r="6124" spans="1:10" s="399" customFormat="1" ht="18" customHeight="1">
      <c r="A6124" s="394">
        <v>6119</v>
      </c>
      <c r="B6124" s="415" t="s">
        <v>623</v>
      </c>
      <c r="C6124" s="415" t="s">
        <v>1208</v>
      </c>
      <c r="D6124" s="453" t="s">
        <v>14493</v>
      </c>
      <c r="E6124" s="621" t="s">
        <v>4951</v>
      </c>
      <c r="F6124" s="622" t="s">
        <v>14494</v>
      </c>
      <c r="G6124" s="394" t="s">
        <v>4962</v>
      </c>
      <c r="H6124" s="634" t="s">
        <v>5025</v>
      </c>
      <c r="I6124" s="478">
        <v>8300</v>
      </c>
      <c r="J6124" s="503" t="s">
        <v>5026</v>
      </c>
    </row>
    <row r="6125" spans="1:10" s="399" customFormat="1" ht="18" customHeight="1">
      <c r="A6125" s="394">
        <v>6120</v>
      </c>
      <c r="B6125" s="415" t="s">
        <v>623</v>
      </c>
      <c r="C6125" s="415" t="s">
        <v>1208</v>
      </c>
      <c r="D6125" s="453" t="s">
        <v>14495</v>
      </c>
      <c r="E6125" s="621" t="s">
        <v>4951</v>
      </c>
      <c r="F6125" s="622" t="s">
        <v>14496</v>
      </c>
      <c r="G6125" s="394" t="s">
        <v>4962</v>
      </c>
      <c r="H6125" s="634" t="s">
        <v>5025</v>
      </c>
      <c r="I6125" s="478">
        <v>8200</v>
      </c>
      <c r="J6125" s="503" t="s">
        <v>5026</v>
      </c>
    </row>
    <row r="6126" spans="1:10" s="399" customFormat="1" ht="18" customHeight="1">
      <c r="A6126" s="394">
        <v>6121</v>
      </c>
      <c r="B6126" s="415" t="s">
        <v>623</v>
      </c>
      <c r="C6126" s="415" t="s">
        <v>1208</v>
      </c>
      <c r="D6126" s="453" t="s">
        <v>14497</v>
      </c>
      <c r="E6126" s="621" t="s">
        <v>4951</v>
      </c>
      <c r="F6126" s="622" t="s">
        <v>14498</v>
      </c>
      <c r="G6126" s="394" t="s">
        <v>4962</v>
      </c>
      <c r="H6126" s="634" t="s">
        <v>5025</v>
      </c>
      <c r="I6126" s="478">
        <v>10000</v>
      </c>
      <c r="J6126" s="503" t="s">
        <v>5026</v>
      </c>
    </row>
    <row r="6127" spans="1:10" s="399" customFormat="1" ht="18" customHeight="1">
      <c r="A6127" s="394">
        <v>6122</v>
      </c>
      <c r="B6127" s="415" t="s">
        <v>623</v>
      </c>
      <c r="C6127" s="415" t="s">
        <v>1208</v>
      </c>
      <c r="D6127" s="453" t="s">
        <v>14497</v>
      </c>
      <c r="E6127" s="621" t="s">
        <v>4951</v>
      </c>
      <c r="F6127" s="622" t="s">
        <v>14499</v>
      </c>
      <c r="G6127" s="394" t="s">
        <v>4962</v>
      </c>
      <c r="H6127" s="634" t="s">
        <v>5025</v>
      </c>
      <c r="I6127" s="478">
        <v>10000</v>
      </c>
      <c r="J6127" s="503" t="s">
        <v>5026</v>
      </c>
    </row>
    <row r="6128" spans="1:10" s="399" customFormat="1" ht="18" customHeight="1">
      <c r="A6128" s="394">
        <v>6123</v>
      </c>
      <c r="B6128" s="415" t="s">
        <v>623</v>
      </c>
      <c r="C6128" s="415" t="s">
        <v>1208</v>
      </c>
      <c r="D6128" s="453" t="s">
        <v>14500</v>
      </c>
      <c r="E6128" s="621" t="s">
        <v>4951</v>
      </c>
      <c r="F6128" s="622" t="s">
        <v>14501</v>
      </c>
      <c r="G6128" s="394" t="s">
        <v>4962</v>
      </c>
      <c r="H6128" s="634" t="s">
        <v>5025</v>
      </c>
      <c r="I6128" s="478">
        <v>11000</v>
      </c>
      <c r="J6128" s="503" t="s">
        <v>5026</v>
      </c>
    </row>
    <row r="6129" spans="1:10" s="399" customFormat="1" ht="18" customHeight="1">
      <c r="A6129" s="394">
        <v>6124</v>
      </c>
      <c r="B6129" s="415" t="s">
        <v>623</v>
      </c>
      <c r="C6129" s="415" t="s">
        <v>1208</v>
      </c>
      <c r="D6129" s="453" t="s">
        <v>14502</v>
      </c>
      <c r="E6129" s="621" t="s">
        <v>4951</v>
      </c>
      <c r="F6129" s="622" t="s">
        <v>14503</v>
      </c>
      <c r="G6129" s="394" t="s">
        <v>4962</v>
      </c>
      <c r="H6129" s="634" t="s">
        <v>5025</v>
      </c>
      <c r="I6129" s="478">
        <v>9500</v>
      </c>
      <c r="J6129" s="503" t="s">
        <v>5026</v>
      </c>
    </row>
    <row r="6130" spans="1:10" s="399" customFormat="1" ht="18" customHeight="1">
      <c r="A6130" s="394">
        <v>6125</v>
      </c>
      <c r="B6130" s="415" t="s">
        <v>623</v>
      </c>
      <c r="C6130" s="415" t="s">
        <v>1208</v>
      </c>
      <c r="D6130" s="453" t="s">
        <v>14504</v>
      </c>
      <c r="E6130" s="621" t="s">
        <v>4951</v>
      </c>
      <c r="F6130" s="622" t="s">
        <v>14505</v>
      </c>
      <c r="G6130" s="394" t="s">
        <v>4962</v>
      </c>
      <c r="H6130" s="634" t="s">
        <v>5025</v>
      </c>
      <c r="I6130" s="478">
        <v>10500</v>
      </c>
      <c r="J6130" s="503" t="s">
        <v>5026</v>
      </c>
    </row>
    <row r="6131" spans="1:10" s="399" customFormat="1" ht="18" customHeight="1">
      <c r="A6131" s="394">
        <v>6126</v>
      </c>
      <c r="B6131" s="415" t="s">
        <v>623</v>
      </c>
      <c r="C6131" s="415" t="s">
        <v>1208</v>
      </c>
      <c r="D6131" s="453" t="s">
        <v>14506</v>
      </c>
      <c r="E6131" s="621" t="s">
        <v>4951</v>
      </c>
      <c r="F6131" s="622" t="s">
        <v>14507</v>
      </c>
      <c r="G6131" s="394" t="s">
        <v>4962</v>
      </c>
      <c r="H6131" s="634" t="s">
        <v>5025</v>
      </c>
      <c r="I6131" s="478">
        <v>7900</v>
      </c>
      <c r="J6131" s="503" t="s">
        <v>5026</v>
      </c>
    </row>
    <row r="6132" spans="1:10" s="399" customFormat="1" ht="18" customHeight="1">
      <c r="A6132" s="394">
        <v>6127</v>
      </c>
      <c r="B6132" s="415" t="s">
        <v>623</v>
      </c>
      <c r="C6132" s="415" t="s">
        <v>1208</v>
      </c>
      <c r="D6132" s="453" t="s">
        <v>14508</v>
      </c>
      <c r="E6132" s="621" t="s">
        <v>4951</v>
      </c>
      <c r="F6132" s="622" t="s">
        <v>14509</v>
      </c>
      <c r="G6132" s="394" t="s">
        <v>4962</v>
      </c>
      <c r="H6132" s="634" t="s">
        <v>5025</v>
      </c>
      <c r="I6132" s="478">
        <v>7900</v>
      </c>
      <c r="J6132" s="503" t="s">
        <v>5026</v>
      </c>
    </row>
    <row r="6133" spans="1:10" s="399" customFormat="1" ht="18" customHeight="1">
      <c r="A6133" s="394">
        <v>6128</v>
      </c>
      <c r="B6133" s="415" t="s">
        <v>623</v>
      </c>
      <c r="C6133" s="415" t="s">
        <v>1208</v>
      </c>
      <c r="D6133" s="453" t="s">
        <v>14510</v>
      </c>
      <c r="E6133" s="621" t="s">
        <v>4951</v>
      </c>
      <c r="F6133" s="622" t="s">
        <v>14511</v>
      </c>
      <c r="G6133" s="394" t="s">
        <v>4962</v>
      </c>
      <c r="H6133" s="634" t="s">
        <v>5025</v>
      </c>
      <c r="I6133" s="478">
        <v>7800</v>
      </c>
      <c r="J6133" s="503" t="s">
        <v>5026</v>
      </c>
    </row>
    <row r="6134" spans="1:10" s="399" customFormat="1" ht="18" customHeight="1">
      <c r="A6134" s="394">
        <v>6129</v>
      </c>
      <c r="B6134" s="415" t="s">
        <v>623</v>
      </c>
      <c r="C6134" s="415" t="s">
        <v>1208</v>
      </c>
      <c r="D6134" s="453" t="s">
        <v>14512</v>
      </c>
      <c r="E6134" s="621" t="s">
        <v>4951</v>
      </c>
      <c r="F6134" s="622" t="s">
        <v>14513</v>
      </c>
      <c r="G6134" s="394" t="s">
        <v>4962</v>
      </c>
      <c r="H6134" s="634" t="s">
        <v>5025</v>
      </c>
      <c r="I6134" s="478">
        <v>7700</v>
      </c>
      <c r="J6134" s="503" t="s">
        <v>5026</v>
      </c>
    </row>
    <row r="6135" spans="1:10" s="399" customFormat="1" ht="18" customHeight="1">
      <c r="A6135" s="394">
        <v>6130</v>
      </c>
      <c r="B6135" s="415" t="s">
        <v>623</v>
      </c>
      <c r="C6135" s="415" t="s">
        <v>1208</v>
      </c>
      <c r="D6135" s="453" t="s">
        <v>14514</v>
      </c>
      <c r="E6135" s="621" t="s">
        <v>4951</v>
      </c>
      <c r="F6135" s="622" t="s">
        <v>14515</v>
      </c>
      <c r="G6135" s="394" t="s">
        <v>4962</v>
      </c>
      <c r="H6135" s="634" t="s">
        <v>5025</v>
      </c>
      <c r="I6135" s="478">
        <v>7600</v>
      </c>
      <c r="J6135" s="503" t="s">
        <v>5026</v>
      </c>
    </row>
    <row r="6136" spans="1:10" s="399" customFormat="1" ht="18" customHeight="1">
      <c r="A6136" s="394">
        <v>6131</v>
      </c>
      <c r="B6136" s="415" t="s">
        <v>623</v>
      </c>
      <c r="C6136" s="415" t="s">
        <v>1208</v>
      </c>
      <c r="D6136" s="453"/>
      <c r="E6136" s="621" t="s">
        <v>4951</v>
      </c>
      <c r="F6136" s="622" t="s">
        <v>14516</v>
      </c>
      <c r="G6136" s="394" t="s">
        <v>4962</v>
      </c>
      <c r="H6136" s="634" t="s">
        <v>5025</v>
      </c>
      <c r="I6136" s="478">
        <v>7200</v>
      </c>
      <c r="J6136" s="503" t="s">
        <v>5026</v>
      </c>
    </row>
    <row r="6137" spans="1:10" s="399" customFormat="1" ht="18" customHeight="1">
      <c r="A6137" s="394">
        <v>6132</v>
      </c>
      <c r="B6137" s="415" t="s">
        <v>623</v>
      </c>
      <c r="C6137" s="415" t="s">
        <v>1208</v>
      </c>
      <c r="D6137" s="659" t="s">
        <v>14517</v>
      </c>
      <c r="E6137" s="621" t="s">
        <v>4951</v>
      </c>
      <c r="F6137" s="622" t="s">
        <v>14518</v>
      </c>
      <c r="G6137" s="394" t="s">
        <v>4962</v>
      </c>
      <c r="H6137" s="634" t="s">
        <v>5025</v>
      </c>
      <c r="I6137" s="478">
        <v>13000</v>
      </c>
      <c r="J6137" s="503" t="s">
        <v>5026</v>
      </c>
    </row>
    <row r="6138" spans="1:10" s="399" customFormat="1" ht="18" customHeight="1">
      <c r="A6138" s="394">
        <v>6133</v>
      </c>
      <c r="B6138" s="415" t="s">
        <v>623</v>
      </c>
      <c r="C6138" s="415" t="s">
        <v>1208</v>
      </c>
      <c r="D6138" s="453" t="s">
        <v>14519</v>
      </c>
      <c r="E6138" s="621" t="s">
        <v>4951</v>
      </c>
      <c r="F6138" s="622" t="s">
        <v>14520</v>
      </c>
      <c r="G6138" s="394" t="s">
        <v>4962</v>
      </c>
      <c r="H6138" s="634" t="s">
        <v>5025</v>
      </c>
      <c r="I6138" s="478">
        <v>6800</v>
      </c>
      <c r="J6138" s="503" t="s">
        <v>5026</v>
      </c>
    </row>
    <row r="6139" spans="1:10" s="399" customFormat="1" ht="18" customHeight="1">
      <c r="A6139" s="394">
        <v>6134</v>
      </c>
      <c r="B6139" s="415" t="s">
        <v>623</v>
      </c>
      <c r="C6139" s="415" t="s">
        <v>1208</v>
      </c>
      <c r="D6139" s="453" t="s">
        <v>14521</v>
      </c>
      <c r="E6139" s="621" t="s">
        <v>4951</v>
      </c>
      <c r="F6139" s="622" t="s">
        <v>14522</v>
      </c>
      <c r="G6139" s="394" t="s">
        <v>4962</v>
      </c>
      <c r="H6139" s="634" t="s">
        <v>5025</v>
      </c>
      <c r="I6139" s="478">
        <v>10000</v>
      </c>
      <c r="J6139" s="503" t="s">
        <v>5026</v>
      </c>
    </row>
    <row r="6140" spans="1:10" s="399" customFormat="1" ht="18" customHeight="1">
      <c r="A6140" s="394">
        <v>6135</v>
      </c>
      <c r="B6140" s="415" t="s">
        <v>623</v>
      </c>
      <c r="C6140" s="415" t="s">
        <v>1208</v>
      </c>
      <c r="D6140" s="453" t="s">
        <v>14523</v>
      </c>
      <c r="E6140" s="621" t="s">
        <v>4951</v>
      </c>
      <c r="F6140" s="622" t="s">
        <v>14524</v>
      </c>
      <c r="G6140" s="394" t="s">
        <v>4962</v>
      </c>
      <c r="H6140" s="634" t="s">
        <v>5025</v>
      </c>
      <c r="I6140" s="478">
        <v>12300</v>
      </c>
      <c r="J6140" s="503" t="s">
        <v>5026</v>
      </c>
    </row>
    <row r="6141" spans="1:10" s="399" customFormat="1" ht="18" customHeight="1">
      <c r="A6141" s="394">
        <v>6136</v>
      </c>
      <c r="B6141" s="415" t="s">
        <v>623</v>
      </c>
      <c r="C6141" s="415" t="s">
        <v>1208</v>
      </c>
      <c r="D6141" s="453" t="s">
        <v>14525</v>
      </c>
      <c r="E6141" s="621" t="s">
        <v>4951</v>
      </c>
      <c r="F6141" s="622" t="s">
        <v>14526</v>
      </c>
      <c r="G6141" s="394" t="s">
        <v>4962</v>
      </c>
      <c r="H6141" s="634" t="s">
        <v>5025</v>
      </c>
      <c r="I6141" s="478">
        <v>9700</v>
      </c>
      <c r="J6141" s="503" t="s">
        <v>5026</v>
      </c>
    </row>
    <row r="6142" spans="1:10" s="399" customFormat="1" ht="18" customHeight="1">
      <c r="A6142" s="394">
        <v>6137</v>
      </c>
      <c r="B6142" s="415" t="s">
        <v>623</v>
      </c>
      <c r="C6142" s="415" t="s">
        <v>1208</v>
      </c>
      <c r="D6142" s="453" t="s">
        <v>14527</v>
      </c>
      <c r="E6142" s="621" t="s">
        <v>4951</v>
      </c>
      <c r="F6142" s="622" t="s">
        <v>14528</v>
      </c>
      <c r="G6142" s="394" t="s">
        <v>4962</v>
      </c>
      <c r="H6142" s="634" t="s">
        <v>5025</v>
      </c>
      <c r="I6142" s="478">
        <v>6800</v>
      </c>
      <c r="J6142" s="503" t="s">
        <v>5026</v>
      </c>
    </row>
    <row r="6143" spans="1:10" s="399" customFormat="1" ht="18" customHeight="1">
      <c r="A6143" s="394">
        <v>6138</v>
      </c>
      <c r="B6143" s="415" t="s">
        <v>623</v>
      </c>
      <c r="C6143" s="415" t="s">
        <v>1208</v>
      </c>
      <c r="D6143" s="453"/>
      <c r="E6143" s="621" t="s">
        <v>4951</v>
      </c>
      <c r="F6143" s="622" t="s">
        <v>14529</v>
      </c>
      <c r="G6143" s="479"/>
      <c r="H6143" s="634" t="s">
        <v>5025</v>
      </c>
      <c r="I6143" s="478">
        <v>8400</v>
      </c>
      <c r="J6143" s="503" t="s">
        <v>5026</v>
      </c>
    </row>
    <row r="6144" spans="1:10" s="399" customFormat="1" ht="18" customHeight="1">
      <c r="A6144" s="394">
        <v>6139</v>
      </c>
      <c r="B6144" s="415" t="s">
        <v>623</v>
      </c>
      <c r="C6144" s="415" t="s">
        <v>1208</v>
      </c>
      <c r="D6144" s="453" t="s">
        <v>14530</v>
      </c>
      <c r="E6144" s="621" t="s">
        <v>14531</v>
      </c>
      <c r="F6144" s="622" t="s">
        <v>14532</v>
      </c>
      <c r="G6144" s="394" t="s">
        <v>4962</v>
      </c>
      <c r="H6144" s="634" t="s">
        <v>5025</v>
      </c>
      <c r="I6144" s="478">
        <v>6100</v>
      </c>
      <c r="J6144" s="503" t="s">
        <v>5026</v>
      </c>
    </row>
    <row r="6145" spans="1:10" s="399" customFormat="1" ht="18" customHeight="1">
      <c r="A6145" s="394">
        <v>6140</v>
      </c>
      <c r="B6145" s="415" t="s">
        <v>623</v>
      </c>
      <c r="C6145" s="415" t="s">
        <v>1208</v>
      </c>
      <c r="D6145" s="453" t="s">
        <v>14533</v>
      </c>
      <c r="E6145" s="621" t="s">
        <v>8775</v>
      </c>
      <c r="F6145" s="622" t="s">
        <v>14534</v>
      </c>
      <c r="G6145" s="394" t="s">
        <v>4962</v>
      </c>
      <c r="H6145" s="634" t="s">
        <v>5025</v>
      </c>
      <c r="I6145" s="478">
        <v>28000</v>
      </c>
      <c r="J6145" s="503" t="s">
        <v>5026</v>
      </c>
    </row>
    <row r="6146" spans="1:10" s="399" customFormat="1" ht="18" customHeight="1">
      <c r="A6146" s="394">
        <v>6141</v>
      </c>
      <c r="B6146" s="415" t="s">
        <v>623</v>
      </c>
      <c r="C6146" s="415" t="s">
        <v>1208</v>
      </c>
      <c r="D6146" s="453" t="s">
        <v>14533</v>
      </c>
      <c r="E6146" s="621" t="s">
        <v>8775</v>
      </c>
      <c r="F6146" s="622" t="s">
        <v>14535</v>
      </c>
      <c r="G6146" s="394" t="s">
        <v>4962</v>
      </c>
      <c r="H6146" s="634" t="s">
        <v>5025</v>
      </c>
      <c r="I6146" s="478">
        <v>25500</v>
      </c>
      <c r="J6146" s="503" t="s">
        <v>5026</v>
      </c>
    </row>
    <row r="6147" spans="1:10" s="399" customFormat="1" ht="18" customHeight="1">
      <c r="A6147" s="394">
        <v>6142</v>
      </c>
      <c r="B6147" s="415" t="s">
        <v>623</v>
      </c>
      <c r="C6147" s="415" t="s">
        <v>1208</v>
      </c>
      <c r="D6147" s="453" t="s">
        <v>14536</v>
      </c>
      <c r="E6147" s="621" t="s">
        <v>8775</v>
      </c>
      <c r="F6147" s="622" t="s">
        <v>14537</v>
      </c>
      <c r="G6147" s="394" t="s">
        <v>4962</v>
      </c>
      <c r="H6147" s="634" t="s">
        <v>5025</v>
      </c>
      <c r="I6147" s="478">
        <v>28000</v>
      </c>
      <c r="J6147" s="503" t="s">
        <v>5026</v>
      </c>
    </row>
    <row r="6148" spans="1:10" s="399" customFormat="1" ht="18" customHeight="1">
      <c r="A6148" s="394">
        <v>6143</v>
      </c>
      <c r="B6148" s="415" t="s">
        <v>623</v>
      </c>
      <c r="C6148" s="415" t="s">
        <v>1208</v>
      </c>
      <c r="D6148" s="453" t="s">
        <v>14536</v>
      </c>
      <c r="E6148" s="621" t="s">
        <v>4951</v>
      </c>
      <c r="F6148" s="622" t="s">
        <v>14538</v>
      </c>
      <c r="G6148" s="394" t="s">
        <v>4962</v>
      </c>
      <c r="H6148" s="634" t="s">
        <v>5025</v>
      </c>
      <c r="I6148" s="478">
        <v>12500</v>
      </c>
      <c r="J6148" s="503" t="s">
        <v>5026</v>
      </c>
    </row>
    <row r="6149" spans="1:10" s="399" customFormat="1" ht="18" customHeight="1">
      <c r="A6149" s="394">
        <v>6144</v>
      </c>
      <c r="B6149" s="415" t="s">
        <v>623</v>
      </c>
      <c r="C6149" s="415" t="s">
        <v>1208</v>
      </c>
      <c r="D6149" s="453"/>
      <c r="E6149" s="621" t="s">
        <v>4951</v>
      </c>
      <c r="F6149" s="622" t="s">
        <v>14539</v>
      </c>
      <c r="G6149" s="394" t="s">
        <v>4962</v>
      </c>
      <c r="H6149" s="634" t="s">
        <v>5025</v>
      </c>
      <c r="I6149" s="478">
        <v>12500</v>
      </c>
      <c r="J6149" s="503" t="s">
        <v>5026</v>
      </c>
    </row>
    <row r="6150" spans="1:10" s="399" customFormat="1" ht="18" customHeight="1">
      <c r="A6150" s="394">
        <v>6145</v>
      </c>
      <c r="B6150" s="415" t="s">
        <v>623</v>
      </c>
      <c r="C6150" s="415" t="s">
        <v>1208</v>
      </c>
      <c r="D6150" s="453" t="s">
        <v>14540</v>
      </c>
      <c r="E6150" s="621" t="s">
        <v>4951</v>
      </c>
      <c r="F6150" s="622" t="s">
        <v>14541</v>
      </c>
      <c r="G6150" s="394" t="s">
        <v>4962</v>
      </c>
      <c r="H6150" s="634" t="s">
        <v>5025</v>
      </c>
      <c r="I6150" s="478">
        <v>15700</v>
      </c>
      <c r="J6150" s="503" t="s">
        <v>5026</v>
      </c>
    </row>
    <row r="6151" spans="1:10" s="399" customFormat="1" ht="18" customHeight="1">
      <c r="A6151" s="394">
        <v>6146</v>
      </c>
      <c r="B6151" s="415" t="s">
        <v>623</v>
      </c>
      <c r="C6151" s="415" t="s">
        <v>1208</v>
      </c>
      <c r="D6151" s="453" t="s">
        <v>14521</v>
      </c>
      <c r="E6151" s="621" t="s">
        <v>4951</v>
      </c>
      <c r="F6151" s="622" t="s">
        <v>14542</v>
      </c>
      <c r="G6151" s="394" t="s">
        <v>4962</v>
      </c>
      <c r="H6151" s="634" t="s">
        <v>5025</v>
      </c>
      <c r="I6151" s="478">
        <v>10000</v>
      </c>
      <c r="J6151" s="503" t="s">
        <v>5026</v>
      </c>
    </row>
    <row r="6152" spans="1:10" s="399" customFormat="1" ht="18" customHeight="1">
      <c r="A6152" s="394">
        <v>6147</v>
      </c>
      <c r="B6152" s="415" t="s">
        <v>623</v>
      </c>
      <c r="C6152" s="415" t="s">
        <v>1208</v>
      </c>
      <c r="D6152" s="453" t="s">
        <v>14523</v>
      </c>
      <c r="E6152" s="621" t="s">
        <v>4951</v>
      </c>
      <c r="F6152" s="622" t="s">
        <v>14524</v>
      </c>
      <c r="G6152" s="394" t="s">
        <v>4962</v>
      </c>
      <c r="H6152" s="634" t="s">
        <v>5025</v>
      </c>
      <c r="I6152" s="478">
        <v>12300</v>
      </c>
      <c r="J6152" s="503" t="s">
        <v>5026</v>
      </c>
    </row>
    <row r="6153" spans="1:10" s="399" customFormat="1" ht="18" customHeight="1">
      <c r="A6153" s="394">
        <v>6148</v>
      </c>
      <c r="B6153" s="415" t="s">
        <v>623</v>
      </c>
      <c r="C6153" s="415" t="s">
        <v>1208</v>
      </c>
      <c r="D6153" s="453" t="s">
        <v>14525</v>
      </c>
      <c r="E6153" s="621" t="s">
        <v>4951</v>
      </c>
      <c r="F6153" s="622" t="s">
        <v>14526</v>
      </c>
      <c r="G6153" s="394" t="s">
        <v>4962</v>
      </c>
      <c r="H6153" s="634" t="s">
        <v>5025</v>
      </c>
      <c r="I6153" s="478">
        <v>9700</v>
      </c>
      <c r="J6153" s="503" t="s">
        <v>5026</v>
      </c>
    </row>
    <row r="6154" spans="1:10" s="399" customFormat="1" ht="18" customHeight="1">
      <c r="A6154" s="394">
        <v>6149</v>
      </c>
      <c r="B6154" s="415" t="s">
        <v>623</v>
      </c>
      <c r="C6154" s="415" t="s">
        <v>1208</v>
      </c>
      <c r="D6154" s="659" t="s">
        <v>14517</v>
      </c>
      <c r="E6154" s="621" t="s">
        <v>4951</v>
      </c>
      <c r="F6154" s="622" t="s">
        <v>14528</v>
      </c>
      <c r="G6154" s="394" t="s">
        <v>4962</v>
      </c>
      <c r="H6154" s="634" t="s">
        <v>5025</v>
      </c>
      <c r="I6154" s="478">
        <v>6800</v>
      </c>
      <c r="J6154" s="503" t="s">
        <v>5026</v>
      </c>
    </row>
    <row r="6155" spans="1:10" s="399" customFormat="1" ht="18" customHeight="1">
      <c r="A6155" s="394">
        <v>6150</v>
      </c>
      <c r="B6155" s="415" t="s">
        <v>623</v>
      </c>
      <c r="C6155" s="415" t="s">
        <v>1208</v>
      </c>
      <c r="D6155" s="659" t="s">
        <v>14543</v>
      </c>
      <c r="E6155" s="621" t="s">
        <v>4951</v>
      </c>
      <c r="F6155" s="622" t="s">
        <v>14520</v>
      </c>
      <c r="G6155" s="394" t="s">
        <v>4962</v>
      </c>
      <c r="H6155" s="634" t="s">
        <v>5025</v>
      </c>
      <c r="I6155" s="478">
        <v>6800</v>
      </c>
      <c r="J6155" s="503" t="s">
        <v>5026</v>
      </c>
    </row>
    <row r="6156" spans="1:10" s="399" customFormat="1" ht="18" customHeight="1">
      <c r="A6156" s="394">
        <v>6151</v>
      </c>
      <c r="B6156" s="415" t="s">
        <v>623</v>
      </c>
      <c r="C6156" s="415" t="s">
        <v>1208</v>
      </c>
      <c r="D6156" s="453" t="s">
        <v>16020</v>
      </c>
      <c r="E6156" s="621" t="s">
        <v>4951</v>
      </c>
      <c r="F6156" s="622" t="s">
        <v>14544</v>
      </c>
      <c r="G6156" s="394" t="s">
        <v>4962</v>
      </c>
      <c r="H6156" s="634" t="s">
        <v>5025</v>
      </c>
      <c r="I6156" s="478">
        <v>9700</v>
      </c>
      <c r="J6156" s="503" t="s">
        <v>5026</v>
      </c>
    </row>
    <row r="6157" spans="1:10" s="399" customFormat="1" ht="18" customHeight="1">
      <c r="A6157" s="394">
        <v>6152</v>
      </c>
      <c r="B6157" s="415" t="s">
        <v>623</v>
      </c>
      <c r="C6157" s="415" t="s">
        <v>1208</v>
      </c>
      <c r="D6157" s="453" t="s">
        <v>14545</v>
      </c>
      <c r="E6157" s="621" t="s">
        <v>4951</v>
      </c>
      <c r="F6157" s="622" t="s">
        <v>14546</v>
      </c>
      <c r="G6157" s="394" t="s">
        <v>4962</v>
      </c>
      <c r="H6157" s="634" t="s">
        <v>5025</v>
      </c>
      <c r="I6157" s="478">
        <v>8600</v>
      </c>
      <c r="J6157" s="503" t="s">
        <v>5026</v>
      </c>
    </row>
    <row r="6158" spans="1:10" s="399" customFormat="1" ht="18" customHeight="1">
      <c r="A6158" s="394">
        <v>6153</v>
      </c>
      <c r="B6158" s="415" t="s">
        <v>623</v>
      </c>
      <c r="C6158" s="415" t="s">
        <v>1208</v>
      </c>
      <c r="D6158" s="453" t="s">
        <v>14545</v>
      </c>
      <c r="E6158" s="621" t="s">
        <v>4951</v>
      </c>
      <c r="F6158" s="622" t="s">
        <v>14547</v>
      </c>
      <c r="G6158" s="394" t="s">
        <v>4962</v>
      </c>
      <c r="H6158" s="634" t="s">
        <v>5025</v>
      </c>
      <c r="I6158" s="478">
        <v>6300</v>
      </c>
      <c r="J6158" s="503" t="s">
        <v>5026</v>
      </c>
    </row>
    <row r="6159" spans="1:10" s="399" customFormat="1" ht="18" customHeight="1">
      <c r="A6159" s="394">
        <v>6154</v>
      </c>
      <c r="B6159" s="415" t="s">
        <v>623</v>
      </c>
      <c r="C6159" s="415" t="s">
        <v>1208</v>
      </c>
      <c r="D6159" s="453" t="s">
        <v>14548</v>
      </c>
      <c r="E6159" s="621" t="s">
        <v>4951</v>
      </c>
      <c r="F6159" s="622" t="s">
        <v>14549</v>
      </c>
      <c r="G6159" s="394" t="s">
        <v>4962</v>
      </c>
      <c r="H6159" s="634" t="s">
        <v>5025</v>
      </c>
      <c r="I6159" s="478">
        <v>6700</v>
      </c>
      <c r="J6159" s="503" t="s">
        <v>5026</v>
      </c>
    </row>
    <row r="6160" spans="1:10" s="399" customFormat="1" ht="18" customHeight="1">
      <c r="A6160" s="394">
        <v>6155</v>
      </c>
      <c r="B6160" s="415" t="s">
        <v>623</v>
      </c>
      <c r="C6160" s="415" t="s">
        <v>1208</v>
      </c>
      <c r="D6160" s="453" t="s">
        <v>14550</v>
      </c>
      <c r="E6160" s="621" t="s">
        <v>4951</v>
      </c>
      <c r="F6160" s="622" t="s">
        <v>14551</v>
      </c>
      <c r="G6160" s="394" t="s">
        <v>4962</v>
      </c>
      <c r="H6160" s="634" t="s">
        <v>5025</v>
      </c>
      <c r="I6160" s="478">
        <v>7700</v>
      </c>
      <c r="J6160" s="503" t="s">
        <v>5026</v>
      </c>
    </row>
    <row r="6161" spans="1:10" s="399" customFormat="1" ht="18" customHeight="1">
      <c r="A6161" s="394">
        <v>6156</v>
      </c>
      <c r="B6161" s="415" t="s">
        <v>623</v>
      </c>
      <c r="C6161" s="415" t="s">
        <v>1208</v>
      </c>
      <c r="D6161" s="453" t="s">
        <v>14552</v>
      </c>
      <c r="E6161" s="621" t="s">
        <v>4951</v>
      </c>
      <c r="F6161" s="622" t="s">
        <v>14553</v>
      </c>
      <c r="G6161" s="394" t="s">
        <v>4962</v>
      </c>
      <c r="H6161" s="634" t="s">
        <v>5025</v>
      </c>
      <c r="I6161" s="478">
        <v>6000</v>
      </c>
      <c r="J6161" s="503" t="s">
        <v>5026</v>
      </c>
    </row>
    <row r="6162" spans="1:10" s="399" customFormat="1" ht="18" customHeight="1">
      <c r="A6162" s="394">
        <v>6157</v>
      </c>
      <c r="B6162" s="415" t="s">
        <v>623</v>
      </c>
      <c r="C6162" s="415" t="s">
        <v>1208</v>
      </c>
      <c r="D6162" s="453" t="s">
        <v>14554</v>
      </c>
      <c r="E6162" s="621" t="s">
        <v>4951</v>
      </c>
      <c r="F6162" s="622" t="s">
        <v>14555</v>
      </c>
      <c r="G6162" s="394" t="s">
        <v>4962</v>
      </c>
      <c r="H6162" s="634" t="s">
        <v>5025</v>
      </c>
      <c r="I6162" s="478">
        <v>9300</v>
      </c>
      <c r="J6162" s="503" t="s">
        <v>5026</v>
      </c>
    </row>
    <row r="6163" spans="1:10" s="399" customFormat="1" ht="18" customHeight="1">
      <c r="A6163" s="394">
        <v>6158</v>
      </c>
      <c r="B6163" s="415" t="s">
        <v>623</v>
      </c>
      <c r="C6163" s="415" t="s">
        <v>1208</v>
      </c>
      <c r="D6163" s="453" t="s">
        <v>14556</v>
      </c>
      <c r="E6163" s="621" t="s">
        <v>4951</v>
      </c>
      <c r="F6163" s="622" t="s">
        <v>14557</v>
      </c>
      <c r="G6163" s="394" t="s">
        <v>4962</v>
      </c>
      <c r="H6163" s="634" t="s">
        <v>5025</v>
      </c>
      <c r="I6163" s="478">
        <v>6400</v>
      </c>
      <c r="J6163" s="503" t="s">
        <v>5026</v>
      </c>
    </row>
    <row r="6164" spans="1:10" s="399" customFormat="1" ht="18" customHeight="1">
      <c r="A6164" s="394">
        <v>6159</v>
      </c>
      <c r="B6164" s="415" t="s">
        <v>623</v>
      </c>
      <c r="C6164" s="415" t="s">
        <v>1208</v>
      </c>
      <c r="D6164" s="453" t="s">
        <v>14558</v>
      </c>
      <c r="E6164" s="621" t="s">
        <v>4951</v>
      </c>
      <c r="F6164" s="622" t="s">
        <v>14559</v>
      </c>
      <c r="G6164" s="394" t="s">
        <v>4962</v>
      </c>
      <c r="H6164" s="634" t="s">
        <v>5025</v>
      </c>
      <c r="I6164" s="478">
        <v>8700</v>
      </c>
      <c r="J6164" s="503" t="s">
        <v>5026</v>
      </c>
    </row>
    <row r="6165" spans="1:10" s="399" customFormat="1" ht="18" customHeight="1">
      <c r="A6165" s="394">
        <v>6160</v>
      </c>
      <c r="B6165" s="415" t="s">
        <v>623</v>
      </c>
      <c r="C6165" s="415" t="s">
        <v>1208</v>
      </c>
      <c r="D6165" s="453" t="s">
        <v>14560</v>
      </c>
      <c r="E6165" s="621" t="s">
        <v>4951</v>
      </c>
      <c r="F6165" s="622" t="s">
        <v>14561</v>
      </c>
      <c r="G6165" s="394" t="s">
        <v>4962</v>
      </c>
      <c r="H6165" s="634" t="s">
        <v>5025</v>
      </c>
      <c r="I6165" s="478">
        <v>12500</v>
      </c>
      <c r="J6165" s="503" t="s">
        <v>5026</v>
      </c>
    </row>
    <row r="6166" spans="1:10" s="399" customFormat="1" ht="18" customHeight="1">
      <c r="A6166" s="394">
        <v>6161</v>
      </c>
      <c r="B6166" s="415" t="s">
        <v>623</v>
      </c>
      <c r="C6166" s="415" t="s">
        <v>1208</v>
      </c>
      <c r="D6166" s="453" t="s">
        <v>14562</v>
      </c>
      <c r="E6166" s="621" t="s">
        <v>4951</v>
      </c>
      <c r="F6166" s="622" t="s">
        <v>14563</v>
      </c>
      <c r="G6166" s="394" t="s">
        <v>4962</v>
      </c>
      <c r="H6166" s="634" t="s">
        <v>5025</v>
      </c>
      <c r="I6166" s="478">
        <v>4900</v>
      </c>
      <c r="J6166" s="503" t="s">
        <v>5026</v>
      </c>
    </row>
    <row r="6167" spans="1:10" s="399" customFormat="1" ht="18" customHeight="1">
      <c r="A6167" s="394">
        <v>6162</v>
      </c>
      <c r="B6167" s="415" t="s">
        <v>623</v>
      </c>
      <c r="C6167" s="415" t="s">
        <v>1208</v>
      </c>
      <c r="D6167" s="453" t="s">
        <v>14564</v>
      </c>
      <c r="E6167" s="621" t="s">
        <v>4951</v>
      </c>
      <c r="F6167" s="622" t="s">
        <v>14565</v>
      </c>
      <c r="G6167" s="394" t="s">
        <v>4962</v>
      </c>
      <c r="H6167" s="634" t="s">
        <v>5025</v>
      </c>
      <c r="I6167" s="478">
        <v>10000</v>
      </c>
      <c r="J6167" s="503" t="s">
        <v>5026</v>
      </c>
    </row>
    <row r="6168" spans="1:10" s="399" customFormat="1" ht="18" customHeight="1">
      <c r="A6168" s="394">
        <v>6163</v>
      </c>
      <c r="B6168" s="415" t="s">
        <v>623</v>
      </c>
      <c r="C6168" s="415" t="s">
        <v>1208</v>
      </c>
      <c r="D6168" s="453" t="s">
        <v>14566</v>
      </c>
      <c r="E6168" s="621" t="s">
        <v>4951</v>
      </c>
      <c r="F6168" s="622" t="s">
        <v>14567</v>
      </c>
      <c r="G6168" s="394" t="s">
        <v>4962</v>
      </c>
      <c r="H6168" s="634" t="s">
        <v>5025</v>
      </c>
      <c r="I6168" s="478">
        <v>6300</v>
      </c>
      <c r="J6168" s="503" t="s">
        <v>5026</v>
      </c>
    </row>
    <row r="6169" spans="1:10" s="399" customFormat="1" ht="18" customHeight="1">
      <c r="A6169" s="394">
        <v>6164</v>
      </c>
      <c r="B6169" s="415" t="s">
        <v>623</v>
      </c>
      <c r="C6169" s="415" t="s">
        <v>1208</v>
      </c>
      <c r="D6169" s="453" t="s">
        <v>14568</v>
      </c>
      <c r="E6169" s="621" t="s">
        <v>4951</v>
      </c>
      <c r="F6169" s="622" t="s">
        <v>14569</v>
      </c>
      <c r="G6169" s="394" t="s">
        <v>4962</v>
      </c>
      <c r="H6169" s="634" t="s">
        <v>5025</v>
      </c>
      <c r="I6169" s="478">
        <v>15700</v>
      </c>
      <c r="J6169" s="503" t="s">
        <v>5026</v>
      </c>
    </row>
    <row r="6170" spans="1:10" s="399" customFormat="1" ht="18" customHeight="1">
      <c r="A6170" s="394">
        <v>6165</v>
      </c>
      <c r="B6170" s="415" t="s">
        <v>623</v>
      </c>
      <c r="C6170" s="415" t="s">
        <v>1208</v>
      </c>
      <c r="D6170" s="453" t="s">
        <v>14570</v>
      </c>
      <c r="E6170" s="621" t="s">
        <v>4951</v>
      </c>
      <c r="F6170" s="622" t="s">
        <v>14571</v>
      </c>
      <c r="G6170" s="394" t="s">
        <v>4962</v>
      </c>
      <c r="H6170" s="634" t="s">
        <v>5025</v>
      </c>
      <c r="I6170" s="478">
        <v>13800</v>
      </c>
      <c r="J6170" s="503" t="s">
        <v>5026</v>
      </c>
    </row>
    <row r="6171" spans="1:10" s="399" customFormat="1" ht="18" customHeight="1">
      <c r="A6171" s="394">
        <v>6166</v>
      </c>
      <c r="B6171" s="415" t="s">
        <v>623</v>
      </c>
      <c r="C6171" s="415" t="s">
        <v>1208</v>
      </c>
      <c r="D6171" s="453" t="s">
        <v>14572</v>
      </c>
      <c r="E6171" s="621" t="s">
        <v>4951</v>
      </c>
      <c r="F6171" s="622" t="s">
        <v>14573</v>
      </c>
      <c r="G6171" s="394" t="s">
        <v>4962</v>
      </c>
      <c r="H6171" s="634" t="s">
        <v>5025</v>
      </c>
      <c r="I6171" s="478">
        <v>10000</v>
      </c>
      <c r="J6171" s="503" t="s">
        <v>5026</v>
      </c>
    </row>
    <row r="6172" spans="1:10" s="399" customFormat="1" ht="18" customHeight="1">
      <c r="A6172" s="394">
        <v>6167</v>
      </c>
      <c r="B6172" s="415" t="s">
        <v>623</v>
      </c>
      <c r="C6172" s="415" t="s">
        <v>1208</v>
      </c>
      <c r="D6172" s="453" t="s">
        <v>14574</v>
      </c>
      <c r="E6172" s="621" t="s">
        <v>4951</v>
      </c>
      <c r="F6172" s="622" t="s">
        <v>14575</v>
      </c>
      <c r="G6172" s="394" t="s">
        <v>4962</v>
      </c>
      <c r="H6172" s="634" t="s">
        <v>5025</v>
      </c>
      <c r="I6172" s="478">
        <v>10300</v>
      </c>
      <c r="J6172" s="503" t="s">
        <v>5026</v>
      </c>
    </row>
    <row r="6173" spans="1:10" s="399" customFormat="1" ht="18" customHeight="1">
      <c r="A6173" s="394">
        <v>6168</v>
      </c>
      <c r="B6173" s="415" t="s">
        <v>623</v>
      </c>
      <c r="C6173" s="415" t="s">
        <v>1208</v>
      </c>
      <c r="D6173" s="453" t="s">
        <v>14576</v>
      </c>
      <c r="E6173" s="621" t="s">
        <v>4951</v>
      </c>
      <c r="F6173" s="622" t="s">
        <v>14577</v>
      </c>
      <c r="G6173" s="394" t="s">
        <v>4962</v>
      </c>
      <c r="H6173" s="634" t="s">
        <v>5025</v>
      </c>
      <c r="I6173" s="478">
        <v>10600</v>
      </c>
      <c r="J6173" s="503" t="s">
        <v>5026</v>
      </c>
    </row>
    <row r="6174" spans="1:10" s="399" customFormat="1" ht="18" customHeight="1">
      <c r="A6174" s="394">
        <v>6169</v>
      </c>
      <c r="B6174" s="415" t="s">
        <v>623</v>
      </c>
      <c r="C6174" s="415" t="s">
        <v>1208</v>
      </c>
      <c r="D6174" s="453" t="s">
        <v>14578</v>
      </c>
      <c r="E6174" s="621" t="s">
        <v>4951</v>
      </c>
      <c r="F6174" s="622" t="s">
        <v>14579</v>
      </c>
      <c r="G6174" s="394" t="s">
        <v>4962</v>
      </c>
      <c r="H6174" s="634" t="s">
        <v>5025</v>
      </c>
      <c r="I6174" s="478">
        <v>10000</v>
      </c>
      <c r="J6174" s="503" t="s">
        <v>5026</v>
      </c>
    </row>
    <row r="6175" spans="1:10" s="399" customFormat="1" ht="18" customHeight="1">
      <c r="A6175" s="394">
        <v>6170</v>
      </c>
      <c r="B6175" s="415" t="s">
        <v>623</v>
      </c>
      <c r="C6175" s="415" t="s">
        <v>1208</v>
      </c>
      <c r="D6175" s="453" t="s">
        <v>14580</v>
      </c>
      <c r="E6175" s="621" t="s">
        <v>4951</v>
      </c>
      <c r="F6175" s="622" t="s">
        <v>14581</v>
      </c>
      <c r="G6175" s="394" t="s">
        <v>4962</v>
      </c>
      <c r="H6175" s="634" t="s">
        <v>5025</v>
      </c>
      <c r="I6175" s="478">
        <v>19000</v>
      </c>
      <c r="J6175" s="503" t="s">
        <v>5026</v>
      </c>
    </row>
    <row r="6176" spans="1:10" s="399" customFormat="1" ht="18" customHeight="1">
      <c r="A6176" s="394">
        <v>6171</v>
      </c>
      <c r="B6176" s="415" t="s">
        <v>623</v>
      </c>
      <c r="C6176" s="415" t="s">
        <v>1208</v>
      </c>
      <c r="D6176" s="453" t="s">
        <v>14582</v>
      </c>
      <c r="E6176" s="621" t="s">
        <v>4951</v>
      </c>
      <c r="F6176" s="622" t="s">
        <v>14583</v>
      </c>
      <c r="G6176" s="394" t="s">
        <v>4962</v>
      </c>
      <c r="H6176" s="634" t="s">
        <v>5025</v>
      </c>
      <c r="I6176" s="478">
        <v>5900</v>
      </c>
      <c r="J6176" s="503" t="s">
        <v>5026</v>
      </c>
    </row>
    <row r="6177" spans="1:10" s="399" customFormat="1" ht="18" customHeight="1">
      <c r="A6177" s="394">
        <v>6172</v>
      </c>
      <c r="B6177" s="415" t="s">
        <v>623</v>
      </c>
      <c r="C6177" s="415" t="s">
        <v>1208</v>
      </c>
      <c r="D6177" s="453" t="s">
        <v>14584</v>
      </c>
      <c r="E6177" s="621" t="s">
        <v>4951</v>
      </c>
      <c r="F6177" s="622" t="s">
        <v>14585</v>
      </c>
      <c r="G6177" s="394" t="s">
        <v>4962</v>
      </c>
      <c r="H6177" s="634" t="s">
        <v>5025</v>
      </c>
      <c r="I6177" s="478">
        <v>7100</v>
      </c>
      <c r="J6177" s="503" t="s">
        <v>5026</v>
      </c>
    </row>
    <row r="6178" spans="1:10" s="399" customFormat="1" ht="18" customHeight="1">
      <c r="A6178" s="394">
        <v>6173</v>
      </c>
      <c r="B6178" s="415" t="s">
        <v>623</v>
      </c>
      <c r="C6178" s="415" t="s">
        <v>1208</v>
      </c>
      <c r="D6178" s="453" t="s">
        <v>14586</v>
      </c>
      <c r="E6178" s="621" t="s">
        <v>4951</v>
      </c>
      <c r="F6178" s="622" t="s">
        <v>14587</v>
      </c>
      <c r="G6178" s="394" t="s">
        <v>4962</v>
      </c>
      <c r="H6178" s="634" t="s">
        <v>5025</v>
      </c>
      <c r="I6178" s="478">
        <v>7900</v>
      </c>
      <c r="J6178" s="503" t="s">
        <v>5026</v>
      </c>
    </row>
    <row r="6179" spans="1:10" s="399" customFormat="1" ht="18" customHeight="1">
      <c r="A6179" s="394">
        <v>6174</v>
      </c>
      <c r="B6179" s="415" t="s">
        <v>623</v>
      </c>
      <c r="C6179" s="415" t="s">
        <v>1208</v>
      </c>
      <c r="D6179" s="453" t="s">
        <v>14588</v>
      </c>
      <c r="E6179" s="621" t="s">
        <v>4951</v>
      </c>
      <c r="F6179" s="622" t="s">
        <v>14589</v>
      </c>
      <c r="G6179" s="394" t="s">
        <v>4962</v>
      </c>
      <c r="H6179" s="634" t="s">
        <v>5025</v>
      </c>
      <c r="I6179" s="478">
        <v>10400</v>
      </c>
      <c r="J6179" s="503" t="s">
        <v>5026</v>
      </c>
    </row>
    <row r="6180" spans="1:10" s="399" customFormat="1" ht="18" customHeight="1">
      <c r="A6180" s="394">
        <v>6175</v>
      </c>
      <c r="B6180" s="415" t="s">
        <v>623</v>
      </c>
      <c r="C6180" s="415" t="s">
        <v>1208</v>
      </c>
      <c r="D6180" s="453" t="s">
        <v>14590</v>
      </c>
      <c r="E6180" s="621" t="s">
        <v>4951</v>
      </c>
      <c r="F6180" s="622" t="s">
        <v>14591</v>
      </c>
      <c r="G6180" s="394" t="s">
        <v>4962</v>
      </c>
      <c r="H6180" s="634" t="s">
        <v>5025</v>
      </c>
      <c r="I6180" s="478">
        <v>11500</v>
      </c>
      <c r="J6180" s="503" t="s">
        <v>5026</v>
      </c>
    </row>
    <row r="6181" spans="1:10" s="399" customFormat="1" ht="18" customHeight="1">
      <c r="A6181" s="394">
        <v>6176</v>
      </c>
      <c r="B6181" s="415" t="s">
        <v>623</v>
      </c>
      <c r="C6181" s="415" t="s">
        <v>1208</v>
      </c>
      <c r="D6181" s="453" t="s">
        <v>14592</v>
      </c>
      <c r="E6181" s="621" t="s">
        <v>4951</v>
      </c>
      <c r="F6181" s="622" t="s">
        <v>14593</v>
      </c>
      <c r="G6181" s="394" t="s">
        <v>4962</v>
      </c>
      <c r="H6181" s="634" t="s">
        <v>5025</v>
      </c>
      <c r="I6181" s="478">
        <v>14000</v>
      </c>
      <c r="J6181" s="503" t="s">
        <v>5026</v>
      </c>
    </row>
    <row r="6182" spans="1:10" s="399" customFormat="1" ht="18" customHeight="1">
      <c r="A6182" s="394">
        <v>6177</v>
      </c>
      <c r="B6182" s="415" t="s">
        <v>623</v>
      </c>
      <c r="C6182" s="415" t="s">
        <v>1208</v>
      </c>
      <c r="D6182" s="453"/>
      <c r="E6182" s="621" t="s">
        <v>4951</v>
      </c>
      <c r="F6182" s="622" t="s">
        <v>14594</v>
      </c>
      <c r="G6182" s="394" t="s">
        <v>4962</v>
      </c>
      <c r="H6182" s="634" t="s">
        <v>5025</v>
      </c>
      <c r="I6182" s="478">
        <v>8000</v>
      </c>
      <c r="J6182" s="503" t="s">
        <v>5026</v>
      </c>
    </row>
    <row r="6183" spans="1:10" s="399" customFormat="1" ht="18" customHeight="1">
      <c r="A6183" s="394">
        <v>6178</v>
      </c>
      <c r="B6183" s="415" t="s">
        <v>623</v>
      </c>
      <c r="C6183" s="415" t="s">
        <v>1208</v>
      </c>
      <c r="D6183" s="453" t="s">
        <v>14595</v>
      </c>
      <c r="E6183" s="621" t="s">
        <v>4951</v>
      </c>
      <c r="F6183" s="622" t="s">
        <v>14596</v>
      </c>
      <c r="G6183" s="394" t="s">
        <v>4962</v>
      </c>
      <c r="H6183" s="634" t="s">
        <v>5025</v>
      </c>
      <c r="I6183" s="478">
        <v>5900</v>
      </c>
      <c r="J6183" s="503" t="s">
        <v>5026</v>
      </c>
    </row>
    <row r="6184" spans="1:10" s="399" customFormat="1" ht="18" customHeight="1">
      <c r="A6184" s="394">
        <v>6179</v>
      </c>
      <c r="B6184" s="415" t="s">
        <v>623</v>
      </c>
      <c r="C6184" s="415" t="s">
        <v>1208</v>
      </c>
      <c r="D6184" s="453" t="s">
        <v>14597</v>
      </c>
      <c r="E6184" s="621" t="s">
        <v>4951</v>
      </c>
      <c r="F6184" s="622" t="s">
        <v>14598</v>
      </c>
      <c r="G6184" s="394" t="s">
        <v>4962</v>
      </c>
      <c r="H6184" s="634" t="s">
        <v>5025</v>
      </c>
      <c r="I6184" s="478">
        <v>7100</v>
      </c>
      <c r="J6184" s="503" t="s">
        <v>5026</v>
      </c>
    </row>
    <row r="6185" spans="1:10" s="399" customFormat="1" ht="18" customHeight="1">
      <c r="A6185" s="394">
        <v>6180</v>
      </c>
      <c r="B6185" s="415" t="s">
        <v>623</v>
      </c>
      <c r="C6185" s="415" t="s">
        <v>1208</v>
      </c>
      <c r="D6185" s="453" t="s">
        <v>14599</v>
      </c>
      <c r="E6185" s="621" t="s">
        <v>4951</v>
      </c>
      <c r="F6185" s="622" t="s">
        <v>14600</v>
      </c>
      <c r="G6185" s="394" t="s">
        <v>4962</v>
      </c>
      <c r="H6185" s="634" t="s">
        <v>5025</v>
      </c>
      <c r="I6185" s="478">
        <v>7500</v>
      </c>
      <c r="J6185" s="503" t="s">
        <v>5026</v>
      </c>
    </row>
    <row r="6186" spans="1:10" s="399" customFormat="1" ht="18" customHeight="1">
      <c r="A6186" s="394">
        <v>6181</v>
      </c>
      <c r="B6186" s="415" t="s">
        <v>623</v>
      </c>
      <c r="C6186" s="415" t="s">
        <v>1208</v>
      </c>
      <c r="D6186" s="453" t="s">
        <v>14601</v>
      </c>
      <c r="E6186" s="621" t="s">
        <v>4951</v>
      </c>
      <c r="F6186" s="622" t="s">
        <v>14602</v>
      </c>
      <c r="G6186" s="394" t="s">
        <v>4962</v>
      </c>
      <c r="H6186" s="634" t="s">
        <v>5025</v>
      </c>
      <c r="I6186" s="478">
        <v>8000</v>
      </c>
      <c r="J6186" s="503" t="s">
        <v>5026</v>
      </c>
    </row>
    <row r="6187" spans="1:10" s="399" customFormat="1" ht="18" customHeight="1">
      <c r="A6187" s="394">
        <v>6182</v>
      </c>
      <c r="B6187" s="415" t="s">
        <v>623</v>
      </c>
      <c r="C6187" s="415" t="s">
        <v>1208</v>
      </c>
      <c r="D6187" s="453"/>
      <c r="E6187" s="621" t="s">
        <v>4951</v>
      </c>
      <c r="F6187" s="622" t="s">
        <v>14603</v>
      </c>
      <c r="G6187" s="479"/>
      <c r="H6187" s="634" t="s">
        <v>5025</v>
      </c>
      <c r="I6187" s="478">
        <v>21000</v>
      </c>
      <c r="J6187" s="503" t="s">
        <v>5026</v>
      </c>
    </row>
    <row r="6188" spans="1:10" s="399" customFormat="1" ht="18" customHeight="1">
      <c r="A6188" s="394">
        <v>6183</v>
      </c>
      <c r="B6188" s="415" t="s">
        <v>623</v>
      </c>
      <c r="C6188" s="415" t="s">
        <v>1208</v>
      </c>
      <c r="D6188" s="453" t="s">
        <v>14604</v>
      </c>
      <c r="E6188" s="621" t="s">
        <v>4951</v>
      </c>
      <c r="F6188" s="622" t="s">
        <v>14541</v>
      </c>
      <c r="G6188" s="394" t="s">
        <v>4962</v>
      </c>
      <c r="H6188" s="634" t="s">
        <v>5025</v>
      </c>
      <c r="I6188" s="478">
        <v>15700</v>
      </c>
      <c r="J6188" s="503" t="s">
        <v>5026</v>
      </c>
    </row>
    <row r="6189" spans="1:10" s="399" customFormat="1" ht="18" customHeight="1">
      <c r="A6189" s="394">
        <v>6184</v>
      </c>
      <c r="B6189" s="415" t="s">
        <v>623</v>
      </c>
      <c r="C6189" s="415" t="s">
        <v>1208</v>
      </c>
      <c r="D6189" s="453" t="s">
        <v>14605</v>
      </c>
      <c r="E6189" s="621" t="s">
        <v>4951</v>
      </c>
      <c r="F6189" s="622" t="s">
        <v>14606</v>
      </c>
      <c r="G6189" s="394" t="s">
        <v>4962</v>
      </c>
      <c r="H6189" s="634" t="s">
        <v>5025</v>
      </c>
      <c r="I6189" s="478">
        <v>6800</v>
      </c>
      <c r="J6189" s="503" t="s">
        <v>5026</v>
      </c>
    </row>
    <row r="6190" spans="1:10" s="399" customFormat="1" ht="18" customHeight="1">
      <c r="A6190" s="394">
        <v>6185</v>
      </c>
      <c r="B6190" s="415" t="s">
        <v>623</v>
      </c>
      <c r="C6190" s="415" t="s">
        <v>1208</v>
      </c>
      <c r="D6190" s="453" t="s">
        <v>14607</v>
      </c>
      <c r="E6190" s="621" t="s">
        <v>4951</v>
      </c>
      <c r="F6190" s="622" t="s">
        <v>14608</v>
      </c>
      <c r="G6190" s="394" t="s">
        <v>4962</v>
      </c>
      <c r="H6190" s="634" t="s">
        <v>5025</v>
      </c>
      <c r="I6190" s="478">
        <v>6100</v>
      </c>
      <c r="J6190" s="503" t="s">
        <v>5026</v>
      </c>
    </row>
    <row r="6191" spans="1:10" s="399" customFormat="1" ht="18" customHeight="1">
      <c r="A6191" s="394">
        <v>6186</v>
      </c>
      <c r="B6191" s="415" t="s">
        <v>623</v>
      </c>
      <c r="C6191" s="415" t="s">
        <v>1208</v>
      </c>
      <c r="D6191" s="453" t="s">
        <v>14609</v>
      </c>
      <c r="E6191" s="621" t="s">
        <v>4951</v>
      </c>
      <c r="F6191" s="622" t="s">
        <v>14610</v>
      </c>
      <c r="G6191" s="394" t="s">
        <v>4962</v>
      </c>
      <c r="H6191" s="634" t="s">
        <v>5025</v>
      </c>
      <c r="I6191" s="478">
        <v>5900</v>
      </c>
      <c r="J6191" s="503" t="s">
        <v>5026</v>
      </c>
    </row>
    <row r="6192" spans="1:10" s="399" customFormat="1" ht="18" customHeight="1">
      <c r="A6192" s="394">
        <v>6187</v>
      </c>
      <c r="B6192" s="415" t="s">
        <v>623</v>
      </c>
      <c r="C6192" s="415" t="s">
        <v>1208</v>
      </c>
      <c r="D6192" s="453" t="s">
        <v>14540</v>
      </c>
      <c r="E6192" s="621" t="s">
        <v>4951</v>
      </c>
      <c r="F6192" s="622" t="s">
        <v>14611</v>
      </c>
      <c r="G6192" s="394" t="s">
        <v>4962</v>
      </c>
      <c r="H6192" s="634" t="s">
        <v>5025</v>
      </c>
      <c r="I6192" s="478">
        <v>11200</v>
      </c>
      <c r="J6192" s="503" t="s">
        <v>5026</v>
      </c>
    </row>
    <row r="6193" spans="1:10" s="399" customFormat="1" ht="18" customHeight="1">
      <c r="A6193" s="394">
        <v>6188</v>
      </c>
      <c r="B6193" s="415" t="s">
        <v>623</v>
      </c>
      <c r="C6193" s="415" t="s">
        <v>1208</v>
      </c>
      <c r="D6193" s="453" t="s">
        <v>14612</v>
      </c>
      <c r="E6193" s="621" t="s">
        <v>4951</v>
      </c>
      <c r="F6193" s="622" t="s">
        <v>14542</v>
      </c>
      <c r="G6193" s="394" t="s">
        <v>4962</v>
      </c>
      <c r="H6193" s="634" t="s">
        <v>5025</v>
      </c>
      <c r="I6193" s="478">
        <v>10000</v>
      </c>
      <c r="J6193" s="503" t="s">
        <v>5026</v>
      </c>
    </row>
    <row r="6194" spans="1:10" s="399" customFormat="1" ht="18" customHeight="1">
      <c r="A6194" s="394">
        <v>6189</v>
      </c>
      <c r="B6194" s="415" t="s">
        <v>623</v>
      </c>
      <c r="C6194" s="415" t="s">
        <v>1208</v>
      </c>
      <c r="D6194" s="453" t="s">
        <v>14613</v>
      </c>
      <c r="E6194" s="621" t="s">
        <v>8775</v>
      </c>
      <c r="F6194" s="622" t="s">
        <v>14614</v>
      </c>
      <c r="G6194" s="394" t="s">
        <v>4962</v>
      </c>
      <c r="H6194" s="634" t="s">
        <v>5025</v>
      </c>
      <c r="I6194" s="478">
        <v>29500</v>
      </c>
      <c r="J6194" s="503" t="s">
        <v>5026</v>
      </c>
    </row>
    <row r="6195" spans="1:10" s="399" customFormat="1" ht="18" customHeight="1">
      <c r="A6195" s="394">
        <v>6190</v>
      </c>
      <c r="B6195" s="415" t="s">
        <v>623</v>
      </c>
      <c r="C6195" s="415" t="s">
        <v>1208</v>
      </c>
      <c r="D6195" s="453" t="s">
        <v>14615</v>
      </c>
      <c r="E6195" s="621" t="s">
        <v>4951</v>
      </c>
      <c r="F6195" s="622" t="s">
        <v>14616</v>
      </c>
      <c r="G6195" s="394" t="s">
        <v>4962</v>
      </c>
      <c r="H6195" s="634" t="s">
        <v>5025</v>
      </c>
      <c r="I6195" s="478">
        <v>10300</v>
      </c>
      <c r="J6195" s="503" t="s">
        <v>5026</v>
      </c>
    </row>
    <row r="6196" spans="1:10" s="399" customFormat="1" ht="18" customHeight="1">
      <c r="A6196" s="394">
        <v>6191</v>
      </c>
      <c r="B6196" s="415" t="s">
        <v>623</v>
      </c>
      <c r="C6196" s="415" t="s">
        <v>1208</v>
      </c>
      <c r="D6196" s="453"/>
      <c r="E6196" s="621" t="s">
        <v>4951</v>
      </c>
      <c r="F6196" s="622" t="s">
        <v>14617</v>
      </c>
      <c r="G6196" s="394" t="s">
        <v>4962</v>
      </c>
      <c r="H6196" s="634" t="s">
        <v>5025</v>
      </c>
      <c r="I6196" s="478">
        <v>10600</v>
      </c>
      <c r="J6196" s="503" t="s">
        <v>5026</v>
      </c>
    </row>
    <row r="6197" spans="1:10" s="399" customFormat="1" ht="18" customHeight="1">
      <c r="A6197" s="394">
        <v>6192</v>
      </c>
      <c r="B6197" s="415" t="s">
        <v>623</v>
      </c>
      <c r="C6197" s="415" t="s">
        <v>1208</v>
      </c>
      <c r="D6197" s="453"/>
      <c r="E6197" s="621" t="s">
        <v>4951</v>
      </c>
      <c r="F6197" s="622" t="s">
        <v>14617</v>
      </c>
      <c r="G6197" s="394" t="s">
        <v>4962</v>
      </c>
      <c r="H6197" s="634" t="s">
        <v>5025</v>
      </c>
      <c r="I6197" s="478">
        <v>10600</v>
      </c>
      <c r="J6197" s="503" t="s">
        <v>5026</v>
      </c>
    </row>
    <row r="6198" spans="1:10" s="399" customFormat="1" ht="18" customHeight="1">
      <c r="A6198" s="394">
        <v>6193</v>
      </c>
      <c r="B6198" s="415" t="s">
        <v>623</v>
      </c>
      <c r="C6198" s="415" t="s">
        <v>1208</v>
      </c>
      <c r="D6198" s="526" t="s">
        <v>14618</v>
      </c>
      <c r="E6198" s="623" t="s">
        <v>14619</v>
      </c>
      <c r="F6198" s="469" t="s">
        <v>14620</v>
      </c>
      <c r="G6198" s="394" t="s">
        <v>4962</v>
      </c>
      <c r="H6198" s="634" t="s">
        <v>5025</v>
      </c>
      <c r="I6198" s="418">
        <v>3300</v>
      </c>
      <c r="J6198" s="503" t="s">
        <v>5026</v>
      </c>
    </row>
    <row r="6199" spans="1:10" s="399" customFormat="1" ht="18" customHeight="1">
      <c r="A6199" s="394">
        <v>6194</v>
      </c>
      <c r="B6199" s="415" t="s">
        <v>623</v>
      </c>
      <c r="C6199" s="415" t="s">
        <v>1208</v>
      </c>
      <c r="D6199" s="526" t="s">
        <v>14618</v>
      </c>
      <c r="E6199" s="623" t="s">
        <v>4951</v>
      </c>
      <c r="F6199" s="469" t="s">
        <v>14621</v>
      </c>
      <c r="G6199" s="394" t="s">
        <v>4962</v>
      </c>
      <c r="H6199" s="634" t="s">
        <v>5025</v>
      </c>
      <c r="I6199" s="418">
        <v>10300</v>
      </c>
      <c r="J6199" s="503" t="s">
        <v>5026</v>
      </c>
    </row>
    <row r="6200" spans="1:10" s="399" customFormat="1" ht="18" customHeight="1">
      <c r="A6200" s="394">
        <v>6195</v>
      </c>
      <c r="B6200" s="415" t="s">
        <v>623</v>
      </c>
      <c r="C6200" s="415" t="s">
        <v>1208</v>
      </c>
      <c r="D6200" s="526" t="s">
        <v>14622</v>
      </c>
      <c r="E6200" s="623" t="s">
        <v>4951</v>
      </c>
      <c r="F6200" s="504" t="s">
        <v>14623</v>
      </c>
      <c r="G6200" s="394" t="s">
        <v>4962</v>
      </c>
      <c r="H6200" s="634" t="s">
        <v>5025</v>
      </c>
      <c r="I6200" s="418">
        <v>13000</v>
      </c>
      <c r="J6200" s="503" t="s">
        <v>5026</v>
      </c>
    </row>
    <row r="6201" spans="1:10" s="399" customFormat="1" ht="18" customHeight="1">
      <c r="A6201" s="394">
        <v>6196</v>
      </c>
      <c r="B6201" s="415" t="s">
        <v>623</v>
      </c>
      <c r="C6201" s="415" t="s">
        <v>1208</v>
      </c>
      <c r="D6201" s="526" t="s">
        <v>14624</v>
      </c>
      <c r="E6201" s="623" t="s">
        <v>4951</v>
      </c>
      <c r="F6201" s="504" t="s">
        <v>14625</v>
      </c>
      <c r="G6201" s="394" t="s">
        <v>4962</v>
      </c>
      <c r="H6201" s="634" t="s">
        <v>5025</v>
      </c>
      <c r="I6201" s="418">
        <v>13000</v>
      </c>
      <c r="J6201" s="503" t="s">
        <v>5026</v>
      </c>
    </row>
    <row r="6202" spans="1:10" s="399" customFormat="1" ht="18" customHeight="1">
      <c r="A6202" s="394">
        <v>6197</v>
      </c>
      <c r="B6202" s="415" t="s">
        <v>623</v>
      </c>
      <c r="C6202" s="415" t="s">
        <v>1208</v>
      </c>
      <c r="D6202" s="453" t="s">
        <v>14626</v>
      </c>
      <c r="E6202" s="623" t="s">
        <v>14627</v>
      </c>
      <c r="F6202" s="469" t="s">
        <v>14628</v>
      </c>
      <c r="G6202" s="394" t="s">
        <v>4962</v>
      </c>
      <c r="H6202" s="634" t="s">
        <v>5025</v>
      </c>
      <c r="I6202" s="418">
        <v>15700</v>
      </c>
      <c r="J6202" s="503" t="s">
        <v>5026</v>
      </c>
    </row>
    <row r="6203" spans="1:10" s="399" customFormat="1" ht="18" customHeight="1">
      <c r="A6203" s="394">
        <v>6198</v>
      </c>
      <c r="B6203" s="415" t="s">
        <v>623</v>
      </c>
      <c r="C6203" s="415" t="s">
        <v>1208</v>
      </c>
      <c r="D6203" s="453" t="s">
        <v>14626</v>
      </c>
      <c r="E6203" s="623" t="s">
        <v>14629</v>
      </c>
      <c r="F6203" s="469" t="s">
        <v>14630</v>
      </c>
      <c r="G6203" s="394" t="s">
        <v>4962</v>
      </c>
      <c r="H6203" s="634" t="s">
        <v>5025</v>
      </c>
      <c r="I6203" s="418">
        <v>2400</v>
      </c>
      <c r="J6203" s="503" t="s">
        <v>5026</v>
      </c>
    </row>
    <row r="6204" spans="1:10" s="399" customFormat="1" ht="18" customHeight="1">
      <c r="A6204" s="394">
        <v>6199</v>
      </c>
      <c r="B6204" s="415" t="s">
        <v>623</v>
      </c>
      <c r="C6204" s="415" t="s">
        <v>1208</v>
      </c>
      <c r="D6204" s="453" t="s">
        <v>14631</v>
      </c>
      <c r="E6204" s="623" t="s">
        <v>14632</v>
      </c>
      <c r="F6204" s="469" t="s">
        <v>14633</v>
      </c>
      <c r="G6204" s="394" t="s">
        <v>4962</v>
      </c>
      <c r="H6204" s="634" t="s">
        <v>5025</v>
      </c>
      <c r="I6204" s="418">
        <v>2400</v>
      </c>
      <c r="J6204" s="503" t="s">
        <v>5026</v>
      </c>
    </row>
    <row r="6205" spans="1:10" s="399" customFormat="1" ht="18" customHeight="1">
      <c r="A6205" s="394">
        <v>6200</v>
      </c>
      <c r="B6205" s="415" t="s">
        <v>623</v>
      </c>
      <c r="C6205" s="415" t="s">
        <v>1208</v>
      </c>
      <c r="D6205" s="453" t="s">
        <v>14634</v>
      </c>
      <c r="E6205" s="623" t="s">
        <v>5029</v>
      </c>
      <c r="F6205" s="469" t="s">
        <v>14635</v>
      </c>
      <c r="G6205" s="394" t="s">
        <v>4962</v>
      </c>
      <c r="H6205" s="634" t="s">
        <v>5025</v>
      </c>
      <c r="I6205" s="418">
        <v>2400</v>
      </c>
      <c r="J6205" s="503" t="s">
        <v>5026</v>
      </c>
    </row>
    <row r="6206" spans="1:10" s="399" customFormat="1" ht="18" customHeight="1">
      <c r="A6206" s="394">
        <v>6201</v>
      </c>
      <c r="B6206" s="415" t="s">
        <v>623</v>
      </c>
      <c r="C6206" s="415" t="s">
        <v>1208</v>
      </c>
      <c r="D6206" s="526" t="s">
        <v>14636</v>
      </c>
      <c r="E6206" s="623" t="s">
        <v>14619</v>
      </c>
      <c r="F6206" s="504" t="s">
        <v>14637</v>
      </c>
      <c r="G6206" s="415"/>
      <c r="H6206" s="634" t="s">
        <v>5025</v>
      </c>
      <c r="I6206" s="418">
        <v>3300</v>
      </c>
      <c r="J6206" s="503" t="s">
        <v>5026</v>
      </c>
    </row>
    <row r="6207" spans="1:10" s="399" customFormat="1" ht="18" customHeight="1">
      <c r="A6207" s="394">
        <v>6202</v>
      </c>
      <c r="B6207" s="415" t="s">
        <v>623</v>
      </c>
      <c r="C6207" s="415" t="s">
        <v>1208</v>
      </c>
      <c r="D6207" s="526" t="s">
        <v>14638</v>
      </c>
      <c r="E6207" s="623" t="s">
        <v>5029</v>
      </c>
      <c r="F6207" s="504" t="s">
        <v>14639</v>
      </c>
      <c r="G6207" s="415"/>
      <c r="H6207" s="634" t="s">
        <v>5025</v>
      </c>
      <c r="I6207" s="418">
        <v>3300</v>
      </c>
      <c r="J6207" s="503" t="s">
        <v>5026</v>
      </c>
    </row>
    <row r="6208" spans="1:10" s="399" customFormat="1" ht="18" customHeight="1">
      <c r="A6208" s="394">
        <v>6203</v>
      </c>
      <c r="B6208" s="395" t="s">
        <v>623</v>
      </c>
      <c r="C6208" s="624" t="s">
        <v>1208</v>
      </c>
      <c r="D6208" s="585" t="s">
        <v>14640</v>
      </c>
      <c r="E6208" s="398" t="s">
        <v>135</v>
      </c>
      <c r="F6208" s="485" t="s">
        <v>14641</v>
      </c>
      <c r="G6208" s="487" t="s">
        <v>4962</v>
      </c>
      <c r="H6208" s="631" t="s">
        <v>4935</v>
      </c>
      <c r="I6208" s="500">
        <v>17860</v>
      </c>
      <c r="J6208" s="511"/>
    </row>
    <row r="6209" spans="1:10" s="399" customFormat="1" ht="18" customHeight="1">
      <c r="A6209" s="394">
        <v>6204</v>
      </c>
      <c r="B6209" s="395" t="s">
        <v>623</v>
      </c>
      <c r="C6209" s="395" t="s">
        <v>1208</v>
      </c>
      <c r="D6209" s="422" t="s">
        <v>15988</v>
      </c>
      <c r="E6209" s="564" t="s">
        <v>4776</v>
      </c>
      <c r="F6209" s="565" t="s">
        <v>15989</v>
      </c>
      <c r="G6209" s="395" t="s">
        <v>4962</v>
      </c>
      <c r="H6209" s="446" t="s">
        <v>5748</v>
      </c>
      <c r="I6209" s="431">
        <v>8250</v>
      </c>
      <c r="J6209" s="522" t="s">
        <v>5042</v>
      </c>
    </row>
    <row r="6210" spans="1:10" s="399" customFormat="1" ht="18" customHeight="1">
      <c r="A6210" s="394">
        <v>6205</v>
      </c>
      <c r="B6210" s="395" t="s">
        <v>623</v>
      </c>
      <c r="C6210" s="395" t="s">
        <v>1208</v>
      </c>
      <c r="D6210" s="422" t="s">
        <v>15990</v>
      </c>
      <c r="E6210" s="564" t="s">
        <v>4776</v>
      </c>
      <c r="F6210" s="565" t="s">
        <v>14486</v>
      </c>
      <c r="G6210" s="395" t="s">
        <v>4962</v>
      </c>
      <c r="H6210" s="446" t="s">
        <v>5748</v>
      </c>
      <c r="I6210" s="431">
        <v>8800</v>
      </c>
      <c r="J6210" s="522" t="s">
        <v>5042</v>
      </c>
    </row>
    <row r="6211" spans="1:10" s="399" customFormat="1" ht="18" customHeight="1">
      <c r="A6211" s="394">
        <v>6206</v>
      </c>
      <c r="B6211" s="395" t="s">
        <v>623</v>
      </c>
      <c r="C6211" s="398" t="s">
        <v>1208</v>
      </c>
      <c r="D6211" s="585" t="s">
        <v>15991</v>
      </c>
      <c r="E6211" s="398" t="s">
        <v>135</v>
      </c>
      <c r="F6211" s="485" t="s">
        <v>15992</v>
      </c>
      <c r="G6211" s="398" t="s">
        <v>4962</v>
      </c>
      <c r="H6211" s="446" t="s">
        <v>4935</v>
      </c>
      <c r="I6211" s="505">
        <v>15610</v>
      </c>
      <c r="J6211" s="522" t="s">
        <v>5042</v>
      </c>
    </row>
    <row r="6212" spans="1:10" s="399" customFormat="1" ht="18" customHeight="1">
      <c r="A6212" s="394">
        <v>6207</v>
      </c>
      <c r="B6212" s="523" t="s">
        <v>623</v>
      </c>
      <c r="C6212" s="523" t="s">
        <v>367</v>
      </c>
      <c r="D6212" s="587" t="s">
        <v>14642</v>
      </c>
      <c r="E6212" s="523" t="s">
        <v>299</v>
      </c>
      <c r="F6212" s="547" t="s">
        <v>14643</v>
      </c>
      <c r="G6212" s="523"/>
      <c r="H6212" s="641" t="s">
        <v>4916</v>
      </c>
      <c r="I6212" s="397">
        <v>3900</v>
      </c>
      <c r="J6212" s="490"/>
    </row>
    <row r="6213" spans="1:10" s="399" customFormat="1" ht="18" customHeight="1">
      <c r="A6213" s="394">
        <v>6208</v>
      </c>
      <c r="B6213" s="395" t="s">
        <v>623</v>
      </c>
      <c r="C6213" s="395" t="s">
        <v>367</v>
      </c>
      <c r="D6213" s="459" t="s">
        <v>14642</v>
      </c>
      <c r="E6213" s="395" t="s">
        <v>284</v>
      </c>
      <c r="F6213" s="488" t="s">
        <v>14644</v>
      </c>
      <c r="G6213" s="395"/>
      <c r="H6213" s="629" t="s">
        <v>4916</v>
      </c>
      <c r="I6213" s="397">
        <v>16700</v>
      </c>
      <c r="J6213" s="490"/>
    </row>
    <row r="6214" spans="1:10" s="399" customFormat="1" ht="18" customHeight="1">
      <c r="A6214" s="394">
        <v>6209</v>
      </c>
      <c r="B6214" s="395" t="s">
        <v>623</v>
      </c>
      <c r="C6214" s="395" t="s">
        <v>367</v>
      </c>
      <c r="D6214" s="422" t="s">
        <v>14642</v>
      </c>
      <c r="E6214" s="395" t="s">
        <v>284</v>
      </c>
      <c r="F6214" s="424" t="s">
        <v>14645</v>
      </c>
      <c r="G6214" s="395"/>
      <c r="H6214" s="629" t="s">
        <v>4916</v>
      </c>
      <c r="I6214" s="402">
        <v>16000</v>
      </c>
      <c r="J6214" s="490"/>
    </row>
    <row r="6215" spans="1:10" s="399" customFormat="1" ht="18" customHeight="1">
      <c r="A6215" s="394">
        <v>6210</v>
      </c>
      <c r="B6215" s="395" t="s">
        <v>623</v>
      </c>
      <c r="C6215" s="396" t="s">
        <v>325</v>
      </c>
      <c r="D6215" s="581" t="s">
        <v>8495</v>
      </c>
      <c r="E6215" s="396" t="s">
        <v>660</v>
      </c>
      <c r="F6215" s="486" t="s">
        <v>14646</v>
      </c>
      <c r="G6215" s="396" t="s">
        <v>4962</v>
      </c>
      <c r="H6215" s="630" t="s">
        <v>4935</v>
      </c>
      <c r="I6215" s="505">
        <v>5020</v>
      </c>
      <c r="J6215" s="492"/>
    </row>
    <row r="6216" spans="1:10" s="399" customFormat="1" ht="18" customHeight="1">
      <c r="A6216" s="394">
        <v>6211</v>
      </c>
      <c r="B6216" s="395" t="s">
        <v>623</v>
      </c>
      <c r="C6216" s="396" t="s">
        <v>325</v>
      </c>
      <c r="D6216" s="581" t="s">
        <v>8495</v>
      </c>
      <c r="E6216" s="396" t="s">
        <v>133</v>
      </c>
      <c r="F6216" s="486" t="s">
        <v>14646</v>
      </c>
      <c r="G6216" s="396" t="s">
        <v>4962</v>
      </c>
      <c r="H6216" s="630" t="s">
        <v>4935</v>
      </c>
      <c r="I6216" s="500">
        <v>15060</v>
      </c>
      <c r="J6216" s="492"/>
    </row>
    <row r="6217" spans="1:10" s="399" customFormat="1" ht="18" customHeight="1">
      <c r="A6217" s="394">
        <v>6212</v>
      </c>
      <c r="B6217" s="395" t="s">
        <v>623</v>
      </c>
      <c r="C6217" s="395" t="s">
        <v>325</v>
      </c>
      <c r="D6217" s="459" t="s">
        <v>14647</v>
      </c>
      <c r="E6217" s="395" t="s">
        <v>329</v>
      </c>
      <c r="F6217" s="488" t="s">
        <v>14648</v>
      </c>
      <c r="G6217" s="395" t="s">
        <v>4962</v>
      </c>
      <c r="H6217" s="567" t="s">
        <v>4996</v>
      </c>
      <c r="I6217" s="397">
        <v>13160</v>
      </c>
      <c r="J6217" s="487"/>
    </row>
    <row r="6218" spans="1:10" s="399" customFormat="1" ht="18" customHeight="1">
      <c r="A6218" s="394">
        <v>6213</v>
      </c>
      <c r="B6218" s="395" t="s">
        <v>623</v>
      </c>
      <c r="C6218" s="395" t="s">
        <v>325</v>
      </c>
      <c r="D6218" s="459" t="s">
        <v>14647</v>
      </c>
      <c r="E6218" s="395" t="s">
        <v>133</v>
      </c>
      <c r="F6218" s="488" t="s">
        <v>326</v>
      </c>
      <c r="G6218" s="395" t="s">
        <v>4962</v>
      </c>
      <c r="H6218" s="567" t="s">
        <v>4996</v>
      </c>
      <c r="I6218" s="397">
        <v>11330</v>
      </c>
      <c r="J6218" s="487"/>
    </row>
    <row r="6219" spans="1:10" s="399" customFormat="1" ht="18" customHeight="1">
      <c r="A6219" s="394">
        <v>6214</v>
      </c>
      <c r="B6219" s="395" t="s">
        <v>623</v>
      </c>
      <c r="C6219" s="395" t="s">
        <v>325</v>
      </c>
      <c r="D6219" s="459"/>
      <c r="E6219" s="395" t="s">
        <v>681</v>
      </c>
      <c r="F6219" s="488"/>
      <c r="G6219" s="395"/>
      <c r="H6219" s="567" t="s">
        <v>4996</v>
      </c>
      <c r="I6219" s="397">
        <v>35650</v>
      </c>
      <c r="J6219" s="487"/>
    </row>
    <row r="6220" spans="1:10" s="399" customFormat="1" ht="18" customHeight="1">
      <c r="A6220" s="394">
        <v>6215</v>
      </c>
      <c r="B6220" s="395" t="s">
        <v>623</v>
      </c>
      <c r="C6220" s="395" t="s">
        <v>325</v>
      </c>
      <c r="D6220" s="459"/>
      <c r="E6220" s="395" t="s">
        <v>329</v>
      </c>
      <c r="F6220" s="488" t="s">
        <v>14649</v>
      </c>
      <c r="G6220" s="395"/>
      <c r="H6220" s="567" t="s">
        <v>4996</v>
      </c>
      <c r="I6220" s="397">
        <v>12300</v>
      </c>
      <c r="J6220" s="487"/>
    </row>
    <row r="6221" spans="1:10" s="399" customFormat="1" ht="18" customHeight="1">
      <c r="A6221" s="394">
        <v>6216</v>
      </c>
      <c r="B6221" s="395" t="s">
        <v>623</v>
      </c>
      <c r="C6221" s="395" t="s">
        <v>325</v>
      </c>
      <c r="D6221" s="459"/>
      <c r="E6221" s="395" t="s">
        <v>5029</v>
      </c>
      <c r="F6221" s="488"/>
      <c r="G6221" s="395"/>
      <c r="H6221" s="567" t="s">
        <v>4996</v>
      </c>
      <c r="I6221" s="397">
        <v>2440</v>
      </c>
      <c r="J6221" s="487"/>
    </row>
    <row r="6222" spans="1:10" s="399" customFormat="1" ht="18" customHeight="1">
      <c r="A6222" s="394">
        <v>6217</v>
      </c>
      <c r="B6222" s="395" t="s">
        <v>623</v>
      </c>
      <c r="C6222" s="395" t="s">
        <v>325</v>
      </c>
      <c r="D6222" s="459"/>
      <c r="E6222" s="395" t="s">
        <v>4920</v>
      </c>
      <c r="F6222" s="488"/>
      <c r="G6222" s="395"/>
      <c r="H6222" s="567" t="s">
        <v>4996</v>
      </c>
      <c r="I6222" s="397">
        <v>3650</v>
      </c>
      <c r="J6222" s="487"/>
    </row>
    <row r="6223" spans="1:10" s="399" customFormat="1" ht="18" customHeight="1">
      <c r="A6223" s="394">
        <v>6218</v>
      </c>
      <c r="B6223" s="395" t="s">
        <v>623</v>
      </c>
      <c r="C6223" s="395" t="s">
        <v>325</v>
      </c>
      <c r="D6223" s="459"/>
      <c r="E6223" s="395" t="s">
        <v>5354</v>
      </c>
      <c r="F6223" s="488"/>
      <c r="G6223" s="395"/>
      <c r="H6223" s="567" t="s">
        <v>4996</v>
      </c>
      <c r="I6223" s="397">
        <v>5320</v>
      </c>
      <c r="J6223" s="487"/>
    </row>
    <row r="6224" spans="1:10" s="399" customFormat="1" ht="18" customHeight="1">
      <c r="A6224" s="394">
        <v>6219</v>
      </c>
      <c r="B6224" s="395" t="s">
        <v>623</v>
      </c>
      <c r="C6224" s="395" t="s">
        <v>325</v>
      </c>
      <c r="D6224" s="459"/>
      <c r="E6224" s="395" t="s">
        <v>418</v>
      </c>
      <c r="F6224" s="488"/>
      <c r="G6224" s="395"/>
      <c r="H6224" s="567" t="s">
        <v>4996</v>
      </c>
      <c r="I6224" s="397">
        <v>6550</v>
      </c>
      <c r="J6224" s="487"/>
    </row>
    <row r="6225" spans="1:10" s="399" customFormat="1" ht="18" customHeight="1">
      <c r="A6225" s="394">
        <v>6220</v>
      </c>
      <c r="B6225" s="423" t="s">
        <v>14105</v>
      </c>
      <c r="C6225" s="395" t="s">
        <v>325</v>
      </c>
      <c r="D6225" s="459" t="s">
        <v>14647</v>
      </c>
      <c r="E6225" s="423" t="s">
        <v>14627</v>
      </c>
      <c r="F6225" s="424" t="s">
        <v>14650</v>
      </c>
      <c r="G6225" s="423" t="s">
        <v>5048</v>
      </c>
      <c r="H6225" s="567" t="s">
        <v>4996</v>
      </c>
      <c r="I6225" s="418">
        <v>10170</v>
      </c>
      <c r="J6225" s="501"/>
    </row>
    <row r="6226" spans="1:10" s="399" customFormat="1" ht="18" customHeight="1">
      <c r="A6226" s="394">
        <v>6221</v>
      </c>
      <c r="B6226" s="423" t="s">
        <v>14105</v>
      </c>
      <c r="C6226" s="395" t="s">
        <v>325</v>
      </c>
      <c r="D6226" s="459" t="s">
        <v>14647</v>
      </c>
      <c r="E6226" s="423" t="s">
        <v>14627</v>
      </c>
      <c r="F6226" s="424" t="s">
        <v>14651</v>
      </c>
      <c r="G6226" s="423" t="s">
        <v>5048</v>
      </c>
      <c r="H6226" s="567" t="s">
        <v>4996</v>
      </c>
      <c r="I6226" s="418">
        <v>10300</v>
      </c>
      <c r="J6226" s="501"/>
    </row>
    <row r="6227" spans="1:10" s="399" customFormat="1" ht="18" customHeight="1">
      <c r="A6227" s="394">
        <v>6222</v>
      </c>
      <c r="B6227" s="423" t="s">
        <v>14105</v>
      </c>
      <c r="C6227" s="395" t="s">
        <v>325</v>
      </c>
      <c r="D6227" s="422"/>
      <c r="E6227" s="423" t="s">
        <v>14652</v>
      </c>
      <c r="F6227" s="424" t="s">
        <v>14653</v>
      </c>
      <c r="G6227" s="423" t="s">
        <v>5048</v>
      </c>
      <c r="H6227" s="567" t="s">
        <v>4996</v>
      </c>
      <c r="I6227" s="418">
        <v>3040</v>
      </c>
      <c r="J6227" s="501"/>
    </row>
    <row r="6228" spans="1:10" s="399" customFormat="1" ht="18" customHeight="1">
      <c r="A6228" s="394">
        <v>6223</v>
      </c>
      <c r="B6228" s="423" t="s">
        <v>14105</v>
      </c>
      <c r="C6228" s="423" t="s">
        <v>14654</v>
      </c>
      <c r="D6228" s="422" t="s">
        <v>14655</v>
      </c>
      <c r="E6228" s="373" t="s">
        <v>5027</v>
      </c>
      <c r="F6228" s="445" t="s">
        <v>14656</v>
      </c>
      <c r="G6228" s="373"/>
      <c r="H6228" s="510" t="s">
        <v>5128</v>
      </c>
      <c r="I6228" s="428">
        <v>16900</v>
      </c>
      <c r="J6228" s="511"/>
    </row>
    <row r="6229" spans="1:10" s="399" customFormat="1" ht="18" customHeight="1">
      <c r="A6229" s="394">
        <v>6224</v>
      </c>
      <c r="B6229" s="423" t="s">
        <v>14105</v>
      </c>
      <c r="C6229" s="415" t="s">
        <v>14654</v>
      </c>
      <c r="D6229" s="453" t="s">
        <v>14657</v>
      </c>
      <c r="E6229" s="416">
        <v>330</v>
      </c>
      <c r="F6229" s="469" t="s">
        <v>14658</v>
      </c>
      <c r="G6229" s="394" t="s">
        <v>4962</v>
      </c>
      <c r="H6229" s="634" t="s">
        <v>5025</v>
      </c>
      <c r="I6229" s="418">
        <v>5400</v>
      </c>
      <c r="J6229" s="503" t="s">
        <v>5026</v>
      </c>
    </row>
    <row r="6230" spans="1:10" s="399" customFormat="1" ht="18" customHeight="1">
      <c r="A6230" s="394">
        <v>6225</v>
      </c>
      <c r="B6230" s="423" t="s">
        <v>14105</v>
      </c>
      <c r="C6230" s="415" t="s">
        <v>14654</v>
      </c>
      <c r="D6230" s="453" t="s">
        <v>14657</v>
      </c>
      <c r="E6230" s="416">
        <v>490</v>
      </c>
      <c r="F6230" s="469" t="s">
        <v>14658</v>
      </c>
      <c r="G6230" s="394" t="s">
        <v>4962</v>
      </c>
      <c r="H6230" s="634" t="s">
        <v>5025</v>
      </c>
      <c r="I6230" s="418">
        <v>7700</v>
      </c>
      <c r="J6230" s="503" t="s">
        <v>5026</v>
      </c>
    </row>
    <row r="6231" spans="1:10" s="399" customFormat="1" ht="18" customHeight="1">
      <c r="A6231" s="394">
        <v>6226</v>
      </c>
      <c r="B6231" s="423" t="s">
        <v>14105</v>
      </c>
      <c r="C6231" s="415" t="s">
        <v>14654</v>
      </c>
      <c r="D6231" s="526" t="s">
        <v>14659</v>
      </c>
      <c r="E6231" s="416">
        <v>300</v>
      </c>
      <c r="F6231" s="504" t="s">
        <v>14660</v>
      </c>
      <c r="G6231" s="394" t="s">
        <v>4962</v>
      </c>
      <c r="H6231" s="634" t="s">
        <v>5025</v>
      </c>
      <c r="I6231" s="418">
        <v>2150</v>
      </c>
      <c r="J6231" s="503" t="s">
        <v>5026</v>
      </c>
    </row>
    <row r="6232" spans="1:10" s="399" customFormat="1" ht="18" customHeight="1">
      <c r="A6232" s="394">
        <v>6227</v>
      </c>
      <c r="B6232" s="423" t="s">
        <v>14105</v>
      </c>
      <c r="C6232" s="415" t="s">
        <v>14654</v>
      </c>
      <c r="D6232" s="526" t="s">
        <v>14659</v>
      </c>
      <c r="E6232" s="416">
        <v>500</v>
      </c>
      <c r="F6232" s="504" t="s">
        <v>14660</v>
      </c>
      <c r="G6232" s="394" t="s">
        <v>4962</v>
      </c>
      <c r="H6232" s="634" t="s">
        <v>5025</v>
      </c>
      <c r="I6232" s="418">
        <v>3250</v>
      </c>
      <c r="J6232" s="503" t="s">
        <v>5026</v>
      </c>
    </row>
    <row r="6233" spans="1:10" s="399" customFormat="1" ht="18" customHeight="1">
      <c r="A6233" s="394">
        <v>6228</v>
      </c>
      <c r="B6233" s="423" t="s">
        <v>14105</v>
      </c>
      <c r="C6233" s="415" t="s">
        <v>14654</v>
      </c>
      <c r="D6233" s="526" t="s">
        <v>14659</v>
      </c>
      <c r="E6233" s="416">
        <v>800</v>
      </c>
      <c r="F6233" s="504" t="s">
        <v>14660</v>
      </c>
      <c r="G6233" s="394" t="s">
        <v>4962</v>
      </c>
      <c r="H6233" s="634" t="s">
        <v>5025</v>
      </c>
      <c r="I6233" s="418">
        <v>4750</v>
      </c>
      <c r="J6233" s="503" t="s">
        <v>5026</v>
      </c>
    </row>
    <row r="6234" spans="1:10" s="399" customFormat="1" ht="18" customHeight="1">
      <c r="A6234" s="394">
        <v>6229</v>
      </c>
      <c r="B6234" s="423" t="s">
        <v>14105</v>
      </c>
      <c r="C6234" s="415" t="s">
        <v>14654</v>
      </c>
      <c r="D6234" s="526" t="s">
        <v>14661</v>
      </c>
      <c r="E6234" s="416">
        <v>3</v>
      </c>
      <c r="F6234" s="469" t="s">
        <v>14662</v>
      </c>
      <c r="G6234" s="394" t="s">
        <v>4962</v>
      </c>
      <c r="H6234" s="634" t="s">
        <v>5025</v>
      </c>
      <c r="I6234" s="418">
        <v>12000</v>
      </c>
      <c r="J6234" s="503" t="s">
        <v>5026</v>
      </c>
    </row>
    <row r="6235" spans="1:10" s="399" customFormat="1" ht="18" customHeight="1">
      <c r="A6235" s="394">
        <v>6230</v>
      </c>
      <c r="B6235" s="423" t="s">
        <v>14105</v>
      </c>
      <c r="C6235" s="415" t="s">
        <v>14654</v>
      </c>
      <c r="D6235" s="526" t="s">
        <v>14663</v>
      </c>
      <c r="E6235" s="416">
        <v>3.2</v>
      </c>
      <c r="F6235" s="469" t="s">
        <v>14660</v>
      </c>
      <c r="G6235" s="394" t="s">
        <v>4962</v>
      </c>
      <c r="H6235" s="634" t="s">
        <v>5025</v>
      </c>
      <c r="I6235" s="418">
        <v>10700</v>
      </c>
      <c r="J6235" s="503" t="s">
        <v>5026</v>
      </c>
    </row>
    <row r="6236" spans="1:10" s="399" customFormat="1" ht="18" customHeight="1">
      <c r="A6236" s="394">
        <v>6231</v>
      </c>
      <c r="B6236" s="423" t="s">
        <v>14105</v>
      </c>
      <c r="C6236" s="415" t="s">
        <v>14654</v>
      </c>
      <c r="D6236" s="526" t="s">
        <v>14663</v>
      </c>
      <c r="E6236" s="416" t="s">
        <v>14664</v>
      </c>
      <c r="F6236" s="469" t="s">
        <v>14660</v>
      </c>
      <c r="G6236" s="394" t="s">
        <v>4962</v>
      </c>
      <c r="H6236" s="634" t="s">
        <v>5025</v>
      </c>
      <c r="I6236" s="418">
        <v>11100</v>
      </c>
      <c r="J6236" s="503" t="s">
        <v>5026</v>
      </c>
    </row>
    <row r="6237" spans="1:10" s="399" customFormat="1" ht="18" customHeight="1">
      <c r="A6237" s="394">
        <v>6232</v>
      </c>
      <c r="B6237" s="423" t="s">
        <v>14105</v>
      </c>
      <c r="C6237" s="415" t="s">
        <v>14654</v>
      </c>
      <c r="D6237" s="526" t="s">
        <v>14665</v>
      </c>
      <c r="E6237" s="416" t="s">
        <v>5029</v>
      </c>
      <c r="F6237" s="469" t="s">
        <v>14666</v>
      </c>
      <c r="G6237" s="394" t="s">
        <v>4962</v>
      </c>
      <c r="H6237" s="634" t="s">
        <v>5025</v>
      </c>
      <c r="I6237" s="418">
        <v>1900</v>
      </c>
      <c r="J6237" s="503" t="s">
        <v>5026</v>
      </c>
    </row>
    <row r="6238" spans="1:10" s="399" customFormat="1" ht="18" customHeight="1">
      <c r="A6238" s="394">
        <v>6233</v>
      </c>
      <c r="B6238" s="423" t="s">
        <v>14105</v>
      </c>
      <c r="C6238" s="415" t="s">
        <v>14654</v>
      </c>
      <c r="D6238" s="526" t="s">
        <v>14665</v>
      </c>
      <c r="E6238" s="416" t="s">
        <v>4920</v>
      </c>
      <c r="F6238" s="469" t="s">
        <v>14666</v>
      </c>
      <c r="G6238" s="394" t="s">
        <v>4962</v>
      </c>
      <c r="H6238" s="634" t="s">
        <v>5025</v>
      </c>
      <c r="I6238" s="418">
        <v>2900</v>
      </c>
      <c r="J6238" s="503" t="s">
        <v>5026</v>
      </c>
    </row>
    <row r="6239" spans="1:10" s="399" customFormat="1" ht="18" customHeight="1">
      <c r="A6239" s="394">
        <v>6234</v>
      </c>
      <c r="B6239" s="423" t="s">
        <v>14105</v>
      </c>
      <c r="C6239" s="415" t="s">
        <v>14654</v>
      </c>
      <c r="D6239" s="526" t="s">
        <v>14665</v>
      </c>
      <c r="E6239" s="416" t="s">
        <v>5354</v>
      </c>
      <c r="F6239" s="469" t="s">
        <v>14666</v>
      </c>
      <c r="G6239" s="394" t="s">
        <v>4962</v>
      </c>
      <c r="H6239" s="634" t="s">
        <v>5025</v>
      </c>
      <c r="I6239" s="418">
        <v>4250</v>
      </c>
      <c r="J6239" s="503" t="s">
        <v>5026</v>
      </c>
    </row>
    <row r="6240" spans="1:10" s="399" customFormat="1" ht="18" customHeight="1">
      <c r="A6240" s="394">
        <v>6235</v>
      </c>
      <c r="B6240" s="395" t="s">
        <v>623</v>
      </c>
      <c r="C6240" s="395" t="s">
        <v>14667</v>
      </c>
      <c r="D6240" s="459"/>
      <c r="E6240" s="395" t="s">
        <v>295</v>
      </c>
      <c r="F6240" s="488" t="s">
        <v>14668</v>
      </c>
      <c r="G6240" s="395"/>
      <c r="H6240" s="567" t="s">
        <v>4996</v>
      </c>
      <c r="I6240" s="397">
        <v>4700</v>
      </c>
      <c r="J6240" s="487"/>
    </row>
    <row r="6241" spans="1:10" s="399" customFormat="1" ht="18" customHeight="1">
      <c r="A6241" s="394">
        <v>6236</v>
      </c>
      <c r="B6241" s="395" t="s">
        <v>623</v>
      </c>
      <c r="C6241" s="395" t="s">
        <v>14667</v>
      </c>
      <c r="D6241" s="459"/>
      <c r="E6241" s="395" t="s">
        <v>289</v>
      </c>
      <c r="F6241" s="488" t="s">
        <v>14668</v>
      </c>
      <c r="G6241" s="395"/>
      <c r="H6241" s="567" t="s">
        <v>4996</v>
      </c>
      <c r="I6241" s="397">
        <v>2910</v>
      </c>
      <c r="J6241" s="487"/>
    </row>
    <row r="6242" spans="1:10" s="399" customFormat="1" ht="18" customHeight="1">
      <c r="A6242" s="394">
        <v>6237</v>
      </c>
      <c r="B6242" s="410" t="s">
        <v>14105</v>
      </c>
      <c r="C6242" s="410" t="s">
        <v>1221</v>
      </c>
      <c r="D6242" s="496" t="s">
        <v>2798</v>
      </c>
      <c r="E6242" s="410" t="s">
        <v>286</v>
      </c>
      <c r="F6242" s="496" t="s">
        <v>2806</v>
      </c>
      <c r="G6242" s="411"/>
      <c r="H6242" s="497" t="s">
        <v>385</v>
      </c>
      <c r="I6242" s="412"/>
      <c r="J6242" s="498"/>
    </row>
    <row r="6243" spans="1:10" s="399" customFormat="1" ht="18" customHeight="1">
      <c r="A6243" s="394">
        <v>6238</v>
      </c>
      <c r="B6243" s="410" t="s">
        <v>14105</v>
      </c>
      <c r="C6243" s="410" t="s">
        <v>1221</v>
      </c>
      <c r="D6243" s="496" t="s">
        <v>2799</v>
      </c>
      <c r="E6243" s="410" t="s">
        <v>286</v>
      </c>
      <c r="F6243" s="496" t="s">
        <v>2807</v>
      </c>
      <c r="G6243" s="411"/>
      <c r="H6243" s="497" t="s">
        <v>636</v>
      </c>
      <c r="I6243" s="429">
        <v>24160</v>
      </c>
      <c r="J6243" s="498"/>
    </row>
    <row r="6244" spans="1:10" s="399" customFormat="1" ht="18" customHeight="1">
      <c r="A6244" s="394">
        <v>6239</v>
      </c>
      <c r="B6244" s="395" t="s">
        <v>623</v>
      </c>
      <c r="C6244" s="395" t="s">
        <v>328</v>
      </c>
      <c r="D6244" s="459" t="s">
        <v>6400</v>
      </c>
      <c r="E6244" s="395" t="s">
        <v>1107</v>
      </c>
      <c r="F6244" s="488" t="s">
        <v>14669</v>
      </c>
      <c r="G6244" s="395" t="s">
        <v>4962</v>
      </c>
      <c r="H6244" s="567" t="s">
        <v>653</v>
      </c>
      <c r="I6244" s="403"/>
      <c r="J6244" s="491" t="s">
        <v>5439</v>
      </c>
    </row>
    <row r="6245" spans="1:10" s="399" customFormat="1" ht="18" customHeight="1">
      <c r="A6245" s="394">
        <v>6240</v>
      </c>
      <c r="B6245" s="395" t="s">
        <v>623</v>
      </c>
      <c r="C6245" s="395" t="s">
        <v>328</v>
      </c>
      <c r="D6245" s="581" t="s">
        <v>8495</v>
      </c>
      <c r="E6245" s="396" t="s">
        <v>135</v>
      </c>
      <c r="F6245" s="486" t="s">
        <v>14670</v>
      </c>
      <c r="G6245" s="396" t="s">
        <v>4962</v>
      </c>
      <c r="H6245" s="630" t="s">
        <v>4935</v>
      </c>
      <c r="I6245" s="505">
        <v>15290</v>
      </c>
      <c r="J6245" s="492"/>
    </row>
    <row r="6246" spans="1:10" s="399" customFormat="1" ht="18" customHeight="1">
      <c r="A6246" s="394">
        <v>6241</v>
      </c>
      <c r="B6246" s="395" t="s">
        <v>623</v>
      </c>
      <c r="C6246" s="395" t="s">
        <v>328</v>
      </c>
      <c r="D6246" s="459" t="s">
        <v>14671</v>
      </c>
      <c r="E6246" s="395" t="s">
        <v>135</v>
      </c>
      <c r="F6246" s="488" t="s">
        <v>14672</v>
      </c>
      <c r="G6246" s="395" t="s">
        <v>4962</v>
      </c>
      <c r="H6246" s="567" t="s">
        <v>653</v>
      </c>
      <c r="I6246" s="403">
        <v>13940</v>
      </c>
      <c r="J6246" s="491"/>
    </row>
    <row r="6247" spans="1:10" s="399" customFormat="1" ht="18" customHeight="1">
      <c r="A6247" s="394">
        <v>6242</v>
      </c>
      <c r="B6247" s="395" t="s">
        <v>623</v>
      </c>
      <c r="C6247" s="395" t="s">
        <v>328</v>
      </c>
      <c r="D6247" s="539" t="s">
        <v>14673</v>
      </c>
      <c r="E6247" s="395" t="s">
        <v>4951</v>
      </c>
      <c r="F6247" s="488" t="s">
        <v>14674</v>
      </c>
      <c r="G6247" s="395"/>
      <c r="H6247" s="567" t="s">
        <v>4953</v>
      </c>
      <c r="I6247" s="397">
        <v>4800</v>
      </c>
      <c r="J6247" s="487"/>
    </row>
    <row r="6248" spans="1:10" s="399" customFormat="1" ht="18" customHeight="1">
      <c r="A6248" s="394">
        <v>6243</v>
      </c>
      <c r="B6248" s="395" t="s">
        <v>623</v>
      </c>
      <c r="C6248" s="395" t="s">
        <v>328</v>
      </c>
      <c r="D6248" s="422" t="s">
        <v>14675</v>
      </c>
      <c r="E6248" s="443" t="s">
        <v>14676</v>
      </c>
      <c r="F6248" s="538" t="s">
        <v>14677</v>
      </c>
      <c r="G6248" s="394"/>
      <c r="H6248" s="632" t="s">
        <v>5865</v>
      </c>
      <c r="I6248" s="429">
        <v>3000</v>
      </c>
      <c r="J6248" s="490"/>
    </row>
    <row r="6249" spans="1:10" s="399" customFormat="1" ht="18" customHeight="1">
      <c r="A6249" s="394">
        <v>6244</v>
      </c>
      <c r="B6249" s="395" t="s">
        <v>623</v>
      </c>
      <c r="C6249" s="395" t="s">
        <v>328</v>
      </c>
      <c r="D6249" s="422" t="s">
        <v>14675</v>
      </c>
      <c r="E6249" s="443" t="s">
        <v>135</v>
      </c>
      <c r="F6249" s="538" t="s">
        <v>14678</v>
      </c>
      <c r="G6249" s="394"/>
      <c r="H6249" s="632" t="s">
        <v>5865</v>
      </c>
      <c r="I6249" s="429">
        <v>10000</v>
      </c>
      <c r="J6249" s="490"/>
    </row>
    <row r="6250" spans="1:10" s="399" customFormat="1" ht="18" customHeight="1">
      <c r="A6250" s="394">
        <v>6245</v>
      </c>
      <c r="B6250" s="395" t="s">
        <v>623</v>
      </c>
      <c r="C6250" s="395" t="s">
        <v>328</v>
      </c>
      <c r="D6250" s="459" t="s">
        <v>14679</v>
      </c>
      <c r="E6250" s="395" t="s">
        <v>14680</v>
      </c>
      <c r="F6250" s="485" t="s">
        <v>14681</v>
      </c>
      <c r="G6250" s="395" t="s">
        <v>4962</v>
      </c>
      <c r="H6250" s="567" t="s">
        <v>4996</v>
      </c>
      <c r="I6250" s="397">
        <v>2030</v>
      </c>
      <c r="J6250" s="487"/>
    </row>
    <row r="6251" spans="1:10" s="399" customFormat="1" ht="18" customHeight="1">
      <c r="A6251" s="394">
        <v>6246</v>
      </c>
      <c r="B6251" s="395" t="s">
        <v>623</v>
      </c>
      <c r="C6251" s="395" t="s">
        <v>328</v>
      </c>
      <c r="D6251" s="459" t="s">
        <v>14679</v>
      </c>
      <c r="E6251" s="395" t="s">
        <v>329</v>
      </c>
      <c r="F6251" s="485"/>
      <c r="G6251" s="395" t="s">
        <v>4962</v>
      </c>
      <c r="H6251" s="567" t="s">
        <v>4996</v>
      </c>
      <c r="I6251" s="397">
        <v>10900</v>
      </c>
      <c r="J6251" s="487"/>
    </row>
    <row r="6252" spans="1:10" s="399" customFormat="1" ht="18" customHeight="1">
      <c r="A6252" s="394">
        <v>6247</v>
      </c>
      <c r="B6252" s="395" t="s">
        <v>623</v>
      </c>
      <c r="C6252" s="395" t="s">
        <v>328</v>
      </c>
      <c r="D6252" s="459"/>
      <c r="E6252" s="395" t="s">
        <v>135</v>
      </c>
      <c r="F6252" s="485"/>
      <c r="G6252" s="395"/>
      <c r="H6252" s="567" t="s">
        <v>4996</v>
      </c>
      <c r="I6252" s="397">
        <v>6340</v>
      </c>
      <c r="J6252" s="487"/>
    </row>
    <row r="6253" spans="1:10" s="399" customFormat="1" ht="18" customHeight="1">
      <c r="A6253" s="394">
        <v>6248</v>
      </c>
      <c r="B6253" s="395" t="s">
        <v>623</v>
      </c>
      <c r="C6253" s="395" t="s">
        <v>328</v>
      </c>
      <c r="D6253" s="422"/>
      <c r="E6253" s="395" t="s">
        <v>14682</v>
      </c>
      <c r="F6253" s="424" t="s">
        <v>14683</v>
      </c>
      <c r="G6253" s="395"/>
      <c r="H6253" s="629" t="s">
        <v>4916</v>
      </c>
      <c r="I6253" s="402">
        <v>4900</v>
      </c>
      <c r="J6253" s="490"/>
    </row>
    <row r="6254" spans="1:10" s="399" customFormat="1" ht="18" customHeight="1">
      <c r="A6254" s="394">
        <v>6249</v>
      </c>
      <c r="B6254" s="395" t="s">
        <v>14105</v>
      </c>
      <c r="C6254" s="423" t="s">
        <v>14684</v>
      </c>
      <c r="D6254" s="541" t="s">
        <v>8777</v>
      </c>
      <c r="E6254" s="423" t="s">
        <v>5708</v>
      </c>
      <c r="F6254" s="422" t="s">
        <v>14685</v>
      </c>
      <c r="G6254" s="449" t="s">
        <v>5048</v>
      </c>
      <c r="H6254" s="638" t="s">
        <v>4996</v>
      </c>
      <c r="I6254" s="450">
        <v>3570</v>
      </c>
      <c r="J6254" s="501"/>
    </row>
    <row r="6255" spans="1:10" s="399" customFormat="1" ht="18" customHeight="1">
      <c r="A6255" s="394">
        <v>6250</v>
      </c>
      <c r="B6255" s="395" t="s">
        <v>14105</v>
      </c>
      <c r="C6255" s="423" t="s">
        <v>14684</v>
      </c>
      <c r="D6255" s="541" t="s">
        <v>14686</v>
      </c>
      <c r="E6255" s="423" t="s">
        <v>8773</v>
      </c>
      <c r="F6255" s="422" t="s">
        <v>14685</v>
      </c>
      <c r="G6255" s="449" t="s">
        <v>5048</v>
      </c>
      <c r="H6255" s="638" t="s">
        <v>4996</v>
      </c>
      <c r="I6255" s="450">
        <v>10270</v>
      </c>
      <c r="J6255" s="501"/>
    </row>
    <row r="6256" spans="1:10" s="399" customFormat="1" ht="18" customHeight="1">
      <c r="A6256" s="394">
        <v>6251</v>
      </c>
      <c r="B6256" s="395" t="s">
        <v>14105</v>
      </c>
      <c r="C6256" s="423" t="s">
        <v>14684</v>
      </c>
      <c r="D6256" s="541" t="s">
        <v>14687</v>
      </c>
      <c r="E6256" s="423" t="s">
        <v>5708</v>
      </c>
      <c r="F6256" s="422" t="s">
        <v>14688</v>
      </c>
      <c r="G6256" s="449" t="s">
        <v>5048</v>
      </c>
      <c r="H6256" s="638" t="s">
        <v>4996</v>
      </c>
      <c r="I6256" s="450">
        <v>3920</v>
      </c>
      <c r="J6256" s="501"/>
    </row>
    <row r="6257" spans="1:10" s="399" customFormat="1" ht="18" customHeight="1">
      <c r="A6257" s="394">
        <v>6252</v>
      </c>
      <c r="B6257" s="395" t="s">
        <v>623</v>
      </c>
      <c r="C6257" s="395" t="s">
        <v>14689</v>
      </c>
      <c r="D6257" s="459"/>
      <c r="E6257" s="395" t="s">
        <v>1391</v>
      </c>
      <c r="F6257" s="488" t="s">
        <v>14690</v>
      </c>
      <c r="G6257" s="395"/>
      <c r="H6257" s="629" t="s">
        <v>4916</v>
      </c>
      <c r="I6257" s="397">
        <v>4200</v>
      </c>
      <c r="J6257" s="490"/>
    </row>
    <row r="6258" spans="1:10" s="399" customFormat="1" ht="18" customHeight="1">
      <c r="A6258" s="394">
        <v>6253</v>
      </c>
      <c r="B6258" s="395" t="s">
        <v>623</v>
      </c>
      <c r="C6258" s="395" t="s">
        <v>14691</v>
      </c>
      <c r="D6258" s="459" t="s">
        <v>14692</v>
      </c>
      <c r="E6258" s="395" t="s">
        <v>418</v>
      </c>
      <c r="F6258" s="488"/>
      <c r="G6258" s="395"/>
      <c r="H6258" s="631" t="s">
        <v>5645</v>
      </c>
      <c r="I6258" s="402">
        <v>16000</v>
      </c>
      <c r="J6258" s="493"/>
    </row>
    <row r="6259" spans="1:10" s="399" customFormat="1" ht="18" customHeight="1">
      <c r="A6259" s="394">
        <v>6254</v>
      </c>
      <c r="B6259" s="395" t="s">
        <v>623</v>
      </c>
      <c r="C6259" s="395" t="s">
        <v>14691</v>
      </c>
      <c r="D6259" s="459" t="s">
        <v>14693</v>
      </c>
      <c r="E6259" s="395" t="s">
        <v>418</v>
      </c>
      <c r="F6259" s="488" t="s">
        <v>14694</v>
      </c>
      <c r="G6259" s="395" t="s">
        <v>629</v>
      </c>
      <c r="H6259" s="631" t="s">
        <v>5645</v>
      </c>
      <c r="I6259" s="402">
        <v>23000</v>
      </c>
      <c r="J6259" s="487"/>
    </row>
    <row r="6260" spans="1:10" s="399" customFormat="1" ht="18" customHeight="1">
      <c r="A6260" s="394">
        <v>6255</v>
      </c>
      <c r="B6260" s="395" t="s">
        <v>623</v>
      </c>
      <c r="C6260" s="395" t="s">
        <v>14691</v>
      </c>
      <c r="D6260" s="459" t="s">
        <v>14695</v>
      </c>
      <c r="E6260" s="395" t="s">
        <v>418</v>
      </c>
      <c r="F6260" s="488" t="s">
        <v>14696</v>
      </c>
      <c r="G6260" s="395"/>
      <c r="H6260" s="631" t="s">
        <v>4955</v>
      </c>
      <c r="I6260" s="402">
        <v>50000</v>
      </c>
      <c r="J6260" s="487"/>
    </row>
    <row r="6261" spans="1:10" s="399" customFormat="1" ht="18" customHeight="1">
      <c r="A6261" s="394">
        <v>6256</v>
      </c>
      <c r="B6261" s="395" t="s">
        <v>623</v>
      </c>
      <c r="C6261" s="395" t="s">
        <v>14691</v>
      </c>
      <c r="D6261" s="459" t="s">
        <v>14697</v>
      </c>
      <c r="E6261" s="395" t="s">
        <v>418</v>
      </c>
      <c r="F6261" s="488" t="s">
        <v>14698</v>
      </c>
      <c r="G6261" s="395"/>
      <c r="H6261" s="631" t="s">
        <v>4955</v>
      </c>
      <c r="I6261" s="402">
        <v>65600</v>
      </c>
      <c r="J6261" s="487"/>
    </row>
    <row r="6262" spans="1:10" s="399" customFormat="1" ht="18" customHeight="1">
      <c r="A6262" s="394">
        <v>6257</v>
      </c>
      <c r="B6262" s="395" t="s">
        <v>623</v>
      </c>
      <c r="C6262" s="395" t="s">
        <v>14691</v>
      </c>
      <c r="D6262" s="459" t="s">
        <v>14699</v>
      </c>
      <c r="E6262" s="395" t="s">
        <v>116</v>
      </c>
      <c r="F6262" s="488" t="s">
        <v>14700</v>
      </c>
      <c r="G6262" s="395"/>
      <c r="H6262" s="631" t="s">
        <v>5645</v>
      </c>
      <c r="I6262" s="402">
        <v>16000</v>
      </c>
      <c r="J6262" s="493"/>
    </row>
    <row r="6263" spans="1:10" s="399" customFormat="1" ht="18" customHeight="1">
      <c r="A6263" s="394">
        <v>6258</v>
      </c>
      <c r="B6263" s="395" t="s">
        <v>623</v>
      </c>
      <c r="C6263" s="395" t="s">
        <v>14691</v>
      </c>
      <c r="D6263" s="459" t="s">
        <v>14701</v>
      </c>
      <c r="E6263" s="395" t="s">
        <v>299</v>
      </c>
      <c r="F6263" s="488" t="s">
        <v>14702</v>
      </c>
      <c r="G6263" s="395"/>
      <c r="H6263" s="631" t="s">
        <v>5645</v>
      </c>
      <c r="I6263" s="397">
        <v>13000</v>
      </c>
      <c r="J6263" s="487"/>
    </row>
    <row r="6264" spans="1:10" s="399" customFormat="1" ht="18" customHeight="1">
      <c r="A6264" s="394">
        <v>6259</v>
      </c>
      <c r="B6264" s="395" t="s">
        <v>623</v>
      </c>
      <c r="C6264" s="395" t="s">
        <v>14691</v>
      </c>
      <c r="D6264" s="459" t="s">
        <v>14703</v>
      </c>
      <c r="E6264" s="395" t="s">
        <v>123</v>
      </c>
      <c r="F6264" s="488" t="s">
        <v>14704</v>
      </c>
      <c r="G6264" s="395"/>
      <c r="H6264" s="631" t="s">
        <v>5645</v>
      </c>
      <c r="I6264" s="397">
        <v>25000</v>
      </c>
      <c r="J6264" s="487"/>
    </row>
    <row r="6265" spans="1:10" s="399" customFormat="1" ht="18" customHeight="1">
      <c r="A6265" s="394">
        <v>6260</v>
      </c>
      <c r="B6265" s="395" t="s">
        <v>623</v>
      </c>
      <c r="C6265" s="395" t="s">
        <v>14691</v>
      </c>
      <c r="D6265" s="459" t="s">
        <v>14705</v>
      </c>
      <c r="E6265" s="395" t="s">
        <v>116</v>
      </c>
      <c r="F6265" s="488" t="s">
        <v>437</v>
      </c>
      <c r="G6265" s="395"/>
      <c r="H6265" s="631" t="s">
        <v>5645</v>
      </c>
      <c r="I6265" s="402">
        <v>40000</v>
      </c>
      <c r="J6265" s="487"/>
    </row>
    <row r="6266" spans="1:10" s="399" customFormat="1" ht="18" customHeight="1">
      <c r="A6266" s="394">
        <v>6261</v>
      </c>
      <c r="B6266" s="395" t="s">
        <v>623</v>
      </c>
      <c r="C6266" s="395" t="s">
        <v>14691</v>
      </c>
      <c r="D6266" s="459" t="s">
        <v>14706</v>
      </c>
      <c r="E6266" s="395" t="s">
        <v>865</v>
      </c>
      <c r="F6266" s="488" t="s">
        <v>14707</v>
      </c>
      <c r="G6266" s="404" t="s">
        <v>629</v>
      </c>
      <c r="H6266" s="631" t="s">
        <v>5645</v>
      </c>
      <c r="I6266" s="397">
        <v>14500</v>
      </c>
      <c r="J6266" s="487"/>
    </row>
    <row r="6267" spans="1:10" s="399" customFormat="1" ht="18" customHeight="1">
      <c r="A6267" s="394">
        <v>6262</v>
      </c>
      <c r="B6267" s="395" t="s">
        <v>623</v>
      </c>
      <c r="C6267" s="395" t="s">
        <v>14708</v>
      </c>
      <c r="D6267" s="459"/>
      <c r="E6267" s="395" t="s">
        <v>123</v>
      </c>
      <c r="F6267" s="488" t="s">
        <v>14709</v>
      </c>
      <c r="G6267" s="395"/>
      <c r="H6267" s="629" t="s">
        <v>4916</v>
      </c>
      <c r="I6267" s="397">
        <v>3400</v>
      </c>
      <c r="J6267" s="490"/>
    </row>
    <row r="6268" spans="1:10" s="399" customFormat="1" ht="18" customHeight="1">
      <c r="A6268" s="394">
        <v>6263</v>
      </c>
      <c r="B6268" s="394" t="s">
        <v>14105</v>
      </c>
      <c r="C6268" s="394" t="s">
        <v>14710</v>
      </c>
      <c r="D6268" s="422" t="s">
        <v>14711</v>
      </c>
      <c r="E6268" s="394" t="s">
        <v>116</v>
      </c>
      <c r="F6268" s="517" t="s">
        <v>14712</v>
      </c>
      <c r="G6268" s="395" t="s">
        <v>5048</v>
      </c>
      <c r="H6268" s="631" t="s">
        <v>4924</v>
      </c>
      <c r="I6268" s="402">
        <v>7200</v>
      </c>
      <c r="J6268" s="487"/>
    </row>
    <row r="6269" spans="1:10" s="399" customFormat="1" ht="18" customHeight="1">
      <c r="A6269" s="394">
        <v>6264</v>
      </c>
      <c r="B6269" s="394" t="s">
        <v>14105</v>
      </c>
      <c r="C6269" s="395" t="s">
        <v>14710</v>
      </c>
      <c r="D6269" s="422" t="s">
        <v>14711</v>
      </c>
      <c r="E6269" s="394" t="s">
        <v>418</v>
      </c>
      <c r="F6269" s="517" t="s">
        <v>14713</v>
      </c>
      <c r="G6269" s="395" t="s">
        <v>5048</v>
      </c>
      <c r="H6269" s="631" t="s">
        <v>4924</v>
      </c>
      <c r="I6269" s="402">
        <v>11500</v>
      </c>
      <c r="J6269" s="487"/>
    </row>
    <row r="6270" spans="1:10" s="399" customFormat="1" ht="18" customHeight="1">
      <c r="A6270" s="394">
        <v>6265</v>
      </c>
      <c r="B6270" s="395" t="s">
        <v>623</v>
      </c>
      <c r="C6270" s="395" t="s">
        <v>369</v>
      </c>
      <c r="D6270" s="422"/>
      <c r="E6270" s="395" t="s">
        <v>284</v>
      </c>
      <c r="F6270" s="424" t="s">
        <v>14714</v>
      </c>
      <c r="G6270" s="395"/>
      <c r="H6270" s="629" t="s">
        <v>4916</v>
      </c>
      <c r="I6270" s="402">
        <v>24200</v>
      </c>
      <c r="J6270" s="490"/>
    </row>
    <row r="6271" spans="1:10" s="399" customFormat="1" ht="18" customHeight="1">
      <c r="A6271" s="394">
        <v>6266</v>
      </c>
      <c r="B6271" s="395" t="s">
        <v>623</v>
      </c>
      <c r="C6271" s="395" t="s">
        <v>369</v>
      </c>
      <c r="D6271" s="459"/>
      <c r="E6271" s="395" t="s">
        <v>370</v>
      </c>
      <c r="F6271" s="488" t="s">
        <v>14715</v>
      </c>
      <c r="G6271" s="395"/>
      <c r="H6271" s="629" t="s">
        <v>4916</v>
      </c>
      <c r="I6271" s="397">
        <v>3700</v>
      </c>
      <c r="J6271" s="490"/>
    </row>
    <row r="6272" spans="1:10" s="399" customFormat="1" ht="18" customHeight="1">
      <c r="A6272" s="394">
        <v>6267</v>
      </c>
      <c r="B6272" s="395" t="s">
        <v>623</v>
      </c>
      <c r="C6272" s="395" t="s">
        <v>331</v>
      </c>
      <c r="D6272" s="459" t="s">
        <v>14716</v>
      </c>
      <c r="E6272" s="395" t="s">
        <v>4920</v>
      </c>
      <c r="F6272" s="488" t="s">
        <v>14717</v>
      </c>
      <c r="G6272" s="395"/>
      <c r="H6272" s="567" t="s">
        <v>10066</v>
      </c>
      <c r="I6272" s="397">
        <v>1191</v>
      </c>
      <c r="J6272" s="493"/>
    </row>
    <row r="6273" spans="1:10" s="399" customFormat="1" ht="18" customHeight="1">
      <c r="A6273" s="394">
        <v>6268</v>
      </c>
      <c r="B6273" s="395" t="s">
        <v>623</v>
      </c>
      <c r="C6273" s="395" t="s">
        <v>331</v>
      </c>
      <c r="D6273" s="459" t="s">
        <v>14716</v>
      </c>
      <c r="E6273" s="395" t="s">
        <v>4920</v>
      </c>
      <c r="F6273" s="488" t="s">
        <v>14718</v>
      </c>
      <c r="G6273" s="395"/>
      <c r="H6273" s="567" t="s">
        <v>10066</v>
      </c>
      <c r="I6273" s="397">
        <v>2977</v>
      </c>
      <c r="J6273" s="493"/>
    </row>
    <row r="6274" spans="1:10" s="399" customFormat="1" ht="18" customHeight="1">
      <c r="A6274" s="394">
        <v>6269</v>
      </c>
      <c r="B6274" s="395" t="s">
        <v>623</v>
      </c>
      <c r="C6274" s="395" t="s">
        <v>331</v>
      </c>
      <c r="D6274" s="459" t="s">
        <v>7240</v>
      </c>
      <c r="E6274" s="395" t="s">
        <v>299</v>
      </c>
      <c r="F6274" s="488" t="s">
        <v>1233</v>
      </c>
      <c r="G6274" s="395"/>
      <c r="H6274" s="567" t="s">
        <v>653</v>
      </c>
      <c r="I6274" s="403">
        <v>3730</v>
      </c>
      <c r="J6274" s="491"/>
    </row>
    <row r="6275" spans="1:10" s="399" customFormat="1" ht="18" customHeight="1">
      <c r="A6275" s="394">
        <v>6270</v>
      </c>
      <c r="B6275" s="395" t="s">
        <v>623</v>
      </c>
      <c r="C6275" s="395" t="s">
        <v>331</v>
      </c>
      <c r="D6275" s="459" t="s">
        <v>7240</v>
      </c>
      <c r="E6275" s="395" t="s">
        <v>133</v>
      </c>
      <c r="F6275" s="488" t="s">
        <v>1241</v>
      </c>
      <c r="G6275" s="395"/>
      <c r="H6275" s="567" t="s">
        <v>653</v>
      </c>
      <c r="I6275" s="403">
        <v>3050</v>
      </c>
      <c r="J6275" s="491"/>
    </row>
    <row r="6276" spans="1:10" s="399" customFormat="1" ht="18" customHeight="1">
      <c r="A6276" s="394">
        <v>6271</v>
      </c>
      <c r="B6276" s="395" t="s">
        <v>623</v>
      </c>
      <c r="C6276" s="395" t="s">
        <v>331</v>
      </c>
      <c r="D6276" s="459" t="s">
        <v>14719</v>
      </c>
      <c r="E6276" s="395" t="s">
        <v>133</v>
      </c>
      <c r="F6276" s="488" t="s">
        <v>14720</v>
      </c>
      <c r="G6276" s="395" t="s">
        <v>629</v>
      </c>
      <c r="H6276" s="567" t="s">
        <v>4937</v>
      </c>
      <c r="I6276" s="397">
        <v>3340</v>
      </c>
      <c r="J6276" s="487"/>
    </row>
    <row r="6277" spans="1:10" s="399" customFormat="1" ht="18" customHeight="1">
      <c r="A6277" s="394">
        <v>6272</v>
      </c>
      <c r="B6277" s="395" t="s">
        <v>623</v>
      </c>
      <c r="C6277" s="395" t="s">
        <v>331</v>
      </c>
      <c r="D6277" s="459" t="s">
        <v>14719</v>
      </c>
      <c r="E6277" s="395" t="s">
        <v>133</v>
      </c>
      <c r="F6277" s="488" t="s">
        <v>14721</v>
      </c>
      <c r="G6277" s="395" t="s">
        <v>629</v>
      </c>
      <c r="H6277" s="567" t="s">
        <v>4937</v>
      </c>
      <c r="I6277" s="397">
        <v>4220</v>
      </c>
      <c r="J6277" s="487"/>
    </row>
    <row r="6278" spans="1:10" s="399" customFormat="1" ht="18" customHeight="1">
      <c r="A6278" s="394">
        <v>6273</v>
      </c>
      <c r="B6278" s="395" t="s">
        <v>623</v>
      </c>
      <c r="C6278" s="395" t="s">
        <v>331</v>
      </c>
      <c r="D6278" s="459" t="s">
        <v>1248</v>
      </c>
      <c r="E6278" s="395" t="s">
        <v>418</v>
      </c>
      <c r="F6278" s="488" t="s">
        <v>1249</v>
      </c>
      <c r="G6278" s="395" t="s">
        <v>629</v>
      </c>
      <c r="H6278" s="567" t="s">
        <v>653</v>
      </c>
      <c r="I6278" s="403">
        <v>2960</v>
      </c>
      <c r="J6278" s="491"/>
    </row>
    <row r="6279" spans="1:10" s="399" customFormat="1" ht="18" customHeight="1">
      <c r="A6279" s="394">
        <v>6274</v>
      </c>
      <c r="B6279" s="395" t="s">
        <v>623</v>
      </c>
      <c r="C6279" s="395" t="s">
        <v>331</v>
      </c>
      <c r="D6279" s="459" t="s">
        <v>1244</v>
      </c>
      <c r="E6279" s="395" t="s">
        <v>418</v>
      </c>
      <c r="F6279" s="488" t="s">
        <v>1245</v>
      </c>
      <c r="G6279" s="395" t="s">
        <v>629</v>
      </c>
      <c r="H6279" s="567" t="s">
        <v>653</v>
      </c>
      <c r="I6279" s="403">
        <v>1064</v>
      </c>
      <c r="J6279" s="491"/>
    </row>
    <row r="6280" spans="1:10" s="399" customFormat="1" ht="18" customHeight="1">
      <c r="A6280" s="394">
        <v>6275</v>
      </c>
      <c r="B6280" s="395" t="s">
        <v>623</v>
      </c>
      <c r="C6280" s="395" t="s">
        <v>331</v>
      </c>
      <c r="D6280" s="459" t="s">
        <v>14722</v>
      </c>
      <c r="E6280" s="395" t="s">
        <v>418</v>
      </c>
      <c r="F6280" s="488" t="s">
        <v>14721</v>
      </c>
      <c r="G6280" s="395"/>
      <c r="H6280" s="567" t="s">
        <v>4937</v>
      </c>
      <c r="I6280" s="397">
        <v>1050</v>
      </c>
      <c r="J6280" s="487"/>
    </row>
    <row r="6281" spans="1:10" s="399" customFormat="1" ht="18" customHeight="1">
      <c r="A6281" s="394">
        <v>6276</v>
      </c>
      <c r="B6281" s="395" t="s">
        <v>623</v>
      </c>
      <c r="C6281" s="396" t="s">
        <v>331</v>
      </c>
      <c r="D6281" s="581" t="s">
        <v>14723</v>
      </c>
      <c r="E6281" s="396" t="s">
        <v>681</v>
      </c>
      <c r="F6281" s="486" t="s">
        <v>14724</v>
      </c>
      <c r="G6281" s="396"/>
      <c r="H6281" s="630" t="s">
        <v>4935</v>
      </c>
      <c r="I6281" s="397"/>
      <c r="J6281" s="492"/>
    </row>
    <row r="6282" spans="1:10" s="399" customFormat="1" ht="18" customHeight="1">
      <c r="A6282" s="394">
        <v>6277</v>
      </c>
      <c r="B6282" s="395" t="s">
        <v>623</v>
      </c>
      <c r="C6282" s="396" t="s">
        <v>331</v>
      </c>
      <c r="D6282" s="581" t="s">
        <v>14723</v>
      </c>
      <c r="E6282" s="396" t="s">
        <v>133</v>
      </c>
      <c r="F6282" s="486" t="s">
        <v>14725</v>
      </c>
      <c r="G6282" s="396"/>
      <c r="H6282" s="630" t="s">
        <v>4935</v>
      </c>
      <c r="I6282" s="500">
        <v>9790</v>
      </c>
      <c r="J6282" s="492"/>
    </row>
    <row r="6283" spans="1:10" s="399" customFormat="1" ht="18" customHeight="1">
      <c r="A6283" s="394">
        <v>6278</v>
      </c>
      <c r="B6283" s="395" t="s">
        <v>623</v>
      </c>
      <c r="C6283" s="396" t="s">
        <v>331</v>
      </c>
      <c r="D6283" s="581" t="s">
        <v>14723</v>
      </c>
      <c r="E6283" s="396" t="s">
        <v>133</v>
      </c>
      <c r="F6283" s="486" t="s">
        <v>14724</v>
      </c>
      <c r="G6283" s="396"/>
      <c r="H6283" s="630" t="s">
        <v>4935</v>
      </c>
      <c r="I6283" s="397"/>
      <c r="J6283" s="492"/>
    </row>
    <row r="6284" spans="1:10" s="399" customFormat="1" ht="18" customHeight="1">
      <c r="A6284" s="394">
        <v>6279</v>
      </c>
      <c r="B6284" s="395" t="s">
        <v>623</v>
      </c>
      <c r="C6284" s="395" t="s">
        <v>331</v>
      </c>
      <c r="D6284" s="459" t="s">
        <v>14726</v>
      </c>
      <c r="E6284" s="395" t="s">
        <v>133</v>
      </c>
      <c r="F6284" s="488" t="s">
        <v>14720</v>
      </c>
      <c r="G6284" s="395" t="s">
        <v>629</v>
      </c>
      <c r="H6284" s="567" t="s">
        <v>10066</v>
      </c>
      <c r="I6284" s="397">
        <v>2754</v>
      </c>
      <c r="J6284" s="493"/>
    </row>
    <row r="6285" spans="1:10" s="399" customFormat="1" ht="18" customHeight="1">
      <c r="A6285" s="394">
        <v>6280</v>
      </c>
      <c r="B6285" s="395" t="s">
        <v>623</v>
      </c>
      <c r="C6285" s="395" t="s">
        <v>331</v>
      </c>
      <c r="D6285" s="459" t="s">
        <v>14726</v>
      </c>
      <c r="E6285" s="395" t="s">
        <v>133</v>
      </c>
      <c r="F6285" s="488" t="s">
        <v>14721</v>
      </c>
      <c r="G6285" s="395" t="s">
        <v>629</v>
      </c>
      <c r="H6285" s="567" t="s">
        <v>10066</v>
      </c>
      <c r="I6285" s="397">
        <v>2988</v>
      </c>
      <c r="J6285" s="493"/>
    </row>
    <row r="6286" spans="1:10" s="399" customFormat="1" ht="18" customHeight="1">
      <c r="A6286" s="394">
        <v>6281</v>
      </c>
      <c r="B6286" s="395" t="s">
        <v>623</v>
      </c>
      <c r="C6286" s="395" t="s">
        <v>331</v>
      </c>
      <c r="D6286" s="459" t="s">
        <v>14726</v>
      </c>
      <c r="E6286" s="395" t="s">
        <v>418</v>
      </c>
      <c r="F6286" s="488" t="s">
        <v>14727</v>
      </c>
      <c r="G6286" s="395" t="s">
        <v>629</v>
      </c>
      <c r="H6286" s="567" t="s">
        <v>10066</v>
      </c>
      <c r="I6286" s="397">
        <v>2239</v>
      </c>
      <c r="J6286" s="493"/>
    </row>
    <row r="6287" spans="1:10" s="399" customFormat="1" ht="18" customHeight="1">
      <c r="A6287" s="394">
        <v>6282</v>
      </c>
      <c r="B6287" s="395" t="s">
        <v>623</v>
      </c>
      <c r="C6287" s="396" t="s">
        <v>331</v>
      </c>
      <c r="D6287" s="581" t="s">
        <v>14728</v>
      </c>
      <c r="E6287" s="396" t="s">
        <v>133</v>
      </c>
      <c r="F6287" s="486" t="s">
        <v>14729</v>
      </c>
      <c r="G6287" s="396"/>
      <c r="H6287" s="630" t="s">
        <v>4935</v>
      </c>
      <c r="I6287" s="500">
        <v>5890</v>
      </c>
      <c r="J6287" s="492"/>
    </row>
    <row r="6288" spans="1:10" s="399" customFormat="1" ht="18" customHeight="1">
      <c r="A6288" s="394">
        <v>6283</v>
      </c>
      <c r="B6288" s="395" t="s">
        <v>623</v>
      </c>
      <c r="C6288" s="396" t="s">
        <v>331</v>
      </c>
      <c r="D6288" s="581" t="s">
        <v>14728</v>
      </c>
      <c r="E6288" s="396" t="s">
        <v>418</v>
      </c>
      <c r="F6288" s="486" t="s">
        <v>14729</v>
      </c>
      <c r="G6288" s="396"/>
      <c r="H6288" s="630" t="s">
        <v>4935</v>
      </c>
      <c r="I6288" s="500">
        <v>1960</v>
      </c>
      <c r="J6288" s="492"/>
    </row>
    <row r="6289" spans="1:10" s="399" customFormat="1" ht="18" customHeight="1">
      <c r="A6289" s="394">
        <v>6284</v>
      </c>
      <c r="B6289" s="395" t="s">
        <v>623</v>
      </c>
      <c r="C6289" s="395" t="s">
        <v>331</v>
      </c>
      <c r="D6289" s="422" t="s">
        <v>14730</v>
      </c>
      <c r="E6289" s="373" t="s">
        <v>5027</v>
      </c>
      <c r="F6289" s="374" t="s">
        <v>14731</v>
      </c>
      <c r="G6289" s="373"/>
      <c r="H6289" s="631" t="s">
        <v>5055</v>
      </c>
      <c r="I6289" s="480">
        <v>1785</v>
      </c>
      <c r="J6289" s="487"/>
    </row>
    <row r="6290" spans="1:10" s="399" customFormat="1" ht="18" customHeight="1">
      <c r="A6290" s="394">
        <v>6285</v>
      </c>
      <c r="B6290" s="395" t="s">
        <v>623</v>
      </c>
      <c r="C6290" s="395" t="s">
        <v>331</v>
      </c>
      <c r="D6290" s="422" t="s">
        <v>14730</v>
      </c>
      <c r="E6290" s="373" t="s">
        <v>5403</v>
      </c>
      <c r="F6290" s="374" t="s">
        <v>14731</v>
      </c>
      <c r="G6290" s="373"/>
      <c r="H6290" s="631" t="s">
        <v>5055</v>
      </c>
      <c r="I6290" s="480">
        <v>5100</v>
      </c>
      <c r="J6290" s="487"/>
    </row>
    <row r="6291" spans="1:10" s="399" customFormat="1" ht="18" customHeight="1">
      <c r="A6291" s="394">
        <v>6286</v>
      </c>
      <c r="B6291" s="395" t="s">
        <v>623</v>
      </c>
      <c r="C6291" s="395" t="s">
        <v>331</v>
      </c>
      <c r="D6291" s="422" t="s">
        <v>14730</v>
      </c>
      <c r="E6291" s="373" t="s">
        <v>8773</v>
      </c>
      <c r="F6291" s="374" t="s">
        <v>14731</v>
      </c>
      <c r="G6291" s="373"/>
      <c r="H6291" s="567" t="s">
        <v>5055</v>
      </c>
      <c r="I6291" s="480">
        <v>8225</v>
      </c>
      <c r="J6291" s="487"/>
    </row>
    <row r="6292" spans="1:10" s="399" customFormat="1" ht="18" customHeight="1">
      <c r="A6292" s="394">
        <v>6287</v>
      </c>
      <c r="B6292" s="395" t="s">
        <v>623</v>
      </c>
      <c r="C6292" s="395" t="s">
        <v>331</v>
      </c>
      <c r="D6292" s="422" t="s">
        <v>14730</v>
      </c>
      <c r="E6292" s="373" t="s">
        <v>8775</v>
      </c>
      <c r="F6292" s="374" t="s">
        <v>14731</v>
      </c>
      <c r="G6292" s="373"/>
      <c r="H6292" s="631" t="s">
        <v>5055</v>
      </c>
      <c r="I6292" s="480">
        <v>12750</v>
      </c>
      <c r="J6292" s="487"/>
    </row>
    <row r="6293" spans="1:10" s="399" customFormat="1" ht="18" customHeight="1">
      <c r="A6293" s="394">
        <v>6288</v>
      </c>
      <c r="B6293" s="395" t="s">
        <v>623</v>
      </c>
      <c r="C6293" s="395" t="s">
        <v>331</v>
      </c>
      <c r="D6293" s="422" t="s">
        <v>14732</v>
      </c>
      <c r="E6293" s="373" t="s">
        <v>5027</v>
      </c>
      <c r="F6293" s="374" t="s">
        <v>14733</v>
      </c>
      <c r="G6293" s="373"/>
      <c r="H6293" s="631" t="s">
        <v>5055</v>
      </c>
      <c r="I6293" s="480">
        <v>3410</v>
      </c>
      <c r="J6293" s="487"/>
    </row>
    <row r="6294" spans="1:10" s="399" customFormat="1" ht="18" customHeight="1">
      <c r="A6294" s="394">
        <v>6289</v>
      </c>
      <c r="B6294" s="395" t="s">
        <v>623</v>
      </c>
      <c r="C6294" s="395" t="s">
        <v>331</v>
      </c>
      <c r="D6294" s="422" t="s">
        <v>14734</v>
      </c>
      <c r="E6294" s="373" t="s">
        <v>4920</v>
      </c>
      <c r="F6294" s="374" t="s">
        <v>14735</v>
      </c>
      <c r="G6294" s="373"/>
      <c r="H6294" s="631" t="s">
        <v>5055</v>
      </c>
      <c r="I6294" s="480">
        <v>900</v>
      </c>
      <c r="J6294" s="487"/>
    </row>
    <row r="6295" spans="1:10" s="399" customFormat="1" ht="18" customHeight="1">
      <c r="A6295" s="394">
        <v>6290</v>
      </c>
      <c r="B6295" s="395" t="s">
        <v>623</v>
      </c>
      <c r="C6295" s="395" t="s">
        <v>331</v>
      </c>
      <c r="D6295" s="422" t="s">
        <v>14734</v>
      </c>
      <c r="E6295" s="373" t="s">
        <v>5027</v>
      </c>
      <c r="F6295" s="374" t="s">
        <v>14735</v>
      </c>
      <c r="G6295" s="373"/>
      <c r="H6295" s="631" t="s">
        <v>5055</v>
      </c>
      <c r="I6295" s="480">
        <v>1450</v>
      </c>
      <c r="J6295" s="487"/>
    </row>
    <row r="6296" spans="1:10" s="399" customFormat="1" ht="18" customHeight="1">
      <c r="A6296" s="394">
        <v>6291</v>
      </c>
      <c r="B6296" s="395" t="s">
        <v>623</v>
      </c>
      <c r="C6296" s="395" t="s">
        <v>331</v>
      </c>
      <c r="D6296" s="422" t="s">
        <v>14734</v>
      </c>
      <c r="E6296" s="373" t="s">
        <v>5403</v>
      </c>
      <c r="F6296" s="374" t="s">
        <v>14735</v>
      </c>
      <c r="G6296" s="373"/>
      <c r="H6296" s="567" t="s">
        <v>5055</v>
      </c>
      <c r="I6296" s="480">
        <v>4000</v>
      </c>
      <c r="J6296" s="487"/>
    </row>
    <row r="6297" spans="1:10" s="399" customFormat="1" ht="18" customHeight="1">
      <c r="A6297" s="394">
        <v>6292</v>
      </c>
      <c r="B6297" s="415" t="s">
        <v>623</v>
      </c>
      <c r="C6297" s="415" t="s">
        <v>331</v>
      </c>
      <c r="D6297" s="526" t="s">
        <v>14736</v>
      </c>
      <c r="E6297" s="416">
        <v>200</v>
      </c>
      <c r="F6297" s="469" t="s">
        <v>14737</v>
      </c>
      <c r="G6297" s="419"/>
      <c r="H6297" s="634" t="s">
        <v>5025</v>
      </c>
      <c r="I6297" s="402">
        <v>4050</v>
      </c>
      <c r="J6297" s="503" t="s">
        <v>5026</v>
      </c>
    </row>
    <row r="6298" spans="1:10" s="399" customFormat="1" ht="18" customHeight="1">
      <c r="A6298" s="394">
        <v>6293</v>
      </c>
      <c r="B6298" s="415" t="s">
        <v>623</v>
      </c>
      <c r="C6298" s="415" t="s">
        <v>331</v>
      </c>
      <c r="D6298" s="526" t="s">
        <v>14738</v>
      </c>
      <c r="E6298" s="416">
        <v>200</v>
      </c>
      <c r="F6298" s="469" t="s">
        <v>14739</v>
      </c>
      <c r="G6298" s="419"/>
      <c r="H6298" s="634" t="s">
        <v>5025</v>
      </c>
      <c r="I6298" s="402">
        <v>4050</v>
      </c>
      <c r="J6298" s="503" t="s">
        <v>5026</v>
      </c>
    </row>
    <row r="6299" spans="1:10" s="399" customFormat="1" ht="18" customHeight="1">
      <c r="A6299" s="394">
        <v>6294</v>
      </c>
      <c r="B6299" s="415" t="s">
        <v>623</v>
      </c>
      <c r="C6299" s="415" t="s">
        <v>331</v>
      </c>
      <c r="D6299" s="526" t="s">
        <v>14740</v>
      </c>
      <c r="E6299" s="416">
        <v>200</v>
      </c>
      <c r="F6299" s="469" t="s">
        <v>14741</v>
      </c>
      <c r="G6299" s="419"/>
      <c r="H6299" s="634" t="s">
        <v>5025</v>
      </c>
      <c r="I6299" s="402">
        <v>4050</v>
      </c>
      <c r="J6299" s="503" t="s">
        <v>5026</v>
      </c>
    </row>
    <row r="6300" spans="1:10" s="399" customFormat="1" ht="18" customHeight="1">
      <c r="A6300" s="394">
        <v>6295</v>
      </c>
      <c r="B6300" s="415" t="s">
        <v>623</v>
      </c>
      <c r="C6300" s="415" t="s">
        <v>331</v>
      </c>
      <c r="D6300" s="453" t="s">
        <v>15993</v>
      </c>
      <c r="E6300" s="416">
        <v>100</v>
      </c>
      <c r="F6300" s="469" t="s">
        <v>14742</v>
      </c>
      <c r="G6300" s="419"/>
      <c r="H6300" s="634" t="s">
        <v>5025</v>
      </c>
      <c r="I6300" s="402">
        <v>440</v>
      </c>
      <c r="J6300" s="503" t="s">
        <v>5026</v>
      </c>
    </row>
    <row r="6301" spans="1:10" s="399" customFormat="1" ht="18" customHeight="1">
      <c r="A6301" s="394">
        <v>6296</v>
      </c>
      <c r="B6301" s="415" t="s">
        <v>623</v>
      </c>
      <c r="C6301" s="415" t="s">
        <v>331</v>
      </c>
      <c r="D6301" s="453" t="s">
        <v>15993</v>
      </c>
      <c r="E6301" s="416">
        <v>250</v>
      </c>
      <c r="F6301" s="469" t="s">
        <v>14742</v>
      </c>
      <c r="G6301" s="419"/>
      <c r="H6301" s="634" t="s">
        <v>5025</v>
      </c>
      <c r="I6301" s="402">
        <v>780</v>
      </c>
      <c r="J6301" s="503" t="s">
        <v>5026</v>
      </c>
    </row>
    <row r="6302" spans="1:10" s="399" customFormat="1" ht="18" customHeight="1">
      <c r="A6302" s="394">
        <v>6297</v>
      </c>
      <c r="B6302" s="415" t="s">
        <v>623</v>
      </c>
      <c r="C6302" s="415" t="s">
        <v>331</v>
      </c>
      <c r="D6302" s="453" t="s">
        <v>15993</v>
      </c>
      <c r="E6302" s="416">
        <v>500</v>
      </c>
      <c r="F6302" s="469" t="s">
        <v>14742</v>
      </c>
      <c r="G6302" s="415"/>
      <c r="H6302" s="634" t="s">
        <v>5025</v>
      </c>
      <c r="I6302" s="402">
        <v>1500</v>
      </c>
      <c r="J6302" s="503" t="s">
        <v>5026</v>
      </c>
    </row>
    <row r="6303" spans="1:10" s="399" customFormat="1" ht="18" customHeight="1">
      <c r="A6303" s="394">
        <v>6298</v>
      </c>
      <c r="B6303" s="415" t="s">
        <v>623</v>
      </c>
      <c r="C6303" s="415" t="s">
        <v>331</v>
      </c>
      <c r="D6303" s="453" t="s">
        <v>15993</v>
      </c>
      <c r="E6303" s="416">
        <v>1</v>
      </c>
      <c r="F6303" s="469" t="s">
        <v>14742</v>
      </c>
      <c r="G6303" s="415"/>
      <c r="H6303" s="634" t="s">
        <v>5025</v>
      </c>
      <c r="I6303" s="402">
        <v>2430</v>
      </c>
      <c r="J6303" s="503" t="s">
        <v>5026</v>
      </c>
    </row>
    <row r="6304" spans="1:10" s="399" customFormat="1" ht="18" customHeight="1">
      <c r="A6304" s="394">
        <v>6299</v>
      </c>
      <c r="B6304" s="415" t="s">
        <v>623</v>
      </c>
      <c r="C6304" s="415" t="s">
        <v>331</v>
      </c>
      <c r="D6304" s="453" t="s">
        <v>15993</v>
      </c>
      <c r="E6304" s="416">
        <v>2</v>
      </c>
      <c r="F6304" s="469" t="s">
        <v>14742</v>
      </c>
      <c r="G6304" s="415"/>
      <c r="H6304" s="634" t="s">
        <v>5025</v>
      </c>
      <c r="I6304" s="402">
        <v>4200</v>
      </c>
      <c r="J6304" s="503" t="s">
        <v>5026</v>
      </c>
    </row>
    <row r="6305" spans="1:10" s="399" customFormat="1" ht="18" customHeight="1">
      <c r="A6305" s="394">
        <v>6300</v>
      </c>
      <c r="B6305" s="415" t="s">
        <v>623</v>
      </c>
      <c r="C6305" s="415" t="s">
        <v>331</v>
      </c>
      <c r="D6305" s="526" t="s">
        <v>15994</v>
      </c>
      <c r="E6305" s="416">
        <v>200</v>
      </c>
      <c r="F6305" s="504" t="s">
        <v>1234</v>
      </c>
      <c r="G6305" s="415"/>
      <c r="H6305" s="634" t="s">
        <v>5025</v>
      </c>
      <c r="I6305" s="397">
        <v>2000</v>
      </c>
      <c r="J6305" s="503" t="s">
        <v>5026</v>
      </c>
    </row>
    <row r="6306" spans="1:10" s="399" customFormat="1" ht="18" customHeight="1">
      <c r="A6306" s="394">
        <v>6301</v>
      </c>
      <c r="B6306" s="415" t="s">
        <v>623</v>
      </c>
      <c r="C6306" s="415" t="s">
        <v>331</v>
      </c>
      <c r="D6306" s="526" t="s">
        <v>15994</v>
      </c>
      <c r="E6306" s="416">
        <v>500</v>
      </c>
      <c r="F6306" s="504" t="s">
        <v>1234</v>
      </c>
      <c r="G6306" s="415"/>
      <c r="H6306" s="634" t="s">
        <v>5025</v>
      </c>
      <c r="I6306" s="397">
        <v>2800</v>
      </c>
      <c r="J6306" s="503" t="s">
        <v>5026</v>
      </c>
    </row>
    <row r="6307" spans="1:10" s="399" customFormat="1" ht="18" customHeight="1">
      <c r="A6307" s="394">
        <v>6302</v>
      </c>
      <c r="B6307" s="415" t="s">
        <v>623</v>
      </c>
      <c r="C6307" s="415" t="s">
        <v>331</v>
      </c>
      <c r="D6307" s="526" t="s">
        <v>15994</v>
      </c>
      <c r="E6307" s="416">
        <v>1</v>
      </c>
      <c r="F6307" s="504" t="s">
        <v>1234</v>
      </c>
      <c r="G6307" s="415"/>
      <c r="H6307" s="634" t="s">
        <v>5025</v>
      </c>
      <c r="I6307" s="402">
        <v>5000</v>
      </c>
      <c r="J6307" s="503" t="s">
        <v>5026</v>
      </c>
    </row>
    <row r="6308" spans="1:10" s="399" customFormat="1" ht="18" customHeight="1">
      <c r="A6308" s="394">
        <v>6303</v>
      </c>
      <c r="B6308" s="415" t="s">
        <v>623</v>
      </c>
      <c r="C6308" s="415" t="s">
        <v>331</v>
      </c>
      <c r="D6308" s="526" t="s">
        <v>14743</v>
      </c>
      <c r="E6308" s="416">
        <v>200</v>
      </c>
      <c r="F6308" s="504" t="s">
        <v>14744</v>
      </c>
      <c r="G6308" s="415"/>
      <c r="H6308" s="634" t="s">
        <v>5025</v>
      </c>
      <c r="I6308" s="402">
        <v>2400</v>
      </c>
      <c r="J6308" s="503" t="s">
        <v>5026</v>
      </c>
    </row>
    <row r="6309" spans="1:10" s="399" customFormat="1" ht="18" customHeight="1">
      <c r="A6309" s="394">
        <v>6304</v>
      </c>
      <c r="B6309" s="415" t="s">
        <v>623</v>
      </c>
      <c r="C6309" s="415" t="s">
        <v>331</v>
      </c>
      <c r="D6309" s="453" t="s">
        <v>15995</v>
      </c>
      <c r="E6309" s="416">
        <v>1</v>
      </c>
      <c r="F6309" s="469" t="s">
        <v>14745</v>
      </c>
      <c r="G6309" s="419"/>
      <c r="H6309" s="634" t="s">
        <v>5025</v>
      </c>
      <c r="I6309" s="402">
        <v>3000</v>
      </c>
      <c r="J6309" s="503" t="s">
        <v>5026</v>
      </c>
    </row>
    <row r="6310" spans="1:10" s="399" customFormat="1" ht="18" customHeight="1">
      <c r="A6310" s="394">
        <v>6305</v>
      </c>
      <c r="B6310" s="415" t="s">
        <v>623</v>
      </c>
      <c r="C6310" s="415" t="s">
        <v>331</v>
      </c>
      <c r="D6310" s="453" t="s">
        <v>15995</v>
      </c>
      <c r="E6310" s="416">
        <v>2.5</v>
      </c>
      <c r="F6310" s="469" t="s">
        <v>14745</v>
      </c>
      <c r="G6310" s="419"/>
      <c r="H6310" s="634" t="s">
        <v>5025</v>
      </c>
      <c r="I6310" s="402">
        <v>6800</v>
      </c>
      <c r="J6310" s="503" t="s">
        <v>5026</v>
      </c>
    </row>
    <row r="6311" spans="1:10" s="399" customFormat="1" ht="18" customHeight="1">
      <c r="A6311" s="394">
        <v>6306</v>
      </c>
      <c r="B6311" s="415" t="s">
        <v>623</v>
      </c>
      <c r="C6311" s="415" t="s">
        <v>331</v>
      </c>
      <c r="D6311" s="453" t="s">
        <v>15995</v>
      </c>
      <c r="E6311" s="416">
        <v>5</v>
      </c>
      <c r="F6311" s="469" t="s">
        <v>14745</v>
      </c>
      <c r="G6311" s="419"/>
      <c r="H6311" s="634" t="s">
        <v>5025</v>
      </c>
      <c r="I6311" s="402">
        <v>13500</v>
      </c>
      <c r="J6311" s="503" t="s">
        <v>5026</v>
      </c>
    </row>
    <row r="6312" spans="1:10" s="399" customFormat="1" ht="18" customHeight="1">
      <c r="A6312" s="394">
        <v>6307</v>
      </c>
      <c r="B6312" s="415" t="s">
        <v>623</v>
      </c>
      <c r="C6312" s="415" t="s">
        <v>331</v>
      </c>
      <c r="D6312" s="453" t="s">
        <v>15996</v>
      </c>
      <c r="E6312" s="416">
        <v>280</v>
      </c>
      <c r="F6312" s="469" t="s">
        <v>14746</v>
      </c>
      <c r="G6312" s="415"/>
      <c r="H6312" s="634" t="s">
        <v>5025</v>
      </c>
      <c r="I6312" s="402">
        <v>1200</v>
      </c>
      <c r="J6312" s="503" t="s">
        <v>5026</v>
      </c>
    </row>
    <row r="6313" spans="1:10" s="399" customFormat="1" ht="18" customHeight="1">
      <c r="A6313" s="394">
        <v>6308</v>
      </c>
      <c r="B6313" s="415" t="s">
        <v>623</v>
      </c>
      <c r="C6313" s="415" t="s">
        <v>331</v>
      </c>
      <c r="D6313" s="453" t="s">
        <v>15996</v>
      </c>
      <c r="E6313" s="416">
        <v>500</v>
      </c>
      <c r="F6313" s="469" t="s">
        <v>14746</v>
      </c>
      <c r="G6313" s="415"/>
      <c r="H6313" s="634" t="s">
        <v>5025</v>
      </c>
      <c r="I6313" s="397">
        <v>1900</v>
      </c>
      <c r="J6313" s="503" t="s">
        <v>5026</v>
      </c>
    </row>
    <row r="6314" spans="1:10" s="399" customFormat="1" ht="18" customHeight="1">
      <c r="A6314" s="394">
        <v>6309</v>
      </c>
      <c r="B6314" s="415" t="s">
        <v>623</v>
      </c>
      <c r="C6314" s="415" t="s">
        <v>331</v>
      </c>
      <c r="D6314" s="453" t="s">
        <v>15996</v>
      </c>
      <c r="E6314" s="416">
        <v>1</v>
      </c>
      <c r="F6314" s="469" t="s">
        <v>14746</v>
      </c>
      <c r="G6314" s="419"/>
      <c r="H6314" s="634" t="s">
        <v>5025</v>
      </c>
      <c r="I6314" s="397">
        <v>3300</v>
      </c>
      <c r="J6314" s="503" t="s">
        <v>5026</v>
      </c>
    </row>
    <row r="6315" spans="1:10" s="399" customFormat="1" ht="18" customHeight="1">
      <c r="A6315" s="394">
        <v>6310</v>
      </c>
      <c r="B6315" s="415" t="s">
        <v>623</v>
      </c>
      <c r="C6315" s="415" t="s">
        <v>331</v>
      </c>
      <c r="D6315" s="526" t="s">
        <v>15996</v>
      </c>
      <c r="E6315" s="416">
        <v>10</v>
      </c>
      <c r="F6315" s="469" t="s">
        <v>14747</v>
      </c>
      <c r="G6315" s="419"/>
      <c r="H6315" s="634" t="s">
        <v>5025</v>
      </c>
      <c r="I6315" s="402">
        <v>28000</v>
      </c>
      <c r="J6315" s="503" t="s">
        <v>5026</v>
      </c>
    </row>
    <row r="6316" spans="1:10" s="399" customFormat="1" ht="18" customHeight="1">
      <c r="A6316" s="394">
        <v>6311</v>
      </c>
      <c r="B6316" s="415" t="s">
        <v>623</v>
      </c>
      <c r="C6316" s="415" t="s">
        <v>331</v>
      </c>
      <c r="D6316" s="526" t="s">
        <v>15996</v>
      </c>
      <c r="E6316" s="416">
        <v>20</v>
      </c>
      <c r="F6316" s="469" t="s">
        <v>14747</v>
      </c>
      <c r="G6316" s="415"/>
      <c r="H6316" s="634" t="s">
        <v>5025</v>
      </c>
      <c r="I6316" s="402">
        <v>54000</v>
      </c>
      <c r="J6316" s="503" t="s">
        <v>5026</v>
      </c>
    </row>
    <row r="6317" spans="1:10" s="399" customFormat="1" ht="18" customHeight="1">
      <c r="A6317" s="394">
        <v>6312</v>
      </c>
      <c r="B6317" s="415" t="s">
        <v>623</v>
      </c>
      <c r="C6317" s="415" t="s">
        <v>331</v>
      </c>
      <c r="D6317" s="660" t="s">
        <v>15996</v>
      </c>
      <c r="E6317" s="416">
        <v>10</v>
      </c>
      <c r="F6317" s="504" t="s">
        <v>14748</v>
      </c>
      <c r="G6317" s="415"/>
      <c r="H6317" s="634" t="s">
        <v>5025</v>
      </c>
      <c r="I6317" s="403">
        <v>23000</v>
      </c>
      <c r="J6317" s="503" t="s">
        <v>5026</v>
      </c>
    </row>
    <row r="6318" spans="1:10" s="399" customFormat="1" ht="18" customHeight="1">
      <c r="A6318" s="394">
        <v>6313</v>
      </c>
      <c r="B6318" s="415" t="s">
        <v>623</v>
      </c>
      <c r="C6318" s="415" t="s">
        <v>331</v>
      </c>
      <c r="D6318" s="660" t="s">
        <v>15996</v>
      </c>
      <c r="E6318" s="416">
        <v>20</v>
      </c>
      <c r="F6318" s="504" t="s">
        <v>14748</v>
      </c>
      <c r="G6318" s="419"/>
      <c r="H6318" s="634" t="s">
        <v>5025</v>
      </c>
      <c r="I6318" s="402">
        <v>44000</v>
      </c>
      <c r="J6318" s="503" t="s">
        <v>5026</v>
      </c>
    </row>
    <row r="6319" spans="1:10" s="399" customFormat="1" ht="18" customHeight="1">
      <c r="A6319" s="394">
        <v>6314</v>
      </c>
      <c r="B6319" s="395" t="s">
        <v>623</v>
      </c>
      <c r="C6319" s="398" t="s">
        <v>1251</v>
      </c>
      <c r="D6319" s="459" t="s">
        <v>15997</v>
      </c>
      <c r="E6319" s="395" t="s">
        <v>418</v>
      </c>
      <c r="F6319" s="488" t="s">
        <v>14749</v>
      </c>
      <c r="G6319" s="395"/>
      <c r="H6319" s="631" t="s">
        <v>653</v>
      </c>
      <c r="I6319" s="402">
        <v>14140</v>
      </c>
      <c r="J6319" s="487"/>
    </row>
    <row r="6320" spans="1:10" s="399" customFormat="1" ht="18" customHeight="1">
      <c r="A6320" s="394">
        <v>6315</v>
      </c>
      <c r="B6320" s="395" t="s">
        <v>623</v>
      </c>
      <c r="C6320" s="398" t="s">
        <v>14750</v>
      </c>
      <c r="D6320" s="459" t="s">
        <v>9768</v>
      </c>
      <c r="E6320" s="395" t="s">
        <v>418</v>
      </c>
      <c r="F6320" s="488" t="s">
        <v>14751</v>
      </c>
      <c r="G6320" s="395"/>
      <c r="H6320" s="567" t="s">
        <v>4996</v>
      </c>
      <c r="I6320" s="397">
        <v>4500</v>
      </c>
      <c r="J6320" s="487"/>
    </row>
    <row r="6321" spans="1:10" s="399" customFormat="1" ht="18" customHeight="1">
      <c r="A6321" s="394">
        <v>6316</v>
      </c>
      <c r="B6321" s="394" t="s">
        <v>14105</v>
      </c>
      <c r="C6321" s="395" t="s">
        <v>14750</v>
      </c>
      <c r="D6321" s="422" t="s">
        <v>14752</v>
      </c>
      <c r="E6321" s="394" t="s">
        <v>4951</v>
      </c>
      <c r="F6321" s="517" t="s">
        <v>14753</v>
      </c>
      <c r="G6321" s="395" t="s">
        <v>5048</v>
      </c>
      <c r="H6321" s="631" t="s">
        <v>4924</v>
      </c>
      <c r="I6321" s="402">
        <v>8000</v>
      </c>
      <c r="J6321" s="487"/>
    </row>
    <row r="6322" spans="1:10" s="399" customFormat="1" ht="18" customHeight="1">
      <c r="A6322" s="394">
        <v>6317</v>
      </c>
      <c r="B6322" s="394" t="s">
        <v>14105</v>
      </c>
      <c r="C6322" s="395" t="s">
        <v>14750</v>
      </c>
      <c r="D6322" s="422" t="s">
        <v>14752</v>
      </c>
      <c r="E6322" s="394" t="s">
        <v>418</v>
      </c>
      <c r="F6322" s="517" t="s">
        <v>14754</v>
      </c>
      <c r="G6322" s="395" t="s">
        <v>5048</v>
      </c>
      <c r="H6322" s="631" t="s">
        <v>4924</v>
      </c>
      <c r="I6322" s="402">
        <v>4400</v>
      </c>
      <c r="J6322" s="528"/>
    </row>
    <row r="6323" spans="1:10" s="399" customFormat="1" ht="18" customHeight="1">
      <c r="A6323" s="394">
        <v>6318</v>
      </c>
      <c r="B6323" s="395" t="s">
        <v>623</v>
      </c>
      <c r="C6323" s="395" t="s">
        <v>14750</v>
      </c>
      <c r="D6323" s="459" t="s">
        <v>14755</v>
      </c>
      <c r="E6323" s="395" t="s">
        <v>14531</v>
      </c>
      <c r="F6323" s="488" t="s">
        <v>14756</v>
      </c>
      <c r="G6323" s="454" t="s">
        <v>5048</v>
      </c>
      <c r="H6323" s="567" t="s">
        <v>5529</v>
      </c>
      <c r="I6323" s="397">
        <v>12400</v>
      </c>
      <c r="J6323" s="492"/>
    </row>
    <row r="6324" spans="1:10" s="399" customFormat="1" ht="18" customHeight="1">
      <c r="A6324" s="394">
        <v>6319</v>
      </c>
      <c r="B6324" s="395" t="s">
        <v>623</v>
      </c>
      <c r="C6324" s="395" t="s">
        <v>14750</v>
      </c>
      <c r="D6324" s="459" t="s">
        <v>14757</v>
      </c>
      <c r="E6324" s="395" t="s">
        <v>14531</v>
      </c>
      <c r="F6324" s="488" t="s">
        <v>14758</v>
      </c>
      <c r="G6324" s="454" t="s">
        <v>5048</v>
      </c>
      <c r="H6324" s="567" t="s">
        <v>5529</v>
      </c>
      <c r="I6324" s="397">
        <v>12400</v>
      </c>
      <c r="J6324" s="492"/>
    </row>
    <row r="6325" spans="1:10" s="399" customFormat="1" ht="18" customHeight="1">
      <c r="A6325" s="394">
        <v>6320</v>
      </c>
      <c r="B6325" s="395" t="s">
        <v>623</v>
      </c>
      <c r="C6325" s="395" t="s">
        <v>14750</v>
      </c>
      <c r="D6325" s="459" t="s">
        <v>14759</v>
      </c>
      <c r="E6325" s="395" t="s">
        <v>14760</v>
      </c>
      <c r="F6325" s="488" t="s">
        <v>14761</v>
      </c>
      <c r="G6325" s="454"/>
      <c r="H6325" s="567" t="s">
        <v>5529</v>
      </c>
      <c r="I6325" s="397">
        <v>13063</v>
      </c>
      <c r="J6325" s="528"/>
    </row>
    <row r="6326" spans="1:10" s="399" customFormat="1" ht="18" customHeight="1">
      <c r="A6326" s="394">
        <v>6321</v>
      </c>
      <c r="B6326" s="395" t="s">
        <v>623</v>
      </c>
      <c r="C6326" s="395" t="s">
        <v>14750</v>
      </c>
      <c r="D6326" s="459" t="s">
        <v>14762</v>
      </c>
      <c r="E6326" s="395" t="s">
        <v>14760</v>
      </c>
      <c r="F6326" s="488" t="s">
        <v>14763</v>
      </c>
      <c r="G6326" s="454"/>
      <c r="H6326" s="567" t="s">
        <v>5529</v>
      </c>
      <c r="I6326" s="397">
        <v>13063</v>
      </c>
      <c r="J6326" s="528"/>
    </row>
    <row r="6327" spans="1:10" s="399" customFormat="1" ht="18" customHeight="1">
      <c r="A6327" s="394">
        <v>6322</v>
      </c>
      <c r="B6327" s="410" t="s">
        <v>623</v>
      </c>
      <c r="C6327" s="395" t="s">
        <v>1251</v>
      </c>
      <c r="D6327" s="496" t="s">
        <v>5488</v>
      </c>
      <c r="E6327" s="410" t="s">
        <v>135</v>
      </c>
      <c r="F6327" s="499" t="s">
        <v>14764</v>
      </c>
      <c r="G6327" s="398"/>
      <c r="H6327" s="633" t="s">
        <v>5013</v>
      </c>
      <c r="I6327" s="413">
        <v>3800</v>
      </c>
      <c r="J6327" s="490"/>
    </row>
    <row r="6328" spans="1:10" s="399" customFormat="1" ht="18" customHeight="1">
      <c r="A6328" s="394">
        <v>6323</v>
      </c>
      <c r="B6328" s="395" t="s">
        <v>623</v>
      </c>
      <c r="C6328" s="395" t="s">
        <v>1251</v>
      </c>
      <c r="D6328" s="459" t="s">
        <v>14765</v>
      </c>
      <c r="E6328" s="395" t="s">
        <v>135</v>
      </c>
      <c r="F6328" s="488" t="s">
        <v>14766</v>
      </c>
      <c r="G6328" s="395"/>
      <c r="H6328" s="567" t="s">
        <v>653</v>
      </c>
      <c r="I6328" s="403">
        <v>12620</v>
      </c>
      <c r="J6328" s="491"/>
    </row>
    <row r="6329" spans="1:10" s="399" customFormat="1" ht="18" customHeight="1">
      <c r="A6329" s="394">
        <v>6324</v>
      </c>
      <c r="B6329" s="395" t="s">
        <v>623</v>
      </c>
      <c r="C6329" s="395" t="s">
        <v>1251</v>
      </c>
      <c r="D6329" s="422" t="s">
        <v>1196</v>
      </c>
      <c r="E6329" s="394" t="s">
        <v>418</v>
      </c>
      <c r="F6329" s="424" t="s">
        <v>1196</v>
      </c>
      <c r="G6329" s="395"/>
      <c r="H6329" s="567" t="s">
        <v>4932</v>
      </c>
      <c r="I6329" s="429">
        <v>5000</v>
      </c>
      <c r="J6329" s="528"/>
    </row>
    <row r="6330" spans="1:10" s="399" customFormat="1" ht="18" customHeight="1">
      <c r="A6330" s="394">
        <v>6325</v>
      </c>
      <c r="B6330" s="395" t="s">
        <v>623</v>
      </c>
      <c r="C6330" s="395" t="s">
        <v>14750</v>
      </c>
      <c r="D6330" s="459" t="s">
        <v>14767</v>
      </c>
      <c r="E6330" s="395" t="s">
        <v>14760</v>
      </c>
      <c r="F6330" s="488" t="s">
        <v>14768</v>
      </c>
      <c r="G6330" s="454"/>
      <c r="H6330" s="567" t="s">
        <v>5529</v>
      </c>
      <c r="I6330" s="397">
        <v>7563</v>
      </c>
      <c r="J6330" s="509"/>
    </row>
    <row r="6331" spans="1:10" s="399" customFormat="1" ht="18" customHeight="1">
      <c r="A6331" s="394">
        <v>6326</v>
      </c>
      <c r="B6331" s="395" t="s">
        <v>623</v>
      </c>
      <c r="C6331" s="395" t="s">
        <v>14750</v>
      </c>
      <c r="D6331" s="422" t="s">
        <v>14769</v>
      </c>
      <c r="E6331" s="481" t="s">
        <v>4951</v>
      </c>
      <c r="F6331" s="424" t="s">
        <v>14770</v>
      </c>
      <c r="G6331" s="394"/>
      <c r="H6331" s="631" t="s">
        <v>4953</v>
      </c>
      <c r="I6331" s="402">
        <v>5200</v>
      </c>
      <c r="J6331" s="490"/>
    </row>
    <row r="6332" spans="1:10" s="399" customFormat="1" ht="18" customHeight="1">
      <c r="A6332" s="394">
        <v>6327</v>
      </c>
      <c r="B6332" s="404" t="s">
        <v>623</v>
      </c>
      <c r="C6332" s="398" t="s">
        <v>1251</v>
      </c>
      <c r="D6332" s="551" t="s">
        <v>14771</v>
      </c>
      <c r="E6332" s="438" t="s">
        <v>418</v>
      </c>
      <c r="F6332" s="529" t="s">
        <v>14772</v>
      </c>
      <c r="G6332" s="396"/>
      <c r="H6332" s="567" t="s">
        <v>4929</v>
      </c>
      <c r="I6332" s="397">
        <v>15000</v>
      </c>
      <c r="J6332" s="506"/>
    </row>
    <row r="6333" spans="1:10" s="399" customFormat="1" ht="18" customHeight="1">
      <c r="A6333" s="394">
        <v>6328</v>
      </c>
      <c r="B6333" s="395" t="s">
        <v>623</v>
      </c>
      <c r="C6333" s="395" t="s">
        <v>1251</v>
      </c>
      <c r="D6333" s="422" t="s">
        <v>14773</v>
      </c>
      <c r="E6333" s="394" t="s">
        <v>418</v>
      </c>
      <c r="F6333" s="424" t="s">
        <v>14774</v>
      </c>
      <c r="G6333" s="395"/>
      <c r="H6333" s="567" t="s">
        <v>4932</v>
      </c>
      <c r="I6333" s="429">
        <v>6800</v>
      </c>
      <c r="J6333" s="528"/>
    </row>
    <row r="6334" spans="1:10" s="399" customFormat="1" ht="18" customHeight="1">
      <c r="A6334" s="394">
        <v>6329</v>
      </c>
      <c r="B6334" s="404" t="s">
        <v>623</v>
      </c>
      <c r="C6334" s="398" t="s">
        <v>1251</v>
      </c>
      <c r="D6334" s="551" t="s">
        <v>14775</v>
      </c>
      <c r="E6334" s="438" t="s">
        <v>418</v>
      </c>
      <c r="F6334" s="529" t="s">
        <v>14776</v>
      </c>
      <c r="G6334" s="396"/>
      <c r="H6334" s="567" t="s">
        <v>4929</v>
      </c>
      <c r="I6334" s="397">
        <v>45000</v>
      </c>
      <c r="J6334" s="506"/>
    </row>
    <row r="6335" spans="1:10" s="399" customFormat="1" ht="18" customHeight="1">
      <c r="A6335" s="394">
        <v>6330</v>
      </c>
      <c r="B6335" s="395" t="s">
        <v>623</v>
      </c>
      <c r="C6335" s="395" t="s">
        <v>14750</v>
      </c>
      <c r="D6335" s="422" t="s">
        <v>14777</v>
      </c>
      <c r="E6335" s="394" t="s">
        <v>14778</v>
      </c>
      <c r="F6335" s="424" t="s">
        <v>14779</v>
      </c>
      <c r="G6335" s="394"/>
      <c r="H6335" s="567" t="s">
        <v>5529</v>
      </c>
      <c r="I6335" s="397">
        <v>12370</v>
      </c>
      <c r="J6335" s="492"/>
    </row>
    <row r="6336" spans="1:10" s="399" customFormat="1" ht="18" customHeight="1">
      <c r="A6336" s="394">
        <v>6331</v>
      </c>
      <c r="B6336" s="395" t="s">
        <v>623</v>
      </c>
      <c r="C6336" s="395" t="s">
        <v>14750</v>
      </c>
      <c r="D6336" s="459" t="s">
        <v>14780</v>
      </c>
      <c r="E6336" s="395" t="s">
        <v>364</v>
      </c>
      <c r="F6336" s="488" t="s">
        <v>14781</v>
      </c>
      <c r="G6336" s="395" t="s">
        <v>629</v>
      </c>
      <c r="H6336" s="567" t="s">
        <v>4996</v>
      </c>
      <c r="I6336" s="397">
        <v>6300</v>
      </c>
      <c r="J6336" s="487"/>
    </row>
    <row r="6337" spans="1:10" s="399" customFormat="1" ht="18" customHeight="1">
      <c r="A6337" s="394">
        <v>6332</v>
      </c>
      <c r="B6337" s="395" t="s">
        <v>623</v>
      </c>
      <c r="C6337" s="395" t="s">
        <v>14750</v>
      </c>
      <c r="D6337" s="459" t="s">
        <v>14780</v>
      </c>
      <c r="E6337" s="395" t="s">
        <v>366</v>
      </c>
      <c r="F6337" s="488" t="s">
        <v>14781</v>
      </c>
      <c r="G6337" s="395" t="s">
        <v>629</v>
      </c>
      <c r="H6337" s="567" t="s">
        <v>4996</v>
      </c>
      <c r="I6337" s="397">
        <v>11610</v>
      </c>
      <c r="J6337" s="487"/>
    </row>
    <row r="6338" spans="1:10" s="399" customFormat="1" ht="18" customHeight="1">
      <c r="A6338" s="394">
        <v>6333</v>
      </c>
      <c r="B6338" s="394" t="s">
        <v>623</v>
      </c>
      <c r="C6338" s="394" t="s">
        <v>1251</v>
      </c>
      <c r="D6338" s="422" t="s">
        <v>14782</v>
      </c>
      <c r="E6338" s="394" t="s">
        <v>418</v>
      </c>
      <c r="F6338" s="424" t="s">
        <v>1168</v>
      </c>
      <c r="G6338" s="395"/>
      <c r="H6338" s="567" t="s">
        <v>4932</v>
      </c>
      <c r="I6338" s="429">
        <v>5300</v>
      </c>
      <c r="J6338" s="487"/>
    </row>
    <row r="6339" spans="1:10" s="399" customFormat="1" ht="18" customHeight="1">
      <c r="A6339" s="394">
        <v>6334</v>
      </c>
      <c r="B6339" s="395" t="s">
        <v>623</v>
      </c>
      <c r="C6339" s="395" t="s">
        <v>14750</v>
      </c>
      <c r="D6339" s="422" t="s">
        <v>14783</v>
      </c>
      <c r="E6339" s="481" t="s">
        <v>4951</v>
      </c>
      <c r="F6339" s="424" t="s">
        <v>14783</v>
      </c>
      <c r="G6339" s="394"/>
      <c r="H6339" s="631" t="s">
        <v>4953</v>
      </c>
      <c r="I6339" s="402">
        <v>26000</v>
      </c>
      <c r="J6339" s="490"/>
    </row>
    <row r="6340" spans="1:10" s="399" customFormat="1" ht="18" customHeight="1">
      <c r="A6340" s="394">
        <v>6335</v>
      </c>
      <c r="B6340" s="395" t="s">
        <v>623</v>
      </c>
      <c r="C6340" s="395" t="s">
        <v>14750</v>
      </c>
      <c r="D6340" s="422" t="s">
        <v>14784</v>
      </c>
      <c r="E6340" s="394">
        <v>250</v>
      </c>
      <c r="F6340" s="424" t="s">
        <v>14785</v>
      </c>
      <c r="G6340" s="394"/>
      <c r="H6340" s="567" t="s">
        <v>5529</v>
      </c>
      <c r="I6340" s="397">
        <v>5330</v>
      </c>
      <c r="J6340" s="487"/>
    </row>
    <row r="6341" spans="1:10" s="399" customFormat="1" ht="18" customHeight="1">
      <c r="A6341" s="394">
        <v>6336</v>
      </c>
      <c r="B6341" s="395" t="s">
        <v>623</v>
      </c>
      <c r="C6341" s="395" t="s">
        <v>14750</v>
      </c>
      <c r="D6341" s="459" t="s">
        <v>14786</v>
      </c>
      <c r="E6341" s="395" t="s">
        <v>295</v>
      </c>
      <c r="F6341" s="488" t="s">
        <v>14787</v>
      </c>
      <c r="G6341" s="395"/>
      <c r="H6341" s="631" t="s">
        <v>4983</v>
      </c>
      <c r="I6341" s="402">
        <v>17000</v>
      </c>
      <c r="J6341" s="487"/>
    </row>
    <row r="6342" spans="1:10" s="399" customFormat="1" ht="18" customHeight="1">
      <c r="A6342" s="394">
        <v>6337</v>
      </c>
      <c r="B6342" s="395" t="s">
        <v>623</v>
      </c>
      <c r="C6342" s="395" t="s">
        <v>14750</v>
      </c>
      <c r="D6342" s="459" t="s">
        <v>14786</v>
      </c>
      <c r="E6342" s="395" t="s">
        <v>295</v>
      </c>
      <c r="F6342" s="488" t="s">
        <v>14788</v>
      </c>
      <c r="G6342" s="395"/>
      <c r="H6342" s="631" t="s">
        <v>4983</v>
      </c>
      <c r="I6342" s="402">
        <v>17000</v>
      </c>
      <c r="J6342" s="487"/>
    </row>
    <row r="6343" spans="1:10" s="399" customFormat="1" ht="18" customHeight="1">
      <c r="A6343" s="394">
        <v>6338</v>
      </c>
      <c r="B6343" s="395" t="s">
        <v>623</v>
      </c>
      <c r="C6343" s="395" t="s">
        <v>14750</v>
      </c>
      <c r="D6343" s="459" t="s">
        <v>14789</v>
      </c>
      <c r="E6343" s="395" t="s">
        <v>418</v>
      </c>
      <c r="F6343" s="488" t="s">
        <v>363</v>
      </c>
      <c r="G6343" s="395" t="s">
        <v>4962</v>
      </c>
      <c r="H6343" s="567" t="s">
        <v>4996</v>
      </c>
      <c r="I6343" s="397">
        <v>5500</v>
      </c>
      <c r="J6343" s="487"/>
    </row>
    <row r="6344" spans="1:10" s="399" customFormat="1" ht="18" customHeight="1">
      <c r="A6344" s="394">
        <v>6339</v>
      </c>
      <c r="B6344" s="395" t="s">
        <v>623</v>
      </c>
      <c r="C6344" s="395" t="s">
        <v>14750</v>
      </c>
      <c r="D6344" s="459" t="s">
        <v>14790</v>
      </c>
      <c r="E6344" s="395" t="s">
        <v>14760</v>
      </c>
      <c r="F6344" s="488" t="s">
        <v>14791</v>
      </c>
      <c r="G6344" s="454"/>
      <c r="H6344" s="567" t="s">
        <v>5529</v>
      </c>
      <c r="I6344" s="397">
        <v>16500</v>
      </c>
      <c r="J6344" s="487"/>
    </row>
    <row r="6345" spans="1:10" s="399" customFormat="1" ht="18" customHeight="1">
      <c r="A6345" s="394">
        <v>6340</v>
      </c>
      <c r="B6345" s="395" t="s">
        <v>623</v>
      </c>
      <c r="C6345" s="396" t="s">
        <v>1251</v>
      </c>
      <c r="D6345" s="581" t="s">
        <v>6012</v>
      </c>
      <c r="E6345" s="396" t="s">
        <v>135</v>
      </c>
      <c r="F6345" s="486" t="s">
        <v>14792</v>
      </c>
      <c r="G6345" s="396" t="s">
        <v>4962</v>
      </c>
      <c r="H6345" s="630" t="s">
        <v>4935</v>
      </c>
      <c r="I6345" s="500">
        <v>18570</v>
      </c>
      <c r="J6345" s="492"/>
    </row>
    <row r="6346" spans="1:10" s="399" customFormat="1" ht="18" customHeight="1">
      <c r="A6346" s="394">
        <v>6341</v>
      </c>
      <c r="B6346" s="395" t="s">
        <v>623</v>
      </c>
      <c r="C6346" s="396" t="s">
        <v>1251</v>
      </c>
      <c r="D6346" s="581" t="s">
        <v>6012</v>
      </c>
      <c r="E6346" s="396" t="s">
        <v>135</v>
      </c>
      <c r="F6346" s="486" t="s">
        <v>14793</v>
      </c>
      <c r="G6346" s="396"/>
      <c r="H6346" s="630" t="s">
        <v>4935</v>
      </c>
      <c r="I6346" s="500">
        <v>24680</v>
      </c>
      <c r="J6346" s="492"/>
    </row>
    <row r="6347" spans="1:10" s="399" customFormat="1" ht="18" customHeight="1">
      <c r="A6347" s="394">
        <v>6342</v>
      </c>
      <c r="B6347" s="395" t="s">
        <v>623</v>
      </c>
      <c r="C6347" s="396" t="s">
        <v>1251</v>
      </c>
      <c r="D6347" s="581" t="s">
        <v>6012</v>
      </c>
      <c r="E6347" s="396" t="s">
        <v>135</v>
      </c>
      <c r="F6347" s="486" t="s">
        <v>14794</v>
      </c>
      <c r="G6347" s="396" t="s">
        <v>4962</v>
      </c>
      <c r="H6347" s="630" t="s">
        <v>4935</v>
      </c>
      <c r="I6347" s="500">
        <v>13550</v>
      </c>
      <c r="J6347" s="492"/>
    </row>
    <row r="6348" spans="1:10" s="399" customFormat="1" ht="18" customHeight="1">
      <c r="A6348" s="394">
        <v>6343</v>
      </c>
      <c r="B6348" s="395" t="s">
        <v>623</v>
      </c>
      <c r="C6348" s="396" t="s">
        <v>1251</v>
      </c>
      <c r="D6348" s="581" t="s">
        <v>6012</v>
      </c>
      <c r="E6348" s="396" t="s">
        <v>418</v>
      </c>
      <c r="F6348" s="486" t="s">
        <v>14795</v>
      </c>
      <c r="G6348" s="396" t="s">
        <v>4962</v>
      </c>
      <c r="H6348" s="630" t="s">
        <v>4935</v>
      </c>
      <c r="I6348" s="500">
        <v>8830</v>
      </c>
      <c r="J6348" s="492"/>
    </row>
    <row r="6349" spans="1:10" s="399" customFormat="1" ht="18" customHeight="1">
      <c r="A6349" s="394">
        <v>6344</v>
      </c>
      <c r="B6349" s="395" t="s">
        <v>623</v>
      </c>
      <c r="C6349" s="396" t="s">
        <v>1251</v>
      </c>
      <c r="D6349" s="581" t="s">
        <v>6012</v>
      </c>
      <c r="E6349" s="396" t="s">
        <v>418</v>
      </c>
      <c r="F6349" s="486" t="s">
        <v>14796</v>
      </c>
      <c r="G6349" s="396" t="s">
        <v>4962</v>
      </c>
      <c r="H6349" s="630" t="s">
        <v>4935</v>
      </c>
      <c r="I6349" s="500">
        <v>8830</v>
      </c>
      <c r="J6349" s="492"/>
    </row>
    <row r="6350" spans="1:10" ht="18" customHeight="1">
      <c r="A6350" s="394">
        <v>6345</v>
      </c>
      <c r="B6350" s="395" t="s">
        <v>623</v>
      </c>
      <c r="C6350" s="396" t="s">
        <v>1251</v>
      </c>
      <c r="D6350" s="581" t="s">
        <v>6012</v>
      </c>
      <c r="E6350" s="396" t="s">
        <v>418</v>
      </c>
      <c r="F6350" s="486" t="s">
        <v>14797</v>
      </c>
      <c r="G6350" s="396" t="s">
        <v>4962</v>
      </c>
      <c r="H6350" s="630" t="s">
        <v>4935</v>
      </c>
      <c r="I6350" s="505">
        <v>9670</v>
      </c>
      <c r="J6350" s="492"/>
    </row>
    <row r="6351" spans="1:10" ht="18" customHeight="1">
      <c r="A6351" s="394">
        <v>6346</v>
      </c>
      <c r="B6351" s="404" t="s">
        <v>623</v>
      </c>
      <c r="C6351" s="398" t="s">
        <v>1251</v>
      </c>
      <c r="D6351" s="551" t="s">
        <v>14798</v>
      </c>
      <c r="E6351" s="438" t="s">
        <v>418</v>
      </c>
      <c r="F6351" s="529" t="s">
        <v>315</v>
      </c>
      <c r="G6351" s="396"/>
      <c r="H6351" s="567" t="s">
        <v>4929</v>
      </c>
      <c r="I6351" s="397">
        <v>32407</v>
      </c>
      <c r="J6351" s="506"/>
    </row>
    <row r="6352" spans="1:10" ht="18" customHeight="1">
      <c r="A6352" s="394">
        <v>6347</v>
      </c>
      <c r="B6352" s="404" t="s">
        <v>623</v>
      </c>
      <c r="C6352" s="398" t="s">
        <v>1251</v>
      </c>
      <c r="D6352" s="551" t="s">
        <v>14799</v>
      </c>
      <c r="E6352" s="438" t="s">
        <v>418</v>
      </c>
      <c r="F6352" s="529" t="s">
        <v>14800</v>
      </c>
      <c r="G6352" s="396"/>
      <c r="H6352" s="567" t="s">
        <v>4929</v>
      </c>
      <c r="I6352" s="397">
        <v>41667</v>
      </c>
      <c r="J6352" s="506"/>
    </row>
    <row r="6353" spans="1:10" ht="18" customHeight="1">
      <c r="A6353" s="394">
        <v>6348</v>
      </c>
      <c r="B6353" s="395" t="s">
        <v>623</v>
      </c>
      <c r="C6353" s="395" t="s">
        <v>14750</v>
      </c>
      <c r="D6353" s="459" t="s">
        <v>14801</v>
      </c>
      <c r="E6353" s="395" t="s">
        <v>418</v>
      </c>
      <c r="F6353" s="488" t="s">
        <v>14802</v>
      </c>
      <c r="G6353" s="454"/>
      <c r="H6353" s="567" t="s">
        <v>5529</v>
      </c>
      <c r="I6353" s="397">
        <v>3440</v>
      </c>
      <c r="J6353" s="492"/>
    </row>
    <row r="6354" spans="1:10" ht="18" customHeight="1">
      <c r="A6354" s="394">
        <v>6349</v>
      </c>
      <c r="B6354" s="395" t="s">
        <v>623</v>
      </c>
      <c r="C6354" s="395" t="s">
        <v>14750</v>
      </c>
      <c r="D6354" s="459" t="s">
        <v>14803</v>
      </c>
      <c r="E6354" s="395" t="s">
        <v>14760</v>
      </c>
      <c r="F6354" s="488" t="s">
        <v>14389</v>
      </c>
      <c r="G6354" s="454"/>
      <c r="H6354" s="567" t="s">
        <v>5529</v>
      </c>
      <c r="I6354" s="397">
        <v>6875</v>
      </c>
      <c r="J6354" s="487"/>
    </row>
    <row r="6355" spans="1:10" ht="18" customHeight="1">
      <c r="A6355" s="394">
        <v>6350</v>
      </c>
      <c r="B6355" s="395" t="s">
        <v>623</v>
      </c>
      <c r="C6355" s="395" t="s">
        <v>14750</v>
      </c>
      <c r="D6355" s="459" t="s">
        <v>14804</v>
      </c>
      <c r="E6355" s="395" t="s">
        <v>14805</v>
      </c>
      <c r="F6355" s="488" t="s">
        <v>14806</v>
      </c>
      <c r="G6355" s="395"/>
      <c r="H6355" s="567" t="s">
        <v>4996</v>
      </c>
      <c r="I6355" s="397">
        <v>2200</v>
      </c>
      <c r="J6355" s="487"/>
    </row>
    <row r="6356" spans="1:10" ht="18" customHeight="1">
      <c r="A6356" s="394">
        <v>6351</v>
      </c>
      <c r="B6356" s="404" t="s">
        <v>623</v>
      </c>
      <c r="C6356" s="398" t="s">
        <v>1251</v>
      </c>
      <c r="D6356" s="551" t="s">
        <v>14807</v>
      </c>
      <c r="E6356" s="438" t="s">
        <v>418</v>
      </c>
      <c r="F6356" s="529" t="s">
        <v>14808</v>
      </c>
      <c r="G6356" s="396"/>
      <c r="H6356" s="567" t="s">
        <v>4929</v>
      </c>
      <c r="I6356" s="397">
        <v>37200</v>
      </c>
      <c r="J6356" s="506"/>
    </row>
    <row r="6357" spans="1:10" ht="18" customHeight="1">
      <c r="A6357" s="394">
        <v>6352</v>
      </c>
      <c r="B6357" s="395" t="s">
        <v>14105</v>
      </c>
      <c r="C6357" s="395" t="s">
        <v>14750</v>
      </c>
      <c r="D6357" s="459" t="s">
        <v>14809</v>
      </c>
      <c r="E6357" s="395" t="s">
        <v>4776</v>
      </c>
      <c r="F6357" s="488" t="s">
        <v>14810</v>
      </c>
      <c r="G6357" s="395"/>
      <c r="H6357" s="635" t="s">
        <v>5532</v>
      </c>
      <c r="I6357" s="397">
        <v>8800</v>
      </c>
      <c r="J6357" s="509"/>
    </row>
    <row r="6358" spans="1:10" ht="18" customHeight="1">
      <c r="A6358" s="394">
        <v>6353</v>
      </c>
      <c r="B6358" s="395" t="s">
        <v>623</v>
      </c>
      <c r="C6358" s="395" t="s">
        <v>1251</v>
      </c>
      <c r="D6358" s="496" t="s">
        <v>14811</v>
      </c>
      <c r="E6358" s="410" t="s">
        <v>660</v>
      </c>
      <c r="F6358" s="499" t="s">
        <v>14812</v>
      </c>
      <c r="G6358" s="398"/>
      <c r="H6358" s="633" t="s">
        <v>5013</v>
      </c>
      <c r="I6358" s="413">
        <v>7400</v>
      </c>
      <c r="J6358" s="490"/>
    </row>
    <row r="6359" spans="1:10" ht="18" customHeight="1">
      <c r="A6359" s="394">
        <v>6354</v>
      </c>
      <c r="B6359" s="395" t="s">
        <v>623</v>
      </c>
      <c r="C6359" s="395" t="s">
        <v>1251</v>
      </c>
      <c r="D6359" s="496" t="s">
        <v>14811</v>
      </c>
      <c r="E6359" s="410" t="s">
        <v>660</v>
      </c>
      <c r="F6359" s="499" t="s">
        <v>14813</v>
      </c>
      <c r="G6359" s="398"/>
      <c r="H6359" s="633" t="s">
        <v>5013</v>
      </c>
      <c r="I6359" s="413">
        <v>5900</v>
      </c>
      <c r="J6359" s="487"/>
    </row>
    <row r="6360" spans="1:10" ht="18" customHeight="1">
      <c r="A6360" s="394">
        <v>6355</v>
      </c>
      <c r="B6360" s="395" t="s">
        <v>623</v>
      </c>
      <c r="C6360" s="395" t="s">
        <v>1251</v>
      </c>
      <c r="D6360" s="459" t="s">
        <v>14814</v>
      </c>
      <c r="E6360" s="395" t="s">
        <v>135</v>
      </c>
      <c r="F6360" s="488" t="s">
        <v>14815</v>
      </c>
      <c r="G6360" s="395" t="s">
        <v>4962</v>
      </c>
      <c r="H6360" s="567" t="s">
        <v>653</v>
      </c>
      <c r="I6360" s="403"/>
      <c r="J6360" s="491" t="s">
        <v>5439</v>
      </c>
    </row>
    <row r="6361" spans="1:10" ht="18" customHeight="1">
      <c r="A6361" s="394">
        <v>6356</v>
      </c>
      <c r="B6361" s="395" t="s">
        <v>14105</v>
      </c>
      <c r="C6361" s="395" t="s">
        <v>14750</v>
      </c>
      <c r="D6361" s="459" t="s">
        <v>14816</v>
      </c>
      <c r="E6361" s="395" t="s">
        <v>4776</v>
      </c>
      <c r="F6361" s="488" t="s">
        <v>14817</v>
      </c>
      <c r="G6361" s="395"/>
      <c r="H6361" s="635" t="s">
        <v>5532</v>
      </c>
      <c r="I6361" s="397">
        <v>7600</v>
      </c>
      <c r="J6361" s="509"/>
    </row>
    <row r="6362" spans="1:10" ht="18" customHeight="1">
      <c r="A6362" s="394">
        <v>6357</v>
      </c>
      <c r="B6362" s="395" t="s">
        <v>14105</v>
      </c>
      <c r="C6362" s="395" t="s">
        <v>14750</v>
      </c>
      <c r="D6362" s="459" t="s">
        <v>14818</v>
      </c>
      <c r="E6362" s="395" t="s">
        <v>4776</v>
      </c>
      <c r="F6362" s="488" t="s">
        <v>14819</v>
      </c>
      <c r="G6362" s="395"/>
      <c r="H6362" s="635" t="s">
        <v>5532</v>
      </c>
      <c r="I6362" s="397">
        <v>41800</v>
      </c>
      <c r="J6362" s="509"/>
    </row>
    <row r="6363" spans="1:10" ht="18" customHeight="1">
      <c r="A6363" s="394">
        <v>6358</v>
      </c>
      <c r="B6363" s="395" t="s">
        <v>623</v>
      </c>
      <c r="C6363" s="395" t="s">
        <v>1251</v>
      </c>
      <c r="D6363" s="459" t="s">
        <v>14820</v>
      </c>
      <c r="E6363" s="395" t="s">
        <v>135</v>
      </c>
      <c r="F6363" s="488" t="s">
        <v>14821</v>
      </c>
      <c r="G6363" s="395" t="s">
        <v>4962</v>
      </c>
      <c r="H6363" s="567" t="s">
        <v>653</v>
      </c>
      <c r="I6363" s="403"/>
      <c r="J6363" s="491" t="s">
        <v>5439</v>
      </c>
    </row>
    <row r="6364" spans="1:10" ht="18" customHeight="1">
      <c r="A6364" s="394">
        <v>6359</v>
      </c>
      <c r="B6364" s="404" t="s">
        <v>623</v>
      </c>
      <c r="C6364" s="398" t="s">
        <v>1251</v>
      </c>
      <c r="D6364" s="551" t="s">
        <v>14822</v>
      </c>
      <c r="E6364" s="438" t="s">
        <v>418</v>
      </c>
      <c r="F6364" s="529" t="s">
        <v>14823</v>
      </c>
      <c r="G6364" s="396"/>
      <c r="H6364" s="567" t="s">
        <v>4929</v>
      </c>
      <c r="I6364" s="397">
        <v>67500</v>
      </c>
      <c r="J6364" s="506"/>
    </row>
    <row r="6365" spans="1:10" ht="18" customHeight="1">
      <c r="A6365" s="394">
        <v>6360</v>
      </c>
      <c r="B6365" s="395" t="s">
        <v>623</v>
      </c>
      <c r="C6365" s="398" t="s">
        <v>14750</v>
      </c>
      <c r="D6365" s="459"/>
      <c r="E6365" s="395" t="s">
        <v>1252</v>
      </c>
      <c r="F6365" s="488" t="s">
        <v>14824</v>
      </c>
      <c r="G6365" s="395"/>
      <c r="H6365" s="567" t="s">
        <v>4996</v>
      </c>
      <c r="I6365" s="397">
        <v>19700</v>
      </c>
      <c r="J6365" s="487"/>
    </row>
    <row r="6366" spans="1:10" ht="18" customHeight="1">
      <c r="A6366" s="394">
        <v>6361</v>
      </c>
      <c r="B6366" s="395" t="s">
        <v>623</v>
      </c>
      <c r="C6366" s="398" t="s">
        <v>14750</v>
      </c>
      <c r="D6366" s="459"/>
      <c r="E6366" s="395" t="s">
        <v>14825</v>
      </c>
      <c r="F6366" s="488" t="s">
        <v>332</v>
      </c>
      <c r="G6366" s="395"/>
      <c r="H6366" s="567" t="s">
        <v>4996</v>
      </c>
      <c r="I6366" s="397">
        <v>3600</v>
      </c>
      <c r="J6366" s="487"/>
    </row>
    <row r="6367" spans="1:10" ht="18" customHeight="1">
      <c r="A6367" s="394">
        <v>6362</v>
      </c>
      <c r="B6367" s="395" t="s">
        <v>623</v>
      </c>
      <c r="C6367" s="398" t="s">
        <v>14750</v>
      </c>
      <c r="D6367" s="459"/>
      <c r="E6367" s="395" t="s">
        <v>14825</v>
      </c>
      <c r="F6367" s="488" t="s">
        <v>14826</v>
      </c>
      <c r="G6367" s="395"/>
      <c r="H6367" s="567" t="s">
        <v>4996</v>
      </c>
      <c r="I6367" s="397">
        <v>2800</v>
      </c>
      <c r="J6367" s="487"/>
    </row>
    <row r="6368" spans="1:10" ht="18" customHeight="1">
      <c r="A6368" s="394">
        <v>6363</v>
      </c>
      <c r="B6368" s="395" t="s">
        <v>623</v>
      </c>
      <c r="C6368" s="398" t="s">
        <v>14750</v>
      </c>
      <c r="D6368" s="459"/>
      <c r="E6368" s="395" t="s">
        <v>14380</v>
      </c>
      <c r="F6368" s="488" t="s">
        <v>14827</v>
      </c>
      <c r="G6368" s="395"/>
      <c r="H6368" s="567" t="s">
        <v>4996</v>
      </c>
      <c r="I6368" s="397">
        <v>2400</v>
      </c>
      <c r="J6368" s="487"/>
    </row>
    <row r="6369" spans="1:10" ht="18" customHeight="1">
      <c r="A6369" s="394">
        <v>6364</v>
      </c>
      <c r="B6369" s="395" t="s">
        <v>623</v>
      </c>
      <c r="C6369" s="398" t="s">
        <v>14750</v>
      </c>
      <c r="D6369" s="459"/>
      <c r="E6369" s="395" t="s">
        <v>14828</v>
      </c>
      <c r="F6369" s="488" t="s">
        <v>14824</v>
      </c>
      <c r="G6369" s="395"/>
      <c r="H6369" s="567" t="s">
        <v>4996</v>
      </c>
      <c r="I6369" s="397">
        <v>4600</v>
      </c>
      <c r="J6369" s="487"/>
    </row>
    <row r="6370" spans="1:10" ht="18" customHeight="1">
      <c r="A6370" s="394">
        <v>6365</v>
      </c>
      <c r="B6370" s="395" t="s">
        <v>623</v>
      </c>
      <c r="C6370" s="398" t="s">
        <v>14750</v>
      </c>
      <c r="D6370" s="459"/>
      <c r="E6370" s="395" t="s">
        <v>133</v>
      </c>
      <c r="F6370" s="488" t="s">
        <v>14829</v>
      </c>
      <c r="G6370" s="395"/>
      <c r="H6370" s="567" t="s">
        <v>4996</v>
      </c>
      <c r="I6370" s="397">
        <v>7530</v>
      </c>
      <c r="J6370" s="487"/>
    </row>
    <row r="6371" spans="1:10" ht="18" customHeight="1">
      <c r="A6371" s="394">
        <v>6366</v>
      </c>
      <c r="B6371" s="395" t="s">
        <v>623</v>
      </c>
      <c r="C6371" s="398" t="s">
        <v>14750</v>
      </c>
      <c r="D6371" s="459"/>
      <c r="E6371" s="395" t="s">
        <v>14830</v>
      </c>
      <c r="F6371" s="488" t="s">
        <v>14831</v>
      </c>
      <c r="G6371" s="395"/>
      <c r="H6371" s="567" t="s">
        <v>4996</v>
      </c>
      <c r="I6371" s="397">
        <v>4100</v>
      </c>
      <c r="J6371" s="487"/>
    </row>
    <row r="6372" spans="1:10" ht="18" customHeight="1">
      <c r="A6372" s="394">
        <v>6367</v>
      </c>
      <c r="B6372" s="395" t="s">
        <v>623</v>
      </c>
      <c r="C6372" s="398" t="s">
        <v>14750</v>
      </c>
      <c r="D6372" s="459"/>
      <c r="E6372" s="395" t="s">
        <v>418</v>
      </c>
      <c r="F6372" s="488" t="s">
        <v>14832</v>
      </c>
      <c r="G6372" s="395"/>
      <c r="H6372" s="567" t="s">
        <v>4996</v>
      </c>
      <c r="I6372" s="397">
        <v>3960</v>
      </c>
      <c r="J6372" s="487"/>
    </row>
    <row r="6373" spans="1:10" ht="18" customHeight="1">
      <c r="A6373" s="394">
        <v>6368</v>
      </c>
      <c r="B6373" s="395" t="s">
        <v>623</v>
      </c>
      <c r="C6373" s="395" t="s">
        <v>14750</v>
      </c>
      <c r="D6373" s="459"/>
      <c r="E6373" s="395" t="s">
        <v>418</v>
      </c>
      <c r="F6373" s="485" t="s">
        <v>14833</v>
      </c>
      <c r="G6373" s="395"/>
      <c r="H6373" s="567" t="s">
        <v>4996</v>
      </c>
      <c r="I6373" s="397">
        <v>6600</v>
      </c>
      <c r="J6373" s="487"/>
    </row>
    <row r="6374" spans="1:10" ht="18" customHeight="1">
      <c r="A6374" s="394">
        <v>6369</v>
      </c>
      <c r="B6374" s="395" t="s">
        <v>623</v>
      </c>
      <c r="C6374" s="449" t="s">
        <v>14750</v>
      </c>
      <c r="D6374" s="541"/>
      <c r="E6374" s="449" t="s">
        <v>5403</v>
      </c>
      <c r="F6374" s="541" t="s">
        <v>14834</v>
      </c>
      <c r="G6374" s="449" t="s">
        <v>5048</v>
      </c>
      <c r="H6374" s="638" t="s">
        <v>4996</v>
      </c>
      <c r="I6374" s="450">
        <v>10560</v>
      </c>
      <c r="J6374" s="501"/>
    </row>
    <row r="6375" spans="1:10" ht="18" customHeight="1">
      <c r="A6375" s="394">
        <v>6370</v>
      </c>
      <c r="B6375" s="395" t="s">
        <v>623</v>
      </c>
      <c r="C6375" s="449" t="s">
        <v>14750</v>
      </c>
      <c r="D6375" s="541" t="s">
        <v>14835</v>
      </c>
      <c r="E6375" s="449" t="s">
        <v>14531</v>
      </c>
      <c r="F6375" s="541" t="s">
        <v>14836</v>
      </c>
      <c r="G6375" s="449" t="s">
        <v>5048</v>
      </c>
      <c r="H6375" s="638" t="s">
        <v>4996</v>
      </c>
      <c r="I6375" s="450">
        <v>7000</v>
      </c>
      <c r="J6375" s="501"/>
    </row>
    <row r="6376" spans="1:10" ht="18" customHeight="1">
      <c r="A6376" s="394">
        <v>6371</v>
      </c>
      <c r="B6376" s="395" t="s">
        <v>623</v>
      </c>
      <c r="C6376" s="449" t="s">
        <v>14750</v>
      </c>
      <c r="D6376" s="541"/>
      <c r="E6376" s="449" t="s">
        <v>5403</v>
      </c>
      <c r="F6376" s="541" t="s">
        <v>14837</v>
      </c>
      <c r="G6376" s="449" t="s">
        <v>5048</v>
      </c>
      <c r="H6376" s="638" t="s">
        <v>4996</v>
      </c>
      <c r="I6376" s="450">
        <v>9240</v>
      </c>
      <c r="J6376" s="501"/>
    </row>
    <row r="6377" spans="1:10" ht="18" customHeight="1">
      <c r="A6377" s="394">
        <v>6372</v>
      </c>
      <c r="B6377" s="395" t="s">
        <v>623</v>
      </c>
      <c r="C6377" s="449" t="s">
        <v>14750</v>
      </c>
      <c r="D6377" s="541"/>
      <c r="E6377" s="449" t="s">
        <v>5403</v>
      </c>
      <c r="F6377" s="541" t="s">
        <v>14838</v>
      </c>
      <c r="G6377" s="449" t="s">
        <v>5048</v>
      </c>
      <c r="H6377" s="638" t="s">
        <v>4996</v>
      </c>
      <c r="I6377" s="450">
        <v>10560</v>
      </c>
      <c r="J6377" s="501"/>
    </row>
    <row r="6378" spans="1:10" ht="18" customHeight="1">
      <c r="A6378" s="394">
        <v>6373</v>
      </c>
      <c r="B6378" s="395" t="s">
        <v>14105</v>
      </c>
      <c r="C6378" s="449" t="s">
        <v>14750</v>
      </c>
      <c r="D6378" s="541"/>
      <c r="E6378" s="423" t="s">
        <v>5403</v>
      </c>
      <c r="F6378" s="422" t="s">
        <v>14839</v>
      </c>
      <c r="G6378" s="449" t="s">
        <v>5048</v>
      </c>
      <c r="H6378" s="638" t="s">
        <v>4996</v>
      </c>
      <c r="I6378" s="450">
        <v>9300</v>
      </c>
      <c r="J6378" s="501"/>
    </row>
    <row r="6379" spans="1:10" ht="18" customHeight="1">
      <c r="A6379" s="394">
        <v>6374</v>
      </c>
      <c r="B6379" s="373" t="s">
        <v>14105</v>
      </c>
      <c r="C6379" s="423" t="s">
        <v>14750</v>
      </c>
      <c r="D6379" s="422" t="s">
        <v>14840</v>
      </c>
      <c r="E6379" s="373" t="s">
        <v>14531</v>
      </c>
      <c r="F6379" s="463" t="s">
        <v>14841</v>
      </c>
      <c r="G6379" s="373"/>
      <c r="H6379" s="567" t="s">
        <v>4996</v>
      </c>
      <c r="I6379" s="428">
        <v>6600</v>
      </c>
      <c r="J6379" s="501"/>
    </row>
    <row r="6380" spans="1:10" ht="18" customHeight="1">
      <c r="A6380" s="394">
        <v>6375</v>
      </c>
      <c r="B6380" s="373" t="s">
        <v>14105</v>
      </c>
      <c r="C6380" s="423" t="s">
        <v>14750</v>
      </c>
      <c r="D6380" s="422" t="s">
        <v>14842</v>
      </c>
      <c r="E6380" s="373" t="s">
        <v>14531</v>
      </c>
      <c r="F6380" s="463" t="s">
        <v>14843</v>
      </c>
      <c r="G6380" s="373"/>
      <c r="H6380" s="567" t="s">
        <v>4996</v>
      </c>
      <c r="I6380" s="428">
        <v>6340</v>
      </c>
      <c r="J6380" s="501"/>
    </row>
    <row r="6381" spans="1:10" ht="18" customHeight="1">
      <c r="A6381" s="394">
        <v>6376</v>
      </c>
      <c r="B6381" s="415" t="s">
        <v>623</v>
      </c>
      <c r="C6381" s="415" t="s">
        <v>14750</v>
      </c>
      <c r="D6381" s="591" t="s">
        <v>14844</v>
      </c>
      <c r="E6381" s="416" t="s">
        <v>6918</v>
      </c>
      <c r="F6381" s="519" t="s">
        <v>14845</v>
      </c>
      <c r="G6381" s="394" t="s">
        <v>4962</v>
      </c>
      <c r="H6381" s="634" t="s">
        <v>5025</v>
      </c>
      <c r="I6381" s="418">
        <v>8300</v>
      </c>
      <c r="J6381" s="503" t="s">
        <v>5026</v>
      </c>
    </row>
    <row r="6382" spans="1:10" ht="18" customHeight="1">
      <c r="A6382" s="394">
        <v>6377</v>
      </c>
      <c r="B6382" s="415" t="s">
        <v>623</v>
      </c>
      <c r="C6382" s="415" t="s">
        <v>14750</v>
      </c>
      <c r="D6382" s="591" t="s">
        <v>14846</v>
      </c>
      <c r="E6382" s="416" t="s">
        <v>5354</v>
      </c>
      <c r="F6382" s="519" t="s">
        <v>14847</v>
      </c>
      <c r="G6382" s="415"/>
      <c r="H6382" s="634" t="s">
        <v>5025</v>
      </c>
      <c r="I6382" s="418">
        <v>8250</v>
      </c>
      <c r="J6382" s="503" t="s">
        <v>5026</v>
      </c>
    </row>
    <row r="6383" spans="1:10" ht="18" customHeight="1">
      <c r="A6383" s="394">
        <v>6378</v>
      </c>
      <c r="B6383" s="415" t="s">
        <v>623</v>
      </c>
      <c r="C6383" s="415" t="s">
        <v>14750</v>
      </c>
      <c r="D6383" s="453" t="s">
        <v>14848</v>
      </c>
      <c r="E6383" s="416" t="s">
        <v>14849</v>
      </c>
      <c r="F6383" s="469" t="s">
        <v>321</v>
      </c>
      <c r="G6383" s="394" t="s">
        <v>4962</v>
      </c>
      <c r="H6383" s="634" t="s">
        <v>5025</v>
      </c>
      <c r="I6383" s="418">
        <v>8800</v>
      </c>
      <c r="J6383" s="503" t="s">
        <v>5026</v>
      </c>
    </row>
    <row r="6384" spans="1:10" ht="18" customHeight="1">
      <c r="A6384" s="394">
        <v>6379</v>
      </c>
      <c r="B6384" s="415" t="s">
        <v>623</v>
      </c>
      <c r="C6384" s="415" t="s">
        <v>14750</v>
      </c>
      <c r="D6384" s="526" t="s">
        <v>14850</v>
      </c>
      <c r="E6384" s="416" t="s">
        <v>14849</v>
      </c>
      <c r="F6384" s="504" t="s">
        <v>304</v>
      </c>
      <c r="G6384" s="394" t="s">
        <v>4962</v>
      </c>
      <c r="H6384" s="634" t="s">
        <v>5025</v>
      </c>
      <c r="I6384" s="418">
        <v>13800</v>
      </c>
      <c r="J6384" s="503" t="s">
        <v>5026</v>
      </c>
    </row>
    <row r="6385" spans="1:10" ht="18" customHeight="1">
      <c r="A6385" s="394">
        <v>6380</v>
      </c>
      <c r="B6385" s="415" t="s">
        <v>623</v>
      </c>
      <c r="C6385" s="415" t="s">
        <v>14750</v>
      </c>
      <c r="D6385" s="526"/>
      <c r="E6385" s="416" t="s">
        <v>5029</v>
      </c>
      <c r="F6385" s="504" t="s">
        <v>14851</v>
      </c>
      <c r="G6385" s="415"/>
      <c r="H6385" s="634" t="s">
        <v>5025</v>
      </c>
      <c r="I6385" s="418">
        <v>3000</v>
      </c>
      <c r="J6385" s="503" t="s">
        <v>5026</v>
      </c>
    </row>
    <row r="6386" spans="1:10" ht="18" customHeight="1">
      <c r="A6386" s="394">
        <v>6381</v>
      </c>
      <c r="B6386" s="415" t="s">
        <v>623</v>
      </c>
      <c r="C6386" s="415" t="s">
        <v>14750</v>
      </c>
      <c r="D6386" s="526" t="s">
        <v>14852</v>
      </c>
      <c r="E6386" s="416" t="s">
        <v>14853</v>
      </c>
      <c r="F6386" s="504" t="s">
        <v>14854</v>
      </c>
      <c r="G6386" s="394" t="s">
        <v>4962</v>
      </c>
      <c r="H6386" s="634" t="s">
        <v>5025</v>
      </c>
      <c r="I6386" s="418">
        <v>8200</v>
      </c>
      <c r="J6386" s="503" t="s">
        <v>5026</v>
      </c>
    </row>
    <row r="6387" spans="1:10" ht="18" customHeight="1">
      <c r="A6387" s="394">
        <v>6382</v>
      </c>
      <c r="B6387" s="415" t="s">
        <v>623</v>
      </c>
      <c r="C6387" s="415" t="s">
        <v>14750</v>
      </c>
      <c r="D6387" s="526" t="s">
        <v>14855</v>
      </c>
      <c r="E6387" s="416" t="s">
        <v>14856</v>
      </c>
      <c r="F6387" s="504" t="s">
        <v>14857</v>
      </c>
      <c r="G6387" s="394" t="s">
        <v>4962</v>
      </c>
      <c r="H6387" s="634" t="s">
        <v>5025</v>
      </c>
      <c r="I6387" s="418">
        <v>20000</v>
      </c>
      <c r="J6387" s="503" t="s">
        <v>5026</v>
      </c>
    </row>
    <row r="6388" spans="1:10" ht="18" customHeight="1">
      <c r="A6388" s="394">
        <v>6383</v>
      </c>
      <c r="B6388" s="415" t="s">
        <v>623</v>
      </c>
      <c r="C6388" s="415" t="s">
        <v>14750</v>
      </c>
      <c r="D6388" s="526" t="s">
        <v>14858</v>
      </c>
      <c r="E6388" s="416">
        <v>3.2</v>
      </c>
      <c r="F6388" s="504" t="s">
        <v>14859</v>
      </c>
      <c r="G6388" s="394" t="s">
        <v>4962</v>
      </c>
      <c r="H6388" s="634" t="s">
        <v>5025</v>
      </c>
      <c r="I6388" s="418">
        <v>16000</v>
      </c>
      <c r="J6388" s="503" t="s">
        <v>5026</v>
      </c>
    </row>
    <row r="6389" spans="1:10" ht="18" customHeight="1">
      <c r="A6389" s="394">
        <v>6384</v>
      </c>
      <c r="B6389" s="415" t="s">
        <v>623</v>
      </c>
      <c r="C6389" s="415" t="s">
        <v>14750</v>
      </c>
      <c r="D6389" s="526" t="s">
        <v>14860</v>
      </c>
      <c r="E6389" s="416">
        <v>3.2</v>
      </c>
      <c r="F6389" s="504" t="s">
        <v>14861</v>
      </c>
      <c r="G6389" s="394" t="s">
        <v>4962</v>
      </c>
      <c r="H6389" s="634" t="s">
        <v>5025</v>
      </c>
      <c r="I6389" s="418">
        <v>15200</v>
      </c>
      <c r="J6389" s="503" t="s">
        <v>5026</v>
      </c>
    </row>
    <row r="6390" spans="1:10" ht="18" customHeight="1">
      <c r="A6390" s="394">
        <v>6385</v>
      </c>
      <c r="B6390" s="415" t="s">
        <v>623</v>
      </c>
      <c r="C6390" s="415" t="s">
        <v>14750</v>
      </c>
      <c r="D6390" s="526" t="s">
        <v>14862</v>
      </c>
      <c r="E6390" s="416">
        <v>2</v>
      </c>
      <c r="F6390" s="504" t="s">
        <v>14863</v>
      </c>
      <c r="G6390" s="394" t="s">
        <v>4962</v>
      </c>
      <c r="H6390" s="634" t="s">
        <v>5025</v>
      </c>
      <c r="I6390" s="418">
        <v>7000</v>
      </c>
      <c r="J6390" s="503" t="s">
        <v>5026</v>
      </c>
    </row>
    <row r="6391" spans="1:10" ht="18" customHeight="1">
      <c r="A6391" s="394">
        <v>6386</v>
      </c>
      <c r="B6391" s="415" t="s">
        <v>623</v>
      </c>
      <c r="C6391" s="415" t="s">
        <v>14750</v>
      </c>
      <c r="D6391" s="526" t="s">
        <v>14864</v>
      </c>
      <c r="E6391" s="416">
        <v>3.3</v>
      </c>
      <c r="F6391" s="504" t="s">
        <v>14865</v>
      </c>
      <c r="G6391" s="394" t="s">
        <v>4962</v>
      </c>
      <c r="H6391" s="634" t="s">
        <v>5025</v>
      </c>
      <c r="I6391" s="418">
        <v>13800</v>
      </c>
      <c r="J6391" s="503" t="s">
        <v>5026</v>
      </c>
    </row>
    <row r="6392" spans="1:10" ht="18" customHeight="1">
      <c r="A6392" s="394">
        <v>6387</v>
      </c>
      <c r="B6392" s="415" t="s">
        <v>623</v>
      </c>
      <c r="C6392" s="415" t="s">
        <v>14750</v>
      </c>
      <c r="D6392" s="526" t="s">
        <v>14866</v>
      </c>
      <c r="E6392" s="416">
        <v>3.3</v>
      </c>
      <c r="F6392" s="504" t="s">
        <v>14867</v>
      </c>
      <c r="G6392" s="394" t="s">
        <v>4962</v>
      </c>
      <c r="H6392" s="634" t="s">
        <v>5025</v>
      </c>
      <c r="I6392" s="418">
        <v>11000</v>
      </c>
      <c r="J6392" s="503" t="s">
        <v>5026</v>
      </c>
    </row>
    <row r="6393" spans="1:10" ht="18" customHeight="1">
      <c r="A6393" s="394">
        <v>6388</v>
      </c>
      <c r="B6393" s="415" t="s">
        <v>623</v>
      </c>
      <c r="C6393" s="415" t="s">
        <v>14750</v>
      </c>
      <c r="D6393" s="453" t="s">
        <v>14868</v>
      </c>
      <c r="E6393" s="416">
        <v>3.5</v>
      </c>
      <c r="F6393" s="469" t="s">
        <v>1196</v>
      </c>
      <c r="G6393" s="394" t="s">
        <v>4962</v>
      </c>
      <c r="H6393" s="634" t="s">
        <v>5025</v>
      </c>
      <c r="I6393" s="418">
        <v>11000</v>
      </c>
      <c r="J6393" s="503" t="s">
        <v>5026</v>
      </c>
    </row>
    <row r="6394" spans="1:10" ht="18" customHeight="1">
      <c r="A6394" s="394">
        <v>6389</v>
      </c>
      <c r="B6394" s="415" t="s">
        <v>623</v>
      </c>
      <c r="C6394" s="415" t="s">
        <v>14750</v>
      </c>
      <c r="D6394" s="453" t="s">
        <v>14869</v>
      </c>
      <c r="E6394" s="416">
        <v>3.5</v>
      </c>
      <c r="F6394" s="469" t="s">
        <v>14870</v>
      </c>
      <c r="G6394" s="394" t="s">
        <v>4962</v>
      </c>
      <c r="H6394" s="634" t="s">
        <v>5025</v>
      </c>
      <c r="I6394" s="418">
        <v>14500</v>
      </c>
      <c r="J6394" s="503" t="s">
        <v>5026</v>
      </c>
    </row>
    <row r="6395" spans="1:10" ht="18" customHeight="1">
      <c r="A6395" s="394">
        <v>6390</v>
      </c>
      <c r="B6395" s="415" t="s">
        <v>623</v>
      </c>
      <c r="C6395" s="415" t="s">
        <v>14750</v>
      </c>
      <c r="D6395" s="453" t="s">
        <v>14871</v>
      </c>
      <c r="E6395" s="416">
        <v>3.5</v>
      </c>
      <c r="F6395" s="469" t="s">
        <v>14872</v>
      </c>
      <c r="G6395" s="394" t="s">
        <v>4962</v>
      </c>
      <c r="H6395" s="634" t="s">
        <v>5025</v>
      </c>
      <c r="I6395" s="418">
        <v>9600</v>
      </c>
      <c r="J6395" s="503" t="s">
        <v>5026</v>
      </c>
    </row>
    <row r="6396" spans="1:10" ht="18" customHeight="1">
      <c r="A6396" s="394">
        <v>6391</v>
      </c>
      <c r="B6396" s="415" t="s">
        <v>623</v>
      </c>
      <c r="C6396" s="415" t="s">
        <v>14750</v>
      </c>
      <c r="D6396" s="453" t="s">
        <v>14873</v>
      </c>
      <c r="E6396" s="416">
        <v>365</v>
      </c>
      <c r="F6396" s="469" t="s">
        <v>14874</v>
      </c>
      <c r="G6396" s="394" t="s">
        <v>4962</v>
      </c>
      <c r="H6396" s="634" t="s">
        <v>5025</v>
      </c>
      <c r="I6396" s="418">
        <v>3800</v>
      </c>
      <c r="J6396" s="503" t="s">
        <v>5026</v>
      </c>
    </row>
    <row r="6397" spans="1:10" ht="18" customHeight="1">
      <c r="A6397" s="394">
        <v>6392</v>
      </c>
      <c r="B6397" s="415" t="s">
        <v>623</v>
      </c>
      <c r="C6397" s="415" t="s">
        <v>14750</v>
      </c>
      <c r="D6397" s="453"/>
      <c r="E6397" s="482">
        <v>2</v>
      </c>
      <c r="F6397" s="469" t="s">
        <v>14875</v>
      </c>
      <c r="G6397" s="394" t="s">
        <v>4962</v>
      </c>
      <c r="H6397" s="634" t="s">
        <v>5025</v>
      </c>
      <c r="I6397" s="418">
        <v>11500</v>
      </c>
      <c r="J6397" s="503" t="s">
        <v>5026</v>
      </c>
    </row>
    <row r="6398" spans="1:10" ht="18" customHeight="1">
      <c r="A6398" s="394">
        <v>6393</v>
      </c>
      <c r="B6398" s="415" t="s">
        <v>623</v>
      </c>
      <c r="C6398" s="415" t="s">
        <v>14750</v>
      </c>
      <c r="D6398" s="453"/>
      <c r="E6398" s="475">
        <v>2.1</v>
      </c>
      <c r="F6398" s="469" t="s">
        <v>14876</v>
      </c>
      <c r="G6398" s="394" t="s">
        <v>4962</v>
      </c>
      <c r="H6398" s="634" t="s">
        <v>5025</v>
      </c>
      <c r="I6398" s="418">
        <v>6100</v>
      </c>
      <c r="J6398" s="503" t="s">
        <v>5026</v>
      </c>
    </row>
    <row r="6399" spans="1:10" ht="18" customHeight="1">
      <c r="A6399" s="394">
        <v>6394</v>
      </c>
      <c r="B6399" s="415" t="s">
        <v>623</v>
      </c>
      <c r="C6399" s="415" t="s">
        <v>14750</v>
      </c>
      <c r="D6399" s="453" t="s">
        <v>14877</v>
      </c>
      <c r="E6399" s="416">
        <v>3</v>
      </c>
      <c r="F6399" s="469" t="s">
        <v>1336</v>
      </c>
      <c r="G6399" s="394" t="s">
        <v>4962</v>
      </c>
      <c r="H6399" s="634" t="s">
        <v>5025</v>
      </c>
      <c r="I6399" s="418">
        <v>10200</v>
      </c>
      <c r="J6399" s="503" t="s">
        <v>5026</v>
      </c>
    </row>
    <row r="6400" spans="1:10" ht="18" customHeight="1">
      <c r="A6400" s="394">
        <v>6395</v>
      </c>
      <c r="B6400" s="415" t="s">
        <v>623</v>
      </c>
      <c r="C6400" s="415" t="s">
        <v>14750</v>
      </c>
      <c r="D6400" s="453" t="s">
        <v>14878</v>
      </c>
      <c r="E6400" s="416">
        <v>1.8</v>
      </c>
      <c r="F6400" s="469" t="s">
        <v>14879</v>
      </c>
      <c r="G6400" s="415"/>
      <c r="H6400" s="634" t="s">
        <v>5025</v>
      </c>
      <c r="I6400" s="418">
        <v>4600</v>
      </c>
      <c r="J6400" s="503" t="s">
        <v>5026</v>
      </c>
    </row>
    <row r="6401" spans="1:10" ht="18" customHeight="1">
      <c r="A6401" s="394">
        <v>6396</v>
      </c>
      <c r="B6401" s="415" t="s">
        <v>623</v>
      </c>
      <c r="C6401" s="415" t="s">
        <v>14750</v>
      </c>
      <c r="D6401" s="526" t="s">
        <v>14880</v>
      </c>
      <c r="E6401" s="416">
        <v>250</v>
      </c>
      <c r="F6401" s="504" t="s">
        <v>320</v>
      </c>
      <c r="G6401" s="394" t="s">
        <v>4962</v>
      </c>
      <c r="H6401" s="634" t="s">
        <v>5025</v>
      </c>
      <c r="I6401" s="418">
        <v>1600</v>
      </c>
      <c r="J6401" s="503" t="s">
        <v>5026</v>
      </c>
    </row>
    <row r="6402" spans="1:10" ht="18" customHeight="1">
      <c r="A6402" s="394">
        <v>6397</v>
      </c>
      <c r="B6402" s="415" t="s">
        <v>623</v>
      </c>
      <c r="C6402" s="415" t="s">
        <v>14750</v>
      </c>
      <c r="D6402" s="526"/>
      <c r="E6402" s="416">
        <v>400</v>
      </c>
      <c r="F6402" s="504" t="s">
        <v>320</v>
      </c>
      <c r="G6402" s="394" t="s">
        <v>4962</v>
      </c>
      <c r="H6402" s="634" t="s">
        <v>5025</v>
      </c>
      <c r="I6402" s="418">
        <v>2050</v>
      </c>
      <c r="J6402" s="503" t="s">
        <v>5026</v>
      </c>
    </row>
    <row r="6403" spans="1:10" ht="18" customHeight="1">
      <c r="A6403" s="394">
        <v>6398</v>
      </c>
      <c r="B6403" s="415" t="s">
        <v>623</v>
      </c>
      <c r="C6403" s="415" t="s">
        <v>14750</v>
      </c>
      <c r="D6403" s="526" t="s">
        <v>14881</v>
      </c>
      <c r="E6403" s="416">
        <v>250</v>
      </c>
      <c r="F6403" s="504" t="s">
        <v>14882</v>
      </c>
      <c r="G6403" s="394" t="s">
        <v>4962</v>
      </c>
      <c r="H6403" s="634" t="s">
        <v>5025</v>
      </c>
      <c r="I6403" s="418">
        <v>2750</v>
      </c>
      <c r="J6403" s="503" t="s">
        <v>5026</v>
      </c>
    </row>
    <row r="6404" spans="1:10" ht="18" customHeight="1">
      <c r="A6404" s="394">
        <v>6399</v>
      </c>
      <c r="B6404" s="415" t="s">
        <v>623</v>
      </c>
      <c r="C6404" s="415" t="s">
        <v>14750</v>
      </c>
      <c r="D6404" s="526" t="s">
        <v>14883</v>
      </c>
      <c r="E6404" s="416">
        <v>250</v>
      </c>
      <c r="F6404" s="504" t="s">
        <v>14884</v>
      </c>
      <c r="G6404" s="394" t="s">
        <v>4962</v>
      </c>
      <c r="H6404" s="634" t="s">
        <v>5025</v>
      </c>
      <c r="I6404" s="418">
        <v>3000</v>
      </c>
      <c r="J6404" s="503" t="s">
        <v>5026</v>
      </c>
    </row>
    <row r="6405" spans="1:10" ht="18" customHeight="1">
      <c r="A6405" s="394">
        <v>6400</v>
      </c>
      <c r="B6405" s="415" t="s">
        <v>623</v>
      </c>
      <c r="C6405" s="415" t="s">
        <v>14750</v>
      </c>
      <c r="D6405" s="650" t="s">
        <v>14885</v>
      </c>
      <c r="E6405" s="416">
        <v>250</v>
      </c>
      <c r="F6405" s="502" t="s">
        <v>14886</v>
      </c>
      <c r="G6405" s="394" t="s">
        <v>4962</v>
      </c>
      <c r="H6405" s="634" t="s">
        <v>5025</v>
      </c>
      <c r="I6405" s="418">
        <v>2100</v>
      </c>
      <c r="J6405" s="503" t="s">
        <v>5026</v>
      </c>
    </row>
    <row r="6406" spans="1:10" ht="18" customHeight="1">
      <c r="A6406" s="394">
        <v>6401</v>
      </c>
      <c r="B6406" s="415" t="s">
        <v>623</v>
      </c>
      <c r="C6406" s="415" t="s">
        <v>14750</v>
      </c>
      <c r="D6406" s="526" t="s">
        <v>14887</v>
      </c>
      <c r="E6406" s="416">
        <v>300</v>
      </c>
      <c r="F6406" s="504" t="s">
        <v>14859</v>
      </c>
      <c r="G6406" s="394" t="s">
        <v>4962</v>
      </c>
      <c r="H6406" s="634" t="s">
        <v>5025</v>
      </c>
      <c r="I6406" s="418">
        <v>2400</v>
      </c>
      <c r="J6406" s="503" t="s">
        <v>5026</v>
      </c>
    </row>
    <row r="6407" spans="1:10" ht="18" customHeight="1">
      <c r="A6407" s="394">
        <v>6402</v>
      </c>
      <c r="B6407" s="415" t="s">
        <v>623</v>
      </c>
      <c r="C6407" s="415" t="s">
        <v>14750</v>
      </c>
      <c r="D6407" s="650" t="s">
        <v>14888</v>
      </c>
      <c r="E6407" s="416">
        <v>320</v>
      </c>
      <c r="F6407" s="540" t="s">
        <v>14889</v>
      </c>
      <c r="G6407" s="394" t="s">
        <v>4962</v>
      </c>
      <c r="H6407" s="634" t="s">
        <v>5025</v>
      </c>
      <c r="I6407" s="418">
        <v>2200</v>
      </c>
      <c r="J6407" s="503" t="s">
        <v>5026</v>
      </c>
    </row>
    <row r="6408" spans="1:10" ht="18" customHeight="1">
      <c r="A6408" s="394">
        <v>6403</v>
      </c>
      <c r="B6408" s="415" t="s">
        <v>14105</v>
      </c>
      <c r="C6408" s="415" t="s">
        <v>14750</v>
      </c>
      <c r="D6408" s="526" t="s">
        <v>14890</v>
      </c>
      <c r="E6408" s="416">
        <v>280</v>
      </c>
      <c r="F6408" s="504" t="s">
        <v>14891</v>
      </c>
      <c r="G6408" s="394" t="s">
        <v>4962</v>
      </c>
      <c r="H6408" s="634" t="s">
        <v>5025</v>
      </c>
      <c r="I6408" s="403">
        <v>2000</v>
      </c>
      <c r="J6408" s="503" t="s">
        <v>5026</v>
      </c>
    </row>
    <row r="6409" spans="1:10" ht="18" customHeight="1">
      <c r="A6409" s="394">
        <v>6404</v>
      </c>
      <c r="B6409" s="415" t="s">
        <v>14105</v>
      </c>
      <c r="C6409" s="415" t="s">
        <v>14750</v>
      </c>
      <c r="D6409" s="526" t="s">
        <v>14890</v>
      </c>
      <c r="E6409" s="416">
        <v>560</v>
      </c>
      <c r="F6409" s="504" t="s">
        <v>14891</v>
      </c>
      <c r="G6409" s="394" t="s">
        <v>4962</v>
      </c>
      <c r="H6409" s="634" t="s">
        <v>5025</v>
      </c>
      <c r="I6409" s="402">
        <v>3300</v>
      </c>
      <c r="J6409" s="503" t="s">
        <v>5026</v>
      </c>
    </row>
    <row r="6410" spans="1:10" ht="18" customHeight="1">
      <c r="A6410" s="394">
        <v>6405</v>
      </c>
      <c r="B6410" s="415" t="s">
        <v>14105</v>
      </c>
      <c r="C6410" s="415" t="s">
        <v>14750</v>
      </c>
      <c r="D6410" s="526" t="s">
        <v>14890</v>
      </c>
      <c r="E6410" s="416">
        <v>840</v>
      </c>
      <c r="F6410" s="504" t="s">
        <v>14891</v>
      </c>
      <c r="G6410" s="394" t="s">
        <v>4962</v>
      </c>
      <c r="H6410" s="634" t="s">
        <v>5025</v>
      </c>
      <c r="I6410" s="397">
        <v>4700</v>
      </c>
      <c r="J6410" s="503" t="s">
        <v>5026</v>
      </c>
    </row>
    <row r="6411" spans="1:10" ht="18" customHeight="1">
      <c r="A6411" s="394">
        <v>6406</v>
      </c>
      <c r="B6411" s="415" t="s">
        <v>14105</v>
      </c>
      <c r="C6411" s="415" t="s">
        <v>14750</v>
      </c>
      <c r="D6411" s="526" t="s">
        <v>14892</v>
      </c>
      <c r="E6411" s="416">
        <v>2</v>
      </c>
      <c r="F6411" s="504" t="s">
        <v>14893</v>
      </c>
      <c r="G6411" s="394" t="s">
        <v>4962</v>
      </c>
      <c r="H6411" s="634" t="s">
        <v>5025</v>
      </c>
      <c r="I6411" s="402">
        <v>9600</v>
      </c>
      <c r="J6411" s="503" t="s">
        <v>5026</v>
      </c>
    </row>
    <row r="6412" spans="1:10" ht="18" customHeight="1">
      <c r="A6412" s="394">
        <v>6407</v>
      </c>
      <c r="B6412" s="415" t="s">
        <v>14105</v>
      </c>
      <c r="C6412" s="415" t="s">
        <v>14750</v>
      </c>
      <c r="D6412" s="526" t="s">
        <v>14892</v>
      </c>
      <c r="E6412" s="416">
        <v>10</v>
      </c>
      <c r="F6412" s="504" t="s">
        <v>14893</v>
      </c>
      <c r="G6412" s="394" t="s">
        <v>4962</v>
      </c>
      <c r="H6412" s="634" t="s">
        <v>5025</v>
      </c>
      <c r="I6412" s="403">
        <v>30000</v>
      </c>
      <c r="J6412" s="503" t="s">
        <v>5026</v>
      </c>
    </row>
    <row r="6413" spans="1:10" ht="18" customHeight="1">
      <c r="A6413" s="394">
        <v>6408</v>
      </c>
      <c r="B6413" s="415" t="s">
        <v>14105</v>
      </c>
      <c r="C6413" s="415" t="s">
        <v>14750</v>
      </c>
      <c r="D6413" s="526" t="s">
        <v>14894</v>
      </c>
      <c r="E6413" s="416">
        <v>280</v>
      </c>
      <c r="F6413" s="504" t="s">
        <v>14895</v>
      </c>
      <c r="G6413" s="394" t="s">
        <v>4962</v>
      </c>
      <c r="H6413" s="634" t="s">
        <v>5025</v>
      </c>
      <c r="I6413" s="403">
        <v>2000</v>
      </c>
      <c r="J6413" s="503" t="s">
        <v>5026</v>
      </c>
    </row>
    <row r="6414" spans="1:10" ht="18" customHeight="1">
      <c r="A6414" s="394">
        <v>6409</v>
      </c>
      <c r="B6414" s="415" t="s">
        <v>14105</v>
      </c>
      <c r="C6414" s="415" t="s">
        <v>14750</v>
      </c>
      <c r="D6414" s="526" t="s">
        <v>14894</v>
      </c>
      <c r="E6414" s="416">
        <v>560</v>
      </c>
      <c r="F6414" s="504" t="s">
        <v>14895</v>
      </c>
      <c r="G6414" s="394" t="s">
        <v>4962</v>
      </c>
      <c r="H6414" s="634" t="s">
        <v>5025</v>
      </c>
      <c r="I6414" s="403">
        <v>3300</v>
      </c>
      <c r="J6414" s="503" t="s">
        <v>5026</v>
      </c>
    </row>
    <row r="6415" spans="1:10" ht="18" customHeight="1">
      <c r="A6415" s="394">
        <v>6410</v>
      </c>
      <c r="B6415" s="415" t="s">
        <v>14105</v>
      </c>
      <c r="C6415" s="415" t="s">
        <v>14750</v>
      </c>
      <c r="D6415" s="526" t="s">
        <v>14894</v>
      </c>
      <c r="E6415" s="416">
        <v>840</v>
      </c>
      <c r="F6415" s="504" t="s">
        <v>14895</v>
      </c>
      <c r="G6415" s="394" t="s">
        <v>4962</v>
      </c>
      <c r="H6415" s="634" t="s">
        <v>5025</v>
      </c>
      <c r="I6415" s="403">
        <v>4700</v>
      </c>
      <c r="J6415" s="503" t="s">
        <v>5026</v>
      </c>
    </row>
    <row r="6416" spans="1:10" ht="18" customHeight="1">
      <c r="A6416" s="394">
        <v>6411</v>
      </c>
      <c r="B6416" s="415" t="s">
        <v>14105</v>
      </c>
      <c r="C6416" s="415" t="s">
        <v>14750</v>
      </c>
      <c r="D6416" s="526" t="s">
        <v>14894</v>
      </c>
      <c r="E6416" s="416">
        <v>2</v>
      </c>
      <c r="F6416" s="504" t="s">
        <v>14895</v>
      </c>
      <c r="G6416" s="394" t="s">
        <v>4962</v>
      </c>
      <c r="H6416" s="634" t="s">
        <v>5025</v>
      </c>
      <c r="I6416" s="403">
        <v>9600</v>
      </c>
      <c r="J6416" s="503" t="s">
        <v>5026</v>
      </c>
    </row>
    <row r="6417" spans="1:10" ht="18" customHeight="1">
      <c r="A6417" s="394">
        <v>6412</v>
      </c>
      <c r="B6417" s="415" t="s">
        <v>14105</v>
      </c>
      <c r="C6417" s="415" t="s">
        <v>14750</v>
      </c>
      <c r="D6417" s="526" t="s">
        <v>14894</v>
      </c>
      <c r="E6417" s="416">
        <v>10</v>
      </c>
      <c r="F6417" s="504" t="s">
        <v>14895</v>
      </c>
      <c r="G6417" s="394" t="s">
        <v>4962</v>
      </c>
      <c r="H6417" s="634" t="s">
        <v>5025</v>
      </c>
      <c r="I6417" s="403">
        <v>30000</v>
      </c>
      <c r="J6417" s="503" t="s">
        <v>5026</v>
      </c>
    </row>
    <row r="6418" spans="1:10" ht="18" customHeight="1">
      <c r="A6418" s="394">
        <v>6413</v>
      </c>
      <c r="B6418" s="415" t="s">
        <v>14105</v>
      </c>
      <c r="C6418" s="415" t="s">
        <v>14750</v>
      </c>
      <c r="D6418" s="526" t="s">
        <v>14896</v>
      </c>
      <c r="E6418" s="416">
        <v>280</v>
      </c>
      <c r="F6418" s="504" t="s">
        <v>14897</v>
      </c>
      <c r="G6418" s="394" t="s">
        <v>4962</v>
      </c>
      <c r="H6418" s="634" t="s">
        <v>5025</v>
      </c>
      <c r="I6418" s="397">
        <v>2100</v>
      </c>
      <c r="J6418" s="503" t="s">
        <v>5026</v>
      </c>
    </row>
    <row r="6419" spans="1:10" ht="18" customHeight="1">
      <c r="A6419" s="394">
        <v>6414</v>
      </c>
      <c r="B6419" s="415" t="s">
        <v>14105</v>
      </c>
      <c r="C6419" s="415" t="s">
        <v>14750</v>
      </c>
      <c r="D6419" s="526" t="s">
        <v>14896</v>
      </c>
      <c r="E6419" s="416">
        <v>560</v>
      </c>
      <c r="F6419" s="504" t="s">
        <v>14897</v>
      </c>
      <c r="G6419" s="394" t="s">
        <v>4962</v>
      </c>
      <c r="H6419" s="634" t="s">
        <v>5025</v>
      </c>
      <c r="I6419" s="397">
        <v>3400</v>
      </c>
      <c r="J6419" s="503" t="s">
        <v>5026</v>
      </c>
    </row>
    <row r="6420" spans="1:10" ht="18" customHeight="1">
      <c r="A6420" s="394">
        <v>6415</v>
      </c>
      <c r="B6420" s="415" t="s">
        <v>14105</v>
      </c>
      <c r="C6420" s="415" t="s">
        <v>14750</v>
      </c>
      <c r="D6420" s="526" t="s">
        <v>14896</v>
      </c>
      <c r="E6420" s="416">
        <v>840</v>
      </c>
      <c r="F6420" s="504" t="s">
        <v>14897</v>
      </c>
      <c r="G6420" s="394" t="s">
        <v>4962</v>
      </c>
      <c r="H6420" s="634" t="s">
        <v>5025</v>
      </c>
      <c r="I6420" s="397">
        <v>4800</v>
      </c>
      <c r="J6420" s="503" t="s">
        <v>5026</v>
      </c>
    </row>
    <row r="6421" spans="1:10" ht="18" customHeight="1">
      <c r="A6421" s="394">
        <v>6416</v>
      </c>
      <c r="B6421" s="415" t="s">
        <v>14105</v>
      </c>
      <c r="C6421" s="415" t="s">
        <v>14750</v>
      </c>
      <c r="D6421" s="526" t="s">
        <v>14896</v>
      </c>
      <c r="E6421" s="416">
        <v>2</v>
      </c>
      <c r="F6421" s="504" t="s">
        <v>14897</v>
      </c>
      <c r="G6421" s="394" t="s">
        <v>4962</v>
      </c>
      <c r="H6421" s="634" t="s">
        <v>5025</v>
      </c>
      <c r="I6421" s="397">
        <v>9600</v>
      </c>
      <c r="J6421" s="503" t="s">
        <v>5026</v>
      </c>
    </row>
    <row r="6422" spans="1:10" ht="18" customHeight="1">
      <c r="A6422" s="394">
        <v>6417</v>
      </c>
      <c r="B6422" s="415" t="s">
        <v>14105</v>
      </c>
      <c r="C6422" s="415" t="s">
        <v>14750</v>
      </c>
      <c r="D6422" s="526" t="s">
        <v>14896</v>
      </c>
      <c r="E6422" s="416">
        <v>10</v>
      </c>
      <c r="F6422" s="504" t="s">
        <v>14897</v>
      </c>
      <c r="G6422" s="394" t="s">
        <v>4962</v>
      </c>
      <c r="H6422" s="634" t="s">
        <v>5025</v>
      </c>
      <c r="I6422" s="397">
        <v>30000</v>
      </c>
      <c r="J6422" s="503" t="s">
        <v>5026</v>
      </c>
    </row>
    <row r="6423" spans="1:10" ht="18" customHeight="1">
      <c r="A6423" s="394">
        <v>6418</v>
      </c>
      <c r="B6423" s="415" t="s">
        <v>14105</v>
      </c>
      <c r="C6423" s="415" t="s">
        <v>14750</v>
      </c>
      <c r="D6423" s="526" t="s">
        <v>14898</v>
      </c>
      <c r="E6423" s="416">
        <v>280</v>
      </c>
      <c r="F6423" s="504" t="s">
        <v>14899</v>
      </c>
      <c r="G6423" s="394" t="s">
        <v>4962</v>
      </c>
      <c r="H6423" s="634" t="s">
        <v>5025</v>
      </c>
      <c r="I6423" s="397">
        <v>2100</v>
      </c>
      <c r="J6423" s="503" t="s">
        <v>5026</v>
      </c>
    </row>
    <row r="6424" spans="1:10" ht="18" customHeight="1">
      <c r="A6424" s="394">
        <v>6419</v>
      </c>
      <c r="B6424" s="415" t="s">
        <v>14105</v>
      </c>
      <c r="C6424" s="415" t="s">
        <v>14750</v>
      </c>
      <c r="D6424" s="526" t="s">
        <v>14898</v>
      </c>
      <c r="E6424" s="416">
        <v>560</v>
      </c>
      <c r="F6424" s="504" t="s">
        <v>14899</v>
      </c>
      <c r="G6424" s="394" t="s">
        <v>4962</v>
      </c>
      <c r="H6424" s="634" t="s">
        <v>5025</v>
      </c>
      <c r="I6424" s="429">
        <v>3400</v>
      </c>
      <c r="J6424" s="503" t="s">
        <v>5026</v>
      </c>
    </row>
    <row r="6425" spans="1:10" ht="18" customHeight="1">
      <c r="A6425" s="394">
        <v>6420</v>
      </c>
      <c r="B6425" s="415" t="s">
        <v>14105</v>
      </c>
      <c r="C6425" s="415" t="s">
        <v>14750</v>
      </c>
      <c r="D6425" s="526" t="s">
        <v>14898</v>
      </c>
      <c r="E6425" s="416">
        <v>840</v>
      </c>
      <c r="F6425" s="504" t="s">
        <v>14899</v>
      </c>
      <c r="G6425" s="394" t="s">
        <v>4962</v>
      </c>
      <c r="H6425" s="634" t="s">
        <v>5025</v>
      </c>
      <c r="I6425" s="402">
        <v>4800</v>
      </c>
      <c r="J6425" s="503" t="s">
        <v>5026</v>
      </c>
    </row>
    <row r="6426" spans="1:10" ht="18" customHeight="1">
      <c r="A6426" s="394">
        <v>6421</v>
      </c>
      <c r="B6426" s="415" t="s">
        <v>14105</v>
      </c>
      <c r="C6426" s="415" t="s">
        <v>14750</v>
      </c>
      <c r="D6426" s="526" t="s">
        <v>14898</v>
      </c>
      <c r="E6426" s="416">
        <v>2</v>
      </c>
      <c r="F6426" s="504" t="s">
        <v>14899</v>
      </c>
      <c r="G6426" s="394" t="s">
        <v>4962</v>
      </c>
      <c r="H6426" s="634" t="s">
        <v>5025</v>
      </c>
      <c r="I6426" s="402">
        <v>9800</v>
      </c>
      <c r="J6426" s="503" t="s">
        <v>5026</v>
      </c>
    </row>
    <row r="6427" spans="1:10" ht="18" customHeight="1">
      <c r="A6427" s="394">
        <v>6422</v>
      </c>
      <c r="B6427" s="415" t="s">
        <v>14105</v>
      </c>
      <c r="C6427" s="415" t="s">
        <v>14750</v>
      </c>
      <c r="D6427" s="526" t="s">
        <v>14898</v>
      </c>
      <c r="E6427" s="416">
        <v>10</v>
      </c>
      <c r="F6427" s="504" t="s">
        <v>14899</v>
      </c>
      <c r="G6427" s="394" t="s">
        <v>4962</v>
      </c>
      <c r="H6427" s="634" t="s">
        <v>5025</v>
      </c>
      <c r="I6427" s="402">
        <v>30000</v>
      </c>
      <c r="J6427" s="503" t="s">
        <v>5026</v>
      </c>
    </row>
    <row r="6428" spans="1:10" ht="18" customHeight="1">
      <c r="A6428" s="394">
        <v>6423</v>
      </c>
      <c r="B6428" s="395" t="s">
        <v>623</v>
      </c>
      <c r="C6428" s="395" t="s">
        <v>14750</v>
      </c>
      <c r="D6428" s="422" t="s">
        <v>14900</v>
      </c>
      <c r="E6428" s="483" t="s">
        <v>4951</v>
      </c>
      <c r="F6428" s="625" t="s">
        <v>14901</v>
      </c>
      <c r="G6428" s="483"/>
      <c r="H6428" s="629" t="s">
        <v>5025</v>
      </c>
      <c r="I6428" s="478">
        <v>12300</v>
      </c>
      <c r="J6428" s="582"/>
    </row>
    <row r="6429" spans="1:10" ht="18" customHeight="1">
      <c r="A6429" s="394">
        <v>6424</v>
      </c>
      <c r="B6429" s="395" t="s">
        <v>623</v>
      </c>
      <c r="C6429" s="395" t="s">
        <v>14750</v>
      </c>
      <c r="D6429" s="422" t="s">
        <v>14900</v>
      </c>
      <c r="E6429" s="483" t="s">
        <v>4951</v>
      </c>
      <c r="F6429" s="625" t="s">
        <v>14902</v>
      </c>
      <c r="G6429" s="483"/>
      <c r="H6429" s="629" t="s">
        <v>5025</v>
      </c>
      <c r="I6429" s="478">
        <v>9000</v>
      </c>
      <c r="J6429" s="582"/>
    </row>
    <row r="6430" spans="1:10" ht="18" customHeight="1">
      <c r="A6430" s="394">
        <v>6425</v>
      </c>
      <c r="B6430" s="395" t="s">
        <v>623</v>
      </c>
      <c r="C6430" s="395" t="s">
        <v>14750</v>
      </c>
      <c r="D6430" s="422"/>
      <c r="E6430" s="484" t="s">
        <v>14903</v>
      </c>
      <c r="F6430" s="626" t="s">
        <v>14904</v>
      </c>
      <c r="G6430" s="483"/>
      <c r="H6430" s="629" t="s">
        <v>5025</v>
      </c>
      <c r="I6430" s="478">
        <v>6200</v>
      </c>
      <c r="J6430" s="582"/>
    </row>
    <row r="6431" spans="1:10" ht="18" customHeight="1">
      <c r="A6431" s="394">
        <v>6426</v>
      </c>
      <c r="B6431" s="395" t="s">
        <v>623</v>
      </c>
      <c r="C6431" s="395" t="s">
        <v>14750</v>
      </c>
      <c r="D6431" s="422"/>
      <c r="E6431" s="484" t="s">
        <v>14903</v>
      </c>
      <c r="F6431" s="626" t="s">
        <v>14905</v>
      </c>
      <c r="G6431" s="483"/>
      <c r="H6431" s="629" t="s">
        <v>5025</v>
      </c>
      <c r="I6431" s="478">
        <v>6200</v>
      </c>
      <c r="J6431" s="582"/>
    </row>
    <row r="6432" spans="1:10" ht="18" customHeight="1">
      <c r="A6432" s="394">
        <v>6427</v>
      </c>
      <c r="B6432" s="395" t="s">
        <v>623</v>
      </c>
      <c r="C6432" s="398" t="s">
        <v>1251</v>
      </c>
      <c r="D6432" s="539" t="s">
        <v>15998</v>
      </c>
      <c r="E6432" s="398" t="s">
        <v>135</v>
      </c>
      <c r="F6432" s="485" t="s">
        <v>15999</v>
      </c>
      <c r="G6432" s="398" t="s">
        <v>4962</v>
      </c>
      <c r="H6432" s="446" t="s">
        <v>4935</v>
      </c>
      <c r="I6432" s="505">
        <v>17480</v>
      </c>
      <c r="J6432" s="522" t="s">
        <v>5042</v>
      </c>
    </row>
    <row r="6433" spans="1:10" ht="18" customHeight="1">
      <c r="A6433" s="394">
        <v>6428</v>
      </c>
      <c r="B6433" s="395" t="s">
        <v>623</v>
      </c>
      <c r="C6433" s="398" t="s">
        <v>1251</v>
      </c>
      <c r="D6433" s="539" t="s">
        <v>16000</v>
      </c>
      <c r="E6433" s="398" t="s">
        <v>135</v>
      </c>
      <c r="F6433" s="485" t="s">
        <v>16001</v>
      </c>
      <c r="G6433" s="398" t="s">
        <v>4962</v>
      </c>
      <c r="H6433" s="446" t="s">
        <v>4935</v>
      </c>
      <c r="I6433" s="500">
        <v>20040</v>
      </c>
      <c r="J6433" s="522" t="s">
        <v>5042</v>
      </c>
    </row>
    <row r="6434" spans="1:10" ht="18" customHeight="1">
      <c r="A6434" s="394">
        <v>6429</v>
      </c>
      <c r="B6434" s="395" t="s">
        <v>623</v>
      </c>
      <c r="C6434" s="398" t="s">
        <v>1251</v>
      </c>
      <c r="D6434" s="539" t="s">
        <v>16002</v>
      </c>
      <c r="E6434" s="398" t="s">
        <v>135</v>
      </c>
      <c r="F6434" s="485" t="s">
        <v>16003</v>
      </c>
      <c r="G6434" s="398" t="s">
        <v>4962</v>
      </c>
      <c r="H6434" s="446" t="s">
        <v>4935</v>
      </c>
      <c r="I6434" s="505">
        <v>16050</v>
      </c>
      <c r="J6434" s="522" t="s">
        <v>5042</v>
      </c>
    </row>
    <row r="6435" spans="1:10" ht="18" customHeight="1">
      <c r="A6435" s="394">
        <v>6430</v>
      </c>
      <c r="B6435" s="523" t="s">
        <v>623</v>
      </c>
      <c r="C6435" s="570" t="s">
        <v>14906</v>
      </c>
      <c r="D6435" s="656" t="s">
        <v>14907</v>
      </c>
      <c r="E6435" s="570" t="s">
        <v>135</v>
      </c>
      <c r="F6435" s="610" t="s">
        <v>16004</v>
      </c>
      <c r="G6435" s="570"/>
      <c r="H6435" s="643" t="s">
        <v>4935</v>
      </c>
      <c r="I6435" s="500">
        <v>21410</v>
      </c>
      <c r="J6435" s="492"/>
    </row>
    <row r="6436" spans="1:10" ht="18" customHeight="1">
      <c r="A6436" s="394">
        <v>6431</v>
      </c>
      <c r="B6436" s="395" t="s">
        <v>623</v>
      </c>
      <c r="C6436" s="396" t="s">
        <v>14906</v>
      </c>
      <c r="D6436" s="581" t="s">
        <v>14908</v>
      </c>
      <c r="E6436" s="396" t="s">
        <v>135</v>
      </c>
      <c r="F6436" s="544" t="s">
        <v>16005</v>
      </c>
      <c r="G6436" s="396"/>
      <c r="H6436" s="630" t="s">
        <v>4935</v>
      </c>
      <c r="I6436" s="500">
        <v>19340</v>
      </c>
      <c r="J6436" s="492"/>
    </row>
    <row r="6437" spans="1:10" ht="18" customHeight="1">
      <c r="A6437" s="394">
        <v>6432</v>
      </c>
      <c r="B6437" s="395" t="s">
        <v>623</v>
      </c>
      <c r="C6437" s="395" t="s">
        <v>14909</v>
      </c>
      <c r="D6437" s="459" t="s">
        <v>14642</v>
      </c>
      <c r="E6437" s="395" t="s">
        <v>1391</v>
      </c>
      <c r="F6437" s="488" t="s">
        <v>14910</v>
      </c>
      <c r="G6437" s="395"/>
      <c r="H6437" s="629" t="s">
        <v>4916</v>
      </c>
      <c r="I6437" s="397">
        <v>3700</v>
      </c>
      <c r="J6437" s="490"/>
    </row>
    <row r="6438" spans="1:10" ht="18" customHeight="1">
      <c r="A6438" s="394">
        <v>6433</v>
      </c>
      <c r="B6438" s="395" t="s">
        <v>623</v>
      </c>
      <c r="C6438" s="395" t="s">
        <v>14909</v>
      </c>
      <c r="D6438" s="422"/>
      <c r="E6438" s="395" t="s">
        <v>275</v>
      </c>
      <c r="F6438" s="424" t="s">
        <v>14911</v>
      </c>
      <c r="G6438" s="395"/>
      <c r="H6438" s="629" t="s">
        <v>4916</v>
      </c>
      <c r="I6438" s="402">
        <v>5400</v>
      </c>
      <c r="J6438" s="490"/>
    </row>
    <row r="6439" spans="1:10" ht="18" customHeight="1">
      <c r="A6439" s="394">
        <v>6434</v>
      </c>
      <c r="B6439" s="395" t="s">
        <v>623</v>
      </c>
      <c r="C6439" s="395" t="s">
        <v>14909</v>
      </c>
      <c r="D6439" s="459"/>
      <c r="E6439" s="395" t="s">
        <v>284</v>
      </c>
      <c r="F6439" s="488" t="s">
        <v>14912</v>
      </c>
      <c r="G6439" s="395"/>
      <c r="H6439" s="629" t="s">
        <v>4916</v>
      </c>
      <c r="I6439" s="397">
        <v>10500</v>
      </c>
      <c r="J6439" s="490"/>
    </row>
    <row r="6440" spans="1:10" ht="18" customHeight="1">
      <c r="A6440" s="394">
        <v>6435</v>
      </c>
      <c r="B6440" s="395" t="s">
        <v>623</v>
      </c>
      <c r="C6440" s="395" t="s">
        <v>333</v>
      </c>
      <c r="D6440" s="459" t="s">
        <v>7240</v>
      </c>
      <c r="E6440" s="395" t="s">
        <v>295</v>
      </c>
      <c r="F6440" s="488" t="s">
        <v>336</v>
      </c>
      <c r="G6440" s="395"/>
      <c r="H6440" s="567" t="s">
        <v>653</v>
      </c>
      <c r="I6440" s="397">
        <v>3380</v>
      </c>
      <c r="J6440" s="487"/>
    </row>
    <row r="6441" spans="1:10" ht="18" customHeight="1">
      <c r="A6441" s="394">
        <v>6436</v>
      </c>
      <c r="B6441" s="395" t="s">
        <v>623</v>
      </c>
      <c r="C6441" s="398" t="s">
        <v>333</v>
      </c>
      <c r="D6441" s="459" t="s">
        <v>7240</v>
      </c>
      <c r="E6441" s="395" t="s">
        <v>289</v>
      </c>
      <c r="F6441" s="488" t="s">
        <v>1272</v>
      </c>
      <c r="G6441" s="395"/>
      <c r="H6441" s="631" t="s">
        <v>653</v>
      </c>
      <c r="I6441" s="402">
        <v>2280</v>
      </c>
      <c r="J6441" s="487"/>
    </row>
    <row r="6442" spans="1:10" ht="18" customHeight="1">
      <c r="A6442" s="394">
        <v>6437</v>
      </c>
      <c r="B6442" s="395" t="s">
        <v>623</v>
      </c>
      <c r="C6442" s="395" t="s">
        <v>333</v>
      </c>
      <c r="D6442" s="459" t="s">
        <v>14913</v>
      </c>
      <c r="E6442" s="395" t="s">
        <v>289</v>
      </c>
      <c r="F6442" s="488" t="s">
        <v>336</v>
      </c>
      <c r="G6442" s="395"/>
      <c r="H6442" s="631" t="s">
        <v>653</v>
      </c>
      <c r="I6442" s="402">
        <v>2640</v>
      </c>
      <c r="J6442" s="487"/>
    </row>
    <row r="6443" spans="1:10" ht="18" customHeight="1">
      <c r="A6443" s="394">
        <v>6438</v>
      </c>
      <c r="B6443" s="395" t="s">
        <v>623</v>
      </c>
      <c r="C6443" s="395" t="s">
        <v>333</v>
      </c>
      <c r="D6443" s="459" t="s">
        <v>14914</v>
      </c>
      <c r="E6443" s="395" t="s">
        <v>295</v>
      </c>
      <c r="F6443" s="488" t="s">
        <v>334</v>
      </c>
      <c r="G6443" s="395" t="s">
        <v>4962</v>
      </c>
      <c r="H6443" s="567" t="s">
        <v>4996</v>
      </c>
      <c r="I6443" s="397">
        <v>2020</v>
      </c>
      <c r="J6443" s="487"/>
    </row>
    <row r="6444" spans="1:10" ht="18" customHeight="1">
      <c r="A6444" s="394">
        <v>6439</v>
      </c>
      <c r="B6444" s="395" t="s">
        <v>623</v>
      </c>
      <c r="C6444" s="395" t="s">
        <v>333</v>
      </c>
      <c r="D6444" s="459" t="s">
        <v>14914</v>
      </c>
      <c r="E6444" s="395" t="s">
        <v>289</v>
      </c>
      <c r="F6444" s="488" t="s">
        <v>334</v>
      </c>
      <c r="G6444" s="395" t="s">
        <v>4962</v>
      </c>
      <c r="H6444" s="567" t="s">
        <v>4996</v>
      </c>
      <c r="I6444" s="397">
        <v>970</v>
      </c>
      <c r="J6444" s="487"/>
    </row>
    <row r="6445" spans="1:10" ht="18" customHeight="1">
      <c r="A6445" s="394">
        <v>6440</v>
      </c>
      <c r="B6445" s="395" t="s">
        <v>623</v>
      </c>
      <c r="C6445" s="395" t="s">
        <v>333</v>
      </c>
      <c r="D6445" s="459" t="s">
        <v>14915</v>
      </c>
      <c r="E6445" s="395" t="s">
        <v>289</v>
      </c>
      <c r="F6445" s="488" t="s">
        <v>337</v>
      </c>
      <c r="G6445" s="395" t="s">
        <v>4962</v>
      </c>
      <c r="H6445" s="567" t="s">
        <v>4996</v>
      </c>
      <c r="I6445" s="397">
        <v>1450</v>
      </c>
      <c r="J6445" s="487"/>
    </row>
    <row r="6446" spans="1:10" ht="18" customHeight="1">
      <c r="A6446" s="394">
        <v>6441</v>
      </c>
      <c r="B6446" s="395" t="s">
        <v>623</v>
      </c>
      <c r="C6446" s="395" t="s">
        <v>333</v>
      </c>
      <c r="D6446" s="459" t="s">
        <v>14916</v>
      </c>
      <c r="E6446" s="395" t="s">
        <v>289</v>
      </c>
      <c r="F6446" s="488" t="s">
        <v>336</v>
      </c>
      <c r="G6446" s="395" t="s">
        <v>4962</v>
      </c>
      <c r="H6446" s="567" t="s">
        <v>4996</v>
      </c>
      <c r="I6446" s="397">
        <v>2350</v>
      </c>
      <c r="J6446" s="487"/>
    </row>
    <row r="6447" spans="1:10" ht="18" customHeight="1">
      <c r="A6447" s="394">
        <v>6442</v>
      </c>
      <c r="B6447" s="404" t="s">
        <v>623</v>
      </c>
      <c r="C6447" s="398" t="s">
        <v>333</v>
      </c>
      <c r="D6447" s="551" t="s">
        <v>14917</v>
      </c>
      <c r="E6447" s="438" t="s">
        <v>295</v>
      </c>
      <c r="F6447" s="529" t="s">
        <v>335</v>
      </c>
      <c r="G6447" s="396"/>
      <c r="H6447" s="567" t="s">
        <v>4929</v>
      </c>
      <c r="I6447" s="397">
        <v>4700</v>
      </c>
      <c r="J6447" s="506"/>
    </row>
    <row r="6448" spans="1:10" ht="18" customHeight="1">
      <c r="A6448" s="394">
        <v>6443</v>
      </c>
      <c r="B6448" s="395" t="s">
        <v>623</v>
      </c>
      <c r="C6448" s="398" t="s">
        <v>333</v>
      </c>
      <c r="D6448" s="459" t="s">
        <v>1275</v>
      </c>
      <c r="E6448" s="395" t="s">
        <v>289</v>
      </c>
      <c r="F6448" s="488" t="s">
        <v>1276</v>
      </c>
      <c r="G6448" s="395" t="s">
        <v>629</v>
      </c>
      <c r="H6448" s="631" t="s">
        <v>653</v>
      </c>
      <c r="I6448" s="402"/>
      <c r="J6448" s="537" t="s">
        <v>5439</v>
      </c>
    </row>
    <row r="6449" spans="1:10" ht="18" customHeight="1">
      <c r="A6449" s="394">
        <v>6444</v>
      </c>
      <c r="B6449" s="395" t="s">
        <v>623</v>
      </c>
      <c r="C6449" s="395" t="s">
        <v>333</v>
      </c>
      <c r="D6449" s="459" t="s">
        <v>14918</v>
      </c>
      <c r="E6449" s="395" t="s">
        <v>295</v>
      </c>
      <c r="F6449" s="488" t="s">
        <v>335</v>
      </c>
      <c r="G6449" s="395" t="s">
        <v>4962</v>
      </c>
      <c r="H6449" s="567" t="s">
        <v>4996</v>
      </c>
      <c r="I6449" s="397">
        <v>2970</v>
      </c>
      <c r="J6449" s="487"/>
    </row>
    <row r="6450" spans="1:10" ht="18" customHeight="1">
      <c r="A6450" s="394">
        <v>6445</v>
      </c>
      <c r="B6450" s="395" t="s">
        <v>623</v>
      </c>
      <c r="C6450" s="395" t="s">
        <v>333</v>
      </c>
      <c r="D6450" s="459" t="s">
        <v>14918</v>
      </c>
      <c r="E6450" s="395" t="s">
        <v>289</v>
      </c>
      <c r="F6450" s="488" t="s">
        <v>14919</v>
      </c>
      <c r="G6450" s="395" t="s">
        <v>4962</v>
      </c>
      <c r="H6450" s="567" t="s">
        <v>4996</v>
      </c>
      <c r="I6450" s="397">
        <v>1810</v>
      </c>
      <c r="J6450" s="487"/>
    </row>
    <row r="6451" spans="1:10" ht="18" customHeight="1">
      <c r="A6451" s="394">
        <v>6446</v>
      </c>
      <c r="B6451" s="395" t="s">
        <v>623</v>
      </c>
      <c r="C6451" s="395" t="s">
        <v>333</v>
      </c>
      <c r="D6451" s="459" t="s">
        <v>14920</v>
      </c>
      <c r="E6451" s="395" t="s">
        <v>295</v>
      </c>
      <c r="F6451" s="488" t="s">
        <v>336</v>
      </c>
      <c r="G6451" s="395" t="s">
        <v>4962</v>
      </c>
      <c r="H6451" s="567" t="s">
        <v>4996</v>
      </c>
      <c r="I6451" s="397">
        <v>3630</v>
      </c>
      <c r="J6451" s="487"/>
    </row>
    <row r="6452" spans="1:10" ht="18" customHeight="1">
      <c r="A6452" s="394">
        <v>6447</v>
      </c>
      <c r="B6452" s="395" t="s">
        <v>623</v>
      </c>
      <c r="C6452" s="395" t="s">
        <v>333</v>
      </c>
      <c r="D6452" s="459"/>
      <c r="E6452" s="395" t="s">
        <v>295</v>
      </c>
      <c r="F6452" s="488" t="s">
        <v>14921</v>
      </c>
      <c r="G6452" s="395"/>
      <c r="H6452" s="567" t="s">
        <v>4996</v>
      </c>
      <c r="I6452" s="397">
        <v>2020</v>
      </c>
      <c r="J6452" s="487"/>
    </row>
    <row r="6453" spans="1:10" ht="18" customHeight="1">
      <c r="A6453" s="394">
        <v>6448</v>
      </c>
      <c r="B6453" s="395" t="s">
        <v>623</v>
      </c>
      <c r="C6453" s="395" t="s">
        <v>333</v>
      </c>
      <c r="D6453" s="459"/>
      <c r="E6453" s="395" t="s">
        <v>295</v>
      </c>
      <c r="F6453" s="488" t="s">
        <v>14922</v>
      </c>
      <c r="G6453" s="395"/>
      <c r="H6453" s="567" t="s">
        <v>4996</v>
      </c>
      <c r="I6453" s="397">
        <v>4440</v>
      </c>
      <c r="J6453" s="487"/>
    </row>
    <row r="6454" spans="1:10" ht="18" customHeight="1">
      <c r="A6454" s="394">
        <v>6449</v>
      </c>
      <c r="B6454" s="395" t="s">
        <v>623</v>
      </c>
      <c r="C6454" s="395" t="s">
        <v>333</v>
      </c>
      <c r="D6454" s="459"/>
      <c r="E6454" s="395" t="s">
        <v>295</v>
      </c>
      <c r="F6454" s="488" t="s">
        <v>14923</v>
      </c>
      <c r="G6454" s="395"/>
      <c r="H6454" s="567" t="s">
        <v>4996</v>
      </c>
      <c r="I6454" s="397">
        <v>3240</v>
      </c>
      <c r="J6454" s="487"/>
    </row>
    <row r="6455" spans="1:10" ht="18" customHeight="1">
      <c r="A6455" s="394">
        <v>6450</v>
      </c>
      <c r="B6455" s="395" t="s">
        <v>623</v>
      </c>
      <c r="C6455" s="395" t="s">
        <v>333</v>
      </c>
      <c r="D6455" s="459"/>
      <c r="E6455" s="395" t="s">
        <v>9994</v>
      </c>
      <c r="F6455" s="488" t="s">
        <v>14923</v>
      </c>
      <c r="G6455" s="395"/>
      <c r="H6455" s="567" t="s">
        <v>4996</v>
      </c>
      <c r="I6455" s="397">
        <v>965</v>
      </c>
      <c r="J6455" s="487"/>
    </row>
    <row r="6456" spans="1:10" ht="18" customHeight="1">
      <c r="A6456" s="394">
        <v>6451</v>
      </c>
      <c r="B6456" s="395" t="s">
        <v>623</v>
      </c>
      <c r="C6456" s="395" t="s">
        <v>333</v>
      </c>
      <c r="D6456" s="459"/>
      <c r="E6456" s="395" t="s">
        <v>289</v>
      </c>
      <c r="F6456" s="488" t="s">
        <v>14921</v>
      </c>
      <c r="G6456" s="395"/>
      <c r="H6456" s="567" t="s">
        <v>4996</v>
      </c>
      <c r="I6456" s="397">
        <v>1340</v>
      </c>
      <c r="J6456" s="487"/>
    </row>
    <row r="6457" spans="1:10" ht="18" customHeight="1">
      <c r="A6457" s="394">
        <v>6452</v>
      </c>
      <c r="B6457" s="395" t="s">
        <v>623</v>
      </c>
      <c r="C6457" s="395" t="s">
        <v>333</v>
      </c>
      <c r="D6457" s="459"/>
      <c r="E6457" s="395" t="s">
        <v>289</v>
      </c>
      <c r="F6457" s="488" t="s">
        <v>14924</v>
      </c>
      <c r="G6457" s="395"/>
      <c r="H6457" s="567" t="s">
        <v>4996</v>
      </c>
      <c r="I6457" s="397">
        <v>2770</v>
      </c>
      <c r="J6457" s="487"/>
    </row>
    <row r="6458" spans="1:10" ht="18" customHeight="1">
      <c r="A6458" s="394">
        <v>6453</v>
      </c>
      <c r="B6458" s="415" t="s">
        <v>623</v>
      </c>
      <c r="C6458" s="415" t="s">
        <v>333</v>
      </c>
      <c r="D6458" s="526" t="s">
        <v>14925</v>
      </c>
      <c r="E6458" s="415" t="s">
        <v>14926</v>
      </c>
      <c r="F6458" s="504" t="s">
        <v>14927</v>
      </c>
      <c r="G6458" s="415"/>
      <c r="H6458" s="634" t="s">
        <v>5025</v>
      </c>
      <c r="I6458" s="418">
        <v>6200</v>
      </c>
      <c r="J6458" s="503" t="s">
        <v>5026</v>
      </c>
    </row>
    <row r="6459" spans="1:10" ht="18" customHeight="1">
      <c r="A6459" s="394">
        <v>6454</v>
      </c>
      <c r="B6459" s="415" t="s">
        <v>623</v>
      </c>
      <c r="C6459" s="415" t="s">
        <v>333</v>
      </c>
      <c r="D6459" s="526" t="s">
        <v>14928</v>
      </c>
      <c r="E6459" s="415" t="s">
        <v>14926</v>
      </c>
      <c r="F6459" s="504" t="s">
        <v>14929</v>
      </c>
      <c r="G6459" s="415"/>
      <c r="H6459" s="634" t="s">
        <v>5025</v>
      </c>
      <c r="I6459" s="418">
        <v>6200</v>
      </c>
      <c r="J6459" s="503" t="s">
        <v>5026</v>
      </c>
    </row>
    <row r="6460" spans="1:10" ht="18" customHeight="1">
      <c r="A6460" s="394">
        <v>6455</v>
      </c>
      <c r="B6460" s="415" t="s">
        <v>623</v>
      </c>
      <c r="C6460" s="415" t="s">
        <v>333</v>
      </c>
      <c r="D6460" s="574" t="s">
        <v>14930</v>
      </c>
      <c r="E6460" s="415" t="s">
        <v>14926</v>
      </c>
      <c r="F6460" s="504" t="s">
        <v>14931</v>
      </c>
      <c r="G6460" s="417"/>
      <c r="H6460" s="634" t="s">
        <v>5025</v>
      </c>
      <c r="I6460" s="418">
        <v>6200</v>
      </c>
      <c r="J6460" s="503" t="s">
        <v>5026</v>
      </c>
    </row>
    <row r="6461" spans="1:10" ht="18" customHeight="1">
      <c r="A6461" s="394">
        <v>6456</v>
      </c>
      <c r="B6461" s="415" t="s">
        <v>623</v>
      </c>
      <c r="C6461" s="415" t="s">
        <v>333</v>
      </c>
      <c r="D6461" s="574" t="s">
        <v>14932</v>
      </c>
      <c r="E6461" s="417" t="s">
        <v>9994</v>
      </c>
      <c r="F6461" s="504" t="s">
        <v>14933</v>
      </c>
      <c r="G6461" s="394" t="s">
        <v>4962</v>
      </c>
      <c r="H6461" s="634" t="s">
        <v>5025</v>
      </c>
      <c r="I6461" s="418">
        <v>2420</v>
      </c>
      <c r="J6461" s="503" t="s">
        <v>5026</v>
      </c>
    </row>
    <row r="6462" spans="1:10" ht="18" customHeight="1">
      <c r="A6462" s="394">
        <v>6457</v>
      </c>
      <c r="B6462" s="415" t="s">
        <v>623</v>
      </c>
      <c r="C6462" s="415" t="s">
        <v>333</v>
      </c>
      <c r="D6462" s="574" t="s">
        <v>14932</v>
      </c>
      <c r="E6462" s="417" t="s">
        <v>14109</v>
      </c>
      <c r="F6462" s="504" t="s">
        <v>14933</v>
      </c>
      <c r="G6462" s="394" t="s">
        <v>4962</v>
      </c>
      <c r="H6462" s="634" t="s">
        <v>5025</v>
      </c>
      <c r="I6462" s="418">
        <v>3950</v>
      </c>
      <c r="J6462" s="503" t="s">
        <v>5026</v>
      </c>
    </row>
    <row r="6463" spans="1:10" ht="18" customHeight="1">
      <c r="A6463" s="394">
        <v>6458</v>
      </c>
      <c r="B6463" s="415" t="s">
        <v>623</v>
      </c>
      <c r="C6463" s="415" t="s">
        <v>333</v>
      </c>
      <c r="D6463" s="574" t="s">
        <v>14934</v>
      </c>
      <c r="E6463" s="417" t="s">
        <v>14926</v>
      </c>
      <c r="F6463" s="504" t="s">
        <v>14935</v>
      </c>
      <c r="G6463" s="394" t="s">
        <v>4962</v>
      </c>
      <c r="H6463" s="634" t="s">
        <v>5025</v>
      </c>
      <c r="I6463" s="418">
        <v>6500</v>
      </c>
      <c r="J6463" s="503" t="s">
        <v>5026</v>
      </c>
    </row>
    <row r="6464" spans="1:10" ht="18" customHeight="1">
      <c r="A6464" s="394">
        <v>6459</v>
      </c>
      <c r="B6464" s="415" t="s">
        <v>623</v>
      </c>
      <c r="C6464" s="415" t="s">
        <v>333</v>
      </c>
      <c r="D6464" s="526" t="s">
        <v>14936</v>
      </c>
      <c r="E6464" s="415" t="s">
        <v>14937</v>
      </c>
      <c r="F6464" s="504" t="s">
        <v>14938</v>
      </c>
      <c r="G6464" s="394" t="s">
        <v>4962</v>
      </c>
      <c r="H6464" s="634" t="s">
        <v>5025</v>
      </c>
      <c r="I6464" s="418">
        <v>1900</v>
      </c>
      <c r="J6464" s="503" t="s">
        <v>5026</v>
      </c>
    </row>
    <row r="6465" spans="1:10" ht="18" customHeight="1">
      <c r="A6465" s="394">
        <v>6460</v>
      </c>
      <c r="B6465" s="415" t="s">
        <v>623</v>
      </c>
      <c r="C6465" s="415" t="s">
        <v>333</v>
      </c>
      <c r="D6465" s="526" t="s">
        <v>14936</v>
      </c>
      <c r="E6465" s="415" t="s">
        <v>14939</v>
      </c>
      <c r="F6465" s="504" t="s">
        <v>14938</v>
      </c>
      <c r="G6465" s="394" t="s">
        <v>4962</v>
      </c>
      <c r="H6465" s="634" t="s">
        <v>5025</v>
      </c>
      <c r="I6465" s="418">
        <v>2600</v>
      </c>
      <c r="J6465" s="503" t="s">
        <v>5026</v>
      </c>
    </row>
    <row r="6466" spans="1:10" ht="18" customHeight="1">
      <c r="A6466" s="394">
        <v>6461</v>
      </c>
      <c r="B6466" s="415" t="s">
        <v>623</v>
      </c>
      <c r="C6466" s="415" t="s">
        <v>333</v>
      </c>
      <c r="D6466" s="604" t="s">
        <v>14940</v>
      </c>
      <c r="E6466" s="417" t="s">
        <v>10100</v>
      </c>
      <c r="F6466" s="504" t="s">
        <v>334</v>
      </c>
      <c r="G6466" s="394" t="s">
        <v>4962</v>
      </c>
      <c r="H6466" s="634" t="s">
        <v>5025</v>
      </c>
      <c r="I6466" s="418">
        <v>1700</v>
      </c>
      <c r="J6466" s="503" t="s">
        <v>5026</v>
      </c>
    </row>
    <row r="6467" spans="1:10" ht="18" customHeight="1">
      <c r="A6467" s="394">
        <v>6462</v>
      </c>
      <c r="B6467" s="415" t="s">
        <v>623</v>
      </c>
      <c r="C6467" s="415" t="s">
        <v>333</v>
      </c>
      <c r="D6467" s="604" t="s">
        <v>14940</v>
      </c>
      <c r="E6467" s="417" t="s">
        <v>14098</v>
      </c>
      <c r="F6467" s="504" t="s">
        <v>14941</v>
      </c>
      <c r="G6467" s="394" t="s">
        <v>4962</v>
      </c>
      <c r="H6467" s="634" t="s">
        <v>5025</v>
      </c>
      <c r="I6467" s="418">
        <v>11200</v>
      </c>
      <c r="J6467" s="503" t="s">
        <v>5026</v>
      </c>
    </row>
    <row r="6468" spans="1:10" ht="18" customHeight="1">
      <c r="A6468" s="394">
        <v>6463</v>
      </c>
      <c r="B6468" s="415" t="s">
        <v>623</v>
      </c>
      <c r="C6468" s="415" t="s">
        <v>333</v>
      </c>
      <c r="D6468" s="604" t="s">
        <v>14940</v>
      </c>
      <c r="E6468" s="415" t="s">
        <v>10048</v>
      </c>
      <c r="F6468" s="504" t="s">
        <v>14941</v>
      </c>
      <c r="G6468" s="394" t="s">
        <v>4962</v>
      </c>
      <c r="H6468" s="634" t="s">
        <v>5025</v>
      </c>
      <c r="I6468" s="418">
        <v>12500</v>
      </c>
      <c r="J6468" s="503" t="s">
        <v>5026</v>
      </c>
    </row>
    <row r="6469" spans="1:10" ht="18" customHeight="1">
      <c r="A6469" s="394">
        <v>6464</v>
      </c>
      <c r="B6469" s="415" t="s">
        <v>623</v>
      </c>
      <c r="C6469" s="415" t="s">
        <v>333</v>
      </c>
      <c r="D6469" s="604" t="s">
        <v>14942</v>
      </c>
      <c r="E6469" s="415" t="s">
        <v>14109</v>
      </c>
      <c r="F6469" s="504" t="s">
        <v>335</v>
      </c>
      <c r="G6469" s="394" t="s">
        <v>4962</v>
      </c>
      <c r="H6469" s="634" t="s">
        <v>5025</v>
      </c>
      <c r="I6469" s="418">
        <v>1800</v>
      </c>
      <c r="J6469" s="503" t="s">
        <v>5026</v>
      </c>
    </row>
    <row r="6470" spans="1:10" ht="18" customHeight="1">
      <c r="A6470" s="394">
        <v>6465</v>
      </c>
      <c r="B6470" s="415" t="s">
        <v>623</v>
      </c>
      <c r="C6470" s="415" t="s">
        <v>333</v>
      </c>
      <c r="D6470" s="604" t="s">
        <v>14942</v>
      </c>
      <c r="E6470" s="415" t="s">
        <v>10100</v>
      </c>
      <c r="F6470" s="504" t="s">
        <v>335</v>
      </c>
      <c r="G6470" s="394" t="s">
        <v>4962</v>
      </c>
      <c r="H6470" s="634" t="s">
        <v>5025</v>
      </c>
      <c r="I6470" s="418">
        <v>2900</v>
      </c>
      <c r="J6470" s="503" t="s">
        <v>5026</v>
      </c>
    </row>
    <row r="6471" spans="1:10" ht="18" customHeight="1">
      <c r="A6471" s="394">
        <v>6466</v>
      </c>
      <c r="B6471" s="415" t="s">
        <v>623</v>
      </c>
      <c r="C6471" s="415" t="s">
        <v>333</v>
      </c>
      <c r="D6471" s="453"/>
      <c r="E6471" s="419" t="s">
        <v>14109</v>
      </c>
      <c r="F6471" s="469" t="s">
        <v>14943</v>
      </c>
      <c r="G6471" s="394" t="s">
        <v>4962</v>
      </c>
      <c r="H6471" s="634" t="s">
        <v>5025</v>
      </c>
      <c r="I6471" s="418">
        <v>9400</v>
      </c>
      <c r="J6471" s="503" t="s">
        <v>5026</v>
      </c>
    </row>
    <row r="6472" spans="1:10" ht="18" customHeight="1">
      <c r="A6472" s="394">
        <v>6467</v>
      </c>
      <c r="B6472" s="415" t="s">
        <v>623</v>
      </c>
      <c r="C6472" s="415" t="s">
        <v>333</v>
      </c>
      <c r="D6472" s="453" t="s">
        <v>14944</v>
      </c>
      <c r="E6472" s="419" t="s">
        <v>14109</v>
      </c>
      <c r="F6472" s="469" t="s">
        <v>1264</v>
      </c>
      <c r="G6472" s="394" t="s">
        <v>4962</v>
      </c>
      <c r="H6472" s="634" t="s">
        <v>5025</v>
      </c>
      <c r="I6472" s="418">
        <v>1700</v>
      </c>
      <c r="J6472" s="503" t="s">
        <v>5026</v>
      </c>
    </row>
    <row r="6473" spans="1:10" ht="18" customHeight="1">
      <c r="A6473" s="394">
        <v>6468</v>
      </c>
      <c r="B6473" s="415" t="s">
        <v>623</v>
      </c>
      <c r="C6473" s="415" t="s">
        <v>333</v>
      </c>
      <c r="D6473" s="453" t="s">
        <v>14944</v>
      </c>
      <c r="E6473" s="419" t="s">
        <v>10100</v>
      </c>
      <c r="F6473" s="469" t="s">
        <v>1264</v>
      </c>
      <c r="G6473" s="394" t="s">
        <v>4962</v>
      </c>
      <c r="H6473" s="634" t="s">
        <v>5025</v>
      </c>
      <c r="I6473" s="418">
        <v>3200</v>
      </c>
      <c r="J6473" s="503" t="s">
        <v>5026</v>
      </c>
    </row>
    <row r="6474" spans="1:10" ht="18" customHeight="1">
      <c r="A6474" s="394">
        <v>6469</v>
      </c>
      <c r="B6474" s="415" t="s">
        <v>623</v>
      </c>
      <c r="C6474" s="415" t="s">
        <v>333</v>
      </c>
      <c r="D6474" s="453" t="s">
        <v>14944</v>
      </c>
      <c r="E6474" s="415" t="s">
        <v>10048</v>
      </c>
      <c r="F6474" s="469" t="s">
        <v>1264</v>
      </c>
      <c r="G6474" s="394" t="s">
        <v>4962</v>
      </c>
      <c r="H6474" s="634" t="s">
        <v>5025</v>
      </c>
      <c r="I6474" s="418">
        <v>17800</v>
      </c>
      <c r="J6474" s="503" t="s">
        <v>5026</v>
      </c>
    </row>
    <row r="6475" spans="1:10" ht="18" customHeight="1">
      <c r="A6475" s="394">
        <v>6470</v>
      </c>
      <c r="B6475" s="415" t="s">
        <v>623</v>
      </c>
      <c r="C6475" s="415" t="s">
        <v>333</v>
      </c>
      <c r="D6475" s="526"/>
      <c r="E6475" s="415" t="s">
        <v>10048</v>
      </c>
      <c r="F6475" s="504" t="s">
        <v>14945</v>
      </c>
      <c r="G6475" s="394" t="s">
        <v>4962</v>
      </c>
      <c r="H6475" s="634" t="s">
        <v>5025</v>
      </c>
      <c r="I6475" s="418">
        <v>17100</v>
      </c>
      <c r="J6475" s="503" t="s">
        <v>5026</v>
      </c>
    </row>
    <row r="6476" spans="1:10" ht="18" customHeight="1">
      <c r="A6476" s="394">
        <v>6471</v>
      </c>
      <c r="B6476" s="415" t="s">
        <v>623</v>
      </c>
      <c r="C6476" s="415" t="s">
        <v>333</v>
      </c>
      <c r="D6476" s="526" t="s">
        <v>14946</v>
      </c>
      <c r="E6476" s="415" t="s">
        <v>9994</v>
      </c>
      <c r="F6476" s="504" t="s">
        <v>1262</v>
      </c>
      <c r="G6476" s="394" t="s">
        <v>4962</v>
      </c>
      <c r="H6476" s="634" t="s">
        <v>5025</v>
      </c>
      <c r="I6476" s="418">
        <v>1100</v>
      </c>
      <c r="J6476" s="503" t="s">
        <v>5026</v>
      </c>
    </row>
    <row r="6477" spans="1:10" ht="18" customHeight="1">
      <c r="A6477" s="394">
        <v>6472</v>
      </c>
      <c r="B6477" s="415" t="s">
        <v>623</v>
      </c>
      <c r="C6477" s="415" t="s">
        <v>333</v>
      </c>
      <c r="D6477" s="526" t="s">
        <v>14946</v>
      </c>
      <c r="E6477" s="419" t="s">
        <v>14109</v>
      </c>
      <c r="F6477" s="504" t="s">
        <v>1262</v>
      </c>
      <c r="G6477" s="394" t="s">
        <v>4962</v>
      </c>
      <c r="H6477" s="634" t="s">
        <v>5025</v>
      </c>
      <c r="I6477" s="418">
        <v>1430</v>
      </c>
      <c r="J6477" s="503" t="s">
        <v>5026</v>
      </c>
    </row>
    <row r="6478" spans="1:10" ht="18" customHeight="1">
      <c r="A6478" s="394">
        <v>6473</v>
      </c>
      <c r="B6478" s="415" t="s">
        <v>623</v>
      </c>
      <c r="C6478" s="415" t="s">
        <v>333</v>
      </c>
      <c r="D6478" s="453" t="s">
        <v>14947</v>
      </c>
      <c r="E6478" s="419" t="s">
        <v>9994</v>
      </c>
      <c r="F6478" s="469" t="s">
        <v>336</v>
      </c>
      <c r="G6478" s="394" t="s">
        <v>4962</v>
      </c>
      <c r="H6478" s="634" t="s">
        <v>5025</v>
      </c>
      <c r="I6478" s="418">
        <v>1430</v>
      </c>
      <c r="J6478" s="503" t="s">
        <v>5026</v>
      </c>
    </row>
    <row r="6479" spans="1:10" ht="18" customHeight="1">
      <c r="A6479" s="394">
        <v>6474</v>
      </c>
      <c r="B6479" s="415" t="s">
        <v>623</v>
      </c>
      <c r="C6479" s="415" t="s">
        <v>333</v>
      </c>
      <c r="D6479" s="453" t="s">
        <v>14947</v>
      </c>
      <c r="E6479" s="419" t="s">
        <v>14109</v>
      </c>
      <c r="F6479" s="469" t="s">
        <v>336</v>
      </c>
      <c r="G6479" s="394" t="s">
        <v>4962</v>
      </c>
      <c r="H6479" s="634" t="s">
        <v>5025</v>
      </c>
      <c r="I6479" s="418">
        <v>2400</v>
      </c>
      <c r="J6479" s="503" t="s">
        <v>5026</v>
      </c>
    </row>
    <row r="6480" spans="1:10" ht="18" customHeight="1">
      <c r="A6480" s="394">
        <v>6475</v>
      </c>
      <c r="B6480" s="415" t="s">
        <v>623</v>
      </c>
      <c r="C6480" s="415" t="s">
        <v>333</v>
      </c>
      <c r="D6480" s="453" t="s">
        <v>14947</v>
      </c>
      <c r="E6480" s="419" t="s">
        <v>10100</v>
      </c>
      <c r="F6480" s="469" t="s">
        <v>336</v>
      </c>
      <c r="G6480" s="394" t="s">
        <v>4962</v>
      </c>
      <c r="H6480" s="634" t="s">
        <v>5025</v>
      </c>
      <c r="I6480" s="418">
        <v>3600</v>
      </c>
      <c r="J6480" s="503" t="s">
        <v>5026</v>
      </c>
    </row>
    <row r="6481" spans="1:10" ht="18" customHeight="1">
      <c r="A6481" s="394">
        <v>6476</v>
      </c>
      <c r="B6481" s="415" t="s">
        <v>623</v>
      </c>
      <c r="C6481" s="415" t="s">
        <v>333</v>
      </c>
      <c r="D6481" s="526" t="s">
        <v>14948</v>
      </c>
      <c r="E6481" s="415" t="s">
        <v>14939</v>
      </c>
      <c r="F6481" s="504" t="s">
        <v>14949</v>
      </c>
      <c r="G6481" s="394" t="s">
        <v>4962</v>
      </c>
      <c r="H6481" s="634" t="s">
        <v>5025</v>
      </c>
      <c r="I6481" s="418">
        <v>3800</v>
      </c>
      <c r="J6481" s="503" t="s">
        <v>5026</v>
      </c>
    </row>
    <row r="6482" spans="1:10" ht="18" customHeight="1">
      <c r="A6482" s="394">
        <v>6477</v>
      </c>
      <c r="B6482" s="415" t="s">
        <v>623</v>
      </c>
      <c r="C6482" s="415" t="s">
        <v>333</v>
      </c>
      <c r="D6482" s="526"/>
      <c r="E6482" s="415" t="s">
        <v>14939</v>
      </c>
      <c r="F6482" s="504" t="s">
        <v>14950</v>
      </c>
      <c r="G6482" s="394" t="s">
        <v>4962</v>
      </c>
      <c r="H6482" s="634" t="s">
        <v>5025</v>
      </c>
      <c r="I6482" s="418">
        <v>3800</v>
      </c>
      <c r="J6482" s="503" t="s">
        <v>5026</v>
      </c>
    </row>
    <row r="6483" spans="1:10" ht="18" customHeight="1">
      <c r="A6483" s="394">
        <v>6478</v>
      </c>
      <c r="B6483" s="415" t="s">
        <v>623</v>
      </c>
      <c r="C6483" s="415" t="s">
        <v>333</v>
      </c>
      <c r="D6483" s="453" t="s">
        <v>14951</v>
      </c>
      <c r="E6483" s="415" t="s">
        <v>14939</v>
      </c>
      <c r="F6483" s="469" t="s">
        <v>14952</v>
      </c>
      <c r="G6483" s="394" t="s">
        <v>4962</v>
      </c>
      <c r="H6483" s="634" t="s">
        <v>5025</v>
      </c>
      <c r="I6483" s="418">
        <v>4250</v>
      </c>
      <c r="J6483" s="503" t="s">
        <v>5026</v>
      </c>
    </row>
    <row r="6484" spans="1:10" ht="18" customHeight="1">
      <c r="A6484" s="394">
        <v>6479</v>
      </c>
      <c r="B6484" s="415" t="s">
        <v>623</v>
      </c>
      <c r="C6484" s="415" t="s">
        <v>333</v>
      </c>
      <c r="D6484" s="453" t="s">
        <v>14951</v>
      </c>
      <c r="E6484" s="415" t="s">
        <v>14937</v>
      </c>
      <c r="F6484" s="504" t="s">
        <v>14952</v>
      </c>
      <c r="G6484" s="394" t="s">
        <v>4962</v>
      </c>
      <c r="H6484" s="634" t="s">
        <v>5025</v>
      </c>
      <c r="I6484" s="418">
        <v>3100</v>
      </c>
      <c r="J6484" s="503" t="s">
        <v>5026</v>
      </c>
    </row>
    <row r="6485" spans="1:10" ht="18" customHeight="1">
      <c r="A6485" s="394">
        <v>6480</v>
      </c>
      <c r="B6485" s="415" t="s">
        <v>623</v>
      </c>
      <c r="C6485" s="415" t="s">
        <v>333</v>
      </c>
      <c r="D6485" s="526" t="s">
        <v>4748</v>
      </c>
      <c r="E6485" s="415" t="s">
        <v>10100</v>
      </c>
      <c r="F6485" s="504" t="s">
        <v>14953</v>
      </c>
      <c r="G6485" s="394" t="s">
        <v>4962</v>
      </c>
      <c r="H6485" s="634" t="s">
        <v>5025</v>
      </c>
      <c r="I6485" s="418">
        <v>2300</v>
      </c>
      <c r="J6485" s="503" t="s">
        <v>5026</v>
      </c>
    </row>
    <row r="6486" spans="1:10" ht="18" customHeight="1">
      <c r="A6486" s="394">
        <v>6481</v>
      </c>
      <c r="B6486" s="415" t="s">
        <v>623</v>
      </c>
      <c r="C6486" s="415" t="s">
        <v>333</v>
      </c>
      <c r="D6486" s="526" t="s">
        <v>4748</v>
      </c>
      <c r="E6486" s="419" t="s">
        <v>10100</v>
      </c>
      <c r="F6486" s="469" t="s">
        <v>14954</v>
      </c>
      <c r="G6486" s="394" t="s">
        <v>4962</v>
      </c>
      <c r="H6486" s="634" t="s">
        <v>5025</v>
      </c>
      <c r="I6486" s="418">
        <v>3500</v>
      </c>
      <c r="J6486" s="503" t="s">
        <v>5026</v>
      </c>
    </row>
    <row r="6487" spans="1:10" ht="18" customHeight="1">
      <c r="A6487" s="394">
        <v>6482</v>
      </c>
      <c r="B6487" s="415" t="s">
        <v>623</v>
      </c>
      <c r="C6487" s="415" t="s">
        <v>333</v>
      </c>
      <c r="D6487" s="526" t="s">
        <v>4748</v>
      </c>
      <c r="E6487" s="419" t="s">
        <v>10100</v>
      </c>
      <c r="F6487" s="469" t="s">
        <v>14955</v>
      </c>
      <c r="G6487" s="394" t="s">
        <v>4962</v>
      </c>
      <c r="H6487" s="634" t="s">
        <v>5025</v>
      </c>
      <c r="I6487" s="418">
        <v>1600</v>
      </c>
      <c r="J6487" s="503" t="s">
        <v>5026</v>
      </c>
    </row>
    <row r="6488" spans="1:10" ht="18" customHeight="1">
      <c r="A6488" s="394">
        <v>6483</v>
      </c>
      <c r="B6488" s="415" t="s">
        <v>623</v>
      </c>
      <c r="C6488" s="415" t="s">
        <v>333</v>
      </c>
      <c r="D6488" s="526" t="s">
        <v>4748</v>
      </c>
      <c r="E6488" s="419" t="s">
        <v>10100</v>
      </c>
      <c r="F6488" s="469" t="s">
        <v>14956</v>
      </c>
      <c r="G6488" s="394" t="s">
        <v>4962</v>
      </c>
      <c r="H6488" s="634" t="s">
        <v>5025</v>
      </c>
      <c r="I6488" s="418">
        <v>2900</v>
      </c>
      <c r="J6488" s="503" t="s">
        <v>5026</v>
      </c>
    </row>
    <row r="6489" spans="1:10" ht="18" customHeight="1">
      <c r="A6489" s="394">
        <v>6484</v>
      </c>
      <c r="B6489" s="415" t="s">
        <v>623</v>
      </c>
      <c r="C6489" s="415" t="s">
        <v>333</v>
      </c>
      <c r="D6489" s="526" t="s">
        <v>4748</v>
      </c>
      <c r="E6489" s="419" t="s">
        <v>10100</v>
      </c>
      <c r="F6489" s="504" t="s">
        <v>14957</v>
      </c>
      <c r="G6489" s="394" t="s">
        <v>4962</v>
      </c>
      <c r="H6489" s="634" t="s">
        <v>5025</v>
      </c>
      <c r="I6489" s="418">
        <v>2900</v>
      </c>
      <c r="J6489" s="503" t="s">
        <v>5026</v>
      </c>
    </row>
    <row r="6490" spans="1:10" ht="18" customHeight="1">
      <c r="A6490" s="394">
        <v>6485</v>
      </c>
      <c r="B6490" s="415" t="s">
        <v>623</v>
      </c>
      <c r="C6490" s="415" t="s">
        <v>333</v>
      </c>
      <c r="D6490" s="526" t="s">
        <v>14958</v>
      </c>
      <c r="E6490" s="416" t="s">
        <v>9994</v>
      </c>
      <c r="F6490" s="504" t="s">
        <v>14959</v>
      </c>
      <c r="G6490" s="394" t="s">
        <v>4962</v>
      </c>
      <c r="H6490" s="634" t="s">
        <v>5025</v>
      </c>
      <c r="I6490" s="418">
        <v>6000</v>
      </c>
      <c r="J6490" s="503" t="s">
        <v>5026</v>
      </c>
    </row>
    <row r="6491" spans="1:10" ht="18" customHeight="1">
      <c r="A6491" s="394">
        <v>6486</v>
      </c>
      <c r="B6491" s="415" t="s">
        <v>623</v>
      </c>
      <c r="C6491" s="415" t="s">
        <v>333</v>
      </c>
      <c r="D6491" s="526" t="s">
        <v>14958</v>
      </c>
      <c r="E6491" s="416" t="s">
        <v>14109</v>
      </c>
      <c r="F6491" s="504" t="s">
        <v>14959</v>
      </c>
      <c r="G6491" s="394" t="s">
        <v>4962</v>
      </c>
      <c r="H6491" s="634" t="s">
        <v>5025</v>
      </c>
      <c r="I6491" s="418">
        <v>10500</v>
      </c>
      <c r="J6491" s="503" t="s">
        <v>5026</v>
      </c>
    </row>
    <row r="6492" spans="1:10" ht="18" customHeight="1">
      <c r="A6492" s="394">
        <v>6487</v>
      </c>
      <c r="B6492" s="415" t="s">
        <v>623</v>
      </c>
      <c r="C6492" s="415" t="s">
        <v>333</v>
      </c>
      <c r="D6492" s="453" t="s">
        <v>14960</v>
      </c>
      <c r="E6492" s="416" t="s">
        <v>9994</v>
      </c>
      <c r="F6492" s="469" t="s">
        <v>14961</v>
      </c>
      <c r="G6492" s="394" t="s">
        <v>4962</v>
      </c>
      <c r="H6492" s="634" t="s">
        <v>5025</v>
      </c>
      <c r="I6492" s="418">
        <v>5500</v>
      </c>
      <c r="J6492" s="503" t="s">
        <v>5026</v>
      </c>
    </row>
    <row r="6493" spans="1:10" ht="18" customHeight="1">
      <c r="A6493" s="394">
        <v>6488</v>
      </c>
      <c r="B6493" s="415" t="s">
        <v>623</v>
      </c>
      <c r="C6493" s="415" t="s">
        <v>333</v>
      </c>
      <c r="D6493" s="453" t="s">
        <v>14960</v>
      </c>
      <c r="E6493" s="416" t="s">
        <v>14109</v>
      </c>
      <c r="F6493" s="469" t="s">
        <v>14961</v>
      </c>
      <c r="G6493" s="394" t="s">
        <v>4962</v>
      </c>
      <c r="H6493" s="634" t="s">
        <v>5025</v>
      </c>
      <c r="I6493" s="418">
        <v>9600</v>
      </c>
      <c r="J6493" s="503" t="s">
        <v>5026</v>
      </c>
    </row>
    <row r="6494" spans="1:10" ht="18" customHeight="1">
      <c r="A6494" s="394">
        <v>6489</v>
      </c>
      <c r="B6494" s="415" t="s">
        <v>623</v>
      </c>
      <c r="C6494" s="415" t="s">
        <v>333</v>
      </c>
      <c r="D6494" s="453" t="s">
        <v>14962</v>
      </c>
      <c r="E6494" s="416" t="s">
        <v>9994</v>
      </c>
      <c r="F6494" s="469" t="s">
        <v>14963</v>
      </c>
      <c r="G6494" s="394" t="s">
        <v>4962</v>
      </c>
      <c r="H6494" s="634" t="s">
        <v>5025</v>
      </c>
      <c r="I6494" s="418">
        <v>5500</v>
      </c>
      <c r="J6494" s="503" t="s">
        <v>5026</v>
      </c>
    </row>
    <row r="6495" spans="1:10" ht="18" customHeight="1">
      <c r="A6495" s="394">
        <v>6490</v>
      </c>
      <c r="B6495" s="415" t="s">
        <v>623</v>
      </c>
      <c r="C6495" s="415" t="s">
        <v>333</v>
      </c>
      <c r="D6495" s="453" t="s">
        <v>14962</v>
      </c>
      <c r="E6495" s="416" t="s">
        <v>14109</v>
      </c>
      <c r="F6495" s="469" t="s">
        <v>14963</v>
      </c>
      <c r="G6495" s="394" t="s">
        <v>4962</v>
      </c>
      <c r="H6495" s="634" t="s">
        <v>5025</v>
      </c>
      <c r="I6495" s="418">
        <v>9600</v>
      </c>
      <c r="J6495" s="503" t="s">
        <v>5026</v>
      </c>
    </row>
    <row r="6496" spans="1:10" ht="18" customHeight="1">
      <c r="A6496" s="394">
        <v>6491</v>
      </c>
      <c r="B6496" s="415" t="s">
        <v>623</v>
      </c>
      <c r="C6496" s="415" t="s">
        <v>333</v>
      </c>
      <c r="D6496" s="453" t="s">
        <v>14962</v>
      </c>
      <c r="E6496" s="416" t="s">
        <v>14109</v>
      </c>
      <c r="F6496" s="504" t="s">
        <v>14964</v>
      </c>
      <c r="G6496" s="394" t="s">
        <v>4962</v>
      </c>
      <c r="H6496" s="634" t="s">
        <v>5025</v>
      </c>
      <c r="I6496" s="418">
        <v>9600</v>
      </c>
      <c r="J6496" s="503" t="s">
        <v>5026</v>
      </c>
    </row>
    <row r="6497" spans="1:10" ht="18" customHeight="1">
      <c r="A6497" s="394">
        <v>6492</v>
      </c>
      <c r="B6497" s="415" t="s">
        <v>623</v>
      </c>
      <c r="C6497" s="415" t="s">
        <v>333</v>
      </c>
      <c r="D6497" s="526" t="s">
        <v>14965</v>
      </c>
      <c r="E6497" s="416" t="s">
        <v>14109</v>
      </c>
      <c r="F6497" s="504" t="s">
        <v>14966</v>
      </c>
      <c r="G6497" s="394" t="s">
        <v>4962</v>
      </c>
      <c r="H6497" s="634" t="s">
        <v>5025</v>
      </c>
      <c r="I6497" s="418">
        <v>9600</v>
      </c>
      <c r="J6497" s="503" t="s">
        <v>5026</v>
      </c>
    </row>
    <row r="6498" spans="1:10" ht="18" customHeight="1">
      <c r="A6498" s="394">
        <v>6493</v>
      </c>
      <c r="B6498" s="415" t="s">
        <v>623</v>
      </c>
      <c r="C6498" s="415" t="s">
        <v>14967</v>
      </c>
      <c r="D6498" s="652" t="s">
        <v>14968</v>
      </c>
      <c r="E6498" s="416">
        <v>410</v>
      </c>
      <c r="F6498" s="469" t="s">
        <v>14969</v>
      </c>
      <c r="G6498" s="419"/>
      <c r="H6498" s="634" t="s">
        <v>5025</v>
      </c>
      <c r="I6498" s="402">
        <v>2000</v>
      </c>
      <c r="J6498" s="503" t="s">
        <v>5026</v>
      </c>
    </row>
    <row r="6499" spans="1:10" ht="18" customHeight="1">
      <c r="A6499" s="394">
        <v>6494</v>
      </c>
      <c r="B6499" s="415" t="s">
        <v>623</v>
      </c>
      <c r="C6499" s="415" t="s">
        <v>14967</v>
      </c>
      <c r="D6499" s="652" t="s">
        <v>14968</v>
      </c>
      <c r="E6499" s="416">
        <v>830</v>
      </c>
      <c r="F6499" s="469" t="s">
        <v>14969</v>
      </c>
      <c r="G6499" s="419"/>
      <c r="H6499" s="634" t="s">
        <v>5025</v>
      </c>
      <c r="I6499" s="402">
        <v>3000</v>
      </c>
      <c r="J6499" s="503" t="s">
        <v>5026</v>
      </c>
    </row>
    <row r="6500" spans="1:10" ht="18" customHeight="1">
      <c r="A6500" s="394">
        <v>6495</v>
      </c>
      <c r="B6500" s="415" t="s">
        <v>623</v>
      </c>
      <c r="C6500" s="415" t="s">
        <v>14967</v>
      </c>
      <c r="D6500" s="652" t="s">
        <v>14968</v>
      </c>
      <c r="E6500" s="416">
        <v>1.8</v>
      </c>
      <c r="F6500" s="469" t="s">
        <v>14969</v>
      </c>
      <c r="G6500" s="415"/>
      <c r="H6500" s="634" t="s">
        <v>5025</v>
      </c>
      <c r="I6500" s="403">
        <v>6000</v>
      </c>
      <c r="J6500" s="503" t="s">
        <v>5026</v>
      </c>
    </row>
    <row r="6501" spans="1:10" ht="18" customHeight="1">
      <c r="A6501" s="394">
        <v>6496</v>
      </c>
      <c r="B6501" s="415" t="s">
        <v>623</v>
      </c>
      <c r="C6501" s="415" t="s">
        <v>14967</v>
      </c>
      <c r="D6501" s="526" t="s">
        <v>14968</v>
      </c>
      <c r="E6501" s="416">
        <v>2</v>
      </c>
      <c r="F6501" s="504" t="s">
        <v>14970</v>
      </c>
      <c r="G6501" s="415"/>
      <c r="H6501" s="634" t="s">
        <v>5025</v>
      </c>
      <c r="I6501" s="403">
        <v>3650</v>
      </c>
      <c r="J6501" s="503" t="s">
        <v>5026</v>
      </c>
    </row>
    <row r="6502" spans="1:10" ht="18" customHeight="1">
      <c r="A6502" s="394">
        <v>6497</v>
      </c>
      <c r="B6502" s="415" t="s">
        <v>623</v>
      </c>
      <c r="C6502" s="415" t="s">
        <v>14967</v>
      </c>
      <c r="D6502" s="526" t="s">
        <v>14968</v>
      </c>
      <c r="E6502" s="416">
        <v>10</v>
      </c>
      <c r="F6502" s="504" t="s">
        <v>14970</v>
      </c>
      <c r="G6502" s="415"/>
      <c r="H6502" s="634" t="s">
        <v>5025</v>
      </c>
      <c r="I6502" s="403">
        <v>16200</v>
      </c>
      <c r="J6502" s="503" t="s">
        <v>5026</v>
      </c>
    </row>
    <row r="6503" spans="1:10" ht="18" customHeight="1">
      <c r="A6503" s="394">
        <v>6498</v>
      </c>
      <c r="B6503" s="395" t="s">
        <v>623</v>
      </c>
      <c r="C6503" s="398" t="s">
        <v>1277</v>
      </c>
      <c r="D6503" s="459" t="s">
        <v>6400</v>
      </c>
      <c r="E6503" s="395" t="s">
        <v>310</v>
      </c>
      <c r="F6503" s="485" t="s">
        <v>1277</v>
      </c>
      <c r="G6503" s="395"/>
      <c r="H6503" s="567" t="s">
        <v>653</v>
      </c>
      <c r="I6503" s="397">
        <v>26000</v>
      </c>
      <c r="J6503" s="508"/>
    </row>
    <row r="6504" spans="1:10" ht="18" customHeight="1">
      <c r="A6504" s="394">
        <v>6499</v>
      </c>
      <c r="B6504" s="395" t="s">
        <v>623</v>
      </c>
      <c r="C6504" s="395" t="s">
        <v>14971</v>
      </c>
      <c r="D6504" s="459" t="s">
        <v>14413</v>
      </c>
      <c r="E6504" s="395" t="s">
        <v>310</v>
      </c>
      <c r="F6504" s="488" t="s">
        <v>14972</v>
      </c>
      <c r="G6504" s="395"/>
      <c r="H6504" s="567" t="s">
        <v>10066</v>
      </c>
      <c r="I6504" s="397">
        <v>29000</v>
      </c>
      <c r="J6504" s="493"/>
    </row>
    <row r="6505" spans="1:10" ht="18" customHeight="1">
      <c r="A6505" s="394">
        <v>6500</v>
      </c>
      <c r="B6505" s="395" t="s">
        <v>623</v>
      </c>
      <c r="C6505" s="395" t="s">
        <v>14971</v>
      </c>
      <c r="D6505" s="459" t="s">
        <v>14413</v>
      </c>
      <c r="E6505" s="395" t="s">
        <v>133</v>
      </c>
      <c r="F6505" s="488" t="s">
        <v>14972</v>
      </c>
      <c r="G6505" s="395"/>
      <c r="H6505" s="567" t="s">
        <v>10066</v>
      </c>
      <c r="I6505" s="397">
        <v>10575</v>
      </c>
      <c r="J6505" s="493"/>
    </row>
    <row r="6506" spans="1:10" ht="18" customHeight="1">
      <c r="A6506" s="394">
        <v>6501</v>
      </c>
      <c r="B6506" s="395" t="s">
        <v>623</v>
      </c>
      <c r="C6506" s="395" t="s">
        <v>1277</v>
      </c>
      <c r="D6506" s="459" t="s">
        <v>14419</v>
      </c>
      <c r="E6506" s="395" t="s">
        <v>310</v>
      </c>
      <c r="F6506" s="488" t="s">
        <v>1277</v>
      </c>
      <c r="G6506" s="395" t="s">
        <v>4962</v>
      </c>
      <c r="H6506" s="567" t="s">
        <v>1001</v>
      </c>
      <c r="I6506" s="402">
        <v>33000</v>
      </c>
      <c r="J6506" s="487"/>
    </row>
    <row r="6507" spans="1:10" ht="18" customHeight="1">
      <c r="A6507" s="394">
        <v>6502</v>
      </c>
      <c r="B6507" s="395" t="s">
        <v>623</v>
      </c>
      <c r="C6507" s="395" t="s">
        <v>1277</v>
      </c>
      <c r="D6507" s="459" t="s">
        <v>14419</v>
      </c>
      <c r="E6507" s="395" t="s">
        <v>133</v>
      </c>
      <c r="F6507" s="488" t="s">
        <v>1277</v>
      </c>
      <c r="G6507" s="395" t="s">
        <v>4962</v>
      </c>
      <c r="H6507" s="567" t="s">
        <v>1001</v>
      </c>
      <c r="I6507" s="397">
        <v>13200</v>
      </c>
      <c r="J6507" s="508"/>
    </row>
    <row r="6508" spans="1:10" ht="18" customHeight="1">
      <c r="A6508" s="394">
        <v>6503</v>
      </c>
      <c r="B6508" s="419" t="s">
        <v>14105</v>
      </c>
      <c r="C6508" s="415" t="s">
        <v>14971</v>
      </c>
      <c r="D6508" s="526" t="s">
        <v>14973</v>
      </c>
      <c r="E6508" s="416" t="s">
        <v>14974</v>
      </c>
      <c r="F6508" s="504" t="s">
        <v>14975</v>
      </c>
      <c r="G6508" s="394" t="s">
        <v>4962</v>
      </c>
      <c r="H6508" s="634" t="s">
        <v>5025</v>
      </c>
      <c r="I6508" s="418">
        <v>14000</v>
      </c>
      <c r="J6508" s="503" t="s">
        <v>5026</v>
      </c>
    </row>
    <row r="6509" spans="1:10" ht="18" customHeight="1">
      <c r="A6509" s="394">
        <v>6504</v>
      </c>
      <c r="B6509" s="419" t="s">
        <v>14105</v>
      </c>
      <c r="C6509" s="415" t="s">
        <v>14971</v>
      </c>
      <c r="D6509" s="526" t="s">
        <v>14973</v>
      </c>
      <c r="E6509" s="477" t="s">
        <v>14440</v>
      </c>
      <c r="F6509" s="504" t="s">
        <v>14975</v>
      </c>
      <c r="G6509" s="394" t="s">
        <v>4962</v>
      </c>
      <c r="H6509" s="634" t="s">
        <v>5025</v>
      </c>
      <c r="I6509" s="418">
        <v>17500</v>
      </c>
      <c r="J6509" s="503" t="s">
        <v>5026</v>
      </c>
    </row>
    <row r="6510" spans="1:10" ht="18" customHeight="1">
      <c r="A6510" s="394">
        <v>6505</v>
      </c>
      <c r="B6510" s="419" t="s">
        <v>14105</v>
      </c>
      <c r="C6510" s="415" t="s">
        <v>14971</v>
      </c>
      <c r="D6510" s="526" t="s">
        <v>14973</v>
      </c>
      <c r="E6510" s="416" t="s">
        <v>14438</v>
      </c>
      <c r="F6510" s="504" t="s">
        <v>14975</v>
      </c>
      <c r="G6510" s="394" t="s">
        <v>4962</v>
      </c>
      <c r="H6510" s="634" t="s">
        <v>5025</v>
      </c>
      <c r="I6510" s="418">
        <v>40000</v>
      </c>
      <c r="J6510" s="503" t="s">
        <v>5026</v>
      </c>
    </row>
    <row r="6511" spans="1:10" ht="18" customHeight="1">
      <c r="A6511" s="394">
        <v>6506</v>
      </c>
      <c r="B6511" s="395" t="s">
        <v>623</v>
      </c>
      <c r="C6511" s="395" t="s">
        <v>14976</v>
      </c>
      <c r="D6511" s="459"/>
      <c r="E6511" s="395" t="s">
        <v>5170</v>
      </c>
      <c r="F6511" s="488"/>
      <c r="G6511" s="395"/>
      <c r="H6511" s="567" t="s">
        <v>4996</v>
      </c>
      <c r="I6511" s="397">
        <v>2030</v>
      </c>
      <c r="J6511" s="487"/>
    </row>
    <row r="6512" spans="1:10" ht="18" customHeight="1">
      <c r="A6512" s="394">
        <v>6507</v>
      </c>
      <c r="B6512" s="395" t="s">
        <v>623</v>
      </c>
      <c r="C6512" s="395" t="s">
        <v>14976</v>
      </c>
      <c r="D6512" s="459"/>
      <c r="E6512" s="395" t="s">
        <v>329</v>
      </c>
      <c r="F6512" s="488"/>
      <c r="G6512" s="395"/>
      <c r="H6512" s="567" t="s">
        <v>4996</v>
      </c>
      <c r="I6512" s="397">
        <v>9900</v>
      </c>
      <c r="J6512" s="487"/>
    </row>
    <row r="6513" spans="1:10" ht="18" customHeight="1">
      <c r="A6513" s="394">
        <v>6508</v>
      </c>
      <c r="B6513" s="395" t="s">
        <v>623</v>
      </c>
      <c r="C6513" s="395" t="s">
        <v>14976</v>
      </c>
      <c r="D6513" s="459"/>
      <c r="E6513" s="395" t="s">
        <v>4920</v>
      </c>
      <c r="F6513" s="488"/>
      <c r="G6513" s="395"/>
      <c r="H6513" s="567" t="s">
        <v>4996</v>
      </c>
      <c r="I6513" s="397">
        <v>3880</v>
      </c>
      <c r="J6513" s="487"/>
    </row>
    <row r="6514" spans="1:10" ht="18" customHeight="1">
      <c r="A6514" s="394">
        <v>6509</v>
      </c>
      <c r="B6514" s="395" t="s">
        <v>623</v>
      </c>
      <c r="C6514" s="395" t="s">
        <v>338</v>
      </c>
      <c r="D6514" s="459" t="s">
        <v>6400</v>
      </c>
      <c r="E6514" s="395" t="s">
        <v>135</v>
      </c>
      <c r="F6514" s="488" t="s">
        <v>14977</v>
      </c>
      <c r="G6514" s="395" t="s">
        <v>4962</v>
      </c>
      <c r="H6514" s="567" t="s">
        <v>653</v>
      </c>
      <c r="I6514" s="402">
        <v>9350</v>
      </c>
      <c r="J6514" s="487"/>
    </row>
    <row r="6515" spans="1:10" ht="18" customHeight="1">
      <c r="A6515" s="394">
        <v>6510</v>
      </c>
      <c r="B6515" s="395" t="s">
        <v>623</v>
      </c>
      <c r="C6515" s="395" t="s">
        <v>338</v>
      </c>
      <c r="D6515" s="496" t="s">
        <v>5488</v>
      </c>
      <c r="E6515" s="410" t="s">
        <v>135</v>
      </c>
      <c r="F6515" s="499" t="s">
        <v>14978</v>
      </c>
      <c r="G6515" s="398"/>
      <c r="H6515" s="633" t="s">
        <v>5013</v>
      </c>
      <c r="I6515" s="413">
        <v>4200</v>
      </c>
      <c r="J6515" s="490"/>
    </row>
    <row r="6516" spans="1:10" ht="18" customHeight="1">
      <c r="A6516" s="394">
        <v>6511</v>
      </c>
      <c r="B6516" s="395" t="s">
        <v>623</v>
      </c>
      <c r="C6516" s="395" t="s">
        <v>338</v>
      </c>
      <c r="D6516" s="459" t="s">
        <v>14979</v>
      </c>
      <c r="E6516" s="395" t="s">
        <v>339</v>
      </c>
      <c r="F6516" s="488"/>
      <c r="G6516" s="395" t="s">
        <v>4962</v>
      </c>
      <c r="H6516" s="567" t="s">
        <v>4996</v>
      </c>
      <c r="I6516" s="397">
        <v>7900</v>
      </c>
      <c r="J6516" s="487"/>
    </row>
    <row r="6517" spans="1:10" ht="18" customHeight="1">
      <c r="A6517" s="394">
        <v>6512</v>
      </c>
      <c r="B6517" s="404" t="s">
        <v>623</v>
      </c>
      <c r="C6517" s="395" t="s">
        <v>338</v>
      </c>
      <c r="D6517" s="459"/>
      <c r="E6517" s="395" t="s">
        <v>135</v>
      </c>
      <c r="F6517" s="459" t="s">
        <v>14980</v>
      </c>
      <c r="G6517" s="395" t="s">
        <v>4962</v>
      </c>
      <c r="H6517" s="567" t="s">
        <v>4935</v>
      </c>
      <c r="I6517" s="401">
        <v>15080</v>
      </c>
      <c r="J6517" s="487"/>
    </row>
    <row r="6518" spans="1:10" ht="18" customHeight="1">
      <c r="A6518" s="394">
        <v>6513</v>
      </c>
      <c r="B6518" s="395" t="s">
        <v>623</v>
      </c>
      <c r="C6518" s="395" t="s">
        <v>14981</v>
      </c>
      <c r="D6518" s="459" t="s">
        <v>14982</v>
      </c>
      <c r="E6518" s="395" t="s">
        <v>10100</v>
      </c>
      <c r="F6518" s="488" t="s">
        <v>14983</v>
      </c>
      <c r="G6518" s="395" t="s">
        <v>4962</v>
      </c>
      <c r="H6518" s="567" t="s">
        <v>4937</v>
      </c>
      <c r="I6518" s="397">
        <v>8290</v>
      </c>
      <c r="J6518" s="487"/>
    </row>
    <row r="6519" spans="1:10" ht="18" customHeight="1">
      <c r="A6519" s="394">
        <v>6514</v>
      </c>
      <c r="B6519" s="395" t="s">
        <v>623</v>
      </c>
      <c r="C6519" s="395" t="s">
        <v>14981</v>
      </c>
      <c r="D6519" s="459" t="s">
        <v>14984</v>
      </c>
      <c r="E6519" s="395" t="s">
        <v>14985</v>
      </c>
      <c r="F6519" s="488" t="s">
        <v>14983</v>
      </c>
      <c r="G6519" s="395" t="s">
        <v>4962</v>
      </c>
      <c r="H6519" s="567" t="s">
        <v>4937</v>
      </c>
      <c r="I6519" s="397">
        <v>41000</v>
      </c>
      <c r="J6519" s="487"/>
    </row>
    <row r="6520" spans="1:10" ht="18" customHeight="1">
      <c r="A6520" s="394">
        <v>6515</v>
      </c>
      <c r="B6520" s="395" t="s">
        <v>623</v>
      </c>
      <c r="C6520" s="395" t="s">
        <v>14981</v>
      </c>
      <c r="D6520" s="459" t="s">
        <v>14984</v>
      </c>
      <c r="E6520" s="395" t="s">
        <v>14110</v>
      </c>
      <c r="F6520" s="488" t="s">
        <v>14983</v>
      </c>
      <c r="G6520" s="395" t="s">
        <v>4962</v>
      </c>
      <c r="H6520" s="567" t="s">
        <v>4937</v>
      </c>
      <c r="I6520" s="397">
        <v>18470</v>
      </c>
      <c r="J6520" s="487"/>
    </row>
    <row r="6521" spans="1:10" ht="18" customHeight="1">
      <c r="A6521" s="394">
        <v>6516</v>
      </c>
      <c r="B6521" s="395" t="s">
        <v>623</v>
      </c>
      <c r="C6521" s="395" t="s">
        <v>14981</v>
      </c>
      <c r="D6521" s="459" t="s">
        <v>14984</v>
      </c>
      <c r="E6521" s="395" t="s">
        <v>14986</v>
      </c>
      <c r="F6521" s="488" t="s">
        <v>14983</v>
      </c>
      <c r="G6521" s="395" t="s">
        <v>4962</v>
      </c>
      <c r="H6521" s="567" t="s">
        <v>4937</v>
      </c>
      <c r="I6521" s="397">
        <v>4470</v>
      </c>
      <c r="J6521" s="487"/>
    </row>
    <row r="6522" spans="1:10" ht="18" customHeight="1">
      <c r="A6522" s="394">
        <v>6517</v>
      </c>
      <c r="B6522" s="395" t="s">
        <v>623</v>
      </c>
      <c r="C6522" s="395" t="s">
        <v>14981</v>
      </c>
      <c r="D6522" s="459" t="s">
        <v>14987</v>
      </c>
      <c r="E6522" s="395" t="s">
        <v>10100</v>
      </c>
      <c r="F6522" s="488" t="s">
        <v>14988</v>
      </c>
      <c r="G6522" s="395" t="s">
        <v>4962</v>
      </c>
      <c r="H6522" s="567" t="s">
        <v>4937</v>
      </c>
      <c r="I6522" s="397">
        <v>11000</v>
      </c>
      <c r="J6522" s="487"/>
    </row>
    <row r="6523" spans="1:10" ht="18" customHeight="1">
      <c r="A6523" s="394">
        <v>6518</v>
      </c>
      <c r="B6523" s="395" t="s">
        <v>623</v>
      </c>
      <c r="C6523" s="395" t="s">
        <v>14981</v>
      </c>
      <c r="D6523" s="459" t="s">
        <v>14987</v>
      </c>
      <c r="E6523" s="395" t="s">
        <v>14098</v>
      </c>
      <c r="F6523" s="488" t="s">
        <v>14988</v>
      </c>
      <c r="G6523" s="395" t="s">
        <v>4962</v>
      </c>
      <c r="H6523" s="567" t="s">
        <v>4937</v>
      </c>
      <c r="I6523" s="397">
        <v>54020</v>
      </c>
      <c r="J6523" s="487"/>
    </row>
    <row r="6524" spans="1:10" ht="18" customHeight="1">
      <c r="A6524" s="394">
        <v>6519</v>
      </c>
      <c r="B6524" s="395" t="s">
        <v>623</v>
      </c>
      <c r="C6524" s="395" t="s">
        <v>14981</v>
      </c>
      <c r="D6524" s="459" t="s">
        <v>14987</v>
      </c>
      <c r="E6524" s="395" t="s">
        <v>14986</v>
      </c>
      <c r="F6524" s="488" t="s">
        <v>14988</v>
      </c>
      <c r="G6524" s="395" t="s">
        <v>4962</v>
      </c>
      <c r="H6524" s="567" t="s">
        <v>4937</v>
      </c>
      <c r="I6524" s="397">
        <v>6230</v>
      </c>
      <c r="J6524" s="487"/>
    </row>
    <row r="6525" spans="1:10" ht="18" customHeight="1">
      <c r="A6525" s="394">
        <v>6520</v>
      </c>
      <c r="B6525" s="395" t="s">
        <v>623</v>
      </c>
      <c r="C6525" s="395" t="s">
        <v>14981</v>
      </c>
      <c r="D6525" s="459" t="s">
        <v>14989</v>
      </c>
      <c r="E6525" s="395" t="s">
        <v>14117</v>
      </c>
      <c r="F6525" s="488" t="s">
        <v>14990</v>
      </c>
      <c r="G6525" s="395" t="s">
        <v>629</v>
      </c>
      <c r="H6525" s="567" t="s">
        <v>10066</v>
      </c>
      <c r="I6525" s="397">
        <v>9627</v>
      </c>
      <c r="J6525" s="493"/>
    </row>
    <row r="6526" spans="1:10" ht="18" customHeight="1">
      <c r="A6526" s="394">
        <v>6521</v>
      </c>
      <c r="B6526" s="395" t="s">
        <v>623</v>
      </c>
      <c r="C6526" s="395" t="s">
        <v>14981</v>
      </c>
      <c r="D6526" s="459" t="s">
        <v>14989</v>
      </c>
      <c r="E6526" s="395" t="s">
        <v>14117</v>
      </c>
      <c r="F6526" s="488" t="s">
        <v>14991</v>
      </c>
      <c r="G6526" s="395" t="s">
        <v>629</v>
      </c>
      <c r="H6526" s="567" t="s">
        <v>10066</v>
      </c>
      <c r="I6526" s="397">
        <v>10900</v>
      </c>
      <c r="J6526" s="493"/>
    </row>
    <row r="6527" spans="1:10" ht="18" customHeight="1">
      <c r="A6527" s="394">
        <v>6522</v>
      </c>
      <c r="B6527" s="395" t="s">
        <v>623</v>
      </c>
      <c r="C6527" s="395" t="s">
        <v>14981</v>
      </c>
      <c r="D6527" s="459" t="s">
        <v>14989</v>
      </c>
      <c r="E6527" s="395" t="s">
        <v>345</v>
      </c>
      <c r="F6527" s="488" t="s">
        <v>14990</v>
      </c>
      <c r="G6527" s="395" t="s">
        <v>629</v>
      </c>
      <c r="H6527" s="567" t="s">
        <v>10066</v>
      </c>
      <c r="I6527" s="397">
        <v>49500</v>
      </c>
      <c r="J6527" s="493"/>
    </row>
    <row r="6528" spans="1:10" ht="18" customHeight="1">
      <c r="A6528" s="394">
        <v>6523</v>
      </c>
      <c r="B6528" s="395" t="s">
        <v>623</v>
      </c>
      <c r="C6528" s="395" t="s">
        <v>14981</v>
      </c>
      <c r="D6528" s="459" t="s">
        <v>14989</v>
      </c>
      <c r="E6528" s="395" t="s">
        <v>345</v>
      </c>
      <c r="F6528" s="488" t="s">
        <v>14992</v>
      </c>
      <c r="G6528" s="395"/>
      <c r="H6528" s="567" t="s">
        <v>10066</v>
      </c>
      <c r="I6528" s="397">
        <v>36200</v>
      </c>
      <c r="J6528" s="493"/>
    </row>
    <row r="6529" spans="1:10" ht="18" customHeight="1">
      <c r="A6529" s="394">
        <v>6524</v>
      </c>
      <c r="B6529" s="395" t="s">
        <v>623</v>
      </c>
      <c r="C6529" s="395" t="s">
        <v>14981</v>
      </c>
      <c r="D6529" s="459" t="s">
        <v>14989</v>
      </c>
      <c r="E6529" s="395" t="s">
        <v>345</v>
      </c>
      <c r="F6529" s="488" t="s">
        <v>14991</v>
      </c>
      <c r="G6529" s="395" t="s">
        <v>629</v>
      </c>
      <c r="H6529" s="567" t="s">
        <v>10066</v>
      </c>
      <c r="I6529" s="397">
        <v>59950</v>
      </c>
      <c r="J6529" s="493"/>
    </row>
    <row r="6530" spans="1:10" ht="18" customHeight="1">
      <c r="A6530" s="394">
        <v>6525</v>
      </c>
      <c r="B6530" s="395" t="s">
        <v>623</v>
      </c>
      <c r="C6530" s="395" t="s">
        <v>14981</v>
      </c>
      <c r="D6530" s="459" t="s">
        <v>14989</v>
      </c>
      <c r="E6530" s="395" t="s">
        <v>14993</v>
      </c>
      <c r="F6530" s="488" t="s">
        <v>14990</v>
      </c>
      <c r="G6530" s="395" t="s">
        <v>629</v>
      </c>
      <c r="H6530" s="567" t="s">
        <v>10066</v>
      </c>
      <c r="I6530" s="397">
        <v>13500</v>
      </c>
      <c r="J6530" s="493"/>
    </row>
    <row r="6531" spans="1:10" ht="18" customHeight="1">
      <c r="A6531" s="394">
        <v>6526</v>
      </c>
      <c r="B6531" s="395" t="s">
        <v>623</v>
      </c>
      <c r="C6531" s="395" t="s">
        <v>14981</v>
      </c>
      <c r="D6531" s="459" t="s">
        <v>14989</v>
      </c>
      <c r="E6531" s="395" t="s">
        <v>14993</v>
      </c>
      <c r="F6531" s="488" t="s">
        <v>14992</v>
      </c>
      <c r="G6531" s="395"/>
      <c r="H6531" s="567" t="s">
        <v>10066</v>
      </c>
      <c r="I6531" s="397">
        <v>11436</v>
      </c>
      <c r="J6531" s="493"/>
    </row>
    <row r="6532" spans="1:10" ht="18" customHeight="1">
      <c r="A6532" s="394">
        <v>6527</v>
      </c>
      <c r="B6532" s="395" t="s">
        <v>623</v>
      </c>
      <c r="C6532" s="395" t="s">
        <v>14981</v>
      </c>
      <c r="D6532" s="459" t="s">
        <v>14989</v>
      </c>
      <c r="E6532" s="395" t="s">
        <v>14993</v>
      </c>
      <c r="F6532" s="488" t="s">
        <v>14991</v>
      </c>
      <c r="G6532" s="395" t="s">
        <v>629</v>
      </c>
      <c r="H6532" s="567" t="s">
        <v>10066</v>
      </c>
      <c r="I6532" s="397">
        <v>16500</v>
      </c>
      <c r="J6532" s="493"/>
    </row>
    <row r="6533" spans="1:10" ht="18" customHeight="1">
      <c r="A6533" s="394">
        <v>6528</v>
      </c>
      <c r="B6533" s="395" t="s">
        <v>623</v>
      </c>
      <c r="C6533" s="395" t="s">
        <v>14981</v>
      </c>
      <c r="D6533" s="459" t="s">
        <v>14989</v>
      </c>
      <c r="E6533" s="395" t="s">
        <v>14109</v>
      </c>
      <c r="F6533" s="488" t="s">
        <v>14990</v>
      </c>
      <c r="G6533" s="395" t="s">
        <v>629</v>
      </c>
      <c r="H6533" s="567" t="s">
        <v>10066</v>
      </c>
      <c r="I6533" s="397">
        <v>5149</v>
      </c>
      <c r="J6533" s="493"/>
    </row>
    <row r="6534" spans="1:10" ht="18" customHeight="1">
      <c r="A6534" s="394">
        <v>6529</v>
      </c>
      <c r="B6534" s="395" t="s">
        <v>623</v>
      </c>
      <c r="C6534" s="395" t="s">
        <v>14981</v>
      </c>
      <c r="D6534" s="459" t="s">
        <v>14989</v>
      </c>
      <c r="E6534" s="395" t="s">
        <v>14109</v>
      </c>
      <c r="F6534" s="488" t="s">
        <v>14991</v>
      </c>
      <c r="G6534" s="395" t="s">
        <v>629</v>
      </c>
      <c r="H6534" s="567" t="s">
        <v>10066</v>
      </c>
      <c r="I6534" s="397">
        <v>5780</v>
      </c>
      <c r="J6534" s="493"/>
    </row>
    <row r="6535" spans="1:10" ht="18" customHeight="1">
      <c r="A6535" s="394">
        <v>6530</v>
      </c>
      <c r="B6535" s="395" t="s">
        <v>623</v>
      </c>
      <c r="C6535" s="395" t="s">
        <v>1284</v>
      </c>
      <c r="D6535" s="459" t="s">
        <v>14994</v>
      </c>
      <c r="E6535" s="395" t="s">
        <v>1326</v>
      </c>
      <c r="F6535" s="488" t="s">
        <v>14995</v>
      </c>
      <c r="G6535" s="395"/>
      <c r="H6535" s="567" t="s">
        <v>1001</v>
      </c>
      <c r="I6535" s="402">
        <v>35370</v>
      </c>
      <c r="J6535" s="487"/>
    </row>
    <row r="6536" spans="1:10" ht="18" customHeight="1">
      <c r="A6536" s="394">
        <v>6531</v>
      </c>
      <c r="B6536" s="395" t="s">
        <v>623</v>
      </c>
      <c r="C6536" s="395" t="s">
        <v>1284</v>
      </c>
      <c r="D6536" s="459" t="s">
        <v>14994</v>
      </c>
      <c r="E6536" s="395" t="s">
        <v>1326</v>
      </c>
      <c r="F6536" s="488" t="s">
        <v>14996</v>
      </c>
      <c r="G6536" s="395"/>
      <c r="H6536" s="567" t="s">
        <v>1001</v>
      </c>
      <c r="I6536" s="402">
        <v>31020</v>
      </c>
      <c r="J6536" s="487"/>
    </row>
    <row r="6537" spans="1:10" ht="18" customHeight="1">
      <c r="A6537" s="394">
        <v>6532</v>
      </c>
      <c r="B6537" s="395" t="s">
        <v>623</v>
      </c>
      <c r="C6537" s="395" t="s">
        <v>14981</v>
      </c>
      <c r="D6537" s="422"/>
      <c r="E6537" s="394" t="s">
        <v>14997</v>
      </c>
      <c r="F6537" s="424" t="s">
        <v>14981</v>
      </c>
      <c r="G6537" s="394"/>
      <c r="H6537" s="632" t="s">
        <v>4996</v>
      </c>
      <c r="I6537" s="402">
        <v>33000</v>
      </c>
      <c r="J6537" s="490"/>
    </row>
    <row r="6538" spans="1:10" ht="18" customHeight="1">
      <c r="A6538" s="394">
        <v>6533</v>
      </c>
      <c r="B6538" s="395" t="s">
        <v>623</v>
      </c>
      <c r="C6538" s="395" t="s">
        <v>14981</v>
      </c>
      <c r="D6538" s="422"/>
      <c r="E6538" s="394" t="s">
        <v>14098</v>
      </c>
      <c r="F6538" s="424" t="s">
        <v>14998</v>
      </c>
      <c r="G6538" s="394"/>
      <c r="H6538" s="632" t="s">
        <v>4996</v>
      </c>
      <c r="I6538" s="402">
        <v>19800</v>
      </c>
      <c r="J6538" s="490"/>
    </row>
    <row r="6539" spans="1:10" ht="18" customHeight="1">
      <c r="A6539" s="394">
        <v>6534</v>
      </c>
      <c r="B6539" s="410" t="s">
        <v>14105</v>
      </c>
      <c r="C6539" s="410" t="s">
        <v>1284</v>
      </c>
      <c r="D6539" s="496" t="s">
        <v>1284</v>
      </c>
      <c r="E6539" s="410" t="s">
        <v>1318</v>
      </c>
      <c r="F6539" s="496" t="s">
        <v>2808</v>
      </c>
      <c r="G6539" s="411"/>
      <c r="H6539" s="497" t="s">
        <v>2817</v>
      </c>
      <c r="I6539" s="412"/>
      <c r="J6539" s="498"/>
    </row>
    <row r="6540" spans="1:10" ht="18" customHeight="1">
      <c r="A6540" s="394">
        <v>6535</v>
      </c>
      <c r="B6540" s="395" t="s">
        <v>623</v>
      </c>
      <c r="C6540" s="395" t="s">
        <v>14999</v>
      </c>
      <c r="D6540" s="459" t="s">
        <v>15000</v>
      </c>
      <c r="E6540" s="395" t="s">
        <v>295</v>
      </c>
      <c r="F6540" s="488" t="s">
        <v>15001</v>
      </c>
      <c r="G6540" s="395"/>
      <c r="H6540" s="629" t="s">
        <v>4916</v>
      </c>
      <c r="I6540" s="402">
        <v>20500</v>
      </c>
      <c r="J6540" s="490"/>
    </row>
    <row r="6541" spans="1:10" ht="18" customHeight="1">
      <c r="A6541" s="394">
        <v>6536</v>
      </c>
      <c r="B6541" s="395" t="s">
        <v>623</v>
      </c>
      <c r="C6541" s="395" t="s">
        <v>14999</v>
      </c>
      <c r="D6541" s="459" t="s">
        <v>15000</v>
      </c>
      <c r="E6541" s="395" t="s">
        <v>1327</v>
      </c>
      <c r="F6541" s="488" t="s">
        <v>15002</v>
      </c>
      <c r="G6541" s="395"/>
      <c r="H6541" s="629" t="s">
        <v>4916</v>
      </c>
      <c r="I6541" s="402">
        <v>38500</v>
      </c>
      <c r="J6541" s="490"/>
    </row>
    <row r="6542" spans="1:10" ht="18" customHeight="1">
      <c r="A6542" s="394">
        <v>6537</v>
      </c>
      <c r="B6542" s="395" t="s">
        <v>623</v>
      </c>
      <c r="C6542" s="395" t="s">
        <v>14999</v>
      </c>
      <c r="D6542" s="539" t="s">
        <v>15000</v>
      </c>
      <c r="E6542" s="396" t="s">
        <v>15003</v>
      </c>
      <c r="F6542" s="486" t="s">
        <v>15004</v>
      </c>
      <c r="G6542" s="395"/>
      <c r="H6542" s="629" t="s">
        <v>4916</v>
      </c>
      <c r="I6542" s="397">
        <v>18500</v>
      </c>
      <c r="J6542" s="487"/>
    </row>
    <row r="6543" spans="1:10" ht="18" customHeight="1">
      <c r="A6543" s="394">
        <v>6538</v>
      </c>
      <c r="B6543" s="395" t="s">
        <v>623</v>
      </c>
      <c r="C6543" s="395" t="s">
        <v>14999</v>
      </c>
      <c r="D6543" s="459" t="s">
        <v>15000</v>
      </c>
      <c r="E6543" s="395" t="s">
        <v>15005</v>
      </c>
      <c r="F6543" s="488" t="s">
        <v>15006</v>
      </c>
      <c r="G6543" s="395"/>
      <c r="H6543" s="629" t="s">
        <v>4916</v>
      </c>
      <c r="I6543" s="402">
        <v>67000</v>
      </c>
      <c r="J6543" s="490"/>
    </row>
    <row r="6544" spans="1:10" ht="18" customHeight="1">
      <c r="A6544" s="394">
        <v>6539</v>
      </c>
      <c r="B6544" s="395" t="s">
        <v>623</v>
      </c>
      <c r="C6544" s="395" t="s">
        <v>15007</v>
      </c>
      <c r="D6544" s="459"/>
      <c r="E6544" s="395" t="s">
        <v>275</v>
      </c>
      <c r="F6544" s="488" t="s">
        <v>15008</v>
      </c>
      <c r="G6544" s="395"/>
      <c r="H6544" s="629" t="s">
        <v>4916</v>
      </c>
      <c r="I6544" s="397">
        <v>3600</v>
      </c>
      <c r="J6544" s="490"/>
    </row>
    <row r="6545" spans="1:10" ht="18" customHeight="1">
      <c r="A6545" s="394">
        <v>6540</v>
      </c>
      <c r="B6545" s="395" t="s">
        <v>14105</v>
      </c>
      <c r="C6545" s="423" t="s">
        <v>15009</v>
      </c>
      <c r="D6545" s="541"/>
      <c r="E6545" s="423" t="s">
        <v>4920</v>
      </c>
      <c r="F6545" s="422" t="s">
        <v>15010</v>
      </c>
      <c r="G6545" s="449"/>
      <c r="H6545" s="638" t="s">
        <v>4996</v>
      </c>
      <c r="I6545" s="450">
        <v>5080</v>
      </c>
      <c r="J6545" s="501"/>
    </row>
    <row r="6546" spans="1:10" ht="18" customHeight="1">
      <c r="A6546" s="394">
        <v>6541</v>
      </c>
      <c r="B6546" s="415" t="s">
        <v>623</v>
      </c>
      <c r="C6546" s="415" t="s">
        <v>15009</v>
      </c>
      <c r="D6546" s="526" t="s">
        <v>15011</v>
      </c>
      <c r="E6546" s="416">
        <v>35</v>
      </c>
      <c r="F6546" s="504" t="s">
        <v>308</v>
      </c>
      <c r="G6546" s="415"/>
      <c r="H6546" s="634" t="s">
        <v>5025</v>
      </c>
      <c r="I6546" s="397">
        <v>1200</v>
      </c>
      <c r="J6546" s="503" t="s">
        <v>5026</v>
      </c>
    </row>
    <row r="6547" spans="1:10" ht="18" customHeight="1">
      <c r="A6547" s="394">
        <v>6542</v>
      </c>
      <c r="B6547" s="415" t="s">
        <v>623</v>
      </c>
      <c r="C6547" s="415" t="s">
        <v>15009</v>
      </c>
      <c r="D6547" s="526" t="s">
        <v>15011</v>
      </c>
      <c r="E6547" s="416">
        <v>95</v>
      </c>
      <c r="F6547" s="504" t="s">
        <v>308</v>
      </c>
      <c r="G6547" s="415"/>
      <c r="H6547" s="634" t="s">
        <v>5025</v>
      </c>
      <c r="I6547" s="397">
        <v>2750</v>
      </c>
      <c r="J6547" s="503" t="s">
        <v>5026</v>
      </c>
    </row>
    <row r="6548" spans="1:10" ht="18" customHeight="1">
      <c r="A6548" s="394">
        <v>6543</v>
      </c>
      <c r="B6548" s="415" t="s">
        <v>623</v>
      </c>
      <c r="C6548" s="415" t="s">
        <v>15009</v>
      </c>
      <c r="D6548" s="526" t="s">
        <v>15012</v>
      </c>
      <c r="E6548" s="416">
        <v>200</v>
      </c>
      <c r="F6548" s="504" t="s">
        <v>633</v>
      </c>
      <c r="G6548" s="415"/>
      <c r="H6548" s="634" t="s">
        <v>5025</v>
      </c>
      <c r="I6548" s="397">
        <v>2700</v>
      </c>
      <c r="J6548" s="503" t="s">
        <v>5026</v>
      </c>
    </row>
    <row r="6549" spans="1:10" ht="18" customHeight="1">
      <c r="A6549" s="394">
        <v>6544</v>
      </c>
      <c r="B6549" s="395" t="s">
        <v>623</v>
      </c>
      <c r="C6549" s="395" t="s">
        <v>342</v>
      </c>
      <c r="D6549" s="459" t="s">
        <v>15013</v>
      </c>
      <c r="E6549" s="395" t="s">
        <v>14168</v>
      </c>
      <c r="F6549" s="488"/>
      <c r="G6549" s="395" t="s">
        <v>4962</v>
      </c>
      <c r="H6549" s="567" t="s">
        <v>4996</v>
      </c>
      <c r="I6549" s="397">
        <v>4950</v>
      </c>
      <c r="J6549" s="487"/>
    </row>
    <row r="6550" spans="1:10" ht="18" customHeight="1">
      <c r="A6550" s="394">
        <v>6545</v>
      </c>
      <c r="B6550" s="395" t="s">
        <v>623</v>
      </c>
      <c r="C6550" s="395" t="s">
        <v>342</v>
      </c>
      <c r="D6550" s="459" t="s">
        <v>15013</v>
      </c>
      <c r="E6550" s="395" t="s">
        <v>343</v>
      </c>
      <c r="F6550" s="488"/>
      <c r="G6550" s="395" t="s">
        <v>4962</v>
      </c>
      <c r="H6550" s="567" t="s">
        <v>4996</v>
      </c>
      <c r="I6550" s="397">
        <v>1340</v>
      </c>
      <c r="J6550" s="487"/>
    </row>
    <row r="6551" spans="1:10" ht="18" customHeight="1">
      <c r="A6551" s="394">
        <v>6546</v>
      </c>
      <c r="B6551" s="395" t="s">
        <v>14105</v>
      </c>
      <c r="C6551" s="394" t="s">
        <v>15014</v>
      </c>
      <c r="D6551" s="422" t="s">
        <v>15015</v>
      </c>
      <c r="E6551" s="394" t="s">
        <v>418</v>
      </c>
      <c r="F6551" s="424" t="s">
        <v>15014</v>
      </c>
      <c r="G6551" s="394"/>
      <c r="H6551" s="567" t="s">
        <v>4949</v>
      </c>
      <c r="I6551" s="402">
        <v>65800</v>
      </c>
      <c r="J6551" s="490"/>
    </row>
    <row r="6552" spans="1:10" ht="18" customHeight="1">
      <c r="A6552" s="394">
        <v>6547</v>
      </c>
      <c r="B6552" s="395" t="s">
        <v>623</v>
      </c>
      <c r="C6552" s="398" t="s">
        <v>1303</v>
      </c>
      <c r="D6552" s="422" t="s">
        <v>15016</v>
      </c>
      <c r="E6552" s="443" t="s">
        <v>139</v>
      </c>
      <c r="F6552" s="538" t="s">
        <v>15017</v>
      </c>
      <c r="G6552" s="394" t="s">
        <v>5864</v>
      </c>
      <c r="H6552" s="632" t="s">
        <v>5865</v>
      </c>
      <c r="I6552" s="429">
        <v>2117.5</v>
      </c>
      <c r="J6552" s="490"/>
    </row>
    <row r="6553" spans="1:10" ht="18" customHeight="1">
      <c r="A6553" s="394">
        <v>6548</v>
      </c>
      <c r="B6553" s="395" t="s">
        <v>623</v>
      </c>
      <c r="C6553" s="398" t="s">
        <v>15018</v>
      </c>
      <c r="D6553" s="539" t="s">
        <v>15019</v>
      </c>
      <c r="E6553" s="395" t="s">
        <v>14926</v>
      </c>
      <c r="F6553" s="488" t="s">
        <v>15020</v>
      </c>
      <c r="G6553" s="395"/>
      <c r="H6553" s="567" t="s">
        <v>4937</v>
      </c>
      <c r="I6553" s="397">
        <v>3500</v>
      </c>
      <c r="J6553" s="487"/>
    </row>
    <row r="6554" spans="1:10" ht="18" customHeight="1">
      <c r="A6554" s="394">
        <v>6549</v>
      </c>
      <c r="B6554" s="395" t="s">
        <v>623</v>
      </c>
      <c r="C6554" s="395" t="s">
        <v>1303</v>
      </c>
      <c r="D6554" s="496" t="s">
        <v>5488</v>
      </c>
      <c r="E6554" s="410" t="s">
        <v>295</v>
      </c>
      <c r="F6554" s="499" t="s">
        <v>15021</v>
      </c>
      <c r="G6554" s="398"/>
      <c r="H6554" s="633" t="s">
        <v>5013</v>
      </c>
      <c r="I6554" s="413">
        <v>6200</v>
      </c>
      <c r="J6554" s="509"/>
    </row>
    <row r="6555" spans="1:10" ht="18" customHeight="1">
      <c r="A6555" s="394">
        <v>6550</v>
      </c>
      <c r="B6555" s="395" t="s">
        <v>623</v>
      </c>
      <c r="C6555" s="395" t="s">
        <v>1303</v>
      </c>
      <c r="D6555" s="496" t="s">
        <v>5488</v>
      </c>
      <c r="E6555" s="410" t="s">
        <v>135</v>
      </c>
      <c r="F6555" s="499" t="s">
        <v>15022</v>
      </c>
      <c r="G6555" s="398"/>
      <c r="H6555" s="633" t="s">
        <v>5013</v>
      </c>
      <c r="I6555" s="413">
        <v>2200</v>
      </c>
      <c r="J6555" s="509"/>
    </row>
    <row r="6556" spans="1:10" ht="18" customHeight="1">
      <c r="A6556" s="394">
        <v>6551</v>
      </c>
      <c r="B6556" s="395" t="s">
        <v>623</v>
      </c>
      <c r="C6556" s="398" t="s">
        <v>1303</v>
      </c>
      <c r="D6556" s="422" t="s">
        <v>15023</v>
      </c>
      <c r="E6556" s="443" t="s">
        <v>167</v>
      </c>
      <c r="F6556" s="538" t="s">
        <v>15024</v>
      </c>
      <c r="G6556" s="394" t="s">
        <v>5864</v>
      </c>
      <c r="H6556" s="632" t="s">
        <v>5865</v>
      </c>
      <c r="I6556" s="429">
        <v>6800</v>
      </c>
      <c r="J6556" s="490"/>
    </row>
    <row r="6557" spans="1:10" ht="18" customHeight="1">
      <c r="A6557" s="394">
        <v>6552</v>
      </c>
      <c r="B6557" s="404" t="s">
        <v>623</v>
      </c>
      <c r="C6557" s="395" t="s">
        <v>1303</v>
      </c>
      <c r="D6557" s="459" t="s">
        <v>15025</v>
      </c>
      <c r="E6557" s="395" t="s">
        <v>418</v>
      </c>
      <c r="F6557" s="459" t="s">
        <v>15026</v>
      </c>
      <c r="G6557" s="395" t="s">
        <v>4962</v>
      </c>
      <c r="H6557" s="567" t="s">
        <v>4935</v>
      </c>
      <c r="I6557" s="500">
        <v>13110</v>
      </c>
      <c r="J6557" s="487"/>
    </row>
    <row r="6558" spans="1:10" ht="18" customHeight="1">
      <c r="A6558" s="394">
        <v>6553</v>
      </c>
      <c r="B6558" s="395" t="s">
        <v>623</v>
      </c>
      <c r="C6558" s="396" t="s">
        <v>15018</v>
      </c>
      <c r="D6558" s="581" t="s">
        <v>15027</v>
      </c>
      <c r="E6558" s="395" t="s">
        <v>295</v>
      </c>
      <c r="F6558" s="486"/>
      <c r="G6558" s="396"/>
      <c r="H6558" s="631" t="s">
        <v>4983</v>
      </c>
      <c r="I6558" s="402">
        <v>17000</v>
      </c>
      <c r="J6558" s="487"/>
    </row>
    <row r="6559" spans="1:10" ht="18" customHeight="1">
      <c r="A6559" s="394">
        <v>6554</v>
      </c>
      <c r="B6559" s="395" t="s">
        <v>623</v>
      </c>
      <c r="C6559" s="396" t="s">
        <v>1303</v>
      </c>
      <c r="D6559" s="581" t="s">
        <v>15028</v>
      </c>
      <c r="E6559" s="396" t="s">
        <v>418</v>
      </c>
      <c r="F6559" s="486" t="s">
        <v>15029</v>
      </c>
      <c r="G6559" s="396" t="s">
        <v>4962</v>
      </c>
      <c r="H6559" s="630" t="s">
        <v>4935</v>
      </c>
      <c r="I6559" s="500">
        <v>13010</v>
      </c>
      <c r="J6559" s="492"/>
    </row>
    <row r="6560" spans="1:10" ht="18" customHeight="1">
      <c r="A6560" s="394">
        <v>6555</v>
      </c>
      <c r="B6560" s="395" t="s">
        <v>623</v>
      </c>
      <c r="C6560" s="396" t="s">
        <v>15018</v>
      </c>
      <c r="D6560" s="581" t="s">
        <v>15030</v>
      </c>
      <c r="E6560" s="395" t="s">
        <v>295</v>
      </c>
      <c r="F6560" s="486" t="s">
        <v>15031</v>
      </c>
      <c r="G6560" s="396"/>
      <c r="H6560" s="630" t="s">
        <v>4983</v>
      </c>
      <c r="I6560" s="402">
        <v>17500</v>
      </c>
      <c r="J6560" s="487"/>
    </row>
    <row r="6561" spans="1:10" ht="18" customHeight="1">
      <c r="A6561" s="394">
        <v>6556</v>
      </c>
      <c r="B6561" s="395" t="s">
        <v>623</v>
      </c>
      <c r="C6561" s="395" t="s">
        <v>15018</v>
      </c>
      <c r="D6561" s="541"/>
      <c r="E6561" s="423" t="s">
        <v>14531</v>
      </c>
      <c r="F6561" s="422" t="s">
        <v>15032</v>
      </c>
      <c r="G6561" s="449"/>
      <c r="H6561" s="638" t="s">
        <v>4996</v>
      </c>
      <c r="I6561" s="450">
        <v>13860</v>
      </c>
      <c r="J6561" s="501"/>
    </row>
    <row r="6562" spans="1:10" ht="18" customHeight="1">
      <c r="A6562" s="394">
        <v>6557</v>
      </c>
      <c r="B6562" s="415" t="s">
        <v>623</v>
      </c>
      <c r="C6562" s="415" t="s">
        <v>15018</v>
      </c>
      <c r="D6562" s="660" t="s">
        <v>15033</v>
      </c>
      <c r="E6562" s="416">
        <v>360</v>
      </c>
      <c r="F6562" s="504" t="s">
        <v>15034</v>
      </c>
      <c r="G6562" s="415"/>
      <c r="H6562" s="634" t="s">
        <v>5025</v>
      </c>
      <c r="I6562" s="403">
        <v>4100</v>
      </c>
      <c r="J6562" s="503" t="s">
        <v>5026</v>
      </c>
    </row>
    <row r="6563" spans="1:10" ht="18" customHeight="1">
      <c r="A6563" s="394">
        <v>6558</v>
      </c>
      <c r="B6563" s="415" t="s">
        <v>623</v>
      </c>
      <c r="C6563" s="415" t="s">
        <v>15018</v>
      </c>
      <c r="D6563" s="660" t="s">
        <v>15033</v>
      </c>
      <c r="E6563" s="416">
        <v>960</v>
      </c>
      <c r="F6563" s="504" t="s">
        <v>15034</v>
      </c>
      <c r="G6563" s="415"/>
      <c r="H6563" s="634" t="s">
        <v>5025</v>
      </c>
      <c r="I6563" s="402">
        <v>8200</v>
      </c>
      <c r="J6563" s="503" t="s">
        <v>5026</v>
      </c>
    </row>
    <row r="6564" spans="1:10" ht="18" customHeight="1">
      <c r="A6564" s="394">
        <v>6559</v>
      </c>
      <c r="B6564" s="415" t="s">
        <v>623</v>
      </c>
      <c r="C6564" s="415" t="s">
        <v>15018</v>
      </c>
      <c r="D6564" s="526"/>
      <c r="E6564" s="416">
        <v>250</v>
      </c>
      <c r="F6564" s="469" t="s">
        <v>15035</v>
      </c>
      <c r="G6564" s="415"/>
      <c r="H6564" s="634" t="s">
        <v>5025</v>
      </c>
      <c r="I6564" s="402">
        <v>3400</v>
      </c>
      <c r="J6564" s="503" t="s">
        <v>5026</v>
      </c>
    </row>
    <row r="6565" spans="1:10" ht="18" customHeight="1">
      <c r="A6565" s="394">
        <v>6560</v>
      </c>
      <c r="B6565" s="415" t="s">
        <v>623</v>
      </c>
      <c r="C6565" s="415" t="s">
        <v>15018</v>
      </c>
      <c r="D6565" s="526"/>
      <c r="E6565" s="416">
        <v>250</v>
      </c>
      <c r="F6565" s="469" t="s">
        <v>15036</v>
      </c>
      <c r="G6565" s="415"/>
      <c r="H6565" s="634" t="s">
        <v>5025</v>
      </c>
      <c r="I6565" s="402">
        <v>3400</v>
      </c>
      <c r="J6565" s="503" t="s">
        <v>5026</v>
      </c>
    </row>
    <row r="6566" spans="1:10" ht="18" customHeight="1">
      <c r="A6566" s="394">
        <v>6561</v>
      </c>
      <c r="B6566" s="395" t="s">
        <v>623</v>
      </c>
      <c r="C6566" s="395" t="s">
        <v>15018</v>
      </c>
      <c r="D6566" s="422" t="s">
        <v>15037</v>
      </c>
      <c r="E6566" s="423" t="s">
        <v>4951</v>
      </c>
      <c r="F6566" s="422" t="s">
        <v>15038</v>
      </c>
      <c r="G6566" s="449" t="s">
        <v>5048</v>
      </c>
      <c r="H6566" s="638" t="s">
        <v>4996</v>
      </c>
      <c r="I6566" s="450">
        <v>13730</v>
      </c>
      <c r="J6566" s="501"/>
    </row>
    <row r="6567" spans="1:10" ht="18" customHeight="1">
      <c r="A6567" s="394">
        <v>6562</v>
      </c>
      <c r="B6567" s="415" t="s">
        <v>14105</v>
      </c>
      <c r="C6567" s="415" t="s">
        <v>15018</v>
      </c>
      <c r="D6567" s="453"/>
      <c r="E6567" s="420" t="s">
        <v>15039</v>
      </c>
      <c r="F6567" s="469" t="s">
        <v>15040</v>
      </c>
      <c r="G6567" s="419"/>
      <c r="H6567" s="634" t="s">
        <v>5025</v>
      </c>
      <c r="I6567" s="402">
        <v>6500</v>
      </c>
      <c r="J6567" s="503" t="s">
        <v>5026</v>
      </c>
    </row>
    <row r="6568" spans="1:10" ht="18" customHeight="1">
      <c r="A6568" s="394">
        <v>6563</v>
      </c>
      <c r="B6568" s="395" t="s">
        <v>623</v>
      </c>
      <c r="C6568" s="449" t="s">
        <v>15041</v>
      </c>
      <c r="D6568" s="541"/>
      <c r="E6568" s="423" t="s">
        <v>5170</v>
      </c>
      <c r="F6568" s="422" t="s">
        <v>15042</v>
      </c>
      <c r="G6568" s="449"/>
      <c r="H6568" s="638" t="s">
        <v>4996</v>
      </c>
      <c r="I6568" s="450">
        <v>4820</v>
      </c>
      <c r="J6568" s="501"/>
    </row>
    <row r="6569" spans="1:10" ht="18" customHeight="1">
      <c r="A6569" s="394">
        <v>6564</v>
      </c>
      <c r="B6569" s="415" t="s">
        <v>623</v>
      </c>
      <c r="C6569" s="415" t="s">
        <v>15041</v>
      </c>
      <c r="D6569" s="526"/>
      <c r="E6569" s="416">
        <v>1</v>
      </c>
      <c r="F6569" s="469" t="s">
        <v>15043</v>
      </c>
      <c r="G6569" s="419"/>
      <c r="H6569" s="634" t="s">
        <v>5025</v>
      </c>
      <c r="I6569" s="402">
        <v>7900</v>
      </c>
      <c r="J6569" s="503" t="s">
        <v>5026</v>
      </c>
    </row>
    <row r="6570" spans="1:10" ht="18" customHeight="1">
      <c r="A6570" s="394">
        <v>6565</v>
      </c>
      <c r="B6570" s="415" t="s">
        <v>623</v>
      </c>
      <c r="C6570" s="415" t="s">
        <v>15041</v>
      </c>
      <c r="D6570" s="660"/>
      <c r="E6570" s="416">
        <v>2</v>
      </c>
      <c r="F6570" s="469" t="s">
        <v>15043</v>
      </c>
      <c r="G6570" s="415"/>
      <c r="H6570" s="634" t="s">
        <v>5025</v>
      </c>
      <c r="I6570" s="403">
        <v>14500</v>
      </c>
      <c r="J6570" s="503" t="s">
        <v>5026</v>
      </c>
    </row>
    <row r="6571" spans="1:10" ht="18" customHeight="1">
      <c r="A6571" s="394">
        <v>6566</v>
      </c>
      <c r="B6571" s="415" t="s">
        <v>623</v>
      </c>
      <c r="C6571" s="415" t="s">
        <v>15041</v>
      </c>
      <c r="D6571" s="526" t="s">
        <v>15044</v>
      </c>
      <c r="E6571" s="416">
        <v>1</v>
      </c>
      <c r="F6571" s="469" t="s">
        <v>15045</v>
      </c>
      <c r="G6571" s="419"/>
      <c r="H6571" s="634" t="s">
        <v>5025</v>
      </c>
      <c r="I6571" s="402">
        <v>11000</v>
      </c>
      <c r="J6571" s="503" t="s">
        <v>5026</v>
      </c>
    </row>
    <row r="6572" spans="1:10" ht="18" customHeight="1">
      <c r="A6572" s="394">
        <v>6567</v>
      </c>
      <c r="B6572" s="415" t="s">
        <v>623</v>
      </c>
      <c r="C6572" s="415" t="s">
        <v>15041</v>
      </c>
      <c r="D6572" s="526" t="s">
        <v>15044</v>
      </c>
      <c r="E6572" s="416">
        <v>2</v>
      </c>
      <c r="F6572" s="469" t="s">
        <v>15045</v>
      </c>
      <c r="G6572" s="419"/>
      <c r="H6572" s="634" t="s">
        <v>5025</v>
      </c>
      <c r="I6572" s="402">
        <v>21000</v>
      </c>
      <c r="J6572" s="503" t="s">
        <v>5026</v>
      </c>
    </row>
    <row r="6573" spans="1:10" ht="18" customHeight="1">
      <c r="A6573" s="394">
        <v>6568</v>
      </c>
      <c r="B6573" s="415" t="s">
        <v>623</v>
      </c>
      <c r="C6573" s="415" t="s">
        <v>15041</v>
      </c>
      <c r="D6573" s="660" t="s">
        <v>15046</v>
      </c>
      <c r="E6573" s="416">
        <v>1</v>
      </c>
      <c r="F6573" s="504" t="s">
        <v>15047</v>
      </c>
      <c r="G6573" s="415"/>
      <c r="H6573" s="634" t="s">
        <v>5025</v>
      </c>
      <c r="I6573" s="403">
        <v>9200</v>
      </c>
      <c r="J6573" s="503" t="s">
        <v>5026</v>
      </c>
    </row>
    <row r="6574" spans="1:10" ht="18" customHeight="1">
      <c r="A6574" s="394">
        <v>6569</v>
      </c>
      <c r="B6574" s="415" t="s">
        <v>623</v>
      </c>
      <c r="C6574" s="415" t="s">
        <v>15041</v>
      </c>
      <c r="D6574" s="526" t="s">
        <v>15048</v>
      </c>
      <c r="E6574" s="416">
        <v>2</v>
      </c>
      <c r="F6574" s="469" t="s">
        <v>15049</v>
      </c>
      <c r="G6574" s="419"/>
      <c r="H6574" s="634" t="s">
        <v>5025</v>
      </c>
      <c r="I6574" s="402">
        <v>21000</v>
      </c>
      <c r="J6574" s="503" t="s">
        <v>5026</v>
      </c>
    </row>
    <row r="6575" spans="1:10" ht="18" customHeight="1">
      <c r="A6575" s="394">
        <v>6570</v>
      </c>
      <c r="B6575" s="415" t="s">
        <v>623</v>
      </c>
      <c r="C6575" s="415" t="s">
        <v>15041</v>
      </c>
      <c r="D6575" s="526" t="s">
        <v>15048</v>
      </c>
      <c r="E6575" s="416">
        <v>1</v>
      </c>
      <c r="F6575" s="469" t="s">
        <v>15049</v>
      </c>
      <c r="G6575" s="419"/>
      <c r="H6575" s="634" t="s">
        <v>5025</v>
      </c>
      <c r="I6575" s="402">
        <v>11300</v>
      </c>
      <c r="J6575" s="503" t="s">
        <v>5026</v>
      </c>
    </row>
    <row r="6576" spans="1:10" ht="18" customHeight="1">
      <c r="A6576" s="394">
        <v>6571</v>
      </c>
      <c r="B6576" s="415" t="s">
        <v>623</v>
      </c>
      <c r="C6576" s="415" t="s">
        <v>15041</v>
      </c>
      <c r="D6576" s="660" t="s">
        <v>15050</v>
      </c>
      <c r="E6576" s="416">
        <v>1</v>
      </c>
      <c r="F6576" s="504" t="s">
        <v>15051</v>
      </c>
      <c r="G6576" s="415"/>
      <c r="H6576" s="634" t="s">
        <v>5025</v>
      </c>
      <c r="I6576" s="403">
        <v>9500</v>
      </c>
      <c r="J6576" s="503" t="s">
        <v>5026</v>
      </c>
    </row>
    <row r="6577" spans="1:10" ht="18" customHeight="1">
      <c r="A6577" s="394">
        <v>6572</v>
      </c>
      <c r="B6577" s="415" t="s">
        <v>623</v>
      </c>
      <c r="C6577" s="415" t="s">
        <v>15041</v>
      </c>
      <c r="D6577" s="660" t="s">
        <v>15050</v>
      </c>
      <c r="E6577" s="416">
        <v>2</v>
      </c>
      <c r="F6577" s="504" t="s">
        <v>15051</v>
      </c>
      <c r="G6577" s="415"/>
      <c r="H6577" s="634" t="s">
        <v>5025</v>
      </c>
      <c r="I6577" s="403">
        <v>18100</v>
      </c>
      <c r="J6577" s="503" t="s">
        <v>5026</v>
      </c>
    </row>
    <row r="6578" spans="1:10" ht="18" customHeight="1">
      <c r="A6578" s="394">
        <v>6573</v>
      </c>
      <c r="B6578" s="415" t="s">
        <v>623</v>
      </c>
      <c r="C6578" s="415" t="s">
        <v>15041</v>
      </c>
      <c r="D6578" s="660" t="s">
        <v>15050</v>
      </c>
      <c r="E6578" s="416">
        <v>20</v>
      </c>
      <c r="F6578" s="504" t="s">
        <v>15051</v>
      </c>
      <c r="G6578" s="415"/>
      <c r="H6578" s="634" t="s">
        <v>5025</v>
      </c>
      <c r="I6578" s="397">
        <v>135000</v>
      </c>
      <c r="J6578" s="503" t="s">
        <v>5026</v>
      </c>
    </row>
    <row r="6579" spans="1:10" ht="18" customHeight="1">
      <c r="A6579" s="394">
        <v>6574</v>
      </c>
      <c r="B6579" s="415" t="s">
        <v>623</v>
      </c>
      <c r="C6579" s="415" t="s">
        <v>15041</v>
      </c>
      <c r="D6579" s="453" t="s">
        <v>15052</v>
      </c>
      <c r="E6579" s="416">
        <v>250</v>
      </c>
      <c r="F6579" s="504" t="s">
        <v>15053</v>
      </c>
      <c r="G6579" s="415"/>
      <c r="H6579" s="634" t="s">
        <v>5025</v>
      </c>
      <c r="I6579" s="397">
        <v>7500</v>
      </c>
      <c r="J6579" s="503" t="s">
        <v>5026</v>
      </c>
    </row>
    <row r="6580" spans="1:10" ht="18" customHeight="1">
      <c r="A6580" s="394">
        <v>6575</v>
      </c>
      <c r="B6580" s="415" t="s">
        <v>623</v>
      </c>
      <c r="C6580" s="415" t="s">
        <v>15041</v>
      </c>
      <c r="D6580" s="453" t="s">
        <v>15052</v>
      </c>
      <c r="E6580" s="416">
        <v>1</v>
      </c>
      <c r="F6580" s="504" t="s">
        <v>15054</v>
      </c>
      <c r="G6580" s="415"/>
      <c r="H6580" s="634" t="s">
        <v>5025</v>
      </c>
      <c r="I6580" s="397">
        <v>15500</v>
      </c>
      <c r="J6580" s="503" t="s">
        <v>5026</v>
      </c>
    </row>
    <row r="6581" spans="1:10" ht="18" customHeight="1">
      <c r="A6581" s="394">
        <v>6576</v>
      </c>
      <c r="B6581" s="415" t="s">
        <v>623</v>
      </c>
      <c r="C6581" s="415" t="s">
        <v>15041</v>
      </c>
      <c r="D6581" s="660" t="s">
        <v>15055</v>
      </c>
      <c r="E6581" s="416">
        <v>250</v>
      </c>
      <c r="F6581" s="504" t="s">
        <v>15056</v>
      </c>
      <c r="G6581" s="415"/>
      <c r="H6581" s="634" t="s">
        <v>5025</v>
      </c>
      <c r="I6581" s="403">
        <v>7500</v>
      </c>
      <c r="J6581" s="503" t="s">
        <v>5026</v>
      </c>
    </row>
    <row r="6582" spans="1:10" ht="18" customHeight="1">
      <c r="A6582" s="394">
        <v>6577</v>
      </c>
      <c r="B6582" s="415" t="s">
        <v>623</v>
      </c>
      <c r="C6582" s="415" t="s">
        <v>15041</v>
      </c>
      <c r="D6582" s="660" t="s">
        <v>15057</v>
      </c>
      <c r="E6582" s="416">
        <v>250</v>
      </c>
      <c r="F6582" s="504" t="s">
        <v>15058</v>
      </c>
      <c r="G6582" s="415"/>
      <c r="H6582" s="634" t="s">
        <v>5025</v>
      </c>
      <c r="I6582" s="403">
        <v>7500</v>
      </c>
      <c r="J6582" s="503" t="s">
        <v>5026</v>
      </c>
    </row>
    <row r="6583" spans="1:10" ht="18" customHeight="1">
      <c r="A6583" s="394">
        <v>6578</v>
      </c>
      <c r="B6583" s="415" t="s">
        <v>623</v>
      </c>
      <c r="C6583" s="415" t="s">
        <v>15041</v>
      </c>
      <c r="D6583" s="660" t="s">
        <v>15059</v>
      </c>
      <c r="E6583" s="416">
        <v>250</v>
      </c>
      <c r="F6583" s="504" t="s">
        <v>15060</v>
      </c>
      <c r="G6583" s="415"/>
      <c r="H6583" s="634" t="s">
        <v>5025</v>
      </c>
      <c r="I6583" s="403">
        <v>7500</v>
      </c>
      <c r="J6583" s="503" t="s">
        <v>5026</v>
      </c>
    </row>
    <row r="6584" spans="1:10" ht="18" customHeight="1">
      <c r="A6584" s="394">
        <v>6579</v>
      </c>
      <c r="B6584" s="415" t="s">
        <v>623</v>
      </c>
      <c r="C6584" s="415" t="s">
        <v>15041</v>
      </c>
      <c r="D6584" s="526" t="s">
        <v>15061</v>
      </c>
      <c r="E6584" s="416" t="s">
        <v>15062</v>
      </c>
      <c r="F6584" s="504" t="s">
        <v>15063</v>
      </c>
      <c r="G6584" s="415"/>
      <c r="H6584" s="634" t="s">
        <v>5025</v>
      </c>
      <c r="I6584" s="418">
        <v>1500</v>
      </c>
      <c r="J6584" s="503" t="s">
        <v>5026</v>
      </c>
    </row>
    <row r="6585" spans="1:10" ht="18" customHeight="1">
      <c r="A6585" s="394">
        <v>6580</v>
      </c>
      <c r="B6585" s="415" t="s">
        <v>623</v>
      </c>
      <c r="C6585" s="415" t="s">
        <v>15041</v>
      </c>
      <c r="D6585" s="526" t="s">
        <v>15064</v>
      </c>
      <c r="E6585" s="416" t="s">
        <v>15062</v>
      </c>
      <c r="F6585" s="504" t="s">
        <v>15063</v>
      </c>
      <c r="G6585" s="415"/>
      <c r="H6585" s="634" t="s">
        <v>5025</v>
      </c>
      <c r="I6585" s="418">
        <v>1500</v>
      </c>
      <c r="J6585" s="503" t="s">
        <v>5026</v>
      </c>
    </row>
    <row r="6586" spans="1:10" ht="18" customHeight="1">
      <c r="A6586" s="394">
        <v>6581</v>
      </c>
      <c r="B6586" s="415" t="s">
        <v>623</v>
      </c>
      <c r="C6586" s="415" t="s">
        <v>15041</v>
      </c>
      <c r="D6586" s="526" t="s">
        <v>15065</v>
      </c>
      <c r="E6586" s="416" t="s">
        <v>15062</v>
      </c>
      <c r="F6586" s="504" t="s">
        <v>15063</v>
      </c>
      <c r="G6586" s="415"/>
      <c r="H6586" s="634" t="s">
        <v>5025</v>
      </c>
      <c r="I6586" s="418">
        <v>1500</v>
      </c>
      <c r="J6586" s="503" t="s">
        <v>5026</v>
      </c>
    </row>
    <row r="6587" spans="1:10" ht="18" customHeight="1">
      <c r="A6587" s="394">
        <v>6582</v>
      </c>
      <c r="B6587" s="395" t="s">
        <v>623</v>
      </c>
      <c r="C6587" s="395" t="s">
        <v>15066</v>
      </c>
      <c r="D6587" s="459" t="s">
        <v>15067</v>
      </c>
      <c r="E6587" s="395" t="s">
        <v>15068</v>
      </c>
      <c r="F6587" s="488" t="s">
        <v>15069</v>
      </c>
      <c r="G6587" s="395"/>
      <c r="H6587" s="631" t="s">
        <v>5128</v>
      </c>
      <c r="I6587" s="402">
        <v>65000</v>
      </c>
      <c r="J6587" s="487" t="s">
        <v>15070</v>
      </c>
    </row>
    <row r="6588" spans="1:10" ht="18" customHeight="1">
      <c r="A6588" s="394">
        <v>6583</v>
      </c>
      <c r="B6588" s="394" t="s">
        <v>14105</v>
      </c>
      <c r="C6588" s="394" t="s">
        <v>15066</v>
      </c>
      <c r="D6588" s="422" t="s">
        <v>4922</v>
      </c>
      <c r="E6588" s="394" t="s">
        <v>10804</v>
      </c>
      <c r="F6588" s="424" t="s">
        <v>15071</v>
      </c>
      <c r="G6588" s="394"/>
      <c r="H6588" s="631" t="s">
        <v>4927</v>
      </c>
      <c r="I6588" s="402">
        <v>15500</v>
      </c>
      <c r="J6588" s="490"/>
    </row>
    <row r="6589" spans="1:10" ht="18" customHeight="1">
      <c r="A6589" s="394">
        <v>6584</v>
      </c>
      <c r="B6589" s="394" t="s">
        <v>14105</v>
      </c>
      <c r="C6589" s="394" t="s">
        <v>15066</v>
      </c>
      <c r="D6589" s="422" t="s">
        <v>4922</v>
      </c>
      <c r="E6589" s="394" t="s">
        <v>10804</v>
      </c>
      <c r="F6589" s="424" t="s">
        <v>15072</v>
      </c>
      <c r="G6589" s="394"/>
      <c r="H6589" s="631" t="s">
        <v>4927</v>
      </c>
      <c r="I6589" s="402">
        <v>13500</v>
      </c>
      <c r="J6589" s="490"/>
    </row>
    <row r="6590" spans="1:10" ht="18" customHeight="1">
      <c r="A6590" s="394">
        <v>6585</v>
      </c>
      <c r="B6590" s="394" t="s">
        <v>14105</v>
      </c>
      <c r="C6590" s="394" t="s">
        <v>15066</v>
      </c>
      <c r="D6590" s="422" t="s">
        <v>4922</v>
      </c>
      <c r="E6590" s="394" t="s">
        <v>15073</v>
      </c>
      <c r="F6590" s="424" t="s">
        <v>15071</v>
      </c>
      <c r="G6590" s="394"/>
      <c r="H6590" s="631" t="s">
        <v>4927</v>
      </c>
      <c r="I6590" s="402">
        <v>108000</v>
      </c>
      <c r="J6590" s="490"/>
    </row>
    <row r="6591" spans="1:10" ht="18" customHeight="1">
      <c r="A6591" s="394">
        <v>6586</v>
      </c>
      <c r="B6591" s="394" t="s">
        <v>14105</v>
      </c>
      <c r="C6591" s="394" t="s">
        <v>15066</v>
      </c>
      <c r="D6591" s="422" t="s">
        <v>4922</v>
      </c>
      <c r="E6591" s="394" t="s">
        <v>15073</v>
      </c>
      <c r="F6591" s="424" t="s">
        <v>15072</v>
      </c>
      <c r="G6591" s="394"/>
      <c r="H6591" s="631" t="s">
        <v>4927</v>
      </c>
      <c r="I6591" s="402">
        <v>78000</v>
      </c>
      <c r="J6591" s="490"/>
    </row>
    <row r="6592" spans="1:10" ht="18" customHeight="1">
      <c r="A6592" s="394">
        <v>6587</v>
      </c>
      <c r="B6592" s="394" t="s">
        <v>14105</v>
      </c>
      <c r="C6592" s="394" t="s">
        <v>15066</v>
      </c>
      <c r="D6592" s="422" t="s">
        <v>4922</v>
      </c>
      <c r="E6592" s="394" t="s">
        <v>15074</v>
      </c>
      <c r="F6592" s="424" t="s">
        <v>15071</v>
      </c>
      <c r="G6592" s="394"/>
      <c r="H6592" s="631" t="s">
        <v>4927</v>
      </c>
      <c r="I6592" s="402">
        <v>37000</v>
      </c>
      <c r="J6592" s="490"/>
    </row>
    <row r="6593" spans="1:10" ht="18" customHeight="1">
      <c r="A6593" s="394">
        <v>6588</v>
      </c>
      <c r="B6593" s="394" t="s">
        <v>14105</v>
      </c>
      <c r="C6593" s="394" t="s">
        <v>15066</v>
      </c>
      <c r="D6593" s="422" t="s">
        <v>4922</v>
      </c>
      <c r="E6593" s="394" t="s">
        <v>15074</v>
      </c>
      <c r="F6593" s="424" t="s">
        <v>15072</v>
      </c>
      <c r="G6593" s="394"/>
      <c r="H6593" s="631" t="s">
        <v>4927</v>
      </c>
      <c r="I6593" s="402">
        <v>28035</v>
      </c>
      <c r="J6593" s="490"/>
    </row>
    <row r="6594" spans="1:10" ht="18" customHeight="1">
      <c r="A6594" s="394">
        <v>6589</v>
      </c>
      <c r="B6594" s="395" t="s">
        <v>623</v>
      </c>
      <c r="C6594" s="398" t="s">
        <v>2788</v>
      </c>
      <c r="D6594" s="459" t="s">
        <v>15075</v>
      </c>
      <c r="E6594" s="395" t="s">
        <v>1318</v>
      </c>
      <c r="F6594" s="488" t="s">
        <v>347</v>
      </c>
      <c r="G6594" s="395" t="s">
        <v>629</v>
      </c>
      <c r="H6594" s="567" t="s">
        <v>394</v>
      </c>
      <c r="I6594" s="397">
        <v>18050</v>
      </c>
      <c r="J6594" s="487"/>
    </row>
    <row r="6595" spans="1:10" ht="18" customHeight="1">
      <c r="A6595" s="394">
        <v>6590</v>
      </c>
      <c r="B6595" s="395" t="s">
        <v>623</v>
      </c>
      <c r="C6595" s="395" t="s">
        <v>15066</v>
      </c>
      <c r="D6595" s="539" t="s">
        <v>15076</v>
      </c>
      <c r="E6595" s="395" t="s">
        <v>14986</v>
      </c>
      <c r="F6595" s="488" t="s">
        <v>347</v>
      </c>
      <c r="G6595" s="395" t="s">
        <v>4962</v>
      </c>
      <c r="H6595" s="567" t="s">
        <v>4937</v>
      </c>
      <c r="I6595" s="397">
        <v>2910</v>
      </c>
      <c r="J6595" s="487"/>
    </row>
    <row r="6596" spans="1:10" ht="18" customHeight="1">
      <c r="A6596" s="394">
        <v>6591</v>
      </c>
      <c r="B6596" s="395" t="s">
        <v>623</v>
      </c>
      <c r="C6596" s="395" t="s">
        <v>15066</v>
      </c>
      <c r="D6596" s="539" t="s">
        <v>15077</v>
      </c>
      <c r="E6596" s="395" t="s">
        <v>14110</v>
      </c>
      <c r="F6596" s="488" t="s">
        <v>15078</v>
      </c>
      <c r="G6596" s="395" t="s">
        <v>4962</v>
      </c>
      <c r="H6596" s="567" t="s">
        <v>4937</v>
      </c>
      <c r="I6596" s="397">
        <v>21000</v>
      </c>
      <c r="J6596" s="487"/>
    </row>
    <row r="6597" spans="1:10" ht="18" customHeight="1">
      <c r="A6597" s="394">
        <v>6592</v>
      </c>
      <c r="B6597" s="395" t="s">
        <v>623</v>
      </c>
      <c r="C6597" s="395" t="s">
        <v>15066</v>
      </c>
      <c r="D6597" s="539" t="s">
        <v>15077</v>
      </c>
      <c r="E6597" s="395" t="s">
        <v>15079</v>
      </c>
      <c r="F6597" s="488" t="s">
        <v>15078</v>
      </c>
      <c r="G6597" s="395" t="s">
        <v>4962</v>
      </c>
      <c r="H6597" s="567" t="s">
        <v>4937</v>
      </c>
      <c r="I6597" s="397">
        <v>5410</v>
      </c>
      <c r="J6597" s="487"/>
    </row>
    <row r="6598" spans="1:10" ht="18" customHeight="1">
      <c r="A6598" s="394">
        <v>6593</v>
      </c>
      <c r="B6598" s="395" t="s">
        <v>623</v>
      </c>
      <c r="C6598" s="395" t="s">
        <v>15066</v>
      </c>
      <c r="D6598" s="459" t="s">
        <v>15080</v>
      </c>
      <c r="E6598" s="395" t="s">
        <v>345</v>
      </c>
      <c r="F6598" s="488" t="s">
        <v>15081</v>
      </c>
      <c r="G6598" s="395" t="s">
        <v>4962</v>
      </c>
      <c r="H6598" s="567" t="s">
        <v>4937</v>
      </c>
      <c r="I6598" s="397">
        <v>24500</v>
      </c>
      <c r="J6598" s="487"/>
    </row>
    <row r="6599" spans="1:10" ht="18" customHeight="1">
      <c r="A6599" s="394">
        <v>6594</v>
      </c>
      <c r="B6599" s="395" t="s">
        <v>623</v>
      </c>
      <c r="C6599" s="395" t="s">
        <v>15066</v>
      </c>
      <c r="D6599" s="655" t="s">
        <v>14989</v>
      </c>
      <c r="E6599" s="395" t="s">
        <v>14117</v>
      </c>
      <c r="F6599" s="488" t="s">
        <v>15082</v>
      </c>
      <c r="G6599" s="395" t="s">
        <v>629</v>
      </c>
      <c r="H6599" s="567" t="s">
        <v>10066</v>
      </c>
      <c r="I6599" s="397">
        <v>7700</v>
      </c>
      <c r="J6599" s="493"/>
    </row>
    <row r="6600" spans="1:10" ht="18" customHeight="1">
      <c r="A6600" s="394">
        <v>6595</v>
      </c>
      <c r="B6600" s="395" t="s">
        <v>623</v>
      </c>
      <c r="C6600" s="395" t="s">
        <v>15066</v>
      </c>
      <c r="D6600" s="459" t="s">
        <v>14989</v>
      </c>
      <c r="E6600" s="395" t="s">
        <v>345</v>
      </c>
      <c r="F6600" s="488" t="s">
        <v>15082</v>
      </c>
      <c r="G6600" s="395" t="s">
        <v>629</v>
      </c>
      <c r="H6600" s="567" t="s">
        <v>10066</v>
      </c>
      <c r="I6600" s="397">
        <v>34600</v>
      </c>
      <c r="J6600" s="493"/>
    </row>
    <row r="6601" spans="1:10" ht="18" customHeight="1">
      <c r="A6601" s="394">
        <v>6596</v>
      </c>
      <c r="B6601" s="395" t="s">
        <v>623</v>
      </c>
      <c r="C6601" s="395" t="s">
        <v>15066</v>
      </c>
      <c r="D6601" s="459" t="s">
        <v>14989</v>
      </c>
      <c r="E6601" s="395" t="s">
        <v>14098</v>
      </c>
      <c r="F6601" s="488" t="s">
        <v>15083</v>
      </c>
      <c r="G6601" s="395"/>
      <c r="H6601" s="567" t="s">
        <v>10066</v>
      </c>
      <c r="I6601" s="397">
        <v>55000</v>
      </c>
      <c r="J6601" s="493"/>
    </row>
    <row r="6602" spans="1:10" ht="18" customHeight="1">
      <c r="A6602" s="394">
        <v>6597</v>
      </c>
      <c r="B6602" s="395" t="s">
        <v>623</v>
      </c>
      <c r="C6602" s="395" t="s">
        <v>15066</v>
      </c>
      <c r="D6602" s="655" t="s">
        <v>14989</v>
      </c>
      <c r="E6602" s="395" t="s">
        <v>133</v>
      </c>
      <c r="F6602" s="568" t="s">
        <v>15084</v>
      </c>
      <c r="G6602" s="395"/>
      <c r="H6602" s="567" t="s">
        <v>10066</v>
      </c>
      <c r="I6602" s="397">
        <v>12700</v>
      </c>
      <c r="J6602" s="493"/>
    </row>
    <row r="6603" spans="1:10" ht="18" customHeight="1">
      <c r="A6603" s="394">
        <v>6598</v>
      </c>
      <c r="B6603" s="395" t="s">
        <v>623</v>
      </c>
      <c r="C6603" s="395" t="s">
        <v>15066</v>
      </c>
      <c r="D6603" s="655" t="s">
        <v>14989</v>
      </c>
      <c r="E6603" s="395" t="s">
        <v>14109</v>
      </c>
      <c r="F6603" s="488" t="s">
        <v>15082</v>
      </c>
      <c r="G6603" s="395" t="s">
        <v>629</v>
      </c>
      <c r="H6603" s="567" t="s">
        <v>10066</v>
      </c>
      <c r="I6603" s="397">
        <v>4500</v>
      </c>
      <c r="J6603" s="493"/>
    </row>
    <row r="6604" spans="1:10" ht="18" customHeight="1">
      <c r="A6604" s="394">
        <v>6599</v>
      </c>
      <c r="B6604" s="395" t="s">
        <v>623</v>
      </c>
      <c r="C6604" s="395" t="s">
        <v>2788</v>
      </c>
      <c r="D6604" s="422" t="s">
        <v>15085</v>
      </c>
      <c r="E6604" s="394" t="s">
        <v>418</v>
      </c>
      <c r="F6604" s="424" t="s">
        <v>15086</v>
      </c>
      <c r="G6604" s="394"/>
      <c r="H6604" s="631" t="s">
        <v>4949</v>
      </c>
      <c r="I6604" s="402">
        <v>8200</v>
      </c>
      <c r="J6604" s="490"/>
    </row>
    <row r="6605" spans="1:10" ht="18" customHeight="1">
      <c r="A6605" s="394">
        <v>6600</v>
      </c>
      <c r="B6605" s="395" t="s">
        <v>623</v>
      </c>
      <c r="C6605" s="395" t="s">
        <v>15066</v>
      </c>
      <c r="D6605" s="422"/>
      <c r="E6605" s="394" t="s">
        <v>14098</v>
      </c>
      <c r="F6605" s="424" t="s">
        <v>15081</v>
      </c>
      <c r="G6605" s="394"/>
      <c r="H6605" s="632" t="s">
        <v>4996</v>
      </c>
      <c r="I6605" s="402">
        <v>15840</v>
      </c>
      <c r="J6605" s="490"/>
    </row>
    <row r="6606" spans="1:10" ht="18" customHeight="1">
      <c r="A6606" s="394">
        <v>6601</v>
      </c>
      <c r="B6606" s="410" t="s">
        <v>14105</v>
      </c>
      <c r="C6606" s="410" t="s">
        <v>2788</v>
      </c>
      <c r="D6606" s="496" t="s">
        <v>2788</v>
      </c>
      <c r="E6606" s="410" t="s">
        <v>1318</v>
      </c>
      <c r="F6606" s="496" t="s">
        <v>2809</v>
      </c>
      <c r="G6606" s="411"/>
      <c r="H6606" s="497" t="s">
        <v>2817</v>
      </c>
      <c r="I6606" s="412"/>
      <c r="J6606" s="498"/>
    </row>
    <row r="6607" spans="1:10" ht="18" customHeight="1">
      <c r="A6607" s="394">
        <v>6602</v>
      </c>
      <c r="B6607" s="373" t="s">
        <v>14105</v>
      </c>
      <c r="C6607" s="423" t="s">
        <v>15066</v>
      </c>
      <c r="D6607" s="422" t="s">
        <v>15087</v>
      </c>
      <c r="E6607" s="373" t="s">
        <v>15088</v>
      </c>
      <c r="F6607" s="374" t="s">
        <v>15089</v>
      </c>
      <c r="G6607" s="374"/>
      <c r="H6607" s="510" t="s">
        <v>7922</v>
      </c>
      <c r="I6607" s="458">
        <v>18000</v>
      </c>
      <c r="J6607" s="597"/>
    </row>
    <row r="6608" spans="1:10" ht="18" customHeight="1">
      <c r="A6608" s="394">
        <v>6603</v>
      </c>
      <c r="B6608" s="373" t="s">
        <v>14105</v>
      </c>
      <c r="C6608" s="423" t="s">
        <v>15066</v>
      </c>
      <c r="D6608" s="422" t="s">
        <v>15087</v>
      </c>
      <c r="E6608" s="373" t="s">
        <v>7070</v>
      </c>
      <c r="F6608" s="374" t="s">
        <v>15089</v>
      </c>
      <c r="G6608" s="374"/>
      <c r="H6608" s="510" t="s">
        <v>7922</v>
      </c>
      <c r="I6608" s="458">
        <v>9500</v>
      </c>
      <c r="J6608" s="597"/>
    </row>
    <row r="6609" spans="1:10" ht="18" customHeight="1">
      <c r="A6609" s="394">
        <v>6604</v>
      </c>
      <c r="B6609" s="373" t="s">
        <v>14105</v>
      </c>
      <c r="C6609" s="423" t="s">
        <v>15066</v>
      </c>
      <c r="D6609" s="422" t="s">
        <v>15087</v>
      </c>
      <c r="E6609" s="373" t="s">
        <v>16006</v>
      </c>
      <c r="F6609" s="374" t="s">
        <v>15089</v>
      </c>
      <c r="G6609" s="374"/>
      <c r="H6609" s="374" t="s">
        <v>7922</v>
      </c>
      <c r="I6609" s="627">
        <v>135000</v>
      </c>
      <c r="J6609" s="522" t="s">
        <v>5042</v>
      </c>
    </row>
    <row r="6610" spans="1:10" ht="18" customHeight="1">
      <c r="A6610" s="394">
        <v>6605</v>
      </c>
      <c r="B6610" s="545" t="s">
        <v>14105</v>
      </c>
      <c r="C6610" s="545" t="s">
        <v>15090</v>
      </c>
      <c r="D6610" s="651" t="s">
        <v>5063</v>
      </c>
      <c r="E6610" s="545" t="s">
        <v>310</v>
      </c>
      <c r="F6610" s="546" t="s">
        <v>15091</v>
      </c>
      <c r="G6610" s="523"/>
      <c r="H6610" s="639" t="s">
        <v>5055</v>
      </c>
      <c r="I6610" s="431">
        <v>58740</v>
      </c>
      <c r="J6610" s="487"/>
    </row>
    <row r="6611" spans="1:10" ht="18" customHeight="1">
      <c r="A6611" s="394">
        <v>6606</v>
      </c>
      <c r="B6611" s="394" t="s">
        <v>14105</v>
      </c>
      <c r="C6611" s="394" t="s">
        <v>15090</v>
      </c>
      <c r="D6611" s="422" t="s">
        <v>15092</v>
      </c>
      <c r="E6611" s="394" t="s">
        <v>4951</v>
      </c>
      <c r="F6611" s="424" t="s">
        <v>15091</v>
      </c>
      <c r="G6611" s="395"/>
      <c r="H6611" s="631" t="s">
        <v>5055</v>
      </c>
      <c r="I6611" s="431">
        <v>11550</v>
      </c>
      <c r="J6611" s="487"/>
    </row>
    <row r="6612" spans="1:10" ht="18" customHeight="1">
      <c r="A6612" s="394">
        <v>6607</v>
      </c>
      <c r="B6612" s="410" t="s">
        <v>14105</v>
      </c>
      <c r="C6612" s="410" t="s">
        <v>2789</v>
      </c>
      <c r="D6612" s="496" t="s">
        <v>2789</v>
      </c>
      <c r="E6612" s="410" t="s">
        <v>310</v>
      </c>
      <c r="F6612" s="496" t="s">
        <v>2810</v>
      </c>
      <c r="G6612" s="411"/>
      <c r="H6612" s="497" t="s">
        <v>2817</v>
      </c>
      <c r="I6612" s="412"/>
      <c r="J6612" s="498"/>
    </row>
    <row r="6613" spans="1:10" ht="18" customHeight="1">
      <c r="A6613" s="394">
        <v>6608</v>
      </c>
      <c r="B6613" s="373" t="s">
        <v>14105</v>
      </c>
      <c r="C6613" s="410" t="s">
        <v>2789</v>
      </c>
      <c r="D6613" s="422" t="s">
        <v>16007</v>
      </c>
      <c r="E6613" s="564" t="s">
        <v>4776</v>
      </c>
      <c r="F6613" s="374" t="s">
        <v>15089</v>
      </c>
      <c r="G6613" s="374"/>
      <c r="H6613" s="374" t="s">
        <v>7922</v>
      </c>
      <c r="I6613" s="627">
        <v>15100</v>
      </c>
      <c r="J6613" s="522" t="s">
        <v>5042</v>
      </c>
    </row>
    <row r="6614" spans="1:10" ht="18" customHeight="1">
      <c r="A6614" s="394">
        <v>6609</v>
      </c>
      <c r="B6614" s="373" t="s">
        <v>14105</v>
      </c>
      <c r="C6614" s="410" t="s">
        <v>2789</v>
      </c>
      <c r="D6614" s="422" t="s">
        <v>16007</v>
      </c>
      <c r="E6614" s="564" t="s">
        <v>8773</v>
      </c>
      <c r="F6614" s="374" t="s">
        <v>15089</v>
      </c>
      <c r="G6614" s="374"/>
      <c r="H6614" s="374" t="s">
        <v>7922</v>
      </c>
      <c r="I6614" s="627">
        <v>72000</v>
      </c>
      <c r="J6614" s="522" t="s">
        <v>5042</v>
      </c>
    </row>
    <row r="6615" spans="1:10" ht="18" customHeight="1">
      <c r="A6615" s="394">
        <v>6610</v>
      </c>
      <c r="B6615" s="373" t="s">
        <v>14105</v>
      </c>
      <c r="C6615" s="410" t="s">
        <v>2789</v>
      </c>
      <c r="D6615" s="422" t="s">
        <v>16007</v>
      </c>
      <c r="E6615" s="564" t="s">
        <v>14261</v>
      </c>
      <c r="F6615" s="374" t="s">
        <v>15089</v>
      </c>
      <c r="G6615" s="374"/>
      <c r="H6615" s="374" t="s">
        <v>7922</v>
      </c>
      <c r="I6615" s="627">
        <v>195000</v>
      </c>
      <c r="J6615" s="522" t="s">
        <v>5042</v>
      </c>
    </row>
    <row r="6616" spans="1:10" ht="18" customHeight="1">
      <c r="A6616" s="394">
        <v>6611</v>
      </c>
      <c r="B6616" s="523" t="s">
        <v>623</v>
      </c>
      <c r="C6616" s="523" t="s">
        <v>15093</v>
      </c>
      <c r="D6616" s="587" t="s">
        <v>15094</v>
      </c>
      <c r="E6616" s="523" t="s">
        <v>15068</v>
      </c>
      <c r="F6616" s="547" t="s">
        <v>15095</v>
      </c>
      <c r="G6616" s="523"/>
      <c r="H6616" s="639" t="s">
        <v>5128</v>
      </c>
      <c r="I6616" s="402">
        <v>80000</v>
      </c>
      <c r="J6616" s="487" t="s">
        <v>15070</v>
      </c>
    </row>
    <row r="6617" spans="1:10" ht="18" customHeight="1">
      <c r="A6617" s="394">
        <v>6612</v>
      </c>
      <c r="B6617" s="395" t="s">
        <v>623</v>
      </c>
      <c r="C6617" s="395" t="s">
        <v>1320</v>
      </c>
      <c r="D6617" s="459" t="s">
        <v>15096</v>
      </c>
      <c r="E6617" s="395" t="s">
        <v>1318</v>
      </c>
      <c r="F6617" s="488" t="s">
        <v>1320</v>
      </c>
      <c r="G6617" s="395"/>
      <c r="H6617" s="567" t="s">
        <v>394</v>
      </c>
      <c r="I6617" s="397">
        <v>14000</v>
      </c>
      <c r="J6617" s="487"/>
    </row>
    <row r="6618" spans="1:10" ht="18" customHeight="1">
      <c r="A6618" s="394">
        <v>6613</v>
      </c>
      <c r="B6618" s="394" t="s">
        <v>14105</v>
      </c>
      <c r="C6618" s="394" t="s">
        <v>15093</v>
      </c>
      <c r="D6618" s="422" t="s">
        <v>4922</v>
      </c>
      <c r="E6618" s="394" t="s">
        <v>10804</v>
      </c>
      <c r="F6618" s="424" t="s">
        <v>15097</v>
      </c>
      <c r="G6618" s="394"/>
      <c r="H6618" s="631" t="s">
        <v>4927</v>
      </c>
      <c r="I6618" s="402">
        <v>15500</v>
      </c>
      <c r="J6618" s="490"/>
    </row>
    <row r="6619" spans="1:10" ht="18" customHeight="1">
      <c r="A6619" s="394">
        <v>6614</v>
      </c>
      <c r="B6619" s="394" t="s">
        <v>14105</v>
      </c>
      <c r="C6619" s="394" t="s">
        <v>15093</v>
      </c>
      <c r="D6619" s="422" t="s">
        <v>4922</v>
      </c>
      <c r="E6619" s="394" t="s">
        <v>10804</v>
      </c>
      <c r="F6619" s="424" t="s">
        <v>15098</v>
      </c>
      <c r="G6619" s="394"/>
      <c r="H6619" s="631" t="s">
        <v>4927</v>
      </c>
      <c r="I6619" s="402">
        <v>13500</v>
      </c>
      <c r="J6619" s="490"/>
    </row>
    <row r="6620" spans="1:10" ht="18" customHeight="1">
      <c r="A6620" s="394">
        <v>6615</v>
      </c>
      <c r="B6620" s="394" t="s">
        <v>14105</v>
      </c>
      <c r="C6620" s="394" t="s">
        <v>15093</v>
      </c>
      <c r="D6620" s="422" t="s">
        <v>4922</v>
      </c>
      <c r="E6620" s="394" t="s">
        <v>15073</v>
      </c>
      <c r="F6620" s="424" t="s">
        <v>15097</v>
      </c>
      <c r="G6620" s="394"/>
      <c r="H6620" s="631" t="s">
        <v>4927</v>
      </c>
      <c r="I6620" s="402">
        <v>108000</v>
      </c>
      <c r="J6620" s="490"/>
    </row>
    <row r="6621" spans="1:10" ht="18" customHeight="1">
      <c r="A6621" s="394">
        <v>6616</v>
      </c>
      <c r="B6621" s="394" t="s">
        <v>14105</v>
      </c>
      <c r="C6621" s="394" t="s">
        <v>15093</v>
      </c>
      <c r="D6621" s="422" t="s">
        <v>4922</v>
      </c>
      <c r="E6621" s="394" t="s">
        <v>15073</v>
      </c>
      <c r="F6621" s="424" t="s">
        <v>15098</v>
      </c>
      <c r="G6621" s="394"/>
      <c r="H6621" s="631" t="s">
        <v>4927</v>
      </c>
      <c r="I6621" s="402">
        <v>79990</v>
      </c>
      <c r="J6621" s="490"/>
    </row>
    <row r="6622" spans="1:10" ht="18" customHeight="1">
      <c r="A6622" s="394">
        <v>6617</v>
      </c>
      <c r="B6622" s="394" t="s">
        <v>14105</v>
      </c>
      <c r="C6622" s="394" t="s">
        <v>15093</v>
      </c>
      <c r="D6622" s="422" t="s">
        <v>4922</v>
      </c>
      <c r="E6622" s="394" t="s">
        <v>15099</v>
      </c>
      <c r="F6622" s="424" t="s">
        <v>15100</v>
      </c>
      <c r="G6622" s="395"/>
      <c r="H6622" s="631" t="s">
        <v>4924</v>
      </c>
      <c r="I6622" s="402">
        <v>9100</v>
      </c>
      <c r="J6622" s="492"/>
    </row>
    <row r="6623" spans="1:10" ht="18" customHeight="1">
      <c r="A6623" s="394">
        <v>6618</v>
      </c>
      <c r="B6623" s="394" t="s">
        <v>14105</v>
      </c>
      <c r="C6623" s="394" t="s">
        <v>15093</v>
      </c>
      <c r="D6623" s="422" t="s">
        <v>4922</v>
      </c>
      <c r="E6623" s="394" t="s">
        <v>15101</v>
      </c>
      <c r="F6623" s="424" t="s">
        <v>15102</v>
      </c>
      <c r="G6623" s="395"/>
      <c r="H6623" s="631" t="s">
        <v>4924</v>
      </c>
      <c r="I6623" s="402">
        <v>35000</v>
      </c>
      <c r="J6623" s="492"/>
    </row>
    <row r="6624" spans="1:10" ht="18" customHeight="1">
      <c r="A6624" s="394">
        <v>6619</v>
      </c>
      <c r="B6624" s="394" t="s">
        <v>14105</v>
      </c>
      <c r="C6624" s="394" t="s">
        <v>15093</v>
      </c>
      <c r="D6624" s="422" t="s">
        <v>4922</v>
      </c>
      <c r="E6624" s="394" t="s">
        <v>15074</v>
      </c>
      <c r="F6624" s="424" t="s">
        <v>15097</v>
      </c>
      <c r="G6624" s="394"/>
      <c r="H6624" s="631" t="s">
        <v>4927</v>
      </c>
      <c r="I6624" s="402">
        <v>37000</v>
      </c>
      <c r="J6624" s="490"/>
    </row>
    <row r="6625" spans="1:10" ht="18" customHeight="1">
      <c r="A6625" s="394">
        <v>6620</v>
      </c>
      <c r="B6625" s="394" t="s">
        <v>14105</v>
      </c>
      <c r="C6625" s="394" t="s">
        <v>15093</v>
      </c>
      <c r="D6625" s="422" t="s">
        <v>4922</v>
      </c>
      <c r="E6625" s="394" t="s">
        <v>15074</v>
      </c>
      <c r="F6625" s="424" t="s">
        <v>15098</v>
      </c>
      <c r="G6625" s="394"/>
      <c r="H6625" s="631" t="s">
        <v>4927</v>
      </c>
      <c r="I6625" s="402">
        <v>28390</v>
      </c>
      <c r="J6625" s="490"/>
    </row>
    <row r="6626" spans="1:10" ht="18" customHeight="1">
      <c r="A6626" s="394">
        <v>6621</v>
      </c>
      <c r="B6626" s="395" t="s">
        <v>623</v>
      </c>
      <c r="C6626" s="395" t="s">
        <v>15093</v>
      </c>
      <c r="D6626" s="459" t="s">
        <v>15103</v>
      </c>
      <c r="E6626" s="395" t="s">
        <v>345</v>
      </c>
      <c r="F6626" s="488" t="s">
        <v>15093</v>
      </c>
      <c r="G6626" s="395"/>
      <c r="H6626" s="567" t="s">
        <v>10066</v>
      </c>
      <c r="I6626" s="397">
        <v>17500</v>
      </c>
      <c r="J6626" s="493"/>
    </row>
    <row r="6627" spans="1:10" ht="18" customHeight="1">
      <c r="A6627" s="394">
        <v>6622</v>
      </c>
      <c r="B6627" s="395" t="s">
        <v>623</v>
      </c>
      <c r="C6627" s="395" t="s">
        <v>15093</v>
      </c>
      <c r="D6627" s="459" t="s">
        <v>15104</v>
      </c>
      <c r="E6627" s="395" t="s">
        <v>10100</v>
      </c>
      <c r="F6627" s="488" t="s">
        <v>15105</v>
      </c>
      <c r="G6627" s="395" t="s">
        <v>4962</v>
      </c>
      <c r="H6627" s="567" t="s">
        <v>4937</v>
      </c>
      <c r="I6627" s="397">
        <v>5180</v>
      </c>
      <c r="J6627" s="487"/>
    </row>
    <row r="6628" spans="1:10" ht="18" customHeight="1">
      <c r="A6628" s="394">
        <v>6623</v>
      </c>
      <c r="B6628" s="395" t="s">
        <v>623</v>
      </c>
      <c r="C6628" s="395" t="s">
        <v>15093</v>
      </c>
      <c r="D6628" s="459" t="s">
        <v>15104</v>
      </c>
      <c r="E6628" s="395" t="s">
        <v>345</v>
      </c>
      <c r="F6628" s="488" t="s">
        <v>15093</v>
      </c>
      <c r="G6628" s="395" t="s">
        <v>4962</v>
      </c>
      <c r="H6628" s="567" t="s">
        <v>4937</v>
      </c>
      <c r="I6628" s="397">
        <v>17000</v>
      </c>
      <c r="J6628" s="487"/>
    </row>
    <row r="6629" spans="1:10" ht="18" customHeight="1">
      <c r="A6629" s="394">
        <v>6624</v>
      </c>
      <c r="B6629" s="395" t="s">
        <v>623</v>
      </c>
      <c r="C6629" s="395" t="s">
        <v>15093</v>
      </c>
      <c r="D6629" s="459" t="s">
        <v>15104</v>
      </c>
      <c r="E6629" s="395" t="s">
        <v>14098</v>
      </c>
      <c r="F6629" s="488" t="s">
        <v>15105</v>
      </c>
      <c r="G6629" s="395" t="s">
        <v>4962</v>
      </c>
      <c r="H6629" s="567" t="s">
        <v>4937</v>
      </c>
      <c r="I6629" s="397">
        <v>24000</v>
      </c>
      <c r="J6629" s="487"/>
    </row>
    <row r="6630" spans="1:10" ht="18" customHeight="1">
      <c r="A6630" s="394">
        <v>6625</v>
      </c>
      <c r="B6630" s="395" t="s">
        <v>623</v>
      </c>
      <c r="C6630" s="395" t="s">
        <v>15093</v>
      </c>
      <c r="D6630" s="459" t="s">
        <v>15106</v>
      </c>
      <c r="E6630" s="395" t="s">
        <v>10100</v>
      </c>
      <c r="F6630" s="485" t="s">
        <v>15107</v>
      </c>
      <c r="G6630" s="395" t="s">
        <v>4962</v>
      </c>
      <c r="H6630" s="567" t="s">
        <v>4937</v>
      </c>
      <c r="I6630" s="397">
        <v>6430</v>
      </c>
      <c r="J6630" s="487"/>
    </row>
    <row r="6631" spans="1:10" ht="18" customHeight="1">
      <c r="A6631" s="394">
        <v>6626</v>
      </c>
      <c r="B6631" s="395" t="s">
        <v>623</v>
      </c>
      <c r="C6631" s="395" t="s">
        <v>15093</v>
      </c>
      <c r="D6631" s="459" t="s">
        <v>15106</v>
      </c>
      <c r="E6631" s="395" t="s">
        <v>345</v>
      </c>
      <c r="F6631" s="485" t="s">
        <v>15107</v>
      </c>
      <c r="G6631" s="395" t="s">
        <v>4962</v>
      </c>
      <c r="H6631" s="567" t="s">
        <v>4937</v>
      </c>
      <c r="I6631" s="397">
        <v>37480</v>
      </c>
      <c r="J6631" s="487"/>
    </row>
    <row r="6632" spans="1:10" ht="18" customHeight="1">
      <c r="A6632" s="394">
        <v>6627</v>
      </c>
      <c r="B6632" s="404" t="s">
        <v>623</v>
      </c>
      <c r="C6632" s="398" t="s">
        <v>1320</v>
      </c>
      <c r="D6632" s="551" t="s">
        <v>15108</v>
      </c>
      <c r="E6632" s="438" t="s">
        <v>345</v>
      </c>
      <c r="F6632" s="529" t="s">
        <v>15109</v>
      </c>
      <c r="G6632" s="396"/>
      <c r="H6632" s="567" t="s">
        <v>4929</v>
      </c>
      <c r="I6632" s="397">
        <v>76000</v>
      </c>
      <c r="J6632" s="506"/>
    </row>
    <row r="6633" spans="1:10" ht="18" customHeight="1">
      <c r="A6633" s="394">
        <v>6628</v>
      </c>
      <c r="B6633" s="394" t="s">
        <v>623</v>
      </c>
      <c r="C6633" s="394" t="s">
        <v>1320</v>
      </c>
      <c r="D6633" s="422" t="s">
        <v>15110</v>
      </c>
      <c r="E6633" s="394" t="s">
        <v>1326</v>
      </c>
      <c r="F6633" s="424"/>
      <c r="G6633" s="394" t="s">
        <v>629</v>
      </c>
      <c r="H6633" s="632" t="s">
        <v>5010</v>
      </c>
      <c r="I6633" s="402">
        <v>92300</v>
      </c>
      <c r="J6633" s="490"/>
    </row>
    <row r="6634" spans="1:10" ht="18" customHeight="1">
      <c r="A6634" s="394">
        <v>6629</v>
      </c>
      <c r="B6634" s="395" t="s">
        <v>623</v>
      </c>
      <c r="C6634" s="395" t="s">
        <v>1320</v>
      </c>
      <c r="D6634" s="459" t="s">
        <v>15111</v>
      </c>
      <c r="E6634" s="395" t="s">
        <v>1318</v>
      </c>
      <c r="F6634" s="488" t="s">
        <v>15112</v>
      </c>
      <c r="G6634" s="395"/>
      <c r="H6634" s="567" t="s">
        <v>394</v>
      </c>
      <c r="I6634" s="397">
        <v>19000</v>
      </c>
      <c r="J6634" s="487"/>
    </row>
    <row r="6635" spans="1:10" ht="18" customHeight="1">
      <c r="A6635" s="394">
        <v>6630</v>
      </c>
      <c r="B6635" s="395" t="s">
        <v>623</v>
      </c>
      <c r="C6635" s="395" t="s">
        <v>15093</v>
      </c>
      <c r="D6635" s="422"/>
      <c r="E6635" s="394" t="s">
        <v>14997</v>
      </c>
      <c r="F6635" s="424" t="s">
        <v>15093</v>
      </c>
      <c r="G6635" s="394"/>
      <c r="H6635" s="632" t="s">
        <v>4996</v>
      </c>
      <c r="I6635" s="402">
        <v>16500</v>
      </c>
      <c r="J6635" s="490"/>
    </row>
    <row r="6636" spans="1:10" ht="18" customHeight="1">
      <c r="A6636" s="394">
        <v>6631</v>
      </c>
      <c r="B6636" s="395" t="s">
        <v>623</v>
      </c>
      <c r="C6636" s="395" t="s">
        <v>15093</v>
      </c>
      <c r="D6636" s="459"/>
      <c r="E6636" s="395" t="s">
        <v>14110</v>
      </c>
      <c r="F6636" s="485" t="s">
        <v>15107</v>
      </c>
      <c r="G6636" s="395" t="s">
        <v>4962</v>
      </c>
      <c r="H6636" s="567" t="s">
        <v>4937</v>
      </c>
      <c r="I6636" s="397">
        <v>15000</v>
      </c>
      <c r="J6636" s="487"/>
    </row>
    <row r="6637" spans="1:10" ht="18" customHeight="1">
      <c r="A6637" s="394">
        <v>6632</v>
      </c>
      <c r="B6637" s="395" t="s">
        <v>623</v>
      </c>
      <c r="C6637" s="395" t="s">
        <v>352</v>
      </c>
      <c r="D6637" s="459" t="s">
        <v>14716</v>
      </c>
      <c r="E6637" s="395" t="s">
        <v>310</v>
      </c>
      <c r="F6637" s="488"/>
      <c r="G6637" s="395" t="s">
        <v>629</v>
      </c>
      <c r="H6637" s="567" t="s">
        <v>10066</v>
      </c>
      <c r="I6637" s="397">
        <v>20500</v>
      </c>
      <c r="J6637" s="493"/>
    </row>
    <row r="6638" spans="1:10" ht="18" customHeight="1">
      <c r="A6638" s="394">
        <v>6633</v>
      </c>
      <c r="B6638" s="395" t="s">
        <v>623</v>
      </c>
      <c r="C6638" s="395" t="s">
        <v>352</v>
      </c>
      <c r="D6638" s="459" t="s">
        <v>14716</v>
      </c>
      <c r="E6638" s="395" t="s">
        <v>4920</v>
      </c>
      <c r="F6638" s="488"/>
      <c r="G6638" s="395"/>
      <c r="H6638" s="567" t="s">
        <v>10066</v>
      </c>
      <c r="I6638" s="397">
        <v>1925</v>
      </c>
      <c r="J6638" s="493"/>
    </row>
    <row r="6639" spans="1:10" ht="18" customHeight="1">
      <c r="A6639" s="394">
        <v>6634</v>
      </c>
      <c r="B6639" s="395" t="s">
        <v>623</v>
      </c>
      <c r="C6639" s="395" t="s">
        <v>352</v>
      </c>
      <c r="D6639" s="459" t="s">
        <v>14716</v>
      </c>
      <c r="E6639" s="395" t="s">
        <v>15113</v>
      </c>
      <c r="F6639" s="488"/>
      <c r="G6639" s="395" t="s">
        <v>629</v>
      </c>
      <c r="H6639" s="567" t="s">
        <v>10066</v>
      </c>
      <c r="I6639" s="397">
        <v>13500</v>
      </c>
      <c r="J6639" s="493"/>
    </row>
    <row r="6640" spans="1:10" ht="18" customHeight="1">
      <c r="A6640" s="394">
        <v>6635</v>
      </c>
      <c r="B6640" s="395" t="s">
        <v>623</v>
      </c>
      <c r="C6640" s="395" t="s">
        <v>15114</v>
      </c>
      <c r="D6640" s="459" t="s">
        <v>15115</v>
      </c>
      <c r="E6640" s="395" t="s">
        <v>418</v>
      </c>
      <c r="F6640" s="488" t="s">
        <v>15116</v>
      </c>
      <c r="G6640" s="395"/>
      <c r="H6640" s="629" t="s">
        <v>4916</v>
      </c>
      <c r="I6640" s="397">
        <v>5900</v>
      </c>
      <c r="J6640" s="490"/>
    </row>
    <row r="6641" spans="1:10" ht="18" customHeight="1">
      <c r="A6641" s="394">
        <v>6636</v>
      </c>
      <c r="B6641" s="395" t="s">
        <v>623</v>
      </c>
      <c r="C6641" s="398" t="s">
        <v>352</v>
      </c>
      <c r="D6641" s="459" t="s">
        <v>15117</v>
      </c>
      <c r="E6641" s="398" t="s">
        <v>310</v>
      </c>
      <c r="F6641" s="488" t="s">
        <v>15118</v>
      </c>
      <c r="G6641" s="395"/>
      <c r="H6641" s="567" t="s">
        <v>4929</v>
      </c>
      <c r="I6641" s="402">
        <v>65000</v>
      </c>
      <c r="J6641" s="506"/>
    </row>
    <row r="6642" spans="1:10" ht="18" customHeight="1">
      <c r="A6642" s="394">
        <v>6637</v>
      </c>
      <c r="B6642" s="395" t="s">
        <v>623</v>
      </c>
      <c r="C6642" s="395" t="s">
        <v>352</v>
      </c>
      <c r="D6642" s="459"/>
      <c r="E6642" s="395" t="s">
        <v>418</v>
      </c>
      <c r="F6642" s="488" t="s">
        <v>15119</v>
      </c>
      <c r="G6642" s="395"/>
      <c r="H6642" s="567" t="s">
        <v>4983</v>
      </c>
      <c r="I6642" s="397">
        <v>4000</v>
      </c>
      <c r="J6642" s="487"/>
    </row>
    <row r="6643" spans="1:10" ht="18" customHeight="1">
      <c r="A6643" s="394">
        <v>6638</v>
      </c>
      <c r="B6643" s="419" t="s">
        <v>14105</v>
      </c>
      <c r="C6643" s="395" t="s">
        <v>352</v>
      </c>
      <c r="D6643" s="526" t="s">
        <v>15120</v>
      </c>
      <c r="E6643" s="416" t="s">
        <v>5170</v>
      </c>
      <c r="F6643" s="504" t="s">
        <v>15121</v>
      </c>
      <c r="G6643" s="394" t="s">
        <v>4962</v>
      </c>
      <c r="H6643" s="634" t="s">
        <v>5025</v>
      </c>
      <c r="I6643" s="418">
        <v>850</v>
      </c>
      <c r="J6643" s="503" t="s">
        <v>5026</v>
      </c>
    </row>
    <row r="6644" spans="1:10" ht="18" customHeight="1">
      <c r="A6644" s="394">
        <v>6639</v>
      </c>
      <c r="B6644" s="419" t="s">
        <v>14105</v>
      </c>
      <c r="C6644" s="395" t="s">
        <v>352</v>
      </c>
      <c r="D6644" s="526" t="s">
        <v>15120</v>
      </c>
      <c r="E6644" s="416" t="s">
        <v>14261</v>
      </c>
      <c r="F6644" s="504" t="s">
        <v>15121</v>
      </c>
      <c r="G6644" s="394" t="s">
        <v>4962</v>
      </c>
      <c r="H6644" s="634" t="s">
        <v>5025</v>
      </c>
      <c r="I6644" s="418">
        <v>24700</v>
      </c>
      <c r="J6644" s="503" t="s">
        <v>5026</v>
      </c>
    </row>
    <row r="6645" spans="1:10" ht="18" customHeight="1">
      <c r="A6645" s="394">
        <v>6640</v>
      </c>
      <c r="B6645" s="395" t="s">
        <v>623</v>
      </c>
      <c r="C6645" s="395" t="s">
        <v>15122</v>
      </c>
      <c r="D6645" s="459" t="s">
        <v>15123</v>
      </c>
      <c r="E6645" s="395" t="s">
        <v>418</v>
      </c>
      <c r="F6645" s="488"/>
      <c r="G6645" s="395" t="s">
        <v>4962</v>
      </c>
      <c r="H6645" s="567" t="s">
        <v>4996</v>
      </c>
      <c r="I6645" s="397">
        <v>7600</v>
      </c>
      <c r="J6645" s="487"/>
    </row>
    <row r="6646" spans="1:10" ht="18" customHeight="1">
      <c r="A6646" s="394">
        <v>6641</v>
      </c>
      <c r="B6646" s="395" t="s">
        <v>623</v>
      </c>
      <c r="C6646" s="398" t="s">
        <v>1333</v>
      </c>
      <c r="D6646" s="459" t="s">
        <v>15124</v>
      </c>
      <c r="E6646" s="395" t="s">
        <v>418</v>
      </c>
      <c r="F6646" s="485" t="s">
        <v>15125</v>
      </c>
      <c r="G6646" s="395"/>
      <c r="H6646" s="567" t="s">
        <v>4929</v>
      </c>
      <c r="I6646" s="402">
        <v>40000</v>
      </c>
      <c r="J6646" s="506"/>
    </row>
    <row r="6647" spans="1:10" ht="18" customHeight="1">
      <c r="A6647" s="394">
        <v>6642</v>
      </c>
      <c r="B6647" s="395" t="s">
        <v>623</v>
      </c>
      <c r="C6647" s="396" t="s">
        <v>15126</v>
      </c>
      <c r="D6647" s="581" t="s">
        <v>6006</v>
      </c>
      <c r="E6647" s="396" t="s">
        <v>135</v>
      </c>
      <c r="F6647" s="486" t="s">
        <v>15127</v>
      </c>
      <c r="G6647" s="396" t="s">
        <v>629</v>
      </c>
      <c r="H6647" s="630" t="s">
        <v>4935</v>
      </c>
      <c r="I6647" s="505">
        <v>28000</v>
      </c>
      <c r="J6647" s="492"/>
    </row>
    <row r="6648" spans="1:10" ht="18" customHeight="1">
      <c r="A6648" s="394">
        <v>6643</v>
      </c>
      <c r="B6648" s="394" t="s">
        <v>14105</v>
      </c>
      <c r="C6648" s="394" t="s">
        <v>15128</v>
      </c>
      <c r="D6648" s="422" t="s">
        <v>4922</v>
      </c>
      <c r="E6648" s="394" t="s">
        <v>418</v>
      </c>
      <c r="F6648" s="517" t="s">
        <v>15129</v>
      </c>
      <c r="G6648" s="395"/>
      <c r="H6648" s="631" t="s">
        <v>4924</v>
      </c>
      <c r="I6648" s="402">
        <v>12500</v>
      </c>
      <c r="J6648" s="487"/>
    </row>
    <row r="6649" spans="1:10" ht="18" customHeight="1">
      <c r="A6649" s="394">
        <v>6644</v>
      </c>
      <c r="B6649" s="394" t="s">
        <v>14105</v>
      </c>
      <c r="C6649" s="394" t="s">
        <v>15128</v>
      </c>
      <c r="D6649" s="422" t="s">
        <v>4922</v>
      </c>
      <c r="E6649" s="394" t="s">
        <v>418</v>
      </c>
      <c r="F6649" s="424" t="s">
        <v>15130</v>
      </c>
      <c r="G6649" s="394"/>
      <c r="H6649" s="631" t="s">
        <v>4927</v>
      </c>
      <c r="I6649" s="402">
        <v>14550</v>
      </c>
      <c r="J6649" s="490"/>
    </row>
    <row r="6650" spans="1:10" ht="18" customHeight="1">
      <c r="A6650" s="394">
        <v>6645</v>
      </c>
      <c r="B6650" s="394" t="s">
        <v>14105</v>
      </c>
      <c r="C6650" s="394" t="s">
        <v>15128</v>
      </c>
      <c r="D6650" s="422" t="s">
        <v>4922</v>
      </c>
      <c r="E6650" s="394" t="s">
        <v>418</v>
      </c>
      <c r="F6650" s="424" t="s">
        <v>15131</v>
      </c>
      <c r="G6650" s="394"/>
      <c r="H6650" s="631" t="s">
        <v>4927</v>
      </c>
      <c r="I6650" s="402">
        <v>12720</v>
      </c>
      <c r="J6650" s="490"/>
    </row>
    <row r="6651" spans="1:10" ht="18" customHeight="1">
      <c r="A6651" s="394">
        <v>6646</v>
      </c>
      <c r="B6651" s="395" t="s">
        <v>623</v>
      </c>
      <c r="C6651" s="394" t="s">
        <v>15126</v>
      </c>
      <c r="D6651" s="422" t="s">
        <v>15132</v>
      </c>
      <c r="E6651" s="394" t="s">
        <v>418</v>
      </c>
      <c r="F6651" s="424" t="s">
        <v>15133</v>
      </c>
      <c r="G6651" s="394" t="s">
        <v>629</v>
      </c>
      <c r="H6651" s="632" t="s">
        <v>5010</v>
      </c>
      <c r="I6651" s="402">
        <v>19300</v>
      </c>
      <c r="J6651" s="490"/>
    </row>
    <row r="6652" spans="1:10" ht="18" customHeight="1">
      <c r="A6652" s="394">
        <v>6647</v>
      </c>
      <c r="B6652" s="394" t="s">
        <v>623</v>
      </c>
      <c r="C6652" s="398" t="s">
        <v>15126</v>
      </c>
      <c r="D6652" s="422" t="s">
        <v>15132</v>
      </c>
      <c r="E6652" s="394" t="s">
        <v>418</v>
      </c>
      <c r="F6652" s="424"/>
      <c r="G6652" s="394" t="s">
        <v>629</v>
      </c>
      <c r="H6652" s="632" t="s">
        <v>5010</v>
      </c>
      <c r="I6652" s="402">
        <v>15100</v>
      </c>
      <c r="J6652" s="490"/>
    </row>
    <row r="6653" spans="1:10" ht="18" customHeight="1">
      <c r="A6653" s="394">
        <v>6648</v>
      </c>
      <c r="B6653" s="395" t="s">
        <v>623</v>
      </c>
      <c r="C6653" s="395" t="s">
        <v>15126</v>
      </c>
      <c r="D6653" s="459" t="s">
        <v>14409</v>
      </c>
      <c r="E6653" s="395" t="s">
        <v>11015</v>
      </c>
      <c r="F6653" s="488" t="s">
        <v>15134</v>
      </c>
      <c r="G6653" s="395" t="s">
        <v>5048</v>
      </c>
      <c r="H6653" s="629" t="s">
        <v>4916</v>
      </c>
      <c r="I6653" s="397">
        <v>57400</v>
      </c>
      <c r="J6653" s="490"/>
    </row>
    <row r="6654" spans="1:10" ht="18" customHeight="1">
      <c r="A6654" s="394">
        <v>6649</v>
      </c>
      <c r="B6654" s="395" t="s">
        <v>623</v>
      </c>
      <c r="C6654" s="395" t="s">
        <v>15126</v>
      </c>
      <c r="D6654" s="459" t="s">
        <v>14409</v>
      </c>
      <c r="E6654" s="395" t="s">
        <v>418</v>
      </c>
      <c r="F6654" s="488" t="s">
        <v>15135</v>
      </c>
      <c r="G6654" s="395" t="s">
        <v>5048</v>
      </c>
      <c r="H6654" s="629" t="s">
        <v>4916</v>
      </c>
      <c r="I6654" s="397">
        <v>16500</v>
      </c>
      <c r="J6654" s="490"/>
    </row>
    <row r="6655" spans="1:10" ht="18" customHeight="1">
      <c r="A6655" s="394">
        <v>6650</v>
      </c>
      <c r="B6655" s="395" t="s">
        <v>623</v>
      </c>
      <c r="C6655" s="395" t="s">
        <v>15126</v>
      </c>
      <c r="D6655" s="422" t="s">
        <v>15136</v>
      </c>
      <c r="E6655" s="395" t="s">
        <v>11015</v>
      </c>
      <c r="F6655" s="424" t="s">
        <v>15137</v>
      </c>
      <c r="G6655" s="395" t="s">
        <v>5048</v>
      </c>
      <c r="H6655" s="629" t="s">
        <v>4916</v>
      </c>
      <c r="I6655" s="402">
        <v>46000</v>
      </c>
      <c r="J6655" s="490"/>
    </row>
    <row r="6656" spans="1:10" ht="18" customHeight="1">
      <c r="A6656" s="394">
        <v>6651</v>
      </c>
      <c r="B6656" s="395" t="s">
        <v>623</v>
      </c>
      <c r="C6656" s="395" t="s">
        <v>15126</v>
      </c>
      <c r="D6656" s="459" t="s">
        <v>15136</v>
      </c>
      <c r="E6656" s="395" t="s">
        <v>418</v>
      </c>
      <c r="F6656" s="488" t="s">
        <v>15138</v>
      </c>
      <c r="G6656" s="395" t="s">
        <v>5048</v>
      </c>
      <c r="H6656" s="629" t="s">
        <v>4916</v>
      </c>
      <c r="I6656" s="397">
        <v>12300</v>
      </c>
      <c r="J6656" s="490"/>
    </row>
    <row r="6657" spans="1:10" ht="18" customHeight="1">
      <c r="A6657" s="394">
        <v>6652</v>
      </c>
      <c r="B6657" s="395" t="s">
        <v>623</v>
      </c>
      <c r="C6657" s="396" t="s">
        <v>15126</v>
      </c>
      <c r="D6657" s="581" t="s">
        <v>6012</v>
      </c>
      <c r="E6657" s="396" t="s">
        <v>135</v>
      </c>
      <c r="F6657" s="486" t="s">
        <v>15139</v>
      </c>
      <c r="G6657" s="396"/>
      <c r="H6657" s="630" t="s">
        <v>4935</v>
      </c>
      <c r="I6657" s="500">
        <v>15070</v>
      </c>
      <c r="J6657" s="492"/>
    </row>
    <row r="6658" spans="1:10" ht="18" customHeight="1">
      <c r="A6658" s="394">
        <v>6653</v>
      </c>
      <c r="B6658" s="395" t="s">
        <v>623</v>
      </c>
      <c r="C6658" s="395" t="s">
        <v>15128</v>
      </c>
      <c r="D6658" s="422" t="s">
        <v>15140</v>
      </c>
      <c r="E6658" s="394" t="s">
        <v>418</v>
      </c>
      <c r="F6658" s="424" t="s">
        <v>15141</v>
      </c>
      <c r="G6658" s="394"/>
      <c r="H6658" s="631" t="s">
        <v>4949</v>
      </c>
      <c r="I6658" s="402">
        <v>12800</v>
      </c>
      <c r="J6658" s="490"/>
    </row>
    <row r="6659" spans="1:10" ht="18" customHeight="1">
      <c r="A6659" s="394">
        <v>6654</v>
      </c>
      <c r="B6659" s="395" t="s">
        <v>623</v>
      </c>
      <c r="C6659" s="395" t="s">
        <v>15126</v>
      </c>
      <c r="D6659" s="422" t="s">
        <v>15142</v>
      </c>
      <c r="E6659" s="394" t="s">
        <v>418</v>
      </c>
      <c r="F6659" s="424" t="s">
        <v>15143</v>
      </c>
      <c r="G6659" s="394"/>
      <c r="H6659" s="631" t="s">
        <v>4949</v>
      </c>
      <c r="I6659" s="402">
        <v>12200</v>
      </c>
      <c r="J6659" s="490"/>
    </row>
    <row r="6660" spans="1:10" ht="18" customHeight="1">
      <c r="A6660" s="394">
        <v>6655</v>
      </c>
      <c r="B6660" s="373" t="s">
        <v>14105</v>
      </c>
      <c r="C6660" s="395" t="s">
        <v>15126</v>
      </c>
      <c r="D6660" s="422" t="s">
        <v>16008</v>
      </c>
      <c r="E6660" s="564" t="s">
        <v>4951</v>
      </c>
      <c r="F6660" s="374" t="s">
        <v>15089</v>
      </c>
      <c r="G6660" s="374"/>
      <c r="H6660" s="374" t="s">
        <v>7922</v>
      </c>
      <c r="I6660" s="627">
        <v>32800</v>
      </c>
      <c r="J6660" s="522" t="s">
        <v>5042</v>
      </c>
    </row>
    <row r="6661" spans="1:10" ht="18" customHeight="1">
      <c r="A6661" s="394">
        <v>6656</v>
      </c>
      <c r="B6661" s="523" t="s">
        <v>623</v>
      </c>
      <c r="C6661" s="523" t="s">
        <v>1336</v>
      </c>
      <c r="D6661" s="587" t="s">
        <v>6400</v>
      </c>
      <c r="E6661" s="523" t="s">
        <v>135</v>
      </c>
      <c r="F6661" s="547" t="s">
        <v>1337</v>
      </c>
      <c r="G6661" s="523"/>
      <c r="H6661" s="640" t="s">
        <v>653</v>
      </c>
      <c r="I6661" s="397">
        <v>10100</v>
      </c>
      <c r="J6661" s="487"/>
    </row>
    <row r="6662" spans="1:10" ht="18" customHeight="1">
      <c r="A6662" s="394">
        <v>6657</v>
      </c>
      <c r="B6662" s="395" t="s">
        <v>623</v>
      </c>
      <c r="C6662" s="395" t="s">
        <v>1336</v>
      </c>
      <c r="D6662" s="459" t="s">
        <v>7240</v>
      </c>
      <c r="E6662" s="395" t="s">
        <v>14168</v>
      </c>
      <c r="F6662" s="488" t="s">
        <v>1337</v>
      </c>
      <c r="G6662" s="395"/>
      <c r="H6662" s="567" t="s">
        <v>653</v>
      </c>
      <c r="I6662" s="397">
        <v>11990</v>
      </c>
      <c r="J6662" s="487"/>
    </row>
    <row r="6663" spans="1:10" ht="18" customHeight="1">
      <c r="A6663" s="394">
        <v>6658</v>
      </c>
      <c r="B6663" s="395" t="s">
        <v>623</v>
      </c>
      <c r="C6663" s="398" t="s">
        <v>1336</v>
      </c>
      <c r="D6663" s="422" t="s">
        <v>15144</v>
      </c>
      <c r="E6663" s="443" t="s">
        <v>135</v>
      </c>
      <c r="F6663" s="538" t="s">
        <v>15145</v>
      </c>
      <c r="G6663" s="394"/>
      <c r="H6663" s="632" t="s">
        <v>5865</v>
      </c>
      <c r="I6663" s="429">
        <v>15000</v>
      </c>
      <c r="J6663" s="490"/>
    </row>
    <row r="6664" spans="1:10" ht="18" customHeight="1">
      <c r="A6664" s="394">
        <v>6659</v>
      </c>
      <c r="B6664" s="395" t="s">
        <v>623</v>
      </c>
      <c r="C6664" s="398" t="s">
        <v>1336</v>
      </c>
      <c r="D6664" s="422" t="s">
        <v>15144</v>
      </c>
      <c r="E6664" s="443" t="s">
        <v>301</v>
      </c>
      <c r="F6664" s="538" t="s">
        <v>15146</v>
      </c>
      <c r="G6664" s="394"/>
      <c r="H6664" s="632" t="s">
        <v>5865</v>
      </c>
      <c r="I6664" s="429">
        <v>3100</v>
      </c>
      <c r="J6664" s="490"/>
    </row>
    <row r="6665" spans="1:10" ht="18" customHeight="1">
      <c r="A6665" s="394">
        <v>6660</v>
      </c>
      <c r="B6665" s="395" t="s">
        <v>623</v>
      </c>
      <c r="C6665" s="395" t="s">
        <v>15147</v>
      </c>
      <c r="D6665" s="459"/>
      <c r="E6665" s="395" t="s">
        <v>418</v>
      </c>
      <c r="F6665" s="485"/>
      <c r="G6665" s="395"/>
      <c r="H6665" s="567" t="s">
        <v>4996</v>
      </c>
      <c r="I6665" s="397">
        <v>3300</v>
      </c>
      <c r="J6665" s="487"/>
    </row>
    <row r="6666" spans="1:10" ht="18" customHeight="1">
      <c r="A6666" s="394">
        <v>6661</v>
      </c>
      <c r="B6666" s="395" t="s">
        <v>623</v>
      </c>
      <c r="C6666" s="398" t="s">
        <v>1338</v>
      </c>
      <c r="D6666" s="459" t="s">
        <v>15148</v>
      </c>
      <c r="E6666" s="398" t="s">
        <v>418</v>
      </c>
      <c r="F6666" s="488" t="s">
        <v>15149</v>
      </c>
      <c r="G6666" s="395"/>
      <c r="H6666" s="567" t="s">
        <v>4929</v>
      </c>
      <c r="I6666" s="402">
        <v>15000</v>
      </c>
      <c r="J6666" s="487"/>
    </row>
    <row r="6667" spans="1:10" ht="18" customHeight="1">
      <c r="A6667" s="394">
        <v>6662</v>
      </c>
      <c r="B6667" s="395" t="s">
        <v>623</v>
      </c>
      <c r="C6667" s="398" t="s">
        <v>1338</v>
      </c>
      <c r="D6667" s="459" t="s">
        <v>15150</v>
      </c>
      <c r="E6667" s="395" t="s">
        <v>418</v>
      </c>
      <c r="F6667" s="485" t="s">
        <v>15151</v>
      </c>
      <c r="G6667" s="395"/>
      <c r="H6667" s="567" t="s">
        <v>4929</v>
      </c>
      <c r="I6667" s="402">
        <v>30000</v>
      </c>
      <c r="J6667" s="506"/>
    </row>
    <row r="6668" spans="1:10" ht="18" customHeight="1">
      <c r="A6668" s="394">
        <v>6663</v>
      </c>
      <c r="B6668" s="395" t="s">
        <v>623</v>
      </c>
      <c r="C6668" s="398" t="s">
        <v>1338</v>
      </c>
      <c r="D6668" s="459" t="s">
        <v>15152</v>
      </c>
      <c r="E6668" s="395" t="s">
        <v>418</v>
      </c>
      <c r="F6668" s="488" t="s">
        <v>15153</v>
      </c>
      <c r="G6668" s="395"/>
      <c r="H6668" s="567" t="s">
        <v>653</v>
      </c>
      <c r="I6668" s="402">
        <v>14000</v>
      </c>
      <c r="J6668" s="487"/>
    </row>
    <row r="6669" spans="1:10" ht="18" customHeight="1">
      <c r="A6669" s="394">
        <v>6664</v>
      </c>
      <c r="B6669" s="395" t="s">
        <v>623</v>
      </c>
      <c r="C6669" s="395" t="s">
        <v>15154</v>
      </c>
      <c r="D6669" s="459" t="s">
        <v>15155</v>
      </c>
      <c r="E6669" s="395" t="s">
        <v>418</v>
      </c>
      <c r="F6669" s="485" t="s">
        <v>15156</v>
      </c>
      <c r="G6669" s="395" t="s">
        <v>4962</v>
      </c>
      <c r="H6669" s="567" t="s">
        <v>4996</v>
      </c>
      <c r="I6669" s="397">
        <v>5580</v>
      </c>
      <c r="J6669" s="487"/>
    </row>
    <row r="6670" spans="1:10" ht="18" customHeight="1">
      <c r="A6670" s="394">
        <v>6665</v>
      </c>
      <c r="B6670" s="395" t="s">
        <v>623</v>
      </c>
      <c r="C6670" s="398" t="s">
        <v>1338</v>
      </c>
      <c r="D6670" s="459" t="s">
        <v>15157</v>
      </c>
      <c r="E6670" s="395" t="s">
        <v>418</v>
      </c>
      <c r="F6670" s="488" t="s">
        <v>15158</v>
      </c>
      <c r="G6670" s="395"/>
      <c r="H6670" s="567" t="s">
        <v>394</v>
      </c>
      <c r="I6670" s="397">
        <v>4320</v>
      </c>
      <c r="J6670" s="487"/>
    </row>
    <row r="6671" spans="1:10" ht="18" customHeight="1">
      <c r="A6671" s="394">
        <v>6666</v>
      </c>
      <c r="B6671" s="395" t="s">
        <v>623</v>
      </c>
      <c r="C6671" s="395" t="s">
        <v>15154</v>
      </c>
      <c r="D6671" s="459"/>
      <c r="E6671" s="395" t="s">
        <v>418</v>
      </c>
      <c r="F6671" s="485" t="s">
        <v>15159</v>
      </c>
      <c r="G6671" s="395"/>
      <c r="H6671" s="567" t="s">
        <v>4996</v>
      </c>
      <c r="I6671" s="397">
        <v>6070</v>
      </c>
      <c r="J6671" s="487"/>
    </row>
    <row r="6672" spans="1:10" ht="18" customHeight="1">
      <c r="A6672" s="394">
        <v>6667</v>
      </c>
      <c r="B6672" s="395" t="s">
        <v>623</v>
      </c>
      <c r="C6672" s="395" t="s">
        <v>15154</v>
      </c>
      <c r="D6672" s="459"/>
      <c r="E6672" s="395" t="s">
        <v>418</v>
      </c>
      <c r="F6672" s="485" t="s">
        <v>15160</v>
      </c>
      <c r="G6672" s="395"/>
      <c r="H6672" s="567" t="s">
        <v>4996</v>
      </c>
      <c r="I6672" s="397">
        <v>7660</v>
      </c>
      <c r="J6672" s="487"/>
    </row>
    <row r="6673" spans="1:10" ht="18" customHeight="1">
      <c r="A6673" s="394">
        <v>6668</v>
      </c>
      <c r="B6673" s="395" t="s">
        <v>623</v>
      </c>
      <c r="C6673" s="395" t="s">
        <v>15154</v>
      </c>
      <c r="D6673" s="526" t="s">
        <v>15161</v>
      </c>
      <c r="E6673" s="416" t="s">
        <v>5027</v>
      </c>
      <c r="F6673" s="504" t="s">
        <v>15162</v>
      </c>
      <c r="G6673" s="415"/>
      <c r="H6673" s="634" t="s">
        <v>5025</v>
      </c>
      <c r="I6673" s="418">
        <v>11000</v>
      </c>
      <c r="J6673" s="503" t="s">
        <v>5026</v>
      </c>
    </row>
    <row r="6674" spans="1:10" ht="18" customHeight="1">
      <c r="A6674" s="394">
        <v>6669</v>
      </c>
      <c r="B6674" s="395" t="s">
        <v>623</v>
      </c>
      <c r="C6674" s="395" t="s">
        <v>15154</v>
      </c>
      <c r="D6674" s="526" t="s">
        <v>15163</v>
      </c>
      <c r="E6674" s="416" t="s">
        <v>5027</v>
      </c>
      <c r="F6674" s="504" t="s">
        <v>15164</v>
      </c>
      <c r="G6674" s="415"/>
      <c r="H6674" s="634" t="s">
        <v>5025</v>
      </c>
      <c r="I6674" s="418">
        <v>5100</v>
      </c>
      <c r="J6674" s="503" t="s">
        <v>5026</v>
      </c>
    </row>
    <row r="6675" spans="1:10" ht="18" customHeight="1">
      <c r="A6675" s="394">
        <v>6670</v>
      </c>
      <c r="B6675" s="395" t="s">
        <v>623</v>
      </c>
      <c r="C6675" s="395" t="s">
        <v>15154</v>
      </c>
      <c r="D6675" s="526" t="s">
        <v>15165</v>
      </c>
      <c r="E6675" s="416" t="s">
        <v>5027</v>
      </c>
      <c r="F6675" s="504" t="s">
        <v>15166</v>
      </c>
      <c r="G6675" s="415"/>
      <c r="H6675" s="634" t="s">
        <v>5025</v>
      </c>
      <c r="I6675" s="418">
        <v>5100</v>
      </c>
      <c r="J6675" s="503" t="s">
        <v>5026</v>
      </c>
    </row>
    <row r="6676" spans="1:10" ht="18" customHeight="1">
      <c r="A6676" s="394">
        <v>6671</v>
      </c>
      <c r="B6676" s="395" t="s">
        <v>623</v>
      </c>
      <c r="C6676" s="395" t="s">
        <v>15167</v>
      </c>
      <c r="D6676" s="459"/>
      <c r="E6676" s="395" t="s">
        <v>310</v>
      </c>
      <c r="F6676" s="488" t="s">
        <v>15168</v>
      </c>
      <c r="G6676" s="395"/>
      <c r="H6676" s="629" t="s">
        <v>4916</v>
      </c>
      <c r="I6676" s="397">
        <v>31900</v>
      </c>
      <c r="J6676" s="490"/>
    </row>
    <row r="6677" spans="1:10" ht="18" customHeight="1">
      <c r="A6677" s="394">
        <v>6672</v>
      </c>
      <c r="B6677" s="395" t="s">
        <v>623</v>
      </c>
      <c r="C6677" s="395" t="s">
        <v>353</v>
      </c>
      <c r="D6677" s="459" t="s">
        <v>15169</v>
      </c>
      <c r="E6677" s="395" t="s">
        <v>15170</v>
      </c>
      <c r="F6677" s="488"/>
      <c r="G6677" s="395" t="s">
        <v>4962</v>
      </c>
      <c r="H6677" s="567" t="s">
        <v>4996</v>
      </c>
      <c r="I6677" s="397">
        <v>2310</v>
      </c>
      <c r="J6677" s="487"/>
    </row>
    <row r="6678" spans="1:10" ht="18" customHeight="1">
      <c r="A6678" s="394">
        <v>6673</v>
      </c>
      <c r="B6678" s="395" t="s">
        <v>623</v>
      </c>
      <c r="C6678" s="395" t="s">
        <v>353</v>
      </c>
      <c r="D6678" s="459" t="s">
        <v>15169</v>
      </c>
      <c r="E6678" s="395" t="s">
        <v>329</v>
      </c>
      <c r="F6678" s="488"/>
      <c r="G6678" s="395" t="s">
        <v>4962</v>
      </c>
      <c r="H6678" s="567" t="s">
        <v>4996</v>
      </c>
      <c r="I6678" s="397">
        <v>11220</v>
      </c>
      <c r="J6678" s="487"/>
    </row>
    <row r="6679" spans="1:10" ht="18" customHeight="1">
      <c r="A6679" s="394">
        <v>6674</v>
      </c>
      <c r="B6679" s="395" t="s">
        <v>623</v>
      </c>
      <c r="C6679" s="395" t="s">
        <v>355</v>
      </c>
      <c r="D6679" s="459" t="s">
        <v>15171</v>
      </c>
      <c r="E6679" s="395" t="s">
        <v>15172</v>
      </c>
      <c r="F6679" s="488"/>
      <c r="G6679" s="395" t="s">
        <v>4962</v>
      </c>
      <c r="H6679" s="567" t="s">
        <v>4996</v>
      </c>
      <c r="I6679" s="397">
        <v>7940</v>
      </c>
      <c r="J6679" s="487"/>
    </row>
    <row r="6680" spans="1:10" ht="18" customHeight="1">
      <c r="A6680" s="394">
        <v>6675</v>
      </c>
      <c r="B6680" s="395" t="s">
        <v>623</v>
      </c>
      <c r="C6680" s="395" t="s">
        <v>355</v>
      </c>
      <c r="D6680" s="459" t="s">
        <v>15171</v>
      </c>
      <c r="E6680" s="395" t="s">
        <v>306</v>
      </c>
      <c r="F6680" s="488"/>
      <c r="G6680" s="395" t="s">
        <v>629</v>
      </c>
      <c r="H6680" s="567" t="s">
        <v>4996</v>
      </c>
      <c r="I6680" s="397">
        <v>4950</v>
      </c>
      <c r="J6680" s="487"/>
    </row>
    <row r="6681" spans="1:10" ht="18" customHeight="1">
      <c r="A6681" s="394">
        <v>6676</v>
      </c>
      <c r="B6681" s="395" t="s">
        <v>623</v>
      </c>
      <c r="C6681" s="395" t="s">
        <v>355</v>
      </c>
      <c r="D6681" s="459" t="s">
        <v>356</v>
      </c>
      <c r="E6681" s="395" t="s">
        <v>5029</v>
      </c>
      <c r="F6681" s="488"/>
      <c r="G6681" s="395" t="s">
        <v>4962</v>
      </c>
      <c r="H6681" s="567" t="s">
        <v>4996</v>
      </c>
      <c r="I6681" s="397">
        <v>1250</v>
      </c>
      <c r="J6681" s="487"/>
    </row>
    <row r="6682" spans="1:10" ht="18" customHeight="1">
      <c r="A6682" s="394">
        <v>6677</v>
      </c>
      <c r="B6682" s="395" t="s">
        <v>623</v>
      </c>
      <c r="C6682" s="395" t="s">
        <v>355</v>
      </c>
      <c r="D6682" s="459" t="s">
        <v>15171</v>
      </c>
      <c r="E6682" s="395" t="s">
        <v>133</v>
      </c>
      <c r="F6682" s="488" t="s">
        <v>15173</v>
      </c>
      <c r="G6682" s="395" t="s">
        <v>4962</v>
      </c>
      <c r="H6682" s="567" t="s">
        <v>4996</v>
      </c>
      <c r="I6682" s="397">
        <v>6440</v>
      </c>
      <c r="J6682" s="487"/>
    </row>
    <row r="6683" spans="1:10" ht="18" customHeight="1">
      <c r="A6683" s="394">
        <v>6678</v>
      </c>
      <c r="B6683" s="395" t="s">
        <v>623</v>
      </c>
      <c r="C6683" s="395" t="s">
        <v>355</v>
      </c>
      <c r="D6683" s="459" t="s">
        <v>356</v>
      </c>
      <c r="E6683" s="395" t="s">
        <v>4920</v>
      </c>
      <c r="F6683" s="488"/>
      <c r="G6683" s="395"/>
      <c r="H6683" s="567" t="s">
        <v>4996</v>
      </c>
      <c r="I6683" s="397">
        <v>1940</v>
      </c>
      <c r="J6683" s="487"/>
    </row>
    <row r="6684" spans="1:10" ht="18" customHeight="1">
      <c r="A6684" s="394">
        <v>6679</v>
      </c>
      <c r="B6684" s="395" t="s">
        <v>623</v>
      </c>
      <c r="C6684" s="395" t="s">
        <v>355</v>
      </c>
      <c r="D6684" s="459" t="s">
        <v>356</v>
      </c>
      <c r="E6684" s="395" t="s">
        <v>5354</v>
      </c>
      <c r="F6684" s="488"/>
      <c r="G6684" s="395"/>
      <c r="H6684" s="567" t="s">
        <v>4996</v>
      </c>
      <c r="I6684" s="397">
        <v>2850</v>
      </c>
      <c r="J6684" s="487"/>
    </row>
    <row r="6685" spans="1:10" ht="18" customHeight="1">
      <c r="A6685" s="394">
        <v>6680</v>
      </c>
      <c r="B6685" s="395" t="s">
        <v>623</v>
      </c>
      <c r="C6685" s="395" t="s">
        <v>355</v>
      </c>
      <c r="D6685" s="459" t="s">
        <v>356</v>
      </c>
      <c r="E6685" s="395" t="s">
        <v>15174</v>
      </c>
      <c r="F6685" s="488"/>
      <c r="G6685" s="395"/>
      <c r="H6685" s="567" t="s">
        <v>4996</v>
      </c>
      <c r="I6685" s="397">
        <v>30</v>
      </c>
      <c r="J6685" s="487"/>
    </row>
    <row r="6686" spans="1:10" ht="18" customHeight="1">
      <c r="A6686" s="394">
        <v>6681</v>
      </c>
      <c r="B6686" s="395" t="s">
        <v>623</v>
      </c>
      <c r="C6686" s="395" t="s">
        <v>355</v>
      </c>
      <c r="D6686" s="459" t="s">
        <v>15171</v>
      </c>
      <c r="E6686" s="395" t="s">
        <v>418</v>
      </c>
      <c r="F6686" s="488"/>
      <c r="G6686" s="395" t="s">
        <v>4962</v>
      </c>
      <c r="H6686" s="567" t="s">
        <v>4996</v>
      </c>
      <c r="I6686" s="397">
        <v>3470</v>
      </c>
      <c r="J6686" s="487"/>
    </row>
    <row r="6687" spans="1:10" ht="18" customHeight="1">
      <c r="A6687" s="394">
        <v>6682</v>
      </c>
      <c r="B6687" s="395" t="s">
        <v>623</v>
      </c>
      <c r="C6687" s="395" t="s">
        <v>355</v>
      </c>
      <c r="D6687" s="541"/>
      <c r="E6687" s="434" t="s">
        <v>5032</v>
      </c>
      <c r="F6687" s="488" t="s">
        <v>358</v>
      </c>
      <c r="G6687" s="395" t="s">
        <v>4962</v>
      </c>
      <c r="H6687" s="567" t="s">
        <v>4996</v>
      </c>
      <c r="I6687" s="450">
        <v>4600</v>
      </c>
      <c r="J6687" s="501"/>
    </row>
    <row r="6688" spans="1:10" ht="18" customHeight="1">
      <c r="A6688" s="394">
        <v>6683</v>
      </c>
      <c r="B6688" s="395" t="s">
        <v>623</v>
      </c>
      <c r="C6688" s="395" t="s">
        <v>355</v>
      </c>
      <c r="D6688" s="541" t="s">
        <v>15175</v>
      </c>
      <c r="E6688" s="449" t="s">
        <v>5403</v>
      </c>
      <c r="F6688" s="541" t="s">
        <v>15176</v>
      </c>
      <c r="G6688" s="449" t="s">
        <v>5048</v>
      </c>
      <c r="H6688" s="638" t="s">
        <v>4996</v>
      </c>
      <c r="I6688" s="450">
        <v>4870</v>
      </c>
      <c r="J6688" s="501"/>
    </row>
    <row r="6689" spans="1:10" ht="18" customHeight="1">
      <c r="A6689" s="394">
        <v>6684</v>
      </c>
      <c r="B6689" s="404" t="s">
        <v>623</v>
      </c>
      <c r="C6689" s="398" t="s">
        <v>355</v>
      </c>
      <c r="D6689" s="551" t="s">
        <v>15177</v>
      </c>
      <c r="E6689" s="438" t="s">
        <v>135</v>
      </c>
      <c r="F6689" s="529" t="s">
        <v>15178</v>
      </c>
      <c r="G6689" s="396"/>
      <c r="H6689" s="567" t="s">
        <v>4929</v>
      </c>
      <c r="I6689" s="402">
        <v>39000</v>
      </c>
      <c r="J6689" s="506"/>
    </row>
    <row r="6690" spans="1:10" ht="18" customHeight="1">
      <c r="A6690" s="394">
        <v>6685</v>
      </c>
      <c r="B6690" s="404" t="s">
        <v>623</v>
      </c>
      <c r="C6690" s="398" t="s">
        <v>355</v>
      </c>
      <c r="D6690" s="422" t="s">
        <v>15179</v>
      </c>
      <c r="E6690" s="373" t="s">
        <v>5027</v>
      </c>
      <c r="F6690" s="445" t="s">
        <v>15180</v>
      </c>
      <c r="G6690" s="373"/>
      <c r="H6690" s="510" t="s">
        <v>5128</v>
      </c>
      <c r="I6690" s="428">
        <v>16000</v>
      </c>
      <c r="J6690" s="511"/>
    </row>
    <row r="6691" spans="1:10" ht="18" customHeight="1">
      <c r="A6691" s="394">
        <v>6686</v>
      </c>
      <c r="B6691" s="404" t="s">
        <v>623</v>
      </c>
      <c r="C6691" s="398" t="s">
        <v>355</v>
      </c>
      <c r="D6691" s="526" t="s">
        <v>15181</v>
      </c>
      <c r="E6691" s="416" t="s">
        <v>15182</v>
      </c>
      <c r="F6691" s="504" t="s">
        <v>15183</v>
      </c>
      <c r="G6691" s="394" t="s">
        <v>4962</v>
      </c>
      <c r="H6691" s="634" t="s">
        <v>5025</v>
      </c>
      <c r="I6691" s="418">
        <v>2350</v>
      </c>
      <c r="J6691" s="503" t="s">
        <v>5026</v>
      </c>
    </row>
    <row r="6692" spans="1:10" ht="18" customHeight="1">
      <c r="A6692" s="394">
        <v>6687</v>
      </c>
      <c r="B6692" s="404" t="s">
        <v>623</v>
      </c>
      <c r="C6692" s="398" t="s">
        <v>355</v>
      </c>
      <c r="D6692" s="526" t="s">
        <v>15181</v>
      </c>
      <c r="E6692" s="416" t="s">
        <v>5032</v>
      </c>
      <c r="F6692" s="504" t="s">
        <v>15183</v>
      </c>
      <c r="G6692" s="394" t="s">
        <v>4962</v>
      </c>
      <c r="H6692" s="634" t="s">
        <v>5025</v>
      </c>
      <c r="I6692" s="418">
        <v>3300</v>
      </c>
      <c r="J6692" s="503" t="s">
        <v>5026</v>
      </c>
    </row>
    <row r="6693" spans="1:10" ht="18" customHeight="1">
      <c r="A6693" s="394">
        <v>6688</v>
      </c>
      <c r="B6693" s="404" t="s">
        <v>623</v>
      </c>
      <c r="C6693" s="398" t="s">
        <v>355</v>
      </c>
      <c r="D6693" s="526" t="s">
        <v>15181</v>
      </c>
      <c r="E6693" s="416" t="s">
        <v>5744</v>
      </c>
      <c r="F6693" s="504" t="s">
        <v>15183</v>
      </c>
      <c r="G6693" s="394" t="s">
        <v>4962</v>
      </c>
      <c r="H6693" s="634" t="s">
        <v>5025</v>
      </c>
      <c r="I6693" s="418">
        <v>4750</v>
      </c>
      <c r="J6693" s="503" t="s">
        <v>5026</v>
      </c>
    </row>
    <row r="6694" spans="1:10" ht="18" customHeight="1">
      <c r="A6694" s="394">
        <v>6689</v>
      </c>
      <c r="B6694" s="404" t="s">
        <v>623</v>
      </c>
      <c r="C6694" s="398" t="s">
        <v>355</v>
      </c>
      <c r="D6694" s="526" t="s">
        <v>15181</v>
      </c>
      <c r="E6694" s="416" t="s">
        <v>5403</v>
      </c>
      <c r="F6694" s="504" t="s">
        <v>15183</v>
      </c>
      <c r="G6694" s="394" t="s">
        <v>4962</v>
      </c>
      <c r="H6694" s="634" t="s">
        <v>5025</v>
      </c>
      <c r="I6694" s="418">
        <v>15000</v>
      </c>
      <c r="J6694" s="503" t="s">
        <v>5026</v>
      </c>
    </row>
    <row r="6695" spans="1:10" ht="18" customHeight="1">
      <c r="A6695" s="394">
        <v>6690</v>
      </c>
      <c r="B6695" s="404" t="s">
        <v>623</v>
      </c>
      <c r="C6695" s="398" t="s">
        <v>355</v>
      </c>
      <c r="D6695" s="453" t="s">
        <v>15184</v>
      </c>
      <c r="E6695" s="416" t="s">
        <v>5029</v>
      </c>
      <c r="F6695" s="469" t="s">
        <v>15185</v>
      </c>
      <c r="G6695" s="394" t="s">
        <v>4962</v>
      </c>
      <c r="H6695" s="634" t="s">
        <v>5025</v>
      </c>
      <c r="I6695" s="418">
        <v>1250</v>
      </c>
      <c r="J6695" s="503" t="s">
        <v>5026</v>
      </c>
    </row>
    <row r="6696" spans="1:10" ht="18" customHeight="1">
      <c r="A6696" s="394">
        <v>6691</v>
      </c>
      <c r="B6696" s="404" t="s">
        <v>623</v>
      </c>
      <c r="C6696" s="398" t="s">
        <v>355</v>
      </c>
      <c r="D6696" s="453" t="s">
        <v>15184</v>
      </c>
      <c r="E6696" s="416" t="s">
        <v>4920</v>
      </c>
      <c r="F6696" s="469" t="s">
        <v>15185</v>
      </c>
      <c r="G6696" s="394" t="s">
        <v>4962</v>
      </c>
      <c r="H6696" s="634" t="s">
        <v>5025</v>
      </c>
      <c r="I6696" s="418">
        <v>1900</v>
      </c>
      <c r="J6696" s="503" t="s">
        <v>5026</v>
      </c>
    </row>
    <row r="6697" spans="1:10" ht="18" customHeight="1">
      <c r="A6697" s="394">
        <v>6692</v>
      </c>
      <c r="B6697" s="404" t="s">
        <v>623</v>
      </c>
      <c r="C6697" s="398" t="s">
        <v>355</v>
      </c>
      <c r="D6697" s="453" t="s">
        <v>15184</v>
      </c>
      <c r="E6697" s="416" t="s">
        <v>15186</v>
      </c>
      <c r="F6697" s="469" t="s">
        <v>15185</v>
      </c>
      <c r="G6697" s="394" t="s">
        <v>4962</v>
      </c>
      <c r="H6697" s="634" t="s">
        <v>5025</v>
      </c>
      <c r="I6697" s="418">
        <v>2700</v>
      </c>
      <c r="J6697" s="503" t="s">
        <v>5026</v>
      </c>
    </row>
    <row r="6698" spans="1:10" ht="18" customHeight="1">
      <c r="A6698" s="394">
        <v>6693</v>
      </c>
      <c r="B6698" s="404" t="s">
        <v>623</v>
      </c>
      <c r="C6698" s="398" t="s">
        <v>355</v>
      </c>
      <c r="D6698" s="453" t="s">
        <v>15184</v>
      </c>
      <c r="E6698" s="416" t="s">
        <v>15187</v>
      </c>
      <c r="F6698" s="469" t="s">
        <v>15185</v>
      </c>
      <c r="G6698" s="394" t="s">
        <v>4962</v>
      </c>
      <c r="H6698" s="634" t="s">
        <v>5025</v>
      </c>
      <c r="I6698" s="418">
        <v>3300</v>
      </c>
      <c r="J6698" s="503" t="s">
        <v>5026</v>
      </c>
    </row>
    <row r="6699" spans="1:10" ht="18" customHeight="1">
      <c r="A6699" s="394">
        <v>6694</v>
      </c>
      <c r="B6699" s="404" t="s">
        <v>623</v>
      </c>
      <c r="C6699" s="398" t="s">
        <v>355</v>
      </c>
      <c r="D6699" s="453" t="s">
        <v>15188</v>
      </c>
      <c r="E6699" s="416" t="s">
        <v>5403</v>
      </c>
      <c r="F6699" s="469" t="s">
        <v>15189</v>
      </c>
      <c r="G6699" s="394" t="s">
        <v>4962</v>
      </c>
      <c r="H6699" s="634" t="s">
        <v>5025</v>
      </c>
      <c r="I6699" s="418">
        <v>6200</v>
      </c>
      <c r="J6699" s="503" t="s">
        <v>5026</v>
      </c>
    </row>
    <row r="6700" spans="1:10" ht="18" customHeight="1">
      <c r="A6700" s="394">
        <v>6695</v>
      </c>
      <c r="B6700" s="404" t="s">
        <v>623</v>
      </c>
      <c r="C6700" s="398" t="s">
        <v>355</v>
      </c>
      <c r="D6700" s="526" t="s">
        <v>15190</v>
      </c>
      <c r="E6700" s="416" t="s">
        <v>5403</v>
      </c>
      <c r="F6700" s="504" t="s">
        <v>15191</v>
      </c>
      <c r="G6700" s="394" t="s">
        <v>4962</v>
      </c>
      <c r="H6700" s="634" t="s">
        <v>5025</v>
      </c>
      <c r="I6700" s="418">
        <v>4400</v>
      </c>
      <c r="J6700" s="503" t="s">
        <v>5026</v>
      </c>
    </row>
    <row r="6701" spans="1:10" ht="18" customHeight="1">
      <c r="A6701" s="394">
        <v>6696</v>
      </c>
      <c r="B6701" s="404" t="s">
        <v>623</v>
      </c>
      <c r="C6701" s="398" t="s">
        <v>355</v>
      </c>
      <c r="D6701" s="526" t="s">
        <v>15190</v>
      </c>
      <c r="E6701" s="475" t="s">
        <v>14849</v>
      </c>
      <c r="F6701" s="469" t="s">
        <v>15192</v>
      </c>
      <c r="G6701" s="394" t="s">
        <v>4962</v>
      </c>
      <c r="H6701" s="634" t="s">
        <v>5025</v>
      </c>
      <c r="I6701" s="418">
        <v>4300</v>
      </c>
      <c r="J6701" s="503" t="s">
        <v>5026</v>
      </c>
    </row>
    <row r="6702" spans="1:10" ht="18" customHeight="1">
      <c r="A6702" s="394">
        <v>6697</v>
      </c>
      <c r="B6702" s="404" t="s">
        <v>623</v>
      </c>
      <c r="C6702" s="398" t="s">
        <v>355</v>
      </c>
      <c r="D6702" s="526" t="s">
        <v>15193</v>
      </c>
      <c r="E6702" s="416" t="s">
        <v>15194</v>
      </c>
      <c r="F6702" s="504" t="s">
        <v>15195</v>
      </c>
      <c r="G6702" s="394" t="s">
        <v>4962</v>
      </c>
      <c r="H6702" s="634" t="s">
        <v>5025</v>
      </c>
      <c r="I6702" s="418">
        <v>2200</v>
      </c>
      <c r="J6702" s="503" t="s">
        <v>5026</v>
      </c>
    </row>
    <row r="6703" spans="1:10" ht="18" customHeight="1">
      <c r="A6703" s="394">
        <v>6698</v>
      </c>
      <c r="B6703" s="404" t="s">
        <v>623</v>
      </c>
      <c r="C6703" s="398" t="s">
        <v>355</v>
      </c>
      <c r="D6703" s="526" t="s">
        <v>15193</v>
      </c>
      <c r="E6703" s="416" t="s">
        <v>8797</v>
      </c>
      <c r="F6703" s="504" t="s">
        <v>15195</v>
      </c>
      <c r="G6703" s="394" t="s">
        <v>4962</v>
      </c>
      <c r="H6703" s="634" t="s">
        <v>5025</v>
      </c>
      <c r="I6703" s="418">
        <v>2800</v>
      </c>
      <c r="J6703" s="503" t="s">
        <v>5026</v>
      </c>
    </row>
    <row r="6704" spans="1:10" ht="18" customHeight="1">
      <c r="A6704" s="394">
        <v>6699</v>
      </c>
      <c r="B6704" s="395" t="s">
        <v>623</v>
      </c>
      <c r="C6704" s="395" t="s">
        <v>15196</v>
      </c>
      <c r="D6704" s="459" t="s">
        <v>15197</v>
      </c>
      <c r="E6704" s="395" t="s">
        <v>15198</v>
      </c>
      <c r="F6704" s="485" t="s">
        <v>15199</v>
      </c>
      <c r="G6704" s="395" t="s">
        <v>629</v>
      </c>
      <c r="H6704" s="567" t="s">
        <v>4996</v>
      </c>
      <c r="I6704" s="397">
        <v>9630</v>
      </c>
      <c r="J6704" s="487"/>
    </row>
    <row r="6705" spans="1:10" ht="18" customHeight="1">
      <c r="A6705" s="394">
        <v>6700</v>
      </c>
      <c r="B6705" s="395" t="s">
        <v>623</v>
      </c>
      <c r="C6705" s="395" t="s">
        <v>15200</v>
      </c>
      <c r="D6705" s="459"/>
      <c r="E6705" s="395" t="s">
        <v>15201</v>
      </c>
      <c r="F6705" s="488" t="s">
        <v>15202</v>
      </c>
      <c r="G6705" s="395"/>
      <c r="H6705" s="567" t="s">
        <v>4983</v>
      </c>
      <c r="I6705" s="402">
        <v>7150</v>
      </c>
      <c r="J6705" s="487"/>
    </row>
    <row r="6706" spans="1:10" ht="18" customHeight="1">
      <c r="A6706" s="394">
        <v>6701</v>
      </c>
      <c r="B6706" s="395" t="s">
        <v>14105</v>
      </c>
      <c r="C6706" s="394" t="s">
        <v>15203</v>
      </c>
      <c r="D6706" s="422" t="s">
        <v>15204</v>
      </c>
      <c r="E6706" s="394" t="s">
        <v>418</v>
      </c>
      <c r="F6706" s="424" t="s">
        <v>15205</v>
      </c>
      <c r="G6706" s="394"/>
      <c r="H6706" s="567" t="s">
        <v>4949</v>
      </c>
      <c r="I6706" s="402">
        <v>77800</v>
      </c>
      <c r="J6706" s="490"/>
    </row>
    <row r="6707" spans="1:10" ht="18" customHeight="1">
      <c r="A6707" s="394">
        <v>6702</v>
      </c>
      <c r="B6707" s="395" t="s">
        <v>14105</v>
      </c>
      <c r="C6707" s="394" t="s">
        <v>15206</v>
      </c>
      <c r="D6707" s="422"/>
      <c r="E6707" s="394" t="s">
        <v>5027</v>
      </c>
      <c r="F6707" s="424" t="s">
        <v>15207</v>
      </c>
      <c r="G6707" s="394" t="s">
        <v>5048</v>
      </c>
      <c r="H6707" s="632" t="s">
        <v>4996</v>
      </c>
      <c r="I6707" s="402">
        <v>8600</v>
      </c>
      <c r="J6707" s="490"/>
    </row>
    <row r="6708" spans="1:10" ht="18" customHeight="1">
      <c r="A6708" s="394">
        <v>6703</v>
      </c>
      <c r="B6708" s="395" t="s">
        <v>623</v>
      </c>
      <c r="C6708" s="395" t="s">
        <v>15208</v>
      </c>
      <c r="D6708" s="459"/>
      <c r="E6708" s="395" t="s">
        <v>15209</v>
      </c>
      <c r="F6708" s="488" t="s">
        <v>15210</v>
      </c>
      <c r="G6708" s="395"/>
      <c r="H6708" s="629" t="s">
        <v>4916</v>
      </c>
      <c r="I6708" s="397">
        <v>5000</v>
      </c>
      <c r="J6708" s="490"/>
    </row>
    <row r="6709" spans="1:10" ht="18" customHeight="1">
      <c r="A6709" s="394">
        <v>6704</v>
      </c>
      <c r="B6709" s="395" t="s">
        <v>623</v>
      </c>
      <c r="C6709" s="395" t="s">
        <v>372</v>
      </c>
      <c r="D6709" s="459" t="s">
        <v>14642</v>
      </c>
      <c r="E6709" s="395" t="s">
        <v>301</v>
      </c>
      <c r="F6709" s="488" t="s">
        <v>15211</v>
      </c>
      <c r="G6709" s="395"/>
      <c r="H6709" s="629" t="s">
        <v>4916</v>
      </c>
      <c r="I6709" s="397">
        <v>8100</v>
      </c>
      <c r="J6709" s="490"/>
    </row>
    <row r="6710" spans="1:10" ht="18" customHeight="1">
      <c r="A6710" s="394">
        <v>6705</v>
      </c>
      <c r="B6710" s="395" t="s">
        <v>623</v>
      </c>
      <c r="C6710" s="395" t="s">
        <v>372</v>
      </c>
      <c r="D6710" s="459" t="s">
        <v>14642</v>
      </c>
      <c r="E6710" s="395" t="s">
        <v>284</v>
      </c>
      <c r="F6710" s="488" t="s">
        <v>15212</v>
      </c>
      <c r="G6710" s="395"/>
      <c r="H6710" s="629" t="s">
        <v>4916</v>
      </c>
      <c r="I6710" s="397">
        <v>13600</v>
      </c>
      <c r="J6710" s="490"/>
    </row>
    <row r="6711" spans="1:10" ht="18" customHeight="1">
      <c r="A6711" s="394">
        <v>6706</v>
      </c>
      <c r="B6711" s="395" t="s">
        <v>623</v>
      </c>
      <c r="C6711" s="395" t="s">
        <v>372</v>
      </c>
      <c r="D6711" s="459" t="s">
        <v>14642</v>
      </c>
      <c r="E6711" s="395" t="s">
        <v>284</v>
      </c>
      <c r="F6711" s="488" t="s">
        <v>15213</v>
      </c>
      <c r="G6711" s="395"/>
      <c r="H6711" s="629" t="s">
        <v>4916</v>
      </c>
      <c r="I6711" s="397">
        <v>12700</v>
      </c>
      <c r="J6711" s="490"/>
    </row>
    <row r="6712" spans="1:10" ht="18" customHeight="1">
      <c r="A6712" s="394">
        <v>6707</v>
      </c>
      <c r="B6712" s="395" t="s">
        <v>623</v>
      </c>
      <c r="C6712" s="395" t="s">
        <v>372</v>
      </c>
      <c r="D6712" s="459" t="s">
        <v>15214</v>
      </c>
      <c r="E6712" s="395" t="s">
        <v>299</v>
      </c>
      <c r="F6712" s="488"/>
      <c r="G6712" s="395" t="s">
        <v>4962</v>
      </c>
      <c r="H6712" s="567" t="s">
        <v>4996</v>
      </c>
      <c r="I6712" s="397">
        <v>3960</v>
      </c>
      <c r="J6712" s="487"/>
    </row>
    <row r="6713" spans="1:10" ht="18" customHeight="1">
      <c r="A6713" s="394">
        <v>6708</v>
      </c>
      <c r="B6713" s="395" t="s">
        <v>623</v>
      </c>
      <c r="C6713" s="395" t="s">
        <v>372</v>
      </c>
      <c r="D6713" s="459" t="s">
        <v>15215</v>
      </c>
      <c r="E6713" s="395" t="s">
        <v>4788</v>
      </c>
      <c r="F6713" s="488" t="s">
        <v>15216</v>
      </c>
      <c r="G6713" s="395"/>
      <c r="H6713" s="567" t="s">
        <v>4996</v>
      </c>
      <c r="I6713" s="397">
        <v>3400</v>
      </c>
      <c r="J6713" s="487"/>
    </row>
    <row r="6714" spans="1:10" ht="18" customHeight="1">
      <c r="A6714" s="394">
        <v>6709</v>
      </c>
      <c r="B6714" s="395" t="s">
        <v>623</v>
      </c>
      <c r="C6714" s="395" t="s">
        <v>372</v>
      </c>
      <c r="D6714" s="459"/>
      <c r="E6714" s="395" t="s">
        <v>12825</v>
      </c>
      <c r="F6714" s="488"/>
      <c r="G6714" s="395"/>
      <c r="H6714" s="567" t="s">
        <v>4996</v>
      </c>
      <c r="I6714" s="397">
        <v>4840</v>
      </c>
      <c r="J6714" s="487"/>
    </row>
    <row r="6715" spans="1:10" ht="18" customHeight="1">
      <c r="A6715" s="394">
        <v>6710</v>
      </c>
      <c r="B6715" s="395" t="s">
        <v>623</v>
      </c>
      <c r="C6715" s="395" t="s">
        <v>15217</v>
      </c>
      <c r="D6715" s="459"/>
      <c r="E6715" s="395" t="s">
        <v>6756</v>
      </c>
      <c r="F6715" s="488" t="s">
        <v>15218</v>
      </c>
      <c r="G6715" s="395"/>
      <c r="H6715" s="567" t="s">
        <v>4996</v>
      </c>
      <c r="I6715" s="397">
        <v>6650</v>
      </c>
      <c r="J6715" s="487"/>
    </row>
    <row r="6716" spans="1:10" ht="18" customHeight="1">
      <c r="A6716" s="394">
        <v>6711</v>
      </c>
      <c r="B6716" s="415" t="s">
        <v>623</v>
      </c>
      <c r="C6716" s="415" t="s">
        <v>15219</v>
      </c>
      <c r="D6716" s="526" t="s">
        <v>16019</v>
      </c>
      <c r="E6716" s="416">
        <v>200</v>
      </c>
      <c r="F6716" s="504" t="s">
        <v>14909</v>
      </c>
      <c r="G6716" s="415"/>
      <c r="H6716" s="634" t="s">
        <v>5025</v>
      </c>
      <c r="I6716" s="403">
        <v>5000</v>
      </c>
      <c r="J6716" s="503" t="s">
        <v>5026</v>
      </c>
    </row>
    <row r="6717" spans="1:10" ht="18" customHeight="1">
      <c r="A6717" s="394">
        <v>6712</v>
      </c>
      <c r="B6717" s="415" t="s">
        <v>623</v>
      </c>
      <c r="C6717" s="415" t="s">
        <v>15219</v>
      </c>
      <c r="D6717" s="526" t="s">
        <v>16019</v>
      </c>
      <c r="E6717" s="416">
        <v>100</v>
      </c>
      <c r="F6717" s="504" t="s">
        <v>14909</v>
      </c>
      <c r="G6717" s="415"/>
      <c r="H6717" s="634" t="s">
        <v>5025</v>
      </c>
      <c r="I6717" s="403">
        <v>3900</v>
      </c>
      <c r="J6717" s="503" t="s">
        <v>5026</v>
      </c>
    </row>
    <row r="6718" spans="1:10" ht="18" customHeight="1">
      <c r="A6718" s="394">
        <v>6713</v>
      </c>
      <c r="B6718" s="395" t="s">
        <v>545</v>
      </c>
      <c r="C6718" s="395" t="s">
        <v>15220</v>
      </c>
      <c r="D6718" s="459" t="s">
        <v>15221</v>
      </c>
      <c r="E6718" s="395" t="s">
        <v>418</v>
      </c>
      <c r="F6718" s="488" t="s">
        <v>15222</v>
      </c>
      <c r="G6718" s="395"/>
      <c r="H6718" s="631" t="s">
        <v>4955</v>
      </c>
      <c r="I6718" s="402">
        <v>10050</v>
      </c>
      <c r="J6718" s="487"/>
    </row>
    <row r="6719" spans="1:10" ht="18" customHeight="1">
      <c r="A6719" s="394">
        <v>6714</v>
      </c>
      <c r="B6719" s="395" t="s">
        <v>545</v>
      </c>
      <c r="C6719" s="395" t="s">
        <v>15220</v>
      </c>
      <c r="D6719" s="459" t="s">
        <v>15223</v>
      </c>
      <c r="E6719" s="395" t="s">
        <v>418</v>
      </c>
      <c r="F6719" s="488" t="s">
        <v>15224</v>
      </c>
      <c r="G6719" s="395"/>
      <c r="H6719" s="631" t="s">
        <v>4955</v>
      </c>
      <c r="I6719" s="402">
        <v>11700</v>
      </c>
      <c r="J6719" s="487"/>
    </row>
    <row r="6720" spans="1:10" ht="18" customHeight="1">
      <c r="A6720" s="394">
        <v>6715</v>
      </c>
      <c r="B6720" s="395" t="s">
        <v>545</v>
      </c>
      <c r="C6720" s="395" t="s">
        <v>15220</v>
      </c>
      <c r="D6720" s="459" t="s">
        <v>15223</v>
      </c>
      <c r="E6720" s="395" t="s">
        <v>418</v>
      </c>
      <c r="F6720" s="488" t="s">
        <v>15225</v>
      </c>
      <c r="G6720" s="395"/>
      <c r="H6720" s="631" t="s">
        <v>4955</v>
      </c>
      <c r="I6720" s="402">
        <v>8150</v>
      </c>
      <c r="J6720" s="487"/>
    </row>
    <row r="6721" spans="1:10" ht="18" customHeight="1">
      <c r="A6721" s="394">
        <v>6716</v>
      </c>
      <c r="B6721" s="395" t="s">
        <v>545</v>
      </c>
      <c r="C6721" s="395" t="s">
        <v>15220</v>
      </c>
      <c r="D6721" s="459" t="s">
        <v>15226</v>
      </c>
      <c r="E6721" s="395" t="s">
        <v>418</v>
      </c>
      <c r="F6721" s="488" t="s">
        <v>15227</v>
      </c>
      <c r="G6721" s="395"/>
      <c r="H6721" s="631" t="s">
        <v>4955</v>
      </c>
      <c r="I6721" s="402">
        <v>20700</v>
      </c>
      <c r="J6721" s="487"/>
    </row>
    <row r="6722" spans="1:10" ht="18" customHeight="1">
      <c r="A6722" s="394">
        <v>6717</v>
      </c>
      <c r="B6722" s="395" t="s">
        <v>545</v>
      </c>
      <c r="C6722" s="395" t="s">
        <v>15220</v>
      </c>
      <c r="D6722" s="459" t="s">
        <v>15226</v>
      </c>
      <c r="E6722" s="395" t="s">
        <v>418</v>
      </c>
      <c r="F6722" s="488" t="s">
        <v>15228</v>
      </c>
      <c r="G6722" s="395"/>
      <c r="H6722" s="631" t="s">
        <v>4955</v>
      </c>
      <c r="I6722" s="402">
        <v>24000</v>
      </c>
      <c r="J6722" s="487"/>
    </row>
    <row r="6723" spans="1:10" ht="18" customHeight="1">
      <c r="A6723" s="394">
        <v>6718</v>
      </c>
      <c r="B6723" s="395" t="s">
        <v>545</v>
      </c>
      <c r="C6723" s="395" t="s">
        <v>15220</v>
      </c>
      <c r="D6723" s="459" t="s">
        <v>15226</v>
      </c>
      <c r="E6723" s="395" t="s">
        <v>418</v>
      </c>
      <c r="F6723" s="488" t="s">
        <v>15229</v>
      </c>
      <c r="G6723" s="395"/>
      <c r="H6723" s="631" t="s">
        <v>4955</v>
      </c>
      <c r="I6723" s="402">
        <v>18700</v>
      </c>
      <c r="J6723" s="487"/>
    </row>
    <row r="6724" spans="1:10" ht="18" customHeight="1">
      <c r="A6724" s="394">
        <v>6719</v>
      </c>
      <c r="B6724" s="395" t="s">
        <v>545</v>
      </c>
      <c r="C6724" s="395" t="s">
        <v>15220</v>
      </c>
      <c r="D6724" s="459" t="s">
        <v>15226</v>
      </c>
      <c r="E6724" s="395" t="s">
        <v>418</v>
      </c>
      <c r="F6724" s="488" t="s">
        <v>15230</v>
      </c>
      <c r="G6724" s="395"/>
      <c r="H6724" s="631" t="s">
        <v>4955</v>
      </c>
      <c r="I6724" s="402">
        <v>18900</v>
      </c>
      <c r="J6724" s="487"/>
    </row>
    <row r="6725" spans="1:10" ht="18" customHeight="1">
      <c r="A6725" s="394">
        <v>6720</v>
      </c>
      <c r="B6725" s="395" t="s">
        <v>545</v>
      </c>
      <c r="C6725" s="395" t="s">
        <v>15220</v>
      </c>
      <c r="D6725" s="459" t="s">
        <v>15226</v>
      </c>
      <c r="E6725" s="395" t="s">
        <v>418</v>
      </c>
      <c r="F6725" s="488" t="s">
        <v>15231</v>
      </c>
      <c r="G6725" s="395"/>
      <c r="H6725" s="631" t="s">
        <v>4955</v>
      </c>
      <c r="I6725" s="402">
        <v>24600</v>
      </c>
      <c r="J6725" s="487"/>
    </row>
    <row r="6726" spans="1:10" ht="18" customHeight="1">
      <c r="A6726" s="394">
        <v>6721</v>
      </c>
      <c r="B6726" s="395" t="s">
        <v>545</v>
      </c>
      <c r="C6726" s="395" t="s">
        <v>15220</v>
      </c>
      <c r="D6726" s="459" t="s">
        <v>15226</v>
      </c>
      <c r="E6726" s="395" t="s">
        <v>418</v>
      </c>
      <c r="F6726" s="488" t="s">
        <v>15232</v>
      </c>
      <c r="G6726" s="395"/>
      <c r="H6726" s="631" t="s">
        <v>4955</v>
      </c>
      <c r="I6726" s="402">
        <v>25650</v>
      </c>
      <c r="J6726" s="487"/>
    </row>
    <row r="6727" spans="1:10" ht="18" customHeight="1">
      <c r="A6727" s="394">
        <v>6722</v>
      </c>
      <c r="B6727" s="395" t="s">
        <v>545</v>
      </c>
      <c r="C6727" s="395" t="s">
        <v>15220</v>
      </c>
      <c r="D6727" s="459" t="s">
        <v>15226</v>
      </c>
      <c r="E6727" s="395" t="s">
        <v>418</v>
      </c>
      <c r="F6727" s="488" t="s">
        <v>15233</v>
      </c>
      <c r="G6727" s="395"/>
      <c r="H6727" s="631" t="s">
        <v>4955</v>
      </c>
      <c r="I6727" s="402">
        <v>37500</v>
      </c>
      <c r="J6727" s="487"/>
    </row>
    <row r="6728" spans="1:10" ht="18" customHeight="1">
      <c r="A6728" s="394">
        <v>6723</v>
      </c>
      <c r="B6728" s="395" t="s">
        <v>545</v>
      </c>
      <c r="C6728" s="395" t="s">
        <v>15220</v>
      </c>
      <c r="D6728" s="459" t="s">
        <v>15226</v>
      </c>
      <c r="E6728" s="395" t="s">
        <v>418</v>
      </c>
      <c r="F6728" s="488" t="s">
        <v>15234</v>
      </c>
      <c r="G6728" s="395"/>
      <c r="H6728" s="631" t="s">
        <v>4955</v>
      </c>
      <c r="I6728" s="402">
        <v>33000</v>
      </c>
      <c r="J6728" s="487"/>
    </row>
    <row r="6729" spans="1:10" ht="18" customHeight="1">
      <c r="A6729" s="394">
        <v>6724</v>
      </c>
      <c r="B6729" s="395" t="s">
        <v>545</v>
      </c>
      <c r="C6729" s="395" t="s">
        <v>15235</v>
      </c>
      <c r="D6729" s="459" t="s">
        <v>15236</v>
      </c>
      <c r="E6729" s="395" t="s">
        <v>418</v>
      </c>
      <c r="F6729" s="488" t="s">
        <v>15237</v>
      </c>
      <c r="G6729" s="395"/>
      <c r="H6729" s="631" t="s">
        <v>4955</v>
      </c>
      <c r="I6729" s="402">
        <v>4550</v>
      </c>
      <c r="J6729" s="487"/>
    </row>
    <row r="6730" spans="1:10" ht="18" customHeight="1">
      <c r="A6730" s="394">
        <v>6725</v>
      </c>
      <c r="B6730" s="395" t="s">
        <v>545</v>
      </c>
      <c r="C6730" s="395" t="s">
        <v>15235</v>
      </c>
      <c r="D6730" s="459" t="s">
        <v>15238</v>
      </c>
      <c r="E6730" s="395" t="s">
        <v>418</v>
      </c>
      <c r="F6730" s="488" t="s">
        <v>15239</v>
      </c>
      <c r="G6730" s="395"/>
      <c r="H6730" s="631" t="s">
        <v>4955</v>
      </c>
      <c r="I6730" s="402">
        <v>67500</v>
      </c>
      <c r="J6730" s="487"/>
    </row>
    <row r="6731" spans="1:10" ht="18" customHeight="1">
      <c r="A6731" s="394">
        <v>6726</v>
      </c>
      <c r="B6731" s="395" t="s">
        <v>545</v>
      </c>
      <c r="C6731" s="395" t="s">
        <v>15235</v>
      </c>
      <c r="D6731" s="459" t="s">
        <v>15240</v>
      </c>
      <c r="E6731" s="395" t="s">
        <v>418</v>
      </c>
      <c r="F6731" s="488" t="s">
        <v>15241</v>
      </c>
      <c r="G6731" s="395"/>
      <c r="H6731" s="631" t="s">
        <v>4955</v>
      </c>
      <c r="I6731" s="402">
        <v>19550</v>
      </c>
      <c r="J6731" s="487"/>
    </row>
    <row r="6732" spans="1:10" ht="18" customHeight="1">
      <c r="A6732" s="394">
        <v>6727</v>
      </c>
      <c r="B6732" s="395" t="s">
        <v>545</v>
      </c>
      <c r="C6732" s="395" t="s">
        <v>15235</v>
      </c>
      <c r="D6732" s="459" t="s">
        <v>15242</v>
      </c>
      <c r="E6732" s="395" t="s">
        <v>418</v>
      </c>
      <c r="F6732" s="488" t="s">
        <v>15243</v>
      </c>
      <c r="G6732" s="395"/>
      <c r="H6732" s="631" t="s">
        <v>4955</v>
      </c>
      <c r="I6732" s="402">
        <v>41400</v>
      </c>
      <c r="J6732" s="487"/>
    </row>
    <row r="6733" spans="1:10" ht="18" customHeight="1">
      <c r="A6733" s="394">
        <v>6728</v>
      </c>
      <c r="B6733" s="395" t="s">
        <v>545</v>
      </c>
      <c r="C6733" s="395" t="s">
        <v>15235</v>
      </c>
      <c r="D6733" s="459" t="s">
        <v>15242</v>
      </c>
      <c r="E6733" s="395" t="s">
        <v>418</v>
      </c>
      <c r="F6733" s="488" t="s">
        <v>15244</v>
      </c>
      <c r="G6733" s="395"/>
      <c r="H6733" s="631" t="s">
        <v>4955</v>
      </c>
      <c r="I6733" s="402">
        <v>9700</v>
      </c>
      <c r="J6733" s="487"/>
    </row>
    <row r="6734" spans="1:10" ht="18" customHeight="1">
      <c r="A6734" s="394">
        <v>6729</v>
      </c>
      <c r="B6734" s="395" t="s">
        <v>545</v>
      </c>
      <c r="C6734" s="395" t="s">
        <v>15235</v>
      </c>
      <c r="D6734" s="459" t="s">
        <v>15245</v>
      </c>
      <c r="E6734" s="395" t="s">
        <v>418</v>
      </c>
      <c r="F6734" s="488" t="s">
        <v>15246</v>
      </c>
      <c r="G6734" s="395" t="s">
        <v>157</v>
      </c>
      <c r="H6734" s="631" t="s">
        <v>4955</v>
      </c>
      <c r="I6734" s="402">
        <v>44900</v>
      </c>
      <c r="J6734" s="487"/>
    </row>
    <row r="6735" spans="1:10" ht="18" customHeight="1">
      <c r="A6735" s="394">
        <v>6730</v>
      </c>
      <c r="B6735" s="395" t="s">
        <v>545</v>
      </c>
      <c r="C6735" s="395" t="s">
        <v>15235</v>
      </c>
      <c r="D6735" s="459" t="s">
        <v>15247</v>
      </c>
      <c r="E6735" s="395" t="s">
        <v>418</v>
      </c>
      <c r="F6735" s="488" t="s">
        <v>15248</v>
      </c>
      <c r="G6735" s="395"/>
      <c r="H6735" s="631" t="s">
        <v>4955</v>
      </c>
      <c r="I6735" s="402">
        <v>10200</v>
      </c>
      <c r="J6735" s="487"/>
    </row>
    <row r="6736" spans="1:10" ht="18" customHeight="1">
      <c r="A6736" s="394">
        <v>6731</v>
      </c>
      <c r="B6736" s="395" t="s">
        <v>545</v>
      </c>
      <c r="C6736" s="395" t="s">
        <v>15235</v>
      </c>
      <c r="D6736" s="459" t="s">
        <v>15249</v>
      </c>
      <c r="E6736" s="395" t="s">
        <v>418</v>
      </c>
      <c r="F6736" s="488" t="s">
        <v>15250</v>
      </c>
      <c r="G6736" s="395" t="s">
        <v>4962</v>
      </c>
      <c r="H6736" s="631" t="s">
        <v>4955</v>
      </c>
      <c r="I6736" s="402">
        <v>21000</v>
      </c>
      <c r="J6736" s="487"/>
    </row>
    <row r="6737" spans="1:10" ht="18" customHeight="1">
      <c r="A6737" s="394">
        <v>6732</v>
      </c>
      <c r="B6737" s="395" t="s">
        <v>545</v>
      </c>
      <c r="C6737" s="395" t="s">
        <v>15235</v>
      </c>
      <c r="D6737" s="459" t="s">
        <v>15249</v>
      </c>
      <c r="E6737" s="395" t="s">
        <v>418</v>
      </c>
      <c r="F6737" s="488" t="s">
        <v>15251</v>
      </c>
      <c r="G6737" s="395"/>
      <c r="H6737" s="631" t="s">
        <v>4955</v>
      </c>
      <c r="I6737" s="402">
        <v>195000</v>
      </c>
      <c r="J6737" s="487"/>
    </row>
    <row r="6738" spans="1:10" ht="18" customHeight="1">
      <c r="A6738" s="394">
        <v>6733</v>
      </c>
      <c r="B6738" s="395" t="s">
        <v>545</v>
      </c>
      <c r="C6738" s="395" t="s">
        <v>15235</v>
      </c>
      <c r="D6738" s="459" t="s">
        <v>15252</v>
      </c>
      <c r="E6738" s="395" t="s">
        <v>418</v>
      </c>
      <c r="F6738" s="488" t="s">
        <v>15253</v>
      </c>
      <c r="G6738" s="395"/>
      <c r="H6738" s="631" t="s">
        <v>4955</v>
      </c>
      <c r="I6738" s="402">
        <v>9700</v>
      </c>
      <c r="J6738" s="487"/>
    </row>
    <row r="6739" spans="1:10" ht="18" customHeight="1">
      <c r="A6739" s="394">
        <v>6734</v>
      </c>
      <c r="B6739" s="395" t="s">
        <v>545</v>
      </c>
      <c r="C6739" s="395" t="s">
        <v>15235</v>
      </c>
      <c r="D6739" s="459" t="s">
        <v>15254</v>
      </c>
      <c r="E6739" s="395" t="s">
        <v>418</v>
      </c>
      <c r="F6739" s="488" t="s">
        <v>15255</v>
      </c>
      <c r="G6739" s="395"/>
      <c r="H6739" s="631" t="s">
        <v>4955</v>
      </c>
      <c r="I6739" s="402">
        <v>12000</v>
      </c>
      <c r="J6739" s="487"/>
    </row>
    <row r="6740" spans="1:10" ht="18" customHeight="1">
      <c r="A6740" s="394">
        <v>6735</v>
      </c>
      <c r="B6740" s="395" t="s">
        <v>545</v>
      </c>
      <c r="C6740" s="395" t="s">
        <v>15235</v>
      </c>
      <c r="D6740" s="459" t="s">
        <v>15256</v>
      </c>
      <c r="E6740" s="395" t="s">
        <v>418</v>
      </c>
      <c r="F6740" s="488" t="s">
        <v>15257</v>
      </c>
      <c r="G6740" s="395"/>
      <c r="H6740" s="631" t="s">
        <v>4955</v>
      </c>
      <c r="I6740" s="402">
        <v>28800</v>
      </c>
      <c r="J6740" s="487"/>
    </row>
    <row r="6741" spans="1:10" ht="18" customHeight="1">
      <c r="A6741" s="394">
        <v>6736</v>
      </c>
      <c r="B6741" s="395" t="s">
        <v>545</v>
      </c>
      <c r="C6741" s="395" t="s">
        <v>15235</v>
      </c>
      <c r="D6741" s="459" t="s">
        <v>15226</v>
      </c>
      <c r="E6741" s="395" t="s">
        <v>418</v>
      </c>
      <c r="F6741" s="488" t="s">
        <v>15258</v>
      </c>
      <c r="G6741" s="395" t="s">
        <v>4962</v>
      </c>
      <c r="H6741" s="631" t="s">
        <v>4955</v>
      </c>
      <c r="I6741" s="402">
        <v>20950</v>
      </c>
      <c r="J6741" s="487"/>
    </row>
    <row r="6742" spans="1:10" ht="18" customHeight="1">
      <c r="A6742" s="394">
        <v>6737</v>
      </c>
      <c r="B6742" s="395" t="s">
        <v>545</v>
      </c>
      <c r="C6742" s="395" t="s">
        <v>15235</v>
      </c>
      <c r="D6742" s="459" t="s">
        <v>15226</v>
      </c>
      <c r="E6742" s="395" t="s">
        <v>418</v>
      </c>
      <c r="F6742" s="488" t="s">
        <v>15259</v>
      </c>
      <c r="G6742" s="395"/>
      <c r="H6742" s="631" t="s">
        <v>4955</v>
      </c>
      <c r="I6742" s="402">
        <v>115600</v>
      </c>
      <c r="J6742" s="487"/>
    </row>
    <row r="6743" spans="1:10" ht="18" customHeight="1">
      <c r="A6743" s="394">
        <v>6738</v>
      </c>
      <c r="B6743" s="395" t="s">
        <v>545</v>
      </c>
      <c r="C6743" s="395" t="s">
        <v>15235</v>
      </c>
      <c r="D6743" s="459" t="s">
        <v>15226</v>
      </c>
      <c r="E6743" s="395" t="s">
        <v>418</v>
      </c>
      <c r="F6743" s="488" t="s">
        <v>15260</v>
      </c>
      <c r="G6743" s="395"/>
      <c r="H6743" s="631" t="s">
        <v>4955</v>
      </c>
      <c r="I6743" s="402">
        <v>18700</v>
      </c>
      <c r="J6743" s="487"/>
    </row>
    <row r="6744" spans="1:10" ht="18" customHeight="1">
      <c r="A6744" s="394">
        <v>6739</v>
      </c>
      <c r="B6744" s="395" t="s">
        <v>545</v>
      </c>
      <c r="C6744" s="395" t="s">
        <v>15235</v>
      </c>
      <c r="D6744" s="459" t="s">
        <v>15226</v>
      </c>
      <c r="E6744" s="395" t="s">
        <v>418</v>
      </c>
      <c r="F6744" s="488" t="s">
        <v>15261</v>
      </c>
      <c r="G6744" s="395"/>
      <c r="H6744" s="631" t="s">
        <v>4955</v>
      </c>
      <c r="I6744" s="402">
        <v>30200</v>
      </c>
      <c r="J6744" s="487"/>
    </row>
    <row r="6745" spans="1:10" ht="18" customHeight="1">
      <c r="A6745" s="394">
        <v>6740</v>
      </c>
      <c r="B6745" s="395" t="s">
        <v>545</v>
      </c>
      <c r="C6745" s="395" t="s">
        <v>15235</v>
      </c>
      <c r="D6745" s="459" t="s">
        <v>15262</v>
      </c>
      <c r="E6745" s="395" t="s">
        <v>418</v>
      </c>
      <c r="F6745" s="488" t="s">
        <v>15250</v>
      </c>
      <c r="G6745" s="395" t="s">
        <v>4962</v>
      </c>
      <c r="H6745" s="631" t="s">
        <v>4955</v>
      </c>
      <c r="I6745" s="402">
        <v>22500</v>
      </c>
      <c r="J6745" s="487"/>
    </row>
    <row r="6746" spans="1:10" ht="18" customHeight="1">
      <c r="A6746" s="394">
        <v>6741</v>
      </c>
      <c r="B6746" s="395" t="s">
        <v>545</v>
      </c>
      <c r="C6746" s="395" t="s">
        <v>15235</v>
      </c>
      <c r="D6746" s="459" t="s">
        <v>15263</v>
      </c>
      <c r="E6746" s="395" t="s">
        <v>418</v>
      </c>
      <c r="F6746" s="488" t="s">
        <v>15264</v>
      </c>
      <c r="G6746" s="395" t="s">
        <v>4962</v>
      </c>
      <c r="H6746" s="631" t="s">
        <v>4955</v>
      </c>
      <c r="I6746" s="402">
        <v>6950</v>
      </c>
      <c r="J6746" s="487"/>
    </row>
    <row r="6747" spans="1:10" ht="18" customHeight="1">
      <c r="A6747" s="394">
        <v>6742</v>
      </c>
      <c r="B6747" s="395" t="s">
        <v>545</v>
      </c>
      <c r="C6747" s="395" t="s">
        <v>15235</v>
      </c>
      <c r="D6747" s="459" t="s">
        <v>15263</v>
      </c>
      <c r="E6747" s="395" t="s">
        <v>418</v>
      </c>
      <c r="F6747" s="488" t="s">
        <v>15265</v>
      </c>
      <c r="G6747" s="395"/>
      <c r="H6747" s="631" t="s">
        <v>4955</v>
      </c>
      <c r="I6747" s="402">
        <v>6600</v>
      </c>
      <c r="J6747" s="487"/>
    </row>
    <row r="6748" spans="1:10" ht="18" customHeight="1">
      <c r="A6748" s="394">
        <v>6743</v>
      </c>
      <c r="B6748" s="395" t="s">
        <v>545</v>
      </c>
      <c r="C6748" s="395" t="s">
        <v>15235</v>
      </c>
      <c r="D6748" s="459" t="s">
        <v>15263</v>
      </c>
      <c r="E6748" s="395" t="s">
        <v>418</v>
      </c>
      <c r="F6748" s="488" t="s">
        <v>15266</v>
      </c>
      <c r="G6748" s="395"/>
      <c r="H6748" s="631" t="s">
        <v>4955</v>
      </c>
      <c r="I6748" s="402">
        <v>6950</v>
      </c>
      <c r="J6748" s="487"/>
    </row>
    <row r="6749" spans="1:10" ht="18" customHeight="1">
      <c r="A6749" s="394">
        <v>6744</v>
      </c>
      <c r="B6749" s="395" t="s">
        <v>545</v>
      </c>
      <c r="C6749" s="395" t="s">
        <v>15235</v>
      </c>
      <c r="D6749" s="459" t="s">
        <v>15263</v>
      </c>
      <c r="E6749" s="395" t="s">
        <v>418</v>
      </c>
      <c r="F6749" s="488" t="s">
        <v>15267</v>
      </c>
      <c r="G6749" s="395"/>
      <c r="H6749" s="631" t="s">
        <v>4955</v>
      </c>
      <c r="I6749" s="402">
        <v>36400</v>
      </c>
      <c r="J6749" s="487"/>
    </row>
    <row r="6750" spans="1:10" ht="18" customHeight="1">
      <c r="A6750" s="394">
        <v>6745</v>
      </c>
      <c r="B6750" s="395" t="s">
        <v>545</v>
      </c>
      <c r="C6750" s="395" t="s">
        <v>15235</v>
      </c>
      <c r="D6750" s="459" t="s">
        <v>15263</v>
      </c>
      <c r="E6750" s="395" t="s">
        <v>418</v>
      </c>
      <c r="F6750" s="488" t="s">
        <v>15268</v>
      </c>
      <c r="G6750" s="395"/>
      <c r="H6750" s="631" t="s">
        <v>4955</v>
      </c>
      <c r="I6750" s="402">
        <v>43200</v>
      </c>
      <c r="J6750" s="487"/>
    </row>
    <row r="6751" spans="1:10" ht="18" customHeight="1">
      <c r="A6751" s="394">
        <v>6746</v>
      </c>
      <c r="B6751" s="395" t="s">
        <v>545</v>
      </c>
      <c r="C6751" s="395" t="s">
        <v>15235</v>
      </c>
      <c r="D6751" s="459" t="s">
        <v>15263</v>
      </c>
      <c r="E6751" s="395" t="s">
        <v>418</v>
      </c>
      <c r="F6751" s="488" t="s">
        <v>15269</v>
      </c>
      <c r="G6751" s="395"/>
      <c r="H6751" s="631" t="s">
        <v>4955</v>
      </c>
      <c r="I6751" s="402">
        <v>43200</v>
      </c>
      <c r="J6751" s="487"/>
    </row>
    <row r="6752" spans="1:10" ht="18" customHeight="1">
      <c r="A6752" s="394">
        <v>6747</v>
      </c>
      <c r="B6752" s="395" t="s">
        <v>15270</v>
      </c>
      <c r="C6752" s="394" t="s">
        <v>15271</v>
      </c>
      <c r="D6752" s="661" t="s">
        <v>15272</v>
      </c>
      <c r="E6752" s="394" t="s">
        <v>4776</v>
      </c>
      <c r="F6752" s="628" t="s">
        <v>15273</v>
      </c>
      <c r="G6752" s="394"/>
      <c r="H6752" s="631" t="s">
        <v>4953</v>
      </c>
      <c r="I6752" s="402">
        <v>6000</v>
      </c>
      <c r="J6752" s="490"/>
    </row>
    <row r="6753" spans="1:10" ht="18" customHeight="1">
      <c r="A6753" s="394">
        <v>6748</v>
      </c>
      <c r="B6753" s="394" t="s">
        <v>15270</v>
      </c>
      <c r="C6753" s="394" t="s">
        <v>15274</v>
      </c>
      <c r="D6753" s="422" t="s">
        <v>4922</v>
      </c>
      <c r="E6753" s="394" t="s">
        <v>4939</v>
      </c>
      <c r="F6753" s="424" t="s">
        <v>15275</v>
      </c>
      <c r="G6753" s="395" t="s">
        <v>5048</v>
      </c>
      <c r="H6753" s="631" t="s">
        <v>4927</v>
      </c>
      <c r="I6753" s="402">
        <v>7300</v>
      </c>
      <c r="J6753" s="490"/>
    </row>
    <row r="6754" spans="1:10" ht="18" customHeight="1">
      <c r="A6754" s="394">
        <v>6749</v>
      </c>
      <c r="B6754" s="394" t="s">
        <v>15270</v>
      </c>
      <c r="C6754" s="394" t="s">
        <v>15274</v>
      </c>
      <c r="D6754" s="422" t="s">
        <v>4922</v>
      </c>
      <c r="E6754" s="394" t="s">
        <v>4939</v>
      </c>
      <c r="F6754" s="424" t="s">
        <v>15276</v>
      </c>
      <c r="G6754" s="395" t="s">
        <v>5048</v>
      </c>
      <c r="H6754" s="631" t="s">
        <v>4927</v>
      </c>
      <c r="I6754" s="402">
        <v>12200</v>
      </c>
      <c r="J6754" s="490"/>
    </row>
    <row r="6755" spans="1:10" ht="18" customHeight="1">
      <c r="A6755" s="394">
        <v>6750</v>
      </c>
      <c r="B6755" s="394" t="s">
        <v>15270</v>
      </c>
      <c r="C6755" s="394" t="s">
        <v>15274</v>
      </c>
      <c r="D6755" s="422" t="s">
        <v>4922</v>
      </c>
      <c r="E6755" s="394" t="s">
        <v>4939</v>
      </c>
      <c r="F6755" s="424" t="s">
        <v>15277</v>
      </c>
      <c r="G6755" s="395" t="s">
        <v>5048</v>
      </c>
      <c r="H6755" s="631" t="s">
        <v>4927</v>
      </c>
      <c r="I6755" s="402">
        <v>8000</v>
      </c>
      <c r="J6755" s="490"/>
    </row>
    <row r="6756" spans="1:10" ht="18" customHeight="1">
      <c r="A6756" s="394">
        <v>6751</v>
      </c>
      <c r="B6756" s="394" t="s">
        <v>15270</v>
      </c>
      <c r="C6756" s="394" t="s">
        <v>15274</v>
      </c>
      <c r="D6756" s="422" t="s">
        <v>4922</v>
      </c>
      <c r="E6756" s="394" t="s">
        <v>4939</v>
      </c>
      <c r="F6756" s="424" t="s">
        <v>15278</v>
      </c>
      <c r="G6756" s="395" t="s">
        <v>5048</v>
      </c>
      <c r="H6756" s="631" t="s">
        <v>4927</v>
      </c>
      <c r="I6756" s="402">
        <v>11350</v>
      </c>
      <c r="J6756" s="490"/>
    </row>
    <row r="6757" spans="1:10" ht="18" customHeight="1">
      <c r="A6757" s="394">
        <v>6752</v>
      </c>
      <c r="B6757" s="395" t="s">
        <v>545</v>
      </c>
      <c r="C6757" s="395" t="s">
        <v>15279</v>
      </c>
      <c r="D6757" s="459" t="s">
        <v>15280</v>
      </c>
      <c r="E6757" s="395" t="s">
        <v>865</v>
      </c>
      <c r="F6757" s="488" t="s">
        <v>15281</v>
      </c>
      <c r="G6757" s="395"/>
      <c r="H6757" s="629" t="s">
        <v>4916</v>
      </c>
      <c r="I6757" s="402">
        <v>7300</v>
      </c>
      <c r="J6757" s="490"/>
    </row>
    <row r="6758" spans="1:10" ht="18" customHeight="1">
      <c r="A6758" s="394">
        <v>6753</v>
      </c>
      <c r="B6758" s="395" t="s">
        <v>545</v>
      </c>
      <c r="C6758" s="395" t="s">
        <v>15279</v>
      </c>
      <c r="D6758" s="459" t="s">
        <v>15280</v>
      </c>
      <c r="E6758" s="395" t="s">
        <v>116</v>
      </c>
      <c r="F6758" s="488" t="s">
        <v>15282</v>
      </c>
      <c r="G6758" s="395"/>
      <c r="H6758" s="629" t="s">
        <v>4916</v>
      </c>
      <c r="I6758" s="402">
        <v>8200</v>
      </c>
      <c r="J6758" s="490"/>
    </row>
    <row r="6759" spans="1:10" ht="18" customHeight="1">
      <c r="A6759" s="394">
        <v>6754</v>
      </c>
      <c r="B6759" s="395" t="s">
        <v>15283</v>
      </c>
      <c r="C6759" s="398" t="s">
        <v>15284</v>
      </c>
      <c r="D6759" s="539" t="s">
        <v>15285</v>
      </c>
      <c r="E6759" s="395" t="s">
        <v>15286</v>
      </c>
      <c r="F6759" s="488" t="s">
        <v>15287</v>
      </c>
      <c r="G6759" s="395" t="s">
        <v>629</v>
      </c>
      <c r="H6759" s="567" t="s">
        <v>653</v>
      </c>
      <c r="I6759" s="397">
        <v>4740</v>
      </c>
      <c r="J6759" s="487"/>
    </row>
    <row r="6760" spans="1:10" ht="18" customHeight="1">
      <c r="A6760" s="394">
        <v>6755</v>
      </c>
      <c r="B6760" s="395" t="s">
        <v>1057</v>
      </c>
      <c r="C6760" s="395" t="s">
        <v>15288</v>
      </c>
      <c r="D6760" s="459" t="s">
        <v>15289</v>
      </c>
      <c r="E6760" s="395" t="s">
        <v>275</v>
      </c>
      <c r="F6760" s="488" t="s">
        <v>15290</v>
      </c>
      <c r="G6760" s="395"/>
      <c r="H6760" s="629" t="s">
        <v>4916</v>
      </c>
      <c r="I6760" s="402">
        <v>5300</v>
      </c>
      <c r="J6760" s="490"/>
    </row>
    <row r="6761" spans="1:10" ht="18" customHeight="1">
      <c r="A6761" s="394">
        <v>6756</v>
      </c>
      <c r="B6761" s="395" t="s">
        <v>1057</v>
      </c>
      <c r="C6761" s="395" t="s">
        <v>15288</v>
      </c>
      <c r="D6761" s="459" t="s">
        <v>15289</v>
      </c>
      <c r="E6761" s="395" t="s">
        <v>418</v>
      </c>
      <c r="F6761" s="488" t="s">
        <v>15288</v>
      </c>
      <c r="G6761" s="395"/>
      <c r="H6761" s="629" t="s">
        <v>4916</v>
      </c>
      <c r="I6761" s="402">
        <v>23900</v>
      </c>
      <c r="J6761" s="490"/>
    </row>
    <row r="6762" spans="1:10" ht="18" customHeight="1">
      <c r="A6762" s="394">
        <v>6757</v>
      </c>
      <c r="B6762" s="415" t="s">
        <v>1057</v>
      </c>
      <c r="C6762" s="415" t="s">
        <v>15288</v>
      </c>
      <c r="D6762" s="453" t="s">
        <v>9329</v>
      </c>
      <c r="E6762" s="416">
        <v>100</v>
      </c>
      <c r="F6762" s="504" t="s">
        <v>15291</v>
      </c>
      <c r="G6762" s="419"/>
      <c r="H6762" s="634" t="s">
        <v>5025</v>
      </c>
      <c r="I6762" s="402">
        <v>2300</v>
      </c>
      <c r="J6762" s="503" t="s">
        <v>5026</v>
      </c>
    </row>
    <row r="6763" spans="1:10" ht="18" customHeight="1">
      <c r="A6763" s="394">
        <v>6758</v>
      </c>
      <c r="B6763" s="415" t="s">
        <v>1057</v>
      </c>
      <c r="C6763" s="415" t="s">
        <v>15288</v>
      </c>
      <c r="D6763" s="453" t="s">
        <v>9329</v>
      </c>
      <c r="E6763" s="416">
        <v>150</v>
      </c>
      <c r="F6763" s="504" t="s">
        <v>15291</v>
      </c>
      <c r="G6763" s="415"/>
      <c r="H6763" s="634" t="s">
        <v>5025</v>
      </c>
      <c r="I6763" s="403">
        <v>3300</v>
      </c>
      <c r="J6763" s="503" t="s">
        <v>5026</v>
      </c>
    </row>
    <row r="6764" spans="1:10" ht="18" customHeight="1">
      <c r="A6764" s="394">
        <v>6759</v>
      </c>
      <c r="B6764" s="415" t="s">
        <v>1057</v>
      </c>
      <c r="C6764" s="415" t="s">
        <v>15288</v>
      </c>
      <c r="D6764" s="453" t="s">
        <v>9329</v>
      </c>
      <c r="E6764" s="416">
        <v>200</v>
      </c>
      <c r="F6764" s="504" t="s">
        <v>15291</v>
      </c>
      <c r="G6764" s="419"/>
      <c r="H6764" s="634" t="s">
        <v>5025</v>
      </c>
      <c r="I6764" s="402">
        <v>4200</v>
      </c>
      <c r="J6764" s="503" t="s">
        <v>5026</v>
      </c>
    </row>
    <row r="6765" spans="1:10" ht="18" customHeight="1">
      <c r="A6765" s="394">
        <v>6760</v>
      </c>
      <c r="B6765" s="395" t="s">
        <v>1057</v>
      </c>
      <c r="C6765" s="395" t="s">
        <v>15292</v>
      </c>
      <c r="D6765" s="459" t="s">
        <v>16009</v>
      </c>
      <c r="E6765" s="395" t="s">
        <v>418</v>
      </c>
      <c r="F6765" s="488" t="s">
        <v>15293</v>
      </c>
      <c r="G6765" s="395"/>
      <c r="H6765" s="631" t="s">
        <v>5645</v>
      </c>
      <c r="I6765" s="402">
        <v>75000</v>
      </c>
      <c r="J6765" s="487"/>
    </row>
    <row r="6766" spans="1:10" ht="18" customHeight="1">
      <c r="A6766" s="394">
        <v>6761</v>
      </c>
      <c r="B6766" s="395" t="s">
        <v>1057</v>
      </c>
      <c r="C6766" s="395" t="s">
        <v>15292</v>
      </c>
      <c r="D6766" s="422" t="s">
        <v>15294</v>
      </c>
      <c r="E6766" s="394" t="s">
        <v>418</v>
      </c>
      <c r="F6766" s="424" t="s">
        <v>15294</v>
      </c>
      <c r="G6766" s="394"/>
      <c r="H6766" s="631" t="s">
        <v>4949</v>
      </c>
      <c r="I6766" s="402">
        <v>55800</v>
      </c>
      <c r="J6766" s="490"/>
    </row>
    <row r="6767" spans="1:10" ht="18" customHeight="1">
      <c r="A6767" s="394">
        <v>6762</v>
      </c>
      <c r="B6767" s="395" t="s">
        <v>1057</v>
      </c>
      <c r="C6767" s="394" t="s">
        <v>15292</v>
      </c>
      <c r="D6767" s="422" t="s">
        <v>15295</v>
      </c>
      <c r="E6767" s="394" t="s">
        <v>418</v>
      </c>
      <c r="F6767" s="424" t="s">
        <v>15296</v>
      </c>
      <c r="G6767" s="394"/>
      <c r="H6767" s="567" t="s">
        <v>4949</v>
      </c>
      <c r="I6767" s="402">
        <v>96000</v>
      </c>
      <c r="J6767" s="490" t="s">
        <v>15297</v>
      </c>
    </row>
    <row r="6768" spans="1:10" ht="18" customHeight="1">
      <c r="A6768" s="394">
        <v>6763</v>
      </c>
      <c r="B6768" s="395" t="s">
        <v>1057</v>
      </c>
      <c r="C6768" s="395" t="s">
        <v>15292</v>
      </c>
      <c r="D6768" s="459" t="s">
        <v>15298</v>
      </c>
      <c r="E6768" s="395" t="s">
        <v>418</v>
      </c>
      <c r="F6768" s="488" t="s">
        <v>15299</v>
      </c>
      <c r="G6768" s="395"/>
      <c r="H6768" s="631" t="s">
        <v>5645</v>
      </c>
      <c r="I6768" s="402">
        <v>150000</v>
      </c>
      <c r="J6768" s="487"/>
    </row>
    <row r="6769" spans="1:10" ht="18" customHeight="1">
      <c r="A6769" s="394">
        <v>6764</v>
      </c>
      <c r="B6769" s="395" t="s">
        <v>1057</v>
      </c>
      <c r="C6769" s="395" t="s">
        <v>15292</v>
      </c>
      <c r="D6769" s="422" t="s">
        <v>15300</v>
      </c>
      <c r="E6769" s="394" t="s">
        <v>418</v>
      </c>
      <c r="F6769" s="424" t="s">
        <v>15301</v>
      </c>
      <c r="G6769" s="394"/>
      <c r="H6769" s="631" t="s">
        <v>4949</v>
      </c>
      <c r="I6769" s="402">
        <v>55800</v>
      </c>
      <c r="J6769" s="490"/>
    </row>
    <row r="6770" spans="1:10" ht="18" customHeight="1">
      <c r="A6770" s="394">
        <v>6765</v>
      </c>
      <c r="B6770" s="395" t="s">
        <v>1057</v>
      </c>
      <c r="C6770" s="395" t="s">
        <v>15302</v>
      </c>
      <c r="D6770" s="539" t="s">
        <v>15303</v>
      </c>
      <c r="E6770" s="396" t="s">
        <v>166</v>
      </c>
      <c r="F6770" s="486" t="s">
        <v>15304</v>
      </c>
      <c r="G6770" s="395" t="s">
        <v>5048</v>
      </c>
      <c r="H6770" s="629" t="s">
        <v>4916</v>
      </c>
      <c r="I6770" s="397">
        <v>17300</v>
      </c>
      <c r="J6770" s="487"/>
    </row>
    <row r="6771" spans="1:10" ht="18" customHeight="1">
      <c r="A6771" s="394">
        <v>6766</v>
      </c>
      <c r="B6771" s="395" t="s">
        <v>1057</v>
      </c>
      <c r="C6771" s="395" t="s">
        <v>15302</v>
      </c>
      <c r="D6771" s="459" t="s">
        <v>15305</v>
      </c>
      <c r="E6771" s="395" t="s">
        <v>116</v>
      </c>
      <c r="F6771" s="488" t="s">
        <v>15306</v>
      </c>
      <c r="G6771" s="395" t="s">
        <v>5048</v>
      </c>
      <c r="H6771" s="629" t="s">
        <v>4916</v>
      </c>
      <c r="I6771" s="402">
        <v>10900</v>
      </c>
      <c r="J6771" s="490"/>
    </row>
    <row r="6772" spans="1:10" ht="18" customHeight="1">
      <c r="A6772" s="394">
        <v>6767</v>
      </c>
      <c r="B6772" s="395" t="s">
        <v>1057</v>
      </c>
      <c r="C6772" s="395" t="s">
        <v>15302</v>
      </c>
      <c r="D6772" s="459" t="s">
        <v>15307</v>
      </c>
      <c r="E6772" s="395" t="s">
        <v>418</v>
      </c>
      <c r="F6772" s="488" t="s">
        <v>15308</v>
      </c>
      <c r="G6772" s="395"/>
      <c r="H6772" s="631" t="s">
        <v>5748</v>
      </c>
      <c r="I6772" s="402">
        <v>70000</v>
      </c>
      <c r="J6772" s="487"/>
    </row>
    <row r="6773" spans="1:10" ht="18" customHeight="1">
      <c r="A6773" s="394">
        <v>6768</v>
      </c>
      <c r="B6773" s="395" t="s">
        <v>1057</v>
      </c>
      <c r="C6773" s="395" t="s">
        <v>15302</v>
      </c>
      <c r="D6773" s="459" t="s">
        <v>15309</v>
      </c>
      <c r="E6773" s="395" t="s">
        <v>16010</v>
      </c>
      <c r="F6773" s="488" t="s">
        <v>15310</v>
      </c>
      <c r="G6773" s="395" t="s">
        <v>5048</v>
      </c>
      <c r="H6773" s="629" t="s">
        <v>4916</v>
      </c>
      <c r="I6773" s="397">
        <v>180</v>
      </c>
      <c r="J6773" s="490" t="s">
        <v>16011</v>
      </c>
    </row>
    <row r="6774" spans="1:10" ht="18" customHeight="1">
      <c r="A6774" s="394">
        <v>6769</v>
      </c>
      <c r="B6774" s="395" t="s">
        <v>1057</v>
      </c>
      <c r="C6774" s="395" t="s">
        <v>15302</v>
      </c>
      <c r="D6774" s="459" t="s">
        <v>15309</v>
      </c>
      <c r="E6774" s="395" t="s">
        <v>15311</v>
      </c>
      <c r="F6774" s="488" t="s">
        <v>15312</v>
      </c>
      <c r="G6774" s="395" t="s">
        <v>5048</v>
      </c>
      <c r="H6774" s="629" t="s">
        <v>4916</v>
      </c>
      <c r="I6774" s="397">
        <v>160</v>
      </c>
      <c r="J6774" s="490"/>
    </row>
    <row r="6775" spans="1:10" ht="18" customHeight="1">
      <c r="A6775" s="394">
        <v>6770</v>
      </c>
      <c r="B6775" s="395" t="s">
        <v>1057</v>
      </c>
      <c r="C6775" s="395" t="s">
        <v>15302</v>
      </c>
      <c r="D6775" s="459" t="s">
        <v>15313</v>
      </c>
      <c r="E6775" s="395" t="s">
        <v>16010</v>
      </c>
      <c r="F6775" s="488" t="s">
        <v>15314</v>
      </c>
      <c r="G6775" s="395" t="s">
        <v>5048</v>
      </c>
      <c r="H6775" s="629" t="s">
        <v>4916</v>
      </c>
      <c r="I6775" s="397">
        <v>190</v>
      </c>
      <c r="J6775" s="490" t="s">
        <v>16011</v>
      </c>
    </row>
    <row r="6776" spans="1:10" ht="18" customHeight="1">
      <c r="A6776" s="394">
        <v>6771</v>
      </c>
      <c r="B6776" s="395" t="s">
        <v>1057</v>
      </c>
      <c r="C6776" s="395" t="s">
        <v>15302</v>
      </c>
      <c r="D6776" s="539" t="s">
        <v>15315</v>
      </c>
      <c r="E6776" s="396" t="s">
        <v>116</v>
      </c>
      <c r="F6776" s="486" t="s">
        <v>15316</v>
      </c>
      <c r="G6776" s="395" t="s">
        <v>5048</v>
      </c>
      <c r="H6776" s="629" t="s">
        <v>4916</v>
      </c>
      <c r="I6776" s="397">
        <v>27000</v>
      </c>
      <c r="J6776" s="487"/>
    </row>
    <row r="6777" spans="1:10" ht="18" customHeight="1">
      <c r="A6777" s="394">
        <v>6772</v>
      </c>
      <c r="B6777" s="395" t="s">
        <v>1057</v>
      </c>
      <c r="C6777" s="395" t="s">
        <v>15302</v>
      </c>
      <c r="D6777" s="539" t="s">
        <v>15317</v>
      </c>
      <c r="E6777" s="396" t="s">
        <v>15367</v>
      </c>
      <c r="F6777" s="486" t="s">
        <v>15318</v>
      </c>
      <c r="G6777" s="395" t="s">
        <v>5048</v>
      </c>
      <c r="H6777" s="629" t="s">
        <v>4916</v>
      </c>
      <c r="I6777" s="397">
        <v>193</v>
      </c>
      <c r="J6777" s="487" t="s">
        <v>16011</v>
      </c>
    </row>
    <row r="6778" spans="1:10" ht="18" customHeight="1">
      <c r="A6778" s="394">
        <v>6773</v>
      </c>
      <c r="B6778" s="395" t="s">
        <v>1057</v>
      </c>
      <c r="C6778" s="395" t="s">
        <v>15302</v>
      </c>
      <c r="D6778" s="422" t="s">
        <v>15319</v>
      </c>
      <c r="E6778" s="395" t="s">
        <v>15320</v>
      </c>
      <c r="F6778" s="424" t="s">
        <v>15321</v>
      </c>
      <c r="G6778" s="395" t="s">
        <v>5048</v>
      </c>
      <c r="H6778" s="629" t="s">
        <v>4916</v>
      </c>
      <c r="I6778" s="402">
        <v>175</v>
      </c>
      <c r="J6778" s="490"/>
    </row>
    <row r="6779" spans="1:10" ht="18" customHeight="1">
      <c r="A6779" s="394">
        <v>6774</v>
      </c>
      <c r="B6779" s="395" t="s">
        <v>1057</v>
      </c>
      <c r="C6779" s="395" t="s">
        <v>15302</v>
      </c>
      <c r="D6779" s="459" t="s">
        <v>15322</v>
      </c>
      <c r="E6779" s="395" t="s">
        <v>15367</v>
      </c>
      <c r="F6779" s="488" t="s">
        <v>15323</v>
      </c>
      <c r="G6779" s="395" t="s">
        <v>5048</v>
      </c>
      <c r="H6779" s="629" t="s">
        <v>4916</v>
      </c>
      <c r="I6779" s="402">
        <v>204</v>
      </c>
      <c r="J6779" s="490" t="s">
        <v>16011</v>
      </c>
    </row>
    <row r="6780" spans="1:10" ht="18" customHeight="1">
      <c r="A6780" s="394">
        <v>6775</v>
      </c>
      <c r="B6780" s="395" t="s">
        <v>1057</v>
      </c>
      <c r="C6780" s="395" t="s">
        <v>15302</v>
      </c>
      <c r="D6780" s="459" t="s">
        <v>15322</v>
      </c>
      <c r="E6780" s="395" t="s">
        <v>16012</v>
      </c>
      <c r="F6780" s="488" t="s">
        <v>15324</v>
      </c>
      <c r="G6780" s="395" t="s">
        <v>5048</v>
      </c>
      <c r="H6780" s="629" t="s">
        <v>4916</v>
      </c>
      <c r="I6780" s="402">
        <v>210</v>
      </c>
      <c r="J6780" s="490" t="s">
        <v>16013</v>
      </c>
    </row>
    <row r="6781" spans="1:10" ht="18" customHeight="1">
      <c r="A6781" s="394">
        <v>6776</v>
      </c>
      <c r="B6781" s="395" t="s">
        <v>1057</v>
      </c>
      <c r="C6781" s="395" t="s">
        <v>15302</v>
      </c>
      <c r="D6781" s="459" t="s">
        <v>15325</v>
      </c>
      <c r="E6781" s="395" t="s">
        <v>15367</v>
      </c>
      <c r="F6781" s="488" t="s">
        <v>15326</v>
      </c>
      <c r="G6781" s="395" t="s">
        <v>5048</v>
      </c>
      <c r="H6781" s="629" t="s">
        <v>4916</v>
      </c>
      <c r="I6781" s="402">
        <v>207</v>
      </c>
      <c r="J6781" s="490" t="s">
        <v>16011</v>
      </c>
    </row>
    <row r="6782" spans="1:10" ht="18" customHeight="1">
      <c r="A6782" s="394">
        <v>6777</v>
      </c>
      <c r="B6782" s="395" t="s">
        <v>1057</v>
      </c>
      <c r="C6782" s="395" t="s">
        <v>15302</v>
      </c>
      <c r="D6782" s="459" t="s">
        <v>15325</v>
      </c>
      <c r="E6782" s="395" t="s">
        <v>15367</v>
      </c>
      <c r="F6782" s="488" t="s">
        <v>15327</v>
      </c>
      <c r="G6782" s="395" t="s">
        <v>5048</v>
      </c>
      <c r="H6782" s="629" t="s">
        <v>4916</v>
      </c>
      <c r="I6782" s="397">
        <v>193</v>
      </c>
      <c r="J6782" s="490" t="s">
        <v>16011</v>
      </c>
    </row>
    <row r="6783" spans="1:10" ht="18" customHeight="1">
      <c r="A6783" s="394">
        <v>6778</v>
      </c>
      <c r="B6783" s="395" t="s">
        <v>1057</v>
      </c>
      <c r="C6783" s="395" t="s">
        <v>15302</v>
      </c>
      <c r="D6783" s="459" t="s">
        <v>15325</v>
      </c>
      <c r="E6783" s="395" t="s">
        <v>16012</v>
      </c>
      <c r="F6783" s="488" t="s">
        <v>15328</v>
      </c>
      <c r="G6783" s="395" t="s">
        <v>5048</v>
      </c>
      <c r="H6783" s="629" t="s">
        <v>4916</v>
      </c>
      <c r="I6783" s="397">
        <v>220</v>
      </c>
      <c r="J6783" s="490" t="s">
        <v>16013</v>
      </c>
    </row>
    <row r="6784" spans="1:10" ht="18" customHeight="1">
      <c r="A6784" s="394">
        <v>6779</v>
      </c>
      <c r="B6784" s="395" t="s">
        <v>1057</v>
      </c>
      <c r="C6784" s="395" t="s">
        <v>15302</v>
      </c>
      <c r="D6784" s="422" t="s">
        <v>15325</v>
      </c>
      <c r="E6784" s="395" t="s">
        <v>16012</v>
      </c>
      <c r="F6784" s="424" t="s">
        <v>15329</v>
      </c>
      <c r="G6784" s="395" t="s">
        <v>5048</v>
      </c>
      <c r="H6784" s="629" t="s">
        <v>4916</v>
      </c>
      <c r="I6784" s="402">
        <v>210</v>
      </c>
      <c r="J6784" s="490" t="s">
        <v>16013</v>
      </c>
    </row>
    <row r="6785" spans="1:10" ht="18" customHeight="1">
      <c r="A6785" s="394">
        <v>6780</v>
      </c>
      <c r="B6785" s="395" t="s">
        <v>1057</v>
      </c>
      <c r="C6785" s="395" t="s">
        <v>15302</v>
      </c>
      <c r="D6785" s="422" t="s">
        <v>15330</v>
      </c>
      <c r="E6785" s="395" t="s">
        <v>15367</v>
      </c>
      <c r="F6785" s="424" t="s">
        <v>15331</v>
      </c>
      <c r="G6785" s="395" t="s">
        <v>5048</v>
      </c>
      <c r="H6785" s="629" t="s">
        <v>4916</v>
      </c>
      <c r="I6785" s="402">
        <v>207</v>
      </c>
      <c r="J6785" s="490" t="s">
        <v>16011</v>
      </c>
    </row>
    <row r="6786" spans="1:10" ht="18" customHeight="1">
      <c r="A6786" s="394">
        <v>6781</v>
      </c>
      <c r="B6786" s="395" t="s">
        <v>1057</v>
      </c>
      <c r="C6786" s="395" t="s">
        <v>15302</v>
      </c>
      <c r="D6786" s="459" t="s">
        <v>15330</v>
      </c>
      <c r="E6786" s="395" t="s">
        <v>15367</v>
      </c>
      <c r="F6786" s="488" t="s">
        <v>15332</v>
      </c>
      <c r="G6786" s="395" t="s">
        <v>5048</v>
      </c>
      <c r="H6786" s="629" t="s">
        <v>4916</v>
      </c>
      <c r="I6786" s="402">
        <v>218</v>
      </c>
      <c r="J6786" s="490" t="s">
        <v>16011</v>
      </c>
    </row>
    <row r="6787" spans="1:10" ht="18" customHeight="1">
      <c r="A6787" s="394">
        <v>6782</v>
      </c>
      <c r="B6787" s="395" t="s">
        <v>1057</v>
      </c>
      <c r="C6787" s="395" t="s">
        <v>15302</v>
      </c>
      <c r="D6787" s="459" t="s">
        <v>15330</v>
      </c>
      <c r="E6787" s="395" t="s">
        <v>16012</v>
      </c>
      <c r="F6787" s="488" t="s">
        <v>15333</v>
      </c>
      <c r="G6787" s="395" t="s">
        <v>5048</v>
      </c>
      <c r="H6787" s="629" t="s">
        <v>4916</v>
      </c>
      <c r="I6787" s="397">
        <v>220</v>
      </c>
      <c r="J6787" s="490" t="s">
        <v>16013</v>
      </c>
    </row>
    <row r="6788" spans="1:10" ht="18" customHeight="1">
      <c r="A6788" s="394">
        <v>6783</v>
      </c>
      <c r="B6788" s="395" t="s">
        <v>1057</v>
      </c>
      <c r="C6788" s="395" t="s">
        <v>15302</v>
      </c>
      <c r="D6788" s="539" t="s">
        <v>15334</v>
      </c>
      <c r="E6788" s="396" t="s">
        <v>275</v>
      </c>
      <c r="F6788" s="486" t="s">
        <v>15335</v>
      </c>
      <c r="G6788" s="395" t="s">
        <v>5048</v>
      </c>
      <c r="H6788" s="629" t="s">
        <v>4916</v>
      </c>
      <c r="I6788" s="397">
        <v>6700</v>
      </c>
      <c r="J6788" s="487"/>
    </row>
    <row r="6789" spans="1:10" ht="18" customHeight="1">
      <c r="A6789" s="394">
        <v>6784</v>
      </c>
      <c r="B6789" s="395" t="s">
        <v>1057</v>
      </c>
      <c r="C6789" s="395" t="s">
        <v>15302</v>
      </c>
      <c r="D6789" s="459" t="s">
        <v>15334</v>
      </c>
      <c r="E6789" s="395" t="s">
        <v>116</v>
      </c>
      <c r="F6789" s="488" t="s">
        <v>15336</v>
      </c>
      <c r="G6789" s="395" t="s">
        <v>5048</v>
      </c>
      <c r="H6789" s="629" t="s">
        <v>4916</v>
      </c>
      <c r="I6789" s="402">
        <v>15800</v>
      </c>
      <c r="J6789" s="490"/>
    </row>
    <row r="6790" spans="1:10" ht="18" customHeight="1">
      <c r="A6790" s="394">
        <v>6785</v>
      </c>
      <c r="B6790" s="395" t="s">
        <v>1057</v>
      </c>
      <c r="C6790" s="395" t="s">
        <v>15302</v>
      </c>
      <c r="D6790" s="539" t="s">
        <v>15334</v>
      </c>
      <c r="E6790" s="396" t="s">
        <v>418</v>
      </c>
      <c r="F6790" s="486" t="s">
        <v>15337</v>
      </c>
      <c r="G6790" s="395" t="s">
        <v>5048</v>
      </c>
      <c r="H6790" s="629" t="s">
        <v>4916</v>
      </c>
      <c r="I6790" s="397">
        <v>29900</v>
      </c>
      <c r="J6790" s="487"/>
    </row>
    <row r="6791" spans="1:10" ht="18" customHeight="1">
      <c r="A6791" s="394">
        <v>6786</v>
      </c>
      <c r="B6791" s="395" t="s">
        <v>1057</v>
      </c>
      <c r="C6791" s="395" t="s">
        <v>15302</v>
      </c>
      <c r="D6791" s="422" t="s">
        <v>15338</v>
      </c>
      <c r="E6791" s="395" t="s">
        <v>418</v>
      </c>
      <c r="F6791" s="424" t="s">
        <v>15339</v>
      </c>
      <c r="G6791" s="395"/>
      <c r="H6791" s="629" t="s">
        <v>4916</v>
      </c>
      <c r="I6791" s="402">
        <v>19600</v>
      </c>
      <c r="J6791" s="490"/>
    </row>
    <row r="6792" spans="1:10" ht="18" customHeight="1">
      <c r="A6792" s="394">
        <v>6787</v>
      </c>
      <c r="B6792" s="415" t="s">
        <v>1057</v>
      </c>
      <c r="C6792" s="415" t="s">
        <v>15302</v>
      </c>
      <c r="D6792" s="526" t="s">
        <v>14968</v>
      </c>
      <c r="E6792" s="416" t="s">
        <v>15340</v>
      </c>
      <c r="F6792" s="504" t="s">
        <v>15341</v>
      </c>
      <c r="G6792" s="415"/>
      <c r="H6792" s="634" t="s">
        <v>5025</v>
      </c>
      <c r="I6792" s="403">
        <v>3400</v>
      </c>
      <c r="J6792" s="503" t="s">
        <v>5026</v>
      </c>
    </row>
    <row r="6793" spans="1:10" ht="18" customHeight="1">
      <c r="A6793" s="394">
        <v>6788</v>
      </c>
      <c r="B6793" s="415" t="s">
        <v>1057</v>
      </c>
      <c r="C6793" s="415" t="s">
        <v>15302</v>
      </c>
      <c r="D6793" s="526" t="s">
        <v>14968</v>
      </c>
      <c r="E6793" s="416" t="s">
        <v>15342</v>
      </c>
      <c r="F6793" s="504" t="s">
        <v>15341</v>
      </c>
      <c r="G6793" s="415"/>
      <c r="H6793" s="634" t="s">
        <v>5025</v>
      </c>
      <c r="I6793" s="403">
        <v>5500</v>
      </c>
      <c r="J6793" s="503" t="s">
        <v>5026</v>
      </c>
    </row>
    <row r="6794" spans="1:10" ht="18" customHeight="1">
      <c r="A6794" s="394">
        <v>6789</v>
      </c>
      <c r="B6794" s="415" t="s">
        <v>1057</v>
      </c>
      <c r="C6794" s="415" t="s">
        <v>15302</v>
      </c>
      <c r="D6794" s="526" t="s">
        <v>16016</v>
      </c>
      <c r="E6794" s="416" t="s">
        <v>15343</v>
      </c>
      <c r="F6794" s="504" t="s">
        <v>15344</v>
      </c>
      <c r="G6794" s="415"/>
      <c r="H6794" s="634" t="s">
        <v>5025</v>
      </c>
      <c r="I6794" s="403">
        <v>1700</v>
      </c>
      <c r="J6794" s="503" t="s">
        <v>5026</v>
      </c>
    </row>
    <row r="6795" spans="1:10" ht="18" customHeight="1">
      <c r="A6795" s="394">
        <v>6790</v>
      </c>
      <c r="B6795" s="415" t="s">
        <v>1057</v>
      </c>
      <c r="C6795" s="415" t="s">
        <v>15302</v>
      </c>
      <c r="D6795" s="652" t="s">
        <v>16017</v>
      </c>
      <c r="E6795" s="416" t="s">
        <v>15343</v>
      </c>
      <c r="F6795" s="469" t="s">
        <v>15345</v>
      </c>
      <c r="G6795" s="419"/>
      <c r="H6795" s="634" t="s">
        <v>5025</v>
      </c>
      <c r="I6795" s="402">
        <v>1700</v>
      </c>
      <c r="J6795" s="503" t="s">
        <v>5026</v>
      </c>
    </row>
    <row r="6796" spans="1:10" ht="18" customHeight="1">
      <c r="A6796" s="394">
        <v>6791</v>
      </c>
      <c r="B6796" s="415" t="s">
        <v>1057</v>
      </c>
      <c r="C6796" s="415" t="s">
        <v>15302</v>
      </c>
      <c r="D6796" s="526" t="s">
        <v>16018</v>
      </c>
      <c r="E6796" s="416" t="s">
        <v>15346</v>
      </c>
      <c r="F6796" s="469" t="s">
        <v>15347</v>
      </c>
      <c r="G6796" s="419"/>
      <c r="H6796" s="634" t="s">
        <v>5025</v>
      </c>
      <c r="I6796" s="402">
        <v>1550</v>
      </c>
      <c r="J6796" s="503" t="s">
        <v>5026</v>
      </c>
    </row>
    <row r="6797" spans="1:10" ht="18" customHeight="1">
      <c r="A6797" s="394">
        <v>6792</v>
      </c>
      <c r="B6797" s="415" t="s">
        <v>1057</v>
      </c>
      <c r="C6797" s="415" t="s">
        <v>15302</v>
      </c>
      <c r="D6797" s="526" t="s">
        <v>16018</v>
      </c>
      <c r="E6797" s="416" t="s">
        <v>15348</v>
      </c>
      <c r="F6797" s="469" t="s">
        <v>15347</v>
      </c>
      <c r="G6797" s="415"/>
      <c r="H6797" s="634" t="s">
        <v>5025</v>
      </c>
      <c r="I6797" s="403">
        <v>2900</v>
      </c>
      <c r="J6797" s="503" t="s">
        <v>5026</v>
      </c>
    </row>
    <row r="6798" spans="1:10" ht="18" customHeight="1">
      <c r="A6798" s="394">
        <v>6793</v>
      </c>
      <c r="B6798" s="415" t="s">
        <v>1057</v>
      </c>
      <c r="C6798" s="415" t="s">
        <v>15302</v>
      </c>
      <c r="D6798" s="526" t="s">
        <v>15349</v>
      </c>
      <c r="E6798" s="416">
        <v>500</v>
      </c>
      <c r="F6798" s="504" t="s">
        <v>15350</v>
      </c>
      <c r="G6798" s="415"/>
      <c r="H6798" s="634" t="s">
        <v>5025</v>
      </c>
      <c r="I6798" s="403">
        <v>15000</v>
      </c>
      <c r="J6798" s="503" t="s">
        <v>5026</v>
      </c>
    </row>
    <row r="6799" spans="1:10" ht="18" customHeight="1">
      <c r="A6799" s="394">
        <v>6794</v>
      </c>
      <c r="B6799" s="395" t="s">
        <v>15351</v>
      </c>
      <c r="C6799" s="395" t="s">
        <v>15352</v>
      </c>
      <c r="D6799" s="459" t="s">
        <v>15353</v>
      </c>
      <c r="E6799" s="395" t="s">
        <v>4920</v>
      </c>
      <c r="F6799" s="488" t="s">
        <v>15354</v>
      </c>
      <c r="G6799" s="395"/>
      <c r="H6799" s="631" t="s">
        <v>4941</v>
      </c>
      <c r="I6799" s="402">
        <v>7000</v>
      </c>
      <c r="J6799" s="487"/>
    </row>
    <row r="6800" spans="1:10" ht="18" customHeight="1">
      <c r="A6800" s="394">
        <v>6795</v>
      </c>
      <c r="B6800" s="395" t="s">
        <v>1057</v>
      </c>
      <c r="C6800" s="395" t="s">
        <v>15355</v>
      </c>
      <c r="D6800" s="422" t="s">
        <v>15356</v>
      </c>
      <c r="E6800" s="394" t="s">
        <v>418</v>
      </c>
      <c r="F6800" s="424" t="s">
        <v>15357</v>
      </c>
      <c r="G6800" s="394" t="s">
        <v>4962</v>
      </c>
      <c r="H6800" s="631" t="s">
        <v>4949</v>
      </c>
      <c r="I6800" s="402">
        <v>46000</v>
      </c>
      <c r="J6800" s="490"/>
    </row>
    <row r="6801" spans="1:10" ht="18" customHeight="1">
      <c r="A6801" s="394">
        <v>6796</v>
      </c>
      <c r="B6801" s="395" t="s">
        <v>1057</v>
      </c>
      <c r="C6801" s="395" t="s">
        <v>15355</v>
      </c>
      <c r="D6801" s="422" t="s">
        <v>15358</v>
      </c>
      <c r="E6801" s="394" t="s">
        <v>418</v>
      </c>
      <c r="F6801" s="424" t="s">
        <v>15359</v>
      </c>
      <c r="G6801" s="394" t="s">
        <v>4962</v>
      </c>
      <c r="H6801" s="631" t="s">
        <v>4949</v>
      </c>
      <c r="I6801" s="402">
        <v>46000</v>
      </c>
      <c r="J6801" s="490"/>
    </row>
    <row r="6802" spans="1:10" ht="18" customHeight="1">
      <c r="A6802" s="394">
        <v>6797</v>
      </c>
      <c r="B6802" s="395" t="s">
        <v>1057</v>
      </c>
      <c r="C6802" s="395" t="s">
        <v>15360</v>
      </c>
      <c r="D6802" s="459" t="s">
        <v>15361</v>
      </c>
      <c r="E6802" s="395" t="s">
        <v>418</v>
      </c>
      <c r="F6802" s="488" t="s">
        <v>15362</v>
      </c>
      <c r="G6802" s="395"/>
      <c r="H6802" s="567" t="s">
        <v>5645</v>
      </c>
      <c r="I6802" s="397">
        <v>44000</v>
      </c>
      <c r="J6802" s="487"/>
    </row>
    <row r="6803" spans="1:10" ht="18" customHeight="1">
      <c r="A6803" s="394">
        <v>6798</v>
      </c>
      <c r="B6803" s="395" t="s">
        <v>15351</v>
      </c>
      <c r="C6803" s="395" t="s">
        <v>15363</v>
      </c>
      <c r="D6803" s="459" t="s">
        <v>5245</v>
      </c>
      <c r="E6803" s="395" t="s">
        <v>15364</v>
      </c>
      <c r="F6803" s="488" t="s">
        <v>15365</v>
      </c>
      <c r="G6803" s="404"/>
      <c r="H6803" s="629" t="s">
        <v>4941</v>
      </c>
      <c r="I6803" s="397">
        <v>130</v>
      </c>
      <c r="J6803" s="493" t="s">
        <v>15366</v>
      </c>
    </row>
    <row r="6804" spans="1:10" ht="18" customHeight="1">
      <c r="A6804" s="394">
        <v>6799</v>
      </c>
      <c r="B6804" s="395" t="s">
        <v>15351</v>
      </c>
      <c r="C6804" s="395" t="s">
        <v>15363</v>
      </c>
      <c r="D6804" s="459" t="s">
        <v>5245</v>
      </c>
      <c r="E6804" s="395" t="s">
        <v>15367</v>
      </c>
      <c r="F6804" s="488" t="s">
        <v>15368</v>
      </c>
      <c r="G6804" s="404"/>
      <c r="H6804" s="629" t="s">
        <v>4941</v>
      </c>
      <c r="I6804" s="397">
        <v>170</v>
      </c>
      <c r="J6804" s="493" t="s">
        <v>10800</v>
      </c>
    </row>
    <row r="6805" spans="1:10" ht="18" customHeight="1">
      <c r="A6805" s="394">
        <v>6800</v>
      </c>
      <c r="B6805" s="395" t="s">
        <v>15351</v>
      </c>
      <c r="C6805" s="395" t="s">
        <v>15363</v>
      </c>
      <c r="D6805" s="459" t="s">
        <v>15369</v>
      </c>
      <c r="E6805" s="395" t="s">
        <v>418</v>
      </c>
      <c r="F6805" s="488" t="s">
        <v>15370</v>
      </c>
      <c r="G6805" s="395"/>
      <c r="H6805" s="631" t="s">
        <v>15371</v>
      </c>
      <c r="I6805" s="402">
        <v>61938</v>
      </c>
      <c r="J6805" s="487" t="s">
        <v>15372</v>
      </c>
    </row>
    <row r="6806" spans="1:10" ht="18" customHeight="1">
      <c r="A6806" s="394">
        <v>6801</v>
      </c>
      <c r="B6806" s="395" t="s">
        <v>15351</v>
      </c>
      <c r="C6806" s="395" t="s">
        <v>15363</v>
      </c>
      <c r="D6806" s="459" t="s">
        <v>15373</v>
      </c>
      <c r="E6806" s="395" t="s">
        <v>418</v>
      </c>
      <c r="F6806" s="488" t="s">
        <v>15374</v>
      </c>
      <c r="G6806" s="395"/>
      <c r="H6806" s="631" t="s">
        <v>15371</v>
      </c>
      <c r="I6806" s="402">
        <v>28500</v>
      </c>
      <c r="J6806" s="487" t="s">
        <v>15375</v>
      </c>
    </row>
    <row r="6807" spans="1:10" ht="18" customHeight="1">
      <c r="A6807" s="394">
        <v>6802</v>
      </c>
      <c r="B6807" s="395" t="s">
        <v>15351</v>
      </c>
      <c r="C6807" s="395" t="s">
        <v>15363</v>
      </c>
      <c r="D6807" s="459" t="s">
        <v>15376</v>
      </c>
      <c r="E6807" s="395" t="s">
        <v>418</v>
      </c>
      <c r="F6807" s="488" t="s">
        <v>15377</v>
      </c>
      <c r="G6807" s="395"/>
      <c r="H6807" s="631" t="s">
        <v>15371</v>
      </c>
      <c r="I6807" s="402">
        <v>44000</v>
      </c>
      <c r="J6807" s="487"/>
    </row>
    <row r="6808" spans="1:10" ht="18" customHeight="1">
      <c r="A6808" s="394">
        <v>6803</v>
      </c>
      <c r="B6808" s="395" t="s">
        <v>15351</v>
      </c>
      <c r="C6808" s="395" t="s">
        <v>15363</v>
      </c>
      <c r="D6808" s="459" t="s">
        <v>15378</v>
      </c>
      <c r="E6808" s="395" t="s">
        <v>418</v>
      </c>
      <c r="F6808" s="486" t="s">
        <v>15379</v>
      </c>
      <c r="G6808" s="395"/>
      <c r="H6808" s="631" t="s">
        <v>15371</v>
      </c>
      <c r="I6808" s="402">
        <v>66000</v>
      </c>
      <c r="J6808" s="487" t="s">
        <v>15380</v>
      </c>
    </row>
    <row r="6809" spans="1:10" ht="18" customHeight="1">
      <c r="A6809" s="394">
        <v>6804</v>
      </c>
      <c r="B6809" s="395" t="s">
        <v>15351</v>
      </c>
      <c r="C6809" s="395" t="s">
        <v>15363</v>
      </c>
      <c r="D6809" s="581" t="s">
        <v>15378</v>
      </c>
      <c r="E6809" s="395" t="s">
        <v>418</v>
      </c>
      <c r="F6809" s="486" t="s">
        <v>15381</v>
      </c>
      <c r="G6809" s="396"/>
      <c r="H6809" s="630" t="s">
        <v>15371</v>
      </c>
      <c r="I6809" s="402">
        <v>5000</v>
      </c>
      <c r="J6809" s="487" t="s">
        <v>15380</v>
      </c>
    </row>
    <row r="6810" spans="1:10" ht="18" customHeight="1">
      <c r="A6810" s="394">
        <v>6805</v>
      </c>
      <c r="B6810" s="395" t="s">
        <v>15351</v>
      </c>
      <c r="C6810" s="395" t="s">
        <v>15363</v>
      </c>
      <c r="D6810" s="459" t="s">
        <v>15378</v>
      </c>
      <c r="E6810" s="395" t="s">
        <v>418</v>
      </c>
      <c r="F6810" s="488" t="s">
        <v>15382</v>
      </c>
      <c r="G6810" s="395"/>
      <c r="H6810" s="631" t="s">
        <v>15371</v>
      </c>
      <c r="I6810" s="402">
        <v>66000</v>
      </c>
      <c r="J6810" s="487" t="s">
        <v>15383</v>
      </c>
    </row>
    <row r="6811" spans="1:10" ht="18" customHeight="1">
      <c r="A6811" s="394">
        <v>6806</v>
      </c>
      <c r="B6811" s="395" t="s">
        <v>15351</v>
      </c>
      <c r="C6811" s="395" t="s">
        <v>15363</v>
      </c>
      <c r="D6811" s="459" t="s">
        <v>15378</v>
      </c>
      <c r="E6811" s="395" t="s">
        <v>418</v>
      </c>
      <c r="F6811" s="488" t="s">
        <v>15384</v>
      </c>
      <c r="G6811" s="395"/>
      <c r="H6811" s="631" t="s">
        <v>15371</v>
      </c>
      <c r="I6811" s="402">
        <v>46500</v>
      </c>
      <c r="J6811" s="487" t="s">
        <v>15385</v>
      </c>
    </row>
    <row r="6812" spans="1:10" ht="18" customHeight="1">
      <c r="A6812" s="394">
        <v>6807</v>
      </c>
      <c r="B6812" s="395" t="s">
        <v>15351</v>
      </c>
      <c r="C6812" s="395" t="s">
        <v>15363</v>
      </c>
      <c r="D6812" s="581" t="s">
        <v>15386</v>
      </c>
      <c r="E6812" s="395" t="s">
        <v>418</v>
      </c>
      <c r="F6812" s="486" t="s">
        <v>15387</v>
      </c>
      <c r="G6812" s="396"/>
      <c r="H6812" s="630" t="s">
        <v>15371</v>
      </c>
      <c r="I6812" s="402">
        <v>80000</v>
      </c>
      <c r="J6812" s="487" t="s">
        <v>15388</v>
      </c>
    </row>
    <row r="6813" spans="1:10" ht="18" customHeight="1">
      <c r="A6813" s="394">
        <v>6808</v>
      </c>
      <c r="B6813" s="395" t="s">
        <v>15351</v>
      </c>
      <c r="C6813" s="395" t="s">
        <v>15363</v>
      </c>
      <c r="D6813" s="459" t="s">
        <v>15389</v>
      </c>
      <c r="E6813" s="395" t="s">
        <v>418</v>
      </c>
      <c r="F6813" s="486" t="s">
        <v>15390</v>
      </c>
      <c r="G6813" s="395"/>
      <c r="H6813" s="631" t="s">
        <v>15371</v>
      </c>
      <c r="I6813" s="402">
        <v>74400</v>
      </c>
      <c r="J6813" s="487" t="s">
        <v>15372</v>
      </c>
    </row>
    <row r="6814" spans="1:10" ht="18" customHeight="1">
      <c r="A6814" s="394">
        <v>6809</v>
      </c>
      <c r="B6814" s="395" t="s">
        <v>15351</v>
      </c>
      <c r="C6814" s="395" t="s">
        <v>15363</v>
      </c>
      <c r="D6814" s="581" t="s">
        <v>15389</v>
      </c>
      <c r="E6814" s="395" t="s">
        <v>418</v>
      </c>
      <c r="F6814" s="486" t="s">
        <v>15391</v>
      </c>
      <c r="G6814" s="396"/>
      <c r="H6814" s="630" t="s">
        <v>15371</v>
      </c>
      <c r="I6814" s="402">
        <v>53123</v>
      </c>
      <c r="J6814" s="487" t="s">
        <v>15372</v>
      </c>
    </row>
    <row r="6815" spans="1:10" ht="18" customHeight="1">
      <c r="A6815" s="394">
        <v>6810</v>
      </c>
      <c r="B6815" s="395" t="s">
        <v>15351</v>
      </c>
      <c r="C6815" s="395" t="s">
        <v>15363</v>
      </c>
      <c r="D6815" s="459" t="s">
        <v>15389</v>
      </c>
      <c r="E6815" s="395" t="s">
        <v>418</v>
      </c>
      <c r="F6815" s="488" t="s">
        <v>15392</v>
      </c>
      <c r="G6815" s="395"/>
      <c r="H6815" s="631" t="s">
        <v>15371</v>
      </c>
      <c r="I6815" s="402">
        <v>58275</v>
      </c>
      <c r="J6815" s="487" t="s">
        <v>15372</v>
      </c>
    </row>
    <row r="6816" spans="1:10" ht="18" customHeight="1">
      <c r="A6816" s="394">
        <v>6811</v>
      </c>
      <c r="B6816" s="395" t="s">
        <v>15351</v>
      </c>
      <c r="C6816" s="395" t="s">
        <v>15363</v>
      </c>
      <c r="D6816" s="459" t="s">
        <v>15389</v>
      </c>
      <c r="E6816" s="395" t="s">
        <v>418</v>
      </c>
      <c r="F6816" s="488" t="s">
        <v>15393</v>
      </c>
      <c r="G6816" s="395"/>
      <c r="H6816" s="567" t="s">
        <v>15371</v>
      </c>
      <c r="I6816" s="402">
        <v>46500</v>
      </c>
      <c r="J6816" s="487" t="s">
        <v>15372</v>
      </c>
    </row>
    <row r="6817" spans="1:10" ht="18" customHeight="1">
      <c r="A6817" s="394">
        <v>6812</v>
      </c>
      <c r="B6817" s="395" t="s">
        <v>15351</v>
      </c>
      <c r="C6817" s="395" t="s">
        <v>15363</v>
      </c>
      <c r="D6817" s="459" t="s">
        <v>15394</v>
      </c>
      <c r="E6817" s="395" t="s">
        <v>418</v>
      </c>
      <c r="F6817" s="488" t="s">
        <v>15395</v>
      </c>
      <c r="G6817" s="395"/>
      <c r="H6817" s="631" t="s">
        <v>15371</v>
      </c>
      <c r="I6817" s="402">
        <v>36000</v>
      </c>
      <c r="J6817" s="487"/>
    </row>
    <row r="6818" spans="1:10" ht="18" customHeight="1">
      <c r="A6818" s="394">
        <v>6813</v>
      </c>
      <c r="B6818" s="395" t="s">
        <v>15351</v>
      </c>
      <c r="C6818" s="395" t="s">
        <v>15363</v>
      </c>
      <c r="D6818" s="581" t="s">
        <v>15394</v>
      </c>
      <c r="E6818" s="395" t="s">
        <v>418</v>
      </c>
      <c r="F6818" s="486" t="s">
        <v>15396</v>
      </c>
      <c r="G6818" s="396"/>
      <c r="H6818" s="630" t="s">
        <v>15371</v>
      </c>
      <c r="I6818" s="402">
        <v>80000</v>
      </c>
      <c r="J6818" s="487" t="s">
        <v>15397</v>
      </c>
    </row>
    <row r="6819" spans="1:10" ht="18" customHeight="1">
      <c r="A6819" s="394">
        <v>6814</v>
      </c>
      <c r="B6819" s="395" t="s">
        <v>1057</v>
      </c>
      <c r="C6819" s="396" t="s">
        <v>15360</v>
      </c>
      <c r="D6819" s="581" t="s">
        <v>15398</v>
      </c>
      <c r="E6819" s="396" t="s">
        <v>271</v>
      </c>
      <c r="F6819" s="486" t="s">
        <v>15399</v>
      </c>
      <c r="G6819" s="396"/>
      <c r="H6819" s="630" t="s">
        <v>4935</v>
      </c>
      <c r="I6819" s="500">
        <v>5600</v>
      </c>
      <c r="J6819" s="492"/>
    </row>
    <row r="6820" spans="1:10" ht="18" customHeight="1">
      <c r="A6820" s="394">
        <v>6815</v>
      </c>
      <c r="B6820" s="395" t="s">
        <v>1057</v>
      </c>
      <c r="C6820" s="396" t="s">
        <v>15360</v>
      </c>
      <c r="D6820" s="581" t="s">
        <v>15400</v>
      </c>
      <c r="E6820" s="396" t="s">
        <v>370</v>
      </c>
      <c r="F6820" s="486" t="s">
        <v>15401</v>
      </c>
      <c r="G6820" s="396"/>
      <c r="H6820" s="630" t="s">
        <v>4935</v>
      </c>
      <c r="I6820" s="500">
        <v>6630</v>
      </c>
      <c r="J6820" s="492"/>
    </row>
    <row r="6821" spans="1:10" ht="18" customHeight="1">
      <c r="A6821" s="394">
        <v>6816</v>
      </c>
      <c r="B6821" s="395" t="s">
        <v>1057</v>
      </c>
      <c r="C6821" s="396" t="s">
        <v>15360</v>
      </c>
      <c r="D6821" s="581" t="s">
        <v>15402</v>
      </c>
      <c r="E6821" s="396" t="s">
        <v>15403</v>
      </c>
      <c r="F6821" s="486" t="s">
        <v>15404</v>
      </c>
      <c r="G6821" s="396"/>
      <c r="H6821" s="630" t="s">
        <v>4935</v>
      </c>
      <c r="I6821" s="569">
        <v>280</v>
      </c>
      <c r="J6821" s="492"/>
    </row>
    <row r="6822" spans="1:10" ht="18" customHeight="1">
      <c r="A6822" s="394">
        <v>6817</v>
      </c>
      <c r="B6822" s="395" t="s">
        <v>1057</v>
      </c>
      <c r="C6822" s="396" t="s">
        <v>15360</v>
      </c>
      <c r="D6822" s="581" t="s">
        <v>15405</v>
      </c>
      <c r="E6822" s="396" t="s">
        <v>123</v>
      </c>
      <c r="F6822" s="486" t="s">
        <v>15406</v>
      </c>
      <c r="G6822" s="396"/>
      <c r="H6822" s="630" t="s">
        <v>4935</v>
      </c>
      <c r="I6822" s="500">
        <v>7000</v>
      </c>
      <c r="J6822" s="492"/>
    </row>
    <row r="6823" spans="1:10" ht="18" customHeight="1">
      <c r="A6823" s="394">
        <v>6818</v>
      </c>
      <c r="B6823" s="395" t="s">
        <v>1057</v>
      </c>
      <c r="C6823" s="396" t="s">
        <v>15360</v>
      </c>
      <c r="D6823" s="585" t="s">
        <v>6006</v>
      </c>
      <c r="E6823" s="398" t="s">
        <v>8984</v>
      </c>
      <c r="F6823" s="485" t="s">
        <v>15407</v>
      </c>
      <c r="G6823" s="398"/>
      <c r="H6823" s="630" t="s">
        <v>4935</v>
      </c>
      <c r="I6823" s="500">
        <v>7500</v>
      </c>
      <c r="J6823" s="492"/>
    </row>
    <row r="6824" spans="1:10" ht="18" customHeight="1">
      <c r="A6824" s="394">
        <v>6819</v>
      </c>
      <c r="B6824" s="395" t="s">
        <v>1057</v>
      </c>
      <c r="C6824" s="398" t="s">
        <v>15360</v>
      </c>
      <c r="D6824" s="585" t="s">
        <v>6006</v>
      </c>
      <c r="E6824" s="398" t="s">
        <v>5087</v>
      </c>
      <c r="F6824" s="485" t="s">
        <v>15408</v>
      </c>
      <c r="G6824" s="396"/>
      <c r="H6824" s="630" t="s">
        <v>4935</v>
      </c>
      <c r="I6824" s="500">
        <v>1910</v>
      </c>
      <c r="J6824" s="492"/>
    </row>
    <row r="6825" spans="1:10" ht="18" customHeight="1">
      <c r="A6825" s="394">
        <v>6820</v>
      </c>
      <c r="B6825" s="394" t="s">
        <v>15351</v>
      </c>
      <c r="C6825" s="394" t="s">
        <v>15363</v>
      </c>
      <c r="D6825" s="422" t="s">
        <v>4922</v>
      </c>
      <c r="E6825" s="394" t="s">
        <v>5053</v>
      </c>
      <c r="F6825" s="424" t="s">
        <v>15409</v>
      </c>
      <c r="G6825" s="395" t="s">
        <v>5048</v>
      </c>
      <c r="H6825" s="631" t="s">
        <v>4924</v>
      </c>
      <c r="I6825" s="402">
        <v>7600</v>
      </c>
      <c r="J6825" s="487"/>
    </row>
    <row r="6826" spans="1:10" ht="18" customHeight="1">
      <c r="A6826" s="394">
        <v>6821</v>
      </c>
      <c r="B6826" s="394" t="s">
        <v>15351</v>
      </c>
      <c r="C6826" s="394" t="s">
        <v>15363</v>
      </c>
      <c r="D6826" s="422" t="s">
        <v>4922</v>
      </c>
      <c r="E6826" s="394" t="s">
        <v>5053</v>
      </c>
      <c r="F6826" s="424" t="s">
        <v>15410</v>
      </c>
      <c r="G6826" s="395" t="s">
        <v>5048</v>
      </c>
      <c r="H6826" s="631" t="s">
        <v>4924</v>
      </c>
      <c r="I6826" s="402">
        <v>7800</v>
      </c>
      <c r="J6826" s="487"/>
    </row>
    <row r="6827" spans="1:10" ht="18" customHeight="1">
      <c r="A6827" s="394">
        <v>6822</v>
      </c>
      <c r="B6827" s="394" t="s">
        <v>15351</v>
      </c>
      <c r="C6827" s="394" t="s">
        <v>15363</v>
      </c>
      <c r="D6827" s="422" t="s">
        <v>4922</v>
      </c>
      <c r="E6827" s="394" t="s">
        <v>5053</v>
      </c>
      <c r="F6827" s="424" t="s">
        <v>15411</v>
      </c>
      <c r="G6827" s="395"/>
      <c r="H6827" s="631" t="s">
        <v>4924</v>
      </c>
      <c r="I6827" s="402">
        <v>7400</v>
      </c>
      <c r="J6827" s="528"/>
    </row>
    <row r="6828" spans="1:10" ht="18" customHeight="1">
      <c r="A6828" s="394">
        <v>6823</v>
      </c>
      <c r="B6828" s="394" t="s">
        <v>15351</v>
      </c>
      <c r="C6828" s="394" t="s">
        <v>15363</v>
      </c>
      <c r="D6828" s="422" t="s">
        <v>4922</v>
      </c>
      <c r="E6828" s="394" t="s">
        <v>15412</v>
      </c>
      <c r="F6828" s="424" t="s">
        <v>15413</v>
      </c>
      <c r="G6828" s="395" t="s">
        <v>5048</v>
      </c>
      <c r="H6828" s="631" t="s">
        <v>4924</v>
      </c>
      <c r="I6828" s="402">
        <v>8800</v>
      </c>
      <c r="J6828" s="487"/>
    </row>
    <row r="6829" spans="1:10" ht="18" customHeight="1">
      <c r="A6829" s="394">
        <v>6824</v>
      </c>
      <c r="B6829" s="394" t="s">
        <v>15351</v>
      </c>
      <c r="C6829" s="394" t="s">
        <v>15363</v>
      </c>
      <c r="D6829" s="422" t="s">
        <v>4922</v>
      </c>
      <c r="E6829" s="394" t="s">
        <v>10855</v>
      </c>
      <c r="F6829" s="424" t="s">
        <v>15414</v>
      </c>
      <c r="G6829" s="395" t="s">
        <v>5048</v>
      </c>
      <c r="H6829" s="631" t="s">
        <v>4924</v>
      </c>
      <c r="I6829" s="402">
        <v>5900</v>
      </c>
      <c r="J6829" s="487"/>
    </row>
    <row r="6830" spans="1:10" ht="18" customHeight="1">
      <c r="A6830" s="394">
        <v>6825</v>
      </c>
      <c r="B6830" s="394" t="s">
        <v>15351</v>
      </c>
      <c r="C6830" s="394" t="s">
        <v>15363</v>
      </c>
      <c r="D6830" s="422" t="s">
        <v>4922</v>
      </c>
      <c r="E6830" s="394" t="s">
        <v>15415</v>
      </c>
      <c r="F6830" s="424" t="s">
        <v>15416</v>
      </c>
      <c r="G6830" s="395" t="s">
        <v>5048</v>
      </c>
      <c r="H6830" s="631" t="s">
        <v>4924</v>
      </c>
      <c r="I6830" s="402">
        <v>6900</v>
      </c>
      <c r="J6830" s="487"/>
    </row>
    <row r="6831" spans="1:10" ht="18" customHeight="1">
      <c r="A6831" s="394">
        <v>6826</v>
      </c>
      <c r="B6831" s="394" t="s">
        <v>15351</v>
      </c>
      <c r="C6831" s="394" t="s">
        <v>15363</v>
      </c>
      <c r="D6831" s="422" t="s">
        <v>15417</v>
      </c>
      <c r="E6831" s="394" t="s">
        <v>15418</v>
      </c>
      <c r="F6831" s="424" t="s">
        <v>15419</v>
      </c>
      <c r="G6831" s="394"/>
      <c r="H6831" s="631" t="s">
        <v>4927</v>
      </c>
      <c r="I6831" s="402">
        <v>220</v>
      </c>
      <c r="J6831" s="490"/>
    </row>
    <row r="6832" spans="1:10" ht="18" customHeight="1">
      <c r="A6832" s="394">
        <v>6827</v>
      </c>
      <c r="B6832" s="394" t="s">
        <v>15351</v>
      </c>
      <c r="C6832" s="394" t="s">
        <v>15363</v>
      </c>
      <c r="D6832" s="422" t="s">
        <v>15417</v>
      </c>
      <c r="E6832" s="394" t="s">
        <v>15420</v>
      </c>
      <c r="F6832" s="424" t="s">
        <v>15421</v>
      </c>
      <c r="G6832" s="394"/>
      <c r="H6832" s="631" t="s">
        <v>4927</v>
      </c>
      <c r="I6832" s="402">
        <v>230</v>
      </c>
      <c r="J6832" s="490"/>
    </row>
    <row r="6833" spans="1:10" ht="18" customHeight="1">
      <c r="A6833" s="394">
        <v>6828</v>
      </c>
      <c r="B6833" s="394" t="s">
        <v>15351</v>
      </c>
      <c r="C6833" s="394" t="s">
        <v>15363</v>
      </c>
      <c r="D6833" s="422" t="s">
        <v>15422</v>
      </c>
      <c r="E6833" s="394" t="s">
        <v>15418</v>
      </c>
      <c r="F6833" s="424" t="s">
        <v>15423</v>
      </c>
      <c r="G6833" s="394"/>
      <c r="H6833" s="631" t="s">
        <v>4927</v>
      </c>
      <c r="I6833" s="402">
        <v>200</v>
      </c>
      <c r="J6833" s="490"/>
    </row>
    <row r="6834" spans="1:10" ht="18" customHeight="1">
      <c r="A6834" s="394">
        <v>6829</v>
      </c>
      <c r="B6834" s="394" t="s">
        <v>15351</v>
      </c>
      <c r="C6834" s="394" t="s">
        <v>15363</v>
      </c>
      <c r="D6834" s="422" t="s">
        <v>15422</v>
      </c>
      <c r="E6834" s="394" t="s">
        <v>15420</v>
      </c>
      <c r="F6834" s="424" t="s">
        <v>15424</v>
      </c>
      <c r="G6834" s="394"/>
      <c r="H6834" s="631" t="s">
        <v>4927</v>
      </c>
      <c r="I6834" s="402">
        <v>220</v>
      </c>
      <c r="J6834" s="490"/>
    </row>
    <row r="6835" spans="1:10" ht="18" customHeight="1">
      <c r="A6835" s="394">
        <v>6830</v>
      </c>
      <c r="B6835" s="395" t="s">
        <v>1057</v>
      </c>
      <c r="C6835" s="395" t="s">
        <v>15360</v>
      </c>
      <c r="D6835" s="459" t="s">
        <v>15425</v>
      </c>
      <c r="E6835" s="395" t="s">
        <v>418</v>
      </c>
      <c r="F6835" s="488" t="s">
        <v>15426</v>
      </c>
      <c r="G6835" s="395"/>
      <c r="H6835" s="631" t="s">
        <v>5645</v>
      </c>
      <c r="I6835" s="402">
        <v>35000</v>
      </c>
      <c r="J6835" s="487"/>
    </row>
    <row r="6836" spans="1:10" ht="18" customHeight="1">
      <c r="A6836" s="394">
        <v>6831</v>
      </c>
      <c r="B6836" s="395" t="s">
        <v>1057</v>
      </c>
      <c r="C6836" s="395" t="s">
        <v>15360</v>
      </c>
      <c r="D6836" s="459" t="s">
        <v>15427</v>
      </c>
      <c r="E6836" s="395" t="s">
        <v>418</v>
      </c>
      <c r="F6836" s="488" t="s">
        <v>15426</v>
      </c>
      <c r="G6836" s="395"/>
      <c r="H6836" s="631" t="s">
        <v>5645</v>
      </c>
      <c r="I6836" s="402">
        <v>44000</v>
      </c>
      <c r="J6836" s="487"/>
    </row>
    <row r="6837" spans="1:10" ht="18" customHeight="1">
      <c r="A6837" s="394">
        <v>6832</v>
      </c>
      <c r="B6837" s="395" t="s">
        <v>1057</v>
      </c>
      <c r="C6837" s="395" t="s">
        <v>15360</v>
      </c>
      <c r="D6837" s="459" t="s">
        <v>15428</v>
      </c>
      <c r="E6837" s="395" t="s">
        <v>418</v>
      </c>
      <c r="F6837" s="488" t="s">
        <v>15429</v>
      </c>
      <c r="G6837" s="395"/>
      <c r="H6837" s="631" t="s">
        <v>5645</v>
      </c>
      <c r="I6837" s="402">
        <v>70000</v>
      </c>
      <c r="J6837" s="487" t="s">
        <v>15430</v>
      </c>
    </row>
    <row r="6838" spans="1:10" ht="18" customHeight="1">
      <c r="A6838" s="394">
        <v>6833</v>
      </c>
      <c r="B6838" s="395" t="s">
        <v>1057</v>
      </c>
      <c r="C6838" s="395" t="s">
        <v>15360</v>
      </c>
      <c r="D6838" s="422" t="s">
        <v>15431</v>
      </c>
      <c r="E6838" s="394" t="s">
        <v>418</v>
      </c>
      <c r="F6838" s="424" t="s">
        <v>15432</v>
      </c>
      <c r="G6838" s="394" t="s">
        <v>4962</v>
      </c>
      <c r="H6838" s="631" t="s">
        <v>4949</v>
      </c>
      <c r="I6838" s="402">
        <v>69990</v>
      </c>
      <c r="J6838" s="490"/>
    </row>
    <row r="6839" spans="1:10" ht="18" customHeight="1">
      <c r="A6839" s="394">
        <v>6834</v>
      </c>
      <c r="B6839" s="395" t="s">
        <v>1057</v>
      </c>
      <c r="C6839" s="395" t="s">
        <v>15360</v>
      </c>
      <c r="D6839" s="422" t="s">
        <v>15431</v>
      </c>
      <c r="E6839" s="394" t="s">
        <v>418</v>
      </c>
      <c r="F6839" s="424" t="s">
        <v>15433</v>
      </c>
      <c r="G6839" s="394" t="s">
        <v>4962</v>
      </c>
      <c r="H6839" s="631" t="s">
        <v>4949</v>
      </c>
      <c r="I6839" s="402">
        <v>55000</v>
      </c>
      <c r="J6839" s="490"/>
    </row>
    <row r="6840" spans="1:10" ht="18" customHeight="1">
      <c r="A6840" s="394">
        <v>6835</v>
      </c>
      <c r="B6840" s="395" t="s">
        <v>1057</v>
      </c>
      <c r="C6840" s="395" t="s">
        <v>15360</v>
      </c>
      <c r="D6840" s="422" t="s">
        <v>15431</v>
      </c>
      <c r="E6840" s="394" t="s">
        <v>418</v>
      </c>
      <c r="F6840" s="424" t="s">
        <v>15434</v>
      </c>
      <c r="G6840" s="394" t="s">
        <v>4962</v>
      </c>
      <c r="H6840" s="631" t="s">
        <v>4949</v>
      </c>
      <c r="I6840" s="402">
        <v>92500</v>
      </c>
      <c r="J6840" s="490"/>
    </row>
    <row r="6841" spans="1:10" ht="18" customHeight="1">
      <c r="A6841" s="394">
        <v>6836</v>
      </c>
      <c r="B6841" s="395" t="s">
        <v>1057</v>
      </c>
      <c r="C6841" s="395" t="s">
        <v>15360</v>
      </c>
      <c r="D6841" s="422" t="s">
        <v>15431</v>
      </c>
      <c r="E6841" s="394" t="s">
        <v>418</v>
      </c>
      <c r="F6841" s="424" t="s">
        <v>15435</v>
      </c>
      <c r="G6841" s="394" t="s">
        <v>4962</v>
      </c>
      <c r="H6841" s="631" t="s">
        <v>4949</v>
      </c>
      <c r="I6841" s="402">
        <v>69990</v>
      </c>
      <c r="J6841" s="490"/>
    </row>
    <row r="6842" spans="1:10" ht="18" customHeight="1">
      <c r="A6842" s="394">
        <v>6837</v>
      </c>
      <c r="B6842" s="395" t="s">
        <v>1057</v>
      </c>
      <c r="C6842" s="395" t="s">
        <v>15360</v>
      </c>
      <c r="D6842" s="422" t="s">
        <v>15431</v>
      </c>
      <c r="E6842" s="394" t="s">
        <v>418</v>
      </c>
      <c r="F6842" s="424" t="s">
        <v>15436</v>
      </c>
      <c r="G6842" s="394" t="s">
        <v>4962</v>
      </c>
      <c r="H6842" s="631" t="s">
        <v>4949</v>
      </c>
      <c r="I6842" s="402">
        <v>55000</v>
      </c>
      <c r="J6842" s="490"/>
    </row>
    <row r="6843" spans="1:10" ht="18" customHeight="1">
      <c r="A6843" s="394">
        <v>6838</v>
      </c>
      <c r="B6843" s="395" t="s">
        <v>1057</v>
      </c>
      <c r="C6843" s="395" t="s">
        <v>15360</v>
      </c>
      <c r="D6843" s="422" t="s">
        <v>15431</v>
      </c>
      <c r="E6843" s="394" t="s">
        <v>418</v>
      </c>
      <c r="F6843" s="424" t="s">
        <v>15437</v>
      </c>
      <c r="G6843" s="394" t="s">
        <v>4962</v>
      </c>
      <c r="H6843" s="631" t="s">
        <v>4949</v>
      </c>
      <c r="I6843" s="402">
        <v>65900</v>
      </c>
      <c r="J6843" s="490"/>
    </row>
    <row r="6844" spans="1:10" ht="18" customHeight="1">
      <c r="A6844" s="394">
        <v>6839</v>
      </c>
      <c r="B6844" s="395" t="s">
        <v>1057</v>
      </c>
      <c r="C6844" s="395" t="s">
        <v>15360</v>
      </c>
      <c r="D6844" s="422" t="s">
        <v>15431</v>
      </c>
      <c r="E6844" s="394" t="s">
        <v>418</v>
      </c>
      <c r="F6844" s="424" t="s">
        <v>15438</v>
      </c>
      <c r="G6844" s="394" t="s">
        <v>4962</v>
      </c>
      <c r="H6844" s="631" t="s">
        <v>4949</v>
      </c>
      <c r="I6844" s="402">
        <v>51250</v>
      </c>
      <c r="J6844" s="490"/>
    </row>
    <row r="6845" spans="1:10" ht="18" customHeight="1">
      <c r="A6845" s="394">
        <v>6840</v>
      </c>
      <c r="B6845" s="395" t="s">
        <v>1057</v>
      </c>
      <c r="C6845" s="395" t="s">
        <v>15360</v>
      </c>
      <c r="D6845" s="422" t="s">
        <v>15431</v>
      </c>
      <c r="E6845" s="394" t="s">
        <v>418</v>
      </c>
      <c r="F6845" s="424" t="s">
        <v>15439</v>
      </c>
      <c r="G6845" s="394" t="s">
        <v>4962</v>
      </c>
      <c r="H6845" s="631" t="s">
        <v>4949</v>
      </c>
      <c r="I6845" s="402">
        <v>60000</v>
      </c>
      <c r="J6845" s="490"/>
    </row>
    <row r="6846" spans="1:10" ht="18" customHeight="1">
      <c r="A6846" s="394">
        <v>6841</v>
      </c>
      <c r="B6846" s="395" t="s">
        <v>1057</v>
      </c>
      <c r="C6846" s="395" t="s">
        <v>15360</v>
      </c>
      <c r="D6846" s="422" t="s">
        <v>15431</v>
      </c>
      <c r="E6846" s="394" t="s">
        <v>418</v>
      </c>
      <c r="F6846" s="424" t="s">
        <v>15440</v>
      </c>
      <c r="G6846" s="394" t="s">
        <v>4962</v>
      </c>
      <c r="H6846" s="631" t="s">
        <v>4949</v>
      </c>
      <c r="I6846" s="402">
        <v>65900</v>
      </c>
      <c r="J6846" s="490"/>
    </row>
    <row r="6847" spans="1:10" ht="18" customHeight="1">
      <c r="A6847" s="394">
        <v>6842</v>
      </c>
      <c r="B6847" s="395" t="s">
        <v>1057</v>
      </c>
      <c r="C6847" s="395" t="s">
        <v>15360</v>
      </c>
      <c r="D6847" s="422" t="s">
        <v>15431</v>
      </c>
      <c r="E6847" s="394" t="s">
        <v>418</v>
      </c>
      <c r="F6847" s="424" t="s">
        <v>15441</v>
      </c>
      <c r="G6847" s="394" t="s">
        <v>4962</v>
      </c>
      <c r="H6847" s="631" t="s">
        <v>4949</v>
      </c>
      <c r="I6847" s="402">
        <v>51250</v>
      </c>
      <c r="J6847" s="490"/>
    </row>
    <row r="6848" spans="1:10" ht="18" customHeight="1">
      <c r="A6848" s="394">
        <v>6843</v>
      </c>
      <c r="B6848" s="395" t="s">
        <v>1057</v>
      </c>
      <c r="C6848" s="395" t="s">
        <v>15360</v>
      </c>
      <c r="D6848" s="459" t="s">
        <v>15442</v>
      </c>
      <c r="E6848" s="395" t="s">
        <v>418</v>
      </c>
      <c r="F6848" s="488" t="s">
        <v>15443</v>
      </c>
      <c r="G6848" s="395" t="s">
        <v>4962</v>
      </c>
      <c r="H6848" s="567" t="s">
        <v>4949</v>
      </c>
      <c r="I6848" s="402">
        <v>69990</v>
      </c>
      <c r="J6848" s="490"/>
    </row>
    <row r="6849" spans="1:10" ht="18" customHeight="1">
      <c r="A6849" s="394">
        <v>6844</v>
      </c>
      <c r="B6849" s="395" t="s">
        <v>1057</v>
      </c>
      <c r="C6849" s="395" t="s">
        <v>15360</v>
      </c>
      <c r="D6849" s="459" t="s">
        <v>15444</v>
      </c>
      <c r="E6849" s="395" t="s">
        <v>418</v>
      </c>
      <c r="F6849" s="488" t="s">
        <v>15445</v>
      </c>
      <c r="G6849" s="395" t="s">
        <v>4962</v>
      </c>
      <c r="H6849" s="567" t="s">
        <v>4949</v>
      </c>
      <c r="I6849" s="402">
        <v>55000</v>
      </c>
      <c r="J6849" s="490"/>
    </row>
    <row r="6850" spans="1:10" ht="18" customHeight="1">
      <c r="A6850" s="394">
        <v>6845</v>
      </c>
      <c r="B6850" s="395" t="s">
        <v>1057</v>
      </c>
      <c r="C6850" s="395" t="s">
        <v>15360</v>
      </c>
      <c r="D6850" s="422" t="s">
        <v>15446</v>
      </c>
      <c r="E6850" s="394" t="s">
        <v>418</v>
      </c>
      <c r="F6850" s="424" t="s">
        <v>15447</v>
      </c>
      <c r="G6850" s="394" t="s">
        <v>4962</v>
      </c>
      <c r="H6850" s="631" t="s">
        <v>4949</v>
      </c>
      <c r="I6850" s="402">
        <v>56660</v>
      </c>
      <c r="J6850" s="490"/>
    </row>
    <row r="6851" spans="1:10" ht="18" customHeight="1">
      <c r="A6851" s="394">
        <v>6846</v>
      </c>
      <c r="B6851" s="395" t="s">
        <v>1057</v>
      </c>
      <c r="C6851" s="395" t="s">
        <v>15360</v>
      </c>
      <c r="D6851" s="459" t="s">
        <v>15448</v>
      </c>
      <c r="E6851" s="395" t="s">
        <v>15449</v>
      </c>
      <c r="F6851" s="488" t="s">
        <v>15450</v>
      </c>
      <c r="G6851" s="404"/>
      <c r="H6851" s="631" t="s">
        <v>4935</v>
      </c>
      <c r="I6851" s="569">
        <v>317</v>
      </c>
      <c r="J6851" s="501"/>
    </row>
    <row r="6852" spans="1:10" ht="18" customHeight="1">
      <c r="A6852" s="394">
        <v>6847</v>
      </c>
      <c r="B6852" s="394" t="s">
        <v>15351</v>
      </c>
      <c r="C6852" s="394" t="s">
        <v>15363</v>
      </c>
      <c r="D6852" s="422" t="s">
        <v>15451</v>
      </c>
      <c r="E6852" s="394" t="s">
        <v>15452</v>
      </c>
      <c r="F6852" s="424"/>
      <c r="G6852" s="394"/>
      <c r="H6852" s="567" t="s">
        <v>15453</v>
      </c>
      <c r="I6852" s="402">
        <v>350</v>
      </c>
      <c r="J6852" s="490"/>
    </row>
    <row r="6853" spans="1:10" ht="18" customHeight="1">
      <c r="A6853" s="394">
        <v>6848</v>
      </c>
      <c r="B6853" s="394" t="s">
        <v>15351</v>
      </c>
      <c r="C6853" s="394" t="s">
        <v>15363</v>
      </c>
      <c r="D6853" s="422" t="s">
        <v>15454</v>
      </c>
      <c r="E6853" s="394" t="s">
        <v>15452</v>
      </c>
      <c r="F6853" s="424" t="s">
        <v>15455</v>
      </c>
      <c r="G6853" s="394"/>
      <c r="H6853" s="567" t="s">
        <v>15453</v>
      </c>
      <c r="I6853" s="402">
        <v>350</v>
      </c>
      <c r="J6853" s="490"/>
    </row>
    <row r="6854" spans="1:10" ht="18" customHeight="1">
      <c r="A6854" s="394">
        <v>6849</v>
      </c>
      <c r="B6854" s="394" t="s">
        <v>1057</v>
      </c>
      <c r="C6854" s="394" t="s">
        <v>15456</v>
      </c>
      <c r="D6854" s="422" t="s">
        <v>15457</v>
      </c>
      <c r="E6854" s="394" t="s">
        <v>418</v>
      </c>
      <c r="F6854" s="424" t="s">
        <v>15458</v>
      </c>
      <c r="G6854" s="394"/>
      <c r="H6854" s="567" t="s">
        <v>4949</v>
      </c>
      <c r="I6854" s="402">
        <v>5000</v>
      </c>
      <c r="J6854" s="490"/>
    </row>
    <row r="6855" spans="1:10" ht="18" customHeight="1">
      <c r="A6855" s="394">
        <v>6850</v>
      </c>
      <c r="B6855" s="395" t="s">
        <v>1057</v>
      </c>
      <c r="C6855" s="395" t="s">
        <v>482</v>
      </c>
      <c r="D6855" s="459" t="s">
        <v>15459</v>
      </c>
      <c r="E6855" s="395" t="s">
        <v>418</v>
      </c>
      <c r="F6855" s="488" t="s">
        <v>15460</v>
      </c>
      <c r="G6855" s="395"/>
      <c r="H6855" s="631" t="s">
        <v>5645</v>
      </c>
      <c r="I6855" s="402">
        <v>25000</v>
      </c>
      <c r="J6855" s="493"/>
    </row>
    <row r="6856" spans="1:10" ht="18" customHeight="1">
      <c r="A6856" s="394">
        <v>6851</v>
      </c>
      <c r="B6856" s="395" t="s">
        <v>1057</v>
      </c>
      <c r="C6856" s="395" t="s">
        <v>482</v>
      </c>
      <c r="D6856" s="459" t="s">
        <v>15461</v>
      </c>
      <c r="E6856" s="395" t="s">
        <v>418</v>
      </c>
      <c r="F6856" s="488" t="s">
        <v>15462</v>
      </c>
      <c r="G6856" s="395"/>
      <c r="H6856" s="631" t="s">
        <v>5645</v>
      </c>
      <c r="I6856" s="402">
        <v>75000</v>
      </c>
      <c r="J6856" s="493"/>
    </row>
    <row r="6857" spans="1:10" ht="18" customHeight="1">
      <c r="A6857" s="394">
        <v>6852</v>
      </c>
      <c r="B6857" s="395" t="s">
        <v>1057</v>
      </c>
      <c r="C6857" s="395" t="s">
        <v>482</v>
      </c>
      <c r="D6857" s="459" t="s">
        <v>15463</v>
      </c>
      <c r="E6857" s="395" t="s">
        <v>418</v>
      </c>
      <c r="F6857" s="488" t="s">
        <v>15464</v>
      </c>
      <c r="G6857" s="395" t="s">
        <v>629</v>
      </c>
      <c r="H6857" s="631" t="s">
        <v>5645</v>
      </c>
      <c r="I6857" s="402">
        <v>23000</v>
      </c>
      <c r="J6857" s="487"/>
    </row>
    <row r="6858" spans="1:10" ht="18" customHeight="1">
      <c r="A6858" s="394">
        <v>6853</v>
      </c>
      <c r="B6858" s="395" t="s">
        <v>1057</v>
      </c>
      <c r="C6858" s="395" t="s">
        <v>482</v>
      </c>
      <c r="D6858" s="459" t="s">
        <v>15465</v>
      </c>
      <c r="E6858" s="395" t="s">
        <v>418</v>
      </c>
      <c r="F6858" s="488" t="s">
        <v>15466</v>
      </c>
      <c r="G6858" s="395"/>
      <c r="H6858" s="631" t="s">
        <v>5645</v>
      </c>
      <c r="I6858" s="402">
        <v>75000</v>
      </c>
      <c r="J6858" s="493"/>
    </row>
    <row r="6859" spans="1:10" ht="18" customHeight="1">
      <c r="A6859" s="394">
        <v>6854</v>
      </c>
      <c r="B6859" s="395" t="s">
        <v>1057</v>
      </c>
      <c r="C6859" s="395" t="s">
        <v>482</v>
      </c>
      <c r="D6859" s="459" t="s">
        <v>15467</v>
      </c>
      <c r="E6859" s="395" t="s">
        <v>418</v>
      </c>
      <c r="F6859" s="488" t="s">
        <v>15468</v>
      </c>
      <c r="G6859" s="395"/>
      <c r="H6859" s="631" t="s">
        <v>5645</v>
      </c>
      <c r="I6859" s="402">
        <v>75000</v>
      </c>
      <c r="J6859" s="493"/>
    </row>
    <row r="6860" spans="1:10" ht="18" customHeight="1">
      <c r="A6860" s="394">
        <v>6855</v>
      </c>
      <c r="B6860" s="395" t="s">
        <v>1057</v>
      </c>
      <c r="C6860" s="398" t="s">
        <v>482</v>
      </c>
      <c r="D6860" s="459" t="s">
        <v>15469</v>
      </c>
      <c r="E6860" s="398" t="s">
        <v>418</v>
      </c>
      <c r="F6860" s="488" t="s">
        <v>15470</v>
      </c>
      <c r="G6860" s="395"/>
      <c r="H6860" s="567" t="s">
        <v>4929</v>
      </c>
      <c r="I6860" s="402">
        <v>15000</v>
      </c>
      <c r="J6860" s="487"/>
    </row>
    <row r="6861" spans="1:10" ht="18" customHeight="1">
      <c r="A6861" s="394">
        <v>6856</v>
      </c>
      <c r="B6861" s="395" t="s">
        <v>1057</v>
      </c>
      <c r="C6861" s="395" t="s">
        <v>482</v>
      </c>
      <c r="D6861" s="459" t="s">
        <v>15471</v>
      </c>
      <c r="E6861" s="395" t="s">
        <v>418</v>
      </c>
      <c r="F6861" s="488" t="s">
        <v>15472</v>
      </c>
      <c r="G6861" s="395"/>
      <c r="H6861" s="631" t="s">
        <v>5645</v>
      </c>
      <c r="I6861" s="402">
        <v>75000</v>
      </c>
      <c r="J6861" s="493"/>
    </row>
    <row r="6862" spans="1:10" ht="18" customHeight="1">
      <c r="A6862" s="394">
        <v>6857</v>
      </c>
      <c r="B6862" s="395" t="s">
        <v>1057</v>
      </c>
      <c r="C6862" s="395" t="s">
        <v>482</v>
      </c>
      <c r="D6862" s="459" t="s">
        <v>15473</v>
      </c>
      <c r="E6862" s="395" t="s">
        <v>418</v>
      </c>
      <c r="F6862" s="488" t="s">
        <v>15474</v>
      </c>
      <c r="G6862" s="395"/>
      <c r="H6862" s="631" t="s">
        <v>5645</v>
      </c>
      <c r="I6862" s="402">
        <v>16000</v>
      </c>
      <c r="J6862" s="487"/>
    </row>
    <row r="6863" spans="1:10" ht="18" customHeight="1">
      <c r="A6863" s="394">
        <v>6858</v>
      </c>
      <c r="B6863" s="395" t="s">
        <v>15351</v>
      </c>
      <c r="C6863" s="395" t="s">
        <v>15475</v>
      </c>
      <c r="D6863" s="459" t="s">
        <v>15476</v>
      </c>
      <c r="E6863" s="395" t="s">
        <v>418</v>
      </c>
      <c r="F6863" s="488" t="s">
        <v>15477</v>
      </c>
      <c r="G6863" s="395"/>
      <c r="H6863" s="631" t="s">
        <v>4941</v>
      </c>
      <c r="I6863" s="397">
        <v>14000</v>
      </c>
      <c r="J6863" s="487"/>
    </row>
    <row r="6864" spans="1:10" ht="18" customHeight="1">
      <c r="A6864" s="394">
        <v>6859</v>
      </c>
      <c r="B6864" s="395" t="s">
        <v>15351</v>
      </c>
      <c r="C6864" s="395" t="s">
        <v>15475</v>
      </c>
      <c r="D6864" s="459" t="s">
        <v>15476</v>
      </c>
      <c r="E6864" s="395" t="s">
        <v>418</v>
      </c>
      <c r="F6864" s="568" t="s">
        <v>15478</v>
      </c>
      <c r="G6864" s="404"/>
      <c r="H6864" s="629" t="s">
        <v>4941</v>
      </c>
      <c r="I6864" s="397">
        <v>11400</v>
      </c>
      <c r="J6864" s="493"/>
    </row>
    <row r="6865" spans="1:10" ht="18" customHeight="1">
      <c r="A6865" s="394">
        <v>6860</v>
      </c>
      <c r="B6865" s="395" t="s">
        <v>1057</v>
      </c>
      <c r="C6865" s="395" t="s">
        <v>482</v>
      </c>
      <c r="D6865" s="459" t="s">
        <v>15479</v>
      </c>
      <c r="E6865" s="395" t="s">
        <v>275</v>
      </c>
      <c r="F6865" s="488" t="s">
        <v>15480</v>
      </c>
      <c r="G6865" s="395"/>
      <c r="H6865" s="629" t="s">
        <v>4916</v>
      </c>
      <c r="I6865" s="397">
        <v>4000</v>
      </c>
      <c r="J6865" s="490"/>
    </row>
    <row r="6866" spans="1:10" ht="18" customHeight="1">
      <c r="A6866" s="394">
        <v>6861</v>
      </c>
      <c r="B6866" s="395" t="s">
        <v>1057</v>
      </c>
      <c r="C6866" s="395" t="s">
        <v>482</v>
      </c>
      <c r="D6866" s="459" t="s">
        <v>15479</v>
      </c>
      <c r="E6866" s="395" t="s">
        <v>116</v>
      </c>
      <c r="F6866" s="488" t="s">
        <v>15481</v>
      </c>
      <c r="G6866" s="395"/>
      <c r="H6866" s="629" t="s">
        <v>4916</v>
      </c>
      <c r="I6866" s="402">
        <v>8400</v>
      </c>
      <c r="J6866" s="490"/>
    </row>
    <row r="6867" spans="1:10" ht="18" customHeight="1">
      <c r="A6867" s="394">
        <v>6862</v>
      </c>
      <c r="B6867" s="395" t="s">
        <v>1057</v>
      </c>
      <c r="C6867" s="394" t="s">
        <v>15475</v>
      </c>
      <c r="D6867" s="422" t="s">
        <v>15482</v>
      </c>
      <c r="E6867" s="394" t="s">
        <v>418</v>
      </c>
      <c r="F6867" s="424" t="s">
        <v>15483</v>
      </c>
      <c r="G6867" s="394"/>
      <c r="H6867" s="567" t="s">
        <v>4949</v>
      </c>
      <c r="I6867" s="402">
        <v>28000</v>
      </c>
      <c r="J6867" s="490"/>
    </row>
    <row r="6868" spans="1:10" ht="18" customHeight="1">
      <c r="A6868" s="394">
        <v>6863</v>
      </c>
      <c r="B6868" s="395" t="s">
        <v>1057</v>
      </c>
      <c r="C6868" s="395" t="s">
        <v>15484</v>
      </c>
      <c r="D6868" s="459" t="s">
        <v>15485</v>
      </c>
      <c r="E6868" s="395" t="s">
        <v>15486</v>
      </c>
      <c r="F6868" s="488" t="s">
        <v>15487</v>
      </c>
      <c r="G6868" s="395"/>
      <c r="H6868" s="629" t="s">
        <v>4916</v>
      </c>
      <c r="I6868" s="397">
        <v>11000</v>
      </c>
      <c r="J6868" s="490"/>
    </row>
    <row r="6869" spans="1:10" ht="18" customHeight="1">
      <c r="A6869" s="394">
        <v>6864</v>
      </c>
      <c r="B6869" s="395" t="s">
        <v>1057</v>
      </c>
      <c r="C6869" s="394" t="s">
        <v>15488</v>
      </c>
      <c r="D6869" s="422" t="s">
        <v>15489</v>
      </c>
      <c r="E6869" s="394" t="s">
        <v>418</v>
      </c>
      <c r="F6869" s="424" t="s">
        <v>15490</v>
      </c>
      <c r="G6869" s="394"/>
      <c r="H6869" s="567" t="s">
        <v>4949</v>
      </c>
      <c r="I6869" s="402">
        <v>5000</v>
      </c>
      <c r="J6869" s="490"/>
    </row>
    <row r="6870" spans="1:10" ht="18" customHeight="1">
      <c r="A6870" s="394">
        <v>6865</v>
      </c>
      <c r="B6870" s="395" t="s">
        <v>1057</v>
      </c>
      <c r="C6870" s="398" t="s">
        <v>484</v>
      </c>
      <c r="D6870" s="459" t="s">
        <v>15491</v>
      </c>
      <c r="E6870" s="398" t="s">
        <v>418</v>
      </c>
      <c r="F6870" s="488" t="s">
        <v>15492</v>
      </c>
      <c r="G6870" s="395"/>
      <c r="H6870" s="567" t="s">
        <v>4929</v>
      </c>
      <c r="I6870" s="402">
        <v>29333</v>
      </c>
      <c r="J6870" s="487"/>
    </row>
    <row r="6871" spans="1:10" ht="18" customHeight="1">
      <c r="A6871" s="394">
        <v>6866</v>
      </c>
      <c r="B6871" s="394" t="s">
        <v>15351</v>
      </c>
      <c r="C6871" s="394" t="s">
        <v>15493</v>
      </c>
      <c r="D6871" s="422" t="s">
        <v>15494</v>
      </c>
      <c r="E6871" s="394" t="s">
        <v>116</v>
      </c>
      <c r="F6871" s="424" t="s">
        <v>15495</v>
      </c>
      <c r="G6871" s="395"/>
      <c r="H6871" s="631" t="s">
        <v>4924</v>
      </c>
      <c r="I6871" s="402">
        <v>2700</v>
      </c>
      <c r="J6871" s="487"/>
    </row>
    <row r="6872" spans="1:10" ht="18" customHeight="1">
      <c r="A6872" s="394">
        <v>6867</v>
      </c>
      <c r="B6872" s="395" t="s">
        <v>1057</v>
      </c>
      <c r="C6872" s="395" t="s">
        <v>484</v>
      </c>
      <c r="D6872" s="459" t="s">
        <v>15496</v>
      </c>
      <c r="E6872" s="395" t="s">
        <v>418</v>
      </c>
      <c r="F6872" s="488" t="s">
        <v>15497</v>
      </c>
      <c r="G6872" s="395"/>
      <c r="H6872" s="631" t="s">
        <v>5645</v>
      </c>
      <c r="I6872" s="402">
        <v>46000</v>
      </c>
      <c r="J6872" s="487"/>
    </row>
    <row r="6873" spans="1:10" ht="18" customHeight="1">
      <c r="A6873" s="394">
        <v>6868</v>
      </c>
      <c r="B6873" s="395" t="s">
        <v>1057</v>
      </c>
      <c r="C6873" s="395" t="s">
        <v>484</v>
      </c>
      <c r="D6873" s="459" t="s">
        <v>15498</v>
      </c>
      <c r="E6873" s="395" t="s">
        <v>418</v>
      </c>
      <c r="F6873" s="488" t="s">
        <v>15472</v>
      </c>
      <c r="G6873" s="395"/>
      <c r="H6873" s="631" t="s">
        <v>5645</v>
      </c>
      <c r="I6873" s="402">
        <v>75000</v>
      </c>
      <c r="J6873" s="487"/>
    </row>
    <row r="6874" spans="1:10" ht="18" customHeight="1">
      <c r="A6874" s="394">
        <v>6869</v>
      </c>
      <c r="B6874" s="395" t="s">
        <v>1057</v>
      </c>
      <c r="C6874" s="394" t="s">
        <v>15493</v>
      </c>
      <c r="D6874" s="422" t="s">
        <v>15499</v>
      </c>
      <c r="E6874" s="394" t="s">
        <v>418</v>
      </c>
      <c r="F6874" s="424" t="s">
        <v>15500</v>
      </c>
      <c r="G6874" s="394"/>
      <c r="H6874" s="567" t="s">
        <v>4949</v>
      </c>
      <c r="I6874" s="402">
        <v>5000</v>
      </c>
      <c r="J6874" s="490"/>
    </row>
    <row r="6875" spans="1:10" ht="18" customHeight="1">
      <c r="A6875" s="394">
        <v>6870</v>
      </c>
      <c r="B6875" s="395" t="s">
        <v>1057</v>
      </c>
      <c r="C6875" s="394" t="s">
        <v>15493</v>
      </c>
      <c r="D6875" s="422" t="s">
        <v>15501</v>
      </c>
      <c r="E6875" s="394" t="s">
        <v>418</v>
      </c>
      <c r="F6875" s="424" t="s">
        <v>15502</v>
      </c>
      <c r="G6875" s="394"/>
      <c r="H6875" s="567" t="s">
        <v>4949</v>
      </c>
      <c r="I6875" s="402">
        <v>4000</v>
      </c>
      <c r="J6875" s="490"/>
    </row>
    <row r="6876" spans="1:10" ht="18" customHeight="1">
      <c r="A6876" s="394">
        <v>6871</v>
      </c>
      <c r="B6876" s="395" t="s">
        <v>1057</v>
      </c>
      <c r="C6876" s="395" t="s">
        <v>484</v>
      </c>
      <c r="D6876" s="459" t="s">
        <v>15503</v>
      </c>
      <c r="E6876" s="395" t="s">
        <v>418</v>
      </c>
      <c r="F6876" s="488" t="s">
        <v>15504</v>
      </c>
      <c r="G6876" s="395"/>
      <c r="H6876" s="629" t="s">
        <v>4916</v>
      </c>
      <c r="I6876" s="397">
        <v>32900</v>
      </c>
      <c r="J6876" s="490"/>
    </row>
    <row r="6877" spans="1:10" ht="18" customHeight="1">
      <c r="A6877" s="394">
        <v>6872</v>
      </c>
      <c r="B6877" s="395" t="s">
        <v>15351</v>
      </c>
      <c r="C6877" s="395" t="s">
        <v>15493</v>
      </c>
      <c r="D6877" s="459" t="s">
        <v>15476</v>
      </c>
      <c r="E6877" s="395" t="s">
        <v>418</v>
      </c>
      <c r="F6877" s="488" t="s">
        <v>15505</v>
      </c>
      <c r="G6877" s="395"/>
      <c r="H6877" s="567" t="s">
        <v>4941</v>
      </c>
      <c r="I6877" s="397">
        <v>20400</v>
      </c>
      <c r="J6877" s="487"/>
    </row>
    <row r="6878" spans="1:10" ht="18" customHeight="1">
      <c r="A6878" s="394">
        <v>6873</v>
      </c>
      <c r="B6878" s="395" t="s">
        <v>15351</v>
      </c>
      <c r="C6878" s="395" t="s">
        <v>15493</v>
      </c>
      <c r="D6878" s="459" t="s">
        <v>15476</v>
      </c>
      <c r="E6878" s="395" t="s">
        <v>418</v>
      </c>
      <c r="F6878" s="488" t="s">
        <v>15506</v>
      </c>
      <c r="G6878" s="395"/>
      <c r="H6878" s="567" t="s">
        <v>4941</v>
      </c>
      <c r="I6878" s="397">
        <v>38000</v>
      </c>
      <c r="J6878" s="487"/>
    </row>
    <row r="6879" spans="1:10" ht="18" customHeight="1">
      <c r="A6879" s="394">
        <v>6874</v>
      </c>
      <c r="B6879" s="395" t="s">
        <v>1057</v>
      </c>
      <c r="C6879" s="395" t="s">
        <v>484</v>
      </c>
      <c r="D6879" s="459" t="s">
        <v>16015</v>
      </c>
      <c r="E6879" s="395" t="s">
        <v>418</v>
      </c>
      <c r="F6879" s="488" t="s">
        <v>15507</v>
      </c>
      <c r="G6879" s="395"/>
      <c r="H6879" s="631" t="s">
        <v>5645</v>
      </c>
      <c r="I6879" s="402">
        <v>35000</v>
      </c>
      <c r="J6879" s="487"/>
    </row>
    <row r="6880" spans="1:10" ht="18" customHeight="1">
      <c r="A6880" s="394">
        <v>6875</v>
      </c>
      <c r="B6880" s="395" t="s">
        <v>1057</v>
      </c>
      <c r="C6880" s="395" t="s">
        <v>484</v>
      </c>
      <c r="D6880" s="459" t="s">
        <v>15508</v>
      </c>
      <c r="E6880" s="395" t="s">
        <v>418</v>
      </c>
      <c r="F6880" s="488" t="s">
        <v>15509</v>
      </c>
      <c r="G6880" s="395"/>
      <c r="H6880" s="631" t="s">
        <v>5645</v>
      </c>
      <c r="I6880" s="402">
        <v>46000</v>
      </c>
      <c r="J6880" s="487"/>
    </row>
    <row r="6881" spans="1:10" ht="18" customHeight="1">
      <c r="A6881" s="394">
        <v>6876</v>
      </c>
      <c r="B6881" s="395" t="s">
        <v>15351</v>
      </c>
      <c r="C6881" s="395" t="s">
        <v>15493</v>
      </c>
      <c r="D6881" s="459"/>
      <c r="E6881" s="395" t="s">
        <v>5053</v>
      </c>
      <c r="F6881" s="488" t="s">
        <v>15505</v>
      </c>
      <c r="G6881" s="395"/>
      <c r="H6881" s="567" t="s">
        <v>4996</v>
      </c>
      <c r="I6881" s="397">
        <v>2800</v>
      </c>
      <c r="J6881" s="487"/>
    </row>
    <row r="6882" spans="1:10" ht="18" customHeight="1">
      <c r="A6882" s="394">
        <v>6877</v>
      </c>
      <c r="B6882" s="395" t="s">
        <v>15351</v>
      </c>
      <c r="C6882" s="395" t="s">
        <v>15493</v>
      </c>
      <c r="D6882" s="459"/>
      <c r="E6882" s="395" t="s">
        <v>5170</v>
      </c>
      <c r="F6882" s="488" t="s">
        <v>15505</v>
      </c>
      <c r="G6882" s="395"/>
      <c r="H6882" s="567" t="s">
        <v>4996</v>
      </c>
      <c r="I6882" s="397">
        <v>6390</v>
      </c>
      <c r="J6882" s="487"/>
    </row>
    <row r="6883" spans="1:10" ht="18" customHeight="1">
      <c r="A6883" s="394">
        <v>6878</v>
      </c>
      <c r="B6883" s="395" t="s">
        <v>1057</v>
      </c>
      <c r="C6883" s="395" t="s">
        <v>15510</v>
      </c>
      <c r="D6883" s="459" t="s">
        <v>15511</v>
      </c>
      <c r="E6883" s="395" t="s">
        <v>418</v>
      </c>
      <c r="F6883" s="488" t="s">
        <v>15512</v>
      </c>
      <c r="G6883" s="395"/>
      <c r="H6883" s="567" t="s">
        <v>4949</v>
      </c>
      <c r="I6883" s="402">
        <v>32500</v>
      </c>
      <c r="J6883" s="490"/>
    </row>
    <row r="6884" spans="1:10" ht="18" customHeight="1">
      <c r="A6884" s="394">
        <v>6879</v>
      </c>
      <c r="B6884" s="395" t="s">
        <v>1057</v>
      </c>
      <c r="C6884" s="395" t="s">
        <v>15510</v>
      </c>
      <c r="D6884" s="422" t="s">
        <v>15513</v>
      </c>
      <c r="E6884" s="394" t="s">
        <v>418</v>
      </c>
      <c r="F6884" s="424" t="s">
        <v>15514</v>
      </c>
      <c r="G6884" s="394"/>
      <c r="H6884" s="631" t="s">
        <v>4949</v>
      </c>
      <c r="I6884" s="402">
        <v>32500</v>
      </c>
      <c r="J6884" s="490"/>
    </row>
    <row r="6885" spans="1:10" ht="18" customHeight="1">
      <c r="A6885" s="394">
        <v>6880</v>
      </c>
      <c r="B6885" s="395" t="s">
        <v>15351</v>
      </c>
      <c r="C6885" s="395" t="s">
        <v>15515</v>
      </c>
      <c r="D6885" s="459" t="s">
        <v>4748</v>
      </c>
      <c r="E6885" s="395" t="s">
        <v>418</v>
      </c>
      <c r="F6885" s="488" t="s">
        <v>15516</v>
      </c>
      <c r="G6885" s="395"/>
      <c r="H6885" s="567" t="s">
        <v>15517</v>
      </c>
      <c r="I6885" s="397">
        <v>27000</v>
      </c>
      <c r="J6885" s="487"/>
    </row>
    <row r="6886" spans="1:10" ht="18" customHeight="1">
      <c r="A6886" s="394">
        <v>6881</v>
      </c>
      <c r="B6886" s="395" t="s">
        <v>15351</v>
      </c>
      <c r="C6886" s="395" t="s">
        <v>15515</v>
      </c>
      <c r="D6886" s="459" t="s">
        <v>4748</v>
      </c>
      <c r="E6886" s="395" t="s">
        <v>418</v>
      </c>
      <c r="F6886" s="488" t="s">
        <v>15518</v>
      </c>
      <c r="G6886" s="395"/>
      <c r="H6886" s="567" t="s">
        <v>15517</v>
      </c>
      <c r="I6886" s="397">
        <v>27000</v>
      </c>
      <c r="J6886" s="487"/>
    </row>
    <row r="6887" spans="1:10" ht="18" customHeight="1">
      <c r="A6887" s="394">
        <v>6882</v>
      </c>
      <c r="B6887" s="395" t="s">
        <v>1057</v>
      </c>
      <c r="C6887" s="395" t="s">
        <v>15510</v>
      </c>
      <c r="D6887" s="422" t="s">
        <v>15519</v>
      </c>
      <c r="E6887" s="394" t="s">
        <v>418</v>
      </c>
      <c r="F6887" s="424" t="s">
        <v>15520</v>
      </c>
      <c r="G6887" s="394"/>
      <c r="H6887" s="631" t="s">
        <v>4949</v>
      </c>
      <c r="I6887" s="402">
        <v>29800</v>
      </c>
      <c r="J6887" s="490"/>
    </row>
    <row r="6888" spans="1:10" ht="18" customHeight="1">
      <c r="A6888" s="394">
        <v>6883</v>
      </c>
      <c r="B6888" s="395" t="s">
        <v>1057</v>
      </c>
      <c r="C6888" s="395" t="s">
        <v>15510</v>
      </c>
      <c r="D6888" s="422" t="s">
        <v>15521</v>
      </c>
      <c r="E6888" s="394" t="s">
        <v>418</v>
      </c>
      <c r="F6888" s="424" t="s">
        <v>15522</v>
      </c>
      <c r="G6888" s="394"/>
      <c r="H6888" s="631" t="s">
        <v>4949</v>
      </c>
      <c r="I6888" s="402">
        <v>29800</v>
      </c>
      <c r="J6888" s="490"/>
    </row>
    <row r="6889" spans="1:10" ht="18" customHeight="1">
      <c r="A6889" s="394">
        <v>6884</v>
      </c>
      <c r="B6889" s="395" t="s">
        <v>1057</v>
      </c>
      <c r="C6889" s="395" t="s">
        <v>15510</v>
      </c>
      <c r="D6889" s="422" t="s">
        <v>15523</v>
      </c>
      <c r="E6889" s="394" t="s">
        <v>418</v>
      </c>
      <c r="F6889" s="424" t="s">
        <v>15524</v>
      </c>
      <c r="G6889" s="394"/>
      <c r="H6889" s="631" t="s">
        <v>4949</v>
      </c>
      <c r="I6889" s="402">
        <v>29900</v>
      </c>
      <c r="J6889" s="490"/>
    </row>
    <row r="6890" spans="1:10" ht="18" customHeight="1">
      <c r="A6890" s="394">
        <v>6885</v>
      </c>
      <c r="B6890" s="395" t="s">
        <v>1057</v>
      </c>
      <c r="C6890" s="395" t="s">
        <v>15510</v>
      </c>
      <c r="D6890" s="422" t="s">
        <v>15525</v>
      </c>
      <c r="E6890" s="394" t="s">
        <v>418</v>
      </c>
      <c r="F6890" s="424" t="s">
        <v>15526</v>
      </c>
      <c r="G6890" s="394"/>
      <c r="H6890" s="631" t="s">
        <v>4949</v>
      </c>
      <c r="I6890" s="402">
        <v>29500</v>
      </c>
      <c r="J6890" s="490"/>
    </row>
    <row r="6891" spans="1:10" ht="18" customHeight="1">
      <c r="A6891" s="394">
        <v>6886</v>
      </c>
      <c r="B6891" s="395" t="s">
        <v>1057</v>
      </c>
      <c r="C6891" s="395" t="s">
        <v>15510</v>
      </c>
      <c r="D6891" s="422" t="s">
        <v>15527</v>
      </c>
      <c r="E6891" s="394" t="s">
        <v>418</v>
      </c>
      <c r="F6891" s="424" t="s">
        <v>15528</v>
      </c>
      <c r="G6891" s="394"/>
      <c r="H6891" s="631" t="s">
        <v>4949</v>
      </c>
      <c r="I6891" s="402">
        <v>32500</v>
      </c>
      <c r="J6891" s="490"/>
    </row>
    <row r="6892" spans="1:10" ht="18" customHeight="1">
      <c r="A6892" s="394">
        <v>6887</v>
      </c>
      <c r="B6892" s="395" t="s">
        <v>1057</v>
      </c>
      <c r="C6892" s="395" t="s">
        <v>15510</v>
      </c>
      <c r="D6892" s="422" t="s">
        <v>15529</v>
      </c>
      <c r="E6892" s="394" t="s">
        <v>418</v>
      </c>
      <c r="F6892" s="424" t="s">
        <v>15530</v>
      </c>
      <c r="G6892" s="394"/>
      <c r="H6892" s="631" t="s">
        <v>4949</v>
      </c>
      <c r="I6892" s="402">
        <v>29900</v>
      </c>
      <c r="J6892" s="490"/>
    </row>
    <row r="6893" spans="1:10" ht="18" customHeight="1">
      <c r="A6893" s="394">
        <v>6888</v>
      </c>
      <c r="B6893" s="395" t="s">
        <v>1057</v>
      </c>
      <c r="C6893" s="395" t="s">
        <v>15510</v>
      </c>
      <c r="D6893" s="422" t="s">
        <v>15531</v>
      </c>
      <c r="E6893" s="394" t="s">
        <v>418</v>
      </c>
      <c r="F6893" s="424" t="s">
        <v>15532</v>
      </c>
      <c r="G6893" s="394"/>
      <c r="H6893" s="631" t="s">
        <v>4949</v>
      </c>
      <c r="I6893" s="402">
        <v>32500</v>
      </c>
      <c r="J6893" s="490"/>
    </row>
    <row r="6894" spans="1:10" ht="18" customHeight="1">
      <c r="A6894" s="394">
        <v>6889</v>
      </c>
      <c r="B6894" s="395" t="s">
        <v>15351</v>
      </c>
      <c r="C6894" s="395" t="s">
        <v>15515</v>
      </c>
      <c r="D6894" s="459" t="s">
        <v>15476</v>
      </c>
      <c r="E6894" s="395" t="s">
        <v>418</v>
      </c>
      <c r="F6894" s="568" t="s">
        <v>15533</v>
      </c>
      <c r="G6894" s="404"/>
      <c r="H6894" s="629" t="s">
        <v>4941</v>
      </c>
      <c r="I6894" s="397">
        <v>11660</v>
      </c>
      <c r="J6894" s="493"/>
    </row>
    <row r="6895" spans="1:10" ht="18" customHeight="1">
      <c r="A6895" s="394">
        <v>6890</v>
      </c>
      <c r="B6895" s="395" t="s">
        <v>1057</v>
      </c>
      <c r="C6895" s="395" t="s">
        <v>15510</v>
      </c>
      <c r="D6895" s="422" t="s">
        <v>15534</v>
      </c>
      <c r="E6895" s="394" t="s">
        <v>418</v>
      </c>
      <c r="F6895" s="424" t="s">
        <v>15535</v>
      </c>
      <c r="G6895" s="394"/>
      <c r="H6895" s="631" t="s">
        <v>4949</v>
      </c>
      <c r="I6895" s="402">
        <v>32500</v>
      </c>
      <c r="J6895" s="490"/>
    </row>
    <row r="6896" spans="1:10" ht="18" customHeight="1">
      <c r="A6896" s="394">
        <v>6891</v>
      </c>
      <c r="B6896" s="395" t="s">
        <v>1057</v>
      </c>
      <c r="C6896" s="395" t="s">
        <v>15510</v>
      </c>
      <c r="D6896" s="422" t="s">
        <v>15536</v>
      </c>
      <c r="E6896" s="394" t="s">
        <v>418</v>
      </c>
      <c r="F6896" s="424" t="s">
        <v>15537</v>
      </c>
      <c r="G6896" s="394"/>
      <c r="H6896" s="631" t="s">
        <v>4949</v>
      </c>
      <c r="I6896" s="402">
        <v>32500</v>
      </c>
      <c r="J6896" s="490"/>
    </row>
    <row r="6897" spans="1:10" ht="18" customHeight="1">
      <c r="A6897" s="394">
        <v>6892</v>
      </c>
      <c r="B6897" s="395" t="s">
        <v>1057</v>
      </c>
      <c r="C6897" s="395" t="s">
        <v>15538</v>
      </c>
      <c r="D6897" s="459" t="s">
        <v>15539</v>
      </c>
      <c r="E6897" s="395" t="s">
        <v>418</v>
      </c>
      <c r="F6897" s="488" t="s">
        <v>15540</v>
      </c>
      <c r="G6897" s="395"/>
      <c r="H6897" s="629" t="s">
        <v>4916</v>
      </c>
      <c r="I6897" s="397">
        <v>41200</v>
      </c>
      <c r="J6897" s="490"/>
    </row>
    <row r="6898" spans="1:10" ht="18" customHeight="1">
      <c r="A6898" s="394">
        <v>6893</v>
      </c>
      <c r="B6898" s="395" t="s">
        <v>1057</v>
      </c>
      <c r="C6898" s="395" t="s">
        <v>15538</v>
      </c>
      <c r="D6898" s="459" t="s">
        <v>15541</v>
      </c>
      <c r="E6898" s="395" t="s">
        <v>418</v>
      </c>
      <c r="F6898" s="488" t="s">
        <v>15542</v>
      </c>
      <c r="G6898" s="395"/>
      <c r="H6898" s="629" t="s">
        <v>4916</v>
      </c>
      <c r="I6898" s="397">
        <v>41200</v>
      </c>
      <c r="J6898" s="490"/>
    </row>
    <row r="6899" spans="1:10" ht="18" customHeight="1">
      <c r="A6899" s="394">
        <v>6894</v>
      </c>
      <c r="B6899" s="395" t="s">
        <v>1057</v>
      </c>
      <c r="C6899" s="395" t="s">
        <v>15538</v>
      </c>
      <c r="D6899" s="459" t="s">
        <v>15543</v>
      </c>
      <c r="E6899" s="395" t="s">
        <v>418</v>
      </c>
      <c r="F6899" s="488" t="s">
        <v>15544</v>
      </c>
      <c r="G6899" s="395"/>
      <c r="H6899" s="629" t="s">
        <v>4916</v>
      </c>
      <c r="I6899" s="402">
        <v>36300</v>
      </c>
      <c r="J6899" s="490"/>
    </row>
    <row r="6900" spans="1:10" ht="18" customHeight="1">
      <c r="A6900" s="394">
        <v>6895</v>
      </c>
      <c r="B6900" s="395" t="s">
        <v>1057</v>
      </c>
      <c r="C6900" s="395" t="s">
        <v>15538</v>
      </c>
      <c r="D6900" s="459" t="s">
        <v>15545</v>
      </c>
      <c r="E6900" s="395" t="s">
        <v>418</v>
      </c>
      <c r="F6900" s="488" t="s">
        <v>15546</v>
      </c>
      <c r="G6900" s="395"/>
      <c r="H6900" s="629" t="s">
        <v>4916</v>
      </c>
      <c r="I6900" s="402">
        <v>36300</v>
      </c>
      <c r="J6900" s="490"/>
    </row>
    <row r="6901" spans="1:10" ht="18" customHeight="1">
      <c r="A6901" s="394">
        <v>6896</v>
      </c>
      <c r="B6901" s="395" t="s">
        <v>1057</v>
      </c>
      <c r="C6901" s="395" t="s">
        <v>15538</v>
      </c>
      <c r="D6901" s="459" t="s">
        <v>15547</v>
      </c>
      <c r="E6901" s="395" t="s">
        <v>418</v>
      </c>
      <c r="F6901" s="488" t="s">
        <v>15548</v>
      </c>
      <c r="G6901" s="395"/>
      <c r="H6901" s="629" t="s">
        <v>4916</v>
      </c>
      <c r="I6901" s="402">
        <v>38000</v>
      </c>
      <c r="J6901" s="490"/>
    </row>
    <row r="6902" spans="1:10" ht="18" customHeight="1">
      <c r="A6902" s="394">
        <v>6897</v>
      </c>
      <c r="B6902" s="395" t="s">
        <v>1057</v>
      </c>
      <c r="C6902" s="395" t="s">
        <v>15538</v>
      </c>
      <c r="D6902" s="459" t="s">
        <v>15549</v>
      </c>
      <c r="E6902" s="395" t="s">
        <v>418</v>
      </c>
      <c r="F6902" s="488" t="s">
        <v>15550</v>
      </c>
      <c r="G6902" s="395"/>
      <c r="H6902" s="629" t="s">
        <v>4916</v>
      </c>
      <c r="I6902" s="397">
        <v>31500</v>
      </c>
      <c r="J6902" s="490"/>
    </row>
    <row r="6903" spans="1:10" ht="18" customHeight="1">
      <c r="A6903" s="394">
        <v>6898</v>
      </c>
      <c r="B6903" s="395" t="s">
        <v>1057</v>
      </c>
      <c r="C6903" s="395" t="s">
        <v>15538</v>
      </c>
      <c r="D6903" s="459" t="s">
        <v>15551</v>
      </c>
      <c r="E6903" s="395" t="s">
        <v>418</v>
      </c>
      <c r="F6903" s="488" t="s">
        <v>15552</v>
      </c>
      <c r="G6903" s="395"/>
      <c r="H6903" s="629" t="s">
        <v>4916</v>
      </c>
      <c r="I6903" s="397">
        <v>41200</v>
      </c>
      <c r="J6903" s="490"/>
    </row>
    <row r="6904" spans="1:10" ht="18" customHeight="1">
      <c r="A6904" s="394">
        <v>6899</v>
      </c>
      <c r="B6904" s="395" t="s">
        <v>1057</v>
      </c>
      <c r="C6904" s="395" t="s">
        <v>15538</v>
      </c>
      <c r="D6904" s="459" t="s">
        <v>15553</v>
      </c>
      <c r="E6904" s="395" t="s">
        <v>418</v>
      </c>
      <c r="F6904" s="488" t="s">
        <v>15554</v>
      </c>
      <c r="G6904" s="395"/>
      <c r="H6904" s="629" t="s">
        <v>4916</v>
      </c>
      <c r="I6904" s="397">
        <v>38000</v>
      </c>
      <c r="J6904" s="490"/>
    </row>
    <row r="6905" spans="1:10" ht="18" customHeight="1">
      <c r="A6905" s="394">
        <v>6900</v>
      </c>
      <c r="B6905" s="395" t="s">
        <v>1057</v>
      </c>
      <c r="C6905" s="395" t="s">
        <v>15538</v>
      </c>
      <c r="D6905" s="422" t="s">
        <v>15555</v>
      </c>
      <c r="E6905" s="395" t="s">
        <v>418</v>
      </c>
      <c r="F6905" s="424" t="s">
        <v>15556</v>
      </c>
      <c r="G6905" s="395"/>
      <c r="H6905" s="629" t="s">
        <v>4916</v>
      </c>
      <c r="I6905" s="402">
        <v>41200</v>
      </c>
      <c r="J6905" s="490"/>
    </row>
    <row r="6906" spans="1:10" ht="18" customHeight="1">
      <c r="A6906" s="394">
        <v>6901</v>
      </c>
      <c r="B6906" s="395" t="s">
        <v>1057</v>
      </c>
      <c r="C6906" s="395" t="s">
        <v>15538</v>
      </c>
      <c r="D6906" s="422" t="s">
        <v>15557</v>
      </c>
      <c r="E6906" s="395" t="s">
        <v>418</v>
      </c>
      <c r="F6906" s="424" t="s">
        <v>15558</v>
      </c>
      <c r="G6906" s="395"/>
      <c r="H6906" s="629" t="s">
        <v>4916</v>
      </c>
      <c r="I6906" s="402">
        <v>41200</v>
      </c>
      <c r="J6906" s="490"/>
    </row>
    <row r="6907" spans="1:10" ht="18" customHeight="1">
      <c r="A6907" s="394">
        <v>6902</v>
      </c>
      <c r="B6907" s="395" t="s">
        <v>1057</v>
      </c>
      <c r="C6907" s="395" t="s">
        <v>15538</v>
      </c>
      <c r="D6907" s="539" t="s">
        <v>15559</v>
      </c>
      <c r="E6907" s="396" t="s">
        <v>418</v>
      </c>
      <c r="F6907" s="486" t="s">
        <v>15560</v>
      </c>
      <c r="G6907" s="395"/>
      <c r="H6907" s="629" t="s">
        <v>4916</v>
      </c>
      <c r="I6907" s="397">
        <v>41200</v>
      </c>
      <c r="J6907" s="487"/>
    </row>
    <row r="6908" spans="1:10" ht="18" customHeight="1">
      <c r="A6908" s="394">
        <v>6903</v>
      </c>
      <c r="B6908" s="409" t="s">
        <v>1057</v>
      </c>
      <c r="C6908" s="398" t="s">
        <v>9722</v>
      </c>
      <c r="D6908" s="459" t="s">
        <v>4748</v>
      </c>
      <c r="E6908" s="438" t="s">
        <v>418</v>
      </c>
      <c r="F6908" s="499" t="s">
        <v>15561</v>
      </c>
      <c r="G6908" s="395"/>
      <c r="H6908" s="567" t="s">
        <v>9230</v>
      </c>
      <c r="I6908" s="403">
        <v>16600</v>
      </c>
      <c r="J6908" s="579"/>
    </row>
    <row r="6909" spans="1:10" ht="18" customHeight="1">
      <c r="A6909" s="394">
        <v>6904</v>
      </c>
      <c r="B6909" s="395" t="s">
        <v>15351</v>
      </c>
      <c r="C6909" s="395" t="s">
        <v>15562</v>
      </c>
      <c r="D6909" s="459" t="s">
        <v>15563</v>
      </c>
      <c r="E6909" s="395" t="s">
        <v>418</v>
      </c>
      <c r="F6909" s="488" t="s">
        <v>15564</v>
      </c>
      <c r="G6909" s="395"/>
      <c r="H6909" s="631" t="s">
        <v>15371</v>
      </c>
      <c r="I6909" s="402">
        <v>27951</v>
      </c>
      <c r="J6909" s="487"/>
    </row>
    <row r="6910" spans="1:10" ht="18" customHeight="1">
      <c r="A6910" s="394">
        <v>6905</v>
      </c>
      <c r="B6910" s="395" t="s">
        <v>15351</v>
      </c>
      <c r="C6910" s="395" t="s">
        <v>15562</v>
      </c>
      <c r="D6910" s="459" t="s">
        <v>4748</v>
      </c>
      <c r="E6910" s="395" t="s">
        <v>418</v>
      </c>
      <c r="F6910" s="488" t="s">
        <v>15565</v>
      </c>
      <c r="G6910" s="395" t="s">
        <v>5048</v>
      </c>
      <c r="H6910" s="631" t="s">
        <v>15517</v>
      </c>
      <c r="I6910" s="402">
        <v>28500</v>
      </c>
      <c r="J6910" s="487"/>
    </row>
    <row r="6911" spans="1:10" ht="18" customHeight="1">
      <c r="A6911" s="394">
        <v>6906</v>
      </c>
      <c r="B6911" s="395" t="s">
        <v>15351</v>
      </c>
      <c r="C6911" s="395" t="s">
        <v>15562</v>
      </c>
      <c r="D6911" s="459" t="s">
        <v>15566</v>
      </c>
      <c r="E6911" s="395" t="s">
        <v>4920</v>
      </c>
      <c r="F6911" s="488" t="s">
        <v>15567</v>
      </c>
      <c r="G6911" s="395"/>
      <c r="H6911" s="567" t="s">
        <v>4941</v>
      </c>
      <c r="I6911" s="397">
        <v>10930</v>
      </c>
      <c r="J6911" s="487"/>
    </row>
    <row r="6912" spans="1:10" ht="18" customHeight="1">
      <c r="A6912" s="394">
        <v>6907</v>
      </c>
      <c r="B6912" s="395" t="s">
        <v>15351</v>
      </c>
      <c r="C6912" s="395" t="s">
        <v>15562</v>
      </c>
      <c r="D6912" s="422" t="s">
        <v>15568</v>
      </c>
      <c r="E6912" s="394" t="s">
        <v>418</v>
      </c>
      <c r="F6912" s="424" t="s">
        <v>15569</v>
      </c>
      <c r="G6912" s="394"/>
      <c r="H6912" s="631" t="s">
        <v>4927</v>
      </c>
      <c r="I6912" s="402">
        <v>19990</v>
      </c>
      <c r="J6912" s="490"/>
    </row>
    <row r="6913" spans="1:10" ht="18" customHeight="1">
      <c r="A6913" s="394">
        <v>6908</v>
      </c>
      <c r="B6913" s="395" t="s">
        <v>1057</v>
      </c>
      <c r="C6913" s="395" t="s">
        <v>1058</v>
      </c>
      <c r="D6913" s="422" t="s">
        <v>15570</v>
      </c>
      <c r="E6913" s="394" t="s">
        <v>418</v>
      </c>
      <c r="F6913" s="424" t="s">
        <v>15571</v>
      </c>
      <c r="G6913" s="394" t="s">
        <v>4962</v>
      </c>
      <c r="H6913" s="631" t="s">
        <v>4949</v>
      </c>
      <c r="I6913" s="402">
        <v>29800</v>
      </c>
      <c r="J6913" s="490"/>
    </row>
    <row r="6914" spans="1:10" ht="18" customHeight="1">
      <c r="A6914" s="394">
        <v>6909</v>
      </c>
      <c r="B6914" s="395" t="s">
        <v>1057</v>
      </c>
      <c r="C6914" s="395" t="s">
        <v>1058</v>
      </c>
      <c r="D6914" s="422" t="s">
        <v>15572</v>
      </c>
      <c r="E6914" s="394" t="s">
        <v>418</v>
      </c>
      <c r="F6914" s="424" t="s">
        <v>15573</v>
      </c>
      <c r="G6914" s="394" t="s">
        <v>4962</v>
      </c>
      <c r="H6914" s="631" t="s">
        <v>4949</v>
      </c>
      <c r="I6914" s="402">
        <v>34000</v>
      </c>
      <c r="J6914" s="490"/>
    </row>
    <row r="6915" spans="1:10" ht="18" customHeight="1">
      <c r="A6915" s="394">
        <v>6910</v>
      </c>
      <c r="B6915" s="395" t="s">
        <v>1057</v>
      </c>
      <c r="C6915" s="395" t="s">
        <v>1058</v>
      </c>
      <c r="D6915" s="459" t="s">
        <v>15574</v>
      </c>
      <c r="E6915" s="395" t="s">
        <v>418</v>
      </c>
      <c r="F6915" s="488" t="s">
        <v>15575</v>
      </c>
      <c r="G6915" s="395"/>
      <c r="H6915" s="631" t="s">
        <v>5645</v>
      </c>
      <c r="I6915" s="402">
        <v>30000</v>
      </c>
      <c r="J6915" s="487"/>
    </row>
    <row r="6916" spans="1:10" ht="18" customHeight="1">
      <c r="A6916" s="394">
        <v>6911</v>
      </c>
      <c r="B6916" s="395" t="s">
        <v>1057</v>
      </c>
      <c r="C6916" s="395" t="s">
        <v>1058</v>
      </c>
      <c r="D6916" s="459" t="s">
        <v>15576</v>
      </c>
      <c r="E6916" s="395" t="s">
        <v>418</v>
      </c>
      <c r="F6916" s="488" t="s">
        <v>15577</v>
      </c>
      <c r="G6916" s="395"/>
      <c r="H6916" s="631" t="s">
        <v>5645</v>
      </c>
      <c r="I6916" s="402">
        <v>38000</v>
      </c>
      <c r="J6916" s="487"/>
    </row>
    <row r="6917" spans="1:10" ht="18" customHeight="1">
      <c r="A6917" s="394">
        <v>6912</v>
      </c>
      <c r="B6917" s="395" t="s">
        <v>15351</v>
      </c>
      <c r="C6917" s="395" t="s">
        <v>15578</v>
      </c>
      <c r="D6917" s="459" t="s">
        <v>15579</v>
      </c>
      <c r="E6917" s="395" t="s">
        <v>418</v>
      </c>
      <c r="F6917" s="488"/>
      <c r="G6917" s="395"/>
      <c r="H6917" s="567" t="s">
        <v>653</v>
      </c>
      <c r="I6917" s="403">
        <v>3180</v>
      </c>
      <c r="J6917" s="491"/>
    </row>
    <row r="6918" spans="1:10" ht="18" customHeight="1">
      <c r="A6918" s="394">
        <v>6913</v>
      </c>
      <c r="B6918" s="395" t="s">
        <v>1057</v>
      </c>
      <c r="C6918" s="396" t="s">
        <v>15578</v>
      </c>
      <c r="D6918" s="581" t="s">
        <v>15580</v>
      </c>
      <c r="E6918" s="396" t="s">
        <v>418</v>
      </c>
      <c r="F6918" s="486" t="s">
        <v>15581</v>
      </c>
      <c r="G6918" s="396"/>
      <c r="H6918" s="631" t="s">
        <v>5344</v>
      </c>
      <c r="I6918" s="397"/>
      <c r="J6918" s="492" t="s">
        <v>5439</v>
      </c>
    </row>
    <row r="6919" spans="1:10" ht="18" customHeight="1">
      <c r="A6919" s="394">
        <v>6914</v>
      </c>
      <c r="B6919" s="395" t="s">
        <v>1057</v>
      </c>
      <c r="C6919" s="394" t="s">
        <v>15582</v>
      </c>
      <c r="D6919" s="422" t="s">
        <v>15583</v>
      </c>
      <c r="E6919" s="394" t="s">
        <v>418</v>
      </c>
      <c r="F6919" s="424" t="s">
        <v>15584</v>
      </c>
      <c r="G6919" s="394"/>
      <c r="H6919" s="567" t="s">
        <v>4949</v>
      </c>
      <c r="I6919" s="402"/>
      <c r="J6919" s="490" t="s">
        <v>5439</v>
      </c>
    </row>
  </sheetData>
  <protectedRanges>
    <protectedRange sqref="J799" name="범위1_3_1_1_1_1_1_2_1_1_2"/>
    <protectedRange sqref="J1270 J1272:J1273" name="범위1_1_1_3_1_1_3_1_1_1_2"/>
    <protectedRange sqref="J797:J798" name="범위1_3_1_1_1_1_3_1_1_1_2"/>
    <protectedRange sqref="J920" name="범위1_1_1_3_1_1_1_2_6_1_2"/>
    <protectedRange sqref="J659:J662" name="범위1_3_1_1_1_1_2_2_2_1_2"/>
    <protectedRange sqref="J949" name="범위1_3_1_1_1_1_7_2_1_2_4_1_2"/>
    <protectedRange sqref="J953:J955 J950" name="범위1_3_1_1_1_1_7_2_1_3_5_1_2"/>
    <protectedRange sqref="J987:J988 J956:J959" name="범위1_3_1_1_1_1_7_2_1_4_6_1_2"/>
    <protectedRange sqref="J960:J962 J989:J992" name="범위1_3_1_1_1_1_7_2_1_5_6_1_2"/>
    <protectedRange sqref="J1635" name="범위1_3_1_1_1_1_8_22_11_1_1_2"/>
    <protectedRange sqref="J1613" name="범위1_3_1_1_1_1_8_22_13_1_1_2"/>
    <protectedRange sqref="J1037" name="범위1_3_1_1_1_1_8_22_16_2_1_2"/>
    <protectedRange sqref="J945:J947" name="범위1_3_1_1_1_1_7_2_1_2_1_1_1_2"/>
    <protectedRange sqref="J963" name="범위1_3_1_1_1_1_7_2_1_5_1_2_1_2"/>
    <protectedRange sqref="J980" name="범위1_3_1_1_1_1_7_2_1_7_1_1_1_2"/>
    <protectedRange sqref="J981" name="범위1_3_1_1_1_1_7_2_1_7_2_1_1_2"/>
    <protectedRange sqref="J982" name="범위1_3_1_1_1_1_7_2_1_7_3_1_1_2"/>
    <protectedRange sqref="J424" name="범위1_3_1_1_1_1_7_2_1_7_5_1_1_2"/>
    <protectedRange sqref="J64" name="범위1_3_1_1_1_1_7_2_1_8_1_1_1_2"/>
    <protectedRange sqref="J986 J993:J995" name="범위1_3_1_1_1_1_7_2_1_5_2_1_1_2"/>
    <protectedRange sqref="J1753" name="범위1_1_1_3_1_1_5_1_1_1_2"/>
    <protectedRange sqref="J2763:J2765" name="범위1_1_1_3_1_1_1_3_3_1_2"/>
    <protectedRange sqref="J2616:J2617" name="범위1_3_1_1_1_18_3_3_2_1_2"/>
    <protectedRange sqref="I2905" name="범위1_3_1_1_1_3_3_1_1_1_2"/>
    <protectedRange sqref="J2906:J2907" name="범위1_1_1_3_1_1_2_1_1_1_1_2"/>
    <protectedRange sqref="J3225" name="범위1_1_1_3_1_1_5_4_3_1_1_2"/>
    <protectedRange sqref="I3240" name="범위1_4_1_1_2_1_1_15_4_1_1_1_2_2"/>
    <protectedRange sqref="I3386:I3387" name="범위1_3_1_1_1_19_7_1_1_2_1_2"/>
    <protectedRange sqref="I3414 I3412" name="범위1_1_3_2_2_1_1_1_3_1_2"/>
    <protectedRange sqref="J3415:J3416" name="범위1_3_1_1_1_1_7_2_1_5_3_3_1_2"/>
    <protectedRange sqref="J3115:J3117 J3417" name="범위1_3_1_1_1_1_7_2_1_6_1_2_1_2"/>
    <protectedRange sqref="I3411" name="범위1_3_1_1_1_16_7_3_1_1_1_2"/>
    <protectedRange sqref="I3428" name="범위1_4_1_1_2_1_1_2_14_1_2_1_2"/>
    <protectedRange sqref="J3114" name="범위1_1_1_3_1_1_1_2_1_1_1_2"/>
    <protectedRange sqref="I3427" name="범위1_3_1_1_1_9_2_2_2_1_2"/>
    <protectedRange sqref="J3469" name="범위1_1_1_3_1_1_2_1_2_1_1_2"/>
    <protectedRange sqref="I3476" name="범위1_3_1_1_1_4_1_1_1_1_1_1_2"/>
    <protectedRange sqref="J690" name="범위1_1_1_3_1_1_5_5_1_2_2_1_2"/>
    <protectedRange sqref="I3540:I3552" name="범위1_3_1_1_1_19_1_3_6_1_1_2"/>
    <protectedRange sqref="I3568" name="범위1_3_1_1_1_16_2_1_5_1_1_2"/>
    <protectedRange sqref="I3569" name="범위1_3_1_1_1_3_1_1_1_1_5_1_1_2"/>
    <protectedRange sqref="J3575" name="범위1_3_1_1_1_1_7_2_1_3_1_1_1_2"/>
    <protectedRange sqref="I3581:I3582" name="범위1_4_1_1_2_1_1_4_2_2_2"/>
    <protectedRange sqref="I3669" name="범위1_3_1_1_1_36_7_1_1_2_1_1_2"/>
    <protectedRange sqref="I3787" name="범위1_4_1_1_2_1_1_2_6_5_1_3_1_2_2"/>
    <protectedRange sqref="I3789" name="범위1_4_1_1_2_1_1_2_6_5_2_1_1_1_2_2"/>
    <protectedRange sqref="J3789" name="범위1_3_1_1_1_1_7_2_1_2_2_8_1_1_2"/>
    <protectedRange sqref="J3832" name="범위1_3_1_1_1_18_3_6_1_1_2"/>
    <protectedRange sqref="J3829:J3830 J3833:J3834" name="범위1_3_1_1_1_34_4_2_2_1_1_2"/>
    <protectedRange sqref="J3957" name="범위1_3_1_1_1_18_3_2_1_1_1_2"/>
    <protectedRange sqref="I4016" name="범위1_3_1_1_1_4_1_1_1_2_1_1_2"/>
    <protectedRange sqref="J4019" name="범위1_3_1_1_1_1_2_1_1_1_1_2"/>
    <protectedRange sqref="I4029" name="범위1_4_1_1_2_1_1_3_2_1_1_2"/>
    <protectedRange sqref="J4030" name="범위1_1_1_3_1_1_5_2_3_1_1_2"/>
    <protectedRange sqref="J4031" name="범위1_1_1_3_1_1_5_2_4_1_1_2"/>
    <protectedRange sqref="J4032:J4033" name="범위1_1_1_3_1_1_5_4_5_1_2_2"/>
    <protectedRange sqref="I4100:I4103" name="범위1_4_1_1_2_1_1_1_10_1_1_1_1_1_2"/>
    <protectedRange sqref="J4217" name="범위1_3_1_1_1_18_2_2_1_1_1_2"/>
    <protectedRange sqref="I4252:I4254" name="범위1_4_1_1_2_1_1_3_3_1_1_2"/>
    <protectedRange sqref="I4272" name="범위1_4_1_1_2_1_1_11_1_2_1_1_2"/>
    <protectedRange sqref="J4276:J4277" name="범위1_3_1_1_1_1_7_2_1_5_4_1_1_2"/>
    <protectedRange sqref="J4278" name="범위1_3_1_1_1_1_7_2_1_7_7_1_1_2"/>
    <protectedRange sqref="J4279" name="범위1_3_1_1_1_1_7_2_1_7_8_1_1_2"/>
    <protectedRange sqref="J4280" name="범위1_3_1_1_1_1_7_2_1_8_2_2_1_2"/>
    <protectedRange sqref="J4281:J4283" name="범위1_3_1_1_1_1_7_2_1_4_5_1_1_2"/>
    <protectedRange sqref="I4318" name="범위1_3_1_1_1_30_1_1_1_1_1_2"/>
    <protectedRange sqref="I4320:I4323" name="범위1_3_1_1_1_33_1_1_1_2_1_2"/>
    <protectedRange sqref="I4409" name="범위1_3_1_1_1_16_1_4_1_1_2"/>
    <protectedRange sqref="I4439" name="범위1_3_1_1_1_32_2_4_1_1_2"/>
    <protectedRange sqref="J4452:J4453" name="범위1_3_1_1_1_18_3_3_1_1_1_2"/>
    <protectedRange sqref="I4506:I4509 I4503" name="범위1_3_1_1_1_9_2_6_1_1_2"/>
    <protectedRange sqref="J4517" name="범위1_3_1_1_1_1_1_4_1_1_2"/>
    <protectedRange sqref="I4532:I4533" name="범위1_3_1_1_1_9_2_3_1_1_2"/>
    <protectedRange sqref="J4535:J4547" name="범위1_1_1_3_1_1_1_2_3_1_1_2"/>
    <protectedRange sqref="I4550:I4554" name="범위1_4_1_1_2_1_5_11_2_2_1_1_1_2"/>
    <protectedRange sqref="J4552" name="범위1_3_1_1_1_1_7_2_1_3_2_1_1_2"/>
    <protectedRange sqref="J4557:J4567" name="범위1_3_1_1_1_1_7_2_1_3_4_1_2_2"/>
    <protectedRange sqref="J4599:J4604" name="범위1_1_1_3_1_1_1_3_1_1_1_2"/>
    <protectedRange sqref="I4721" name="범위1_4_1_1_2_1_1_2_10_1_1_1_1_1_1_2"/>
    <protectedRange sqref="I4737:I4738" name="범위1_3_1_1_1_24_1_1_1_1_3_1_2_2"/>
    <protectedRange sqref="J5297" name="범위1_3_1_1_1_1_7_2_1_8_2_1_2_1_2"/>
    <protectedRange sqref="J5636" name="범위1_3_1_1_1_1_7_2_1_5_1_1_1_1_2"/>
    <protectedRange sqref="J5672" name="범위1_1_1_3_1_1_1_3_2_1_1_2"/>
    <protectedRange sqref="I5372" name="범위1_4_1_1_2_1_1_2_1_1_1_1_2_1_1_2"/>
    <protectedRange sqref="I5370:I5371 I5366" name="범위1_4_1_1_2_1_1_1_5_1_1_3_1_1_2"/>
    <protectedRange sqref="I5483" name="범위1_4_1_1_2_1_1_2_6_5_1_4_1_1_1_2"/>
    <protectedRange sqref="I5485:I5489" name="범위1_3_1_1_1_36_13_1_2_1_2_2"/>
    <protectedRange sqref="I5513" name="범위1_3_1_1_1_16_4_2_1_2"/>
    <protectedRange sqref="I5528" name="범위1_3_1_1_1_19_3_2_2_1_2"/>
    <protectedRange sqref="I5533" name="범위1_3_1_1_1_4_1_1_1_3_1_2"/>
    <protectedRange sqref="I5535" name="범위1_4_1_1_2_1_1_3_4_1_2"/>
    <protectedRange sqref="J5536" name="범위1_1_1_3_1_1_5_2_1_1_2_2"/>
    <protectedRange sqref="I5537" name="범위1_3_1_1_1_32_2_2_2_1_2"/>
    <protectedRange sqref="I5500" name="범위1_3_1_1_1_19_2_5_2_1_2"/>
    <protectedRange sqref="I5502:I5504" name="범위1_3_1_1_1_19_8_4_1_2"/>
    <protectedRange sqref="I5553:I5564 I5550" name="범위1_3_1_1_1_43_1_1_4_1_2"/>
    <protectedRange sqref="I5565:I5566" name="범위1_3_1_1_1_19_1_1_1_1_2"/>
    <protectedRange sqref="I5568" name="범위1_3_1_1_1_36_28_1_3_1_1_1_2"/>
    <protectedRange sqref="I5569" name="범위1_4_1_1_2_1_1_1_12_2_1_2"/>
    <protectedRange sqref="I5572" name="범위1_3_1_1_1_32_3_3_1_2"/>
    <protectedRange sqref="I5571" name="범위1_3_1_1_1_19_2_8_1_1_2"/>
    <protectedRange sqref="I5573" name="범위1_3_1_1_1_43_2_1_2_1_2"/>
    <protectedRange sqref="I5580:I5581" name="범위1_3_1_1_1_9_3_2_2_1_2"/>
    <protectedRange sqref="I5582" name="범위1_3_1_1_1_36_9_1_1_1_2_1_2"/>
    <protectedRange sqref="I5588" name="범위1_1_3_2_2_3_1_1_1_2"/>
    <protectedRange sqref="I5590" name="범위1_3_1_1_1_33_1_2_1_1_1_2"/>
    <protectedRange sqref="I5587" name="범위1_4_1_1_2_1_1_15_4_1_1_1_1_1_2"/>
    <protectedRange sqref="I5591" name="범위1_3_1_1_1_21_1_1_1_2_1_2"/>
    <protectedRange sqref="I5594:I5595" name="범위1_3_1_1_1_24_2_1_3_1_1_2"/>
    <protectedRange sqref="I5596" name="범위1_3_1_1_1_36_13_1_2_2_1_2"/>
    <protectedRange sqref="J5597" name="범위1_1_1_3_1_1_5_4_5_1_1_1_2"/>
    <protectedRange sqref="I5602" name="범위1_3_1_1_1_16_1_1_2_1_1_1_2"/>
    <protectedRange sqref="I5604:I5605" name="범위1_3_1_1_1_19_2_1_3_1_1_1_2"/>
    <protectedRange sqref="I5606" name="범위1_3_1_1_1_20_1_1_1_1_1_2"/>
    <protectedRange sqref="I5603" name="범위1_3_1_1_1_19_2_9_1_1_1_1_2"/>
    <protectedRange sqref="J5607" name="범위1_3_1_1_1_1_7_2_1_3_4_1_1_1_2"/>
    <protectedRange sqref="I5608:I5610" name="범위1_4_1_1_2_1_1_4_1_1_1_1_2"/>
    <protectedRange sqref="I5618:I5620" name="범위1_3_1_1_1_9_2_8_1_2"/>
    <protectedRange sqref="I5622" name="범위1_3_1_1_1_34_1_1_2"/>
    <protectedRange sqref="I5648" name="범위1_3_1_1_1_30_3_1_2_1_1_2"/>
    <protectedRange sqref="I5653" name="범위1_3_1_1_1_43_1_1_2_1_1_2"/>
    <protectedRange sqref="I5658" name="범위1_3_1_1_1_20_3_1_2_1_1_1_2"/>
    <protectedRange sqref="I5661" name="범위1_4_1_1_2_1_1_2_6_5_1_3_1_1_1_2"/>
    <protectedRange sqref="I5662" name="범위1_1_3_2_2_1_1_1_1_1_1_2"/>
    <protectedRange sqref="I5663" name="범위1_4_1_1_2_1_1_2_6_5_2_1_1_1_1_1_2"/>
    <protectedRange sqref="I5679" name="범위1_3_1_1_1_36_13_1_2_6_1_2"/>
    <protectedRange sqref="I5680:I5684" name="범위1_3_1_1_1_36_13_1_2_1_1_1_2"/>
    <protectedRange sqref="I5685" name="범위1_3_1_1_1_35_1_2_1_2"/>
    <protectedRange sqref="I5691" name="범위1_3_1_1_1_32_3_1_1_1_2"/>
    <protectedRange sqref="I5694" name="범위1_3_1_1_1_43_2_9_1_1_1_2"/>
    <protectedRange sqref="I5697" name="범위1_3_1_1_1_14_1_1_1_1_1_1_2"/>
    <protectedRange sqref="I5705:I5706" name="범위1_3_1_1_1_19_2_1_4_1_1_2"/>
    <protectedRange sqref="I5723" name="범위1_3_1_1_1_24_1_1_1_1_3_1_1_1_2"/>
    <protectedRange sqref="I5752:I5754" name="범위1_3_1_1_1_43_2_3_2_2_1_2"/>
    <protectedRange sqref="I5749" name="범위1_3_1_1_1_19_2_2_1_2_2_2_1_2"/>
    <protectedRange sqref="I5779" name="범위1_3_1_1_1_16_7_1_1_1_1_2"/>
    <protectedRange sqref="I5795:I5796" name="범위1_3_1_1_1_32_2_3_7_1_2"/>
    <protectedRange sqref="I5842:I5845 I5847:I5848 I5852" name="범위1_3_1_1_1_20_1_1_3_3_1_1_2"/>
    <protectedRange sqref="I5872" name="범위1_3_1_1_1_43_2_9_2_1_1_2"/>
    <protectedRange sqref="I5869" name="범위1_3_1_1_1_43_2_6_2_1_1_1_2"/>
    <protectedRange sqref="I5886" name="범위1_3_1_1_1_31_1_3_2_1_1_2"/>
    <protectedRange sqref="I5899" name="범위1_3_1_1_1_17_1_2_1_2"/>
    <protectedRange sqref="I5901" name="범위1_4_1_1_2_1_1_4_2_1_1_2"/>
    <protectedRange sqref="I5906:I5910" name="범위1_3_1_1_1_19_8_2_1_1_2"/>
    <protectedRange sqref="I6006" name="범위1_4_1_1_2_1_1_2_6_5_2_2_1_2"/>
    <protectedRange sqref="I6007" name="범위1_4_1_1_2_1_1_2_6_5_3_1_1_2"/>
    <protectedRange sqref="I6008:I6009" name="범위1_1_3_2_2_1_1_2_1_2"/>
    <protectedRange sqref="I6030:I6031" name="범위1_3_1_1_1_20_1_1_2_1_2"/>
    <protectedRange sqref="J3370" name="범위1_1_1_3_1_1_5_2_1_3_1_2"/>
    <protectedRange sqref="J3371" name="범위1_1_1_3_1_1_5_2_1_1_1_1_2"/>
    <protectedRange sqref="J3372" name="범위1_1_1_3_1_1_5_2_1_2_1_1_2"/>
    <protectedRange sqref="I4221" name="범위1_3_1_1_1_14_1_1_1_1_2_1_2"/>
    <protectedRange sqref="I3399" name="범위1_4_1_1_2_1_1_11_1_1_1_1_1_2"/>
    <protectedRange sqref="I3418" name="범위1_4_1_1_2_1_1_2_6_5_2_1_2_1_1_2"/>
    <protectedRange sqref="I1140" name="범위1_3_1_1_1_35_1_1_2_1_2"/>
    <protectedRange sqref="I5353" name="범위1_3_1_1_1_36_4_1_1_3_1_1_1_2"/>
    <protectedRange sqref="I5354" name="범위1_3_1_1_1_36_4_1_1_3_1_1_2_2"/>
    <protectedRange sqref="I4235" name="범위1_3_1_1_1_14_1_1_1_1_2_1_2_1"/>
    <protectedRange sqref="I3776" name="범위1_4_1_1_2_1_1_7_1_1_1_1_1_1"/>
  </protectedRanges>
  <autoFilter ref="A5:J6783"/>
  <mergeCells count="5">
    <mergeCell ref="A2:H2"/>
    <mergeCell ref="A4:A5"/>
    <mergeCell ref="B4:H4"/>
    <mergeCell ref="I4:I5"/>
    <mergeCell ref="J4:J5"/>
  </mergeCells>
  <phoneticPr fontId="19" type="noConversion"/>
  <conditionalFormatting sqref="H6507 H6522:H6524 H6436 H6558 H6594:H6596 H6620:H6622 H6440 H6683:H6685 H6720:H6722 H6737:H6739 H6754:H6756 H6652 H6769 H6807:H6809 H6050:H6052 H6610:H6611 H6704:H6705 H6666:H6667 H6636:H6637 H6537:H6538 H6514 H6448">
    <cfRule type="expression" dxfId="2" priority="3" stopIfTrue="1">
      <formula>NOT(ISERROR(SEARCH("서울푸드",H6050)))</formula>
    </cfRule>
  </conditionalFormatting>
  <conditionalFormatting sqref="H6293">
    <cfRule type="expression" dxfId="1" priority="1" stopIfTrue="1">
      <formula>NOT(ISERROR(SEARCH("서울푸드",H6293)))</formula>
    </cfRule>
  </conditionalFormatting>
  <conditionalFormatting sqref="H6292">
    <cfRule type="expression" dxfId="0" priority="2" stopIfTrue="1">
      <formula>NOT(ISERROR(SEARCH("서울푸드",H6292)))</formula>
    </cfRule>
  </conditionalFormatting>
  <pageMargins left="0.70866141732283472" right="0.15748031496062992" top="0.74803149606299213" bottom="0.74803149606299213" header="0.31496062992125984" footer="0.31496062992125984"/>
  <pageSetup paperSize="9" scale="95"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1:K693"/>
  <sheetViews>
    <sheetView view="pageBreakPreview" zoomScaleNormal="100" zoomScaleSheetLayoutView="100" workbookViewId="0">
      <selection activeCell="J28" sqref="J28"/>
    </sheetView>
  </sheetViews>
  <sheetFormatPr defaultRowHeight="12.75"/>
  <cols>
    <col min="1" max="1" width="10.5546875" style="233" customWidth="1"/>
    <col min="2" max="2" width="18.5546875" style="233" customWidth="1"/>
    <col min="3" max="5" width="8.33203125" style="233" customWidth="1"/>
    <col min="6" max="10" width="12.77734375" style="233" customWidth="1"/>
    <col min="11" max="11" width="8.88671875" style="233" hidden="1" customWidth="1"/>
    <col min="12" max="16384" width="8.88671875" style="233"/>
  </cols>
  <sheetData>
    <row r="1" spans="1:11" ht="22.5">
      <c r="A1" s="779" t="s">
        <v>3356</v>
      </c>
      <c r="B1" s="779"/>
      <c r="C1" s="779"/>
      <c r="D1" s="779"/>
      <c r="E1" s="779"/>
      <c r="F1" s="779"/>
      <c r="G1" s="779"/>
      <c r="H1" s="779"/>
      <c r="I1" s="779"/>
      <c r="J1" s="779"/>
    </row>
    <row r="2" spans="1:11" ht="23.25" customHeight="1">
      <c r="A2" s="243" t="s">
        <v>2776</v>
      </c>
      <c r="B2" s="243" t="s">
        <v>2315</v>
      </c>
      <c r="C2" s="243" t="s">
        <v>2316</v>
      </c>
      <c r="D2" s="778" t="s">
        <v>2317</v>
      </c>
      <c r="E2" s="778"/>
      <c r="F2" s="243" t="s">
        <v>3776</v>
      </c>
      <c r="G2" s="243" t="s">
        <v>3777</v>
      </c>
      <c r="H2" s="243" t="s">
        <v>3778</v>
      </c>
      <c r="I2" s="250" t="s">
        <v>2772</v>
      </c>
      <c r="J2" s="243" t="s">
        <v>2773</v>
      </c>
      <c r="K2" s="316"/>
    </row>
    <row r="3" spans="1:11" ht="14.1" customHeight="1">
      <c r="A3" s="319" t="s">
        <v>3740</v>
      </c>
      <c r="B3" s="319" t="s">
        <v>497</v>
      </c>
      <c r="C3" s="319" t="s">
        <v>2318</v>
      </c>
      <c r="D3" s="320" t="s">
        <v>3170</v>
      </c>
      <c r="E3" s="321" t="s">
        <v>2319</v>
      </c>
      <c r="F3" s="322">
        <v>25721</v>
      </c>
      <c r="G3" s="322">
        <v>22322</v>
      </c>
      <c r="H3" s="322">
        <v>30344</v>
      </c>
      <c r="I3" s="322">
        <f>AVERAGE(F3:H3)</f>
        <v>26129</v>
      </c>
      <c r="J3" s="322">
        <f>I3/K3</f>
        <v>2612.9</v>
      </c>
      <c r="K3" s="328" t="str">
        <f t="shared" ref="K3:K66" si="0">IF(LEFT(E3,1)="k",D3,IF(LEFT(E3,1)="g",D3/1000,"ERROR"))</f>
        <v xml:space="preserve">  10</v>
      </c>
    </row>
    <row r="4" spans="1:11" ht="14.1" customHeight="1">
      <c r="A4" s="319" t="s">
        <v>3740</v>
      </c>
      <c r="B4" s="319" t="s">
        <v>497</v>
      </c>
      <c r="C4" s="319" t="s">
        <v>2320</v>
      </c>
      <c r="D4" s="320" t="s">
        <v>3170</v>
      </c>
      <c r="E4" s="321" t="s">
        <v>2319</v>
      </c>
      <c r="F4" s="322">
        <v>15703</v>
      </c>
      <c r="G4" s="322">
        <v>14961</v>
      </c>
      <c r="H4" s="322">
        <v>15786</v>
      </c>
      <c r="I4" s="322">
        <f t="shared" ref="I4:I67" si="1">AVERAGE(F4:H4)</f>
        <v>15483.333333333334</v>
      </c>
      <c r="J4" s="322">
        <f t="shared" ref="J4:J67" si="2">I4/K4</f>
        <v>1548.3333333333335</v>
      </c>
      <c r="K4" s="328" t="str">
        <f t="shared" si="0"/>
        <v xml:space="preserve">  10</v>
      </c>
    </row>
    <row r="5" spans="1:11" ht="14.1" customHeight="1">
      <c r="A5" s="319" t="s">
        <v>3740</v>
      </c>
      <c r="B5" s="319" t="s">
        <v>497</v>
      </c>
      <c r="C5" s="319" t="s">
        <v>2321</v>
      </c>
      <c r="D5" s="320" t="s">
        <v>3170</v>
      </c>
      <c r="E5" s="321" t="s">
        <v>2319</v>
      </c>
      <c r="F5" s="322">
        <v>9870</v>
      </c>
      <c r="G5" s="322">
        <v>9709</v>
      </c>
      <c r="H5" s="322">
        <v>9311</v>
      </c>
      <c r="I5" s="322">
        <f t="shared" si="1"/>
        <v>9630</v>
      </c>
      <c r="J5" s="322">
        <f t="shared" si="2"/>
        <v>963</v>
      </c>
      <c r="K5" s="328" t="str">
        <f t="shared" si="0"/>
        <v xml:space="preserve">  10</v>
      </c>
    </row>
    <row r="6" spans="1:11" ht="14.1" customHeight="1">
      <c r="A6" s="319" t="s">
        <v>3740</v>
      </c>
      <c r="B6" s="319" t="s">
        <v>497</v>
      </c>
      <c r="C6" s="319" t="s">
        <v>2322</v>
      </c>
      <c r="D6" s="320" t="s">
        <v>3170</v>
      </c>
      <c r="E6" s="321" t="s">
        <v>2319</v>
      </c>
      <c r="F6" s="322">
        <v>4019</v>
      </c>
      <c r="G6" s="322">
        <v>4267</v>
      </c>
      <c r="H6" s="322">
        <v>3667</v>
      </c>
      <c r="I6" s="322">
        <f t="shared" si="1"/>
        <v>3984.3333333333335</v>
      </c>
      <c r="J6" s="322">
        <f t="shared" si="2"/>
        <v>398.43333333333334</v>
      </c>
      <c r="K6" s="328" t="str">
        <f t="shared" si="0"/>
        <v xml:space="preserve">  10</v>
      </c>
    </row>
    <row r="7" spans="1:11" ht="14.1" customHeight="1">
      <c r="A7" s="319" t="s">
        <v>3740</v>
      </c>
      <c r="B7" s="319" t="s">
        <v>2323</v>
      </c>
      <c r="C7" s="319" t="s">
        <v>2318</v>
      </c>
      <c r="D7" s="320" t="s">
        <v>3170</v>
      </c>
      <c r="E7" s="321" t="s">
        <v>2319</v>
      </c>
      <c r="F7" s="322">
        <v>17041</v>
      </c>
      <c r="G7" s="322">
        <v>17796</v>
      </c>
      <c r="H7" s="322">
        <v>18292</v>
      </c>
      <c r="I7" s="322">
        <f t="shared" si="1"/>
        <v>17709.666666666668</v>
      </c>
      <c r="J7" s="322">
        <f t="shared" si="2"/>
        <v>1770.9666666666667</v>
      </c>
      <c r="K7" s="328" t="str">
        <f t="shared" si="0"/>
        <v xml:space="preserve">  10</v>
      </c>
    </row>
    <row r="8" spans="1:11" ht="14.1" customHeight="1">
      <c r="A8" s="319" t="s">
        <v>3740</v>
      </c>
      <c r="B8" s="319" t="s">
        <v>2323</v>
      </c>
      <c r="C8" s="319" t="s">
        <v>2320</v>
      </c>
      <c r="D8" s="320" t="s">
        <v>3170</v>
      </c>
      <c r="E8" s="321" t="s">
        <v>2319</v>
      </c>
      <c r="F8" s="322">
        <v>13198</v>
      </c>
      <c r="G8" s="322">
        <v>13115</v>
      </c>
      <c r="H8" s="322">
        <v>13567</v>
      </c>
      <c r="I8" s="322">
        <f t="shared" si="1"/>
        <v>13293.333333333334</v>
      </c>
      <c r="J8" s="322">
        <f t="shared" si="2"/>
        <v>1329.3333333333335</v>
      </c>
      <c r="K8" s="328" t="str">
        <f t="shared" si="0"/>
        <v xml:space="preserve">  10</v>
      </c>
    </row>
    <row r="9" spans="1:11" ht="14.1" customHeight="1">
      <c r="A9" s="319" t="s">
        <v>3740</v>
      </c>
      <c r="B9" s="319" t="s">
        <v>2323</v>
      </c>
      <c r="C9" s="319" t="s">
        <v>2321</v>
      </c>
      <c r="D9" s="320" t="s">
        <v>3170</v>
      </c>
      <c r="E9" s="321" t="s">
        <v>2319</v>
      </c>
      <c r="F9" s="322">
        <v>9119</v>
      </c>
      <c r="G9" s="322">
        <v>8965</v>
      </c>
      <c r="H9" s="322">
        <v>8903</v>
      </c>
      <c r="I9" s="322">
        <f t="shared" si="1"/>
        <v>8995.6666666666661</v>
      </c>
      <c r="J9" s="322">
        <f t="shared" si="2"/>
        <v>899.56666666666661</v>
      </c>
      <c r="K9" s="328" t="str">
        <f t="shared" si="0"/>
        <v xml:space="preserve">  10</v>
      </c>
    </row>
    <row r="10" spans="1:11" ht="14.1" customHeight="1">
      <c r="A10" s="319" t="s">
        <v>3740</v>
      </c>
      <c r="B10" s="319" t="s">
        <v>2323</v>
      </c>
      <c r="C10" s="319" t="s">
        <v>2322</v>
      </c>
      <c r="D10" s="320" t="s">
        <v>3170</v>
      </c>
      <c r="E10" s="321" t="s">
        <v>2319</v>
      </c>
      <c r="F10" s="322">
        <v>3640</v>
      </c>
      <c r="G10" s="322">
        <v>4068</v>
      </c>
      <c r="H10" s="322">
        <v>4196</v>
      </c>
      <c r="I10" s="322">
        <f t="shared" si="1"/>
        <v>3968</v>
      </c>
      <c r="J10" s="322">
        <f t="shared" si="2"/>
        <v>396.8</v>
      </c>
      <c r="K10" s="328" t="str">
        <f t="shared" si="0"/>
        <v xml:space="preserve">  10</v>
      </c>
    </row>
    <row r="11" spans="1:11" ht="14.1" customHeight="1">
      <c r="A11" s="319" t="s">
        <v>3740</v>
      </c>
      <c r="B11" s="319" t="s">
        <v>2324</v>
      </c>
      <c r="C11" s="319" t="s">
        <v>2318</v>
      </c>
      <c r="D11" s="320" t="s">
        <v>3170</v>
      </c>
      <c r="E11" s="321" t="s">
        <v>2319</v>
      </c>
      <c r="F11" s="322">
        <v>27753</v>
      </c>
      <c r="G11" s="322">
        <v>23824</v>
      </c>
      <c r="H11" s="322">
        <v>33255</v>
      </c>
      <c r="I11" s="322">
        <f t="shared" si="1"/>
        <v>28277.333333333332</v>
      </c>
      <c r="J11" s="322">
        <f t="shared" si="2"/>
        <v>2827.7333333333331</v>
      </c>
      <c r="K11" s="328" t="str">
        <f t="shared" si="0"/>
        <v xml:space="preserve">  10</v>
      </c>
    </row>
    <row r="12" spans="1:11" ht="14.1" customHeight="1">
      <c r="A12" s="319" t="s">
        <v>3740</v>
      </c>
      <c r="B12" s="319" t="s">
        <v>2324</v>
      </c>
      <c r="C12" s="319" t="s">
        <v>2320</v>
      </c>
      <c r="D12" s="320" t="s">
        <v>3170</v>
      </c>
      <c r="E12" s="321" t="s">
        <v>2319</v>
      </c>
      <c r="F12" s="322">
        <v>17256</v>
      </c>
      <c r="G12" s="322">
        <v>16084</v>
      </c>
      <c r="H12" s="322">
        <v>18214</v>
      </c>
      <c r="I12" s="322">
        <f t="shared" si="1"/>
        <v>17184.666666666668</v>
      </c>
      <c r="J12" s="322">
        <f t="shared" si="2"/>
        <v>1718.4666666666667</v>
      </c>
      <c r="K12" s="328" t="str">
        <f t="shared" si="0"/>
        <v xml:space="preserve">  10</v>
      </c>
    </row>
    <row r="13" spans="1:11" ht="14.1" customHeight="1">
      <c r="A13" s="319" t="s">
        <v>3740</v>
      </c>
      <c r="B13" s="319" t="s">
        <v>2324</v>
      </c>
      <c r="C13" s="319" t="s">
        <v>2321</v>
      </c>
      <c r="D13" s="320" t="s">
        <v>3170</v>
      </c>
      <c r="E13" s="321" t="s">
        <v>2319</v>
      </c>
      <c r="F13" s="322">
        <v>10989</v>
      </c>
      <c r="G13" s="322">
        <v>10778</v>
      </c>
      <c r="H13" s="322">
        <v>9766</v>
      </c>
      <c r="I13" s="322">
        <f t="shared" si="1"/>
        <v>10511</v>
      </c>
      <c r="J13" s="322">
        <f t="shared" si="2"/>
        <v>1051.0999999999999</v>
      </c>
      <c r="K13" s="328" t="str">
        <f t="shared" si="0"/>
        <v xml:space="preserve">  10</v>
      </c>
    </row>
    <row r="14" spans="1:11" ht="14.1" customHeight="1">
      <c r="A14" s="319" t="s">
        <v>3740</v>
      </c>
      <c r="B14" s="319" t="s">
        <v>2324</v>
      </c>
      <c r="C14" s="319" t="s">
        <v>2322</v>
      </c>
      <c r="D14" s="320" t="s">
        <v>3170</v>
      </c>
      <c r="E14" s="321" t="s">
        <v>2319</v>
      </c>
      <c r="F14" s="322">
        <v>4653</v>
      </c>
      <c r="G14" s="322">
        <v>4999</v>
      </c>
      <c r="H14" s="322">
        <v>3319</v>
      </c>
      <c r="I14" s="322">
        <f t="shared" si="1"/>
        <v>4323.666666666667</v>
      </c>
      <c r="J14" s="322">
        <f t="shared" si="2"/>
        <v>432.36666666666667</v>
      </c>
      <c r="K14" s="328" t="str">
        <f t="shared" si="0"/>
        <v xml:space="preserve">  10</v>
      </c>
    </row>
    <row r="15" spans="1:11" ht="14.1" customHeight="1">
      <c r="A15" s="319" t="s">
        <v>3740</v>
      </c>
      <c r="B15" s="319" t="s">
        <v>3741</v>
      </c>
      <c r="C15" s="319" t="s">
        <v>2318</v>
      </c>
      <c r="D15" s="320" t="s">
        <v>3171</v>
      </c>
      <c r="E15" s="321" t="s">
        <v>2319</v>
      </c>
      <c r="F15" s="322">
        <v>36774</v>
      </c>
      <c r="G15" s="322">
        <v>38732</v>
      </c>
      <c r="H15" s="322">
        <v>40101</v>
      </c>
      <c r="I15" s="322">
        <f t="shared" si="1"/>
        <v>38535.666666666664</v>
      </c>
      <c r="J15" s="322">
        <f t="shared" si="2"/>
        <v>1926.7833333333333</v>
      </c>
      <c r="K15" s="328" t="str">
        <f t="shared" si="0"/>
        <v xml:space="preserve">  20</v>
      </c>
    </row>
    <row r="16" spans="1:11" ht="14.1" customHeight="1">
      <c r="A16" s="319" t="s">
        <v>3740</v>
      </c>
      <c r="B16" s="319" t="s">
        <v>3741</v>
      </c>
      <c r="C16" s="319" t="s">
        <v>2320</v>
      </c>
      <c r="D16" s="320" t="s">
        <v>3171</v>
      </c>
      <c r="E16" s="321" t="s">
        <v>2319</v>
      </c>
      <c r="F16" s="322">
        <v>32556</v>
      </c>
      <c r="G16" s="322">
        <v>34923</v>
      </c>
      <c r="H16" s="322">
        <v>35382</v>
      </c>
      <c r="I16" s="322">
        <f t="shared" si="1"/>
        <v>34287</v>
      </c>
      <c r="J16" s="322">
        <f t="shared" si="2"/>
        <v>1714.35</v>
      </c>
      <c r="K16" s="328" t="str">
        <f t="shared" si="0"/>
        <v xml:space="preserve">  20</v>
      </c>
    </row>
    <row r="17" spans="1:11" ht="14.1" customHeight="1">
      <c r="A17" s="319" t="s">
        <v>3740</v>
      </c>
      <c r="B17" s="319" t="s">
        <v>3741</v>
      </c>
      <c r="C17" s="319" t="s">
        <v>2321</v>
      </c>
      <c r="D17" s="320" t="s">
        <v>3171</v>
      </c>
      <c r="E17" s="321" t="s">
        <v>2319</v>
      </c>
      <c r="F17" s="322">
        <v>22155</v>
      </c>
      <c r="G17" s="322">
        <v>22360</v>
      </c>
      <c r="H17" s="322">
        <v>22396</v>
      </c>
      <c r="I17" s="322">
        <f t="shared" si="1"/>
        <v>22303.666666666668</v>
      </c>
      <c r="J17" s="322">
        <f t="shared" si="2"/>
        <v>1115.1833333333334</v>
      </c>
      <c r="K17" s="328" t="str">
        <f t="shared" si="0"/>
        <v xml:space="preserve">  20</v>
      </c>
    </row>
    <row r="18" spans="1:11" ht="14.1" customHeight="1">
      <c r="A18" s="319" t="s">
        <v>3740</v>
      </c>
      <c r="B18" s="319" t="s">
        <v>3741</v>
      </c>
      <c r="C18" s="319" t="s">
        <v>2322</v>
      </c>
      <c r="D18" s="320" t="s">
        <v>3171</v>
      </c>
      <c r="E18" s="321" t="s">
        <v>2319</v>
      </c>
      <c r="F18" s="322">
        <v>10260</v>
      </c>
      <c r="G18" s="322">
        <v>8245</v>
      </c>
      <c r="H18" s="322">
        <v>7426</v>
      </c>
      <c r="I18" s="322">
        <f t="shared" si="1"/>
        <v>8643.6666666666661</v>
      </c>
      <c r="J18" s="322">
        <f t="shared" si="2"/>
        <v>432.18333333333328</v>
      </c>
      <c r="K18" s="328" t="str">
        <f t="shared" si="0"/>
        <v xml:space="preserve">  20</v>
      </c>
    </row>
    <row r="19" spans="1:11" ht="14.1" customHeight="1">
      <c r="A19" s="319" t="s">
        <v>3740</v>
      </c>
      <c r="B19" s="319" t="s">
        <v>3742</v>
      </c>
      <c r="C19" s="319" t="s">
        <v>2318</v>
      </c>
      <c r="D19" s="320" t="s">
        <v>3171</v>
      </c>
      <c r="E19" s="321" t="s">
        <v>2319</v>
      </c>
      <c r="F19" s="322">
        <v>21426</v>
      </c>
      <c r="G19" s="322">
        <v>23041</v>
      </c>
      <c r="H19" s="322">
        <v>21024</v>
      </c>
      <c r="I19" s="322">
        <f t="shared" si="1"/>
        <v>21830.333333333332</v>
      </c>
      <c r="J19" s="322">
        <f t="shared" si="2"/>
        <v>1091.5166666666667</v>
      </c>
      <c r="K19" s="328" t="str">
        <f t="shared" si="0"/>
        <v xml:space="preserve">  20</v>
      </c>
    </row>
    <row r="20" spans="1:11" ht="14.1" customHeight="1">
      <c r="A20" s="319" t="s">
        <v>3740</v>
      </c>
      <c r="B20" s="319" t="s">
        <v>3742</v>
      </c>
      <c r="C20" s="319" t="s">
        <v>2320</v>
      </c>
      <c r="D20" s="320" t="s">
        <v>3171</v>
      </c>
      <c r="E20" s="321" t="s">
        <v>2319</v>
      </c>
      <c r="F20" s="322">
        <v>15381</v>
      </c>
      <c r="G20" s="322">
        <v>16471</v>
      </c>
      <c r="H20" s="322">
        <v>15345</v>
      </c>
      <c r="I20" s="322">
        <f t="shared" si="1"/>
        <v>15732.333333333334</v>
      </c>
      <c r="J20" s="322">
        <f t="shared" si="2"/>
        <v>786.61666666666667</v>
      </c>
      <c r="K20" s="328" t="str">
        <f t="shared" si="0"/>
        <v xml:space="preserve">  20</v>
      </c>
    </row>
    <row r="21" spans="1:11" ht="14.1" customHeight="1">
      <c r="A21" s="319" t="s">
        <v>3740</v>
      </c>
      <c r="B21" s="319" t="s">
        <v>3742</v>
      </c>
      <c r="C21" s="319" t="s">
        <v>2321</v>
      </c>
      <c r="D21" s="320" t="s">
        <v>3171</v>
      </c>
      <c r="E21" s="321" t="s">
        <v>2319</v>
      </c>
      <c r="F21" s="322">
        <v>8923</v>
      </c>
      <c r="G21" s="322">
        <v>8895</v>
      </c>
      <c r="H21" s="322">
        <v>8329</v>
      </c>
      <c r="I21" s="322">
        <f t="shared" si="1"/>
        <v>8715.6666666666661</v>
      </c>
      <c r="J21" s="322">
        <f t="shared" si="2"/>
        <v>435.7833333333333</v>
      </c>
      <c r="K21" s="328" t="str">
        <f t="shared" si="0"/>
        <v xml:space="preserve">  20</v>
      </c>
    </row>
    <row r="22" spans="1:11" ht="14.1" customHeight="1">
      <c r="A22" s="319" t="s">
        <v>3740</v>
      </c>
      <c r="B22" s="319" t="s">
        <v>3742</v>
      </c>
      <c r="C22" s="319" t="s">
        <v>2322</v>
      </c>
      <c r="D22" s="320" t="s">
        <v>3171</v>
      </c>
      <c r="E22" s="321" t="s">
        <v>2319</v>
      </c>
      <c r="F22" s="322">
        <v>3921</v>
      </c>
      <c r="G22" s="322">
        <v>3166</v>
      </c>
      <c r="H22" s="322">
        <v>2892</v>
      </c>
      <c r="I22" s="322">
        <f t="shared" si="1"/>
        <v>3326.3333333333335</v>
      </c>
      <c r="J22" s="322">
        <f t="shared" si="2"/>
        <v>166.31666666666666</v>
      </c>
      <c r="K22" s="328" t="str">
        <f t="shared" si="0"/>
        <v xml:space="preserve">  20</v>
      </c>
    </row>
    <row r="23" spans="1:11" ht="14.1" customHeight="1">
      <c r="A23" s="319" t="s">
        <v>3740</v>
      </c>
      <c r="B23" s="319" t="s">
        <v>570</v>
      </c>
      <c r="C23" s="319" t="s">
        <v>2318</v>
      </c>
      <c r="D23" s="320" t="s">
        <v>3170</v>
      </c>
      <c r="E23" s="323" t="s">
        <v>2325</v>
      </c>
      <c r="F23" s="322">
        <v>4511</v>
      </c>
      <c r="G23" s="322">
        <v>4233</v>
      </c>
      <c r="H23" s="322">
        <v>4316</v>
      </c>
      <c r="I23" s="322">
        <f t="shared" si="1"/>
        <v>4353.333333333333</v>
      </c>
      <c r="J23" s="322">
        <f t="shared" si="2"/>
        <v>435.33333333333331</v>
      </c>
      <c r="K23" s="328" t="str">
        <f t="shared" si="0"/>
        <v xml:space="preserve">  10</v>
      </c>
    </row>
    <row r="24" spans="1:11" ht="14.1" customHeight="1">
      <c r="A24" s="319" t="s">
        <v>3740</v>
      </c>
      <c r="B24" s="319" t="s">
        <v>570</v>
      </c>
      <c r="C24" s="319" t="s">
        <v>2320</v>
      </c>
      <c r="D24" s="320" t="s">
        <v>3170</v>
      </c>
      <c r="E24" s="323" t="s">
        <v>2325</v>
      </c>
      <c r="F24" s="322">
        <v>3729</v>
      </c>
      <c r="G24" s="322">
        <v>3594</v>
      </c>
      <c r="H24" s="322">
        <v>3662</v>
      </c>
      <c r="I24" s="322">
        <f t="shared" si="1"/>
        <v>3661.6666666666665</v>
      </c>
      <c r="J24" s="322">
        <f t="shared" si="2"/>
        <v>366.16666666666663</v>
      </c>
      <c r="K24" s="328" t="str">
        <f t="shared" si="0"/>
        <v xml:space="preserve">  10</v>
      </c>
    </row>
    <row r="25" spans="1:11" ht="14.1" customHeight="1">
      <c r="A25" s="319" t="s">
        <v>3740</v>
      </c>
      <c r="B25" s="319" t="s">
        <v>570</v>
      </c>
      <c r="C25" s="319" t="s">
        <v>2321</v>
      </c>
      <c r="D25" s="320" t="s">
        <v>3170</v>
      </c>
      <c r="E25" s="323" t="s">
        <v>2325</v>
      </c>
      <c r="F25" s="322">
        <v>2042</v>
      </c>
      <c r="G25" s="322">
        <v>2509</v>
      </c>
      <c r="H25" s="322">
        <v>2527</v>
      </c>
      <c r="I25" s="322">
        <f t="shared" si="1"/>
        <v>2359.3333333333335</v>
      </c>
      <c r="J25" s="322">
        <f t="shared" si="2"/>
        <v>235.93333333333334</v>
      </c>
      <c r="K25" s="328" t="str">
        <f t="shared" si="0"/>
        <v xml:space="preserve">  10</v>
      </c>
    </row>
    <row r="26" spans="1:11" ht="14.1" customHeight="1">
      <c r="A26" s="319" t="s">
        <v>3740</v>
      </c>
      <c r="B26" s="319" t="s">
        <v>570</v>
      </c>
      <c r="C26" s="319" t="s">
        <v>2322</v>
      </c>
      <c r="D26" s="320" t="s">
        <v>3170</v>
      </c>
      <c r="E26" s="323" t="s">
        <v>2325</v>
      </c>
      <c r="F26" s="322">
        <v>1107</v>
      </c>
      <c r="G26" s="322">
        <v>1511</v>
      </c>
      <c r="H26" s="322">
        <v>1584</v>
      </c>
      <c r="I26" s="322">
        <f t="shared" si="1"/>
        <v>1400.6666666666667</v>
      </c>
      <c r="J26" s="322">
        <f t="shared" si="2"/>
        <v>140.06666666666666</v>
      </c>
      <c r="K26" s="328" t="str">
        <f t="shared" si="0"/>
        <v xml:space="preserve">  10</v>
      </c>
    </row>
    <row r="27" spans="1:11" ht="14.1" customHeight="1">
      <c r="A27" s="319" t="s">
        <v>3740</v>
      </c>
      <c r="B27" s="319" t="s">
        <v>3743</v>
      </c>
      <c r="C27" s="319" t="s">
        <v>2320</v>
      </c>
      <c r="D27" s="320" t="s">
        <v>3180</v>
      </c>
      <c r="E27" s="321" t="s">
        <v>2319</v>
      </c>
      <c r="F27" s="322">
        <v>14845</v>
      </c>
      <c r="G27" s="322">
        <v>16000</v>
      </c>
      <c r="H27" s="322">
        <v>15385</v>
      </c>
      <c r="I27" s="322">
        <f t="shared" si="1"/>
        <v>15410</v>
      </c>
      <c r="J27" s="322">
        <f t="shared" si="2"/>
        <v>1027.3333333333333</v>
      </c>
      <c r="K27" s="328" t="str">
        <f t="shared" si="0"/>
        <v xml:space="preserve">  15</v>
      </c>
    </row>
    <row r="28" spans="1:11" ht="14.1" customHeight="1">
      <c r="A28" s="319" t="s">
        <v>3740</v>
      </c>
      <c r="B28" s="319" t="s">
        <v>2326</v>
      </c>
      <c r="C28" s="319" t="s">
        <v>2320</v>
      </c>
      <c r="D28" s="320" t="s">
        <v>3172</v>
      </c>
      <c r="E28" s="321" t="s">
        <v>2319</v>
      </c>
      <c r="F28" s="322">
        <v>2895</v>
      </c>
      <c r="G28" s="322">
        <v>2823</v>
      </c>
      <c r="H28" s="322">
        <v>3349</v>
      </c>
      <c r="I28" s="322">
        <f t="shared" si="1"/>
        <v>3022.3333333333335</v>
      </c>
      <c r="J28" s="322">
        <f t="shared" si="2"/>
        <v>755.58333333333337</v>
      </c>
      <c r="K28" s="328" t="str">
        <f t="shared" si="0"/>
        <v xml:space="preserve">   4</v>
      </c>
    </row>
    <row r="29" spans="1:11" ht="14.1" customHeight="1">
      <c r="A29" s="319" t="s">
        <v>3740</v>
      </c>
      <c r="B29" s="319" t="s">
        <v>2326</v>
      </c>
      <c r="C29" s="319" t="s">
        <v>2321</v>
      </c>
      <c r="D29" s="320" t="s">
        <v>3172</v>
      </c>
      <c r="E29" s="321" t="s">
        <v>2319</v>
      </c>
      <c r="F29" s="322">
        <v>2031</v>
      </c>
      <c r="G29" s="322">
        <v>1929</v>
      </c>
      <c r="H29" s="322">
        <v>2309</v>
      </c>
      <c r="I29" s="322">
        <f t="shared" si="1"/>
        <v>2089.6666666666665</v>
      </c>
      <c r="J29" s="322">
        <f t="shared" si="2"/>
        <v>522.41666666666663</v>
      </c>
      <c r="K29" s="328" t="str">
        <f t="shared" si="0"/>
        <v xml:space="preserve">   4</v>
      </c>
    </row>
    <row r="30" spans="1:11" ht="14.1" customHeight="1">
      <c r="A30" s="319" t="s">
        <v>3740</v>
      </c>
      <c r="B30" s="319" t="s">
        <v>2326</v>
      </c>
      <c r="C30" s="319" t="s">
        <v>2322</v>
      </c>
      <c r="D30" s="320" t="s">
        <v>3172</v>
      </c>
      <c r="E30" s="321" t="s">
        <v>2319</v>
      </c>
      <c r="F30" s="322">
        <v>1412</v>
      </c>
      <c r="G30" s="322">
        <v>1253</v>
      </c>
      <c r="H30" s="322">
        <v>1034</v>
      </c>
      <c r="I30" s="322">
        <f t="shared" si="1"/>
        <v>1233</v>
      </c>
      <c r="J30" s="322">
        <f t="shared" si="2"/>
        <v>308.25</v>
      </c>
      <c r="K30" s="328" t="str">
        <f t="shared" si="0"/>
        <v xml:space="preserve">   4</v>
      </c>
    </row>
    <row r="31" spans="1:11" ht="14.1" customHeight="1">
      <c r="A31" s="319" t="s">
        <v>3740</v>
      </c>
      <c r="B31" s="319" t="s">
        <v>2326</v>
      </c>
      <c r="C31" s="319" t="s">
        <v>2320</v>
      </c>
      <c r="D31" s="320" t="s">
        <v>3173</v>
      </c>
      <c r="E31" s="321" t="s">
        <v>2327</v>
      </c>
      <c r="F31" s="322">
        <v>694</v>
      </c>
      <c r="G31" s="322">
        <v>700</v>
      </c>
      <c r="H31" s="322">
        <v>650</v>
      </c>
      <c r="I31" s="322">
        <f t="shared" si="1"/>
        <v>681.33333333333337</v>
      </c>
      <c r="J31" s="322">
        <f t="shared" si="2"/>
        <v>454.22222222222223</v>
      </c>
      <c r="K31" s="328" t="str">
        <f t="shared" si="0"/>
        <v xml:space="preserve"> 1.5</v>
      </c>
    </row>
    <row r="32" spans="1:11" ht="14.1" customHeight="1">
      <c r="A32" s="319" t="s">
        <v>3740</v>
      </c>
      <c r="B32" s="319" t="s">
        <v>2326</v>
      </c>
      <c r="C32" s="319" t="s">
        <v>2321</v>
      </c>
      <c r="D32" s="320" t="s">
        <v>3173</v>
      </c>
      <c r="E32" s="321" t="s">
        <v>2327</v>
      </c>
      <c r="F32" s="322">
        <v>621</v>
      </c>
      <c r="G32" s="322">
        <v>509</v>
      </c>
      <c r="H32" s="322">
        <v>543</v>
      </c>
      <c r="I32" s="322">
        <f t="shared" si="1"/>
        <v>557.66666666666663</v>
      </c>
      <c r="J32" s="322">
        <f t="shared" si="2"/>
        <v>371.77777777777777</v>
      </c>
      <c r="K32" s="328" t="str">
        <f t="shared" si="0"/>
        <v xml:space="preserve"> 1.5</v>
      </c>
    </row>
    <row r="33" spans="1:11" ht="14.1" customHeight="1">
      <c r="A33" s="319" t="s">
        <v>3740</v>
      </c>
      <c r="B33" s="319" t="s">
        <v>2326</v>
      </c>
      <c r="C33" s="319" t="s">
        <v>2322</v>
      </c>
      <c r="D33" s="320" t="s">
        <v>3173</v>
      </c>
      <c r="E33" s="321" t="s">
        <v>2327</v>
      </c>
      <c r="F33" s="322">
        <v>355</v>
      </c>
      <c r="G33" s="322">
        <v>231</v>
      </c>
      <c r="H33" s="322">
        <v>333</v>
      </c>
      <c r="I33" s="322">
        <f t="shared" si="1"/>
        <v>306.33333333333331</v>
      </c>
      <c r="J33" s="322">
        <f t="shared" si="2"/>
        <v>204.2222222222222</v>
      </c>
      <c r="K33" s="328" t="str">
        <f t="shared" si="0"/>
        <v xml:space="preserve"> 1.5</v>
      </c>
    </row>
    <row r="34" spans="1:11" ht="14.1" customHeight="1">
      <c r="A34" s="319" t="s">
        <v>3740</v>
      </c>
      <c r="B34" s="319" t="s">
        <v>2726</v>
      </c>
      <c r="C34" s="319" t="s">
        <v>2318</v>
      </c>
      <c r="D34" s="320" t="s">
        <v>3174</v>
      </c>
      <c r="E34" s="321" t="s">
        <v>2319</v>
      </c>
      <c r="F34" s="322">
        <v>12851</v>
      </c>
      <c r="G34" s="322">
        <v>13803</v>
      </c>
      <c r="H34" s="322">
        <v>14415</v>
      </c>
      <c r="I34" s="322">
        <f t="shared" si="1"/>
        <v>13689.666666666666</v>
      </c>
      <c r="J34" s="322">
        <f t="shared" si="2"/>
        <v>1711.2083333333333</v>
      </c>
      <c r="K34" s="328" t="str">
        <f t="shared" si="0"/>
        <v xml:space="preserve">   8</v>
      </c>
    </row>
    <row r="35" spans="1:11" ht="14.1" customHeight="1">
      <c r="A35" s="319" t="s">
        <v>3740</v>
      </c>
      <c r="B35" s="319" t="s">
        <v>2726</v>
      </c>
      <c r="C35" s="319" t="s">
        <v>2320</v>
      </c>
      <c r="D35" s="320" t="s">
        <v>3174</v>
      </c>
      <c r="E35" s="321" t="s">
        <v>2319</v>
      </c>
      <c r="F35" s="322">
        <v>8759</v>
      </c>
      <c r="G35" s="322">
        <v>10223</v>
      </c>
      <c r="H35" s="322">
        <v>11288</v>
      </c>
      <c r="I35" s="322">
        <f t="shared" si="1"/>
        <v>10090</v>
      </c>
      <c r="J35" s="322">
        <f t="shared" si="2"/>
        <v>1261.25</v>
      </c>
      <c r="K35" s="328" t="str">
        <f t="shared" si="0"/>
        <v xml:space="preserve">   8</v>
      </c>
    </row>
    <row r="36" spans="1:11" ht="14.1" customHeight="1">
      <c r="A36" s="319" t="s">
        <v>3740</v>
      </c>
      <c r="B36" s="319" t="s">
        <v>2726</v>
      </c>
      <c r="C36" s="319" t="s">
        <v>2321</v>
      </c>
      <c r="D36" s="320" t="s">
        <v>3174</v>
      </c>
      <c r="E36" s="321" t="s">
        <v>2319</v>
      </c>
      <c r="F36" s="322">
        <v>5418</v>
      </c>
      <c r="G36" s="322">
        <v>6802</v>
      </c>
      <c r="H36" s="322">
        <v>7043</v>
      </c>
      <c r="I36" s="322">
        <f t="shared" si="1"/>
        <v>6421</v>
      </c>
      <c r="J36" s="322">
        <f t="shared" si="2"/>
        <v>802.625</v>
      </c>
      <c r="K36" s="328" t="str">
        <f t="shared" si="0"/>
        <v xml:space="preserve">   8</v>
      </c>
    </row>
    <row r="37" spans="1:11" ht="14.1" customHeight="1">
      <c r="A37" s="319" t="s">
        <v>3740</v>
      </c>
      <c r="B37" s="319" t="s">
        <v>2726</v>
      </c>
      <c r="C37" s="319" t="s">
        <v>2322</v>
      </c>
      <c r="D37" s="320" t="s">
        <v>3174</v>
      </c>
      <c r="E37" s="321" t="s">
        <v>2319</v>
      </c>
      <c r="F37" s="322">
        <v>3291</v>
      </c>
      <c r="G37" s="322">
        <v>4008</v>
      </c>
      <c r="H37" s="322">
        <v>4299</v>
      </c>
      <c r="I37" s="322">
        <f t="shared" si="1"/>
        <v>3866</v>
      </c>
      <c r="J37" s="322">
        <f t="shared" si="2"/>
        <v>483.25</v>
      </c>
      <c r="K37" s="328" t="str">
        <f t="shared" si="0"/>
        <v xml:space="preserve">   8</v>
      </c>
    </row>
    <row r="38" spans="1:11" ht="14.1" customHeight="1">
      <c r="A38" s="319" t="s">
        <v>3740</v>
      </c>
      <c r="B38" s="319" t="s">
        <v>578</v>
      </c>
      <c r="C38" s="319" t="s">
        <v>2318</v>
      </c>
      <c r="D38" s="320" t="s">
        <v>3174</v>
      </c>
      <c r="E38" s="323" t="s">
        <v>2325</v>
      </c>
      <c r="F38" s="322">
        <v>4398</v>
      </c>
      <c r="G38" s="322">
        <v>4531</v>
      </c>
      <c r="H38" s="322">
        <v>4664</v>
      </c>
      <c r="I38" s="322">
        <f t="shared" si="1"/>
        <v>4531</v>
      </c>
      <c r="J38" s="322">
        <f t="shared" si="2"/>
        <v>566.375</v>
      </c>
      <c r="K38" s="328" t="str">
        <f t="shared" si="0"/>
        <v xml:space="preserve">   8</v>
      </c>
    </row>
    <row r="39" spans="1:11" ht="14.1" customHeight="1">
      <c r="A39" s="319" t="s">
        <v>3740</v>
      </c>
      <c r="B39" s="319" t="s">
        <v>578</v>
      </c>
      <c r="C39" s="319" t="s">
        <v>2320</v>
      </c>
      <c r="D39" s="320" t="s">
        <v>3174</v>
      </c>
      <c r="E39" s="323" t="s">
        <v>2325</v>
      </c>
      <c r="F39" s="322">
        <v>3252</v>
      </c>
      <c r="G39" s="322">
        <v>3522</v>
      </c>
      <c r="H39" s="322">
        <v>3532</v>
      </c>
      <c r="I39" s="322">
        <f t="shared" si="1"/>
        <v>3435.3333333333335</v>
      </c>
      <c r="J39" s="322">
        <f t="shared" si="2"/>
        <v>429.41666666666669</v>
      </c>
      <c r="K39" s="328" t="str">
        <f t="shared" si="0"/>
        <v xml:space="preserve">   8</v>
      </c>
    </row>
    <row r="40" spans="1:11" ht="14.1" customHeight="1">
      <c r="A40" s="319" t="s">
        <v>3740</v>
      </c>
      <c r="B40" s="319" t="s">
        <v>578</v>
      </c>
      <c r="C40" s="319" t="s">
        <v>2321</v>
      </c>
      <c r="D40" s="320" t="s">
        <v>3174</v>
      </c>
      <c r="E40" s="323" t="s">
        <v>2325</v>
      </c>
      <c r="F40" s="322">
        <v>2186</v>
      </c>
      <c r="G40" s="322">
        <v>2348</v>
      </c>
      <c r="H40" s="322">
        <v>2544</v>
      </c>
      <c r="I40" s="322">
        <f t="shared" si="1"/>
        <v>2359.3333333333335</v>
      </c>
      <c r="J40" s="322">
        <f t="shared" si="2"/>
        <v>294.91666666666669</v>
      </c>
      <c r="K40" s="328" t="str">
        <f t="shared" si="0"/>
        <v xml:space="preserve">   8</v>
      </c>
    </row>
    <row r="41" spans="1:11" ht="14.1" customHeight="1">
      <c r="A41" s="319" t="s">
        <v>3740</v>
      </c>
      <c r="B41" s="319" t="s">
        <v>578</v>
      </c>
      <c r="C41" s="319" t="s">
        <v>2322</v>
      </c>
      <c r="D41" s="320" t="s">
        <v>3174</v>
      </c>
      <c r="E41" s="323" t="s">
        <v>2325</v>
      </c>
      <c r="F41" s="322">
        <v>1364</v>
      </c>
      <c r="G41" s="322">
        <v>1541</v>
      </c>
      <c r="H41" s="322">
        <v>1548</v>
      </c>
      <c r="I41" s="322">
        <f t="shared" si="1"/>
        <v>1484.3333333333333</v>
      </c>
      <c r="J41" s="322">
        <f t="shared" si="2"/>
        <v>185.54166666666666</v>
      </c>
      <c r="K41" s="328" t="str">
        <f t="shared" si="0"/>
        <v xml:space="preserve">   8</v>
      </c>
    </row>
    <row r="42" spans="1:11" ht="14.1" customHeight="1">
      <c r="A42" s="319" t="s">
        <v>3740</v>
      </c>
      <c r="B42" s="319" t="s">
        <v>2328</v>
      </c>
      <c r="C42" s="319" t="s">
        <v>2320</v>
      </c>
      <c r="D42" s="320" t="s">
        <v>3175</v>
      </c>
      <c r="E42" s="321" t="s">
        <v>2319</v>
      </c>
      <c r="F42" s="322">
        <v>15307</v>
      </c>
      <c r="G42" s="322">
        <v>13830</v>
      </c>
      <c r="H42" s="322">
        <v>13662</v>
      </c>
      <c r="I42" s="322">
        <f t="shared" si="1"/>
        <v>14266.333333333334</v>
      </c>
      <c r="J42" s="322">
        <f t="shared" si="2"/>
        <v>891.64583333333337</v>
      </c>
      <c r="K42" s="328" t="str">
        <f t="shared" si="0"/>
        <v xml:space="preserve">  16</v>
      </c>
    </row>
    <row r="43" spans="1:11" ht="14.1" customHeight="1">
      <c r="A43" s="319" t="s">
        <v>3740</v>
      </c>
      <c r="B43" s="319" t="s">
        <v>2328</v>
      </c>
      <c r="C43" s="319" t="s">
        <v>2321</v>
      </c>
      <c r="D43" s="320" t="s">
        <v>3175</v>
      </c>
      <c r="E43" s="321" t="s">
        <v>2319</v>
      </c>
      <c r="F43" s="322">
        <v>13172</v>
      </c>
      <c r="G43" s="322">
        <v>12636</v>
      </c>
      <c r="H43" s="322">
        <v>12527</v>
      </c>
      <c r="I43" s="322">
        <f t="shared" si="1"/>
        <v>12778.333333333334</v>
      </c>
      <c r="J43" s="322">
        <f t="shared" si="2"/>
        <v>798.64583333333337</v>
      </c>
      <c r="K43" s="328" t="str">
        <f t="shared" si="0"/>
        <v xml:space="preserve">  16</v>
      </c>
    </row>
    <row r="44" spans="1:11" ht="14.1" customHeight="1">
      <c r="A44" s="319" t="s">
        <v>3740</v>
      </c>
      <c r="B44" s="319" t="s">
        <v>2328</v>
      </c>
      <c r="C44" s="319" t="s">
        <v>2322</v>
      </c>
      <c r="D44" s="320" t="s">
        <v>3175</v>
      </c>
      <c r="E44" s="321" t="s">
        <v>2319</v>
      </c>
      <c r="F44" s="322">
        <v>11691</v>
      </c>
      <c r="G44" s="322">
        <v>10414</v>
      </c>
      <c r="H44" s="322">
        <v>10567</v>
      </c>
      <c r="I44" s="322">
        <f t="shared" si="1"/>
        <v>10890.666666666666</v>
      </c>
      <c r="J44" s="322">
        <f t="shared" si="2"/>
        <v>680.66666666666663</v>
      </c>
      <c r="K44" s="328" t="str">
        <f t="shared" si="0"/>
        <v xml:space="preserve">  16</v>
      </c>
    </row>
    <row r="45" spans="1:11" ht="14.1" customHeight="1">
      <c r="A45" s="319" t="s">
        <v>3740</v>
      </c>
      <c r="B45" s="319" t="s">
        <v>506</v>
      </c>
      <c r="C45" s="319" t="s">
        <v>2318</v>
      </c>
      <c r="D45" s="320" t="s">
        <v>3172</v>
      </c>
      <c r="E45" s="321" t="s">
        <v>2319</v>
      </c>
      <c r="F45" s="322">
        <v>8131</v>
      </c>
      <c r="G45" s="322">
        <v>8055</v>
      </c>
      <c r="H45" s="322">
        <v>5648</v>
      </c>
      <c r="I45" s="322">
        <f t="shared" si="1"/>
        <v>7278</v>
      </c>
      <c r="J45" s="322">
        <f t="shared" si="2"/>
        <v>1819.5</v>
      </c>
      <c r="K45" s="328" t="str">
        <f t="shared" si="0"/>
        <v xml:space="preserve">   4</v>
      </c>
    </row>
    <row r="46" spans="1:11" ht="14.1" customHeight="1">
      <c r="A46" s="319" t="s">
        <v>3740</v>
      </c>
      <c r="B46" s="319" t="s">
        <v>506</v>
      </c>
      <c r="C46" s="319" t="s">
        <v>2320</v>
      </c>
      <c r="D46" s="320" t="s">
        <v>3172</v>
      </c>
      <c r="E46" s="321" t="s">
        <v>2319</v>
      </c>
      <c r="F46" s="322">
        <v>5368</v>
      </c>
      <c r="G46" s="322">
        <v>5946</v>
      </c>
      <c r="H46" s="322">
        <v>3703</v>
      </c>
      <c r="I46" s="322">
        <f t="shared" si="1"/>
        <v>5005.666666666667</v>
      </c>
      <c r="J46" s="322">
        <f t="shared" si="2"/>
        <v>1251.4166666666667</v>
      </c>
      <c r="K46" s="328" t="str">
        <f t="shared" si="0"/>
        <v xml:space="preserve">   4</v>
      </c>
    </row>
    <row r="47" spans="1:11" ht="14.1" customHeight="1">
      <c r="A47" s="319" t="s">
        <v>3740</v>
      </c>
      <c r="B47" s="319" t="s">
        <v>506</v>
      </c>
      <c r="C47" s="319" t="s">
        <v>2321</v>
      </c>
      <c r="D47" s="320" t="s">
        <v>3172</v>
      </c>
      <c r="E47" s="321" t="s">
        <v>2319</v>
      </c>
      <c r="F47" s="322">
        <v>4020</v>
      </c>
      <c r="G47" s="322">
        <v>4724</v>
      </c>
      <c r="H47" s="322">
        <v>2485</v>
      </c>
      <c r="I47" s="322">
        <f t="shared" si="1"/>
        <v>3743</v>
      </c>
      <c r="J47" s="322">
        <f t="shared" si="2"/>
        <v>935.75</v>
      </c>
      <c r="K47" s="328" t="str">
        <f t="shared" si="0"/>
        <v xml:space="preserve">   4</v>
      </c>
    </row>
    <row r="48" spans="1:11" ht="14.1" customHeight="1">
      <c r="A48" s="319" t="s">
        <v>3740</v>
      </c>
      <c r="B48" s="319" t="s">
        <v>506</v>
      </c>
      <c r="C48" s="319" t="s">
        <v>2322</v>
      </c>
      <c r="D48" s="320" t="s">
        <v>3172</v>
      </c>
      <c r="E48" s="321" t="s">
        <v>2319</v>
      </c>
      <c r="F48" s="322">
        <v>3174</v>
      </c>
      <c r="G48" s="322">
        <v>3589</v>
      </c>
      <c r="H48" s="322">
        <v>1745</v>
      </c>
      <c r="I48" s="322">
        <f t="shared" si="1"/>
        <v>2836</v>
      </c>
      <c r="J48" s="322">
        <f t="shared" si="2"/>
        <v>709</v>
      </c>
      <c r="K48" s="328" t="str">
        <f t="shared" si="0"/>
        <v xml:space="preserve">   4</v>
      </c>
    </row>
    <row r="49" spans="1:11" ht="14.1" customHeight="1">
      <c r="A49" s="319" t="s">
        <v>3740</v>
      </c>
      <c r="B49" s="319" t="s">
        <v>506</v>
      </c>
      <c r="C49" s="319" t="s">
        <v>2318</v>
      </c>
      <c r="D49" s="320" t="s">
        <v>3170</v>
      </c>
      <c r="E49" s="321" t="s">
        <v>2319</v>
      </c>
      <c r="F49" s="322">
        <v>28061</v>
      </c>
      <c r="G49" s="322">
        <v>17410</v>
      </c>
      <c r="H49" s="322">
        <v>14887</v>
      </c>
      <c r="I49" s="322">
        <f t="shared" si="1"/>
        <v>20119.333333333332</v>
      </c>
      <c r="J49" s="322">
        <f t="shared" si="2"/>
        <v>2011.9333333333332</v>
      </c>
      <c r="K49" s="328" t="str">
        <f t="shared" si="0"/>
        <v xml:space="preserve">  10</v>
      </c>
    </row>
    <row r="50" spans="1:11" ht="14.1" customHeight="1">
      <c r="A50" s="319" t="s">
        <v>3740</v>
      </c>
      <c r="B50" s="319" t="s">
        <v>506</v>
      </c>
      <c r="C50" s="319" t="s">
        <v>2320</v>
      </c>
      <c r="D50" s="320" t="s">
        <v>3170</v>
      </c>
      <c r="E50" s="321" t="s">
        <v>2319</v>
      </c>
      <c r="F50" s="322">
        <v>18073</v>
      </c>
      <c r="G50" s="322">
        <v>14250</v>
      </c>
      <c r="H50" s="322">
        <v>11939</v>
      </c>
      <c r="I50" s="322">
        <f t="shared" si="1"/>
        <v>14754</v>
      </c>
      <c r="J50" s="322">
        <f t="shared" si="2"/>
        <v>1475.4</v>
      </c>
      <c r="K50" s="328" t="str">
        <f t="shared" si="0"/>
        <v xml:space="preserve">  10</v>
      </c>
    </row>
    <row r="51" spans="1:11" ht="14.1" customHeight="1">
      <c r="A51" s="319" t="s">
        <v>3740</v>
      </c>
      <c r="B51" s="319" t="s">
        <v>506</v>
      </c>
      <c r="C51" s="319" t="s">
        <v>2321</v>
      </c>
      <c r="D51" s="320" t="s">
        <v>3170</v>
      </c>
      <c r="E51" s="321" t="s">
        <v>2319</v>
      </c>
      <c r="F51" s="322">
        <v>11326</v>
      </c>
      <c r="G51" s="322">
        <v>9208</v>
      </c>
      <c r="H51" s="322">
        <v>8162</v>
      </c>
      <c r="I51" s="322">
        <f t="shared" si="1"/>
        <v>9565.3333333333339</v>
      </c>
      <c r="J51" s="322">
        <f t="shared" si="2"/>
        <v>956.53333333333342</v>
      </c>
      <c r="K51" s="328" t="str">
        <f t="shared" si="0"/>
        <v xml:space="preserve">  10</v>
      </c>
    </row>
    <row r="52" spans="1:11" ht="14.1" customHeight="1">
      <c r="A52" s="319" t="s">
        <v>3740</v>
      </c>
      <c r="B52" s="319" t="s">
        <v>506</v>
      </c>
      <c r="C52" s="319" t="s">
        <v>2322</v>
      </c>
      <c r="D52" s="320" t="s">
        <v>3170</v>
      </c>
      <c r="E52" s="321" t="s">
        <v>2319</v>
      </c>
      <c r="F52" s="322">
        <v>6444</v>
      </c>
      <c r="G52" s="322">
        <v>6417</v>
      </c>
      <c r="H52" s="322">
        <v>5208</v>
      </c>
      <c r="I52" s="322">
        <f t="shared" si="1"/>
        <v>6023</v>
      </c>
      <c r="J52" s="322">
        <f t="shared" si="2"/>
        <v>602.29999999999995</v>
      </c>
      <c r="K52" s="328" t="str">
        <f t="shared" si="0"/>
        <v xml:space="preserve">  10</v>
      </c>
    </row>
    <row r="53" spans="1:11" ht="14.1" customHeight="1">
      <c r="A53" s="319" t="s">
        <v>3740</v>
      </c>
      <c r="B53" s="319" t="s">
        <v>506</v>
      </c>
      <c r="C53" s="319" t="s">
        <v>2318</v>
      </c>
      <c r="D53" s="324" t="s">
        <v>3176</v>
      </c>
      <c r="E53" s="321" t="s">
        <v>2329</v>
      </c>
      <c r="F53" s="322">
        <v>480</v>
      </c>
      <c r="G53" s="322">
        <v>622</v>
      </c>
      <c r="H53" s="322">
        <v>543</v>
      </c>
      <c r="I53" s="322">
        <f t="shared" si="1"/>
        <v>548.33333333333337</v>
      </c>
      <c r="J53" s="322">
        <f t="shared" si="2"/>
        <v>1370.8333333333333</v>
      </c>
      <c r="K53" s="328">
        <f t="shared" si="0"/>
        <v>0.4</v>
      </c>
    </row>
    <row r="54" spans="1:11" ht="14.1" customHeight="1">
      <c r="A54" s="319" t="s">
        <v>3740</v>
      </c>
      <c r="B54" s="319" t="s">
        <v>506</v>
      </c>
      <c r="C54" s="319" t="s">
        <v>2320</v>
      </c>
      <c r="D54" s="324" t="s">
        <v>3176</v>
      </c>
      <c r="E54" s="321" t="s">
        <v>2329</v>
      </c>
      <c r="F54" s="322">
        <v>452</v>
      </c>
      <c r="G54" s="322">
        <v>560</v>
      </c>
      <c r="H54" s="322">
        <v>480</v>
      </c>
      <c r="I54" s="322">
        <f t="shared" si="1"/>
        <v>497.33333333333331</v>
      </c>
      <c r="J54" s="322">
        <f t="shared" si="2"/>
        <v>1243.3333333333333</v>
      </c>
      <c r="K54" s="328">
        <f t="shared" si="0"/>
        <v>0.4</v>
      </c>
    </row>
    <row r="55" spans="1:11" ht="14.1" customHeight="1">
      <c r="A55" s="319" t="s">
        <v>3740</v>
      </c>
      <c r="B55" s="319" t="s">
        <v>506</v>
      </c>
      <c r="C55" s="319" t="s">
        <v>2321</v>
      </c>
      <c r="D55" s="324" t="s">
        <v>3176</v>
      </c>
      <c r="E55" s="321" t="s">
        <v>2329</v>
      </c>
      <c r="F55" s="322">
        <v>409</v>
      </c>
      <c r="G55" s="322">
        <v>501</v>
      </c>
      <c r="H55" s="322">
        <v>407</v>
      </c>
      <c r="I55" s="322">
        <f t="shared" si="1"/>
        <v>439</v>
      </c>
      <c r="J55" s="322">
        <f t="shared" si="2"/>
        <v>1097.5</v>
      </c>
      <c r="K55" s="328">
        <f t="shared" si="0"/>
        <v>0.4</v>
      </c>
    </row>
    <row r="56" spans="1:11" ht="14.1" customHeight="1">
      <c r="A56" s="319" t="s">
        <v>3740</v>
      </c>
      <c r="B56" s="319" t="s">
        <v>506</v>
      </c>
      <c r="C56" s="319" t="s">
        <v>2322</v>
      </c>
      <c r="D56" s="324" t="s">
        <v>3176</v>
      </c>
      <c r="E56" s="321" t="s">
        <v>2329</v>
      </c>
      <c r="F56" s="322">
        <v>346</v>
      </c>
      <c r="G56" s="322">
        <v>443</v>
      </c>
      <c r="H56" s="322">
        <v>307</v>
      </c>
      <c r="I56" s="322">
        <f t="shared" si="1"/>
        <v>365.33333333333331</v>
      </c>
      <c r="J56" s="322">
        <f t="shared" si="2"/>
        <v>913.33333333333326</v>
      </c>
      <c r="K56" s="328">
        <f t="shared" si="0"/>
        <v>0.4</v>
      </c>
    </row>
    <row r="57" spans="1:11" ht="14.1" customHeight="1">
      <c r="A57" s="319" t="s">
        <v>3740</v>
      </c>
      <c r="B57" s="319" t="s">
        <v>506</v>
      </c>
      <c r="C57" s="319" t="s">
        <v>2318</v>
      </c>
      <c r="D57" s="324" t="s">
        <v>3178</v>
      </c>
      <c r="E57" s="321" t="s">
        <v>2329</v>
      </c>
      <c r="F57" s="322">
        <v>1592</v>
      </c>
      <c r="G57" s="322">
        <v>1652</v>
      </c>
      <c r="H57" s="322">
        <v>1543</v>
      </c>
      <c r="I57" s="322">
        <f t="shared" si="1"/>
        <v>1595.6666666666667</v>
      </c>
      <c r="J57" s="322">
        <f t="shared" si="2"/>
        <v>3191.3333333333335</v>
      </c>
      <c r="K57" s="328">
        <f t="shared" si="0"/>
        <v>0.5</v>
      </c>
    </row>
    <row r="58" spans="1:11" ht="14.1" customHeight="1">
      <c r="A58" s="319" t="s">
        <v>3740</v>
      </c>
      <c r="B58" s="319" t="s">
        <v>506</v>
      </c>
      <c r="C58" s="319" t="s">
        <v>2320</v>
      </c>
      <c r="D58" s="324" t="s">
        <v>3178</v>
      </c>
      <c r="E58" s="321" t="s">
        <v>2329</v>
      </c>
      <c r="F58" s="322">
        <v>1279</v>
      </c>
      <c r="G58" s="322">
        <v>1353</v>
      </c>
      <c r="H58" s="322">
        <v>1116</v>
      </c>
      <c r="I58" s="322">
        <f t="shared" si="1"/>
        <v>1249.3333333333333</v>
      </c>
      <c r="J58" s="322">
        <f t="shared" si="2"/>
        <v>2498.6666666666665</v>
      </c>
      <c r="K58" s="328">
        <f t="shared" si="0"/>
        <v>0.5</v>
      </c>
    </row>
    <row r="59" spans="1:11" ht="14.1" customHeight="1">
      <c r="A59" s="319" t="s">
        <v>3740</v>
      </c>
      <c r="B59" s="319" t="s">
        <v>506</v>
      </c>
      <c r="C59" s="319" t="s">
        <v>2321</v>
      </c>
      <c r="D59" s="324" t="s">
        <v>3178</v>
      </c>
      <c r="E59" s="321" t="s">
        <v>2329</v>
      </c>
      <c r="F59" s="322">
        <v>896</v>
      </c>
      <c r="G59" s="322">
        <v>872</v>
      </c>
      <c r="H59" s="322">
        <v>942</v>
      </c>
      <c r="I59" s="322">
        <f t="shared" si="1"/>
        <v>903.33333333333337</v>
      </c>
      <c r="J59" s="322">
        <f t="shared" si="2"/>
        <v>1806.6666666666667</v>
      </c>
      <c r="K59" s="328">
        <f t="shared" si="0"/>
        <v>0.5</v>
      </c>
    </row>
    <row r="60" spans="1:11" ht="14.1" customHeight="1">
      <c r="A60" s="319" t="s">
        <v>3740</v>
      </c>
      <c r="B60" s="319" t="s">
        <v>506</v>
      </c>
      <c r="C60" s="319" t="s">
        <v>2322</v>
      </c>
      <c r="D60" s="324" t="s">
        <v>3178</v>
      </c>
      <c r="E60" s="321" t="s">
        <v>2329</v>
      </c>
      <c r="F60" s="322">
        <v>609</v>
      </c>
      <c r="G60" s="322">
        <v>505</v>
      </c>
      <c r="H60" s="322">
        <v>499</v>
      </c>
      <c r="I60" s="322">
        <f t="shared" si="1"/>
        <v>537.66666666666663</v>
      </c>
      <c r="J60" s="322">
        <f t="shared" si="2"/>
        <v>1075.3333333333333</v>
      </c>
      <c r="K60" s="328">
        <f t="shared" si="0"/>
        <v>0.5</v>
      </c>
    </row>
    <row r="61" spans="1:11" ht="14.1" customHeight="1">
      <c r="A61" s="319" t="s">
        <v>3740</v>
      </c>
      <c r="B61" s="319" t="s">
        <v>3744</v>
      </c>
      <c r="C61" s="319" t="s">
        <v>2320</v>
      </c>
      <c r="D61" s="320" t="s">
        <v>3172</v>
      </c>
      <c r="E61" s="321" t="s">
        <v>2319</v>
      </c>
      <c r="F61" s="322">
        <v>8694</v>
      </c>
      <c r="G61" s="322">
        <v>7983</v>
      </c>
      <c r="H61" s="322">
        <v>6506</v>
      </c>
      <c r="I61" s="322">
        <f t="shared" si="1"/>
        <v>7727.666666666667</v>
      </c>
      <c r="J61" s="322">
        <f t="shared" si="2"/>
        <v>1931.9166666666667</v>
      </c>
      <c r="K61" s="328" t="str">
        <f t="shared" si="0"/>
        <v xml:space="preserve">   4</v>
      </c>
    </row>
    <row r="62" spans="1:11" ht="14.1" customHeight="1">
      <c r="A62" s="319" t="s">
        <v>3740</v>
      </c>
      <c r="B62" s="319" t="s">
        <v>3744</v>
      </c>
      <c r="C62" s="319" t="s">
        <v>2321</v>
      </c>
      <c r="D62" s="320" t="s">
        <v>3172</v>
      </c>
      <c r="E62" s="321" t="s">
        <v>2319</v>
      </c>
      <c r="F62" s="322">
        <v>6923</v>
      </c>
      <c r="G62" s="322">
        <v>6159</v>
      </c>
      <c r="H62" s="322">
        <v>5009</v>
      </c>
      <c r="I62" s="322">
        <f t="shared" si="1"/>
        <v>6030.333333333333</v>
      </c>
      <c r="J62" s="322">
        <f t="shared" si="2"/>
        <v>1507.5833333333333</v>
      </c>
      <c r="K62" s="328" t="str">
        <f t="shared" si="0"/>
        <v xml:space="preserve">   4</v>
      </c>
    </row>
    <row r="63" spans="1:11" ht="14.1" customHeight="1">
      <c r="A63" s="319" t="s">
        <v>3740</v>
      </c>
      <c r="B63" s="319" t="s">
        <v>3744</v>
      </c>
      <c r="C63" s="319" t="s">
        <v>2322</v>
      </c>
      <c r="D63" s="320" t="s">
        <v>3172</v>
      </c>
      <c r="E63" s="321" t="s">
        <v>2319</v>
      </c>
      <c r="F63" s="322">
        <v>4766</v>
      </c>
      <c r="G63" s="322">
        <v>3958</v>
      </c>
      <c r="H63" s="322">
        <v>3253</v>
      </c>
      <c r="I63" s="322">
        <f t="shared" si="1"/>
        <v>3992.3333333333335</v>
      </c>
      <c r="J63" s="322">
        <f t="shared" si="2"/>
        <v>998.08333333333337</v>
      </c>
      <c r="K63" s="328" t="str">
        <f t="shared" si="0"/>
        <v xml:space="preserve">   4</v>
      </c>
    </row>
    <row r="64" spans="1:11" ht="14.1" customHeight="1">
      <c r="A64" s="319" t="s">
        <v>3740</v>
      </c>
      <c r="B64" s="319" t="s">
        <v>3745</v>
      </c>
      <c r="C64" s="319" t="s">
        <v>2320</v>
      </c>
      <c r="D64" s="320" t="s">
        <v>3172</v>
      </c>
      <c r="E64" s="321" t="s">
        <v>2319</v>
      </c>
      <c r="F64" s="322">
        <v>9624</v>
      </c>
      <c r="G64" s="322">
        <v>9529</v>
      </c>
      <c r="H64" s="322">
        <v>11713</v>
      </c>
      <c r="I64" s="322">
        <f t="shared" si="1"/>
        <v>10288.666666666666</v>
      </c>
      <c r="J64" s="322">
        <f t="shared" si="2"/>
        <v>2572.1666666666665</v>
      </c>
      <c r="K64" s="328" t="str">
        <f t="shared" si="0"/>
        <v xml:space="preserve">   4</v>
      </c>
    </row>
    <row r="65" spans="1:11" ht="14.1" customHeight="1">
      <c r="A65" s="319" t="s">
        <v>3740</v>
      </c>
      <c r="B65" s="319" t="s">
        <v>3745</v>
      </c>
      <c r="C65" s="319" t="s">
        <v>2321</v>
      </c>
      <c r="D65" s="320" t="s">
        <v>3172</v>
      </c>
      <c r="E65" s="321" t="s">
        <v>2319</v>
      </c>
      <c r="F65" s="322">
        <v>8461</v>
      </c>
      <c r="G65" s="322">
        <v>8158</v>
      </c>
      <c r="H65" s="322">
        <v>8722</v>
      </c>
      <c r="I65" s="322">
        <f t="shared" si="1"/>
        <v>8447</v>
      </c>
      <c r="J65" s="322">
        <f t="shared" si="2"/>
        <v>2111.75</v>
      </c>
      <c r="K65" s="328" t="str">
        <f t="shared" si="0"/>
        <v xml:space="preserve">   4</v>
      </c>
    </row>
    <row r="66" spans="1:11" ht="14.1" customHeight="1">
      <c r="A66" s="319" t="s">
        <v>3740</v>
      </c>
      <c r="B66" s="319" t="s">
        <v>3745</v>
      </c>
      <c r="C66" s="319" t="s">
        <v>2322</v>
      </c>
      <c r="D66" s="320" t="s">
        <v>3172</v>
      </c>
      <c r="E66" s="321" t="s">
        <v>2319</v>
      </c>
      <c r="F66" s="322">
        <v>6681</v>
      </c>
      <c r="G66" s="322">
        <v>5864</v>
      </c>
      <c r="H66" s="322">
        <v>5669</v>
      </c>
      <c r="I66" s="322">
        <f t="shared" si="1"/>
        <v>6071.333333333333</v>
      </c>
      <c r="J66" s="322">
        <f t="shared" si="2"/>
        <v>1517.8333333333333</v>
      </c>
      <c r="K66" s="328" t="str">
        <f t="shared" si="0"/>
        <v xml:space="preserve">   4</v>
      </c>
    </row>
    <row r="67" spans="1:11" ht="14.1" customHeight="1">
      <c r="A67" s="319" t="s">
        <v>3740</v>
      </c>
      <c r="B67" s="319" t="s">
        <v>2330</v>
      </c>
      <c r="C67" s="319" t="s">
        <v>2320</v>
      </c>
      <c r="D67" s="320" t="s">
        <v>3172</v>
      </c>
      <c r="E67" s="321" t="s">
        <v>2319</v>
      </c>
      <c r="F67" s="322">
        <v>4745</v>
      </c>
      <c r="G67" s="322">
        <v>5031</v>
      </c>
      <c r="H67" s="322">
        <v>5045</v>
      </c>
      <c r="I67" s="322">
        <f t="shared" si="1"/>
        <v>4940.333333333333</v>
      </c>
      <c r="J67" s="322">
        <f t="shared" si="2"/>
        <v>1235.0833333333333</v>
      </c>
      <c r="K67" s="328" t="str">
        <f t="shared" ref="K67:K130" si="3">IF(LEFT(E67,1)="k",D67,IF(LEFT(E67,1)="g",D67/1000,"ERROR"))</f>
        <v xml:space="preserve">   4</v>
      </c>
    </row>
    <row r="68" spans="1:11" ht="14.1" customHeight="1">
      <c r="A68" s="319" t="s">
        <v>3740</v>
      </c>
      <c r="B68" s="319" t="s">
        <v>2330</v>
      </c>
      <c r="C68" s="319" t="s">
        <v>2321</v>
      </c>
      <c r="D68" s="320" t="s">
        <v>3172</v>
      </c>
      <c r="E68" s="321" t="s">
        <v>2319</v>
      </c>
      <c r="F68" s="322">
        <v>3884</v>
      </c>
      <c r="G68" s="322">
        <v>4127</v>
      </c>
      <c r="H68" s="322">
        <v>4246</v>
      </c>
      <c r="I68" s="322">
        <f t="shared" ref="I68:I131" si="4">AVERAGE(F68:H68)</f>
        <v>4085.6666666666665</v>
      </c>
      <c r="J68" s="322">
        <f t="shared" ref="J68:J131" si="5">I68/K68</f>
        <v>1021.4166666666666</v>
      </c>
      <c r="K68" s="328" t="str">
        <f t="shared" si="3"/>
        <v xml:space="preserve">   4</v>
      </c>
    </row>
    <row r="69" spans="1:11" ht="14.1" customHeight="1">
      <c r="A69" s="319" t="s">
        <v>3740</v>
      </c>
      <c r="B69" s="319" t="s">
        <v>2330</v>
      </c>
      <c r="C69" s="319" t="s">
        <v>2322</v>
      </c>
      <c r="D69" s="320" t="s">
        <v>3172</v>
      </c>
      <c r="E69" s="321" t="s">
        <v>2319</v>
      </c>
      <c r="F69" s="322">
        <v>2962</v>
      </c>
      <c r="G69" s="322">
        <v>3390</v>
      </c>
      <c r="H69" s="322">
        <v>2872</v>
      </c>
      <c r="I69" s="322">
        <f t="shared" si="4"/>
        <v>3074.6666666666665</v>
      </c>
      <c r="J69" s="322">
        <f t="shared" si="5"/>
        <v>768.66666666666663</v>
      </c>
      <c r="K69" s="328" t="str">
        <f t="shared" si="3"/>
        <v xml:space="preserve">   4</v>
      </c>
    </row>
    <row r="70" spans="1:11" ht="14.1" customHeight="1">
      <c r="A70" s="319" t="s">
        <v>3740</v>
      </c>
      <c r="B70" s="319" t="s">
        <v>2771</v>
      </c>
      <c r="C70" s="319" t="s">
        <v>2320</v>
      </c>
      <c r="D70" s="320" t="s">
        <v>3172</v>
      </c>
      <c r="E70" s="321" t="s">
        <v>2319</v>
      </c>
      <c r="F70" s="322">
        <v>9505</v>
      </c>
      <c r="G70" s="322">
        <v>9125</v>
      </c>
      <c r="H70" s="322">
        <v>8884</v>
      </c>
      <c r="I70" s="322">
        <f t="shared" si="4"/>
        <v>9171.3333333333339</v>
      </c>
      <c r="J70" s="322">
        <f t="shared" si="5"/>
        <v>2292.8333333333335</v>
      </c>
      <c r="K70" s="328" t="str">
        <f t="shared" si="3"/>
        <v xml:space="preserve">   4</v>
      </c>
    </row>
    <row r="71" spans="1:11" ht="14.1" customHeight="1">
      <c r="A71" s="319" t="s">
        <v>3740</v>
      </c>
      <c r="B71" s="319" t="s">
        <v>2771</v>
      </c>
      <c r="C71" s="319" t="s">
        <v>2321</v>
      </c>
      <c r="D71" s="320" t="s">
        <v>3172</v>
      </c>
      <c r="E71" s="321" t="s">
        <v>2319</v>
      </c>
      <c r="F71" s="322">
        <v>7323</v>
      </c>
      <c r="G71" s="322">
        <v>6863</v>
      </c>
      <c r="H71" s="322">
        <v>5816</v>
      </c>
      <c r="I71" s="322">
        <f t="shared" si="4"/>
        <v>6667.333333333333</v>
      </c>
      <c r="J71" s="322">
        <f t="shared" si="5"/>
        <v>1666.8333333333333</v>
      </c>
      <c r="K71" s="328" t="str">
        <f t="shared" si="3"/>
        <v xml:space="preserve">   4</v>
      </c>
    </row>
    <row r="72" spans="1:11" ht="14.1" customHeight="1">
      <c r="A72" s="319" t="s">
        <v>3740</v>
      </c>
      <c r="B72" s="319" t="s">
        <v>2771</v>
      </c>
      <c r="C72" s="319" t="s">
        <v>2322</v>
      </c>
      <c r="D72" s="320" t="s">
        <v>3172</v>
      </c>
      <c r="E72" s="321" t="s">
        <v>2319</v>
      </c>
      <c r="F72" s="322">
        <v>5257</v>
      </c>
      <c r="G72" s="322">
        <v>4704</v>
      </c>
      <c r="H72" s="322">
        <v>3713</v>
      </c>
      <c r="I72" s="322">
        <f t="shared" si="4"/>
        <v>4558</v>
      </c>
      <c r="J72" s="322">
        <f t="shared" si="5"/>
        <v>1139.5</v>
      </c>
      <c r="K72" s="328" t="str">
        <f t="shared" si="3"/>
        <v xml:space="preserve">   4</v>
      </c>
    </row>
    <row r="73" spans="1:11" ht="14.1" customHeight="1">
      <c r="A73" s="319" t="s">
        <v>3740</v>
      </c>
      <c r="B73" s="319" t="s">
        <v>502</v>
      </c>
      <c r="C73" s="319" t="s">
        <v>2320</v>
      </c>
      <c r="D73" s="324" t="s">
        <v>3177</v>
      </c>
      <c r="E73" s="321" t="s">
        <v>2331</v>
      </c>
      <c r="F73" s="322">
        <v>24384</v>
      </c>
      <c r="G73" s="322">
        <v>24917</v>
      </c>
      <c r="H73" s="322">
        <v>23163</v>
      </c>
      <c r="I73" s="322">
        <f t="shared" si="4"/>
        <v>24154.666666666668</v>
      </c>
      <c r="J73" s="322" t="e">
        <f t="shared" si="5"/>
        <v>#VALUE!</v>
      </c>
      <c r="K73" s="328" t="str">
        <f t="shared" si="3"/>
        <v>ERROR</v>
      </c>
    </row>
    <row r="74" spans="1:11" ht="14.1" customHeight="1">
      <c r="A74" s="319" t="s">
        <v>3740</v>
      </c>
      <c r="B74" s="319" t="s">
        <v>502</v>
      </c>
      <c r="C74" s="319" t="s">
        <v>2321</v>
      </c>
      <c r="D74" s="324" t="s">
        <v>3177</v>
      </c>
      <c r="E74" s="321" t="s">
        <v>2331</v>
      </c>
      <c r="F74" s="322">
        <v>21850</v>
      </c>
      <c r="G74" s="322">
        <v>22846</v>
      </c>
      <c r="H74" s="322">
        <v>20242</v>
      </c>
      <c r="I74" s="322">
        <f t="shared" si="4"/>
        <v>21646</v>
      </c>
      <c r="J74" s="322" t="e">
        <f t="shared" si="5"/>
        <v>#VALUE!</v>
      </c>
      <c r="K74" s="328" t="str">
        <f t="shared" si="3"/>
        <v>ERROR</v>
      </c>
    </row>
    <row r="75" spans="1:11" ht="14.1" customHeight="1">
      <c r="A75" s="319" t="s">
        <v>3740</v>
      </c>
      <c r="B75" s="319" t="s">
        <v>502</v>
      </c>
      <c r="C75" s="319" t="s">
        <v>2322</v>
      </c>
      <c r="D75" s="324" t="s">
        <v>3177</v>
      </c>
      <c r="E75" s="321" t="s">
        <v>2331</v>
      </c>
      <c r="F75" s="322">
        <v>19084</v>
      </c>
      <c r="G75" s="322">
        <v>19882</v>
      </c>
      <c r="H75" s="322">
        <v>17596</v>
      </c>
      <c r="I75" s="322">
        <f t="shared" si="4"/>
        <v>18854</v>
      </c>
      <c r="J75" s="322" t="e">
        <f t="shared" si="5"/>
        <v>#VALUE!</v>
      </c>
      <c r="K75" s="328" t="str">
        <f t="shared" si="3"/>
        <v>ERROR</v>
      </c>
    </row>
    <row r="76" spans="1:11" ht="14.1" customHeight="1">
      <c r="A76" s="319" t="s">
        <v>3740</v>
      </c>
      <c r="B76" s="319" t="s">
        <v>3746</v>
      </c>
      <c r="C76" s="319" t="s">
        <v>2320</v>
      </c>
      <c r="D76" s="324" t="s">
        <v>3178</v>
      </c>
      <c r="E76" s="321" t="s">
        <v>2329</v>
      </c>
      <c r="F76" s="322">
        <v>1875</v>
      </c>
      <c r="G76" s="322">
        <v>1797</v>
      </c>
      <c r="H76" s="322">
        <v>2305</v>
      </c>
      <c r="I76" s="322">
        <f t="shared" si="4"/>
        <v>1992.3333333333333</v>
      </c>
      <c r="J76" s="322">
        <f t="shared" si="5"/>
        <v>3984.6666666666665</v>
      </c>
      <c r="K76" s="328">
        <f t="shared" si="3"/>
        <v>0.5</v>
      </c>
    </row>
    <row r="77" spans="1:11" ht="14.1" customHeight="1">
      <c r="A77" s="319" t="s">
        <v>3740</v>
      </c>
      <c r="B77" s="319" t="s">
        <v>3746</v>
      </c>
      <c r="C77" s="319" t="s">
        <v>2321</v>
      </c>
      <c r="D77" s="324" t="s">
        <v>3178</v>
      </c>
      <c r="E77" s="321" t="s">
        <v>2329</v>
      </c>
      <c r="F77" s="322">
        <v>1389</v>
      </c>
      <c r="G77" s="322">
        <v>1266</v>
      </c>
      <c r="H77" s="322">
        <v>1597</v>
      </c>
      <c r="I77" s="322">
        <f t="shared" si="4"/>
        <v>1417.3333333333333</v>
      </c>
      <c r="J77" s="322">
        <f t="shared" si="5"/>
        <v>2834.6666666666665</v>
      </c>
      <c r="K77" s="328">
        <f t="shared" si="3"/>
        <v>0.5</v>
      </c>
    </row>
    <row r="78" spans="1:11" ht="14.1" customHeight="1">
      <c r="A78" s="319" t="s">
        <v>3740</v>
      </c>
      <c r="B78" s="319" t="s">
        <v>3746</v>
      </c>
      <c r="C78" s="319" t="s">
        <v>2322</v>
      </c>
      <c r="D78" s="324" t="s">
        <v>3178</v>
      </c>
      <c r="E78" s="321" t="s">
        <v>2329</v>
      </c>
      <c r="F78" s="322">
        <v>916</v>
      </c>
      <c r="G78" s="322">
        <v>822</v>
      </c>
      <c r="H78" s="322">
        <v>958</v>
      </c>
      <c r="I78" s="322">
        <f t="shared" si="4"/>
        <v>898.66666666666663</v>
      </c>
      <c r="J78" s="322">
        <f t="shared" si="5"/>
        <v>1797.3333333333333</v>
      </c>
      <c r="K78" s="328">
        <f t="shared" si="3"/>
        <v>0.5</v>
      </c>
    </row>
    <row r="79" spans="1:11" ht="14.1" customHeight="1">
      <c r="A79" s="319" t="s">
        <v>3740</v>
      </c>
      <c r="B79" s="319" t="s">
        <v>2332</v>
      </c>
      <c r="C79" s="319" t="s">
        <v>2320</v>
      </c>
      <c r="D79" s="324" t="s">
        <v>3179</v>
      </c>
      <c r="E79" s="321" t="s">
        <v>2329</v>
      </c>
      <c r="F79" s="322">
        <v>1456</v>
      </c>
      <c r="G79" s="322">
        <v>1428</v>
      </c>
      <c r="H79" s="322">
        <v>2392</v>
      </c>
      <c r="I79" s="322">
        <f t="shared" si="4"/>
        <v>1758.6666666666667</v>
      </c>
      <c r="J79" s="322">
        <f t="shared" si="5"/>
        <v>11724.444444444445</v>
      </c>
      <c r="K79" s="328">
        <f t="shared" si="3"/>
        <v>0.15</v>
      </c>
    </row>
    <row r="80" spans="1:11" ht="14.1" customHeight="1">
      <c r="A80" s="319" t="s">
        <v>3740</v>
      </c>
      <c r="B80" s="319" t="s">
        <v>2332</v>
      </c>
      <c r="C80" s="319" t="s">
        <v>2321</v>
      </c>
      <c r="D80" s="324" t="s">
        <v>3179</v>
      </c>
      <c r="E80" s="321" t="s">
        <v>2329</v>
      </c>
      <c r="F80" s="322">
        <v>1248</v>
      </c>
      <c r="G80" s="322">
        <v>1242</v>
      </c>
      <c r="H80" s="322">
        <v>2146</v>
      </c>
      <c r="I80" s="322">
        <f t="shared" si="4"/>
        <v>1545.3333333333333</v>
      </c>
      <c r="J80" s="322">
        <f t="shared" si="5"/>
        <v>10302.222222222223</v>
      </c>
      <c r="K80" s="328">
        <f t="shared" si="3"/>
        <v>0.15</v>
      </c>
    </row>
    <row r="81" spans="1:11" ht="14.1" customHeight="1">
      <c r="A81" s="319" t="s">
        <v>3740</v>
      </c>
      <c r="B81" s="319" t="s">
        <v>3452</v>
      </c>
      <c r="C81" s="319" t="s">
        <v>2320</v>
      </c>
      <c r="D81" s="320" t="s">
        <v>3188</v>
      </c>
      <c r="E81" s="321" t="s">
        <v>2327</v>
      </c>
      <c r="F81" s="322">
        <v>2000</v>
      </c>
      <c r="G81" s="322">
        <v>2000</v>
      </c>
      <c r="H81" s="322">
        <v>2000</v>
      </c>
      <c r="I81" s="322">
        <f t="shared" si="4"/>
        <v>2000</v>
      </c>
      <c r="J81" s="322">
        <f t="shared" si="5"/>
        <v>1000</v>
      </c>
      <c r="K81" s="328" t="str">
        <f t="shared" si="3"/>
        <v xml:space="preserve">   2</v>
      </c>
    </row>
    <row r="82" spans="1:11" ht="14.1" customHeight="1">
      <c r="A82" s="319" t="s">
        <v>3740</v>
      </c>
      <c r="B82" s="319" t="s">
        <v>505</v>
      </c>
      <c r="C82" s="319" t="s">
        <v>2320</v>
      </c>
      <c r="D82" s="320" t="s">
        <v>3172</v>
      </c>
      <c r="E82" s="321" t="s">
        <v>2319</v>
      </c>
      <c r="F82" s="322">
        <v>4237</v>
      </c>
      <c r="G82" s="322">
        <v>6785</v>
      </c>
      <c r="H82" s="322">
        <v>4706</v>
      </c>
      <c r="I82" s="322">
        <f t="shared" si="4"/>
        <v>5242.666666666667</v>
      </c>
      <c r="J82" s="322">
        <f t="shared" si="5"/>
        <v>1310.6666666666667</v>
      </c>
      <c r="K82" s="328" t="str">
        <f t="shared" si="3"/>
        <v xml:space="preserve">   4</v>
      </c>
    </row>
    <row r="83" spans="1:11" ht="14.1" customHeight="1">
      <c r="A83" s="319" t="s">
        <v>3740</v>
      </c>
      <c r="B83" s="319" t="s">
        <v>505</v>
      </c>
      <c r="C83" s="319" t="s">
        <v>2321</v>
      </c>
      <c r="D83" s="320" t="s">
        <v>3172</v>
      </c>
      <c r="E83" s="321" t="s">
        <v>2319</v>
      </c>
      <c r="F83" s="322">
        <v>3351</v>
      </c>
      <c r="G83" s="322">
        <v>5867</v>
      </c>
      <c r="H83" s="322">
        <v>4034</v>
      </c>
      <c r="I83" s="322">
        <f t="shared" si="4"/>
        <v>4417.333333333333</v>
      </c>
      <c r="J83" s="322">
        <f t="shared" si="5"/>
        <v>1104.3333333333333</v>
      </c>
      <c r="K83" s="328" t="str">
        <f t="shared" si="3"/>
        <v xml:space="preserve">   4</v>
      </c>
    </row>
    <row r="84" spans="1:11" ht="14.1" customHeight="1">
      <c r="A84" s="319" t="s">
        <v>3740</v>
      </c>
      <c r="B84" s="319" t="s">
        <v>505</v>
      </c>
      <c r="C84" s="319" t="s">
        <v>2322</v>
      </c>
      <c r="D84" s="320" t="s">
        <v>3172</v>
      </c>
      <c r="E84" s="321" t="s">
        <v>2319</v>
      </c>
      <c r="F84" s="322">
        <v>2559</v>
      </c>
      <c r="G84" s="322">
        <v>4822</v>
      </c>
      <c r="H84" s="322">
        <v>2907</v>
      </c>
      <c r="I84" s="322">
        <f t="shared" si="4"/>
        <v>3429.3333333333335</v>
      </c>
      <c r="J84" s="322">
        <f t="shared" si="5"/>
        <v>857.33333333333337</v>
      </c>
      <c r="K84" s="328" t="str">
        <f t="shared" si="3"/>
        <v xml:space="preserve">   4</v>
      </c>
    </row>
    <row r="85" spans="1:11" ht="14.1" customHeight="1">
      <c r="A85" s="319" t="s">
        <v>3740</v>
      </c>
      <c r="B85" s="319" t="s">
        <v>503</v>
      </c>
      <c r="C85" s="319" t="s">
        <v>2320</v>
      </c>
      <c r="D85" s="320" t="s">
        <v>3172</v>
      </c>
      <c r="E85" s="321" t="s">
        <v>2319</v>
      </c>
      <c r="F85" s="322">
        <v>17715</v>
      </c>
      <c r="G85" s="322">
        <v>17715</v>
      </c>
      <c r="H85" s="322">
        <v>22160</v>
      </c>
      <c r="I85" s="322">
        <f t="shared" si="4"/>
        <v>19196.666666666668</v>
      </c>
      <c r="J85" s="322">
        <f t="shared" si="5"/>
        <v>4799.166666666667</v>
      </c>
      <c r="K85" s="328" t="str">
        <f t="shared" si="3"/>
        <v xml:space="preserve">   4</v>
      </c>
    </row>
    <row r="86" spans="1:11" ht="14.1" customHeight="1">
      <c r="A86" s="319" t="s">
        <v>3740</v>
      </c>
      <c r="B86" s="319" t="s">
        <v>503</v>
      </c>
      <c r="C86" s="319" t="s">
        <v>2321</v>
      </c>
      <c r="D86" s="320" t="s">
        <v>3172</v>
      </c>
      <c r="E86" s="321" t="s">
        <v>2319</v>
      </c>
      <c r="F86" s="322">
        <v>15046</v>
      </c>
      <c r="G86" s="322">
        <v>15046</v>
      </c>
      <c r="H86" s="322">
        <v>17494</v>
      </c>
      <c r="I86" s="322">
        <f t="shared" si="4"/>
        <v>15862</v>
      </c>
      <c r="J86" s="322">
        <f t="shared" si="5"/>
        <v>3965.5</v>
      </c>
      <c r="K86" s="328" t="str">
        <f t="shared" si="3"/>
        <v xml:space="preserve">   4</v>
      </c>
    </row>
    <row r="87" spans="1:11" ht="14.1" customHeight="1">
      <c r="A87" s="319" t="s">
        <v>3740</v>
      </c>
      <c r="B87" s="319" t="s">
        <v>503</v>
      </c>
      <c r="C87" s="319" t="s">
        <v>2322</v>
      </c>
      <c r="D87" s="320" t="s">
        <v>3172</v>
      </c>
      <c r="E87" s="321" t="s">
        <v>2319</v>
      </c>
      <c r="F87" s="322">
        <v>9524</v>
      </c>
      <c r="G87" s="322">
        <v>9524</v>
      </c>
      <c r="H87" s="322">
        <v>10981</v>
      </c>
      <c r="I87" s="322">
        <f t="shared" si="4"/>
        <v>10009.666666666666</v>
      </c>
      <c r="J87" s="322">
        <f t="shared" si="5"/>
        <v>2502.4166666666665</v>
      </c>
      <c r="K87" s="328" t="str">
        <f t="shared" si="3"/>
        <v xml:space="preserve">   4</v>
      </c>
    </row>
    <row r="88" spans="1:11" ht="14.1" customHeight="1">
      <c r="A88" s="319" t="s">
        <v>3740</v>
      </c>
      <c r="B88" s="319" t="s">
        <v>503</v>
      </c>
      <c r="C88" s="319" t="s">
        <v>2320</v>
      </c>
      <c r="D88" s="320" t="s">
        <v>3180</v>
      </c>
      <c r="E88" s="321" t="s">
        <v>2327</v>
      </c>
      <c r="F88" s="322">
        <v>55920</v>
      </c>
      <c r="G88" s="322">
        <v>59301</v>
      </c>
      <c r="H88" s="322">
        <v>69775</v>
      </c>
      <c r="I88" s="322">
        <f t="shared" si="4"/>
        <v>61665.333333333336</v>
      </c>
      <c r="J88" s="322">
        <f t="shared" si="5"/>
        <v>4111.0222222222228</v>
      </c>
      <c r="K88" s="328" t="str">
        <f t="shared" si="3"/>
        <v xml:space="preserve">  15</v>
      </c>
    </row>
    <row r="89" spans="1:11" ht="14.1" customHeight="1">
      <c r="A89" s="319" t="s">
        <v>3740</v>
      </c>
      <c r="B89" s="319" t="s">
        <v>503</v>
      </c>
      <c r="C89" s="319" t="s">
        <v>2321</v>
      </c>
      <c r="D89" s="320" t="s">
        <v>3180</v>
      </c>
      <c r="E89" s="321" t="s">
        <v>2327</v>
      </c>
      <c r="F89" s="322">
        <v>40686</v>
      </c>
      <c r="G89" s="322">
        <v>43191</v>
      </c>
      <c r="H89" s="322">
        <v>55445</v>
      </c>
      <c r="I89" s="322">
        <f t="shared" si="4"/>
        <v>46440.666666666664</v>
      </c>
      <c r="J89" s="322">
        <f t="shared" si="5"/>
        <v>3096.0444444444443</v>
      </c>
      <c r="K89" s="328" t="str">
        <f t="shared" si="3"/>
        <v xml:space="preserve">  15</v>
      </c>
    </row>
    <row r="90" spans="1:11" ht="14.1" customHeight="1">
      <c r="A90" s="319" t="s">
        <v>3740</v>
      </c>
      <c r="B90" s="319" t="s">
        <v>503</v>
      </c>
      <c r="C90" s="319" t="s">
        <v>2322</v>
      </c>
      <c r="D90" s="320" t="s">
        <v>3180</v>
      </c>
      <c r="E90" s="321" t="s">
        <v>2327</v>
      </c>
      <c r="F90" s="322">
        <v>31399</v>
      </c>
      <c r="G90" s="322">
        <v>31116</v>
      </c>
      <c r="H90" s="322">
        <v>41269</v>
      </c>
      <c r="I90" s="322">
        <f t="shared" si="4"/>
        <v>34594.666666666664</v>
      </c>
      <c r="J90" s="322">
        <f t="shared" si="5"/>
        <v>2306.3111111111111</v>
      </c>
      <c r="K90" s="328" t="str">
        <f t="shared" si="3"/>
        <v xml:space="preserve">  15</v>
      </c>
    </row>
    <row r="91" spans="1:11" ht="14.1" customHeight="1">
      <c r="A91" s="319" t="s">
        <v>3740</v>
      </c>
      <c r="B91" s="319" t="s">
        <v>503</v>
      </c>
      <c r="C91" s="319" t="s">
        <v>2320</v>
      </c>
      <c r="D91" s="320" t="s">
        <v>3171</v>
      </c>
      <c r="E91" s="321" t="s">
        <v>2327</v>
      </c>
      <c r="F91" s="322">
        <v>66126</v>
      </c>
      <c r="G91" s="322">
        <v>71363</v>
      </c>
      <c r="H91" s="322">
        <v>86799</v>
      </c>
      <c r="I91" s="322">
        <f t="shared" si="4"/>
        <v>74762.666666666672</v>
      </c>
      <c r="J91" s="322">
        <f t="shared" si="5"/>
        <v>3738.1333333333337</v>
      </c>
      <c r="K91" s="328" t="str">
        <f t="shared" si="3"/>
        <v xml:space="preserve">  20</v>
      </c>
    </row>
    <row r="92" spans="1:11" ht="14.1" customHeight="1">
      <c r="A92" s="319" t="s">
        <v>3740</v>
      </c>
      <c r="B92" s="319" t="s">
        <v>503</v>
      </c>
      <c r="C92" s="319" t="s">
        <v>2321</v>
      </c>
      <c r="D92" s="320" t="s">
        <v>3171</v>
      </c>
      <c r="E92" s="321" t="s">
        <v>2327</v>
      </c>
      <c r="F92" s="322">
        <v>49624</v>
      </c>
      <c r="G92" s="322">
        <v>55623</v>
      </c>
      <c r="H92" s="322">
        <v>68874</v>
      </c>
      <c r="I92" s="322">
        <f t="shared" si="4"/>
        <v>58040.333333333336</v>
      </c>
      <c r="J92" s="322">
        <f t="shared" si="5"/>
        <v>2902.0166666666669</v>
      </c>
      <c r="K92" s="328" t="str">
        <f t="shared" si="3"/>
        <v xml:space="preserve">  20</v>
      </c>
    </row>
    <row r="93" spans="1:11" ht="14.1" customHeight="1">
      <c r="A93" s="319" t="s">
        <v>3740</v>
      </c>
      <c r="B93" s="319" t="s">
        <v>503</v>
      </c>
      <c r="C93" s="319" t="s">
        <v>2322</v>
      </c>
      <c r="D93" s="320" t="s">
        <v>3171</v>
      </c>
      <c r="E93" s="321" t="s">
        <v>2327</v>
      </c>
      <c r="F93" s="322">
        <v>38657</v>
      </c>
      <c r="G93" s="322">
        <v>40260</v>
      </c>
      <c r="H93" s="322">
        <v>50557</v>
      </c>
      <c r="I93" s="322">
        <f t="shared" si="4"/>
        <v>43158</v>
      </c>
      <c r="J93" s="322">
        <f t="shared" si="5"/>
        <v>2157.9</v>
      </c>
      <c r="K93" s="328" t="str">
        <f t="shared" si="3"/>
        <v xml:space="preserve">  20</v>
      </c>
    </row>
    <row r="94" spans="1:11" ht="14.1" customHeight="1">
      <c r="A94" s="319" t="s">
        <v>3740</v>
      </c>
      <c r="B94" s="319" t="s">
        <v>2333</v>
      </c>
      <c r="C94" s="319" t="s">
        <v>2318</v>
      </c>
      <c r="D94" s="320" t="s">
        <v>3181</v>
      </c>
      <c r="E94" s="321" t="s">
        <v>418</v>
      </c>
      <c r="F94" s="322">
        <v>3111</v>
      </c>
      <c r="G94" s="322">
        <v>3094</v>
      </c>
      <c r="H94" s="322">
        <v>3364</v>
      </c>
      <c r="I94" s="322">
        <f t="shared" si="4"/>
        <v>3189.6666666666665</v>
      </c>
      <c r="J94" s="322">
        <f t="shared" si="5"/>
        <v>3189.6666666666665</v>
      </c>
      <c r="K94" s="328" t="str">
        <f t="shared" si="3"/>
        <v xml:space="preserve">   1</v>
      </c>
    </row>
    <row r="95" spans="1:11" ht="14.1" customHeight="1">
      <c r="A95" s="319" t="s">
        <v>3740</v>
      </c>
      <c r="B95" s="319" t="s">
        <v>2333</v>
      </c>
      <c r="C95" s="319" t="s">
        <v>2320</v>
      </c>
      <c r="D95" s="320" t="s">
        <v>3181</v>
      </c>
      <c r="E95" s="321" t="s">
        <v>418</v>
      </c>
      <c r="F95" s="322">
        <v>3014</v>
      </c>
      <c r="G95" s="322">
        <v>2867</v>
      </c>
      <c r="H95" s="322">
        <v>3150</v>
      </c>
      <c r="I95" s="322">
        <f t="shared" si="4"/>
        <v>3010.3333333333335</v>
      </c>
      <c r="J95" s="322">
        <f t="shared" si="5"/>
        <v>3010.3333333333335</v>
      </c>
      <c r="K95" s="328" t="str">
        <f t="shared" si="3"/>
        <v xml:space="preserve">   1</v>
      </c>
    </row>
    <row r="96" spans="1:11" ht="14.1" customHeight="1">
      <c r="A96" s="319" t="s">
        <v>3740</v>
      </c>
      <c r="B96" s="319" t="s">
        <v>2333</v>
      </c>
      <c r="C96" s="319" t="s">
        <v>2321</v>
      </c>
      <c r="D96" s="320" t="s">
        <v>3181</v>
      </c>
      <c r="E96" s="321" t="s">
        <v>418</v>
      </c>
      <c r="F96" s="322">
        <v>2801</v>
      </c>
      <c r="G96" s="322">
        <v>2576</v>
      </c>
      <c r="H96" s="322">
        <v>2738</v>
      </c>
      <c r="I96" s="322">
        <f t="shared" si="4"/>
        <v>2705</v>
      </c>
      <c r="J96" s="322">
        <f t="shared" si="5"/>
        <v>2705</v>
      </c>
      <c r="K96" s="328" t="str">
        <f t="shared" si="3"/>
        <v xml:space="preserve">   1</v>
      </c>
    </row>
    <row r="97" spans="1:11" ht="14.1" customHeight="1">
      <c r="A97" s="319" t="s">
        <v>3740</v>
      </c>
      <c r="B97" s="319" t="s">
        <v>2333</v>
      </c>
      <c r="C97" s="319" t="s">
        <v>2322</v>
      </c>
      <c r="D97" s="320" t="s">
        <v>3181</v>
      </c>
      <c r="E97" s="321" t="s">
        <v>418</v>
      </c>
      <c r="F97" s="322">
        <v>1690</v>
      </c>
      <c r="G97" s="322">
        <v>1601</v>
      </c>
      <c r="H97" s="322">
        <v>1425</v>
      </c>
      <c r="I97" s="322">
        <f t="shared" si="4"/>
        <v>1572</v>
      </c>
      <c r="J97" s="322">
        <f t="shared" si="5"/>
        <v>1572</v>
      </c>
      <c r="K97" s="328" t="str">
        <f t="shared" si="3"/>
        <v xml:space="preserve">   1</v>
      </c>
    </row>
    <row r="98" spans="1:11" ht="14.1" customHeight="1">
      <c r="A98" s="319" t="s">
        <v>3740</v>
      </c>
      <c r="B98" s="319" t="s">
        <v>2333</v>
      </c>
      <c r="C98" s="319" t="s">
        <v>2318</v>
      </c>
      <c r="D98" s="320" t="s">
        <v>3174</v>
      </c>
      <c r="E98" s="321" t="s">
        <v>3183</v>
      </c>
      <c r="F98" s="322">
        <v>32667</v>
      </c>
      <c r="G98" s="322">
        <v>31000</v>
      </c>
      <c r="H98" s="322">
        <v>34784</v>
      </c>
      <c r="I98" s="322">
        <f t="shared" si="4"/>
        <v>32817</v>
      </c>
      <c r="J98" s="322">
        <f t="shared" si="5"/>
        <v>4102.125</v>
      </c>
      <c r="K98" s="328" t="str">
        <f t="shared" si="3"/>
        <v xml:space="preserve">   8</v>
      </c>
    </row>
    <row r="99" spans="1:11" ht="14.1" customHeight="1">
      <c r="A99" s="319" t="s">
        <v>3740</v>
      </c>
      <c r="B99" s="319" t="s">
        <v>2333</v>
      </c>
      <c r="C99" s="319" t="s">
        <v>2320</v>
      </c>
      <c r="D99" s="320" t="s">
        <v>3174</v>
      </c>
      <c r="E99" s="321" t="s">
        <v>3183</v>
      </c>
      <c r="F99" s="322">
        <v>30277</v>
      </c>
      <c r="G99" s="322">
        <v>28314</v>
      </c>
      <c r="H99" s="322">
        <v>30947</v>
      </c>
      <c r="I99" s="322">
        <f t="shared" si="4"/>
        <v>29846</v>
      </c>
      <c r="J99" s="322">
        <f t="shared" si="5"/>
        <v>3730.75</v>
      </c>
      <c r="K99" s="328" t="str">
        <f t="shared" si="3"/>
        <v xml:space="preserve">   8</v>
      </c>
    </row>
    <row r="100" spans="1:11" ht="14.1" customHeight="1">
      <c r="A100" s="319" t="s">
        <v>3740</v>
      </c>
      <c r="B100" s="319" t="s">
        <v>2333</v>
      </c>
      <c r="C100" s="319" t="s">
        <v>2321</v>
      </c>
      <c r="D100" s="320" t="s">
        <v>3174</v>
      </c>
      <c r="E100" s="321" t="s">
        <v>3183</v>
      </c>
      <c r="F100" s="322">
        <v>24369</v>
      </c>
      <c r="G100" s="322">
        <v>22730</v>
      </c>
      <c r="H100" s="322">
        <v>20936</v>
      </c>
      <c r="I100" s="322">
        <f t="shared" si="4"/>
        <v>22678.333333333332</v>
      </c>
      <c r="J100" s="322">
        <f t="shared" si="5"/>
        <v>2834.7916666666665</v>
      </c>
      <c r="K100" s="328" t="str">
        <f t="shared" si="3"/>
        <v xml:space="preserve">   8</v>
      </c>
    </row>
    <row r="101" spans="1:11" ht="14.1" customHeight="1">
      <c r="A101" s="319" t="s">
        <v>3740</v>
      </c>
      <c r="B101" s="319" t="s">
        <v>2333</v>
      </c>
      <c r="C101" s="319" t="s">
        <v>2322</v>
      </c>
      <c r="D101" s="320" t="s">
        <v>3174</v>
      </c>
      <c r="E101" s="321" t="s">
        <v>3183</v>
      </c>
      <c r="F101" s="322">
        <v>16917</v>
      </c>
      <c r="G101" s="322">
        <v>13472</v>
      </c>
      <c r="H101" s="322">
        <v>11789</v>
      </c>
      <c r="I101" s="322">
        <f t="shared" si="4"/>
        <v>14059.333333333334</v>
      </c>
      <c r="J101" s="322">
        <f t="shared" si="5"/>
        <v>1757.4166666666667</v>
      </c>
      <c r="K101" s="328" t="str">
        <f t="shared" si="3"/>
        <v xml:space="preserve">   8</v>
      </c>
    </row>
    <row r="102" spans="1:11" ht="14.1" customHeight="1">
      <c r="A102" s="319" t="s">
        <v>3740</v>
      </c>
      <c r="B102" s="319" t="s">
        <v>2333</v>
      </c>
      <c r="C102" s="319" t="s">
        <v>2318</v>
      </c>
      <c r="D102" s="320" t="s">
        <v>3170</v>
      </c>
      <c r="E102" s="321" t="s">
        <v>2319</v>
      </c>
      <c r="F102" s="322">
        <v>34606</v>
      </c>
      <c r="G102" s="322">
        <v>35447</v>
      </c>
      <c r="H102" s="322">
        <v>38974</v>
      </c>
      <c r="I102" s="322">
        <f t="shared" si="4"/>
        <v>36342.333333333336</v>
      </c>
      <c r="J102" s="322">
        <f t="shared" si="5"/>
        <v>3634.2333333333336</v>
      </c>
      <c r="K102" s="328" t="str">
        <f t="shared" si="3"/>
        <v xml:space="preserve">  10</v>
      </c>
    </row>
    <row r="103" spans="1:11" ht="14.1" customHeight="1">
      <c r="A103" s="319" t="s">
        <v>3740</v>
      </c>
      <c r="B103" s="319" t="s">
        <v>2333</v>
      </c>
      <c r="C103" s="319" t="s">
        <v>2320</v>
      </c>
      <c r="D103" s="320" t="s">
        <v>3170</v>
      </c>
      <c r="E103" s="321" t="s">
        <v>2319</v>
      </c>
      <c r="F103" s="322">
        <v>31943</v>
      </c>
      <c r="G103" s="322">
        <v>31442</v>
      </c>
      <c r="H103" s="322">
        <v>34679</v>
      </c>
      <c r="I103" s="322">
        <f t="shared" si="4"/>
        <v>32688</v>
      </c>
      <c r="J103" s="322">
        <f t="shared" si="5"/>
        <v>3268.8</v>
      </c>
      <c r="K103" s="328" t="str">
        <f t="shared" si="3"/>
        <v xml:space="preserve">  10</v>
      </c>
    </row>
    <row r="104" spans="1:11" ht="14.1" customHeight="1">
      <c r="A104" s="319" t="s">
        <v>3740</v>
      </c>
      <c r="B104" s="319" t="s">
        <v>2333</v>
      </c>
      <c r="C104" s="319" t="s">
        <v>2321</v>
      </c>
      <c r="D104" s="320" t="s">
        <v>3170</v>
      </c>
      <c r="E104" s="321" t="s">
        <v>2319</v>
      </c>
      <c r="F104" s="322">
        <v>26314</v>
      </c>
      <c r="G104" s="322">
        <v>25117</v>
      </c>
      <c r="H104" s="322">
        <v>26280</v>
      </c>
      <c r="I104" s="322">
        <f t="shared" si="4"/>
        <v>25903.666666666668</v>
      </c>
      <c r="J104" s="322">
        <f t="shared" si="5"/>
        <v>2590.3666666666668</v>
      </c>
      <c r="K104" s="328" t="str">
        <f t="shared" si="3"/>
        <v xml:space="preserve">  10</v>
      </c>
    </row>
    <row r="105" spans="1:11" ht="14.1" customHeight="1">
      <c r="A105" s="319" t="s">
        <v>3740</v>
      </c>
      <c r="B105" s="319" t="s">
        <v>2333</v>
      </c>
      <c r="C105" s="319" t="s">
        <v>2322</v>
      </c>
      <c r="D105" s="320" t="s">
        <v>3170</v>
      </c>
      <c r="E105" s="321" t="s">
        <v>2319</v>
      </c>
      <c r="F105" s="322">
        <v>19135</v>
      </c>
      <c r="G105" s="322">
        <v>15349</v>
      </c>
      <c r="H105" s="322">
        <v>13287</v>
      </c>
      <c r="I105" s="322">
        <f t="shared" si="4"/>
        <v>15923.666666666666</v>
      </c>
      <c r="J105" s="322">
        <f t="shared" si="5"/>
        <v>1592.3666666666666</v>
      </c>
      <c r="K105" s="328" t="str">
        <f t="shared" si="3"/>
        <v xml:space="preserve">  10</v>
      </c>
    </row>
    <row r="106" spans="1:11" ht="14.1" customHeight="1">
      <c r="A106" s="319" t="s">
        <v>3740</v>
      </c>
      <c r="B106" s="319" t="s">
        <v>3747</v>
      </c>
      <c r="C106" s="319" t="s">
        <v>2318</v>
      </c>
      <c r="D106" s="320" t="s">
        <v>3170</v>
      </c>
      <c r="E106" s="321" t="s">
        <v>2319</v>
      </c>
      <c r="F106" s="322">
        <v>80000</v>
      </c>
      <c r="G106" s="322">
        <v>80000</v>
      </c>
      <c r="H106" s="322">
        <v>65000</v>
      </c>
      <c r="I106" s="322">
        <f t="shared" si="4"/>
        <v>75000</v>
      </c>
      <c r="J106" s="322">
        <f t="shared" si="5"/>
        <v>7500</v>
      </c>
      <c r="K106" s="328" t="str">
        <f t="shared" si="3"/>
        <v xml:space="preserve">  10</v>
      </c>
    </row>
    <row r="107" spans="1:11" ht="14.1" customHeight="1">
      <c r="A107" s="319" t="s">
        <v>3740</v>
      </c>
      <c r="B107" s="319" t="s">
        <v>3747</v>
      </c>
      <c r="C107" s="319" t="s">
        <v>2320</v>
      </c>
      <c r="D107" s="320" t="s">
        <v>3170</v>
      </c>
      <c r="E107" s="321" t="s">
        <v>2319</v>
      </c>
      <c r="F107" s="322">
        <v>71500</v>
      </c>
      <c r="G107" s="322">
        <v>71500</v>
      </c>
      <c r="H107" s="322">
        <v>58976</v>
      </c>
      <c r="I107" s="322">
        <f t="shared" si="4"/>
        <v>67325.333333333328</v>
      </c>
      <c r="J107" s="322">
        <f t="shared" si="5"/>
        <v>6732.5333333333328</v>
      </c>
      <c r="K107" s="328" t="str">
        <f t="shared" si="3"/>
        <v xml:space="preserve">  10</v>
      </c>
    </row>
    <row r="108" spans="1:11" ht="14.1" customHeight="1">
      <c r="A108" s="319" t="s">
        <v>3740</v>
      </c>
      <c r="B108" s="319" t="s">
        <v>3747</v>
      </c>
      <c r="C108" s="319" t="s">
        <v>2321</v>
      </c>
      <c r="D108" s="320" t="s">
        <v>3170</v>
      </c>
      <c r="E108" s="321" t="s">
        <v>2319</v>
      </c>
      <c r="F108" s="322">
        <v>54870</v>
      </c>
      <c r="G108" s="322">
        <v>54870</v>
      </c>
      <c r="H108" s="322">
        <v>34387</v>
      </c>
      <c r="I108" s="322">
        <f t="shared" si="4"/>
        <v>48042.333333333336</v>
      </c>
      <c r="J108" s="322">
        <f t="shared" si="5"/>
        <v>4804.2333333333336</v>
      </c>
      <c r="K108" s="328" t="str">
        <f t="shared" si="3"/>
        <v xml:space="preserve">  10</v>
      </c>
    </row>
    <row r="109" spans="1:11" ht="14.1" customHeight="1">
      <c r="A109" s="319" t="s">
        <v>3740</v>
      </c>
      <c r="B109" s="319" t="s">
        <v>3747</v>
      </c>
      <c r="C109" s="319" t="s">
        <v>2322</v>
      </c>
      <c r="D109" s="320" t="s">
        <v>3170</v>
      </c>
      <c r="E109" s="321" t="s">
        <v>2319</v>
      </c>
      <c r="F109" s="322">
        <v>38636</v>
      </c>
      <c r="G109" s="322">
        <v>38636</v>
      </c>
      <c r="H109" s="322">
        <v>19889</v>
      </c>
      <c r="I109" s="322">
        <f t="shared" si="4"/>
        <v>32387</v>
      </c>
      <c r="J109" s="322">
        <f t="shared" si="5"/>
        <v>3238.7</v>
      </c>
      <c r="K109" s="328" t="str">
        <f t="shared" si="3"/>
        <v xml:space="preserve">  10</v>
      </c>
    </row>
    <row r="110" spans="1:11" ht="14.1" customHeight="1">
      <c r="A110" s="319" t="s">
        <v>3740</v>
      </c>
      <c r="B110" s="319" t="s">
        <v>2334</v>
      </c>
      <c r="C110" s="319" t="s">
        <v>2318</v>
      </c>
      <c r="D110" s="320" t="s">
        <v>3185</v>
      </c>
      <c r="E110" s="321" t="s">
        <v>2335</v>
      </c>
      <c r="F110" s="322">
        <v>38904</v>
      </c>
      <c r="G110" s="322">
        <v>39824</v>
      </c>
      <c r="H110" s="322">
        <v>45279</v>
      </c>
      <c r="I110" s="322">
        <f t="shared" si="4"/>
        <v>41335.666666666664</v>
      </c>
      <c r="J110" s="322" t="e">
        <f t="shared" si="5"/>
        <v>#VALUE!</v>
      </c>
      <c r="K110" s="328" t="str">
        <f t="shared" si="3"/>
        <v>ERROR</v>
      </c>
    </row>
    <row r="111" spans="1:11" ht="14.1" customHeight="1">
      <c r="A111" s="319" t="s">
        <v>3740</v>
      </c>
      <c r="B111" s="319" t="s">
        <v>2334</v>
      </c>
      <c r="C111" s="319" t="s">
        <v>2320</v>
      </c>
      <c r="D111" s="320" t="s">
        <v>3185</v>
      </c>
      <c r="E111" s="321" t="s">
        <v>2335</v>
      </c>
      <c r="F111" s="322">
        <v>36010</v>
      </c>
      <c r="G111" s="322">
        <v>36891</v>
      </c>
      <c r="H111" s="322">
        <v>42381</v>
      </c>
      <c r="I111" s="322">
        <f t="shared" si="4"/>
        <v>38427.333333333336</v>
      </c>
      <c r="J111" s="322" t="e">
        <f t="shared" si="5"/>
        <v>#VALUE!</v>
      </c>
      <c r="K111" s="328" t="str">
        <f t="shared" si="3"/>
        <v>ERROR</v>
      </c>
    </row>
    <row r="112" spans="1:11" ht="14.1" customHeight="1">
      <c r="A112" s="319" t="s">
        <v>3740</v>
      </c>
      <c r="B112" s="319" t="s">
        <v>2334</v>
      </c>
      <c r="C112" s="319" t="s">
        <v>2321</v>
      </c>
      <c r="D112" s="320" t="s">
        <v>3185</v>
      </c>
      <c r="E112" s="321" t="s">
        <v>2335</v>
      </c>
      <c r="F112" s="322">
        <v>31193</v>
      </c>
      <c r="G112" s="322">
        <v>31702</v>
      </c>
      <c r="H112" s="322">
        <v>34417</v>
      </c>
      <c r="I112" s="322">
        <f t="shared" si="4"/>
        <v>32437.333333333332</v>
      </c>
      <c r="J112" s="322" t="e">
        <f t="shared" si="5"/>
        <v>#VALUE!</v>
      </c>
      <c r="K112" s="328" t="str">
        <f t="shared" si="3"/>
        <v>ERROR</v>
      </c>
    </row>
    <row r="113" spans="1:11" ht="14.1" customHeight="1">
      <c r="A113" s="319" t="s">
        <v>3740</v>
      </c>
      <c r="B113" s="319" t="s">
        <v>2334</v>
      </c>
      <c r="C113" s="319" t="s">
        <v>2322</v>
      </c>
      <c r="D113" s="320" t="s">
        <v>3185</v>
      </c>
      <c r="E113" s="321" t="s">
        <v>2335</v>
      </c>
      <c r="F113" s="322">
        <v>23660</v>
      </c>
      <c r="G113" s="322">
        <v>23547</v>
      </c>
      <c r="H113" s="322">
        <v>24780</v>
      </c>
      <c r="I113" s="322">
        <f t="shared" si="4"/>
        <v>23995.666666666668</v>
      </c>
      <c r="J113" s="322" t="e">
        <f t="shared" si="5"/>
        <v>#VALUE!</v>
      </c>
      <c r="K113" s="328" t="str">
        <f t="shared" si="3"/>
        <v>ERROR</v>
      </c>
    </row>
    <row r="114" spans="1:11" ht="14.1" customHeight="1">
      <c r="A114" s="319" t="s">
        <v>3740</v>
      </c>
      <c r="B114" s="319" t="s">
        <v>2334</v>
      </c>
      <c r="C114" s="319" t="s">
        <v>2318</v>
      </c>
      <c r="D114" s="324" t="s">
        <v>3177</v>
      </c>
      <c r="E114" s="321" t="s">
        <v>2335</v>
      </c>
      <c r="F114" s="322">
        <v>75558</v>
      </c>
      <c r="G114" s="322">
        <v>74950</v>
      </c>
      <c r="H114" s="322">
        <v>85097</v>
      </c>
      <c r="I114" s="322">
        <f t="shared" si="4"/>
        <v>78535</v>
      </c>
      <c r="J114" s="322" t="e">
        <f t="shared" si="5"/>
        <v>#VALUE!</v>
      </c>
      <c r="K114" s="328" t="str">
        <f t="shared" si="3"/>
        <v>ERROR</v>
      </c>
    </row>
    <row r="115" spans="1:11" ht="14.1" customHeight="1">
      <c r="A115" s="319" t="s">
        <v>3740</v>
      </c>
      <c r="B115" s="319" t="s">
        <v>2334</v>
      </c>
      <c r="C115" s="319" t="s">
        <v>2320</v>
      </c>
      <c r="D115" s="324" t="s">
        <v>3177</v>
      </c>
      <c r="E115" s="321" t="s">
        <v>2335</v>
      </c>
      <c r="F115" s="322">
        <v>63439</v>
      </c>
      <c r="G115" s="322">
        <v>64127</v>
      </c>
      <c r="H115" s="322">
        <v>74073</v>
      </c>
      <c r="I115" s="322">
        <f t="shared" si="4"/>
        <v>67213</v>
      </c>
      <c r="J115" s="322" t="e">
        <f t="shared" si="5"/>
        <v>#VALUE!</v>
      </c>
      <c r="K115" s="328" t="str">
        <f t="shared" si="3"/>
        <v>ERROR</v>
      </c>
    </row>
    <row r="116" spans="1:11" ht="14.1" customHeight="1">
      <c r="A116" s="319" t="s">
        <v>3740</v>
      </c>
      <c r="B116" s="319" t="s">
        <v>2334</v>
      </c>
      <c r="C116" s="319" t="s">
        <v>2321</v>
      </c>
      <c r="D116" s="324" t="s">
        <v>3177</v>
      </c>
      <c r="E116" s="321" t="s">
        <v>2335</v>
      </c>
      <c r="F116" s="322">
        <v>54890</v>
      </c>
      <c r="G116" s="322">
        <v>55981</v>
      </c>
      <c r="H116" s="322">
        <v>63429</v>
      </c>
      <c r="I116" s="322">
        <f t="shared" si="4"/>
        <v>58100</v>
      </c>
      <c r="J116" s="322" t="e">
        <f t="shared" si="5"/>
        <v>#VALUE!</v>
      </c>
      <c r="K116" s="328" t="str">
        <f t="shared" si="3"/>
        <v>ERROR</v>
      </c>
    </row>
    <row r="117" spans="1:11" ht="14.1" customHeight="1">
      <c r="A117" s="319" t="s">
        <v>3740</v>
      </c>
      <c r="B117" s="319" t="s">
        <v>2334</v>
      </c>
      <c r="C117" s="319" t="s">
        <v>2322</v>
      </c>
      <c r="D117" s="324" t="s">
        <v>3177</v>
      </c>
      <c r="E117" s="321" t="s">
        <v>2335</v>
      </c>
      <c r="F117" s="322">
        <v>44907</v>
      </c>
      <c r="G117" s="322">
        <v>45967</v>
      </c>
      <c r="H117" s="322">
        <v>50564</v>
      </c>
      <c r="I117" s="322">
        <f t="shared" si="4"/>
        <v>47146</v>
      </c>
      <c r="J117" s="322" t="e">
        <f t="shared" si="5"/>
        <v>#VALUE!</v>
      </c>
      <c r="K117" s="328" t="str">
        <f t="shared" si="3"/>
        <v>ERROR</v>
      </c>
    </row>
    <row r="118" spans="1:11" ht="14.1" customHeight="1">
      <c r="A118" s="319" t="s">
        <v>3740</v>
      </c>
      <c r="B118" s="319" t="s">
        <v>2336</v>
      </c>
      <c r="C118" s="319" t="s">
        <v>2318</v>
      </c>
      <c r="D118" s="320" t="s">
        <v>3185</v>
      </c>
      <c r="E118" s="321" t="s">
        <v>2335</v>
      </c>
      <c r="F118" s="322">
        <v>32068</v>
      </c>
      <c r="G118" s="322">
        <v>32281</v>
      </c>
      <c r="H118" s="322">
        <v>36390</v>
      </c>
      <c r="I118" s="322">
        <f t="shared" si="4"/>
        <v>33579.666666666664</v>
      </c>
      <c r="J118" s="322" t="e">
        <f t="shared" si="5"/>
        <v>#VALUE!</v>
      </c>
      <c r="K118" s="328" t="str">
        <f t="shared" si="3"/>
        <v>ERROR</v>
      </c>
    </row>
    <row r="119" spans="1:11" ht="14.1" customHeight="1">
      <c r="A119" s="319" t="s">
        <v>3740</v>
      </c>
      <c r="B119" s="319" t="s">
        <v>2336</v>
      </c>
      <c r="C119" s="319" t="s">
        <v>2320</v>
      </c>
      <c r="D119" s="320" t="s">
        <v>3185</v>
      </c>
      <c r="E119" s="321" t="s">
        <v>2335</v>
      </c>
      <c r="F119" s="322">
        <v>29645</v>
      </c>
      <c r="G119" s="322">
        <v>29128</v>
      </c>
      <c r="H119" s="322">
        <v>34843</v>
      </c>
      <c r="I119" s="322">
        <f t="shared" si="4"/>
        <v>31205.333333333332</v>
      </c>
      <c r="J119" s="322" t="e">
        <f t="shared" si="5"/>
        <v>#VALUE!</v>
      </c>
      <c r="K119" s="328" t="str">
        <f t="shared" si="3"/>
        <v>ERROR</v>
      </c>
    </row>
    <row r="120" spans="1:11" ht="14.1" customHeight="1">
      <c r="A120" s="319" t="s">
        <v>3740</v>
      </c>
      <c r="B120" s="319" t="s">
        <v>2336</v>
      </c>
      <c r="C120" s="319" t="s">
        <v>2321</v>
      </c>
      <c r="D120" s="320" t="s">
        <v>3185</v>
      </c>
      <c r="E120" s="321" t="s">
        <v>2335</v>
      </c>
      <c r="F120" s="322">
        <v>27076</v>
      </c>
      <c r="G120" s="322">
        <v>27073</v>
      </c>
      <c r="H120" s="322">
        <v>31698</v>
      </c>
      <c r="I120" s="322">
        <f t="shared" si="4"/>
        <v>28615.666666666668</v>
      </c>
      <c r="J120" s="322" t="e">
        <f t="shared" si="5"/>
        <v>#VALUE!</v>
      </c>
      <c r="K120" s="328" t="str">
        <f t="shared" si="3"/>
        <v>ERROR</v>
      </c>
    </row>
    <row r="121" spans="1:11" ht="14.1" customHeight="1">
      <c r="A121" s="319" t="s">
        <v>3740</v>
      </c>
      <c r="B121" s="319" t="s">
        <v>2336</v>
      </c>
      <c r="C121" s="319" t="s">
        <v>2322</v>
      </c>
      <c r="D121" s="320" t="s">
        <v>3185</v>
      </c>
      <c r="E121" s="321" t="s">
        <v>2335</v>
      </c>
      <c r="F121" s="322">
        <v>22479</v>
      </c>
      <c r="G121" s="322">
        <v>23690</v>
      </c>
      <c r="H121" s="322">
        <v>26120</v>
      </c>
      <c r="I121" s="322">
        <f t="shared" si="4"/>
        <v>24096.333333333332</v>
      </c>
      <c r="J121" s="322" t="e">
        <f t="shared" si="5"/>
        <v>#VALUE!</v>
      </c>
      <c r="K121" s="328" t="str">
        <f t="shared" si="3"/>
        <v>ERROR</v>
      </c>
    </row>
    <row r="122" spans="1:11" ht="14.1" customHeight="1">
      <c r="A122" s="319" t="s">
        <v>3740</v>
      </c>
      <c r="B122" s="319" t="s">
        <v>2337</v>
      </c>
      <c r="C122" s="319" t="s">
        <v>2318</v>
      </c>
      <c r="D122" s="320" t="s">
        <v>3170</v>
      </c>
      <c r="E122" s="321" t="s">
        <v>2319</v>
      </c>
      <c r="F122" s="322">
        <v>17598</v>
      </c>
      <c r="G122" s="322">
        <v>16783</v>
      </c>
      <c r="H122" s="322">
        <v>18500</v>
      </c>
      <c r="I122" s="322">
        <f t="shared" si="4"/>
        <v>17627</v>
      </c>
      <c r="J122" s="322">
        <f t="shared" si="5"/>
        <v>1762.7</v>
      </c>
      <c r="K122" s="328" t="str">
        <f t="shared" si="3"/>
        <v xml:space="preserve">  10</v>
      </c>
    </row>
    <row r="123" spans="1:11" ht="14.1" customHeight="1">
      <c r="A123" s="319" t="s">
        <v>3740</v>
      </c>
      <c r="B123" s="319" t="s">
        <v>2337</v>
      </c>
      <c r="C123" s="319" t="s">
        <v>2320</v>
      </c>
      <c r="D123" s="320" t="s">
        <v>3170</v>
      </c>
      <c r="E123" s="321" t="s">
        <v>2319</v>
      </c>
      <c r="F123" s="322">
        <v>17022</v>
      </c>
      <c r="G123" s="322">
        <v>16303</v>
      </c>
      <c r="H123" s="322">
        <v>17924</v>
      </c>
      <c r="I123" s="322">
        <f t="shared" si="4"/>
        <v>17083</v>
      </c>
      <c r="J123" s="322">
        <f t="shared" si="5"/>
        <v>1708.3</v>
      </c>
      <c r="K123" s="328" t="str">
        <f t="shared" si="3"/>
        <v xml:space="preserve">  10</v>
      </c>
    </row>
    <row r="124" spans="1:11" ht="14.1" customHeight="1">
      <c r="A124" s="319" t="s">
        <v>3740</v>
      </c>
      <c r="B124" s="319" t="s">
        <v>2337</v>
      </c>
      <c r="C124" s="319" t="s">
        <v>2321</v>
      </c>
      <c r="D124" s="320" t="s">
        <v>3170</v>
      </c>
      <c r="E124" s="321" t="s">
        <v>2319</v>
      </c>
      <c r="F124" s="322">
        <v>15600</v>
      </c>
      <c r="G124" s="322">
        <v>15948</v>
      </c>
      <c r="H124" s="322">
        <v>17363</v>
      </c>
      <c r="I124" s="322">
        <f t="shared" si="4"/>
        <v>16303.666666666666</v>
      </c>
      <c r="J124" s="322">
        <f t="shared" si="5"/>
        <v>1630.3666666666666</v>
      </c>
      <c r="K124" s="328" t="str">
        <f t="shared" si="3"/>
        <v xml:space="preserve">  10</v>
      </c>
    </row>
    <row r="125" spans="1:11" ht="14.1" customHeight="1">
      <c r="A125" s="319" t="s">
        <v>3740</v>
      </c>
      <c r="B125" s="319" t="s">
        <v>2337</v>
      </c>
      <c r="C125" s="319" t="s">
        <v>2322</v>
      </c>
      <c r="D125" s="320" t="s">
        <v>3170</v>
      </c>
      <c r="E125" s="321" t="s">
        <v>2319</v>
      </c>
      <c r="F125" s="322">
        <v>12839</v>
      </c>
      <c r="G125" s="322">
        <v>13859</v>
      </c>
      <c r="H125" s="322">
        <v>14660</v>
      </c>
      <c r="I125" s="322">
        <f t="shared" si="4"/>
        <v>13786</v>
      </c>
      <c r="J125" s="322">
        <f t="shared" si="5"/>
        <v>1378.6</v>
      </c>
      <c r="K125" s="328" t="str">
        <f t="shared" si="3"/>
        <v xml:space="preserve">  10</v>
      </c>
    </row>
    <row r="126" spans="1:11" ht="14.1" customHeight="1">
      <c r="A126" s="319" t="s">
        <v>3740</v>
      </c>
      <c r="B126" s="319" t="s">
        <v>2338</v>
      </c>
      <c r="C126" s="319" t="s">
        <v>2318</v>
      </c>
      <c r="D126" s="320" t="s">
        <v>3171</v>
      </c>
      <c r="E126" s="321" t="s">
        <v>2335</v>
      </c>
      <c r="F126" s="322">
        <v>30833</v>
      </c>
      <c r="G126" s="322">
        <v>30978</v>
      </c>
      <c r="H126" s="322">
        <v>32007</v>
      </c>
      <c r="I126" s="322">
        <f t="shared" si="4"/>
        <v>31272.666666666668</v>
      </c>
      <c r="J126" s="322" t="e">
        <f t="shared" si="5"/>
        <v>#VALUE!</v>
      </c>
      <c r="K126" s="328" t="str">
        <f t="shared" si="3"/>
        <v>ERROR</v>
      </c>
    </row>
    <row r="127" spans="1:11" ht="14.1" customHeight="1">
      <c r="A127" s="319" t="s">
        <v>3740</v>
      </c>
      <c r="B127" s="319" t="s">
        <v>2338</v>
      </c>
      <c r="C127" s="319" t="s">
        <v>2320</v>
      </c>
      <c r="D127" s="320" t="s">
        <v>3171</v>
      </c>
      <c r="E127" s="321" t="s">
        <v>2335</v>
      </c>
      <c r="F127" s="322">
        <v>28952</v>
      </c>
      <c r="G127" s="322">
        <v>29084</v>
      </c>
      <c r="H127" s="322">
        <v>30170</v>
      </c>
      <c r="I127" s="322">
        <f t="shared" si="4"/>
        <v>29402</v>
      </c>
      <c r="J127" s="322" t="e">
        <f t="shared" si="5"/>
        <v>#VALUE!</v>
      </c>
      <c r="K127" s="328" t="str">
        <f t="shared" si="3"/>
        <v>ERROR</v>
      </c>
    </row>
    <row r="128" spans="1:11" ht="14.1" customHeight="1">
      <c r="A128" s="319" t="s">
        <v>3740</v>
      </c>
      <c r="B128" s="319" t="s">
        <v>2338</v>
      </c>
      <c r="C128" s="319" t="s">
        <v>2321</v>
      </c>
      <c r="D128" s="320" t="s">
        <v>3171</v>
      </c>
      <c r="E128" s="321" t="s">
        <v>2335</v>
      </c>
      <c r="F128" s="322">
        <v>26874</v>
      </c>
      <c r="G128" s="322">
        <v>26680</v>
      </c>
      <c r="H128" s="322">
        <v>27843</v>
      </c>
      <c r="I128" s="322">
        <f t="shared" si="4"/>
        <v>27132.333333333332</v>
      </c>
      <c r="J128" s="322" t="e">
        <f t="shared" si="5"/>
        <v>#VALUE!</v>
      </c>
      <c r="K128" s="328" t="str">
        <f t="shared" si="3"/>
        <v>ERROR</v>
      </c>
    </row>
    <row r="129" spans="1:11" ht="14.1" customHeight="1">
      <c r="A129" s="319" t="s">
        <v>3740</v>
      </c>
      <c r="B129" s="319" t="s">
        <v>2338</v>
      </c>
      <c r="C129" s="319" t="s">
        <v>2322</v>
      </c>
      <c r="D129" s="320" t="s">
        <v>3171</v>
      </c>
      <c r="E129" s="321" t="s">
        <v>2335</v>
      </c>
      <c r="F129" s="322">
        <v>20625</v>
      </c>
      <c r="G129" s="322">
        <v>20137</v>
      </c>
      <c r="H129" s="322">
        <v>21265</v>
      </c>
      <c r="I129" s="322">
        <f t="shared" si="4"/>
        <v>20675.666666666668</v>
      </c>
      <c r="J129" s="322" t="e">
        <f t="shared" si="5"/>
        <v>#VALUE!</v>
      </c>
      <c r="K129" s="328" t="str">
        <f t="shared" si="3"/>
        <v>ERROR</v>
      </c>
    </row>
    <row r="130" spans="1:11" ht="14.1" customHeight="1">
      <c r="A130" s="319" t="s">
        <v>3740</v>
      </c>
      <c r="B130" s="319" t="s">
        <v>3748</v>
      </c>
      <c r="C130" s="319" t="s">
        <v>2320</v>
      </c>
      <c r="D130" s="320" t="s">
        <v>3174</v>
      </c>
      <c r="E130" s="323" t="s">
        <v>2325</v>
      </c>
      <c r="F130" s="322">
        <v>16829</v>
      </c>
      <c r="G130" s="322">
        <v>17367</v>
      </c>
      <c r="H130" s="322">
        <v>16911</v>
      </c>
      <c r="I130" s="322">
        <f t="shared" si="4"/>
        <v>17035.666666666668</v>
      </c>
      <c r="J130" s="322">
        <f t="shared" si="5"/>
        <v>2129.4583333333335</v>
      </c>
      <c r="K130" s="328" t="str">
        <f t="shared" si="3"/>
        <v xml:space="preserve">   8</v>
      </c>
    </row>
    <row r="131" spans="1:11" ht="14.1" customHeight="1">
      <c r="A131" s="319" t="s">
        <v>3740</v>
      </c>
      <c r="B131" s="319" t="s">
        <v>3748</v>
      </c>
      <c r="C131" s="319" t="s">
        <v>2321</v>
      </c>
      <c r="D131" s="320" t="s">
        <v>3174</v>
      </c>
      <c r="E131" s="323" t="s">
        <v>2325</v>
      </c>
      <c r="F131" s="322">
        <v>13852</v>
      </c>
      <c r="G131" s="322">
        <v>12426</v>
      </c>
      <c r="H131" s="322">
        <v>14322</v>
      </c>
      <c r="I131" s="322">
        <f t="shared" si="4"/>
        <v>13533.333333333334</v>
      </c>
      <c r="J131" s="322">
        <f t="shared" si="5"/>
        <v>1691.6666666666667</v>
      </c>
      <c r="K131" s="328" t="str">
        <f t="shared" ref="K131:K194" si="6">IF(LEFT(E131,1)="k",D131,IF(LEFT(E131,1)="g",D131/1000,"ERROR"))</f>
        <v xml:space="preserve">   8</v>
      </c>
    </row>
    <row r="132" spans="1:11" ht="14.1" customHeight="1">
      <c r="A132" s="319" t="s">
        <v>3740</v>
      </c>
      <c r="B132" s="319" t="s">
        <v>3748</v>
      </c>
      <c r="C132" s="319" t="s">
        <v>2322</v>
      </c>
      <c r="D132" s="320" t="s">
        <v>3174</v>
      </c>
      <c r="E132" s="323" t="s">
        <v>2325</v>
      </c>
      <c r="F132" s="322">
        <v>7023</v>
      </c>
      <c r="G132" s="322">
        <v>4491</v>
      </c>
      <c r="H132" s="322">
        <v>8342</v>
      </c>
      <c r="I132" s="322">
        <f t="shared" ref="I132:I195" si="7">AVERAGE(F132:H132)</f>
        <v>6618.666666666667</v>
      </c>
      <c r="J132" s="322">
        <f t="shared" ref="J132:J195" si="8">I132/K132</f>
        <v>827.33333333333337</v>
      </c>
      <c r="K132" s="328" t="str">
        <f t="shared" si="6"/>
        <v xml:space="preserve">   8</v>
      </c>
    </row>
    <row r="133" spans="1:11" ht="14.1" customHeight="1">
      <c r="A133" s="319" t="s">
        <v>3740</v>
      </c>
      <c r="B133" s="319" t="s">
        <v>2339</v>
      </c>
      <c r="C133" s="319" t="s">
        <v>2320</v>
      </c>
      <c r="D133" s="320" t="s">
        <v>3181</v>
      </c>
      <c r="E133" s="321" t="s">
        <v>2335</v>
      </c>
      <c r="F133" s="322">
        <v>4300</v>
      </c>
      <c r="G133" s="322">
        <v>8300</v>
      </c>
      <c r="H133" s="322">
        <v>10550</v>
      </c>
      <c r="I133" s="322">
        <f t="shared" si="7"/>
        <v>7716.666666666667</v>
      </c>
      <c r="J133" s="322" t="e">
        <f t="shared" si="8"/>
        <v>#VALUE!</v>
      </c>
      <c r="K133" s="328" t="str">
        <f t="shared" si="6"/>
        <v>ERROR</v>
      </c>
    </row>
    <row r="134" spans="1:11" ht="14.1" customHeight="1">
      <c r="A134" s="319" t="s">
        <v>3740</v>
      </c>
      <c r="B134" s="319" t="s">
        <v>2339</v>
      </c>
      <c r="C134" s="319" t="s">
        <v>2321</v>
      </c>
      <c r="D134" s="320" t="s">
        <v>3181</v>
      </c>
      <c r="E134" s="321" t="s">
        <v>2335</v>
      </c>
      <c r="F134" s="322">
        <v>1750</v>
      </c>
      <c r="G134" s="322">
        <v>6650</v>
      </c>
      <c r="H134" s="322">
        <v>7950</v>
      </c>
      <c r="I134" s="322">
        <f t="shared" si="7"/>
        <v>5450</v>
      </c>
      <c r="J134" s="322" t="e">
        <f t="shared" si="8"/>
        <v>#VALUE!</v>
      </c>
      <c r="K134" s="328" t="str">
        <f t="shared" si="6"/>
        <v>ERROR</v>
      </c>
    </row>
    <row r="135" spans="1:11" ht="14.1" customHeight="1">
      <c r="A135" s="319" t="s">
        <v>3740</v>
      </c>
      <c r="B135" s="319" t="s">
        <v>2339</v>
      </c>
      <c r="C135" s="319" t="s">
        <v>2322</v>
      </c>
      <c r="D135" s="320" t="s">
        <v>3181</v>
      </c>
      <c r="E135" s="321" t="s">
        <v>2335</v>
      </c>
      <c r="F135" s="322">
        <v>700</v>
      </c>
      <c r="G135" s="322">
        <v>2900</v>
      </c>
      <c r="H135" s="322">
        <v>4650</v>
      </c>
      <c r="I135" s="322">
        <f t="shared" si="7"/>
        <v>2750</v>
      </c>
      <c r="J135" s="322" t="e">
        <f t="shared" si="8"/>
        <v>#VALUE!</v>
      </c>
      <c r="K135" s="328" t="str">
        <f t="shared" si="6"/>
        <v>ERROR</v>
      </c>
    </row>
    <row r="136" spans="1:11" ht="14.1" customHeight="1">
      <c r="A136" s="319" t="s">
        <v>3740</v>
      </c>
      <c r="B136" s="319" t="s">
        <v>511</v>
      </c>
      <c r="C136" s="319" t="s">
        <v>2318</v>
      </c>
      <c r="D136" s="320" t="s">
        <v>3184</v>
      </c>
      <c r="E136" s="321" t="s">
        <v>2319</v>
      </c>
      <c r="F136" s="322">
        <v>33967</v>
      </c>
      <c r="G136" s="322">
        <v>34102</v>
      </c>
      <c r="H136" s="322">
        <v>38390</v>
      </c>
      <c r="I136" s="322">
        <f t="shared" si="7"/>
        <v>35486.333333333336</v>
      </c>
      <c r="J136" s="322">
        <f t="shared" si="8"/>
        <v>7097.2666666666673</v>
      </c>
      <c r="K136" s="328" t="str">
        <f t="shared" si="6"/>
        <v xml:space="preserve">   5</v>
      </c>
    </row>
    <row r="137" spans="1:11" ht="14.1" customHeight="1">
      <c r="A137" s="319" t="s">
        <v>3740</v>
      </c>
      <c r="B137" s="319" t="s">
        <v>511</v>
      </c>
      <c r="C137" s="319" t="s">
        <v>2320</v>
      </c>
      <c r="D137" s="320" t="s">
        <v>3184</v>
      </c>
      <c r="E137" s="321" t="s">
        <v>2319</v>
      </c>
      <c r="F137" s="322">
        <v>27130</v>
      </c>
      <c r="G137" s="322">
        <v>28342</v>
      </c>
      <c r="H137" s="322">
        <v>31235</v>
      </c>
      <c r="I137" s="322">
        <f t="shared" si="7"/>
        <v>28902.333333333332</v>
      </c>
      <c r="J137" s="322">
        <f t="shared" si="8"/>
        <v>5780.4666666666662</v>
      </c>
      <c r="K137" s="328" t="str">
        <f t="shared" si="6"/>
        <v xml:space="preserve">   5</v>
      </c>
    </row>
    <row r="138" spans="1:11" ht="14.1" customHeight="1">
      <c r="A138" s="319" t="s">
        <v>3740</v>
      </c>
      <c r="B138" s="319" t="s">
        <v>511</v>
      </c>
      <c r="C138" s="319" t="s">
        <v>2321</v>
      </c>
      <c r="D138" s="320" t="s">
        <v>3184</v>
      </c>
      <c r="E138" s="321" t="s">
        <v>2319</v>
      </c>
      <c r="F138" s="322">
        <v>21594</v>
      </c>
      <c r="G138" s="322">
        <v>23203</v>
      </c>
      <c r="H138" s="322">
        <v>24891</v>
      </c>
      <c r="I138" s="322">
        <f t="shared" si="7"/>
        <v>23229.333333333332</v>
      </c>
      <c r="J138" s="322">
        <f t="shared" si="8"/>
        <v>4645.8666666666668</v>
      </c>
      <c r="K138" s="328" t="str">
        <f t="shared" si="6"/>
        <v xml:space="preserve">   5</v>
      </c>
    </row>
    <row r="139" spans="1:11" ht="14.1" customHeight="1">
      <c r="A139" s="319" t="s">
        <v>3740</v>
      </c>
      <c r="B139" s="319" t="s">
        <v>511</v>
      </c>
      <c r="C139" s="319" t="s">
        <v>2322</v>
      </c>
      <c r="D139" s="320" t="s">
        <v>3184</v>
      </c>
      <c r="E139" s="321" t="s">
        <v>2319</v>
      </c>
      <c r="F139" s="322">
        <v>13113</v>
      </c>
      <c r="G139" s="322">
        <v>13151</v>
      </c>
      <c r="H139" s="322">
        <v>13403</v>
      </c>
      <c r="I139" s="322">
        <f t="shared" si="7"/>
        <v>13222.333333333334</v>
      </c>
      <c r="J139" s="322">
        <f t="shared" si="8"/>
        <v>2644.4666666666667</v>
      </c>
      <c r="K139" s="328" t="str">
        <f t="shared" si="6"/>
        <v xml:space="preserve">   5</v>
      </c>
    </row>
    <row r="140" spans="1:11" ht="14.1" customHeight="1">
      <c r="A140" s="319" t="s">
        <v>3740</v>
      </c>
      <c r="B140" s="319" t="s">
        <v>511</v>
      </c>
      <c r="C140" s="319" t="s">
        <v>2318</v>
      </c>
      <c r="D140" s="320" t="s">
        <v>3170</v>
      </c>
      <c r="E140" s="321" t="s">
        <v>2319</v>
      </c>
      <c r="F140" s="322">
        <v>34600</v>
      </c>
      <c r="G140" s="322">
        <v>45846</v>
      </c>
      <c r="H140" s="322">
        <v>48350</v>
      </c>
      <c r="I140" s="322">
        <f t="shared" si="7"/>
        <v>42932</v>
      </c>
      <c r="J140" s="322">
        <f t="shared" si="8"/>
        <v>4293.2</v>
      </c>
      <c r="K140" s="328" t="str">
        <f t="shared" si="6"/>
        <v xml:space="preserve">  10</v>
      </c>
    </row>
    <row r="141" spans="1:11" ht="14.1" customHeight="1">
      <c r="A141" s="319" t="s">
        <v>3740</v>
      </c>
      <c r="B141" s="319" t="s">
        <v>511</v>
      </c>
      <c r="C141" s="319" t="s">
        <v>2320</v>
      </c>
      <c r="D141" s="320" t="s">
        <v>3170</v>
      </c>
      <c r="E141" s="321" t="s">
        <v>2319</v>
      </c>
      <c r="F141" s="322">
        <v>32603</v>
      </c>
      <c r="G141" s="322">
        <v>39363</v>
      </c>
      <c r="H141" s="322">
        <v>41259</v>
      </c>
      <c r="I141" s="322">
        <f t="shared" si="7"/>
        <v>37741.666666666664</v>
      </c>
      <c r="J141" s="322">
        <f t="shared" si="8"/>
        <v>3774.1666666666665</v>
      </c>
      <c r="K141" s="328" t="str">
        <f t="shared" si="6"/>
        <v xml:space="preserve">  10</v>
      </c>
    </row>
    <row r="142" spans="1:11" ht="14.1" customHeight="1">
      <c r="A142" s="319" t="s">
        <v>3740</v>
      </c>
      <c r="B142" s="319" t="s">
        <v>511</v>
      </c>
      <c r="C142" s="319" t="s">
        <v>2321</v>
      </c>
      <c r="D142" s="320" t="s">
        <v>3170</v>
      </c>
      <c r="E142" s="321" t="s">
        <v>2319</v>
      </c>
      <c r="F142" s="322">
        <v>21744</v>
      </c>
      <c r="G142" s="322">
        <v>26363</v>
      </c>
      <c r="H142" s="322">
        <v>26468</v>
      </c>
      <c r="I142" s="322">
        <f t="shared" si="7"/>
        <v>24858.333333333332</v>
      </c>
      <c r="J142" s="322">
        <f t="shared" si="8"/>
        <v>2485.833333333333</v>
      </c>
      <c r="K142" s="328" t="str">
        <f t="shared" si="6"/>
        <v xml:space="preserve">  10</v>
      </c>
    </row>
    <row r="143" spans="1:11" ht="14.1" customHeight="1">
      <c r="A143" s="319" t="s">
        <v>3740</v>
      </c>
      <c r="B143" s="319" t="s">
        <v>511</v>
      </c>
      <c r="C143" s="319" t="s">
        <v>2322</v>
      </c>
      <c r="D143" s="320" t="s">
        <v>3170</v>
      </c>
      <c r="E143" s="321" t="s">
        <v>2319</v>
      </c>
      <c r="F143" s="322">
        <v>11897</v>
      </c>
      <c r="G143" s="322">
        <v>16373</v>
      </c>
      <c r="H143" s="322">
        <v>12525</v>
      </c>
      <c r="I143" s="322">
        <f t="shared" si="7"/>
        <v>13598.333333333334</v>
      </c>
      <c r="J143" s="322">
        <f t="shared" si="8"/>
        <v>1359.8333333333335</v>
      </c>
      <c r="K143" s="328" t="str">
        <f t="shared" si="6"/>
        <v xml:space="preserve">  10</v>
      </c>
    </row>
    <row r="144" spans="1:11" ht="14.1" customHeight="1">
      <c r="A144" s="319" t="s">
        <v>3740</v>
      </c>
      <c r="B144" s="319" t="s">
        <v>2340</v>
      </c>
      <c r="C144" s="319" t="s">
        <v>2318</v>
      </c>
      <c r="D144" s="320" t="s">
        <v>3184</v>
      </c>
      <c r="E144" s="321" t="s">
        <v>2319</v>
      </c>
      <c r="F144" s="322">
        <v>20766</v>
      </c>
      <c r="G144" s="322">
        <v>23062</v>
      </c>
      <c r="H144" s="322">
        <v>23069</v>
      </c>
      <c r="I144" s="322">
        <f t="shared" si="7"/>
        <v>22299</v>
      </c>
      <c r="J144" s="322">
        <f t="shared" si="8"/>
        <v>4459.8</v>
      </c>
      <c r="K144" s="328" t="str">
        <f t="shared" si="6"/>
        <v xml:space="preserve">   5</v>
      </c>
    </row>
    <row r="145" spans="1:11" ht="14.1" customHeight="1">
      <c r="A145" s="319" t="s">
        <v>3740</v>
      </c>
      <c r="B145" s="319" t="s">
        <v>2340</v>
      </c>
      <c r="C145" s="319" t="s">
        <v>2320</v>
      </c>
      <c r="D145" s="320" t="s">
        <v>3184</v>
      </c>
      <c r="E145" s="321" t="s">
        <v>2319</v>
      </c>
      <c r="F145" s="322">
        <v>16736</v>
      </c>
      <c r="G145" s="322">
        <v>16035</v>
      </c>
      <c r="H145" s="322">
        <v>19899</v>
      </c>
      <c r="I145" s="322">
        <f t="shared" si="7"/>
        <v>17556.666666666668</v>
      </c>
      <c r="J145" s="322">
        <f t="shared" si="8"/>
        <v>3511.3333333333335</v>
      </c>
      <c r="K145" s="328" t="str">
        <f t="shared" si="6"/>
        <v xml:space="preserve">   5</v>
      </c>
    </row>
    <row r="146" spans="1:11" ht="14.1" customHeight="1">
      <c r="A146" s="319" t="s">
        <v>3740</v>
      </c>
      <c r="B146" s="319" t="s">
        <v>2340</v>
      </c>
      <c r="C146" s="319" t="s">
        <v>2321</v>
      </c>
      <c r="D146" s="320" t="s">
        <v>3184</v>
      </c>
      <c r="E146" s="321" t="s">
        <v>2319</v>
      </c>
      <c r="F146" s="322">
        <v>12528</v>
      </c>
      <c r="G146" s="322">
        <v>13215</v>
      </c>
      <c r="H146" s="322">
        <v>14447</v>
      </c>
      <c r="I146" s="322">
        <f t="shared" si="7"/>
        <v>13396.666666666666</v>
      </c>
      <c r="J146" s="322">
        <f t="shared" si="8"/>
        <v>2679.333333333333</v>
      </c>
      <c r="K146" s="328" t="str">
        <f t="shared" si="6"/>
        <v xml:space="preserve">   5</v>
      </c>
    </row>
    <row r="147" spans="1:11" ht="14.1" customHeight="1">
      <c r="A147" s="319" t="s">
        <v>3740</v>
      </c>
      <c r="B147" s="319" t="s">
        <v>2340</v>
      </c>
      <c r="C147" s="319" t="s">
        <v>2322</v>
      </c>
      <c r="D147" s="320" t="s">
        <v>3184</v>
      </c>
      <c r="E147" s="321" t="s">
        <v>2319</v>
      </c>
      <c r="F147" s="322">
        <v>8168</v>
      </c>
      <c r="G147" s="322">
        <v>8123</v>
      </c>
      <c r="H147" s="322">
        <v>8920</v>
      </c>
      <c r="I147" s="322">
        <f t="shared" si="7"/>
        <v>8403.6666666666661</v>
      </c>
      <c r="J147" s="322">
        <f t="shared" si="8"/>
        <v>1680.7333333333331</v>
      </c>
      <c r="K147" s="328" t="str">
        <f t="shared" si="6"/>
        <v xml:space="preserve">   5</v>
      </c>
    </row>
    <row r="148" spans="1:11" ht="14.1" customHeight="1">
      <c r="A148" s="319" t="s">
        <v>3740</v>
      </c>
      <c r="B148" s="319" t="s">
        <v>2727</v>
      </c>
      <c r="C148" s="319" t="s">
        <v>2318</v>
      </c>
      <c r="D148" s="320" t="s">
        <v>3186</v>
      </c>
      <c r="E148" s="321" t="s">
        <v>2319</v>
      </c>
      <c r="F148" s="322">
        <v>19344</v>
      </c>
      <c r="G148" s="322">
        <v>23203</v>
      </c>
      <c r="H148" s="322">
        <v>23570</v>
      </c>
      <c r="I148" s="322">
        <f t="shared" si="7"/>
        <v>22039</v>
      </c>
      <c r="J148" s="322">
        <f t="shared" si="8"/>
        <v>7346.333333333333</v>
      </c>
      <c r="K148" s="328" t="str">
        <f t="shared" si="6"/>
        <v xml:space="preserve">   3</v>
      </c>
    </row>
    <row r="149" spans="1:11" ht="14.1" customHeight="1">
      <c r="A149" s="319" t="s">
        <v>3740</v>
      </c>
      <c r="B149" s="319" t="s">
        <v>2727</v>
      </c>
      <c r="C149" s="319" t="s">
        <v>2320</v>
      </c>
      <c r="D149" s="320" t="s">
        <v>3186</v>
      </c>
      <c r="E149" s="321" t="s">
        <v>2319</v>
      </c>
      <c r="F149" s="322">
        <v>17513</v>
      </c>
      <c r="G149" s="322">
        <v>18439</v>
      </c>
      <c r="H149" s="322">
        <v>18311</v>
      </c>
      <c r="I149" s="322">
        <f t="shared" si="7"/>
        <v>18087.666666666668</v>
      </c>
      <c r="J149" s="322">
        <f t="shared" si="8"/>
        <v>6029.2222222222226</v>
      </c>
      <c r="K149" s="328" t="str">
        <f t="shared" si="6"/>
        <v xml:space="preserve">   3</v>
      </c>
    </row>
    <row r="150" spans="1:11" ht="14.1" customHeight="1">
      <c r="A150" s="319" t="s">
        <v>3740</v>
      </c>
      <c r="B150" s="319" t="s">
        <v>2727</v>
      </c>
      <c r="C150" s="319" t="s">
        <v>2321</v>
      </c>
      <c r="D150" s="320" t="s">
        <v>3186</v>
      </c>
      <c r="E150" s="321" t="s">
        <v>2319</v>
      </c>
      <c r="F150" s="322">
        <v>15664</v>
      </c>
      <c r="G150" s="322">
        <v>15156</v>
      </c>
      <c r="H150" s="322">
        <v>15344</v>
      </c>
      <c r="I150" s="322">
        <f t="shared" si="7"/>
        <v>15388</v>
      </c>
      <c r="J150" s="322">
        <f t="shared" si="8"/>
        <v>5129.333333333333</v>
      </c>
      <c r="K150" s="328" t="str">
        <f t="shared" si="6"/>
        <v xml:space="preserve">   3</v>
      </c>
    </row>
    <row r="151" spans="1:11" ht="14.1" customHeight="1">
      <c r="A151" s="319" t="s">
        <v>3740</v>
      </c>
      <c r="B151" s="319" t="s">
        <v>2727</v>
      </c>
      <c r="C151" s="319" t="s">
        <v>2322</v>
      </c>
      <c r="D151" s="320" t="s">
        <v>3186</v>
      </c>
      <c r="E151" s="321" t="s">
        <v>2319</v>
      </c>
      <c r="F151" s="322">
        <v>10553</v>
      </c>
      <c r="G151" s="322">
        <v>10825</v>
      </c>
      <c r="H151" s="322">
        <v>11285</v>
      </c>
      <c r="I151" s="322">
        <f t="shared" si="7"/>
        <v>10887.666666666666</v>
      </c>
      <c r="J151" s="322">
        <f t="shared" si="8"/>
        <v>3629.2222222222222</v>
      </c>
      <c r="K151" s="328" t="str">
        <f t="shared" si="6"/>
        <v xml:space="preserve">   3</v>
      </c>
    </row>
    <row r="152" spans="1:11" ht="14.1" customHeight="1">
      <c r="A152" s="319" t="s">
        <v>3740</v>
      </c>
      <c r="B152" s="319" t="s">
        <v>903</v>
      </c>
      <c r="C152" s="319" t="s">
        <v>2318</v>
      </c>
      <c r="D152" s="320" t="s">
        <v>3188</v>
      </c>
      <c r="E152" s="321" t="s">
        <v>2319</v>
      </c>
      <c r="F152" s="322">
        <v>25966</v>
      </c>
      <c r="G152" s="322">
        <v>29597</v>
      </c>
      <c r="H152" s="322">
        <v>28354</v>
      </c>
      <c r="I152" s="322">
        <f t="shared" si="7"/>
        <v>27972.333333333332</v>
      </c>
      <c r="J152" s="322">
        <f t="shared" si="8"/>
        <v>13986.166666666666</v>
      </c>
      <c r="K152" s="328" t="str">
        <f t="shared" si="6"/>
        <v xml:space="preserve">   2</v>
      </c>
    </row>
    <row r="153" spans="1:11" ht="14.1" customHeight="1">
      <c r="A153" s="319" t="s">
        <v>3740</v>
      </c>
      <c r="B153" s="319" t="s">
        <v>903</v>
      </c>
      <c r="C153" s="319" t="s">
        <v>2320</v>
      </c>
      <c r="D153" s="320" t="s">
        <v>3188</v>
      </c>
      <c r="E153" s="321" t="s">
        <v>2319</v>
      </c>
      <c r="F153" s="322">
        <v>21972</v>
      </c>
      <c r="G153" s="322">
        <v>22868</v>
      </c>
      <c r="H153" s="322">
        <v>22420</v>
      </c>
      <c r="I153" s="322">
        <f t="shared" si="7"/>
        <v>22420</v>
      </c>
      <c r="J153" s="322">
        <f t="shared" si="8"/>
        <v>11210</v>
      </c>
      <c r="K153" s="328" t="str">
        <f t="shared" si="6"/>
        <v xml:space="preserve">   2</v>
      </c>
    </row>
    <row r="154" spans="1:11" ht="14.1" customHeight="1">
      <c r="A154" s="319" t="s">
        <v>3740</v>
      </c>
      <c r="B154" s="319" t="s">
        <v>903</v>
      </c>
      <c r="C154" s="319" t="s">
        <v>2321</v>
      </c>
      <c r="D154" s="320" t="s">
        <v>3188</v>
      </c>
      <c r="E154" s="321" t="s">
        <v>2319</v>
      </c>
      <c r="F154" s="322">
        <v>17308</v>
      </c>
      <c r="G154" s="322">
        <v>18122</v>
      </c>
      <c r="H154" s="322">
        <v>18052</v>
      </c>
      <c r="I154" s="322">
        <f t="shared" si="7"/>
        <v>17827.333333333332</v>
      </c>
      <c r="J154" s="322">
        <f t="shared" si="8"/>
        <v>8913.6666666666661</v>
      </c>
      <c r="K154" s="328" t="str">
        <f t="shared" si="6"/>
        <v xml:space="preserve">   2</v>
      </c>
    </row>
    <row r="155" spans="1:11" ht="14.1" customHeight="1">
      <c r="A155" s="319" t="s">
        <v>3740</v>
      </c>
      <c r="B155" s="319" t="s">
        <v>903</v>
      </c>
      <c r="C155" s="319" t="s">
        <v>2322</v>
      </c>
      <c r="D155" s="320" t="s">
        <v>3188</v>
      </c>
      <c r="E155" s="321" t="s">
        <v>2319</v>
      </c>
      <c r="F155" s="322">
        <v>11922</v>
      </c>
      <c r="G155" s="322">
        <v>11946</v>
      </c>
      <c r="H155" s="322">
        <v>11677</v>
      </c>
      <c r="I155" s="322">
        <f t="shared" si="7"/>
        <v>11848.333333333334</v>
      </c>
      <c r="J155" s="322">
        <f t="shared" si="8"/>
        <v>5924.166666666667</v>
      </c>
      <c r="K155" s="328" t="str">
        <f t="shared" si="6"/>
        <v xml:space="preserve">   2</v>
      </c>
    </row>
    <row r="156" spans="1:11" ht="14.1" customHeight="1">
      <c r="A156" s="319" t="s">
        <v>3740</v>
      </c>
      <c r="B156" s="319" t="s">
        <v>3749</v>
      </c>
      <c r="C156" s="319" t="s">
        <v>2318</v>
      </c>
      <c r="D156" s="320" t="s">
        <v>3188</v>
      </c>
      <c r="E156" s="321" t="s">
        <v>2319</v>
      </c>
      <c r="F156" s="322">
        <v>18968</v>
      </c>
      <c r="G156" s="322">
        <v>20787</v>
      </c>
      <c r="H156" s="322">
        <v>20702</v>
      </c>
      <c r="I156" s="322">
        <f t="shared" si="7"/>
        <v>20152.333333333332</v>
      </c>
      <c r="J156" s="322">
        <f t="shared" si="8"/>
        <v>10076.166666666666</v>
      </c>
      <c r="K156" s="328" t="str">
        <f t="shared" si="6"/>
        <v xml:space="preserve">   2</v>
      </c>
    </row>
    <row r="157" spans="1:11" ht="14.1" customHeight="1">
      <c r="A157" s="319" t="s">
        <v>3740</v>
      </c>
      <c r="B157" s="319" t="s">
        <v>3749</v>
      </c>
      <c r="C157" s="319" t="s">
        <v>2320</v>
      </c>
      <c r="D157" s="320" t="s">
        <v>3188</v>
      </c>
      <c r="E157" s="321" t="s">
        <v>2319</v>
      </c>
      <c r="F157" s="322">
        <v>16322</v>
      </c>
      <c r="G157" s="322">
        <v>17031</v>
      </c>
      <c r="H157" s="322">
        <v>17970</v>
      </c>
      <c r="I157" s="322">
        <f t="shared" si="7"/>
        <v>17107.666666666668</v>
      </c>
      <c r="J157" s="322">
        <f t="shared" si="8"/>
        <v>8553.8333333333339</v>
      </c>
      <c r="K157" s="328" t="str">
        <f t="shared" si="6"/>
        <v xml:space="preserve">   2</v>
      </c>
    </row>
    <row r="158" spans="1:11" ht="14.1" customHeight="1">
      <c r="A158" s="319" t="s">
        <v>3740</v>
      </c>
      <c r="B158" s="319" t="s">
        <v>3749</v>
      </c>
      <c r="C158" s="319" t="s">
        <v>2321</v>
      </c>
      <c r="D158" s="320" t="s">
        <v>3188</v>
      </c>
      <c r="E158" s="321" t="s">
        <v>2319</v>
      </c>
      <c r="F158" s="322">
        <v>13226</v>
      </c>
      <c r="G158" s="322">
        <v>13452</v>
      </c>
      <c r="H158" s="322">
        <v>13744</v>
      </c>
      <c r="I158" s="322">
        <f t="shared" si="7"/>
        <v>13474</v>
      </c>
      <c r="J158" s="322">
        <f t="shared" si="8"/>
        <v>6737</v>
      </c>
      <c r="K158" s="328" t="str">
        <f t="shared" si="6"/>
        <v xml:space="preserve">   2</v>
      </c>
    </row>
    <row r="159" spans="1:11" ht="14.1" customHeight="1">
      <c r="A159" s="319" t="s">
        <v>3740</v>
      </c>
      <c r="B159" s="319" t="s">
        <v>3749</v>
      </c>
      <c r="C159" s="319" t="s">
        <v>2322</v>
      </c>
      <c r="D159" s="320" t="s">
        <v>3188</v>
      </c>
      <c r="E159" s="321" t="s">
        <v>2319</v>
      </c>
      <c r="F159" s="322">
        <v>11204</v>
      </c>
      <c r="G159" s="322">
        <v>10767</v>
      </c>
      <c r="H159" s="322">
        <v>10515</v>
      </c>
      <c r="I159" s="322">
        <f t="shared" si="7"/>
        <v>10828.666666666666</v>
      </c>
      <c r="J159" s="322">
        <f t="shared" si="8"/>
        <v>5414.333333333333</v>
      </c>
      <c r="K159" s="328" t="str">
        <f t="shared" si="6"/>
        <v xml:space="preserve">   2</v>
      </c>
    </row>
    <row r="160" spans="1:11" ht="14.1" customHeight="1">
      <c r="A160" s="319" t="s">
        <v>3740</v>
      </c>
      <c r="B160" s="319" t="s">
        <v>3750</v>
      </c>
      <c r="C160" s="319" t="s">
        <v>2318</v>
      </c>
      <c r="D160" s="320" t="s">
        <v>3188</v>
      </c>
      <c r="E160" s="321" t="s">
        <v>2319</v>
      </c>
      <c r="F160" s="322">
        <v>34857</v>
      </c>
      <c r="G160" s="322">
        <v>34000</v>
      </c>
      <c r="H160" s="322">
        <v>34000</v>
      </c>
      <c r="I160" s="322">
        <f t="shared" si="7"/>
        <v>34285.666666666664</v>
      </c>
      <c r="J160" s="322">
        <f t="shared" si="8"/>
        <v>17142.833333333332</v>
      </c>
      <c r="K160" s="328" t="str">
        <f t="shared" si="6"/>
        <v xml:space="preserve">   2</v>
      </c>
    </row>
    <row r="161" spans="1:11" ht="14.1" customHeight="1">
      <c r="A161" s="319" t="s">
        <v>3740</v>
      </c>
      <c r="B161" s="319" t="s">
        <v>3750</v>
      </c>
      <c r="C161" s="319" t="s">
        <v>2320</v>
      </c>
      <c r="D161" s="320" t="s">
        <v>3188</v>
      </c>
      <c r="E161" s="321" t="s">
        <v>2319</v>
      </c>
      <c r="F161" s="322">
        <v>30000</v>
      </c>
      <c r="G161" s="322">
        <v>34000</v>
      </c>
      <c r="H161" s="322">
        <v>33119</v>
      </c>
      <c r="I161" s="322">
        <f t="shared" si="7"/>
        <v>32373</v>
      </c>
      <c r="J161" s="322">
        <f t="shared" si="8"/>
        <v>16186.5</v>
      </c>
      <c r="K161" s="328" t="str">
        <f t="shared" si="6"/>
        <v xml:space="preserve">   2</v>
      </c>
    </row>
    <row r="162" spans="1:11" ht="14.1" customHeight="1">
      <c r="A162" s="319" t="s">
        <v>3740</v>
      </c>
      <c r="B162" s="319" t="s">
        <v>3750</v>
      </c>
      <c r="C162" s="319" t="s">
        <v>2321</v>
      </c>
      <c r="D162" s="320" t="s">
        <v>3188</v>
      </c>
      <c r="E162" s="321" t="s">
        <v>2319</v>
      </c>
      <c r="F162" s="322">
        <v>20393</v>
      </c>
      <c r="G162" s="322">
        <v>30170</v>
      </c>
      <c r="H162" s="322">
        <v>30944</v>
      </c>
      <c r="I162" s="322">
        <f t="shared" si="7"/>
        <v>27169</v>
      </c>
      <c r="J162" s="322">
        <f t="shared" si="8"/>
        <v>13584.5</v>
      </c>
      <c r="K162" s="328" t="str">
        <f t="shared" si="6"/>
        <v xml:space="preserve">   2</v>
      </c>
    </row>
    <row r="163" spans="1:11" ht="14.1" customHeight="1">
      <c r="A163" s="319" t="s">
        <v>3740</v>
      </c>
      <c r="B163" s="319" t="s">
        <v>3750</v>
      </c>
      <c r="C163" s="319" t="s">
        <v>2322</v>
      </c>
      <c r="D163" s="320" t="s">
        <v>3188</v>
      </c>
      <c r="E163" s="321" t="s">
        <v>2319</v>
      </c>
      <c r="F163" s="322">
        <v>16524</v>
      </c>
      <c r="G163" s="322">
        <v>20190</v>
      </c>
      <c r="H163" s="322">
        <v>21538</v>
      </c>
      <c r="I163" s="322">
        <f t="shared" si="7"/>
        <v>19417.333333333332</v>
      </c>
      <c r="J163" s="322">
        <f t="shared" si="8"/>
        <v>9708.6666666666661</v>
      </c>
      <c r="K163" s="328" t="str">
        <f t="shared" si="6"/>
        <v xml:space="preserve">   2</v>
      </c>
    </row>
    <row r="164" spans="1:11" ht="14.1" customHeight="1">
      <c r="A164" s="319" t="s">
        <v>3740</v>
      </c>
      <c r="B164" s="319" t="s">
        <v>3751</v>
      </c>
      <c r="C164" s="319" t="s">
        <v>2318</v>
      </c>
      <c r="D164" s="320" t="s">
        <v>3188</v>
      </c>
      <c r="E164" s="321" t="s">
        <v>2319</v>
      </c>
      <c r="F164" s="322">
        <v>25508</v>
      </c>
      <c r="G164" s="322">
        <v>28588</v>
      </c>
      <c r="H164" s="322">
        <v>27320</v>
      </c>
      <c r="I164" s="322">
        <f t="shared" si="7"/>
        <v>27138.666666666668</v>
      </c>
      <c r="J164" s="322">
        <f t="shared" si="8"/>
        <v>13569.333333333334</v>
      </c>
      <c r="K164" s="328" t="str">
        <f t="shared" si="6"/>
        <v xml:space="preserve">   2</v>
      </c>
    </row>
    <row r="165" spans="1:11" ht="14.1" customHeight="1">
      <c r="A165" s="319" t="s">
        <v>3740</v>
      </c>
      <c r="B165" s="319" t="s">
        <v>3751</v>
      </c>
      <c r="C165" s="319" t="s">
        <v>2320</v>
      </c>
      <c r="D165" s="320" t="s">
        <v>3188</v>
      </c>
      <c r="E165" s="321" t="s">
        <v>2319</v>
      </c>
      <c r="F165" s="322">
        <v>22183</v>
      </c>
      <c r="G165" s="322">
        <v>22978</v>
      </c>
      <c r="H165" s="322">
        <v>22518</v>
      </c>
      <c r="I165" s="322">
        <f t="shared" si="7"/>
        <v>22559.666666666668</v>
      </c>
      <c r="J165" s="322">
        <f t="shared" si="8"/>
        <v>11279.833333333334</v>
      </c>
      <c r="K165" s="328" t="str">
        <f t="shared" si="6"/>
        <v xml:space="preserve">   2</v>
      </c>
    </row>
    <row r="166" spans="1:11" ht="14.1" customHeight="1">
      <c r="A166" s="319" t="s">
        <v>3740</v>
      </c>
      <c r="B166" s="319" t="s">
        <v>3751</v>
      </c>
      <c r="C166" s="319" t="s">
        <v>2321</v>
      </c>
      <c r="D166" s="320" t="s">
        <v>3188</v>
      </c>
      <c r="E166" s="321" t="s">
        <v>2319</v>
      </c>
      <c r="F166" s="322">
        <v>17900</v>
      </c>
      <c r="G166" s="322">
        <v>18607</v>
      </c>
      <c r="H166" s="322">
        <v>18416</v>
      </c>
      <c r="I166" s="322">
        <f t="shared" si="7"/>
        <v>18307.666666666668</v>
      </c>
      <c r="J166" s="322">
        <f t="shared" si="8"/>
        <v>9153.8333333333339</v>
      </c>
      <c r="K166" s="328" t="str">
        <f t="shared" si="6"/>
        <v xml:space="preserve">   2</v>
      </c>
    </row>
    <row r="167" spans="1:11" ht="14.1" customHeight="1">
      <c r="A167" s="319" t="s">
        <v>3740</v>
      </c>
      <c r="B167" s="319" t="s">
        <v>3751</v>
      </c>
      <c r="C167" s="319" t="s">
        <v>2322</v>
      </c>
      <c r="D167" s="320" t="s">
        <v>3188</v>
      </c>
      <c r="E167" s="321" t="s">
        <v>2319</v>
      </c>
      <c r="F167" s="322">
        <v>12123</v>
      </c>
      <c r="G167" s="322">
        <v>12270</v>
      </c>
      <c r="H167" s="322">
        <v>11889</v>
      </c>
      <c r="I167" s="322">
        <f t="shared" si="7"/>
        <v>12094</v>
      </c>
      <c r="J167" s="322">
        <f t="shared" si="8"/>
        <v>6047</v>
      </c>
      <c r="K167" s="328" t="str">
        <f t="shared" si="6"/>
        <v xml:space="preserve">   2</v>
      </c>
    </row>
    <row r="168" spans="1:11" ht="14.1" customHeight="1">
      <c r="A168" s="319" t="s">
        <v>3740</v>
      </c>
      <c r="B168" s="319" t="s">
        <v>2341</v>
      </c>
      <c r="C168" s="319" t="s">
        <v>2318</v>
      </c>
      <c r="D168" s="320" t="s">
        <v>3184</v>
      </c>
      <c r="E168" s="321" t="s">
        <v>2319</v>
      </c>
      <c r="F168" s="322">
        <v>45000</v>
      </c>
      <c r="G168" s="322">
        <v>44000</v>
      </c>
      <c r="H168" s="322">
        <v>44000</v>
      </c>
      <c r="I168" s="322">
        <f t="shared" si="7"/>
        <v>44333.333333333336</v>
      </c>
      <c r="J168" s="322">
        <f t="shared" si="8"/>
        <v>8866.6666666666679</v>
      </c>
      <c r="K168" s="328" t="str">
        <f t="shared" si="6"/>
        <v xml:space="preserve">   5</v>
      </c>
    </row>
    <row r="169" spans="1:11" ht="14.1" customHeight="1">
      <c r="A169" s="319" t="s">
        <v>3740</v>
      </c>
      <c r="B169" s="319" t="s">
        <v>2341</v>
      </c>
      <c r="C169" s="319" t="s">
        <v>2320</v>
      </c>
      <c r="D169" s="320" t="s">
        <v>3184</v>
      </c>
      <c r="E169" s="321" t="s">
        <v>2319</v>
      </c>
      <c r="F169" s="322">
        <v>43943</v>
      </c>
      <c r="G169" s="322">
        <v>43041</v>
      </c>
      <c r="H169" s="322">
        <v>43041</v>
      </c>
      <c r="I169" s="322">
        <f t="shared" si="7"/>
        <v>43341.666666666664</v>
      </c>
      <c r="J169" s="322">
        <f t="shared" si="8"/>
        <v>8668.3333333333321</v>
      </c>
      <c r="K169" s="328" t="str">
        <f t="shared" si="6"/>
        <v xml:space="preserve">   5</v>
      </c>
    </row>
    <row r="170" spans="1:11" ht="14.1" customHeight="1">
      <c r="A170" s="319" t="s">
        <v>3740</v>
      </c>
      <c r="B170" s="319" t="s">
        <v>2341</v>
      </c>
      <c r="C170" s="319" t="s">
        <v>2321</v>
      </c>
      <c r="D170" s="320" t="s">
        <v>3184</v>
      </c>
      <c r="E170" s="321" t="s">
        <v>2319</v>
      </c>
      <c r="F170" s="322">
        <v>41123</v>
      </c>
      <c r="G170" s="322">
        <v>42541</v>
      </c>
      <c r="H170" s="322">
        <v>42541</v>
      </c>
      <c r="I170" s="322">
        <f t="shared" si="7"/>
        <v>42068.333333333336</v>
      </c>
      <c r="J170" s="322">
        <f t="shared" si="8"/>
        <v>8413.6666666666679</v>
      </c>
      <c r="K170" s="328" t="str">
        <f t="shared" si="6"/>
        <v xml:space="preserve">   5</v>
      </c>
    </row>
    <row r="171" spans="1:11" ht="14.1" customHeight="1">
      <c r="A171" s="319" t="s">
        <v>3740</v>
      </c>
      <c r="B171" s="319" t="s">
        <v>2341</v>
      </c>
      <c r="C171" s="319" t="s">
        <v>2322</v>
      </c>
      <c r="D171" s="320" t="s">
        <v>3184</v>
      </c>
      <c r="E171" s="321" t="s">
        <v>2319</v>
      </c>
      <c r="F171" s="322">
        <v>36419</v>
      </c>
      <c r="G171" s="322">
        <v>42000</v>
      </c>
      <c r="H171" s="322">
        <v>42000</v>
      </c>
      <c r="I171" s="322">
        <f t="shared" si="7"/>
        <v>40139.666666666664</v>
      </c>
      <c r="J171" s="322">
        <f t="shared" si="8"/>
        <v>8027.9333333333325</v>
      </c>
      <c r="K171" s="328" t="str">
        <f t="shared" si="6"/>
        <v xml:space="preserve">   5</v>
      </c>
    </row>
    <row r="172" spans="1:11" ht="14.1" customHeight="1">
      <c r="A172" s="319" t="s">
        <v>3740</v>
      </c>
      <c r="B172" s="319" t="s">
        <v>2341</v>
      </c>
      <c r="C172" s="319" t="s">
        <v>2318</v>
      </c>
      <c r="D172" s="320" t="s">
        <v>3174</v>
      </c>
      <c r="E172" s="321" t="s">
        <v>2319</v>
      </c>
      <c r="F172" s="322">
        <v>42000</v>
      </c>
      <c r="G172" s="322">
        <v>40000</v>
      </c>
      <c r="H172" s="322">
        <v>46000</v>
      </c>
      <c r="I172" s="322">
        <f t="shared" si="7"/>
        <v>42666.666666666664</v>
      </c>
      <c r="J172" s="322">
        <f t="shared" si="8"/>
        <v>5333.333333333333</v>
      </c>
      <c r="K172" s="328" t="str">
        <f t="shared" si="6"/>
        <v xml:space="preserve">   8</v>
      </c>
    </row>
    <row r="173" spans="1:11" ht="14.1" customHeight="1">
      <c r="A173" s="319" t="s">
        <v>3740</v>
      </c>
      <c r="B173" s="319" t="s">
        <v>2341</v>
      </c>
      <c r="C173" s="319" t="s">
        <v>2320</v>
      </c>
      <c r="D173" s="320" t="s">
        <v>3174</v>
      </c>
      <c r="E173" s="321" t="s">
        <v>2319</v>
      </c>
      <c r="F173" s="322">
        <v>41216</v>
      </c>
      <c r="G173" s="322">
        <v>39722</v>
      </c>
      <c r="H173" s="322">
        <v>44715</v>
      </c>
      <c r="I173" s="322">
        <f t="shared" si="7"/>
        <v>41884.333333333336</v>
      </c>
      <c r="J173" s="322">
        <f t="shared" si="8"/>
        <v>5235.541666666667</v>
      </c>
      <c r="K173" s="328" t="str">
        <f t="shared" si="6"/>
        <v xml:space="preserve">   8</v>
      </c>
    </row>
    <row r="174" spans="1:11" ht="14.1" customHeight="1">
      <c r="A174" s="319" t="s">
        <v>3740</v>
      </c>
      <c r="B174" s="319" t="s">
        <v>2341</v>
      </c>
      <c r="C174" s="319" t="s">
        <v>2321</v>
      </c>
      <c r="D174" s="320" t="s">
        <v>3174</v>
      </c>
      <c r="E174" s="321" t="s">
        <v>2319</v>
      </c>
      <c r="F174" s="322">
        <v>38003</v>
      </c>
      <c r="G174" s="322">
        <v>32951</v>
      </c>
      <c r="H174" s="322">
        <v>38719</v>
      </c>
      <c r="I174" s="322">
        <f t="shared" si="7"/>
        <v>36557.666666666664</v>
      </c>
      <c r="J174" s="322">
        <f t="shared" si="8"/>
        <v>4569.708333333333</v>
      </c>
      <c r="K174" s="328" t="str">
        <f t="shared" si="6"/>
        <v xml:space="preserve">   8</v>
      </c>
    </row>
    <row r="175" spans="1:11" ht="14.1" customHeight="1">
      <c r="A175" s="319" t="s">
        <v>3740</v>
      </c>
      <c r="B175" s="319" t="s">
        <v>2341</v>
      </c>
      <c r="C175" s="319" t="s">
        <v>2322</v>
      </c>
      <c r="D175" s="320" t="s">
        <v>3174</v>
      </c>
      <c r="E175" s="321" t="s">
        <v>2319</v>
      </c>
      <c r="F175" s="322">
        <v>32849</v>
      </c>
      <c r="G175" s="322">
        <v>20694</v>
      </c>
      <c r="H175" s="322">
        <v>28153</v>
      </c>
      <c r="I175" s="322">
        <f t="shared" si="7"/>
        <v>27232</v>
      </c>
      <c r="J175" s="322">
        <f t="shared" si="8"/>
        <v>3404</v>
      </c>
      <c r="K175" s="328" t="str">
        <f t="shared" si="6"/>
        <v xml:space="preserve">   8</v>
      </c>
    </row>
    <row r="176" spans="1:11" ht="14.1" customHeight="1">
      <c r="A176" s="319" t="s">
        <v>3740</v>
      </c>
      <c r="B176" s="319" t="s">
        <v>546</v>
      </c>
      <c r="C176" s="319" t="s">
        <v>2320</v>
      </c>
      <c r="D176" s="320" t="s">
        <v>3184</v>
      </c>
      <c r="E176" s="321" t="s">
        <v>2319</v>
      </c>
      <c r="F176" s="322">
        <v>22932</v>
      </c>
      <c r="G176" s="322">
        <v>24893</v>
      </c>
      <c r="H176" s="322">
        <v>26045</v>
      </c>
      <c r="I176" s="322">
        <f t="shared" si="7"/>
        <v>24623.333333333332</v>
      </c>
      <c r="J176" s="322">
        <f t="shared" si="8"/>
        <v>4924.6666666666661</v>
      </c>
      <c r="K176" s="328" t="str">
        <f t="shared" si="6"/>
        <v xml:space="preserve">   5</v>
      </c>
    </row>
    <row r="177" spans="1:11" ht="14.1" customHeight="1">
      <c r="A177" s="319" t="s">
        <v>3740</v>
      </c>
      <c r="B177" s="319" t="s">
        <v>546</v>
      </c>
      <c r="C177" s="319" t="s">
        <v>2321</v>
      </c>
      <c r="D177" s="320" t="s">
        <v>3184</v>
      </c>
      <c r="E177" s="321" t="s">
        <v>2319</v>
      </c>
      <c r="F177" s="322">
        <v>21089</v>
      </c>
      <c r="G177" s="322">
        <v>20971</v>
      </c>
      <c r="H177" s="322">
        <v>22088</v>
      </c>
      <c r="I177" s="322">
        <f t="shared" si="7"/>
        <v>21382.666666666668</v>
      </c>
      <c r="J177" s="322">
        <f t="shared" si="8"/>
        <v>4276.5333333333338</v>
      </c>
      <c r="K177" s="328" t="str">
        <f t="shared" si="6"/>
        <v xml:space="preserve">   5</v>
      </c>
    </row>
    <row r="178" spans="1:11" ht="14.1" customHeight="1">
      <c r="A178" s="319" t="s">
        <v>3740</v>
      </c>
      <c r="B178" s="319" t="s">
        <v>546</v>
      </c>
      <c r="C178" s="319" t="s">
        <v>2322</v>
      </c>
      <c r="D178" s="320" t="s">
        <v>3184</v>
      </c>
      <c r="E178" s="321" t="s">
        <v>2319</v>
      </c>
      <c r="F178" s="322">
        <v>16478</v>
      </c>
      <c r="G178" s="322">
        <v>16039</v>
      </c>
      <c r="H178" s="322">
        <v>15897</v>
      </c>
      <c r="I178" s="322">
        <f t="shared" si="7"/>
        <v>16138</v>
      </c>
      <c r="J178" s="322">
        <f t="shared" si="8"/>
        <v>3227.6</v>
      </c>
      <c r="K178" s="328" t="str">
        <f t="shared" si="6"/>
        <v xml:space="preserve">   5</v>
      </c>
    </row>
    <row r="179" spans="1:11" ht="14.1" customHeight="1">
      <c r="A179" s="319" t="s">
        <v>3740</v>
      </c>
      <c r="B179" s="319" t="s">
        <v>546</v>
      </c>
      <c r="C179" s="319" t="s">
        <v>2320</v>
      </c>
      <c r="D179" s="320" t="s">
        <v>3174</v>
      </c>
      <c r="E179" s="321" t="s">
        <v>2319</v>
      </c>
      <c r="F179" s="322">
        <v>31967</v>
      </c>
      <c r="G179" s="322">
        <v>0</v>
      </c>
      <c r="H179" s="322">
        <v>0</v>
      </c>
      <c r="I179" s="322">
        <f t="shared" si="7"/>
        <v>10655.666666666666</v>
      </c>
      <c r="J179" s="322">
        <f t="shared" si="8"/>
        <v>1331.9583333333333</v>
      </c>
      <c r="K179" s="328" t="str">
        <f t="shared" si="6"/>
        <v xml:space="preserve">   8</v>
      </c>
    </row>
    <row r="180" spans="1:11" ht="14.1" customHeight="1">
      <c r="A180" s="319" t="s">
        <v>3740</v>
      </c>
      <c r="B180" s="319" t="s">
        <v>546</v>
      </c>
      <c r="C180" s="319" t="s">
        <v>2321</v>
      </c>
      <c r="D180" s="320" t="s">
        <v>3174</v>
      </c>
      <c r="E180" s="321" t="s">
        <v>2319</v>
      </c>
      <c r="F180" s="322">
        <v>19169</v>
      </c>
      <c r="G180" s="322">
        <v>0</v>
      </c>
      <c r="H180" s="322">
        <v>0</v>
      </c>
      <c r="I180" s="322">
        <f t="shared" si="7"/>
        <v>6389.666666666667</v>
      </c>
      <c r="J180" s="322">
        <f t="shared" si="8"/>
        <v>798.70833333333337</v>
      </c>
      <c r="K180" s="328" t="str">
        <f t="shared" si="6"/>
        <v xml:space="preserve">   8</v>
      </c>
    </row>
    <row r="181" spans="1:11" ht="14.1" customHeight="1">
      <c r="A181" s="319" t="s">
        <v>3740</v>
      </c>
      <c r="B181" s="319" t="s">
        <v>546</v>
      </c>
      <c r="C181" s="319" t="s">
        <v>2322</v>
      </c>
      <c r="D181" s="320" t="s">
        <v>3174</v>
      </c>
      <c r="E181" s="321" t="s">
        <v>2319</v>
      </c>
      <c r="F181" s="322">
        <v>15432</v>
      </c>
      <c r="G181" s="322">
        <v>0</v>
      </c>
      <c r="H181" s="322">
        <v>0</v>
      </c>
      <c r="I181" s="322">
        <f t="shared" si="7"/>
        <v>5144</v>
      </c>
      <c r="J181" s="322">
        <f t="shared" si="8"/>
        <v>643</v>
      </c>
      <c r="K181" s="328" t="str">
        <f t="shared" si="6"/>
        <v xml:space="preserve">   8</v>
      </c>
    </row>
    <row r="182" spans="1:11" ht="14.1" customHeight="1">
      <c r="A182" s="319" t="s">
        <v>3740</v>
      </c>
      <c r="B182" s="319" t="s">
        <v>2342</v>
      </c>
      <c r="C182" s="319" t="s">
        <v>2318</v>
      </c>
      <c r="D182" s="320" t="s">
        <v>3187</v>
      </c>
      <c r="E182" s="325" t="s">
        <v>2744</v>
      </c>
      <c r="F182" s="322">
        <v>5835</v>
      </c>
      <c r="G182" s="322">
        <v>6279</v>
      </c>
      <c r="H182" s="322">
        <v>6045</v>
      </c>
      <c r="I182" s="322">
        <f t="shared" si="7"/>
        <v>6053</v>
      </c>
      <c r="J182" s="322">
        <f t="shared" si="8"/>
        <v>336.27777777777777</v>
      </c>
      <c r="K182" s="328" t="str">
        <f t="shared" si="6"/>
        <v xml:space="preserve">  18</v>
      </c>
    </row>
    <row r="183" spans="1:11" ht="14.1" customHeight="1">
      <c r="A183" s="319" t="s">
        <v>3740</v>
      </c>
      <c r="B183" s="319" t="s">
        <v>2342</v>
      </c>
      <c r="C183" s="319" t="s">
        <v>2320</v>
      </c>
      <c r="D183" s="320" t="s">
        <v>3187</v>
      </c>
      <c r="E183" s="325" t="s">
        <v>2744</v>
      </c>
      <c r="F183" s="322">
        <v>5001</v>
      </c>
      <c r="G183" s="322">
        <v>5322</v>
      </c>
      <c r="H183" s="322">
        <v>5349</v>
      </c>
      <c r="I183" s="322">
        <f t="shared" si="7"/>
        <v>5224</v>
      </c>
      <c r="J183" s="322">
        <f t="shared" si="8"/>
        <v>290.22222222222223</v>
      </c>
      <c r="K183" s="328" t="str">
        <f t="shared" si="6"/>
        <v xml:space="preserve">  18</v>
      </c>
    </row>
    <row r="184" spans="1:11" ht="14.1" customHeight="1">
      <c r="A184" s="319" t="s">
        <v>3740</v>
      </c>
      <c r="B184" s="319" t="s">
        <v>2342</v>
      </c>
      <c r="C184" s="319" t="s">
        <v>2321</v>
      </c>
      <c r="D184" s="320" t="s">
        <v>3187</v>
      </c>
      <c r="E184" s="325" t="s">
        <v>2744</v>
      </c>
      <c r="F184" s="322">
        <v>4380</v>
      </c>
      <c r="G184" s="322">
        <v>4088</v>
      </c>
      <c r="H184" s="322">
        <v>4409</v>
      </c>
      <c r="I184" s="322">
        <f t="shared" si="7"/>
        <v>4292.333333333333</v>
      </c>
      <c r="J184" s="322">
        <f t="shared" si="8"/>
        <v>238.46296296296293</v>
      </c>
      <c r="K184" s="328" t="str">
        <f t="shared" si="6"/>
        <v xml:space="preserve">  18</v>
      </c>
    </row>
    <row r="185" spans="1:11" ht="14.1" customHeight="1">
      <c r="A185" s="319" t="s">
        <v>3740</v>
      </c>
      <c r="B185" s="319" t="s">
        <v>2342</v>
      </c>
      <c r="C185" s="319" t="s">
        <v>2322</v>
      </c>
      <c r="D185" s="320" t="s">
        <v>3187</v>
      </c>
      <c r="E185" s="325" t="s">
        <v>2744</v>
      </c>
      <c r="F185" s="322">
        <v>3220</v>
      </c>
      <c r="G185" s="322">
        <v>2776</v>
      </c>
      <c r="H185" s="322">
        <v>2652</v>
      </c>
      <c r="I185" s="322">
        <f t="shared" si="7"/>
        <v>2882.6666666666665</v>
      </c>
      <c r="J185" s="322">
        <f t="shared" si="8"/>
        <v>160.14814814814815</v>
      </c>
      <c r="K185" s="328" t="str">
        <f t="shared" si="6"/>
        <v xml:space="preserve">  18</v>
      </c>
    </row>
    <row r="186" spans="1:11" ht="14.1" customHeight="1">
      <c r="A186" s="319" t="s">
        <v>3740</v>
      </c>
      <c r="B186" s="319" t="s">
        <v>2343</v>
      </c>
      <c r="C186" s="319" t="s">
        <v>2320</v>
      </c>
      <c r="D186" s="320" t="s">
        <v>3188</v>
      </c>
      <c r="E186" s="321" t="s">
        <v>2327</v>
      </c>
      <c r="F186" s="322">
        <v>1100</v>
      </c>
      <c r="G186" s="322">
        <v>1100</v>
      </c>
      <c r="H186" s="322">
        <v>7000</v>
      </c>
      <c r="I186" s="322">
        <f t="shared" si="7"/>
        <v>3066.6666666666665</v>
      </c>
      <c r="J186" s="322">
        <f t="shared" si="8"/>
        <v>1533.3333333333333</v>
      </c>
      <c r="K186" s="328" t="str">
        <f t="shared" si="6"/>
        <v xml:space="preserve">   2</v>
      </c>
    </row>
    <row r="187" spans="1:11" ht="14.1" customHeight="1">
      <c r="A187" s="319" t="s">
        <v>3740</v>
      </c>
      <c r="B187" s="319" t="s">
        <v>2343</v>
      </c>
      <c r="C187" s="319" t="s">
        <v>2321</v>
      </c>
      <c r="D187" s="320" t="s">
        <v>3188</v>
      </c>
      <c r="E187" s="321" t="s">
        <v>2327</v>
      </c>
      <c r="F187" s="322">
        <v>900</v>
      </c>
      <c r="G187" s="322">
        <v>900</v>
      </c>
      <c r="H187" s="322">
        <v>900</v>
      </c>
      <c r="I187" s="322">
        <f t="shared" si="7"/>
        <v>900</v>
      </c>
      <c r="J187" s="322">
        <f t="shared" si="8"/>
        <v>450</v>
      </c>
      <c r="K187" s="328" t="str">
        <f t="shared" si="6"/>
        <v xml:space="preserve">   2</v>
      </c>
    </row>
    <row r="188" spans="1:11" ht="14.1" customHeight="1">
      <c r="A188" s="319" t="s">
        <v>3740</v>
      </c>
      <c r="B188" s="319" t="s">
        <v>2343</v>
      </c>
      <c r="C188" s="319" t="s">
        <v>2322</v>
      </c>
      <c r="D188" s="320" t="s">
        <v>3188</v>
      </c>
      <c r="E188" s="321" t="s">
        <v>2327</v>
      </c>
      <c r="F188" s="322">
        <v>650</v>
      </c>
      <c r="G188" s="322">
        <v>650</v>
      </c>
      <c r="H188" s="322">
        <v>650</v>
      </c>
      <c r="I188" s="322">
        <f t="shared" si="7"/>
        <v>650</v>
      </c>
      <c r="J188" s="322">
        <f t="shared" si="8"/>
        <v>325</v>
      </c>
      <c r="K188" s="328" t="str">
        <f t="shared" si="6"/>
        <v xml:space="preserve">   2</v>
      </c>
    </row>
    <row r="189" spans="1:11" ht="14.1" customHeight="1">
      <c r="A189" s="319" t="s">
        <v>3740</v>
      </c>
      <c r="B189" s="319" t="s">
        <v>508</v>
      </c>
      <c r="C189" s="319" t="s">
        <v>2320</v>
      </c>
      <c r="D189" s="320" t="s">
        <v>3172</v>
      </c>
      <c r="E189" s="321" t="s">
        <v>2319</v>
      </c>
      <c r="F189" s="322">
        <v>3475</v>
      </c>
      <c r="G189" s="322">
        <v>3155</v>
      </c>
      <c r="H189" s="322">
        <v>4435</v>
      </c>
      <c r="I189" s="322">
        <f t="shared" si="7"/>
        <v>3688.3333333333335</v>
      </c>
      <c r="J189" s="322">
        <f t="shared" si="8"/>
        <v>922.08333333333337</v>
      </c>
      <c r="K189" s="328" t="str">
        <f t="shared" si="6"/>
        <v xml:space="preserve">   4</v>
      </c>
    </row>
    <row r="190" spans="1:11" ht="14.1" customHeight="1">
      <c r="A190" s="319" t="s">
        <v>3740</v>
      </c>
      <c r="B190" s="319" t="s">
        <v>508</v>
      </c>
      <c r="C190" s="319" t="s">
        <v>2322</v>
      </c>
      <c r="D190" s="320" t="s">
        <v>3172</v>
      </c>
      <c r="E190" s="321" t="s">
        <v>2319</v>
      </c>
      <c r="F190" s="322">
        <v>1411</v>
      </c>
      <c r="G190" s="322">
        <v>1446</v>
      </c>
      <c r="H190" s="322">
        <v>2403</v>
      </c>
      <c r="I190" s="322">
        <f t="shared" si="7"/>
        <v>1753.3333333333333</v>
      </c>
      <c r="J190" s="322">
        <f t="shared" si="8"/>
        <v>438.33333333333331</v>
      </c>
      <c r="K190" s="328" t="str">
        <f t="shared" si="6"/>
        <v xml:space="preserve">   4</v>
      </c>
    </row>
    <row r="191" spans="1:11" ht="14.1" customHeight="1">
      <c r="A191" s="319" t="s">
        <v>3740</v>
      </c>
      <c r="B191" s="319" t="s">
        <v>508</v>
      </c>
      <c r="C191" s="319" t="s">
        <v>2320</v>
      </c>
      <c r="D191" s="320" t="s">
        <v>3173</v>
      </c>
      <c r="E191" s="321" t="s">
        <v>2327</v>
      </c>
      <c r="F191" s="322">
        <v>706</v>
      </c>
      <c r="G191" s="322">
        <v>679</v>
      </c>
      <c r="H191" s="322">
        <v>826</v>
      </c>
      <c r="I191" s="322">
        <f t="shared" si="7"/>
        <v>737</v>
      </c>
      <c r="J191" s="322">
        <f t="shared" si="8"/>
        <v>491.33333333333331</v>
      </c>
      <c r="K191" s="328" t="str">
        <f t="shared" si="6"/>
        <v xml:space="preserve"> 1.5</v>
      </c>
    </row>
    <row r="192" spans="1:11" ht="14.1" customHeight="1">
      <c r="A192" s="319" t="s">
        <v>3740</v>
      </c>
      <c r="B192" s="319" t="s">
        <v>508</v>
      </c>
      <c r="C192" s="319" t="s">
        <v>2321</v>
      </c>
      <c r="D192" s="320" t="s">
        <v>3173</v>
      </c>
      <c r="E192" s="321" t="s">
        <v>2327</v>
      </c>
      <c r="F192" s="322">
        <v>430</v>
      </c>
      <c r="G192" s="322">
        <v>430</v>
      </c>
      <c r="H192" s="322">
        <v>543</v>
      </c>
      <c r="I192" s="322">
        <f t="shared" si="7"/>
        <v>467.66666666666669</v>
      </c>
      <c r="J192" s="322">
        <f t="shared" si="8"/>
        <v>311.77777777777777</v>
      </c>
      <c r="K192" s="328" t="str">
        <f t="shared" si="6"/>
        <v xml:space="preserve"> 1.5</v>
      </c>
    </row>
    <row r="193" spans="1:11" ht="14.1" customHeight="1">
      <c r="A193" s="319" t="s">
        <v>3740</v>
      </c>
      <c r="B193" s="319" t="s">
        <v>508</v>
      </c>
      <c r="C193" s="319" t="s">
        <v>2322</v>
      </c>
      <c r="D193" s="320" t="s">
        <v>3173</v>
      </c>
      <c r="E193" s="321" t="s">
        <v>2327</v>
      </c>
      <c r="F193" s="322">
        <v>270</v>
      </c>
      <c r="G193" s="322">
        <v>292</v>
      </c>
      <c r="H193" s="322">
        <v>343</v>
      </c>
      <c r="I193" s="322">
        <f t="shared" si="7"/>
        <v>301.66666666666669</v>
      </c>
      <c r="J193" s="322">
        <f t="shared" si="8"/>
        <v>201.11111111111111</v>
      </c>
      <c r="K193" s="328" t="str">
        <f t="shared" si="6"/>
        <v xml:space="preserve"> 1.5</v>
      </c>
    </row>
    <row r="194" spans="1:11" ht="14.1" customHeight="1">
      <c r="A194" s="319" t="s">
        <v>3740</v>
      </c>
      <c r="B194" s="319" t="s">
        <v>3752</v>
      </c>
      <c r="C194" s="319" t="s">
        <v>2320</v>
      </c>
      <c r="D194" s="324" t="s">
        <v>3177</v>
      </c>
      <c r="E194" s="321" t="s">
        <v>2335</v>
      </c>
      <c r="F194" s="322">
        <v>8600</v>
      </c>
      <c r="G194" s="322">
        <v>8600</v>
      </c>
      <c r="H194" s="322">
        <v>6500</v>
      </c>
      <c r="I194" s="322">
        <f t="shared" si="7"/>
        <v>7900</v>
      </c>
      <c r="J194" s="322" t="e">
        <f t="shared" si="8"/>
        <v>#VALUE!</v>
      </c>
      <c r="K194" s="328" t="str">
        <f t="shared" si="6"/>
        <v>ERROR</v>
      </c>
    </row>
    <row r="195" spans="1:11" ht="14.1" customHeight="1">
      <c r="A195" s="319" t="s">
        <v>3740</v>
      </c>
      <c r="B195" s="319" t="s">
        <v>562</v>
      </c>
      <c r="C195" s="319" t="s">
        <v>2318</v>
      </c>
      <c r="D195" s="320" t="s">
        <v>3171</v>
      </c>
      <c r="E195" s="321" t="s">
        <v>2319</v>
      </c>
      <c r="F195" s="322">
        <v>17000</v>
      </c>
      <c r="G195" s="322">
        <v>18000</v>
      </c>
      <c r="H195" s="322">
        <v>19749</v>
      </c>
      <c r="I195" s="322">
        <f t="shared" si="7"/>
        <v>18249.666666666668</v>
      </c>
      <c r="J195" s="322">
        <f t="shared" si="8"/>
        <v>912.48333333333335</v>
      </c>
      <c r="K195" s="328" t="str">
        <f t="shared" ref="K195:K258" si="9">IF(LEFT(E195,1)="k",D195,IF(LEFT(E195,1)="g",D195/1000,"ERROR"))</f>
        <v xml:space="preserve">  20</v>
      </c>
    </row>
    <row r="196" spans="1:11" ht="14.1" customHeight="1">
      <c r="A196" s="319" t="s">
        <v>3740</v>
      </c>
      <c r="B196" s="319" t="s">
        <v>562</v>
      </c>
      <c r="C196" s="319" t="s">
        <v>2320</v>
      </c>
      <c r="D196" s="320" t="s">
        <v>3171</v>
      </c>
      <c r="E196" s="321" t="s">
        <v>2319</v>
      </c>
      <c r="F196" s="322">
        <v>15572</v>
      </c>
      <c r="G196" s="322">
        <v>16994</v>
      </c>
      <c r="H196" s="322">
        <v>15251</v>
      </c>
      <c r="I196" s="322">
        <f t="shared" ref="I196:I259" si="10">AVERAGE(F196:H196)</f>
        <v>15939</v>
      </c>
      <c r="J196" s="322">
        <f t="shared" ref="J196:J259" si="11">I196/K196</f>
        <v>796.95</v>
      </c>
      <c r="K196" s="328" t="str">
        <f t="shared" si="9"/>
        <v xml:space="preserve">  20</v>
      </c>
    </row>
    <row r="197" spans="1:11" ht="14.1" customHeight="1">
      <c r="A197" s="319" t="s">
        <v>3740</v>
      </c>
      <c r="B197" s="319" t="s">
        <v>562</v>
      </c>
      <c r="C197" s="319" t="s">
        <v>2321</v>
      </c>
      <c r="D197" s="320" t="s">
        <v>3171</v>
      </c>
      <c r="E197" s="321" t="s">
        <v>2319</v>
      </c>
      <c r="F197" s="322">
        <v>12139</v>
      </c>
      <c r="G197" s="322">
        <v>13658</v>
      </c>
      <c r="H197" s="322">
        <v>10706</v>
      </c>
      <c r="I197" s="322">
        <f t="shared" si="10"/>
        <v>12167.666666666666</v>
      </c>
      <c r="J197" s="322">
        <f t="shared" si="11"/>
        <v>608.38333333333333</v>
      </c>
      <c r="K197" s="328" t="str">
        <f t="shared" si="9"/>
        <v xml:space="preserve">  20</v>
      </c>
    </row>
    <row r="198" spans="1:11" ht="14.1" customHeight="1">
      <c r="A198" s="319" t="s">
        <v>3740</v>
      </c>
      <c r="B198" s="319" t="s">
        <v>562</v>
      </c>
      <c r="C198" s="319" t="s">
        <v>2322</v>
      </c>
      <c r="D198" s="320" t="s">
        <v>3171</v>
      </c>
      <c r="E198" s="321" t="s">
        <v>2319</v>
      </c>
      <c r="F198" s="322">
        <v>8331</v>
      </c>
      <c r="G198" s="322">
        <v>9107</v>
      </c>
      <c r="H198" s="322">
        <v>6950</v>
      </c>
      <c r="I198" s="322">
        <f t="shared" si="10"/>
        <v>8129.333333333333</v>
      </c>
      <c r="J198" s="322">
        <f t="shared" si="11"/>
        <v>406.46666666666664</v>
      </c>
      <c r="K198" s="328" t="str">
        <f t="shared" si="9"/>
        <v xml:space="preserve">  20</v>
      </c>
    </row>
    <row r="199" spans="1:11" ht="14.1" customHeight="1">
      <c r="A199" s="319" t="s">
        <v>3740</v>
      </c>
      <c r="B199" s="319" t="s">
        <v>2344</v>
      </c>
      <c r="C199" s="319" t="s">
        <v>2320</v>
      </c>
      <c r="D199" s="320" t="s">
        <v>3170</v>
      </c>
      <c r="E199" s="321" t="s">
        <v>2319</v>
      </c>
      <c r="F199" s="322">
        <v>9894</v>
      </c>
      <c r="G199" s="322">
        <v>9888</v>
      </c>
      <c r="H199" s="322">
        <v>9624</v>
      </c>
      <c r="I199" s="322">
        <f t="shared" si="10"/>
        <v>9802</v>
      </c>
      <c r="J199" s="322">
        <f t="shared" si="11"/>
        <v>980.2</v>
      </c>
      <c r="K199" s="328" t="str">
        <f t="shared" si="9"/>
        <v xml:space="preserve">  10</v>
      </c>
    </row>
    <row r="200" spans="1:11" ht="14.1" customHeight="1">
      <c r="A200" s="319" t="s">
        <v>3740</v>
      </c>
      <c r="B200" s="319" t="s">
        <v>581</v>
      </c>
      <c r="C200" s="319" t="s">
        <v>2320</v>
      </c>
      <c r="D200" s="320" t="s">
        <v>3180</v>
      </c>
      <c r="E200" s="321" t="s">
        <v>2319</v>
      </c>
      <c r="F200" s="322">
        <v>44000</v>
      </c>
      <c r="G200" s="322">
        <v>44000</v>
      </c>
      <c r="H200" s="322">
        <v>44000</v>
      </c>
      <c r="I200" s="322">
        <f t="shared" si="10"/>
        <v>44000</v>
      </c>
      <c r="J200" s="322">
        <f t="shared" si="11"/>
        <v>2933.3333333333335</v>
      </c>
      <c r="K200" s="328" t="str">
        <f t="shared" si="9"/>
        <v xml:space="preserve">  15</v>
      </c>
    </row>
    <row r="201" spans="1:11" ht="14.1" customHeight="1">
      <c r="A201" s="319" t="s">
        <v>3740</v>
      </c>
      <c r="B201" s="319" t="s">
        <v>3286</v>
      </c>
      <c r="C201" s="319" t="s">
        <v>2320</v>
      </c>
      <c r="D201" s="320" t="s">
        <v>3175</v>
      </c>
      <c r="E201" s="321" t="s">
        <v>418</v>
      </c>
      <c r="F201" s="322">
        <v>29000</v>
      </c>
      <c r="G201" s="322">
        <v>29000</v>
      </c>
      <c r="H201" s="322">
        <v>29000</v>
      </c>
      <c r="I201" s="322">
        <f t="shared" si="10"/>
        <v>29000</v>
      </c>
      <c r="J201" s="322">
        <f t="shared" si="11"/>
        <v>1812.5</v>
      </c>
      <c r="K201" s="328" t="str">
        <f t="shared" si="9"/>
        <v xml:space="preserve">  16</v>
      </c>
    </row>
    <row r="202" spans="1:11" ht="14.1" customHeight="1">
      <c r="A202" s="319" t="s">
        <v>3740</v>
      </c>
      <c r="B202" s="319" t="s">
        <v>583</v>
      </c>
      <c r="C202" s="319" t="s">
        <v>2320</v>
      </c>
      <c r="D202" s="320" t="s">
        <v>3172</v>
      </c>
      <c r="E202" s="321" t="s">
        <v>418</v>
      </c>
      <c r="F202" s="322">
        <v>39000</v>
      </c>
      <c r="G202" s="322">
        <v>39000</v>
      </c>
      <c r="H202" s="322">
        <v>39000</v>
      </c>
      <c r="I202" s="322">
        <f t="shared" si="10"/>
        <v>39000</v>
      </c>
      <c r="J202" s="322">
        <f t="shared" si="11"/>
        <v>9750</v>
      </c>
      <c r="K202" s="328" t="str">
        <f t="shared" si="9"/>
        <v xml:space="preserve">   4</v>
      </c>
    </row>
    <row r="203" spans="1:11" ht="14.1" customHeight="1">
      <c r="A203" s="319" t="s">
        <v>3740</v>
      </c>
      <c r="B203" s="319" t="s">
        <v>583</v>
      </c>
      <c r="C203" s="319" t="s">
        <v>2321</v>
      </c>
      <c r="D203" s="320" t="s">
        <v>3172</v>
      </c>
      <c r="E203" s="321" t="s">
        <v>418</v>
      </c>
      <c r="F203" s="322">
        <v>31000</v>
      </c>
      <c r="G203" s="322">
        <v>31000</v>
      </c>
      <c r="H203" s="322">
        <v>31000</v>
      </c>
      <c r="I203" s="322">
        <f t="shared" si="10"/>
        <v>31000</v>
      </c>
      <c r="J203" s="322">
        <f t="shared" si="11"/>
        <v>7750</v>
      </c>
      <c r="K203" s="328" t="str">
        <f t="shared" si="9"/>
        <v xml:space="preserve">   4</v>
      </c>
    </row>
    <row r="204" spans="1:11" ht="14.1" customHeight="1">
      <c r="A204" s="319" t="s">
        <v>3740</v>
      </c>
      <c r="B204" s="319" t="s">
        <v>3287</v>
      </c>
      <c r="C204" s="319" t="s">
        <v>2320</v>
      </c>
      <c r="D204" s="320" t="s">
        <v>3170</v>
      </c>
      <c r="E204" s="321" t="s">
        <v>2319</v>
      </c>
      <c r="F204" s="322">
        <v>15000</v>
      </c>
      <c r="G204" s="322">
        <v>15000</v>
      </c>
      <c r="H204" s="322">
        <v>15000</v>
      </c>
      <c r="I204" s="322">
        <f t="shared" si="10"/>
        <v>15000</v>
      </c>
      <c r="J204" s="322">
        <f t="shared" si="11"/>
        <v>1500</v>
      </c>
      <c r="K204" s="328" t="str">
        <f t="shared" si="9"/>
        <v xml:space="preserve">  10</v>
      </c>
    </row>
    <row r="205" spans="1:11" ht="14.1" customHeight="1">
      <c r="A205" s="319" t="s">
        <v>3740</v>
      </c>
      <c r="B205" s="319" t="s">
        <v>2345</v>
      </c>
      <c r="C205" s="319" t="s">
        <v>2320</v>
      </c>
      <c r="D205" s="320" t="s">
        <v>3171</v>
      </c>
      <c r="E205" s="321" t="s">
        <v>2319</v>
      </c>
      <c r="F205" s="322">
        <v>180000</v>
      </c>
      <c r="G205" s="322">
        <v>180000</v>
      </c>
      <c r="H205" s="322">
        <v>180000</v>
      </c>
      <c r="I205" s="322">
        <f t="shared" si="10"/>
        <v>180000</v>
      </c>
      <c r="J205" s="322">
        <f t="shared" si="11"/>
        <v>9000</v>
      </c>
      <c r="K205" s="328" t="str">
        <f t="shared" si="9"/>
        <v xml:space="preserve">  20</v>
      </c>
    </row>
    <row r="206" spans="1:11" ht="14.1" customHeight="1">
      <c r="A206" s="319" t="s">
        <v>3740</v>
      </c>
      <c r="B206" s="319" t="s">
        <v>2345</v>
      </c>
      <c r="C206" s="319" t="s">
        <v>2321</v>
      </c>
      <c r="D206" s="320" t="s">
        <v>3171</v>
      </c>
      <c r="E206" s="321" t="s">
        <v>2319</v>
      </c>
      <c r="F206" s="322">
        <v>145000</v>
      </c>
      <c r="G206" s="322">
        <v>145000</v>
      </c>
      <c r="H206" s="322">
        <v>145000</v>
      </c>
      <c r="I206" s="322">
        <f t="shared" si="10"/>
        <v>145000</v>
      </c>
      <c r="J206" s="322">
        <f t="shared" si="11"/>
        <v>7250</v>
      </c>
      <c r="K206" s="328" t="str">
        <f t="shared" si="9"/>
        <v xml:space="preserve">  20</v>
      </c>
    </row>
    <row r="207" spans="1:11" ht="14.1" customHeight="1">
      <c r="A207" s="319" t="s">
        <v>3740</v>
      </c>
      <c r="B207" s="319" t="s">
        <v>2345</v>
      </c>
      <c r="C207" s="319" t="s">
        <v>2322</v>
      </c>
      <c r="D207" s="320" t="s">
        <v>3171</v>
      </c>
      <c r="E207" s="321" t="s">
        <v>2319</v>
      </c>
      <c r="F207" s="322">
        <v>55000</v>
      </c>
      <c r="G207" s="322">
        <v>55000</v>
      </c>
      <c r="H207" s="322">
        <v>55000</v>
      </c>
      <c r="I207" s="322">
        <f t="shared" si="10"/>
        <v>55000</v>
      </c>
      <c r="J207" s="322">
        <f t="shared" si="11"/>
        <v>2750</v>
      </c>
      <c r="K207" s="328" t="str">
        <f t="shared" si="9"/>
        <v xml:space="preserve">  20</v>
      </c>
    </row>
    <row r="208" spans="1:11" ht="14.1" customHeight="1">
      <c r="A208" s="319" t="s">
        <v>3740</v>
      </c>
      <c r="B208" s="319" t="s">
        <v>563</v>
      </c>
      <c r="C208" s="319" t="s">
        <v>2320</v>
      </c>
      <c r="D208" s="320" t="s">
        <v>3181</v>
      </c>
      <c r="E208" s="321" t="s">
        <v>418</v>
      </c>
      <c r="F208" s="322">
        <v>18500</v>
      </c>
      <c r="G208" s="322">
        <v>18500</v>
      </c>
      <c r="H208" s="322">
        <v>18500</v>
      </c>
      <c r="I208" s="322">
        <f t="shared" si="10"/>
        <v>18500</v>
      </c>
      <c r="J208" s="322">
        <f t="shared" si="11"/>
        <v>18500</v>
      </c>
      <c r="K208" s="328" t="str">
        <f t="shared" si="9"/>
        <v xml:space="preserve">   1</v>
      </c>
    </row>
    <row r="209" spans="1:11" ht="14.1" customHeight="1">
      <c r="A209" s="319" t="s">
        <v>3740</v>
      </c>
      <c r="B209" s="319" t="s">
        <v>2346</v>
      </c>
      <c r="C209" s="319" t="s">
        <v>2320</v>
      </c>
      <c r="D209" s="324" t="s">
        <v>3189</v>
      </c>
      <c r="E209" s="321" t="s">
        <v>2348</v>
      </c>
      <c r="F209" s="322">
        <v>32953</v>
      </c>
      <c r="G209" s="322">
        <v>32953</v>
      </c>
      <c r="H209" s="322">
        <v>32953</v>
      </c>
      <c r="I209" s="322">
        <f t="shared" si="10"/>
        <v>32953</v>
      </c>
      <c r="J209" s="322">
        <f t="shared" si="11"/>
        <v>43937.333333333336</v>
      </c>
      <c r="K209" s="328">
        <f t="shared" si="9"/>
        <v>0.75</v>
      </c>
    </row>
    <row r="210" spans="1:11" ht="14.1" customHeight="1">
      <c r="A210" s="319" t="s">
        <v>3740</v>
      </c>
      <c r="B210" s="319" t="s">
        <v>2346</v>
      </c>
      <c r="C210" s="319" t="s">
        <v>2321</v>
      </c>
      <c r="D210" s="324" t="s">
        <v>3189</v>
      </c>
      <c r="E210" s="321" t="s">
        <v>2348</v>
      </c>
      <c r="F210" s="322">
        <v>24243</v>
      </c>
      <c r="G210" s="322">
        <v>24243</v>
      </c>
      <c r="H210" s="322">
        <v>24243</v>
      </c>
      <c r="I210" s="322">
        <f t="shared" si="10"/>
        <v>24243</v>
      </c>
      <c r="J210" s="322">
        <f t="shared" si="11"/>
        <v>32324</v>
      </c>
      <c r="K210" s="328">
        <f t="shared" si="9"/>
        <v>0.75</v>
      </c>
    </row>
    <row r="211" spans="1:11" ht="14.1" customHeight="1">
      <c r="A211" s="319" t="s">
        <v>3740</v>
      </c>
      <c r="B211" s="319" t="s">
        <v>2346</v>
      </c>
      <c r="C211" s="319" t="s">
        <v>2322</v>
      </c>
      <c r="D211" s="324" t="s">
        <v>3189</v>
      </c>
      <c r="E211" s="321" t="s">
        <v>2348</v>
      </c>
      <c r="F211" s="322">
        <v>21464</v>
      </c>
      <c r="G211" s="322">
        <v>21464</v>
      </c>
      <c r="H211" s="322">
        <v>21464</v>
      </c>
      <c r="I211" s="322">
        <f t="shared" si="10"/>
        <v>21464</v>
      </c>
      <c r="J211" s="322">
        <f t="shared" si="11"/>
        <v>28618.666666666668</v>
      </c>
      <c r="K211" s="328">
        <f t="shared" si="9"/>
        <v>0.75</v>
      </c>
    </row>
    <row r="212" spans="1:11" ht="14.1" customHeight="1">
      <c r="A212" s="319" t="s">
        <v>3740</v>
      </c>
      <c r="B212" s="319" t="s">
        <v>2347</v>
      </c>
      <c r="C212" s="319" t="s">
        <v>2320</v>
      </c>
      <c r="D212" s="324" t="s">
        <v>3190</v>
      </c>
      <c r="E212" s="321" t="s">
        <v>2348</v>
      </c>
      <c r="F212" s="322">
        <v>8250</v>
      </c>
      <c r="G212" s="322">
        <v>8250</v>
      </c>
      <c r="H212" s="322">
        <v>8250</v>
      </c>
      <c r="I212" s="322">
        <f t="shared" si="10"/>
        <v>8250</v>
      </c>
      <c r="J212" s="322">
        <f t="shared" si="11"/>
        <v>13750</v>
      </c>
      <c r="K212" s="328">
        <f t="shared" si="9"/>
        <v>0.6</v>
      </c>
    </row>
    <row r="213" spans="1:11" ht="14.1" customHeight="1">
      <c r="A213" s="319" t="s">
        <v>3740</v>
      </c>
      <c r="B213" s="319" t="s">
        <v>2347</v>
      </c>
      <c r="C213" s="319" t="s">
        <v>2321</v>
      </c>
      <c r="D213" s="324" t="s">
        <v>3190</v>
      </c>
      <c r="E213" s="321" t="s">
        <v>2348</v>
      </c>
      <c r="F213" s="322">
        <v>7250</v>
      </c>
      <c r="G213" s="322">
        <v>7250</v>
      </c>
      <c r="H213" s="322">
        <v>7250</v>
      </c>
      <c r="I213" s="322">
        <f t="shared" si="10"/>
        <v>7250</v>
      </c>
      <c r="J213" s="322">
        <f t="shared" si="11"/>
        <v>12083.333333333334</v>
      </c>
      <c r="K213" s="328">
        <f t="shared" si="9"/>
        <v>0.6</v>
      </c>
    </row>
    <row r="214" spans="1:11" ht="14.1" customHeight="1">
      <c r="A214" s="319" t="s">
        <v>3740</v>
      </c>
      <c r="B214" s="319" t="s">
        <v>2347</v>
      </c>
      <c r="C214" s="319" t="s">
        <v>2322</v>
      </c>
      <c r="D214" s="324" t="s">
        <v>3190</v>
      </c>
      <c r="E214" s="321" t="s">
        <v>2348</v>
      </c>
      <c r="F214" s="322">
        <v>6250</v>
      </c>
      <c r="G214" s="322">
        <v>6250</v>
      </c>
      <c r="H214" s="322">
        <v>6250</v>
      </c>
      <c r="I214" s="322">
        <f t="shared" si="10"/>
        <v>6250</v>
      </c>
      <c r="J214" s="322">
        <f t="shared" si="11"/>
        <v>10416.666666666668</v>
      </c>
      <c r="K214" s="328">
        <f t="shared" si="9"/>
        <v>0.6</v>
      </c>
    </row>
    <row r="215" spans="1:11" ht="14.1" customHeight="1">
      <c r="A215" s="319" t="s">
        <v>3740</v>
      </c>
      <c r="B215" s="319" t="s">
        <v>2349</v>
      </c>
      <c r="C215" s="319" t="s">
        <v>2320</v>
      </c>
      <c r="D215" s="324" t="s">
        <v>3190</v>
      </c>
      <c r="E215" s="321" t="s">
        <v>2348</v>
      </c>
      <c r="F215" s="322">
        <v>6400</v>
      </c>
      <c r="G215" s="322">
        <v>6400</v>
      </c>
      <c r="H215" s="322">
        <v>6400</v>
      </c>
      <c r="I215" s="322">
        <f t="shared" si="10"/>
        <v>6400</v>
      </c>
      <c r="J215" s="322">
        <f t="shared" si="11"/>
        <v>10666.666666666668</v>
      </c>
      <c r="K215" s="328">
        <f t="shared" si="9"/>
        <v>0.6</v>
      </c>
    </row>
    <row r="216" spans="1:11" ht="14.1" customHeight="1">
      <c r="A216" s="319" t="s">
        <v>3740</v>
      </c>
      <c r="B216" s="319" t="s">
        <v>2349</v>
      </c>
      <c r="C216" s="319" t="s">
        <v>2321</v>
      </c>
      <c r="D216" s="324" t="s">
        <v>3190</v>
      </c>
      <c r="E216" s="321" t="s">
        <v>2348</v>
      </c>
      <c r="F216" s="322">
        <v>6150</v>
      </c>
      <c r="G216" s="322">
        <v>6150</v>
      </c>
      <c r="H216" s="322">
        <v>6150</v>
      </c>
      <c r="I216" s="322">
        <f t="shared" si="10"/>
        <v>6150</v>
      </c>
      <c r="J216" s="322">
        <f t="shared" si="11"/>
        <v>10250</v>
      </c>
      <c r="K216" s="328">
        <f t="shared" si="9"/>
        <v>0.6</v>
      </c>
    </row>
    <row r="217" spans="1:11" ht="14.1" customHeight="1">
      <c r="A217" s="319" t="s">
        <v>3740</v>
      </c>
      <c r="B217" s="319" t="s">
        <v>2349</v>
      </c>
      <c r="C217" s="319" t="s">
        <v>2322</v>
      </c>
      <c r="D217" s="324" t="s">
        <v>3190</v>
      </c>
      <c r="E217" s="321" t="s">
        <v>2348</v>
      </c>
      <c r="F217" s="322">
        <v>5750</v>
      </c>
      <c r="G217" s="322">
        <v>5750</v>
      </c>
      <c r="H217" s="322">
        <v>5750</v>
      </c>
      <c r="I217" s="322">
        <f t="shared" si="10"/>
        <v>5750</v>
      </c>
      <c r="J217" s="322">
        <f t="shared" si="11"/>
        <v>9583.3333333333339</v>
      </c>
      <c r="K217" s="328">
        <f t="shared" si="9"/>
        <v>0.6</v>
      </c>
    </row>
    <row r="218" spans="1:11" ht="14.1" customHeight="1">
      <c r="A218" s="319" t="s">
        <v>3740</v>
      </c>
      <c r="B218" s="319" t="s">
        <v>2350</v>
      </c>
      <c r="C218" s="319" t="s">
        <v>2320</v>
      </c>
      <c r="D218" s="320" t="s">
        <v>3181</v>
      </c>
      <c r="E218" s="321" t="s">
        <v>418</v>
      </c>
      <c r="F218" s="322">
        <v>6400</v>
      </c>
      <c r="G218" s="322">
        <v>6400</v>
      </c>
      <c r="H218" s="322">
        <v>6400</v>
      </c>
      <c r="I218" s="322">
        <f t="shared" si="10"/>
        <v>6400</v>
      </c>
      <c r="J218" s="322">
        <f t="shared" si="11"/>
        <v>6400</v>
      </c>
      <c r="K218" s="328" t="str">
        <f t="shared" si="9"/>
        <v xml:space="preserve">   1</v>
      </c>
    </row>
    <row r="219" spans="1:11" ht="14.1" customHeight="1">
      <c r="A219" s="319" t="s">
        <v>3740</v>
      </c>
      <c r="B219" s="319" t="s">
        <v>2350</v>
      </c>
      <c r="C219" s="319" t="s">
        <v>2321</v>
      </c>
      <c r="D219" s="320" t="s">
        <v>3181</v>
      </c>
      <c r="E219" s="321" t="s">
        <v>418</v>
      </c>
      <c r="F219" s="322">
        <v>6200</v>
      </c>
      <c r="G219" s="322">
        <v>6200</v>
      </c>
      <c r="H219" s="322">
        <v>6200</v>
      </c>
      <c r="I219" s="322">
        <f t="shared" si="10"/>
        <v>6200</v>
      </c>
      <c r="J219" s="322">
        <f t="shared" si="11"/>
        <v>6200</v>
      </c>
      <c r="K219" s="328" t="str">
        <f t="shared" si="9"/>
        <v xml:space="preserve">   1</v>
      </c>
    </row>
    <row r="220" spans="1:11" ht="14.1" customHeight="1">
      <c r="A220" s="319" t="s">
        <v>3740</v>
      </c>
      <c r="B220" s="319" t="s">
        <v>2350</v>
      </c>
      <c r="C220" s="319" t="s">
        <v>2322</v>
      </c>
      <c r="D220" s="320" t="s">
        <v>3181</v>
      </c>
      <c r="E220" s="321" t="s">
        <v>418</v>
      </c>
      <c r="F220" s="322">
        <v>6050</v>
      </c>
      <c r="G220" s="322">
        <v>6050</v>
      </c>
      <c r="H220" s="322">
        <v>6050</v>
      </c>
      <c r="I220" s="322">
        <f t="shared" si="10"/>
        <v>6050</v>
      </c>
      <c r="J220" s="322">
        <f t="shared" si="11"/>
        <v>6050</v>
      </c>
      <c r="K220" s="328" t="str">
        <f t="shared" si="9"/>
        <v xml:space="preserve">   1</v>
      </c>
    </row>
    <row r="221" spans="1:11" ht="14.1" customHeight="1">
      <c r="A221" s="319" t="s">
        <v>3740</v>
      </c>
      <c r="B221" s="319" t="s">
        <v>3753</v>
      </c>
      <c r="C221" s="319" t="s">
        <v>2318</v>
      </c>
      <c r="D221" s="320" t="s">
        <v>3170</v>
      </c>
      <c r="E221" s="321" t="s">
        <v>2319</v>
      </c>
      <c r="F221" s="322">
        <v>84446</v>
      </c>
      <c r="G221" s="322">
        <v>79527</v>
      </c>
      <c r="H221" s="322">
        <v>82128</v>
      </c>
      <c r="I221" s="322">
        <f t="shared" si="10"/>
        <v>82033.666666666672</v>
      </c>
      <c r="J221" s="322">
        <f t="shared" si="11"/>
        <v>8203.3666666666668</v>
      </c>
      <c r="K221" s="328" t="str">
        <f t="shared" si="9"/>
        <v xml:space="preserve">  10</v>
      </c>
    </row>
    <row r="222" spans="1:11" ht="14.1" customHeight="1">
      <c r="A222" s="319" t="s">
        <v>3740</v>
      </c>
      <c r="B222" s="319" t="s">
        <v>3753</v>
      </c>
      <c r="C222" s="319" t="s">
        <v>2320</v>
      </c>
      <c r="D222" s="320" t="s">
        <v>3170</v>
      </c>
      <c r="E222" s="321" t="s">
        <v>2319</v>
      </c>
      <c r="F222" s="322">
        <v>74293</v>
      </c>
      <c r="G222" s="322">
        <v>69791</v>
      </c>
      <c r="H222" s="322">
        <v>77698</v>
      </c>
      <c r="I222" s="322">
        <f t="shared" si="10"/>
        <v>73927.333333333328</v>
      </c>
      <c r="J222" s="322">
        <f t="shared" si="11"/>
        <v>7392.7333333333327</v>
      </c>
      <c r="K222" s="328" t="str">
        <f t="shared" si="9"/>
        <v xml:space="preserve">  10</v>
      </c>
    </row>
    <row r="223" spans="1:11" ht="14.1" customHeight="1">
      <c r="A223" s="319" t="s">
        <v>3740</v>
      </c>
      <c r="B223" s="319" t="s">
        <v>3753</v>
      </c>
      <c r="C223" s="319" t="s">
        <v>2321</v>
      </c>
      <c r="D223" s="320" t="s">
        <v>3170</v>
      </c>
      <c r="E223" s="321" t="s">
        <v>2319</v>
      </c>
      <c r="F223" s="322">
        <v>64100</v>
      </c>
      <c r="G223" s="322">
        <v>61433</v>
      </c>
      <c r="H223" s="322">
        <v>68692</v>
      </c>
      <c r="I223" s="322">
        <f t="shared" si="10"/>
        <v>64741.666666666664</v>
      </c>
      <c r="J223" s="322">
        <f t="shared" si="11"/>
        <v>6474.1666666666661</v>
      </c>
      <c r="K223" s="328" t="str">
        <f t="shared" si="9"/>
        <v xml:space="preserve">  10</v>
      </c>
    </row>
    <row r="224" spans="1:11" ht="14.1" customHeight="1">
      <c r="A224" s="319" t="s">
        <v>3740</v>
      </c>
      <c r="B224" s="319" t="s">
        <v>3753</v>
      </c>
      <c r="C224" s="319" t="s">
        <v>2322</v>
      </c>
      <c r="D224" s="320" t="s">
        <v>3170</v>
      </c>
      <c r="E224" s="321" t="s">
        <v>2319</v>
      </c>
      <c r="F224" s="322">
        <v>42101</v>
      </c>
      <c r="G224" s="322">
        <v>33632</v>
      </c>
      <c r="H224" s="322">
        <v>39601</v>
      </c>
      <c r="I224" s="322">
        <f t="shared" si="10"/>
        <v>38444.666666666664</v>
      </c>
      <c r="J224" s="322">
        <f t="shared" si="11"/>
        <v>3844.4666666666662</v>
      </c>
      <c r="K224" s="328" t="str">
        <f t="shared" si="9"/>
        <v xml:space="preserve">  10</v>
      </c>
    </row>
    <row r="225" spans="1:11" ht="14.1" customHeight="1">
      <c r="A225" s="319" t="s">
        <v>3740</v>
      </c>
      <c r="B225" s="319" t="s">
        <v>553</v>
      </c>
      <c r="C225" s="319" t="s">
        <v>2318</v>
      </c>
      <c r="D225" s="320" t="s">
        <v>3172</v>
      </c>
      <c r="E225" s="321" t="s">
        <v>2319</v>
      </c>
      <c r="F225" s="322">
        <v>40221</v>
      </c>
      <c r="G225" s="322">
        <v>39297</v>
      </c>
      <c r="H225" s="322">
        <v>42532</v>
      </c>
      <c r="I225" s="322">
        <f t="shared" si="10"/>
        <v>40683.333333333336</v>
      </c>
      <c r="J225" s="322">
        <f t="shared" si="11"/>
        <v>10170.833333333334</v>
      </c>
      <c r="K225" s="328" t="str">
        <f t="shared" si="9"/>
        <v xml:space="preserve">   4</v>
      </c>
    </row>
    <row r="226" spans="1:11" ht="14.1" customHeight="1">
      <c r="A226" s="319" t="s">
        <v>3740</v>
      </c>
      <c r="B226" s="319" t="s">
        <v>553</v>
      </c>
      <c r="C226" s="319" t="s">
        <v>2320</v>
      </c>
      <c r="D226" s="320" t="s">
        <v>3172</v>
      </c>
      <c r="E226" s="321" t="s">
        <v>2319</v>
      </c>
      <c r="F226" s="322">
        <v>35691</v>
      </c>
      <c r="G226" s="322">
        <v>35779</v>
      </c>
      <c r="H226" s="322">
        <v>39546</v>
      </c>
      <c r="I226" s="322">
        <f t="shared" si="10"/>
        <v>37005.333333333336</v>
      </c>
      <c r="J226" s="322">
        <f t="shared" si="11"/>
        <v>9251.3333333333339</v>
      </c>
      <c r="K226" s="328" t="str">
        <f t="shared" si="9"/>
        <v xml:space="preserve">   4</v>
      </c>
    </row>
    <row r="227" spans="1:11" ht="14.1" customHeight="1">
      <c r="A227" s="319" t="s">
        <v>3740</v>
      </c>
      <c r="B227" s="319" t="s">
        <v>553</v>
      </c>
      <c r="C227" s="319" t="s">
        <v>2321</v>
      </c>
      <c r="D227" s="320" t="s">
        <v>3172</v>
      </c>
      <c r="E227" s="321" t="s">
        <v>2319</v>
      </c>
      <c r="F227" s="322">
        <v>33084</v>
      </c>
      <c r="G227" s="322">
        <v>33301</v>
      </c>
      <c r="H227" s="322">
        <v>36377</v>
      </c>
      <c r="I227" s="322">
        <f t="shared" si="10"/>
        <v>34254</v>
      </c>
      <c r="J227" s="322">
        <f t="shared" si="11"/>
        <v>8563.5</v>
      </c>
      <c r="K227" s="328" t="str">
        <f t="shared" si="9"/>
        <v xml:space="preserve">   4</v>
      </c>
    </row>
    <row r="228" spans="1:11" ht="14.1" customHeight="1">
      <c r="A228" s="319" t="s">
        <v>3740</v>
      </c>
      <c r="B228" s="319" t="s">
        <v>553</v>
      </c>
      <c r="C228" s="319" t="s">
        <v>2322</v>
      </c>
      <c r="D228" s="320" t="s">
        <v>3172</v>
      </c>
      <c r="E228" s="321" t="s">
        <v>2319</v>
      </c>
      <c r="F228" s="322">
        <v>28877</v>
      </c>
      <c r="G228" s="322">
        <v>28727</v>
      </c>
      <c r="H228" s="322">
        <v>30338</v>
      </c>
      <c r="I228" s="322">
        <f t="shared" si="10"/>
        <v>29314</v>
      </c>
      <c r="J228" s="322">
        <f t="shared" si="11"/>
        <v>7328.5</v>
      </c>
      <c r="K228" s="328" t="str">
        <f t="shared" si="9"/>
        <v xml:space="preserve">   4</v>
      </c>
    </row>
    <row r="229" spans="1:11" ht="14.1" customHeight="1">
      <c r="A229" s="319" t="s">
        <v>3740</v>
      </c>
      <c r="B229" s="319" t="s">
        <v>2351</v>
      </c>
      <c r="C229" s="319" t="s">
        <v>2318</v>
      </c>
      <c r="D229" s="320" t="s">
        <v>3170</v>
      </c>
      <c r="E229" s="321" t="s">
        <v>2319</v>
      </c>
      <c r="F229" s="322">
        <v>51421</v>
      </c>
      <c r="G229" s="322">
        <v>48594</v>
      </c>
      <c r="H229" s="322">
        <v>36492</v>
      </c>
      <c r="I229" s="322">
        <f t="shared" si="10"/>
        <v>45502.333333333336</v>
      </c>
      <c r="J229" s="322">
        <f t="shared" si="11"/>
        <v>4550.2333333333336</v>
      </c>
      <c r="K229" s="328" t="str">
        <f t="shared" si="9"/>
        <v xml:space="preserve">  10</v>
      </c>
    </row>
    <row r="230" spans="1:11" ht="14.1" customHeight="1">
      <c r="A230" s="319" t="s">
        <v>3740</v>
      </c>
      <c r="B230" s="319" t="s">
        <v>2351</v>
      </c>
      <c r="C230" s="319" t="s">
        <v>2320</v>
      </c>
      <c r="D230" s="320" t="s">
        <v>3170</v>
      </c>
      <c r="E230" s="321" t="s">
        <v>2319</v>
      </c>
      <c r="F230" s="322">
        <v>47397</v>
      </c>
      <c r="G230" s="322">
        <v>42281</v>
      </c>
      <c r="H230" s="322">
        <v>32723</v>
      </c>
      <c r="I230" s="322">
        <f t="shared" si="10"/>
        <v>40800.333333333336</v>
      </c>
      <c r="J230" s="322">
        <f t="shared" si="11"/>
        <v>4080.0333333333338</v>
      </c>
      <c r="K230" s="328" t="str">
        <f t="shared" si="9"/>
        <v xml:space="preserve">  10</v>
      </c>
    </row>
    <row r="231" spans="1:11" ht="14.1" customHeight="1">
      <c r="A231" s="319" t="s">
        <v>3740</v>
      </c>
      <c r="B231" s="319" t="s">
        <v>2351</v>
      </c>
      <c r="C231" s="319" t="s">
        <v>2321</v>
      </c>
      <c r="D231" s="320" t="s">
        <v>3170</v>
      </c>
      <c r="E231" s="321" t="s">
        <v>2319</v>
      </c>
      <c r="F231" s="322">
        <v>36317</v>
      </c>
      <c r="G231" s="322">
        <v>32870</v>
      </c>
      <c r="H231" s="322">
        <v>26124</v>
      </c>
      <c r="I231" s="322">
        <f t="shared" si="10"/>
        <v>31770.333333333332</v>
      </c>
      <c r="J231" s="322">
        <f t="shared" si="11"/>
        <v>3177.0333333333333</v>
      </c>
      <c r="K231" s="328" t="str">
        <f t="shared" si="9"/>
        <v xml:space="preserve">  10</v>
      </c>
    </row>
    <row r="232" spans="1:11" ht="14.1" customHeight="1">
      <c r="A232" s="319" t="s">
        <v>3740</v>
      </c>
      <c r="B232" s="319" t="s">
        <v>2351</v>
      </c>
      <c r="C232" s="319" t="s">
        <v>2322</v>
      </c>
      <c r="D232" s="320" t="s">
        <v>3170</v>
      </c>
      <c r="E232" s="321" t="s">
        <v>2319</v>
      </c>
      <c r="F232" s="322">
        <v>16422</v>
      </c>
      <c r="G232" s="322">
        <v>16877</v>
      </c>
      <c r="H232" s="322">
        <v>13197</v>
      </c>
      <c r="I232" s="322">
        <f t="shared" si="10"/>
        <v>15498.666666666666</v>
      </c>
      <c r="J232" s="322">
        <f t="shared" si="11"/>
        <v>1549.8666666666666</v>
      </c>
      <c r="K232" s="328" t="str">
        <f t="shared" si="9"/>
        <v xml:space="preserve">  10</v>
      </c>
    </row>
    <row r="233" spans="1:11" ht="14.1" customHeight="1">
      <c r="A233" s="319" t="s">
        <v>3740</v>
      </c>
      <c r="B233" s="319" t="s">
        <v>2352</v>
      </c>
      <c r="C233" s="319" t="s">
        <v>2320</v>
      </c>
      <c r="D233" s="320" t="s">
        <v>3170</v>
      </c>
      <c r="E233" s="321" t="s">
        <v>2319</v>
      </c>
      <c r="F233" s="322">
        <v>62338</v>
      </c>
      <c r="G233" s="322">
        <v>61030</v>
      </c>
      <c r="H233" s="322">
        <v>62154</v>
      </c>
      <c r="I233" s="322">
        <f t="shared" si="10"/>
        <v>61840.666666666664</v>
      </c>
      <c r="J233" s="322">
        <f t="shared" si="11"/>
        <v>6184.0666666666666</v>
      </c>
      <c r="K233" s="328" t="str">
        <f t="shared" si="9"/>
        <v xml:space="preserve">  10</v>
      </c>
    </row>
    <row r="234" spans="1:11" ht="14.1" customHeight="1">
      <c r="A234" s="319" t="s">
        <v>3740</v>
      </c>
      <c r="B234" s="319" t="s">
        <v>2352</v>
      </c>
      <c r="C234" s="319" t="s">
        <v>2321</v>
      </c>
      <c r="D234" s="320" t="s">
        <v>3170</v>
      </c>
      <c r="E234" s="321" t="s">
        <v>2319</v>
      </c>
      <c r="F234" s="322">
        <v>55987</v>
      </c>
      <c r="G234" s="322">
        <v>57221</v>
      </c>
      <c r="H234" s="322">
        <v>54642</v>
      </c>
      <c r="I234" s="322">
        <f t="shared" si="10"/>
        <v>55950</v>
      </c>
      <c r="J234" s="322">
        <f t="shared" si="11"/>
        <v>5595</v>
      </c>
      <c r="K234" s="328" t="str">
        <f t="shared" si="9"/>
        <v xml:space="preserve">  10</v>
      </c>
    </row>
    <row r="235" spans="1:11" ht="14.1" customHeight="1">
      <c r="A235" s="319" t="s">
        <v>3740</v>
      </c>
      <c r="B235" s="319" t="s">
        <v>2352</v>
      </c>
      <c r="C235" s="319" t="s">
        <v>2322</v>
      </c>
      <c r="D235" s="320" t="s">
        <v>3170</v>
      </c>
      <c r="E235" s="321" t="s">
        <v>2319</v>
      </c>
      <c r="F235" s="322">
        <v>36873</v>
      </c>
      <c r="G235" s="322">
        <v>38640</v>
      </c>
      <c r="H235" s="322">
        <v>24405</v>
      </c>
      <c r="I235" s="322">
        <f t="shared" si="10"/>
        <v>33306</v>
      </c>
      <c r="J235" s="322">
        <f t="shared" si="11"/>
        <v>3330.6</v>
      </c>
      <c r="K235" s="328" t="str">
        <f t="shared" si="9"/>
        <v xml:space="preserve">  10</v>
      </c>
    </row>
    <row r="236" spans="1:11" ht="14.1" customHeight="1">
      <c r="A236" s="319" t="s">
        <v>3740</v>
      </c>
      <c r="B236" s="319" t="s">
        <v>2352</v>
      </c>
      <c r="C236" s="319" t="s">
        <v>2320</v>
      </c>
      <c r="D236" s="320" t="s">
        <v>3191</v>
      </c>
      <c r="E236" s="321" t="s">
        <v>2319</v>
      </c>
      <c r="F236" s="322">
        <v>24048</v>
      </c>
      <c r="G236" s="322">
        <v>22908</v>
      </c>
      <c r="H236" s="322">
        <v>19873</v>
      </c>
      <c r="I236" s="322">
        <f t="shared" si="10"/>
        <v>22276.333333333332</v>
      </c>
      <c r="J236" s="322">
        <f t="shared" si="11"/>
        <v>6187.8703703703695</v>
      </c>
      <c r="K236" s="328" t="str">
        <f t="shared" si="9"/>
        <v xml:space="preserve"> 3.6</v>
      </c>
    </row>
    <row r="237" spans="1:11" ht="14.1" customHeight="1">
      <c r="A237" s="319" t="s">
        <v>3740</v>
      </c>
      <c r="B237" s="319" t="s">
        <v>2352</v>
      </c>
      <c r="C237" s="319" t="s">
        <v>2321</v>
      </c>
      <c r="D237" s="320" t="s">
        <v>3191</v>
      </c>
      <c r="E237" s="321" t="s">
        <v>2319</v>
      </c>
      <c r="F237" s="322">
        <v>23173</v>
      </c>
      <c r="G237" s="322">
        <v>22000</v>
      </c>
      <c r="H237" s="322">
        <v>18107</v>
      </c>
      <c r="I237" s="322">
        <f t="shared" si="10"/>
        <v>21093.333333333332</v>
      </c>
      <c r="J237" s="322">
        <f t="shared" si="11"/>
        <v>5859.2592592592591</v>
      </c>
      <c r="K237" s="328" t="str">
        <f t="shared" si="9"/>
        <v xml:space="preserve"> 3.6</v>
      </c>
    </row>
    <row r="238" spans="1:11" ht="14.1" customHeight="1">
      <c r="A238" s="319" t="s">
        <v>3740</v>
      </c>
      <c r="B238" s="319" t="s">
        <v>2352</v>
      </c>
      <c r="C238" s="319" t="s">
        <v>2322</v>
      </c>
      <c r="D238" s="320" t="s">
        <v>3191</v>
      </c>
      <c r="E238" s="321" t="s">
        <v>2319</v>
      </c>
      <c r="F238" s="322">
        <v>22121</v>
      </c>
      <c r="G238" s="322">
        <v>21640</v>
      </c>
      <c r="H238" s="322">
        <v>16971</v>
      </c>
      <c r="I238" s="322">
        <f t="shared" si="10"/>
        <v>20244</v>
      </c>
      <c r="J238" s="322">
        <f t="shared" si="11"/>
        <v>5623.333333333333</v>
      </c>
      <c r="K238" s="328" t="str">
        <f t="shared" si="9"/>
        <v xml:space="preserve"> 3.6</v>
      </c>
    </row>
    <row r="239" spans="1:11" ht="14.1" customHeight="1">
      <c r="A239" s="319" t="s">
        <v>3740</v>
      </c>
      <c r="B239" s="319" t="s">
        <v>2353</v>
      </c>
      <c r="C239" s="319" t="s">
        <v>2318</v>
      </c>
      <c r="D239" s="320" t="s">
        <v>3170</v>
      </c>
      <c r="E239" s="321" t="s">
        <v>2319</v>
      </c>
      <c r="F239" s="322">
        <v>96214</v>
      </c>
      <c r="G239" s="322">
        <v>91100</v>
      </c>
      <c r="H239" s="322">
        <v>96096</v>
      </c>
      <c r="I239" s="322">
        <f t="shared" si="10"/>
        <v>94470</v>
      </c>
      <c r="J239" s="322">
        <f t="shared" si="11"/>
        <v>9447</v>
      </c>
      <c r="K239" s="328" t="str">
        <f t="shared" si="9"/>
        <v xml:space="preserve">  10</v>
      </c>
    </row>
    <row r="240" spans="1:11" ht="14.1" customHeight="1">
      <c r="A240" s="319" t="s">
        <v>3740</v>
      </c>
      <c r="B240" s="319" t="s">
        <v>2353</v>
      </c>
      <c r="C240" s="319" t="s">
        <v>2320</v>
      </c>
      <c r="D240" s="320" t="s">
        <v>3170</v>
      </c>
      <c r="E240" s="321" t="s">
        <v>2319</v>
      </c>
      <c r="F240" s="322">
        <v>76488</v>
      </c>
      <c r="G240" s="322">
        <v>84955</v>
      </c>
      <c r="H240" s="322">
        <v>87933</v>
      </c>
      <c r="I240" s="322">
        <f t="shared" si="10"/>
        <v>83125.333333333328</v>
      </c>
      <c r="J240" s="322">
        <f t="shared" si="11"/>
        <v>8312.5333333333328</v>
      </c>
      <c r="K240" s="328" t="str">
        <f t="shared" si="9"/>
        <v xml:space="preserve">  10</v>
      </c>
    </row>
    <row r="241" spans="1:11" ht="14.1" customHeight="1">
      <c r="A241" s="319" t="s">
        <v>3740</v>
      </c>
      <c r="B241" s="319" t="s">
        <v>2353</v>
      </c>
      <c r="C241" s="319" t="s">
        <v>2321</v>
      </c>
      <c r="D241" s="320" t="s">
        <v>3170</v>
      </c>
      <c r="E241" s="321" t="s">
        <v>2319</v>
      </c>
      <c r="F241" s="322">
        <v>50321</v>
      </c>
      <c r="G241" s="322">
        <v>49328</v>
      </c>
      <c r="H241" s="322">
        <v>49544</v>
      </c>
      <c r="I241" s="322">
        <f t="shared" si="10"/>
        <v>49731</v>
      </c>
      <c r="J241" s="322">
        <f t="shared" si="11"/>
        <v>4973.1000000000004</v>
      </c>
      <c r="K241" s="328" t="str">
        <f t="shared" si="9"/>
        <v xml:space="preserve">  10</v>
      </c>
    </row>
    <row r="242" spans="1:11" ht="14.1" customHeight="1">
      <c r="A242" s="319" t="s">
        <v>3740</v>
      </c>
      <c r="B242" s="319" t="s">
        <v>2353</v>
      </c>
      <c r="C242" s="319" t="s">
        <v>2322</v>
      </c>
      <c r="D242" s="320" t="s">
        <v>3170</v>
      </c>
      <c r="E242" s="321" t="s">
        <v>2319</v>
      </c>
      <c r="F242" s="322">
        <v>22415</v>
      </c>
      <c r="G242" s="322">
        <v>22830</v>
      </c>
      <c r="H242" s="322">
        <v>18294</v>
      </c>
      <c r="I242" s="322">
        <f t="shared" si="10"/>
        <v>21179.666666666668</v>
      </c>
      <c r="J242" s="322">
        <f t="shared" si="11"/>
        <v>2117.9666666666667</v>
      </c>
      <c r="K242" s="328" t="str">
        <f t="shared" si="9"/>
        <v xml:space="preserve">  10</v>
      </c>
    </row>
    <row r="243" spans="1:11" ht="14.1" customHeight="1">
      <c r="A243" s="319" t="s">
        <v>3740</v>
      </c>
      <c r="B243" s="319" t="s">
        <v>3754</v>
      </c>
      <c r="C243" s="319" t="s">
        <v>2320</v>
      </c>
      <c r="D243" s="320" t="s">
        <v>3181</v>
      </c>
      <c r="E243" s="321" t="s">
        <v>418</v>
      </c>
      <c r="F243" s="322">
        <v>6150</v>
      </c>
      <c r="G243" s="322">
        <v>6150</v>
      </c>
      <c r="H243" s="322">
        <v>6150</v>
      </c>
      <c r="I243" s="322">
        <f t="shared" si="10"/>
        <v>6150</v>
      </c>
      <c r="J243" s="322">
        <f t="shared" si="11"/>
        <v>6150</v>
      </c>
      <c r="K243" s="328" t="str">
        <f t="shared" si="9"/>
        <v xml:space="preserve">   1</v>
      </c>
    </row>
    <row r="244" spans="1:11" ht="14.1" customHeight="1">
      <c r="A244" s="319" t="s">
        <v>3740</v>
      </c>
      <c r="B244" s="319" t="s">
        <v>3754</v>
      </c>
      <c r="C244" s="319" t="s">
        <v>2321</v>
      </c>
      <c r="D244" s="320" t="s">
        <v>3181</v>
      </c>
      <c r="E244" s="321" t="s">
        <v>418</v>
      </c>
      <c r="F244" s="322">
        <v>5250</v>
      </c>
      <c r="G244" s="322">
        <v>5250</v>
      </c>
      <c r="H244" s="322">
        <v>5250</v>
      </c>
      <c r="I244" s="322">
        <f t="shared" si="10"/>
        <v>5250</v>
      </c>
      <c r="J244" s="322">
        <f t="shared" si="11"/>
        <v>5250</v>
      </c>
      <c r="K244" s="328" t="str">
        <f t="shared" si="9"/>
        <v xml:space="preserve">   1</v>
      </c>
    </row>
    <row r="245" spans="1:11" ht="14.1" customHeight="1">
      <c r="A245" s="319" t="s">
        <v>3740</v>
      </c>
      <c r="B245" s="319" t="s">
        <v>3755</v>
      </c>
      <c r="C245" s="319" t="s">
        <v>2320</v>
      </c>
      <c r="D245" s="320" t="s">
        <v>3181</v>
      </c>
      <c r="E245" s="321" t="s">
        <v>418</v>
      </c>
      <c r="F245" s="322">
        <v>2100</v>
      </c>
      <c r="G245" s="322">
        <v>2100</v>
      </c>
      <c r="H245" s="322">
        <v>2100</v>
      </c>
      <c r="I245" s="322">
        <f t="shared" si="10"/>
        <v>2100</v>
      </c>
      <c r="J245" s="322">
        <f t="shared" si="11"/>
        <v>2100</v>
      </c>
      <c r="K245" s="328" t="str">
        <f t="shared" si="9"/>
        <v xml:space="preserve">   1</v>
      </c>
    </row>
    <row r="246" spans="1:11" ht="14.1" customHeight="1">
      <c r="A246" s="319" t="s">
        <v>3740</v>
      </c>
      <c r="B246" s="319" t="s">
        <v>3755</v>
      </c>
      <c r="C246" s="319" t="s">
        <v>2321</v>
      </c>
      <c r="D246" s="320" t="s">
        <v>3181</v>
      </c>
      <c r="E246" s="321" t="s">
        <v>418</v>
      </c>
      <c r="F246" s="322">
        <v>1700</v>
      </c>
      <c r="G246" s="322">
        <v>1700</v>
      </c>
      <c r="H246" s="322">
        <v>1700</v>
      </c>
      <c r="I246" s="322">
        <f t="shared" si="10"/>
        <v>1700</v>
      </c>
      <c r="J246" s="322">
        <f t="shared" si="11"/>
        <v>1700</v>
      </c>
      <c r="K246" s="328" t="str">
        <f t="shared" si="9"/>
        <v xml:space="preserve">   1</v>
      </c>
    </row>
    <row r="247" spans="1:11" ht="14.1" customHeight="1">
      <c r="A247" s="319" t="s">
        <v>3740</v>
      </c>
      <c r="B247" s="319" t="s">
        <v>3755</v>
      </c>
      <c r="C247" s="319" t="s">
        <v>2322</v>
      </c>
      <c r="D247" s="320" t="s">
        <v>3181</v>
      </c>
      <c r="E247" s="321" t="s">
        <v>418</v>
      </c>
      <c r="F247" s="322">
        <v>1350</v>
      </c>
      <c r="G247" s="322">
        <v>1350</v>
      </c>
      <c r="H247" s="322">
        <v>1350</v>
      </c>
      <c r="I247" s="322">
        <f t="shared" si="10"/>
        <v>1350</v>
      </c>
      <c r="J247" s="322">
        <f t="shared" si="11"/>
        <v>1350</v>
      </c>
      <c r="K247" s="328" t="str">
        <f t="shared" si="9"/>
        <v xml:space="preserve">   1</v>
      </c>
    </row>
    <row r="248" spans="1:11" ht="14.1" customHeight="1">
      <c r="A248" s="319" t="s">
        <v>3740</v>
      </c>
      <c r="B248" s="319" t="s">
        <v>2354</v>
      </c>
      <c r="C248" s="319" t="s">
        <v>2320</v>
      </c>
      <c r="D248" s="320" t="s">
        <v>3181</v>
      </c>
      <c r="E248" s="321" t="s">
        <v>418</v>
      </c>
      <c r="F248" s="322">
        <v>4125</v>
      </c>
      <c r="G248" s="322">
        <v>4125</v>
      </c>
      <c r="H248" s="322">
        <v>4125</v>
      </c>
      <c r="I248" s="322">
        <f t="shared" si="10"/>
        <v>4125</v>
      </c>
      <c r="J248" s="322">
        <f t="shared" si="11"/>
        <v>4125</v>
      </c>
      <c r="K248" s="328" t="str">
        <f t="shared" si="9"/>
        <v xml:space="preserve">   1</v>
      </c>
    </row>
    <row r="249" spans="1:11" ht="14.1" customHeight="1">
      <c r="A249" s="319" t="s">
        <v>3740</v>
      </c>
      <c r="B249" s="319" t="s">
        <v>2354</v>
      </c>
      <c r="C249" s="319" t="s">
        <v>2321</v>
      </c>
      <c r="D249" s="320" t="s">
        <v>3181</v>
      </c>
      <c r="E249" s="321" t="s">
        <v>418</v>
      </c>
      <c r="F249" s="322">
        <v>3125</v>
      </c>
      <c r="G249" s="322">
        <v>3125</v>
      </c>
      <c r="H249" s="322">
        <v>3125</v>
      </c>
      <c r="I249" s="322">
        <f t="shared" si="10"/>
        <v>3125</v>
      </c>
      <c r="J249" s="322">
        <f t="shared" si="11"/>
        <v>3125</v>
      </c>
      <c r="K249" s="328" t="str">
        <f t="shared" si="9"/>
        <v xml:space="preserve">   1</v>
      </c>
    </row>
    <row r="250" spans="1:11" ht="14.1" customHeight="1">
      <c r="A250" s="319" t="s">
        <v>3740</v>
      </c>
      <c r="B250" s="319" t="s">
        <v>2354</v>
      </c>
      <c r="C250" s="319" t="s">
        <v>2322</v>
      </c>
      <c r="D250" s="320" t="s">
        <v>3181</v>
      </c>
      <c r="E250" s="321" t="s">
        <v>418</v>
      </c>
      <c r="F250" s="322">
        <v>2875</v>
      </c>
      <c r="G250" s="322">
        <v>2875</v>
      </c>
      <c r="H250" s="322">
        <v>2875</v>
      </c>
      <c r="I250" s="322">
        <f t="shared" si="10"/>
        <v>2875</v>
      </c>
      <c r="J250" s="322">
        <f t="shared" si="11"/>
        <v>2875</v>
      </c>
      <c r="K250" s="328" t="str">
        <f t="shared" si="9"/>
        <v xml:space="preserve">   1</v>
      </c>
    </row>
    <row r="251" spans="1:11" ht="14.1" customHeight="1">
      <c r="A251" s="319" t="s">
        <v>3740</v>
      </c>
      <c r="B251" s="319" t="s">
        <v>3756</v>
      </c>
      <c r="C251" s="319" t="s">
        <v>2320</v>
      </c>
      <c r="D251" s="320" t="s">
        <v>3188</v>
      </c>
      <c r="E251" s="321" t="s">
        <v>2327</v>
      </c>
      <c r="F251" s="322">
        <v>3500</v>
      </c>
      <c r="G251" s="322">
        <v>3250</v>
      </c>
      <c r="H251" s="322">
        <v>3750</v>
      </c>
      <c r="I251" s="322">
        <f t="shared" si="10"/>
        <v>3500</v>
      </c>
      <c r="J251" s="322">
        <f t="shared" si="11"/>
        <v>1750</v>
      </c>
      <c r="K251" s="328" t="str">
        <f t="shared" si="9"/>
        <v xml:space="preserve">   2</v>
      </c>
    </row>
    <row r="252" spans="1:11" ht="14.1" customHeight="1">
      <c r="A252" s="319" t="s">
        <v>3740</v>
      </c>
      <c r="B252" s="319" t="s">
        <v>2355</v>
      </c>
      <c r="C252" s="319" t="s">
        <v>2320</v>
      </c>
      <c r="D252" s="320" t="s">
        <v>3174</v>
      </c>
      <c r="E252" s="321" t="s">
        <v>2319</v>
      </c>
      <c r="F252" s="322">
        <v>21000</v>
      </c>
      <c r="G252" s="322">
        <v>21000</v>
      </c>
      <c r="H252" s="322">
        <v>21000</v>
      </c>
      <c r="I252" s="322">
        <f t="shared" si="10"/>
        <v>21000</v>
      </c>
      <c r="J252" s="322">
        <f t="shared" si="11"/>
        <v>2625</v>
      </c>
      <c r="K252" s="328" t="str">
        <f t="shared" si="9"/>
        <v xml:space="preserve">   8</v>
      </c>
    </row>
    <row r="253" spans="1:11" ht="14.1" customHeight="1">
      <c r="A253" s="319" t="s">
        <v>3740</v>
      </c>
      <c r="B253" s="319" t="s">
        <v>580</v>
      </c>
      <c r="C253" s="319" t="s">
        <v>2318</v>
      </c>
      <c r="D253" s="320" t="s">
        <v>3181</v>
      </c>
      <c r="E253" s="321" t="s">
        <v>418</v>
      </c>
      <c r="F253" s="322">
        <v>908</v>
      </c>
      <c r="G253" s="322">
        <v>875</v>
      </c>
      <c r="H253" s="322">
        <v>981</v>
      </c>
      <c r="I253" s="322">
        <f t="shared" si="10"/>
        <v>921.33333333333337</v>
      </c>
      <c r="J253" s="322">
        <f t="shared" si="11"/>
        <v>921.33333333333337</v>
      </c>
      <c r="K253" s="328" t="str">
        <f t="shared" si="9"/>
        <v xml:space="preserve">   1</v>
      </c>
    </row>
    <row r="254" spans="1:11" ht="14.1" customHeight="1">
      <c r="A254" s="319" t="s">
        <v>3740</v>
      </c>
      <c r="B254" s="319" t="s">
        <v>580</v>
      </c>
      <c r="C254" s="319" t="s">
        <v>2320</v>
      </c>
      <c r="D254" s="320" t="s">
        <v>3181</v>
      </c>
      <c r="E254" s="321" t="s">
        <v>418</v>
      </c>
      <c r="F254" s="322">
        <v>733</v>
      </c>
      <c r="G254" s="322">
        <v>695</v>
      </c>
      <c r="H254" s="322">
        <v>749</v>
      </c>
      <c r="I254" s="322">
        <f t="shared" si="10"/>
        <v>725.66666666666663</v>
      </c>
      <c r="J254" s="322">
        <f t="shared" si="11"/>
        <v>725.66666666666663</v>
      </c>
      <c r="K254" s="328" t="str">
        <f t="shared" si="9"/>
        <v xml:space="preserve">   1</v>
      </c>
    </row>
    <row r="255" spans="1:11" ht="14.1" customHeight="1">
      <c r="A255" s="319" t="s">
        <v>3740</v>
      </c>
      <c r="B255" s="319" t="s">
        <v>580</v>
      </c>
      <c r="C255" s="319" t="s">
        <v>2321</v>
      </c>
      <c r="D255" s="320" t="s">
        <v>3181</v>
      </c>
      <c r="E255" s="321" t="s">
        <v>418</v>
      </c>
      <c r="F255" s="322">
        <v>669</v>
      </c>
      <c r="G255" s="322">
        <v>619</v>
      </c>
      <c r="H255" s="322">
        <v>665</v>
      </c>
      <c r="I255" s="322">
        <f t="shared" si="10"/>
        <v>651</v>
      </c>
      <c r="J255" s="322">
        <f t="shared" si="11"/>
        <v>651</v>
      </c>
      <c r="K255" s="328" t="str">
        <f t="shared" si="9"/>
        <v xml:space="preserve">   1</v>
      </c>
    </row>
    <row r="256" spans="1:11" ht="14.1" customHeight="1">
      <c r="A256" s="319" t="s">
        <v>3740</v>
      </c>
      <c r="B256" s="319" t="s">
        <v>580</v>
      </c>
      <c r="C256" s="319" t="s">
        <v>2322</v>
      </c>
      <c r="D256" s="320" t="s">
        <v>3181</v>
      </c>
      <c r="E256" s="321" t="s">
        <v>418</v>
      </c>
      <c r="F256" s="322">
        <v>555</v>
      </c>
      <c r="G256" s="322">
        <v>514</v>
      </c>
      <c r="H256" s="322">
        <v>562</v>
      </c>
      <c r="I256" s="322">
        <f t="shared" si="10"/>
        <v>543.66666666666663</v>
      </c>
      <c r="J256" s="322">
        <f t="shared" si="11"/>
        <v>543.66666666666663</v>
      </c>
      <c r="K256" s="328" t="str">
        <f t="shared" si="9"/>
        <v xml:space="preserve">   1</v>
      </c>
    </row>
    <row r="257" spans="1:11" ht="14.1" customHeight="1">
      <c r="A257" s="319" t="s">
        <v>3740</v>
      </c>
      <c r="B257" s="319" t="s">
        <v>3757</v>
      </c>
      <c r="C257" s="319" t="s">
        <v>2318</v>
      </c>
      <c r="D257" s="320" t="s">
        <v>3181</v>
      </c>
      <c r="E257" s="321" t="s">
        <v>2327</v>
      </c>
      <c r="F257" s="322">
        <v>1225</v>
      </c>
      <c r="G257" s="322">
        <v>1192</v>
      </c>
      <c r="H257" s="322">
        <v>1058</v>
      </c>
      <c r="I257" s="322">
        <f t="shared" si="10"/>
        <v>1158.3333333333333</v>
      </c>
      <c r="J257" s="322">
        <f t="shared" si="11"/>
        <v>1158.3333333333333</v>
      </c>
      <c r="K257" s="328" t="str">
        <f t="shared" si="9"/>
        <v xml:space="preserve">   1</v>
      </c>
    </row>
    <row r="258" spans="1:11" ht="14.1" customHeight="1">
      <c r="A258" s="319" t="s">
        <v>3740</v>
      </c>
      <c r="B258" s="319" t="s">
        <v>3757</v>
      </c>
      <c r="C258" s="319" t="s">
        <v>2320</v>
      </c>
      <c r="D258" s="320" t="s">
        <v>3181</v>
      </c>
      <c r="E258" s="321" t="s">
        <v>2327</v>
      </c>
      <c r="F258" s="322">
        <v>1103</v>
      </c>
      <c r="G258" s="322">
        <v>1053</v>
      </c>
      <c r="H258" s="322">
        <v>913</v>
      </c>
      <c r="I258" s="322">
        <f t="shared" si="10"/>
        <v>1023</v>
      </c>
      <c r="J258" s="322">
        <f t="shared" si="11"/>
        <v>1023</v>
      </c>
      <c r="K258" s="328" t="str">
        <f t="shared" si="9"/>
        <v xml:space="preserve">   1</v>
      </c>
    </row>
    <row r="259" spans="1:11" ht="14.1" customHeight="1">
      <c r="A259" s="319" t="s">
        <v>3740</v>
      </c>
      <c r="B259" s="319" t="s">
        <v>3757</v>
      </c>
      <c r="C259" s="319" t="s">
        <v>2321</v>
      </c>
      <c r="D259" s="320" t="s">
        <v>3181</v>
      </c>
      <c r="E259" s="321" t="s">
        <v>2327</v>
      </c>
      <c r="F259" s="322">
        <v>949</v>
      </c>
      <c r="G259" s="322">
        <v>895</v>
      </c>
      <c r="H259" s="322">
        <v>731</v>
      </c>
      <c r="I259" s="322">
        <f t="shared" si="10"/>
        <v>858.33333333333337</v>
      </c>
      <c r="J259" s="322">
        <f t="shared" si="11"/>
        <v>858.33333333333337</v>
      </c>
      <c r="K259" s="328" t="str">
        <f t="shared" ref="K259:K322" si="12">IF(LEFT(E259,1)="k",D259,IF(LEFT(E259,1)="g",D259/1000,"ERROR"))</f>
        <v xml:space="preserve">   1</v>
      </c>
    </row>
    <row r="260" spans="1:11" ht="14.1" customHeight="1">
      <c r="A260" s="319" t="s">
        <v>3740</v>
      </c>
      <c r="B260" s="319" t="s">
        <v>3757</v>
      </c>
      <c r="C260" s="319" t="s">
        <v>2322</v>
      </c>
      <c r="D260" s="320" t="s">
        <v>3181</v>
      </c>
      <c r="E260" s="321" t="s">
        <v>2327</v>
      </c>
      <c r="F260" s="322">
        <v>868</v>
      </c>
      <c r="G260" s="322">
        <v>821</v>
      </c>
      <c r="H260" s="322">
        <v>619</v>
      </c>
      <c r="I260" s="322">
        <f t="shared" ref="I260:I323" si="13">AVERAGE(F260:H260)</f>
        <v>769.33333333333337</v>
      </c>
      <c r="J260" s="322">
        <f t="shared" ref="J260:J323" si="14">I260/K260</f>
        <v>769.33333333333337</v>
      </c>
      <c r="K260" s="328" t="str">
        <f t="shared" si="12"/>
        <v xml:space="preserve">   1</v>
      </c>
    </row>
    <row r="261" spans="1:11" ht="14.1" customHeight="1">
      <c r="A261" s="319" t="s">
        <v>3740</v>
      </c>
      <c r="B261" s="319" t="s">
        <v>3758</v>
      </c>
      <c r="C261" s="319" t="s">
        <v>2320</v>
      </c>
      <c r="D261" s="320" t="s">
        <v>3181</v>
      </c>
      <c r="E261" s="321" t="s">
        <v>2327</v>
      </c>
      <c r="F261" s="322">
        <v>2350</v>
      </c>
      <c r="G261" s="322">
        <v>2350</v>
      </c>
      <c r="H261" s="322">
        <v>2750</v>
      </c>
      <c r="I261" s="322">
        <f t="shared" si="13"/>
        <v>2483.3333333333335</v>
      </c>
      <c r="J261" s="322">
        <f t="shared" si="14"/>
        <v>2483.3333333333335</v>
      </c>
      <c r="K261" s="328" t="str">
        <f t="shared" si="12"/>
        <v xml:space="preserve">   1</v>
      </c>
    </row>
    <row r="262" spans="1:11" ht="14.1" customHeight="1">
      <c r="A262" s="319" t="s">
        <v>3740</v>
      </c>
      <c r="B262" s="319" t="s">
        <v>3758</v>
      </c>
      <c r="C262" s="319" t="s">
        <v>2321</v>
      </c>
      <c r="D262" s="320" t="s">
        <v>3181</v>
      </c>
      <c r="E262" s="321" t="s">
        <v>2327</v>
      </c>
      <c r="F262" s="322">
        <v>2000</v>
      </c>
      <c r="G262" s="322">
        <v>2000</v>
      </c>
      <c r="H262" s="322">
        <v>2150</v>
      </c>
      <c r="I262" s="322">
        <f t="shared" si="13"/>
        <v>2050</v>
      </c>
      <c r="J262" s="322">
        <f t="shared" si="14"/>
        <v>2050</v>
      </c>
      <c r="K262" s="328" t="str">
        <f t="shared" si="12"/>
        <v xml:space="preserve">   1</v>
      </c>
    </row>
    <row r="263" spans="1:11" ht="14.1" customHeight="1">
      <c r="A263" s="319" t="s">
        <v>3740</v>
      </c>
      <c r="B263" s="319" t="s">
        <v>3758</v>
      </c>
      <c r="C263" s="319" t="s">
        <v>2322</v>
      </c>
      <c r="D263" s="320" t="s">
        <v>3181</v>
      </c>
      <c r="E263" s="321" t="s">
        <v>2327</v>
      </c>
      <c r="F263" s="322">
        <v>1400</v>
      </c>
      <c r="G263" s="322">
        <v>1400</v>
      </c>
      <c r="H263" s="322">
        <v>1400</v>
      </c>
      <c r="I263" s="322">
        <f t="shared" si="13"/>
        <v>1400</v>
      </c>
      <c r="J263" s="322">
        <f t="shared" si="14"/>
        <v>1400</v>
      </c>
      <c r="K263" s="328" t="str">
        <f t="shared" si="12"/>
        <v xml:space="preserve">   1</v>
      </c>
    </row>
    <row r="264" spans="1:11" ht="14.1" customHeight="1">
      <c r="A264" s="319" t="s">
        <v>3740</v>
      </c>
      <c r="B264" s="319" t="s">
        <v>3758</v>
      </c>
      <c r="C264" s="319" t="s">
        <v>2318</v>
      </c>
      <c r="D264" s="320" t="s">
        <v>3170</v>
      </c>
      <c r="E264" s="321" t="s">
        <v>2319</v>
      </c>
      <c r="F264" s="322">
        <v>30520</v>
      </c>
      <c r="G264" s="322">
        <v>27313</v>
      </c>
      <c r="H264" s="322">
        <v>51709</v>
      </c>
      <c r="I264" s="322">
        <f t="shared" si="13"/>
        <v>36514</v>
      </c>
      <c r="J264" s="322">
        <f t="shared" si="14"/>
        <v>3651.4</v>
      </c>
      <c r="K264" s="328" t="str">
        <f t="shared" si="12"/>
        <v xml:space="preserve">  10</v>
      </c>
    </row>
    <row r="265" spans="1:11" ht="14.1" customHeight="1">
      <c r="A265" s="319" t="s">
        <v>3740</v>
      </c>
      <c r="B265" s="319" t="s">
        <v>3758</v>
      </c>
      <c r="C265" s="319" t="s">
        <v>2320</v>
      </c>
      <c r="D265" s="320" t="s">
        <v>3170</v>
      </c>
      <c r="E265" s="321" t="s">
        <v>2319</v>
      </c>
      <c r="F265" s="322">
        <v>26031</v>
      </c>
      <c r="G265" s="322">
        <v>23535</v>
      </c>
      <c r="H265" s="322">
        <v>43930</v>
      </c>
      <c r="I265" s="322">
        <f t="shared" si="13"/>
        <v>31165.333333333332</v>
      </c>
      <c r="J265" s="322">
        <f t="shared" si="14"/>
        <v>3116.5333333333333</v>
      </c>
      <c r="K265" s="328" t="str">
        <f t="shared" si="12"/>
        <v xml:space="preserve">  10</v>
      </c>
    </row>
    <row r="266" spans="1:11" ht="14.1" customHeight="1">
      <c r="A266" s="319" t="s">
        <v>3740</v>
      </c>
      <c r="B266" s="319" t="s">
        <v>3758</v>
      </c>
      <c r="C266" s="319" t="s">
        <v>2321</v>
      </c>
      <c r="D266" s="320" t="s">
        <v>3170</v>
      </c>
      <c r="E266" s="321" t="s">
        <v>2319</v>
      </c>
      <c r="F266" s="322">
        <v>19451</v>
      </c>
      <c r="G266" s="322">
        <v>18438</v>
      </c>
      <c r="H266" s="322">
        <v>35122</v>
      </c>
      <c r="I266" s="322">
        <f t="shared" si="13"/>
        <v>24337</v>
      </c>
      <c r="J266" s="322">
        <f t="shared" si="14"/>
        <v>2433.6999999999998</v>
      </c>
      <c r="K266" s="328" t="str">
        <f t="shared" si="12"/>
        <v xml:space="preserve">  10</v>
      </c>
    </row>
    <row r="267" spans="1:11" ht="14.1" customHeight="1">
      <c r="A267" s="319" t="s">
        <v>3740</v>
      </c>
      <c r="B267" s="319" t="s">
        <v>3758</v>
      </c>
      <c r="C267" s="319" t="s">
        <v>2322</v>
      </c>
      <c r="D267" s="320" t="s">
        <v>3170</v>
      </c>
      <c r="E267" s="321" t="s">
        <v>2319</v>
      </c>
      <c r="F267" s="322">
        <v>13568</v>
      </c>
      <c r="G267" s="322">
        <v>14201</v>
      </c>
      <c r="H267" s="322">
        <v>21363</v>
      </c>
      <c r="I267" s="322">
        <f t="shared" si="13"/>
        <v>16377.333333333334</v>
      </c>
      <c r="J267" s="322">
        <f t="shared" si="14"/>
        <v>1637.7333333333333</v>
      </c>
      <c r="K267" s="328" t="str">
        <f t="shared" si="12"/>
        <v xml:space="preserve">  10</v>
      </c>
    </row>
    <row r="268" spans="1:11" ht="14.1" customHeight="1">
      <c r="A268" s="319" t="s">
        <v>3740</v>
      </c>
      <c r="B268" s="319" t="s">
        <v>2356</v>
      </c>
      <c r="C268" s="319" t="s">
        <v>2318</v>
      </c>
      <c r="D268" s="320" t="s">
        <v>3170</v>
      </c>
      <c r="E268" s="321" t="s">
        <v>2319</v>
      </c>
      <c r="F268" s="322">
        <v>45232</v>
      </c>
      <c r="G268" s="322">
        <v>49658</v>
      </c>
      <c r="H268" s="322">
        <v>67490</v>
      </c>
      <c r="I268" s="322">
        <f t="shared" si="13"/>
        <v>54126.666666666664</v>
      </c>
      <c r="J268" s="322">
        <f t="shared" si="14"/>
        <v>5412.6666666666661</v>
      </c>
      <c r="K268" s="328" t="str">
        <f t="shared" si="12"/>
        <v xml:space="preserve">  10</v>
      </c>
    </row>
    <row r="269" spans="1:11" ht="14.1" customHeight="1">
      <c r="A269" s="319" t="s">
        <v>3740</v>
      </c>
      <c r="B269" s="319" t="s">
        <v>2356</v>
      </c>
      <c r="C269" s="319" t="s">
        <v>2320</v>
      </c>
      <c r="D269" s="320" t="s">
        <v>3170</v>
      </c>
      <c r="E269" s="321" t="s">
        <v>2319</v>
      </c>
      <c r="F269" s="322">
        <v>35653</v>
      </c>
      <c r="G269" s="322">
        <v>38426</v>
      </c>
      <c r="H269" s="322">
        <v>57307</v>
      </c>
      <c r="I269" s="322">
        <f t="shared" si="13"/>
        <v>43795.333333333336</v>
      </c>
      <c r="J269" s="322">
        <f t="shared" si="14"/>
        <v>4379.5333333333338</v>
      </c>
      <c r="K269" s="328" t="str">
        <f t="shared" si="12"/>
        <v xml:space="preserve">  10</v>
      </c>
    </row>
    <row r="270" spans="1:11" ht="14.1" customHeight="1">
      <c r="A270" s="319" t="s">
        <v>3740</v>
      </c>
      <c r="B270" s="319" t="s">
        <v>2356</v>
      </c>
      <c r="C270" s="319" t="s">
        <v>2321</v>
      </c>
      <c r="D270" s="320" t="s">
        <v>3170</v>
      </c>
      <c r="E270" s="321" t="s">
        <v>2319</v>
      </c>
      <c r="F270" s="322">
        <v>27042</v>
      </c>
      <c r="G270" s="322">
        <v>31298</v>
      </c>
      <c r="H270" s="322">
        <v>45150</v>
      </c>
      <c r="I270" s="322">
        <f t="shared" si="13"/>
        <v>34496.666666666664</v>
      </c>
      <c r="J270" s="322">
        <f t="shared" si="14"/>
        <v>3449.6666666666665</v>
      </c>
      <c r="K270" s="328" t="str">
        <f t="shared" si="12"/>
        <v xml:space="preserve">  10</v>
      </c>
    </row>
    <row r="271" spans="1:11" ht="14.1" customHeight="1">
      <c r="A271" s="319" t="s">
        <v>3740</v>
      </c>
      <c r="B271" s="319" t="s">
        <v>2356</v>
      </c>
      <c r="C271" s="319" t="s">
        <v>2322</v>
      </c>
      <c r="D271" s="320" t="s">
        <v>3170</v>
      </c>
      <c r="E271" s="321" t="s">
        <v>2319</v>
      </c>
      <c r="F271" s="322">
        <v>20034</v>
      </c>
      <c r="G271" s="322">
        <v>23250</v>
      </c>
      <c r="H271" s="322">
        <v>30843</v>
      </c>
      <c r="I271" s="322">
        <f t="shared" si="13"/>
        <v>24709</v>
      </c>
      <c r="J271" s="322">
        <f t="shared" si="14"/>
        <v>2470.9</v>
      </c>
      <c r="K271" s="328" t="str">
        <f t="shared" si="12"/>
        <v xml:space="preserve">  10</v>
      </c>
    </row>
    <row r="272" spans="1:11" ht="14.1" customHeight="1">
      <c r="A272" s="319" t="s">
        <v>3740</v>
      </c>
      <c r="B272" s="319" t="s">
        <v>575</v>
      </c>
      <c r="C272" s="319" t="s">
        <v>2320</v>
      </c>
      <c r="D272" s="320" t="s">
        <v>3171</v>
      </c>
      <c r="E272" s="321" t="s">
        <v>2357</v>
      </c>
      <c r="F272" s="322">
        <v>55000</v>
      </c>
      <c r="G272" s="322">
        <v>55000</v>
      </c>
      <c r="H272" s="322">
        <v>58000</v>
      </c>
      <c r="I272" s="322">
        <f t="shared" si="13"/>
        <v>56000</v>
      </c>
      <c r="J272" s="322">
        <f t="shared" si="14"/>
        <v>2800</v>
      </c>
      <c r="K272" s="328" t="str">
        <f t="shared" si="12"/>
        <v xml:space="preserve">  20</v>
      </c>
    </row>
    <row r="273" spans="1:11" ht="14.1" customHeight="1">
      <c r="A273" s="319" t="s">
        <v>3740</v>
      </c>
      <c r="B273" s="319" t="s">
        <v>575</v>
      </c>
      <c r="C273" s="319" t="s">
        <v>2322</v>
      </c>
      <c r="D273" s="320" t="s">
        <v>3171</v>
      </c>
      <c r="E273" s="321" t="s">
        <v>2357</v>
      </c>
      <c r="F273" s="322">
        <v>27500</v>
      </c>
      <c r="G273" s="322">
        <v>27500</v>
      </c>
      <c r="H273" s="322">
        <v>27500</v>
      </c>
      <c r="I273" s="322">
        <f t="shared" si="13"/>
        <v>27500</v>
      </c>
      <c r="J273" s="322">
        <f t="shared" si="14"/>
        <v>1375</v>
      </c>
      <c r="K273" s="328" t="str">
        <f t="shared" si="12"/>
        <v xml:space="preserve">  20</v>
      </c>
    </row>
    <row r="274" spans="1:11" ht="14.1" customHeight="1">
      <c r="A274" s="319" t="s">
        <v>3740</v>
      </c>
      <c r="B274" s="319" t="s">
        <v>2358</v>
      </c>
      <c r="C274" s="319" t="s">
        <v>2320</v>
      </c>
      <c r="D274" s="320" t="s">
        <v>3170</v>
      </c>
      <c r="E274" s="321" t="s">
        <v>2357</v>
      </c>
      <c r="F274" s="322">
        <v>64500</v>
      </c>
      <c r="G274" s="322">
        <v>64500</v>
      </c>
      <c r="H274" s="322">
        <v>64500</v>
      </c>
      <c r="I274" s="322">
        <f t="shared" si="13"/>
        <v>64500</v>
      </c>
      <c r="J274" s="322">
        <f t="shared" si="14"/>
        <v>6450</v>
      </c>
      <c r="K274" s="328" t="str">
        <f t="shared" si="12"/>
        <v xml:space="preserve">  10</v>
      </c>
    </row>
    <row r="275" spans="1:11" ht="14.1" customHeight="1">
      <c r="A275" s="319" t="s">
        <v>3740</v>
      </c>
      <c r="B275" s="319" t="s">
        <v>2359</v>
      </c>
      <c r="C275" s="319" t="s">
        <v>2318</v>
      </c>
      <c r="D275" s="320" t="s">
        <v>3170</v>
      </c>
      <c r="E275" s="321" t="s">
        <v>2319</v>
      </c>
      <c r="F275" s="322">
        <v>53157</v>
      </c>
      <c r="G275" s="322">
        <v>50052</v>
      </c>
      <c r="H275" s="322">
        <v>53365</v>
      </c>
      <c r="I275" s="322">
        <f t="shared" si="13"/>
        <v>52191.333333333336</v>
      </c>
      <c r="J275" s="322">
        <f t="shared" si="14"/>
        <v>5219.1333333333332</v>
      </c>
      <c r="K275" s="328" t="str">
        <f t="shared" si="12"/>
        <v xml:space="preserve">  10</v>
      </c>
    </row>
    <row r="276" spans="1:11" ht="14.1" customHeight="1">
      <c r="A276" s="319" t="s">
        <v>3740</v>
      </c>
      <c r="B276" s="319" t="s">
        <v>2359</v>
      </c>
      <c r="C276" s="319" t="s">
        <v>2320</v>
      </c>
      <c r="D276" s="320" t="s">
        <v>3170</v>
      </c>
      <c r="E276" s="321" t="s">
        <v>2319</v>
      </c>
      <c r="F276" s="322">
        <v>49605</v>
      </c>
      <c r="G276" s="322">
        <v>47628</v>
      </c>
      <c r="H276" s="322">
        <v>50295</v>
      </c>
      <c r="I276" s="322">
        <f t="shared" si="13"/>
        <v>49176</v>
      </c>
      <c r="J276" s="322">
        <f t="shared" si="14"/>
        <v>4917.6000000000004</v>
      </c>
      <c r="K276" s="328" t="str">
        <f t="shared" si="12"/>
        <v xml:space="preserve">  10</v>
      </c>
    </row>
    <row r="277" spans="1:11" ht="14.1" customHeight="1">
      <c r="A277" s="319" t="s">
        <v>3740</v>
      </c>
      <c r="B277" s="319" t="s">
        <v>2359</v>
      </c>
      <c r="C277" s="319" t="s">
        <v>2321</v>
      </c>
      <c r="D277" s="320" t="s">
        <v>3170</v>
      </c>
      <c r="E277" s="321" t="s">
        <v>2319</v>
      </c>
      <c r="F277" s="322">
        <v>37846</v>
      </c>
      <c r="G277" s="322">
        <v>37632</v>
      </c>
      <c r="H277" s="322">
        <v>38161</v>
      </c>
      <c r="I277" s="322">
        <f t="shared" si="13"/>
        <v>37879.666666666664</v>
      </c>
      <c r="J277" s="322">
        <f t="shared" si="14"/>
        <v>3787.9666666666662</v>
      </c>
      <c r="K277" s="328" t="str">
        <f t="shared" si="12"/>
        <v xml:space="preserve">  10</v>
      </c>
    </row>
    <row r="278" spans="1:11" ht="14.1" customHeight="1">
      <c r="A278" s="319" t="s">
        <v>3740</v>
      </c>
      <c r="B278" s="319" t="s">
        <v>2359</v>
      </c>
      <c r="C278" s="319" t="s">
        <v>2322</v>
      </c>
      <c r="D278" s="320" t="s">
        <v>3170</v>
      </c>
      <c r="E278" s="321" t="s">
        <v>2319</v>
      </c>
      <c r="F278" s="322">
        <v>16543</v>
      </c>
      <c r="G278" s="322">
        <v>13878</v>
      </c>
      <c r="H278" s="322">
        <v>13039</v>
      </c>
      <c r="I278" s="322">
        <f t="shared" si="13"/>
        <v>14486.666666666666</v>
      </c>
      <c r="J278" s="322">
        <f t="shared" si="14"/>
        <v>1448.6666666666665</v>
      </c>
      <c r="K278" s="328" t="str">
        <f t="shared" si="12"/>
        <v xml:space="preserve">  10</v>
      </c>
    </row>
    <row r="279" spans="1:11" ht="14.1" customHeight="1">
      <c r="A279" s="319" t="s">
        <v>3740</v>
      </c>
      <c r="B279" s="319" t="s">
        <v>2360</v>
      </c>
      <c r="C279" s="319" t="s">
        <v>2318</v>
      </c>
      <c r="D279" s="320" t="s">
        <v>3170</v>
      </c>
      <c r="E279" s="321" t="s">
        <v>2319</v>
      </c>
      <c r="F279" s="322">
        <v>53366</v>
      </c>
      <c r="G279" s="322">
        <v>45848</v>
      </c>
      <c r="H279" s="322">
        <v>58726</v>
      </c>
      <c r="I279" s="322">
        <f t="shared" si="13"/>
        <v>52646.666666666664</v>
      </c>
      <c r="J279" s="322">
        <f t="shared" si="14"/>
        <v>5264.6666666666661</v>
      </c>
      <c r="K279" s="328" t="str">
        <f t="shared" si="12"/>
        <v xml:space="preserve">  10</v>
      </c>
    </row>
    <row r="280" spans="1:11" ht="14.1" customHeight="1">
      <c r="A280" s="319" t="s">
        <v>3740</v>
      </c>
      <c r="B280" s="319" t="s">
        <v>2360</v>
      </c>
      <c r="C280" s="319" t="s">
        <v>2320</v>
      </c>
      <c r="D280" s="320" t="s">
        <v>3170</v>
      </c>
      <c r="E280" s="321" t="s">
        <v>2319</v>
      </c>
      <c r="F280" s="322">
        <v>46284</v>
      </c>
      <c r="G280" s="322">
        <v>38685</v>
      </c>
      <c r="H280" s="322">
        <v>47352</v>
      </c>
      <c r="I280" s="322">
        <f t="shared" si="13"/>
        <v>44107</v>
      </c>
      <c r="J280" s="322">
        <f t="shared" si="14"/>
        <v>4410.7</v>
      </c>
      <c r="K280" s="328" t="str">
        <f t="shared" si="12"/>
        <v xml:space="preserve">  10</v>
      </c>
    </row>
    <row r="281" spans="1:11" ht="14.1" customHeight="1">
      <c r="A281" s="319" t="s">
        <v>3740</v>
      </c>
      <c r="B281" s="319" t="s">
        <v>2360</v>
      </c>
      <c r="C281" s="319" t="s">
        <v>2321</v>
      </c>
      <c r="D281" s="320" t="s">
        <v>3170</v>
      </c>
      <c r="E281" s="321" t="s">
        <v>2319</v>
      </c>
      <c r="F281" s="322">
        <v>34227</v>
      </c>
      <c r="G281" s="322">
        <v>32045</v>
      </c>
      <c r="H281" s="322">
        <v>28805</v>
      </c>
      <c r="I281" s="322">
        <f t="shared" si="13"/>
        <v>31692.333333333332</v>
      </c>
      <c r="J281" s="322">
        <f t="shared" si="14"/>
        <v>3169.2333333333331</v>
      </c>
      <c r="K281" s="328" t="str">
        <f t="shared" si="12"/>
        <v xml:space="preserve">  10</v>
      </c>
    </row>
    <row r="282" spans="1:11" ht="14.1" customHeight="1">
      <c r="A282" s="319" t="s">
        <v>3740</v>
      </c>
      <c r="B282" s="319" t="s">
        <v>2360</v>
      </c>
      <c r="C282" s="319" t="s">
        <v>2322</v>
      </c>
      <c r="D282" s="320" t="s">
        <v>3170</v>
      </c>
      <c r="E282" s="321" t="s">
        <v>2319</v>
      </c>
      <c r="F282" s="322">
        <v>18121</v>
      </c>
      <c r="G282" s="322">
        <v>17839</v>
      </c>
      <c r="H282" s="322">
        <v>12568</v>
      </c>
      <c r="I282" s="322">
        <f t="shared" si="13"/>
        <v>16176</v>
      </c>
      <c r="J282" s="322">
        <f t="shared" si="14"/>
        <v>1617.6</v>
      </c>
      <c r="K282" s="328" t="str">
        <f t="shared" si="12"/>
        <v xml:space="preserve">  10</v>
      </c>
    </row>
    <row r="283" spans="1:11" ht="14.1" customHeight="1">
      <c r="A283" s="319" t="s">
        <v>3740</v>
      </c>
      <c r="B283" s="319" t="s">
        <v>2361</v>
      </c>
      <c r="C283" s="319" t="s">
        <v>2320</v>
      </c>
      <c r="D283" s="320" t="s">
        <v>3184</v>
      </c>
      <c r="E283" s="321" t="s">
        <v>2319</v>
      </c>
      <c r="F283" s="322">
        <v>38544</v>
      </c>
      <c r="G283" s="322">
        <v>35163</v>
      </c>
      <c r="H283" s="322">
        <v>37079</v>
      </c>
      <c r="I283" s="322">
        <f t="shared" si="13"/>
        <v>36928.666666666664</v>
      </c>
      <c r="J283" s="322">
        <f t="shared" si="14"/>
        <v>7385.7333333333327</v>
      </c>
      <c r="K283" s="328" t="str">
        <f t="shared" si="12"/>
        <v xml:space="preserve">   5</v>
      </c>
    </row>
    <row r="284" spans="1:11" ht="14.1" customHeight="1">
      <c r="A284" s="319" t="s">
        <v>3740</v>
      </c>
      <c r="B284" s="319" t="s">
        <v>2361</v>
      </c>
      <c r="C284" s="319" t="s">
        <v>2321</v>
      </c>
      <c r="D284" s="320" t="s">
        <v>3184</v>
      </c>
      <c r="E284" s="321" t="s">
        <v>2319</v>
      </c>
      <c r="F284" s="322">
        <v>31701</v>
      </c>
      <c r="G284" s="322">
        <v>27921</v>
      </c>
      <c r="H284" s="322">
        <v>29349</v>
      </c>
      <c r="I284" s="322">
        <f t="shared" si="13"/>
        <v>29657</v>
      </c>
      <c r="J284" s="322">
        <f t="shared" si="14"/>
        <v>5931.4</v>
      </c>
      <c r="K284" s="328" t="str">
        <f t="shared" si="12"/>
        <v xml:space="preserve">   5</v>
      </c>
    </row>
    <row r="285" spans="1:11" ht="14.1" customHeight="1">
      <c r="A285" s="319" t="s">
        <v>3740</v>
      </c>
      <c r="B285" s="319" t="s">
        <v>2361</v>
      </c>
      <c r="C285" s="319" t="s">
        <v>2322</v>
      </c>
      <c r="D285" s="320" t="s">
        <v>3184</v>
      </c>
      <c r="E285" s="321" t="s">
        <v>2319</v>
      </c>
      <c r="F285" s="322">
        <v>26457</v>
      </c>
      <c r="G285" s="322">
        <v>23239</v>
      </c>
      <c r="H285" s="322">
        <v>23773</v>
      </c>
      <c r="I285" s="322">
        <f t="shared" si="13"/>
        <v>24489.666666666668</v>
      </c>
      <c r="J285" s="322">
        <f t="shared" si="14"/>
        <v>4897.9333333333334</v>
      </c>
      <c r="K285" s="328" t="str">
        <f t="shared" si="12"/>
        <v xml:space="preserve">   5</v>
      </c>
    </row>
    <row r="286" spans="1:11" ht="14.1" customHeight="1">
      <c r="A286" s="319" t="s">
        <v>3740</v>
      </c>
      <c r="B286" s="319" t="s">
        <v>2362</v>
      </c>
      <c r="C286" s="319" t="s">
        <v>2320</v>
      </c>
      <c r="D286" s="320" t="s">
        <v>3184</v>
      </c>
      <c r="E286" s="321" t="s">
        <v>2319</v>
      </c>
      <c r="F286" s="322">
        <v>29984</v>
      </c>
      <c r="G286" s="322">
        <v>27996</v>
      </c>
      <c r="H286" s="322">
        <v>29178</v>
      </c>
      <c r="I286" s="322">
        <f t="shared" si="13"/>
        <v>29052.666666666668</v>
      </c>
      <c r="J286" s="322">
        <f t="shared" si="14"/>
        <v>5810.5333333333338</v>
      </c>
      <c r="K286" s="328" t="str">
        <f t="shared" si="12"/>
        <v xml:space="preserve">   5</v>
      </c>
    </row>
    <row r="287" spans="1:11" ht="14.1" customHeight="1">
      <c r="A287" s="319" t="s">
        <v>3740</v>
      </c>
      <c r="B287" s="319" t="s">
        <v>2362</v>
      </c>
      <c r="C287" s="319" t="s">
        <v>2321</v>
      </c>
      <c r="D287" s="320" t="s">
        <v>3184</v>
      </c>
      <c r="E287" s="321" t="s">
        <v>2319</v>
      </c>
      <c r="F287" s="322">
        <v>26045</v>
      </c>
      <c r="G287" s="322">
        <v>24795</v>
      </c>
      <c r="H287" s="322">
        <v>26263</v>
      </c>
      <c r="I287" s="322">
        <f t="shared" si="13"/>
        <v>25701</v>
      </c>
      <c r="J287" s="322">
        <f t="shared" si="14"/>
        <v>5140.2</v>
      </c>
      <c r="K287" s="328" t="str">
        <f t="shared" si="12"/>
        <v xml:space="preserve">   5</v>
      </c>
    </row>
    <row r="288" spans="1:11" ht="14.1" customHeight="1">
      <c r="A288" s="319" t="s">
        <v>3740</v>
      </c>
      <c r="B288" s="319" t="s">
        <v>2362</v>
      </c>
      <c r="C288" s="319" t="s">
        <v>2322</v>
      </c>
      <c r="D288" s="320" t="s">
        <v>3184</v>
      </c>
      <c r="E288" s="321" t="s">
        <v>2319</v>
      </c>
      <c r="F288" s="322">
        <v>19512</v>
      </c>
      <c r="G288" s="322">
        <v>17992</v>
      </c>
      <c r="H288" s="322">
        <v>20684</v>
      </c>
      <c r="I288" s="322">
        <f t="shared" si="13"/>
        <v>19396</v>
      </c>
      <c r="J288" s="322">
        <f t="shared" si="14"/>
        <v>3879.2</v>
      </c>
      <c r="K288" s="328" t="str">
        <f t="shared" si="12"/>
        <v xml:space="preserve">   5</v>
      </c>
    </row>
    <row r="289" spans="1:11" ht="14.1" customHeight="1">
      <c r="A289" s="319" t="s">
        <v>3740</v>
      </c>
      <c r="B289" s="319" t="s">
        <v>2363</v>
      </c>
      <c r="C289" s="319" t="s">
        <v>2320</v>
      </c>
      <c r="D289" s="320" t="s">
        <v>3184</v>
      </c>
      <c r="E289" s="321" t="s">
        <v>2319</v>
      </c>
      <c r="F289" s="322">
        <v>36689</v>
      </c>
      <c r="G289" s="322">
        <v>36726</v>
      </c>
      <c r="H289" s="322">
        <v>36151</v>
      </c>
      <c r="I289" s="322">
        <f t="shared" si="13"/>
        <v>36522</v>
      </c>
      <c r="J289" s="322">
        <f t="shared" si="14"/>
        <v>7304.4</v>
      </c>
      <c r="K289" s="328" t="str">
        <f t="shared" si="12"/>
        <v xml:space="preserve">   5</v>
      </c>
    </row>
    <row r="290" spans="1:11" ht="14.1" customHeight="1">
      <c r="A290" s="319" t="s">
        <v>3740</v>
      </c>
      <c r="B290" s="319" t="s">
        <v>2363</v>
      </c>
      <c r="C290" s="319" t="s">
        <v>2321</v>
      </c>
      <c r="D290" s="320" t="s">
        <v>3184</v>
      </c>
      <c r="E290" s="321" t="s">
        <v>2319</v>
      </c>
      <c r="F290" s="322">
        <v>31051</v>
      </c>
      <c r="G290" s="322">
        <v>30339</v>
      </c>
      <c r="H290" s="322">
        <v>30982</v>
      </c>
      <c r="I290" s="322">
        <f t="shared" si="13"/>
        <v>30790.666666666668</v>
      </c>
      <c r="J290" s="322">
        <f t="shared" si="14"/>
        <v>6158.1333333333332</v>
      </c>
      <c r="K290" s="328" t="str">
        <f t="shared" si="12"/>
        <v xml:space="preserve">   5</v>
      </c>
    </row>
    <row r="291" spans="1:11" ht="14.1" customHeight="1">
      <c r="A291" s="319" t="s">
        <v>3740</v>
      </c>
      <c r="B291" s="319" t="s">
        <v>2363</v>
      </c>
      <c r="C291" s="319" t="s">
        <v>2322</v>
      </c>
      <c r="D291" s="320" t="s">
        <v>3184</v>
      </c>
      <c r="E291" s="321" t="s">
        <v>2319</v>
      </c>
      <c r="F291" s="322">
        <v>26917</v>
      </c>
      <c r="G291" s="322">
        <v>23465</v>
      </c>
      <c r="H291" s="322">
        <v>21507</v>
      </c>
      <c r="I291" s="322">
        <f t="shared" si="13"/>
        <v>23963</v>
      </c>
      <c r="J291" s="322">
        <f t="shared" si="14"/>
        <v>4792.6000000000004</v>
      </c>
      <c r="K291" s="328" t="str">
        <f t="shared" si="12"/>
        <v xml:space="preserve">   5</v>
      </c>
    </row>
    <row r="292" spans="1:11" ht="14.1" customHeight="1">
      <c r="A292" s="319" t="s">
        <v>3740</v>
      </c>
      <c r="B292" s="319" t="s">
        <v>579</v>
      </c>
      <c r="C292" s="319" t="s">
        <v>2320</v>
      </c>
      <c r="D292" s="320" t="s">
        <v>3174</v>
      </c>
      <c r="E292" s="321" t="s">
        <v>2319</v>
      </c>
      <c r="F292" s="322">
        <v>14315</v>
      </c>
      <c r="G292" s="322">
        <v>15348</v>
      </c>
      <c r="H292" s="322">
        <v>19000</v>
      </c>
      <c r="I292" s="322">
        <f t="shared" si="13"/>
        <v>16221</v>
      </c>
      <c r="J292" s="322">
        <f t="shared" si="14"/>
        <v>2027.625</v>
      </c>
      <c r="K292" s="328" t="str">
        <f t="shared" si="12"/>
        <v xml:space="preserve">   8</v>
      </c>
    </row>
    <row r="293" spans="1:11" ht="14.1" customHeight="1">
      <c r="A293" s="319" t="s">
        <v>3740</v>
      </c>
      <c r="B293" s="319" t="s">
        <v>579</v>
      </c>
      <c r="C293" s="319" t="s">
        <v>2321</v>
      </c>
      <c r="D293" s="320" t="s">
        <v>3174</v>
      </c>
      <c r="E293" s="321" t="s">
        <v>2319</v>
      </c>
      <c r="F293" s="322">
        <v>12676</v>
      </c>
      <c r="G293" s="322">
        <v>14006</v>
      </c>
      <c r="H293" s="322">
        <v>15616</v>
      </c>
      <c r="I293" s="322">
        <f t="shared" si="13"/>
        <v>14099.333333333334</v>
      </c>
      <c r="J293" s="322">
        <f t="shared" si="14"/>
        <v>1762.4166666666667</v>
      </c>
      <c r="K293" s="328" t="str">
        <f t="shared" si="12"/>
        <v xml:space="preserve">   8</v>
      </c>
    </row>
    <row r="294" spans="1:11" ht="14.1" customHeight="1">
      <c r="A294" s="319" t="s">
        <v>3740</v>
      </c>
      <c r="B294" s="319" t="s">
        <v>579</v>
      </c>
      <c r="C294" s="319" t="s">
        <v>2322</v>
      </c>
      <c r="D294" s="320" t="s">
        <v>3174</v>
      </c>
      <c r="E294" s="321" t="s">
        <v>2319</v>
      </c>
      <c r="F294" s="322">
        <v>10833</v>
      </c>
      <c r="G294" s="322">
        <v>12272</v>
      </c>
      <c r="H294" s="322">
        <v>11675</v>
      </c>
      <c r="I294" s="322">
        <f t="shared" si="13"/>
        <v>11593.333333333334</v>
      </c>
      <c r="J294" s="322">
        <f t="shared" si="14"/>
        <v>1449.1666666666667</v>
      </c>
      <c r="K294" s="328" t="str">
        <f t="shared" si="12"/>
        <v xml:space="preserve">   8</v>
      </c>
    </row>
    <row r="295" spans="1:11" ht="14.1" customHeight="1">
      <c r="A295" s="319" t="s">
        <v>3740</v>
      </c>
      <c r="B295" s="319" t="s">
        <v>2364</v>
      </c>
      <c r="C295" s="319" t="s">
        <v>2320</v>
      </c>
      <c r="D295" s="320" t="s">
        <v>3172</v>
      </c>
      <c r="E295" s="321" t="s">
        <v>2319</v>
      </c>
      <c r="F295" s="322">
        <v>12661</v>
      </c>
      <c r="G295" s="322">
        <v>13123</v>
      </c>
      <c r="H295" s="322">
        <v>11024</v>
      </c>
      <c r="I295" s="322">
        <f t="shared" si="13"/>
        <v>12269.333333333334</v>
      </c>
      <c r="J295" s="322">
        <f t="shared" si="14"/>
        <v>3067.3333333333335</v>
      </c>
      <c r="K295" s="328" t="str">
        <f t="shared" si="12"/>
        <v xml:space="preserve">   4</v>
      </c>
    </row>
    <row r="296" spans="1:11" ht="14.1" customHeight="1">
      <c r="A296" s="319" t="s">
        <v>3740</v>
      </c>
      <c r="B296" s="319" t="s">
        <v>2364</v>
      </c>
      <c r="C296" s="319" t="s">
        <v>2321</v>
      </c>
      <c r="D296" s="320" t="s">
        <v>3172</v>
      </c>
      <c r="E296" s="321" t="s">
        <v>2319</v>
      </c>
      <c r="F296" s="322">
        <v>10705</v>
      </c>
      <c r="G296" s="322">
        <v>10709</v>
      </c>
      <c r="H296" s="322">
        <v>8612</v>
      </c>
      <c r="I296" s="322">
        <f t="shared" si="13"/>
        <v>10008.666666666666</v>
      </c>
      <c r="J296" s="322">
        <f t="shared" si="14"/>
        <v>2502.1666666666665</v>
      </c>
      <c r="K296" s="328" t="str">
        <f t="shared" si="12"/>
        <v xml:space="preserve">   4</v>
      </c>
    </row>
    <row r="297" spans="1:11" ht="14.1" customHeight="1">
      <c r="A297" s="319" t="s">
        <v>3740</v>
      </c>
      <c r="B297" s="319" t="s">
        <v>2364</v>
      </c>
      <c r="C297" s="319" t="s">
        <v>2322</v>
      </c>
      <c r="D297" s="320" t="s">
        <v>3172</v>
      </c>
      <c r="E297" s="321" t="s">
        <v>2319</v>
      </c>
      <c r="F297" s="322">
        <v>7686</v>
      </c>
      <c r="G297" s="322">
        <v>8246</v>
      </c>
      <c r="H297" s="322">
        <v>5460</v>
      </c>
      <c r="I297" s="322">
        <f t="shared" si="13"/>
        <v>7130.666666666667</v>
      </c>
      <c r="J297" s="322">
        <f t="shared" si="14"/>
        <v>1782.6666666666667</v>
      </c>
      <c r="K297" s="328" t="str">
        <f t="shared" si="12"/>
        <v xml:space="preserve">   4</v>
      </c>
    </row>
    <row r="298" spans="1:11" ht="14.1" customHeight="1">
      <c r="A298" s="319" t="s">
        <v>3740</v>
      </c>
      <c r="B298" s="319" t="s">
        <v>2365</v>
      </c>
      <c r="C298" s="319" t="s">
        <v>2320</v>
      </c>
      <c r="D298" s="320" t="s">
        <v>3171</v>
      </c>
      <c r="E298" s="321" t="s">
        <v>2319</v>
      </c>
      <c r="F298" s="322">
        <v>16500</v>
      </c>
      <c r="G298" s="322">
        <v>18417</v>
      </c>
      <c r="H298" s="322">
        <v>17000</v>
      </c>
      <c r="I298" s="322">
        <f t="shared" si="13"/>
        <v>17305.666666666668</v>
      </c>
      <c r="J298" s="322">
        <f t="shared" si="14"/>
        <v>865.28333333333342</v>
      </c>
      <c r="K298" s="328" t="str">
        <f t="shared" si="12"/>
        <v xml:space="preserve">  20</v>
      </c>
    </row>
    <row r="299" spans="1:11" ht="14.1" customHeight="1">
      <c r="A299" s="319" t="s">
        <v>3740</v>
      </c>
      <c r="B299" s="319" t="s">
        <v>2365</v>
      </c>
      <c r="C299" s="319" t="s">
        <v>2321</v>
      </c>
      <c r="D299" s="320" t="s">
        <v>3171</v>
      </c>
      <c r="E299" s="321" t="s">
        <v>2319</v>
      </c>
      <c r="F299" s="322">
        <v>12500</v>
      </c>
      <c r="G299" s="322">
        <v>17270</v>
      </c>
      <c r="H299" s="322">
        <v>14500</v>
      </c>
      <c r="I299" s="322">
        <f t="shared" si="13"/>
        <v>14756.666666666666</v>
      </c>
      <c r="J299" s="322">
        <f t="shared" si="14"/>
        <v>737.83333333333326</v>
      </c>
      <c r="K299" s="328" t="str">
        <f t="shared" si="12"/>
        <v xml:space="preserve">  20</v>
      </c>
    </row>
    <row r="300" spans="1:11" ht="14.1" customHeight="1">
      <c r="A300" s="319" t="s">
        <v>3740</v>
      </c>
      <c r="B300" s="319" t="s">
        <v>2366</v>
      </c>
      <c r="C300" s="319" t="s">
        <v>2320</v>
      </c>
      <c r="D300" s="320" t="s">
        <v>3170</v>
      </c>
      <c r="E300" s="321" t="s">
        <v>2319</v>
      </c>
      <c r="F300" s="322">
        <v>7117</v>
      </c>
      <c r="G300" s="322">
        <v>7989</v>
      </c>
      <c r="H300" s="322">
        <v>8305</v>
      </c>
      <c r="I300" s="322">
        <f t="shared" si="13"/>
        <v>7803.666666666667</v>
      </c>
      <c r="J300" s="322">
        <f t="shared" si="14"/>
        <v>780.36666666666667</v>
      </c>
      <c r="K300" s="328" t="str">
        <f t="shared" si="12"/>
        <v xml:space="preserve">  10</v>
      </c>
    </row>
    <row r="301" spans="1:11" ht="14.1" customHeight="1">
      <c r="A301" s="319" t="s">
        <v>3740</v>
      </c>
      <c r="B301" s="319" t="s">
        <v>2366</v>
      </c>
      <c r="C301" s="319" t="s">
        <v>2321</v>
      </c>
      <c r="D301" s="320" t="s">
        <v>3170</v>
      </c>
      <c r="E301" s="321" t="s">
        <v>2319</v>
      </c>
      <c r="F301" s="322">
        <v>5688</v>
      </c>
      <c r="G301" s="322">
        <v>6653</v>
      </c>
      <c r="H301" s="322">
        <v>6574</v>
      </c>
      <c r="I301" s="322">
        <f t="shared" si="13"/>
        <v>6305</v>
      </c>
      <c r="J301" s="322">
        <f t="shared" si="14"/>
        <v>630.5</v>
      </c>
      <c r="K301" s="328" t="str">
        <f t="shared" si="12"/>
        <v xml:space="preserve">  10</v>
      </c>
    </row>
    <row r="302" spans="1:11" ht="14.1" customHeight="1">
      <c r="A302" s="319" t="s">
        <v>3740</v>
      </c>
      <c r="B302" s="319" t="s">
        <v>2367</v>
      </c>
      <c r="C302" s="319" t="s">
        <v>2320</v>
      </c>
      <c r="D302" s="320" t="s">
        <v>3174</v>
      </c>
      <c r="E302" s="321" t="s">
        <v>2319</v>
      </c>
      <c r="F302" s="322">
        <v>25593</v>
      </c>
      <c r="G302" s="322">
        <v>27725</v>
      </c>
      <c r="H302" s="322">
        <v>20000</v>
      </c>
      <c r="I302" s="322">
        <f t="shared" si="13"/>
        <v>24439.333333333332</v>
      </c>
      <c r="J302" s="322">
        <f t="shared" si="14"/>
        <v>3054.9166666666665</v>
      </c>
      <c r="K302" s="328" t="str">
        <f t="shared" si="12"/>
        <v xml:space="preserve">   8</v>
      </c>
    </row>
    <row r="303" spans="1:11" ht="14.1" customHeight="1">
      <c r="A303" s="319" t="s">
        <v>3740</v>
      </c>
      <c r="B303" s="319" t="s">
        <v>2368</v>
      </c>
      <c r="C303" s="319" t="s">
        <v>2320</v>
      </c>
      <c r="D303" s="320" t="s">
        <v>3174</v>
      </c>
      <c r="E303" s="321" t="s">
        <v>2319</v>
      </c>
      <c r="F303" s="322">
        <v>24179</v>
      </c>
      <c r="G303" s="322">
        <v>24371</v>
      </c>
      <c r="H303" s="322">
        <v>21775</v>
      </c>
      <c r="I303" s="322">
        <f t="shared" si="13"/>
        <v>23441.666666666668</v>
      </c>
      <c r="J303" s="322">
        <f t="shared" si="14"/>
        <v>2930.2083333333335</v>
      </c>
      <c r="K303" s="328" t="str">
        <f t="shared" si="12"/>
        <v xml:space="preserve">   8</v>
      </c>
    </row>
    <row r="304" spans="1:11" ht="14.1" customHeight="1">
      <c r="A304" s="319" t="s">
        <v>3740</v>
      </c>
      <c r="B304" s="319" t="s">
        <v>2369</v>
      </c>
      <c r="C304" s="319" t="s">
        <v>2320</v>
      </c>
      <c r="D304" s="320" t="s">
        <v>3188</v>
      </c>
      <c r="E304" s="321" t="s">
        <v>2319</v>
      </c>
      <c r="F304" s="322">
        <v>3426</v>
      </c>
      <c r="G304" s="322">
        <v>2951</v>
      </c>
      <c r="H304" s="322">
        <v>3843</v>
      </c>
      <c r="I304" s="322">
        <f t="shared" si="13"/>
        <v>3406.6666666666665</v>
      </c>
      <c r="J304" s="322">
        <f t="shared" si="14"/>
        <v>1703.3333333333333</v>
      </c>
      <c r="K304" s="328" t="str">
        <f t="shared" si="12"/>
        <v xml:space="preserve">   2</v>
      </c>
    </row>
    <row r="305" spans="1:11" ht="14.1" customHeight="1">
      <c r="A305" s="319" t="s">
        <v>3740</v>
      </c>
      <c r="B305" s="319" t="s">
        <v>3453</v>
      </c>
      <c r="C305" s="319" t="s">
        <v>2320</v>
      </c>
      <c r="D305" s="320" t="s">
        <v>3180</v>
      </c>
      <c r="E305" s="321" t="s">
        <v>2319</v>
      </c>
      <c r="F305" s="322">
        <v>16500</v>
      </c>
      <c r="G305" s="322">
        <v>16500</v>
      </c>
      <c r="H305" s="322">
        <v>17500</v>
      </c>
      <c r="I305" s="322">
        <f t="shared" si="13"/>
        <v>16833.333333333332</v>
      </c>
      <c r="J305" s="322">
        <f t="shared" si="14"/>
        <v>1122.2222222222222</v>
      </c>
      <c r="K305" s="328" t="str">
        <f t="shared" si="12"/>
        <v xml:space="preserve">  15</v>
      </c>
    </row>
    <row r="306" spans="1:11" ht="14.1" customHeight="1">
      <c r="A306" s="319" t="s">
        <v>3740</v>
      </c>
      <c r="B306" s="319" t="s">
        <v>2370</v>
      </c>
      <c r="C306" s="319" t="s">
        <v>2320</v>
      </c>
      <c r="D306" s="320" t="s">
        <v>3188</v>
      </c>
      <c r="E306" s="321" t="s">
        <v>2319</v>
      </c>
      <c r="F306" s="322">
        <v>3702</v>
      </c>
      <c r="G306" s="322">
        <v>2799</v>
      </c>
      <c r="H306" s="322">
        <v>11524</v>
      </c>
      <c r="I306" s="322">
        <f t="shared" si="13"/>
        <v>6008.333333333333</v>
      </c>
      <c r="J306" s="322">
        <f t="shared" si="14"/>
        <v>3004.1666666666665</v>
      </c>
      <c r="K306" s="328" t="str">
        <f t="shared" si="12"/>
        <v xml:space="preserve">   2</v>
      </c>
    </row>
    <row r="307" spans="1:11" ht="14.1" customHeight="1">
      <c r="A307" s="319" t="s">
        <v>3740</v>
      </c>
      <c r="B307" s="326" t="s">
        <v>2371</v>
      </c>
      <c r="C307" s="319" t="s">
        <v>2320</v>
      </c>
      <c r="D307" s="320" t="s">
        <v>3181</v>
      </c>
      <c r="E307" s="321" t="s">
        <v>418</v>
      </c>
      <c r="F307" s="322">
        <v>8500</v>
      </c>
      <c r="G307" s="322">
        <v>8500</v>
      </c>
      <c r="H307" s="322">
        <v>8500</v>
      </c>
      <c r="I307" s="322">
        <f t="shared" si="13"/>
        <v>8500</v>
      </c>
      <c r="J307" s="322">
        <f t="shared" si="14"/>
        <v>8500</v>
      </c>
      <c r="K307" s="328" t="str">
        <f t="shared" si="12"/>
        <v xml:space="preserve">   1</v>
      </c>
    </row>
    <row r="308" spans="1:11" ht="14.1" customHeight="1">
      <c r="A308" s="319" t="s">
        <v>3740</v>
      </c>
      <c r="B308" s="319" t="s">
        <v>2372</v>
      </c>
      <c r="C308" s="319" t="s">
        <v>2320</v>
      </c>
      <c r="D308" s="320" t="s">
        <v>3181</v>
      </c>
      <c r="E308" s="321" t="s">
        <v>418</v>
      </c>
      <c r="F308" s="322">
        <v>4500</v>
      </c>
      <c r="G308" s="322">
        <v>4500</v>
      </c>
      <c r="H308" s="322">
        <v>4500</v>
      </c>
      <c r="I308" s="322">
        <f t="shared" si="13"/>
        <v>4500</v>
      </c>
      <c r="J308" s="322">
        <f t="shared" si="14"/>
        <v>4500</v>
      </c>
      <c r="K308" s="328" t="str">
        <f t="shared" si="12"/>
        <v xml:space="preserve">   1</v>
      </c>
    </row>
    <row r="309" spans="1:11" ht="14.1" customHeight="1">
      <c r="A309" s="319" t="s">
        <v>3740</v>
      </c>
      <c r="B309" s="319" t="s">
        <v>2373</v>
      </c>
      <c r="C309" s="319" t="s">
        <v>2320</v>
      </c>
      <c r="D309" s="320" t="s">
        <v>3172</v>
      </c>
      <c r="E309" s="321" t="s">
        <v>2319</v>
      </c>
      <c r="F309" s="322">
        <v>11500</v>
      </c>
      <c r="G309" s="322">
        <v>11500</v>
      </c>
      <c r="H309" s="322">
        <v>11500</v>
      </c>
      <c r="I309" s="322">
        <f t="shared" si="13"/>
        <v>11500</v>
      </c>
      <c r="J309" s="322">
        <f t="shared" si="14"/>
        <v>2875</v>
      </c>
      <c r="K309" s="328" t="str">
        <f t="shared" si="12"/>
        <v xml:space="preserve">   4</v>
      </c>
    </row>
    <row r="310" spans="1:11" ht="14.1" customHeight="1">
      <c r="A310" s="319" t="s">
        <v>3740</v>
      </c>
      <c r="B310" s="319" t="s">
        <v>2374</v>
      </c>
      <c r="C310" s="319" t="s">
        <v>2320</v>
      </c>
      <c r="D310" s="320" t="s">
        <v>3181</v>
      </c>
      <c r="E310" s="321" t="s">
        <v>418</v>
      </c>
      <c r="F310" s="322">
        <v>37500</v>
      </c>
      <c r="G310" s="322">
        <v>37500</v>
      </c>
      <c r="H310" s="322">
        <v>37500</v>
      </c>
      <c r="I310" s="322">
        <f t="shared" si="13"/>
        <v>37500</v>
      </c>
      <c r="J310" s="322">
        <f t="shared" si="14"/>
        <v>37500</v>
      </c>
      <c r="K310" s="328" t="str">
        <f t="shared" si="12"/>
        <v xml:space="preserve">   1</v>
      </c>
    </row>
    <row r="311" spans="1:11" ht="14.1" customHeight="1">
      <c r="A311" s="319" t="s">
        <v>3740</v>
      </c>
      <c r="B311" s="319" t="s">
        <v>2374</v>
      </c>
      <c r="C311" s="319" t="s">
        <v>2321</v>
      </c>
      <c r="D311" s="320" t="s">
        <v>3181</v>
      </c>
      <c r="E311" s="321" t="s">
        <v>418</v>
      </c>
      <c r="F311" s="322">
        <v>19000</v>
      </c>
      <c r="G311" s="322">
        <v>19000</v>
      </c>
      <c r="H311" s="322">
        <v>19000</v>
      </c>
      <c r="I311" s="322">
        <f t="shared" si="13"/>
        <v>19000</v>
      </c>
      <c r="J311" s="322">
        <f t="shared" si="14"/>
        <v>19000</v>
      </c>
      <c r="K311" s="328" t="str">
        <f t="shared" si="12"/>
        <v xml:space="preserve">   1</v>
      </c>
    </row>
    <row r="312" spans="1:11" ht="14.1" customHeight="1">
      <c r="A312" s="319" t="s">
        <v>3740</v>
      </c>
      <c r="B312" s="319" t="s">
        <v>561</v>
      </c>
      <c r="C312" s="319" t="s">
        <v>2320</v>
      </c>
      <c r="D312" s="320" t="s">
        <v>3172</v>
      </c>
      <c r="E312" s="321" t="s">
        <v>2319</v>
      </c>
      <c r="F312" s="322">
        <v>24000</v>
      </c>
      <c r="G312" s="322">
        <v>24000</v>
      </c>
      <c r="H312" s="322">
        <v>27500</v>
      </c>
      <c r="I312" s="322">
        <f t="shared" si="13"/>
        <v>25166.666666666668</v>
      </c>
      <c r="J312" s="322">
        <f t="shared" si="14"/>
        <v>6291.666666666667</v>
      </c>
      <c r="K312" s="328" t="str">
        <f t="shared" si="12"/>
        <v xml:space="preserve">   4</v>
      </c>
    </row>
    <row r="313" spans="1:11" ht="14.1" customHeight="1">
      <c r="A313" s="319" t="s">
        <v>3740</v>
      </c>
      <c r="B313" s="319" t="s">
        <v>560</v>
      </c>
      <c r="C313" s="319" t="s">
        <v>2320</v>
      </c>
      <c r="D313" s="320" t="s">
        <v>3172</v>
      </c>
      <c r="E313" s="321" t="s">
        <v>418</v>
      </c>
      <c r="F313" s="322">
        <v>10000</v>
      </c>
      <c r="G313" s="322">
        <v>24000</v>
      </c>
      <c r="H313" s="322">
        <v>25000</v>
      </c>
      <c r="I313" s="322">
        <f t="shared" si="13"/>
        <v>19666.666666666668</v>
      </c>
      <c r="J313" s="322">
        <f t="shared" si="14"/>
        <v>4916.666666666667</v>
      </c>
      <c r="K313" s="328" t="str">
        <f t="shared" si="12"/>
        <v xml:space="preserve">   4</v>
      </c>
    </row>
    <row r="314" spans="1:11" ht="14.1" customHeight="1">
      <c r="A314" s="319" t="s">
        <v>3740</v>
      </c>
      <c r="B314" s="319" t="s">
        <v>560</v>
      </c>
      <c r="C314" s="319" t="s">
        <v>2321</v>
      </c>
      <c r="D314" s="320" t="s">
        <v>3172</v>
      </c>
      <c r="E314" s="321" t="s">
        <v>418</v>
      </c>
      <c r="F314" s="322">
        <v>0</v>
      </c>
      <c r="G314" s="322">
        <v>10500</v>
      </c>
      <c r="H314" s="322">
        <v>27500</v>
      </c>
      <c r="I314" s="322">
        <f t="shared" si="13"/>
        <v>12666.666666666666</v>
      </c>
      <c r="J314" s="322">
        <f t="shared" si="14"/>
        <v>3166.6666666666665</v>
      </c>
      <c r="K314" s="328" t="str">
        <f t="shared" si="12"/>
        <v xml:space="preserve">   4</v>
      </c>
    </row>
    <row r="315" spans="1:11" ht="14.1" customHeight="1">
      <c r="A315" s="319" t="s">
        <v>3740</v>
      </c>
      <c r="B315" s="319" t="s">
        <v>3759</v>
      </c>
      <c r="C315" s="319" t="s">
        <v>2320</v>
      </c>
      <c r="D315" s="320" t="s">
        <v>3172</v>
      </c>
      <c r="E315" s="321" t="s">
        <v>418</v>
      </c>
      <c r="F315" s="322">
        <v>37500</v>
      </c>
      <c r="G315" s="322">
        <v>37500</v>
      </c>
      <c r="H315" s="322">
        <v>37500</v>
      </c>
      <c r="I315" s="322">
        <f t="shared" si="13"/>
        <v>37500</v>
      </c>
      <c r="J315" s="322">
        <f t="shared" si="14"/>
        <v>9375</v>
      </c>
      <c r="K315" s="328" t="str">
        <f t="shared" si="12"/>
        <v xml:space="preserve">   4</v>
      </c>
    </row>
    <row r="316" spans="1:11" ht="14.1" customHeight="1">
      <c r="A316" s="319" t="s">
        <v>3740</v>
      </c>
      <c r="B316" s="319" t="s">
        <v>507</v>
      </c>
      <c r="C316" s="319" t="s">
        <v>2320</v>
      </c>
      <c r="D316" s="320" t="s">
        <v>3172</v>
      </c>
      <c r="E316" s="321" t="s">
        <v>2319</v>
      </c>
      <c r="F316" s="322">
        <v>10817</v>
      </c>
      <c r="G316" s="322">
        <v>8985</v>
      </c>
      <c r="H316" s="322">
        <v>8118</v>
      </c>
      <c r="I316" s="322">
        <f t="shared" si="13"/>
        <v>9306.6666666666661</v>
      </c>
      <c r="J316" s="322">
        <f t="shared" si="14"/>
        <v>2326.6666666666665</v>
      </c>
      <c r="K316" s="328" t="str">
        <f t="shared" si="12"/>
        <v xml:space="preserve">   4</v>
      </c>
    </row>
    <row r="317" spans="1:11" ht="14.1" customHeight="1">
      <c r="A317" s="319" t="s">
        <v>3740</v>
      </c>
      <c r="B317" s="319" t="s">
        <v>507</v>
      </c>
      <c r="C317" s="319" t="s">
        <v>2321</v>
      </c>
      <c r="D317" s="320" t="s">
        <v>3172</v>
      </c>
      <c r="E317" s="321" t="s">
        <v>2319</v>
      </c>
      <c r="F317" s="322">
        <v>9488</v>
      </c>
      <c r="G317" s="322">
        <v>7770</v>
      </c>
      <c r="H317" s="322">
        <v>7230</v>
      </c>
      <c r="I317" s="322">
        <f t="shared" si="13"/>
        <v>8162.666666666667</v>
      </c>
      <c r="J317" s="322">
        <f t="shared" si="14"/>
        <v>2040.6666666666667</v>
      </c>
      <c r="K317" s="328" t="str">
        <f t="shared" si="12"/>
        <v xml:space="preserve">   4</v>
      </c>
    </row>
    <row r="318" spans="1:11" ht="14.1" customHeight="1">
      <c r="A318" s="319" t="s">
        <v>3740</v>
      </c>
      <c r="B318" s="319" t="s">
        <v>507</v>
      </c>
      <c r="C318" s="319" t="s">
        <v>2322</v>
      </c>
      <c r="D318" s="320" t="s">
        <v>3172</v>
      </c>
      <c r="E318" s="321" t="s">
        <v>2319</v>
      </c>
      <c r="F318" s="322">
        <v>8302</v>
      </c>
      <c r="G318" s="322">
        <v>5314</v>
      </c>
      <c r="H318" s="322">
        <v>6376</v>
      </c>
      <c r="I318" s="322">
        <f t="shared" si="13"/>
        <v>6664</v>
      </c>
      <c r="J318" s="322">
        <f t="shared" si="14"/>
        <v>1666</v>
      </c>
      <c r="K318" s="328" t="str">
        <f t="shared" si="12"/>
        <v xml:space="preserve">   4</v>
      </c>
    </row>
    <row r="319" spans="1:11" ht="14.1" customHeight="1">
      <c r="A319" s="319" t="s">
        <v>3740</v>
      </c>
      <c r="B319" s="319" t="s">
        <v>507</v>
      </c>
      <c r="C319" s="319" t="s">
        <v>2320</v>
      </c>
      <c r="D319" s="324" t="s">
        <v>3176</v>
      </c>
      <c r="E319" s="321" t="s">
        <v>2329</v>
      </c>
      <c r="F319" s="322">
        <v>963</v>
      </c>
      <c r="G319" s="322">
        <v>1300</v>
      </c>
      <c r="H319" s="322">
        <v>1375</v>
      </c>
      <c r="I319" s="322">
        <f t="shared" si="13"/>
        <v>1212.6666666666667</v>
      </c>
      <c r="J319" s="322">
        <f t="shared" si="14"/>
        <v>3031.6666666666665</v>
      </c>
      <c r="K319" s="328">
        <f t="shared" si="12"/>
        <v>0.4</v>
      </c>
    </row>
    <row r="320" spans="1:11" ht="14.1" customHeight="1">
      <c r="A320" s="319" t="s">
        <v>3740</v>
      </c>
      <c r="B320" s="319" t="s">
        <v>559</v>
      </c>
      <c r="C320" s="319" t="s">
        <v>2320</v>
      </c>
      <c r="D320" s="320" t="s">
        <v>3172</v>
      </c>
      <c r="E320" s="321" t="s">
        <v>2319</v>
      </c>
      <c r="F320" s="322">
        <v>3773</v>
      </c>
      <c r="G320" s="322">
        <v>4240</v>
      </c>
      <c r="H320" s="322">
        <v>4534</v>
      </c>
      <c r="I320" s="322">
        <f t="shared" si="13"/>
        <v>4182.333333333333</v>
      </c>
      <c r="J320" s="322">
        <f t="shared" si="14"/>
        <v>1045.5833333333333</v>
      </c>
      <c r="K320" s="328" t="str">
        <f t="shared" si="12"/>
        <v xml:space="preserve">   4</v>
      </c>
    </row>
    <row r="321" spans="1:11" ht="14.1" customHeight="1">
      <c r="A321" s="319" t="s">
        <v>3740</v>
      </c>
      <c r="B321" s="319" t="s">
        <v>559</v>
      </c>
      <c r="C321" s="319" t="s">
        <v>2321</v>
      </c>
      <c r="D321" s="320" t="s">
        <v>3172</v>
      </c>
      <c r="E321" s="321" t="s">
        <v>2319</v>
      </c>
      <c r="F321" s="322">
        <v>2940</v>
      </c>
      <c r="G321" s="322">
        <v>3488</v>
      </c>
      <c r="H321" s="322">
        <v>3955</v>
      </c>
      <c r="I321" s="322">
        <f t="shared" si="13"/>
        <v>3461</v>
      </c>
      <c r="J321" s="322">
        <f t="shared" si="14"/>
        <v>865.25</v>
      </c>
      <c r="K321" s="328" t="str">
        <f t="shared" si="12"/>
        <v xml:space="preserve">   4</v>
      </c>
    </row>
    <row r="322" spans="1:11" ht="14.1" customHeight="1">
      <c r="A322" s="319" t="s">
        <v>3740</v>
      </c>
      <c r="B322" s="319" t="s">
        <v>559</v>
      </c>
      <c r="C322" s="319" t="s">
        <v>2322</v>
      </c>
      <c r="D322" s="320" t="s">
        <v>3172</v>
      </c>
      <c r="E322" s="321" t="s">
        <v>2319</v>
      </c>
      <c r="F322" s="322">
        <v>2366</v>
      </c>
      <c r="G322" s="322">
        <v>2851</v>
      </c>
      <c r="H322" s="322">
        <v>3302</v>
      </c>
      <c r="I322" s="322">
        <f t="shared" si="13"/>
        <v>2839.6666666666665</v>
      </c>
      <c r="J322" s="322">
        <f t="shared" si="14"/>
        <v>709.91666666666663</v>
      </c>
      <c r="K322" s="328" t="str">
        <f t="shared" si="12"/>
        <v xml:space="preserve">   4</v>
      </c>
    </row>
    <row r="323" spans="1:11" ht="14.1" customHeight="1">
      <c r="A323" s="319" t="s">
        <v>3740</v>
      </c>
      <c r="B323" s="319" t="s">
        <v>559</v>
      </c>
      <c r="C323" s="319" t="s">
        <v>2320</v>
      </c>
      <c r="D323" s="324" t="s">
        <v>3176</v>
      </c>
      <c r="E323" s="321" t="s">
        <v>2329</v>
      </c>
      <c r="F323" s="322">
        <v>370</v>
      </c>
      <c r="G323" s="322">
        <v>400</v>
      </c>
      <c r="H323" s="322">
        <v>430</v>
      </c>
      <c r="I323" s="322">
        <f t="shared" si="13"/>
        <v>400</v>
      </c>
      <c r="J323" s="322">
        <f t="shared" si="14"/>
        <v>1000</v>
      </c>
      <c r="K323" s="328">
        <f t="shared" ref="K323:K386" si="15">IF(LEFT(E323,1)="k",D323,IF(LEFT(E323,1)="g",D323/1000,"ERROR"))</f>
        <v>0.4</v>
      </c>
    </row>
    <row r="324" spans="1:11" ht="14.1" customHeight="1">
      <c r="A324" s="319" t="s">
        <v>3740</v>
      </c>
      <c r="B324" s="319" t="s">
        <v>2375</v>
      </c>
      <c r="C324" s="319" t="s">
        <v>2320</v>
      </c>
      <c r="D324" s="320" t="s">
        <v>3172</v>
      </c>
      <c r="E324" s="321" t="s">
        <v>418</v>
      </c>
      <c r="F324" s="322">
        <v>5155</v>
      </c>
      <c r="G324" s="322">
        <v>3758</v>
      </c>
      <c r="H324" s="322">
        <v>3550</v>
      </c>
      <c r="I324" s="322">
        <f t="shared" ref="I324:I387" si="16">AVERAGE(F324:H324)</f>
        <v>4154.333333333333</v>
      </c>
      <c r="J324" s="322">
        <f t="shared" ref="J324:J387" si="17">I324/K324</f>
        <v>1038.5833333333333</v>
      </c>
      <c r="K324" s="328" t="str">
        <f t="shared" si="15"/>
        <v xml:space="preserve">   4</v>
      </c>
    </row>
    <row r="325" spans="1:11" ht="14.1" customHeight="1">
      <c r="A325" s="319" t="s">
        <v>3740</v>
      </c>
      <c r="B325" s="319" t="s">
        <v>2376</v>
      </c>
      <c r="C325" s="319" t="s">
        <v>2320</v>
      </c>
      <c r="D325" s="320" t="s">
        <v>3172</v>
      </c>
      <c r="E325" s="321" t="s">
        <v>2319</v>
      </c>
      <c r="F325" s="322">
        <v>14500</v>
      </c>
      <c r="G325" s="322">
        <v>10609</v>
      </c>
      <c r="H325" s="322">
        <v>10964</v>
      </c>
      <c r="I325" s="322">
        <f t="shared" si="16"/>
        <v>12024.333333333334</v>
      </c>
      <c r="J325" s="322">
        <f t="shared" si="17"/>
        <v>3006.0833333333335</v>
      </c>
      <c r="K325" s="328" t="str">
        <f t="shared" si="15"/>
        <v xml:space="preserve">   4</v>
      </c>
    </row>
    <row r="326" spans="1:11" ht="14.1" customHeight="1">
      <c r="A326" s="319" t="s">
        <v>3740</v>
      </c>
      <c r="B326" s="319" t="s">
        <v>2377</v>
      </c>
      <c r="C326" s="319" t="s">
        <v>2320</v>
      </c>
      <c r="D326" s="320" t="s">
        <v>3188</v>
      </c>
      <c r="E326" s="321" t="s">
        <v>2319</v>
      </c>
      <c r="F326" s="322">
        <v>18000</v>
      </c>
      <c r="G326" s="322">
        <v>18000</v>
      </c>
      <c r="H326" s="322">
        <v>11650</v>
      </c>
      <c r="I326" s="322">
        <f t="shared" si="16"/>
        <v>15883.333333333334</v>
      </c>
      <c r="J326" s="322">
        <f t="shared" si="17"/>
        <v>7941.666666666667</v>
      </c>
      <c r="K326" s="328" t="str">
        <f t="shared" si="15"/>
        <v xml:space="preserve">   2</v>
      </c>
    </row>
    <row r="327" spans="1:11" ht="14.1" customHeight="1">
      <c r="A327" s="319" t="s">
        <v>3740</v>
      </c>
      <c r="B327" s="319" t="s">
        <v>3760</v>
      </c>
      <c r="C327" s="319" t="s">
        <v>2320</v>
      </c>
      <c r="D327" s="320" t="s">
        <v>3188</v>
      </c>
      <c r="E327" s="321" t="s">
        <v>2319</v>
      </c>
      <c r="F327" s="322">
        <v>1654</v>
      </c>
      <c r="G327" s="322">
        <v>1973</v>
      </c>
      <c r="H327" s="322">
        <v>1653</v>
      </c>
      <c r="I327" s="322">
        <f t="shared" si="16"/>
        <v>1760</v>
      </c>
      <c r="J327" s="322">
        <f t="shared" si="17"/>
        <v>880</v>
      </c>
      <c r="K327" s="328" t="str">
        <f t="shared" si="15"/>
        <v xml:space="preserve">   2</v>
      </c>
    </row>
    <row r="328" spans="1:11" ht="14.1" customHeight="1">
      <c r="A328" s="319" t="s">
        <v>3740</v>
      </c>
      <c r="B328" s="319" t="s">
        <v>3760</v>
      </c>
      <c r="C328" s="319" t="s">
        <v>2321</v>
      </c>
      <c r="D328" s="320" t="s">
        <v>3188</v>
      </c>
      <c r="E328" s="321" t="s">
        <v>2319</v>
      </c>
      <c r="F328" s="322">
        <v>1186</v>
      </c>
      <c r="G328" s="322">
        <v>1596</v>
      </c>
      <c r="H328" s="322">
        <v>1191</v>
      </c>
      <c r="I328" s="322">
        <f t="shared" si="16"/>
        <v>1324.3333333333333</v>
      </c>
      <c r="J328" s="322">
        <f t="shared" si="17"/>
        <v>662.16666666666663</v>
      </c>
      <c r="K328" s="328" t="str">
        <f t="shared" si="15"/>
        <v xml:space="preserve">   2</v>
      </c>
    </row>
    <row r="329" spans="1:11" ht="14.1" customHeight="1">
      <c r="A329" s="319" t="s">
        <v>3740</v>
      </c>
      <c r="B329" s="319" t="s">
        <v>3760</v>
      </c>
      <c r="C329" s="319" t="s">
        <v>2322</v>
      </c>
      <c r="D329" s="320" t="s">
        <v>3188</v>
      </c>
      <c r="E329" s="321" t="s">
        <v>2319</v>
      </c>
      <c r="F329" s="322">
        <v>632</v>
      </c>
      <c r="G329" s="322">
        <v>1195</v>
      </c>
      <c r="H329" s="322">
        <v>780</v>
      </c>
      <c r="I329" s="322">
        <f t="shared" si="16"/>
        <v>869</v>
      </c>
      <c r="J329" s="322">
        <f t="shared" si="17"/>
        <v>434.5</v>
      </c>
      <c r="K329" s="328" t="str">
        <f t="shared" si="15"/>
        <v xml:space="preserve">   2</v>
      </c>
    </row>
    <row r="330" spans="1:11" ht="14.1" customHeight="1">
      <c r="A330" s="319" t="s">
        <v>3740</v>
      </c>
      <c r="B330" s="319" t="s">
        <v>510</v>
      </c>
      <c r="C330" s="319" t="s">
        <v>2320</v>
      </c>
      <c r="D330" s="320" t="s">
        <v>3172</v>
      </c>
      <c r="E330" s="321" t="s">
        <v>2319</v>
      </c>
      <c r="F330" s="322">
        <v>4988</v>
      </c>
      <c r="G330" s="322">
        <v>6592</v>
      </c>
      <c r="H330" s="322">
        <v>5150</v>
      </c>
      <c r="I330" s="322">
        <f t="shared" si="16"/>
        <v>5576.666666666667</v>
      </c>
      <c r="J330" s="322">
        <f t="shared" si="17"/>
        <v>1394.1666666666667</v>
      </c>
      <c r="K330" s="328" t="str">
        <f t="shared" si="15"/>
        <v xml:space="preserve">   4</v>
      </c>
    </row>
    <row r="331" spans="1:11" ht="14.1" customHeight="1">
      <c r="A331" s="319" t="s">
        <v>3740</v>
      </c>
      <c r="B331" s="319" t="s">
        <v>510</v>
      </c>
      <c r="C331" s="319" t="s">
        <v>2321</v>
      </c>
      <c r="D331" s="320" t="s">
        <v>3172</v>
      </c>
      <c r="E331" s="321" t="s">
        <v>2319</v>
      </c>
      <c r="F331" s="322">
        <v>3885</v>
      </c>
      <c r="G331" s="322">
        <v>5273</v>
      </c>
      <c r="H331" s="322">
        <v>4221</v>
      </c>
      <c r="I331" s="322">
        <f t="shared" si="16"/>
        <v>4459.666666666667</v>
      </c>
      <c r="J331" s="322">
        <f t="shared" si="17"/>
        <v>1114.9166666666667</v>
      </c>
      <c r="K331" s="328" t="str">
        <f t="shared" si="15"/>
        <v xml:space="preserve">   4</v>
      </c>
    </row>
    <row r="332" spans="1:11" ht="14.1" customHeight="1">
      <c r="A332" s="319" t="s">
        <v>3740</v>
      </c>
      <c r="B332" s="319" t="s">
        <v>510</v>
      </c>
      <c r="C332" s="319" t="s">
        <v>2322</v>
      </c>
      <c r="D332" s="320" t="s">
        <v>3172</v>
      </c>
      <c r="E332" s="321" t="s">
        <v>2319</v>
      </c>
      <c r="F332" s="322">
        <v>2722</v>
      </c>
      <c r="G332" s="322">
        <v>3516</v>
      </c>
      <c r="H332" s="322">
        <v>2782</v>
      </c>
      <c r="I332" s="322">
        <f t="shared" si="16"/>
        <v>3006.6666666666665</v>
      </c>
      <c r="J332" s="322">
        <f t="shared" si="17"/>
        <v>751.66666666666663</v>
      </c>
      <c r="K332" s="328" t="str">
        <f t="shared" si="15"/>
        <v xml:space="preserve">   4</v>
      </c>
    </row>
    <row r="333" spans="1:11" ht="14.1" customHeight="1">
      <c r="A333" s="319" t="s">
        <v>3740</v>
      </c>
      <c r="B333" s="319" t="s">
        <v>584</v>
      </c>
      <c r="C333" s="319" t="s">
        <v>2320</v>
      </c>
      <c r="D333" s="320" t="s">
        <v>3172</v>
      </c>
      <c r="E333" s="321" t="s">
        <v>2319</v>
      </c>
      <c r="F333" s="322">
        <v>4500</v>
      </c>
      <c r="G333" s="322">
        <v>4500</v>
      </c>
      <c r="H333" s="322">
        <v>3500</v>
      </c>
      <c r="I333" s="322">
        <f t="shared" si="16"/>
        <v>4166.666666666667</v>
      </c>
      <c r="J333" s="322">
        <f t="shared" si="17"/>
        <v>1041.6666666666667</v>
      </c>
      <c r="K333" s="328" t="str">
        <f t="shared" si="15"/>
        <v xml:space="preserve">   4</v>
      </c>
    </row>
    <row r="334" spans="1:11" ht="14.1" customHeight="1">
      <c r="A334" s="319" t="s">
        <v>3740</v>
      </c>
      <c r="B334" s="319" t="s">
        <v>509</v>
      </c>
      <c r="C334" s="319" t="s">
        <v>2320</v>
      </c>
      <c r="D334" s="320" t="s">
        <v>3172</v>
      </c>
      <c r="E334" s="321" t="s">
        <v>418</v>
      </c>
      <c r="F334" s="322">
        <v>7760</v>
      </c>
      <c r="G334" s="322">
        <v>9042</v>
      </c>
      <c r="H334" s="322">
        <v>9891</v>
      </c>
      <c r="I334" s="322">
        <f t="shared" si="16"/>
        <v>8897.6666666666661</v>
      </c>
      <c r="J334" s="322">
        <f t="shared" si="17"/>
        <v>2224.4166666666665</v>
      </c>
      <c r="K334" s="328" t="str">
        <f t="shared" si="15"/>
        <v xml:space="preserve">   4</v>
      </c>
    </row>
    <row r="335" spans="1:11" ht="14.1" customHeight="1">
      <c r="A335" s="319" t="s">
        <v>3740</v>
      </c>
      <c r="B335" s="319" t="s">
        <v>509</v>
      </c>
      <c r="C335" s="319" t="s">
        <v>2321</v>
      </c>
      <c r="D335" s="320" t="s">
        <v>3172</v>
      </c>
      <c r="E335" s="321" t="s">
        <v>418</v>
      </c>
      <c r="F335" s="322">
        <v>6931</v>
      </c>
      <c r="G335" s="322">
        <v>7829</v>
      </c>
      <c r="H335" s="322">
        <v>8491</v>
      </c>
      <c r="I335" s="322">
        <f t="shared" si="16"/>
        <v>7750.333333333333</v>
      </c>
      <c r="J335" s="322">
        <f t="shared" si="17"/>
        <v>1937.5833333333333</v>
      </c>
      <c r="K335" s="328" t="str">
        <f t="shared" si="15"/>
        <v xml:space="preserve">   4</v>
      </c>
    </row>
    <row r="336" spans="1:11" ht="14.1" customHeight="1">
      <c r="A336" s="319" t="s">
        <v>3740</v>
      </c>
      <c r="B336" s="319" t="s">
        <v>509</v>
      </c>
      <c r="C336" s="319" t="s">
        <v>2322</v>
      </c>
      <c r="D336" s="320" t="s">
        <v>3172</v>
      </c>
      <c r="E336" s="321" t="s">
        <v>418</v>
      </c>
      <c r="F336" s="322">
        <v>5739</v>
      </c>
      <c r="G336" s="322">
        <v>6815</v>
      </c>
      <c r="H336" s="322">
        <v>6720</v>
      </c>
      <c r="I336" s="322">
        <f t="shared" si="16"/>
        <v>6424.666666666667</v>
      </c>
      <c r="J336" s="322">
        <f t="shared" si="17"/>
        <v>1606.1666666666667</v>
      </c>
      <c r="K336" s="328" t="str">
        <f t="shared" si="15"/>
        <v xml:space="preserve">   4</v>
      </c>
    </row>
    <row r="337" spans="1:11" ht="14.1" customHeight="1">
      <c r="A337" s="319" t="s">
        <v>3740</v>
      </c>
      <c r="B337" s="319" t="s">
        <v>2378</v>
      </c>
      <c r="C337" s="319" t="s">
        <v>2320</v>
      </c>
      <c r="D337" s="320" t="s">
        <v>3188</v>
      </c>
      <c r="E337" s="321" t="s">
        <v>2319</v>
      </c>
      <c r="F337" s="322">
        <v>4000</v>
      </c>
      <c r="G337" s="322">
        <v>4500</v>
      </c>
      <c r="H337" s="322">
        <v>8908</v>
      </c>
      <c r="I337" s="322">
        <f t="shared" si="16"/>
        <v>5802.666666666667</v>
      </c>
      <c r="J337" s="322">
        <f t="shared" si="17"/>
        <v>2901.3333333333335</v>
      </c>
      <c r="K337" s="328" t="str">
        <f t="shared" si="15"/>
        <v xml:space="preserve">   2</v>
      </c>
    </row>
    <row r="338" spans="1:11" ht="14.1" customHeight="1">
      <c r="A338" s="319" t="s">
        <v>3740</v>
      </c>
      <c r="B338" s="319" t="s">
        <v>3761</v>
      </c>
      <c r="C338" s="319" t="s">
        <v>2320</v>
      </c>
      <c r="D338" s="320" t="s">
        <v>3188</v>
      </c>
      <c r="E338" s="321" t="s">
        <v>2319</v>
      </c>
      <c r="F338" s="322">
        <v>6817</v>
      </c>
      <c r="G338" s="322">
        <v>6859</v>
      </c>
      <c r="H338" s="322">
        <v>10261</v>
      </c>
      <c r="I338" s="322">
        <f t="shared" si="16"/>
        <v>7979</v>
      </c>
      <c r="J338" s="322">
        <f t="shared" si="17"/>
        <v>3989.5</v>
      </c>
      <c r="K338" s="328" t="str">
        <f t="shared" si="15"/>
        <v xml:space="preserve">   2</v>
      </c>
    </row>
    <row r="339" spans="1:11" ht="14.1" customHeight="1">
      <c r="A339" s="319" t="s">
        <v>3740</v>
      </c>
      <c r="B339" s="319" t="s">
        <v>2379</v>
      </c>
      <c r="C339" s="319" t="s">
        <v>2320</v>
      </c>
      <c r="D339" s="320" t="s">
        <v>3188</v>
      </c>
      <c r="E339" s="321" t="s">
        <v>2319</v>
      </c>
      <c r="F339" s="322">
        <v>7000</v>
      </c>
      <c r="G339" s="322">
        <v>6500</v>
      </c>
      <c r="H339" s="322">
        <v>7900</v>
      </c>
      <c r="I339" s="322">
        <f t="shared" si="16"/>
        <v>7133.333333333333</v>
      </c>
      <c r="J339" s="322">
        <f t="shared" si="17"/>
        <v>3566.6666666666665</v>
      </c>
      <c r="K339" s="328" t="str">
        <f t="shared" si="15"/>
        <v xml:space="preserve">   2</v>
      </c>
    </row>
    <row r="340" spans="1:11" ht="14.1" customHeight="1">
      <c r="A340" s="319" t="s">
        <v>3740</v>
      </c>
      <c r="B340" s="319" t="s">
        <v>3762</v>
      </c>
      <c r="C340" s="319" t="s">
        <v>2320</v>
      </c>
      <c r="D340" s="320" t="s">
        <v>3172</v>
      </c>
      <c r="E340" s="321" t="s">
        <v>2319</v>
      </c>
      <c r="F340" s="322">
        <v>26000</v>
      </c>
      <c r="G340" s="322">
        <v>24500</v>
      </c>
      <c r="H340" s="322">
        <v>25000</v>
      </c>
      <c r="I340" s="322">
        <f t="shared" si="16"/>
        <v>25166.666666666668</v>
      </c>
      <c r="J340" s="322">
        <f t="shared" si="17"/>
        <v>6291.666666666667</v>
      </c>
      <c r="K340" s="328" t="str">
        <f t="shared" si="15"/>
        <v xml:space="preserve">   4</v>
      </c>
    </row>
    <row r="341" spans="1:11" ht="14.1" customHeight="1">
      <c r="A341" s="319" t="s">
        <v>3740</v>
      </c>
      <c r="B341" s="319" t="s">
        <v>3763</v>
      </c>
      <c r="C341" s="319" t="s">
        <v>2320</v>
      </c>
      <c r="D341" s="320" t="s">
        <v>3172</v>
      </c>
      <c r="E341" s="321" t="s">
        <v>2319</v>
      </c>
      <c r="F341" s="322">
        <v>12500</v>
      </c>
      <c r="G341" s="322">
        <v>11500</v>
      </c>
      <c r="H341" s="322">
        <v>13500</v>
      </c>
      <c r="I341" s="322">
        <f t="shared" si="16"/>
        <v>12500</v>
      </c>
      <c r="J341" s="322">
        <f t="shared" si="17"/>
        <v>3125</v>
      </c>
      <c r="K341" s="328" t="str">
        <f t="shared" si="15"/>
        <v xml:space="preserve">   4</v>
      </c>
    </row>
    <row r="342" spans="1:11" ht="14.1" customHeight="1">
      <c r="A342" s="319" t="s">
        <v>3740</v>
      </c>
      <c r="B342" s="319" t="s">
        <v>3764</v>
      </c>
      <c r="C342" s="319" t="s">
        <v>2320</v>
      </c>
      <c r="D342" s="320" t="s">
        <v>3181</v>
      </c>
      <c r="E342" s="321" t="s">
        <v>418</v>
      </c>
      <c r="F342" s="322">
        <v>15500</v>
      </c>
      <c r="G342" s="322">
        <v>15500</v>
      </c>
      <c r="H342" s="322">
        <v>15500</v>
      </c>
      <c r="I342" s="322">
        <f t="shared" si="16"/>
        <v>15500</v>
      </c>
      <c r="J342" s="322">
        <f t="shared" si="17"/>
        <v>15500</v>
      </c>
      <c r="K342" s="328" t="str">
        <f t="shared" si="15"/>
        <v xml:space="preserve">   1</v>
      </c>
    </row>
    <row r="343" spans="1:11" ht="14.1" customHeight="1">
      <c r="A343" s="319" t="s">
        <v>3740</v>
      </c>
      <c r="B343" s="319" t="s">
        <v>2380</v>
      </c>
      <c r="C343" s="319" t="s">
        <v>2320</v>
      </c>
      <c r="D343" s="320" t="s">
        <v>3181</v>
      </c>
      <c r="E343" s="321" t="s">
        <v>418</v>
      </c>
      <c r="F343" s="322">
        <v>7250</v>
      </c>
      <c r="G343" s="322">
        <v>7250</v>
      </c>
      <c r="H343" s="322">
        <v>7250</v>
      </c>
      <c r="I343" s="322">
        <f t="shared" si="16"/>
        <v>7250</v>
      </c>
      <c r="J343" s="322">
        <f t="shared" si="17"/>
        <v>7250</v>
      </c>
      <c r="K343" s="328" t="str">
        <f t="shared" si="15"/>
        <v xml:space="preserve">   1</v>
      </c>
    </row>
    <row r="344" spans="1:11" ht="14.1" customHeight="1">
      <c r="A344" s="319" t="s">
        <v>3740</v>
      </c>
      <c r="B344" s="319" t="s">
        <v>587</v>
      </c>
      <c r="C344" s="319" t="s">
        <v>2320</v>
      </c>
      <c r="D344" s="320" t="s">
        <v>3172</v>
      </c>
      <c r="E344" s="321" t="s">
        <v>2319</v>
      </c>
      <c r="F344" s="322">
        <v>3000</v>
      </c>
      <c r="G344" s="322">
        <v>3000</v>
      </c>
      <c r="H344" s="322">
        <v>3000</v>
      </c>
      <c r="I344" s="322">
        <f t="shared" si="16"/>
        <v>3000</v>
      </c>
      <c r="J344" s="322">
        <f t="shared" si="17"/>
        <v>750</v>
      </c>
      <c r="K344" s="328" t="str">
        <f t="shared" si="15"/>
        <v xml:space="preserve">   4</v>
      </c>
    </row>
    <row r="345" spans="1:11" ht="14.1" customHeight="1">
      <c r="A345" s="319" t="s">
        <v>3740</v>
      </c>
      <c r="B345" s="319" t="s">
        <v>577</v>
      </c>
      <c r="C345" s="319" t="s">
        <v>2320</v>
      </c>
      <c r="D345" s="320" t="s">
        <v>3172</v>
      </c>
      <c r="E345" s="321" t="s">
        <v>2319</v>
      </c>
      <c r="F345" s="322">
        <v>4000</v>
      </c>
      <c r="G345" s="322">
        <v>4000</v>
      </c>
      <c r="H345" s="322">
        <v>4000</v>
      </c>
      <c r="I345" s="322">
        <f t="shared" si="16"/>
        <v>4000</v>
      </c>
      <c r="J345" s="322">
        <f t="shared" si="17"/>
        <v>1000</v>
      </c>
      <c r="K345" s="328" t="str">
        <f t="shared" si="15"/>
        <v xml:space="preserve">   4</v>
      </c>
    </row>
    <row r="346" spans="1:11" ht="14.1" customHeight="1">
      <c r="A346" s="319" t="s">
        <v>3740</v>
      </c>
      <c r="B346" s="319" t="s">
        <v>2381</v>
      </c>
      <c r="C346" s="319" t="s">
        <v>2320</v>
      </c>
      <c r="D346" s="320" t="s">
        <v>3171</v>
      </c>
      <c r="E346" s="321" t="s">
        <v>418</v>
      </c>
      <c r="F346" s="322">
        <v>0</v>
      </c>
      <c r="G346" s="322">
        <v>0</v>
      </c>
      <c r="H346" s="322">
        <v>0</v>
      </c>
      <c r="I346" s="322">
        <f t="shared" si="16"/>
        <v>0</v>
      </c>
      <c r="J346" s="322">
        <f t="shared" si="17"/>
        <v>0</v>
      </c>
      <c r="K346" s="328" t="str">
        <f t="shared" si="15"/>
        <v xml:space="preserve">  20</v>
      </c>
    </row>
    <row r="347" spans="1:11" ht="14.1" customHeight="1">
      <c r="A347" s="319" t="s">
        <v>3740</v>
      </c>
      <c r="B347" s="319" t="s">
        <v>2382</v>
      </c>
      <c r="C347" s="319" t="s">
        <v>2318</v>
      </c>
      <c r="D347" s="320" t="s">
        <v>3188</v>
      </c>
      <c r="E347" s="321" t="s">
        <v>2319</v>
      </c>
      <c r="F347" s="322">
        <v>16572</v>
      </c>
      <c r="G347" s="322">
        <v>19309</v>
      </c>
      <c r="H347" s="322">
        <v>22483</v>
      </c>
      <c r="I347" s="322">
        <f t="shared" si="16"/>
        <v>19454.666666666668</v>
      </c>
      <c r="J347" s="322">
        <f t="shared" si="17"/>
        <v>9727.3333333333339</v>
      </c>
      <c r="K347" s="328" t="str">
        <f t="shared" si="15"/>
        <v xml:space="preserve">   2</v>
      </c>
    </row>
    <row r="348" spans="1:11" ht="14.1" customHeight="1">
      <c r="A348" s="319" t="s">
        <v>3740</v>
      </c>
      <c r="B348" s="319" t="s">
        <v>2382</v>
      </c>
      <c r="C348" s="319" t="s">
        <v>2320</v>
      </c>
      <c r="D348" s="320" t="s">
        <v>3188</v>
      </c>
      <c r="E348" s="321" t="s">
        <v>2319</v>
      </c>
      <c r="F348" s="322">
        <v>8484</v>
      </c>
      <c r="G348" s="322">
        <v>9080</v>
      </c>
      <c r="H348" s="322">
        <v>13467</v>
      </c>
      <c r="I348" s="322">
        <f t="shared" si="16"/>
        <v>10343.666666666666</v>
      </c>
      <c r="J348" s="322">
        <f t="shared" si="17"/>
        <v>5171.833333333333</v>
      </c>
      <c r="K348" s="328" t="str">
        <f t="shared" si="15"/>
        <v xml:space="preserve">   2</v>
      </c>
    </row>
    <row r="349" spans="1:11" ht="14.1" customHeight="1">
      <c r="A349" s="319" t="s">
        <v>3740</v>
      </c>
      <c r="B349" s="319" t="s">
        <v>2382</v>
      </c>
      <c r="C349" s="319" t="s">
        <v>2321</v>
      </c>
      <c r="D349" s="320" t="s">
        <v>3188</v>
      </c>
      <c r="E349" s="321" t="s">
        <v>2319</v>
      </c>
      <c r="F349" s="322">
        <v>6504</v>
      </c>
      <c r="G349" s="322">
        <v>6758</v>
      </c>
      <c r="H349" s="322">
        <v>8296</v>
      </c>
      <c r="I349" s="322">
        <f t="shared" si="16"/>
        <v>7186</v>
      </c>
      <c r="J349" s="322">
        <f t="shared" si="17"/>
        <v>3593</v>
      </c>
      <c r="K349" s="328" t="str">
        <f t="shared" si="15"/>
        <v xml:space="preserve">   2</v>
      </c>
    </row>
    <row r="350" spans="1:11" ht="14.1" customHeight="1">
      <c r="A350" s="319" t="s">
        <v>3740</v>
      </c>
      <c r="B350" s="319" t="s">
        <v>2382</v>
      </c>
      <c r="C350" s="319" t="s">
        <v>2322</v>
      </c>
      <c r="D350" s="320" t="s">
        <v>3188</v>
      </c>
      <c r="E350" s="321" t="s">
        <v>2319</v>
      </c>
      <c r="F350" s="322">
        <v>4841</v>
      </c>
      <c r="G350" s="322">
        <v>4955</v>
      </c>
      <c r="H350" s="322">
        <v>5262</v>
      </c>
      <c r="I350" s="322">
        <f t="shared" si="16"/>
        <v>5019.333333333333</v>
      </c>
      <c r="J350" s="322">
        <f t="shared" si="17"/>
        <v>2509.6666666666665</v>
      </c>
      <c r="K350" s="328" t="str">
        <f t="shared" si="15"/>
        <v xml:space="preserve">   2</v>
      </c>
    </row>
    <row r="351" spans="1:11" ht="14.1" customHeight="1">
      <c r="A351" s="319" t="s">
        <v>3740</v>
      </c>
      <c r="B351" s="319" t="s">
        <v>2383</v>
      </c>
      <c r="C351" s="319" t="s">
        <v>2318</v>
      </c>
      <c r="D351" s="320" t="s">
        <v>3188</v>
      </c>
      <c r="E351" s="321" t="s">
        <v>2319</v>
      </c>
      <c r="F351" s="322">
        <v>18672</v>
      </c>
      <c r="G351" s="322">
        <v>17420</v>
      </c>
      <c r="H351" s="322">
        <v>19181</v>
      </c>
      <c r="I351" s="322">
        <f t="shared" si="16"/>
        <v>18424.333333333332</v>
      </c>
      <c r="J351" s="322">
        <f t="shared" si="17"/>
        <v>9212.1666666666661</v>
      </c>
      <c r="K351" s="328" t="str">
        <f t="shared" si="15"/>
        <v xml:space="preserve">   2</v>
      </c>
    </row>
    <row r="352" spans="1:11" ht="14.1" customHeight="1">
      <c r="A352" s="319" t="s">
        <v>3740</v>
      </c>
      <c r="B352" s="319" t="s">
        <v>2383</v>
      </c>
      <c r="C352" s="319" t="s">
        <v>2320</v>
      </c>
      <c r="D352" s="320" t="s">
        <v>3188</v>
      </c>
      <c r="E352" s="321" t="s">
        <v>2319</v>
      </c>
      <c r="F352" s="322">
        <v>13958</v>
      </c>
      <c r="G352" s="322">
        <v>12329</v>
      </c>
      <c r="H352" s="322">
        <v>13089</v>
      </c>
      <c r="I352" s="322">
        <f t="shared" si="16"/>
        <v>13125.333333333334</v>
      </c>
      <c r="J352" s="322">
        <f t="shared" si="17"/>
        <v>6562.666666666667</v>
      </c>
      <c r="K352" s="328" t="str">
        <f t="shared" si="15"/>
        <v xml:space="preserve">   2</v>
      </c>
    </row>
    <row r="353" spans="1:11" ht="14.1" customHeight="1">
      <c r="A353" s="319" t="s">
        <v>3740</v>
      </c>
      <c r="B353" s="319" t="s">
        <v>2383</v>
      </c>
      <c r="C353" s="319" t="s">
        <v>2321</v>
      </c>
      <c r="D353" s="320" t="s">
        <v>3188</v>
      </c>
      <c r="E353" s="321" t="s">
        <v>2319</v>
      </c>
      <c r="F353" s="322">
        <v>9497</v>
      </c>
      <c r="G353" s="322">
        <v>7999</v>
      </c>
      <c r="H353" s="322">
        <v>7788</v>
      </c>
      <c r="I353" s="322">
        <f t="shared" si="16"/>
        <v>8428</v>
      </c>
      <c r="J353" s="322">
        <f t="shared" si="17"/>
        <v>4214</v>
      </c>
      <c r="K353" s="328" t="str">
        <f t="shared" si="15"/>
        <v xml:space="preserve">   2</v>
      </c>
    </row>
    <row r="354" spans="1:11" ht="14.1" customHeight="1">
      <c r="A354" s="319" t="s">
        <v>3740</v>
      </c>
      <c r="B354" s="319" t="s">
        <v>2383</v>
      </c>
      <c r="C354" s="319" t="s">
        <v>2322</v>
      </c>
      <c r="D354" s="320" t="s">
        <v>3188</v>
      </c>
      <c r="E354" s="321" t="s">
        <v>2319</v>
      </c>
      <c r="F354" s="322">
        <v>5716</v>
      </c>
      <c r="G354" s="322">
        <v>4818</v>
      </c>
      <c r="H354" s="322">
        <v>4361</v>
      </c>
      <c r="I354" s="322">
        <f t="shared" si="16"/>
        <v>4965</v>
      </c>
      <c r="J354" s="322">
        <f t="shared" si="17"/>
        <v>2482.5</v>
      </c>
      <c r="K354" s="328" t="str">
        <f t="shared" si="15"/>
        <v xml:space="preserve">   2</v>
      </c>
    </row>
    <row r="355" spans="1:11" ht="14.1" customHeight="1">
      <c r="A355" s="319" t="s">
        <v>3740</v>
      </c>
      <c r="B355" s="319" t="s">
        <v>2384</v>
      </c>
      <c r="C355" s="319" t="s">
        <v>2318</v>
      </c>
      <c r="D355" s="320" t="s">
        <v>3188</v>
      </c>
      <c r="E355" s="321" t="s">
        <v>2319</v>
      </c>
      <c r="F355" s="322">
        <v>11399</v>
      </c>
      <c r="G355" s="322">
        <v>11301</v>
      </c>
      <c r="H355" s="322">
        <v>12546</v>
      </c>
      <c r="I355" s="322">
        <f t="shared" si="16"/>
        <v>11748.666666666666</v>
      </c>
      <c r="J355" s="322">
        <f t="shared" si="17"/>
        <v>5874.333333333333</v>
      </c>
      <c r="K355" s="328" t="str">
        <f t="shared" si="15"/>
        <v xml:space="preserve">   2</v>
      </c>
    </row>
    <row r="356" spans="1:11" ht="14.1" customHeight="1">
      <c r="A356" s="319" t="s">
        <v>3740</v>
      </c>
      <c r="B356" s="319" t="s">
        <v>2384</v>
      </c>
      <c r="C356" s="319" t="s">
        <v>2320</v>
      </c>
      <c r="D356" s="320" t="s">
        <v>3188</v>
      </c>
      <c r="E356" s="321" t="s">
        <v>2319</v>
      </c>
      <c r="F356" s="322">
        <v>9742</v>
      </c>
      <c r="G356" s="322">
        <v>9482</v>
      </c>
      <c r="H356" s="322">
        <v>10188</v>
      </c>
      <c r="I356" s="322">
        <f t="shared" si="16"/>
        <v>9804</v>
      </c>
      <c r="J356" s="322">
        <f t="shared" si="17"/>
        <v>4902</v>
      </c>
      <c r="K356" s="328" t="str">
        <f t="shared" si="15"/>
        <v xml:space="preserve">   2</v>
      </c>
    </row>
    <row r="357" spans="1:11" ht="14.1" customHeight="1">
      <c r="A357" s="319" t="s">
        <v>3740</v>
      </c>
      <c r="B357" s="319" t="s">
        <v>2384</v>
      </c>
      <c r="C357" s="319" t="s">
        <v>2321</v>
      </c>
      <c r="D357" s="320" t="s">
        <v>3188</v>
      </c>
      <c r="E357" s="321" t="s">
        <v>2319</v>
      </c>
      <c r="F357" s="322">
        <v>8251</v>
      </c>
      <c r="G357" s="322">
        <v>8041</v>
      </c>
      <c r="H357" s="322">
        <v>7765</v>
      </c>
      <c r="I357" s="322">
        <f t="shared" si="16"/>
        <v>8019</v>
      </c>
      <c r="J357" s="322">
        <f t="shared" si="17"/>
        <v>4009.5</v>
      </c>
      <c r="K357" s="328" t="str">
        <f t="shared" si="15"/>
        <v xml:space="preserve">   2</v>
      </c>
    </row>
    <row r="358" spans="1:11" ht="14.1" customHeight="1">
      <c r="A358" s="319" t="s">
        <v>3740</v>
      </c>
      <c r="B358" s="319" t="s">
        <v>2384</v>
      </c>
      <c r="C358" s="319" t="s">
        <v>2322</v>
      </c>
      <c r="D358" s="320" t="s">
        <v>3188</v>
      </c>
      <c r="E358" s="321" t="s">
        <v>2319</v>
      </c>
      <c r="F358" s="322">
        <v>4237</v>
      </c>
      <c r="G358" s="322">
        <v>4421</v>
      </c>
      <c r="H358" s="322">
        <v>3213</v>
      </c>
      <c r="I358" s="322">
        <f t="shared" si="16"/>
        <v>3957</v>
      </c>
      <c r="J358" s="322">
        <f t="shared" si="17"/>
        <v>1978.5</v>
      </c>
      <c r="K358" s="328" t="str">
        <f t="shared" si="15"/>
        <v xml:space="preserve">   2</v>
      </c>
    </row>
    <row r="359" spans="1:11" ht="14.1" customHeight="1">
      <c r="A359" s="319" t="s">
        <v>3740</v>
      </c>
      <c r="B359" s="319" t="s">
        <v>2385</v>
      </c>
      <c r="C359" s="319" t="s">
        <v>2318</v>
      </c>
      <c r="D359" s="320" t="s">
        <v>3172</v>
      </c>
      <c r="E359" s="321" t="s">
        <v>2319</v>
      </c>
      <c r="F359" s="322">
        <v>67268</v>
      </c>
      <c r="G359" s="322">
        <v>64019</v>
      </c>
      <c r="H359" s="322">
        <v>64312</v>
      </c>
      <c r="I359" s="322">
        <f t="shared" si="16"/>
        <v>65199.666666666664</v>
      </c>
      <c r="J359" s="322">
        <f t="shared" si="17"/>
        <v>16299.916666666666</v>
      </c>
      <c r="K359" s="328" t="str">
        <f t="shared" si="15"/>
        <v xml:space="preserve">   4</v>
      </c>
    </row>
    <row r="360" spans="1:11" ht="14.1" customHeight="1">
      <c r="A360" s="319" t="s">
        <v>3740</v>
      </c>
      <c r="B360" s="319" t="s">
        <v>2385</v>
      </c>
      <c r="C360" s="319" t="s">
        <v>2320</v>
      </c>
      <c r="D360" s="320" t="s">
        <v>3172</v>
      </c>
      <c r="E360" s="321" t="s">
        <v>2319</v>
      </c>
      <c r="F360" s="322">
        <v>43576</v>
      </c>
      <c r="G360" s="322">
        <v>41472</v>
      </c>
      <c r="H360" s="322">
        <v>42418</v>
      </c>
      <c r="I360" s="322">
        <f t="shared" si="16"/>
        <v>42488.666666666664</v>
      </c>
      <c r="J360" s="322">
        <f t="shared" si="17"/>
        <v>10622.166666666666</v>
      </c>
      <c r="K360" s="328" t="str">
        <f t="shared" si="15"/>
        <v xml:space="preserve">   4</v>
      </c>
    </row>
    <row r="361" spans="1:11" ht="14.1" customHeight="1">
      <c r="A361" s="319" t="s">
        <v>3740</v>
      </c>
      <c r="B361" s="319" t="s">
        <v>2385</v>
      </c>
      <c r="C361" s="319" t="s">
        <v>2321</v>
      </c>
      <c r="D361" s="320" t="s">
        <v>3172</v>
      </c>
      <c r="E361" s="321" t="s">
        <v>2319</v>
      </c>
      <c r="F361" s="322">
        <v>26435</v>
      </c>
      <c r="G361" s="322">
        <v>26480</v>
      </c>
      <c r="H361" s="322">
        <v>29631</v>
      </c>
      <c r="I361" s="322">
        <f t="shared" si="16"/>
        <v>27515.333333333332</v>
      </c>
      <c r="J361" s="322">
        <f t="shared" si="17"/>
        <v>6878.833333333333</v>
      </c>
      <c r="K361" s="328" t="str">
        <f t="shared" si="15"/>
        <v xml:space="preserve">   4</v>
      </c>
    </row>
    <row r="362" spans="1:11" ht="14.1" customHeight="1">
      <c r="A362" s="319" t="s">
        <v>3740</v>
      </c>
      <c r="B362" s="319" t="s">
        <v>2385</v>
      </c>
      <c r="C362" s="319" t="s">
        <v>2322</v>
      </c>
      <c r="D362" s="320" t="s">
        <v>3172</v>
      </c>
      <c r="E362" s="321" t="s">
        <v>2319</v>
      </c>
      <c r="F362" s="322">
        <v>21986</v>
      </c>
      <c r="G362" s="322">
        <v>16773</v>
      </c>
      <c r="H362" s="322">
        <v>16642</v>
      </c>
      <c r="I362" s="322">
        <f t="shared" si="16"/>
        <v>18467</v>
      </c>
      <c r="J362" s="322">
        <f t="shared" si="17"/>
        <v>4616.75</v>
      </c>
      <c r="K362" s="328" t="str">
        <f t="shared" si="15"/>
        <v xml:space="preserve">   4</v>
      </c>
    </row>
    <row r="363" spans="1:11" ht="14.1" customHeight="1">
      <c r="A363" s="319" t="s">
        <v>3740</v>
      </c>
      <c r="B363" s="319" t="s">
        <v>2386</v>
      </c>
      <c r="C363" s="319" t="s">
        <v>2318</v>
      </c>
      <c r="D363" s="320" t="s">
        <v>3184</v>
      </c>
      <c r="E363" s="321" t="s">
        <v>2319</v>
      </c>
      <c r="F363" s="322">
        <v>10127</v>
      </c>
      <c r="G363" s="322">
        <v>9609</v>
      </c>
      <c r="H363" s="322">
        <v>9214</v>
      </c>
      <c r="I363" s="322">
        <f t="shared" si="16"/>
        <v>9650</v>
      </c>
      <c r="J363" s="322">
        <f t="shared" si="17"/>
        <v>1930</v>
      </c>
      <c r="K363" s="328" t="str">
        <f t="shared" si="15"/>
        <v xml:space="preserve">   5</v>
      </c>
    </row>
    <row r="364" spans="1:11" ht="14.1" customHeight="1">
      <c r="A364" s="319" t="s">
        <v>3740</v>
      </c>
      <c r="B364" s="319" t="s">
        <v>2386</v>
      </c>
      <c r="C364" s="319" t="s">
        <v>2320</v>
      </c>
      <c r="D364" s="320" t="s">
        <v>3184</v>
      </c>
      <c r="E364" s="321" t="s">
        <v>2319</v>
      </c>
      <c r="F364" s="322">
        <v>9659</v>
      </c>
      <c r="G364" s="322">
        <v>9426</v>
      </c>
      <c r="H364" s="322">
        <v>8813</v>
      </c>
      <c r="I364" s="322">
        <f t="shared" si="16"/>
        <v>9299.3333333333339</v>
      </c>
      <c r="J364" s="322">
        <f t="shared" si="17"/>
        <v>1859.8666666666668</v>
      </c>
      <c r="K364" s="328" t="str">
        <f t="shared" si="15"/>
        <v xml:space="preserve">   5</v>
      </c>
    </row>
    <row r="365" spans="1:11" ht="14.1" customHeight="1">
      <c r="A365" s="319" t="s">
        <v>3740</v>
      </c>
      <c r="B365" s="319" t="s">
        <v>2386</v>
      </c>
      <c r="C365" s="319" t="s">
        <v>2321</v>
      </c>
      <c r="D365" s="320" t="s">
        <v>3184</v>
      </c>
      <c r="E365" s="321" t="s">
        <v>2319</v>
      </c>
      <c r="F365" s="322">
        <v>8873</v>
      </c>
      <c r="G365" s="322">
        <v>8543</v>
      </c>
      <c r="H365" s="322">
        <v>7572</v>
      </c>
      <c r="I365" s="322">
        <f t="shared" si="16"/>
        <v>8329.3333333333339</v>
      </c>
      <c r="J365" s="322">
        <f t="shared" si="17"/>
        <v>1665.8666666666668</v>
      </c>
      <c r="K365" s="328" t="str">
        <f t="shared" si="15"/>
        <v xml:space="preserve">   5</v>
      </c>
    </row>
    <row r="366" spans="1:11" ht="14.1" customHeight="1">
      <c r="A366" s="319" t="s">
        <v>3740</v>
      </c>
      <c r="B366" s="319" t="s">
        <v>2386</v>
      </c>
      <c r="C366" s="319" t="s">
        <v>2322</v>
      </c>
      <c r="D366" s="320" t="s">
        <v>3184</v>
      </c>
      <c r="E366" s="321" t="s">
        <v>2319</v>
      </c>
      <c r="F366" s="322">
        <v>7497</v>
      </c>
      <c r="G366" s="322">
        <v>7484</v>
      </c>
      <c r="H366" s="322">
        <v>6065</v>
      </c>
      <c r="I366" s="322">
        <f t="shared" si="16"/>
        <v>7015.333333333333</v>
      </c>
      <c r="J366" s="322">
        <f t="shared" si="17"/>
        <v>1403.0666666666666</v>
      </c>
      <c r="K366" s="328" t="str">
        <f t="shared" si="15"/>
        <v xml:space="preserve">   5</v>
      </c>
    </row>
    <row r="367" spans="1:11" ht="14.1" customHeight="1">
      <c r="A367" s="319" t="s">
        <v>3740</v>
      </c>
      <c r="B367" s="319" t="s">
        <v>3765</v>
      </c>
      <c r="C367" s="319" t="s">
        <v>2320</v>
      </c>
      <c r="D367" s="320" t="s">
        <v>3172</v>
      </c>
      <c r="E367" s="321" t="s">
        <v>2319</v>
      </c>
      <c r="F367" s="322">
        <v>6250</v>
      </c>
      <c r="G367" s="322">
        <v>6250</v>
      </c>
      <c r="H367" s="322">
        <v>5250</v>
      </c>
      <c r="I367" s="322">
        <f t="shared" si="16"/>
        <v>5916.666666666667</v>
      </c>
      <c r="J367" s="322">
        <f t="shared" si="17"/>
        <v>1479.1666666666667</v>
      </c>
      <c r="K367" s="328" t="str">
        <f t="shared" si="15"/>
        <v xml:space="preserve">   4</v>
      </c>
    </row>
    <row r="368" spans="1:11" ht="14.1" customHeight="1">
      <c r="A368" s="319" t="s">
        <v>3740</v>
      </c>
      <c r="B368" s="319" t="s">
        <v>3454</v>
      </c>
      <c r="C368" s="319" t="s">
        <v>2320</v>
      </c>
      <c r="D368" s="320" t="s">
        <v>3188</v>
      </c>
      <c r="E368" s="321" t="s">
        <v>2319</v>
      </c>
      <c r="F368" s="322">
        <v>4500</v>
      </c>
      <c r="G368" s="322">
        <v>4500</v>
      </c>
      <c r="H368" s="322">
        <v>4500</v>
      </c>
      <c r="I368" s="322">
        <f t="shared" si="16"/>
        <v>4500</v>
      </c>
      <c r="J368" s="322">
        <f t="shared" si="17"/>
        <v>2250</v>
      </c>
      <c r="K368" s="328" t="str">
        <f t="shared" si="15"/>
        <v xml:space="preserve">   2</v>
      </c>
    </row>
    <row r="369" spans="1:11" ht="14.1" customHeight="1">
      <c r="A369" s="319" t="s">
        <v>3740</v>
      </c>
      <c r="B369" s="319" t="s">
        <v>2745</v>
      </c>
      <c r="C369" s="319" t="s">
        <v>2318</v>
      </c>
      <c r="D369" s="320" t="s">
        <v>3184</v>
      </c>
      <c r="E369" s="321" t="s">
        <v>2319</v>
      </c>
      <c r="F369" s="322">
        <v>37544</v>
      </c>
      <c r="G369" s="322">
        <v>35270</v>
      </c>
      <c r="H369" s="322">
        <v>30908</v>
      </c>
      <c r="I369" s="322">
        <f t="shared" si="16"/>
        <v>34574</v>
      </c>
      <c r="J369" s="322">
        <f t="shared" si="17"/>
        <v>6914.8</v>
      </c>
      <c r="K369" s="328" t="str">
        <f t="shared" si="15"/>
        <v xml:space="preserve">   5</v>
      </c>
    </row>
    <row r="370" spans="1:11" ht="14.1" customHeight="1">
      <c r="A370" s="319" t="s">
        <v>3740</v>
      </c>
      <c r="B370" s="319" t="s">
        <v>2745</v>
      </c>
      <c r="C370" s="319" t="s">
        <v>2320</v>
      </c>
      <c r="D370" s="320" t="s">
        <v>3184</v>
      </c>
      <c r="E370" s="321" t="s">
        <v>2319</v>
      </c>
      <c r="F370" s="322">
        <v>25988</v>
      </c>
      <c r="G370" s="322">
        <v>25825</v>
      </c>
      <c r="H370" s="322">
        <v>22042</v>
      </c>
      <c r="I370" s="322">
        <f t="shared" si="16"/>
        <v>24618.333333333332</v>
      </c>
      <c r="J370" s="322">
        <f t="shared" si="17"/>
        <v>4923.6666666666661</v>
      </c>
      <c r="K370" s="328" t="str">
        <f t="shared" si="15"/>
        <v xml:space="preserve">   5</v>
      </c>
    </row>
    <row r="371" spans="1:11" ht="14.1" customHeight="1">
      <c r="A371" s="319" t="s">
        <v>3740</v>
      </c>
      <c r="B371" s="319" t="s">
        <v>2745</v>
      </c>
      <c r="C371" s="319" t="s">
        <v>2321</v>
      </c>
      <c r="D371" s="320" t="s">
        <v>3184</v>
      </c>
      <c r="E371" s="321" t="s">
        <v>2319</v>
      </c>
      <c r="F371" s="322">
        <v>16911</v>
      </c>
      <c r="G371" s="322">
        <v>16321</v>
      </c>
      <c r="H371" s="322">
        <v>14951</v>
      </c>
      <c r="I371" s="322">
        <f t="shared" si="16"/>
        <v>16061</v>
      </c>
      <c r="J371" s="322">
        <f t="shared" si="17"/>
        <v>3212.2</v>
      </c>
      <c r="K371" s="328" t="str">
        <f t="shared" si="15"/>
        <v xml:space="preserve">   5</v>
      </c>
    </row>
    <row r="372" spans="1:11" ht="14.1" customHeight="1">
      <c r="A372" s="319" t="s">
        <v>3740</v>
      </c>
      <c r="B372" s="319" t="s">
        <v>2745</v>
      </c>
      <c r="C372" s="319" t="s">
        <v>2322</v>
      </c>
      <c r="D372" s="320" t="s">
        <v>3184</v>
      </c>
      <c r="E372" s="321" t="s">
        <v>2319</v>
      </c>
      <c r="F372" s="322">
        <v>12487</v>
      </c>
      <c r="G372" s="322">
        <v>11430</v>
      </c>
      <c r="H372" s="322">
        <v>11160</v>
      </c>
      <c r="I372" s="322">
        <f t="shared" si="16"/>
        <v>11692.333333333334</v>
      </c>
      <c r="J372" s="322">
        <f t="shared" si="17"/>
        <v>2338.4666666666667</v>
      </c>
      <c r="K372" s="328" t="str">
        <f t="shared" si="15"/>
        <v xml:space="preserve">   5</v>
      </c>
    </row>
    <row r="373" spans="1:11" ht="14.1" customHeight="1">
      <c r="A373" s="319" t="s">
        <v>3740</v>
      </c>
      <c r="B373" s="319" t="s">
        <v>2745</v>
      </c>
      <c r="C373" s="319" t="s">
        <v>2318</v>
      </c>
      <c r="D373" s="320" t="s">
        <v>3170</v>
      </c>
      <c r="E373" s="321" t="s">
        <v>2319</v>
      </c>
      <c r="F373" s="322">
        <v>33000</v>
      </c>
      <c r="G373" s="322">
        <v>33000</v>
      </c>
      <c r="H373" s="322">
        <v>33000</v>
      </c>
      <c r="I373" s="322">
        <f t="shared" si="16"/>
        <v>33000</v>
      </c>
      <c r="J373" s="322">
        <f t="shared" si="17"/>
        <v>3300</v>
      </c>
      <c r="K373" s="328" t="str">
        <f t="shared" si="15"/>
        <v xml:space="preserve">  10</v>
      </c>
    </row>
    <row r="374" spans="1:11" ht="14.1" customHeight="1">
      <c r="A374" s="319" t="s">
        <v>3740</v>
      </c>
      <c r="B374" s="319" t="s">
        <v>2745</v>
      </c>
      <c r="C374" s="319" t="s">
        <v>2320</v>
      </c>
      <c r="D374" s="320" t="s">
        <v>3170</v>
      </c>
      <c r="E374" s="321" t="s">
        <v>2319</v>
      </c>
      <c r="F374" s="322">
        <v>23855</v>
      </c>
      <c r="G374" s="322">
        <v>23855</v>
      </c>
      <c r="H374" s="322">
        <v>23855</v>
      </c>
      <c r="I374" s="322">
        <f t="shared" si="16"/>
        <v>23855</v>
      </c>
      <c r="J374" s="322">
        <f t="shared" si="17"/>
        <v>2385.5</v>
      </c>
      <c r="K374" s="328" t="str">
        <f t="shared" si="15"/>
        <v xml:space="preserve">  10</v>
      </c>
    </row>
    <row r="375" spans="1:11" ht="14.1" customHeight="1">
      <c r="A375" s="319" t="s">
        <v>3740</v>
      </c>
      <c r="B375" s="319" t="s">
        <v>2745</v>
      </c>
      <c r="C375" s="319" t="s">
        <v>2321</v>
      </c>
      <c r="D375" s="320" t="s">
        <v>3170</v>
      </c>
      <c r="E375" s="321" t="s">
        <v>2319</v>
      </c>
      <c r="F375" s="322">
        <v>18796</v>
      </c>
      <c r="G375" s="322">
        <v>18796</v>
      </c>
      <c r="H375" s="322">
        <v>18796</v>
      </c>
      <c r="I375" s="322">
        <f t="shared" si="16"/>
        <v>18796</v>
      </c>
      <c r="J375" s="322">
        <f t="shared" si="17"/>
        <v>1879.6</v>
      </c>
      <c r="K375" s="328" t="str">
        <f t="shared" si="15"/>
        <v xml:space="preserve">  10</v>
      </c>
    </row>
    <row r="376" spans="1:11" ht="14.1" customHeight="1">
      <c r="A376" s="319" t="s">
        <v>3740</v>
      </c>
      <c r="B376" s="319" t="s">
        <v>2745</v>
      </c>
      <c r="C376" s="319" t="s">
        <v>2322</v>
      </c>
      <c r="D376" s="320" t="s">
        <v>3170</v>
      </c>
      <c r="E376" s="321" t="s">
        <v>2319</v>
      </c>
      <c r="F376" s="322">
        <v>12500</v>
      </c>
      <c r="G376" s="322">
        <v>12500</v>
      </c>
      <c r="H376" s="322">
        <v>12500</v>
      </c>
      <c r="I376" s="322">
        <f t="shared" si="16"/>
        <v>12500</v>
      </c>
      <c r="J376" s="322">
        <f t="shared" si="17"/>
        <v>1250</v>
      </c>
      <c r="K376" s="328" t="str">
        <f t="shared" si="15"/>
        <v xml:space="preserve">  10</v>
      </c>
    </row>
    <row r="377" spans="1:11" ht="14.1" customHeight="1">
      <c r="A377" s="319" t="s">
        <v>3740</v>
      </c>
      <c r="B377" s="319" t="s">
        <v>2745</v>
      </c>
      <c r="C377" s="319" t="s">
        <v>2318</v>
      </c>
      <c r="D377" s="320" t="s">
        <v>3180</v>
      </c>
      <c r="E377" s="321" t="s">
        <v>2319</v>
      </c>
      <c r="F377" s="322">
        <v>121449</v>
      </c>
      <c r="G377" s="322">
        <v>81205</v>
      </c>
      <c r="H377" s="322">
        <v>74333</v>
      </c>
      <c r="I377" s="322">
        <f t="shared" si="16"/>
        <v>92329</v>
      </c>
      <c r="J377" s="322">
        <f t="shared" si="17"/>
        <v>6155.2666666666664</v>
      </c>
      <c r="K377" s="328" t="str">
        <f t="shared" si="15"/>
        <v xml:space="preserve">  15</v>
      </c>
    </row>
    <row r="378" spans="1:11" ht="14.1" customHeight="1">
      <c r="A378" s="319" t="s">
        <v>3740</v>
      </c>
      <c r="B378" s="319" t="s">
        <v>2745</v>
      </c>
      <c r="C378" s="319" t="s">
        <v>2320</v>
      </c>
      <c r="D378" s="320" t="s">
        <v>3180</v>
      </c>
      <c r="E378" s="321" t="s">
        <v>2319</v>
      </c>
      <c r="F378" s="322">
        <v>71178</v>
      </c>
      <c r="G378" s="322">
        <v>47445</v>
      </c>
      <c r="H378" s="322">
        <v>51099</v>
      </c>
      <c r="I378" s="322">
        <f t="shared" si="16"/>
        <v>56574</v>
      </c>
      <c r="J378" s="322">
        <f t="shared" si="17"/>
        <v>3771.6</v>
      </c>
      <c r="K378" s="328" t="str">
        <f t="shared" si="15"/>
        <v xml:space="preserve">  15</v>
      </c>
    </row>
    <row r="379" spans="1:11" ht="14.1" customHeight="1">
      <c r="A379" s="319" t="s">
        <v>3740</v>
      </c>
      <c r="B379" s="319" t="s">
        <v>2745</v>
      </c>
      <c r="C379" s="319" t="s">
        <v>2321</v>
      </c>
      <c r="D379" s="320" t="s">
        <v>3180</v>
      </c>
      <c r="E379" s="321" t="s">
        <v>2319</v>
      </c>
      <c r="F379" s="322">
        <v>38425</v>
      </c>
      <c r="G379" s="322">
        <v>33235</v>
      </c>
      <c r="H379" s="322">
        <v>34858</v>
      </c>
      <c r="I379" s="322">
        <f t="shared" si="16"/>
        <v>35506</v>
      </c>
      <c r="J379" s="322">
        <f t="shared" si="17"/>
        <v>2367.0666666666666</v>
      </c>
      <c r="K379" s="328" t="str">
        <f t="shared" si="15"/>
        <v xml:space="preserve">  15</v>
      </c>
    </row>
    <row r="380" spans="1:11" ht="14.1" customHeight="1">
      <c r="A380" s="319" t="s">
        <v>3740</v>
      </c>
      <c r="B380" s="319" t="s">
        <v>2745</v>
      </c>
      <c r="C380" s="319" t="s">
        <v>2322</v>
      </c>
      <c r="D380" s="320" t="s">
        <v>3180</v>
      </c>
      <c r="E380" s="321" t="s">
        <v>2319</v>
      </c>
      <c r="F380" s="322">
        <v>23937</v>
      </c>
      <c r="G380" s="322">
        <v>24963</v>
      </c>
      <c r="H380" s="322">
        <v>26343</v>
      </c>
      <c r="I380" s="322">
        <f t="shared" si="16"/>
        <v>25081</v>
      </c>
      <c r="J380" s="322">
        <f t="shared" si="17"/>
        <v>1672.0666666666666</v>
      </c>
      <c r="K380" s="328" t="str">
        <f t="shared" si="15"/>
        <v xml:space="preserve">  15</v>
      </c>
    </row>
    <row r="381" spans="1:11" ht="14.1" customHeight="1">
      <c r="A381" s="319" t="s">
        <v>3740</v>
      </c>
      <c r="B381" s="319" t="s">
        <v>2729</v>
      </c>
      <c r="C381" s="319" t="s">
        <v>2318</v>
      </c>
      <c r="D381" s="320" t="s">
        <v>3180</v>
      </c>
      <c r="E381" s="321" t="s">
        <v>2319</v>
      </c>
      <c r="F381" s="322">
        <v>55685</v>
      </c>
      <c r="G381" s="322">
        <v>58227</v>
      </c>
      <c r="H381" s="322">
        <v>62923</v>
      </c>
      <c r="I381" s="322">
        <f t="shared" si="16"/>
        <v>58945</v>
      </c>
      <c r="J381" s="322">
        <f t="shared" si="17"/>
        <v>3929.6666666666665</v>
      </c>
      <c r="K381" s="328" t="str">
        <f t="shared" si="15"/>
        <v xml:space="preserve">  15</v>
      </c>
    </row>
    <row r="382" spans="1:11" ht="14.1" customHeight="1">
      <c r="A382" s="319" t="s">
        <v>3740</v>
      </c>
      <c r="B382" s="319" t="s">
        <v>2729</v>
      </c>
      <c r="C382" s="319" t="s">
        <v>2320</v>
      </c>
      <c r="D382" s="320" t="s">
        <v>3180</v>
      </c>
      <c r="E382" s="321" t="s">
        <v>2319</v>
      </c>
      <c r="F382" s="322">
        <v>39558</v>
      </c>
      <c r="G382" s="322">
        <v>44303</v>
      </c>
      <c r="H382" s="322">
        <v>41709</v>
      </c>
      <c r="I382" s="322">
        <f t="shared" si="16"/>
        <v>41856.666666666664</v>
      </c>
      <c r="J382" s="322">
        <f t="shared" si="17"/>
        <v>2790.4444444444443</v>
      </c>
      <c r="K382" s="328" t="str">
        <f t="shared" si="15"/>
        <v xml:space="preserve">  15</v>
      </c>
    </row>
    <row r="383" spans="1:11" ht="14.1" customHeight="1">
      <c r="A383" s="319" t="s">
        <v>3740</v>
      </c>
      <c r="B383" s="319" t="s">
        <v>2729</v>
      </c>
      <c r="C383" s="319" t="s">
        <v>2321</v>
      </c>
      <c r="D383" s="320" t="s">
        <v>3180</v>
      </c>
      <c r="E383" s="321" t="s">
        <v>2319</v>
      </c>
      <c r="F383" s="322">
        <v>27385</v>
      </c>
      <c r="G383" s="322">
        <v>28247</v>
      </c>
      <c r="H383" s="322">
        <v>26128</v>
      </c>
      <c r="I383" s="322">
        <f t="shared" si="16"/>
        <v>27253.333333333332</v>
      </c>
      <c r="J383" s="322">
        <f t="shared" si="17"/>
        <v>1816.8888888888889</v>
      </c>
      <c r="K383" s="328" t="str">
        <f t="shared" si="15"/>
        <v xml:space="preserve">  15</v>
      </c>
    </row>
    <row r="384" spans="1:11" ht="14.1" customHeight="1">
      <c r="A384" s="319" t="s">
        <v>3740</v>
      </c>
      <c r="B384" s="319" t="s">
        <v>2729</v>
      </c>
      <c r="C384" s="319" t="s">
        <v>2322</v>
      </c>
      <c r="D384" s="320" t="s">
        <v>3180</v>
      </c>
      <c r="E384" s="321" t="s">
        <v>2319</v>
      </c>
      <c r="F384" s="322">
        <v>18989</v>
      </c>
      <c r="G384" s="322">
        <v>17132</v>
      </c>
      <c r="H384" s="322">
        <v>16688</v>
      </c>
      <c r="I384" s="322">
        <f t="shared" si="16"/>
        <v>17603</v>
      </c>
      <c r="J384" s="322">
        <f t="shared" si="17"/>
        <v>1173.5333333333333</v>
      </c>
      <c r="K384" s="328" t="str">
        <f t="shared" si="15"/>
        <v xml:space="preserve">  15</v>
      </c>
    </row>
    <row r="385" spans="1:11" ht="14.1" customHeight="1">
      <c r="A385" s="319" t="s">
        <v>3740</v>
      </c>
      <c r="B385" s="319" t="s">
        <v>2729</v>
      </c>
      <c r="C385" s="319" t="s">
        <v>2318</v>
      </c>
      <c r="D385" s="320" t="s">
        <v>3766</v>
      </c>
      <c r="E385" s="321" t="s">
        <v>2319</v>
      </c>
      <c r="F385" s="322">
        <v>35624</v>
      </c>
      <c r="G385" s="322">
        <v>35444</v>
      </c>
      <c r="H385" s="322">
        <v>33709</v>
      </c>
      <c r="I385" s="322">
        <f t="shared" si="16"/>
        <v>34925.666666666664</v>
      </c>
      <c r="J385" s="322">
        <f t="shared" si="17"/>
        <v>4656.7555555555555</v>
      </c>
      <c r="K385" s="328" t="str">
        <f t="shared" si="15"/>
        <v xml:space="preserve"> 7.5</v>
      </c>
    </row>
    <row r="386" spans="1:11" ht="14.1" customHeight="1">
      <c r="A386" s="319" t="s">
        <v>3740</v>
      </c>
      <c r="B386" s="319" t="s">
        <v>2729</v>
      </c>
      <c r="C386" s="319" t="s">
        <v>2320</v>
      </c>
      <c r="D386" s="320" t="s">
        <v>3766</v>
      </c>
      <c r="E386" s="321" t="s">
        <v>2319</v>
      </c>
      <c r="F386" s="322">
        <v>28378</v>
      </c>
      <c r="G386" s="322">
        <v>29268</v>
      </c>
      <c r="H386" s="322">
        <v>28262</v>
      </c>
      <c r="I386" s="322">
        <f t="shared" si="16"/>
        <v>28636</v>
      </c>
      <c r="J386" s="322">
        <f t="shared" si="17"/>
        <v>3818.1333333333332</v>
      </c>
      <c r="K386" s="328" t="str">
        <f t="shared" si="15"/>
        <v xml:space="preserve"> 7.5</v>
      </c>
    </row>
    <row r="387" spans="1:11" ht="14.1" customHeight="1">
      <c r="A387" s="319" t="s">
        <v>3740</v>
      </c>
      <c r="B387" s="319" t="s">
        <v>2729</v>
      </c>
      <c r="C387" s="319" t="s">
        <v>2321</v>
      </c>
      <c r="D387" s="320" t="s">
        <v>3766</v>
      </c>
      <c r="E387" s="321" t="s">
        <v>2319</v>
      </c>
      <c r="F387" s="322">
        <v>19902</v>
      </c>
      <c r="G387" s="322">
        <v>20568</v>
      </c>
      <c r="H387" s="322">
        <v>18518</v>
      </c>
      <c r="I387" s="322">
        <f t="shared" si="16"/>
        <v>19662.666666666668</v>
      </c>
      <c r="J387" s="322">
        <f t="shared" si="17"/>
        <v>2621.6888888888889</v>
      </c>
      <c r="K387" s="328" t="str">
        <f t="shared" ref="K387:K450" si="18">IF(LEFT(E387,1)="k",D387,IF(LEFT(E387,1)="g",D387/1000,"ERROR"))</f>
        <v xml:space="preserve"> 7.5</v>
      </c>
    </row>
    <row r="388" spans="1:11" ht="14.1" customHeight="1">
      <c r="A388" s="319" t="s">
        <v>3740</v>
      </c>
      <c r="B388" s="319" t="s">
        <v>2729</v>
      </c>
      <c r="C388" s="319" t="s">
        <v>2322</v>
      </c>
      <c r="D388" s="320" t="s">
        <v>3766</v>
      </c>
      <c r="E388" s="321" t="s">
        <v>2319</v>
      </c>
      <c r="F388" s="322">
        <v>12178</v>
      </c>
      <c r="G388" s="322">
        <v>12165</v>
      </c>
      <c r="H388" s="322">
        <v>11600</v>
      </c>
      <c r="I388" s="322">
        <f t="shared" ref="I388:I451" si="19">AVERAGE(F388:H388)</f>
        <v>11981</v>
      </c>
      <c r="J388" s="322">
        <f t="shared" ref="J388:J451" si="20">I388/K388</f>
        <v>1597.4666666666667</v>
      </c>
      <c r="K388" s="328" t="str">
        <f t="shared" si="18"/>
        <v xml:space="preserve"> 7.5</v>
      </c>
    </row>
    <row r="389" spans="1:11" ht="14.1" customHeight="1">
      <c r="A389" s="319" t="s">
        <v>3740</v>
      </c>
      <c r="B389" s="319" t="s">
        <v>2730</v>
      </c>
      <c r="C389" s="319" t="s">
        <v>2318</v>
      </c>
      <c r="D389" s="320" t="s">
        <v>3174</v>
      </c>
      <c r="E389" s="321" t="s">
        <v>2319</v>
      </c>
      <c r="F389" s="322">
        <v>52000</v>
      </c>
      <c r="G389" s="322">
        <v>52000</v>
      </c>
      <c r="H389" s="322">
        <v>52000</v>
      </c>
      <c r="I389" s="322">
        <f t="shared" si="19"/>
        <v>52000</v>
      </c>
      <c r="J389" s="322">
        <f t="shared" si="20"/>
        <v>6500</v>
      </c>
      <c r="K389" s="328" t="str">
        <f t="shared" si="18"/>
        <v xml:space="preserve">   8</v>
      </c>
    </row>
    <row r="390" spans="1:11" ht="14.1" customHeight="1">
      <c r="A390" s="319" t="s">
        <v>3740</v>
      </c>
      <c r="B390" s="319" t="s">
        <v>2730</v>
      </c>
      <c r="C390" s="319" t="s">
        <v>2320</v>
      </c>
      <c r="D390" s="320" t="s">
        <v>3174</v>
      </c>
      <c r="E390" s="321" t="s">
        <v>2319</v>
      </c>
      <c r="F390" s="322">
        <v>49906</v>
      </c>
      <c r="G390" s="322">
        <v>50205</v>
      </c>
      <c r="H390" s="322">
        <v>50205</v>
      </c>
      <c r="I390" s="322">
        <f t="shared" si="19"/>
        <v>50105.333333333336</v>
      </c>
      <c r="J390" s="322">
        <f t="shared" si="20"/>
        <v>6263.166666666667</v>
      </c>
      <c r="K390" s="328" t="str">
        <f t="shared" si="18"/>
        <v xml:space="preserve">   8</v>
      </c>
    </row>
    <row r="391" spans="1:11" ht="14.1" customHeight="1">
      <c r="A391" s="319" t="s">
        <v>3740</v>
      </c>
      <c r="B391" s="319" t="s">
        <v>2730</v>
      </c>
      <c r="C391" s="319" t="s">
        <v>2321</v>
      </c>
      <c r="D391" s="320" t="s">
        <v>3174</v>
      </c>
      <c r="E391" s="321" t="s">
        <v>2319</v>
      </c>
      <c r="F391" s="322">
        <v>35172</v>
      </c>
      <c r="G391" s="322">
        <v>34664</v>
      </c>
      <c r="H391" s="322">
        <v>34664</v>
      </c>
      <c r="I391" s="322">
        <f t="shared" si="19"/>
        <v>34833.333333333336</v>
      </c>
      <c r="J391" s="322">
        <f t="shared" si="20"/>
        <v>4354.166666666667</v>
      </c>
      <c r="K391" s="328" t="str">
        <f t="shared" si="18"/>
        <v xml:space="preserve">   8</v>
      </c>
    </row>
    <row r="392" spans="1:11" ht="14.1" customHeight="1">
      <c r="A392" s="319" t="s">
        <v>3740</v>
      </c>
      <c r="B392" s="319" t="s">
        <v>2730</v>
      </c>
      <c r="C392" s="319" t="s">
        <v>2322</v>
      </c>
      <c r="D392" s="320" t="s">
        <v>3174</v>
      </c>
      <c r="E392" s="321" t="s">
        <v>2319</v>
      </c>
      <c r="F392" s="322">
        <v>30172</v>
      </c>
      <c r="G392" s="322">
        <v>29331</v>
      </c>
      <c r="H392" s="322">
        <v>29331</v>
      </c>
      <c r="I392" s="322">
        <f t="shared" si="19"/>
        <v>29611.333333333332</v>
      </c>
      <c r="J392" s="322">
        <f t="shared" si="20"/>
        <v>3701.4166666666665</v>
      </c>
      <c r="K392" s="328" t="str">
        <f t="shared" si="18"/>
        <v xml:space="preserve">   8</v>
      </c>
    </row>
    <row r="393" spans="1:11" ht="14.1" customHeight="1">
      <c r="A393" s="319" t="s">
        <v>3740</v>
      </c>
      <c r="B393" s="319" t="s">
        <v>3455</v>
      </c>
      <c r="C393" s="319" t="s">
        <v>2318</v>
      </c>
      <c r="D393" s="320" t="s">
        <v>3186</v>
      </c>
      <c r="E393" s="321" t="s">
        <v>2319</v>
      </c>
      <c r="F393" s="322">
        <v>21281</v>
      </c>
      <c r="G393" s="322">
        <v>20213</v>
      </c>
      <c r="H393" s="322">
        <v>21015</v>
      </c>
      <c r="I393" s="322">
        <f t="shared" si="19"/>
        <v>20836.333333333332</v>
      </c>
      <c r="J393" s="322">
        <f t="shared" si="20"/>
        <v>6945.4444444444443</v>
      </c>
      <c r="K393" s="328" t="str">
        <f t="shared" si="18"/>
        <v xml:space="preserve">   3</v>
      </c>
    </row>
    <row r="394" spans="1:11" ht="14.1" customHeight="1">
      <c r="A394" s="319" t="s">
        <v>3740</v>
      </c>
      <c r="B394" s="319" t="s">
        <v>3455</v>
      </c>
      <c r="C394" s="319" t="s">
        <v>2320</v>
      </c>
      <c r="D394" s="320" t="s">
        <v>3186</v>
      </c>
      <c r="E394" s="321" t="s">
        <v>2319</v>
      </c>
      <c r="F394" s="322">
        <v>18040</v>
      </c>
      <c r="G394" s="322">
        <v>18629</v>
      </c>
      <c r="H394" s="322">
        <v>17745</v>
      </c>
      <c r="I394" s="322">
        <f t="shared" si="19"/>
        <v>18138</v>
      </c>
      <c r="J394" s="322">
        <f t="shared" si="20"/>
        <v>6046</v>
      </c>
      <c r="K394" s="328" t="str">
        <f t="shared" si="18"/>
        <v xml:space="preserve">   3</v>
      </c>
    </row>
    <row r="395" spans="1:11" ht="14.1" customHeight="1">
      <c r="A395" s="319" t="s">
        <v>3740</v>
      </c>
      <c r="B395" s="319" t="s">
        <v>3455</v>
      </c>
      <c r="C395" s="319" t="s">
        <v>2321</v>
      </c>
      <c r="D395" s="320" t="s">
        <v>3186</v>
      </c>
      <c r="E395" s="321" t="s">
        <v>2319</v>
      </c>
      <c r="F395" s="322">
        <v>11283</v>
      </c>
      <c r="G395" s="322">
        <v>12822</v>
      </c>
      <c r="H395" s="322">
        <v>14897</v>
      </c>
      <c r="I395" s="322">
        <f t="shared" si="19"/>
        <v>13000.666666666666</v>
      </c>
      <c r="J395" s="322">
        <f t="shared" si="20"/>
        <v>4333.5555555555557</v>
      </c>
      <c r="K395" s="328" t="str">
        <f t="shared" si="18"/>
        <v xml:space="preserve">   3</v>
      </c>
    </row>
    <row r="396" spans="1:11" ht="14.1" customHeight="1">
      <c r="A396" s="319" t="s">
        <v>3740</v>
      </c>
      <c r="B396" s="319" t="s">
        <v>3455</v>
      </c>
      <c r="C396" s="319" t="s">
        <v>2322</v>
      </c>
      <c r="D396" s="320" t="s">
        <v>3186</v>
      </c>
      <c r="E396" s="321" t="s">
        <v>2319</v>
      </c>
      <c r="F396" s="322">
        <v>4451</v>
      </c>
      <c r="G396" s="322">
        <v>6808</v>
      </c>
      <c r="H396" s="322">
        <v>9076</v>
      </c>
      <c r="I396" s="322">
        <f t="shared" si="19"/>
        <v>6778.333333333333</v>
      </c>
      <c r="J396" s="322">
        <f t="shared" si="20"/>
        <v>2259.4444444444443</v>
      </c>
      <c r="K396" s="328" t="str">
        <f t="shared" si="18"/>
        <v xml:space="preserve">   3</v>
      </c>
    </row>
    <row r="397" spans="1:11" ht="14.1" customHeight="1">
      <c r="A397" s="319" t="s">
        <v>3740</v>
      </c>
      <c r="B397" s="319" t="s">
        <v>3455</v>
      </c>
      <c r="C397" s="319" t="s">
        <v>2318</v>
      </c>
      <c r="D397" s="320" t="s">
        <v>3184</v>
      </c>
      <c r="E397" s="321" t="s">
        <v>2319</v>
      </c>
      <c r="F397" s="322">
        <v>14102</v>
      </c>
      <c r="G397" s="322">
        <v>16499</v>
      </c>
      <c r="H397" s="322">
        <v>21160</v>
      </c>
      <c r="I397" s="322">
        <f t="shared" si="19"/>
        <v>17253.666666666668</v>
      </c>
      <c r="J397" s="322">
        <f t="shared" si="20"/>
        <v>3450.7333333333336</v>
      </c>
      <c r="K397" s="328" t="str">
        <f t="shared" si="18"/>
        <v xml:space="preserve">   5</v>
      </c>
    </row>
    <row r="398" spans="1:11" ht="14.1" customHeight="1">
      <c r="A398" s="319" t="s">
        <v>3740</v>
      </c>
      <c r="B398" s="319" t="s">
        <v>3455</v>
      </c>
      <c r="C398" s="319" t="s">
        <v>2320</v>
      </c>
      <c r="D398" s="320" t="s">
        <v>3184</v>
      </c>
      <c r="E398" s="321" t="s">
        <v>2319</v>
      </c>
      <c r="F398" s="322">
        <v>10250</v>
      </c>
      <c r="G398" s="322">
        <v>10599</v>
      </c>
      <c r="H398" s="322">
        <v>11922</v>
      </c>
      <c r="I398" s="322">
        <f t="shared" si="19"/>
        <v>10923.666666666666</v>
      </c>
      <c r="J398" s="322">
        <f t="shared" si="20"/>
        <v>2184.7333333333331</v>
      </c>
      <c r="K398" s="328" t="str">
        <f t="shared" si="18"/>
        <v xml:space="preserve">   5</v>
      </c>
    </row>
    <row r="399" spans="1:11" ht="14.1" customHeight="1">
      <c r="A399" s="319" t="s">
        <v>3740</v>
      </c>
      <c r="B399" s="319" t="s">
        <v>3455</v>
      </c>
      <c r="C399" s="319" t="s">
        <v>2321</v>
      </c>
      <c r="D399" s="320" t="s">
        <v>3184</v>
      </c>
      <c r="E399" s="321" t="s">
        <v>2319</v>
      </c>
      <c r="F399" s="322">
        <v>8372</v>
      </c>
      <c r="G399" s="322">
        <v>8285</v>
      </c>
      <c r="H399" s="322">
        <v>9551</v>
      </c>
      <c r="I399" s="322">
        <f t="shared" si="19"/>
        <v>8736</v>
      </c>
      <c r="J399" s="322">
        <f t="shared" si="20"/>
        <v>1747.2</v>
      </c>
      <c r="K399" s="328" t="str">
        <f t="shared" si="18"/>
        <v xml:space="preserve">   5</v>
      </c>
    </row>
    <row r="400" spans="1:11" ht="14.1" customHeight="1">
      <c r="A400" s="319" t="s">
        <v>3740</v>
      </c>
      <c r="B400" s="319" t="s">
        <v>3455</v>
      </c>
      <c r="C400" s="319" t="s">
        <v>2322</v>
      </c>
      <c r="D400" s="320" t="s">
        <v>3184</v>
      </c>
      <c r="E400" s="321" t="s">
        <v>2319</v>
      </c>
      <c r="F400" s="322">
        <v>5836</v>
      </c>
      <c r="G400" s="322">
        <v>5598</v>
      </c>
      <c r="H400" s="322">
        <v>5966</v>
      </c>
      <c r="I400" s="322">
        <f t="shared" si="19"/>
        <v>5800</v>
      </c>
      <c r="J400" s="322">
        <f t="shared" si="20"/>
        <v>1160</v>
      </c>
      <c r="K400" s="328" t="str">
        <f t="shared" si="18"/>
        <v xml:space="preserve">   5</v>
      </c>
    </row>
    <row r="401" spans="1:11" ht="14.1" customHeight="1">
      <c r="A401" s="319" t="s">
        <v>3740</v>
      </c>
      <c r="B401" s="319" t="s">
        <v>3455</v>
      </c>
      <c r="C401" s="319" t="s">
        <v>2318</v>
      </c>
      <c r="D401" s="320" t="s">
        <v>3170</v>
      </c>
      <c r="E401" s="321" t="s">
        <v>2319</v>
      </c>
      <c r="F401" s="322">
        <v>27473</v>
      </c>
      <c r="G401" s="322">
        <v>29307</v>
      </c>
      <c r="H401" s="322">
        <v>31166</v>
      </c>
      <c r="I401" s="322">
        <f t="shared" si="19"/>
        <v>29315.333333333332</v>
      </c>
      <c r="J401" s="322">
        <f t="shared" si="20"/>
        <v>2931.5333333333333</v>
      </c>
      <c r="K401" s="328" t="str">
        <f t="shared" si="18"/>
        <v xml:space="preserve">  10</v>
      </c>
    </row>
    <row r="402" spans="1:11" ht="14.1" customHeight="1">
      <c r="A402" s="319" t="s">
        <v>3740</v>
      </c>
      <c r="B402" s="319" t="s">
        <v>3455</v>
      </c>
      <c r="C402" s="319" t="s">
        <v>2320</v>
      </c>
      <c r="D402" s="320" t="s">
        <v>3170</v>
      </c>
      <c r="E402" s="321" t="s">
        <v>2319</v>
      </c>
      <c r="F402" s="322">
        <v>20015</v>
      </c>
      <c r="G402" s="322">
        <v>19723</v>
      </c>
      <c r="H402" s="322">
        <v>21501</v>
      </c>
      <c r="I402" s="322">
        <f t="shared" si="19"/>
        <v>20413</v>
      </c>
      <c r="J402" s="322">
        <f t="shared" si="20"/>
        <v>2041.3</v>
      </c>
      <c r="K402" s="328" t="str">
        <f t="shared" si="18"/>
        <v xml:space="preserve">  10</v>
      </c>
    </row>
    <row r="403" spans="1:11" ht="14.1" customHeight="1">
      <c r="A403" s="319" t="s">
        <v>3740</v>
      </c>
      <c r="B403" s="319" t="s">
        <v>3455</v>
      </c>
      <c r="C403" s="319" t="s">
        <v>2321</v>
      </c>
      <c r="D403" s="320" t="s">
        <v>3170</v>
      </c>
      <c r="E403" s="321" t="s">
        <v>2319</v>
      </c>
      <c r="F403" s="322">
        <v>14453</v>
      </c>
      <c r="G403" s="322">
        <v>14972</v>
      </c>
      <c r="H403" s="322">
        <v>15072</v>
      </c>
      <c r="I403" s="322">
        <f t="shared" si="19"/>
        <v>14832.333333333334</v>
      </c>
      <c r="J403" s="322">
        <f t="shared" si="20"/>
        <v>1483.2333333333333</v>
      </c>
      <c r="K403" s="328" t="str">
        <f t="shared" si="18"/>
        <v xml:space="preserve">  10</v>
      </c>
    </row>
    <row r="404" spans="1:11" ht="14.1" customHeight="1">
      <c r="A404" s="319" t="s">
        <v>3740</v>
      </c>
      <c r="B404" s="319" t="s">
        <v>3455</v>
      </c>
      <c r="C404" s="319" t="s">
        <v>2322</v>
      </c>
      <c r="D404" s="320" t="s">
        <v>3170</v>
      </c>
      <c r="E404" s="321" t="s">
        <v>2319</v>
      </c>
      <c r="F404" s="322">
        <v>8565</v>
      </c>
      <c r="G404" s="322">
        <v>9301</v>
      </c>
      <c r="H404" s="322">
        <v>8504</v>
      </c>
      <c r="I404" s="322">
        <f t="shared" si="19"/>
        <v>8790</v>
      </c>
      <c r="J404" s="322">
        <f t="shared" si="20"/>
        <v>879</v>
      </c>
      <c r="K404" s="328" t="str">
        <f t="shared" si="18"/>
        <v xml:space="preserve">  10</v>
      </c>
    </row>
    <row r="405" spans="1:11" ht="14.1" customHeight="1">
      <c r="A405" s="319" t="s">
        <v>3740</v>
      </c>
      <c r="B405" s="319" t="s">
        <v>3767</v>
      </c>
      <c r="C405" s="319" t="s">
        <v>2318</v>
      </c>
      <c r="D405" s="320" t="s">
        <v>3184</v>
      </c>
      <c r="E405" s="321" t="s">
        <v>2319</v>
      </c>
      <c r="F405" s="322">
        <v>14752</v>
      </c>
      <c r="G405" s="322">
        <v>14572</v>
      </c>
      <c r="H405" s="322">
        <v>18638</v>
      </c>
      <c r="I405" s="322">
        <f t="shared" si="19"/>
        <v>15987.333333333334</v>
      </c>
      <c r="J405" s="322">
        <f t="shared" si="20"/>
        <v>3197.4666666666667</v>
      </c>
      <c r="K405" s="328" t="str">
        <f t="shared" si="18"/>
        <v xml:space="preserve">   5</v>
      </c>
    </row>
    <row r="406" spans="1:11" ht="14.1" customHeight="1">
      <c r="A406" s="319" t="s">
        <v>3740</v>
      </c>
      <c r="B406" s="319" t="s">
        <v>3767</v>
      </c>
      <c r="C406" s="319" t="s">
        <v>2320</v>
      </c>
      <c r="D406" s="320" t="s">
        <v>3184</v>
      </c>
      <c r="E406" s="321" t="s">
        <v>2319</v>
      </c>
      <c r="F406" s="322">
        <v>10147</v>
      </c>
      <c r="G406" s="322">
        <v>10105</v>
      </c>
      <c r="H406" s="322">
        <v>11584</v>
      </c>
      <c r="I406" s="322">
        <f t="shared" si="19"/>
        <v>10612</v>
      </c>
      <c r="J406" s="322">
        <f t="shared" si="20"/>
        <v>2122.4</v>
      </c>
      <c r="K406" s="328" t="str">
        <f t="shared" si="18"/>
        <v xml:space="preserve">   5</v>
      </c>
    </row>
    <row r="407" spans="1:11" ht="14.1" customHeight="1">
      <c r="A407" s="319" t="s">
        <v>3740</v>
      </c>
      <c r="B407" s="319" t="s">
        <v>3767</v>
      </c>
      <c r="C407" s="319" t="s">
        <v>2321</v>
      </c>
      <c r="D407" s="320" t="s">
        <v>3184</v>
      </c>
      <c r="E407" s="321" t="s">
        <v>2319</v>
      </c>
      <c r="F407" s="322">
        <v>8331</v>
      </c>
      <c r="G407" s="322">
        <v>7962</v>
      </c>
      <c r="H407" s="322">
        <v>9575</v>
      </c>
      <c r="I407" s="322">
        <f t="shared" si="19"/>
        <v>8622.6666666666661</v>
      </c>
      <c r="J407" s="322">
        <f t="shared" si="20"/>
        <v>1724.5333333333333</v>
      </c>
      <c r="K407" s="328" t="str">
        <f t="shared" si="18"/>
        <v xml:space="preserve">   5</v>
      </c>
    </row>
    <row r="408" spans="1:11" ht="14.1" customHeight="1">
      <c r="A408" s="319" t="s">
        <v>3740</v>
      </c>
      <c r="B408" s="319" t="s">
        <v>3767</v>
      </c>
      <c r="C408" s="319" t="s">
        <v>2322</v>
      </c>
      <c r="D408" s="320" t="s">
        <v>3184</v>
      </c>
      <c r="E408" s="321" t="s">
        <v>2319</v>
      </c>
      <c r="F408" s="322">
        <v>5779</v>
      </c>
      <c r="G408" s="322">
        <v>5501</v>
      </c>
      <c r="H408" s="322">
        <v>6343</v>
      </c>
      <c r="I408" s="322">
        <f t="shared" si="19"/>
        <v>5874.333333333333</v>
      </c>
      <c r="J408" s="322">
        <f t="shared" si="20"/>
        <v>1174.8666666666666</v>
      </c>
      <c r="K408" s="328" t="str">
        <f t="shared" si="18"/>
        <v xml:space="preserve">   5</v>
      </c>
    </row>
    <row r="409" spans="1:11" ht="14.1" customHeight="1">
      <c r="A409" s="319" t="s">
        <v>3740</v>
      </c>
      <c r="B409" s="319" t="s">
        <v>3767</v>
      </c>
      <c r="C409" s="319" t="s">
        <v>2318</v>
      </c>
      <c r="D409" s="320" t="s">
        <v>3170</v>
      </c>
      <c r="E409" s="321" t="s">
        <v>2319</v>
      </c>
      <c r="F409" s="322">
        <v>26744</v>
      </c>
      <c r="G409" s="322">
        <v>29730</v>
      </c>
      <c r="H409" s="322">
        <v>30756</v>
      </c>
      <c r="I409" s="322">
        <f t="shared" si="19"/>
        <v>29076.666666666668</v>
      </c>
      <c r="J409" s="322">
        <f t="shared" si="20"/>
        <v>2907.666666666667</v>
      </c>
      <c r="K409" s="328" t="str">
        <f t="shared" si="18"/>
        <v xml:space="preserve">  10</v>
      </c>
    </row>
    <row r="410" spans="1:11" ht="14.1" customHeight="1">
      <c r="A410" s="319" t="s">
        <v>3740</v>
      </c>
      <c r="B410" s="319" t="s">
        <v>3767</v>
      </c>
      <c r="C410" s="319" t="s">
        <v>2320</v>
      </c>
      <c r="D410" s="320" t="s">
        <v>3170</v>
      </c>
      <c r="E410" s="321" t="s">
        <v>2319</v>
      </c>
      <c r="F410" s="322">
        <v>19897</v>
      </c>
      <c r="G410" s="322">
        <v>19718</v>
      </c>
      <c r="H410" s="322">
        <v>21487</v>
      </c>
      <c r="I410" s="322">
        <f t="shared" si="19"/>
        <v>20367.333333333332</v>
      </c>
      <c r="J410" s="322">
        <f t="shared" si="20"/>
        <v>2036.7333333333331</v>
      </c>
      <c r="K410" s="328" t="str">
        <f t="shared" si="18"/>
        <v xml:space="preserve">  10</v>
      </c>
    </row>
    <row r="411" spans="1:11" ht="14.1" customHeight="1">
      <c r="A411" s="319" t="s">
        <v>3740</v>
      </c>
      <c r="B411" s="319" t="s">
        <v>3767</v>
      </c>
      <c r="C411" s="319" t="s">
        <v>2321</v>
      </c>
      <c r="D411" s="320" t="s">
        <v>3170</v>
      </c>
      <c r="E411" s="321" t="s">
        <v>2319</v>
      </c>
      <c r="F411" s="322">
        <v>14420</v>
      </c>
      <c r="G411" s="322">
        <v>15073</v>
      </c>
      <c r="H411" s="322">
        <v>15181</v>
      </c>
      <c r="I411" s="322">
        <f t="shared" si="19"/>
        <v>14891.333333333334</v>
      </c>
      <c r="J411" s="322">
        <f t="shared" si="20"/>
        <v>1489.1333333333334</v>
      </c>
      <c r="K411" s="328" t="str">
        <f t="shared" si="18"/>
        <v xml:space="preserve">  10</v>
      </c>
    </row>
    <row r="412" spans="1:11" ht="14.1" customHeight="1">
      <c r="A412" s="319" t="s">
        <v>3740</v>
      </c>
      <c r="B412" s="319" t="s">
        <v>3767</v>
      </c>
      <c r="C412" s="319" t="s">
        <v>2322</v>
      </c>
      <c r="D412" s="320" t="s">
        <v>3170</v>
      </c>
      <c r="E412" s="321" t="s">
        <v>2319</v>
      </c>
      <c r="F412" s="322">
        <v>8559</v>
      </c>
      <c r="G412" s="322">
        <v>9399</v>
      </c>
      <c r="H412" s="322">
        <v>8535</v>
      </c>
      <c r="I412" s="322">
        <f t="shared" si="19"/>
        <v>8831</v>
      </c>
      <c r="J412" s="322">
        <f t="shared" si="20"/>
        <v>883.1</v>
      </c>
      <c r="K412" s="328" t="str">
        <f t="shared" si="18"/>
        <v xml:space="preserve">  10</v>
      </c>
    </row>
    <row r="413" spans="1:11" ht="14.1" customHeight="1">
      <c r="A413" s="319" t="s">
        <v>3740</v>
      </c>
      <c r="B413" s="319" t="s">
        <v>3768</v>
      </c>
      <c r="C413" s="319" t="s">
        <v>2318</v>
      </c>
      <c r="D413" s="320" t="s">
        <v>3170</v>
      </c>
      <c r="E413" s="321" t="s">
        <v>2319</v>
      </c>
      <c r="F413" s="322">
        <v>30000</v>
      </c>
      <c r="G413" s="322">
        <v>35000</v>
      </c>
      <c r="H413" s="322">
        <v>35000</v>
      </c>
      <c r="I413" s="322">
        <f t="shared" si="19"/>
        <v>33333.333333333336</v>
      </c>
      <c r="J413" s="322">
        <f t="shared" si="20"/>
        <v>3333.3333333333335</v>
      </c>
      <c r="K413" s="328" t="str">
        <f t="shared" si="18"/>
        <v xml:space="preserve">  10</v>
      </c>
    </row>
    <row r="414" spans="1:11" ht="14.1" customHeight="1">
      <c r="A414" s="319" t="s">
        <v>3740</v>
      </c>
      <c r="B414" s="319" t="s">
        <v>3768</v>
      </c>
      <c r="C414" s="319" t="s">
        <v>2320</v>
      </c>
      <c r="D414" s="320" t="s">
        <v>3170</v>
      </c>
      <c r="E414" s="321" t="s">
        <v>2319</v>
      </c>
      <c r="F414" s="322">
        <v>24536</v>
      </c>
      <c r="G414" s="322">
        <v>28500</v>
      </c>
      <c r="H414" s="322">
        <v>28500</v>
      </c>
      <c r="I414" s="322">
        <f t="shared" si="19"/>
        <v>27178.666666666668</v>
      </c>
      <c r="J414" s="322">
        <f t="shared" si="20"/>
        <v>2717.8666666666668</v>
      </c>
      <c r="K414" s="328" t="str">
        <f t="shared" si="18"/>
        <v xml:space="preserve">  10</v>
      </c>
    </row>
    <row r="415" spans="1:11" ht="14.1" customHeight="1">
      <c r="A415" s="319" t="s">
        <v>3740</v>
      </c>
      <c r="B415" s="319" t="s">
        <v>3768</v>
      </c>
      <c r="C415" s="319" t="s">
        <v>2321</v>
      </c>
      <c r="D415" s="320" t="s">
        <v>3170</v>
      </c>
      <c r="E415" s="321" t="s">
        <v>2319</v>
      </c>
      <c r="F415" s="322">
        <v>14537</v>
      </c>
      <c r="G415" s="322">
        <v>15513</v>
      </c>
      <c r="H415" s="322">
        <v>15513</v>
      </c>
      <c r="I415" s="322">
        <f t="shared" si="19"/>
        <v>15187.666666666666</v>
      </c>
      <c r="J415" s="322">
        <f t="shared" si="20"/>
        <v>1518.7666666666667</v>
      </c>
      <c r="K415" s="328" t="str">
        <f t="shared" si="18"/>
        <v xml:space="preserve">  10</v>
      </c>
    </row>
    <row r="416" spans="1:11" ht="14.1" customHeight="1">
      <c r="A416" s="319" t="s">
        <v>3740</v>
      </c>
      <c r="B416" s="319" t="s">
        <v>3768</v>
      </c>
      <c r="C416" s="319" t="s">
        <v>2322</v>
      </c>
      <c r="D416" s="320" t="s">
        <v>3170</v>
      </c>
      <c r="E416" s="321" t="s">
        <v>2319</v>
      </c>
      <c r="F416" s="322">
        <v>12184</v>
      </c>
      <c r="G416" s="322">
        <v>11412</v>
      </c>
      <c r="H416" s="322">
        <v>11412</v>
      </c>
      <c r="I416" s="322">
        <f t="shared" si="19"/>
        <v>11669.333333333334</v>
      </c>
      <c r="J416" s="322">
        <f t="shared" si="20"/>
        <v>1166.9333333333334</v>
      </c>
      <c r="K416" s="328" t="str">
        <f t="shared" si="18"/>
        <v xml:space="preserve">  10</v>
      </c>
    </row>
    <row r="417" spans="1:11" ht="14.1" customHeight="1">
      <c r="A417" s="319" t="s">
        <v>3740</v>
      </c>
      <c r="B417" s="319" t="s">
        <v>3192</v>
      </c>
      <c r="C417" s="319" t="s">
        <v>2318</v>
      </c>
      <c r="D417" s="320" t="s">
        <v>3186</v>
      </c>
      <c r="E417" s="321" t="s">
        <v>2319</v>
      </c>
      <c r="F417" s="322">
        <v>20582</v>
      </c>
      <c r="G417" s="322">
        <v>20987</v>
      </c>
      <c r="H417" s="322">
        <v>21525</v>
      </c>
      <c r="I417" s="322">
        <f t="shared" si="19"/>
        <v>21031.333333333332</v>
      </c>
      <c r="J417" s="322">
        <f t="shared" si="20"/>
        <v>7010.4444444444443</v>
      </c>
      <c r="K417" s="328" t="str">
        <f t="shared" si="18"/>
        <v xml:space="preserve">   3</v>
      </c>
    </row>
    <row r="418" spans="1:11" ht="14.1" customHeight="1">
      <c r="A418" s="319" t="s">
        <v>3740</v>
      </c>
      <c r="B418" s="319" t="s">
        <v>3192</v>
      </c>
      <c r="C418" s="319" t="s">
        <v>2320</v>
      </c>
      <c r="D418" s="320" t="s">
        <v>3186</v>
      </c>
      <c r="E418" s="321" t="s">
        <v>2319</v>
      </c>
      <c r="F418" s="322">
        <v>18431</v>
      </c>
      <c r="G418" s="322">
        <v>19684</v>
      </c>
      <c r="H418" s="322">
        <v>18212</v>
      </c>
      <c r="I418" s="322">
        <f t="shared" si="19"/>
        <v>18775.666666666668</v>
      </c>
      <c r="J418" s="322">
        <f t="shared" si="20"/>
        <v>6258.5555555555557</v>
      </c>
      <c r="K418" s="328" t="str">
        <f t="shared" si="18"/>
        <v xml:space="preserve">   3</v>
      </c>
    </row>
    <row r="419" spans="1:11" ht="14.1" customHeight="1">
      <c r="A419" s="319" t="s">
        <v>3740</v>
      </c>
      <c r="B419" s="319" t="s">
        <v>3192</v>
      </c>
      <c r="C419" s="319" t="s">
        <v>2321</v>
      </c>
      <c r="D419" s="320" t="s">
        <v>3186</v>
      </c>
      <c r="E419" s="321" t="s">
        <v>2319</v>
      </c>
      <c r="F419" s="322">
        <v>14445</v>
      </c>
      <c r="G419" s="322">
        <v>17039</v>
      </c>
      <c r="H419" s="322">
        <v>15491</v>
      </c>
      <c r="I419" s="322">
        <f t="shared" si="19"/>
        <v>15658.333333333334</v>
      </c>
      <c r="J419" s="322">
        <f t="shared" si="20"/>
        <v>5219.4444444444443</v>
      </c>
      <c r="K419" s="328" t="str">
        <f t="shared" si="18"/>
        <v xml:space="preserve">   3</v>
      </c>
    </row>
    <row r="420" spans="1:11" ht="14.1" customHeight="1">
      <c r="A420" s="319" t="s">
        <v>3740</v>
      </c>
      <c r="B420" s="319" t="s">
        <v>3192</v>
      </c>
      <c r="C420" s="319" t="s">
        <v>2322</v>
      </c>
      <c r="D420" s="320" t="s">
        <v>3186</v>
      </c>
      <c r="E420" s="321" t="s">
        <v>2319</v>
      </c>
      <c r="F420" s="322">
        <v>5502</v>
      </c>
      <c r="G420" s="322">
        <v>10585</v>
      </c>
      <c r="H420" s="322">
        <v>10824</v>
      </c>
      <c r="I420" s="322">
        <f t="shared" si="19"/>
        <v>8970.3333333333339</v>
      </c>
      <c r="J420" s="322">
        <f t="shared" si="20"/>
        <v>2990.1111111111113</v>
      </c>
      <c r="K420" s="328" t="str">
        <f t="shared" si="18"/>
        <v xml:space="preserve">   3</v>
      </c>
    </row>
    <row r="421" spans="1:11" ht="14.1" customHeight="1">
      <c r="A421" s="319" t="s">
        <v>3740</v>
      </c>
      <c r="B421" s="319" t="s">
        <v>3192</v>
      </c>
      <c r="C421" s="319" t="s">
        <v>2318</v>
      </c>
      <c r="D421" s="320" t="s">
        <v>3184</v>
      </c>
      <c r="E421" s="321" t="s">
        <v>2319</v>
      </c>
      <c r="F421" s="322">
        <v>17090</v>
      </c>
      <c r="G421" s="322">
        <v>13993</v>
      </c>
      <c r="H421" s="322">
        <v>18538</v>
      </c>
      <c r="I421" s="322">
        <f t="shared" si="19"/>
        <v>16540.333333333332</v>
      </c>
      <c r="J421" s="322">
        <f t="shared" si="20"/>
        <v>3308.0666666666666</v>
      </c>
      <c r="K421" s="328" t="str">
        <f t="shared" si="18"/>
        <v xml:space="preserve">   5</v>
      </c>
    </row>
    <row r="422" spans="1:11" ht="14.1" customHeight="1">
      <c r="A422" s="319" t="s">
        <v>3740</v>
      </c>
      <c r="B422" s="319" t="s">
        <v>3192</v>
      </c>
      <c r="C422" s="319" t="s">
        <v>2320</v>
      </c>
      <c r="D422" s="320" t="s">
        <v>3184</v>
      </c>
      <c r="E422" s="321" t="s">
        <v>2319</v>
      </c>
      <c r="F422" s="322">
        <v>10187</v>
      </c>
      <c r="G422" s="322">
        <v>10174</v>
      </c>
      <c r="H422" s="322">
        <v>11885</v>
      </c>
      <c r="I422" s="322">
        <f t="shared" si="19"/>
        <v>10748.666666666666</v>
      </c>
      <c r="J422" s="322">
        <f t="shared" si="20"/>
        <v>2149.7333333333331</v>
      </c>
      <c r="K422" s="328" t="str">
        <f t="shared" si="18"/>
        <v xml:space="preserve">   5</v>
      </c>
    </row>
    <row r="423" spans="1:11" ht="14.1" customHeight="1">
      <c r="A423" s="319" t="s">
        <v>3740</v>
      </c>
      <c r="B423" s="319" t="s">
        <v>3192</v>
      </c>
      <c r="C423" s="319" t="s">
        <v>2321</v>
      </c>
      <c r="D423" s="320" t="s">
        <v>3184</v>
      </c>
      <c r="E423" s="321" t="s">
        <v>2319</v>
      </c>
      <c r="F423" s="322">
        <v>8363</v>
      </c>
      <c r="G423" s="322">
        <v>7922</v>
      </c>
      <c r="H423" s="322">
        <v>9751</v>
      </c>
      <c r="I423" s="322">
        <f t="shared" si="19"/>
        <v>8678.6666666666661</v>
      </c>
      <c r="J423" s="322">
        <f t="shared" si="20"/>
        <v>1735.7333333333331</v>
      </c>
      <c r="K423" s="328" t="str">
        <f t="shared" si="18"/>
        <v xml:space="preserve">   5</v>
      </c>
    </row>
    <row r="424" spans="1:11" ht="14.1" customHeight="1">
      <c r="A424" s="319" t="s">
        <v>3740</v>
      </c>
      <c r="B424" s="319" t="s">
        <v>3192</v>
      </c>
      <c r="C424" s="319" t="s">
        <v>2322</v>
      </c>
      <c r="D424" s="320" t="s">
        <v>3184</v>
      </c>
      <c r="E424" s="321" t="s">
        <v>2319</v>
      </c>
      <c r="F424" s="322">
        <v>5753</v>
      </c>
      <c r="G424" s="322">
        <v>5508</v>
      </c>
      <c r="H424" s="322">
        <v>6835</v>
      </c>
      <c r="I424" s="322">
        <f t="shared" si="19"/>
        <v>6032</v>
      </c>
      <c r="J424" s="322">
        <f t="shared" si="20"/>
        <v>1206.4000000000001</v>
      </c>
      <c r="K424" s="328" t="str">
        <f t="shared" si="18"/>
        <v xml:space="preserve">   5</v>
      </c>
    </row>
    <row r="425" spans="1:11" ht="14.1" customHeight="1">
      <c r="A425" s="319" t="s">
        <v>3740</v>
      </c>
      <c r="B425" s="319" t="s">
        <v>3192</v>
      </c>
      <c r="C425" s="319" t="s">
        <v>2318</v>
      </c>
      <c r="D425" s="320" t="s">
        <v>3170</v>
      </c>
      <c r="E425" s="321" t="s">
        <v>2319</v>
      </c>
      <c r="F425" s="322">
        <v>25760</v>
      </c>
      <c r="G425" s="322">
        <v>31130</v>
      </c>
      <c r="H425" s="322">
        <v>32596</v>
      </c>
      <c r="I425" s="322">
        <f t="shared" si="19"/>
        <v>29828.666666666668</v>
      </c>
      <c r="J425" s="322">
        <f t="shared" si="20"/>
        <v>2982.8666666666668</v>
      </c>
      <c r="K425" s="328" t="str">
        <f t="shared" si="18"/>
        <v xml:space="preserve">  10</v>
      </c>
    </row>
    <row r="426" spans="1:11" ht="14.1" customHeight="1">
      <c r="A426" s="319" t="s">
        <v>3740</v>
      </c>
      <c r="B426" s="319" t="s">
        <v>3192</v>
      </c>
      <c r="C426" s="319" t="s">
        <v>2320</v>
      </c>
      <c r="D426" s="320" t="s">
        <v>3170</v>
      </c>
      <c r="E426" s="321" t="s">
        <v>2319</v>
      </c>
      <c r="F426" s="322">
        <v>19848</v>
      </c>
      <c r="G426" s="322">
        <v>19825</v>
      </c>
      <c r="H426" s="322">
        <v>21678</v>
      </c>
      <c r="I426" s="322">
        <f t="shared" si="19"/>
        <v>20450.333333333332</v>
      </c>
      <c r="J426" s="322">
        <f t="shared" si="20"/>
        <v>2045.0333333333333</v>
      </c>
      <c r="K426" s="328" t="str">
        <f t="shared" si="18"/>
        <v xml:space="preserve">  10</v>
      </c>
    </row>
    <row r="427" spans="1:11" ht="14.1" customHeight="1">
      <c r="A427" s="319" t="s">
        <v>3740</v>
      </c>
      <c r="B427" s="319" t="s">
        <v>3192</v>
      </c>
      <c r="C427" s="319" t="s">
        <v>2321</v>
      </c>
      <c r="D427" s="320" t="s">
        <v>3170</v>
      </c>
      <c r="E427" s="321" t="s">
        <v>2319</v>
      </c>
      <c r="F427" s="322">
        <v>14373</v>
      </c>
      <c r="G427" s="322">
        <v>15176</v>
      </c>
      <c r="H427" s="322">
        <v>15331</v>
      </c>
      <c r="I427" s="322">
        <f t="shared" si="19"/>
        <v>14960</v>
      </c>
      <c r="J427" s="322">
        <f t="shared" si="20"/>
        <v>1496</v>
      </c>
      <c r="K427" s="328" t="str">
        <f t="shared" si="18"/>
        <v xml:space="preserve">  10</v>
      </c>
    </row>
    <row r="428" spans="1:11" ht="14.1" customHeight="1">
      <c r="A428" s="319" t="s">
        <v>3740</v>
      </c>
      <c r="B428" s="319" t="s">
        <v>3192</v>
      </c>
      <c r="C428" s="319" t="s">
        <v>2322</v>
      </c>
      <c r="D428" s="320" t="s">
        <v>3170</v>
      </c>
      <c r="E428" s="321" t="s">
        <v>2319</v>
      </c>
      <c r="F428" s="322">
        <v>8560</v>
      </c>
      <c r="G428" s="322">
        <v>9343</v>
      </c>
      <c r="H428" s="322">
        <v>8584</v>
      </c>
      <c r="I428" s="322">
        <f t="shared" si="19"/>
        <v>8829</v>
      </c>
      <c r="J428" s="322">
        <f t="shared" si="20"/>
        <v>882.9</v>
      </c>
      <c r="K428" s="328" t="str">
        <f t="shared" si="18"/>
        <v xml:space="preserve">  10</v>
      </c>
    </row>
    <row r="429" spans="1:11" ht="14.1" customHeight="1">
      <c r="A429" s="319" t="s">
        <v>3740</v>
      </c>
      <c r="B429" s="319" t="s">
        <v>3769</v>
      </c>
      <c r="C429" s="319" t="s">
        <v>2318</v>
      </c>
      <c r="D429" s="320" t="s">
        <v>3186</v>
      </c>
      <c r="E429" s="321" t="s">
        <v>2319</v>
      </c>
      <c r="F429" s="322">
        <v>23904</v>
      </c>
      <c r="G429" s="322">
        <v>23931</v>
      </c>
      <c r="H429" s="322">
        <v>22459</v>
      </c>
      <c r="I429" s="322">
        <f t="shared" si="19"/>
        <v>23431.333333333332</v>
      </c>
      <c r="J429" s="322">
        <f t="shared" si="20"/>
        <v>7810.4444444444443</v>
      </c>
      <c r="K429" s="328" t="str">
        <f t="shared" si="18"/>
        <v xml:space="preserve">   3</v>
      </c>
    </row>
    <row r="430" spans="1:11" ht="14.1" customHeight="1">
      <c r="A430" s="319" t="s">
        <v>3740</v>
      </c>
      <c r="B430" s="319" t="s">
        <v>3769</v>
      </c>
      <c r="C430" s="319" t="s">
        <v>2320</v>
      </c>
      <c r="D430" s="320" t="s">
        <v>3186</v>
      </c>
      <c r="E430" s="321" t="s">
        <v>2319</v>
      </c>
      <c r="F430" s="322">
        <v>19646</v>
      </c>
      <c r="G430" s="322">
        <v>19987</v>
      </c>
      <c r="H430" s="322">
        <v>17822</v>
      </c>
      <c r="I430" s="322">
        <f t="shared" si="19"/>
        <v>19151.666666666668</v>
      </c>
      <c r="J430" s="322">
        <f t="shared" si="20"/>
        <v>6383.8888888888896</v>
      </c>
      <c r="K430" s="328" t="str">
        <f t="shared" si="18"/>
        <v xml:space="preserve">   3</v>
      </c>
    </row>
    <row r="431" spans="1:11" ht="14.1" customHeight="1">
      <c r="A431" s="319" t="s">
        <v>3740</v>
      </c>
      <c r="B431" s="319" t="s">
        <v>3769</v>
      </c>
      <c r="C431" s="319" t="s">
        <v>2321</v>
      </c>
      <c r="D431" s="320" t="s">
        <v>3186</v>
      </c>
      <c r="E431" s="321" t="s">
        <v>2319</v>
      </c>
      <c r="F431" s="322">
        <v>15991</v>
      </c>
      <c r="G431" s="322">
        <v>15725</v>
      </c>
      <c r="H431" s="322">
        <v>14291</v>
      </c>
      <c r="I431" s="322">
        <f t="shared" si="19"/>
        <v>15335.666666666666</v>
      </c>
      <c r="J431" s="322">
        <f t="shared" si="20"/>
        <v>5111.8888888888887</v>
      </c>
      <c r="K431" s="328" t="str">
        <f t="shared" si="18"/>
        <v xml:space="preserve">   3</v>
      </c>
    </row>
    <row r="432" spans="1:11" ht="14.1" customHeight="1">
      <c r="A432" s="319" t="s">
        <v>3740</v>
      </c>
      <c r="B432" s="319" t="s">
        <v>3769</v>
      </c>
      <c r="C432" s="319" t="s">
        <v>2322</v>
      </c>
      <c r="D432" s="320" t="s">
        <v>3186</v>
      </c>
      <c r="E432" s="321" t="s">
        <v>2319</v>
      </c>
      <c r="F432" s="322">
        <v>12602</v>
      </c>
      <c r="G432" s="322">
        <v>12012</v>
      </c>
      <c r="H432" s="322">
        <v>11151</v>
      </c>
      <c r="I432" s="322">
        <f t="shared" si="19"/>
        <v>11921.666666666666</v>
      </c>
      <c r="J432" s="322">
        <f t="shared" si="20"/>
        <v>3973.8888888888887</v>
      </c>
      <c r="K432" s="328" t="str">
        <f t="shared" si="18"/>
        <v xml:space="preserve">   3</v>
      </c>
    </row>
    <row r="433" spans="1:11" ht="14.1" customHeight="1">
      <c r="A433" s="319" t="s">
        <v>3740</v>
      </c>
      <c r="B433" s="319" t="s">
        <v>3769</v>
      </c>
      <c r="C433" s="319" t="s">
        <v>2318</v>
      </c>
      <c r="D433" s="320" t="s">
        <v>3170</v>
      </c>
      <c r="E433" s="321" t="s">
        <v>2319</v>
      </c>
      <c r="F433" s="322">
        <v>41000</v>
      </c>
      <c r="G433" s="322">
        <v>41000</v>
      </c>
      <c r="H433" s="322">
        <v>36909</v>
      </c>
      <c r="I433" s="322">
        <f t="shared" si="19"/>
        <v>39636.333333333336</v>
      </c>
      <c r="J433" s="322">
        <f t="shared" si="20"/>
        <v>3963.6333333333337</v>
      </c>
      <c r="K433" s="328" t="str">
        <f t="shared" si="18"/>
        <v xml:space="preserve">  10</v>
      </c>
    </row>
    <row r="434" spans="1:11" ht="14.1" customHeight="1">
      <c r="A434" s="319" t="s">
        <v>3740</v>
      </c>
      <c r="B434" s="319" t="s">
        <v>3769</v>
      </c>
      <c r="C434" s="319" t="s">
        <v>2320</v>
      </c>
      <c r="D434" s="320" t="s">
        <v>3170</v>
      </c>
      <c r="E434" s="321" t="s">
        <v>2319</v>
      </c>
      <c r="F434" s="322">
        <v>40000</v>
      </c>
      <c r="G434" s="322">
        <v>39470</v>
      </c>
      <c r="H434" s="322">
        <v>35503</v>
      </c>
      <c r="I434" s="322">
        <f t="shared" si="19"/>
        <v>38324.333333333336</v>
      </c>
      <c r="J434" s="322">
        <f t="shared" si="20"/>
        <v>3832.4333333333334</v>
      </c>
      <c r="K434" s="328" t="str">
        <f t="shared" si="18"/>
        <v xml:space="preserve">  10</v>
      </c>
    </row>
    <row r="435" spans="1:11" ht="14.1" customHeight="1">
      <c r="A435" s="319" t="s">
        <v>3740</v>
      </c>
      <c r="B435" s="319" t="s">
        <v>3769</v>
      </c>
      <c r="C435" s="319" t="s">
        <v>2321</v>
      </c>
      <c r="D435" s="320" t="s">
        <v>3170</v>
      </c>
      <c r="E435" s="321" t="s">
        <v>2319</v>
      </c>
      <c r="F435" s="322">
        <v>37495</v>
      </c>
      <c r="G435" s="322">
        <v>36242</v>
      </c>
      <c r="H435" s="322">
        <v>32456</v>
      </c>
      <c r="I435" s="322">
        <f t="shared" si="19"/>
        <v>35397.666666666664</v>
      </c>
      <c r="J435" s="322">
        <f t="shared" si="20"/>
        <v>3539.7666666666664</v>
      </c>
      <c r="K435" s="328" t="str">
        <f t="shared" si="18"/>
        <v xml:space="preserve">  10</v>
      </c>
    </row>
    <row r="436" spans="1:11" ht="14.1" customHeight="1">
      <c r="A436" s="319" t="s">
        <v>3740</v>
      </c>
      <c r="B436" s="319" t="s">
        <v>3769</v>
      </c>
      <c r="C436" s="319" t="s">
        <v>2322</v>
      </c>
      <c r="D436" s="320" t="s">
        <v>3170</v>
      </c>
      <c r="E436" s="321" t="s">
        <v>2319</v>
      </c>
      <c r="F436" s="322">
        <v>32742</v>
      </c>
      <c r="G436" s="322">
        <v>31000</v>
      </c>
      <c r="H436" s="322">
        <v>27652</v>
      </c>
      <c r="I436" s="322">
        <f t="shared" si="19"/>
        <v>30464.666666666668</v>
      </c>
      <c r="J436" s="322">
        <f t="shared" si="20"/>
        <v>3046.4666666666667</v>
      </c>
      <c r="K436" s="328" t="str">
        <f t="shared" si="18"/>
        <v xml:space="preserve">  10</v>
      </c>
    </row>
    <row r="437" spans="1:11" ht="14.1" customHeight="1">
      <c r="A437" s="319" t="s">
        <v>3740</v>
      </c>
      <c r="B437" s="319" t="s">
        <v>3770</v>
      </c>
      <c r="C437" s="319" t="s">
        <v>2318</v>
      </c>
      <c r="D437" s="320" t="s">
        <v>3186</v>
      </c>
      <c r="E437" s="321" t="s">
        <v>2319</v>
      </c>
      <c r="F437" s="322">
        <v>22813</v>
      </c>
      <c r="G437" s="322">
        <v>23427</v>
      </c>
      <c r="H437" s="322">
        <v>22281</v>
      </c>
      <c r="I437" s="322">
        <f t="shared" si="19"/>
        <v>22840.333333333332</v>
      </c>
      <c r="J437" s="322">
        <f t="shared" si="20"/>
        <v>7613.4444444444443</v>
      </c>
      <c r="K437" s="328" t="str">
        <f t="shared" si="18"/>
        <v xml:space="preserve">   3</v>
      </c>
    </row>
    <row r="438" spans="1:11" ht="14.1" customHeight="1">
      <c r="A438" s="319" t="s">
        <v>3740</v>
      </c>
      <c r="B438" s="319" t="s">
        <v>3770</v>
      </c>
      <c r="C438" s="319" t="s">
        <v>2320</v>
      </c>
      <c r="D438" s="320" t="s">
        <v>3186</v>
      </c>
      <c r="E438" s="321" t="s">
        <v>2319</v>
      </c>
      <c r="F438" s="322">
        <v>21126</v>
      </c>
      <c r="G438" s="322">
        <v>20211</v>
      </c>
      <c r="H438" s="322">
        <v>20169</v>
      </c>
      <c r="I438" s="322">
        <f t="shared" si="19"/>
        <v>20502</v>
      </c>
      <c r="J438" s="322">
        <f t="shared" si="20"/>
        <v>6834</v>
      </c>
      <c r="K438" s="328" t="str">
        <f t="shared" si="18"/>
        <v xml:space="preserve">   3</v>
      </c>
    </row>
    <row r="439" spans="1:11" ht="14.1" customHeight="1">
      <c r="A439" s="319" t="s">
        <v>3740</v>
      </c>
      <c r="B439" s="319" t="s">
        <v>3770</v>
      </c>
      <c r="C439" s="319" t="s">
        <v>2321</v>
      </c>
      <c r="D439" s="320" t="s">
        <v>3186</v>
      </c>
      <c r="E439" s="321" t="s">
        <v>2319</v>
      </c>
      <c r="F439" s="322">
        <v>18078</v>
      </c>
      <c r="G439" s="322">
        <v>17439</v>
      </c>
      <c r="H439" s="322">
        <v>16853</v>
      </c>
      <c r="I439" s="322">
        <f t="shared" si="19"/>
        <v>17456.666666666668</v>
      </c>
      <c r="J439" s="322">
        <f t="shared" si="20"/>
        <v>5818.8888888888896</v>
      </c>
      <c r="K439" s="328" t="str">
        <f t="shared" si="18"/>
        <v xml:space="preserve">   3</v>
      </c>
    </row>
    <row r="440" spans="1:11" ht="14.1" customHeight="1">
      <c r="A440" s="319" t="s">
        <v>3740</v>
      </c>
      <c r="B440" s="319" t="s">
        <v>3770</v>
      </c>
      <c r="C440" s="319" t="s">
        <v>2322</v>
      </c>
      <c r="D440" s="320" t="s">
        <v>3186</v>
      </c>
      <c r="E440" s="321" t="s">
        <v>2319</v>
      </c>
      <c r="F440" s="322">
        <v>14910</v>
      </c>
      <c r="G440" s="322">
        <v>11757</v>
      </c>
      <c r="H440" s="322">
        <v>12659</v>
      </c>
      <c r="I440" s="322">
        <f t="shared" si="19"/>
        <v>13108.666666666666</v>
      </c>
      <c r="J440" s="322">
        <f t="shared" si="20"/>
        <v>4369.5555555555557</v>
      </c>
      <c r="K440" s="328" t="str">
        <f t="shared" si="18"/>
        <v xml:space="preserve">   3</v>
      </c>
    </row>
    <row r="441" spans="1:11" ht="14.1" customHeight="1">
      <c r="A441" s="319" t="s">
        <v>3740</v>
      </c>
      <c r="B441" s="319" t="s">
        <v>3456</v>
      </c>
      <c r="C441" s="319" t="s">
        <v>2318</v>
      </c>
      <c r="D441" s="320" t="s">
        <v>3170</v>
      </c>
      <c r="E441" s="321" t="s">
        <v>2319</v>
      </c>
      <c r="F441" s="322">
        <v>36404</v>
      </c>
      <c r="G441" s="322">
        <v>37028</v>
      </c>
      <c r="H441" s="322">
        <v>39801</v>
      </c>
      <c r="I441" s="322">
        <f t="shared" si="19"/>
        <v>37744.333333333336</v>
      </c>
      <c r="J441" s="322">
        <f t="shared" si="20"/>
        <v>3774.4333333333334</v>
      </c>
      <c r="K441" s="328" t="str">
        <f t="shared" si="18"/>
        <v xml:space="preserve">  10</v>
      </c>
    </row>
    <row r="442" spans="1:11" ht="14.1" customHeight="1">
      <c r="A442" s="319" t="s">
        <v>3740</v>
      </c>
      <c r="B442" s="319" t="s">
        <v>3456</v>
      </c>
      <c r="C442" s="319" t="s">
        <v>2320</v>
      </c>
      <c r="D442" s="320" t="s">
        <v>3170</v>
      </c>
      <c r="E442" s="321" t="s">
        <v>2319</v>
      </c>
      <c r="F442" s="322">
        <v>27216</v>
      </c>
      <c r="G442" s="322">
        <v>29231</v>
      </c>
      <c r="H442" s="322">
        <v>30318</v>
      </c>
      <c r="I442" s="322">
        <f t="shared" si="19"/>
        <v>28921.666666666668</v>
      </c>
      <c r="J442" s="322">
        <f t="shared" si="20"/>
        <v>2892.166666666667</v>
      </c>
      <c r="K442" s="328" t="str">
        <f t="shared" si="18"/>
        <v xml:space="preserve">  10</v>
      </c>
    </row>
    <row r="443" spans="1:11" ht="14.1" customHeight="1">
      <c r="A443" s="319" t="s">
        <v>3740</v>
      </c>
      <c r="B443" s="319" t="s">
        <v>3456</v>
      </c>
      <c r="C443" s="319" t="s">
        <v>2321</v>
      </c>
      <c r="D443" s="320" t="s">
        <v>3170</v>
      </c>
      <c r="E443" s="321" t="s">
        <v>2319</v>
      </c>
      <c r="F443" s="322">
        <v>22366</v>
      </c>
      <c r="G443" s="322">
        <v>23046</v>
      </c>
      <c r="H443" s="322">
        <v>22869</v>
      </c>
      <c r="I443" s="322">
        <f t="shared" si="19"/>
        <v>22760.333333333332</v>
      </c>
      <c r="J443" s="322">
        <f t="shared" si="20"/>
        <v>2276.0333333333333</v>
      </c>
      <c r="K443" s="328" t="str">
        <f t="shared" si="18"/>
        <v xml:space="preserve">  10</v>
      </c>
    </row>
    <row r="444" spans="1:11" ht="14.1" customHeight="1">
      <c r="A444" s="319" t="s">
        <v>3740</v>
      </c>
      <c r="B444" s="319" t="s">
        <v>3456</v>
      </c>
      <c r="C444" s="319" t="s">
        <v>2322</v>
      </c>
      <c r="D444" s="320" t="s">
        <v>3170</v>
      </c>
      <c r="E444" s="321" t="s">
        <v>2319</v>
      </c>
      <c r="F444" s="322">
        <v>17384</v>
      </c>
      <c r="G444" s="322">
        <v>16689</v>
      </c>
      <c r="H444" s="322">
        <v>17343</v>
      </c>
      <c r="I444" s="322">
        <f t="shared" si="19"/>
        <v>17138.666666666668</v>
      </c>
      <c r="J444" s="322">
        <f t="shared" si="20"/>
        <v>1713.8666666666668</v>
      </c>
      <c r="K444" s="328" t="str">
        <f t="shared" si="18"/>
        <v xml:space="preserve">  10</v>
      </c>
    </row>
    <row r="445" spans="1:11" ht="14.1" customHeight="1">
      <c r="A445" s="319" t="s">
        <v>3740</v>
      </c>
      <c r="B445" s="319" t="s">
        <v>3456</v>
      </c>
      <c r="C445" s="319" t="s">
        <v>2318</v>
      </c>
      <c r="D445" s="320" t="s">
        <v>3180</v>
      </c>
      <c r="E445" s="321" t="s">
        <v>2319</v>
      </c>
      <c r="F445" s="322">
        <v>51569</v>
      </c>
      <c r="G445" s="322">
        <v>51897</v>
      </c>
      <c r="H445" s="322">
        <v>44368</v>
      </c>
      <c r="I445" s="322">
        <f t="shared" si="19"/>
        <v>49278</v>
      </c>
      <c r="J445" s="322">
        <f t="shared" si="20"/>
        <v>3285.2</v>
      </c>
      <c r="K445" s="328" t="str">
        <f t="shared" si="18"/>
        <v xml:space="preserve">  15</v>
      </c>
    </row>
    <row r="446" spans="1:11" ht="14.1" customHeight="1">
      <c r="A446" s="319" t="s">
        <v>3740</v>
      </c>
      <c r="B446" s="319" t="s">
        <v>3456</v>
      </c>
      <c r="C446" s="319" t="s">
        <v>2320</v>
      </c>
      <c r="D446" s="320" t="s">
        <v>3180</v>
      </c>
      <c r="E446" s="321" t="s">
        <v>2319</v>
      </c>
      <c r="F446" s="322">
        <v>42392</v>
      </c>
      <c r="G446" s="322">
        <v>44737</v>
      </c>
      <c r="H446" s="322">
        <v>41137</v>
      </c>
      <c r="I446" s="322">
        <f t="shared" si="19"/>
        <v>42755.333333333336</v>
      </c>
      <c r="J446" s="322">
        <f t="shared" si="20"/>
        <v>2850.3555555555558</v>
      </c>
      <c r="K446" s="328" t="str">
        <f t="shared" si="18"/>
        <v xml:space="preserve">  15</v>
      </c>
    </row>
    <row r="447" spans="1:11" ht="14.1" customHeight="1">
      <c r="A447" s="319" t="s">
        <v>3740</v>
      </c>
      <c r="B447" s="319" t="s">
        <v>3456</v>
      </c>
      <c r="C447" s="319" t="s">
        <v>2321</v>
      </c>
      <c r="D447" s="320" t="s">
        <v>3180</v>
      </c>
      <c r="E447" s="321" t="s">
        <v>2319</v>
      </c>
      <c r="F447" s="322">
        <v>29565</v>
      </c>
      <c r="G447" s="322">
        <v>31371</v>
      </c>
      <c r="H447" s="322">
        <v>31347</v>
      </c>
      <c r="I447" s="322">
        <f t="shared" si="19"/>
        <v>30761</v>
      </c>
      <c r="J447" s="322">
        <f t="shared" si="20"/>
        <v>2050.7333333333331</v>
      </c>
      <c r="K447" s="328" t="str">
        <f t="shared" si="18"/>
        <v xml:space="preserve">  15</v>
      </c>
    </row>
    <row r="448" spans="1:11" ht="14.1" customHeight="1">
      <c r="A448" s="319" t="s">
        <v>3740</v>
      </c>
      <c r="B448" s="319" t="s">
        <v>3456</v>
      </c>
      <c r="C448" s="319" t="s">
        <v>2322</v>
      </c>
      <c r="D448" s="320" t="s">
        <v>3180</v>
      </c>
      <c r="E448" s="321" t="s">
        <v>2319</v>
      </c>
      <c r="F448" s="322">
        <v>19180</v>
      </c>
      <c r="G448" s="322">
        <v>19227</v>
      </c>
      <c r="H448" s="322">
        <v>22349</v>
      </c>
      <c r="I448" s="322">
        <f t="shared" si="19"/>
        <v>20252</v>
      </c>
      <c r="J448" s="322">
        <f t="shared" si="20"/>
        <v>1350.1333333333334</v>
      </c>
      <c r="K448" s="328" t="str">
        <f t="shared" si="18"/>
        <v xml:space="preserve">  15</v>
      </c>
    </row>
    <row r="449" spans="1:11" ht="14.1" customHeight="1">
      <c r="A449" s="319" t="s">
        <v>3740</v>
      </c>
      <c r="B449" s="319" t="s">
        <v>3771</v>
      </c>
      <c r="C449" s="319" t="s">
        <v>2318</v>
      </c>
      <c r="D449" s="320" t="s">
        <v>3188</v>
      </c>
      <c r="E449" s="321" t="s">
        <v>2319</v>
      </c>
      <c r="F449" s="322">
        <v>29000</v>
      </c>
      <c r="G449" s="322">
        <v>27373</v>
      </c>
      <c r="H449" s="322">
        <v>24857</v>
      </c>
      <c r="I449" s="322">
        <f t="shared" si="19"/>
        <v>27076.666666666668</v>
      </c>
      <c r="J449" s="322">
        <f t="shared" si="20"/>
        <v>13538.333333333334</v>
      </c>
      <c r="K449" s="328" t="str">
        <f t="shared" si="18"/>
        <v xml:space="preserve">   2</v>
      </c>
    </row>
    <row r="450" spans="1:11" ht="14.1" customHeight="1">
      <c r="A450" s="319" t="s">
        <v>3740</v>
      </c>
      <c r="B450" s="319" t="s">
        <v>3771</v>
      </c>
      <c r="C450" s="319" t="s">
        <v>2320</v>
      </c>
      <c r="D450" s="320" t="s">
        <v>3188</v>
      </c>
      <c r="E450" s="321" t="s">
        <v>2319</v>
      </c>
      <c r="F450" s="322">
        <v>25612</v>
      </c>
      <c r="G450" s="322">
        <v>23895</v>
      </c>
      <c r="H450" s="322">
        <v>22481</v>
      </c>
      <c r="I450" s="322">
        <f t="shared" si="19"/>
        <v>23996</v>
      </c>
      <c r="J450" s="322">
        <f t="shared" si="20"/>
        <v>11998</v>
      </c>
      <c r="K450" s="328" t="str">
        <f t="shared" si="18"/>
        <v xml:space="preserve">   2</v>
      </c>
    </row>
    <row r="451" spans="1:11" ht="14.1" customHeight="1">
      <c r="A451" s="319" t="s">
        <v>3740</v>
      </c>
      <c r="B451" s="319" t="s">
        <v>3771</v>
      </c>
      <c r="C451" s="319" t="s">
        <v>2321</v>
      </c>
      <c r="D451" s="320" t="s">
        <v>3188</v>
      </c>
      <c r="E451" s="321" t="s">
        <v>2319</v>
      </c>
      <c r="F451" s="322">
        <v>18896</v>
      </c>
      <c r="G451" s="322">
        <v>19200</v>
      </c>
      <c r="H451" s="322">
        <v>20306</v>
      </c>
      <c r="I451" s="322">
        <f t="shared" si="19"/>
        <v>19467.333333333332</v>
      </c>
      <c r="J451" s="322">
        <f t="shared" si="20"/>
        <v>9733.6666666666661</v>
      </c>
      <c r="K451" s="328" t="str">
        <f t="shared" ref="K451:K514" si="21">IF(LEFT(E451,1)="k",D451,IF(LEFT(E451,1)="g",D451/1000,"ERROR"))</f>
        <v xml:space="preserve">   2</v>
      </c>
    </row>
    <row r="452" spans="1:11" ht="14.1" customHeight="1">
      <c r="A452" s="319" t="s">
        <v>3740</v>
      </c>
      <c r="B452" s="319" t="s">
        <v>3771</v>
      </c>
      <c r="C452" s="319" t="s">
        <v>2322</v>
      </c>
      <c r="D452" s="320" t="s">
        <v>3188</v>
      </c>
      <c r="E452" s="321" t="s">
        <v>2319</v>
      </c>
      <c r="F452" s="322">
        <v>15198</v>
      </c>
      <c r="G452" s="322">
        <v>14892</v>
      </c>
      <c r="H452" s="322">
        <v>13657</v>
      </c>
      <c r="I452" s="322">
        <f t="shared" ref="I452:I515" si="22">AVERAGE(F452:H452)</f>
        <v>14582.333333333334</v>
      </c>
      <c r="J452" s="322">
        <f t="shared" ref="J452:J515" si="23">I452/K452</f>
        <v>7291.166666666667</v>
      </c>
      <c r="K452" s="328" t="str">
        <f t="shared" si="21"/>
        <v xml:space="preserve">   2</v>
      </c>
    </row>
    <row r="453" spans="1:11" ht="14.1" customHeight="1">
      <c r="A453" s="319" t="s">
        <v>3740</v>
      </c>
      <c r="B453" s="319" t="s">
        <v>500</v>
      </c>
      <c r="C453" s="319" t="s">
        <v>2320</v>
      </c>
      <c r="D453" s="320" t="s">
        <v>3193</v>
      </c>
      <c r="E453" s="321" t="s">
        <v>2357</v>
      </c>
      <c r="F453" s="322">
        <v>125000</v>
      </c>
      <c r="G453" s="322">
        <v>125000</v>
      </c>
      <c r="H453" s="322">
        <v>125000</v>
      </c>
      <c r="I453" s="322">
        <f t="shared" si="22"/>
        <v>125000</v>
      </c>
      <c r="J453" s="322">
        <f t="shared" si="23"/>
        <v>3125</v>
      </c>
      <c r="K453" s="328" t="str">
        <f t="shared" si="21"/>
        <v xml:space="preserve">  40</v>
      </c>
    </row>
    <row r="454" spans="1:11" ht="14.1" customHeight="1">
      <c r="A454" s="319" t="s">
        <v>3740</v>
      </c>
      <c r="B454" s="319" t="s">
        <v>517</v>
      </c>
      <c r="C454" s="319" t="s">
        <v>2320</v>
      </c>
      <c r="D454" s="320" t="s">
        <v>3194</v>
      </c>
      <c r="E454" s="321" t="s">
        <v>2319</v>
      </c>
      <c r="F454" s="322">
        <v>150000</v>
      </c>
      <c r="G454" s="322">
        <v>150000</v>
      </c>
      <c r="H454" s="322">
        <v>150000</v>
      </c>
      <c r="I454" s="322">
        <f t="shared" si="22"/>
        <v>150000</v>
      </c>
      <c r="J454" s="322">
        <f t="shared" si="23"/>
        <v>10714.285714285714</v>
      </c>
      <c r="K454" s="328" t="str">
        <f t="shared" si="21"/>
        <v xml:space="preserve">  14</v>
      </c>
    </row>
    <row r="455" spans="1:11" ht="14.1" customHeight="1">
      <c r="A455" s="319" t="s">
        <v>3740</v>
      </c>
      <c r="B455" s="319" t="s">
        <v>544</v>
      </c>
      <c r="C455" s="319" t="s">
        <v>2320</v>
      </c>
      <c r="D455" s="320" t="s">
        <v>3181</v>
      </c>
      <c r="E455" s="321" t="s">
        <v>418</v>
      </c>
      <c r="F455" s="322">
        <v>0</v>
      </c>
      <c r="G455" s="322">
        <v>18000</v>
      </c>
      <c r="H455" s="322">
        <v>18000</v>
      </c>
      <c r="I455" s="322">
        <f t="shared" si="22"/>
        <v>12000</v>
      </c>
      <c r="J455" s="322">
        <f t="shared" si="23"/>
        <v>12000</v>
      </c>
      <c r="K455" s="328" t="str">
        <f t="shared" si="21"/>
        <v xml:space="preserve">   1</v>
      </c>
    </row>
    <row r="456" spans="1:11" ht="14.1" customHeight="1">
      <c r="A456" s="319" t="s">
        <v>3740</v>
      </c>
      <c r="B456" s="319" t="s">
        <v>541</v>
      </c>
      <c r="C456" s="319" t="s">
        <v>2320</v>
      </c>
      <c r="D456" s="320" t="s">
        <v>3181</v>
      </c>
      <c r="E456" s="321" t="s">
        <v>418</v>
      </c>
      <c r="F456" s="322">
        <v>47000</v>
      </c>
      <c r="G456" s="322">
        <v>47000</v>
      </c>
      <c r="H456" s="322">
        <v>47000</v>
      </c>
      <c r="I456" s="322">
        <f t="shared" si="22"/>
        <v>47000</v>
      </c>
      <c r="J456" s="322">
        <f t="shared" si="23"/>
        <v>47000</v>
      </c>
      <c r="K456" s="328" t="str">
        <f t="shared" si="21"/>
        <v xml:space="preserve">   1</v>
      </c>
    </row>
    <row r="457" spans="1:11" ht="14.1" customHeight="1">
      <c r="A457" s="319" t="s">
        <v>3740</v>
      </c>
      <c r="B457" s="319" t="s">
        <v>2387</v>
      </c>
      <c r="C457" s="319" t="s">
        <v>2320</v>
      </c>
      <c r="D457" s="320" t="s">
        <v>3181</v>
      </c>
      <c r="E457" s="321" t="s">
        <v>418</v>
      </c>
      <c r="F457" s="322">
        <v>36500</v>
      </c>
      <c r="G457" s="322">
        <v>36500</v>
      </c>
      <c r="H457" s="322">
        <v>36500</v>
      </c>
      <c r="I457" s="322">
        <f t="shared" si="22"/>
        <v>36500</v>
      </c>
      <c r="J457" s="322">
        <f t="shared" si="23"/>
        <v>36500</v>
      </c>
      <c r="K457" s="328" t="str">
        <f t="shared" si="21"/>
        <v xml:space="preserve">   1</v>
      </c>
    </row>
    <row r="458" spans="1:11" ht="14.1" customHeight="1">
      <c r="A458" s="319" t="s">
        <v>3740</v>
      </c>
      <c r="B458" s="319" t="s">
        <v>3772</v>
      </c>
      <c r="C458" s="319" t="s">
        <v>2318</v>
      </c>
      <c r="D458" s="320" t="s">
        <v>3170</v>
      </c>
      <c r="E458" s="321" t="s">
        <v>2319</v>
      </c>
      <c r="F458" s="322">
        <v>32000</v>
      </c>
      <c r="G458" s="322">
        <v>32000</v>
      </c>
      <c r="H458" s="322">
        <v>32000</v>
      </c>
      <c r="I458" s="322">
        <f t="shared" si="22"/>
        <v>32000</v>
      </c>
      <c r="J458" s="322">
        <f t="shared" si="23"/>
        <v>3200</v>
      </c>
      <c r="K458" s="328" t="str">
        <f t="shared" si="21"/>
        <v xml:space="preserve">  10</v>
      </c>
    </row>
    <row r="459" spans="1:11" ht="14.1" customHeight="1">
      <c r="A459" s="319" t="s">
        <v>3740</v>
      </c>
      <c r="B459" s="319" t="s">
        <v>3772</v>
      </c>
      <c r="C459" s="319" t="s">
        <v>2320</v>
      </c>
      <c r="D459" s="320" t="s">
        <v>3170</v>
      </c>
      <c r="E459" s="321" t="s">
        <v>2319</v>
      </c>
      <c r="F459" s="322">
        <v>31571</v>
      </c>
      <c r="G459" s="322">
        <v>31571</v>
      </c>
      <c r="H459" s="322">
        <v>31571</v>
      </c>
      <c r="I459" s="322">
        <f t="shared" si="22"/>
        <v>31571</v>
      </c>
      <c r="J459" s="322">
        <f t="shared" si="23"/>
        <v>3157.1</v>
      </c>
      <c r="K459" s="328" t="str">
        <f t="shared" si="21"/>
        <v xml:space="preserve">  10</v>
      </c>
    </row>
    <row r="460" spans="1:11" ht="14.1" customHeight="1">
      <c r="A460" s="319" t="s">
        <v>3740</v>
      </c>
      <c r="B460" s="319" t="s">
        <v>3772</v>
      </c>
      <c r="C460" s="319" t="s">
        <v>2321</v>
      </c>
      <c r="D460" s="320" t="s">
        <v>3170</v>
      </c>
      <c r="E460" s="321" t="s">
        <v>2319</v>
      </c>
      <c r="F460" s="322">
        <v>28159</v>
      </c>
      <c r="G460" s="322">
        <v>28159</v>
      </c>
      <c r="H460" s="322">
        <v>28159</v>
      </c>
      <c r="I460" s="322">
        <f t="shared" si="22"/>
        <v>28159</v>
      </c>
      <c r="J460" s="322">
        <f t="shared" si="23"/>
        <v>2815.9</v>
      </c>
      <c r="K460" s="328" t="str">
        <f t="shared" si="21"/>
        <v xml:space="preserve">  10</v>
      </c>
    </row>
    <row r="461" spans="1:11" ht="14.1" customHeight="1">
      <c r="A461" s="319" t="s">
        <v>3740</v>
      </c>
      <c r="B461" s="319" t="s">
        <v>3772</v>
      </c>
      <c r="C461" s="319" t="s">
        <v>2322</v>
      </c>
      <c r="D461" s="320" t="s">
        <v>3170</v>
      </c>
      <c r="E461" s="321" t="s">
        <v>2319</v>
      </c>
      <c r="F461" s="322">
        <v>24433</v>
      </c>
      <c r="G461" s="322">
        <v>24433</v>
      </c>
      <c r="H461" s="322">
        <v>24433</v>
      </c>
      <c r="I461" s="322">
        <f t="shared" si="22"/>
        <v>24433</v>
      </c>
      <c r="J461" s="322">
        <f t="shared" si="23"/>
        <v>2443.3000000000002</v>
      </c>
      <c r="K461" s="328" t="str">
        <f t="shared" si="21"/>
        <v xml:space="preserve">  10</v>
      </c>
    </row>
    <row r="462" spans="1:11" ht="14.1" customHeight="1">
      <c r="A462" s="319" t="s">
        <v>3740</v>
      </c>
      <c r="B462" s="319" t="s">
        <v>2388</v>
      </c>
      <c r="C462" s="319" t="s">
        <v>2320</v>
      </c>
      <c r="D462" s="320" t="s">
        <v>3198</v>
      </c>
      <c r="E462" s="321" t="s">
        <v>2319</v>
      </c>
      <c r="F462" s="322">
        <v>7528</v>
      </c>
      <c r="G462" s="322">
        <v>6000</v>
      </c>
      <c r="H462" s="322">
        <v>6000</v>
      </c>
      <c r="I462" s="322">
        <f t="shared" si="22"/>
        <v>6509.333333333333</v>
      </c>
      <c r="J462" s="322">
        <f t="shared" si="23"/>
        <v>929.90476190476181</v>
      </c>
      <c r="K462" s="328" t="str">
        <f t="shared" si="21"/>
        <v xml:space="preserve">   7</v>
      </c>
    </row>
    <row r="463" spans="1:11" ht="14.1" customHeight="1">
      <c r="A463" s="319" t="s">
        <v>3740</v>
      </c>
      <c r="B463" s="319" t="s">
        <v>2388</v>
      </c>
      <c r="C463" s="319" t="s">
        <v>2318</v>
      </c>
      <c r="D463" s="320" t="s">
        <v>3195</v>
      </c>
      <c r="E463" s="321" t="s">
        <v>2319</v>
      </c>
      <c r="F463" s="322">
        <v>24153</v>
      </c>
      <c r="G463" s="322">
        <v>24585</v>
      </c>
      <c r="H463" s="322">
        <v>24585</v>
      </c>
      <c r="I463" s="322">
        <f t="shared" si="22"/>
        <v>24441</v>
      </c>
      <c r="J463" s="322">
        <f t="shared" si="23"/>
        <v>1880.0769230769231</v>
      </c>
      <c r="K463" s="328" t="str">
        <f t="shared" si="21"/>
        <v xml:space="preserve">  13</v>
      </c>
    </row>
    <row r="464" spans="1:11" ht="14.1" customHeight="1">
      <c r="A464" s="319" t="s">
        <v>3740</v>
      </c>
      <c r="B464" s="319" t="s">
        <v>2388</v>
      </c>
      <c r="C464" s="319" t="s">
        <v>2320</v>
      </c>
      <c r="D464" s="320" t="s">
        <v>3195</v>
      </c>
      <c r="E464" s="321" t="s">
        <v>2319</v>
      </c>
      <c r="F464" s="322">
        <v>20041</v>
      </c>
      <c r="G464" s="322">
        <v>20179</v>
      </c>
      <c r="H464" s="322">
        <v>20179</v>
      </c>
      <c r="I464" s="322">
        <f t="shared" si="22"/>
        <v>20133</v>
      </c>
      <c r="J464" s="322">
        <f t="shared" si="23"/>
        <v>1548.6923076923076</v>
      </c>
      <c r="K464" s="328" t="str">
        <f t="shared" si="21"/>
        <v xml:space="preserve">  13</v>
      </c>
    </row>
    <row r="465" spans="1:11" ht="14.1" customHeight="1">
      <c r="A465" s="319" t="s">
        <v>3740</v>
      </c>
      <c r="B465" s="319" t="s">
        <v>2388</v>
      </c>
      <c r="C465" s="319" t="s">
        <v>2321</v>
      </c>
      <c r="D465" s="320" t="s">
        <v>3195</v>
      </c>
      <c r="E465" s="321" t="s">
        <v>2319</v>
      </c>
      <c r="F465" s="322">
        <v>16121</v>
      </c>
      <c r="G465" s="322">
        <v>15735</v>
      </c>
      <c r="H465" s="322">
        <v>15735</v>
      </c>
      <c r="I465" s="322">
        <f t="shared" si="22"/>
        <v>15863.666666666666</v>
      </c>
      <c r="J465" s="322">
        <f t="shared" si="23"/>
        <v>1220.2820512820513</v>
      </c>
      <c r="K465" s="328" t="str">
        <f t="shared" si="21"/>
        <v xml:space="preserve">  13</v>
      </c>
    </row>
    <row r="466" spans="1:11" ht="14.1" customHeight="1">
      <c r="A466" s="319" t="s">
        <v>3740</v>
      </c>
      <c r="B466" s="319" t="s">
        <v>2388</v>
      </c>
      <c r="C466" s="319" t="s">
        <v>2322</v>
      </c>
      <c r="D466" s="320" t="s">
        <v>3195</v>
      </c>
      <c r="E466" s="321" t="s">
        <v>2319</v>
      </c>
      <c r="F466" s="322">
        <v>11276</v>
      </c>
      <c r="G466" s="322">
        <v>11231</v>
      </c>
      <c r="H466" s="322">
        <v>11231</v>
      </c>
      <c r="I466" s="322">
        <f t="shared" si="22"/>
        <v>11246</v>
      </c>
      <c r="J466" s="322">
        <f t="shared" si="23"/>
        <v>865.07692307692309</v>
      </c>
      <c r="K466" s="328" t="str">
        <f t="shared" si="21"/>
        <v xml:space="preserve">  13</v>
      </c>
    </row>
    <row r="467" spans="1:11" ht="14.1" customHeight="1">
      <c r="A467" s="319" t="s">
        <v>3740</v>
      </c>
      <c r="B467" s="319" t="s">
        <v>2389</v>
      </c>
      <c r="C467" s="319" t="s">
        <v>2318</v>
      </c>
      <c r="D467" s="320" t="s">
        <v>3187</v>
      </c>
      <c r="E467" s="321" t="s">
        <v>2319</v>
      </c>
      <c r="F467" s="322">
        <v>61012</v>
      </c>
      <c r="G467" s="322">
        <v>58548</v>
      </c>
      <c r="H467" s="322">
        <v>58548</v>
      </c>
      <c r="I467" s="322">
        <f t="shared" si="22"/>
        <v>59369.333333333336</v>
      </c>
      <c r="J467" s="322">
        <f t="shared" si="23"/>
        <v>3298.2962962962965</v>
      </c>
      <c r="K467" s="328" t="str">
        <f t="shared" si="21"/>
        <v xml:space="preserve">  18</v>
      </c>
    </row>
    <row r="468" spans="1:11" ht="14.1" customHeight="1">
      <c r="A468" s="319" t="s">
        <v>3740</v>
      </c>
      <c r="B468" s="319" t="s">
        <v>2389</v>
      </c>
      <c r="C468" s="319" t="s">
        <v>2320</v>
      </c>
      <c r="D468" s="320" t="s">
        <v>3187</v>
      </c>
      <c r="E468" s="321" t="s">
        <v>2319</v>
      </c>
      <c r="F468" s="322">
        <v>49398</v>
      </c>
      <c r="G468" s="322">
        <v>49315</v>
      </c>
      <c r="H468" s="322">
        <v>49315</v>
      </c>
      <c r="I468" s="322">
        <f t="shared" si="22"/>
        <v>49342.666666666664</v>
      </c>
      <c r="J468" s="322">
        <f t="shared" si="23"/>
        <v>2741.2592592592591</v>
      </c>
      <c r="K468" s="328" t="str">
        <f t="shared" si="21"/>
        <v xml:space="preserve">  18</v>
      </c>
    </row>
    <row r="469" spans="1:11" ht="14.1" customHeight="1">
      <c r="A469" s="319" t="s">
        <v>3740</v>
      </c>
      <c r="B469" s="319" t="s">
        <v>2389</v>
      </c>
      <c r="C469" s="319" t="s">
        <v>2321</v>
      </c>
      <c r="D469" s="320" t="s">
        <v>3187</v>
      </c>
      <c r="E469" s="321" t="s">
        <v>2319</v>
      </c>
      <c r="F469" s="322">
        <v>42973</v>
      </c>
      <c r="G469" s="322">
        <v>43939</v>
      </c>
      <c r="H469" s="322">
        <v>43939</v>
      </c>
      <c r="I469" s="322">
        <f t="shared" si="22"/>
        <v>43617</v>
      </c>
      <c r="J469" s="322">
        <f t="shared" si="23"/>
        <v>2423.1666666666665</v>
      </c>
      <c r="K469" s="328" t="str">
        <f t="shared" si="21"/>
        <v xml:space="preserve">  18</v>
      </c>
    </row>
    <row r="470" spans="1:11" ht="14.1" customHeight="1">
      <c r="A470" s="319" t="s">
        <v>3740</v>
      </c>
      <c r="B470" s="319" t="s">
        <v>2389</v>
      </c>
      <c r="C470" s="319" t="s">
        <v>2322</v>
      </c>
      <c r="D470" s="320" t="s">
        <v>3187</v>
      </c>
      <c r="E470" s="321" t="s">
        <v>2319</v>
      </c>
      <c r="F470" s="322">
        <v>27805</v>
      </c>
      <c r="G470" s="322">
        <v>36816</v>
      </c>
      <c r="H470" s="322">
        <v>36816</v>
      </c>
      <c r="I470" s="322">
        <f t="shared" si="22"/>
        <v>33812.333333333336</v>
      </c>
      <c r="J470" s="322">
        <f t="shared" si="23"/>
        <v>1878.462962962963</v>
      </c>
      <c r="K470" s="328" t="str">
        <f t="shared" si="21"/>
        <v xml:space="preserve">  18</v>
      </c>
    </row>
    <row r="471" spans="1:11" ht="14.1" customHeight="1">
      <c r="A471" s="319" t="s">
        <v>3740</v>
      </c>
      <c r="B471" s="326" t="s">
        <v>3196</v>
      </c>
      <c r="C471" s="319" t="s">
        <v>2320</v>
      </c>
      <c r="D471" s="320" t="s">
        <v>3187</v>
      </c>
      <c r="E471" s="321" t="s">
        <v>2319</v>
      </c>
      <c r="F471" s="322">
        <v>14000</v>
      </c>
      <c r="G471" s="322">
        <v>14000</v>
      </c>
      <c r="H471" s="322">
        <v>14000</v>
      </c>
      <c r="I471" s="322">
        <f t="shared" si="22"/>
        <v>14000</v>
      </c>
      <c r="J471" s="322">
        <f t="shared" si="23"/>
        <v>777.77777777777783</v>
      </c>
      <c r="K471" s="328" t="str">
        <f t="shared" si="21"/>
        <v xml:space="preserve">  18</v>
      </c>
    </row>
    <row r="472" spans="1:11" ht="14.1" customHeight="1">
      <c r="A472" s="319" t="s">
        <v>3773</v>
      </c>
      <c r="B472" s="319" t="s">
        <v>446</v>
      </c>
      <c r="C472" s="319" t="s">
        <v>2390</v>
      </c>
      <c r="D472" s="320" t="s">
        <v>3170</v>
      </c>
      <c r="E472" s="321" t="s">
        <v>2319</v>
      </c>
      <c r="F472" s="322">
        <v>21310</v>
      </c>
      <c r="G472" s="322">
        <v>25000</v>
      </c>
      <c r="H472" s="322">
        <v>19566</v>
      </c>
      <c r="I472" s="322">
        <f t="shared" si="22"/>
        <v>21958.666666666668</v>
      </c>
      <c r="J472" s="322">
        <f t="shared" si="23"/>
        <v>2195.8666666666668</v>
      </c>
      <c r="K472" s="328" t="str">
        <f t="shared" si="21"/>
        <v xml:space="preserve">  10</v>
      </c>
    </row>
    <row r="473" spans="1:11" ht="14.1" customHeight="1">
      <c r="A473" s="319" t="s">
        <v>3773</v>
      </c>
      <c r="B473" s="319" t="s">
        <v>446</v>
      </c>
      <c r="C473" s="319" t="s">
        <v>2391</v>
      </c>
      <c r="D473" s="320" t="s">
        <v>3170</v>
      </c>
      <c r="E473" s="321" t="s">
        <v>2319</v>
      </c>
      <c r="F473" s="322">
        <v>10119</v>
      </c>
      <c r="G473" s="322">
        <v>24715</v>
      </c>
      <c r="H473" s="322">
        <v>12960</v>
      </c>
      <c r="I473" s="322">
        <f t="shared" si="22"/>
        <v>15931.333333333334</v>
      </c>
      <c r="J473" s="322">
        <f t="shared" si="23"/>
        <v>1593.1333333333334</v>
      </c>
      <c r="K473" s="328" t="str">
        <f t="shared" si="21"/>
        <v xml:space="preserve">  10</v>
      </c>
    </row>
    <row r="474" spans="1:11" ht="14.1" customHeight="1">
      <c r="A474" s="319" t="s">
        <v>3773</v>
      </c>
      <c r="B474" s="319" t="s">
        <v>446</v>
      </c>
      <c r="C474" s="319" t="s">
        <v>2392</v>
      </c>
      <c r="D474" s="320" t="s">
        <v>3170</v>
      </c>
      <c r="E474" s="321" t="s">
        <v>2319</v>
      </c>
      <c r="F474" s="322">
        <v>10000</v>
      </c>
      <c r="G474" s="322">
        <v>10464</v>
      </c>
      <c r="H474" s="322">
        <v>9057</v>
      </c>
      <c r="I474" s="322">
        <f t="shared" si="22"/>
        <v>9840.3333333333339</v>
      </c>
      <c r="J474" s="322">
        <f t="shared" si="23"/>
        <v>984.03333333333342</v>
      </c>
      <c r="K474" s="328" t="str">
        <f t="shared" si="21"/>
        <v xml:space="preserve">  10</v>
      </c>
    </row>
    <row r="475" spans="1:11" ht="14.1" customHeight="1">
      <c r="A475" s="319" t="s">
        <v>3773</v>
      </c>
      <c r="B475" s="319" t="s">
        <v>3457</v>
      </c>
      <c r="C475" s="319" t="s">
        <v>2406</v>
      </c>
      <c r="D475" s="320" t="s">
        <v>3170</v>
      </c>
      <c r="E475" s="321" t="s">
        <v>2319</v>
      </c>
      <c r="F475" s="322">
        <v>14603</v>
      </c>
      <c r="G475" s="322">
        <v>13639</v>
      </c>
      <c r="H475" s="322">
        <v>14369</v>
      </c>
      <c r="I475" s="322">
        <f t="shared" si="22"/>
        <v>14203.666666666666</v>
      </c>
      <c r="J475" s="322">
        <f t="shared" si="23"/>
        <v>1420.3666666666666</v>
      </c>
      <c r="K475" s="328" t="str">
        <f t="shared" si="21"/>
        <v xml:space="preserve">  10</v>
      </c>
    </row>
    <row r="476" spans="1:11" ht="14.1" customHeight="1">
      <c r="A476" s="319" t="s">
        <v>3773</v>
      </c>
      <c r="B476" s="319" t="s">
        <v>3457</v>
      </c>
      <c r="C476" s="319" t="s">
        <v>2406</v>
      </c>
      <c r="D476" s="320" t="s">
        <v>3171</v>
      </c>
      <c r="E476" s="321" t="s">
        <v>2319</v>
      </c>
      <c r="F476" s="322">
        <v>25000</v>
      </c>
      <c r="G476" s="322">
        <v>25000</v>
      </c>
      <c r="H476" s="322">
        <v>25000</v>
      </c>
      <c r="I476" s="322">
        <f t="shared" si="22"/>
        <v>25000</v>
      </c>
      <c r="J476" s="322">
        <f t="shared" si="23"/>
        <v>1250</v>
      </c>
      <c r="K476" s="328" t="str">
        <f t="shared" si="21"/>
        <v xml:space="preserve">  20</v>
      </c>
    </row>
    <row r="477" spans="1:11" ht="14.1" customHeight="1">
      <c r="A477" s="319" t="s">
        <v>3773</v>
      </c>
      <c r="B477" s="319" t="s">
        <v>3197</v>
      </c>
      <c r="C477" s="319" t="s">
        <v>2393</v>
      </c>
      <c r="D477" s="320" t="s">
        <v>3171</v>
      </c>
      <c r="E477" s="321" t="s">
        <v>3458</v>
      </c>
      <c r="F477" s="322">
        <v>30875</v>
      </c>
      <c r="G477" s="322">
        <v>36000</v>
      </c>
      <c r="H477" s="322">
        <v>36000</v>
      </c>
      <c r="I477" s="322">
        <f t="shared" si="22"/>
        <v>34291.666666666664</v>
      </c>
      <c r="J477" s="322" t="e">
        <f t="shared" si="23"/>
        <v>#VALUE!</v>
      </c>
      <c r="K477" s="328" t="str">
        <f t="shared" si="21"/>
        <v>ERROR</v>
      </c>
    </row>
    <row r="478" spans="1:11" ht="14.1" customHeight="1">
      <c r="A478" s="319" t="s">
        <v>3773</v>
      </c>
      <c r="B478" s="319" t="s">
        <v>3197</v>
      </c>
      <c r="C478" s="319" t="s">
        <v>2395</v>
      </c>
      <c r="D478" s="320" t="s">
        <v>3171</v>
      </c>
      <c r="E478" s="321" t="s">
        <v>3458</v>
      </c>
      <c r="F478" s="322">
        <v>28850</v>
      </c>
      <c r="G478" s="322">
        <v>33500</v>
      </c>
      <c r="H478" s="322">
        <v>33500</v>
      </c>
      <c r="I478" s="322">
        <f t="shared" si="22"/>
        <v>31950</v>
      </c>
      <c r="J478" s="322" t="e">
        <f t="shared" si="23"/>
        <v>#VALUE!</v>
      </c>
      <c r="K478" s="328" t="str">
        <f t="shared" si="21"/>
        <v>ERROR</v>
      </c>
    </row>
    <row r="479" spans="1:11" ht="14.1" customHeight="1">
      <c r="A479" s="319" t="s">
        <v>3773</v>
      </c>
      <c r="B479" s="319" t="s">
        <v>3197</v>
      </c>
      <c r="C479" s="319" t="s">
        <v>2396</v>
      </c>
      <c r="D479" s="320" t="s">
        <v>3171</v>
      </c>
      <c r="E479" s="321" t="s">
        <v>3458</v>
      </c>
      <c r="F479" s="322">
        <v>28281</v>
      </c>
      <c r="G479" s="322">
        <v>32500</v>
      </c>
      <c r="H479" s="322">
        <v>32500</v>
      </c>
      <c r="I479" s="322">
        <f t="shared" si="22"/>
        <v>31093.666666666668</v>
      </c>
      <c r="J479" s="322" t="e">
        <f t="shared" si="23"/>
        <v>#VALUE!</v>
      </c>
      <c r="K479" s="328" t="str">
        <f t="shared" si="21"/>
        <v>ERROR</v>
      </c>
    </row>
    <row r="480" spans="1:11" ht="14.1" customHeight="1">
      <c r="A480" s="319" t="s">
        <v>3773</v>
      </c>
      <c r="B480" s="319" t="s">
        <v>445</v>
      </c>
      <c r="C480" s="319" t="s">
        <v>2390</v>
      </c>
      <c r="D480" s="320" t="s">
        <v>3184</v>
      </c>
      <c r="E480" s="321" t="s">
        <v>2319</v>
      </c>
      <c r="F480" s="322">
        <v>27953</v>
      </c>
      <c r="G480" s="322">
        <v>53656</v>
      </c>
      <c r="H480" s="322">
        <v>87629</v>
      </c>
      <c r="I480" s="322">
        <f t="shared" si="22"/>
        <v>56412.666666666664</v>
      </c>
      <c r="J480" s="322">
        <f t="shared" si="23"/>
        <v>11282.533333333333</v>
      </c>
      <c r="K480" s="328" t="str">
        <f t="shared" si="21"/>
        <v xml:space="preserve">   5</v>
      </c>
    </row>
    <row r="481" spans="1:11" ht="14.1" customHeight="1">
      <c r="A481" s="319" t="s">
        <v>3773</v>
      </c>
      <c r="B481" s="319" t="s">
        <v>445</v>
      </c>
      <c r="C481" s="319" t="s">
        <v>2391</v>
      </c>
      <c r="D481" s="320" t="s">
        <v>3184</v>
      </c>
      <c r="E481" s="321" t="s">
        <v>2319</v>
      </c>
      <c r="F481" s="322">
        <v>5592</v>
      </c>
      <c r="G481" s="322">
        <v>18035</v>
      </c>
      <c r="H481" s="322">
        <v>30696</v>
      </c>
      <c r="I481" s="322">
        <f t="shared" si="22"/>
        <v>18107.666666666668</v>
      </c>
      <c r="J481" s="322">
        <f t="shared" si="23"/>
        <v>3621.5333333333338</v>
      </c>
      <c r="K481" s="328" t="str">
        <f t="shared" si="21"/>
        <v xml:space="preserve">   5</v>
      </c>
    </row>
    <row r="482" spans="1:11" ht="14.1" customHeight="1">
      <c r="A482" s="319" t="s">
        <v>3773</v>
      </c>
      <c r="B482" s="319" t="s">
        <v>445</v>
      </c>
      <c r="C482" s="319" t="s">
        <v>2392</v>
      </c>
      <c r="D482" s="320" t="s">
        <v>3184</v>
      </c>
      <c r="E482" s="321" t="s">
        <v>2319</v>
      </c>
      <c r="F482" s="322">
        <v>4700</v>
      </c>
      <c r="G482" s="322">
        <v>12897</v>
      </c>
      <c r="H482" s="322">
        <v>10800</v>
      </c>
      <c r="I482" s="322">
        <f t="shared" si="22"/>
        <v>9465.6666666666661</v>
      </c>
      <c r="J482" s="322">
        <f t="shared" si="23"/>
        <v>1893.1333333333332</v>
      </c>
      <c r="K482" s="328" t="str">
        <f t="shared" si="21"/>
        <v xml:space="preserve">   5</v>
      </c>
    </row>
    <row r="483" spans="1:11" ht="14.1" customHeight="1">
      <c r="A483" s="319" t="s">
        <v>3773</v>
      </c>
      <c r="B483" s="319" t="s">
        <v>3288</v>
      </c>
      <c r="C483" s="319" t="s">
        <v>2390</v>
      </c>
      <c r="D483" s="320" t="s">
        <v>3170</v>
      </c>
      <c r="E483" s="321" t="s">
        <v>2319</v>
      </c>
      <c r="F483" s="322">
        <v>46800</v>
      </c>
      <c r="G483" s="322">
        <v>42343</v>
      </c>
      <c r="H483" s="322">
        <v>42343</v>
      </c>
      <c r="I483" s="322">
        <f t="shared" si="22"/>
        <v>43828.666666666664</v>
      </c>
      <c r="J483" s="322">
        <f t="shared" si="23"/>
        <v>4382.8666666666668</v>
      </c>
      <c r="K483" s="328" t="str">
        <f t="shared" si="21"/>
        <v xml:space="preserve">  10</v>
      </c>
    </row>
    <row r="484" spans="1:11" ht="14.1" customHeight="1">
      <c r="A484" s="319" t="s">
        <v>3773</v>
      </c>
      <c r="B484" s="319" t="s">
        <v>3288</v>
      </c>
      <c r="C484" s="319" t="s">
        <v>2391</v>
      </c>
      <c r="D484" s="320" t="s">
        <v>3170</v>
      </c>
      <c r="E484" s="321" t="s">
        <v>2319</v>
      </c>
      <c r="F484" s="322">
        <v>36314</v>
      </c>
      <c r="G484" s="322">
        <v>34211</v>
      </c>
      <c r="H484" s="322">
        <v>34211</v>
      </c>
      <c r="I484" s="322">
        <f t="shared" si="22"/>
        <v>34912</v>
      </c>
      <c r="J484" s="322">
        <f t="shared" si="23"/>
        <v>3491.2</v>
      </c>
      <c r="K484" s="328" t="str">
        <f t="shared" si="21"/>
        <v xml:space="preserve">  10</v>
      </c>
    </row>
    <row r="485" spans="1:11" ht="14.1" customHeight="1">
      <c r="A485" s="319" t="s">
        <v>3773</v>
      </c>
      <c r="B485" s="319" t="s">
        <v>2397</v>
      </c>
      <c r="C485" s="319" t="s">
        <v>2390</v>
      </c>
      <c r="D485" s="320" t="s">
        <v>3170</v>
      </c>
      <c r="E485" s="321" t="s">
        <v>2319</v>
      </c>
      <c r="F485" s="322">
        <v>65055</v>
      </c>
      <c r="G485" s="322">
        <v>65055</v>
      </c>
      <c r="H485" s="322">
        <v>129508</v>
      </c>
      <c r="I485" s="322">
        <f t="shared" si="22"/>
        <v>86539.333333333328</v>
      </c>
      <c r="J485" s="322">
        <f t="shared" si="23"/>
        <v>8653.9333333333325</v>
      </c>
      <c r="K485" s="328" t="str">
        <f t="shared" si="21"/>
        <v xml:space="preserve">  10</v>
      </c>
    </row>
    <row r="486" spans="1:11" ht="14.1" customHeight="1">
      <c r="A486" s="319" t="s">
        <v>3773</v>
      </c>
      <c r="B486" s="319" t="s">
        <v>2397</v>
      </c>
      <c r="C486" s="319" t="s">
        <v>2391</v>
      </c>
      <c r="D486" s="320" t="s">
        <v>3170</v>
      </c>
      <c r="E486" s="321" t="s">
        <v>2319</v>
      </c>
      <c r="F486" s="322">
        <v>44808</v>
      </c>
      <c r="G486" s="322">
        <v>44808</v>
      </c>
      <c r="H486" s="322">
        <v>71398</v>
      </c>
      <c r="I486" s="322">
        <f t="shared" si="22"/>
        <v>53671.333333333336</v>
      </c>
      <c r="J486" s="322">
        <f t="shared" si="23"/>
        <v>5367.1333333333332</v>
      </c>
      <c r="K486" s="328" t="str">
        <f t="shared" si="21"/>
        <v xml:space="preserve">  10</v>
      </c>
    </row>
    <row r="487" spans="1:11" ht="14.1" customHeight="1">
      <c r="A487" s="319" t="s">
        <v>3773</v>
      </c>
      <c r="B487" s="319" t="s">
        <v>2398</v>
      </c>
      <c r="C487" s="319" t="s">
        <v>2392</v>
      </c>
      <c r="D487" s="320" t="s">
        <v>3198</v>
      </c>
      <c r="E487" s="321" t="s">
        <v>2319</v>
      </c>
      <c r="F487" s="322">
        <v>26200</v>
      </c>
      <c r="G487" s="322">
        <v>26200</v>
      </c>
      <c r="H487" s="322">
        <v>26200</v>
      </c>
      <c r="I487" s="322">
        <f t="shared" si="22"/>
        <v>26200</v>
      </c>
      <c r="J487" s="322">
        <f t="shared" si="23"/>
        <v>3742.8571428571427</v>
      </c>
      <c r="K487" s="328" t="str">
        <f t="shared" si="21"/>
        <v xml:space="preserve">   7</v>
      </c>
    </row>
    <row r="488" spans="1:11" ht="14.1" customHeight="1">
      <c r="A488" s="319" t="s">
        <v>3773</v>
      </c>
      <c r="B488" s="319" t="s">
        <v>2398</v>
      </c>
      <c r="C488" s="319" t="s">
        <v>2399</v>
      </c>
      <c r="D488" s="320" t="s">
        <v>3198</v>
      </c>
      <c r="E488" s="321" t="s">
        <v>2319</v>
      </c>
      <c r="F488" s="322">
        <v>16100</v>
      </c>
      <c r="G488" s="322">
        <v>16100</v>
      </c>
      <c r="H488" s="322">
        <v>16100</v>
      </c>
      <c r="I488" s="322">
        <f t="shared" si="22"/>
        <v>16100</v>
      </c>
      <c r="J488" s="322">
        <f t="shared" si="23"/>
        <v>2300</v>
      </c>
      <c r="K488" s="328" t="str">
        <f t="shared" si="21"/>
        <v xml:space="preserve">   7</v>
      </c>
    </row>
    <row r="489" spans="1:11" ht="14.1" customHeight="1">
      <c r="A489" s="319" t="s">
        <v>3773</v>
      </c>
      <c r="B489" s="319" t="s">
        <v>2400</v>
      </c>
      <c r="C489" s="319" t="s">
        <v>2390</v>
      </c>
      <c r="D489" s="320" t="s">
        <v>3182</v>
      </c>
      <c r="E489" s="321" t="s">
        <v>2319</v>
      </c>
      <c r="F489" s="322">
        <v>37800</v>
      </c>
      <c r="G489" s="322">
        <v>37800</v>
      </c>
      <c r="H489" s="322">
        <v>37800</v>
      </c>
      <c r="I489" s="322">
        <f t="shared" si="22"/>
        <v>37800</v>
      </c>
      <c r="J489" s="322">
        <f t="shared" si="23"/>
        <v>6300</v>
      </c>
      <c r="K489" s="328" t="str">
        <f t="shared" si="21"/>
        <v xml:space="preserve">   6</v>
      </c>
    </row>
    <row r="490" spans="1:11" ht="14.1" customHeight="1">
      <c r="A490" s="319" t="s">
        <v>3773</v>
      </c>
      <c r="B490" s="319" t="s">
        <v>457</v>
      </c>
      <c r="C490" s="319" t="s">
        <v>2390</v>
      </c>
      <c r="D490" s="320" t="s">
        <v>3182</v>
      </c>
      <c r="E490" s="321" t="s">
        <v>2319</v>
      </c>
      <c r="F490" s="322">
        <v>13034</v>
      </c>
      <c r="G490" s="322">
        <v>13034</v>
      </c>
      <c r="H490" s="322">
        <v>11809</v>
      </c>
      <c r="I490" s="322">
        <f t="shared" si="22"/>
        <v>12625.666666666666</v>
      </c>
      <c r="J490" s="322">
        <f t="shared" si="23"/>
        <v>2104.2777777777778</v>
      </c>
      <c r="K490" s="328" t="str">
        <f t="shared" si="21"/>
        <v xml:space="preserve">   6</v>
      </c>
    </row>
    <row r="491" spans="1:11" ht="14.1" customHeight="1">
      <c r="A491" s="319" t="s">
        <v>3773</v>
      </c>
      <c r="B491" s="319" t="s">
        <v>457</v>
      </c>
      <c r="C491" s="319" t="s">
        <v>2391</v>
      </c>
      <c r="D491" s="320" t="s">
        <v>3182</v>
      </c>
      <c r="E491" s="321" t="s">
        <v>2319</v>
      </c>
      <c r="F491" s="322">
        <v>10000</v>
      </c>
      <c r="G491" s="322">
        <v>10000</v>
      </c>
      <c r="H491" s="322">
        <v>8974</v>
      </c>
      <c r="I491" s="322">
        <f t="shared" si="22"/>
        <v>9658</v>
      </c>
      <c r="J491" s="322">
        <f t="shared" si="23"/>
        <v>1609.6666666666667</v>
      </c>
      <c r="K491" s="328" t="str">
        <f t="shared" si="21"/>
        <v xml:space="preserve">   6</v>
      </c>
    </row>
    <row r="492" spans="1:11" ht="14.1" customHeight="1">
      <c r="A492" s="319" t="s">
        <v>3773</v>
      </c>
      <c r="B492" s="319" t="s">
        <v>457</v>
      </c>
      <c r="C492" s="319" t="s">
        <v>2392</v>
      </c>
      <c r="D492" s="320" t="s">
        <v>3182</v>
      </c>
      <c r="E492" s="321" t="s">
        <v>2319</v>
      </c>
      <c r="F492" s="322">
        <v>9653</v>
      </c>
      <c r="G492" s="322">
        <v>9653</v>
      </c>
      <c r="H492" s="322">
        <v>7281</v>
      </c>
      <c r="I492" s="322">
        <f t="shared" si="22"/>
        <v>8862.3333333333339</v>
      </c>
      <c r="J492" s="322">
        <f t="shared" si="23"/>
        <v>1477.0555555555557</v>
      </c>
      <c r="K492" s="328" t="str">
        <f t="shared" si="21"/>
        <v xml:space="preserve">   6</v>
      </c>
    </row>
    <row r="493" spans="1:11" ht="14.1" customHeight="1">
      <c r="A493" s="319" t="s">
        <v>3773</v>
      </c>
      <c r="B493" s="319" t="s">
        <v>2401</v>
      </c>
      <c r="C493" s="319" t="s">
        <v>2390</v>
      </c>
      <c r="D493" s="320" t="s">
        <v>3170</v>
      </c>
      <c r="E493" s="321" t="s">
        <v>2319</v>
      </c>
      <c r="F493" s="322">
        <v>31500</v>
      </c>
      <c r="G493" s="322">
        <v>31500</v>
      </c>
      <c r="H493" s="322">
        <v>31500</v>
      </c>
      <c r="I493" s="322">
        <f t="shared" si="22"/>
        <v>31500</v>
      </c>
      <c r="J493" s="322">
        <f t="shared" si="23"/>
        <v>3150</v>
      </c>
      <c r="K493" s="328" t="str">
        <f t="shared" si="21"/>
        <v xml:space="preserve">  10</v>
      </c>
    </row>
    <row r="494" spans="1:11" ht="14.1" customHeight="1">
      <c r="A494" s="319" t="s">
        <v>3773</v>
      </c>
      <c r="B494" s="319" t="s">
        <v>2401</v>
      </c>
      <c r="C494" s="319" t="s">
        <v>2390</v>
      </c>
      <c r="D494" s="320" t="s">
        <v>3199</v>
      </c>
      <c r="E494" s="321" t="s">
        <v>2319</v>
      </c>
      <c r="F494" s="322">
        <v>71897</v>
      </c>
      <c r="G494" s="322">
        <v>70049</v>
      </c>
      <c r="H494" s="322">
        <v>70049</v>
      </c>
      <c r="I494" s="322">
        <f t="shared" si="22"/>
        <v>70665</v>
      </c>
      <c r="J494" s="322">
        <f t="shared" si="23"/>
        <v>2944.375</v>
      </c>
      <c r="K494" s="328" t="str">
        <f t="shared" si="21"/>
        <v xml:space="preserve">  24</v>
      </c>
    </row>
    <row r="495" spans="1:11" ht="14.1" customHeight="1">
      <c r="A495" s="319" t="s">
        <v>3773</v>
      </c>
      <c r="B495" s="319" t="s">
        <v>449</v>
      </c>
      <c r="C495" s="319" t="s">
        <v>2390</v>
      </c>
      <c r="D495" s="320" t="s">
        <v>3181</v>
      </c>
      <c r="E495" s="321" t="s">
        <v>418</v>
      </c>
      <c r="F495" s="322">
        <v>3702</v>
      </c>
      <c r="G495" s="322">
        <v>4028</v>
      </c>
      <c r="H495" s="322">
        <v>6738</v>
      </c>
      <c r="I495" s="322">
        <f t="shared" si="22"/>
        <v>4822.666666666667</v>
      </c>
      <c r="J495" s="322">
        <f t="shared" si="23"/>
        <v>4822.666666666667</v>
      </c>
      <c r="K495" s="328" t="str">
        <f t="shared" si="21"/>
        <v xml:space="preserve">   1</v>
      </c>
    </row>
    <row r="496" spans="1:11" ht="14.1" customHeight="1">
      <c r="A496" s="319" t="s">
        <v>3773</v>
      </c>
      <c r="B496" s="319" t="s">
        <v>449</v>
      </c>
      <c r="C496" s="319" t="s">
        <v>2390</v>
      </c>
      <c r="D496" s="320" t="s">
        <v>3174</v>
      </c>
      <c r="E496" s="321" t="s">
        <v>418</v>
      </c>
      <c r="F496" s="322">
        <v>29568</v>
      </c>
      <c r="G496" s="322">
        <v>32672</v>
      </c>
      <c r="H496" s="322">
        <v>47133</v>
      </c>
      <c r="I496" s="322">
        <f t="shared" si="22"/>
        <v>36457.666666666664</v>
      </c>
      <c r="J496" s="322">
        <f t="shared" si="23"/>
        <v>4557.208333333333</v>
      </c>
      <c r="K496" s="328" t="str">
        <f t="shared" si="21"/>
        <v xml:space="preserve">   8</v>
      </c>
    </row>
    <row r="497" spans="1:11" ht="14.1" customHeight="1">
      <c r="A497" s="319" t="s">
        <v>3773</v>
      </c>
      <c r="B497" s="319" t="s">
        <v>449</v>
      </c>
      <c r="C497" s="319" t="s">
        <v>2391</v>
      </c>
      <c r="D497" s="320" t="s">
        <v>3174</v>
      </c>
      <c r="E497" s="321" t="s">
        <v>418</v>
      </c>
      <c r="F497" s="322">
        <v>17690</v>
      </c>
      <c r="G497" s="322">
        <v>20785</v>
      </c>
      <c r="H497" s="322">
        <v>37534</v>
      </c>
      <c r="I497" s="322">
        <f t="shared" si="22"/>
        <v>25336.333333333332</v>
      </c>
      <c r="J497" s="322">
        <f t="shared" si="23"/>
        <v>3167.0416666666665</v>
      </c>
      <c r="K497" s="328" t="str">
        <f t="shared" si="21"/>
        <v xml:space="preserve">   8</v>
      </c>
    </row>
    <row r="498" spans="1:11" ht="14.1" customHeight="1">
      <c r="A498" s="319" t="s">
        <v>3773</v>
      </c>
      <c r="B498" s="319" t="s">
        <v>2402</v>
      </c>
      <c r="C498" s="319" t="s">
        <v>2391</v>
      </c>
      <c r="D498" s="320" t="s">
        <v>3171</v>
      </c>
      <c r="E498" s="321" t="s">
        <v>2319</v>
      </c>
      <c r="F498" s="322">
        <v>46500</v>
      </c>
      <c r="G498" s="322">
        <v>46500</v>
      </c>
      <c r="H498" s="322">
        <v>46500</v>
      </c>
      <c r="I498" s="322">
        <f t="shared" si="22"/>
        <v>46500</v>
      </c>
      <c r="J498" s="322">
        <f t="shared" si="23"/>
        <v>2325</v>
      </c>
      <c r="K498" s="328" t="str">
        <f t="shared" si="21"/>
        <v xml:space="preserve">  20</v>
      </c>
    </row>
    <row r="499" spans="1:11" ht="14.1" customHeight="1">
      <c r="A499" s="319" t="s">
        <v>3773</v>
      </c>
      <c r="B499" s="319" t="s">
        <v>2403</v>
      </c>
      <c r="C499" s="319" t="s">
        <v>2390</v>
      </c>
      <c r="D499" s="320" t="s">
        <v>3174</v>
      </c>
      <c r="E499" s="321" t="s">
        <v>2319</v>
      </c>
      <c r="F499" s="322">
        <v>17359</v>
      </c>
      <c r="G499" s="322">
        <v>18447</v>
      </c>
      <c r="H499" s="322">
        <v>18447</v>
      </c>
      <c r="I499" s="322">
        <f t="shared" si="22"/>
        <v>18084.333333333332</v>
      </c>
      <c r="J499" s="322">
        <f t="shared" si="23"/>
        <v>2260.5416666666665</v>
      </c>
      <c r="K499" s="328" t="str">
        <f t="shared" si="21"/>
        <v xml:space="preserve">   8</v>
      </c>
    </row>
    <row r="500" spans="1:11" ht="14.1" customHeight="1">
      <c r="A500" s="319" t="s">
        <v>3773</v>
      </c>
      <c r="B500" s="319" t="s">
        <v>2404</v>
      </c>
      <c r="C500" s="319" t="s">
        <v>2390</v>
      </c>
      <c r="D500" s="320" t="s">
        <v>3182</v>
      </c>
      <c r="E500" s="321" t="s">
        <v>2319</v>
      </c>
      <c r="F500" s="322">
        <v>6073</v>
      </c>
      <c r="G500" s="322">
        <v>6073</v>
      </c>
      <c r="H500" s="322">
        <v>6073</v>
      </c>
      <c r="I500" s="322">
        <f t="shared" si="22"/>
        <v>6073</v>
      </c>
      <c r="J500" s="322">
        <f t="shared" si="23"/>
        <v>1012.1666666666666</v>
      </c>
      <c r="K500" s="328" t="str">
        <f t="shared" si="21"/>
        <v xml:space="preserve">   6</v>
      </c>
    </row>
    <row r="501" spans="1:11" ht="14.1" customHeight="1">
      <c r="A501" s="319" t="s">
        <v>3773</v>
      </c>
      <c r="B501" s="319" t="s">
        <v>2405</v>
      </c>
      <c r="C501" s="319" t="s">
        <v>2391</v>
      </c>
      <c r="D501" s="320" t="s">
        <v>3184</v>
      </c>
      <c r="E501" s="321" t="s">
        <v>2319</v>
      </c>
      <c r="F501" s="322">
        <v>6112</v>
      </c>
      <c r="G501" s="322">
        <v>6112</v>
      </c>
      <c r="H501" s="322">
        <v>6112</v>
      </c>
      <c r="I501" s="322">
        <f t="shared" si="22"/>
        <v>6112</v>
      </c>
      <c r="J501" s="322">
        <f t="shared" si="23"/>
        <v>1222.4000000000001</v>
      </c>
      <c r="K501" s="328" t="str">
        <f t="shared" si="21"/>
        <v xml:space="preserve">   5</v>
      </c>
    </row>
    <row r="502" spans="1:11" ht="14.1" customHeight="1">
      <c r="A502" s="319" t="s">
        <v>3773</v>
      </c>
      <c r="B502" s="319" t="s">
        <v>2405</v>
      </c>
      <c r="C502" s="319" t="s">
        <v>2392</v>
      </c>
      <c r="D502" s="320" t="s">
        <v>3184</v>
      </c>
      <c r="E502" s="321" t="s">
        <v>2319</v>
      </c>
      <c r="F502" s="322">
        <v>4077</v>
      </c>
      <c r="G502" s="322">
        <v>4077</v>
      </c>
      <c r="H502" s="322">
        <v>4077</v>
      </c>
      <c r="I502" s="322">
        <f t="shared" si="22"/>
        <v>4077</v>
      </c>
      <c r="J502" s="322">
        <f t="shared" si="23"/>
        <v>815.4</v>
      </c>
      <c r="K502" s="328" t="str">
        <f t="shared" si="21"/>
        <v xml:space="preserve">   5</v>
      </c>
    </row>
    <row r="503" spans="1:11" ht="14.1" customHeight="1">
      <c r="A503" s="319" t="s">
        <v>3773</v>
      </c>
      <c r="B503" s="319" t="s">
        <v>2405</v>
      </c>
      <c r="C503" s="319" t="s">
        <v>2406</v>
      </c>
      <c r="D503" s="320" t="s">
        <v>3170</v>
      </c>
      <c r="E503" s="321" t="s">
        <v>2319</v>
      </c>
      <c r="F503" s="322">
        <v>200000</v>
      </c>
      <c r="G503" s="322">
        <v>200000</v>
      </c>
      <c r="H503" s="322">
        <v>200000</v>
      </c>
      <c r="I503" s="322">
        <f t="shared" si="22"/>
        <v>200000</v>
      </c>
      <c r="J503" s="322">
        <f t="shared" si="23"/>
        <v>20000</v>
      </c>
      <c r="K503" s="328" t="str">
        <f t="shared" si="21"/>
        <v xml:space="preserve">  10</v>
      </c>
    </row>
    <row r="504" spans="1:11" ht="14.1" customHeight="1">
      <c r="A504" s="319" t="s">
        <v>3773</v>
      </c>
      <c r="B504" s="319" t="s">
        <v>2405</v>
      </c>
      <c r="C504" s="319" t="s">
        <v>2390</v>
      </c>
      <c r="D504" s="320" t="s">
        <v>3170</v>
      </c>
      <c r="E504" s="321" t="s">
        <v>2319</v>
      </c>
      <c r="F504" s="322">
        <v>146667</v>
      </c>
      <c r="G504" s="322">
        <v>146667</v>
      </c>
      <c r="H504" s="322">
        <v>146667</v>
      </c>
      <c r="I504" s="322">
        <f t="shared" si="22"/>
        <v>146667</v>
      </c>
      <c r="J504" s="322">
        <f t="shared" si="23"/>
        <v>14666.7</v>
      </c>
      <c r="K504" s="328" t="str">
        <f t="shared" si="21"/>
        <v xml:space="preserve">  10</v>
      </c>
    </row>
    <row r="505" spans="1:11" ht="14.1" customHeight="1">
      <c r="A505" s="319" t="s">
        <v>3773</v>
      </c>
      <c r="B505" s="319" t="s">
        <v>2405</v>
      </c>
      <c r="C505" s="319" t="s">
        <v>2391</v>
      </c>
      <c r="D505" s="320" t="s">
        <v>3170</v>
      </c>
      <c r="E505" s="321" t="s">
        <v>2319</v>
      </c>
      <c r="F505" s="322">
        <v>116190</v>
      </c>
      <c r="G505" s="322">
        <v>116190</v>
      </c>
      <c r="H505" s="322">
        <v>116190</v>
      </c>
      <c r="I505" s="322">
        <f t="shared" si="22"/>
        <v>116190</v>
      </c>
      <c r="J505" s="322">
        <f t="shared" si="23"/>
        <v>11619</v>
      </c>
      <c r="K505" s="328" t="str">
        <f t="shared" si="21"/>
        <v xml:space="preserve">  10</v>
      </c>
    </row>
    <row r="506" spans="1:11" ht="14.1" customHeight="1">
      <c r="A506" s="319" t="s">
        <v>3773</v>
      </c>
      <c r="B506" s="319" t="s">
        <v>2407</v>
      </c>
      <c r="C506" s="319" t="s">
        <v>2390</v>
      </c>
      <c r="D506" s="320" t="s">
        <v>3170</v>
      </c>
      <c r="E506" s="321" t="s">
        <v>2319</v>
      </c>
      <c r="F506" s="322">
        <v>10000</v>
      </c>
      <c r="G506" s="322">
        <v>7778</v>
      </c>
      <c r="H506" s="322">
        <v>7778</v>
      </c>
      <c r="I506" s="322">
        <f t="shared" si="22"/>
        <v>8518.6666666666661</v>
      </c>
      <c r="J506" s="322">
        <f t="shared" si="23"/>
        <v>851.86666666666656</v>
      </c>
      <c r="K506" s="328" t="str">
        <f t="shared" si="21"/>
        <v xml:space="preserve">  10</v>
      </c>
    </row>
    <row r="507" spans="1:11" ht="14.1" customHeight="1">
      <c r="A507" s="319" t="s">
        <v>3773</v>
      </c>
      <c r="B507" s="319" t="s">
        <v>2407</v>
      </c>
      <c r="C507" s="319" t="s">
        <v>2391</v>
      </c>
      <c r="D507" s="320" t="s">
        <v>3170</v>
      </c>
      <c r="E507" s="321" t="s">
        <v>2319</v>
      </c>
      <c r="F507" s="322">
        <v>10000</v>
      </c>
      <c r="G507" s="322">
        <v>5000</v>
      </c>
      <c r="H507" s="322">
        <v>5000</v>
      </c>
      <c r="I507" s="322">
        <f t="shared" si="22"/>
        <v>6666.666666666667</v>
      </c>
      <c r="J507" s="322">
        <f t="shared" si="23"/>
        <v>666.66666666666674</v>
      </c>
      <c r="K507" s="328" t="str">
        <f t="shared" si="21"/>
        <v xml:space="preserve">  10</v>
      </c>
    </row>
    <row r="508" spans="1:11" ht="14.1" customHeight="1">
      <c r="A508" s="319" t="s">
        <v>3773</v>
      </c>
      <c r="B508" s="319" t="s">
        <v>2408</v>
      </c>
      <c r="C508" s="319" t="s">
        <v>2390</v>
      </c>
      <c r="D508" s="320" t="s">
        <v>3170</v>
      </c>
      <c r="E508" s="321" t="s">
        <v>2319</v>
      </c>
      <c r="F508" s="322">
        <v>31000</v>
      </c>
      <c r="G508" s="322">
        <v>31000</v>
      </c>
      <c r="H508" s="322">
        <v>31000</v>
      </c>
      <c r="I508" s="322">
        <f t="shared" si="22"/>
        <v>31000</v>
      </c>
      <c r="J508" s="322">
        <f t="shared" si="23"/>
        <v>3100</v>
      </c>
      <c r="K508" s="328" t="str">
        <f t="shared" si="21"/>
        <v xml:space="preserve">  10</v>
      </c>
    </row>
    <row r="509" spans="1:11" ht="14.1" customHeight="1">
      <c r="A509" s="319" t="s">
        <v>3773</v>
      </c>
      <c r="B509" s="319" t="s">
        <v>2409</v>
      </c>
      <c r="C509" s="319" t="s">
        <v>2390</v>
      </c>
      <c r="D509" s="320" t="s">
        <v>3170</v>
      </c>
      <c r="E509" s="321" t="s">
        <v>2319</v>
      </c>
      <c r="F509" s="322">
        <v>46000</v>
      </c>
      <c r="G509" s="322">
        <v>46000</v>
      </c>
      <c r="H509" s="322">
        <v>46000</v>
      </c>
      <c r="I509" s="322">
        <f t="shared" si="22"/>
        <v>46000</v>
      </c>
      <c r="J509" s="322">
        <f t="shared" si="23"/>
        <v>4600</v>
      </c>
      <c r="K509" s="328" t="str">
        <f t="shared" si="21"/>
        <v xml:space="preserve">  10</v>
      </c>
    </row>
    <row r="510" spans="1:11" ht="14.1" customHeight="1">
      <c r="A510" s="319" t="s">
        <v>3773</v>
      </c>
      <c r="B510" s="319" t="s">
        <v>2409</v>
      </c>
      <c r="C510" s="319" t="s">
        <v>2391</v>
      </c>
      <c r="D510" s="320" t="s">
        <v>3170</v>
      </c>
      <c r="E510" s="321" t="s">
        <v>2319</v>
      </c>
      <c r="F510" s="322">
        <v>15000</v>
      </c>
      <c r="G510" s="322">
        <v>15000</v>
      </c>
      <c r="H510" s="322">
        <v>15000</v>
      </c>
      <c r="I510" s="322">
        <f t="shared" si="22"/>
        <v>15000</v>
      </c>
      <c r="J510" s="322">
        <f t="shared" si="23"/>
        <v>1500</v>
      </c>
      <c r="K510" s="328" t="str">
        <f t="shared" si="21"/>
        <v xml:space="preserve">  10</v>
      </c>
    </row>
    <row r="511" spans="1:11" ht="14.1" customHeight="1">
      <c r="A511" s="319" t="s">
        <v>3773</v>
      </c>
      <c r="B511" s="319" t="s">
        <v>2410</v>
      </c>
      <c r="C511" s="319" t="s">
        <v>2390</v>
      </c>
      <c r="D511" s="320" t="s">
        <v>3174</v>
      </c>
      <c r="E511" s="321" t="s">
        <v>2319</v>
      </c>
      <c r="F511" s="322">
        <v>32000</v>
      </c>
      <c r="G511" s="322">
        <v>32000</v>
      </c>
      <c r="H511" s="322">
        <v>32000</v>
      </c>
      <c r="I511" s="322">
        <f t="shared" si="22"/>
        <v>32000</v>
      </c>
      <c r="J511" s="322">
        <f t="shared" si="23"/>
        <v>4000</v>
      </c>
      <c r="K511" s="328" t="str">
        <f t="shared" si="21"/>
        <v xml:space="preserve">   8</v>
      </c>
    </row>
    <row r="512" spans="1:11" ht="14.1" customHeight="1">
      <c r="A512" s="319" t="s">
        <v>3773</v>
      </c>
      <c r="B512" s="319" t="s">
        <v>2410</v>
      </c>
      <c r="C512" s="319" t="s">
        <v>2391</v>
      </c>
      <c r="D512" s="320" t="s">
        <v>3174</v>
      </c>
      <c r="E512" s="321" t="s">
        <v>2319</v>
      </c>
      <c r="F512" s="322">
        <v>25600</v>
      </c>
      <c r="G512" s="322">
        <v>25600</v>
      </c>
      <c r="H512" s="322">
        <v>25600</v>
      </c>
      <c r="I512" s="322">
        <f t="shared" si="22"/>
        <v>25600</v>
      </c>
      <c r="J512" s="322">
        <f t="shared" si="23"/>
        <v>3200</v>
      </c>
      <c r="K512" s="328" t="str">
        <f t="shared" si="21"/>
        <v xml:space="preserve">   8</v>
      </c>
    </row>
    <row r="513" spans="1:11" ht="14.1" customHeight="1">
      <c r="A513" s="319" t="s">
        <v>3773</v>
      </c>
      <c r="B513" s="319" t="s">
        <v>2410</v>
      </c>
      <c r="C513" s="319" t="s">
        <v>2392</v>
      </c>
      <c r="D513" s="320" t="s">
        <v>3174</v>
      </c>
      <c r="E513" s="321" t="s">
        <v>2319</v>
      </c>
      <c r="F513" s="322">
        <v>19200</v>
      </c>
      <c r="G513" s="322">
        <v>19200</v>
      </c>
      <c r="H513" s="322">
        <v>19200</v>
      </c>
      <c r="I513" s="322">
        <f t="shared" si="22"/>
        <v>19200</v>
      </c>
      <c r="J513" s="322">
        <f t="shared" si="23"/>
        <v>2400</v>
      </c>
      <c r="K513" s="328" t="str">
        <f t="shared" si="21"/>
        <v xml:space="preserve">   8</v>
      </c>
    </row>
    <row r="514" spans="1:11" ht="14.1" customHeight="1">
      <c r="A514" s="319" t="s">
        <v>3773</v>
      </c>
      <c r="B514" s="319" t="s">
        <v>2411</v>
      </c>
      <c r="C514" s="319" t="s">
        <v>2390</v>
      </c>
      <c r="D514" s="320" t="s">
        <v>3171</v>
      </c>
      <c r="E514" s="321" t="s">
        <v>2319</v>
      </c>
      <c r="F514" s="322">
        <v>38000</v>
      </c>
      <c r="G514" s="322">
        <v>38000</v>
      </c>
      <c r="H514" s="322">
        <v>38000</v>
      </c>
      <c r="I514" s="322">
        <f t="shared" si="22"/>
        <v>38000</v>
      </c>
      <c r="J514" s="322">
        <f t="shared" si="23"/>
        <v>1900</v>
      </c>
      <c r="K514" s="328" t="str">
        <f t="shared" si="21"/>
        <v xml:space="preserve">  20</v>
      </c>
    </row>
    <row r="515" spans="1:11" ht="14.1" customHeight="1">
      <c r="A515" s="319" t="s">
        <v>3773</v>
      </c>
      <c r="B515" s="319" t="s">
        <v>2412</v>
      </c>
      <c r="C515" s="319" t="s">
        <v>2390</v>
      </c>
      <c r="D515" s="320" t="s">
        <v>3170</v>
      </c>
      <c r="E515" s="321" t="s">
        <v>2319</v>
      </c>
      <c r="F515" s="322">
        <v>62500</v>
      </c>
      <c r="G515" s="322">
        <v>62500</v>
      </c>
      <c r="H515" s="322">
        <v>62500</v>
      </c>
      <c r="I515" s="322">
        <f t="shared" si="22"/>
        <v>62500</v>
      </c>
      <c r="J515" s="322">
        <f t="shared" si="23"/>
        <v>6250</v>
      </c>
      <c r="K515" s="328" t="str">
        <f t="shared" ref="K515:K578" si="24">IF(LEFT(E515,1)="k",D515,IF(LEFT(E515,1)="g",D515/1000,"ERROR"))</f>
        <v xml:space="preserve">  10</v>
      </c>
    </row>
    <row r="516" spans="1:11" ht="14.1" customHeight="1">
      <c r="A516" s="319" t="s">
        <v>3773</v>
      </c>
      <c r="B516" s="319" t="s">
        <v>2412</v>
      </c>
      <c r="C516" s="319" t="s">
        <v>2391</v>
      </c>
      <c r="D516" s="320" t="s">
        <v>3170</v>
      </c>
      <c r="E516" s="321" t="s">
        <v>2319</v>
      </c>
      <c r="F516" s="322">
        <v>50000</v>
      </c>
      <c r="G516" s="322">
        <v>50000</v>
      </c>
      <c r="H516" s="322">
        <v>50000</v>
      </c>
      <c r="I516" s="322">
        <f t="shared" ref="I516:I579" si="25">AVERAGE(F516:H516)</f>
        <v>50000</v>
      </c>
      <c r="J516" s="322">
        <f t="shared" ref="J516:J579" si="26">I516/K516</f>
        <v>5000</v>
      </c>
      <c r="K516" s="328" t="str">
        <f t="shared" si="24"/>
        <v xml:space="preserve">  10</v>
      </c>
    </row>
    <row r="517" spans="1:11" ht="14.1" customHeight="1">
      <c r="A517" s="319" t="s">
        <v>3773</v>
      </c>
      <c r="B517" s="319" t="s">
        <v>2413</v>
      </c>
      <c r="C517" s="319" t="s">
        <v>2390</v>
      </c>
      <c r="D517" s="320" t="s">
        <v>3170</v>
      </c>
      <c r="E517" s="321" t="s">
        <v>2319</v>
      </c>
      <c r="F517" s="322">
        <v>25000</v>
      </c>
      <c r="G517" s="322">
        <v>25000</v>
      </c>
      <c r="H517" s="322">
        <v>25000</v>
      </c>
      <c r="I517" s="322">
        <f t="shared" si="25"/>
        <v>25000</v>
      </c>
      <c r="J517" s="322">
        <f t="shared" si="26"/>
        <v>2500</v>
      </c>
      <c r="K517" s="328" t="str">
        <f t="shared" si="24"/>
        <v xml:space="preserve">  10</v>
      </c>
    </row>
    <row r="518" spans="1:11" ht="14.1" customHeight="1">
      <c r="A518" s="319" t="s">
        <v>3773</v>
      </c>
      <c r="B518" s="319" t="s">
        <v>2414</v>
      </c>
      <c r="C518" s="319" t="s">
        <v>2393</v>
      </c>
      <c r="D518" s="320" t="s">
        <v>3181</v>
      </c>
      <c r="E518" s="321" t="s">
        <v>418</v>
      </c>
      <c r="F518" s="322">
        <v>9498</v>
      </c>
      <c r="G518" s="322">
        <v>8528</v>
      </c>
      <c r="H518" s="322">
        <v>8011</v>
      </c>
      <c r="I518" s="322">
        <f t="shared" si="25"/>
        <v>8679</v>
      </c>
      <c r="J518" s="322">
        <f t="shared" si="26"/>
        <v>8679</v>
      </c>
      <c r="K518" s="328" t="str">
        <f t="shared" si="24"/>
        <v xml:space="preserve">   1</v>
      </c>
    </row>
    <row r="519" spans="1:11" ht="14.1" customHeight="1">
      <c r="A519" s="319" t="s">
        <v>3773</v>
      </c>
      <c r="B519" s="319" t="s">
        <v>2414</v>
      </c>
      <c r="C519" s="319" t="s">
        <v>2395</v>
      </c>
      <c r="D519" s="320" t="s">
        <v>3181</v>
      </c>
      <c r="E519" s="321" t="s">
        <v>418</v>
      </c>
      <c r="F519" s="322">
        <v>3057</v>
      </c>
      <c r="G519" s="322">
        <v>7083</v>
      </c>
      <c r="H519" s="322">
        <v>6804</v>
      </c>
      <c r="I519" s="322">
        <f t="shared" si="25"/>
        <v>5648</v>
      </c>
      <c r="J519" s="322">
        <f t="shared" si="26"/>
        <v>5648</v>
      </c>
      <c r="K519" s="328" t="str">
        <f t="shared" si="24"/>
        <v xml:space="preserve">   1</v>
      </c>
    </row>
    <row r="520" spans="1:11" ht="14.1" customHeight="1">
      <c r="A520" s="319" t="s">
        <v>3773</v>
      </c>
      <c r="B520" s="319" t="s">
        <v>2414</v>
      </c>
      <c r="C520" s="319" t="s">
        <v>2396</v>
      </c>
      <c r="D520" s="320" t="s">
        <v>3181</v>
      </c>
      <c r="E520" s="321" t="s">
        <v>418</v>
      </c>
      <c r="F520" s="327">
        <v>168</v>
      </c>
      <c r="G520" s="322">
        <v>5729</v>
      </c>
      <c r="H520" s="322">
        <v>3116</v>
      </c>
      <c r="I520" s="322">
        <f t="shared" si="25"/>
        <v>3004.3333333333335</v>
      </c>
      <c r="J520" s="322">
        <f t="shared" si="26"/>
        <v>3004.3333333333335</v>
      </c>
      <c r="K520" s="328" t="str">
        <f t="shared" si="24"/>
        <v xml:space="preserve">   1</v>
      </c>
    </row>
    <row r="521" spans="1:11" ht="14.1" customHeight="1">
      <c r="A521" s="319" t="s">
        <v>3773</v>
      </c>
      <c r="B521" s="319" t="s">
        <v>2415</v>
      </c>
      <c r="C521" s="319" t="s">
        <v>2393</v>
      </c>
      <c r="D521" s="320" t="s">
        <v>3181</v>
      </c>
      <c r="E521" s="321" t="s">
        <v>418</v>
      </c>
      <c r="F521" s="322">
        <v>4296</v>
      </c>
      <c r="G521" s="322">
        <v>2751</v>
      </c>
      <c r="H521" s="322">
        <v>3090</v>
      </c>
      <c r="I521" s="322">
        <f t="shared" si="25"/>
        <v>3379</v>
      </c>
      <c r="J521" s="322">
        <f t="shared" si="26"/>
        <v>3379</v>
      </c>
      <c r="K521" s="328" t="str">
        <f t="shared" si="24"/>
        <v xml:space="preserve">   1</v>
      </c>
    </row>
    <row r="522" spans="1:11" ht="14.1" customHeight="1">
      <c r="A522" s="319" t="s">
        <v>3773</v>
      </c>
      <c r="B522" s="319" t="s">
        <v>2415</v>
      </c>
      <c r="C522" s="319" t="s">
        <v>2395</v>
      </c>
      <c r="D522" s="320" t="s">
        <v>3181</v>
      </c>
      <c r="E522" s="321" t="s">
        <v>418</v>
      </c>
      <c r="F522" s="322">
        <v>2612</v>
      </c>
      <c r="G522" s="322">
        <v>1625</v>
      </c>
      <c r="H522" s="322">
        <v>929</v>
      </c>
      <c r="I522" s="322">
        <f t="shared" si="25"/>
        <v>1722</v>
      </c>
      <c r="J522" s="322">
        <f t="shared" si="26"/>
        <v>1722</v>
      </c>
      <c r="K522" s="328" t="str">
        <f t="shared" si="24"/>
        <v xml:space="preserve">   1</v>
      </c>
    </row>
    <row r="523" spans="1:11" ht="14.1" customHeight="1">
      <c r="A523" s="319" t="s">
        <v>3773</v>
      </c>
      <c r="B523" s="319" t="s">
        <v>2415</v>
      </c>
      <c r="C523" s="319" t="s">
        <v>2396</v>
      </c>
      <c r="D523" s="320" t="s">
        <v>3181</v>
      </c>
      <c r="E523" s="321" t="s">
        <v>418</v>
      </c>
      <c r="F523" s="327">
        <v>449</v>
      </c>
      <c r="G523" s="327">
        <v>591</v>
      </c>
      <c r="H523" s="322">
        <v>117</v>
      </c>
      <c r="I523" s="322">
        <f t="shared" si="25"/>
        <v>385.66666666666669</v>
      </c>
      <c r="J523" s="322">
        <f t="shared" si="26"/>
        <v>385.66666666666669</v>
      </c>
      <c r="K523" s="328" t="str">
        <f t="shared" si="24"/>
        <v xml:space="preserve">   1</v>
      </c>
    </row>
    <row r="524" spans="1:11" ht="14.1" customHeight="1">
      <c r="A524" s="319" t="s">
        <v>3773</v>
      </c>
      <c r="B524" s="319" t="s">
        <v>2416</v>
      </c>
      <c r="C524" s="319" t="s">
        <v>2390</v>
      </c>
      <c r="D524" s="320" t="s">
        <v>3184</v>
      </c>
      <c r="E524" s="321" t="s">
        <v>2319</v>
      </c>
      <c r="F524" s="322">
        <v>16500</v>
      </c>
      <c r="G524" s="322">
        <v>16500</v>
      </c>
      <c r="H524" s="322">
        <v>16500</v>
      </c>
      <c r="I524" s="322">
        <f t="shared" si="25"/>
        <v>16500</v>
      </c>
      <c r="J524" s="322">
        <f t="shared" si="26"/>
        <v>3300</v>
      </c>
      <c r="K524" s="328" t="str">
        <f t="shared" si="24"/>
        <v xml:space="preserve">   5</v>
      </c>
    </row>
    <row r="525" spans="1:11" ht="14.1" customHeight="1">
      <c r="A525" s="319" t="s">
        <v>3773</v>
      </c>
      <c r="B525" s="319" t="s">
        <v>2416</v>
      </c>
      <c r="C525" s="319" t="s">
        <v>2391</v>
      </c>
      <c r="D525" s="320" t="s">
        <v>3184</v>
      </c>
      <c r="E525" s="321" t="s">
        <v>2319</v>
      </c>
      <c r="F525" s="322">
        <v>9500</v>
      </c>
      <c r="G525" s="322">
        <v>9500</v>
      </c>
      <c r="H525" s="322">
        <v>9500</v>
      </c>
      <c r="I525" s="322">
        <f t="shared" si="25"/>
        <v>9500</v>
      </c>
      <c r="J525" s="322">
        <f t="shared" si="26"/>
        <v>1900</v>
      </c>
      <c r="K525" s="328" t="str">
        <f t="shared" si="24"/>
        <v xml:space="preserve">   5</v>
      </c>
    </row>
    <row r="526" spans="1:11" ht="14.1" customHeight="1">
      <c r="A526" s="319" t="s">
        <v>3773</v>
      </c>
      <c r="B526" s="319" t="s">
        <v>2417</v>
      </c>
      <c r="C526" s="319" t="s">
        <v>2393</v>
      </c>
      <c r="D526" s="320" t="s">
        <v>3181</v>
      </c>
      <c r="E526" s="321" t="s">
        <v>418</v>
      </c>
      <c r="F526" s="322">
        <v>15625</v>
      </c>
      <c r="G526" s="322">
        <v>13660</v>
      </c>
      <c r="H526" s="322">
        <v>14183</v>
      </c>
      <c r="I526" s="322">
        <f t="shared" si="25"/>
        <v>14489.333333333334</v>
      </c>
      <c r="J526" s="322">
        <f t="shared" si="26"/>
        <v>14489.333333333334</v>
      </c>
      <c r="K526" s="328" t="str">
        <f t="shared" si="24"/>
        <v xml:space="preserve">   1</v>
      </c>
    </row>
    <row r="527" spans="1:11" ht="14.1" customHeight="1">
      <c r="A527" s="319" t="s">
        <v>3773</v>
      </c>
      <c r="B527" s="319" t="s">
        <v>2417</v>
      </c>
      <c r="C527" s="319" t="s">
        <v>2395</v>
      </c>
      <c r="D527" s="320" t="s">
        <v>3181</v>
      </c>
      <c r="E527" s="321" t="s">
        <v>418</v>
      </c>
      <c r="F527" s="322">
        <v>6308</v>
      </c>
      <c r="G527" s="322">
        <v>6407</v>
      </c>
      <c r="H527" s="322">
        <v>3476</v>
      </c>
      <c r="I527" s="322">
        <f t="shared" si="25"/>
        <v>5397</v>
      </c>
      <c r="J527" s="322">
        <f t="shared" si="26"/>
        <v>5397</v>
      </c>
      <c r="K527" s="328" t="str">
        <f t="shared" si="24"/>
        <v xml:space="preserve">   1</v>
      </c>
    </row>
    <row r="528" spans="1:11" ht="14.1" customHeight="1">
      <c r="A528" s="319" t="s">
        <v>3773</v>
      </c>
      <c r="B528" s="319" t="s">
        <v>2417</v>
      </c>
      <c r="C528" s="319" t="s">
        <v>2396</v>
      </c>
      <c r="D528" s="320" t="s">
        <v>3181</v>
      </c>
      <c r="E528" s="321" t="s">
        <v>418</v>
      </c>
      <c r="F528" s="322">
        <v>2694</v>
      </c>
      <c r="G528" s="322">
        <v>1450</v>
      </c>
      <c r="H528" s="322">
        <v>1724</v>
      </c>
      <c r="I528" s="322">
        <f t="shared" si="25"/>
        <v>1956</v>
      </c>
      <c r="J528" s="322">
        <f t="shared" si="26"/>
        <v>1956</v>
      </c>
      <c r="K528" s="328" t="str">
        <f t="shared" si="24"/>
        <v xml:space="preserve">   1</v>
      </c>
    </row>
    <row r="529" spans="1:11" ht="14.1" customHeight="1">
      <c r="A529" s="319" t="s">
        <v>3773</v>
      </c>
      <c r="B529" s="319" t="s">
        <v>2718</v>
      </c>
      <c r="C529" s="319" t="s">
        <v>2391</v>
      </c>
      <c r="D529" s="320" t="s">
        <v>3181</v>
      </c>
      <c r="E529" s="321" t="s">
        <v>418</v>
      </c>
      <c r="F529" s="322">
        <v>15550</v>
      </c>
      <c r="G529" s="322">
        <v>15550</v>
      </c>
      <c r="H529" s="322">
        <v>15550</v>
      </c>
      <c r="I529" s="322">
        <f t="shared" si="25"/>
        <v>15550</v>
      </c>
      <c r="J529" s="322">
        <f t="shared" si="26"/>
        <v>15550</v>
      </c>
      <c r="K529" s="328" t="str">
        <f t="shared" si="24"/>
        <v xml:space="preserve">   1</v>
      </c>
    </row>
    <row r="530" spans="1:11" ht="14.1" customHeight="1">
      <c r="A530" s="319" t="s">
        <v>3773</v>
      </c>
      <c r="B530" s="319" t="s">
        <v>2718</v>
      </c>
      <c r="C530" s="319" t="s">
        <v>2392</v>
      </c>
      <c r="D530" s="320" t="s">
        <v>3181</v>
      </c>
      <c r="E530" s="321" t="s">
        <v>418</v>
      </c>
      <c r="F530" s="322">
        <v>14600</v>
      </c>
      <c r="G530" s="322">
        <v>14600</v>
      </c>
      <c r="H530" s="322">
        <v>14600</v>
      </c>
      <c r="I530" s="322">
        <f t="shared" si="25"/>
        <v>14600</v>
      </c>
      <c r="J530" s="322">
        <f t="shared" si="26"/>
        <v>14600</v>
      </c>
      <c r="K530" s="328" t="str">
        <f t="shared" si="24"/>
        <v xml:space="preserve">   1</v>
      </c>
    </row>
    <row r="531" spans="1:11" ht="14.1" customHeight="1">
      <c r="A531" s="319" t="s">
        <v>3773</v>
      </c>
      <c r="B531" s="319" t="s">
        <v>2418</v>
      </c>
      <c r="C531" s="319" t="s">
        <v>2393</v>
      </c>
      <c r="D531" s="320" t="s">
        <v>3181</v>
      </c>
      <c r="E531" s="321" t="s">
        <v>418</v>
      </c>
      <c r="F531" s="322">
        <v>12024</v>
      </c>
      <c r="G531" s="322">
        <v>11121</v>
      </c>
      <c r="H531" s="322">
        <v>11871</v>
      </c>
      <c r="I531" s="322">
        <f t="shared" si="25"/>
        <v>11672</v>
      </c>
      <c r="J531" s="322">
        <f t="shared" si="26"/>
        <v>11672</v>
      </c>
      <c r="K531" s="328" t="str">
        <f t="shared" si="24"/>
        <v xml:space="preserve">   1</v>
      </c>
    </row>
    <row r="532" spans="1:11" ht="14.1" customHeight="1">
      <c r="A532" s="319" t="s">
        <v>3773</v>
      </c>
      <c r="B532" s="319" t="s">
        <v>2418</v>
      </c>
      <c r="C532" s="319" t="s">
        <v>2395</v>
      </c>
      <c r="D532" s="320" t="s">
        <v>3181</v>
      </c>
      <c r="E532" s="321" t="s">
        <v>418</v>
      </c>
      <c r="F532" s="322">
        <v>8919</v>
      </c>
      <c r="G532" s="322">
        <v>9105</v>
      </c>
      <c r="H532" s="322">
        <v>9380</v>
      </c>
      <c r="I532" s="322">
        <f t="shared" si="25"/>
        <v>9134.6666666666661</v>
      </c>
      <c r="J532" s="322">
        <f t="shared" si="26"/>
        <v>9134.6666666666661</v>
      </c>
      <c r="K532" s="328" t="str">
        <f t="shared" si="24"/>
        <v xml:space="preserve">   1</v>
      </c>
    </row>
    <row r="533" spans="1:11" ht="14.1" customHeight="1">
      <c r="A533" s="319" t="s">
        <v>3773</v>
      </c>
      <c r="B533" s="319" t="s">
        <v>2418</v>
      </c>
      <c r="C533" s="319" t="s">
        <v>2396</v>
      </c>
      <c r="D533" s="320" t="s">
        <v>3181</v>
      </c>
      <c r="E533" s="321" t="s">
        <v>418</v>
      </c>
      <c r="F533" s="322">
        <v>7243</v>
      </c>
      <c r="G533" s="322">
        <v>6018</v>
      </c>
      <c r="H533" s="322">
        <v>7086</v>
      </c>
      <c r="I533" s="322">
        <f t="shared" si="25"/>
        <v>6782.333333333333</v>
      </c>
      <c r="J533" s="322">
        <f t="shared" si="26"/>
        <v>6782.333333333333</v>
      </c>
      <c r="K533" s="328" t="str">
        <f t="shared" si="24"/>
        <v xml:space="preserve">   1</v>
      </c>
    </row>
    <row r="534" spans="1:11" ht="14.1" customHeight="1">
      <c r="A534" s="319" t="s">
        <v>3773</v>
      </c>
      <c r="B534" s="319" t="s">
        <v>2419</v>
      </c>
      <c r="C534" s="319" t="s">
        <v>2390</v>
      </c>
      <c r="D534" s="320" t="s">
        <v>3187</v>
      </c>
      <c r="E534" s="321" t="s">
        <v>2319</v>
      </c>
      <c r="F534" s="322">
        <v>30000</v>
      </c>
      <c r="G534" s="322">
        <v>30000</v>
      </c>
      <c r="H534" s="322">
        <v>30000</v>
      </c>
      <c r="I534" s="322">
        <f t="shared" si="25"/>
        <v>30000</v>
      </c>
      <c r="J534" s="322">
        <f t="shared" si="26"/>
        <v>1666.6666666666667</v>
      </c>
      <c r="K534" s="328" t="str">
        <f t="shared" si="24"/>
        <v xml:space="preserve">  18</v>
      </c>
    </row>
    <row r="535" spans="1:11" ht="14.1" customHeight="1">
      <c r="A535" s="319" t="s">
        <v>3773</v>
      </c>
      <c r="B535" s="319" t="s">
        <v>2420</v>
      </c>
      <c r="C535" s="319" t="s">
        <v>2393</v>
      </c>
      <c r="D535" s="320" t="s">
        <v>3181</v>
      </c>
      <c r="E535" s="321" t="s">
        <v>418</v>
      </c>
      <c r="F535" s="322">
        <v>7031</v>
      </c>
      <c r="G535" s="322">
        <v>6428</v>
      </c>
      <c r="H535" s="322">
        <v>6428</v>
      </c>
      <c r="I535" s="322">
        <f t="shared" si="25"/>
        <v>6629</v>
      </c>
      <c r="J535" s="322">
        <f t="shared" si="26"/>
        <v>6629</v>
      </c>
      <c r="K535" s="328" t="str">
        <f t="shared" si="24"/>
        <v xml:space="preserve">   1</v>
      </c>
    </row>
    <row r="536" spans="1:11" ht="14.1" customHeight="1">
      <c r="A536" s="319" t="s">
        <v>3773</v>
      </c>
      <c r="B536" s="319" t="s">
        <v>2421</v>
      </c>
      <c r="C536" s="319" t="s">
        <v>2393</v>
      </c>
      <c r="D536" s="320" t="s">
        <v>3181</v>
      </c>
      <c r="E536" s="321" t="s">
        <v>418</v>
      </c>
      <c r="F536" s="322">
        <v>15750</v>
      </c>
      <c r="G536" s="322">
        <v>15750</v>
      </c>
      <c r="H536" s="322">
        <v>15750</v>
      </c>
      <c r="I536" s="322">
        <f t="shared" si="25"/>
        <v>15750</v>
      </c>
      <c r="J536" s="322">
        <f t="shared" si="26"/>
        <v>15750</v>
      </c>
      <c r="K536" s="328" t="str">
        <f t="shared" si="24"/>
        <v xml:space="preserve">   1</v>
      </c>
    </row>
    <row r="537" spans="1:11" ht="14.1" customHeight="1">
      <c r="A537" s="319" t="s">
        <v>3773</v>
      </c>
      <c r="B537" s="319" t="s">
        <v>2421</v>
      </c>
      <c r="C537" s="319" t="s">
        <v>2395</v>
      </c>
      <c r="D537" s="320" t="s">
        <v>3181</v>
      </c>
      <c r="E537" s="321" t="s">
        <v>418</v>
      </c>
      <c r="F537" s="322">
        <v>12750</v>
      </c>
      <c r="G537" s="322">
        <v>12750</v>
      </c>
      <c r="H537" s="322">
        <v>12750</v>
      </c>
      <c r="I537" s="322">
        <f t="shared" si="25"/>
        <v>12750</v>
      </c>
      <c r="J537" s="322">
        <f t="shared" si="26"/>
        <v>12750</v>
      </c>
      <c r="K537" s="328" t="str">
        <f t="shared" si="24"/>
        <v xml:space="preserve">   1</v>
      </c>
    </row>
    <row r="538" spans="1:11" ht="14.1" customHeight="1">
      <c r="A538" s="319" t="s">
        <v>3773</v>
      </c>
      <c r="B538" s="319" t="s">
        <v>2421</v>
      </c>
      <c r="C538" s="319" t="s">
        <v>2396</v>
      </c>
      <c r="D538" s="320" t="s">
        <v>3181</v>
      </c>
      <c r="E538" s="321" t="s">
        <v>418</v>
      </c>
      <c r="F538" s="322">
        <v>8600</v>
      </c>
      <c r="G538" s="322">
        <v>8600</v>
      </c>
      <c r="H538" s="322">
        <v>8600</v>
      </c>
      <c r="I538" s="322">
        <f t="shared" si="25"/>
        <v>8600</v>
      </c>
      <c r="J538" s="322">
        <f t="shared" si="26"/>
        <v>8600</v>
      </c>
      <c r="K538" s="328" t="str">
        <f t="shared" si="24"/>
        <v xml:space="preserve">   1</v>
      </c>
    </row>
    <row r="539" spans="1:11" ht="14.1" customHeight="1">
      <c r="A539" s="319" t="s">
        <v>3773</v>
      </c>
      <c r="B539" s="319" t="s">
        <v>2422</v>
      </c>
      <c r="C539" s="319" t="s">
        <v>2393</v>
      </c>
      <c r="D539" s="320" t="s">
        <v>3181</v>
      </c>
      <c r="E539" s="321" t="s">
        <v>418</v>
      </c>
      <c r="F539" s="322">
        <v>32609</v>
      </c>
      <c r="G539" s="322">
        <v>32609</v>
      </c>
      <c r="H539" s="322">
        <v>32609</v>
      </c>
      <c r="I539" s="322">
        <f t="shared" si="25"/>
        <v>32609</v>
      </c>
      <c r="J539" s="322">
        <f t="shared" si="26"/>
        <v>32609</v>
      </c>
      <c r="K539" s="328" t="str">
        <f t="shared" si="24"/>
        <v xml:space="preserve">   1</v>
      </c>
    </row>
    <row r="540" spans="1:11" ht="14.1" customHeight="1">
      <c r="A540" s="319" t="s">
        <v>3773</v>
      </c>
      <c r="B540" s="319" t="s">
        <v>2422</v>
      </c>
      <c r="C540" s="319" t="s">
        <v>2395</v>
      </c>
      <c r="D540" s="320" t="s">
        <v>3181</v>
      </c>
      <c r="E540" s="321" t="s">
        <v>418</v>
      </c>
      <c r="F540" s="322">
        <v>27933</v>
      </c>
      <c r="G540" s="322">
        <v>27933</v>
      </c>
      <c r="H540" s="322">
        <v>27933</v>
      </c>
      <c r="I540" s="322">
        <f t="shared" si="25"/>
        <v>27933</v>
      </c>
      <c r="J540" s="322">
        <f t="shared" si="26"/>
        <v>27933</v>
      </c>
      <c r="K540" s="328" t="str">
        <f t="shared" si="24"/>
        <v xml:space="preserve">   1</v>
      </c>
    </row>
    <row r="541" spans="1:11" ht="14.1" customHeight="1">
      <c r="A541" s="319" t="s">
        <v>3773</v>
      </c>
      <c r="B541" s="319" t="s">
        <v>2422</v>
      </c>
      <c r="C541" s="319" t="s">
        <v>2396</v>
      </c>
      <c r="D541" s="320" t="s">
        <v>3181</v>
      </c>
      <c r="E541" s="321" t="s">
        <v>418</v>
      </c>
      <c r="F541" s="322">
        <v>21833</v>
      </c>
      <c r="G541" s="322">
        <v>21833</v>
      </c>
      <c r="H541" s="322">
        <v>21833</v>
      </c>
      <c r="I541" s="322">
        <f t="shared" si="25"/>
        <v>21833</v>
      </c>
      <c r="J541" s="322">
        <f t="shared" si="26"/>
        <v>21833</v>
      </c>
      <c r="K541" s="328" t="str">
        <f t="shared" si="24"/>
        <v xml:space="preserve">   1</v>
      </c>
    </row>
    <row r="542" spans="1:11" ht="14.1" customHeight="1">
      <c r="A542" s="319" t="s">
        <v>3773</v>
      </c>
      <c r="B542" s="319" t="s">
        <v>2423</v>
      </c>
      <c r="C542" s="319" t="s">
        <v>2393</v>
      </c>
      <c r="D542" s="320" t="s">
        <v>3181</v>
      </c>
      <c r="E542" s="321" t="s">
        <v>418</v>
      </c>
      <c r="F542" s="322">
        <v>15200</v>
      </c>
      <c r="G542" s="322">
        <v>15200</v>
      </c>
      <c r="H542" s="322">
        <v>17250</v>
      </c>
      <c r="I542" s="322">
        <f t="shared" si="25"/>
        <v>15883.333333333334</v>
      </c>
      <c r="J542" s="322">
        <f t="shared" si="26"/>
        <v>15883.333333333334</v>
      </c>
      <c r="K542" s="328" t="str">
        <f t="shared" si="24"/>
        <v xml:space="preserve">   1</v>
      </c>
    </row>
    <row r="543" spans="1:11" ht="14.1" customHeight="1">
      <c r="A543" s="319" t="s">
        <v>3773</v>
      </c>
      <c r="B543" s="319" t="s">
        <v>2423</v>
      </c>
      <c r="C543" s="319" t="s">
        <v>2395</v>
      </c>
      <c r="D543" s="320" t="s">
        <v>3181</v>
      </c>
      <c r="E543" s="321" t="s">
        <v>418</v>
      </c>
      <c r="F543" s="322">
        <v>8621</v>
      </c>
      <c r="G543" s="322">
        <v>8621</v>
      </c>
      <c r="H543" s="322">
        <v>11400</v>
      </c>
      <c r="I543" s="322">
        <f t="shared" si="25"/>
        <v>9547.3333333333339</v>
      </c>
      <c r="J543" s="322">
        <f t="shared" si="26"/>
        <v>9547.3333333333339</v>
      </c>
      <c r="K543" s="328" t="str">
        <f t="shared" si="24"/>
        <v xml:space="preserve">   1</v>
      </c>
    </row>
    <row r="544" spans="1:11" ht="14.1" customHeight="1">
      <c r="A544" s="319" t="s">
        <v>3773</v>
      </c>
      <c r="B544" s="319" t="s">
        <v>2423</v>
      </c>
      <c r="C544" s="319" t="s">
        <v>2396</v>
      </c>
      <c r="D544" s="320" t="s">
        <v>3181</v>
      </c>
      <c r="E544" s="321" t="s">
        <v>418</v>
      </c>
      <c r="F544" s="327">
        <v>300</v>
      </c>
      <c r="G544" s="327">
        <v>300</v>
      </c>
      <c r="H544" s="322">
        <v>6710</v>
      </c>
      <c r="I544" s="322">
        <f t="shared" si="25"/>
        <v>2436.6666666666665</v>
      </c>
      <c r="J544" s="322">
        <f t="shared" si="26"/>
        <v>2436.6666666666665</v>
      </c>
      <c r="K544" s="328" t="str">
        <f t="shared" si="24"/>
        <v xml:space="preserve">   1</v>
      </c>
    </row>
    <row r="545" spans="1:11" ht="14.1" customHeight="1">
      <c r="A545" s="319" t="s">
        <v>3773</v>
      </c>
      <c r="B545" s="319" t="s">
        <v>2424</v>
      </c>
      <c r="C545" s="319" t="s">
        <v>2393</v>
      </c>
      <c r="D545" s="320" t="s">
        <v>3181</v>
      </c>
      <c r="E545" s="321" t="s">
        <v>418</v>
      </c>
      <c r="F545" s="322">
        <v>14650</v>
      </c>
      <c r="G545" s="322">
        <v>14650</v>
      </c>
      <c r="H545" s="322">
        <v>14650</v>
      </c>
      <c r="I545" s="322">
        <f t="shared" si="25"/>
        <v>14650</v>
      </c>
      <c r="J545" s="322">
        <f t="shared" si="26"/>
        <v>14650</v>
      </c>
      <c r="K545" s="328" t="str">
        <f t="shared" si="24"/>
        <v xml:space="preserve">   1</v>
      </c>
    </row>
    <row r="546" spans="1:11" ht="14.1" customHeight="1">
      <c r="A546" s="319" t="s">
        <v>3773</v>
      </c>
      <c r="B546" s="319" t="s">
        <v>2425</v>
      </c>
      <c r="C546" s="319" t="s">
        <v>2393</v>
      </c>
      <c r="D546" s="320" t="s">
        <v>3181</v>
      </c>
      <c r="E546" s="321" t="s">
        <v>418</v>
      </c>
      <c r="F546" s="322">
        <v>11300</v>
      </c>
      <c r="G546" s="322">
        <v>11300</v>
      </c>
      <c r="H546" s="322">
        <v>11300</v>
      </c>
      <c r="I546" s="322">
        <f t="shared" si="25"/>
        <v>11300</v>
      </c>
      <c r="J546" s="322">
        <f t="shared" si="26"/>
        <v>11300</v>
      </c>
      <c r="K546" s="328" t="str">
        <f t="shared" si="24"/>
        <v xml:space="preserve">   1</v>
      </c>
    </row>
    <row r="547" spans="1:11" ht="14.1" customHeight="1">
      <c r="A547" s="319" t="s">
        <v>3773</v>
      </c>
      <c r="B547" s="319" t="s">
        <v>2425</v>
      </c>
      <c r="C547" s="319" t="s">
        <v>2395</v>
      </c>
      <c r="D547" s="320" t="s">
        <v>3181</v>
      </c>
      <c r="E547" s="321" t="s">
        <v>418</v>
      </c>
      <c r="F547" s="322">
        <v>4400</v>
      </c>
      <c r="G547" s="322">
        <v>4400</v>
      </c>
      <c r="H547" s="322">
        <v>4400</v>
      </c>
      <c r="I547" s="322">
        <f t="shared" si="25"/>
        <v>4400</v>
      </c>
      <c r="J547" s="322">
        <f t="shared" si="26"/>
        <v>4400</v>
      </c>
      <c r="K547" s="328" t="str">
        <f t="shared" si="24"/>
        <v xml:space="preserve">   1</v>
      </c>
    </row>
    <row r="548" spans="1:11" ht="14.1" customHeight="1">
      <c r="A548" s="319" t="s">
        <v>3773</v>
      </c>
      <c r="B548" s="319" t="s">
        <v>2425</v>
      </c>
      <c r="C548" s="319" t="s">
        <v>2396</v>
      </c>
      <c r="D548" s="320" t="s">
        <v>3181</v>
      </c>
      <c r="E548" s="321" t="s">
        <v>418</v>
      </c>
      <c r="F548" s="322">
        <v>4200</v>
      </c>
      <c r="G548" s="322">
        <v>4200</v>
      </c>
      <c r="H548" s="322">
        <v>4200</v>
      </c>
      <c r="I548" s="322">
        <f t="shared" si="25"/>
        <v>4200</v>
      </c>
      <c r="J548" s="322">
        <f t="shared" si="26"/>
        <v>4200</v>
      </c>
      <c r="K548" s="328" t="str">
        <f t="shared" si="24"/>
        <v xml:space="preserve">   1</v>
      </c>
    </row>
    <row r="549" spans="1:11" ht="14.1" customHeight="1">
      <c r="A549" s="319" t="s">
        <v>3773</v>
      </c>
      <c r="B549" s="319" t="s">
        <v>2426</v>
      </c>
      <c r="C549" s="319" t="s">
        <v>2393</v>
      </c>
      <c r="D549" s="320" t="s">
        <v>3181</v>
      </c>
      <c r="E549" s="321" t="s">
        <v>418</v>
      </c>
      <c r="F549" s="322">
        <v>8000</v>
      </c>
      <c r="G549" s="322">
        <v>8000</v>
      </c>
      <c r="H549" s="322">
        <v>8000</v>
      </c>
      <c r="I549" s="322">
        <f t="shared" si="25"/>
        <v>8000</v>
      </c>
      <c r="J549" s="322">
        <f t="shared" si="26"/>
        <v>8000</v>
      </c>
      <c r="K549" s="328" t="str">
        <f t="shared" si="24"/>
        <v xml:space="preserve">   1</v>
      </c>
    </row>
    <row r="550" spans="1:11" ht="14.1" customHeight="1">
      <c r="A550" s="319" t="s">
        <v>3773</v>
      </c>
      <c r="B550" s="319" t="s">
        <v>2427</v>
      </c>
      <c r="C550" s="319" t="s">
        <v>2393</v>
      </c>
      <c r="D550" s="320" t="s">
        <v>3181</v>
      </c>
      <c r="E550" s="321" t="s">
        <v>418</v>
      </c>
      <c r="F550" s="322">
        <v>13535</v>
      </c>
      <c r="G550" s="322">
        <v>14196</v>
      </c>
      <c r="H550" s="322">
        <v>13451</v>
      </c>
      <c r="I550" s="322">
        <f t="shared" si="25"/>
        <v>13727.333333333334</v>
      </c>
      <c r="J550" s="322">
        <f t="shared" si="26"/>
        <v>13727.333333333334</v>
      </c>
      <c r="K550" s="328" t="str">
        <f t="shared" si="24"/>
        <v xml:space="preserve">   1</v>
      </c>
    </row>
    <row r="551" spans="1:11" ht="14.1" customHeight="1">
      <c r="A551" s="319" t="s">
        <v>3773</v>
      </c>
      <c r="B551" s="319" t="s">
        <v>2427</v>
      </c>
      <c r="C551" s="319" t="s">
        <v>2395</v>
      </c>
      <c r="D551" s="320" t="s">
        <v>3181</v>
      </c>
      <c r="E551" s="321" t="s">
        <v>418</v>
      </c>
      <c r="F551" s="322">
        <v>12829</v>
      </c>
      <c r="G551" s="322">
        <v>12303</v>
      </c>
      <c r="H551" s="322">
        <v>12128</v>
      </c>
      <c r="I551" s="322">
        <f t="shared" si="25"/>
        <v>12420</v>
      </c>
      <c r="J551" s="322">
        <f t="shared" si="26"/>
        <v>12420</v>
      </c>
      <c r="K551" s="328" t="str">
        <f t="shared" si="24"/>
        <v xml:space="preserve">   1</v>
      </c>
    </row>
    <row r="552" spans="1:11" ht="14.1" customHeight="1">
      <c r="A552" s="319" t="s">
        <v>3773</v>
      </c>
      <c r="B552" s="319" t="s">
        <v>2427</v>
      </c>
      <c r="C552" s="319" t="s">
        <v>2396</v>
      </c>
      <c r="D552" s="320" t="s">
        <v>3181</v>
      </c>
      <c r="E552" s="321" t="s">
        <v>418</v>
      </c>
      <c r="F552" s="322">
        <v>11023</v>
      </c>
      <c r="G552" s="322">
        <v>8180</v>
      </c>
      <c r="H552" s="322">
        <v>9941</v>
      </c>
      <c r="I552" s="322">
        <f t="shared" si="25"/>
        <v>9714.6666666666661</v>
      </c>
      <c r="J552" s="322">
        <f t="shared" si="26"/>
        <v>9714.6666666666661</v>
      </c>
      <c r="K552" s="328" t="str">
        <f t="shared" si="24"/>
        <v xml:space="preserve">   1</v>
      </c>
    </row>
    <row r="553" spans="1:11" ht="14.1" customHeight="1">
      <c r="A553" s="319" t="s">
        <v>3773</v>
      </c>
      <c r="B553" s="319" t="s">
        <v>2428</v>
      </c>
      <c r="C553" s="319" t="s">
        <v>2393</v>
      </c>
      <c r="D553" s="320" t="s">
        <v>3181</v>
      </c>
      <c r="E553" s="321" t="s">
        <v>418</v>
      </c>
      <c r="F553" s="322">
        <v>13746</v>
      </c>
      <c r="G553" s="322">
        <v>14799</v>
      </c>
      <c r="H553" s="322">
        <v>14372</v>
      </c>
      <c r="I553" s="322">
        <f t="shared" si="25"/>
        <v>14305.666666666666</v>
      </c>
      <c r="J553" s="322">
        <f t="shared" si="26"/>
        <v>14305.666666666666</v>
      </c>
      <c r="K553" s="328" t="str">
        <f t="shared" si="24"/>
        <v xml:space="preserve">   1</v>
      </c>
    </row>
    <row r="554" spans="1:11" ht="14.1" customHeight="1">
      <c r="A554" s="319" t="s">
        <v>3773</v>
      </c>
      <c r="B554" s="319" t="s">
        <v>2428</v>
      </c>
      <c r="C554" s="319" t="s">
        <v>2395</v>
      </c>
      <c r="D554" s="320" t="s">
        <v>3181</v>
      </c>
      <c r="E554" s="321" t="s">
        <v>418</v>
      </c>
      <c r="F554" s="322">
        <v>12665</v>
      </c>
      <c r="G554" s="322">
        <v>13129</v>
      </c>
      <c r="H554" s="322">
        <v>13012</v>
      </c>
      <c r="I554" s="322">
        <f t="shared" si="25"/>
        <v>12935.333333333334</v>
      </c>
      <c r="J554" s="322">
        <f t="shared" si="26"/>
        <v>12935.333333333334</v>
      </c>
      <c r="K554" s="328" t="str">
        <f t="shared" si="24"/>
        <v xml:space="preserve">   1</v>
      </c>
    </row>
    <row r="555" spans="1:11" ht="14.1" customHeight="1">
      <c r="A555" s="319" t="s">
        <v>3773</v>
      </c>
      <c r="B555" s="319" t="s">
        <v>2428</v>
      </c>
      <c r="C555" s="319" t="s">
        <v>2396</v>
      </c>
      <c r="D555" s="320" t="s">
        <v>3181</v>
      </c>
      <c r="E555" s="321" t="s">
        <v>418</v>
      </c>
      <c r="F555" s="322">
        <v>9768</v>
      </c>
      <c r="G555" s="322">
        <v>10271</v>
      </c>
      <c r="H555" s="322">
        <v>10946</v>
      </c>
      <c r="I555" s="322">
        <f t="shared" si="25"/>
        <v>10328.333333333334</v>
      </c>
      <c r="J555" s="322">
        <f t="shared" si="26"/>
        <v>10328.333333333334</v>
      </c>
      <c r="K555" s="328" t="str">
        <f t="shared" si="24"/>
        <v xml:space="preserve">   1</v>
      </c>
    </row>
    <row r="556" spans="1:11" ht="14.1" customHeight="1">
      <c r="A556" s="319" t="s">
        <v>3773</v>
      </c>
      <c r="B556" s="319" t="s">
        <v>2429</v>
      </c>
      <c r="C556" s="319" t="s">
        <v>2393</v>
      </c>
      <c r="D556" s="320" t="s">
        <v>3181</v>
      </c>
      <c r="E556" s="321" t="s">
        <v>418</v>
      </c>
      <c r="F556" s="322">
        <v>8580</v>
      </c>
      <c r="G556" s="322">
        <v>8580</v>
      </c>
      <c r="H556" s="322">
        <v>11662</v>
      </c>
      <c r="I556" s="322">
        <f t="shared" si="25"/>
        <v>9607.3333333333339</v>
      </c>
      <c r="J556" s="322">
        <f t="shared" si="26"/>
        <v>9607.3333333333339</v>
      </c>
      <c r="K556" s="328" t="str">
        <f t="shared" si="24"/>
        <v xml:space="preserve">   1</v>
      </c>
    </row>
    <row r="557" spans="1:11" ht="14.1" customHeight="1">
      <c r="A557" s="319" t="s">
        <v>3773</v>
      </c>
      <c r="B557" s="319" t="s">
        <v>2429</v>
      </c>
      <c r="C557" s="319" t="s">
        <v>2395</v>
      </c>
      <c r="D557" s="320" t="s">
        <v>3181</v>
      </c>
      <c r="E557" s="321" t="s">
        <v>418</v>
      </c>
      <c r="F557" s="322">
        <v>6357</v>
      </c>
      <c r="G557" s="322">
        <v>6357</v>
      </c>
      <c r="H557" s="322">
        <v>5986</v>
      </c>
      <c r="I557" s="322">
        <f t="shared" si="25"/>
        <v>6233.333333333333</v>
      </c>
      <c r="J557" s="322">
        <f t="shared" si="26"/>
        <v>6233.333333333333</v>
      </c>
      <c r="K557" s="328" t="str">
        <f t="shared" si="24"/>
        <v xml:space="preserve">   1</v>
      </c>
    </row>
    <row r="558" spans="1:11" ht="14.1" customHeight="1">
      <c r="A558" s="319" t="s">
        <v>3773</v>
      </c>
      <c r="B558" s="319" t="s">
        <v>2429</v>
      </c>
      <c r="C558" s="319" t="s">
        <v>2396</v>
      </c>
      <c r="D558" s="320" t="s">
        <v>3181</v>
      </c>
      <c r="E558" s="321" t="s">
        <v>418</v>
      </c>
      <c r="F558" s="322">
        <v>5935</v>
      </c>
      <c r="G558" s="322">
        <v>5935</v>
      </c>
      <c r="H558" s="322">
        <v>3779</v>
      </c>
      <c r="I558" s="322">
        <f t="shared" si="25"/>
        <v>5216.333333333333</v>
      </c>
      <c r="J558" s="322">
        <f t="shared" si="26"/>
        <v>5216.333333333333</v>
      </c>
      <c r="K558" s="328" t="str">
        <f t="shared" si="24"/>
        <v xml:space="preserve">   1</v>
      </c>
    </row>
    <row r="559" spans="1:11" ht="14.1" customHeight="1">
      <c r="A559" s="319" t="s">
        <v>3773</v>
      </c>
      <c r="B559" s="319" t="s">
        <v>2430</v>
      </c>
      <c r="C559" s="319" t="s">
        <v>2393</v>
      </c>
      <c r="D559" s="320" t="s">
        <v>3181</v>
      </c>
      <c r="E559" s="321" t="s">
        <v>418</v>
      </c>
      <c r="F559" s="322">
        <v>51000</v>
      </c>
      <c r="G559" s="322">
        <v>51000</v>
      </c>
      <c r="H559" s="322">
        <v>51000</v>
      </c>
      <c r="I559" s="322">
        <f t="shared" si="25"/>
        <v>51000</v>
      </c>
      <c r="J559" s="322">
        <f t="shared" si="26"/>
        <v>51000</v>
      </c>
      <c r="K559" s="328" t="str">
        <f t="shared" si="24"/>
        <v xml:space="preserve">   1</v>
      </c>
    </row>
    <row r="560" spans="1:11" ht="14.1" customHeight="1">
      <c r="A560" s="319" t="s">
        <v>3773</v>
      </c>
      <c r="B560" s="319" t="s">
        <v>2431</v>
      </c>
      <c r="C560" s="319" t="s">
        <v>2393</v>
      </c>
      <c r="D560" s="320" t="s">
        <v>3181</v>
      </c>
      <c r="E560" s="321" t="s">
        <v>418</v>
      </c>
      <c r="F560" s="322">
        <v>11000</v>
      </c>
      <c r="G560" s="322">
        <v>11000</v>
      </c>
      <c r="H560" s="322">
        <v>11000</v>
      </c>
      <c r="I560" s="322">
        <f t="shared" si="25"/>
        <v>11000</v>
      </c>
      <c r="J560" s="322">
        <f t="shared" si="26"/>
        <v>11000</v>
      </c>
      <c r="K560" s="328" t="str">
        <f t="shared" si="24"/>
        <v xml:space="preserve">   1</v>
      </c>
    </row>
    <row r="561" spans="1:11" ht="14.1" customHeight="1">
      <c r="A561" s="319" t="s">
        <v>3773</v>
      </c>
      <c r="B561" s="319" t="s">
        <v>2432</v>
      </c>
      <c r="C561" s="319" t="s">
        <v>2393</v>
      </c>
      <c r="D561" s="320" t="s">
        <v>3181</v>
      </c>
      <c r="E561" s="321" t="s">
        <v>418</v>
      </c>
      <c r="F561" s="322">
        <v>7500</v>
      </c>
      <c r="G561" s="322">
        <v>7500</v>
      </c>
      <c r="H561" s="322">
        <v>7500</v>
      </c>
      <c r="I561" s="322">
        <f t="shared" si="25"/>
        <v>7500</v>
      </c>
      <c r="J561" s="322">
        <f t="shared" si="26"/>
        <v>7500</v>
      </c>
      <c r="K561" s="328" t="str">
        <f t="shared" si="24"/>
        <v xml:space="preserve">   1</v>
      </c>
    </row>
    <row r="562" spans="1:11" ht="14.1" customHeight="1">
      <c r="A562" s="319" t="s">
        <v>3773</v>
      </c>
      <c r="B562" s="319" t="s">
        <v>2433</v>
      </c>
      <c r="C562" s="319" t="s">
        <v>2393</v>
      </c>
      <c r="D562" s="320" t="s">
        <v>3181</v>
      </c>
      <c r="E562" s="321" t="s">
        <v>418</v>
      </c>
      <c r="F562" s="322">
        <v>14000</v>
      </c>
      <c r="G562" s="322">
        <v>14000</v>
      </c>
      <c r="H562" s="322">
        <v>14000</v>
      </c>
      <c r="I562" s="322">
        <f t="shared" si="25"/>
        <v>14000</v>
      </c>
      <c r="J562" s="322">
        <f t="shared" si="26"/>
        <v>14000</v>
      </c>
      <c r="K562" s="328" t="str">
        <f t="shared" si="24"/>
        <v xml:space="preserve">   1</v>
      </c>
    </row>
    <row r="563" spans="1:11" ht="14.1" customHeight="1">
      <c r="A563" s="319" t="s">
        <v>3773</v>
      </c>
      <c r="B563" s="319" t="s">
        <v>2434</v>
      </c>
      <c r="C563" s="319" t="s">
        <v>2393</v>
      </c>
      <c r="D563" s="320" t="s">
        <v>3181</v>
      </c>
      <c r="E563" s="321" t="s">
        <v>418</v>
      </c>
      <c r="F563" s="327">
        <v>0</v>
      </c>
      <c r="G563" s="327">
        <v>0</v>
      </c>
      <c r="H563" s="322">
        <v>0</v>
      </c>
      <c r="I563" s="322">
        <f t="shared" si="25"/>
        <v>0</v>
      </c>
      <c r="J563" s="322">
        <f t="shared" si="26"/>
        <v>0</v>
      </c>
      <c r="K563" s="328" t="str">
        <f t="shared" si="24"/>
        <v xml:space="preserve">   1</v>
      </c>
    </row>
    <row r="564" spans="1:11" ht="14.1" customHeight="1">
      <c r="A564" s="319" t="s">
        <v>3773</v>
      </c>
      <c r="B564" s="319" t="s">
        <v>2435</v>
      </c>
      <c r="C564" s="319" t="s">
        <v>2393</v>
      </c>
      <c r="D564" s="320" t="s">
        <v>3181</v>
      </c>
      <c r="E564" s="321" t="s">
        <v>418</v>
      </c>
      <c r="F564" s="327">
        <v>0</v>
      </c>
      <c r="G564" s="327">
        <v>0</v>
      </c>
      <c r="H564" s="322">
        <v>9000</v>
      </c>
      <c r="I564" s="322">
        <f t="shared" si="25"/>
        <v>3000</v>
      </c>
      <c r="J564" s="322">
        <f t="shared" si="26"/>
        <v>3000</v>
      </c>
      <c r="K564" s="328" t="str">
        <f t="shared" si="24"/>
        <v xml:space="preserve">   1</v>
      </c>
    </row>
    <row r="565" spans="1:11" ht="14.1" customHeight="1">
      <c r="A565" s="319" t="s">
        <v>3773</v>
      </c>
      <c r="B565" s="319" t="s">
        <v>2436</v>
      </c>
      <c r="C565" s="319" t="s">
        <v>2406</v>
      </c>
      <c r="D565" s="320" t="s">
        <v>3181</v>
      </c>
      <c r="E565" s="321" t="s">
        <v>418</v>
      </c>
      <c r="F565" s="322">
        <v>9775</v>
      </c>
      <c r="G565" s="322">
        <v>10523</v>
      </c>
      <c r="H565" s="322">
        <v>10557</v>
      </c>
      <c r="I565" s="322">
        <f t="shared" si="25"/>
        <v>10285</v>
      </c>
      <c r="J565" s="322">
        <f t="shared" si="26"/>
        <v>10285</v>
      </c>
      <c r="K565" s="328" t="str">
        <f t="shared" si="24"/>
        <v xml:space="preserve">   1</v>
      </c>
    </row>
    <row r="566" spans="1:11" ht="14.1" customHeight="1">
      <c r="A566" s="319" t="s">
        <v>3773</v>
      </c>
      <c r="B566" s="319" t="s">
        <v>2436</v>
      </c>
      <c r="C566" s="319" t="s">
        <v>2390</v>
      </c>
      <c r="D566" s="320" t="s">
        <v>3181</v>
      </c>
      <c r="E566" s="321" t="s">
        <v>418</v>
      </c>
      <c r="F566" s="322">
        <v>7564</v>
      </c>
      <c r="G566" s="322">
        <v>7828</v>
      </c>
      <c r="H566" s="322">
        <v>7425</v>
      </c>
      <c r="I566" s="322">
        <f t="shared" si="25"/>
        <v>7605.666666666667</v>
      </c>
      <c r="J566" s="322">
        <f t="shared" si="26"/>
        <v>7605.666666666667</v>
      </c>
      <c r="K566" s="328" t="str">
        <f t="shared" si="24"/>
        <v xml:space="preserve">   1</v>
      </c>
    </row>
    <row r="567" spans="1:11" ht="14.1" customHeight="1">
      <c r="A567" s="319" t="s">
        <v>3773</v>
      </c>
      <c r="B567" s="319" t="s">
        <v>2436</v>
      </c>
      <c r="C567" s="319" t="s">
        <v>2391</v>
      </c>
      <c r="D567" s="320" t="s">
        <v>3181</v>
      </c>
      <c r="E567" s="321" t="s">
        <v>418</v>
      </c>
      <c r="F567" s="322">
        <v>4825</v>
      </c>
      <c r="G567" s="322">
        <v>4399</v>
      </c>
      <c r="H567" s="322">
        <v>4542</v>
      </c>
      <c r="I567" s="322">
        <f t="shared" si="25"/>
        <v>4588.666666666667</v>
      </c>
      <c r="J567" s="322">
        <f t="shared" si="26"/>
        <v>4588.666666666667</v>
      </c>
      <c r="K567" s="328" t="str">
        <f t="shared" si="24"/>
        <v xml:space="preserve">   1</v>
      </c>
    </row>
    <row r="568" spans="1:11" ht="14.1" customHeight="1">
      <c r="A568" s="319" t="s">
        <v>3773</v>
      </c>
      <c r="B568" s="319" t="s">
        <v>465</v>
      </c>
      <c r="C568" s="319" t="s">
        <v>2390</v>
      </c>
      <c r="D568" s="320" t="s">
        <v>3200</v>
      </c>
      <c r="E568" s="323" t="s">
        <v>2325</v>
      </c>
      <c r="F568" s="322">
        <v>62500</v>
      </c>
      <c r="G568" s="322">
        <v>62500</v>
      </c>
      <c r="H568" s="322">
        <v>62500</v>
      </c>
      <c r="I568" s="322">
        <f t="shared" si="25"/>
        <v>62500</v>
      </c>
      <c r="J568" s="322">
        <f t="shared" si="26"/>
        <v>3676.4705882352941</v>
      </c>
      <c r="K568" s="328" t="str">
        <f t="shared" si="24"/>
        <v xml:space="preserve">  17</v>
      </c>
    </row>
    <row r="569" spans="1:11" ht="14.1" customHeight="1">
      <c r="A569" s="319" t="s">
        <v>3773</v>
      </c>
      <c r="B569" s="319" t="s">
        <v>2437</v>
      </c>
      <c r="C569" s="319" t="s">
        <v>2390</v>
      </c>
      <c r="D569" s="320" t="s">
        <v>3181</v>
      </c>
      <c r="E569" s="321" t="s">
        <v>418</v>
      </c>
      <c r="F569" s="322">
        <v>14530</v>
      </c>
      <c r="G569" s="322">
        <v>14502</v>
      </c>
      <c r="H569" s="322">
        <v>20935</v>
      </c>
      <c r="I569" s="322">
        <f t="shared" si="25"/>
        <v>16655.666666666668</v>
      </c>
      <c r="J569" s="322">
        <f t="shared" si="26"/>
        <v>16655.666666666668</v>
      </c>
      <c r="K569" s="328" t="str">
        <f t="shared" si="24"/>
        <v xml:space="preserve">   1</v>
      </c>
    </row>
    <row r="570" spans="1:11" ht="14.1" customHeight="1">
      <c r="A570" s="319" t="s">
        <v>3773</v>
      </c>
      <c r="B570" s="319" t="s">
        <v>2438</v>
      </c>
      <c r="C570" s="319" t="s">
        <v>2390</v>
      </c>
      <c r="D570" s="320" t="s">
        <v>3184</v>
      </c>
      <c r="E570" s="321" t="s">
        <v>2319</v>
      </c>
      <c r="F570" s="322">
        <v>16218</v>
      </c>
      <c r="G570" s="322">
        <v>13038</v>
      </c>
      <c r="H570" s="322">
        <v>16000</v>
      </c>
      <c r="I570" s="322">
        <f t="shared" si="25"/>
        <v>15085.333333333334</v>
      </c>
      <c r="J570" s="322">
        <f t="shared" si="26"/>
        <v>3017.0666666666666</v>
      </c>
      <c r="K570" s="328" t="str">
        <f t="shared" si="24"/>
        <v xml:space="preserve">   5</v>
      </c>
    </row>
    <row r="571" spans="1:11" ht="14.1" customHeight="1">
      <c r="A571" s="319" t="s">
        <v>3773</v>
      </c>
      <c r="B571" s="319" t="s">
        <v>2438</v>
      </c>
      <c r="C571" s="319" t="s">
        <v>2391</v>
      </c>
      <c r="D571" s="320" t="s">
        <v>3184</v>
      </c>
      <c r="E571" s="321" t="s">
        <v>2319</v>
      </c>
      <c r="F571" s="322">
        <v>13280</v>
      </c>
      <c r="G571" s="322">
        <v>10261</v>
      </c>
      <c r="H571" s="322">
        <v>13444</v>
      </c>
      <c r="I571" s="322">
        <f t="shared" si="25"/>
        <v>12328.333333333334</v>
      </c>
      <c r="J571" s="322">
        <f t="shared" si="26"/>
        <v>2465.666666666667</v>
      </c>
      <c r="K571" s="328" t="str">
        <f t="shared" si="24"/>
        <v xml:space="preserve">   5</v>
      </c>
    </row>
    <row r="572" spans="1:11" ht="14.1" customHeight="1">
      <c r="A572" s="319" t="s">
        <v>3773</v>
      </c>
      <c r="B572" s="319" t="s">
        <v>2439</v>
      </c>
      <c r="C572" s="319" t="s">
        <v>2390</v>
      </c>
      <c r="D572" s="320" t="s">
        <v>3171</v>
      </c>
      <c r="E572" s="323" t="s">
        <v>2325</v>
      </c>
      <c r="F572" s="322">
        <v>39926</v>
      </c>
      <c r="G572" s="322">
        <v>38267</v>
      </c>
      <c r="H572" s="322">
        <v>42500</v>
      </c>
      <c r="I572" s="322">
        <f t="shared" si="25"/>
        <v>40231</v>
      </c>
      <c r="J572" s="322">
        <f t="shared" si="26"/>
        <v>2011.55</v>
      </c>
      <c r="K572" s="328" t="str">
        <f t="shared" si="24"/>
        <v xml:space="preserve">  20</v>
      </c>
    </row>
    <row r="573" spans="1:11" ht="14.1" customHeight="1">
      <c r="A573" s="319" t="s">
        <v>3773</v>
      </c>
      <c r="B573" s="319" t="s">
        <v>2439</v>
      </c>
      <c r="C573" s="319" t="s">
        <v>2391</v>
      </c>
      <c r="D573" s="320" t="s">
        <v>3171</v>
      </c>
      <c r="E573" s="323" t="s">
        <v>2325</v>
      </c>
      <c r="F573" s="322">
        <v>33573</v>
      </c>
      <c r="G573" s="322">
        <v>35629</v>
      </c>
      <c r="H573" s="322">
        <v>35611</v>
      </c>
      <c r="I573" s="322">
        <f t="shared" si="25"/>
        <v>34937.666666666664</v>
      </c>
      <c r="J573" s="322">
        <f t="shared" si="26"/>
        <v>1746.8833333333332</v>
      </c>
      <c r="K573" s="328" t="str">
        <f t="shared" si="24"/>
        <v xml:space="preserve">  20</v>
      </c>
    </row>
    <row r="574" spans="1:11" ht="14.1" customHeight="1">
      <c r="A574" s="319" t="s">
        <v>3773</v>
      </c>
      <c r="B574" s="319" t="s">
        <v>2440</v>
      </c>
      <c r="C574" s="319" t="s">
        <v>2390</v>
      </c>
      <c r="D574" s="320" t="s">
        <v>3198</v>
      </c>
      <c r="E574" s="321" t="s">
        <v>2441</v>
      </c>
      <c r="F574" s="322">
        <v>24286</v>
      </c>
      <c r="G574" s="322">
        <v>26000</v>
      </c>
      <c r="H574" s="322">
        <v>25379</v>
      </c>
      <c r="I574" s="322">
        <f t="shared" si="25"/>
        <v>25221.666666666668</v>
      </c>
      <c r="J574" s="322">
        <f t="shared" si="26"/>
        <v>3603.0952380952381</v>
      </c>
      <c r="K574" s="328" t="str">
        <f t="shared" si="24"/>
        <v xml:space="preserve">   7</v>
      </c>
    </row>
    <row r="575" spans="1:11" ht="14.1" customHeight="1">
      <c r="A575" s="319" t="s">
        <v>3773</v>
      </c>
      <c r="B575" s="319" t="s">
        <v>2440</v>
      </c>
      <c r="C575" s="319" t="s">
        <v>2391</v>
      </c>
      <c r="D575" s="320" t="s">
        <v>3198</v>
      </c>
      <c r="E575" s="321" t="s">
        <v>2441</v>
      </c>
      <c r="F575" s="322">
        <v>21609</v>
      </c>
      <c r="G575" s="322">
        <v>22500</v>
      </c>
      <c r="H575" s="322">
        <v>22357</v>
      </c>
      <c r="I575" s="322">
        <f t="shared" si="25"/>
        <v>22155.333333333332</v>
      </c>
      <c r="J575" s="322">
        <f t="shared" si="26"/>
        <v>3165.0476190476188</v>
      </c>
      <c r="K575" s="328" t="str">
        <f t="shared" si="24"/>
        <v xml:space="preserve">   7</v>
      </c>
    </row>
    <row r="576" spans="1:11" ht="14.1" customHeight="1">
      <c r="A576" s="319" t="s">
        <v>3773</v>
      </c>
      <c r="B576" s="319" t="s">
        <v>2440</v>
      </c>
      <c r="C576" s="319" t="s">
        <v>2392</v>
      </c>
      <c r="D576" s="320" t="s">
        <v>3198</v>
      </c>
      <c r="E576" s="321" t="s">
        <v>2441</v>
      </c>
      <c r="F576" s="322">
        <v>20111</v>
      </c>
      <c r="G576" s="322">
        <v>21316</v>
      </c>
      <c r="H576" s="322">
        <v>21250</v>
      </c>
      <c r="I576" s="322">
        <f t="shared" si="25"/>
        <v>20892.333333333332</v>
      </c>
      <c r="J576" s="322">
        <f t="shared" si="26"/>
        <v>2984.6190476190473</v>
      </c>
      <c r="K576" s="328" t="str">
        <f t="shared" si="24"/>
        <v xml:space="preserve">   7</v>
      </c>
    </row>
    <row r="577" spans="1:11" ht="14.1" customHeight="1">
      <c r="A577" s="319" t="s">
        <v>3773</v>
      </c>
      <c r="B577" s="319" t="s">
        <v>2440</v>
      </c>
      <c r="C577" s="319" t="s">
        <v>2390</v>
      </c>
      <c r="D577" s="320" t="s">
        <v>3200</v>
      </c>
      <c r="E577" s="323" t="s">
        <v>2325</v>
      </c>
      <c r="F577" s="322">
        <v>64217</v>
      </c>
      <c r="G577" s="322">
        <v>61473</v>
      </c>
      <c r="H577" s="322">
        <v>61670</v>
      </c>
      <c r="I577" s="322">
        <f t="shared" si="25"/>
        <v>62453.333333333336</v>
      </c>
      <c r="J577" s="322">
        <f t="shared" si="26"/>
        <v>3673.7254901960787</v>
      </c>
      <c r="K577" s="328" t="str">
        <f t="shared" si="24"/>
        <v xml:space="preserve">  17</v>
      </c>
    </row>
    <row r="578" spans="1:11" ht="14.1" customHeight="1">
      <c r="A578" s="319" t="s">
        <v>3773</v>
      </c>
      <c r="B578" s="319" t="s">
        <v>2440</v>
      </c>
      <c r="C578" s="319" t="s">
        <v>2391</v>
      </c>
      <c r="D578" s="320" t="s">
        <v>3200</v>
      </c>
      <c r="E578" s="323" t="s">
        <v>2325</v>
      </c>
      <c r="F578" s="322">
        <v>37545</v>
      </c>
      <c r="G578" s="322">
        <v>36949</v>
      </c>
      <c r="H578" s="322">
        <v>28641</v>
      </c>
      <c r="I578" s="322">
        <f t="shared" si="25"/>
        <v>34378.333333333336</v>
      </c>
      <c r="J578" s="322">
        <f t="shared" si="26"/>
        <v>2022.2549019607845</v>
      </c>
      <c r="K578" s="328" t="str">
        <f t="shared" si="24"/>
        <v xml:space="preserve">  17</v>
      </c>
    </row>
    <row r="579" spans="1:11" ht="14.1" customHeight="1">
      <c r="A579" s="319" t="s">
        <v>3773</v>
      </c>
      <c r="B579" s="319" t="s">
        <v>2442</v>
      </c>
      <c r="C579" s="319" t="s">
        <v>2390</v>
      </c>
      <c r="D579" s="320" t="s">
        <v>3171</v>
      </c>
      <c r="E579" s="323" t="s">
        <v>2325</v>
      </c>
      <c r="F579" s="322">
        <v>14000</v>
      </c>
      <c r="G579" s="322">
        <v>14000</v>
      </c>
      <c r="H579" s="322">
        <v>14000</v>
      </c>
      <c r="I579" s="322">
        <f t="shared" si="25"/>
        <v>14000</v>
      </c>
      <c r="J579" s="322">
        <f t="shared" si="26"/>
        <v>700</v>
      </c>
      <c r="K579" s="328" t="str">
        <f t="shared" ref="K579:K642" si="27">IF(LEFT(E579,1)="k",D579,IF(LEFT(E579,1)="g",D579/1000,"ERROR"))</f>
        <v xml:space="preserve">  20</v>
      </c>
    </row>
    <row r="580" spans="1:11" ht="14.1" customHeight="1">
      <c r="A580" s="319" t="s">
        <v>3773</v>
      </c>
      <c r="B580" s="319" t="s">
        <v>2442</v>
      </c>
      <c r="C580" s="319" t="s">
        <v>2391</v>
      </c>
      <c r="D580" s="320" t="s">
        <v>3171</v>
      </c>
      <c r="E580" s="323" t="s">
        <v>2325</v>
      </c>
      <c r="F580" s="322">
        <v>13012</v>
      </c>
      <c r="G580" s="322">
        <v>12896</v>
      </c>
      <c r="H580" s="322">
        <v>13083</v>
      </c>
      <c r="I580" s="322">
        <f t="shared" ref="I580:I643" si="28">AVERAGE(F580:H580)</f>
        <v>12997</v>
      </c>
      <c r="J580" s="322">
        <f t="shared" ref="J580:J643" si="29">I580/K580</f>
        <v>649.85</v>
      </c>
      <c r="K580" s="328" t="str">
        <f t="shared" si="27"/>
        <v xml:space="preserve">  20</v>
      </c>
    </row>
    <row r="581" spans="1:11" ht="14.1" customHeight="1">
      <c r="A581" s="319" t="s">
        <v>3773</v>
      </c>
      <c r="B581" s="319" t="s">
        <v>2442</v>
      </c>
      <c r="C581" s="319" t="s">
        <v>2392</v>
      </c>
      <c r="D581" s="320" t="s">
        <v>3171</v>
      </c>
      <c r="E581" s="323" t="s">
        <v>2325</v>
      </c>
      <c r="F581" s="322">
        <v>9575</v>
      </c>
      <c r="G581" s="322">
        <v>9716</v>
      </c>
      <c r="H581" s="322">
        <v>9956</v>
      </c>
      <c r="I581" s="322">
        <f t="shared" si="28"/>
        <v>9749</v>
      </c>
      <c r="J581" s="322">
        <f t="shared" si="29"/>
        <v>487.45</v>
      </c>
      <c r="K581" s="328" t="str">
        <f t="shared" si="27"/>
        <v xml:space="preserve">  20</v>
      </c>
    </row>
    <row r="582" spans="1:11" ht="14.1" customHeight="1">
      <c r="A582" s="319" t="s">
        <v>3773</v>
      </c>
      <c r="B582" s="319" t="s">
        <v>2442</v>
      </c>
      <c r="C582" s="319" t="s">
        <v>2390</v>
      </c>
      <c r="D582" s="320" t="s">
        <v>3201</v>
      </c>
      <c r="E582" s="323" t="s">
        <v>2325</v>
      </c>
      <c r="F582" s="322">
        <v>21212</v>
      </c>
      <c r="G582" s="322">
        <v>21212</v>
      </c>
      <c r="H582" s="322">
        <v>21212</v>
      </c>
      <c r="I582" s="322">
        <f t="shared" si="28"/>
        <v>21212</v>
      </c>
      <c r="J582" s="322">
        <f t="shared" si="29"/>
        <v>707.06666666666672</v>
      </c>
      <c r="K582" s="328" t="str">
        <f t="shared" si="27"/>
        <v xml:space="preserve">  30</v>
      </c>
    </row>
    <row r="583" spans="1:11" ht="14.1" customHeight="1">
      <c r="A583" s="319" t="s">
        <v>3773</v>
      </c>
      <c r="B583" s="319" t="s">
        <v>2442</v>
      </c>
      <c r="C583" s="319" t="s">
        <v>2391</v>
      </c>
      <c r="D583" s="320" t="s">
        <v>3201</v>
      </c>
      <c r="E583" s="323" t="s">
        <v>2325</v>
      </c>
      <c r="F583" s="322">
        <v>19716</v>
      </c>
      <c r="G583" s="322">
        <v>19539</v>
      </c>
      <c r="H583" s="322">
        <v>19822</v>
      </c>
      <c r="I583" s="322">
        <f t="shared" si="28"/>
        <v>19692.333333333332</v>
      </c>
      <c r="J583" s="322">
        <f t="shared" si="29"/>
        <v>656.41111111111104</v>
      </c>
      <c r="K583" s="328" t="str">
        <f t="shared" si="27"/>
        <v xml:space="preserve">  30</v>
      </c>
    </row>
    <row r="584" spans="1:11" ht="14.1" customHeight="1">
      <c r="A584" s="319" t="s">
        <v>3773</v>
      </c>
      <c r="B584" s="319" t="s">
        <v>2442</v>
      </c>
      <c r="C584" s="319" t="s">
        <v>2392</v>
      </c>
      <c r="D584" s="320" t="s">
        <v>3201</v>
      </c>
      <c r="E584" s="323" t="s">
        <v>2325</v>
      </c>
      <c r="F584" s="322">
        <v>14508</v>
      </c>
      <c r="G584" s="322">
        <v>14722</v>
      </c>
      <c r="H584" s="322">
        <v>15085</v>
      </c>
      <c r="I584" s="322">
        <f t="shared" si="28"/>
        <v>14771.666666666666</v>
      </c>
      <c r="J584" s="322">
        <f t="shared" si="29"/>
        <v>492.38888888888886</v>
      </c>
      <c r="K584" s="328" t="str">
        <f t="shared" si="27"/>
        <v xml:space="preserve">  30</v>
      </c>
    </row>
    <row r="585" spans="1:11" ht="14.1" customHeight="1">
      <c r="A585" s="319" t="s">
        <v>3773</v>
      </c>
      <c r="B585" s="319" t="s">
        <v>2443</v>
      </c>
      <c r="C585" s="319" t="s">
        <v>2390</v>
      </c>
      <c r="D585" s="320" t="s">
        <v>3181</v>
      </c>
      <c r="E585" s="321" t="s">
        <v>418</v>
      </c>
      <c r="F585" s="322">
        <v>4308</v>
      </c>
      <c r="G585" s="322">
        <v>4899</v>
      </c>
      <c r="H585" s="322">
        <v>5150</v>
      </c>
      <c r="I585" s="322">
        <f t="shared" si="28"/>
        <v>4785.666666666667</v>
      </c>
      <c r="J585" s="322">
        <f t="shared" si="29"/>
        <v>4785.666666666667</v>
      </c>
      <c r="K585" s="328" t="str">
        <f t="shared" si="27"/>
        <v xml:space="preserve">   1</v>
      </c>
    </row>
    <row r="586" spans="1:11" ht="14.1" customHeight="1">
      <c r="A586" s="319" t="s">
        <v>3773</v>
      </c>
      <c r="B586" s="319" t="s">
        <v>2444</v>
      </c>
      <c r="C586" s="319" t="s">
        <v>2390</v>
      </c>
      <c r="D586" s="320" t="s">
        <v>3181</v>
      </c>
      <c r="E586" s="321" t="s">
        <v>2445</v>
      </c>
      <c r="F586" s="327">
        <v>0</v>
      </c>
      <c r="G586" s="327">
        <v>0</v>
      </c>
      <c r="H586" s="322">
        <v>0</v>
      </c>
      <c r="I586" s="322">
        <f t="shared" si="28"/>
        <v>0</v>
      </c>
      <c r="J586" s="322" t="e">
        <f t="shared" si="29"/>
        <v>#VALUE!</v>
      </c>
      <c r="K586" s="328" t="str">
        <f t="shared" si="27"/>
        <v>ERROR</v>
      </c>
    </row>
    <row r="587" spans="1:11" ht="14.1" customHeight="1">
      <c r="A587" s="319" t="s">
        <v>3773</v>
      </c>
      <c r="B587" s="319" t="s">
        <v>2444</v>
      </c>
      <c r="C587" s="319" t="s">
        <v>2391</v>
      </c>
      <c r="D587" s="320" t="s">
        <v>3181</v>
      </c>
      <c r="E587" s="321" t="s">
        <v>2445</v>
      </c>
      <c r="F587" s="327">
        <v>0</v>
      </c>
      <c r="G587" s="327">
        <v>0</v>
      </c>
      <c r="H587" s="322">
        <v>0</v>
      </c>
      <c r="I587" s="322">
        <f t="shared" si="28"/>
        <v>0</v>
      </c>
      <c r="J587" s="322" t="e">
        <f t="shared" si="29"/>
        <v>#VALUE!</v>
      </c>
      <c r="K587" s="328" t="str">
        <f t="shared" si="27"/>
        <v>ERROR</v>
      </c>
    </row>
    <row r="588" spans="1:11" ht="14.1" customHeight="1">
      <c r="A588" s="319" t="s">
        <v>3773</v>
      </c>
      <c r="B588" s="319" t="s">
        <v>2444</v>
      </c>
      <c r="C588" s="319" t="s">
        <v>2392</v>
      </c>
      <c r="D588" s="320" t="s">
        <v>3181</v>
      </c>
      <c r="E588" s="321" t="s">
        <v>2445</v>
      </c>
      <c r="F588" s="327">
        <v>0</v>
      </c>
      <c r="G588" s="327">
        <v>0</v>
      </c>
      <c r="H588" s="322">
        <v>0</v>
      </c>
      <c r="I588" s="322">
        <f t="shared" si="28"/>
        <v>0</v>
      </c>
      <c r="J588" s="322" t="e">
        <f t="shared" si="29"/>
        <v>#VALUE!</v>
      </c>
      <c r="K588" s="328" t="str">
        <f t="shared" si="27"/>
        <v>ERROR</v>
      </c>
    </row>
    <row r="589" spans="1:11" ht="14.1" customHeight="1">
      <c r="A589" s="319" t="s">
        <v>3773</v>
      </c>
      <c r="B589" s="319" t="s">
        <v>2446</v>
      </c>
      <c r="C589" s="319" t="s">
        <v>2390</v>
      </c>
      <c r="D589" s="320" t="s">
        <v>3171</v>
      </c>
      <c r="E589" s="323" t="s">
        <v>2325</v>
      </c>
      <c r="F589" s="327">
        <v>0</v>
      </c>
      <c r="G589" s="327">
        <v>0</v>
      </c>
      <c r="H589" s="322">
        <v>0</v>
      </c>
      <c r="I589" s="322">
        <f t="shared" si="28"/>
        <v>0</v>
      </c>
      <c r="J589" s="322">
        <f t="shared" si="29"/>
        <v>0</v>
      </c>
      <c r="K589" s="328" t="str">
        <f t="shared" si="27"/>
        <v xml:space="preserve">  20</v>
      </c>
    </row>
    <row r="590" spans="1:11" ht="14.1" customHeight="1">
      <c r="A590" s="319" t="s">
        <v>3773</v>
      </c>
      <c r="B590" s="319" t="s">
        <v>2446</v>
      </c>
      <c r="C590" s="319" t="s">
        <v>2391</v>
      </c>
      <c r="D590" s="320" t="s">
        <v>3171</v>
      </c>
      <c r="E590" s="323" t="s">
        <v>2325</v>
      </c>
      <c r="F590" s="327">
        <v>0</v>
      </c>
      <c r="G590" s="327">
        <v>0</v>
      </c>
      <c r="H590" s="322">
        <v>0</v>
      </c>
      <c r="I590" s="322">
        <f t="shared" si="28"/>
        <v>0</v>
      </c>
      <c r="J590" s="322">
        <f t="shared" si="29"/>
        <v>0</v>
      </c>
      <c r="K590" s="328" t="str">
        <f t="shared" si="27"/>
        <v xml:space="preserve">  20</v>
      </c>
    </row>
    <row r="591" spans="1:11" ht="14.1" customHeight="1">
      <c r="A591" s="319" t="s">
        <v>3773</v>
      </c>
      <c r="B591" s="319" t="s">
        <v>2447</v>
      </c>
      <c r="C591" s="319" t="s">
        <v>2393</v>
      </c>
      <c r="D591" s="320" t="s">
        <v>3181</v>
      </c>
      <c r="E591" s="321" t="s">
        <v>2445</v>
      </c>
      <c r="F591" s="327">
        <v>0</v>
      </c>
      <c r="G591" s="327">
        <v>0</v>
      </c>
      <c r="H591" s="322">
        <v>0</v>
      </c>
      <c r="I591" s="322">
        <f t="shared" si="28"/>
        <v>0</v>
      </c>
      <c r="J591" s="322" t="e">
        <f t="shared" si="29"/>
        <v>#VALUE!</v>
      </c>
      <c r="K591" s="328" t="str">
        <f t="shared" si="27"/>
        <v>ERROR</v>
      </c>
    </row>
    <row r="592" spans="1:11" ht="14.1" customHeight="1">
      <c r="A592" s="319" t="s">
        <v>3773</v>
      </c>
      <c r="B592" s="319" t="s">
        <v>2447</v>
      </c>
      <c r="C592" s="319" t="s">
        <v>2395</v>
      </c>
      <c r="D592" s="320" t="s">
        <v>3181</v>
      </c>
      <c r="E592" s="321" t="s">
        <v>2445</v>
      </c>
      <c r="F592" s="327">
        <v>0</v>
      </c>
      <c r="G592" s="327">
        <v>0</v>
      </c>
      <c r="H592" s="322">
        <v>0</v>
      </c>
      <c r="I592" s="322">
        <f t="shared" si="28"/>
        <v>0</v>
      </c>
      <c r="J592" s="322" t="e">
        <f t="shared" si="29"/>
        <v>#VALUE!</v>
      </c>
      <c r="K592" s="328" t="str">
        <f t="shared" si="27"/>
        <v>ERROR</v>
      </c>
    </row>
    <row r="593" spans="1:11" ht="14.1" customHeight="1">
      <c r="A593" s="319" t="s">
        <v>3773</v>
      </c>
      <c r="B593" s="319" t="s">
        <v>2448</v>
      </c>
      <c r="C593" s="319" t="s">
        <v>2391</v>
      </c>
      <c r="D593" s="320" t="s">
        <v>3181</v>
      </c>
      <c r="E593" s="321" t="s">
        <v>418</v>
      </c>
      <c r="F593" s="322">
        <v>4616</v>
      </c>
      <c r="G593" s="322">
        <v>4616</v>
      </c>
      <c r="H593" s="322">
        <v>4616</v>
      </c>
      <c r="I593" s="322">
        <f t="shared" si="28"/>
        <v>4616</v>
      </c>
      <c r="J593" s="322">
        <f t="shared" si="29"/>
        <v>4616</v>
      </c>
      <c r="K593" s="328" t="str">
        <f t="shared" si="27"/>
        <v xml:space="preserve">   1</v>
      </c>
    </row>
    <row r="594" spans="1:11" ht="14.1" customHeight="1">
      <c r="A594" s="319" t="s">
        <v>3773</v>
      </c>
      <c r="B594" s="319" t="s">
        <v>2449</v>
      </c>
      <c r="C594" s="319" t="s">
        <v>2390</v>
      </c>
      <c r="D594" s="320" t="s">
        <v>3181</v>
      </c>
      <c r="E594" s="321" t="s">
        <v>418</v>
      </c>
      <c r="F594" s="322">
        <v>43204</v>
      </c>
      <c r="G594" s="322">
        <v>54418</v>
      </c>
      <c r="H594" s="322">
        <v>48241</v>
      </c>
      <c r="I594" s="322">
        <f t="shared" si="28"/>
        <v>48621</v>
      </c>
      <c r="J594" s="322">
        <f t="shared" si="29"/>
        <v>48621</v>
      </c>
      <c r="K594" s="328" t="str">
        <f t="shared" si="27"/>
        <v xml:space="preserve">   1</v>
      </c>
    </row>
    <row r="595" spans="1:11" ht="14.1" customHeight="1">
      <c r="A595" s="319" t="s">
        <v>3773</v>
      </c>
      <c r="B595" s="319" t="s">
        <v>2449</v>
      </c>
      <c r="C595" s="319" t="s">
        <v>2391</v>
      </c>
      <c r="D595" s="320" t="s">
        <v>3181</v>
      </c>
      <c r="E595" s="321" t="s">
        <v>418</v>
      </c>
      <c r="F595" s="322">
        <v>28243</v>
      </c>
      <c r="G595" s="322">
        <v>30356</v>
      </c>
      <c r="H595" s="322">
        <v>28568</v>
      </c>
      <c r="I595" s="322">
        <f t="shared" si="28"/>
        <v>29055.666666666668</v>
      </c>
      <c r="J595" s="322">
        <f t="shared" si="29"/>
        <v>29055.666666666668</v>
      </c>
      <c r="K595" s="328" t="str">
        <f t="shared" si="27"/>
        <v xml:space="preserve">   1</v>
      </c>
    </row>
    <row r="596" spans="1:11" ht="14.1" customHeight="1">
      <c r="A596" s="319" t="s">
        <v>3773</v>
      </c>
      <c r="B596" s="319" t="s">
        <v>2450</v>
      </c>
      <c r="C596" s="319" t="s">
        <v>2390</v>
      </c>
      <c r="D596" s="320" t="s">
        <v>3181</v>
      </c>
      <c r="E596" s="321" t="s">
        <v>418</v>
      </c>
      <c r="F596" s="322">
        <v>11000</v>
      </c>
      <c r="G596" s="322">
        <v>11937</v>
      </c>
      <c r="H596" s="322">
        <v>11948</v>
      </c>
      <c r="I596" s="322">
        <f t="shared" si="28"/>
        <v>11628.333333333334</v>
      </c>
      <c r="J596" s="322">
        <f t="shared" si="29"/>
        <v>11628.333333333334</v>
      </c>
      <c r="K596" s="328" t="str">
        <f t="shared" si="27"/>
        <v xml:space="preserve">   1</v>
      </c>
    </row>
    <row r="597" spans="1:11" ht="14.1" customHeight="1">
      <c r="A597" s="319" t="s">
        <v>3773</v>
      </c>
      <c r="B597" s="319" t="s">
        <v>2450</v>
      </c>
      <c r="C597" s="319" t="s">
        <v>2391</v>
      </c>
      <c r="D597" s="320" t="s">
        <v>3181</v>
      </c>
      <c r="E597" s="321" t="s">
        <v>418</v>
      </c>
      <c r="F597" s="322">
        <v>10997</v>
      </c>
      <c r="G597" s="322">
        <v>10230</v>
      </c>
      <c r="H597" s="322">
        <v>10479</v>
      </c>
      <c r="I597" s="322">
        <f t="shared" si="28"/>
        <v>10568.666666666666</v>
      </c>
      <c r="J597" s="322">
        <f t="shared" si="29"/>
        <v>10568.666666666666</v>
      </c>
      <c r="K597" s="328" t="str">
        <f t="shared" si="27"/>
        <v xml:space="preserve">   1</v>
      </c>
    </row>
    <row r="598" spans="1:11" ht="14.1" customHeight="1">
      <c r="A598" s="319" t="s">
        <v>3773</v>
      </c>
      <c r="B598" s="319" t="s">
        <v>2451</v>
      </c>
      <c r="C598" s="319" t="s">
        <v>2390</v>
      </c>
      <c r="D598" s="320" t="s">
        <v>3181</v>
      </c>
      <c r="E598" s="321" t="s">
        <v>418</v>
      </c>
      <c r="F598" s="327">
        <v>0</v>
      </c>
      <c r="G598" s="327">
        <v>0</v>
      </c>
      <c r="H598" s="322">
        <v>0</v>
      </c>
      <c r="I598" s="322">
        <f t="shared" si="28"/>
        <v>0</v>
      </c>
      <c r="J598" s="322">
        <f t="shared" si="29"/>
        <v>0</v>
      </c>
      <c r="K598" s="328" t="str">
        <f t="shared" si="27"/>
        <v xml:space="preserve">   1</v>
      </c>
    </row>
    <row r="599" spans="1:11" ht="14.1" customHeight="1">
      <c r="A599" s="319" t="s">
        <v>3773</v>
      </c>
      <c r="B599" s="319" t="s">
        <v>3774</v>
      </c>
      <c r="C599" s="319" t="s">
        <v>2390</v>
      </c>
      <c r="D599" s="320" t="s">
        <v>3184</v>
      </c>
      <c r="E599" s="321" t="s">
        <v>2319</v>
      </c>
      <c r="F599" s="327">
        <v>0</v>
      </c>
      <c r="G599" s="327">
        <v>0</v>
      </c>
      <c r="H599" s="322">
        <v>18214</v>
      </c>
      <c r="I599" s="322">
        <f t="shared" si="28"/>
        <v>6071.333333333333</v>
      </c>
      <c r="J599" s="322">
        <f t="shared" si="29"/>
        <v>1214.2666666666667</v>
      </c>
      <c r="K599" s="328" t="str">
        <f t="shared" si="27"/>
        <v xml:space="preserve">   5</v>
      </c>
    </row>
    <row r="600" spans="1:11" ht="14.1" customHeight="1">
      <c r="A600" s="319" t="s">
        <v>3773</v>
      </c>
      <c r="B600" s="319" t="s">
        <v>3774</v>
      </c>
      <c r="C600" s="319" t="s">
        <v>2391</v>
      </c>
      <c r="D600" s="320" t="s">
        <v>3184</v>
      </c>
      <c r="E600" s="321" t="s">
        <v>2319</v>
      </c>
      <c r="F600" s="327">
        <v>0</v>
      </c>
      <c r="G600" s="327">
        <v>0</v>
      </c>
      <c r="H600" s="322">
        <v>17143</v>
      </c>
      <c r="I600" s="322">
        <f t="shared" si="28"/>
        <v>5714.333333333333</v>
      </c>
      <c r="J600" s="322">
        <f t="shared" si="29"/>
        <v>1142.8666666666666</v>
      </c>
      <c r="K600" s="328" t="str">
        <f t="shared" si="27"/>
        <v xml:space="preserve">   5</v>
      </c>
    </row>
    <row r="601" spans="1:11" ht="14.1" customHeight="1">
      <c r="A601" s="319" t="s">
        <v>3773</v>
      </c>
      <c r="B601" s="319" t="s">
        <v>3774</v>
      </c>
      <c r="C601" s="319" t="s">
        <v>2392</v>
      </c>
      <c r="D601" s="320" t="s">
        <v>3184</v>
      </c>
      <c r="E601" s="321" t="s">
        <v>2319</v>
      </c>
      <c r="F601" s="327">
        <v>0</v>
      </c>
      <c r="G601" s="327">
        <v>0</v>
      </c>
      <c r="H601" s="322">
        <v>16429</v>
      </c>
      <c r="I601" s="322">
        <f t="shared" si="28"/>
        <v>5476.333333333333</v>
      </c>
      <c r="J601" s="322">
        <f t="shared" si="29"/>
        <v>1095.2666666666667</v>
      </c>
      <c r="K601" s="328" t="str">
        <f t="shared" si="27"/>
        <v xml:space="preserve">   5</v>
      </c>
    </row>
    <row r="602" spans="1:11" ht="14.1" customHeight="1">
      <c r="A602" s="319" t="s">
        <v>3773</v>
      </c>
      <c r="B602" s="319" t="s">
        <v>2452</v>
      </c>
      <c r="C602" s="319" t="s">
        <v>2390</v>
      </c>
      <c r="D602" s="320" t="s">
        <v>3170</v>
      </c>
      <c r="E602" s="321" t="s">
        <v>2319</v>
      </c>
      <c r="F602" s="322">
        <v>105000</v>
      </c>
      <c r="G602" s="322">
        <v>105000</v>
      </c>
      <c r="H602" s="322">
        <v>105000</v>
      </c>
      <c r="I602" s="322">
        <f t="shared" si="28"/>
        <v>105000</v>
      </c>
      <c r="J602" s="322">
        <f t="shared" si="29"/>
        <v>10500</v>
      </c>
      <c r="K602" s="328" t="str">
        <f t="shared" si="27"/>
        <v xml:space="preserve">  10</v>
      </c>
    </row>
    <row r="603" spans="1:11" ht="14.1" customHeight="1">
      <c r="A603" s="319" t="s">
        <v>3773</v>
      </c>
      <c r="B603" s="319" t="s">
        <v>2452</v>
      </c>
      <c r="C603" s="319" t="s">
        <v>2391</v>
      </c>
      <c r="D603" s="320" t="s">
        <v>3170</v>
      </c>
      <c r="E603" s="321" t="s">
        <v>2319</v>
      </c>
      <c r="F603" s="322">
        <v>70000</v>
      </c>
      <c r="G603" s="322">
        <v>70000</v>
      </c>
      <c r="H603" s="322">
        <v>70000</v>
      </c>
      <c r="I603" s="322">
        <f t="shared" si="28"/>
        <v>70000</v>
      </c>
      <c r="J603" s="322">
        <f t="shared" si="29"/>
        <v>7000</v>
      </c>
      <c r="K603" s="328" t="str">
        <f t="shared" si="27"/>
        <v xml:space="preserve">  10</v>
      </c>
    </row>
    <row r="604" spans="1:11" ht="14.1" customHeight="1">
      <c r="A604" s="319" t="s">
        <v>3773</v>
      </c>
      <c r="B604" s="319" t="s">
        <v>2453</v>
      </c>
      <c r="C604" s="319" t="s">
        <v>2390</v>
      </c>
      <c r="D604" s="320" t="s">
        <v>3172</v>
      </c>
      <c r="E604" s="321" t="s">
        <v>418</v>
      </c>
      <c r="F604" s="327">
        <v>0</v>
      </c>
      <c r="G604" s="327">
        <v>0</v>
      </c>
      <c r="H604" s="322">
        <v>65000</v>
      </c>
      <c r="I604" s="322">
        <f t="shared" si="28"/>
        <v>21666.666666666668</v>
      </c>
      <c r="J604" s="322">
        <f t="shared" si="29"/>
        <v>5416.666666666667</v>
      </c>
      <c r="K604" s="328" t="str">
        <f t="shared" si="27"/>
        <v xml:space="preserve">   4</v>
      </c>
    </row>
    <row r="605" spans="1:11" ht="14.1" customHeight="1">
      <c r="A605" s="319" t="s">
        <v>3773</v>
      </c>
      <c r="B605" s="319" t="s">
        <v>2453</v>
      </c>
      <c r="C605" s="319" t="s">
        <v>2391</v>
      </c>
      <c r="D605" s="320" t="s">
        <v>3172</v>
      </c>
      <c r="E605" s="321" t="s">
        <v>418</v>
      </c>
      <c r="F605" s="327">
        <v>0</v>
      </c>
      <c r="G605" s="327">
        <v>0</v>
      </c>
      <c r="H605" s="322">
        <v>50000</v>
      </c>
      <c r="I605" s="322">
        <f t="shared" si="28"/>
        <v>16666.666666666668</v>
      </c>
      <c r="J605" s="322">
        <f t="shared" si="29"/>
        <v>4166.666666666667</v>
      </c>
      <c r="K605" s="328" t="str">
        <f t="shared" si="27"/>
        <v xml:space="preserve">   4</v>
      </c>
    </row>
    <row r="606" spans="1:11" ht="14.1" customHeight="1">
      <c r="A606" s="319" t="s">
        <v>3773</v>
      </c>
      <c r="B606" s="319" t="s">
        <v>2454</v>
      </c>
      <c r="C606" s="319" t="s">
        <v>2390</v>
      </c>
      <c r="D606" s="320" t="s">
        <v>3172</v>
      </c>
      <c r="E606" s="321" t="s">
        <v>418</v>
      </c>
      <c r="F606" s="327">
        <v>0</v>
      </c>
      <c r="G606" s="327">
        <v>0</v>
      </c>
      <c r="H606" s="322">
        <v>0</v>
      </c>
      <c r="I606" s="322">
        <f t="shared" si="28"/>
        <v>0</v>
      </c>
      <c r="J606" s="322">
        <f t="shared" si="29"/>
        <v>0</v>
      </c>
      <c r="K606" s="328" t="str">
        <f t="shared" si="27"/>
        <v xml:space="preserve">   4</v>
      </c>
    </row>
    <row r="607" spans="1:11" ht="14.1" customHeight="1">
      <c r="A607" s="319" t="s">
        <v>3773</v>
      </c>
      <c r="B607" s="319" t="s">
        <v>2454</v>
      </c>
      <c r="C607" s="319" t="s">
        <v>2391</v>
      </c>
      <c r="D607" s="320" t="s">
        <v>3172</v>
      </c>
      <c r="E607" s="321" t="s">
        <v>418</v>
      </c>
      <c r="F607" s="327">
        <v>0</v>
      </c>
      <c r="G607" s="327">
        <v>0</v>
      </c>
      <c r="H607" s="322">
        <v>0</v>
      </c>
      <c r="I607" s="322">
        <f t="shared" si="28"/>
        <v>0</v>
      </c>
      <c r="J607" s="322">
        <f t="shared" si="29"/>
        <v>0</v>
      </c>
      <c r="K607" s="328" t="str">
        <f t="shared" si="27"/>
        <v xml:space="preserve">   4</v>
      </c>
    </row>
    <row r="608" spans="1:11" ht="14.1" customHeight="1">
      <c r="A608" s="319" t="s">
        <v>3773</v>
      </c>
      <c r="B608" s="319" t="s">
        <v>2455</v>
      </c>
      <c r="C608" s="319" t="s">
        <v>2390</v>
      </c>
      <c r="D608" s="320" t="s">
        <v>3172</v>
      </c>
      <c r="E608" s="321" t="s">
        <v>418</v>
      </c>
      <c r="F608" s="327">
        <v>0</v>
      </c>
      <c r="G608" s="327">
        <v>0</v>
      </c>
      <c r="H608" s="322">
        <v>0</v>
      </c>
      <c r="I608" s="322">
        <f t="shared" si="28"/>
        <v>0</v>
      </c>
      <c r="J608" s="322">
        <f t="shared" si="29"/>
        <v>0</v>
      </c>
      <c r="K608" s="328" t="str">
        <f t="shared" si="27"/>
        <v xml:space="preserve">   4</v>
      </c>
    </row>
    <row r="609" spans="1:11" ht="14.1" customHeight="1">
      <c r="A609" s="319" t="s">
        <v>3773</v>
      </c>
      <c r="B609" s="319" t="s">
        <v>2455</v>
      </c>
      <c r="C609" s="319" t="s">
        <v>2391</v>
      </c>
      <c r="D609" s="320" t="s">
        <v>3172</v>
      </c>
      <c r="E609" s="321" t="s">
        <v>418</v>
      </c>
      <c r="F609" s="327">
        <v>0</v>
      </c>
      <c r="G609" s="327">
        <v>0</v>
      </c>
      <c r="H609" s="322">
        <v>0</v>
      </c>
      <c r="I609" s="322">
        <f t="shared" si="28"/>
        <v>0</v>
      </c>
      <c r="J609" s="322">
        <f t="shared" si="29"/>
        <v>0</v>
      </c>
      <c r="K609" s="328" t="str">
        <f t="shared" si="27"/>
        <v xml:space="preserve">   4</v>
      </c>
    </row>
    <row r="610" spans="1:11" ht="14.1" customHeight="1">
      <c r="A610" s="319" t="s">
        <v>3773</v>
      </c>
      <c r="B610" s="319" t="s">
        <v>2455</v>
      </c>
      <c r="C610" s="319" t="s">
        <v>2392</v>
      </c>
      <c r="D610" s="320" t="s">
        <v>3172</v>
      </c>
      <c r="E610" s="321" t="s">
        <v>418</v>
      </c>
      <c r="F610" s="327">
        <v>0</v>
      </c>
      <c r="G610" s="327">
        <v>0</v>
      </c>
      <c r="H610" s="322">
        <v>0</v>
      </c>
      <c r="I610" s="322">
        <f t="shared" si="28"/>
        <v>0</v>
      </c>
      <c r="J610" s="322">
        <f t="shared" si="29"/>
        <v>0</v>
      </c>
      <c r="K610" s="328" t="str">
        <f t="shared" si="27"/>
        <v xml:space="preserve">   4</v>
      </c>
    </row>
    <row r="611" spans="1:11" ht="14.1" customHeight="1">
      <c r="A611" s="319" t="s">
        <v>3773</v>
      </c>
      <c r="B611" s="319" t="s">
        <v>2778</v>
      </c>
      <c r="C611" s="319" t="s">
        <v>2390</v>
      </c>
      <c r="D611" s="320" t="s">
        <v>3181</v>
      </c>
      <c r="E611" s="321" t="s">
        <v>418</v>
      </c>
      <c r="F611" s="327">
        <v>0</v>
      </c>
      <c r="G611" s="327">
        <v>0</v>
      </c>
      <c r="H611" s="322">
        <v>0</v>
      </c>
      <c r="I611" s="322">
        <f t="shared" si="28"/>
        <v>0</v>
      </c>
      <c r="J611" s="322">
        <f t="shared" si="29"/>
        <v>0</v>
      </c>
      <c r="K611" s="328" t="str">
        <f t="shared" si="27"/>
        <v xml:space="preserve">   1</v>
      </c>
    </row>
    <row r="612" spans="1:11" ht="14.1" customHeight="1">
      <c r="A612" s="319" t="s">
        <v>3773</v>
      </c>
      <c r="B612" s="319" t="s">
        <v>2778</v>
      </c>
      <c r="C612" s="319" t="s">
        <v>2391</v>
      </c>
      <c r="D612" s="320" t="s">
        <v>3181</v>
      </c>
      <c r="E612" s="321" t="s">
        <v>418</v>
      </c>
      <c r="F612" s="327">
        <v>0</v>
      </c>
      <c r="G612" s="327">
        <v>0</v>
      </c>
      <c r="H612" s="322">
        <v>0</v>
      </c>
      <c r="I612" s="322">
        <f t="shared" si="28"/>
        <v>0</v>
      </c>
      <c r="J612" s="322">
        <f t="shared" si="29"/>
        <v>0</v>
      </c>
      <c r="K612" s="328" t="str">
        <f t="shared" si="27"/>
        <v xml:space="preserve">   1</v>
      </c>
    </row>
    <row r="613" spans="1:11" ht="14.1" customHeight="1">
      <c r="A613" s="319" t="s">
        <v>3773</v>
      </c>
      <c r="B613" s="319" t="s">
        <v>2456</v>
      </c>
      <c r="C613" s="319" t="s">
        <v>2390</v>
      </c>
      <c r="D613" s="320" t="s">
        <v>3182</v>
      </c>
      <c r="E613" s="321" t="s">
        <v>2319</v>
      </c>
      <c r="F613" s="322">
        <v>33013</v>
      </c>
      <c r="G613" s="322">
        <v>20375</v>
      </c>
      <c r="H613" s="322">
        <v>22872</v>
      </c>
      <c r="I613" s="322">
        <f t="shared" si="28"/>
        <v>25420</v>
      </c>
      <c r="J613" s="322">
        <f t="shared" si="29"/>
        <v>4236.666666666667</v>
      </c>
      <c r="K613" s="328" t="str">
        <f t="shared" si="27"/>
        <v xml:space="preserve">   6</v>
      </c>
    </row>
    <row r="614" spans="1:11" ht="14.1" customHeight="1">
      <c r="A614" s="319" t="s">
        <v>3773</v>
      </c>
      <c r="B614" s="319" t="s">
        <v>2456</v>
      </c>
      <c r="C614" s="319" t="s">
        <v>2391</v>
      </c>
      <c r="D614" s="320" t="s">
        <v>3182</v>
      </c>
      <c r="E614" s="321" t="s">
        <v>2319</v>
      </c>
      <c r="F614" s="322">
        <v>21017</v>
      </c>
      <c r="G614" s="322">
        <v>15178</v>
      </c>
      <c r="H614" s="322">
        <v>15437</v>
      </c>
      <c r="I614" s="322">
        <f t="shared" si="28"/>
        <v>17210.666666666668</v>
      </c>
      <c r="J614" s="322">
        <f t="shared" si="29"/>
        <v>2868.4444444444448</v>
      </c>
      <c r="K614" s="328" t="str">
        <f t="shared" si="27"/>
        <v xml:space="preserve">   6</v>
      </c>
    </row>
    <row r="615" spans="1:11" ht="14.1" customHeight="1">
      <c r="A615" s="319" t="s">
        <v>3773</v>
      </c>
      <c r="B615" s="319" t="s">
        <v>2456</v>
      </c>
      <c r="C615" s="319" t="s">
        <v>2392</v>
      </c>
      <c r="D615" s="320" t="s">
        <v>3182</v>
      </c>
      <c r="E615" s="321" t="s">
        <v>2319</v>
      </c>
      <c r="F615" s="322">
        <v>16062</v>
      </c>
      <c r="G615" s="322">
        <v>13798</v>
      </c>
      <c r="H615" s="322">
        <v>12542</v>
      </c>
      <c r="I615" s="322">
        <f t="shared" si="28"/>
        <v>14134</v>
      </c>
      <c r="J615" s="322">
        <f t="shared" si="29"/>
        <v>2355.6666666666665</v>
      </c>
      <c r="K615" s="328" t="str">
        <f t="shared" si="27"/>
        <v xml:space="preserve">   6</v>
      </c>
    </row>
    <row r="616" spans="1:11" ht="14.1" customHeight="1">
      <c r="A616" s="319" t="s">
        <v>3773</v>
      </c>
      <c r="B616" s="326" t="s">
        <v>2457</v>
      </c>
      <c r="C616" s="319" t="s">
        <v>2390</v>
      </c>
      <c r="D616" s="320" t="s">
        <v>3182</v>
      </c>
      <c r="E616" s="321" t="s">
        <v>2319</v>
      </c>
      <c r="F616" s="322">
        <v>26000</v>
      </c>
      <c r="G616" s="322">
        <v>26000</v>
      </c>
      <c r="H616" s="322">
        <v>26000</v>
      </c>
      <c r="I616" s="322">
        <f t="shared" si="28"/>
        <v>26000</v>
      </c>
      <c r="J616" s="322">
        <f t="shared" si="29"/>
        <v>4333.333333333333</v>
      </c>
      <c r="K616" s="328" t="str">
        <f t="shared" si="27"/>
        <v xml:space="preserve">   6</v>
      </c>
    </row>
    <row r="617" spans="1:11" ht="14.1" customHeight="1">
      <c r="A617" s="319" t="s">
        <v>3773</v>
      </c>
      <c r="B617" s="326" t="s">
        <v>2457</v>
      </c>
      <c r="C617" s="319" t="s">
        <v>2391</v>
      </c>
      <c r="D617" s="320" t="s">
        <v>3182</v>
      </c>
      <c r="E617" s="321" t="s">
        <v>2319</v>
      </c>
      <c r="F617" s="322">
        <v>21500</v>
      </c>
      <c r="G617" s="322">
        <v>21500</v>
      </c>
      <c r="H617" s="322">
        <v>21500</v>
      </c>
      <c r="I617" s="322">
        <f t="shared" si="28"/>
        <v>21500</v>
      </c>
      <c r="J617" s="322">
        <f t="shared" si="29"/>
        <v>3583.3333333333335</v>
      </c>
      <c r="K617" s="328" t="str">
        <f t="shared" si="27"/>
        <v xml:space="preserve">   6</v>
      </c>
    </row>
    <row r="618" spans="1:11" ht="14.1" customHeight="1">
      <c r="A618" s="319" t="s">
        <v>3773</v>
      </c>
      <c r="B618" s="326" t="s">
        <v>2457</v>
      </c>
      <c r="C618" s="319" t="s">
        <v>2390</v>
      </c>
      <c r="D618" s="320" t="s">
        <v>3174</v>
      </c>
      <c r="E618" s="321" t="s">
        <v>2394</v>
      </c>
      <c r="F618" s="322">
        <v>30369</v>
      </c>
      <c r="G618" s="322">
        <v>21500</v>
      </c>
      <c r="H618" s="322">
        <v>21500</v>
      </c>
      <c r="I618" s="322">
        <f t="shared" si="28"/>
        <v>24456.333333333332</v>
      </c>
      <c r="J618" s="322">
        <f t="shared" si="29"/>
        <v>3057.0416666666665</v>
      </c>
      <c r="K618" s="328" t="str">
        <f t="shared" si="27"/>
        <v xml:space="preserve">   8</v>
      </c>
    </row>
    <row r="619" spans="1:11" ht="14.1" customHeight="1">
      <c r="A619" s="319" t="s">
        <v>3773</v>
      </c>
      <c r="B619" s="326" t="s">
        <v>2458</v>
      </c>
      <c r="C619" s="319" t="s">
        <v>2390</v>
      </c>
      <c r="D619" s="320" t="s">
        <v>3187</v>
      </c>
      <c r="E619" s="321" t="s">
        <v>2319</v>
      </c>
      <c r="F619" s="322">
        <v>39000</v>
      </c>
      <c r="G619" s="322">
        <v>45500</v>
      </c>
      <c r="H619" s="322">
        <v>45500</v>
      </c>
      <c r="I619" s="322">
        <f t="shared" si="28"/>
        <v>43333.333333333336</v>
      </c>
      <c r="J619" s="322">
        <f t="shared" si="29"/>
        <v>2407.4074074074074</v>
      </c>
      <c r="K619" s="328" t="str">
        <f t="shared" si="27"/>
        <v xml:space="preserve">  18</v>
      </c>
    </row>
    <row r="620" spans="1:11" ht="14.1" customHeight="1">
      <c r="A620" s="319" t="s">
        <v>3773</v>
      </c>
      <c r="B620" s="319" t="s">
        <v>2459</v>
      </c>
      <c r="C620" s="319" t="s">
        <v>2393</v>
      </c>
      <c r="D620" s="320" t="s">
        <v>3181</v>
      </c>
      <c r="E620" s="321" t="s">
        <v>2445</v>
      </c>
      <c r="F620" s="322">
        <v>10000</v>
      </c>
      <c r="G620" s="322">
        <v>10000</v>
      </c>
      <c r="H620" s="322">
        <v>10000</v>
      </c>
      <c r="I620" s="322">
        <f t="shared" si="28"/>
        <v>10000</v>
      </c>
      <c r="J620" s="322" t="e">
        <f t="shared" si="29"/>
        <v>#VALUE!</v>
      </c>
      <c r="K620" s="328" t="str">
        <f t="shared" si="27"/>
        <v>ERROR</v>
      </c>
    </row>
    <row r="621" spans="1:11" ht="14.1" customHeight="1">
      <c r="A621" s="319" t="s">
        <v>3773</v>
      </c>
      <c r="B621" s="319" t="s">
        <v>2459</v>
      </c>
      <c r="C621" s="319" t="s">
        <v>2395</v>
      </c>
      <c r="D621" s="320" t="s">
        <v>3181</v>
      </c>
      <c r="E621" s="321" t="s">
        <v>2445</v>
      </c>
      <c r="F621" s="322">
        <v>8000</v>
      </c>
      <c r="G621" s="322">
        <v>8000</v>
      </c>
      <c r="H621" s="322">
        <v>8000</v>
      </c>
      <c r="I621" s="322">
        <f t="shared" si="28"/>
        <v>8000</v>
      </c>
      <c r="J621" s="322" t="e">
        <f t="shared" si="29"/>
        <v>#VALUE!</v>
      </c>
      <c r="K621" s="328" t="str">
        <f t="shared" si="27"/>
        <v>ERROR</v>
      </c>
    </row>
    <row r="622" spans="1:11" ht="14.1" customHeight="1">
      <c r="A622" s="319" t="s">
        <v>3773</v>
      </c>
      <c r="B622" s="319" t="s">
        <v>2460</v>
      </c>
      <c r="C622" s="319" t="s">
        <v>2390</v>
      </c>
      <c r="D622" s="320" t="s">
        <v>3184</v>
      </c>
      <c r="E622" s="321" t="s">
        <v>2319</v>
      </c>
      <c r="F622" s="327">
        <v>0</v>
      </c>
      <c r="G622" s="327">
        <v>0</v>
      </c>
      <c r="H622" s="322">
        <v>0</v>
      </c>
      <c r="I622" s="322">
        <f t="shared" si="28"/>
        <v>0</v>
      </c>
      <c r="J622" s="322">
        <f t="shared" si="29"/>
        <v>0</v>
      </c>
      <c r="K622" s="328" t="str">
        <f t="shared" si="27"/>
        <v xml:space="preserve">   5</v>
      </c>
    </row>
    <row r="623" spans="1:11" ht="14.1" customHeight="1">
      <c r="A623" s="319" t="s">
        <v>3773</v>
      </c>
      <c r="B623" s="319" t="s">
        <v>2460</v>
      </c>
      <c r="C623" s="319" t="s">
        <v>2391</v>
      </c>
      <c r="D623" s="320" t="s">
        <v>3184</v>
      </c>
      <c r="E623" s="321" t="s">
        <v>2319</v>
      </c>
      <c r="F623" s="327">
        <v>0</v>
      </c>
      <c r="G623" s="327">
        <v>0</v>
      </c>
      <c r="H623" s="322">
        <v>0</v>
      </c>
      <c r="I623" s="322">
        <f t="shared" si="28"/>
        <v>0</v>
      </c>
      <c r="J623" s="322">
        <f t="shared" si="29"/>
        <v>0</v>
      </c>
      <c r="K623" s="328" t="str">
        <f t="shared" si="27"/>
        <v xml:space="preserve">   5</v>
      </c>
    </row>
    <row r="624" spans="1:11" ht="14.1" customHeight="1">
      <c r="A624" s="319" t="s">
        <v>3773</v>
      </c>
      <c r="B624" s="319" t="s">
        <v>2461</v>
      </c>
      <c r="C624" s="319" t="s">
        <v>2390</v>
      </c>
      <c r="D624" s="320" t="s">
        <v>3186</v>
      </c>
      <c r="E624" s="321" t="s">
        <v>2319</v>
      </c>
      <c r="F624" s="322">
        <v>20000</v>
      </c>
      <c r="G624" s="322">
        <v>20000</v>
      </c>
      <c r="H624" s="322">
        <v>20000</v>
      </c>
      <c r="I624" s="322">
        <f t="shared" si="28"/>
        <v>20000</v>
      </c>
      <c r="J624" s="322">
        <f t="shared" si="29"/>
        <v>6666.666666666667</v>
      </c>
      <c r="K624" s="328" t="str">
        <f t="shared" si="27"/>
        <v xml:space="preserve">   3</v>
      </c>
    </row>
    <row r="625" spans="1:11" ht="14.1" customHeight="1">
      <c r="A625" s="319" t="s">
        <v>3773</v>
      </c>
      <c r="B625" s="319" t="s">
        <v>2461</v>
      </c>
      <c r="C625" s="319" t="s">
        <v>2391</v>
      </c>
      <c r="D625" s="320" t="s">
        <v>3186</v>
      </c>
      <c r="E625" s="321" t="s">
        <v>2319</v>
      </c>
      <c r="F625" s="322">
        <v>17842</v>
      </c>
      <c r="G625" s="322">
        <v>17842</v>
      </c>
      <c r="H625" s="322">
        <v>17842</v>
      </c>
      <c r="I625" s="322">
        <f t="shared" si="28"/>
        <v>17842</v>
      </c>
      <c r="J625" s="322">
        <f t="shared" si="29"/>
        <v>5947.333333333333</v>
      </c>
      <c r="K625" s="328" t="str">
        <f t="shared" si="27"/>
        <v xml:space="preserve">   3</v>
      </c>
    </row>
    <row r="626" spans="1:11" ht="14.1" customHeight="1">
      <c r="A626" s="319" t="s">
        <v>3773</v>
      </c>
      <c r="B626" s="319" t="s">
        <v>2462</v>
      </c>
      <c r="C626" s="319" t="s">
        <v>2393</v>
      </c>
      <c r="D626" s="320" t="s">
        <v>3181</v>
      </c>
      <c r="E626" s="321" t="s">
        <v>2445</v>
      </c>
      <c r="F626" s="327">
        <v>0</v>
      </c>
      <c r="G626" s="327">
        <v>0</v>
      </c>
      <c r="H626" s="322">
        <v>0</v>
      </c>
      <c r="I626" s="322">
        <f t="shared" si="28"/>
        <v>0</v>
      </c>
      <c r="J626" s="322" t="e">
        <f t="shared" si="29"/>
        <v>#VALUE!</v>
      </c>
      <c r="K626" s="328" t="str">
        <f t="shared" si="27"/>
        <v>ERROR</v>
      </c>
    </row>
    <row r="627" spans="1:11" ht="14.1" customHeight="1">
      <c r="A627" s="319" t="s">
        <v>3773</v>
      </c>
      <c r="B627" s="319" t="s">
        <v>2462</v>
      </c>
      <c r="C627" s="319" t="s">
        <v>2395</v>
      </c>
      <c r="D627" s="320" t="s">
        <v>3181</v>
      </c>
      <c r="E627" s="321" t="s">
        <v>2445</v>
      </c>
      <c r="F627" s="327">
        <v>0</v>
      </c>
      <c r="G627" s="327">
        <v>0</v>
      </c>
      <c r="H627" s="322">
        <v>0</v>
      </c>
      <c r="I627" s="322">
        <f t="shared" si="28"/>
        <v>0</v>
      </c>
      <c r="J627" s="322" t="e">
        <f t="shared" si="29"/>
        <v>#VALUE!</v>
      </c>
      <c r="K627" s="328" t="str">
        <f t="shared" si="27"/>
        <v>ERROR</v>
      </c>
    </row>
    <row r="628" spans="1:11" ht="14.1" customHeight="1">
      <c r="A628" s="319" t="s">
        <v>3773</v>
      </c>
      <c r="B628" s="319" t="s">
        <v>2462</v>
      </c>
      <c r="C628" s="319" t="s">
        <v>2396</v>
      </c>
      <c r="D628" s="320" t="s">
        <v>3181</v>
      </c>
      <c r="E628" s="321" t="s">
        <v>2445</v>
      </c>
      <c r="F628" s="327">
        <v>0</v>
      </c>
      <c r="G628" s="327">
        <v>0</v>
      </c>
      <c r="H628" s="322">
        <v>0</v>
      </c>
      <c r="I628" s="322">
        <f t="shared" si="28"/>
        <v>0</v>
      </c>
      <c r="J628" s="322" t="e">
        <f t="shared" si="29"/>
        <v>#VALUE!</v>
      </c>
      <c r="K628" s="328" t="str">
        <f t="shared" si="27"/>
        <v>ERROR</v>
      </c>
    </row>
    <row r="629" spans="1:11" ht="14.1" customHeight="1">
      <c r="A629" s="319" t="s">
        <v>3773</v>
      </c>
      <c r="B629" s="319" t="s">
        <v>473</v>
      </c>
      <c r="C629" s="319" t="s">
        <v>2390</v>
      </c>
      <c r="D629" s="320" t="s">
        <v>3181</v>
      </c>
      <c r="E629" s="321" t="s">
        <v>418</v>
      </c>
      <c r="F629" s="322">
        <v>13064</v>
      </c>
      <c r="G629" s="322">
        <v>13687</v>
      </c>
      <c r="H629" s="322">
        <v>12904</v>
      </c>
      <c r="I629" s="322">
        <f t="shared" si="28"/>
        <v>13218.333333333334</v>
      </c>
      <c r="J629" s="322">
        <f t="shared" si="29"/>
        <v>13218.333333333334</v>
      </c>
      <c r="K629" s="328" t="str">
        <f t="shared" si="27"/>
        <v xml:space="preserve">   1</v>
      </c>
    </row>
    <row r="630" spans="1:11" ht="14.1" customHeight="1">
      <c r="A630" s="319" t="s">
        <v>3773</v>
      </c>
      <c r="B630" s="319" t="s">
        <v>473</v>
      </c>
      <c r="C630" s="319" t="s">
        <v>2391</v>
      </c>
      <c r="D630" s="320" t="s">
        <v>3181</v>
      </c>
      <c r="E630" s="321" t="s">
        <v>418</v>
      </c>
      <c r="F630" s="322">
        <v>12212</v>
      </c>
      <c r="G630" s="322">
        <v>12974</v>
      </c>
      <c r="H630" s="322">
        <v>10570</v>
      </c>
      <c r="I630" s="322">
        <f t="shared" si="28"/>
        <v>11918.666666666666</v>
      </c>
      <c r="J630" s="322">
        <f t="shared" si="29"/>
        <v>11918.666666666666</v>
      </c>
      <c r="K630" s="328" t="str">
        <f t="shared" si="27"/>
        <v xml:space="preserve">   1</v>
      </c>
    </row>
    <row r="631" spans="1:11" ht="14.1" customHeight="1">
      <c r="A631" s="319" t="s">
        <v>3773</v>
      </c>
      <c r="B631" s="319" t="s">
        <v>473</v>
      </c>
      <c r="C631" s="319" t="s">
        <v>2392</v>
      </c>
      <c r="D631" s="320" t="s">
        <v>3181</v>
      </c>
      <c r="E631" s="321" t="s">
        <v>418</v>
      </c>
      <c r="F631" s="322">
        <v>9738</v>
      </c>
      <c r="G631" s="322">
        <v>11558</v>
      </c>
      <c r="H631" s="322">
        <v>6482</v>
      </c>
      <c r="I631" s="322">
        <f t="shared" si="28"/>
        <v>9259.3333333333339</v>
      </c>
      <c r="J631" s="322">
        <f t="shared" si="29"/>
        <v>9259.3333333333339</v>
      </c>
      <c r="K631" s="328" t="str">
        <f t="shared" si="27"/>
        <v xml:space="preserve">   1</v>
      </c>
    </row>
    <row r="632" spans="1:11" ht="14.1" customHeight="1">
      <c r="A632" s="319" t="s">
        <v>3773</v>
      </c>
      <c r="B632" s="319" t="s">
        <v>3775</v>
      </c>
      <c r="C632" s="319" t="s">
        <v>2390</v>
      </c>
      <c r="D632" s="320" t="s">
        <v>3184</v>
      </c>
      <c r="E632" s="321" t="s">
        <v>2319</v>
      </c>
      <c r="F632" s="322">
        <v>36000</v>
      </c>
      <c r="G632" s="322">
        <v>36000</v>
      </c>
      <c r="H632" s="322">
        <v>36000</v>
      </c>
      <c r="I632" s="322">
        <f t="shared" si="28"/>
        <v>36000</v>
      </c>
      <c r="J632" s="322">
        <f t="shared" si="29"/>
        <v>7200</v>
      </c>
      <c r="K632" s="328" t="str">
        <f t="shared" si="27"/>
        <v xml:space="preserve">   5</v>
      </c>
    </row>
    <row r="633" spans="1:11" ht="14.1" customHeight="1">
      <c r="A633" s="319" t="s">
        <v>3773</v>
      </c>
      <c r="B633" s="319" t="s">
        <v>3775</v>
      </c>
      <c r="C633" s="319" t="s">
        <v>2391</v>
      </c>
      <c r="D633" s="320" t="s">
        <v>3184</v>
      </c>
      <c r="E633" s="321" t="s">
        <v>2319</v>
      </c>
      <c r="F633" s="322">
        <v>36000</v>
      </c>
      <c r="G633" s="322">
        <v>36000</v>
      </c>
      <c r="H633" s="322">
        <v>36000</v>
      </c>
      <c r="I633" s="322">
        <f t="shared" si="28"/>
        <v>36000</v>
      </c>
      <c r="J633" s="322">
        <f t="shared" si="29"/>
        <v>7200</v>
      </c>
      <c r="K633" s="328" t="str">
        <f t="shared" si="27"/>
        <v xml:space="preserve">   5</v>
      </c>
    </row>
    <row r="634" spans="1:11" ht="14.1" customHeight="1">
      <c r="A634" s="319" t="s">
        <v>3773</v>
      </c>
      <c r="B634" s="319" t="s">
        <v>2463</v>
      </c>
      <c r="C634" s="319" t="s">
        <v>2390</v>
      </c>
      <c r="D634" s="320" t="s">
        <v>3181</v>
      </c>
      <c r="E634" s="321" t="s">
        <v>418</v>
      </c>
      <c r="F634" s="327">
        <v>0</v>
      </c>
      <c r="G634" s="327">
        <v>0</v>
      </c>
      <c r="H634" s="322">
        <v>0</v>
      </c>
      <c r="I634" s="322">
        <f t="shared" si="28"/>
        <v>0</v>
      </c>
      <c r="J634" s="322">
        <f t="shared" si="29"/>
        <v>0</v>
      </c>
      <c r="K634" s="328" t="str">
        <f t="shared" si="27"/>
        <v xml:space="preserve">   1</v>
      </c>
    </row>
    <row r="635" spans="1:11" ht="14.1" customHeight="1">
      <c r="A635" s="319" t="s">
        <v>3773</v>
      </c>
      <c r="B635" s="319" t="s">
        <v>474</v>
      </c>
      <c r="C635" s="319" t="s">
        <v>2390</v>
      </c>
      <c r="D635" s="320" t="s">
        <v>3181</v>
      </c>
      <c r="E635" s="321" t="s">
        <v>418</v>
      </c>
      <c r="F635" s="322">
        <v>7110</v>
      </c>
      <c r="G635" s="322">
        <v>6809</v>
      </c>
      <c r="H635" s="322">
        <v>8098</v>
      </c>
      <c r="I635" s="322">
        <f t="shared" si="28"/>
        <v>7339</v>
      </c>
      <c r="J635" s="322">
        <f t="shared" si="29"/>
        <v>7339</v>
      </c>
      <c r="K635" s="328" t="str">
        <f t="shared" si="27"/>
        <v xml:space="preserve">   1</v>
      </c>
    </row>
    <row r="636" spans="1:11" ht="14.1" customHeight="1">
      <c r="A636" s="319" t="s">
        <v>3773</v>
      </c>
      <c r="B636" s="319" t="s">
        <v>474</v>
      </c>
      <c r="C636" s="319" t="s">
        <v>2391</v>
      </c>
      <c r="D636" s="320" t="s">
        <v>3181</v>
      </c>
      <c r="E636" s="321" t="s">
        <v>418</v>
      </c>
      <c r="F636" s="322">
        <v>6203</v>
      </c>
      <c r="G636" s="322">
        <v>5898</v>
      </c>
      <c r="H636" s="322">
        <v>6860</v>
      </c>
      <c r="I636" s="322">
        <f t="shared" si="28"/>
        <v>6320.333333333333</v>
      </c>
      <c r="J636" s="322">
        <f t="shared" si="29"/>
        <v>6320.333333333333</v>
      </c>
      <c r="K636" s="328" t="str">
        <f t="shared" si="27"/>
        <v xml:space="preserve">   1</v>
      </c>
    </row>
    <row r="637" spans="1:11" ht="14.1" customHeight="1">
      <c r="A637" s="319" t="s">
        <v>3773</v>
      </c>
      <c r="B637" s="319" t="s">
        <v>2464</v>
      </c>
      <c r="C637" s="319" t="s">
        <v>2390</v>
      </c>
      <c r="D637" s="320" t="s">
        <v>3181</v>
      </c>
      <c r="E637" s="321" t="s">
        <v>418</v>
      </c>
      <c r="F637" s="322">
        <v>1918</v>
      </c>
      <c r="G637" s="322">
        <v>1822</v>
      </c>
      <c r="H637" s="322">
        <v>1888</v>
      </c>
      <c r="I637" s="322">
        <f t="shared" si="28"/>
        <v>1876</v>
      </c>
      <c r="J637" s="322">
        <f t="shared" si="29"/>
        <v>1876</v>
      </c>
      <c r="K637" s="328" t="str">
        <f t="shared" si="27"/>
        <v xml:space="preserve">   1</v>
      </c>
    </row>
    <row r="638" spans="1:11" ht="14.1" customHeight="1">
      <c r="A638" s="319" t="s">
        <v>3773</v>
      </c>
      <c r="B638" s="319" t="s">
        <v>2464</v>
      </c>
      <c r="C638" s="319" t="s">
        <v>2391</v>
      </c>
      <c r="D638" s="320" t="s">
        <v>3181</v>
      </c>
      <c r="E638" s="321" t="s">
        <v>418</v>
      </c>
      <c r="F638" s="322">
        <v>1624</v>
      </c>
      <c r="G638" s="322">
        <v>1342</v>
      </c>
      <c r="H638" s="322">
        <v>1491</v>
      </c>
      <c r="I638" s="322">
        <f t="shared" si="28"/>
        <v>1485.6666666666667</v>
      </c>
      <c r="J638" s="322">
        <f t="shared" si="29"/>
        <v>1485.6666666666667</v>
      </c>
      <c r="K638" s="328" t="str">
        <f t="shared" si="27"/>
        <v xml:space="preserve">   1</v>
      </c>
    </row>
    <row r="639" spans="1:11" ht="14.1" customHeight="1">
      <c r="A639" s="319" t="s">
        <v>3773</v>
      </c>
      <c r="B639" s="319" t="s">
        <v>2465</v>
      </c>
      <c r="C639" s="319" t="s">
        <v>2390</v>
      </c>
      <c r="D639" s="320" t="s">
        <v>3181</v>
      </c>
      <c r="E639" s="321" t="s">
        <v>418</v>
      </c>
      <c r="F639" s="322">
        <v>3001</v>
      </c>
      <c r="G639" s="322">
        <v>4842</v>
      </c>
      <c r="H639" s="322">
        <v>4836</v>
      </c>
      <c r="I639" s="322">
        <f t="shared" si="28"/>
        <v>4226.333333333333</v>
      </c>
      <c r="J639" s="322">
        <f t="shared" si="29"/>
        <v>4226.333333333333</v>
      </c>
      <c r="K639" s="328" t="str">
        <f t="shared" si="27"/>
        <v xml:space="preserve">   1</v>
      </c>
    </row>
    <row r="640" spans="1:11" ht="14.1" customHeight="1">
      <c r="A640" s="319" t="s">
        <v>3773</v>
      </c>
      <c r="B640" s="319" t="s">
        <v>2466</v>
      </c>
      <c r="C640" s="319" t="s">
        <v>2390</v>
      </c>
      <c r="D640" s="320" t="s">
        <v>3181</v>
      </c>
      <c r="E640" s="321" t="s">
        <v>2331</v>
      </c>
      <c r="F640" s="322">
        <v>3499</v>
      </c>
      <c r="G640" s="322">
        <v>3347</v>
      </c>
      <c r="H640" s="322">
        <v>3507</v>
      </c>
      <c r="I640" s="322">
        <f t="shared" si="28"/>
        <v>3451</v>
      </c>
      <c r="J640" s="322" t="e">
        <f t="shared" si="29"/>
        <v>#VALUE!</v>
      </c>
      <c r="K640" s="328" t="str">
        <f t="shared" si="27"/>
        <v>ERROR</v>
      </c>
    </row>
    <row r="641" spans="1:11" ht="14.1" customHeight="1">
      <c r="A641" s="319" t="s">
        <v>3773</v>
      </c>
      <c r="B641" s="319" t="s">
        <v>2466</v>
      </c>
      <c r="C641" s="319" t="s">
        <v>2391</v>
      </c>
      <c r="D641" s="320" t="s">
        <v>3181</v>
      </c>
      <c r="E641" s="321" t="s">
        <v>2331</v>
      </c>
      <c r="F641" s="322">
        <v>2429</v>
      </c>
      <c r="G641" s="322">
        <v>2399</v>
      </c>
      <c r="H641" s="322">
        <v>2773</v>
      </c>
      <c r="I641" s="322">
        <f t="shared" si="28"/>
        <v>2533.6666666666665</v>
      </c>
      <c r="J641" s="322" t="e">
        <f t="shared" si="29"/>
        <v>#VALUE!</v>
      </c>
      <c r="K641" s="328" t="str">
        <f t="shared" si="27"/>
        <v>ERROR</v>
      </c>
    </row>
    <row r="642" spans="1:11" ht="14.1" customHeight="1">
      <c r="A642" s="319" t="s">
        <v>3773</v>
      </c>
      <c r="B642" s="319" t="s">
        <v>2466</v>
      </c>
      <c r="C642" s="319" t="s">
        <v>2392</v>
      </c>
      <c r="D642" s="320" t="s">
        <v>3181</v>
      </c>
      <c r="E642" s="321" t="s">
        <v>2331</v>
      </c>
      <c r="F642" s="322">
        <v>2063</v>
      </c>
      <c r="G642" s="322">
        <v>1976</v>
      </c>
      <c r="H642" s="322">
        <v>2085</v>
      </c>
      <c r="I642" s="322">
        <f t="shared" si="28"/>
        <v>2041.3333333333333</v>
      </c>
      <c r="J642" s="322" t="e">
        <f t="shared" si="29"/>
        <v>#VALUE!</v>
      </c>
      <c r="K642" s="328" t="str">
        <f t="shared" si="27"/>
        <v>ERROR</v>
      </c>
    </row>
    <row r="643" spans="1:11" ht="14.1" customHeight="1">
      <c r="A643" s="319" t="s">
        <v>3773</v>
      </c>
      <c r="B643" s="319" t="s">
        <v>2467</v>
      </c>
      <c r="C643" s="319" t="s">
        <v>2390</v>
      </c>
      <c r="D643" s="320" t="s">
        <v>3181</v>
      </c>
      <c r="E643" s="321" t="s">
        <v>2331</v>
      </c>
      <c r="F643" s="322">
        <v>3752</v>
      </c>
      <c r="G643" s="322">
        <v>3700</v>
      </c>
      <c r="H643" s="322">
        <v>5016</v>
      </c>
      <c r="I643" s="322">
        <f t="shared" si="28"/>
        <v>4156</v>
      </c>
      <c r="J643" s="322" t="e">
        <f t="shared" si="29"/>
        <v>#VALUE!</v>
      </c>
      <c r="K643" s="328" t="str">
        <f t="shared" ref="K643:K693" si="30">IF(LEFT(E643,1)="k",D643,IF(LEFT(E643,1)="g",D643/1000,"ERROR"))</f>
        <v>ERROR</v>
      </c>
    </row>
    <row r="644" spans="1:11" ht="14.1" customHeight="1">
      <c r="A644" s="319" t="s">
        <v>3773</v>
      </c>
      <c r="B644" s="319" t="s">
        <v>2467</v>
      </c>
      <c r="C644" s="319" t="s">
        <v>2391</v>
      </c>
      <c r="D644" s="320" t="s">
        <v>3181</v>
      </c>
      <c r="E644" s="321" t="s">
        <v>2331</v>
      </c>
      <c r="F644" s="322">
        <v>2746</v>
      </c>
      <c r="G644" s="322">
        <v>3316</v>
      </c>
      <c r="H644" s="322">
        <v>3254</v>
      </c>
      <c r="I644" s="322">
        <f t="shared" ref="I644:I693" si="31">AVERAGE(F644:H644)</f>
        <v>3105.3333333333335</v>
      </c>
      <c r="J644" s="322" t="e">
        <f t="shared" ref="J644:J693" si="32">I644/K644</f>
        <v>#VALUE!</v>
      </c>
      <c r="K644" s="328" t="str">
        <f t="shared" si="30"/>
        <v>ERROR</v>
      </c>
    </row>
    <row r="645" spans="1:11" ht="14.1" customHeight="1">
      <c r="A645" s="319" t="s">
        <v>3773</v>
      </c>
      <c r="B645" s="319" t="s">
        <v>2467</v>
      </c>
      <c r="C645" s="319" t="s">
        <v>2392</v>
      </c>
      <c r="D645" s="320" t="s">
        <v>3181</v>
      </c>
      <c r="E645" s="321" t="s">
        <v>2331</v>
      </c>
      <c r="F645" s="322">
        <v>2194</v>
      </c>
      <c r="G645" s="322">
        <v>2942</v>
      </c>
      <c r="H645" s="322">
        <v>2798</v>
      </c>
      <c r="I645" s="322">
        <f t="shared" si="31"/>
        <v>2644.6666666666665</v>
      </c>
      <c r="J645" s="322" t="e">
        <f t="shared" si="32"/>
        <v>#VALUE!</v>
      </c>
      <c r="K645" s="328" t="str">
        <f t="shared" si="30"/>
        <v>ERROR</v>
      </c>
    </row>
    <row r="646" spans="1:11" ht="14.1" customHeight="1">
      <c r="A646" s="319" t="s">
        <v>3773</v>
      </c>
      <c r="B646" s="319" t="s">
        <v>2468</v>
      </c>
      <c r="C646" s="319" t="s">
        <v>2390</v>
      </c>
      <c r="D646" s="320" t="s">
        <v>3172</v>
      </c>
      <c r="E646" s="321" t="s">
        <v>418</v>
      </c>
      <c r="F646" s="327">
        <v>0</v>
      </c>
      <c r="G646" s="327">
        <v>0</v>
      </c>
      <c r="H646" s="322">
        <v>0</v>
      </c>
      <c r="I646" s="322">
        <f t="shared" si="31"/>
        <v>0</v>
      </c>
      <c r="J646" s="322">
        <f t="shared" si="32"/>
        <v>0</v>
      </c>
      <c r="K646" s="328" t="str">
        <f t="shared" si="30"/>
        <v xml:space="preserve">   4</v>
      </c>
    </row>
    <row r="647" spans="1:11" ht="14.1" customHeight="1">
      <c r="A647" s="319" t="s">
        <v>3773</v>
      </c>
      <c r="B647" s="319" t="s">
        <v>2468</v>
      </c>
      <c r="C647" s="319" t="s">
        <v>2391</v>
      </c>
      <c r="D647" s="320" t="s">
        <v>3172</v>
      </c>
      <c r="E647" s="321" t="s">
        <v>418</v>
      </c>
      <c r="F647" s="327">
        <v>0</v>
      </c>
      <c r="G647" s="327">
        <v>0</v>
      </c>
      <c r="H647" s="322">
        <v>0</v>
      </c>
      <c r="I647" s="322">
        <f t="shared" si="31"/>
        <v>0</v>
      </c>
      <c r="J647" s="322">
        <f t="shared" si="32"/>
        <v>0</v>
      </c>
      <c r="K647" s="328" t="str">
        <f t="shared" si="30"/>
        <v xml:space="preserve">   4</v>
      </c>
    </row>
    <row r="648" spans="1:11" ht="14.1" customHeight="1">
      <c r="A648" s="319" t="s">
        <v>3773</v>
      </c>
      <c r="B648" s="319" t="s">
        <v>2469</v>
      </c>
      <c r="C648" s="319" t="s">
        <v>2390</v>
      </c>
      <c r="D648" s="320" t="s">
        <v>3181</v>
      </c>
      <c r="E648" s="321" t="s">
        <v>2331</v>
      </c>
      <c r="F648" s="327">
        <v>0</v>
      </c>
      <c r="G648" s="327">
        <v>0</v>
      </c>
      <c r="H648" s="322">
        <v>6500</v>
      </c>
      <c r="I648" s="322">
        <f t="shared" si="31"/>
        <v>2166.6666666666665</v>
      </c>
      <c r="J648" s="322" t="e">
        <f t="shared" si="32"/>
        <v>#VALUE!</v>
      </c>
      <c r="K648" s="328" t="str">
        <f t="shared" si="30"/>
        <v>ERROR</v>
      </c>
    </row>
    <row r="649" spans="1:11" ht="14.1" customHeight="1">
      <c r="A649" s="319" t="s">
        <v>3773</v>
      </c>
      <c r="B649" s="319" t="s">
        <v>2469</v>
      </c>
      <c r="C649" s="319" t="s">
        <v>2391</v>
      </c>
      <c r="D649" s="320" t="s">
        <v>3181</v>
      </c>
      <c r="E649" s="321" t="s">
        <v>2331</v>
      </c>
      <c r="F649" s="327">
        <v>0</v>
      </c>
      <c r="G649" s="327">
        <v>0</v>
      </c>
      <c r="H649" s="322">
        <v>4500</v>
      </c>
      <c r="I649" s="322">
        <f t="shared" si="31"/>
        <v>1500</v>
      </c>
      <c r="J649" s="322" t="e">
        <f t="shared" si="32"/>
        <v>#VALUE!</v>
      </c>
      <c r="K649" s="328" t="str">
        <f t="shared" si="30"/>
        <v>ERROR</v>
      </c>
    </row>
    <row r="650" spans="1:11" ht="14.1" customHeight="1">
      <c r="A650" s="319" t="s">
        <v>3773</v>
      </c>
      <c r="B650" s="319" t="s">
        <v>2469</v>
      </c>
      <c r="C650" s="319" t="s">
        <v>2392</v>
      </c>
      <c r="D650" s="320" t="s">
        <v>3181</v>
      </c>
      <c r="E650" s="321" t="s">
        <v>2331</v>
      </c>
      <c r="F650" s="327">
        <v>0</v>
      </c>
      <c r="G650" s="327">
        <v>0</v>
      </c>
      <c r="H650" s="322">
        <v>3500</v>
      </c>
      <c r="I650" s="322">
        <f t="shared" si="31"/>
        <v>1166.6666666666667</v>
      </c>
      <c r="J650" s="322" t="e">
        <f t="shared" si="32"/>
        <v>#VALUE!</v>
      </c>
      <c r="K650" s="328" t="str">
        <f t="shared" si="30"/>
        <v>ERROR</v>
      </c>
    </row>
    <row r="651" spans="1:11" ht="14.1" customHeight="1">
      <c r="A651" s="319" t="s">
        <v>3773</v>
      </c>
      <c r="B651" s="319" t="s">
        <v>2470</v>
      </c>
      <c r="C651" s="319" t="s">
        <v>2390</v>
      </c>
      <c r="D651" s="320" t="s">
        <v>3173</v>
      </c>
      <c r="E651" s="321" t="s">
        <v>2319</v>
      </c>
      <c r="F651" s="322">
        <v>6804</v>
      </c>
      <c r="G651" s="322">
        <v>5938</v>
      </c>
      <c r="H651" s="322">
        <v>4702</v>
      </c>
      <c r="I651" s="322">
        <f t="shared" si="31"/>
        <v>5814.666666666667</v>
      </c>
      <c r="J651" s="322">
        <f t="shared" si="32"/>
        <v>3876.4444444444448</v>
      </c>
      <c r="K651" s="328" t="str">
        <f t="shared" si="30"/>
        <v xml:space="preserve"> 1.5</v>
      </c>
    </row>
    <row r="652" spans="1:11" ht="14.1" customHeight="1">
      <c r="A652" s="319" t="s">
        <v>3773</v>
      </c>
      <c r="B652" s="319" t="s">
        <v>2470</v>
      </c>
      <c r="C652" s="319" t="s">
        <v>2391</v>
      </c>
      <c r="D652" s="320" t="s">
        <v>3173</v>
      </c>
      <c r="E652" s="321" t="s">
        <v>2319</v>
      </c>
      <c r="F652" s="322">
        <v>5680</v>
      </c>
      <c r="G652" s="322">
        <v>5365</v>
      </c>
      <c r="H652" s="322">
        <v>3042</v>
      </c>
      <c r="I652" s="322">
        <f t="shared" si="31"/>
        <v>4695.666666666667</v>
      </c>
      <c r="J652" s="322">
        <f t="shared" si="32"/>
        <v>3130.4444444444448</v>
      </c>
      <c r="K652" s="328" t="str">
        <f t="shared" si="30"/>
        <v xml:space="preserve"> 1.5</v>
      </c>
    </row>
    <row r="653" spans="1:11" ht="14.1" customHeight="1">
      <c r="A653" s="319" t="s">
        <v>3773</v>
      </c>
      <c r="B653" s="319" t="s">
        <v>2470</v>
      </c>
      <c r="C653" s="319" t="s">
        <v>2392</v>
      </c>
      <c r="D653" s="320" t="s">
        <v>3173</v>
      </c>
      <c r="E653" s="321" t="s">
        <v>2319</v>
      </c>
      <c r="F653" s="322">
        <v>4456</v>
      </c>
      <c r="G653" s="322">
        <v>4128</v>
      </c>
      <c r="H653" s="322">
        <v>2431</v>
      </c>
      <c r="I653" s="322">
        <f t="shared" si="31"/>
        <v>3671.6666666666665</v>
      </c>
      <c r="J653" s="322">
        <f t="shared" si="32"/>
        <v>2447.7777777777778</v>
      </c>
      <c r="K653" s="328" t="str">
        <f t="shared" si="30"/>
        <v xml:space="preserve"> 1.5</v>
      </c>
    </row>
    <row r="654" spans="1:11" ht="14.1" customHeight="1">
      <c r="A654" s="319" t="s">
        <v>3773</v>
      </c>
      <c r="B654" s="319" t="s">
        <v>2471</v>
      </c>
      <c r="C654" s="319" t="s">
        <v>2390</v>
      </c>
      <c r="D654" s="320" t="s">
        <v>3173</v>
      </c>
      <c r="E654" s="321" t="s">
        <v>2319</v>
      </c>
      <c r="F654" s="322">
        <v>7101</v>
      </c>
      <c r="G654" s="322">
        <v>6077</v>
      </c>
      <c r="H654" s="322">
        <v>7883</v>
      </c>
      <c r="I654" s="322">
        <f t="shared" si="31"/>
        <v>7020.333333333333</v>
      </c>
      <c r="J654" s="322">
        <f t="shared" si="32"/>
        <v>4680.2222222222217</v>
      </c>
      <c r="K654" s="328" t="str">
        <f t="shared" si="30"/>
        <v xml:space="preserve"> 1.5</v>
      </c>
    </row>
    <row r="655" spans="1:11" ht="14.1" customHeight="1">
      <c r="A655" s="319" t="s">
        <v>3773</v>
      </c>
      <c r="B655" s="319" t="s">
        <v>2471</v>
      </c>
      <c r="C655" s="319" t="s">
        <v>2391</v>
      </c>
      <c r="D655" s="320" t="s">
        <v>3173</v>
      </c>
      <c r="E655" s="321" t="s">
        <v>2319</v>
      </c>
      <c r="F655" s="322">
        <v>5336</v>
      </c>
      <c r="G655" s="322">
        <v>4667</v>
      </c>
      <c r="H655" s="322">
        <v>6546</v>
      </c>
      <c r="I655" s="322">
        <f t="shared" si="31"/>
        <v>5516.333333333333</v>
      </c>
      <c r="J655" s="322">
        <f t="shared" si="32"/>
        <v>3677.5555555555552</v>
      </c>
      <c r="K655" s="328" t="str">
        <f t="shared" si="30"/>
        <v xml:space="preserve"> 1.5</v>
      </c>
    </row>
    <row r="656" spans="1:11" ht="14.1" customHeight="1">
      <c r="A656" s="319" t="s">
        <v>3773</v>
      </c>
      <c r="B656" s="319" t="s">
        <v>2471</v>
      </c>
      <c r="C656" s="319" t="s">
        <v>2392</v>
      </c>
      <c r="D656" s="320" t="s">
        <v>3173</v>
      </c>
      <c r="E656" s="321" t="s">
        <v>2319</v>
      </c>
      <c r="F656" s="322">
        <v>2669</v>
      </c>
      <c r="G656" s="322">
        <v>3172</v>
      </c>
      <c r="H656" s="322">
        <v>5620</v>
      </c>
      <c r="I656" s="322">
        <f t="shared" si="31"/>
        <v>3820.3333333333335</v>
      </c>
      <c r="J656" s="322">
        <f t="shared" si="32"/>
        <v>2546.8888888888891</v>
      </c>
      <c r="K656" s="328" t="str">
        <f t="shared" si="30"/>
        <v xml:space="preserve"> 1.5</v>
      </c>
    </row>
    <row r="657" spans="1:11" ht="14.1" customHeight="1">
      <c r="A657" s="319" t="s">
        <v>3773</v>
      </c>
      <c r="B657" s="319" t="s">
        <v>2472</v>
      </c>
      <c r="C657" s="319" t="s">
        <v>2390</v>
      </c>
      <c r="D657" s="320" t="s">
        <v>3173</v>
      </c>
      <c r="E657" s="321" t="s">
        <v>2319</v>
      </c>
      <c r="F657" s="322">
        <v>10778</v>
      </c>
      <c r="G657" s="322">
        <v>11621</v>
      </c>
      <c r="H657" s="322">
        <v>13068</v>
      </c>
      <c r="I657" s="322">
        <f t="shared" si="31"/>
        <v>11822.333333333334</v>
      </c>
      <c r="J657" s="322">
        <f t="shared" si="32"/>
        <v>7881.5555555555557</v>
      </c>
      <c r="K657" s="328" t="str">
        <f t="shared" si="30"/>
        <v xml:space="preserve"> 1.5</v>
      </c>
    </row>
    <row r="658" spans="1:11" ht="14.1" customHeight="1">
      <c r="A658" s="319" t="s">
        <v>3773</v>
      </c>
      <c r="B658" s="319" t="s">
        <v>2472</v>
      </c>
      <c r="C658" s="319" t="s">
        <v>2391</v>
      </c>
      <c r="D658" s="320" t="s">
        <v>3173</v>
      </c>
      <c r="E658" s="321" t="s">
        <v>2319</v>
      </c>
      <c r="F658" s="322">
        <v>6274</v>
      </c>
      <c r="G658" s="322">
        <v>7793</v>
      </c>
      <c r="H658" s="322">
        <v>7839</v>
      </c>
      <c r="I658" s="322">
        <f t="shared" si="31"/>
        <v>7302</v>
      </c>
      <c r="J658" s="322">
        <f t="shared" si="32"/>
        <v>4868</v>
      </c>
      <c r="K658" s="328" t="str">
        <f t="shared" si="30"/>
        <v xml:space="preserve"> 1.5</v>
      </c>
    </row>
    <row r="659" spans="1:11" ht="14.1" customHeight="1">
      <c r="A659" s="319" t="s">
        <v>3773</v>
      </c>
      <c r="B659" s="319" t="s">
        <v>2472</v>
      </c>
      <c r="C659" s="319" t="s">
        <v>2392</v>
      </c>
      <c r="D659" s="320" t="s">
        <v>3173</v>
      </c>
      <c r="E659" s="321" t="s">
        <v>2319</v>
      </c>
      <c r="F659" s="322">
        <v>3443</v>
      </c>
      <c r="G659" s="322">
        <v>5500</v>
      </c>
      <c r="H659" s="322">
        <v>4002</v>
      </c>
      <c r="I659" s="322">
        <f t="shared" si="31"/>
        <v>4315</v>
      </c>
      <c r="J659" s="322">
        <f t="shared" si="32"/>
        <v>2876.6666666666665</v>
      </c>
      <c r="K659" s="328" t="str">
        <f t="shared" si="30"/>
        <v xml:space="preserve"> 1.5</v>
      </c>
    </row>
    <row r="660" spans="1:11" ht="14.1" customHeight="1">
      <c r="A660" s="319" t="s">
        <v>3773</v>
      </c>
      <c r="B660" s="319" t="s">
        <v>2473</v>
      </c>
      <c r="C660" s="319" t="s">
        <v>2390</v>
      </c>
      <c r="D660" s="320" t="s">
        <v>3173</v>
      </c>
      <c r="E660" s="321" t="s">
        <v>2319</v>
      </c>
      <c r="F660" s="322">
        <v>28113</v>
      </c>
      <c r="G660" s="322">
        <v>18515</v>
      </c>
      <c r="H660" s="322">
        <v>29728</v>
      </c>
      <c r="I660" s="322">
        <f t="shared" si="31"/>
        <v>25452</v>
      </c>
      <c r="J660" s="322">
        <f t="shared" si="32"/>
        <v>16968</v>
      </c>
      <c r="K660" s="328" t="str">
        <f t="shared" si="30"/>
        <v xml:space="preserve"> 1.5</v>
      </c>
    </row>
    <row r="661" spans="1:11" ht="14.1" customHeight="1">
      <c r="A661" s="319" t="s">
        <v>3773</v>
      </c>
      <c r="B661" s="319" t="s">
        <v>2473</v>
      </c>
      <c r="C661" s="319" t="s">
        <v>2391</v>
      </c>
      <c r="D661" s="320" t="s">
        <v>3173</v>
      </c>
      <c r="E661" s="321" t="s">
        <v>2319</v>
      </c>
      <c r="F661" s="322">
        <v>25897</v>
      </c>
      <c r="G661" s="322">
        <v>11130</v>
      </c>
      <c r="H661" s="322">
        <v>29269</v>
      </c>
      <c r="I661" s="322">
        <f t="shared" si="31"/>
        <v>22098.666666666668</v>
      </c>
      <c r="J661" s="322">
        <f t="shared" si="32"/>
        <v>14732.444444444445</v>
      </c>
      <c r="K661" s="328" t="str">
        <f t="shared" si="30"/>
        <v xml:space="preserve"> 1.5</v>
      </c>
    </row>
    <row r="662" spans="1:11" ht="14.1" customHeight="1">
      <c r="A662" s="319" t="s">
        <v>3773</v>
      </c>
      <c r="B662" s="319" t="s">
        <v>2473</v>
      </c>
      <c r="C662" s="319" t="s">
        <v>2392</v>
      </c>
      <c r="D662" s="320" t="s">
        <v>3173</v>
      </c>
      <c r="E662" s="321" t="s">
        <v>2319</v>
      </c>
      <c r="F662" s="322">
        <v>24008</v>
      </c>
      <c r="G662" s="322">
        <v>8615</v>
      </c>
      <c r="H662" s="322">
        <v>24262</v>
      </c>
      <c r="I662" s="322">
        <f t="shared" si="31"/>
        <v>18961.666666666668</v>
      </c>
      <c r="J662" s="322">
        <f t="shared" si="32"/>
        <v>12641.111111111111</v>
      </c>
      <c r="K662" s="328" t="str">
        <f t="shared" si="30"/>
        <v xml:space="preserve"> 1.5</v>
      </c>
    </row>
    <row r="663" spans="1:11" ht="14.1" customHeight="1">
      <c r="A663" s="319" t="s">
        <v>3773</v>
      </c>
      <c r="B663" s="319" t="s">
        <v>2474</v>
      </c>
      <c r="C663" s="319" t="s">
        <v>2390</v>
      </c>
      <c r="D663" s="320" t="s">
        <v>3173</v>
      </c>
      <c r="E663" s="321" t="s">
        <v>2319</v>
      </c>
      <c r="F663" s="322">
        <v>29706</v>
      </c>
      <c r="G663" s="322">
        <v>30174</v>
      </c>
      <c r="H663" s="322">
        <v>30448</v>
      </c>
      <c r="I663" s="322">
        <f t="shared" si="31"/>
        <v>30109.333333333332</v>
      </c>
      <c r="J663" s="322">
        <f t="shared" si="32"/>
        <v>20072.888888888887</v>
      </c>
      <c r="K663" s="328" t="str">
        <f t="shared" si="30"/>
        <v xml:space="preserve"> 1.5</v>
      </c>
    </row>
    <row r="664" spans="1:11" ht="14.1" customHeight="1">
      <c r="A664" s="319" t="s">
        <v>3773</v>
      </c>
      <c r="B664" s="319" t="s">
        <v>2474</v>
      </c>
      <c r="C664" s="319" t="s">
        <v>2391</v>
      </c>
      <c r="D664" s="320" t="s">
        <v>3173</v>
      </c>
      <c r="E664" s="321" t="s">
        <v>2319</v>
      </c>
      <c r="F664" s="322">
        <v>26412</v>
      </c>
      <c r="G664" s="322">
        <v>26086</v>
      </c>
      <c r="H664" s="322">
        <v>29829</v>
      </c>
      <c r="I664" s="322">
        <f t="shared" si="31"/>
        <v>27442.333333333332</v>
      </c>
      <c r="J664" s="322">
        <f t="shared" si="32"/>
        <v>18294.888888888887</v>
      </c>
      <c r="K664" s="328" t="str">
        <f t="shared" si="30"/>
        <v xml:space="preserve"> 1.5</v>
      </c>
    </row>
    <row r="665" spans="1:11" ht="14.1" customHeight="1">
      <c r="A665" s="319" t="s">
        <v>3773</v>
      </c>
      <c r="B665" s="319" t="s">
        <v>2474</v>
      </c>
      <c r="C665" s="319" t="s">
        <v>2392</v>
      </c>
      <c r="D665" s="320" t="s">
        <v>3173</v>
      </c>
      <c r="E665" s="321" t="s">
        <v>2319</v>
      </c>
      <c r="F665" s="322">
        <v>17148</v>
      </c>
      <c r="G665" s="322">
        <v>11095</v>
      </c>
      <c r="H665" s="322">
        <v>26022</v>
      </c>
      <c r="I665" s="322">
        <f t="shared" si="31"/>
        <v>18088.333333333332</v>
      </c>
      <c r="J665" s="322">
        <f t="shared" si="32"/>
        <v>12058.888888888889</v>
      </c>
      <c r="K665" s="328" t="str">
        <f t="shared" si="30"/>
        <v xml:space="preserve"> 1.5</v>
      </c>
    </row>
    <row r="666" spans="1:11" ht="14.1" customHeight="1">
      <c r="A666" s="319" t="s">
        <v>3773</v>
      </c>
      <c r="B666" s="319" t="s">
        <v>2719</v>
      </c>
      <c r="C666" s="319" t="s">
        <v>2390</v>
      </c>
      <c r="D666" s="320" t="s">
        <v>3171</v>
      </c>
      <c r="E666" s="321" t="s">
        <v>2475</v>
      </c>
      <c r="F666" s="327">
        <v>0</v>
      </c>
      <c r="G666" s="327">
        <v>0</v>
      </c>
      <c r="H666" s="322">
        <v>0</v>
      </c>
      <c r="I666" s="322">
        <f t="shared" si="31"/>
        <v>0</v>
      </c>
      <c r="J666" s="322" t="e">
        <f t="shared" si="32"/>
        <v>#VALUE!</v>
      </c>
      <c r="K666" s="328" t="str">
        <f t="shared" si="30"/>
        <v>ERROR</v>
      </c>
    </row>
    <row r="667" spans="1:11" ht="14.1" customHeight="1">
      <c r="A667" s="319" t="s">
        <v>3773</v>
      </c>
      <c r="B667" s="319" t="s">
        <v>2719</v>
      </c>
      <c r="C667" s="319" t="s">
        <v>2391</v>
      </c>
      <c r="D667" s="320" t="s">
        <v>3171</v>
      </c>
      <c r="E667" s="321" t="s">
        <v>2475</v>
      </c>
      <c r="F667" s="327">
        <v>0</v>
      </c>
      <c r="G667" s="327">
        <v>0</v>
      </c>
      <c r="H667" s="322">
        <v>0</v>
      </c>
      <c r="I667" s="322">
        <f t="shared" si="31"/>
        <v>0</v>
      </c>
      <c r="J667" s="322" t="e">
        <f t="shared" si="32"/>
        <v>#VALUE!</v>
      </c>
      <c r="K667" s="328" t="str">
        <f t="shared" si="30"/>
        <v>ERROR</v>
      </c>
    </row>
    <row r="668" spans="1:11" ht="14.1" customHeight="1">
      <c r="A668" s="319" t="s">
        <v>3773</v>
      </c>
      <c r="B668" s="319" t="s">
        <v>2476</v>
      </c>
      <c r="C668" s="319" t="s">
        <v>2390</v>
      </c>
      <c r="D668" s="320" t="s">
        <v>3174</v>
      </c>
      <c r="E668" s="321" t="s">
        <v>2319</v>
      </c>
      <c r="F668" s="322">
        <v>6000</v>
      </c>
      <c r="G668" s="322">
        <v>6000</v>
      </c>
      <c r="H668" s="322">
        <v>6000</v>
      </c>
      <c r="I668" s="322">
        <f t="shared" si="31"/>
        <v>6000</v>
      </c>
      <c r="J668" s="322">
        <f t="shared" si="32"/>
        <v>750</v>
      </c>
      <c r="K668" s="328" t="str">
        <f t="shared" si="30"/>
        <v xml:space="preserve">   8</v>
      </c>
    </row>
    <row r="669" spans="1:11" ht="14.1" customHeight="1">
      <c r="A669" s="319" t="s">
        <v>3773</v>
      </c>
      <c r="B669" s="319" t="s">
        <v>3202</v>
      </c>
      <c r="C669" s="319" t="s">
        <v>2390</v>
      </c>
      <c r="D669" s="320" t="s">
        <v>3181</v>
      </c>
      <c r="E669" s="321" t="s">
        <v>418</v>
      </c>
      <c r="F669" s="322">
        <v>9750</v>
      </c>
      <c r="G669" s="322">
        <v>9750</v>
      </c>
      <c r="H669" s="322">
        <v>9750</v>
      </c>
      <c r="I669" s="322">
        <f t="shared" si="31"/>
        <v>9750</v>
      </c>
      <c r="J669" s="322">
        <f t="shared" si="32"/>
        <v>9750</v>
      </c>
      <c r="K669" s="328" t="str">
        <f t="shared" si="30"/>
        <v xml:space="preserve">   1</v>
      </c>
    </row>
    <row r="670" spans="1:11" ht="14.1" customHeight="1">
      <c r="A670" s="319" t="s">
        <v>3773</v>
      </c>
      <c r="B670" s="319" t="s">
        <v>482</v>
      </c>
      <c r="C670" s="319" t="s">
        <v>2390</v>
      </c>
      <c r="D670" s="320" t="s">
        <v>3181</v>
      </c>
      <c r="E670" s="321" t="s">
        <v>2319</v>
      </c>
      <c r="F670" s="322">
        <v>5593</v>
      </c>
      <c r="G670" s="322">
        <v>6067</v>
      </c>
      <c r="H670" s="322">
        <v>6067</v>
      </c>
      <c r="I670" s="322">
        <f t="shared" si="31"/>
        <v>5909</v>
      </c>
      <c r="J670" s="322">
        <f t="shared" si="32"/>
        <v>5909</v>
      </c>
      <c r="K670" s="328" t="str">
        <f t="shared" si="30"/>
        <v xml:space="preserve">   1</v>
      </c>
    </row>
    <row r="671" spans="1:11" ht="14.1" customHeight="1">
      <c r="A671" s="319" t="s">
        <v>3773</v>
      </c>
      <c r="B671" s="319" t="s">
        <v>2477</v>
      </c>
      <c r="C671" s="319" t="s">
        <v>2390</v>
      </c>
      <c r="D671" s="320" t="s">
        <v>3170</v>
      </c>
      <c r="E671" s="321" t="s">
        <v>418</v>
      </c>
      <c r="F671" s="322">
        <v>9500</v>
      </c>
      <c r="G671" s="322">
        <v>9500</v>
      </c>
      <c r="H671" s="322">
        <v>9500</v>
      </c>
      <c r="I671" s="322">
        <f t="shared" si="31"/>
        <v>9500</v>
      </c>
      <c r="J671" s="322">
        <f t="shared" si="32"/>
        <v>950</v>
      </c>
      <c r="K671" s="328" t="str">
        <f t="shared" si="30"/>
        <v xml:space="preserve">  10</v>
      </c>
    </row>
    <row r="672" spans="1:11" ht="14.1" customHeight="1">
      <c r="A672" s="319" t="s">
        <v>3773</v>
      </c>
      <c r="B672" s="319" t="s">
        <v>2478</v>
      </c>
      <c r="C672" s="319" t="s">
        <v>2390</v>
      </c>
      <c r="D672" s="320" t="s">
        <v>3170</v>
      </c>
      <c r="E672" s="321" t="s">
        <v>418</v>
      </c>
      <c r="F672" s="322">
        <v>9750</v>
      </c>
      <c r="G672" s="322">
        <v>9750</v>
      </c>
      <c r="H672" s="322">
        <v>9750</v>
      </c>
      <c r="I672" s="322">
        <f t="shared" si="31"/>
        <v>9750</v>
      </c>
      <c r="J672" s="322">
        <f t="shared" si="32"/>
        <v>975</v>
      </c>
      <c r="K672" s="328" t="str">
        <f t="shared" si="30"/>
        <v xml:space="preserve">  10</v>
      </c>
    </row>
    <row r="673" spans="1:11" ht="14.1" customHeight="1">
      <c r="A673" s="319" t="s">
        <v>3773</v>
      </c>
      <c r="B673" s="319" t="s">
        <v>2478</v>
      </c>
      <c r="C673" s="319" t="s">
        <v>2391</v>
      </c>
      <c r="D673" s="320" t="s">
        <v>3170</v>
      </c>
      <c r="E673" s="321" t="s">
        <v>418</v>
      </c>
      <c r="F673" s="322">
        <v>9300</v>
      </c>
      <c r="G673" s="322">
        <v>9300</v>
      </c>
      <c r="H673" s="322">
        <v>9300</v>
      </c>
      <c r="I673" s="322">
        <f t="shared" si="31"/>
        <v>9300</v>
      </c>
      <c r="J673" s="322">
        <f t="shared" si="32"/>
        <v>930</v>
      </c>
      <c r="K673" s="328" t="str">
        <f t="shared" si="30"/>
        <v xml:space="preserve">  10</v>
      </c>
    </row>
    <row r="674" spans="1:11" ht="14.1" customHeight="1">
      <c r="A674" s="319" t="s">
        <v>3773</v>
      </c>
      <c r="B674" s="319" t="s">
        <v>2479</v>
      </c>
      <c r="C674" s="319" t="s">
        <v>2390</v>
      </c>
      <c r="D674" s="320" t="s">
        <v>3170</v>
      </c>
      <c r="E674" s="321" t="s">
        <v>2445</v>
      </c>
      <c r="F674" s="327">
        <v>0</v>
      </c>
      <c r="G674" s="327">
        <v>0</v>
      </c>
      <c r="H674" s="322">
        <v>0</v>
      </c>
      <c r="I674" s="322">
        <f t="shared" si="31"/>
        <v>0</v>
      </c>
      <c r="J674" s="322" t="e">
        <f t="shared" si="32"/>
        <v>#VALUE!</v>
      </c>
      <c r="K674" s="328" t="str">
        <f t="shared" si="30"/>
        <v>ERROR</v>
      </c>
    </row>
    <row r="675" spans="1:11" ht="14.1" customHeight="1">
      <c r="A675" s="319" t="s">
        <v>3773</v>
      </c>
      <c r="B675" s="319" t="s">
        <v>2479</v>
      </c>
      <c r="C675" s="319" t="s">
        <v>2391</v>
      </c>
      <c r="D675" s="320" t="s">
        <v>3170</v>
      </c>
      <c r="E675" s="321" t="s">
        <v>2445</v>
      </c>
      <c r="F675" s="327">
        <v>0</v>
      </c>
      <c r="G675" s="327">
        <v>0</v>
      </c>
      <c r="H675" s="322">
        <v>0</v>
      </c>
      <c r="I675" s="322">
        <f t="shared" si="31"/>
        <v>0</v>
      </c>
      <c r="J675" s="322" t="e">
        <f t="shared" si="32"/>
        <v>#VALUE!</v>
      </c>
      <c r="K675" s="328" t="str">
        <f t="shared" si="30"/>
        <v>ERROR</v>
      </c>
    </row>
    <row r="676" spans="1:11" ht="14.1" customHeight="1">
      <c r="A676" s="319" t="s">
        <v>3773</v>
      </c>
      <c r="B676" s="319" t="s">
        <v>2480</v>
      </c>
      <c r="C676" s="319" t="s">
        <v>2390</v>
      </c>
      <c r="D676" s="320" t="s">
        <v>3181</v>
      </c>
      <c r="E676" s="321" t="s">
        <v>2481</v>
      </c>
      <c r="F676" s="327">
        <v>0</v>
      </c>
      <c r="G676" s="327">
        <v>0</v>
      </c>
      <c r="H676" s="322">
        <v>0</v>
      </c>
      <c r="I676" s="322">
        <f t="shared" si="31"/>
        <v>0</v>
      </c>
      <c r="J676" s="322" t="e">
        <f t="shared" si="32"/>
        <v>#VALUE!</v>
      </c>
      <c r="K676" s="328" t="str">
        <f t="shared" si="30"/>
        <v>ERROR</v>
      </c>
    </row>
    <row r="677" spans="1:11" ht="14.1" customHeight="1">
      <c r="A677" s="319" t="s">
        <v>3773</v>
      </c>
      <c r="B677" s="319" t="s">
        <v>2480</v>
      </c>
      <c r="C677" s="319" t="s">
        <v>2391</v>
      </c>
      <c r="D677" s="320" t="s">
        <v>3181</v>
      </c>
      <c r="E677" s="321" t="s">
        <v>2481</v>
      </c>
      <c r="F677" s="327">
        <v>0</v>
      </c>
      <c r="G677" s="327">
        <v>0</v>
      </c>
      <c r="H677" s="322">
        <v>0</v>
      </c>
      <c r="I677" s="322">
        <f t="shared" si="31"/>
        <v>0</v>
      </c>
      <c r="J677" s="322" t="e">
        <f t="shared" si="32"/>
        <v>#VALUE!</v>
      </c>
      <c r="K677" s="328" t="str">
        <f t="shared" si="30"/>
        <v>ERROR</v>
      </c>
    </row>
    <row r="678" spans="1:11" ht="14.1" customHeight="1">
      <c r="A678" s="319" t="s">
        <v>3773</v>
      </c>
      <c r="B678" s="319" t="s">
        <v>3203</v>
      </c>
      <c r="C678" s="319" t="s">
        <v>2393</v>
      </c>
      <c r="D678" s="320" t="s">
        <v>3170</v>
      </c>
      <c r="E678" s="321" t="s">
        <v>2445</v>
      </c>
      <c r="F678" s="327">
        <v>0</v>
      </c>
      <c r="G678" s="327">
        <v>0</v>
      </c>
      <c r="H678" s="322">
        <v>0</v>
      </c>
      <c r="I678" s="322">
        <f t="shared" si="31"/>
        <v>0</v>
      </c>
      <c r="J678" s="322" t="e">
        <f t="shared" si="32"/>
        <v>#VALUE!</v>
      </c>
      <c r="K678" s="328" t="str">
        <f t="shared" si="30"/>
        <v>ERROR</v>
      </c>
    </row>
    <row r="679" spans="1:11" ht="14.1" customHeight="1">
      <c r="A679" s="319" t="s">
        <v>3773</v>
      </c>
      <c r="B679" s="319" t="s">
        <v>2483</v>
      </c>
      <c r="C679" s="319" t="s">
        <v>2393</v>
      </c>
      <c r="D679" s="320" t="s">
        <v>3181</v>
      </c>
      <c r="E679" s="321" t="s">
        <v>2482</v>
      </c>
      <c r="F679" s="322">
        <v>50000</v>
      </c>
      <c r="G679" s="322">
        <v>50000</v>
      </c>
      <c r="H679" s="322">
        <v>50000</v>
      </c>
      <c r="I679" s="322">
        <f t="shared" si="31"/>
        <v>50000</v>
      </c>
      <c r="J679" s="322" t="e">
        <f t="shared" si="32"/>
        <v>#VALUE!</v>
      </c>
      <c r="K679" s="328" t="str">
        <f t="shared" si="30"/>
        <v>ERROR</v>
      </c>
    </row>
    <row r="680" spans="1:11" ht="14.1" customHeight="1">
      <c r="A680" s="319" t="s">
        <v>3773</v>
      </c>
      <c r="B680" s="319" t="s">
        <v>2483</v>
      </c>
      <c r="C680" s="319" t="s">
        <v>2395</v>
      </c>
      <c r="D680" s="320" t="s">
        <v>3181</v>
      </c>
      <c r="E680" s="321" t="s">
        <v>2482</v>
      </c>
      <c r="F680" s="322">
        <v>40000</v>
      </c>
      <c r="G680" s="322">
        <v>40000</v>
      </c>
      <c r="H680" s="322">
        <v>40000</v>
      </c>
      <c r="I680" s="322">
        <f t="shared" si="31"/>
        <v>40000</v>
      </c>
      <c r="J680" s="322" t="e">
        <f t="shared" si="32"/>
        <v>#VALUE!</v>
      </c>
      <c r="K680" s="328" t="str">
        <f t="shared" si="30"/>
        <v>ERROR</v>
      </c>
    </row>
    <row r="681" spans="1:11" ht="14.1" customHeight="1">
      <c r="A681" s="319" t="s">
        <v>3773</v>
      </c>
      <c r="B681" s="319" t="s">
        <v>2483</v>
      </c>
      <c r="C681" s="319" t="s">
        <v>2396</v>
      </c>
      <c r="D681" s="320" t="s">
        <v>3181</v>
      </c>
      <c r="E681" s="321" t="s">
        <v>2482</v>
      </c>
      <c r="F681" s="322">
        <v>30000</v>
      </c>
      <c r="G681" s="322">
        <v>30000</v>
      </c>
      <c r="H681" s="322">
        <v>30000</v>
      </c>
      <c r="I681" s="322">
        <f t="shared" si="31"/>
        <v>30000</v>
      </c>
      <c r="J681" s="322" t="e">
        <f t="shared" si="32"/>
        <v>#VALUE!</v>
      </c>
      <c r="K681" s="328" t="str">
        <f t="shared" si="30"/>
        <v>ERROR</v>
      </c>
    </row>
    <row r="682" spans="1:11" ht="14.1" customHeight="1">
      <c r="A682" s="319" t="s">
        <v>3773</v>
      </c>
      <c r="B682" s="319" t="s">
        <v>2484</v>
      </c>
      <c r="C682" s="319" t="s">
        <v>2393</v>
      </c>
      <c r="D682" s="320" t="s">
        <v>3170</v>
      </c>
      <c r="E682" s="321" t="s">
        <v>2445</v>
      </c>
      <c r="F682" s="322">
        <v>300000</v>
      </c>
      <c r="G682" s="322">
        <v>300000</v>
      </c>
      <c r="H682" s="322">
        <v>300000</v>
      </c>
      <c r="I682" s="322">
        <f t="shared" si="31"/>
        <v>300000</v>
      </c>
      <c r="J682" s="322" t="e">
        <f t="shared" si="32"/>
        <v>#VALUE!</v>
      </c>
      <c r="K682" s="328" t="str">
        <f t="shared" si="30"/>
        <v>ERROR</v>
      </c>
    </row>
    <row r="683" spans="1:11" ht="14.1" customHeight="1">
      <c r="A683" s="319" t="s">
        <v>3773</v>
      </c>
      <c r="B683" s="319" t="s">
        <v>2484</v>
      </c>
      <c r="C683" s="319" t="s">
        <v>2395</v>
      </c>
      <c r="D683" s="320" t="s">
        <v>3170</v>
      </c>
      <c r="E683" s="321" t="s">
        <v>2445</v>
      </c>
      <c r="F683" s="322">
        <v>200000</v>
      </c>
      <c r="G683" s="322">
        <v>200000</v>
      </c>
      <c r="H683" s="322">
        <v>200000</v>
      </c>
      <c r="I683" s="322">
        <f t="shared" si="31"/>
        <v>200000</v>
      </c>
      <c r="J683" s="322" t="e">
        <f t="shared" si="32"/>
        <v>#VALUE!</v>
      </c>
      <c r="K683" s="328" t="str">
        <f t="shared" si="30"/>
        <v>ERROR</v>
      </c>
    </row>
    <row r="684" spans="1:11" ht="14.1" customHeight="1">
      <c r="A684" s="319" t="s">
        <v>3773</v>
      </c>
      <c r="B684" s="319" t="s">
        <v>2484</v>
      </c>
      <c r="C684" s="319" t="s">
        <v>2393</v>
      </c>
      <c r="D684" s="320" t="s">
        <v>3171</v>
      </c>
      <c r="E684" s="321" t="s">
        <v>2445</v>
      </c>
      <c r="F684" s="322">
        <v>100000</v>
      </c>
      <c r="G684" s="322">
        <v>100000</v>
      </c>
      <c r="H684" s="322">
        <v>100000</v>
      </c>
      <c r="I684" s="322">
        <f t="shared" si="31"/>
        <v>100000</v>
      </c>
      <c r="J684" s="322" t="e">
        <f t="shared" si="32"/>
        <v>#VALUE!</v>
      </c>
      <c r="K684" s="328" t="str">
        <f t="shared" si="30"/>
        <v>ERROR</v>
      </c>
    </row>
    <row r="685" spans="1:11" ht="14.1" customHeight="1">
      <c r="A685" s="319" t="s">
        <v>3773</v>
      </c>
      <c r="B685" s="319" t="s">
        <v>2484</v>
      </c>
      <c r="C685" s="319" t="s">
        <v>2396</v>
      </c>
      <c r="D685" s="320" t="s">
        <v>3171</v>
      </c>
      <c r="E685" s="321" t="s">
        <v>2445</v>
      </c>
      <c r="F685" s="322">
        <v>20000</v>
      </c>
      <c r="G685" s="322">
        <v>20000</v>
      </c>
      <c r="H685" s="322">
        <v>20000</v>
      </c>
      <c r="I685" s="322">
        <f t="shared" si="31"/>
        <v>20000</v>
      </c>
      <c r="J685" s="322" t="e">
        <f t="shared" si="32"/>
        <v>#VALUE!</v>
      </c>
      <c r="K685" s="328" t="str">
        <f t="shared" si="30"/>
        <v>ERROR</v>
      </c>
    </row>
    <row r="686" spans="1:11" ht="14.1" customHeight="1">
      <c r="A686" s="319" t="s">
        <v>3773</v>
      </c>
      <c r="B686" s="319" t="s">
        <v>2485</v>
      </c>
      <c r="C686" s="319" t="s">
        <v>2390</v>
      </c>
      <c r="D686" s="320" t="s">
        <v>3181</v>
      </c>
      <c r="E686" s="321" t="s">
        <v>2331</v>
      </c>
      <c r="F686" s="322">
        <v>50000</v>
      </c>
      <c r="G686" s="322">
        <v>50000</v>
      </c>
      <c r="H686" s="322">
        <v>50000</v>
      </c>
      <c r="I686" s="322">
        <f t="shared" si="31"/>
        <v>50000</v>
      </c>
      <c r="J686" s="322" t="e">
        <f t="shared" si="32"/>
        <v>#VALUE!</v>
      </c>
      <c r="K686" s="328" t="str">
        <f t="shared" si="30"/>
        <v>ERROR</v>
      </c>
    </row>
    <row r="687" spans="1:11" ht="14.1" customHeight="1">
      <c r="A687" s="319" t="s">
        <v>3773</v>
      </c>
      <c r="B687" s="319" t="s">
        <v>2486</v>
      </c>
      <c r="C687" s="319" t="s">
        <v>2390</v>
      </c>
      <c r="D687" s="320" t="s">
        <v>3181</v>
      </c>
      <c r="E687" s="321" t="s">
        <v>2319</v>
      </c>
      <c r="F687" s="322">
        <v>20000</v>
      </c>
      <c r="G687" s="322">
        <v>20000</v>
      </c>
      <c r="H687" s="322">
        <v>20000</v>
      </c>
      <c r="I687" s="322">
        <f t="shared" si="31"/>
        <v>20000</v>
      </c>
      <c r="J687" s="322">
        <f t="shared" si="32"/>
        <v>20000</v>
      </c>
      <c r="K687" s="328" t="str">
        <f t="shared" si="30"/>
        <v xml:space="preserve">   1</v>
      </c>
    </row>
    <row r="688" spans="1:11" ht="14.1" customHeight="1">
      <c r="A688" s="319" t="s">
        <v>3773</v>
      </c>
      <c r="B688" s="319" t="s">
        <v>2486</v>
      </c>
      <c r="C688" s="319" t="s">
        <v>2391</v>
      </c>
      <c r="D688" s="320" t="s">
        <v>3181</v>
      </c>
      <c r="E688" s="321" t="s">
        <v>2319</v>
      </c>
      <c r="F688" s="322">
        <v>18000</v>
      </c>
      <c r="G688" s="322">
        <v>18000</v>
      </c>
      <c r="H688" s="322">
        <v>18000</v>
      </c>
      <c r="I688" s="322">
        <f t="shared" si="31"/>
        <v>18000</v>
      </c>
      <c r="J688" s="322">
        <f t="shared" si="32"/>
        <v>18000</v>
      </c>
      <c r="K688" s="328" t="str">
        <f t="shared" si="30"/>
        <v xml:space="preserve">   1</v>
      </c>
    </row>
    <row r="689" spans="1:11" ht="14.1" customHeight="1">
      <c r="A689" s="319" t="s">
        <v>3773</v>
      </c>
      <c r="B689" s="319" t="s">
        <v>2487</v>
      </c>
      <c r="C689" s="319" t="s">
        <v>2390</v>
      </c>
      <c r="D689" s="320" t="s">
        <v>3170</v>
      </c>
      <c r="E689" s="321" t="s">
        <v>2445</v>
      </c>
      <c r="F689" s="327">
        <v>0</v>
      </c>
      <c r="G689" s="327">
        <v>0</v>
      </c>
      <c r="H689" s="322">
        <v>0</v>
      </c>
      <c r="I689" s="322">
        <f t="shared" si="31"/>
        <v>0</v>
      </c>
      <c r="J689" s="322" t="e">
        <f t="shared" si="32"/>
        <v>#VALUE!</v>
      </c>
      <c r="K689" s="328" t="str">
        <f t="shared" si="30"/>
        <v>ERROR</v>
      </c>
    </row>
    <row r="690" spans="1:11" ht="14.1" customHeight="1">
      <c r="A690" s="319" t="s">
        <v>3773</v>
      </c>
      <c r="B690" s="319" t="s">
        <v>2487</v>
      </c>
      <c r="C690" s="319" t="s">
        <v>2391</v>
      </c>
      <c r="D690" s="320" t="s">
        <v>3170</v>
      </c>
      <c r="E690" s="321" t="s">
        <v>2445</v>
      </c>
      <c r="F690" s="327">
        <v>0</v>
      </c>
      <c r="G690" s="327">
        <v>0</v>
      </c>
      <c r="H690" s="322">
        <v>0</v>
      </c>
      <c r="I690" s="322">
        <f t="shared" si="31"/>
        <v>0</v>
      </c>
      <c r="J690" s="322" t="e">
        <f t="shared" si="32"/>
        <v>#VALUE!</v>
      </c>
      <c r="K690" s="328" t="str">
        <f t="shared" si="30"/>
        <v>ERROR</v>
      </c>
    </row>
    <row r="691" spans="1:11" ht="14.1" customHeight="1">
      <c r="A691" s="319" t="s">
        <v>3773</v>
      </c>
      <c r="B691" s="319" t="s">
        <v>2488</v>
      </c>
      <c r="C691" s="319" t="s">
        <v>2390</v>
      </c>
      <c r="D691" s="320" t="s">
        <v>3181</v>
      </c>
      <c r="E691" s="321" t="s">
        <v>418</v>
      </c>
      <c r="F691" s="327">
        <v>0</v>
      </c>
      <c r="G691" s="327">
        <v>0</v>
      </c>
      <c r="H691" s="322">
        <v>0</v>
      </c>
      <c r="I691" s="322">
        <f t="shared" si="31"/>
        <v>0</v>
      </c>
      <c r="J691" s="322">
        <f t="shared" si="32"/>
        <v>0</v>
      </c>
      <c r="K691" s="328" t="str">
        <f t="shared" si="30"/>
        <v xml:space="preserve">   1</v>
      </c>
    </row>
    <row r="692" spans="1:11" ht="14.1" customHeight="1">
      <c r="A692" s="319" t="s">
        <v>3773</v>
      </c>
      <c r="B692" s="319" t="s">
        <v>2489</v>
      </c>
      <c r="C692" s="319" t="s">
        <v>2390</v>
      </c>
      <c r="D692" s="320" t="s">
        <v>3181</v>
      </c>
      <c r="E692" s="321" t="s">
        <v>418</v>
      </c>
      <c r="F692" s="327">
        <v>0</v>
      </c>
      <c r="G692" s="327">
        <v>0</v>
      </c>
      <c r="H692" s="322">
        <v>19000</v>
      </c>
      <c r="I692" s="322">
        <f t="shared" si="31"/>
        <v>6333.333333333333</v>
      </c>
      <c r="J692" s="322">
        <f t="shared" si="32"/>
        <v>6333.333333333333</v>
      </c>
      <c r="K692" s="328" t="str">
        <f t="shared" si="30"/>
        <v xml:space="preserve">   1</v>
      </c>
    </row>
    <row r="693" spans="1:11" ht="14.1" customHeight="1">
      <c r="A693" s="319" t="s">
        <v>3773</v>
      </c>
      <c r="B693" s="319" t="s">
        <v>2489</v>
      </c>
      <c r="C693" s="319" t="s">
        <v>2391</v>
      </c>
      <c r="D693" s="320" t="s">
        <v>3181</v>
      </c>
      <c r="E693" s="321" t="s">
        <v>418</v>
      </c>
      <c r="F693" s="327">
        <v>0</v>
      </c>
      <c r="G693" s="327">
        <v>0</v>
      </c>
      <c r="H693" s="322">
        <v>13500</v>
      </c>
      <c r="I693" s="322">
        <f t="shared" si="31"/>
        <v>4500</v>
      </c>
      <c r="J693" s="322">
        <f t="shared" si="32"/>
        <v>4500</v>
      </c>
      <c r="K693" s="328" t="str">
        <f t="shared" si="30"/>
        <v xml:space="preserve">   1</v>
      </c>
    </row>
  </sheetData>
  <mergeCells count="2">
    <mergeCell ref="D2:E2"/>
    <mergeCell ref="A1:J1"/>
  </mergeCells>
  <phoneticPr fontId="19" type="noConversion"/>
  <pageMargins left="0.78740157480314965" right="0.39370078740157483" top="0.59055118110236227" bottom="0.59055118110236227" header="0.39370078740157483" footer="0.39370078740157483"/>
  <pageSetup paperSize="9" scale="98" orientation="landscape" useFirstPageNumber="1" r:id="rId1"/>
  <headerFooter alignWithMargins="0">
    <oddFooter>&amp;C&amp;N -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81"/>
  <sheetViews>
    <sheetView view="pageBreakPreview" topLeftCell="C1" zoomScaleNormal="100" zoomScaleSheetLayoutView="100" workbookViewId="0">
      <pane ySplit="5" topLeftCell="A975" activePane="bottomLeft" state="frozen"/>
      <selection activeCell="B1" sqref="B1"/>
      <selection pane="bottomLeft" activeCell="J795" sqref="J795:Y795"/>
    </sheetView>
  </sheetViews>
  <sheetFormatPr defaultRowHeight="13.5"/>
  <cols>
    <col min="2" max="2" width="46.44140625" customWidth="1"/>
    <col min="3" max="3" width="3.44140625" customWidth="1"/>
    <col min="4" max="4" width="5.33203125" customWidth="1"/>
    <col min="5" max="5" width="9.77734375" customWidth="1"/>
    <col min="6" max="6" width="12.6640625" customWidth="1"/>
    <col min="7" max="7" width="4.6640625" customWidth="1"/>
    <col min="8" max="8" width="9.88671875" customWidth="1"/>
    <col min="9" max="9" width="13.6640625" style="237" customWidth="1"/>
    <col min="10" max="12" width="6.5546875" customWidth="1"/>
    <col min="13" max="14" width="4.77734375" style="166" customWidth="1"/>
    <col min="15" max="17" width="6.5546875" customWidth="1"/>
    <col min="18" max="19" width="4.77734375" style="166" customWidth="1"/>
    <col min="20" max="22" width="6.5546875" customWidth="1"/>
    <col min="23" max="24" width="4.77734375" style="166" customWidth="1"/>
    <col min="25" max="27" width="6.5546875" customWidth="1"/>
    <col min="28" max="29" width="4.77734375" style="166" customWidth="1"/>
    <col min="30" max="30" width="8.77734375" customWidth="1"/>
  </cols>
  <sheetData>
    <row r="1" spans="1:30" ht="22.5" customHeight="1">
      <c r="C1" s="136" t="s">
        <v>2133</v>
      </c>
    </row>
    <row r="3" spans="1:30" s="130" customFormat="1" ht="24.75" customHeight="1">
      <c r="C3" s="780" t="s">
        <v>187</v>
      </c>
      <c r="D3" s="783" t="s">
        <v>188</v>
      </c>
      <c r="E3" s="784"/>
      <c r="F3" s="784"/>
      <c r="G3" s="784"/>
      <c r="H3" s="784"/>
      <c r="I3" s="785"/>
      <c r="J3" s="786" t="s">
        <v>2026</v>
      </c>
      <c r="K3" s="787"/>
      <c r="L3" s="787"/>
      <c r="M3" s="787"/>
      <c r="N3" s="787"/>
      <c r="O3" s="787"/>
      <c r="P3" s="787"/>
      <c r="Q3" s="787"/>
      <c r="R3" s="787"/>
      <c r="S3" s="787"/>
      <c r="T3" s="787"/>
      <c r="U3" s="787"/>
      <c r="V3" s="787"/>
      <c r="W3" s="787"/>
      <c r="X3" s="787"/>
      <c r="Y3" s="787"/>
      <c r="Z3" s="787"/>
      <c r="AA3" s="787"/>
      <c r="AB3" s="787"/>
      <c r="AC3" s="788"/>
      <c r="AD3" s="789" t="s">
        <v>630</v>
      </c>
    </row>
    <row r="4" spans="1:30" s="130" customFormat="1" ht="82.5" customHeight="1">
      <c r="C4" s="781"/>
      <c r="D4" s="792" t="s">
        <v>411</v>
      </c>
      <c r="E4" s="792" t="s">
        <v>412</v>
      </c>
      <c r="F4" s="792" t="s">
        <v>413</v>
      </c>
      <c r="G4" s="792" t="s">
        <v>189</v>
      </c>
      <c r="H4" s="792" t="s">
        <v>190</v>
      </c>
      <c r="I4" s="794" t="s">
        <v>2124</v>
      </c>
      <c r="J4" s="796" t="s">
        <v>2777</v>
      </c>
      <c r="K4" s="797"/>
      <c r="L4" s="797"/>
      <c r="M4" s="797"/>
      <c r="N4" s="798"/>
      <c r="O4" s="799" t="s">
        <v>2717</v>
      </c>
      <c r="P4" s="800"/>
      <c r="Q4" s="800"/>
      <c r="R4" s="801"/>
      <c r="S4" s="802"/>
      <c r="T4" s="786" t="s">
        <v>109</v>
      </c>
      <c r="U4" s="787"/>
      <c r="V4" s="787"/>
      <c r="W4" s="787"/>
      <c r="X4" s="788"/>
      <c r="Y4" s="786" t="s">
        <v>2025</v>
      </c>
      <c r="Z4" s="787"/>
      <c r="AA4" s="787"/>
      <c r="AB4" s="787"/>
      <c r="AC4" s="788"/>
      <c r="AD4" s="790"/>
    </row>
    <row r="5" spans="1:30" s="130" customFormat="1" ht="21.75" customHeight="1">
      <c r="C5" s="782"/>
      <c r="D5" s="793"/>
      <c r="E5" s="793"/>
      <c r="F5" s="793"/>
      <c r="G5" s="793"/>
      <c r="H5" s="793"/>
      <c r="I5" s="795"/>
      <c r="J5" s="138" t="s">
        <v>2027</v>
      </c>
      <c r="K5" s="139" t="s">
        <v>3786</v>
      </c>
      <c r="L5" s="139" t="s">
        <v>3785</v>
      </c>
      <c r="M5" s="167" t="s">
        <v>2028</v>
      </c>
      <c r="N5" s="167" t="s">
        <v>2029</v>
      </c>
      <c r="O5" s="138" t="s">
        <v>2027</v>
      </c>
      <c r="P5" s="139" t="s">
        <v>3786</v>
      </c>
      <c r="Q5" s="139" t="s">
        <v>3785</v>
      </c>
      <c r="R5" s="167" t="s">
        <v>2028</v>
      </c>
      <c r="S5" s="167" t="s">
        <v>2029</v>
      </c>
      <c r="T5" s="138" t="s">
        <v>2027</v>
      </c>
      <c r="U5" s="139" t="s">
        <v>3786</v>
      </c>
      <c r="V5" s="139" t="s">
        <v>3785</v>
      </c>
      <c r="W5" s="167" t="s">
        <v>2028</v>
      </c>
      <c r="X5" s="167" t="s">
        <v>2029</v>
      </c>
      <c r="Y5" s="138" t="s">
        <v>2027</v>
      </c>
      <c r="Z5" s="139" t="s">
        <v>3786</v>
      </c>
      <c r="AA5" s="139" t="s">
        <v>3785</v>
      </c>
      <c r="AB5" s="167" t="s">
        <v>2028</v>
      </c>
      <c r="AC5" s="167" t="s">
        <v>2029</v>
      </c>
      <c r="AD5" s="791"/>
    </row>
    <row r="6" spans="1:30" ht="14.25">
      <c r="C6" s="269" t="s">
        <v>2173</v>
      </c>
      <c r="D6" s="270"/>
      <c r="E6" s="270"/>
      <c r="F6" s="270"/>
      <c r="G6" s="270"/>
      <c r="H6" s="270"/>
      <c r="I6" s="292"/>
      <c r="J6" s="270"/>
      <c r="K6" s="270"/>
      <c r="L6" s="270"/>
      <c r="M6" s="271"/>
      <c r="N6" s="271"/>
      <c r="O6" s="270"/>
      <c r="P6" s="270"/>
      <c r="Q6" s="270"/>
      <c r="R6" s="271"/>
      <c r="S6" s="271"/>
      <c r="T6" s="270"/>
      <c r="U6" s="270"/>
      <c r="V6" s="270"/>
      <c r="W6" s="271"/>
      <c r="X6" s="271"/>
      <c r="Y6" s="270"/>
      <c r="Z6" s="270"/>
      <c r="AA6" s="270"/>
      <c r="AB6" s="271"/>
      <c r="AC6" s="271"/>
      <c r="AD6" s="272"/>
    </row>
    <row r="7" spans="1:30" s="16" customFormat="1">
      <c r="A7" s="16">
        <v>1</v>
      </c>
      <c r="B7" s="16" t="str">
        <f t="shared" ref="B7:B70" si="0">E7&amp;F7&amp;G7&amp;H7&amp;I7</f>
        <v>닭고기날것,1kg/마리kg통무항생제, 국내산</v>
      </c>
      <c r="C7" s="20">
        <v>1</v>
      </c>
      <c r="D7" s="20" t="s">
        <v>416</v>
      </c>
      <c r="E7" s="189" t="s">
        <v>19</v>
      </c>
      <c r="F7" s="189" t="s">
        <v>20</v>
      </c>
      <c r="G7" s="20" t="s">
        <v>418</v>
      </c>
      <c r="H7" s="189" t="s">
        <v>209</v>
      </c>
      <c r="I7" s="293" t="s">
        <v>2180</v>
      </c>
      <c r="J7" s="68" t="str">
        <f>VLOOKUP($A7,[1]전년동월vs전월vs당월!$A$7:$AA$1768,12,FALSE)</f>
        <v>-</v>
      </c>
      <c r="K7" s="68" t="s">
        <v>628</v>
      </c>
      <c r="L7" s="68">
        <f>VLOOKUP($A7,친환경축산물!$A7:$P58,13,FALSE)</f>
        <v>7600</v>
      </c>
      <c r="M7" s="251" t="e">
        <f>(L7-J7)*100/J7</f>
        <v>#VALUE!</v>
      </c>
      <c r="N7" s="251" t="e">
        <f>(L7-K7)*100/K7</f>
        <v>#VALUE!</v>
      </c>
      <c r="O7" s="68" t="str">
        <f>VLOOKUP($A7,[1]전년동월vs전월vs당월!$A$7:$AA$1768,17,FALSE)</f>
        <v>-</v>
      </c>
      <c r="P7" s="68" t="s">
        <v>628</v>
      </c>
      <c r="Q7" s="68" t="str">
        <f>VLOOKUP($A7,친환경축산물!$A7:$P58,14,FALSE)</f>
        <v>-</v>
      </c>
      <c r="R7" s="251" t="e">
        <f>(Q7-O7)*100/O7</f>
        <v>#VALUE!</v>
      </c>
      <c r="S7" s="251" t="e">
        <f>(Q7-P7)*100/P7</f>
        <v>#VALUE!</v>
      </c>
      <c r="T7" s="68">
        <f>VLOOKUP($A7,[1]전년동월vs전월vs당월!$A$7:$AA$1768,22,FALSE)</f>
        <v>8340</v>
      </c>
      <c r="U7" s="68">
        <v>10400</v>
      </c>
      <c r="V7" s="68">
        <f>VLOOKUP($A7,친환경축산물!$A7:$P58,15,FALSE)</f>
        <v>8890</v>
      </c>
      <c r="W7" s="251">
        <f>(V7-T7)*100/T7</f>
        <v>6.5947242206235011</v>
      </c>
      <c r="X7" s="251">
        <f>(V7-U7)*100/U7</f>
        <v>-14.51923076923077</v>
      </c>
      <c r="Y7" s="68">
        <f>VLOOKUP($A7,[1]전년동월vs전월vs당월!$A$7:$AA$1768,27,FALSE)</f>
        <v>7780</v>
      </c>
      <c r="Z7" s="68">
        <v>6760</v>
      </c>
      <c r="AA7" s="68">
        <f>VLOOKUP($A7,친환경축산물!$A7:$P58,16,FALSE)</f>
        <v>5720</v>
      </c>
      <c r="AB7" s="251">
        <f>(AA7-Y7)*100/Y7</f>
        <v>-26.47814910025707</v>
      </c>
      <c r="AC7" s="251">
        <f>(AA7-Z7)*100/Z7</f>
        <v>-15.384615384615385</v>
      </c>
      <c r="AD7" s="72" t="s">
        <v>55</v>
      </c>
    </row>
    <row r="8" spans="1:30" s="16" customFormat="1">
      <c r="A8" s="16">
        <v>2</v>
      </c>
      <c r="B8" s="16" t="str">
        <f t="shared" si="0"/>
        <v>닭고기날것,1/2토막kg미,목,티 제거무항생제, 국내산</v>
      </c>
      <c r="C8" s="20"/>
      <c r="D8" s="20" t="s">
        <v>416</v>
      </c>
      <c r="E8" s="189" t="s">
        <v>19</v>
      </c>
      <c r="F8" s="18" t="s">
        <v>23</v>
      </c>
      <c r="G8" s="20" t="s">
        <v>418</v>
      </c>
      <c r="H8" s="27" t="s">
        <v>24</v>
      </c>
      <c r="I8" s="293" t="s">
        <v>2180</v>
      </c>
      <c r="J8" s="68" t="str">
        <f>VLOOKUP($A8,[1]전년동월vs전월vs당월!$A$7:$AA$1768,12,FALSE)</f>
        <v>-</v>
      </c>
      <c r="K8" s="68" t="s">
        <v>628</v>
      </c>
      <c r="L8" s="68" t="str">
        <f>VLOOKUP($A8,친환경축산물!$A8:$P59,13,FALSE)</f>
        <v>-</v>
      </c>
      <c r="M8" s="251" t="e">
        <f t="shared" ref="M8:M58" si="1">(L8-J8)*100/J8</f>
        <v>#VALUE!</v>
      </c>
      <c r="N8" s="251" t="e">
        <f t="shared" ref="N8:N58" si="2">(L8-K8)*100/K8</f>
        <v>#VALUE!</v>
      </c>
      <c r="O8" s="68" t="str">
        <f>VLOOKUP($A8,[1]전년동월vs전월vs당월!$A$7:$AA$1768,17,FALSE)</f>
        <v>-</v>
      </c>
      <c r="P8" s="68" t="s">
        <v>628</v>
      </c>
      <c r="Q8" s="68" t="str">
        <f>VLOOKUP($A8,친환경축산물!$A8:$P59,14,FALSE)</f>
        <v>-</v>
      </c>
      <c r="R8" s="251" t="e">
        <f t="shared" ref="R8:R58" si="3">(Q8-O8)*100/O8</f>
        <v>#VALUE!</v>
      </c>
      <c r="S8" s="251" t="e">
        <f t="shared" ref="S8:S58" si="4">(Q8-P8)*100/P8</f>
        <v>#VALUE!</v>
      </c>
      <c r="T8" s="68" t="str">
        <f>VLOOKUP($A8,[1]전년동월vs전월vs당월!$A$7:$AA$1768,22,FALSE)</f>
        <v>-</v>
      </c>
      <c r="U8" s="68">
        <v>9640</v>
      </c>
      <c r="V8" s="68" t="str">
        <f>VLOOKUP($A8,친환경축산물!$A8:$P59,15,FALSE)</f>
        <v>-</v>
      </c>
      <c r="W8" s="251" t="e">
        <f t="shared" ref="W8:W58" si="5">(V8-T8)*100/T8</f>
        <v>#VALUE!</v>
      </c>
      <c r="X8" s="251" t="e">
        <f t="shared" ref="X8:X58" si="6">(V8-U8)*100/U8</f>
        <v>#VALUE!</v>
      </c>
      <c r="Y8" s="68" t="str">
        <f>VLOOKUP($A8,[1]전년동월vs전월vs당월!$A$7:$AA$1768,27,FALSE)</f>
        <v>-</v>
      </c>
      <c r="Z8" s="68" t="s">
        <v>628</v>
      </c>
      <c r="AA8" s="68" t="str">
        <f>VLOOKUP($A8,친환경축산물!$A8:$P59,16,FALSE)</f>
        <v>-</v>
      </c>
      <c r="AB8" s="251" t="e">
        <f t="shared" ref="AB8:AB58" si="7">(AA8-Y8)*100/Y8</f>
        <v>#VALUE!</v>
      </c>
      <c r="AC8" s="251" t="e">
        <f t="shared" ref="AC8:AC58" si="8">(AA8-Z8)*100/Z8</f>
        <v>#VALUE!</v>
      </c>
      <c r="AD8" s="72" t="s">
        <v>55</v>
      </c>
    </row>
    <row r="9" spans="1:30" s="16" customFormat="1">
      <c r="A9" s="16">
        <v>3</v>
      </c>
      <c r="B9" s="16" t="str">
        <f t="shared" si="0"/>
        <v>닭고기날것,1/2토막kg껍질제거무항생제, 국내산</v>
      </c>
      <c r="C9" s="20"/>
      <c r="D9" s="20" t="s">
        <v>416</v>
      </c>
      <c r="E9" s="189" t="s">
        <v>19</v>
      </c>
      <c r="F9" s="18" t="s">
        <v>23</v>
      </c>
      <c r="G9" s="20" t="s">
        <v>418</v>
      </c>
      <c r="H9" s="27" t="s">
        <v>1</v>
      </c>
      <c r="I9" s="293" t="s">
        <v>2180</v>
      </c>
      <c r="J9" s="68" t="str">
        <f>VLOOKUP($A9,[1]전년동월vs전월vs당월!$A$7:$AA$1768,12,FALSE)</f>
        <v>-</v>
      </c>
      <c r="K9" s="68" t="s">
        <v>628</v>
      </c>
      <c r="L9" s="68" t="str">
        <f>VLOOKUP($A9,친환경축산물!$A9:$P60,13,FALSE)</f>
        <v>-</v>
      </c>
      <c r="M9" s="251" t="e">
        <f t="shared" si="1"/>
        <v>#VALUE!</v>
      </c>
      <c r="N9" s="251" t="e">
        <f t="shared" si="2"/>
        <v>#VALUE!</v>
      </c>
      <c r="O9" s="68" t="str">
        <f>VLOOKUP($A9,[1]전년동월vs전월vs당월!$A$7:$AA$1768,17,FALSE)</f>
        <v>-</v>
      </c>
      <c r="P9" s="68" t="s">
        <v>628</v>
      </c>
      <c r="Q9" s="68" t="str">
        <f>VLOOKUP($A9,친환경축산물!$A9:$P60,14,FALSE)</f>
        <v>-</v>
      </c>
      <c r="R9" s="251" t="e">
        <f t="shared" si="3"/>
        <v>#VALUE!</v>
      </c>
      <c r="S9" s="251" t="e">
        <f t="shared" si="4"/>
        <v>#VALUE!</v>
      </c>
      <c r="T9" s="68" t="str">
        <f>VLOOKUP($A9,[1]전년동월vs전월vs당월!$A$7:$AA$1768,22,FALSE)</f>
        <v>-</v>
      </c>
      <c r="U9" s="68" t="s">
        <v>628</v>
      </c>
      <c r="V9" s="68" t="str">
        <f>VLOOKUP($A9,친환경축산물!$A9:$P60,15,FALSE)</f>
        <v>-</v>
      </c>
      <c r="W9" s="251" t="e">
        <f t="shared" si="5"/>
        <v>#VALUE!</v>
      </c>
      <c r="X9" s="251" t="e">
        <f t="shared" si="6"/>
        <v>#VALUE!</v>
      </c>
      <c r="Y9" s="68" t="str">
        <f>VLOOKUP($A9,[1]전년동월vs전월vs당월!$A$7:$AA$1768,27,FALSE)</f>
        <v>-</v>
      </c>
      <c r="Z9" s="68" t="s">
        <v>628</v>
      </c>
      <c r="AA9" s="68" t="str">
        <f>VLOOKUP($A9,친환경축산물!$A9:$P60,16,FALSE)</f>
        <v>-</v>
      </c>
      <c r="AB9" s="251" t="e">
        <f t="shared" si="7"/>
        <v>#VALUE!</v>
      </c>
      <c r="AC9" s="251" t="e">
        <f t="shared" si="8"/>
        <v>#VALUE!</v>
      </c>
      <c r="AD9" s="72" t="s">
        <v>436</v>
      </c>
    </row>
    <row r="10" spans="1:30" s="16" customFormat="1">
      <c r="A10" s="16">
        <v>4</v>
      </c>
      <c r="B10" s="16" t="str">
        <f t="shared" si="0"/>
        <v>닭고기절단육kg도리탕용,50g무항생제, 국내산</v>
      </c>
      <c r="C10" s="20"/>
      <c r="D10" s="20" t="s">
        <v>416</v>
      </c>
      <c r="E10" s="189" t="s">
        <v>19</v>
      </c>
      <c r="F10" s="189" t="s">
        <v>25</v>
      </c>
      <c r="G10" s="20" t="s">
        <v>418</v>
      </c>
      <c r="H10" s="189" t="s">
        <v>26</v>
      </c>
      <c r="I10" s="293" t="s">
        <v>2180</v>
      </c>
      <c r="J10" s="68">
        <f>VLOOKUP($A10,[1]전년동월vs전월vs당월!$A$7:$AA$1768,12,FALSE)</f>
        <v>7400</v>
      </c>
      <c r="K10" s="68">
        <v>7400</v>
      </c>
      <c r="L10" s="68">
        <f>VLOOKUP($A10,친환경축산물!$A10:$P61,13,FALSE)</f>
        <v>7700</v>
      </c>
      <c r="M10" s="251">
        <f t="shared" si="1"/>
        <v>4.0540540540540544</v>
      </c>
      <c r="N10" s="251">
        <f t="shared" si="2"/>
        <v>4.0540540540540544</v>
      </c>
      <c r="O10" s="68" t="str">
        <f>VLOOKUP($A10,[1]전년동월vs전월vs당월!$A$7:$AA$1768,17,FALSE)</f>
        <v>-</v>
      </c>
      <c r="P10" s="68" t="s">
        <v>628</v>
      </c>
      <c r="Q10" s="68" t="str">
        <f>VLOOKUP($A10,친환경축산물!$A10:$P61,14,FALSE)</f>
        <v>-</v>
      </c>
      <c r="R10" s="251" t="e">
        <f t="shared" si="3"/>
        <v>#VALUE!</v>
      </c>
      <c r="S10" s="251" t="e">
        <f t="shared" si="4"/>
        <v>#VALUE!</v>
      </c>
      <c r="T10" s="68">
        <f>VLOOKUP($A10,[1]전년동월vs전월vs당월!$A$7:$AA$1768,22,FALSE)</f>
        <v>9360</v>
      </c>
      <c r="U10" s="68">
        <v>8750</v>
      </c>
      <c r="V10" s="68">
        <f>VLOOKUP($A10,친환경축산물!$A10:$P61,15,FALSE)</f>
        <v>11740</v>
      </c>
      <c r="W10" s="251">
        <f t="shared" si="5"/>
        <v>25.427350427350426</v>
      </c>
      <c r="X10" s="251">
        <f t="shared" si="6"/>
        <v>34.171428571428571</v>
      </c>
      <c r="Y10" s="68">
        <f>VLOOKUP($A10,[1]전년동월vs전월vs당월!$A$7:$AA$1768,27,FALSE)</f>
        <v>7970</v>
      </c>
      <c r="Z10" s="68">
        <v>9070</v>
      </c>
      <c r="AA10" s="68">
        <f>VLOOKUP($A10,친환경축산물!$A10:$P61,16,FALSE)</f>
        <v>7820</v>
      </c>
      <c r="AB10" s="251">
        <f t="shared" si="7"/>
        <v>-1.8820577164366374</v>
      </c>
      <c r="AC10" s="251">
        <f t="shared" si="8"/>
        <v>-13.781697905181918</v>
      </c>
      <c r="AD10" s="72" t="s">
        <v>436</v>
      </c>
    </row>
    <row r="11" spans="1:30" s="16" customFormat="1">
      <c r="A11" s="16">
        <v>5</v>
      </c>
      <c r="B11" s="16" t="str">
        <f t="shared" si="0"/>
        <v>닭고기절단육kg도리탕용,30g무항생제, 국내산</v>
      </c>
      <c r="C11" s="20"/>
      <c r="D11" s="20" t="s">
        <v>416</v>
      </c>
      <c r="E11" s="189" t="s">
        <v>19</v>
      </c>
      <c r="F11" s="189" t="s">
        <v>25</v>
      </c>
      <c r="G11" s="20" t="s">
        <v>418</v>
      </c>
      <c r="H11" s="189" t="s">
        <v>27</v>
      </c>
      <c r="I11" s="293" t="s">
        <v>2180</v>
      </c>
      <c r="J11" s="68" t="str">
        <f>VLOOKUP($A11,[1]전년동월vs전월vs당월!$A$7:$AA$1768,12,FALSE)</f>
        <v>-</v>
      </c>
      <c r="K11" s="68" t="s">
        <v>628</v>
      </c>
      <c r="L11" s="68" t="str">
        <f>VLOOKUP($A11,친환경축산물!$A11:$P62,13,FALSE)</f>
        <v>-</v>
      </c>
      <c r="M11" s="251" t="e">
        <f t="shared" si="1"/>
        <v>#VALUE!</v>
      </c>
      <c r="N11" s="251" t="e">
        <f t="shared" si="2"/>
        <v>#VALUE!</v>
      </c>
      <c r="O11" s="68" t="str">
        <f>VLOOKUP($A11,[1]전년동월vs전월vs당월!$A$7:$AA$1768,17,FALSE)</f>
        <v>-</v>
      </c>
      <c r="P11" s="68" t="s">
        <v>628</v>
      </c>
      <c r="Q11" s="68" t="str">
        <f>VLOOKUP($A11,친환경축산물!$A11:$P62,14,FALSE)</f>
        <v>-</v>
      </c>
      <c r="R11" s="251" t="e">
        <f t="shared" si="3"/>
        <v>#VALUE!</v>
      </c>
      <c r="S11" s="251" t="e">
        <f t="shared" si="4"/>
        <v>#VALUE!</v>
      </c>
      <c r="T11" s="68" t="str">
        <f>VLOOKUP($A11,[1]전년동월vs전월vs당월!$A$7:$AA$1768,22,FALSE)</f>
        <v>-</v>
      </c>
      <c r="U11" s="68" t="s">
        <v>628</v>
      </c>
      <c r="V11" s="68">
        <f>VLOOKUP($A11,친환경축산물!$A11:$P62,15,FALSE)</f>
        <v>11740</v>
      </c>
      <c r="W11" s="251" t="e">
        <f t="shared" si="5"/>
        <v>#VALUE!</v>
      </c>
      <c r="X11" s="251" t="e">
        <f t="shared" si="6"/>
        <v>#VALUE!</v>
      </c>
      <c r="Y11" s="68" t="str">
        <f>VLOOKUP($A11,[1]전년동월vs전월vs당월!$A$7:$AA$1768,27,FALSE)</f>
        <v>-</v>
      </c>
      <c r="Z11" s="68">
        <v>9070</v>
      </c>
      <c r="AA11" s="68">
        <f>VLOOKUP($A11,친환경축산물!$A11:$P62,16,FALSE)</f>
        <v>7820</v>
      </c>
      <c r="AB11" s="251" t="e">
        <f t="shared" si="7"/>
        <v>#VALUE!</v>
      </c>
      <c r="AC11" s="251">
        <f t="shared" si="8"/>
        <v>-13.781697905181918</v>
      </c>
      <c r="AD11" s="72" t="s">
        <v>436</v>
      </c>
    </row>
    <row r="12" spans="1:30" s="16" customFormat="1">
      <c r="A12" s="16">
        <v>6</v>
      </c>
      <c r="B12" s="16" t="str">
        <f t="shared" si="0"/>
        <v>닭고기절단육,껍질제거kg도리탕용,30g무항생제, 국내산</v>
      </c>
      <c r="C12" s="20"/>
      <c r="D12" s="20" t="s">
        <v>416</v>
      </c>
      <c r="E12" s="189" t="s">
        <v>19</v>
      </c>
      <c r="F12" s="189" t="s">
        <v>28</v>
      </c>
      <c r="G12" s="20" t="s">
        <v>418</v>
      </c>
      <c r="H12" s="189" t="s">
        <v>27</v>
      </c>
      <c r="I12" s="293" t="s">
        <v>2180</v>
      </c>
      <c r="J12" s="68" t="str">
        <f>VLOOKUP($A12,[1]전년동월vs전월vs당월!$A$7:$AA$1768,12,FALSE)</f>
        <v>-</v>
      </c>
      <c r="K12" s="68" t="s">
        <v>628</v>
      </c>
      <c r="L12" s="68" t="str">
        <f>VLOOKUP($A12,친환경축산물!$A12:$P63,13,FALSE)</f>
        <v>-</v>
      </c>
      <c r="M12" s="251" t="e">
        <f t="shared" si="1"/>
        <v>#VALUE!</v>
      </c>
      <c r="N12" s="251" t="e">
        <f t="shared" si="2"/>
        <v>#VALUE!</v>
      </c>
      <c r="O12" s="68" t="str">
        <f>VLOOKUP($A12,[1]전년동월vs전월vs당월!$A$7:$AA$1768,17,FALSE)</f>
        <v>-</v>
      </c>
      <c r="P12" s="68" t="s">
        <v>628</v>
      </c>
      <c r="Q12" s="68" t="str">
        <f>VLOOKUP($A12,친환경축산물!$A12:$P63,14,FALSE)</f>
        <v>-</v>
      </c>
      <c r="R12" s="251" t="e">
        <f t="shared" si="3"/>
        <v>#VALUE!</v>
      </c>
      <c r="S12" s="251" t="e">
        <f t="shared" si="4"/>
        <v>#VALUE!</v>
      </c>
      <c r="T12" s="68" t="str">
        <f>VLOOKUP($A12,[1]전년동월vs전월vs당월!$A$7:$AA$1768,22,FALSE)</f>
        <v>-</v>
      </c>
      <c r="U12" s="68" t="s">
        <v>628</v>
      </c>
      <c r="V12" s="68" t="str">
        <f>VLOOKUP($A12,친환경축산물!$A12:$P63,15,FALSE)</f>
        <v>-</v>
      </c>
      <c r="W12" s="251" t="e">
        <f t="shared" si="5"/>
        <v>#VALUE!</v>
      </c>
      <c r="X12" s="251" t="e">
        <f t="shared" si="6"/>
        <v>#VALUE!</v>
      </c>
      <c r="Y12" s="68" t="str">
        <f>VLOOKUP($A12,[1]전년동월vs전월vs당월!$A$7:$AA$1768,27,FALSE)</f>
        <v>-</v>
      </c>
      <c r="Z12" s="68" t="s">
        <v>628</v>
      </c>
      <c r="AA12" s="68" t="str">
        <f>VLOOKUP($A12,친환경축산물!$A12:$P63,16,FALSE)</f>
        <v>-</v>
      </c>
      <c r="AB12" s="251" t="e">
        <f t="shared" si="7"/>
        <v>#VALUE!</v>
      </c>
      <c r="AC12" s="251" t="e">
        <f t="shared" si="8"/>
        <v>#VALUE!</v>
      </c>
      <c r="AD12" s="72" t="s">
        <v>436</v>
      </c>
    </row>
    <row r="13" spans="1:30" s="16" customFormat="1">
      <c r="A13" s="16">
        <v>7</v>
      </c>
      <c r="B13" s="16" t="str">
        <f t="shared" si="0"/>
        <v>닭고기(안심)날것kg30g무항생제, 국내산</v>
      </c>
      <c r="C13" s="20">
        <v>2</v>
      </c>
      <c r="D13" s="20" t="s">
        <v>416</v>
      </c>
      <c r="E13" s="189" t="s">
        <v>29</v>
      </c>
      <c r="F13" s="189" t="s">
        <v>417</v>
      </c>
      <c r="G13" s="20" t="s">
        <v>418</v>
      </c>
      <c r="H13" s="189" t="s">
        <v>194</v>
      </c>
      <c r="I13" s="293" t="s">
        <v>2180</v>
      </c>
      <c r="J13" s="68" t="str">
        <f>VLOOKUP($A13,[1]전년동월vs전월vs당월!$A$7:$AA$1768,12,FALSE)</f>
        <v>-</v>
      </c>
      <c r="K13" s="68" t="s">
        <v>628</v>
      </c>
      <c r="L13" s="68" t="str">
        <f>VLOOKUP($A13,친환경축산물!$A13:$P64,13,FALSE)</f>
        <v>-</v>
      </c>
      <c r="M13" s="251" t="e">
        <f t="shared" si="1"/>
        <v>#VALUE!</v>
      </c>
      <c r="N13" s="251" t="e">
        <f t="shared" si="2"/>
        <v>#VALUE!</v>
      </c>
      <c r="O13" s="68" t="str">
        <f>VLOOKUP($A13,[1]전년동월vs전월vs당월!$A$7:$AA$1768,17,FALSE)</f>
        <v>-</v>
      </c>
      <c r="P13" s="68" t="s">
        <v>628</v>
      </c>
      <c r="Q13" s="68" t="str">
        <f>VLOOKUP($A13,친환경축산물!$A13:$P64,14,FALSE)</f>
        <v>-</v>
      </c>
      <c r="R13" s="251" t="e">
        <f t="shared" si="3"/>
        <v>#VALUE!</v>
      </c>
      <c r="S13" s="251" t="e">
        <f t="shared" si="4"/>
        <v>#VALUE!</v>
      </c>
      <c r="T13" s="68">
        <f>VLOOKUP($A13,[1]전년동월vs전월vs당월!$A$7:$AA$1768,22,FALSE)</f>
        <v>17290</v>
      </c>
      <c r="U13" s="68">
        <v>14900</v>
      </c>
      <c r="V13" s="68">
        <f>VLOOKUP($A13,친환경축산물!$A13:$P64,15,FALSE)</f>
        <v>9700</v>
      </c>
      <c r="W13" s="251">
        <f t="shared" si="5"/>
        <v>-43.898207056101796</v>
      </c>
      <c r="X13" s="251">
        <f t="shared" si="6"/>
        <v>-34.899328859060404</v>
      </c>
      <c r="Y13" s="68">
        <f>VLOOKUP($A13,[1]전년동월vs전월vs당월!$A$7:$AA$1768,27,FALSE)</f>
        <v>14930</v>
      </c>
      <c r="Z13" s="68" t="s">
        <v>628</v>
      </c>
      <c r="AA13" s="68" t="str">
        <f>VLOOKUP($A13,친환경축산물!$A13:$P64,16,FALSE)</f>
        <v>-</v>
      </c>
      <c r="AB13" s="251" t="e">
        <f t="shared" si="7"/>
        <v>#VALUE!</v>
      </c>
      <c r="AC13" s="251" t="e">
        <f t="shared" si="8"/>
        <v>#VALUE!</v>
      </c>
      <c r="AD13" s="72" t="s">
        <v>436</v>
      </c>
    </row>
    <row r="14" spans="1:30" s="16" customFormat="1">
      <c r="A14" s="16">
        <v>8</v>
      </c>
      <c r="B14" s="16" t="str">
        <f t="shared" si="0"/>
        <v>닭고기(가슴살)날것kg100g,통무항생제, 국내산</v>
      </c>
      <c r="C14" s="20">
        <v>3</v>
      </c>
      <c r="D14" s="20" t="s">
        <v>416</v>
      </c>
      <c r="E14" s="189" t="s">
        <v>419</v>
      </c>
      <c r="F14" s="189" t="s">
        <v>30</v>
      </c>
      <c r="G14" s="20" t="s">
        <v>418</v>
      </c>
      <c r="H14" s="189" t="s">
        <v>31</v>
      </c>
      <c r="I14" s="293" t="s">
        <v>2180</v>
      </c>
      <c r="J14" s="68">
        <f>VLOOKUP($A14,[1]전년동월vs전월vs당월!$A$7:$AA$1768,12,FALSE)</f>
        <v>12500</v>
      </c>
      <c r="K14" s="68">
        <v>12400</v>
      </c>
      <c r="L14" s="68">
        <f>VLOOKUP($A14,친환경축산물!$A14:$P65,13,FALSE)</f>
        <v>14000</v>
      </c>
      <c r="M14" s="251">
        <f t="shared" si="1"/>
        <v>12</v>
      </c>
      <c r="N14" s="251">
        <f t="shared" si="2"/>
        <v>12.903225806451612</v>
      </c>
      <c r="O14" s="68" t="str">
        <f>VLOOKUP($A14,[1]전년동월vs전월vs당월!$A$7:$AA$1768,17,FALSE)</f>
        <v>-</v>
      </c>
      <c r="P14" s="68" t="s">
        <v>628</v>
      </c>
      <c r="Q14" s="68" t="str">
        <f>VLOOKUP($A14,친환경축산물!$A14:$P65,14,FALSE)</f>
        <v>-</v>
      </c>
      <c r="R14" s="251" t="e">
        <f t="shared" si="3"/>
        <v>#VALUE!</v>
      </c>
      <c r="S14" s="251" t="e">
        <f t="shared" si="4"/>
        <v>#VALUE!</v>
      </c>
      <c r="T14" s="68">
        <f>VLOOKUP($A14,[1]전년동월vs전월vs당월!$A$7:$AA$1768,22,FALSE)</f>
        <v>17290</v>
      </c>
      <c r="U14" s="68">
        <v>14900</v>
      </c>
      <c r="V14" s="68">
        <f>VLOOKUP($A14,친환경축산물!$A14:$P65,15,FALSE)</f>
        <v>9700</v>
      </c>
      <c r="W14" s="251">
        <f t="shared" si="5"/>
        <v>-43.898207056101796</v>
      </c>
      <c r="X14" s="251">
        <f t="shared" si="6"/>
        <v>-34.899328859060404</v>
      </c>
      <c r="Y14" s="68">
        <f>VLOOKUP($A14,[1]전년동월vs전월vs당월!$A$7:$AA$1768,27,FALSE)</f>
        <v>12840</v>
      </c>
      <c r="Z14" s="68">
        <v>16500</v>
      </c>
      <c r="AA14" s="68">
        <f>VLOOKUP($A14,친환경축산물!$A14:$P65,16,FALSE)</f>
        <v>14340</v>
      </c>
      <c r="AB14" s="251">
        <f t="shared" si="7"/>
        <v>11.682242990654206</v>
      </c>
      <c r="AC14" s="251">
        <f t="shared" si="8"/>
        <v>-13.090909090909092</v>
      </c>
      <c r="AD14" s="72" t="s">
        <v>436</v>
      </c>
    </row>
    <row r="15" spans="1:30" s="16" customFormat="1">
      <c r="A15" s="16">
        <v>9</v>
      </c>
      <c r="B15" s="16" t="str">
        <f t="shared" si="0"/>
        <v>닭고기(가슴살)날것kg15g무항생제, 국내산</v>
      </c>
      <c r="C15" s="20"/>
      <c r="D15" s="20" t="s">
        <v>416</v>
      </c>
      <c r="E15" s="189" t="s">
        <v>419</v>
      </c>
      <c r="F15" s="189" t="s">
        <v>30</v>
      </c>
      <c r="G15" s="20" t="s">
        <v>418</v>
      </c>
      <c r="H15" s="189" t="s">
        <v>208</v>
      </c>
      <c r="I15" s="293" t="s">
        <v>2180</v>
      </c>
      <c r="J15" s="68" t="str">
        <f>VLOOKUP($A15,[1]전년동월vs전월vs당월!$A$7:$AA$1768,12,FALSE)</f>
        <v>-</v>
      </c>
      <c r="K15" s="68" t="s">
        <v>628</v>
      </c>
      <c r="L15" s="68" t="str">
        <f>VLOOKUP($A15,친환경축산물!$A15:$P66,13,FALSE)</f>
        <v>-</v>
      </c>
      <c r="M15" s="251" t="e">
        <f t="shared" si="1"/>
        <v>#VALUE!</v>
      </c>
      <c r="N15" s="251" t="e">
        <f t="shared" si="2"/>
        <v>#VALUE!</v>
      </c>
      <c r="O15" s="68" t="str">
        <f>VLOOKUP($A15,[1]전년동월vs전월vs당월!$A$7:$AA$1768,17,FALSE)</f>
        <v>-</v>
      </c>
      <c r="P15" s="68" t="s">
        <v>628</v>
      </c>
      <c r="Q15" s="68" t="str">
        <f>VLOOKUP($A15,친환경축산물!$A15:$P66,14,FALSE)</f>
        <v>-</v>
      </c>
      <c r="R15" s="251" t="e">
        <f t="shared" si="3"/>
        <v>#VALUE!</v>
      </c>
      <c r="S15" s="251" t="e">
        <f t="shared" si="4"/>
        <v>#VALUE!</v>
      </c>
      <c r="T15" s="68" t="str">
        <f>VLOOKUP($A15,[1]전년동월vs전월vs당월!$A$7:$AA$1768,22,FALSE)</f>
        <v>-</v>
      </c>
      <c r="U15" s="68" t="s">
        <v>628</v>
      </c>
      <c r="V15" s="68">
        <f>VLOOKUP($A15,친환경축산물!$A15:$P66,15,FALSE)</f>
        <v>9700</v>
      </c>
      <c r="W15" s="251" t="e">
        <f t="shared" si="5"/>
        <v>#VALUE!</v>
      </c>
      <c r="X15" s="251" t="e">
        <f t="shared" si="6"/>
        <v>#VALUE!</v>
      </c>
      <c r="Y15" s="68" t="str">
        <f>VLOOKUP($A15,[1]전년동월vs전월vs당월!$A$7:$AA$1768,27,FALSE)</f>
        <v>-</v>
      </c>
      <c r="Z15" s="68">
        <v>16500</v>
      </c>
      <c r="AA15" s="68">
        <f>VLOOKUP($A15,친환경축산물!$A15:$P66,16,FALSE)</f>
        <v>14340</v>
      </c>
      <c r="AB15" s="251" t="e">
        <f t="shared" si="7"/>
        <v>#VALUE!</v>
      </c>
      <c r="AC15" s="251">
        <f t="shared" si="8"/>
        <v>-13.090909090909092</v>
      </c>
      <c r="AD15" s="72" t="s">
        <v>436</v>
      </c>
    </row>
    <row r="16" spans="1:30" s="24" customFormat="1">
      <c r="A16" s="16">
        <v>10</v>
      </c>
      <c r="B16" s="16" t="str">
        <f t="shared" si="0"/>
        <v>닭고기(가슴살)날것kg30g무항생제, 국내산</v>
      </c>
      <c r="C16" s="20"/>
      <c r="D16" s="20" t="s">
        <v>416</v>
      </c>
      <c r="E16" s="189" t="s">
        <v>419</v>
      </c>
      <c r="F16" s="189" t="s">
        <v>30</v>
      </c>
      <c r="G16" s="20" t="s">
        <v>418</v>
      </c>
      <c r="H16" s="189" t="s">
        <v>194</v>
      </c>
      <c r="I16" s="293" t="s">
        <v>2180</v>
      </c>
      <c r="J16" s="68" t="str">
        <f>VLOOKUP($A16,[1]전년동월vs전월vs당월!$A$7:$AA$1768,12,FALSE)</f>
        <v>-</v>
      </c>
      <c r="K16" s="68" t="s">
        <v>628</v>
      </c>
      <c r="L16" s="68" t="str">
        <f>VLOOKUP($A16,친환경축산물!$A16:$P67,13,FALSE)</f>
        <v>-</v>
      </c>
      <c r="M16" s="251" t="e">
        <f t="shared" si="1"/>
        <v>#VALUE!</v>
      </c>
      <c r="N16" s="251" t="e">
        <f t="shared" si="2"/>
        <v>#VALUE!</v>
      </c>
      <c r="O16" s="68" t="str">
        <f>VLOOKUP($A16,[1]전년동월vs전월vs당월!$A$7:$AA$1768,17,FALSE)</f>
        <v>-</v>
      </c>
      <c r="P16" s="68" t="s">
        <v>628</v>
      </c>
      <c r="Q16" s="68" t="str">
        <f>VLOOKUP($A16,친환경축산물!$A16:$P67,14,FALSE)</f>
        <v>-</v>
      </c>
      <c r="R16" s="251" t="e">
        <f t="shared" si="3"/>
        <v>#VALUE!</v>
      </c>
      <c r="S16" s="251" t="e">
        <f t="shared" si="4"/>
        <v>#VALUE!</v>
      </c>
      <c r="T16" s="68" t="str">
        <f>VLOOKUP($A16,[1]전년동월vs전월vs당월!$A$7:$AA$1768,22,FALSE)</f>
        <v>-</v>
      </c>
      <c r="U16" s="68" t="s">
        <v>628</v>
      </c>
      <c r="V16" s="68">
        <f>VLOOKUP($A16,친환경축산물!$A16:$P67,15,FALSE)</f>
        <v>9700</v>
      </c>
      <c r="W16" s="251" t="e">
        <f t="shared" si="5"/>
        <v>#VALUE!</v>
      </c>
      <c r="X16" s="251" t="e">
        <f t="shared" si="6"/>
        <v>#VALUE!</v>
      </c>
      <c r="Y16" s="68" t="str">
        <f>VLOOKUP($A16,[1]전년동월vs전월vs당월!$A$7:$AA$1768,27,FALSE)</f>
        <v>-</v>
      </c>
      <c r="Z16" s="68">
        <v>16500</v>
      </c>
      <c r="AA16" s="68">
        <f>VLOOKUP($A16,친환경축산물!$A16:$P67,16,FALSE)</f>
        <v>14340</v>
      </c>
      <c r="AB16" s="251" t="e">
        <f t="shared" si="7"/>
        <v>#VALUE!</v>
      </c>
      <c r="AC16" s="251">
        <f t="shared" si="8"/>
        <v>-13.090909090909092</v>
      </c>
      <c r="AD16" s="72" t="s">
        <v>436</v>
      </c>
    </row>
    <row r="17" spans="1:30" s="16" customFormat="1">
      <c r="A17" s="16">
        <v>11</v>
      </c>
      <c r="B17" s="16" t="str">
        <f t="shared" si="0"/>
        <v>닭고기(가슴살)날것kg45g,커틀릿용무항생제, 국내산</v>
      </c>
      <c r="C17" s="20"/>
      <c r="D17" s="20" t="s">
        <v>416</v>
      </c>
      <c r="E17" s="189" t="s">
        <v>419</v>
      </c>
      <c r="F17" s="189" t="s">
        <v>30</v>
      </c>
      <c r="G17" s="20" t="s">
        <v>418</v>
      </c>
      <c r="H17" s="189" t="s">
        <v>32</v>
      </c>
      <c r="I17" s="293" t="s">
        <v>2180</v>
      </c>
      <c r="J17" s="68" t="str">
        <f>VLOOKUP($A17,[1]전년동월vs전월vs당월!$A$7:$AA$1768,12,FALSE)</f>
        <v>-</v>
      </c>
      <c r="K17" s="68" t="s">
        <v>628</v>
      </c>
      <c r="L17" s="68" t="str">
        <f>VLOOKUP($A17,친환경축산물!$A17:$P68,13,FALSE)</f>
        <v>-</v>
      </c>
      <c r="M17" s="251" t="e">
        <f t="shared" si="1"/>
        <v>#VALUE!</v>
      </c>
      <c r="N17" s="251" t="e">
        <f t="shared" si="2"/>
        <v>#VALUE!</v>
      </c>
      <c r="O17" s="68" t="str">
        <f>VLOOKUP($A17,[1]전년동월vs전월vs당월!$A$7:$AA$1768,17,FALSE)</f>
        <v>-</v>
      </c>
      <c r="P17" s="68" t="s">
        <v>628</v>
      </c>
      <c r="Q17" s="68" t="str">
        <f>VLOOKUP($A17,친환경축산물!$A17:$P68,14,FALSE)</f>
        <v>-</v>
      </c>
      <c r="R17" s="251" t="e">
        <f t="shared" si="3"/>
        <v>#VALUE!</v>
      </c>
      <c r="S17" s="251" t="e">
        <f t="shared" si="4"/>
        <v>#VALUE!</v>
      </c>
      <c r="T17" s="68" t="str">
        <f>VLOOKUP($A17,[1]전년동월vs전월vs당월!$A$7:$AA$1768,22,FALSE)</f>
        <v>-</v>
      </c>
      <c r="U17" s="68" t="s">
        <v>628</v>
      </c>
      <c r="V17" s="68">
        <f>VLOOKUP($A17,친환경축산물!$A17:$P68,15,FALSE)</f>
        <v>9700</v>
      </c>
      <c r="W17" s="251" t="e">
        <f t="shared" si="5"/>
        <v>#VALUE!</v>
      </c>
      <c r="X17" s="251" t="e">
        <f t="shared" si="6"/>
        <v>#VALUE!</v>
      </c>
      <c r="Y17" s="68" t="str">
        <f>VLOOKUP($A17,[1]전년동월vs전월vs당월!$A$7:$AA$1768,27,FALSE)</f>
        <v>-</v>
      </c>
      <c r="Z17" s="68">
        <v>16500</v>
      </c>
      <c r="AA17" s="68">
        <f>VLOOKUP($A17,친환경축산물!$A17:$P68,16,FALSE)</f>
        <v>14340</v>
      </c>
      <c r="AB17" s="251" t="e">
        <f t="shared" si="7"/>
        <v>#VALUE!</v>
      </c>
      <c r="AC17" s="251">
        <f t="shared" si="8"/>
        <v>-13.090909090909092</v>
      </c>
      <c r="AD17" s="72" t="s">
        <v>436</v>
      </c>
    </row>
    <row r="18" spans="1:30" s="24" customFormat="1">
      <c r="A18" s="16">
        <v>12</v>
      </c>
      <c r="B18" s="16" t="str">
        <f t="shared" si="0"/>
        <v>닭고기(넓적다리살)날것,다리살kg90g,통무항생제, 국내산</v>
      </c>
      <c r="C18" s="20">
        <v>4</v>
      </c>
      <c r="D18" s="20" t="s">
        <v>416</v>
      </c>
      <c r="E18" s="189" t="s">
        <v>421</v>
      </c>
      <c r="F18" s="189" t="s">
        <v>33</v>
      </c>
      <c r="G18" s="20" t="s">
        <v>418</v>
      </c>
      <c r="H18" s="189" t="s">
        <v>34</v>
      </c>
      <c r="I18" s="293" t="s">
        <v>2180</v>
      </c>
      <c r="J18" s="68">
        <f>VLOOKUP($A18,[1]전년동월vs전월vs당월!$A$7:$AA$1768,12,FALSE)</f>
        <v>13400</v>
      </c>
      <c r="K18" s="68">
        <v>13400</v>
      </c>
      <c r="L18" s="68">
        <f>VLOOKUP($A18,친환경축산물!$A18:$P69,13,FALSE)</f>
        <v>19000</v>
      </c>
      <c r="M18" s="251">
        <f t="shared" si="1"/>
        <v>41.791044776119406</v>
      </c>
      <c r="N18" s="251">
        <f t="shared" si="2"/>
        <v>41.791044776119406</v>
      </c>
      <c r="O18" s="68" t="str">
        <f>VLOOKUP($A18,[1]전년동월vs전월vs당월!$A$7:$AA$1768,17,FALSE)</f>
        <v>-</v>
      </c>
      <c r="P18" s="68" t="s">
        <v>628</v>
      </c>
      <c r="Q18" s="68" t="str">
        <f>VLOOKUP($A18,친환경축산물!$A18:$P69,14,FALSE)</f>
        <v>-</v>
      </c>
      <c r="R18" s="251" t="e">
        <f t="shared" si="3"/>
        <v>#VALUE!</v>
      </c>
      <c r="S18" s="251" t="e">
        <f t="shared" si="4"/>
        <v>#VALUE!</v>
      </c>
      <c r="T18" s="68">
        <f>VLOOKUP($A18,[1]전년동월vs전월vs당월!$A$7:$AA$1768,22,FALSE)</f>
        <v>12150</v>
      </c>
      <c r="U18" s="68" t="s">
        <v>628</v>
      </c>
      <c r="V18" s="68" t="str">
        <f>VLOOKUP($A18,친환경축산물!$A18:$P69,15,FALSE)</f>
        <v>-</v>
      </c>
      <c r="W18" s="251" t="e">
        <f t="shared" si="5"/>
        <v>#VALUE!</v>
      </c>
      <c r="X18" s="251" t="e">
        <f t="shared" si="6"/>
        <v>#VALUE!</v>
      </c>
      <c r="Y18" s="68" t="str">
        <f>VLOOKUP($A18,[1]전년동월vs전월vs당월!$A$7:$AA$1768,27,FALSE)</f>
        <v>-</v>
      </c>
      <c r="Z18" s="68" t="s">
        <v>628</v>
      </c>
      <c r="AA18" s="68" t="str">
        <f>VLOOKUP($A18,친환경축산물!$A18:$P69,16,FALSE)</f>
        <v>-</v>
      </c>
      <c r="AB18" s="251" t="e">
        <f t="shared" si="7"/>
        <v>#VALUE!</v>
      </c>
      <c r="AC18" s="251" t="e">
        <f t="shared" si="8"/>
        <v>#VALUE!</v>
      </c>
      <c r="AD18" s="72" t="s">
        <v>436</v>
      </c>
    </row>
    <row r="19" spans="1:30" s="16" customFormat="1">
      <c r="A19" s="16">
        <v>13</v>
      </c>
      <c r="B19" s="16" t="str">
        <f t="shared" si="0"/>
        <v>닭고기(넓적다리살)날것,다리살kg30g무항생제, 국내산</v>
      </c>
      <c r="C19" s="20"/>
      <c r="D19" s="20" t="s">
        <v>416</v>
      </c>
      <c r="E19" s="189" t="s">
        <v>421</v>
      </c>
      <c r="F19" s="189" t="s">
        <v>33</v>
      </c>
      <c r="G19" s="20" t="s">
        <v>418</v>
      </c>
      <c r="H19" s="189" t="s">
        <v>194</v>
      </c>
      <c r="I19" s="293" t="s">
        <v>2180</v>
      </c>
      <c r="J19" s="68" t="str">
        <f>VLOOKUP($A19,[1]전년동월vs전월vs당월!$A$7:$AA$1768,12,FALSE)</f>
        <v>-</v>
      </c>
      <c r="K19" s="68" t="s">
        <v>628</v>
      </c>
      <c r="L19" s="68" t="str">
        <f>VLOOKUP($A19,친환경축산물!$A19:$P70,13,FALSE)</f>
        <v>-</v>
      </c>
      <c r="M19" s="251" t="e">
        <f t="shared" si="1"/>
        <v>#VALUE!</v>
      </c>
      <c r="N19" s="251" t="e">
        <f t="shared" si="2"/>
        <v>#VALUE!</v>
      </c>
      <c r="O19" s="68" t="str">
        <f>VLOOKUP($A19,[1]전년동월vs전월vs당월!$A$7:$AA$1768,17,FALSE)</f>
        <v>-</v>
      </c>
      <c r="P19" s="68" t="s">
        <v>628</v>
      </c>
      <c r="Q19" s="68" t="str">
        <f>VLOOKUP($A19,친환경축산물!$A19:$P70,14,FALSE)</f>
        <v>-</v>
      </c>
      <c r="R19" s="251" t="e">
        <f t="shared" si="3"/>
        <v>#VALUE!</v>
      </c>
      <c r="S19" s="251" t="e">
        <f t="shared" si="4"/>
        <v>#VALUE!</v>
      </c>
      <c r="T19" s="68" t="str">
        <f>VLOOKUP($A19,[1]전년동월vs전월vs당월!$A$7:$AA$1768,22,FALSE)</f>
        <v>-</v>
      </c>
      <c r="U19" s="68" t="s">
        <v>628</v>
      </c>
      <c r="V19" s="68" t="str">
        <f>VLOOKUP($A19,친환경축산물!$A19:$P70,15,FALSE)</f>
        <v>-</v>
      </c>
      <c r="W19" s="251" t="e">
        <f t="shared" si="5"/>
        <v>#VALUE!</v>
      </c>
      <c r="X19" s="251" t="e">
        <f t="shared" si="6"/>
        <v>#VALUE!</v>
      </c>
      <c r="Y19" s="68" t="str">
        <f>VLOOKUP($A19,[1]전년동월vs전월vs당월!$A$7:$AA$1768,27,FALSE)</f>
        <v>-</v>
      </c>
      <c r="Z19" s="68" t="s">
        <v>628</v>
      </c>
      <c r="AA19" s="68" t="str">
        <f>VLOOKUP($A19,친환경축산물!$A19:$P70,16,FALSE)</f>
        <v>-</v>
      </c>
      <c r="AB19" s="251" t="e">
        <f t="shared" si="7"/>
        <v>#VALUE!</v>
      </c>
      <c r="AC19" s="251" t="e">
        <f t="shared" si="8"/>
        <v>#VALUE!</v>
      </c>
      <c r="AD19" s="72" t="s">
        <v>436</v>
      </c>
    </row>
    <row r="20" spans="1:30" s="24" customFormat="1">
      <c r="A20" s="16">
        <v>14</v>
      </c>
      <c r="B20" s="16" t="str">
        <f t="shared" si="0"/>
        <v>닭고기(넓적다리살)날것,다리살kg15g무항생제, 국내산</v>
      </c>
      <c r="C20" s="20"/>
      <c r="D20" s="20" t="s">
        <v>416</v>
      </c>
      <c r="E20" s="189" t="s">
        <v>421</v>
      </c>
      <c r="F20" s="189" t="s">
        <v>33</v>
      </c>
      <c r="G20" s="20" t="s">
        <v>418</v>
      </c>
      <c r="H20" s="189" t="s">
        <v>438</v>
      </c>
      <c r="I20" s="293" t="s">
        <v>2180</v>
      </c>
      <c r="J20" s="68" t="str">
        <f>VLOOKUP($A20,[1]전년동월vs전월vs당월!$A$7:$AA$1768,12,FALSE)</f>
        <v>-</v>
      </c>
      <c r="K20" s="68" t="s">
        <v>628</v>
      </c>
      <c r="L20" s="68" t="str">
        <f>VLOOKUP($A20,친환경축산물!$A20:$P71,13,FALSE)</f>
        <v>-</v>
      </c>
      <c r="M20" s="251" t="e">
        <f t="shared" si="1"/>
        <v>#VALUE!</v>
      </c>
      <c r="N20" s="251" t="e">
        <f t="shared" si="2"/>
        <v>#VALUE!</v>
      </c>
      <c r="O20" s="68" t="str">
        <f>VLOOKUP($A20,[1]전년동월vs전월vs당월!$A$7:$AA$1768,17,FALSE)</f>
        <v>-</v>
      </c>
      <c r="P20" s="68" t="s">
        <v>628</v>
      </c>
      <c r="Q20" s="68" t="str">
        <f>VLOOKUP($A20,친환경축산물!$A20:$P71,14,FALSE)</f>
        <v>-</v>
      </c>
      <c r="R20" s="251" t="e">
        <f t="shared" si="3"/>
        <v>#VALUE!</v>
      </c>
      <c r="S20" s="251" t="e">
        <f t="shared" si="4"/>
        <v>#VALUE!</v>
      </c>
      <c r="T20" s="68" t="str">
        <f>VLOOKUP($A20,[1]전년동월vs전월vs당월!$A$7:$AA$1768,22,FALSE)</f>
        <v>-</v>
      </c>
      <c r="U20" s="68" t="s">
        <v>628</v>
      </c>
      <c r="V20" s="68" t="str">
        <f>VLOOKUP($A20,친환경축산물!$A20:$P71,15,FALSE)</f>
        <v>-</v>
      </c>
      <c r="W20" s="251" t="e">
        <f t="shared" si="5"/>
        <v>#VALUE!</v>
      </c>
      <c r="X20" s="251" t="e">
        <f t="shared" si="6"/>
        <v>#VALUE!</v>
      </c>
      <c r="Y20" s="68" t="str">
        <f>VLOOKUP($A20,[1]전년동월vs전월vs당월!$A$7:$AA$1768,27,FALSE)</f>
        <v>-</v>
      </c>
      <c r="Z20" s="68" t="s">
        <v>628</v>
      </c>
      <c r="AA20" s="68" t="str">
        <f>VLOOKUP($A20,친환경축산물!$A20:$P71,16,FALSE)</f>
        <v>-</v>
      </c>
      <c r="AB20" s="251" t="e">
        <f t="shared" si="7"/>
        <v>#VALUE!</v>
      </c>
      <c r="AC20" s="251" t="e">
        <f t="shared" si="8"/>
        <v>#VALUE!</v>
      </c>
      <c r="AD20" s="72" t="s">
        <v>436</v>
      </c>
    </row>
    <row r="21" spans="1:30" s="24" customFormat="1">
      <c r="A21" s="16">
        <v>15</v>
      </c>
      <c r="B21" s="16" t="str">
        <f t="shared" si="0"/>
        <v>닭고기(넓적다리살)날것,다리살kg90g,껍질제거무항생제, 국내산</v>
      </c>
      <c r="C21" s="20"/>
      <c r="D21" s="20" t="s">
        <v>416</v>
      </c>
      <c r="E21" s="189" t="s">
        <v>421</v>
      </c>
      <c r="F21" s="189" t="s">
        <v>33</v>
      </c>
      <c r="G21" s="20" t="s">
        <v>418</v>
      </c>
      <c r="H21" s="189" t="s">
        <v>35</v>
      </c>
      <c r="I21" s="293" t="s">
        <v>2180</v>
      </c>
      <c r="J21" s="68" t="str">
        <f>VLOOKUP($A21,[1]전년동월vs전월vs당월!$A$7:$AA$1768,12,FALSE)</f>
        <v>-</v>
      </c>
      <c r="K21" s="68" t="s">
        <v>628</v>
      </c>
      <c r="L21" s="68" t="str">
        <f>VLOOKUP($A21,친환경축산물!$A21:$P72,13,FALSE)</f>
        <v>-</v>
      </c>
      <c r="M21" s="251" t="e">
        <f t="shared" si="1"/>
        <v>#VALUE!</v>
      </c>
      <c r="N21" s="251" t="e">
        <f t="shared" si="2"/>
        <v>#VALUE!</v>
      </c>
      <c r="O21" s="68" t="str">
        <f>VLOOKUP($A21,[1]전년동월vs전월vs당월!$A$7:$AA$1768,17,FALSE)</f>
        <v>-</v>
      </c>
      <c r="P21" s="68" t="s">
        <v>628</v>
      </c>
      <c r="Q21" s="68" t="str">
        <f>VLOOKUP($A21,친환경축산물!$A21:$P72,14,FALSE)</f>
        <v>-</v>
      </c>
      <c r="R21" s="251" t="e">
        <f t="shared" si="3"/>
        <v>#VALUE!</v>
      </c>
      <c r="S21" s="251" t="e">
        <f t="shared" si="4"/>
        <v>#VALUE!</v>
      </c>
      <c r="T21" s="68" t="str">
        <f>VLOOKUP($A21,[1]전년동월vs전월vs당월!$A$7:$AA$1768,22,FALSE)</f>
        <v>-</v>
      </c>
      <c r="U21" s="68">
        <v>14900</v>
      </c>
      <c r="V21" s="68">
        <f>VLOOKUP($A21,친환경축산물!$A21:$P72,15,FALSE)</f>
        <v>12860</v>
      </c>
      <c r="W21" s="251" t="e">
        <f t="shared" si="5"/>
        <v>#VALUE!</v>
      </c>
      <c r="X21" s="251">
        <f t="shared" si="6"/>
        <v>-13.691275167785236</v>
      </c>
      <c r="Y21" s="68">
        <f>VLOOKUP($A21,[1]전년동월vs전월vs당월!$A$7:$AA$1768,27,FALSE)</f>
        <v>16840</v>
      </c>
      <c r="Z21" s="68">
        <v>17500</v>
      </c>
      <c r="AA21" s="68">
        <f>VLOOKUP($A21,친환경축산물!$A21:$P72,16,FALSE)</f>
        <v>15500</v>
      </c>
      <c r="AB21" s="251">
        <f t="shared" si="7"/>
        <v>-7.957244655581948</v>
      </c>
      <c r="AC21" s="251">
        <f t="shared" si="8"/>
        <v>-11.428571428571429</v>
      </c>
      <c r="AD21" s="72" t="s">
        <v>436</v>
      </c>
    </row>
    <row r="22" spans="1:30" s="16" customFormat="1">
      <c r="A22" s="16">
        <v>16</v>
      </c>
      <c r="B22" s="16" t="str">
        <f t="shared" si="0"/>
        <v>닭고기(넓적다리살)날것,다리살kg30g,껍질제거무항생제, 국내산</v>
      </c>
      <c r="C22" s="20"/>
      <c r="D22" s="20" t="s">
        <v>416</v>
      </c>
      <c r="E22" s="189" t="s">
        <v>421</v>
      </c>
      <c r="F22" s="189" t="s">
        <v>33</v>
      </c>
      <c r="G22" s="20" t="s">
        <v>418</v>
      </c>
      <c r="H22" s="189" t="s">
        <v>36</v>
      </c>
      <c r="I22" s="293" t="s">
        <v>2180</v>
      </c>
      <c r="J22" s="68" t="str">
        <f>VLOOKUP($A22,[1]전년동월vs전월vs당월!$A$7:$AA$1768,12,FALSE)</f>
        <v>-</v>
      </c>
      <c r="K22" s="68" t="s">
        <v>628</v>
      </c>
      <c r="L22" s="68" t="str">
        <f>VLOOKUP($A22,친환경축산물!$A22:$P73,13,FALSE)</f>
        <v>-</v>
      </c>
      <c r="M22" s="251" t="e">
        <f t="shared" si="1"/>
        <v>#VALUE!</v>
      </c>
      <c r="N22" s="251" t="e">
        <f t="shared" si="2"/>
        <v>#VALUE!</v>
      </c>
      <c r="O22" s="68" t="str">
        <f>VLOOKUP($A22,[1]전년동월vs전월vs당월!$A$7:$AA$1768,17,FALSE)</f>
        <v>-</v>
      </c>
      <c r="P22" s="68" t="s">
        <v>628</v>
      </c>
      <c r="Q22" s="68" t="str">
        <f>VLOOKUP($A22,친환경축산물!$A22:$P73,14,FALSE)</f>
        <v>-</v>
      </c>
      <c r="R22" s="251" t="e">
        <f t="shared" si="3"/>
        <v>#VALUE!</v>
      </c>
      <c r="S22" s="251" t="e">
        <f t="shared" si="4"/>
        <v>#VALUE!</v>
      </c>
      <c r="T22" s="68" t="str">
        <f>VLOOKUP($A22,[1]전년동월vs전월vs당월!$A$7:$AA$1768,22,FALSE)</f>
        <v>-</v>
      </c>
      <c r="U22" s="68">
        <v>14900</v>
      </c>
      <c r="V22" s="68">
        <f>VLOOKUP($A22,친환경축산물!$A22:$P73,15,FALSE)</f>
        <v>12860</v>
      </c>
      <c r="W22" s="251" t="e">
        <f t="shared" si="5"/>
        <v>#VALUE!</v>
      </c>
      <c r="X22" s="251">
        <f t="shared" si="6"/>
        <v>-13.691275167785236</v>
      </c>
      <c r="Y22" s="68">
        <f>VLOOKUP($A22,[1]전년동월vs전월vs당월!$A$7:$AA$1768,27,FALSE)</f>
        <v>16840</v>
      </c>
      <c r="Z22" s="68">
        <v>17500</v>
      </c>
      <c r="AA22" s="68">
        <f>VLOOKUP($A22,친환경축산물!$A22:$P73,16,FALSE)</f>
        <v>15500</v>
      </c>
      <c r="AB22" s="251">
        <f t="shared" si="7"/>
        <v>-7.957244655581948</v>
      </c>
      <c r="AC22" s="251">
        <f t="shared" si="8"/>
        <v>-11.428571428571429</v>
      </c>
      <c r="AD22" s="72" t="s">
        <v>436</v>
      </c>
    </row>
    <row r="23" spans="1:30" s="24" customFormat="1">
      <c r="A23" s="16">
        <v>17</v>
      </c>
      <c r="B23" s="16" t="str">
        <f t="shared" si="0"/>
        <v>닭고기(넓적다리살)날것,다리살kg15g,껍질제거무항생제, 국내산</v>
      </c>
      <c r="C23" s="20"/>
      <c r="D23" s="20" t="s">
        <v>416</v>
      </c>
      <c r="E23" s="189" t="s">
        <v>421</v>
      </c>
      <c r="F23" s="189" t="s">
        <v>33</v>
      </c>
      <c r="G23" s="20" t="s">
        <v>418</v>
      </c>
      <c r="H23" s="189" t="s">
        <v>37</v>
      </c>
      <c r="I23" s="293" t="s">
        <v>2180</v>
      </c>
      <c r="J23" s="68" t="str">
        <f>VLOOKUP($A23,[1]전년동월vs전월vs당월!$A$7:$AA$1768,12,FALSE)</f>
        <v>-</v>
      </c>
      <c r="K23" s="68" t="s">
        <v>628</v>
      </c>
      <c r="L23" s="68" t="str">
        <f>VLOOKUP($A23,친환경축산물!$A23:$P74,13,FALSE)</f>
        <v>-</v>
      </c>
      <c r="M23" s="251" t="e">
        <f t="shared" si="1"/>
        <v>#VALUE!</v>
      </c>
      <c r="N23" s="251" t="e">
        <f t="shared" si="2"/>
        <v>#VALUE!</v>
      </c>
      <c r="O23" s="68" t="str">
        <f>VLOOKUP($A23,[1]전년동월vs전월vs당월!$A$7:$AA$1768,17,FALSE)</f>
        <v>-</v>
      </c>
      <c r="P23" s="68" t="s">
        <v>628</v>
      </c>
      <c r="Q23" s="68" t="str">
        <f>VLOOKUP($A23,친환경축산물!$A23:$P74,14,FALSE)</f>
        <v>-</v>
      </c>
      <c r="R23" s="251" t="e">
        <f t="shared" si="3"/>
        <v>#VALUE!</v>
      </c>
      <c r="S23" s="251" t="e">
        <f t="shared" si="4"/>
        <v>#VALUE!</v>
      </c>
      <c r="T23" s="68" t="str">
        <f>VLOOKUP($A23,[1]전년동월vs전월vs당월!$A$7:$AA$1768,22,FALSE)</f>
        <v>-</v>
      </c>
      <c r="U23" s="68">
        <v>14900</v>
      </c>
      <c r="V23" s="68">
        <f>VLOOKUP($A23,친환경축산물!$A23:$P74,15,FALSE)</f>
        <v>12860</v>
      </c>
      <c r="W23" s="251" t="e">
        <f t="shared" si="5"/>
        <v>#VALUE!</v>
      </c>
      <c r="X23" s="251">
        <f t="shared" si="6"/>
        <v>-13.691275167785236</v>
      </c>
      <c r="Y23" s="68">
        <f>VLOOKUP($A23,[1]전년동월vs전월vs당월!$A$7:$AA$1768,27,FALSE)</f>
        <v>16840</v>
      </c>
      <c r="Z23" s="68">
        <v>17500</v>
      </c>
      <c r="AA23" s="68">
        <f>VLOOKUP($A23,친환경축산물!$A23:$P74,16,FALSE)</f>
        <v>15500</v>
      </c>
      <c r="AB23" s="251">
        <f t="shared" si="7"/>
        <v>-7.957244655581948</v>
      </c>
      <c r="AC23" s="251">
        <f t="shared" si="8"/>
        <v>-11.428571428571429</v>
      </c>
      <c r="AD23" s="72" t="s">
        <v>436</v>
      </c>
    </row>
    <row r="24" spans="1:30" s="16" customFormat="1">
      <c r="A24" s="16">
        <v>18</v>
      </c>
      <c r="B24" s="16" t="str">
        <f t="shared" si="0"/>
        <v>닭고기(다리)북채kg110g무항생제, 국내산</v>
      </c>
      <c r="C24" s="20">
        <v>5</v>
      </c>
      <c r="D24" s="20" t="s">
        <v>416</v>
      </c>
      <c r="E24" s="189" t="s">
        <v>422</v>
      </c>
      <c r="F24" s="189" t="s">
        <v>439</v>
      </c>
      <c r="G24" s="20" t="s">
        <v>418</v>
      </c>
      <c r="H24" s="189" t="s">
        <v>38</v>
      </c>
      <c r="I24" s="293" t="s">
        <v>2180</v>
      </c>
      <c r="J24" s="68">
        <f>VLOOKUP($A24,[1]전년동월vs전월vs당월!$A$7:$AA$1768,12,FALSE)</f>
        <v>13400</v>
      </c>
      <c r="K24" s="68">
        <v>13400</v>
      </c>
      <c r="L24" s="68" t="str">
        <f>VLOOKUP($A24,친환경축산물!$A24:$P75,13,FALSE)</f>
        <v>-</v>
      </c>
      <c r="M24" s="251" t="e">
        <f t="shared" si="1"/>
        <v>#VALUE!</v>
      </c>
      <c r="N24" s="251" t="e">
        <f t="shared" si="2"/>
        <v>#VALUE!</v>
      </c>
      <c r="O24" s="68" t="str">
        <f>VLOOKUP($A24,[1]전년동월vs전월vs당월!$A$7:$AA$1768,17,FALSE)</f>
        <v>-</v>
      </c>
      <c r="P24" s="68" t="s">
        <v>628</v>
      </c>
      <c r="Q24" s="68" t="str">
        <f>VLOOKUP($A24,친환경축산물!$A24:$P75,14,FALSE)</f>
        <v>-</v>
      </c>
      <c r="R24" s="251" t="e">
        <f t="shared" si="3"/>
        <v>#VALUE!</v>
      </c>
      <c r="S24" s="251" t="e">
        <f t="shared" si="4"/>
        <v>#VALUE!</v>
      </c>
      <c r="T24" s="68">
        <f>VLOOKUP($A24,[1]전년동월vs전월vs당월!$A$7:$AA$1768,22,FALSE)</f>
        <v>12930</v>
      </c>
      <c r="U24" s="68">
        <v>14900</v>
      </c>
      <c r="V24" s="68" t="str">
        <f>VLOOKUP($A24,친환경축산물!$A24:$P75,15,FALSE)</f>
        <v>-</v>
      </c>
      <c r="W24" s="251" t="e">
        <f t="shared" si="5"/>
        <v>#VALUE!</v>
      </c>
      <c r="X24" s="251" t="e">
        <f t="shared" si="6"/>
        <v>#VALUE!</v>
      </c>
      <c r="Y24" s="68">
        <f>VLOOKUP($A24,[1]전년동월vs전월vs당월!$A$7:$AA$1768,27,FALSE)</f>
        <v>12360</v>
      </c>
      <c r="Z24" s="68">
        <v>16000</v>
      </c>
      <c r="AA24" s="68">
        <f>VLOOKUP($A24,친환경축산물!$A24:$P75,16,FALSE)</f>
        <v>13840</v>
      </c>
      <c r="AB24" s="251">
        <f t="shared" si="7"/>
        <v>11.974110032362459</v>
      </c>
      <c r="AC24" s="251">
        <f t="shared" si="8"/>
        <v>-13.5</v>
      </c>
      <c r="AD24" s="72" t="s">
        <v>436</v>
      </c>
    </row>
    <row r="25" spans="1:30" s="16" customFormat="1">
      <c r="A25" s="16">
        <v>19</v>
      </c>
      <c r="B25" s="16" t="str">
        <f t="shared" si="0"/>
        <v>닭고기(다리)북채,칼집kg110g무항생제, 국내산</v>
      </c>
      <c r="C25" s="20"/>
      <c r="D25" s="20" t="s">
        <v>416</v>
      </c>
      <c r="E25" s="189" t="s">
        <v>422</v>
      </c>
      <c r="F25" s="189" t="s">
        <v>39</v>
      </c>
      <c r="G25" s="20" t="s">
        <v>418</v>
      </c>
      <c r="H25" s="189" t="s">
        <v>38</v>
      </c>
      <c r="I25" s="293" t="s">
        <v>2180</v>
      </c>
      <c r="J25" s="68" t="str">
        <f>VLOOKUP($A25,[1]전년동월vs전월vs당월!$A$7:$AA$1768,12,FALSE)</f>
        <v>-</v>
      </c>
      <c r="K25" s="68" t="s">
        <v>628</v>
      </c>
      <c r="L25" s="68" t="str">
        <f>VLOOKUP($A25,친환경축산물!$A25:$P76,13,FALSE)</f>
        <v>-</v>
      </c>
      <c r="M25" s="251" t="e">
        <f t="shared" si="1"/>
        <v>#VALUE!</v>
      </c>
      <c r="N25" s="251" t="e">
        <f t="shared" si="2"/>
        <v>#VALUE!</v>
      </c>
      <c r="O25" s="68" t="str">
        <f>VLOOKUP($A25,[1]전년동월vs전월vs당월!$A$7:$AA$1768,17,FALSE)</f>
        <v>-</v>
      </c>
      <c r="P25" s="68" t="s">
        <v>628</v>
      </c>
      <c r="Q25" s="68" t="str">
        <f>VLOOKUP($A25,친환경축산물!$A25:$P76,14,FALSE)</f>
        <v>-</v>
      </c>
      <c r="R25" s="251" t="e">
        <f t="shared" si="3"/>
        <v>#VALUE!</v>
      </c>
      <c r="S25" s="251" t="e">
        <f t="shared" si="4"/>
        <v>#VALUE!</v>
      </c>
      <c r="T25" s="68" t="str">
        <f>VLOOKUP($A25,[1]전년동월vs전월vs당월!$A$7:$AA$1768,22,FALSE)</f>
        <v>-</v>
      </c>
      <c r="U25" s="68">
        <v>14900</v>
      </c>
      <c r="V25" s="68" t="str">
        <f>VLOOKUP($A25,친환경축산물!$A25:$P76,15,FALSE)</f>
        <v>-</v>
      </c>
      <c r="W25" s="251" t="e">
        <f t="shared" si="5"/>
        <v>#VALUE!</v>
      </c>
      <c r="X25" s="251" t="e">
        <f t="shared" si="6"/>
        <v>#VALUE!</v>
      </c>
      <c r="Y25" s="68">
        <f>VLOOKUP($A25,[1]전년동월vs전월vs당월!$A$7:$AA$1768,27,FALSE)</f>
        <v>12360</v>
      </c>
      <c r="Z25" s="68">
        <v>16000</v>
      </c>
      <c r="AA25" s="68">
        <f>VLOOKUP($A25,친환경축산물!$A25:$P76,16,FALSE)</f>
        <v>13840</v>
      </c>
      <c r="AB25" s="251">
        <f t="shared" si="7"/>
        <v>11.974110032362459</v>
      </c>
      <c r="AC25" s="251">
        <f t="shared" si="8"/>
        <v>-13.5</v>
      </c>
      <c r="AD25" s="72" t="s">
        <v>436</v>
      </c>
    </row>
    <row r="26" spans="1:30" s="24" customFormat="1">
      <c r="A26" s="16">
        <v>20</v>
      </c>
      <c r="B26" s="16" t="str">
        <f t="shared" si="0"/>
        <v>닭고기(날개)날것kg90g무항생제, 국내산</v>
      </c>
      <c r="C26" s="20">
        <v>6</v>
      </c>
      <c r="D26" s="20" t="s">
        <v>416</v>
      </c>
      <c r="E26" s="189" t="s">
        <v>420</v>
      </c>
      <c r="F26" s="189" t="s">
        <v>417</v>
      </c>
      <c r="G26" s="20" t="s">
        <v>418</v>
      </c>
      <c r="H26" s="189" t="s">
        <v>40</v>
      </c>
      <c r="I26" s="293" t="s">
        <v>2180</v>
      </c>
      <c r="J26" s="68" t="str">
        <f>VLOOKUP($A26,[1]전년동월vs전월vs당월!$A$7:$AA$1768,12,FALSE)</f>
        <v>-</v>
      </c>
      <c r="K26" s="68" t="s">
        <v>628</v>
      </c>
      <c r="L26" s="68" t="str">
        <f>VLOOKUP($A26,친환경축산물!$A26:$P77,13,FALSE)</f>
        <v>-</v>
      </c>
      <c r="M26" s="251" t="e">
        <f t="shared" si="1"/>
        <v>#VALUE!</v>
      </c>
      <c r="N26" s="251" t="e">
        <f t="shared" si="2"/>
        <v>#VALUE!</v>
      </c>
      <c r="O26" s="68" t="str">
        <f>VLOOKUP($A26,[1]전년동월vs전월vs당월!$A$7:$AA$1768,17,FALSE)</f>
        <v>-</v>
      </c>
      <c r="P26" s="68" t="s">
        <v>628</v>
      </c>
      <c r="Q26" s="68" t="str">
        <f>VLOOKUP($A26,친환경축산물!$A26:$P77,14,FALSE)</f>
        <v>-</v>
      </c>
      <c r="R26" s="251" t="e">
        <f t="shared" si="3"/>
        <v>#VALUE!</v>
      </c>
      <c r="S26" s="251" t="e">
        <f t="shared" si="4"/>
        <v>#VALUE!</v>
      </c>
      <c r="T26" s="68" t="str">
        <f>VLOOKUP($A26,[1]전년동월vs전월vs당월!$A$7:$AA$1768,22,FALSE)</f>
        <v>-</v>
      </c>
      <c r="U26" s="68">
        <v>14900</v>
      </c>
      <c r="V26" s="68" t="str">
        <f>VLOOKUP($A26,친환경축산물!$A26:$P77,15,FALSE)</f>
        <v>-</v>
      </c>
      <c r="W26" s="251" t="e">
        <f t="shared" si="5"/>
        <v>#VALUE!</v>
      </c>
      <c r="X26" s="251" t="e">
        <f t="shared" si="6"/>
        <v>#VALUE!</v>
      </c>
      <c r="Y26" s="68">
        <f>VLOOKUP($A26,[1]전년동월vs전월vs당월!$A$7:$AA$1768,27,FALSE)</f>
        <v>15470</v>
      </c>
      <c r="Z26" s="68">
        <v>16000</v>
      </c>
      <c r="AA26" s="68">
        <f>VLOOKUP($A26,친환경축산물!$A26:$P77,16,FALSE)</f>
        <v>13840</v>
      </c>
      <c r="AB26" s="251">
        <f t="shared" si="7"/>
        <v>-10.536522301228183</v>
      </c>
      <c r="AC26" s="251">
        <f t="shared" si="8"/>
        <v>-13.5</v>
      </c>
      <c r="AD26" s="72" t="s">
        <v>436</v>
      </c>
    </row>
    <row r="27" spans="1:30" s="24" customFormat="1">
      <c r="A27" s="16">
        <v>21</v>
      </c>
      <c r="B27" s="16" t="str">
        <f t="shared" si="0"/>
        <v>닭고기(날개)날것,윙kg35g무항생제, 국내산</v>
      </c>
      <c r="C27" s="20"/>
      <c r="D27" s="20" t="s">
        <v>416</v>
      </c>
      <c r="E27" s="189" t="s">
        <v>420</v>
      </c>
      <c r="F27" s="189" t="s">
        <v>440</v>
      </c>
      <c r="G27" s="20" t="s">
        <v>418</v>
      </c>
      <c r="H27" s="189" t="s">
        <v>41</v>
      </c>
      <c r="I27" s="293" t="s">
        <v>2180</v>
      </c>
      <c r="J27" s="68" t="str">
        <f>VLOOKUP($A27,[1]전년동월vs전월vs당월!$A$7:$AA$1768,12,FALSE)</f>
        <v>-</v>
      </c>
      <c r="K27" s="68" t="s">
        <v>628</v>
      </c>
      <c r="L27" s="68" t="str">
        <f>VLOOKUP($A27,친환경축산물!$A27:$P78,13,FALSE)</f>
        <v>-</v>
      </c>
      <c r="M27" s="251" t="e">
        <f t="shared" si="1"/>
        <v>#VALUE!</v>
      </c>
      <c r="N27" s="251" t="e">
        <f t="shared" si="2"/>
        <v>#VALUE!</v>
      </c>
      <c r="O27" s="68" t="str">
        <f>VLOOKUP($A27,[1]전년동월vs전월vs당월!$A$7:$AA$1768,17,FALSE)</f>
        <v>-</v>
      </c>
      <c r="P27" s="68" t="s">
        <v>628</v>
      </c>
      <c r="Q27" s="68" t="str">
        <f>VLOOKUP($A27,친환경축산물!$A27:$P78,14,FALSE)</f>
        <v>-</v>
      </c>
      <c r="R27" s="251" t="e">
        <f t="shared" si="3"/>
        <v>#VALUE!</v>
      </c>
      <c r="S27" s="251" t="e">
        <f t="shared" si="4"/>
        <v>#VALUE!</v>
      </c>
      <c r="T27" s="68">
        <f>VLOOKUP($A27,[1]전년동월vs전월vs당월!$A$7:$AA$1768,22,FALSE)</f>
        <v>14860</v>
      </c>
      <c r="U27" s="68">
        <v>14900</v>
      </c>
      <c r="V27" s="68">
        <f>VLOOKUP($A27,친환경축산물!$A27:$P78,15,FALSE)</f>
        <v>15860</v>
      </c>
      <c r="W27" s="251">
        <f t="shared" si="5"/>
        <v>6.7294751009421265</v>
      </c>
      <c r="X27" s="251">
        <f t="shared" si="6"/>
        <v>6.4429530201342278</v>
      </c>
      <c r="Y27" s="68">
        <f>VLOOKUP($A27,[1]전년동월vs전월vs당월!$A$7:$AA$1768,27,FALSE)</f>
        <v>15470</v>
      </c>
      <c r="Z27" s="68">
        <v>16000</v>
      </c>
      <c r="AA27" s="68">
        <f>VLOOKUP($A27,친환경축산물!$A27:$P78,16,FALSE)</f>
        <v>13840</v>
      </c>
      <c r="AB27" s="251">
        <f t="shared" si="7"/>
        <v>-10.536522301228183</v>
      </c>
      <c r="AC27" s="251">
        <f t="shared" si="8"/>
        <v>-13.5</v>
      </c>
      <c r="AD27" s="72" t="s">
        <v>436</v>
      </c>
    </row>
    <row r="28" spans="1:30" s="24" customFormat="1">
      <c r="A28" s="16">
        <v>22</v>
      </c>
      <c r="B28" s="16" t="str">
        <f t="shared" si="0"/>
        <v>닭고기(날개)날것,봉kg45g무항생제, 국내산</v>
      </c>
      <c r="C28" s="20"/>
      <c r="D28" s="20" t="s">
        <v>416</v>
      </c>
      <c r="E28" s="189" t="s">
        <v>420</v>
      </c>
      <c r="F28" s="189" t="s">
        <v>441</v>
      </c>
      <c r="G28" s="20" t="s">
        <v>418</v>
      </c>
      <c r="H28" s="189" t="s">
        <v>42</v>
      </c>
      <c r="I28" s="293" t="s">
        <v>2180</v>
      </c>
      <c r="J28" s="68" t="str">
        <f>VLOOKUP($A28,[1]전년동월vs전월vs당월!$A$7:$AA$1768,12,FALSE)</f>
        <v>-</v>
      </c>
      <c r="K28" s="68" t="s">
        <v>628</v>
      </c>
      <c r="L28" s="68" t="str">
        <f>VLOOKUP($A28,친환경축산물!$A28:$P79,13,FALSE)</f>
        <v>-</v>
      </c>
      <c r="M28" s="251" t="e">
        <f t="shared" si="1"/>
        <v>#VALUE!</v>
      </c>
      <c r="N28" s="251" t="e">
        <f t="shared" si="2"/>
        <v>#VALUE!</v>
      </c>
      <c r="O28" s="68" t="str">
        <f>VLOOKUP($A28,[1]전년동월vs전월vs당월!$A$7:$AA$1768,17,FALSE)</f>
        <v>-</v>
      </c>
      <c r="P28" s="68" t="s">
        <v>628</v>
      </c>
      <c r="Q28" s="68" t="str">
        <f>VLOOKUP($A28,친환경축산물!$A28:$P79,14,FALSE)</f>
        <v>-</v>
      </c>
      <c r="R28" s="251" t="e">
        <f t="shared" si="3"/>
        <v>#VALUE!</v>
      </c>
      <c r="S28" s="251" t="e">
        <f t="shared" si="4"/>
        <v>#VALUE!</v>
      </c>
      <c r="T28" s="68">
        <f>VLOOKUP($A28,[1]전년동월vs전월vs당월!$A$7:$AA$1768,22,FALSE)</f>
        <v>12930</v>
      </c>
      <c r="U28" s="68">
        <v>14900</v>
      </c>
      <c r="V28" s="68">
        <f>VLOOKUP($A28,친환경축산물!$A28:$P79,15,FALSE)</f>
        <v>13790</v>
      </c>
      <c r="W28" s="251">
        <f t="shared" si="5"/>
        <v>6.6511987625676721</v>
      </c>
      <c r="X28" s="251">
        <f t="shared" si="6"/>
        <v>-7.449664429530201</v>
      </c>
      <c r="Y28" s="68">
        <f>VLOOKUP($A28,[1]전년동월vs전월vs당월!$A$7:$AA$1768,27,FALSE)</f>
        <v>15470</v>
      </c>
      <c r="Z28" s="68">
        <v>16000</v>
      </c>
      <c r="AA28" s="68">
        <f>VLOOKUP($A28,친환경축산물!$A28:$P79,16,FALSE)</f>
        <v>13840</v>
      </c>
      <c r="AB28" s="251">
        <f t="shared" si="7"/>
        <v>-10.536522301228183</v>
      </c>
      <c r="AC28" s="251">
        <f t="shared" si="8"/>
        <v>-13.5</v>
      </c>
      <c r="AD28" s="72" t="s">
        <v>436</v>
      </c>
    </row>
    <row r="29" spans="1:30" s="16" customFormat="1">
      <c r="A29" s="16">
        <v>23</v>
      </c>
      <c r="B29" s="16" t="str">
        <f t="shared" si="0"/>
        <v>돼지고기2등급이상kg후지무항생제, 국내산</v>
      </c>
      <c r="C29" s="20">
        <v>7</v>
      </c>
      <c r="D29" s="20" t="s">
        <v>416</v>
      </c>
      <c r="E29" s="189" t="s">
        <v>43</v>
      </c>
      <c r="F29" s="189" t="s">
        <v>44</v>
      </c>
      <c r="G29" s="20" t="s">
        <v>418</v>
      </c>
      <c r="H29" s="189" t="s">
        <v>45</v>
      </c>
      <c r="I29" s="293" t="s">
        <v>2180</v>
      </c>
      <c r="J29" s="68">
        <f>VLOOKUP($A29,[1]전년동월vs전월vs당월!$A$7:$AA$1768,12,FALSE)</f>
        <v>9800</v>
      </c>
      <c r="K29" s="68">
        <v>9400</v>
      </c>
      <c r="L29" s="68">
        <f>VLOOKUP($A29,친환경축산물!$A29:$P80,13,FALSE)</f>
        <v>9400</v>
      </c>
      <c r="M29" s="251">
        <f t="shared" si="1"/>
        <v>-4.0816326530612246</v>
      </c>
      <c r="N29" s="251">
        <f t="shared" si="2"/>
        <v>0</v>
      </c>
      <c r="O29" s="68" t="str">
        <f>VLOOKUP($A29,[1]전년동월vs전월vs당월!$A$7:$AA$1768,17,FALSE)</f>
        <v>-</v>
      </c>
      <c r="P29" s="68" t="s">
        <v>628</v>
      </c>
      <c r="Q29" s="68" t="str">
        <f>VLOOKUP($A29,친환경축산물!$A29:$P80,14,FALSE)</f>
        <v>-</v>
      </c>
      <c r="R29" s="251" t="e">
        <f t="shared" si="3"/>
        <v>#VALUE!</v>
      </c>
      <c r="S29" s="251" t="e">
        <f t="shared" si="4"/>
        <v>#VALUE!</v>
      </c>
      <c r="T29" s="68">
        <f>VLOOKUP($A29,[1]전년동월vs전월vs당월!$A$7:$AA$1768,22,FALSE)</f>
        <v>11000</v>
      </c>
      <c r="U29" s="68">
        <v>5400</v>
      </c>
      <c r="V29" s="68" t="str">
        <f>VLOOKUP($A29,친환경축산물!$A29:$P80,15,FALSE)</f>
        <v>-</v>
      </c>
      <c r="W29" s="251" t="e">
        <f t="shared" si="5"/>
        <v>#VALUE!</v>
      </c>
      <c r="X29" s="251" t="e">
        <f t="shared" si="6"/>
        <v>#VALUE!</v>
      </c>
      <c r="Y29" s="68" t="str">
        <f>VLOOKUP($A29,[1]전년동월vs전월vs당월!$A$7:$AA$1768,27,FALSE)</f>
        <v>-</v>
      </c>
      <c r="Z29" s="68" t="s">
        <v>628</v>
      </c>
      <c r="AA29" s="68" t="str">
        <f>VLOOKUP($A29,친환경축산물!$A29:$P80,16,FALSE)</f>
        <v>-</v>
      </c>
      <c r="AB29" s="251" t="e">
        <f t="shared" si="7"/>
        <v>#VALUE!</v>
      </c>
      <c r="AC29" s="251" t="e">
        <f t="shared" si="8"/>
        <v>#VALUE!</v>
      </c>
      <c r="AD29" s="40"/>
    </row>
    <row r="30" spans="1:30" s="16" customFormat="1">
      <c r="A30" s="16">
        <v>24</v>
      </c>
      <c r="B30" s="16" t="str">
        <f t="shared" si="0"/>
        <v>돼지고기2등급이상kg등심무항생제, 국내산</v>
      </c>
      <c r="C30" s="20"/>
      <c r="D30" s="20" t="s">
        <v>416</v>
      </c>
      <c r="E30" s="189" t="s">
        <v>43</v>
      </c>
      <c r="F30" s="189" t="s">
        <v>44</v>
      </c>
      <c r="G30" s="20" t="s">
        <v>418</v>
      </c>
      <c r="H30" s="189" t="s">
        <v>46</v>
      </c>
      <c r="I30" s="293" t="s">
        <v>2180</v>
      </c>
      <c r="J30" s="68" t="str">
        <f>VLOOKUP($A30,[1]전년동월vs전월vs당월!$A$7:$AA$1768,12,FALSE)</f>
        <v>-</v>
      </c>
      <c r="K30" s="68" t="s">
        <v>628</v>
      </c>
      <c r="L30" s="68" t="str">
        <f>VLOOKUP($A30,친환경축산물!$A30:$P81,13,FALSE)</f>
        <v>-</v>
      </c>
      <c r="M30" s="251" t="e">
        <f t="shared" si="1"/>
        <v>#VALUE!</v>
      </c>
      <c r="N30" s="251" t="e">
        <f t="shared" si="2"/>
        <v>#VALUE!</v>
      </c>
      <c r="O30" s="68" t="str">
        <f>VLOOKUP($A30,[1]전년동월vs전월vs당월!$A$7:$AA$1768,17,FALSE)</f>
        <v>-</v>
      </c>
      <c r="P30" s="68" t="s">
        <v>628</v>
      </c>
      <c r="Q30" s="68" t="str">
        <f>VLOOKUP($A30,친환경축산물!$A30:$P81,14,FALSE)</f>
        <v>-</v>
      </c>
      <c r="R30" s="251" t="e">
        <f t="shared" si="3"/>
        <v>#VALUE!</v>
      </c>
      <c r="S30" s="251" t="e">
        <f t="shared" si="4"/>
        <v>#VALUE!</v>
      </c>
      <c r="T30" s="68">
        <f>VLOOKUP($A30,[1]전년동월vs전월vs당월!$A$7:$AA$1768,22,FALSE)</f>
        <v>18500</v>
      </c>
      <c r="U30" s="68">
        <v>18600</v>
      </c>
      <c r="V30" s="68">
        <f>VLOOKUP($A30,친환경축산물!$A30:$P81,15,FALSE)</f>
        <v>18600</v>
      </c>
      <c r="W30" s="251">
        <f t="shared" si="5"/>
        <v>0.54054054054054057</v>
      </c>
      <c r="X30" s="251">
        <f t="shared" si="6"/>
        <v>0</v>
      </c>
      <c r="Y30" s="68" t="str">
        <f>VLOOKUP($A30,[1]전년동월vs전월vs당월!$A$7:$AA$1768,27,FALSE)</f>
        <v>-</v>
      </c>
      <c r="Z30" s="68" t="s">
        <v>628</v>
      </c>
      <c r="AA30" s="68" t="str">
        <f>VLOOKUP($A30,친환경축산물!$A30:$P81,16,FALSE)</f>
        <v>-</v>
      </c>
      <c r="AB30" s="251" t="e">
        <f t="shared" si="7"/>
        <v>#VALUE!</v>
      </c>
      <c r="AC30" s="251" t="e">
        <f t="shared" si="8"/>
        <v>#VALUE!</v>
      </c>
      <c r="AD30" s="40"/>
    </row>
    <row r="31" spans="1:30" s="16" customFormat="1">
      <c r="A31" s="16">
        <v>25</v>
      </c>
      <c r="B31" s="16" t="str">
        <f t="shared" si="0"/>
        <v>돼지고기2등급이상kg목심(목살)무항생제, 국내산</v>
      </c>
      <c r="C31" s="20"/>
      <c r="D31" s="20" t="s">
        <v>416</v>
      </c>
      <c r="E31" s="189" t="s">
        <v>43</v>
      </c>
      <c r="F31" s="189" t="s">
        <v>410</v>
      </c>
      <c r="G31" s="20" t="s">
        <v>418</v>
      </c>
      <c r="H31" s="189" t="s">
        <v>47</v>
      </c>
      <c r="I31" s="293" t="s">
        <v>2180</v>
      </c>
      <c r="J31" s="68">
        <f>VLOOKUP($A31,[1]전년동월vs전월vs당월!$A$7:$AA$1768,12,FALSE)</f>
        <v>22800</v>
      </c>
      <c r="K31" s="68">
        <v>22800</v>
      </c>
      <c r="L31" s="68">
        <f>VLOOKUP($A31,친환경축산물!$A31:$P82,13,FALSE)</f>
        <v>22800</v>
      </c>
      <c r="M31" s="251">
        <f t="shared" si="1"/>
        <v>0</v>
      </c>
      <c r="N31" s="251">
        <f t="shared" si="2"/>
        <v>0</v>
      </c>
      <c r="O31" s="68" t="str">
        <f>VLOOKUP($A31,[1]전년동월vs전월vs당월!$A$7:$AA$1768,17,FALSE)</f>
        <v>-</v>
      </c>
      <c r="P31" s="68" t="s">
        <v>628</v>
      </c>
      <c r="Q31" s="68" t="str">
        <f>VLOOKUP($A31,친환경축산물!$A31:$P82,14,FALSE)</f>
        <v>-</v>
      </c>
      <c r="R31" s="251" t="e">
        <f t="shared" si="3"/>
        <v>#VALUE!</v>
      </c>
      <c r="S31" s="251" t="e">
        <f t="shared" si="4"/>
        <v>#VALUE!</v>
      </c>
      <c r="T31" s="68">
        <f>VLOOKUP($A31,[1]전년동월vs전월vs당월!$A$7:$AA$1768,22,FALSE)</f>
        <v>27500</v>
      </c>
      <c r="U31" s="68">
        <v>27600</v>
      </c>
      <c r="V31" s="68">
        <f>VLOOKUP($A31,친환경축산물!$A31:$P82,15,FALSE)</f>
        <v>27600</v>
      </c>
      <c r="W31" s="251">
        <f t="shared" si="5"/>
        <v>0.36363636363636365</v>
      </c>
      <c r="X31" s="251">
        <f t="shared" si="6"/>
        <v>0</v>
      </c>
      <c r="Y31" s="68">
        <f>VLOOKUP($A31,[1]전년동월vs전월vs당월!$A$7:$AA$1768,27,FALSE)</f>
        <v>18900</v>
      </c>
      <c r="Z31" s="68">
        <v>37800</v>
      </c>
      <c r="AA31" s="68">
        <f>VLOOKUP($A31,친환경축산물!$A31:$P82,16,FALSE)</f>
        <v>36500</v>
      </c>
      <c r="AB31" s="251">
        <f t="shared" si="7"/>
        <v>93.121693121693127</v>
      </c>
      <c r="AC31" s="251">
        <f t="shared" si="8"/>
        <v>-3.4391534391534391</v>
      </c>
      <c r="AD31" s="40"/>
    </row>
    <row r="32" spans="1:30" s="16" customFormat="1">
      <c r="A32" s="16">
        <v>26</v>
      </c>
      <c r="B32" s="16" t="str">
        <f t="shared" si="0"/>
        <v>돼지고기2등급이상kg사태무항생제, 국내산</v>
      </c>
      <c r="C32" s="20"/>
      <c r="D32" s="20" t="s">
        <v>416</v>
      </c>
      <c r="E32" s="189" t="s">
        <v>43</v>
      </c>
      <c r="F32" s="189" t="s">
        <v>410</v>
      </c>
      <c r="G32" s="20" t="s">
        <v>418</v>
      </c>
      <c r="H32" s="189" t="s">
        <v>48</v>
      </c>
      <c r="I32" s="293" t="s">
        <v>2180</v>
      </c>
      <c r="J32" s="68" t="str">
        <f>VLOOKUP($A32,[1]전년동월vs전월vs당월!$A$7:$AA$1768,12,FALSE)</f>
        <v>-</v>
      </c>
      <c r="K32" s="68" t="s">
        <v>628</v>
      </c>
      <c r="L32" s="68" t="str">
        <f>VLOOKUP($A32,친환경축산물!$A32:$P83,13,FALSE)</f>
        <v>-</v>
      </c>
      <c r="M32" s="251" t="e">
        <f t="shared" si="1"/>
        <v>#VALUE!</v>
      </c>
      <c r="N32" s="251" t="e">
        <f t="shared" si="2"/>
        <v>#VALUE!</v>
      </c>
      <c r="O32" s="68" t="str">
        <f>VLOOKUP($A32,[1]전년동월vs전월vs당월!$A$7:$AA$1768,17,FALSE)</f>
        <v>-</v>
      </c>
      <c r="P32" s="68" t="s">
        <v>628</v>
      </c>
      <c r="Q32" s="68" t="str">
        <f>VLOOKUP($A32,친환경축산물!$A32:$P83,14,FALSE)</f>
        <v>-</v>
      </c>
      <c r="R32" s="251" t="e">
        <f t="shared" si="3"/>
        <v>#VALUE!</v>
      </c>
      <c r="S32" s="251" t="e">
        <f t="shared" si="4"/>
        <v>#VALUE!</v>
      </c>
      <c r="T32" s="68" t="str">
        <f>VLOOKUP($A32,[1]전년동월vs전월vs당월!$A$7:$AA$1768,22,FALSE)</f>
        <v>-</v>
      </c>
      <c r="U32" s="68" t="s">
        <v>628</v>
      </c>
      <c r="V32" s="68" t="str">
        <f>VLOOKUP($A32,친환경축산물!$A32:$P83,15,FALSE)</f>
        <v>-</v>
      </c>
      <c r="W32" s="251" t="e">
        <f t="shared" si="5"/>
        <v>#VALUE!</v>
      </c>
      <c r="X32" s="251" t="e">
        <f t="shared" si="6"/>
        <v>#VALUE!</v>
      </c>
      <c r="Y32" s="68" t="str">
        <f>VLOOKUP($A32,[1]전년동월vs전월vs당월!$A$7:$AA$1768,27,FALSE)</f>
        <v>-</v>
      </c>
      <c r="Z32" s="68" t="s">
        <v>628</v>
      </c>
      <c r="AA32" s="68" t="str">
        <f>VLOOKUP($A32,친환경축산물!$A32:$P83,16,FALSE)</f>
        <v>-</v>
      </c>
      <c r="AB32" s="251" t="e">
        <f t="shared" si="7"/>
        <v>#VALUE!</v>
      </c>
      <c r="AC32" s="251" t="e">
        <f t="shared" si="8"/>
        <v>#VALUE!</v>
      </c>
      <c r="AD32" s="40"/>
    </row>
    <row r="33" spans="1:30" s="16" customFormat="1">
      <c r="A33" s="16">
        <v>27</v>
      </c>
      <c r="B33" s="16" t="str">
        <f t="shared" si="0"/>
        <v>돼지고기2등급이상kg삼겹살무항생제, 국내산</v>
      </c>
      <c r="C33" s="20"/>
      <c r="D33" s="20" t="s">
        <v>416</v>
      </c>
      <c r="E33" s="189" t="s">
        <v>43</v>
      </c>
      <c r="F33" s="189" t="s">
        <v>410</v>
      </c>
      <c r="G33" s="20" t="s">
        <v>418</v>
      </c>
      <c r="H33" s="189" t="s">
        <v>49</v>
      </c>
      <c r="I33" s="293" t="s">
        <v>2180</v>
      </c>
      <c r="J33" s="68">
        <f>VLOOKUP($A33,[1]전년동월vs전월vs당월!$A$7:$AA$1768,12,FALSE)</f>
        <v>23000</v>
      </c>
      <c r="K33" s="68">
        <v>23000</v>
      </c>
      <c r="L33" s="68">
        <f>VLOOKUP($A33,친환경축산물!$A33:$P84,13,FALSE)</f>
        <v>23000</v>
      </c>
      <c r="M33" s="251">
        <f t="shared" si="1"/>
        <v>0</v>
      </c>
      <c r="N33" s="251">
        <f t="shared" si="2"/>
        <v>0</v>
      </c>
      <c r="O33" s="68" t="str">
        <f>VLOOKUP($A33,[1]전년동월vs전월vs당월!$A$7:$AA$1768,17,FALSE)</f>
        <v>-</v>
      </c>
      <c r="P33" s="68" t="s">
        <v>628</v>
      </c>
      <c r="Q33" s="68" t="str">
        <f>VLOOKUP($A33,친환경축산물!$A33:$P84,14,FALSE)</f>
        <v>-</v>
      </c>
      <c r="R33" s="251" t="e">
        <f t="shared" si="3"/>
        <v>#VALUE!</v>
      </c>
      <c r="S33" s="251" t="e">
        <f t="shared" si="4"/>
        <v>#VALUE!</v>
      </c>
      <c r="T33" s="68">
        <f>VLOOKUP($A33,[1]전년동월vs전월vs당월!$A$7:$AA$1768,22,FALSE)</f>
        <v>30500</v>
      </c>
      <c r="U33" s="68">
        <v>30600</v>
      </c>
      <c r="V33" s="68">
        <f>VLOOKUP($A33,친환경축산물!$A33:$P84,15,FALSE)</f>
        <v>30600</v>
      </c>
      <c r="W33" s="251">
        <f t="shared" si="5"/>
        <v>0.32786885245901637</v>
      </c>
      <c r="X33" s="251">
        <f t="shared" si="6"/>
        <v>0</v>
      </c>
      <c r="Y33" s="68">
        <f>VLOOKUP($A33,[1]전년동월vs전월vs당월!$A$7:$AA$1768,27,FALSE)</f>
        <v>19600</v>
      </c>
      <c r="Z33" s="68">
        <v>38800</v>
      </c>
      <c r="AA33" s="68">
        <f>VLOOKUP($A33,친환경축산물!$A33:$P84,16,FALSE)</f>
        <v>37500</v>
      </c>
      <c r="AB33" s="251">
        <f t="shared" si="7"/>
        <v>91.326530612244895</v>
      </c>
      <c r="AC33" s="251">
        <f t="shared" si="8"/>
        <v>-3.3505154639175259</v>
      </c>
      <c r="AD33" s="40"/>
    </row>
    <row r="34" spans="1:30" s="16" customFormat="1">
      <c r="A34" s="16">
        <v>28</v>
      </c>
      <c r="B34" s="16" t="str">
        <f t="shared" si="0"/>
        <v>돼지고기2등급이상kg안심무항생제, 국내산</v>
      </c>
      <c r="C34" s="20"/>
      <c r="D34" s="20" t="s">
        <v>416</v>
      </c>
      <c r="E34" s="189" t="s">
        <v>43</v>
      </c>
      <c r="F34" s="189" t="s">
        <v>410</v>
      </c>
      <c r="G34" s="20" t="s">
        <v>418</v>
      </c>
      <c r="H34" s="189" t="s">
        <v>50</v>
      </c>
      <c r="I34" s="293" t="s">
        <v>2180</v>
      </c>
      <c r="J34" s="68" t="str">
        <f>VLOOKUP($A34,[1]전년동월vs전월vs당월!$A$7:$AA$1768,12,FALSE)</f>
        <v>-</v>
      </c>
      <c r="K34" s="68" t="s">
        <v>628</v>
      </c>
      <c r="L34" s="68" t="str">
        <f>VLOOKUP($A34,친환경축산물!$A34:$P85,13,FALSE)</f>
        <v>-</v>
      </c>
      <c r="M34" s="251" t="e">
        <f t="shared" si="1"/>
        <v>#VALUE!</v>
      </c>
      <c r="N34" s="251" t="e">
        <f t="shared" si="2"/>
        <v>#VALUE!</v>
      </c>
      <c r="O34" s="68" t="str">
        <f>VLOOKUP($A34,[1]전년동월vs전월vs당월!$A$7:$AA$1768,17,FALSE)</f>
        <v>-</v>
      </c>
      <c r="P34" s="68" t="s">
        <v>628</v>
      </c>
      <c r="Q34" s="68" t="str">
        <f>VLOOKUP($A34,친환경축산물!$A34:$P85,14,FALSE)</f>
        <v>-</v>
      </c>
      <c r="R34" s="251" t="e">
        <f t="shared" si="3"/>
        <v>#VALUE!</v>
      </c>
      <c r="S34" s="251" t="e">
        <f t="shared" si="4"/>
        <v>#VALUE!</v>
      </c>
      <c r="T34" s="68">
        <f>VLOOKUP($A34,[1]전년동월vs전월vs당월!$A$7:$AA$1768,22,FALSE)</f>
        <v>19500</v>
      </c>
      <c r="U34" s="68">
        <v>19600</v>
      </c>
      <c r="V34" s="68">
        <f>VLOOKUP($A34,친환경축산물!$A34:$P85,15,FALSE)</f>
        <v>19600</v>
      </c>
      <c r="W34" s="251">
        <f t="shared" si="5"/>
        <v>0.51282051282051277</v>
      </c>
      <c r="X34" s="251">
        <f t="shared" si="6"/>
        <v>0</v>
      </c>
      <c r="Y34" s="68" t="str">
        <f>VLOOKUP($A34,[1]전년동월vs전월vs당월!$A$7:$AA$1768,27,FALSE)</f>
        <v>-</v>
      </c>
      <c r="Z34" s="68" t="s">
        <v>628</v>
      </c>
      <c r="AA34" s="68" t="str">
        <f>VLOOKUP($A34,친환경축산물!$A34:$P85,16,FALSE)</f>
        <v>-</v>
      </c>
      <c r="AB34" s="251" t="e">
        <f t="shared" si="7"/>
        <v>#VALUE!</v>
      </c>
      <c r="AC34" s="251" t="e">
        <f t="shared" si="8"/>
        <v>#VALUE!</v>
      </c>
      <c r="AD34" s="40"/>
    </row>
    <row r="35" spans="1:30" s="16" customFormat="1">
      <c r="A35" s="16">
        <v>29</v>
      </c>
      <c r="B35" s="16" t="str">
        <f t="shared" si="0"/>
        <v>돼지고기2등급이상kg전지무항생제, 국내산</v>
      </c>
      <c r="C35" s="20"/>
      <c r="D35" s="20" t="s">
        <v>416</v>
      </c>
      <c r="E35" s="189" t="s">
        <v>43</v>
      </c>
      <c r="F35" s="189" t="s">
        <v>410</v>
      </c>
      <c r="G35" s="20" t="s">
        <v>418</v>
      </c>
      <c r="H35" s="189" t="s">
        <v>51</v>
      </c>
      <c r="I35" s="293" t="s">
        <v>2180</v>
      </c>
      <c r="J35" s="68">
        <f>VLOOKUP($A35,[1]전년동월vs전월vs당월!$A$7:$AA$1768,12,FALSE)</f>
        <v>13000</v>
      </c>
      <c r="K35" s="68">
        <v>13000</v>
      </c>
      <c r="L35" s="68">
        <f>VLOOKUP($A35,친환경축산물!$A35:$P86,13,FALSE)</f>
        <v>13000</v>
      </c>
      <c r="M35" s="251">
        <f t="shared" si="1"/>
        <v>0</v>
      </c>
      <c r="N35" s="251">
        <f t="shared" si="2"/>
        <v>0</v>
      </c>
      <c r="O35" s="68" t="str">
        <f>VLOOKUP($A35,[1]전년동월vs전월vs당월!$A$7:$AA$1768,17,FALSE)</f>
        <v>-</v>
      </c>
      <c r="P35" s="68" t="s">
        <v>628</v>
      </c>
      <c r="Q35" s="68" t="str">
        <f>VLOOKUP($A35,친환경축산물!$A35:$P86,14,FALSE)</f>
        <v>-</v>
      </c>
      <c r="R35" s="251" t="e">
        <f t="shared" si="3"/>
        <v>#VALUE!</v>
      </c>
      <c r="S35" s="251" t="e">
        <f t="shared" si="4"/>
        <v>#VALUE!</v>
      </c>
      <c r="T35" s="68">
        <f>VLOOKUP($A35,[1]전년동월vs전월vs당월!$A$7:$AA$1768,22,FALSE)</f>
        <v>17500</v>
      </c>
      <c r="U35" s="68">
        <v>10800</v>
      </c>
      <c r="V35" s="68">
        <f>VLOOKUP($A35,친환경축산물!$A35:$P86,15,FALSE)</f>
        <v>17600</v>
      </c>
      <c r="W35" s="251">
        <f t="shared" si="5"/>
        <v>0.5714285714285714</v>
      </c>
      <c r="X35" s="251">
        <f t="shared" si="6"/>
        <v>62.962962962962962</v>
      </c>
      <c r="Y35" s="68" t="str">
        <f>VLOOKUP($A35,[1]전년동월vs전월vs당월!$A$7:$AA$1768,27,FALSE)</f>
        <v>-</v>
      </c>
      <c r="Z35" s="68">
        <v>16500</v>
      </c>
      <c r="AA35" s="68">
        <f>VLOOKUP($A35,친환경축산물!$A35:$P86,16,FALSE)</f>
        <v>16500</v>
      </c>
      <c r="AB35" s="251" t="e">
        <f t="shared" si="7"/>
        <v>#VALUE!</v>
      </c>
      <c r="AC35" s="251">
        <f t="shared" si="8"/>
        <v>0</v>
      </c>
      <c r="AD35" s="40"/>
    </row>
    <row r="36" spans="1:30" s="16" customFormat="1">
      <c r="A36" s="16">
        <v>30</v>
      </c>
      <c r="B36" s="16" t="str">
        <f t="shared" si="0"/>
        <v>돼지고기2등급이상kg갈비무항생제, 국내산</v>
      </c>
      <c r="C36" s="20"/>
      <c r="D36" s="20" t="s">
        <v>416</v>
      </c>
      <c r="E36" s="189" t="s">
        <v>43</v>
      </c>
      <c r="F36" s="189" t="s">
        <v>410</v>
      </c>
      <c r="G36" s="20" t="s">
        <v>418</v>
      </c>
      <c r="H36" s="189" t="s">
        <v>52</v>
      </c>
      <c r="I36" s="293" t="s">
        <v>2180</v>
      </c>
      <c r="J36" s="68" t="str">
        <f>VLOOKUP($A36,[1]전년동월vs전월vs당월!$A$7:$AA$1768,12,FALSE)</f>
        <v>-</v>
      </c>
      <c r="K36" s="68" t="s">
        <v>628</v>
      </c>
      <c r="L36" s="68" t="str">
        <f>VLOOKUP($A36,친환경축산물!$A36:$P87,13,FALSE)</f>
        <v>-</v>
      </c>
      <c r="M36" s="251" t="e">
        <f t="shared" si="1"/>
        <v>#VALUE!</v>
      </c>
      <c r="N36" s="251" t="e">
        <f t="shared" si="2"/>
        <v>#VALUE!</v>
      </c>
      <c r="O36" s="68" t="str">
        <f>VLOOKUP($A36,[1]전년동월vs전월vs당월!$A$7:$AA$1768,17,FALSE)</f>
        <v>-</v>
      </c>
      <c r="P36" s="68" t="s">
        <v>628</v>
      </c>
      <c r="Q36" s="68" t="str">
        <f>VLOOKUP($A36,친환경축산물!$A36:$P87,14,FALSE)</f>
        <v>-</v>
      </c>
      <c r="R36" s="251" t="e">
        <f t="shared" si="3"/>
        <v>#VALUE!</v>
      </c>
      <c r="S36" s="251" t="e">
        <f t="shared" si="4"/>
        <v>#VALUE!</v>
      </c>
      <c r="T36" s="68">
        <f>VLOOKUP($A36,[1]전년동월vs전월vs당월!$A$7:$AA$1768,22,FALSE)</f>
        <v>16500</v>
      </c>
      <c r="U36" s="68">
        <v>18300</v>
      </c>
      <c r="V36" s="68">
        <f>VLOOKUP($A36,친환경축산물!$A36:$P87,15,FALSE)</f>
        <v>16600</v>
      </c>
      <c r="W36" s="251">
        <f t="shared" si="5"/>
        <v>0.60606060606060608</v>
      </c>
      <c r="X36" s="251">
        <f t="shared" si="6"/>
        <v>-9.2896174863387984</v>
      </c>
      <c r="Y36" s="68" t="str">
        <f>VLOOKUP($A36,[1]전년동월vs전월vs당월!$A$7:$AA$1768,27,FALSE)</f>
        <v>-</v>
      </c>
      <c r="Z36" s="68">
        <v>17900</v>
      </c>
      <c r="AA36" s="68">
        <f>VLOOKUP($A36,친환경축산물!$A36:$P87,16,FALSE)</f>
        <v>21900</v>
      </c>
      <c r="AB36" s="251" t="e">
        <f t="shared" si="7"/>
        <v>#VALUE!</v>
      </c>
      <c r="AC36" s="251">
        <f t="shared" si="8"/>
        <v>22.346368715083798</v>
      </c>
      <c r="AD36" s="40"/>
    </row>
    <row r="37" spans="1:30" s="16" customFormat="1">
      <c r="A37" s="16">
        <v>31</v>
      </c>
      <c r="B37" s="16" t="str">
        <f t="shared" si="0"/>
        <v>돼지고기2등급이상kg등갈비무항생제, 국내산</v>
      </c>
      <c r="C37" s="20"/>
      <c r="D37" s="20" t="s">
        <v>416</v>
      </c>
      <c r="E37" s="189" t="s">
        <v>43</v>
      </c>
      <c r="F37" s="189" t="s">
        <v>410</v>
      </c>
      <c r="G37" s="20" t="s">
        <v>418</v>
      </c>
      <c r="H37" s="189" t="s">
        <v>53</v>
      </c>
      <c r="I37" s="293" t="s">
        <v>2180</v>
      </c>
      <c r="J37" s="68" t="str">
        <f>VLOOKUP($A37,[1]전년동월vs전월vs당월!$A$7:$AA$1768,12,FALSE)</f>
        <v>-</v>
      </c>
      <c r="K37" s="68" t="s">
        <v>628</v>
      </c>
      <c r="L37" s="68" t="str">
        <f>VLOOKUP($A37,친환경축산물!$A37:$P88,13,FALSE)</f>
        <v>-</v>
      </c>
      <c r="M37" s="251" t="e">
        <f t="shared" si="1"/>
        <v>#VALUE!</v>
      </c>
      <c r="N37" s="251" t="e">
        <f t="shared" si="2"/>
        <v>#VALUE!</v>
      </c>
      <c r="O37" s="68" t="str">
        <f>VLOOKUP($A37,[1]전년동월vs전월vs당월!$A$7:$AA$1768,17,FALSE)</f>
        <v>-</v>
      </c>
      <c r="P37" s="68" t="s">
        <v>628</v>
      </c>
      <c r="Q37" s="68" t="str">
        <f>VLOOKUP($A37,친환경축산물!$A37:$P88,14,FALSE)</f>
        <v>-</v>
      </c>
      <c r="R37" s="251" t="e">
        <f t="shared" si="3"/>
        <v>#VALUE!</v>
      </c>
      <c r="S37" s="251" t="e">
        <f t="shared" si="4"/>
        <v>#VALUE!</v>
      </c>
      <c r="T37" s="68">
        <f>VLOOKUP($A37,[1]전년동월vs전월vs당월!$A$7:$AA$1768,22,FALSE)</f>
        <v>31200</v>
      </c>
      <c r="U37" s="68">
        <v>31200</v>
      </c>
      <c r="V37" s="68" t="str">
        <f>VLOOKUP($A37,친환경축산물!$A37:$P88,15,FALSE)</f>
        <v>-</v>
      </c>
      <c r="W37" s="251" t="e">
        <f t="shared" si="5"/>
        <v>#VALUE!</v>
      </c>
      <c r="X37" s="251" t="e">
        <f t="shared" si="6"/>
        <v>#VALUE!</v>
      </c>
      <c r="Y37" s="68" t="str">
        <f>VLOOKUP($A37,[1]전년동월vs전월vs당월!$A$7:$AA$1768,27,FALSE)</f>
        <v>-</v>
      </c>
      <c r="Z37" s="68">
        <v>29500</v>
      </c>
      <c r="AA37" s="68">
        <f>VLOOKUP($A37,친환경축산물!$A37:$P88,16,FALSE)</f>
        <v>27500</v>
      </c>
      <c r="AB37" s="251" t="e">
        <f t="shared" si="7"/>
        <v>#VALUE!</v>
      </c>
      <c r="AC37" s="251">
        <f t="shared" si="8"/>
        <v>-6.7796610169491522</v>
      </c>
      <c r="AD37" s="77"/>
    </row>
    <row r="38" spans="1:30" s="16" customFormat="1">
      <c r="A38" s="16">
        <v>32</v>
      </c>
      <c r="B38" s="16" t="str">
        <f t="shared" si="0"/>
        <v>돼지고기2등급이상kg등뼈무항생제, 국내산</v>
      </c>
      <c r="C38" s="20"/>
      <c r="D38" s="20" t="s">
        <v>416</v>
      </c>
      <c r="E38" s="189" t="s">
        <v>43</v>
      </c>
      <c r="F38" s="189" t="s">
        <v>410</v>
      </c>
      <c r="G38" s="20" t="s">
        <v>418</v>
      </c>
      <c r="H38" s="189" t="s">
        <v>54</v>
      </c>
      <c r="I38" s="293" t="s">
        <v>2180</v>
      </c>
      <c r="J38" s="68" t="str">
        <f>VLOOKUP($A38,[1]전년동월vs전월vs당월!$A$7:$AA$1768,12,FALSE)</f>
        <v>-</v>
      </c>
      <c r="K38" s="68" t="s">
        <v>628</v>
      </c>
      <c r="L38" s="68" t="str">
        <f>VLOOKUP($A38,친환경축산물!$A38:$P89,13,FALSE)</f>
        <v>-</v>
      </c>
      <c r="M38" s="251" t="e">
        <f t="shared" si="1"/>
        <v>#VALUE!</v>
      </c>
      <c r="N38" s="251" t="e">
        <f t="shared" si="2"/>
        <v>#VALUE!</v>
      </c>
      <c r="O38" s="68" t="str">
        <f>VLOOKUP($A38,[1]전년동월vs전월vs당월!$A$7:$AA$1768,17,FALSE)</f>
        <v>-</v>
      </c>
      <c r="P38" s="68" t="s">
        <v>628</v>
      </c>
      <c r="Q38" s="68" t="str">
        <f>VLOOKUP($A38,친환경축산물!$A38:$P89,14,FALSE)</f>
        <v>-</v>
      </c>
      <c r="R38" s="251" t="e">
        <f t="shared" si="3"/>
        <v>#VALUE!</v>
      </c>
      <c r="S38" s="251" t="e">
        <f t="shared" si="4"/>
        <v>#VALUE!</v>
      </c>
      <c r="T38" s="68" t="str">
        <f>VLOOKUP($A38,[1]전년동월vs전월vs당월!$A$7:$AA$1768,22,FALSE)</f>
        <v>-</v>
      </c>
      <c r="U38" s="68" t="s">
        <v>628</v>
      </c>
      <c r="V38" s="68" t="str">
        <f>VLOOKUP($A38,친환경축산물!$A38:$P89,15,FALSE)</f>
        <v>-</v>
      </c>
      <c r="W38" s="251" t="e">
        <f t="shared" si="5"/>
        <v>#VALUE!</v>
      </c>
      <c r="X38" s="251" t="e">
        <f t="shared" si="6"/>
        <v>#VALUE!</v>
      </c>
      <c r="Y38" s="68" t="str">
        <f>VLOOKUP($A38,[1]전년동월vs전월vs당월!$A$7:$AA$1768,27,FALSE)</f>
        <v>-</v>
      </c>
      <c r="Z38" s="68" t="s">
        <v>628</v>
      </c>
      <c r="AA38" s="68" t="str">
        <f>VLOOKUP($A38,친환경축산물!$A38:$P89,16,FALSE)</f>
        <v>-</v>
      </c>
      <c r="AB38" s="251" t="e">
        <f t="shared" si="7"/>
        <v>#VALUE!</v>
      </c>
      <c r="AC38" s="251" t="e">
        <f t="shared" si="8"/>
        <v>#VALUE!</v>
      </c>
      <c r="AD38" s="77"/>
    </row>
    <row r="39" spans="1:30" s="24" customFormat="1">
      <c r="A39" s="16">
        <v>33</v>
      </c>
      <c r="B39" s="16" t="str">
        <f t="shared" si="0"/>
        <v>쇠고기(한우)1등급kg등심무항생제,냉장, 국내산</v>
      </c>
      <c r="C39" s="20">
        <v>8</v>
      </c>
      <c r="D39" s="20" t="s">
        <v>416</v>
      </c>
      <c r="E39" s="189" t="s">
        <v>425</v>
      </c>
      <c r="F39" s="189" t="s">
        <v>55</v>
      </c>
      <c r="G39" s="20" t="s">
        <v>418</v>
      </c>
      <c r="H39" s="189" t="s">
        <v>46</v>
      </c>
      <c r="I39" s="293" t="s">
        <v>2181</v>
      </c>
      <c r="J39" s="68">
        <f>VLOOKUP($A39,[1]전년동월vs전월vs당월!$A$7:$AA$1768,12,FALSE)</f>
        <v>60000</v>
      </c>
      <c r="K39" s="68">
        <v>62000</v>
      </c>
      <c r="L39" s="68">
        <f>VLOOKUP($A39,친환경축산물!$A39:$P90,13,FALSE)</f>
        <v>62000</v>
      </c>
      <c r="M39" s="251">
        <f t="shared" si="1"/>
        <v>3.3333333333333335</v>
      </c>
      <c r="N39" s="251">
        <f t="shared" si="2"/>
        <v>0</v>
      </c>
      <c r="O39" s="68" t="str">
        <f>VLOOKUP($A39,[1]전년동월vs전월vs당월!$A$7:$AA$1768,17,FALSE)</f>
        <v>-</v>
      </c>
      <c r="P39" s="68" t="s">
        <v>628</v>
      </c>
      <c r="Q39" s="68" t="str">
        <f>VLOOKUP($A39,친환경축산물!$A39:$P90,14,FALSE)</f>
        <v>-</v>
      </c>
      <c r="R39" s="251" t="e">
        <f t="shared" si="3"/>
        <v>#VALUE!</v>
      </c>
      <c r="S39" s="251" t="e">
        <f t="shared" si="4"/>
        <v>#VALUE!</v>
      </c>
      <c r="T39" s="68" t="str">
        <f>VLOOKUP($A39,[1]전년동월vs전월vs당월!$A$7:$AA$1768,22,FALSE)</f>
        <v>-</v>
      </c>
      <c r="U39" s="68">
        <v>82500</v>
      </c>
      <c r="V39" s="68" t="str">
        <f>VLOOKUP($A39,친환경축산물!$A39:$P90,15,FALSE)</f>
        <v>-</v>
      </c>
      <c r="W39" s="251" t="e">
        <f t="shared" si="5"/>
        <v>#VALUE!</v>
      </c>
      <c r="X39" s="251" t="e">
        <f t="shared" si="6"/>
        <v>#VALUE!</v>
      </c>
      <c r="Y39" s="68" t="str">
        <f>VLOOKUP($A39,[1]전년동월vs전월vs당월!$A$7:$AA$1768,27,FALSE)</f>
        <v>-</v>
      </c>
      <c r="Z39" s="68">
        <v>160500</v>
      </c>
      <c r="AA39" s="68">
        <f>VLOOKUP($A39,친환경축산물!$A39:$P90,16,FALSE)</f>
        <v>146000</v>
      </c>
      <c r="AB39" s="251" t="e">
        <f t="shared" si="7"/>
        <v>#VALUE!</v>
      </c>
      <c r="AC39" s="251">
        <f t="shared" si="8"/>
        <v>-9.0342679127725862</v>
      </c>
      <c r="AD39" s="108"/>
    </row>
    <row r="40" spans="1:30" s="24" customFormat="1">
      <c r="A40" s="16">
        <v>34</v>
      </c>
      <c r="B40" s="16" t="str">
        <f t="shared" si="0"/>
        <v>쇠고기(한우)1등급kg사태무항생제,냉장, 국내산</v>
      </c>
      <c r="C40" s="20"/>
      <c r="D40" s="20" t="s">
        <v>416</v>
      </c>
      <c r="E40" s="189" t="s">
        <v>425</v>
      </c>
      <c r="F40" s="189" t="s">
        <v>436</v>
      </c>
      <c r="G40" s="20" t="s">
        <v>418</v>
      </c>
      <c r="H40" s="189" t="s">
        <v>48</v>
      </c>
      <c r="I40" s="293" t="s">
        <v>2181</v>
      </c>
      <c r="J40" s="68">
        <f>VLOOKUP($A40,[1]전년동월vs전월vs당월!$A$7:$AA$1768,12,FALSE)</f>
        <v>35600</v>
      </c>
      <c r="K40" s="68">
        <v>39000</v>
      </c>
      <c r="L40" s="68">
        <f>VLOOKUP($A40,친환경축산물!$A40:$P91,13,FALSE)</f>
        <v>39000</v>
      </c>
      <c r="M40" s="251">
        <f t="shared" si="1"/>
        <v>9.5505617977528097</v>
      </c>
      <c r="N40" s="251">
        <f t="shared" si="2"/>
        <v>0</v>
      </c>
      <c r="O40" s="68" t="str">
        <f>VLOOKUP($A40,[1]전년동월vs전월vs당월!$A$7:$AA$1768,17,FALSE)</f>
        <v>-</v>
      </c>
      <c r="P40" s="68" t="s">
        <v>628</v>
      </c>
      <c r="Q40" s="68" t="str">
        <f>VLOOKUP($A40,친환경축산물!$A40:$P91,14,FALSE)</f>
        <v>-</v>
      </c>
      <c r="R40" s="251" t="e">
        <f t="shared" si="3"/>
        <v>#VALUE!</v>
      </c>
      <c r="S40" s="251" t="e">
        <f t="shared" si="4"/>
        <v>#VALUE!</v>
      </c>
      <c r="T40" s="68" t="str">
        <f>VLOOKUP($A40,[1]전년동월vs전월vs당월!$A$7:$AA$1768,22,FALSE)</f>
        <v>-</v>
      </c>
      <c r="U40" s="68">
        <v>38670</v>
      </c>
      <c r="V40" s="68" t="str">
        <f>VLOOKUP($A40,친환경축산물!$A40:$P91,15,FALSE)</f>
        <v>-</v>
      </c>
      <c r="W40" s="251" t="e">
        <f t="shared" si="5"/>
        <v>#VALUE!</v>
      </c>
      <c r="X40" s="251" t="e">
        <f t="shared" si="6"/>
        <v>#VALUE!</v>
      </c>
      <c r="Y40" s="68" t="str">
        <f>VLOOKUP($A40,[1]전년동월vs전월vs당월!$A$7:$AA$1768,27,FALSE)</f>
        <v>-</v>
      </c>
      <c r="Z40" s="68">
        <v>60670</v>
      </c>
      <c r="AA40" s="68">
        <f>VLOOKUP($A40,친환경축산물!$A40:$P91,16,FALSE)</f>
        <v>55000</v>
      </c>
      <c r="AB40" s="251" t="e">
        <f t="shared" si="7"/>
        <v>#VALUE!</v>
      </c>
      <c r="AC40" s="251">
        <f t="shared" si="8"/>
        <v>-9.3456403494313491</v>
      </c>
      <c r="AD40" s="108"/>
    </row>
    <row r="41" spans="1:30" s="24" customFormat="1">
      <c r="A41" s="16">
        <v>35</v>
      </c>
      <c r="B41" s="16" t="str">
        <f t="shared" si="0"/>
        <v>쇠고기(한우)1등급kg설도무항생제,냉장, 국내산</v>
      </c>
      <c r="C41" s="20"/>
      <c r="D41" s="20" t="s">
        <v>416</v>
      </c>
      <c r="E41" s="189" t="s">
        <v>425</v>
      </c>
      <c r="F41" s="189" t="s">
        <v>436</v>
      </c>
      <c r="G41" s="20" t="s">
        <v>418</v>
      </c>
      <c r="H41" s="189" t="s">
        <v>429</v>
      </c>
      <c r="I41" s="293" t="s">
        <v>2181</v>
      </c>
      <c r="J41" s="68">
        <f>VLOOKUP($A41,[1]전년동월vs전월vs당월!$A$7:$AA$1768,12,FALSE)</f>
        <v>43600</v>
      </c>
      <c r="K41" s="68">
        <v>39800</v>
      </c>
      <c r="L41" s="68">
        <f>VLOOKUP($A41,친환경축산물!$A41:$P92,13,FALSE)</f>
        <v>39800</v>
      </c>
      <c r="M41" s="251">
        <f t="shared" si="1"/>
        <v>-8.7155963302752291</v>
      </c>
      <c r="N41" s="251">
        <f t="shared" si="2"/>
        <v>0</v>
      </c>
      <c r="O41" s="68" t="str">
        <f>VLOOKUP($A41,[1]전년동월vs전월vs당월!$A$7:$AA$1768,17,FALSE)</f>
        <v>-</v>
      </c>
      <c r="P41" s="68" t="s">
        <v>628</v>
      </c>
      <c r="Q41" s="68" t="str">
        <f>VLOOKUP($A41,친환경축산물!$A41:$P92,14,FALSE)</f>
        <v>-</v>
      </c>
      <c r="R41" s="251" t="e">
        <f t="shared" si="3"/>
        <v>#VALUE!</v>
      </c>
      <c r="S41" s="251" t="e">
        <f t="shared" si="4"/>
        <v>#VALUE!</v>
      </c>
      <c r="T41" s="68" t="str">
        <f>VLOOKUP($A41,[1]전년동월vs전월vs당월!$A$7:$AA$1768,22,FALSE)</f>
        <v>-</v>
      </c>
      <c r="U41" s="68">
        <v>38670</v>
      </c>
      <c r="V41" s="68" t="str">
        <f>VLOOKUP($A41,친환경축산물!$A41:$P92,15,FALSE)</f>
        <v>-</v>
      </c>
      <c r="W41" s="251" t="e">
        <f t="shared" si="5"/>
        <v>#VALUE!</v>
      </c>
      <c r="X41" s="251" t="e">
        <f t="shared" si="6"/>
        <v>#VALUE!</v>
      </c>
      <c r="Y41" s="68" t="str">
        <f>VLOOKUP($A41,[1]전년동월vs전월vs당월!$A$7:$AA$1768,27,FALSE)</f>
        <v>-</v>
      </c>
      <c r="Z41" s="68">
        <v>60670</v>
      </c>
      <c r="AA41" s="68">
        <f>VLOOKUP($A41,친환경축산물!$A41:$P92,16,FALSE)</f>
        <v>62500</v>
      </c>
      <c r="AB41" s="251" t="e">
        <f t="shared" si="7"/>
        <v>#VALUE!</v>
      </c>
      <c r="AC41" s="251">
        <f t="shared" si="8"/>
        <v>3.0163177847371023</v>
      </c>
      <c r="AD41" s="108"/>
    </row>
    <row r="42" spans="1:30" s="16" customFormat="1">
      <c r="A42" s="16">
        <v>36</v>
      </c>
      <c r="B42" s="16" t="str">
        <f t="shared" si="0"/>
        <v>쇠고기(한우)1등급kg안심무항생제,냉장, 국내산</v>
      </c>
      <c r="C42" s="20"/>
      <c r="D42" s="20" t="s">
        <v>416</v>
      </c>
      <c r="E42" s="189" t="s">
        <v>425</v>
      </c>
      <c r="F42" s="189" t="s">
        <v>436</v>
      </c>
      <c r="G42" s="20" t="s">
        <v>418</v>
      </c>
      <c r="H42" s="189" t="s">
        <v>430</v>
      </c>
      <c r="I42" s="293" t="s">
        <v>2181</v>
      </c>
      <c r="J42" s="68">
        <f>VLOOKUP($A42,[1]전년동월vs전월vs당월!$A$7:$AA$1768,12,FALSE)</f>
        <v>80000</v>
      </c>
      <c r="K42" s="68">
        <v>80000</v>
      </c>
      <c r="L42" s="68">
        <f>VLOOKUP($A42,친환경축산물!$A42:$P93,13,FALSE)</f>
        <v>80000</v>
      </c>
      <c r="M42" s="251">
        <f t="shared" si="1"/>
        <v>0</v>
      </c>
      <c r="N42" s="251">
        <f t="shared" si="2"/>
        <v>0</v>
      </c>
      <c r="O42" s="68" t="str">
        <f>VLOOKUP($A42,[1]전년동월vs전월vs당월!$A$7:$AA$1768,17,FALSE)</f>
        <v>-</v>
      </c>
      <c r="P42" s="68" t="s">
        <v>628</v>
      </c>
      <c r="Q42" s="68" t="str">
        <f>VLOOKUP($A42,친환경축산물!$A42:$P93,14,FALSE)</f>
        <v>-</v>
      </c>
      <c r="R42" s="251" t="e">
        <f t="shared" si="3"/>
        <v>#VALUE!</v>
      </c>
      <c r="S42" s="251" t="e">
        <f t="shared" si="4"/>
        <v>#VALUE!</v>
      </c>
      <c r="T42" s="68" t="str">
        <f>VLOOKUP($A42,[1]전년동월vs전월vs당월!$A$7:$AA$1768,22,FALSE)</f>
        <v>-</v>
      </c>
      <c r="U42" s="68">
        <v>75340</v>
      </c>
      <c r="V42" s="68" t="str">
        <f>VLOOKUP($A42,친환경축산물!$A42:$P93,15,FALSE)</f>
        <v>-</v>
      </c>
      <c r="W42" s="251" t="e">
        <f t="shared" si="5"/>
        <v>#VALUE!</v>
      </c>
      <c r="X42" s="251" t="e">
        <f t="shared" si="6"/>
        <v>#VALUE!</v>
      </c>
      <c r="Y42" s="68" t="str">
        <f>VLOOKUP($A42,[1]전년동월vs전월vs당월!$A$7:$AA$1768,27,FALSE)</f>
        <v>-</v>
      </c>
      <c r="Z42" s="68">
        <v>155340</v>
      </c>
      <c r="AA42" s="68">
        <f>VLOOKUP($A42,친환경축산물!$A42:$P93,16,FALSE)</f>
        <v>128340</v>
      </c>
      <c r="AB42" s="251" t="e">
        <f t="shared" si="7"/>
        <v>#VALUE!</v>
      </c>
      <c r="AC42" s="251">
        <f t="shared" si="8"/>
        <v>-17.381228273464657</v>
      </c>
      <c r="AD42" s="108"/>
    </row>
    <row r="43" spans="1:30" s="24" customFormat="1">
      <c r="A43" s="16">
        <v>37</v>
      </c>
      <c r="B43" s="16" t="str">
        <f t="shared" si="0"/>
        <v>쇠고기(한우)1등급kg양지무항생제,냉장, 국내산</v>
      </c>
      <c r="C43" s="20"/>
      <c r="D43" s="20" t="s">
        <v>416</v>
      </c>
      <c r="E43" s="189" t="s">
        <v>425</v>
      </c>
      <c r="F43" s="189" t="s">
        <v>436</v>
      </c>
      <c r="G43" s="20" t="s">
        <v>418</v>
      </c>
      <c r="H43" s="189" t="s">
        <v>431</v>
      </c>
      <c r="I43" s="293" t="s">
        <v>2181</v>
      </c>
      <c r="J43" s="68">
        <f>VLOOKUP($A43,[1]전년동월vs전월vs당월!$A$7:$AA$1768,12,FALSE)</f>
        <v>52000</v>
      </c>
      <c r="K43" s="68">
        <v>52000</v>
      </c>
      <c r="L43" s="68">
        <f>VLOOKUP($A43,친환경축산물!$A43:$P94,13,FALSE)</f>
        <v>39000</v>
      </c>
      <c r="M43" s="251">
        <f t="shared" si="1"/>
        <v>-25</v>
      </c>
      <c r="N43" s="251">
        <f t="shared" si="2"/>
        <v>-25</v>
      </c>
      <c r="O43" s="68" t="str">
        <f>VLOOKUP($A43,[1]전년동월vs전월vs당월!$A$7:$AA$1768,17,FALSE)</f>
        <v>-</v>
      </c>
      <c r="P43" s="68" t="s">
        <v>628</v>
      </c>
      <c r="Q43" s="68" t="str">
        <f>VLOOKUP($A43,친환경축산물!$A43:$P94,14,FALSE)</f>
        <v>-</v>
      </c>
      <c r="R43" s="251" t="e">
        <f t="shared" si="3"/>
        <v>#VALUE!</v>
      </c>
      <c r="S43" s="251" t="e">
        <f t="shared" si="4"/>
        <v>#VALUE!</v>
      </c>
      <c r="T43" s="68" t="str">
        <f>VLOOKUP($A43,[1]전년동월vs전월vs당월!$A$7:$AA$1768,22,FALSE)</f>
        <v>-</v>
      </c>
      <c r="U43" s="68">
        <v>48340</v>
      </c>
      <c r="V43" s="68" t="str">
        <f>VLOOKUP($A43,친환경축산물!$A43:$P94,15,FALSE)</f>
        <v>-</v>
      </c>
      <c r="W43" s="251" t="e">
        <f t="shared" si="5"/>
        <v>#VALUE!</v>
      </c>
      <c r="X43" s="251" t="e">
        <f t="shared" si="6"/>
        <v>#VALUE!</v>
      </c>
      <c r="Y43" s="68" t="str">
        <f>VLOOKUP($A43,[1]전년동월vs전월vs당월!$A$7:$AA$1768,27,FALSE)</f>
        <v>-</v>
      </c>
      <c r="Z43" s="68">
        <v>89670</v>
      </c>
      <c r="AA43" s="68">
        <f>VLOOKUP($A43,친환경축산물!$A43:$P94,16,FALSE)</f>
        <v>79670</v>
      </c>
      <c r="AB43" s="251" t="e">
        <f t="shared" si="7"/>
        <v>#VALUE!</v>
      </c>
      <c r="AC43" s="251">
        <f t="shared" si="8"/>
        <v>-11.152001784320285</v>
      </c>
      <c r="AD43" s="108"/>
    </row>
    <row r="44" spans="1:30" s="16" customFormat="1">
      <c r="A44" s="16">
        <v>38</v>
      </c>
      <c r="B44" s="16" t="str">
        <f t="shared" si="0"/>
        <v>쇠고기(한우)1등급kg우둔무항생제,냉장, 국내산</v>
      </c>
      <c r="C44" s="20"/>
      <c r="D44" s="20" t="s">
        <v>416</v>
      </c>
      <c r="E44" s="189" t="s">
        <v>425</v>
      </c>
      <c r="F44" s="189" t="s">
        <v>436</v>
      </c>
      <c r="G44" s="20" t="s">
        <v>418</v>
      </c>
      <c r="H44" s="189" t="s">
        <v>424</v>
      </c>
      <c r="I44" s="293" t="s">
        <v>2181</v>
      </c>
      <c r="J44" s="68">
        <f>VLOOKUP($A44,[1]전년동월vs전월vs당월!$A$7:$AA$1768,12,FALSE)</f>
        <v>35600</v>
      </c>
      <c r="K44" s="68" t="s">
        <v>628</v>
      </c>
      <c r="L44" s="68">
        <f>VLOOKUP($A44,친환경축산물!$A44:$P95,13,FALSE)</f>
        <v>39800</v>
      </c>
      <c r="M44" s="251">
        <f t="shared" si="1"/>
        <v>11.797752808988765</v>
      </c>
      <c r="N44" s="251" t="e">
        <f t="shared" si="2"/>
        <v>#VALUE!</v>
      </c>
      <c r="O44" s="68" t="str">
        <f>VLOOKUP($A44,[1]전년동월vs전월vs당월!$A$7:$AA$1768,17,FALSE)</f>
        <v>-</v>
      </c>
      <c r="P44" s="68" t="s">
        <v>628</v>
      </c>
      <c r="Q44" s="68" t="str">
        <f>VLOOKUP($A44,친환경축산물!$A44:$P95,14,FALSE)</f>
        <v>-</v>
      </c>
      <c r="R44" s="251" t="e">
        <f t="shared" si="3"/>
        <v>#VALUE!</v>
      </c>
      <c r="S44" s="251" t="e">
        <f t="shared" si="4"/>
        <v>#VALUE!</v>
      </c>
      <c r="T44" s="68" t="str">
        <f>VLOOKUP($A44,[1]전년동월vs전월vs당월!$A$7:$AA$1768,22,FALSE)</f>
        <v>-</v>
      </c>
      <c r="U44" s="68">
        <v>38670</v>
      </c>
      <c r="V44" s="68" t="str">
        <f>VLOOKUP($A44,친환경축산물!$A44:$P95,15,FALSE)</f>
        <v>-</v>
      </c>
      <c r="W44" s="251" t="e">
        <f t="shared" si="5"/>
        <v>#VALUE!</v>
      </c>
      <c r="X44" s="251" t="e">
        <f t="shared" si="6"/>
        <v>#VALUE!</v>
      </c>
      <c r="Y44" s="68" t="str">
        <f>VLOOKUP($A44,[1]전년동월vs전월vs당월!$A$7:$AA$1768,27,FALSE)</f>
        <v>-</v>
      </c>
      <c r="Z44" s="68">
        <v>64000</v>
      </c>
      <c r="AA44" s="68">
        <f>VLOOKUP($A44,친환경축산물!$A44:$P95,16,FALSE)</f>
        <v>55000</v>
      </c>
      <c r="AB44" s="251" t="e">
        <f t="shared" si="7"/>
        <v>#VALUE!</v>
      </c>
      <c r="AC44" s="251">
        <f t="shared" si="8"/>
        <v>-14.0625</v>
      </c>
      <c r="AD44" s="108"/>
    </row>
    <row r="45" spans="1:30" s="16" customFormat="1">
      <c r="A45" s="16">
        <v>39</v>
      </c>
      <c r="B45" s="16" t="str">
        <f t="shared" si="0"/>
        <v>쇠고기(한우)1등급kg사골무항생제, 국내산</v>
      </c>
      <c r="C45" s="20"/>
      <c r="D45" s="20" t="s">
        <v>416</v>
      </c>
      <c r="E45" s="189" t="s">
        <v>425</v>
      </c>
      <c r="F45" s="189" t="s">
        <v>436</v>
      </c>
      <c r="G45" s="20" t="s">
        <v>418</v>
      </c>
      <c r="H45" s="189" t="s">
        <v>434</v>
      </c>
      <c r="I45" s="293" t="s">
        <v>2180</v>
      </c>
      <c r="J45" s="68" t="str">
        <f>VLOOKUP($A45,[1]전년동월vs전월vs당월!$A$7:$AA$1768,12,FALSE)</f>
        <v>-</v>
      </c>
      <c r="K45" s="68" t="s">
        <v>628</v>
      </c>
      <c r="L45" s="68" t="str">
        <f>VLOOKUP($A45,친환경축산물!$A45:$P96,13,FALSE)</f>
        <v>-</v>
      </c>
      <c r="M45" s="251" t="e">
        <f t="shared" si="1"/>
        <v>#VALUE!</v>
      </c>
      <c r="N45" s="251" t="e">
        <f t="shared" si="2"/>
        <v>#VALUE!</v>
      </c>
      <c r="O45" s="68" t="str">
        <f>VLOOKUP($A45,[1]전년동월vs전월vs당월!$A$7:$AA$1768,17,FALSE)</f>
        <v>-</v>
      </c>
      <c r="P45" s="68" t="s">
        <v>628</v>
      </c>
      <c r="Q45" s="68" t="str">
        <f>VLOOKUP($A45,친환경축산물!$A45:$P96,14,FALSE)</f>
        <v>-</v>
      </c>
      <c r="R45" s="251" t="e">
        <f t="shared" si="3"/>
        <v>#VALUE!</v>
      </c>
      <c r="S45" s="251" t="e">
        <f t="shared" si="4"/>
        <v>#VALUE!</v>
      </c>
      <c r="T45" s="68" t="str">
        <f>VLOOKUP($A45,[1]전년동월vs전월vs당월!$A$7:$AA$1768,22,FALSE)</f>
        <v>-</v>
      </c>
      <c r="U45" s="68" t="s">
        <v>628</v>
      </c>
      <c r="V45" s="68" t="str">
        <f>VLOOKUP($A45,친환경축산물!$A45:$P96,15,FALSE)</f>
        <v>-</v>
      </c>
      <c r="W45" s="251" t="e">
        <f t="shared" si="5"/>
        <v>#VALUE!</v>
      </c>
      <c r="X45" s="251" t="e">
        <f t="shared" si="6"/>
        <v>#VALUE!</v>
      </c>
      <c r="Y45" s="68" t="str">
        <f>VLOOKUP($A45,[1]전년동월vs전월vs당월!$A$7:$AA$1768,27,FALSE)</f>
        <v>-</v>
      </c>
      <c r="Z45" s="68" t="s">
        <v>628</v>
      </c>
      <c r="AA45" s="68" t="str">
        <f>VLOOKUP($A45,친환경축산물!$A45:$P96,16,FALSE)</f>
        <v>-</v>
      </c>
      <c r="AB45" s="251" t="e">
        <f t="shared" si="7"/>
        <v>#VALUE!</v>
      </c>
      <c r="AC45" s="251" t="e">
        <f t="shared" si="8"/>
        <v>#VALUE!</v>
      </c>
      <c r="AD45" s="78"/>
    </row>
    <row r="46" spans="1:30" s="16" customFormat="1">
      <c r="A46" s="16">
        <v>40</v>
      </c>
      <c r="B46" s="16" t="str">
        <f t="shared" si="0"/>
        <v>쇠고기(한우)1등급kg잡뼈무항생제, 국내산</v>
      </c>
      <c r="C46" s="20"/>
      <c r="D46" s="20" t="s">
        <v>416</v>
      </c>
      <c r="E46" s="189" t="s">
        <v>425</v>
      </c>
      <c r="F46" s="189" t="s">
        <v>436</v>
      </c>
      <c r="G46" s="20" t="s">
        <v>418</v>
      </c>
      <c r="H46" s="189" t="s">
        <v>435</v>
      </c>
      <c r="I46" s="293" t="s">
        <v>2180</v>
      </c>
      <c r="J46" s="68" t="str">
        <f>VLOOKUP($A46,[1]전년동월vs전월vs당월!$A$7:$AA$1768,12,FALSE)</f>
        <v>-</v>
      </c>
      <c r="K46" s="68" t="s">
        <v>628</v>
      </c>
      <c r="L46" s="68" t="str">
        <f>VLOOKUP($A46,친환경축산물!$A46:$P97,13,FALSE)</f>
        <v>-</v>
      </c>
      <c r="M46" s="251" t="e">
        <f t="shared" si="1"/>
        <v>#VALUE!</v>
      </c>
      <c r="N46" s="251" t="e">
        <f t="shared" si="2"/>
        <v>#VALUE!</v>
      </c>
      <c r="O46" s="68" t="str">
        <f>VLOOKUP($A46,[1]전년동월vs전월vs당월!$A$7:$AA$1768,17,FALSE)</f>
        <v>-</v>
      </c>
      <c r="P46" s="68" t="s">
        <v>628</v>
      </c>
      <c r="Q46" s="68" t="str">
        <f>VLOOKUP($A46,친환경축산물!$A46:$P97,14,FALSE)</f>
        <v>-</v>
      </c>
      <c r="R46" s="251" t="e">
        <f t="shared" si="3"/>
        <v>#VALUE!</v>
      </c>
      <c r="S46" s="251" t="e">
        <f t="shared" si="4"/>
        <v>#VALUE!</v>
      </c>
      <c r="T46" s="68" t="str">
        <f>VLOOKUP($A46,[1]전년동월vs전월vs당월!$A$7:$AA$1768,22,FALSE)</f>
        <v>-</v>
      </c>
      <c r="U46" s="68" t="s">
        <v>628</v>
      </c>
      <c r="V46" s="68" t="str">
        <f>VLOOKUP($A46,친환경축산물!$A46:$P97,15,FALSE)</f>
        <v>-</v>
      </c>
      <c r="W46" s="251" t="e">
        <f t="shared" si="5"/>
        <v>#VALUE!</v>
      </c>
      <c r="X46" s="251" t="e">
        <f t="shared" si="6"/>
        <v>#VALUE!</v>
      </c>
      <c r="Y46" s="68" t="str">
        <f>VLOOKUP($A46,[1]전년동월vs전월vs당월!$A$7:$AA$1768,27,FALSE)</f>
        <v>-</v>
      </c>
      <c r="Z46" s="68" t="s">
        <v>628</v>
      </c>
      <c r="AA46" s="68" t="str">
        <f>VLOOKUP($A46,친환경축산물!$A46:$P97,16,FALSE)</f>
        <v>-</v>
      </c>
      <c r="AB46" s="251" t="e">
        <f t="shared" si="7"/>
        <v>#VALUE!</v>
      </c>
      <c r="AC46" s="251" t="e">
        <f t="shared" si="8"/>
        <v>#VALUE!</v>
      </c>
      <c r="AD46" s="78"/>
    </row>
    <row r="47" spans="1:30" s="16" customFormat="1">
      <c r="A47" s="16">
        <v>41</v>
      </c>
      <c r="B47" s="16" t="str">
        <f t="shared" si="0"/>
        <v>쇠고기(한우)1등급kg갈비무항생제, 국내산</v>
      </c>
      <c r="C47" s="20"/>
      <c r="D47" s="20" t="s">
        <v>416</v>
      </c>
      <c r="E47" s="189" t="s">
        <v>425</v>
      </c>
      <c r="F47" s="189" t="s">
        <v>436</v>
      </c>
      <c r="G47" s="20" t="s">
        <v>418</v>
      </c>
      <c r="H47" s="189" t="s">
        <v>52</v>
      </c>
      <c r="I47" s="293" t="s">
        <v>2180</v>
      </c>
      <c r="J47" s="68">
        <f>VLOOKUP($A47,[1]전년동월vs전월vs당월!$A$7:$AA$1768,12,FALSE)</f>
        <v>59750</v>
      </c>
      <c r="K47" s="68" t="s">
        <v>628</v>
      </c>
      <c r="L47" s="68">
        <f>VLOOKUP($A47,친환경축산물!$A47:$P98,13,FALSE)</f>
        <v>59380</v>
      </c>
      <c r="M47" s="251">
        <f t="shared" si="1"/>
        <v>-0.61924686192468614</v>
      </c>
      <c r="N47" s="251" t="e">
        <f t="shared" si="2"/>
        <v>#VALUE!</v>
      </c>
      <c r="O47" s="68" t="str">
        <f>VLOOKUP($A47,[1]전년동월vs전월vs당월!$A$7:$AA$1768,17,FALSE)</f>
        <v>-</v>
      </c>
      <c r="P47" s="68" t="s">
        <v>628</v>
      </c>
      <c r="Q47" s="68" t="str">
        <f>VLOOKUP($A47,친환경축산물!$A47:$P98,14,FALSE)</f>
        <v>-</v>
      </c>
      <c r="R47" s="251" t="e">
        <f t="shared" si="3"/>
        <v>#VALUE!</v>
      </c>
      <c r="S47" s="251" t="e">
        <f t="shared" si="4"/>
        <v>#VALUE!</v>
      </c>
      <c r="T47" s="68" t="str">
        <f>VLOOKUP($A47,[1]전년동월vs전월vs당월!$A$7:$AA$1768,22,FALSE)</f>
        <v>-</v>
      </c>
      <c r="U47" s="68" t="s">
        <v>628</v>
      </c>
      <c r="V47" s="68" t="str">
        <f>VLOOKUP($A47,친환경축산물!$A47:$P98,15,FALSE)</f>
        <v>-</v>
      </c>
      <c r="W47" s="251" t="e">
        <f t="shared" si="5"/>
        <v>#VALUE!</v>
      </c>
      <c r="X47" s="251" t="e">
        <f t="shared" si="6"/>
        <v>#VALUE!</v>
      </c>
      <c r="Y47" s="68" t="str">
        <f>VLOOKUP($A47,[1]전년동월vs전월vs당월!$A$7:$AA$1768,27,FALSE)</f>
        <v>-</v>
      </c>
      <c r="Z47" s="68" t="s">
        <v>628</v>
      </c>
      <c r="AA47" s="68" t="str">
        <f>VLOOKUP($A47,친환경축산물!$A47:$P98,16,FALSE)</f>
        <v>-</v>
      </c>
      <c r="AB47" s="251" t="e">
        <f t="shared" si="7"/>
        <v>#VALUE!</v>
      </c>
      <c r="AC47" s="251" t="e">
        <f t="shared" si="8"/>
        <v>#VALUE!</v>
      </c>
      <c r="AD47" s="78"/>
    </row>
    <row r="48" spans="1:30" s="16" customFormat="1">
      <c r="A48" s="16">
        <v>42</v>
      </c>
      <c r="B48" s="16" t="str">
        <f t="shared" si="0"/>
        <v>쇠고기(한우)2등급kg등심무항생제,냉장, 국내산</v>
      </c>
      <c r="C48" s="20"/>
      <c r="D48" s="20" t="s">
        <v>416</v>
      </c>
      <c r="E48" s="189" t="s">
        <v>425</v>
      </c>
      <c r="F48" s="189" t="s">
        <v>2154</v>
      </c>
      <c r="G48" s="20" t="s">
        <v>418</v>
      </c>
      <c r="H48" s="189" t="s">
        <v>46</v>
      </c>
      <c r="I48" s="293" t="s">
        <v>2181</v>
      </c>
      <c r="J48" s="68" t="str">
        <f>VLOOKUP($A48,[1]전년동월vs전월vs당월!$A$7:$AA$1768,12,FALSE)</f>
        <v>-</v>
      </c>
      <c r="K48" s="68" t="s">
        <v>628</v>
      </c>
      <c r="L48" s="68" t="str">
        <f>VLOOKUP($A48,친환경축산물!$A48:$P99,13,FALSE)</f>
        <v>-</v>
      </c>
      <c r="M48" s="251" t="e">
        <f t="shared" si="1"/>
        <v>#VALUE!</v>
      </c>
      <c r="N48" s="251" t="e">
        <f t="shared" si="2"/>
        <v>#VALUE!</v>
      </c>
      <c r="O48" s="68" t="str">
        <f>VLOOKUP($A48,[1]전년동월vs전월vs당월!$A$7:$AA$1768,17,FALSE)</f>
        <v>-</v>
      </c>
      <c r="P48" s="68" t="s">
        <v>628</v>
      </c>
      <c r="Q48" s="68" t="str">
        <f>VLOOKUP($A48,친환경축산물!$A48:$P99,14,FALSE)</f>
        <v>-</v>
      </c>
      <c r="R48" s="251" t="e">
        <f t="shared" si="3"/>
        <v>#VALUE!</v>
      </c>
      <c r="S48" s="251" t="e">
        <f t="shared" si="4"/>
        <v>#VALUE!</v>
      </c>
      <c r="T48" s="68" t="str">
        <f>VLOOKUP($A48,[1]전년동월vs전월vs당월!$A$7:$AA$1768,22,FALSE)</f>
        <v>-</v>
      </c>
      <c r="U48" s="68" t="s">
        <v>628</v>
      </c>
      <c r="V48" s="68" t="str">
        <f>VLOOKUP($A48,친환경축산물!$A48:$P99,15,FALSE)</f>
        <v>-</v>
      </c>
      <c r="W48" s="251" t="e">
        <f t="shared" si="5"/>
        <v>#VALUE!</v>
      </c>
      <c r="X48" s="251" t="e">
        <f t="shared" si="6"/>
        <v>#VALUE!</v>
      </c>
      <c r="Y48" s="68" t="str">
        <f>VLOOKUP($A48,[1]전년동월vs전월vs당월!$A$7:$AA$1768,27,FALSE)</f>
        <v>-</v>
      </c>
      <c r="Z48" s="68" t="s">
        <v>628</v>
      </c>
      <c r="AA48" s="68" t="str">
        <f>VLOOKUP($A48,친환경축산물!$A48:$P99,16,FALSE)</f>
        <v>-</v>
      </c>
      <c r="AB48" s="251" t="e">
        <f t="shared" si="7"/>
        <v>#VALUE!</v>
      </c>
      <c r="AC48" s="251" t="e">
        <f t="shared" si="8"/>
        <v>#VALUE!</v>
      </c>
      <c r="AD48" s="78"/>
    </row>
    <row r="49" spans="1:30" s="24" customFormat="1">
      <c r="A49" s="16">
        <v>43</v>
      </c>
      <c r="B49" s="16" t="str">
        <f t="shared" si="0"/>
        <v>쇠고기(한우)2등급이상kg목심(장정)무항생제,냉장, 국내산</v>
      </c>
      <c r="C49" s="20"/>
      <c r="D49" s="20" t="s">
        <v>416</v>
      </c>
      <c r="E49" s="189" t="s">
        <v>425</v>
      </c>
      <c r="F49" s="189" t="s">
        <v>410</v>
      </c>
      <c r="G49" s="20" t="s">
        <v>418</v>
      </c>
      <c r="H49" s="189" t="s">
        <v>56</v>
      </c>
      <c r="I49" s="293" t="s">
        <v>2181</v>
      </c>
      <c r="J49" s="68">
        <f>VLOOKUP($A49,[1]전년동월vs전월vs당월!$A$7:$AA$1768,12,FALSE)</f>
        <v>37000</v>
      </c>
      <c r="K49" s="68">
        <v>39000</v>
      </c>
      <c r="L49" s="68">
        <f>VLOOKUP($A49,친환경축산물!$A49:$P100,13,FALSE)</f>
        <v>39000</v>
      </c>
      <c r="M49" s="251">
        <f t="shared" si="1"/>
        <v>5.4054054054054053</v>
      </c>
      <c r="N49" s="251">
        <f t="shared" si="2"/>
        <v>0</v>
      </c>
      <c r="O49" s="68" t="str">
        <f>VLOOKUP($A49,[1]전년동월vs전월vs당월!$A$7:$AA$1768,17,FALSE)</f>
        <v>-</v>
      </c>
      <c r="P49" s="68" t="s">
        <v>628</v>
      </c>
      <c r="Q49" s="68" t="str">
        <f>VLOOKUP($A49,친환경축산물!$A49:$P100,14,FALSE)</f>
        <v>-</v>
      </c>
      <c r="R49" s="251" t="e">
        <f t="shared" si="3"/>
        <v>#VALUE!</v>
      </c>
      <c r="S49" s="251" t="e">
        <f t="shared" si="4"/>
        <v>#VALUE!</v>
      </c>
      <c r="T49" s="68" t="str">
        <f>VLOOKUP($A49,[1]전년동월vs전월vs당월!$A$7:$AA$1768,22,FALSE)</f>
        <v>-</v>
      </c>
      <c r="U49" s="68" t="s">
        <v>628</v>
      </c>
      <c r="V49" s="68" t="str">
        <f>VLOOKUP($A49,친환경축산물!$A49:$P100,15,FALSE)</f>
        <v>-</v>
      </c>
      <c r="W49" s="251" t="e">
        <f t="shared" si="5"/>
        <v>#VALUE!</v>
      </c>
      <c r="X49" s="251" t="e">
        <f t="shared" si="6"/>
        <v>#VALUE!</v>
      </c>
      <c r="Y49" s="68" t="str">
        <f>VLOOKUP($A49,[1]전년동월vs전월vs당월!$A$7:$AA$1768,27,FALSE)</f>
        <v>-</v>
      </c>
      <c r="Z49" s="68" t="s">
        <v>628</v>
      </c>
      <c r="AA49" s="68" t="str">
        <f>VLOOKUP($A49,친환경축산물!$A49:$P100,16,FALSE)</f>
        <v>-</v>
      </c>
      <c r="AB49" s="251" t="e">
        <f t="shared" si="7"/>
        <v>#VALUE!</v>
      </c>
      <c r="AC49" s="251" t="e">
        <f t="shared" si="8"/>
        <v>#VALUE!</v>
      </c>
      <c r="AD49" s="78"/>
    </row>
    <row r="50" spans="1:30" s="24" customFormat="1">
      <c r="A50" s="16">
        <v>44</v>
      </c>
      <c r="B50" s="16" t="str">
        <f t="shared" si="0"/>
        <v>쇠고기(한우)2등급이상kg사태무항생제,냉장, 국내산</v>
      </c>
      <c r="C50" s="20"/>
      <c r="D50" s="20" t="s">
        <v>416</v>
      </c>
      <c r="E50" s="189" t="s">
        <v>425</v>
      </c>
      <c r="F50" s="189" t="s">
        <v>410</v>
      </c>
      <c r="G50" s="20" t="s">
        <v>418</v>
      </c>
      <c r="H50" s="189" t="s">
        <v>48</v>
      </c>
      <c r="I50" s="293" t="s">
        <v>2181</v>
      </c>
      <c r="J50" s="68" t="str">
        <f>VLOOKUP($A50,[1]전년동월vs전월vs당월!$A$7:$AA$1768,12,FALSE)</f>
        <v>-</v>
      </c>
      <c r="K50" s="68" t="s">
        <v>628</v>
      </c>
      <c r="L50" s="68" t="str">
        <f>VLOOKUP($A50,친환경축산물!$A50:$P101,13,FALSE)</f>
        <v>-</v>
      </c>
      <c r="M50" s="251" t="e">
        <f t="shared" si="1"/>
        <v>#VALUE!</v>
      </c>
      <c r="N50" s="251" t="e">
        <f t="shared" si="2"/>
        <v>#VALUE!</v>
      </c>
      <c r="O50" s="68" t="str">
        <f>VLOOKUP($A50,[1]전년동월vs전월vs당월!$A$7:$AA$1768,17,FALSE)</f>
        <v>-</v>
      </c>
      <c r="P50" s="68" t="s">
        <v>628</v>
      </c>
      <c r="Q50" s="68" t="str">
        <f>VLOOKUP($A50,친환경축산물!$A50:$P101,14,FALSE)</f>
        <v>-</v>
      </c>
      <c r="R50" s="251" t="e">
        <f t="shared" si="3"/>
        <v>#VALUE!</v>
      </c>
      <c r="S50" s="251" t="e">
        <f t="shared" si="4"/>
        <v>#VALUE!</v>
      </c>
      <c r="T50" s="68" t="str">
        <f>VLOOKUP($A50,[1]전년동월vs전월vs당월!$A$7:$AA$1768,22,FALSE)</f>
        <v>-</v>
      </c>
      <c r="U50" s="68" t="s">
        <v>628</v>
      </c>
      <c r="V50" s="68" t="str">
        <f>VLOOKUP($A50,친환경축산물!$A50:$P101,15,FALSE)</f>
        <v>-</v>
      </c>
      <c r="W50" s="251" t="e">
        <f t="shared" si="5"/>
        <v>#VALUE!</v>
      </c>
      <c r="X50" s="251" t="e">
        <f t="shared" si="6"/>
        <v>#VALUE!</v>
      </c>
      <c r="Y50" s="68" t="str">
        <f>VLOOKUP($A50,[1]전년동월vs전월vs당월!$A$7:$AA$1768,27,FALSE)</f>
        <v>-</v>
      </c>
      <c r="Z50" s="68" t="s">
        <v>628</v>
      </c>
      <c r="AA50" s="68" t="str">
        <f>VLOOKUP($A50,친환경축산물!$A50:$P101,16,FALSE)</f>
        <v>-</v>
      </c>
      <c r="AB50" s="251" t="e">
        <f t="shared" si="7"/>
        <v>#VALUE!</v>
      </c>
      <c r="AC50" s="251" t="e">
        <f t="shared" si="8"/>
        <v>#VALUE!</v>
      </c>
      <c r="AD50" s="79"/>
    </row>
    <row r="51" spans="1:30" s="24" customFormat="1">
      <c r="A51" s="16">
        <v>45</v>
      </c>
      <c r="B51" s="16" t="str">
        <f t="shared" si="0"/>
        <v>쇠고기(한우)2등급이상kg설도무항생제,냉장, 국내산</v>
      </c>
      <c r="C51" s="20"/>
      <c r="D51" s="20" t="s">
        <v>416</v>
      </c>
      <c r="E51" s="189" t="s">
        <v>425</v>
      </c>
      <c r="F51" s="189" t="s">
        <v>410</v>
      </c>
      <c r="G51" s="20" t="s">
        <v>418</v>
      </c>
      <c r="H51" s="189" t="s">
        <v>429</v>
      </c>
      <c r="I51" s="293" t="s">
        <v>2181</v>
      </c>
      <c r="J51" s="68" t="str">
        <f>VLOOKUP($A51,[1]전년동월vs전월vs당월!$A$7:$AA$1768,12,FALSE)</f>
        <v>-</v>
      </c>
      <c r="K51" s="68" t="s">
        <v>628</v>
      </c>
      <c r="L51" s="68" t="str">
        <f>VLOOKUP($A51,친환경축산물!$A51:$P102,13,FALSE)</f>
        <v>-</v>
      </c>
      <c r="M51" s="251" t="e">
        <f t="shared" si="1"/>
        <v>#VALUE!</v>
      </c>
      <c r="N51" s="251" t="e">
        <f t="shared" si="2"/>
        <v>#VALUE!</v>
      </c>
      <c r="O51" s="68" t="str">
        <f>VLOOKUP($A51,[1]전년동월vs전월vs당월!$A$7:$AA$1768,17,FALSE)</f>
        <v>-</v>
      </c>
      <c r="P51" s="68" t="s">
        <v>628</v>
      </c>
      <c r="Q51" s="68" t="str">
        <f>VLOOKUP($A51,친환경축산물!$A51:$P102,14,FALSE)</f>
        <v>-</v>
      </c>
      <c r="R51" s="251" t="e">
        <f t="shared" si="3"/>
        <v>#VALUE!</v>
      </c>
      <c r="S51" s="251" t="e">
        <f t="shared" si="4"/>
        <v>#VALUE!</v>
      </c>
      <c r="T51" s="68" t="str">
        <f>VLOOKUP($A51,[1]전년동월vs전월vs당월!$A$7:$AA$1768,22,FALSE)</f>
        <v>-</v>
      </c>
      <c r="U51" s="68" t="s">
        <v>628</v>
      </c>
      <c r="V51" s="68" t="str">
        <f>VLOOKUP($A51,친환경축산물!$A51:$P102,15,FALSE)</f>
        <v>-</v>
      </c>
      <c r="W51" s="251" t="e">
        <f t="shared" si="5"/>
        <v>#VALUE!</v>
      </c>
      <c r="X51" s="251" t="e">
        <f t="shared" si="6"/>
        <v>#VALUE!</v>
      </c>
      <c r="Y51" s="68" t="str">
        <f>VLOOKUP($A51,[1]전년동월vs전월vs당월!$A$7:$AA$1768,27,FALSE)</f>
        <v>-</v>
      </c>
      <c r="Z51" s="68" t="s">
        <v>628</v>
      </c>
      <c r="AA51" s="68" t="str">
        <f>VLOOKUP($A51,친환경축산물!$A51:$P102,16,FALSE)</f>
        <v>-</v>
      </c>
      <c r="AB51" s="251" t="e">
        <f t="shared" si="7"/>
        <v>#VALUE!</v>
      </c>
      <c r="AC51" s="251" t="e">
        <f t="shared" si="8"/>
        <v>#VALUE!</v>
      </c>
      <c r="AD51" s="79"/>
    </row>
    <row r="52" spans="1:30" s="24" customFormat="1">
      <c r="A52" s="16">
        <v>46</v>
      </c>
      <c r="B52" s="16" t="str">
        <f t="shared" si="0"/>
        <v>쇠고기(한우)2등급이상kg양지무항생제,냉장, 국내산</v>
      </c>
      <c r="C52" s="20"/>
      <c r="D52" s="20" t="s">
        <v>416</v>
      </c>
      <c r="E52" s="189" t="s">
        <v>425</v>
      </c>
      <c r="F52" s="189" t="s">
        <v>410</v>
      </c>
      <c r="G52" s="20" t="s">
        <v>418</v>
      </c>
      <c r="H52" s="189" t="s">
        <v>2157</v>
      </c>
      <c r="I52" s="293" t="s">
        <v>2181</v>
      </c>
      <c r="J52" s="68" t="str">
        <f>VLOOKUP($A52,[1]전년동월vs전월vs당월!$A$7:$AA$1768,12,FALSE)</f>
        <v>-</v>
      </c>
      <c r="K52" s="68" t="s">
        <v>628</v>
      </c>
      <c r="L52" s="68" t="str">
        <f>VLOOKUP($A52,친환경축산물!$A52:$P103,13,FALSE)</f>
        <v>-</v>
      </c>
      <c r="M52" s="251" t="e">
        <f t="shared" si="1"/>
        <v>#VALUE!</v>
      </c>
      <c r="N52" s="251" t="e">
        <f t="shared" si="2"/>
        <v>#VALUE!</v>
      </c>
      <c r="O52" s="68" t="str">
        <f>VLOOKUP($A52,[1]전년동월vs전월vs당월!$A$7:$AA$1768,17,FALSE)</f>
        <v>-</v>
      </c>
      <c r="P52" s="68" t="s">
        <v>628</v>
      </c>
      <c r="Q52" s="68" t="str">
        <f>VLOOKUP($A52,친환경축산물!$A52:$P103,14,FALSE)</f>
        <v>-</v>
      </c>
      <c r="R52" s="251" t="e">
        <f t="shared" si="3"/>
        <v>#VALUE!</v>
      </c>
      <c r="S52" s="251" t="e">
        <f t="shared" si="4"/>
        <v>#VALUE!</v>
      </c>
      <c r="T52" s="68" t="str">
        <f>VLOOKUP($A52,[1]전년동월vs전월vs당월!$A$7:$AA$1768,22,FALSE)</f>
        <v>-</v>
      </c>
      <c r="U52" s="68" t="s">
        <v>628</v>
      </c>
      <c r="V52" s="68" t="str">
        <f>VLOOKUP($A52,친환경축산물!$A52:$P103,15,FALSE)</f>
        <v>-</v>
      </c>
      <c r="W52" s="251" t="e">
        <f t="shared" si="5"/>
        <v>#VALUE!</v>
      </c>
      <c r="X52" s="251" t="e">
        <f t="shared" si="6"/>
        <v>#VALUE!</v>
      </c>
      <c r="Y52" s="68" t="str">
        <f>VLOOKUP($A52,[1]전년동월vs전월vs당월!$A$7:$AA$1768,27,FALSE)</f>
        <v>-</v>
      </c>
      <c r="Z52" s="68" t="s">
        <v>628</v>
      </c>
      <c r="AA52" s="68" t="str">
        <f>VLOOKUP($A52,친환경축산물!$A52:$P103,16,FALSE)</f>
        <v>-</v>
      </c>
      <c r="AB52" s="251" t="e">
        <f t="shared" si="7"/>
        <v>#VALUE!</v>
      </c>
      <c r="AC52" s="251" t="e">
        <f t="shared" si="8"/>
        <v>#VALUE!</v>
      </c>
      <c r="AD52" s="79"/>
    </row>
    <row r="53" spans="1:30" s="16" customFormat="1">
      <c r="A53" s="16">
        <v>47</v>
      </c>
      <c r="B53" s="16" t="str">
        <f t="shared" si="0"/>
        <v>쇠고기(한우)2등급이상kg우둔무항생제,냉장, 국내산</v>
      </c>
      <c r="C53" s="20"/>
      <c r="D53" s="20" t="s">
        <v>416</v>
      </c>
      <c r="E53" s="189" t="s">
        <v>425</v>
      </c>
      <c r="F53" s="189" t="s">
        <v>410</v>
      </c>
      <c r="G53" s="20" t="s">
        <v>418</v>
      </c>
      <c r="H53" s="189" t="s">
        <v>424</v>
      </c>
      <c r="I53" s="293" t="s">
        <v>2181</v>
      </c>
      <c r="J53" s="68" t="str">
        <f>VLOOKUP($A53,[1]전년동월vs전월vs당월!$A$7:$AA$1768,12,FALSE)</f>
        <v>-</v>
      </c>
      <c r="K53" s="68" t="s">
        <v>628</v>
      </c>
      <c r="L53" s="68" t="str">
        <f>VLOOKUP($A53,친환경축산물!$A53:$P104,13,FALSE)</f>
        <v>-</v>
      </c>
      <c r="M53" s="251" t="e">
        <f t="shared" si="1"/>
        <v>#VALUE!</v>
      </c>
      <c r="N53" s="251" t="e">
        <f t="shared" si="2"/>
        <v>#VALUE!</v>
      </c>
      <c r="O53" s="68" t="str">
        <f>VLOOKUP($A53,[1]전년동월vs전월vs당월!$A$7:$AA$1768,17,FALSE)</f>
        <v>-</v>
      </c>
      <c r="P53" s="68" t="s">
        <v>628</v>
      </c>
      <c r="Q53" s="68" t="str">
        <f>VLOOKUP($A53,친환경축산물!$A53:$P104,14,FALSE)</f>
        <v>-</v>
      </c>
      <c r="R53" s="251" t="e">
        <f t="shared" si="3"/>
        <v>#VALUE!</v>
      </c>
      <c r="S53" s="251" t="e">
        <f t="shared" si="4"/>
        <v>#VALUE!</v>
      </c>
      <c r="T53" s="68" t="str">
        <f>VLOOKUP($A53,[1]전년동월vs전월vs당월!$A$7:$AA$1768,22,FALSE)</f>
        <v>-</v>
      </c>
      <c r="U53" s="68" t="s">
        <v>628</v>
      </c>
      <c r="V53" s="68" t="str">
        <f>VLOOKUP($A53,친환경축산물!$A53:$P104,15,FALSE)</f>
        <v>-</v>
      </c>
      <c r="W53" s="251" t="e">
        <f t="shared" si="5"/>
        <v>#VALUE!</v>
      </c>
      <c r="X53" s="251" t="e">
        <f t="shared" si="6"/>
        <v>#VALUE!</v>
      </c>
      <c r="Y53" s="68" t="str">
        <f>VLOOKUP($A53,[1]전년동월vs전월vs당월!$A$7:$AA$1768,27,FALSE)</f>
        <v>-</v>
      </c>
      <c r="Z53" s="68" t="s">
        <v>628</v>
      </c>
      <c r="AA53" s="68" t="str">
        <f>VLOOKUP($A53,친환경축산물!$A53:$P104,16,FALSE)</f>
        <v>-</v>
      </c>
      <c r="AB53" s="251" t="e">
        <f t="shared" si="7"/>
        <v>#VALUE!</v>
      </c>
      <c r="AC53" s="251" t="e">
        <f t="shared" si="8"/>
        <v>#VALUE!</v>
      </c>
      <c r="AD53" s="77"/>
    </row>
    <row r="54" spans="1:30" s="16" customFormat="1">
      <c r="A54" s="16">
        <v>48</v>
      </c>
      <c r="B54" s="16" t="str">
        <f t="shared" si="0"/>
        <v>쇠고기(한우)2등급이상kg사골무항생제, 국내산</v>
      </c>
      <c r="C54" s="20"/>
      <c r="D54" s="20" t="s">
        <v>416</v>
      </c>
      <c r="E54" s="189" t="s">
        <v>425</v>
      </c>
      <c r="F54" s="189" t="s">
        <v>410</v>
      </c>
      <c r="G54" s="20" t="s">
        <v>418</v>
      </c>
      <c r="H54" s="189" t="s">
        <v>434</v>
      </c>
      <c r="I54" s="293" t="s">
        <v>2180</v>
      </c>
      <c r="J54" s="68" t="str">
        <f>VLOOKUP($A54,[1]전년동월vs전월vs당월!$A$7:$AA$1768,12,FALSE)</f>
        <v>-</v>
      </c>
      <c r="K54" s="68" t="s">
        <v>628</v>
      </c>
      <c r="L54" s="68" t="str">
        <f>VLOOKUP($A54,친환경축산물!$A54:$P105,13,FALSE)</f>
        <v>-</v>
      </c>
      <c r="M54" s="251" t="e">
        <f t="shared" si="1"/>
        <v>#VALUE!</v>
      </c>
      <c r="N54" s="251" t="e">
        <f t="shared" si="2"/>
        <v>#VALUE!</v>
      </c>
      <c r="O54" s="68" t="str">
        <f>VLOOKUP($A54,[1]전년동월vs전월vs당월!$A$7:$AA$1768,17,FALSE)</f>
        <v>-</v>
      </c>
      <c r="P54" s="68" t="s">
        <v>628</v>
      </c>
      <c r="Q54" s="68" t="str">
        <f>VLOOKUP($A54,친환경축산물!$A54:$P105,14,FALSE)</f>
        <v>-</v>
      </c>
      <c r="R54" s="251" t="e">
        <f t="shared" si="3"/>
        <v>#VALUE!</v>
      </c>
      <c r="S54" s="251" t="e">
        <f t="shared" si="4"/>
        <v>#VALUE!</v>
      </c>
      <c r="T54" s="68" t="str">
        <f>VLOOKUP($A54,[1]전년동월vs전월vs당월!$A$7:$AA$1768,22,FALSE)</f>
        <v>-</v>
      </c>
      <c r="U54" s="68" t="s">
        <v>628</v>
      </c>
      <c r="V54" s="68" t="str">
        <f>VLOOKUP($A54,친환경축산물!$A54:$P105,15,FALSE)</f>
        <v>-</v>
      </c>
      <c r="W54" s="251" t="e">
        <f t="shared" si="5"/>
        <v>#VALUE!</v>
      </c>
      <c r="X54" s="251" t="e">
        <f t="shared" si="6"/>
        <v>#VALUE!</v>
      </c>
      <c r="Y54" s="68" t="str">
        <f>VLOOKUP($A54,[1]전년동월vs전월vs당월!$A$7:$AA$1768,27,FALSE)</f>
        <v>-</v>
      </c>
      <c r="Z54" s="68" t="s">
        <v>628</v>
      </c>
      <c r="AA54" s="68" t="str">
        <f>VLOOKUP($A54,친환경축산물!$A54:$P105,16,FALSE)</f>
        <v>-</v>
      </c>
      <c r="AB54" s="251" t="e">
        <f t="shared" si="7"/>
        <v>#VALUE!</v>
      </c>
      <c r="AC54" s="251" t="e">
        <f t="shared" si="8"/>
        <v>#VALUE!</v>
      </c>
      <c r="AD54" s="77"/>
    </row>
    <row r="55" spans="1:30" s="16" customFormat="1">
      <c r="A55" s="16">
        <v>49</v>
      </c>
      <c r="B55" s="16" t="str">
        <f t="shared" si="0"/>
        <v>쇠고기(한우)2등급이상kg잡뼈무항생제, 국내산</v>
      </c>
      <c r="C55" s="20"/>
      <c r="D55" s="20" t="s">
        <v>416</v>
      </c>
      <c r="E55" s="189" t="s">
        <v>425</v>
      </c>
      <c r="F55" s="189" t="s">
        <v>410</v>
      </c>
      <c r="G55" s="20" t="s">
        <v>418</v>
      </c>
      <c r="H55" s="189" t="s">
        <v>435</v>
      </c>
      <c r="I55" s="293" t="s">
        <v>2180</v>
      </c>
      <c r="J55" s="68" t="str">
        <f>VLOOKUP($A55,[1]전년동월vs전월vs당월!$A$7:$AA$1768,12,FALSE)</f>
        <v>-</v>
      </c>
      <c r="K55" s="68" t="s">
        <v>628</v>
      </c>
      <c r="L55" s="68" t="str">
        <f>VLOOKUP($A55,친환경축산물!$A55:$P106,13,FALSE)</f>
        <v>-</v>
      </c>
      <c r="M55" s="251" t="e">
        <f t="shared" si="1"/>
        <v>#VALUE!</v>
      </c>
      <c r="N55" s="251" t="e">
        <f t="shared" si="2"/>
        <v>#VALUE!</v>
      </c>
      <c r="O55" s="68" t="str">
        <f>VLOOKUP($A55,[1]전년동월vs전월vs당월!$A$7:$AA$1768,17,FALSE)</f>
        <v>-</v>
      </c>
      <c r="P55" s="68" t="s">
        <v>628</v>
      </c>
      <c r="Q55" s="68" t="str">
        <f>VLOOKUP($A55,친환경축산물!$A55:$P106,14,FALSE)</f>
        <v>-</v>
      </c>
      <c r="R55" s="251" t="e">
        <f t="shared" si="3"/>
        <v>#VALUE!</v>
      </c>
      <c r="S55" s="251" t="e">
        <f t="shared" si="4"/>
        <v>#VALUE!</v>
      </c>
      <c r="T55" s="68" t="str">
        <f>VLOOKUP($A55,[1]전년동월vs전월vs당월!$A$7:$AA$1768,22,FALSE)</f>
        <v>-</v>
      </c>
      <c r="U55" s="68" t="s">
        <v>628</v>
      </c>
      <c r="V55" s="68" t="str">
        <f>VLOOKUP($A55,친환경축산물!$A55:$P106,15,FALSE)</f>
        <v>-</v>
      </c>
      <c r="W55" s="251" t="e">
        <f t="shared" si="5"/>
        <v>#VALUE!</v>
      </c>
      <c r="X55" s="251" t="e">
        <f t="shared" si="6"/>
        <v>#VALUE!</v>
      </c>
      <c r="Y55" s="68" t="str">
        <f>VLOOKUP($A55,[1]전년동월vs전월vs당월!$A$7:$AA$1768,27,FALSE)</f>
        <v>-</v>
      </c>
      <c r="Z55" s="68" t="s">
        <v>628</v>
      </c>
      <c r="AA55" s="68" t="str">
        <f>VLOOKUP($A55,친환경축산물!$A55:$P106,16,FALSE)</f>
        <v>-</v>
      </c>
      <c r="AB55" s="251" t="e">
        <f t="shared" si="7"/>
        <v>#VALUE!</v>
      </c>
      <c r="AC55" s="251" t="e">
        <f t="shared" si="8"/>
        <v>#VALUE!</v>
      </c>
      <c r="AD55" s="76"/>
    </row>
    <row r="56" spans="1:30" s="16" customFormat="1">
      <c r="A56" s="16">
        <v>50</v>
      </c>
      <c r="B56" s="16" t="str">
        <f t="shared" si="0"/>
        <v>쇠고기(한우)2등급이상kgLA갈비무항생제, 국내산</v>
      </c>
      <c r="C56" s="20"/>
      <c r="D56" s="20" t="s">
        <v>416</v>
      </c>
      <c r="E56" s="189" t="s">
        <v>425</v>
      </c>
      <c r="F56" s="189" t="s">
        <v>410</v>
      </c>
      <c r="G56" s="20" t="s">
        <v>418</v>
      </c>
      <c r="H56" s="189" t="s">
        <v>57</v>
      </c>
      <c r="I56" s="293" t="s">
        <v>2180</v>
      </c>
      <c r="J56" s="68" t="str">
        <f>VLOOKUP($A56,[1]전년동월vs전월vs당월!$A$7:$AA$1768,12,FALSE)</f>
        <v>-</v>
      </c>
      <c r="K56" s="68" t="s">
        <v>628</v>
      </c>
      <c r="L56" s="68" t="str">
        <f>VLOOKUP($A56,친환경축산물!$A56:$P107,13,FALSE)</f>
        <v>-</v>
      </c>
      <c r="M56" s="251" t="e">
        <f t="shared" si="1"/>
        <v>#VALUE!</v>
      </c>
      <c r="N56" s="251" t="e">
        <f t="shared" si="2"/>
        <v>#VALUE!</v>
      </c>
      <c r="O56" s="68" t="str">
        <f>VLOOKUP($A56,[1]전년동월vs전월vs당월!$A$7:$AA$1768,17,FALSE)</f>
        <v>-</v>
      </c>
      <c r="P56" s="68" t="s">
        <v>628</v>
      </c>
      <c r="Q56" s="68" t="str">
        <f>VLOOKUP($A56,친환경축산물!$A56:$P107,14,FALSE)</f>
        <v>-</v>
      </c>
      <c r="R56" s="251" t="e">
        <f t="shared" si="3"/>
        <v>#VALUE!</v>
      </c>
      <c r="S56" s="251" t="e">
        <f t="shared" si="4"/>
        <v>#VALUE!</v>
      </c>
      <c r="T56" s="68" t="str">
        <f>VLOOKUP($A56,[1]전년동월vs전월vs당월!$A$7:$AA$1768,22,FALSE)</f>
        <v>-</v>
      </c>
      <c r="U56" s="68" t="s">
        <v>628</v>
      </c>
      <c r="V56" s="68" t="str">
        <f>VLOOKUP($A56,친환경축산물!$A56:$P107,15,FALSE)</f>
        <v>-</v>
      </c>
      <c r="W56" s="251" t="e">
        <f t="shared" si="5"/>
        <v>#VALUE!</v>
      </c>
      <c r="X56" s="251" t="e">
        <f t="shared" si="6"/>
        <v>#VALUE!</v>
      </c>
      <c r="Y56" s="68" t="str">
        <f>VLOOKUP($A56,[1]전년동월vs전월vs당월!$A$7:$AA$1768,27,FALSE)</f>
        <v>-</v>
      </c>
      <c r="Z56" s="68" t="s">
        <v>628</v>
      </c>
      <c r="AA56" s="68" t="str">
        <f>VLOOKUP($A56,친환경축산물!$A56:$P107,16,FALSE)</f>
        <v>-</v>
      </c>
      <c r="AB56" s="251" t="e">
        <f t="shared" si="7"/>
        <v>#VALUE!</v>
      </c>
      <c r="AC56" s="251" t="e">
        <f t="shared" si="8"/>
        <v>#VALUE!</v>
      </c>
      <c r="AD56" s="40"/>
    </row>
    <row r="57" spans="1:30" s="16" customFormat="1">
      <c r="A57" s="16">
        <v>51</v>
      </c>
      <c r="B57" s="16" t="str">
        <f t="shared" si="0"/>
        <v>달걀(전란)유정란1.5kg54g,30구무항생제, 국내산</v>
      </c>
      <c r="C57" s="20">
        <v>9</v>
      </c>
      <c r="D57" s="20" t="s">
        <v>17</v>
      </c>
      <c r="E57" s="189" t="s">
        <v>58</v>
      </c>
      <c r="F57" s="189" t="s">
        <v>18</v>
      </c>
      <c r="G57" s="20" t="s">
        <v>196</v>
      </c>
      <c r="H57" s="189" t="s">
        <v>59</v>
      </c>
      <c r="I57" s="293" t="s">
        <v>2180</v>
      </c>
      <c r="J57" s="68">
        <f>VLOOKUP($A57,[1]전년동월vs전월vs당월!$A$7:$AA$1768,12,FALSE)</f>
        <v>8300</v>
      </c>
      <c r="K57" s="68">
        <v>8300</v>
      </c>
      <c r="L57" s="68">
        <f>VLOOKUP($A57,친환경축산물!$A57:$P108,13,FALSE)</f>
        <v>8300</v>
      </c>
      <c r="M57" s="251">
        <f t="shared" si="1"/>
        <v>0</v>
      </c>
      <c r="N57" s="251">
        <f t="shared" si="2"/>
        <v>0</v>
      </c>
      <c r="O57" s="68" t="str">
        <f>VLOOKUP($A57,[1]전년동월vs전월vs당월!$A$7:$AA$1768,17,FALSE)</f>
        <v>-</v>
      </c>
      <c r="P57" s="68" t="s">
        <v>628</v>
      </c>
      <c r="Q57" s="68" t="str">
        <f>VLOOKUP($A57,친환경축산물!$A57:$P108,14,FALSE)</f>
        <v>-</v>
      </c>
      <c r="R57" s="251" t="e">
        <f t="shared" si="3"/>
        <v>#VALUE!</v>
      </c>
      <c r="S57" s="251" t="e">
        <f t="shared" si="4"/>
        <v>#VALUE!</v>
      </c>
      <c r="T57" s="68">
        <f>VLOOKUP($A57,[1]전년동월vs전월vs당월!$A$7:$AA$1768,22,FALSE)</f>
        <v>11400</v>
      </c>
      <c r="U57" s="68">
        <v>11160</v>
      </c>
      <c r="V57" s="68">
        <f>VLOOKUP($A57,친환경축산물!$A57:$P108,15,FALSE)</f>
        <v>15500</v>
      </c>
      <c r="W57" s="251">
        <f t="shared" si="5"/>
        <v>35.964912280701753</v>
      </c>
      <c r="X57" s="251">
        <f t="shared" si="6"/>
        <v>38.888888888888886</v>
      </c>
      <c r="Y57" s="68">
        <f>VLOOKUP($A57,[1]전년동월vs전월vs당월!$A$7:$AA$1768,27,FALSE)</f>
        <v>11920</v>
      </c>
      <c r="Z57" s="68">
        <v>11830</v>
      </c>
      <c r="AA57" s="68">
        <f>VLOOKUP($A57,친환경축산물!$A57:$P108,16,FALSE)</f>
        <v>12160</v>
      </c>
      <c r="AB57" s="251">
        <f t="shared" si="7"/>
        <v>2.0134228187919465</v>
      </c>
      <c r="AC57" s="251">
        <f t="shared" si="8"/>
        <v>2.7895181741335588</v>
      </c>
      <c r="AD57" s="40"/>
    </row>
    <row r="58" spans="1:30" s="16" customFormat="1">
      <c r="A58" s="16">
        <v>52</v>
      </c>
      <c r="B58" s="16" t="str">
        <f t="shared" si="0"/>
        <v>달걀(전란)1등급란1.8kg60g,30구무항생제, 국내산</v>
      </c>
      <c r="C58" s="20"/>
      <c r="D58" s="20" t="s">
        <v>17</v>
      </c>
      <c r="E58" s="189" t="s">
        <v>58</v>
      </c>
      <c r="F58" s="189" t="s">
        <v>60</v>
      </c>
      <c r="G58" s="20" t="s">
        <v>204</v>
      </c>
      <c r="H58" s="189" t="s">
        <v>61</v>
      </c>
      <c r="I58" s="293" t="s">
        <v>2180</v>
      </c>
      <c r="J58" s="68" t="str">
        <f>VLOOKUP($A58,[1]전년동월vs전월vs당월!$A$7:$AA$1768,12,FALSE)</f>
        <v>-</v>
      </c>
      <c r="K58" s="68" t="s">
        <v>628</v>
      </c>
      <c r="L58" s="68" t="str">
        <f>VLOOKUP($A58,친환경축산물!$A58:$P109,13,FALSE)</f>
        <v>-</v>
      </c>
      <c r="M58" s="251" t="e">
        <f t="shared" si="1"/>
        <v>#VALUE!</v>
      </c>
      <c r="N58" s="251" t="e">
        <f t="shared" si="2"/>
        <v>#VALUE!</v>
      </c>
      <c r="O58" s="68" t="str">
        <f>VLOOKUP($A58,[1]전년동월vs전월vs당월!$A$7:$AA$1768,17,FALSE)</f>
        <v>-</v>
      </c>
      <c r="P58" s="68" t="s">
        <v>628</v>
      </c>
      <c r="Q58" s="68" t="str">
        <f>VLOOKUP($A58,친환경축산물!$A58:$P109,14,FALSE)</f>
        <v>-</v>
      </c>
      <c r="R58" s="251" t="e">
        <f t="shared" si="3"/>
        <v>#VALUE!</v>
      </c>
      <c r="S58" s="251" t="e">
        <f t="shared" si="4"/>
        <v>#VALUE!</v>
      </c>
      <c r="T58" s="68">
        <f>VLOOKUP($A58,[1]전년동월vs전월vs당월!$A$7:$AA$1768,22,FALSE)</f>
        <v>7740</v>
      </c>
      <c r="U58" s="68">
        <v>9000</v>
      </c>
      <c r="V58" s="68">
        <f>VLOOKUP($A58,친환경축산물!$A58:$P109,15,FALSE)</f>
        <v>7650</v>
      </c>
      <c r="W58" s="251">
        <f t="shared" si="5"/>
        <v>-1.1627906976744187</v>
      </c>
      <c r="X58" s="251">
        <f t="shared" si="6"/>
        <v>-15</v>
      </c>
      <c r="Y58" s="68">
        <f>VLOOKUP($A58,[1]전년동월vs전월vs당월!$A$7:$AA$1768,27,FALSE)</f>
        <v>7860</v>
      </c>
      <c r="Z58" s="68">
        <v>8880</v>
      </c>
      <c r="AA58" s="68">
        <f>VLOOKUP($A58,친환경축산물!$A58:$P109,16,FALSE)</f>
        <v>8780</v>
      </c>
      <c r="AB58" s="251">
        <f t="shared" si="7"/>
        <v>11.704834605597965</v>
      </c>
      <c r="AC58" s="251">
        <f t="shared" si="8"/>
        <v>-1.1261261261261262</v>
      </c>
      <c r="AD58" s="40"/>
    </row>
    <row r="59" spans="1:30" s="137" customFormat="1" ht="14.25">
      <c r="B59" s="16" t="str">
        <f t="shared" si="0"/>
        <v/>
      </c>
      <c r="C59" s="273" t="s">
        <v>2134</v>
      </c>
      <c r="D59" s="274"/>
      <c r="E59" s="274"/>
      <c r="F59" s="274"/>
      <c r="G59" s="274"/>
      <c r="H59" s="274"/>
      <c r="I59" s="294"/>
      <c r="J59" s="270"/>
      <c r="K59" s="270"/>
      <c r="L59" s="270"/>
      <c r="M59" s="270"/>
      <c r="N59" s="270"/>
      <c r="O59" s="270"/>
      <c r="P59" s="270"/>
      <c r="Q59" s="270"/>
      <c r="R59" s="270"/>
      <c r="S59" s="270"/>
      <c r="T59" s="270"/>
      <c r="U59" s="270"/>
      <c r="V59" s="270"/>
      <c r="W59" s="270"/>
      <c r="X59" s="270"/>
      <c r="Y59" s="270"/>
      <c r="Z59" s="270"/>
      <c r="AA59" s="270"/>
      <c r="AB59" s="270"/>
      <c r="AC59" s="270"/>
      <c r="AD59" s="275"/>
    </row>
    <row r="60" spans="1:30" s="17" customFormat="1">
      <c r="A60" s="17">
        <v>1</v>
      </c>
      <c r="B60" s="16" t="str">
        <f t="shared" si="0"/>
        <v>닭고기날것,1kg/마리kg통국내산</v>
      </c>
      <c r="C60" s="20">
        <v>1</v>
      </c>
      <c r="D60" s="20" t="s">
        <v>416</v>
      </c>
      <c r="E60" s="189" t="s">
        <v>19</v>
      </c>
      <c r="F60" s="189" t="s">
        <v>20</v>
      </c>
      <c r="G60" s="20" t="s">
        <v>418</v>
      </c>
      <c r="H60" s="189" t="s">
        <v>209</v>
      </c>
      <c r="I60" s="29" t="s">
        <v>22</v>
      </c>
      <c r="J60" s="68">
        <f>VLOOKUP($A60,[1]전년동월vs전월vs당월!$A$63:$AA$164,12,FALSE)</f>
        <v>4000</v>
      </c>
      <c r="K60" s="68">
        <v>4500</v>
      </c>
      <c r="L60" s="220">
        <f>VLOOKUP($A60,축산물!$A7:$O115,12,FALSE)</f>
        <v>4500</v>
      </c>
      <c r="M60" s="251">
        <f t="shared" ref="M60" si="9">(L60-J60)*100/J60</f>
        <v>12.5</v>
      </c>
      <c r="N60" s="251">
        <f t="shared" ref="N60" si="10">(L60-K60)*100/K60</f>
        <v>0</v>
      </c>
      <c r="O60" s="68" t="str">
        <f>VLOOKUP($A60,[1]전년동월vs전월vs당월!$A$63:$AA$164,17,FALSE)</f>
        <v>-</v>
      </c>
      <c r="P60" s="68" t="s">
        <v>628</v>
      </c>
      <c r="Q60" s="220" t="str">
        <f>VLOOKUP($A60,축산물!$A7:$O115,13,FALSE)</f>
        <v>-</v>
      </c>
      <c r="R60" s="251" t="e">
        <f t="shared" ref="R60" si="11">(Q60-O60)*100/O60</f>
        <v>#VALUE!</v>
      </c>
      <c r="S60" s="251" t="e">
        <f t="shared" ref="S60" si="12">(Q60-P60)*100/P60</f>
        <v>#VALUE!</v>
      </c>
      <c r="T60" s="68">
        <f>VLOOKUP($A60,[1]전년동월vs전월vs당월!$A$63:$AA$164,22,FALSE)</f>
        <v>7450</v>
      </c>
      <c r="U60" s="68">
        <v>8300</v>
      </c>
      <c r="V60" s="220">
        <f>VLOOKUP($A60,축산물!$A7:$O115,14,FALSE)</f>
        <v>5500</v>
      </c>
      <c r="W60" s="251">
        <f t="shared" ref="W60" si="13">(V60-T60)*100/T60</f>
        <v>-26.174496644295303</v>
      </c>
      <c r="X60" s="251">
        <f t="shared" ref="X60" si="14">(V60-U60)*100/U60</f>
        <v>-33.734939759036145</v>
      </c>
      <c r="Y60" s="68">
        <f>VLOOKUP($A60,[1]전년동월vs전월vs당월!$A$63:$AA$164,27,FALSE)</f>
        <v>5740</v>
      </c>
      <c r="Z60" s="68">
        <v>7390</v>
      </c>
      <c r="AA60" s="220">
        <f>VLOOKUP($A60,축산물!$A7:$O115,15,FALSE)</f>
        <v>6350</v>
      </c>
      <c r="AB60" s="251">
        <f t="shared" ref="AB60" si="15">(AA60-Y60)*100/Y60</f>
        <v>10.627177700348431</v>
      </c>
      <c r="AC60" s="251">
        <f t="shared" ref="AC60" si="16">(AA60-Z60)*100/Z60</f>
        <v>-14.073071718538566</v>
      </c>
      <c r="AD60" s="112"/>
    </row>
    <row r="61" spans="1:30" s="17" customFormat="1">
      <c r="A61" s="17">
        <v>2</v>
      </c>
      <c r="B61" s="16" t="str">
        <f t="shared" si="0"/>
        <v>닭고기날것,1kg/마리kg통,껍질제거국내산</v>
      </c>
      <c r="C61" s="20"/>
      <c r="D61" s="20" t="s">
        <v>416</v>
      </c>
      <c r="E61" s="189" t="s">
        <v>19</v>
      </c>
      <c r="F61" s="18" t="s">
        <v>20</v>
      </c>
      <c r="G61" s="20" t="s">
        <v>418</v>
      </c>
      <c r="H61" s="189" t="s">
        <v>62</v>
      </c>
      <c r="I61" s="29" t="s">
        <v>22</v>
      </c>
      <c r="J61" s="68">
        <f>VLOOKUP($A61,[1]전년동월vs전월vs당월!$A$63:$AA$164,12,FALSE)</f>
        <v>4500</v>
      </c>
      <c r="K61" s="68">
        <v>5000</v>
      </c>
      <c r="L61" s="220">
        <f>VLOOKUP($A61,축산물!$A8:$O116,12,FALSE)</f>
        <v>5000</v>
      </c>
      <c r="M61" s="251">
        <f t="shared" ref="M61:M124" si="17">(L61-J61)*100/J61</f>
        <v>11.111111111111111</v>
      </c>
      <c r="N61" s="251">
        <f t="shared" ref="N61:N124" si="18">(L61-K61)*100/K61</f>
        <v>0</v>
      </c>
      <c r="O61" s="68" t="str">
        <f>VLOOKUP($A61,[1]전년동월vs전월vs당월!$A$63:$AA$164,17,FALSE)</f>
        <v>-</v>
      </c>
      <c r="P61" s="68" t="s">
        <v>628</v>
      </c>
      <c r="Q61" s="220" t="str">
        <f>VLOOKUP($A61,축산물!$A8:$O116,13,FALSE)</f>
        <v>-</v>
      </c>
      <c r="R61" s="251" t="e">
        <f t="shared" ref="R61:R124" si="19">(Q61-O61)*100/O61</f>
        <v>#VALUE!</v>
      </c>
      <c r="S61" s="251" t="e">
        <f t="shared" ref="S61:S124" si="20">(Q61-P61)*100/P61</f>
        <v>#VALUE!</v>
      </c>
      <c r="T61" s="68" t="str">
        <f>VLOOKUP($A61,[1]전년동월vs전월vs당월!$A$63:$AA$164,22,FALSE)</f>
        <v>-</v>
      </c>
      <c r="U61" s="68" t="s">
        <v>628</v>
      </c>
      <c r="V61" s="220" t="str">
        <f>VLOOKUP($A61,축산물!$A8:$O116,14,FALSE)</f>
        <v>-</v>
      </c>
      <c r="W61" s="251" t="e">
        <f t="shared" ref="W61:W124" si="21">(V61-T61)*100/T61</f>
        <v>#VALUE!</v>
      </c>
      <c r="X61" s="251" t="e">
        <f t="shared" ref="X61:X124" si="22">(V61-U61)*100/U61</f>
        <v>#VALUE!</v>
      </c>
      <c r="Y61" s="68" t="str">
        <f>VLOOKUP($A61,[1]전년동월vs전월vs당월!$A$63:$AA$164,27,FALSE)</f>
        <v>-</v>
      </c>
      <c r="Z61" s="68" t="s">
        <v>628</v>
      </c>
      <c r="AA61" s="220" t="str">
        <f>VLOOKUP($A61,축산물!$A8:$O116,15,FALSE)</f>
        <v>-</v>
      </c>
      <c r="AB61" s="251" t="e">
        <f t="shared" ref="AB61:AB124" si="23">(AA61-Y61)*100/Y61</f>
        <v>#VALUE!</v>
      </c>
      <c r="AC61" s="251" t="e">
        <f t="shared" ref="AC61:AC124" si="24">(AA61-Z61)*100/Z61</f>
        <v>#VALUE!</v>
      </c>
      <c r="AD61" s="112"/>
    </row>
    <row r="62" spans="1:30" s="17" customFormat="1">
      <c r="A62" s="17">
        <v>3</v>
      </c>
      <c r="B62" s="16" t="str">
        <f t="shared" si="0"/>
        <v>닭고기날것,1/2토막kg500g국내산</v>
      </c>
      <c r="C62" s="20"/>
      <c r="D62" s="20" t="s">
        <v>416</v>
      </c>
      <c r="E62" s="189" t="s">
        <v>19</v>
      </c>
      <c r="F62" s="18" t="s">
        <v>23</v>
      </c>
      <c r="G62" s="20" t="s">
        <v>418</v>
      </c>
      <c r="H62" s="189" t="s">
        <v>193</v>
      </c>
      <c r="I62" s="29" t="s">
        <v>22</v>
      </c>
      <c r="J62" s="68">
        <f>VLOOKUP($A62,[1]전년동월vs전월vs당월!$A$63:$AA$164,12,FALSE)</f>
        <v>4000</v>
      </c>
      <c r="K62" s="68">
        <v>4500</v>
      </c>
      <c r="L62" s="220">
        <f>VLOOKUP($A62,축산물!$A9:$O117,12,FALSE)</f>
        <v>4500</v>
      </c>
      <c r="M62" s="251">
        <f t="shared" si="17"/>
        <v>12.5</v>
      </c>
      <c r="N62" s="251">
        <f t="shared" si="18"/>
        <v>0</v>
      </c>
      <c r="O62" s="68" t="str">
        <f>VLOOKUP($A62,[1]전년동월vs전월vs당월!$A$63:$AA$164,17,FALSE)</f>
        <v>-</v>
      </c>
      <c r="P62" s="68" t="s">
        <v>628</v>
      </c>
      <c r="Q62" s="220" t="str">
        <f>VLOOKUP($A62,축산물!$A9:$O117,13,FALSE)</f>
        <v>-</v>
      </c>
      <c r="R62" s="251" t="e">
        <f t="shared" si="19"/>
        <v>#VALUE!</v>
      </c>
      <c r="S62" s="251" t="e">
        <f t="shared" si="20"/>
        <v>#VALUE!</v>
      </c>
      <c r="T62" s="68" t="str">
        <f>VLOOKUP($A62,[1]전년동월vs전월vs당월!$A$63:$AA$164,22,FALSE)</f>
        <v>-</v>
      </c>
      <c r="U62" s="68" t="s">
        <v>628</v>
      </c>
      <c r="V62" s="220" t="str">
        <f>VLOOKUP($A62,축산물!$A9:$O117,14,FALSE)</f>
        <v>-</v>
      </c>
      <c r="W62" s="251" t="e">
        <f t="shared" si="21"/>
        <v>#VALUE!</v>
      </c>
      <c r="X62" s="251" t="e">
        <f t="shared" si="22"/>
        <v>#VALUE!</v>
      </c>
      <c r="Y62" s="68" t="str">
        <f>VLOOKUP($A62,[1]전년동월vs전월vs당월!$A$63:$AA$164,27,FALSE)</f>
        <v>-</v>
      </c>
      <c r="Z62" s="68" t="s">
        <v>628</v>
      </c>
      <c r="AA62" s="220" t="str">
        <f>VLOOKUP($A62,축산물!$A9:$O117,15,FALSE)</f>
        <v>-</v>
      </c>
      <c r="AB62" s="251" t="e">
        <f t="shared" si="23"/>
        <v>#VALUE!</v>
      </c>
      <c r="AC62" s="251" t="e">
        <f t="shared" si="24"/>
        <v>#VALUE!</v>
      </c>
      <c r="AD62" s="112"/>
    </row>
    <row r="63" spans="1:30" s="17" customFormat="1">
      <c r="A63" s="17">
        <v>4</v>
      </c>
      <c r="B63" s="16" t="str">
        <f t="shared" si="0"/>
        <v>닭고기날것,1/2토막kg500g,껍질제거국내산</v>
      </c>
      <c r="C63" s="20"/>
      <c r="D63" s="20" t="s">
        <v>416</v>
      </c>
      <c r="E63" s="189" t="s">
        <v>19</v>
      </c>
      <c r="F63" s="18" t="s">
        <v>23</v>
      </c>
      <c r="G63" s="20" t="s">
        <v>418</v>
      </c>
      <c r="H63" s="189" t="s">
        <v>63</v>
      </c>
      <c r="I63" s="29" t="s">
        <v>22</v>
      </c>
      <c r="J63" s="68">
        <f>VLOOKUP($A63,[1]전년동월vs전월vs당월!$A$63:$AA$164,12,FALSE)</f>
        <v>4500</v>
      </c>
      <c r="K63" s="68">
        <v>5000</v>
      </c>
      <c r="L63" s="220">
        <f>VLOOKUP($A63,축산물!$A10:$O118,12,FALSE)</f>
        <v>5000</v>
      </c>
      <c r="M63" s="251">
        <f t="shared" si="17"/>
        <v>11.111111111111111</v>
      </c>
      <c r="N63" s="251">
        <f t="shared" si="18"/>
        <v>0</v>
      </c>
      <c r="O63" s="68" t="str">
        <f>VLOOKUP($A63,[1]전년동월vs전월vs당월!$A$63:$AA$164,17,FALSE)</f>
        <v>-</v>
      </c>
      <c r="P63" s="68" t="s">
        <v>628</v>
      </c>
      <c r="Q63" s="220" t="str">
        <f>VLOOKUP($A63,축산물!$A10:$O118,13,FALSE)</f>
        <v>-</v>
      </c>
      <c r="R63" s="251" t="e">
        <f t="shared" si="19"/>
        <v>#VALUE!</v>
      </c>
      <c r="S63" s="251" t="e">
        <f t="shared" si="20"/>
        <v>#VALUE!</v>
      </c>
      <c r="T63" s="68" t="str">
        <f>VLOOKUP($A63,[1]전년동월vs전월vs당월!$A$63:$AA$164,22,FALSE)</f>
        <v>-</v>
      </c>
      <c r="U63" s="68" t="s">
        <v>628</v>
      </c>
      <c r="V63" s="220" t="str">
        <f>VLOOKUP($A63,축산물!$A10:$O118,14,FALSE)</f>
        <v>-</v>
      </c>
      <c r="W63" s="251" t="e">
        <f t="shared" si="21"/>
        <v>#VALUE!</v>
      </c>
      <c r="X63" s="251" t="e">
        <f t="shared" si="22"/>
        <v>#VALUE!</v>
      </c>
      <c r="Y63" s="68" t="str">
        <f>VLOOKUP($A63,[1]전년동월vs전월vs당월!$A$63:$AA$164,27,FALSE)</f>
        <v>-</v>
      </c>
      <c r="Z63" s="68" t="s">
        <v>628</v>
      </c>
      <c r="AA63" s="220" t="str">
        <f>VLOOKUP($A63,축산물!$A10:$O118,15,FALSE)</f>
        <v>-</v>
      </c>
      <c r="AB63" s="251" t="e">
        <f t="shared" si="23"/>
        <v>#VALUE!</v>
      </c>
      <c r="AC63" s="251" t="e">
        <f t="shared" si="24"/>
        <v>#VALUE!</v>
      </c>
      <c r="AD63" s="112"/>
    </row>
    <row r="64" spans="1:30" s="17" customFormat="1">
      <c r="A64" s="17">
        <v>5</v>
      </c>
      <c r="B64" s="16" t="str">
        <f t="shared" si="0"/>
        <v>닭고기날것,500g/마리kg삼계탕용국내산</v>
      </c>
      <c r="C64" s="20"/>
      <c r="D64" s="20" t="s">
        <v>416</v>
      </c>
      <c r="E64" s="189" t="s">
        <v>19</v>
      </c>
      <c r="F64" s="18" t="s">
        <v>64</v>
      </c>
      <c r="G64" s="20" t="s">
        <v>418</v>
      </c>
      <c r="H64" s="189" t="s">
        <v>65</v>
      </c>
      <c r="I64" s="29" t="s">
        <v>22</v>
      </c>
      <c r="J64" s="68">
        <f>VLOOKUP($A64,[1]전년동월vs전월vs당월!$A$63:$AA$164,12,FALSE)</f>
        <v>5000</v>
      </c>
      <c r="K64" s="68">
        <v>5000</v>
      </c>
      <c r="L64" s="220">
        <f>VLOOKUP($A64,축산물!$A11:$O119,12,FALSE)</f>
        <v>5000</v>
      </c>
      <c r="M64" s="251">
        <f t="shared" si="17"/>
        <v>0</v>
      </c>
      <c r="N64" s="251">
        <f t="shared" si="18"/>
        <v>0</v>
      </c>
      <c r="O64" s="68" t="str">
        <f>VLOOKUP($A64,[1]전년동월vs전월vs당월!$A$63:$AA$164,17,FALSE)</f>
        <v>-</v>
      </c>
      <c r="P64" s="68" t="s">
        <v>628</v>
      </c>
      <c r="Q64" s="220" t="str">
        <f>VLOOKUP($A64,축산물!$A11:$O119,13,FALSE)</f>
        <v>-</v>
      </c>
      <c r="R64" s="251" t="e">
        <f t="shared" si="19"/>
        <v>#VALUE!</v>
      </c>
      <c r="S64" s="251" t="e">
        <f t="shared" si="20"/>
        <v>#VALUE!</v>
      </c>
      <c r="T64" s="68">
        <f>VLOOKUP($A64,[1]전년동월vs전월vs당월!$A$63:$AA$164,22,FALSE)</f>
        <v>8600</v>
      </c>
      <c r="U64" s="68">
        <v>13340</v>
      </c>
      <c r="V64" s="220">
        <f>VLOOKUP($A64,축산물!$A11:$O119,14,FALSE)</f>
        <v>11500</v>
      </c>
      <c r="W64" s="251">
        <f t="shared" si="21"/>
        <v>33.720930232558139</v>
      </c>
      <c r="X64" s="251">
        <f t="shared" si="22"/>
        <v>-13.793103448275861</v>
      </c>
      <c r="Y64" s="68">
        <f>VLOOKUP($A64,[1]전년동월vs전월vs당월!$A$63:$AA$164,27,FALSE)</f>
        <v>7590</v>
      </c>
      <c r="Z64" s="68">
        <v>8900</v>
      </c>
      <c r="AA64" s="220">
        <f>VLOOKUP($A64,축산물!$A11:$O119,15,FALSE)</f>
        <v>7810</v>
      </c>
      <c r="AB64" s="251">
        <f t="shared" si="23"/>
        <v>2.8985507246376812</v>
      </c>
      <c r="AC64" s="251">
        <f t="shared" si="24"/>
        <v>-12.247191011235955</v>
      </c>
      <c r="AD64" s="112"/>
    </row>
    <row r="65" spans="1:30" s="17" customFormat="1">
      <c r="A65" s="17">
        <v>6</v>
      </c>
      <c r="B65" s="16" t="str">
        <f t="shared" si="0"/>
        <v>닭고기날것,1/2토막kg삼계탕용,250g국내산</v>
      </c>
      <c r="C65" s="20"/>
      <c r="D65" s="20" t="s">
        <v>416</v>
      </c>
      <c r="E65" s="189" t="s">
        <v>19</v>
      </c>
      <c r="F65" s="18" t="s">
        <v>23</v>
      </c>
      <c r="G65" s="20" t="s">
        <v>418</v>
      </c>
      <c r="H65" s="189" t="s">
        <v>66</v>
      </c>
      <c r="I65" s="29" t="s">
        <v>22</v>
      </c>
      <c r="J65" s="68">
        <f>VLOOKUP($A65,[1]전년동월vs전월vs당월!$A$63:$AA$164,12,FALSE)</f>
        <v>5000</v>
      </c>
      <c r="K65" s="68">
        <v>5000</v>
      </c>
      <c r="L65" s="220">
        <f>VLOOKUP($A65,축산물!$A12:$O120,12,FALSE)</f>
        <v>5000</v>
      </c>
      <c r="M65" s="251">
        <f t="shared" si="17"/>
        <v>0</v>
      </c>
      <c r="N65" s="251">
        <f t="shared" si="18"/>
        <v>0</v>
      </c>
      <c r="O65" s="68" t="str">
        <f>VLOOKUP($A65,[1]전년동월vs전월vs당월!$A$63:$AA$164,17,FALSE)</f>
        <v>-</v>
      </c>
      <c r="P65" s="68" t="s">
        <v>628</v>
      </c>
      <c r="Q65" s="220" t="str">
        <f>VLOOKUP($A65,축산물!$A12:$O120,13,FALSE)</f>
        <v>-</v>
      </c>
      <c r="R65" s="251" t="e">
        <f t="shared" si="19"/>
        <v>#VALUE!</v>
      </c>
      <c r="S65" s="251" t="e">
        <f t="shared" si="20"/>
        <v>#VALUE!</v>
      </c>
      <c r="T65" s="68">
        <f>VLOOKUP($A65,[1]전년동월vs전월vs당월!$A$63:$AA$164,22,FALSE)</f>
        <v>8600</v>
      </c>
      <c r="U65" s="68">
        <v>13340</v>
      </c>
      <c r="V65" s="220">
        <f>VLOOKUP($A65,축산물!$A12:$O120,14,FALSE)</f>
        <v>11500</v>
      </c>
      <c r="W65" s="251">
        <f t="shared" si="21"/>
        <v>33.720930232558139</v>
      </c>
      <c r="X65" s="251">
        <f t="shared" si="22"/>
        <v>-13.793103448275861</v>
      </c>
      <c r="Y65" s="68">
        <f>VLOOKUP($A65,[1]전년동월vs전월vs당월!$A$63:$AA$164,27,FALSE)</f>
        <v>7590</v>
      </c>
      <c r="Z65" s="68">
        <v>8900</v>
      </c>
      <c r="AA65" s="220">
        <f>VLOOKUP($A65,축산물!$A12:$O120,15,FALSE)</f>
        <v>7810</v>
      </c>
      <c r="AB65" s="251">
        <f t="shared" si="23"/>
        <v>2.8985507246376812</v>
      </c>
      <c r="AC65" s="251">
        <f t="shared" si="24"/>
        <v>-12.247191011235955</v>
      </c>
      <c r="AD65" s="112"/>
    </row>
    <row r="66" spans="1:30" s="17" customFormat="1">
      <c r="A66" s="17">
        <v>7</v>
      </c>
      <c r="B66" s="16" t="str">
        <f t="shared" si="0"/>
        <v>닭고기(가슴살)날것,통kg100g국내산</v>
      </c>
      <c r="C66" s="20">
        <v>2</v>
      </c>
      <c r="D66" s="20" t="s">
        <v>416</v>
      </c>
      <c r="E66" s="189" t="s">
        <v>419</v>
      </c>
      <c r="F66" s="189" t="s">
        <v>67</v>
      </c>
      <c r="G66" s="20" t="s">
        <v>418</v>
      </c>
      <c r="H66" s="189" t="s">
        <v>202</v>
      </c>
      <c r="I66" s="29" t="s">
        <v>22</v>
      </c>
      <c r="J66" s="68">
        <f>VLOOKUP($A66,[1]전년동월vs전월vs당월!$A$63:$AA$164,12,FALSE)</f>
        <v>6000</v>
      </c>
      <c r="K66" s="68">
        <v>6000</v>
      </c>
      <c r="L66" s="220">
        <f>VLOOKUP($A66,축산물!$A13:$O121,12,FALSE)</f>
        <v>6000</v>
      </c>
      <c r="M66" s="251">
        <f t="shared" si="17"/>
        <v>0</v>
      </c>
      <c r="N66" s="251">
        <f t="shared" si="18"/>
        <v>0</v>
      </c>
      <c r="O66" s="68" t="str">
        <f>VLOOKUP($A66,[1]전년동월vs전월vs당월!$A$63:$AA$164,17,FALSE)</f>
        <v>-</v>
      </c>
      <c r="P66" s="68" t="s">
        <v>628</v>
      </c>
      <c r="Q66" s="220" t="str">
        <f>VLOOKUP($A66,축산물!$A13:$O121,13,FALSE)</f>
        <v>-</v>
      </c>
      <c r="R66" s="251" t="e">
        <f t="shared" si="19"/>
        <v>#VALUE!</v>
      </c>
      <c r="S66" s="251" t="e">
        <f t="shared" si="20"/>
        <v>#VALUE!</v>
      </c>
      <c r="T66" s="68">
        <f>VLOOKUP($A66,[1]전년동월vs전월vs당월!$A$63:$AA$164,22,FALSE)</f>
        <v>15600</v>
      </c>
      <c r="U66" s="68">
        <v>14600</v>
      </c>
      <c r="V66" s="220">
        <f>VLOOKUP($A66,축산물!$A13:$O121,14,FALSE)</f>
        <v>10450</v>
      </c>
      <c r="W66" s="251">
        <f t="shared" si="21"/>
        <v>-33.012820512820511</v>
      </c>
      <c r="X66" s="251">
        <f t="shared" si="22"/>
        <v>-28.424657534246574</v>
      </c>
      <c r="Y66" s="68">
        <f>VLOOKUP($A66,[1]전년동월vs전월vs당월!$A$63:$AA$164,27,FALSE)</f>
        <v>11460</v>
      </c>
      <c r="Z66" s="68">
        <v>13600</v>
      </c>
      <c r="AA66" s="220">
        <f>VLOOKUP($A66,축산물!$A13:$O121,15,FALSE)</f>
        <v>8760</v>
      </c>
      <c r="AB66" s="251">
        <f t="shared" si="23"/>
        <v>-23.560209424083769</v>
      </c>
      <c r="AC66" s="251">
        <f t="shared" si="24"/>
        <v>-35.588235294117645</v>
      </c>
      <c r="AD66" s="112"/>
    </row>
    <row r="67" spans="1:30" s="17" customFormat="1">
      <c r="A67" s="17">
        <v>8</v>
      </c>
      <c r="B67" s="16" t="str">
        <f t="shared" si="0"/>
        <v>닭고기(가슴살)날것,1/2토막kg50g국내산</v>
      </c>
      <c r="C67" s="20"/>
      <c r="D67" s="20" t="s">
        <v>416</v>
      </c>
      <c r="E67" s="189" t="s">
        <v>419</v>
      </c>
      <c r="F67" s="189" t="s">
        <v>23</v>
      </c>
      <c r="G67" s="20" t="s">
        <v>418</v>
      </c>
      <c r="H67" s="189" t="s">
        <v>206</v>
      </c>
      <c r="I67" s="29" t="s">
        <v>22</v>
      </c>
      <c r="J67" s="68">
        <f>VLOOKUP($A67,[1]전년동월vs전월vs당월!$A$63:$AA$164,12,FALSE)</f>
        <v>6000</v>
      </c>
      <c r="K67" s="68">
        <v>6000</v>
      </c>
      <c r="L67" s="220">
        <f>VLOOKUP($A67,축산물!$A14:$O122,12,FALSE)</f>
        <v>6000</v>
      </c>
      <c r="M67" s="251">
        <f t="shared" si="17"/>
        <v>0</v>
      </c>
      <c r="N67" s="251">
        <f t="shared" si="18"/>
        <v>0</v>
      </c>
      <c r="O67" s="68" t="str">
        <f>VLOOKUP($A67,[1]전년동월vs전월vs당월!$A$63:$AA$164,17,FALSE)</f>
        <v>-</v>
      </c>
      <c r="P67" s="68" t="s">
        <v>628</v>
      </c>
      <c r="Q67" s="220" t="str">
        <f>VLOOKUP($A67,축산물!$A14:$O122,13,FALSE)</f>
        <v>-</v>
      </c>
      <c r="R67" s="251" t="e">
        <f t="shared" si="19"/>
        <v>#VALUE!</v>
      </c>
      <c r="S67" s="251" t="e">
        <f t="shared" si="20"/>
        <v>#VALUE!</v>
      </c>
      <c r="T67" s="68">
        <f>VLOOKUP($A67,[1]전년동월vs전월vs당월!$A$63:$AA$164,22,FALSE)</f>
        <v>15600</v>
      </c>
      <c r="U67" s="68">
        <v>14600</v>
      </c>
      <c r="V67" s="220">
        <f>VLOOKUP($A67,축산물!$A14:$O122,14,FALSE)</f>
        <v>10450</v>
      </c>
      <c r="W67" s="251">
        <f t="shared" si="21"/>
        <v>-33.012820512820511</v>
      </c>
      <c r="X67" s="251">
        <f t="shared" si="22"/>
        <v>-28.424657534246574</v>
      </c>
      <c r="Y67" s="68">
        <f>VLOOKUP($A67,[1]전년동월vs전월vs당월!$A$63:$AA$164,27,FALSE)</f>
        <v>11460</v>
      </c>
      <c r="Z67" s="68">
        <v>13600</v>
      </c>
      <c r="AA67" s="220">
        <f>VLOOKUP($A67,축산물!$A14:$O122,15,FALSE)</f>
        <v>8760</v>
      </c>
      <c r="AB67" s="251">
        <f t="shared" si="23"/>
        <v>-23.560209424083769</v>
      </c>
      <c r="AC67" s="251">
        <f t="shared" si="24"/>
        <v>-35.588235294117645</v>
      </c>
      <c r="AD67" s="112"/>
    </row>
    <row r="68" spans="1:30" s="24" customFormat="1">
      <c r="A68" s="17">
        <v>9</v>
      </c>
      <c r="B68" s="16" t="str">
        <f t="shared" si="0"/>
        <v>닭고기(가슴살)날것kg30g,커틀릿용국내산</v>
      </c>
      <c r="C68" s="20"/>
      <c r="D68" s="20" t="s">
        <v>416</v>
      </c>
      <c r="E68" s="189" t="s">
        <v>419</v>
      </c>
      <c r="F68" s="189" t="s">
        <v>30</v>
      </c>
      <c r="G68" s="20" t="s">
        <v>418</v>
      </c>
      <c r="H68" s="189" t="s">
        <v>68</v>
      </c>
      <c r="I68" s="29" t="s">
        <v>437</v>
      </c>
      <c r="J68" s="68">
        <f>VLOOKUP($A68,[1]전년동월vs전월vs당월!$A$63:$AA$164,12,FALSE)</f>
        <v>6300</v>
      </c>
      <c r="K68" s="68">
        <v>6300</v>
      </c>
      <c r="L68" s="220">
        <f>VLOOKUP($A68,축산물!$A15:$O123,12,FALSE)</f>
        <v>6300</v>
      </c>
      <c r="M68" s="251">
        <f t="shared" si="17"/>
        <v>0</v>
      </c>
      <c r="N68" s="251">
        <f t="shared" si="18"/>
        <v>0</v>
      </c>
      <c r="O68" s="68" t="str">
        <f>VLOOKUP($A68,[1]전년동월vs전월vs당월!$A$63:$AA$164,17,FALSE)</f>
        <v>-</v>
      </c>
      <c r="P68" s="68" t="s">
        <v>628</v>
      </c>
      <c r="Q68" s="220" t="str">
        <f>VLOOKUP($A68,축산물!$A15:$O123,13,FALSE)</f>
        <v>-</v>
      </c>
      <c r="R68" s="251" t="e">
        <f t="shared" si="19"/>
        <v>#VALUE!</v>
      </c>
      <c r="S68" s="251" t="e">
        <f t="shared" si="20"/>
        <v>#VALUE!</v>
      </c>
      <c r="T68" s="68" t="str">
        <f>VLOOKUP($A68,[1]전년동월vs전월vs당월!$A$63:$AA$164,22,FALSE)</f>
        <v>-</v>
      </c>
      <c r="U68" s="68" t="s">
        <v>628</v>
      </c>
      <c r="V68" s="220" t="str">
        <f>VLOOKUP($A68,축산물!$A15:$O123,14,FALSE)</f>
        <v>-</v>
      </c>
      <c r="W68" s="251" t="e">
        <f t="shared" si="21"/>
        <v>#VALUE!</v>
      </c>
      <c r="X68" s="251" t="e">
        <f t="shared" si="22"/>
        <v>#VALUE!</v>
      </c>
      <c r="Y68" s="68">
        <f>VLOOKUP($A68,[1]전년동월vs전월vs당월!$A$63:$AA$164,27,FALSE)</f>
        <v>12080</v>
      </c>
      <c r="Z68" s="68" t="s">
        <v>628</v>
      </c>
      <c r="AA68" s="220" t="str">
        <f>VLOOKUP($A68,축산물!$A15:$O123,15,FALSE)</f>
        <v>-</v>
      </c>
      <c r="AB68" s="251" t="e">
        <f t="shared" si="23"/>
        <v>#VALUE!</v>
      </c>
      <c r="AC68" s="251" t="e">
        <f t="shared" si="24"/>
        <v>#VALUE!</v>
      </c>
      <c r="AD68" s="112"/>
    </row>
    <row r="69" spans="1:30" s="17" customFormat="1">
      <c r="A69" s="17">
        <v>10</v>
      </c>
      <c r="B69" s="16" t="str">
        <f t="shared" si="0"/>
        <v>닭고기(가슴살)날것,절단kg깍뚝,채썰기국내산</v>
      </c>
      <c r="C69" s="20"/>
      <c r="D69" s="20" t="s">
        <v>416</v>
      </c>
      <c r="E69" s="189" t="s">
        <v>419</v>
      </c>
      <c r="F69" s="189" t="s">
        <v>69</v>
      </c>
      <c r="G69" s="20" t="s">
        <v>418</v>
      </c>
      <c r="H69" s="189" t="s">
        <v>70</v>
      </c>
      <c r="I69" s="29" t="s">
        <v>22</v>
      </c>
      <c r="J69" s="68">
        <f>VLOOKUP($A69,[1]전년동월vs전월vs당월!$A$63:$AA$164,12,FALSE)</f>
        <v>6300</v>
      </c>
      <c r="K69" s="68">
        <v>6300</v>
      </c>
      <c r="L69" s="220">
        <f>VLOOKUP($A69,축산물!$A16:$O124,12,FALSE)</f>
        <v>6300</v>
      </c>
      <c r="M69" s="251">
        <f t="shared" si="17"/>
        <v>0</v>
      </c>
      <c r="N69" s="251">
        <f t="shared" si="18"/>
        <v>0</v>
      </c>
      <c r="O69" s="68" t="str">
        <f>VLOOKUP($A69,[1]전년동월vs전월vs당월!$A$63:$AA$164,17,FALSE)</f>
        <v>-</v>
      </c>
      <c r="P69" s="68" t="s">
        <v>628</v>
      </c>
      <c r="Q69" s="220" t="str">
        <f>VLOOKUP($A69,축산물!$A16:$O124,13,FALSE)</f>
        <v>-</v>
      </c>
      <c r="R69" s="251" t="e">
        <f t="shared" si="19"/>
        <v>#VALUE!</v>
      </c>
      <c r="S69" s="251" t="e">
        <f t="shared" si="20"/>
        <v>#VALUE!</v>
      </c>
      <c r="T69" s="68" t="str">
        <f>VLOOKUP($A69,[1]전년동월vs전월vs당월!$A$63:$AA$164,22,FALSE)</f>
        <v>-</v>
      </c>
      <c r="U69" s="68" t="s">
        <v>628</v>
      </c>
      <c r="V69" s="220" t="str">
        <f>VLOOKUP($A69,축산물!$A16:$O124,14,FALSE)</f>
        <v>-</v>
      </c>
      <c r="W69" s="251" t="e">
        <f t="shared" si="21"/>
        <v>#VALUE!</v>
      </c>
      <c r="X69" s="251" t="e">
        <f t="shared" si="22"/>
        <v>#VALUE!</v>
      </c>
      <c r="Y69" s="68">
        <f>VLOOKUP($A69,[1]전년동월vs전월vs당월!$A$63:$AA$164,27,FALSE)</f>
        <v>12080</v>
      </c>
      <c r="Z69" s="68" t="s">
        <v>628</v>
      </c>
      <c r="AA69" s="220" t="str">
        <f>VLOOKUP($A69,축산물!$A16:$O124,15,FALSE)</f>
        <v>-</v>
      </c>
      <c r="AB69" s="251" t="e">
        <f t="shared" si="23"/>
        <v>#VALUE!</v>
      </c>
      <c r="AC69" s="251" t="e">
        <f t="shared" si="24"/>
        <v>#VALUE!</v>
      </c>
      <c r="AD69" s="112"/>
    </row>
    <row r="70" spans="1:30" s="17" customFormat="1">
      <c r="A70" s="17">
        <v>11</v>
      </c>
      <c r="B70" s="16" t="str">
        <f t="shared" si="0"/>
        <v>닭고기(날개)날것kg90g국내산</v>
      </c>
      <c r="C70" s="20">
        <v>3</v>
      </c>
      <c r="D70" s="20" t="s">
        <v>416</v>
      </c>
      <c r="E70" s="189" t="s">
        <v>420</v>
      </c>
      <c r="F70" s="189" t="s">
        <v>417</v>
      </c>
      <c r="G70" s="20" t="s">
        <v>418</v>
      </c>
      <c r="H70" s="189" t="s">
        <v>40</v>
      </c>
      <c r="I70" s="29" t="s">
        <v>22</v>
      </c>
      <c r="J70" s="68">
        <f>VLOOKUP($A70,[1]전년동월vs전월vs당월!$A$63:$AA$164,12,FALSE)</f>
        <v>6300</v>
      </c>
      <c r="K70" s="68">
        <v>6300</v>
      </c>
      <c r="L70" s="220">
        <f>VLOOKUP($A70,축산물!$A17:$O125,12,FALSE)</f>
        <v>6300</v>
      </c>
      <c r="M70" s="251">
        <f t="shared" si="17"/>
        <v>0</v>
      </c>
      <c r="N70" s="251">
        <f t="shared" si="18"/>
        <v>0</v>
      </c>
      <c r="O70" s="68" t="str">
        <f>VLOOKUP($A70,[1]전년동월vs전월vs당월!$A$63:$AA$164,17,FALSE)</f>
        <v>-</v>
      </c>
      <c r="P70" s="68" t="s">
        <v>628</v>
      </c>
      <c r="Q70" s="220" t="str">
        <f>VLOOKUP($A70,축산물!$A17:$O125,13,FALSE)</f>
        <v>-</v>
      </c>
      <c r="R70" s="251" t="e">
        <f t="shared" si="19"/>
        <v>#VALUE!</v>
      </c>
      <c r="S70" s="251" t="e">
        <f t="shared" si="20"/>
        <v>#VALUE!</v>
      </c>
      <c r="T70" s="68" t="str">
        <f>VLOOKUP($A70,[1]전년동월vs전월vs당월!$A$63:$AA$164,22,FALSE)</f>
        <v>-</v>
      </c>
      <c r="U70" s="68" t="s">
        <v>628</v>
      </c>
      <c r="V70" s="220">
        <f>VLOOKUP($A70,축산물!$A17:$O125,14,FALSE)</f>
        <v>11950</v>
      </c>
      <c r="W70" s="251" t="e">
        <f t="shared" si="21"/>
        <v>#VALUE!</v>
      </c>
      <c r="X70" s="251" t="e">
        <f t="shared" si="22"/>
        <v>#VALUE!</v>
      </c>
      <c r="Y70" s="68" t="str">
        <f>VLOOKUP($A70,[1]전년동월vs전월vs당월!$A$63:$AA$164,27,FALSE)</f>
        <v>-</v>
      </c>
      <c r="Z70" s="68">
        <v>15200</v>
      </c>
      <c r="AA70" s="220">
        <f>VLOOKUP($A70,축산물!$A17:$O125,15,FALSE)</f>
        <v>12800</v>
      </c>
      <c r="AB70" s="251" t="e">
        <f t="shared" si="23"/>
        <v>#VALUE!</v>
      </c>
      <c r="AC70" s="251">
        <f t="shared" si="24"/>
        <v>-15.789473684210526</v>
      </c>
      <c r="AD70" s="112"/>
    </row>
    <row r="71" spans="1:30" s="17" customFormat="1">
      <c r="A71" s="17">
        <v>12</v>
      </c>
      <c r="B71" s="16" t="str">
        <f t="shared" ref="B71:B134" si="25">E71&amp;F71&amp;G71&amp;H71&amp;I71</f>
        <v>닭고기(날개)날것,윙kg35g국내산</v>
      </c>
      <c r="C71" s="20"/>
      <c r="D71" s="20" t="s">
        <v>416</v>
      </c>
      <c r="E71" s="189" t="s">
        <v>420</v>
      </c>
      <c r="F71" s="189" t="s">
        <v>71</v>
      </c>
      <c r="G71" s="20" t="s">
        <v>418</v>
      </c>
      <c r="H71" s="189" t="s">
        <v>41</v>
      </c>
      <c r="I71" s="29" t="s">
        <v>22</v>
      </c>
      <c r="J71" s="68">
        <f>VLOOKUP($A71,[1]전년동월vs전월vs당월!$A$63:$AA$164,12,FALSE)</f>
        <v>7000</v>
      </c>
      <c r="K71" s="68">
        <v>7000</v>
      </c>
      <c r="L71" s="220">
        <f>VLOOKUP($A71,축산물!$A18:$O126,12,FALSE)</f>
        <v>7000</v>
      </c>
      <c r="M71" s="251">
        <f t="shared" si="17"/>
        <v>0</v>
      </c>
      <c r="N71" s="251">
        <f t="shared" si="18"/>
        <v>0</v>
      </c>
      <c r="O71" s="68" t="str">
        <f>VLOOKUP($A71,[1]전년동월vs전월vs당월!$A$63:$AA$164,17,FALSE)</f>
        <v>-</v>
      </c>
      <c r="P71" s="68" t="s">
        <v>628</v>
      </c>
      <c r="Q71" s="220" t="str">
        <f>VLOOKUP($A71,축산물!$A18:$O126,13,FALSE)</f>
        <v>-</v>
      </c>
      <c r="R71" s="251" t="e">
        <f t="shared" si="19"/>
        <v>#VALUE!</v>
      </c>
      <c r="S71" s="251" t="e">
        <f t="shared" si="20"/>
        <v>#VALUE!</v>
      </c>
      <c r="T71" s="68">
        <f>VLOOKUP($A71,[1]전년동월vs전월vs당월!$A$63:$AA$164,22,FALSE)</f>
        <v>13300</v>
      </c>
      <c r="U71" s="68">
        <v>15200</v>
      </c>
      <c r="V71" s="220">
        <f>VLOOKUP($A71,축산물!$A18:$O126,14,FALSE)</f>
        <v>11950</v>
      </c>
      <c r="W71" s="251">
        <f t="shared" si="21"/>
        <v>-10.150375939849624</v>
      </c>
      <c r="X71" s="251">
        <f t="shared" si="22"/>
        <v>-21.381578947368421</v>
      </c>
      <c r="Y71" s="68">
        <f>VLOOKUP($A71,[1]전년동월vs전월vs당월!$A$63:$AA$164,27,FALSE)</f>
        <v>12900</v>
      </c>
      <c r="Z71" s="68">
        <v>15200</v>
      </c>
      <c r="AA71" s="220">
        <f>VLOOKUP($A71,축산물!$A18:$O126,15,FALSE)</f>
        <v>12800</v>
      </c>
      <c r="AB71" s="251">
        <f t="shared" si="23"/>
        <v>-0.77519379844961245</v>
      </c>
      <c r="AC71" s="251">
        <f t="shared" si="24"/>
        <v>-15.789473684210526</v>
      </c>
      <c r="AD71" s="112"/>
    </row>
    <row r="72" spans="1:30" s="17" customFormat="1">
      <c r="A72" s="17">
        <v>13</v>
      </c>
      <c r="B72" s="16" t="str">
        <f t="shared" si="25"/>
        <v>닭고기(날개)날것,봉kg45g국내산</v>
      </c>
      <c r="C72" s="20"/>
      <c r="D72" s="20" t="s">
        <v>416</v>
      </c>
      <c r="E72" s="189" t="s">
        <v>72</v>
      </c>
      <c r="F72" s="189" t="s">
        <v>73</v>
      </c>
      <c r="G72" s="20" t="s">
        <v>418</v>
      </c>
      <c r="H72" s="189" t="s">
        <v>42</v>
      </c>
      <c r="I72" s="29" t="s">
        <v>22</v>
      </c>
      <c r="J72" s="68">
        <f>VLOOKUP($A72,[1]전년동월vs전월vs당월!$A$63:$AA$164,12,FALSE)</f>
        <v>7000</v>
      </c>
      <c r="K72" s="68">
        <v>7000</v>
      </c>
      <c r="L72" s="220">
        <f>VLOOKUP($A72,축산물!$A19:$O127,12,FALSE)</f>
        <v>7000</v>
      </c>
      <c r="M72" s="251">
        <f t="shared" si="17"/>
        <v>0</v>
      </c>
      <c r="N72" s="251">
        <f t="shared" si="18"/>
        <v>0</v>
      </c>
      <c r="O72" s="68" t="str">
        <f>VLOOKUP($A72,[1]전년동월vs전월vs당월!$A$63:$AA$164,17,FALSE)</f>
        <v>-</v>
      </c>
      <c r="P72" s="68" t="s">
        <v>628</v>
      </c>
      <c r="Q72" s="220" t="str">
        <f>VLOOKUP($A72,축산물!$A19:$O127,13,FALSE)</f>
        <v>-</v>
      </c>
      <c r="R72" s="251" t="e">
        <f t="shared" si="19"/>
        <v>#VALUE!</v>
      </c>
      <c r="S72" s="251" t="e">
        <f t="shared" si="20"/>
        <v>#VALUE!</v>
      </c>
      <c r="T72" s="68">
        <f>VLOOKUP($A72,[1]전년동월vs전월vs당월!$A$63:$AA$164,22,FALSE)</f>
        <v>13300</v>
      </c>
      <c r="U72" s="68">
        <v>15200</v>
      </c>
      <c r="V72" s="220">
        <f>VLOOKUP($A72,축산물!$A19:$O127,14,FALSE)</f>
        <v>11950</v>
      </c>
      <c r="W72" s="251">
        <f t="shared" si="21"/>
        <v>-10.150375939849624</v>
      </c>
      <c r="X72" s="251">
        <f t="shared" si="22"/>
        <v>-21.381578947368421</v>
      </c>
      <c r="Y72" s="68">
        <f>VLOOKUP($A72,[1]전년동월vs전월vs당월!$A$63:$AA$164,27,FALSE)</f>
        <v>12900</v>
      </c>
      <c r="Z72" s="68">
        <v>15200</v>
      </c>
      <c r="AA72" s="220">
        <f>VLOOKUP($A72,축산물!$A19:$O127,15,FALSE)</f>
        <v>12800</v>
      </c>
      <c r="AB72" s="251">
        <f t="shared" si="23"/>
        <v>-0.77519379844961245</v>
      </c>
      <c r="AC72" s="251">
        <f t="shared" si="24"/>
        <v>-15.789473684210526</v>
      </c>
      <c r="AD72" s="112"/>
    </row>
    <row r="73" spans="1:30" s="17" customFormat="1">
      <c r="A73" s="17">
        <v>14</v>
      </c>
      <c r="B73" s="16" t="str">
        <f t="shared" si="25"/>
        <v>닭고기(넓적다리살)날것,정육kg100g국내산</v>
      </c>
      <c r="C73" s="20">
        <v>4</v>
      </c>
      <c r="D73" s="20" t="s">
        <v>416</v>
      </c>
      <c r="E73" s="189" t="s">
        <v>74</v>
      </c>
      <c r="F73" s="189" t="s">
        <v>75</v>
      </c>
      <c r="G73" s="20" t="s">
        <v>418</v>
      </c>
      <c r="H73" s="189" t="s">
        <v>202</v>
      </c>
      <c r="I73" s="29" t="s">
        <v>22</v>
      </c>
      <c r="J73" s="68">
        <f>VLOOKUP($A73,[1]전년동월vs전월vs당월!$A$63:$AA$164,12,FALSE)</f>
        <v>7000</v>
      </c>
      <c r="K73" s="68">
        <v>7000</v>
      </c>
      <c r="L73" s="220">
        <f>VLOOKUP($A73,축산물!$A20:$O128,12,FALSE)</f>
        <v>7000</v>
      </c>
      <c r="M73" s="251">
        <f t="shared" si="17"/>
        <v>0</v>
      </c>
      <c r="N73" s="251">
        <f t="shared" si="18"/>
        <v>0</v>
      </c>
      <c r="O73" s="68" t="str">
        <f>VLOOKUP($A73,[1]전년동월vs전월vs당월!$A$63:$AA$164,17,FALSE)</f>
        <v>-</v>
      </c>
      <c r="P73" s="68" t="s">
        <v>628</v>
      </c>
      <c r="Q73" s="220" t="str">
        <f>VLOOKUP($A73,축산물!$A20:$O128,13,FALSE)</f>
        <v>-</v>
      </c>
      <c r="R73" s="251" t="e">
        <f t="shared" si="19"/>
        <v>#VALUE!</v>
      </c>
      <c r="S73" s="251" t="e">
        <f t="shared" si="20"/>
        <v>#VALUE!</v>
      </c>
      <c r="T73" s="68">
        <f>VLOOKUP($A73,[1]전년동월vs전월vs당월!$A$63:$AA$164,22,FALSE)</f>
        <v>17600</v>
      </c>
      <c r="U73" s="68" t="s">
        <v>628</v>
      </c>
      <c r="V73" s="220" t="str">
        <f>VLOOKUP($A73,축산물!$A20:$O128,14,FALSE)</f>
        <v>-</v>
      </c>
      <c r="W73" s="251" t="e">
        <f t="shared" si="21"/>
        <v>#VALUE!</v>
      </c>
      <c r="X73" s="251" t="e">
        <f t="shared" si="22"/>
        <v>#VALUE!</v>
      </c>
      <c r="Y73" s="68" t="str">
        <f>VLOOKUP($A73,[1]전년동월vs전월vs당월!$A$63:$AA$164,27,FALSE)</f>
        <v>-</v>
      </c>
      <c r="Z73" s="68" t="s">
        <v>628</v>
      </c>
      <c r="AA73" s="220" t="str">
        <f>VLOOKUP($A73,축산물!$A20:$O128,15,FALSE)</f>
        <v>-</v>
      </c>
      <c r="AB73" s="251" t="e">
        <f t="shared" si="23"/>
        <v>#VALUE!</v>
      </c>
      <c r="AC73" s="251" t="e">
        <f t="shared" si="24"/>
        <v>#VALUE!</v>
      </c>
      <c r="AD73" s="112"/>
    </row>
    <row r="74" spans="1:30" s="17" customFormat="1">
      <c r="A74" s="17">
        <v>15</v>
      </c>
      <c r="B74" s="16" t="str">
        <f t="shared" si="25"/>
        <v>닭고기(넓적다리살)날것,정육kg50g국내산</v>
      </c>
      <c r="C74" s="20"/>
      <c r="D74" s="20" t="s">
        <v>416</v>
      </c>
      <c r="E74" s="189" t="s">
        <v>421</v>
      </c>
      <c r="F74" s="189" t="s">
        <v>75</v>
      </c>
      <c r="G74" s="20" t="s">
        <v>418</v>
      </c>
      <c r="H74" s="189" t="s">
        <v>206</v>
      </c>
      <c r="I74" s="29" t="s">
        <v>22</v>
      </c>
      <c r="J74" s="68">
        <f>VLOOKUP($A74,[1]전년동월vs전월vs당월!$A$63:$AA$164,12,FALSE)</f>
        <v>7000</v>
      </c>
      <c r="K74" s="68">
        <v>7000</v>
      </c>
      <c r="L74" s="220">
        <f>VLOOKUP($A74,축산물!$A21:$O129,12,FALSE)</f>
        <v>7000</v>
      </c>
      <c r="M74" s="251">
        <f t="shared" si="17"/>
        <v>0</v>
      </c>
      <c r="N74" s="251">
        <f t="shared" si="18"/>
        <v>0</v>
      </c>
      <c r="O74" s="68" t="str">
        <f>VLOOKUP($A74,[1]전년동월vs전월vs당월!$A$63:$AA$164,17,FALSE)</f>
        <v>-</v>
      </c>
      <c r="P74" s="68" t="s">
        <v>628</v>
      </c>
      <c r="Q74" s="220" t="str">
        <f>VLOOKUP($A74,축산물!$A21:$O129,13,FALSE)</f>
        <v>-</v>
      </c>
      <c r="R74" s="251" t="e">
        <f t="shared" si="19"/>
        <v>#VALUE!</v>
      </c>
      <c r="S74" s="251" t="e">
        <f t="shared" si="20"/>
        <v>#VALUE!</v>
      </c>
      <c r="T74" s="68">
        <f>VLOOKUP($A74,[1]전년동월vs전월vs당월!$A$63:$AA$164,22,FALSE)</f>
        <v>17600</v>
      </c>
      <c r="U74" s="68" t="s">
        <v>628</v>
      </c>
      <c r="V74" s="220" t="str">
        <f>VLOOKUP($A74,축산물!$A21:$O129,14,FALSE)</f>
        <v>-</v>
      </c>
      <c r="W74" s="251" t="e">
        <f t="shared" si="21"/>
        <v>#VALUE!</v>
      </c>
      <c r="X74" s="251" t="e">
        <f t="shared" si="22"/>
        <v>#VALUE!</v>
      </c>
      <c r="Y74" s="68" t="str">
        <f>VLOOKUP($A74,[1]전년동월vs전월vs당월!$A$63:$AA$164,27,FALSE)</f>
        <v>-</v>
      </c>
      <c r="Z74" s="68" t="s">
        <v>628</v>
      </c>
      <c r="AA74" s="220" t="str">
        <f>VLOOKUP($A74,축산물!$A21:$O129,15,FALSE)</f>
        <v>-</v>
      </c>
      <c r="AB74" s="251" t="e">
        <f t="shared" si="23"/>
        <v>#VALUE!</v>
      </c>
      <c r="AC74" s="251" t="e">
        <f t="shared" si="24"/>
        <v>#VALUE!</v>
      </c>
      <c r="AD74" s="112"/>
    </row>
    <row r="75" spans="1:30" s="17" customFormat="1">
      <c r="A75" s="17">
        <v>16</v>
      </c>
      <c r="B75" s="16" t="str">
        <f t="shared" si="25"/>
        <v>닭고기(넓적다리살)날것,정육kg25g국내산</v>
      </c>
      <c r="C75" s="20"/>
      <c r="D75" s="20" t="s">
        <v>416</v>
      </c>
      <c r="E75" s="189" t="s">
        <v>421</v>
      </c>
      <c r="F75" s="189" t="s">
        <v>75</v>
      </c>
      <c r="G75" s="20" t="s">
        <v>418</v>
      </c>
      <c r="H75" s="189" t="s">
        <v>76</v>
      </c>
      <c r="I75" s="29" t="s">
        <v>22</v>
      </c>
      <c r="J75" s="68">
        <f>VLOOKUP($A75,[1]전년동월vs전월vs당월!$A$63:$AA$164,12,FALSE)</f>
        <v>7000</v>
      </c>
      <c r="K75" s="68">
        <v>7000</v>
      </c>
      <c r="L75" s="220">
        <f>VLOOKUP($A75,축산물!$A22:$O130,12,FALSE)</f>
        <v>7000</v>
      </c>
      <c r="M75" s="251">
        <f t="shared" si="17"/>
        <v>0</v>
      </c>
      <c r="N75" s="251">
        <f t="shared" si="18"/>
        <v>0</v>
      </c>
      <c r="O75" s="68" t="str">
        <f>VLOOKUP($A75,[1]전년동월vs전월vs당월!$A$63:$AA$164,17,FALSE)</f>
        <v>-</v>
      </c>
      <c r="P75" s="68" t="s">
        <v>628</v>
      </c>
      <c r="Q75" s="220" t="str">
        <f>VLOOKUP($A75,축산물!$A22:$O130,13,FALSE)</f>
        <v>-</v>
      </c>
      <c r="R75" s="251" t="e">
        <f t="shared" si="19"/>
        <v>#VALUE!</v>
      </c>
      <c r="S75" s="251" t="e">
        <f t="shared" si="20"/>
        <v>#VALUE!</v>
      </c>
      <c r="T75" s="68" t="str">
        <f>VLOOKUP($A75,[1]전년동월vs전월vs당월!$A$63:$AA$164,22,FALSE)</f>
        <v>-</v>
      </c>
      <c r="U75" s="68" t="s">
        <v>628</v>
      </c>
      <c r="V75" s="220" t="str">
        <f>VLOOKUP($A75,축산물!$A22:$O130,14,FALSE)</f>
        <v>-</v>
      </c>
      <c r="W75" s="251" t="e">
        <f t="shared" si="21"/>
        <v>#VALUE!</v>
      </c>
      <c r="X75" s="251" t="e">
        <f t="shared" si="22"/>
        <v>#VALUE!</v>
      </c>
      <c r="Y75" s="68" t="str">
        <f>VLOOKUP($A75,[1]전년동월vs전월vs당월!$A$63:$AA$164,27,FALSE)</f>
        <v>-</v>
      </c>
      <c r="Z75" s="68" t="s">
        <v>628</v>
      </c>
      <c r="AA75" s="220" t="str">
        <f>VLOOKUP($A75,축산물!$A22:$O130,15,FALSE)</f>
        <v>-</v>
      </c>
      <c r="AB75" s="251" t="e">
        <f t="shared" si="23"/>
        <v>#VALUE!</v>
      </c>
      <c r="AC75" s="251" t="e">
        <f t="shared" si="24"/>
        <v>#VALUE!</v>
      </c>
      <c r="AD75" s="112"/>
    </row>
    <row r="76" spans="1:30" s="17" customFormat="1">
      <c r="A76" s="17">
        <v>17</v>
      </c>
      <c r="B76" s="16" t="str">
        <f t="shared" si="25"/>
        <v>닭고기(넓적다리살)날것,정육kg15g국내산</v>
      </c>
      <c r="C76" s="20"/>
      <c r="D76" s="20" t="s">
        <v>416</v>
      </c>
      <c r="E76" s="189" t="s">
        <v>421</v>
      </c>
      <c r="F76" s="189" t="s">
        <v>75</v>
      </c>
      <c r="G76" s="20" t="s">
        <v>418</v>
      </c>
      <c r="H76" s="189" t="s">
        <v>208</v>
      </c>
      <c r="I76" s="29" t="s">
        <v>22</v>
      </c>
      <c r="J76" s="68">
        <f>VLOOKUP($A76,[1]전년동월vs전월vs당월!$A$63:$AA$164,12,FALSE)</f>
        <v>7000</v>
      </c>
      <c r="K76" s="68">
        <v>7000</v>
      </c>
      <c r="L76" s="220">
        <f>VLOOKUP($A76,축산물!$A23:$O131,12,FALSE)</f>
        <v>7000</v>
      </c>
      <c r="M76" s="251">
        <f t="shared" si="17"/>
        <v>0</v>
      </c>
      <c r="N76" s="251">
        <f t="shared" si="18"/>
        <v>0</v>
      </c>
      <c r="O76" s="68" t="str">
        <f>VLOOKUP($A76,[1]전년동월vs전월vs당월!$A$63:$AA$164,17,FALSE)</f>
        <v>-</v>
      </c>
      <c r="P76" s="68" t="s">
        <v>628</v>
      </c>
      <c r="Q76" s="220" t="str">
        <f>VLOOKUP($A76,축산물!$A23:$O131,13,FALSE)</f>
        <v>-</v>
      </c>
      <c r="R76" s="251" t="e">
        <f t="shared" si="19"/>
        <v>#VALUE!</v>
      </c>
      <c r="S76" s="251" t="e">
        <f t="shared" si="20"/>
        <v>#VALUE!</v>
      </c>
      <c r="T76" s="68" t="str">
        <f>VLOOKUP($A76,[1]전년동월vs전월vs당월!$A$63:$AA$164,22,FALSE)</f>
        <v>-</v>
      </c>
      <c r="U76" s="68" t="s">
        <v>628</v>
      </c>
      <c r="V76" s="220" t="str">
        <f>VLOOKUP($A76,축산물!$A23:$O131,14,FALSE)</f>
        <v>-</v>
      </c>
      <c r="W76" s="251" t="e">
        <f t="shared" si="21"/>
        <v>#VALUE!</v>
      </c>
      <c r="X76" s="251" t="e">
        <f t="shared" si="22"/>
        <v>#VALUE!</v>
      </c>
      <c r="Y76" s="68" t="str">
        <f>VLOOKUP($A76,[1]전년동월vs전월vs당월!$A$63:$AA$164,27,FALSE)</f>
        <v>-</v>
      </c>
      <c r="Z76" s="68" t="s">
        <v>628</v>
      </c>
      <c r="AA76" s="220" t="str">
        <f>VLOOKUP($A76,축산물!$A23:$O131,15,FALSE)</f>
        <v>-</v>
      </c>
      <c r="AB76" s="251" t="e">
        <f t="shared" si="23"/>
        <v>#VALUE!</v>
      </c>
      <c r="AC76" s="251" t="e">
        <f t="shared" si="24"/>
        <v>#VALUE!</v>
      </c>
      <c r="AD76" s="112"/>
    </row>
    <row r="77" spans="1:30" s="17" customFormat="1">
      <c r="A77" s="17">
        <v>18</v>
      </c>
      <c r="B77" s="16" t="str">
        <f t="shared" si="25"/>
        <v>닭고기(넓적다리살)날것,정육kg100g,껍질제거국내산</v>
      </c>
      <c r="C77" s="20"/>
      <c r="D77" s="20" t="s">
        <v>416</v>
      </c>
      <c r="E77" s="189" t="s">
        <v>74</v>
      </c>
      <c r="F77" s="189" t="s">
        <v>75</v>
      </c>
      <c r="G77" s="20" t="s">
        <v>418</v>
      </c>
      <c r="H77" s="189" t="s">
        <v>77</v>
      </c>
      <c r="I77" s="29" t="s">
        <v>22</v>
      </c>
      <c r="J77" s="68">
        <f>VLOOKUP($A77,[1]전년동월vs전월vs당월!$A$63:$AA$164,12,FALSE)</f>
        <v>8000</v>
      </c>
      <c r="K77" s="68">
        <v>8000</v>
      </c>
      <c r="L77" s="220">
        <f>VLOOKUP($A77,축산물!$A24:$O132,12,FALSE)</f>
        <v>8100</v>
      </c>
      <c r="M77" s="251">
        <f t="shared" si="17"/>
        <v>1.25</v>
      </c>
      <c r="N77" s="251">
        <f t="shared" si="18"/>
        <v>1.25</v>
      </c>
      <c r="O77" s="68" t="str">
        <f>VLOOKUP($A77,[1]전년동월vs전월vs당월!$A$63:$AA$164,17,FALSE)</f>
        <v>-</v>
      </c>
      <c r="P77" s="68" t="s">
        <v>628</v>
      </c>
      <c r="Q77" s="220" t="str">
        <f>VLOOKUP($A77,축산물!$A24:$O132,13,FALSE)</f>
        <v>-</v>
      </c>
      <c r="R77" s="251" t="e">
        <f t="shared" si="19"/>
        <v>#VALUE!</v>
      </c>
      <c r="S77" s="251" t="e">
        <f t="shared" si="20"/>
        <v>#VALUE!</v>
      </c>
      <c r="T77" s="68" t="str">
        <f>VLOOKUP($A77,[1]전년동월vs전월vs당월!$A$63:$AA$164,22,FALSE)</f>
        <v>-</v>
      </c>
      <c r="U77" s="68">
        <v>19900</v>
      </c>
      <c r="V77" s="220">
        <f>VLOOKUP($A77,축산물!$A24:$O132,14,FALSE)</f>
        <v>17200</v>
      </c>
      <c r="W77" s="251" t="e">
        <f t="shared" si="21"/>
        <v>#VALUE!</v>
      </c>
      <c r="X77" s="251">
        <f t="shared" si="22"/>
        <v>-13.5678391959799</v>
      </c>
      <c r="Y77" s="68">
        <f>VLOOKUP($A77,[1]전년동월vs전월vs당월!$A$63:$AA$164,27,FALSE)</f>
        <v>12440</v>
      </c>
      <c r="Z77" s="68">
        <v>14600</v>
      </c>
      <c r="AA77" s="220">
        <f>VLOOKUP($A77,축산물!$A24:$O132,15,FALSE)</f>
        <v>12300</v>
      </c>
      <c r="AB77" s="251">
        <f t="shared" si="23"/>
        <v>-1.1254019292604502</v>
      </c>
      <c r="AC77" s="251">
        <f t="shared" si="24"/>
        <v>-15.753424657534246</v>
      </c>
      <c r="AD77" s="112"/>
    </row>
    <row r="78" spans="1:30" s="17" customFormat="1">
      <c r="A78" s="17">
        <v>19</v>
      </c>
      <c r="B78" s="16" t="str">
        <f t="shared" si="25"/>
        <v>닭고기(넓적다리살)날것,정육kg50g,껍질제거국내산</v>
      </c>
      <c r="C78" s="20"/>
      <c r="D78" s="20" t="s">
        <v>416</v>
      </c>
      <c r="E78" s="189" t="s">
        <v>421</v>
      </c>
      <c r="F78" s="189" t="s">
        <v>75</v>
      </c>
      <c r="G78" s="20" t="s">
        <v>418</v>
      </c>
      <c r="H78" s="189" t="s">
        <v>78</v>
      </c>
      <c r="I78" s="29" t="s">
        <v>22</v>
      </c>
      <c r="J78" s="68">
        <f>VLOOKUP($A78,[1]전년동월vs전월vs당월!$A$63:$AA$164,12,FALSE)</f>
        <v>8000</v>
      </c>
      <c r="K78" s="68">
        <v>8000</v>
      </c>
      <c r="L78" s="220">
        <f>VLOOKUP($A78,축산물!$A25:$O133,12,FALSE)</f>
        <v>8100</v>
      </c>
      <c r="M78" s="251">
        <f t="shared" si="17"/>
        <v>1.25</v>
      </c>
      <c r="N78" s="251">
        <f t="shared" si="18"/>
        <v>1.25</v>
      </c>
      <c r="O78" s="68" t="str">
        <f>VLOOKUP($A78,[1]전년동월vs전월vs당월!$A$63:$AA$164,17,FALSE)</f>
        <v>-</v>
      </c>
      <c r="P78" s="68" t="s">
        <v>628</v>
      </c>
      <c r="Q78" s="220" t="str">
        <f>VLOOKUP($A78,축산물!$A25:$O133,13,FALSE)</f>
        <v>-</v>
      </c>
      <c r="R78" s="251" t="e">
        <f t="shared" si="19"/>
        <v>#VALUE!</v>
      </c>
      <c r="S78" s="251" t="e">
        <f t="shared" si="20"/>
        <v>#VALUE!</v>
      </c>
      <c r="T78" s="68" t="str">
        <f>VLOOKUP($A78,[1]전년동월vs전월vs당월!$A$63:$AA$164,22,FALSE)</f>
        <v>-</v>
      </c>
      <c r="U78" s="68">
        <v>19900</v>
      </c>
      <c r="V78" s="220">
        <f>VLOOKUP($A78,축산물!$A25:$O133,14,FALSE)</f>
        <v>17200</v>
      </c>
      <c r="W78" s="251" t="e">
        <f t="shared" si="21"/>
        <v>#VALUE!</v>
      </c>
      <c r="X78" s="251">
        <f t="shared" si="22"/>
        <v>-13.5678391959799</v>
      </c>
      <c r="Y78" s="68">
        <f>VLOOKUP($A78,[1]전년동월vs전월vs당월!$A$63:$AA$164,27,FALSE)</f>
        <v>12440</v>
      </c>
      <c r="Z78" s="68">
        <v>14600</v>
      </c>
      <c r="AA78" s="220">
        <f>VLOOKUP($A78,축산물!$A25:$O133,15,FALSE)</f>
        <v>12300</v>
      </c>
      <c r="AB78" s="251">
        <f t="shared" si="23"/>
        <v>-1.1254019292604502</v>
      </c>
      <c r="AC78" s="251">
        <f t="shared" si="24"/>
        <v>-15.753424657534246</v>
      </c>
      <c r="AD78" s="112"/>
    </row>
    <row r="79" spans="1:30" s="17" customFormat="1">
      <c r="A79" s="17">
        <v>20</v>
      </c>
      <c r="B79" s="16" t="str">
        <f t="shared" si="25"/>
        <v>닭고기(넓적다리살)날것,정육kg25g,껍질제거국내산</v>
      </c>
      <c r="C79" s="20"/>
      <c r="D79" s="20" t="s">
        <v>416</v>
      </c>
      <c r="E79" s="189" t="s">
        <v>421</v>
      </c>
      <c r="F79" s="189" t="s">
        <v>75</v>
      </c>
      <c r="G79" s="20" t="s">
        <v>418</v>
      </c>
      <c r="H79" s="189" t="s">
        <v>79</v>
      </c>
      <c r="I79" s="29" t="s">
        <v>22</v>
      </c>
      <c r="J79" s="68">
        <f>VLOOKUP($A79,[1]전년동월vs전월vs당월!$A$63:$AA$164,12,FALSE)</f>
        <v>8000</v>
      </c>
      <c r="K79" s="68">
        <v>8000</v>
      </c>
      <c r="L79" s="220">
        <f>VLOOKUP($A79,축산물!$A26:$O134,12,FALSE)</f>
        <v>8100</v>
      </c>
      <c r="M79" s="251">
        <f t="shared" si="17"/>
        <v>1.25</v>
      </c>
      <c r="N79" s="251">
        <f t="shared" si="18"/>
        <v>1.25</v>
      </c>
      <c r="O79" s="68" t="str">
        <f>VLOOKUP($A79,[1]전년동월vs전월vs당월!$A$63:$AA$164,17,FALSE)</f>
        <v>-</v>
      </c>
      <c r="P79" s="68" t="s">
        <v>628</v>
      </c>
      <c r="Q79" s="220" t="str">
        <f>VLOOKUP($A79,축산물!$A26:$O134,13,FALSE)</f>
        <v>-</v>
      </c>
      <c r="R79" s="251" t="e">
        <f t="shared" si="19"/>
        <v>#VALUE!</v>
      </c>
      <c r="S79" s="251" t="e">
        <f t="shared" si="20"/>
        <v>#VALUE!</v>
      </c>
      <c r="T79" s="68" t="str">
        <f>VLOOKUP($A79,[1]전년동월vs전월vs당월!$A$63:$AA$164,22,FALSE)</f>
        <v>-</v>
      </c>
      <c r="U79" s="68">
        <v>19900</v>
      </c>
      <c r="V79" s="220">
        <f>VLOOKUP($A79,축산물!$A26:$O134,14,FALSE)</f>
        <v>17200</v>
      </c>
      <c r="W79" s="251" t="e">
        <f t="shared" si="21"/>
        <v>#VALUE!</v>
      </c>
      <c r="X79" s="251">
        <f t="shared" si="22"/>
        <v>-13.5678391959799</v>
      </c>
      <c r="Y79" s="68">
        <f>VLOOKUP($A79,[1]전년동월vs전월vs당월!$A$63:$AA$164,27,FALSE)</f>
        <v>12440</v>
      </c>
      <c r="Z79" s="68">
        <v>14600</v>
      </c>
      <c r="AA79" s="220">
        <f>VLOOKUP($A79,축산물!$A26:$O134,15,FALSE)</f>
        <v>12300</v>
      </c>
      <c r="AB79" s="251">
        <f t="shared" si="23"/>
        <v>-1.1254019292604502</v>
      </c>
      <c r="AC79" s="251">
        <f t="shared" si="24"/>
        <v>-15.753424657534246</v>
      </c>
      <c r="AD79" s="112"/>
    </row>
    <row r="80" spans="1:30" s="17" customFormat="1">
      <c r="A80" s="17">
        <v>21</v>
      </c>
      <c r="B80" s="16" t="str">
        <f t="shared" si="25"/>
        <v>닭고기(넓적다리살)날것,정육kg15g,껍질제거국내산</v>
      </c>
      <c r="C80" s="20"/>
      <c r="D80" s="20" t="s">
        <v>416</v>
      </c>
      <c r="E80" s="189" t="s">
        <v>421</v>
      </c>
      <c r="F80" s="189" t="s">
        <v>75</v>
      </c>
      <c r="G80" s="20" t="s">
        <v>418</v>
      </c>
      <c r="H80" s="189" t="s">
        <v>37</v>
      </c>
      <c r="I80" s="29" t="s">
        <v>22</v>
      </c>
      <c r="J80" s="68">
        <f>VLOOKUP($A80,[1]전년동월vs전월vs당월!$A$63:$AA$164,12,FALSE)</f>
        <v>8000</v>
      </c>
      <c r="K80" s="68">
        <v>8000</v>
      </c>
      <c r="L80" s="220">
        <f>VLOOKUP($A80,축산물!$A27:$O135,12,FALSE)</f>
        <v>8100</v>
      </c>
      <c r="M80" s="251">
        <f t="shared" si="17"/>
        <v>1.25</v>
      </c>
      <c r="N80" s="251">
        <f t="shared" si="18"/>
        <v>1.25</v>
      </c>
      <c r="O80" s="68" t="str">
        <f>VLOOKUP($A80,[1]전년동월vs전월vs당월!$A$63:$AA$164,17,FALSE)</f>
        <v>-</v>
      </c>
      <c r="P80" s="68" t="s">
        <v>628</v>
      </c>
      <c r="Q80" s="220" t="str">
        <f>VLOOKUP($A80,축산물!$A27:$O135,13,FALSE)</f>
        <v>-</v>
      </c>
      <c r="R80" s="251" t="e">
        <f t="shared" si="19"/>
        <v>#VALUE!</v>
      </c>
      <c r="S80" s="251" t="e">
        <f t="shared" si="20"/>
        <v>#VALUE!</v>
      </c>
      <c r="T80" s="68" t="str">
        <f>VLOOKUP($A80,[1]전년동월vs전월vs당월!$A$63:$AA$164,22,FALSE)</f>
        <v>-</v>
      </c>
      <c r="U80" s="68">
        <v>19900</v>
      </c>
      <c r="V80" s="220">
        <f>VLOOKUP($A80,축산물!$A27:$O135,14,FALSE)</f>
        <v>17200</v>
      </c>
      <c r="W80" s="251" t="e">
        <f t="shared" si="21"/>
        <v>#VALUE!</v>
      </c>
      <c r="X80" s="251">
        <f t="shared" si="22"/>
        <v>-13.5678391959799</v>
      </c>
      <c r="Y80" s="68">
        <f>VLOOKUP($A80,[1]전년동월vs전월vs당월!$A$63:$AA$164,27,FALSE)</f>
        <v>12440</v>
      </c>
      <c r="Z80" s="68">
        <v>14600</v>
      </c>
      <c r="AA80" s="220">
        <f>VLOOKUP($A80,축산물!$A27:$O135,15,FALSE)</f>
        <v>12300</v>
      </c>
      <c r="AB80" s="251">
        <f t="shared" si="23"/>
        <v>-1.1254019292604502</v>
      </c>
      <c r="AC80" s="251">
        <f t="shared" si="24"/>
        <v>-15.753424657534246</v>
      </c>
      <c r="AD80" s="112"/>
    </row>
    <row r="81" spans="1:30" s="17" customFormat="1">
      <c r="A81" s="17">
        <v>22</v>
      </c>
      <c r="B81" s="16" t="str">
        <f t="shared" si="25"/>
        <v>닭고기(넓적다리살)날것,정육,절단kg깍뚝,채썰기,껍질제거국내산</v>
      </c>
      <c r="C81" s="20"/>
      <c r="D81" s="20" t="s">
        <v>416</v>
      </c>
      <c r="E81" s="189" t="s">
        <v>421</v>
      </c>
      <c r="F81" s="189" t="s">
        <v>80</v>
      </c>
      <c r="G81" s="20" t="s">
        <v>418</v>
      </c>
      <c r="H81" s="189" t="s">
        <v>81</v>
      </c>
      <c r="I81" s="29" t="s">
        <v>22</v>
      </c>
      <c r="J81" s="68">
        <f>VLOOKUP($A81,[1]전년동월vs전월vs당월!$A$63:$AA$164,12,FALSE)</f>
        <v>8000</v>
      </c>
      <c r="K81" s="68">
        <v>8000</v>
      </c>
      <c r="L81" s="220">
        <f>VLOOKUP($A81,축산물!$A28:$O136,12,FALSE)</f>
        <v>8100</v>
      </c>
      <c r="M81" s="251">
        <f t="shared" si="17"/>
        <v>1.25</v>
      </c>
      <c r="N81" s="251">
        <f t="shared" si="18"/>
        <v>1.25</v>
      </c>
      <c r="O81" s="68" t="str">
        <f>VLOOKUP($A81,[1]전년동월vs전월vs당월!$A$63:$AA$164,17,FALSE)</f>
        <v>-</v>
      </c>
      <c r="P81" s="68" t="s">
        <v>628</v>
      </c>
      <c r="Q81" s="220" t="str">
        <f>VLOOKUP($A81,축산물!$A28:$O136,13,FALSE)</f>
        <v>-</v>
      </c>
      <c r="R81" s="251" t="e">
        <f t="shared" si="19"/>
        <v>#VALUE!</v>
      </c>
      <c r="S81" s="251" t="e">
        <f t="shared" si="20"/>
        <v>#VALUE!</v>
      </c>
      <c r="T81" s="68" t="str">
        <f>VLOOKUP($A81,[1]전년동월vs전월vs당월!$A$63:$AA$164,22,FALSE)</f>
        <v>-</v>
      </c>
      <c r="U81" s="68">
        <v>19900</v>
      </c>
      <c r="V81" s="220">
        <f>VLOOKUP($A81,축산물!$A28:$O136,14,FALSE)</f>
        <v>17200</v>
      </c>
      <c r="W81" s="251" t="e">
        <f t="shared" si="21"/>
        <v>#VALUE!</v>
      </c>
      <c r="X81" s="251">
        <f t="shared" si="22"/>
        <v>-13.5678391959799</v>
      </c>
      <c r="Y81" s="68">
        <f>VLOOKUP($A81,[1]전년동월vs전월vs당월!$A$63:$AA$164,27,FALSE)</f>
        <v>12440</v>
      </c>
      <c r="Z81" s="68">
        <v>14600</v>
      </c>
      <c r="AA81" s="220">
        <f>VLOOKUP($A81,축산물!$A28:$O136,15,FALSE)</f>
        <v>12300</v>
      </c>
      <c r="AB81" s="251">
        <f t="shared" si="23"/>
        <v>-1.1254019292604502</v>
      </c>
      <c r="AC81" s="251">
        <f t="shared" si="24"/>
        <v>-15.753424657534246</v>
      </c>
      <c r="AD81" s="112"/>
    </row>
    <row r="82" spans="1:30" s="17" customFormat="1">
      <c r="A82" s="17">
        <v>23</v>
      </c>
      <c r="B82" s="16" t="str">
        <f t="shared" si="25"/>
        <v>닭고기(다리)북채kg110g국내산</v>
      </c>
      <c r="C82" s="20">
        <v>5</v>
      </c>
      <c r="D82" s="20" t="s">
        <v>416</v>
      </c>
      <c r="E82" s="189" t="s">
        <v>422</v>
      </c>
      <c r="F82" s="189" t="s">
        <v>82</v>
      </c>
      <c r="G82" s="20" t="s">
        <v>418</v>
      </c>
      <c r="H82" s="189" t="s">
        <v>38</v>
      </c>
      <c r="I82" s="29" t="s">
        <v>22</v>
      </c>
      <c r="J82" s="68">
        <f>VLOOKUP($A82,[1]전년동월vs전월vs당월!$A$63:$AA$164,12,FALSE)</f>
        <v>7300</v>
      </c>
      <c r="K82" s="68">
        <v>7300</v>
      </c>
      <c r="L82" s="220">
        <f>VLOOKUP($A82,축산물!$A29:$O137,12,FALSE)</f>
        <v>7300</v>
      </c>
      <c r="M82" s="251">
        <f t="shared" si="17"/>
        <v>0</v>
      </c>
      <c r="N82" s="251">
        <f t="shared" si="18"/>
        <v>0</v>
      </c>
      <c r="O82" s="68" t="str">
        <f>VLOOKUP($A82,[1]전년동월vs전월vs당월!$A$63:$AA$164,17,FALSE)</f>
        <v>-</v>
      </c>
      <c r="P82" s="68" t="s">
        <v>628</v>
      </c>
      <c r="Q82" s="220" t="str">
        <f>VLOOKUP($A82,축산물!$A29:$O137,13,FALSE)</f>
        <v>-</v>
      </c>
      <c r="R82" s="251" t="e">
        <f t="shared" si="19"/>
        <v>#VALUE!</v>
      </c>
      <c r="S82" s="251" t="e">
        <f t="shared" si="20"/>
        <v>#VALUE!</v>
      </c>
      <c r="T82" s="68">
        <f>VLOOKUP($A82,[1]전년동월vs전월vs당월!$A$63:$AA$164,22,FALSE)</f>
        <v>7960</v>
      </c>
      <c r="U82" s="68">
        <v>11000</v>
      </c>
      <c r="V82" s="220">
        <f>VLOOKUP($A82,축산물!$A29:$O137,14,FALSE)</f>
        <v>10450</v>
      </c>
      <c r="W82" s="251">
        <f t="shared" si="21"/>
        <v>31.281407035175878</v>
      </c>
      <c r="X82" s="251">
        <f t="shared" si="22"/>
        <v>-5</v>
      </c>
      <c r="Y82" s="68">
        <f>VLOOKUP($A82,[1]전년동월vs전월vs당월!$A$63:$AA$164,27,FALSE)</f>
        <v>10500</v>
      </c>
      <c r="Z82" s="68">
        <v>12400</v>
      </c>
      <c r="AA82" s="220">
        <f>VLOOKUP($A82,축산물!$A29:$O137,15,FALSE)</f>
        <v>10600</v>
      </c>
      <c r="AB82" s="251">
        <f t="shared" si="23"/>
        <v>0.95238095238095233</v>
      </c>
      <c r="AC82" s="251">
        <f t="shared" si="24"/>
        <v>-14.516129032258064</v>
      </c>
      <c r="AD82" s="112"/>
    </row>
    <row r="83" spans="1:30" s="17" customFormat="1">
      <c r="A83" s="17">
        <v>24</v>
      </c>
      <c r="B83" s="16" t="str">
        <f t="shared" si="25"/>
        <v>닭고기(다리)북채kg50g국내산</v>
      </c>
      <c r="C83" s="20"/>
      <c r="D83" s="20" t="s">
        <v>416</v>
      </c>
      <c r="E83" s="189" t="s">
        <v>422</v>
      </c>
      <c r="F83" s="189" t="s">
        <v>82</v>
      </c>
      <c r="G83" s="20" t="s">
        <v>418</v>
      </c>
      <c r="H83" s="189" t="s">
        <v>206</v>
      </c>
      <c r="I83" s="29" t="s">
        <v>22</v>
      </c>
      <c r="J83" s="68">
        <f>VLOOKUP($A83,[1]전년동월vs전월vs당월!$A$63:$AA$164,12,FALSE)</f>
        <v>7000</v>
      </c>
      <c r="K83" s="68">
        <v>7000</v>
      </c>
      <c r="L83" s="220">
        <f>VLOOKUP($A83,축산물!$A30:$O138,12,FALSE)</f>
        <v>7000</v>
      </c>
      <c r="M83" s="251">
        <f t="shared" si="17"/>
        <v>0</v>
      </c>
      <c r="N83" s="251">
        <f t="shared" si="18"/>
        <v>0</v>
      </c>
      <c r="O83" s="68" t="str">
        <f>VLOOKUP($A83,[1]전년동월vs전월vs당월!$A$63:$AA$164,17,FALSE)</f>
        <v>-</v>
      </c>
      <c r="P83" s="68" t="s">
        <v>628</v>
      </c>
      <c r="Q83" s="220" t="str">
        <f>VLOOKUP($A83,축산물!$A30:$O138,13,FALSE)</f>
        <v>-</v>
      </c>
      <c r="R83" s="251" t="e">
        <f t="shared" si="19"/>
        <v>#VALUE!</v>
      </c>
      <c r="S83" s="251" t="e">
        <f t="shared" si="20"/>
        <v>#VALUE!</v>
      </c>
      <c r="T83" s="68">
        <f>VLOOKUP($A83,[1]전년동월vs전월vs당월!$A$63:$AA$164,22,FALSE)</f>
        <v>7960</v>
      </c>
      <c r="U83" s="68">
        <v>11000</v>
      </c>
      <c r="V83" s="220">
        <f>VLOOKUP($A83,축산물!$A30:$O138,14,FALSE)</f>
        <v>10450</v>
      </c>
      <c r="W83" s="251">
        <f t="shared" si="21"/>
        <v>31.281407035175878</v>
      </c>
      <c r="X83" s="251">
        <f t="shared" si="22"/>
        <v>-5</v>
      </c>
      <c r="Y83" s="68">
        <f>VLOOKUP($A83,[1]전년동월vs전월vs당월!$A$63:$AA$164,27,FALSE)</f>
        <v>10500</v>
      </c>
      <c r="Z83" s="68">
        <v>12400</v>
      </c>
      <c r="AA83" s="220">
        <f>VLOOKUP($A83,축산물!$A30:$O138,15,FALSE)</f>
        <v>10600</v>
      </c>
      <c r="AB83" s="251">
        <f t="shared" si="23"/>
        <v>0.95238095238095233</v>
      </c>
      <c r="AC83" s="251">
        <f t="shared" si="24"/>
        <v>-14.516129032258064</v>
      </c>
      <c r="AD83" s="112"/>
    </row>
    <row r="84" spans="1:30" s="17" customFormat="1">
      <c r="A84" s="17">
        <v>25</v>
      </c>
      <c r="B84" s="16" t="str">
        <f t="shared" si="25"/>
        <v>닭뼈닭뼈kg육수용국내산</v>
      </c>
      <c r="C84" s="20">
        <v>6</v>
      </c>
      <c r="D84" s="20" t="s">
        <v>416</v>
      </c>
      <c r="E84" s="189" t="s">
        <v>83</v>
      </c>
      <c r="F84" s="189" t="s">
        <v>83</v>
      </c>
      <c r="G84" s="20" t="s">
        <v>418</v>
      </c>
      <c r="H84" s="189" t="s">
        <v>84</v>
      </c>
      <c r="I84" s="29" t="s">
        <v>22</v>
      </c>
      <c r="J84" s="68">
        <f>VLOOKUP($A84,[1]전년동월vs전월vs당월!$A$63:$AA$164,12,FALSE)</f>
        <v>2000</v>
      </c>
      <c r="K84" s="68">
        <v>2000</v>
      </c>
      <c r="L84" s="220">
        <f>VLOOKUP($A84,축산물!$A31:$O139,12,FALSE)</f>
        <v>2000</v>
      </c>
      <c r="M84" s="251">
        <f t="shared" si="17"/>
        <v>0</v>
      </c>
      <c r="N84" s="251">
        <f t="shared" si="18"/>
        <v>0</v>
      </c>
      <c r="O84" s="68" t="str">
        <f>VLOOKUP($A84,[1]전년동월vs전월vs당월!$A$63:$AA$164,17,FALSE)</f>
        <v>-</v>
      </c>
      <c r="P84" s="68" t="s">
        <v>628</v>
      </c>
      <c r="Q84" s="220" t="str">
        <f>VLOOKUP($A84,축산물!$A31:$O139,13,FALSE)</f>
        <v>-</v>
      </c>
      <c r="R84" s="251" t="e">
        <f t="shared" si="19"/>
        <v>#VALUE!</v>
      </c>
      <c r="S84" s="251" t="e">
        <f t="shared" si="20"/>
        <v>#VALUE!</v>
      </c>
      <c r="T84" s="68" t="str">
        <f>VLOOKUP($A84,[1]전년동월vs전월vs당월!$A$63:$AA$164,22,FALSE)</f>
        <v>-</v>
      </c>
      <c r="U84" s="68" t="s">
        <v>628</v>
      </c>
      <c r="V84" s="220" t="str">
        <f>VLOOKUP($A84,축산물!$A31:$O139,14,FALSE)</f>
        <v>-</v>
      </c>
      <c r="W84" s="251" t="e">
        <f t="shared" si="21"/>
        <v>#VALUE!</v>
      </c>
      <c r="X84" s="251" t="e">
        <f t="shared" si="22"/>
        <v>#VALUE!</v>
      </c>
      <c r="Y84" s="68" t="str">
        <f>VLOOKUP($A84,[1]전년동월vs전월vs당월!$A$63:$AA$164,27,FALSE)</f>
        <v>-</v>
      </c>
      <c r="Z84" s="68" t="s">
        <v>628</v>
      </c>
      <c r="AA84" s="220" t="str">
        <f>VLOOKUP($A84,축산물!$A31:$O139,15,FALSE)</f>
        <v>-</v>
      </c>
      <c r="AB84" s="251" t="e">
        <f t="shared" si="23"/>
        <v>#VALUE!</v>
      </c>
      <c r="AC84" s="251" t="e">
        <f t="shared" si="24"/>
        <v>#VALUE!</v>
      </c>
      <c r="AD84" s="112"/>
    </row>
    <row r="85" spans="1:30" s="17" customFormat="1">
      <c r="A85" s="17">
        <v>26</v>
      </c>
      <c r="B85" s="16" t="str">
        <f t="shared" si="25"/>
        <v>닭,부산물날것kg닭발,손질국내산</v>
      </c>
      <c r="C85" s="20">
        <v>7</v>
      </c>
      <c r="D85" s="20" t="s">
        <v>416</v>
      </c>
      <c r="E85" s="22" t="s">
        <v>85</v>
      </c>
      <c r="F85" s="21" t="s">
        <v>30</v>
      </c>
      <c r="G85" s="20" t="s">
        <v>418</v>
      </c>
      <c r="H85" s="189" t="s">
        <v>86</v>
      </c>
      <c r="I85" s="29" t="s">
        <v>22</v>
      </c>
      <c r="J85" s="68">
        <f>VLOOKUP($A85,[1]전년동월vs전월vs당월!$A$63:$AA$164,12,FALSE)</f>
        <v>4000</v>
      </c>
      <c r="K85" s="68">
        <v>4000</v>
      </c>
      <c r="L85" s="220">
        <f>VLOOKUP($A85,축산물!$A32:$O140,12,FALSE)</f>
        <v>4000</v>
      </c>
      <c r="M85" s="251">
        <f t="shared" si="17"/>
        <v>0</v>
      </c>
      <c r="N85" s="251">
        <f t="shared" si="18"/>
        <v>0</v>
      </c>
      <c r="O85" s="68" t="str">
        <f>VLOOKUP($A85,[1]전년동월vs전월vs당월!$A$63:$AA$164,17,FALSE)</f>
        <v>-</v>
      </c>
      <c r="P85" s="68" t="s">
        <v>628</v>
      </c>
      <c r="Q85" s="220" t="str">
        <f>VLOOKUP($A85,축산물!$A32:$O140,13,FALSE)</f>
        <v>-</v>
      </c>
      <c r="R85" s="251" t="e">
        <f t="shared" si="19"/>
        <v>#VALUE!</v>
      </c>
      <c r="S85" s="251" t="e">
        <f t="shared" si="20"/>
        <v>#VALUE!</v>
      </c>
      <c r="T85" s="68" t="str">
        <f>VLOOKUP($A85,[1]전년동월vs전월vs당월!$A$63:$AA$164,22,FALSE)</f>
        <v>-</v>
      </c>
      <c r="U85" s="68" t="s">
        <v>628</v>
      </c>
      <c r="V85" s="220" t="str">
        <f>VLOOKUP($A85,축산물!$A32:$O140,14,FALSE)</f>
        <v>-</v>
      </c>
      <c r="W85" s="251" t="e">
        <f t="shared" si="21"/>
        <v>#VALUE!</v>
      </c>
      <c r="X85" s="251" t="e">
        <f t="shared" si="22"/>
        <v>#VALUE!</v>
      </c>
      <c r="Y85" s="68" t="str">
        <f>VLOOKUP($A85,[1]전년동월vs전월vs당월!$A$63:$AA$164,27,FALSE)</f>
        <v>-</v>
      </c>
      <c r="Z85" s="68" t="s">
        <v>628</v>
      </c>
      <c r="AA85" s="220" t="str">
        <f>VLOOKUP($A85,축산물!$A32:$O140,15,FALSE)</f>
        <v>-</v>
      </c>
      <c r="AB85" s="251" t="e">
        <f t="shared" si="23"/>
        <v>#VALUE!</v>
      </c>
      <c r="AC85" s="251" t="e">
        <f t="shared" si="24"/>
        <v>#VALUE!</v>
      </c>
      <c r="AD85" s="112"/>
    </row>
    <row r="86" spans="1:30" s="17" customFormat="1">
      <c r="A86" s="17">
        <v>27</v>
      </c>
      <c r="B86" s="16" t="str">
        <f t="shared" si="25"/>
        <v>닭고기(안심)날것kg30g국내산</v>
      </c>
      <c r="C86" s="20">
        <v>8</v>
      </c>
      <c r="D86" s="20" t="s">
        <v>416</v>
      </c>
      <c r="E86" s="189" t="s">
        <v>29</v>
      </c>
      <c r="F86" s="189" t="s">
        <v>417</v>
      </c>
      <c r="G86" s="20" t="s">
        <v>418</v>
      </c>
      <c r="H86" s="189" t="s">
        <v>194</v>
      </c>
      <c r="I86" s="29" t="s">
        <v>22</v>
      </c>
      <c r="J86" s="68">
        <f>VLOOKUP($A86,[1]전년동월vs전월vs당월!$A$63:$AA$164,12,FALSE)</f>
        <v>5500</v>
      </c>
      <c r="K86" s="68">
        <v>5500</v>
      </c>
      <c r="L86" s="220">
        <f>VLOOKUP($A86,축산물!$A33:$O141,12,FALSE)</f>
        <v>5500</v>
      </c>
      <c r="M86" s="251">
        <f t="shared" si="17"/>
        <v>0</v>
      </c>
      <c r="N86" s="251">
        <f t="shared" si="18"/>
        <v>0</v>
      </c>
      <c r="O86" s="68" t="str">
        <f>VLOOKUP($A86,[1]전년동월vs전월vs당월!$A$63:$AA$164,17,FALSE)</f>
        <v>-</v>
      </c>
      <c r="P86" s="68" t="s">
        <v>628</v>
      </c>
      <c r="Q86" s="220" t="str">
        <f>VLOOKUP($A86,축산물!$A33:$O141,13,FALSE)</f>
        <v>-</v>
      </c>
      <c r="R86" s="251" t="e">
        <f t="shared" si="19"/>
        <v>#VALUE!</v>
      </c>
      <c r="S86" s="251" t="e">
        <f t="shared" si="20"/>
        <v>#VALUE!</v>
      </c>
      <c r="T86" s="68">
        <f>VLOOKUP($A86,[1]전년동월vs전월vs당월!$A$63:$AA$164,22,FALSE)</f>
        <v>15900</v>
      </c>
      <c r="U86" s="68">
        <v>14230</v>
      </c>
      <c r="V86" s="220">
        <f>VLOOKUP($A86,축산물!$A33:$O141,14,FALSE)</f>
        <v>11950</v>
      </c>
      <c r="W86" s="251">
        <f t="shared" si="21"/>
        <v>-24.842767295597483</v>
      </c>
      <c r="X86" s="251">
        <f t="shared" si="22"/>
        <v>-16.022487702037949</v>
      </c>
      <c r="Y86" s="68">
        <f>VLOOKUP($A86,[1]전년동월vs전월vs당월!$A$63:$AA$164,27,FALSE)</f>
        <v>12440</v>
      </c>
      <c r="Z86" s="68">
        <v>14600</v>
      </c>
      <c r="AA86" s="220">
        <f>VLOOKUP($A86,축산물!$A33:$O141,15,FALSE)</f>
        <v>12400</v>
      </c>
      <c r="AB86" s="251">
        <f t="shared" si="23"/>
        <v>-0.32154340836012862</v>
      </c>
      <c r="AC86" s="251">
        <f t="shared" si="24"/>
        <v>-15.068493150684931</v>
      </c>
      <c r="AD86" s="112"/>
    </row>
    <row r="87" spans="1:30" s="17" customFormat="1">
      <c r="A87" s="17">
        <v>28</v>
      </c>
      <c r="B87" s="16" t="str">
        <f t="shared" si="25"/>
        <v>닭고기(안심)날것,절단kg가로2절,볶음밥용국내산</v>
      </c>
      <c r="C87" s="20"/>
      <c r="D87" s="20" t="s">
        <v>416</v>
      </c>
      <c r="E87" s="189" t="s">
        <v>29</v>
      </c>
      <c r="F87" s="189" t="s">
        <v>69</v>
      </c>
      <c r="G87" s="20" t="s">
        <v>418</v>
      </c>
      <c r="H87" s="189" t="s">
        <v>87</v>
      </c>
      <c r="I87" s="29" t="s">
        <v>22</v>
      </c>
      <c r="J87" s="68">
        <f>VLOOKUP($A87,[1]전년동월vs전월vs당월!$A$63:$AA$164,12,FALSE)</f>
        <v>6000</v>
      </c>
      <c r="K87" s="68">
        <v>6000</v>
      </c>
      <c r="L87" s="220">
        <f>VLOOKUP($A87,축산물!$A34:$O142,12,FALSE)</f>
        <v>6000</v>
      </c>
      <c r="M87" s="251">
        <f t="shared" si="17"/>
        <v>0</v>
      </c>
      <c r="N87" s="251">
        <f t="shared" si="18"/>
        <v>0</v>
      </c>
      <c r="O87" s="68" t="str">
        <f>VLOOKUP($A87,[1]전년동월vs전월vs당월!$A$63:$AA$164,17,FALSE)</f>
        <v>-</v>
      </c>
      <c r="P87" s="68" t="s">
        <v>628</v>
      </c>
      <c r="Q87" s="220" t="str">
        <f>VLOOKUP($A87,축산물!$A34:$O142,13,FALSE)</f>
        <v>-</v>
      </c>
      <c r="R87" s="251" t="e">
        <f t="shared" si="19"/>
        <v>#VALUE!</v>
      </c>
      <c r="S87" s="251" t="e">
        <f t="shared" si="20"/>
        <v>#VALUE!</v>
      </c>
      <c r="T87" s="68" t="str">
        <f>VLOOKUP($A87,[1]전년동월vs전월vs당월!$A$63:$AA$164,22,FALSE)</f>
        <v>-</v>
      </c>
      <c r="U87" s="68">
        <v>14230</v>
      </c>
      <c r="V87" s="220">
        <f>VLOOKUP($A87,축산물!$A34:$O142,14,FALSE)</f>
        <v>11950</v>
      </c>
      <c r="W87" s="251" t="e">
        <f t="shared" si="21"/>
        <v>#VALUE!</v>
      </c>
      <c r="X87" s="251">
        <f t="shared" si="22"/>
        <v>-16.022487702037949</v>
      </c>
      <c r="Y87" s="68">
        <f>VLOOKUP($A87,[1]전년동월vs전월vs당월!$A$63:$AA$164,27,FALSE)</f>
        <v>12440</v>
      </c>
      <c r="Z87" s="68">
        <v>14600</v>
      </c>
      <c r="AA87" s="220">
        <f>VLOOKUP($A87,축산물!$A34:$O142,15,FALSE)</f>
        <v>12400</v>
      </c>
      <c r="AB87" s="251">
        <f t="shared" si="23"/>
        <v>-0.32154340836012862</v>
      </c>
      <c r="AC87" s="251">
        <f t="shared" si="24"/>
        <v>-15.068493150684931</v>
      </c>
      <c r="AD87" s="112"/>
    </row>
    <row r="88" spans="1:30" s="17" customFormat="1">
      <c r="A88" s="17">
        <v>29</v>
      </c>
      <c r="B88" s="16" t="str">
        <f t="shared" si="25"/>
        <v>닭고기절단육kg도리탕용,40g국내산</v>
      </c>
      <c r="C88" s="20">
        <v>9</v>
      </c>
      <c r="D88" s="20" t="s">
        <v>416</v>
      </c>
      <c r="E88" s="189" t="s">
        <v>19</v>
      </c>
      <c r="F88" s="189" t="s">
        <v>25</v>
      </c>
      <c r="G88" s="20" t="s">
        <v>418</v>
      </c>
      <c r="H88" s="189" t="s">
        <v>88</v>
      </c>
      <c r="I88" s="29" t="s">
        <v>22</v>
      </c>
      <c r="J88" s="68">
        <f>VLOOKUP($A88,[1]전년동월vs전월vs당월!$A$63:$AA$164,12,FALSE)</f>
        <v>5000</v>
      </c>
      <c r="K88" s="68">
        <v>5000</v>
      </c>
      <c r="L88" s="220">
        <f>VLOOKUP($A88,축산물!$A35:$O143,12,FALSE)</f>
        <v>5000</v>
      </c>
      <c r="M88" s="251">
        <f t="shared" si="17"/>
        <v>0</v>
      </c>
      <c r="N88" s="251">
        <f t="shared" si="18"/>
        <v>0</v>
      </c>
      <c r="O88" s="68" t="str">
        <f>VLOOKUP($A88,[1]전년동월vs전월vs당월!$A$63:$AA$164,17,FALSE)</f>
        <v>-</v>
      </c>
      <c r="P88" s="68" t="s">
        <v>628</v>
      </c>
      <c r="Q88" s="220" t="str">
        <f>VLOOKUP($A88,축산물!$A35:$O143,13,FALSE)</f>
        <v>-</v>
      </c>
      <c r="R88" s="251" t="e">
        <f t="shared" si="19"/>
        <v>#VALUE!</v>
      </c>
      <c r="S88" s="251" t="e">
        <f t="shared" si="20"/>
        <v>#VALUE!</v>
      </c>
      <c r="T88" s="68">
        <f>VLOOKUP($A88,[1]전년동월vs전월vs당월!$A$63:$AA$164,22,FALSE)</f>
        <v>8500</v>
      </c>
      <c r="U88" s="68">
        <v>5980</v>
      </c>
      <c r="V88" s="220">
        <f>VLOOKUP($A88,축산물!$A35:$O143,14,FALSE)</f>
        <v>5500</v>
      </c>
      <c r="W88" s="251">
        <f t="shared" si="21"/>
        <v>-35.294117647058826</v>
      </c>
      <c r="X88" s="251">
        <f t="shared" si="22"/>
        <v>-8.0267558528428093</v>
      </c>
      <c r="Y88" s="68">
        <f>VLOOKUP($A88,[1]전년동월vs전월vs당월!$A$63:$AA$164,27,FALSE)</f>
        <v>7360</v>
      </c>
      <c r="Z88" s="68">
        <v>8300</v>
      </c>
      <c r="AA88" s="220">
        <f>VLOOKUP($A88,축산물!$A35:$O143,15,FALSE)</f>
        <v>5450</v>
      </c>
      <c r="AB88" s="251">
        <f t="shared" si="23"/>
        <v>-25.951086956521738</v>
      </c>
      <c r="AC88" s="251">
        <f t="shared" si="24"/>
        <v>-34.337349397590359</v>
      </c>
      <c r="AD88" s="114"/>
    </row>
    <row r="89" spans="1:30" s="17" customFormat="1">
      <c r="A89" s="17">
        <v>30</v>
      </c>
      <c r="B89" s="16" t="str">
        <f t="shared" si="25"/>
        <v>닭고기절단육kg도리탕용,30g국내산</v>
      </c>
      <c r="C89" s="20"/>
      <c r="D89" s="20" t="s">
        <v>416</v>
      </c>
      <c r="E89" s="189" t="s">
        <v>19</v>
      </c>
      <c r="F89" s="189" t="s">
        <v>25</v>
      </c>
      <c r="G89" s="20" t="s">
        <v>418</v>
      </c>
      <c r="H89" s="189" t="s">
        <v>27</v>
      </c>
      <c r="I89" s="29" t="s">
        <v>22</v>
      </c>
      <c r="J89" s="68">
        <f>VLOOKUP($A89,[1]전년동월vs전월vs당월!$A$63:$AA$164,12,FALSE)</f>
        <v>5000</v>
      </c>
      <c r="K89" s="68">
        <v>5000</v>
      </c>
      <c r="L89" s="220">
        <f>VLOOKUP($A89,축산물!$A36:$O144,12,FALSE)</f>
        <v>5000</v>
      </c>
      <c r="M89" s="251">
        <f t="shared" si="17"/>
        <v>0</v>
      </c>
      <c r="N89" s="251">
        <f t="shared" si="18"/>
        <v>0</v>
      </c>
      <c r="O89" s="68" t="str">
        <f>VLOOKUP($A89,[1]전년동월vs전월vs당월!$A$63:$AA$164,17,FALSE)</f>
        <v>-</v>
      </c>
      <c r="P89" s="68" t="s">
        <v>628</v>
      </c>
      <c r="Q89" s="220" t="str">
        <f>VLOOKUP($A89,축산물!$A36:$O144,13,FALSE)</f>
        <v>-</v>
      </c>
      <c r="R89" s="251" t="e">
        <f t="shared" si="19"/>
        <v>#VALUE!</v>
      </c>
      <c r="S89" s="251" t="e">
        <f t="shared" si="20"/>
        <v>#VALUE!</v>
      </c>
      <c r="T89" s="68" t="str">
        <f>VLOOKUP($A89,[1]전년동월vs전월vs당월!$A$63:$AA$164,22,FALSE)</f>
        <v>-</v>
      </c>
      <c r="U89" s="68">
        <v>5980</v>
      </c>
      <c r="V89" s="220">
        <f>VLOOKUP($A89,축산물!$A36:$O144,14,FALSE)</f>
        <v>5500</v>
      </c>
      <c r="W89" s="251" t="e">
        <f t="shared" si="21"/>
        <v>#VALUE!</v>
      </c>
      <c r="X89" s="251">
        <f t="shared" si="22"/>
        <v>-8.0267558528428093</v>
      </c>
      <c r="Y89" s="68">
        <f>VLOOKUP($A89,[1]전년동월vs전월vs당월!$A$63:$AA$164,27,FALSE)</f>
        <v>7360</v>
      </c>
      <c r="Z89" s="68">
        <v>8300</v>
      </c>
      <c r="AA89" s="220">
        <f>VLOOKUP($A89,축산물!$A36:$O144,15,FALSE)</f>
        <v>5450</v>
      </c>
      <c r="AB89" s="251">
        <f t="shared" si="23"/>
        <v>-25.951086956521738</v>
      </c>
      <c r="AC89" s="251">
        <f t="shared" si="24"/>
        <v>-34.337349397590359</v>
      </c>
      <c r="AD89" s="112"/>
    </row>
    <row r="90" spans="1:30" s="17" customFormat="1">
      <c r="A90" s="17">
        <v>31</v>
      </c>
      <c r="B90" s="16" t="str">
        <f t="shared" si="25"/>
        <v>닭고기절단육kg도리탕용,20g국내산</v>
      </c>
      <c r="C90" s="20"/>
      <c r="D90" s="20" t="s">
        <v>416</v>
      </c>
      <c r="E90" s="189" t="s">
        <v>19</v>
      </c>
      <c r="F90" s="189" t="s">
        <v>25</v>
      </c>
      <c r="G90" s="20" t="s">
        <v>418</v>
      </c>
      <c r="H90" s="189" t="s">
        <v>89</v>
      </c>
      <c r="I90" s="29" t="s">
        <v>22</v>
      </c>
      <c r="J90" s="68">
        <f>VLOOKUP($A90,[1]전년동월vs전월vs당월!$A$63:$AA$164,12,FALSE)</f>
        <v>5000</v>
      </c>
      <c r="K90" s="68">
        <v>5000</v>
      </c>
      <c r="L90" s="220">
        <f>VLOOKUP($A90,축산물!$A37:$O145,12,FALSE)</f>
        <v>5000</v>
      </c>
      <c r="M90" s="251">
        <f t="shared" si="17"/>
        <v>0</v>
      </c>
      <c r="N90" s="251">
        <f t="shared" si="18"/>
        <v>0</v>
      </c>
      <c r="O90" s="68" t="str">
        <f>VLOOKUP($A90,[1]전년동월vs전월vs당월!$A$63:$AA$164,17,FALSE)</f>
        <v>-</v>
      </c>
      <c r="P90" s="68" t="s">
        <v>628</v>
      </c>
      <c r="Q90" s="220" t="str">
        <f>VLOOKUP($A90,축산물!$A37:$O145,13,FALSE)</f>
        <v>-</v>
      </c>
      <c r="R90" s="251" t="e">
        <f t="shared" si="19"/>
        <v>#VALUE!</v>
      </c>
      <c r="S90" s="251" t="e">
        <f t="shared" si="20"/>
        <v>#VALUE!</v>
      </c>
      <c r="T90" s="68" t="str">
        <f>VLOOKUP($A90,[1]전년동월vs전월vs당월!$A$63:$AA$164,22,FALSE)</f>
        <v>-</v>
      </c>
      <c r="U90" s="68">
        <v>5980</v>
      </c>
      <c r="V90" s="220">
        <f>VLOOKUP($A90,축산물!$A37:$O145,14,FALSE)</f>
        <v>5500</v>
      </c>
      <c r="W90" s="251" t="e">
        <f t="shared" si="21"/>
        <v>#VALUE!</v>
      </c>
      <c r="X90" s="251">
        <f t="shared" si="22"/>
        <v>-8.0267558528428093</v>
      </c>
      <c r="Y90" s="68">
        <f>VLOOKUP($A90,[1]전년동월vs전월vs당월!$A$63:$AA$164,27,FALSE)</f>
        <v>7360</v>
      </c>
      <c r="Z90" s="68">
        <v>8300</v>
      </c>
      <c r="AA90" s="220">
        <f>VLOOKUP($A90,축산물!$A37:$O145,15,FALSE)</f>
        <v>5450</v>
      </c>
      <c r="AB90" s="251">
        <f t="shared" si="23"/>
        <v>-25.951086956521738</v>
      </c>
      <c r="AC90" s="251">
        <f t="shared" si="24"/>
        <v>-34.337349397590359</v>
      </c>
      <c r="AD90" s="112"/>
    </row>
    <row r="91" spans="1:30" s="17" customFormat="1">
      <c r="A91" s="17">
        <v>32</v>
      </c>
      <c r="B91" s="16" t="str">
        <f t="shared" si="25"/>
        <v>닭고기절단육,껍질제거kg도리탕용,40g국내산</v>
      </c>
      <c r="C91" s="20"/>
      <c r="D91" s="20" t="s">
        <v>416</v>
      </c>
      <c r="E91" s="189" t="s">
        <v>19</v>
      </c>
      <c r="F91" s="189" t="s">
        <v>28</v>
      </c>
      <c r="G91" s="20" t="s">
        <v>418</v>
      </c>
      <c r="H91" s="189" t="s">
        <v>88</v>
      </c>
      <c r="I91" s="29" t="s">
        <v>22</v>
      </c>
      <c r="J91" s="68">
        <f>VLOOKUP($A91,[1]전년동월vs전월vs당월!$A$63:$AA$164,12,FALSE)</f>
        <v>5500</v>
      </c>
      <c r="K91" s="68">
        <v>5500</v>
      </c>
      <c r="L91" s="220">
        <f>VLOOKUP($A91,축산물!$A38:$O146,12,FALSE)</f>
        <v>5500</v>
      </c>
      <c r="M91" s="251">
        <f t="shared" si="17"/>
        <v>0</v>
      </c>
      <c r="N91" s="251">
        <f t="shared" si="18"/>
        <v>0</v>
      </c>
      <c r="O91" s="68" t="str">
        <f>VLOOKUP($A91,[1]전년동월vs전월vs당월!$A$63:$AA$164,17,FALSE)</f>
        <v>-</v>
      </c>
      <c r="P91" s="68" t="s">
        <v>628</v>
      </c>
      <c r="Q91" s="220" t="str">
        <f>VLOOKUP($A91,축산물!$A38:$O146,13,FALSE)</f>
        <v>-</v>
      </c>
      <c r="R91" s="251" t="e">
        <f t="shared" si="19"/>
        <v>#VALUE!</v>
      </c>
      <c r="S91" s="251" t="e">
        <f t="shared" si="20"/>
        <v>#VALUE!</v>
      </c>
      <c r="T91" s="68" t="str">
        <f>VLOOKUP($A91,[1]전년동월vs전월vs당월!$A$63:$AA$164,22,FALSE)</f>
        <v>-</v>
      </c>
      <c r="U91" s="68" t="s">
        <v>628</v>
      </c>
      <c r="V91" s="220" t="str">
        <f>VLOOKUP($A91,축산물!$A38:$O146,14,FALSE)</f>
        <v>-</v>
      </c>
      <c r="W91" s="251" t="e">
        <f t="shared" si="21"/>
        <v>#VALUE!</v>
      </c>
      <c r="X91" s="251" t="e">
        <f t="shared" si="22"/>
        <v>#VALUE!</v>
      </c>
      <c r="Y91" s="68" t="str">
        <f>VLOOKUP($A91,[1]전년동월vs전월vs당월!$A$63:$AA$164,27,FALSE)</f>
        <v>-</v>
      </c>
      <c r="Z91" s="68" t="s">
        <v>628</v>
      </c>
      <c r="AA91" s="220" t="str">
        <f>VLOOKUP($A91,축산물!$A38:$O146,15,FALSE)</f>
        <v>-</v>
      </c>
      <c r="AB91" s="251" t="e">
        <f t="shared" si="23"/>
        <v>#VALUE!</v>
      </c>
      <c r="AC91" s="251" t="e">
        <f t="shared" si="24"/>
        <v>#VALUE!</v>
      </c>
      <c r="AD91" s="112"/>
    </row>
    <row r="92" spans="1:30" s="17" customFormat="1">
      <c r="A92" s="17">
        <v>33</v>
      </c>
      <c r="B92" s="16" t="str">
        <f t="shared" si="25"/>
        <v>닭고기절단육,껍질제거kg도리탕용,30g국내산</v>
      </c>
      <c r="C92" s="20"/>
      <c r="D92" s="20" t="s">
        <v>416</v>
      </c>
      <c r="E92" s="189" t="s">
        <v>19</v>
      </c>
      <c r="F92" s="189" t="s">
        <v>28</v>
      </c>
      <c r="G92" s="20" t="s">
        <v>418</v>
      </c>
      <c r="H92" s="189" t="s">
        <v>27</v>
      </c>
      <c r="I92" s="29" t="s">
        <v>22</v>
      </c>
      <c r="J92" s="68">
        <f>VLOOKUP($A92,[1]전년동월vs전월vs당월!$A$63:$AA$164,12,FALSE)</f>
        <v>5500</v>
      </c>
      <c r="K92" s="68">
        <v>5500</v>
      </c>
      <c r="L92" s="220">
        <f>VLOOKUP($A92,축산물!$A39:$O147,12,FALSE)</f>
        <v>5500</v>
      </c>
      <c r="M92" s="251">
        <f t="shared" si="17"/>
        <v>0</v>
      </c>
      <c r="N92" s="251">
        <f t="shared" si="18"/>
        <v>0</v>
      </c>
      <c r="O92" s="68" t="str">
        <f>VLOOKUP($A92,[1]전년동월vs전월vs당월!$A$63:$AA$164,17,FALSE)</f>
        <v>-</v>
      </c>
      <c r="P92" s="68" t="s">
        <v>628</v>
      </c>
      <c r="Q92" s="220" t="str">
        <f>VLOOKUP($A92,축산물!$A39:$O147,13,FALSE)</f>
        <v>-</v>
      </c>
      <c r="R92" s="251" t="e">
        <f t="shared" si="19"/>
        <v>#VALUE!</v>
      </c>
      <c r="S92" s="251" t="e">
        <f t="shared" si="20"/>
        <v>#VALUE!</v>
      </c>
      <c r="T92" s="68" t="str">
        <f>VLOOKUP($A92,[1]전년동월vs전월vs당월!$A$63:$AA$164,22,FALSE)</f>
        <v>-</v>
      </c>
      <c r="U92" s="68" t="s">
        <v>628</v>
      </c>
      <c r="V92" s="220" t="str">
        <f>VLOOKUP($A92,축산물!$A39:$O147,14,FALSE)</f>
        <v>-</v>
      </c>
      <c r="W92" s="251" t="e">
        <f t="shared" si="21"/>
        <v>#VALUE!</v>
      </c>
      <c r="X92" s="251" t="e">
        <f t="shared" si="22"/>
        <v>#VALUE!</v>
      </c>
      <c r="Y92" s="68" t="str">
        <f>VLOOKUP($A92,[1]전년동월vs전월vs당월!$A$63:$AA$164,27,FALSE)</f>
        <v>-</v>
      </c>
      <c r="Z92" s="68" t="s">
        <v>628</v>
      </c>
      <c r="AA92" s="220" t="str">
        <f>VLOOKUP($A92,축산물!$A39:$O147,15,FALSE)</f>
        <v>-</v>
      </c>
      <c r="AB92" s="251" t="e">
        <f t="shared" si="23"/>
        <v>#VALUE!</v>
      </c>
      <c r="AC92" s="251" t="e">
        <f t="shared" si="24"/>
        <v>#VALUE!</v>
      </c>
      <c r="AD92" s="112"/>
    </row>
    <row r="93" spans="1:30" s="17" customFormat="1">
      <c r="A93" s="17">
        <v>34</v>
      </c>
      <c r="B93" s="16" t="str">
        <f t="shared" si="25"/>
        <v>닭고기절단육,껍질제거kg도리탕용,20g국내산</v>
      </c>
      <c r="C93" s="20"/>
      <c r="D93" s="20" t="s">
        <v>416</v>
      </c>
      <c r="E93" s="189" t="s">
        <v>19</v>
      </c>
      <c r="F93" s="189" t="s">
        <v>28</v>
      </c>
      <c r="G93" s="20" t="s">
        <v>418</v>
      </c>
      <c r="H93" s="189" t="s">
        <v>89</v>
      </c>
      <c r="I93" s="29" t="s">
        <v>22</v>
      </c>
      <c r="J93" s="68">
        <f>VLOOKUP($A93,[1]전년동월vs전월vs당월!$A$63:$AA$164,12,FALSE)</f>
        <v>5500</v>
      </c>
      <c r="K93" s="68">
        <v>5500</v>
      </c>
      <c r="L93" s="220">
        <f>VLOOKUP($A93,축산물!$A40:$O148,12,FALSE)</f>
        <v>5500</v>
      </c>
      <c r="M93" s="251">
        <f t="shared" si="17"/>
        <v>0</v>
      </c>
      <c r="N93" s="251">
        <f t="shared" si="18"/>
        <v>0</v>
      </c>
      <c r="O93" s="68" t="str">
        <f>VLOOKUP($A93,[1]전년동월vs전월vs당월!$A$63:$AA$164,17,FALSE)</f>
        <v>-</v>
      </c>
      <c r="P93" s="68" t="s">
        <v>628</v>
      </c>
      <c r="Q93" s="220" t="str">
        <f>VLOOKUP($A93,축산물!$A40:$O148,13,FALSE)</f>
        <v>-</v>
      </c>
      <c r="R93" s="251" t="e">
        <f t="shared" si="19"/>
        <v>#VALUE!</v>
      </c>
      <c r="S93" s="251" t="e">
        <f t="shared" si="20"/>
        <v>#VALUE!</v>
      </c>
      <c r="T93" s="68" t="str">
        <f>VLOOKUP($A93,[1]전년동월vs전월vs당월!$A$63:$AA$164,22,FALSE)</f>
        <v>-</v>
      </c>
      <c r="U93" s="68" t="s">
        <v>628</v>
      </c>
      <c r="V93" s="220" t="str">
        <f>VLOOKUP($A93,축산물!$A40:$O148,14,FALSE)</f>
        <v>-</v>
      </c>
      <c r="W93" s="251" t="e">
        <f t="shared" si="21"/>
        <v>#VALUE!</v>
      </c>
      <c r="X93" s="251" t="e">
        <f t="shared" si="22"/>
        <v>#VALUE!</v>
      </c>
      <c r="Y93" s="68" t="str">
        <f>VLOOKUP($A93,[1]전년동월vs전월vs당월!$A$63:$AA$164,27,FALSE)</f>
        <v>-</v>
      </c>
      <c r="Z93" s="68" t="s">
        <v>628</v>
      </c>
      <c r="AA93" s="220" t="str">
        <f>VLOOKUP($A93,축산물!$A40:$O148,15,FALSE)</f>
        <v>-</v>
      </c>
      <c r="AB93" s="251" t="e">
        <f t="shared" si="23"/>
        <v>#VALUE!</v>
      </c>
      <c r="AC93" s="251" t="e">
        <f t="shared" si="24"/>
        <v>#VALUE!</v>
      </c>
      <c r="AD93" s="112"/>
    </row>
    <row r="94" spans="1:30" s="17" customFormat="1">
      <c r="A94" s="17">
        <v>35</v>
      </c>
      <c r="B94" s="16" t="str">
        <f t="shared" si="25"/>
        <v>오리고기(집오리)냉동,2kg/마리kg통오리국내산</v>
      </c>
      <c r="C94" s="20">
        <v>10</v>
      </c>
      <c r="D94" s="20" t="s">
        <v>416</v>
      </c>
      <c r="E94" s="189" t="s">
        <v>433</v>
      </c>
      <c r="F94" s="189" t="s">
        <v>90</v>
      </c>
      <c r="G94" s="20" t="s">
        <v>418</v>
      </c>
      <c r="H94" s="189" t="s">
        <v>91</v>
      </c>
      <c r="I94" s="29" t="s">
        <v>22</v>
      </c>
      <c r="J94" s="68" t="str">
        <f>VLOOKUP($A94,[1]전년동월vs전월vs당월!$A$63:$AA$164,12,FALSE)</f>
        <v>-</v>
      </c>
      <c r="K94" s="68" t="s">
        <v>628</v>
      </c>
      <c r="L94" s="220" t="str">
        <f>VLOOKUP($A94,축산물!$A41:$O149,12,FALSE)</f>
        <v>-</v>
      </c>
      <c r="M94" s="251" t="e">
        <f t="shared" si="17"/>
        <v>#VALUE!</v>
      </c>
      <c r="N94" s="251" t="e">
        <f t="shared" si="18"/>
        <v>#VALUE!</v>
      </c>
      <c r="O94" s="68" t="str">
        <f>VLOOKUP($A94,[1]전년동월vs전월vs당월!$A$63:$AA$164,17,FALSE)</f>
        <v>-</v>
      </c>
      <c r="P94" s="68" t="s">
        <v>628</v>
      </c>
      <c r="Q94" s="220" t="str">
        <f>VLOOKUP($A94,축산물!$A41:$O149,13,FALSE)</f>
        <v>-</v>
      </c>
      <c r="R94" s="251" t="e">
        <f t="shared" si="19"/>
        <v>#VALUE!</v>
      </c>
      <c r="S94" s="251" t="e">
        <f t="shared" si="20"/>
        <v>#VALUE!</v>
      </c>
      <c r="T94" s="68">
        <f>VLOOKUP($A94,[1]전년동월vs전월vs당월!$A$63:$AA$164,22,FALSE)</f>
        <v>7320</v>
      </c>
      <c r="U94" s="68">
        <v>6970</v>
      </c>
      <c r="V94" s="220">
        <f>VLOOKUP($A94,축산물!$A41:$O149,14,FALSE)</f>
        <v>6970</v>
      </c>
      <c r="W94" s="251">
        <f t="shared" si="21"/>
        <v>-4.7814207650273222</v>
      </c>
      <c r="X94" s="251">
        <f t="shared" si="22"/>
        <v>0</v>
      </c>
      <c r="Y94" s="68">
        <f>VLOOKUP($A94,[1]전년동월vs전월vs당월!$A$63:$AA$164,27,FALSE)</f>
        <v>7310</v>
      </c>
      <c r="Z94" s="68">
        <v>7190</v>
      </c>
      <c r="AA94" s="220">
        <f>VLOOKUP($A94,축산물!$A41:$O149,15,FALSE)</f>
        <v>7190</v>
      </c>
      <c r="AB94" s="251">
        <f t="shared" si="23"/>
        <v>-1.6415868673050615</v>
      </c>
      <c r="AC94" s="251">
        <f t="shared" si="24"/>
        <v>0</v>
      </c>
      <c r="AD94" s="80"/>
    </row>
    <row r="95" spans="1:30" s="17" customFormat="1">
      <c r="A95" s="17">
        <v>36</v>
      </c>
      <c r="B95" s="16" t="str">
        <f t="shared" si="25"/>
        <v>오리고기(집오리)냉장,2kg/마리kg통오리국내산</v>
      </c>
      <c r="C95" s="20"/>
      <c r="D95" s="20" t="s">
        <v>416</v>
      </c>
      <c r="E95" s="189" t="s">
        <v>433</v>
      </c>
      <c r="F95" s="189" t="s">
        <v>92</v>
      </c>
      <c r="G95" s="20" t="s">
        <v>418</v>
      </c>
      <c r="H95" s="189" t="s">
        <v>91</v>
      </c>
      <c r="I95" s="29" t="s">
        <v>22</v>
      </c>
      <c r="J95" s="68" t="str">
        <f>VLOOKUP($A95,[1]전년동월vs전월vs당월!$A$63:$AA$164,12,FALSE)</f>
        <v>-</v>
      </c>
      <c r="K95" s="68" t="s">
        <v>628</v>
      </c>
      <c r="L95" s="220" t="str">
        <f>VLOOKUP($A95,축산물!$A42:$O150,12,FALSE)</f>
        <v>-</v>
      </c>
      <c r="M95" s="251" t="e">
        <f t="shared" si="17"/>
        <v>#VALUE!</v>
      </c>
      <c r="N95" s="251" t="e">
        <f t="shared" si="18"/>
        <v>#VALUE!</v>
      </c>
      <c r="O95" s="68" t="str">
        <f>VLOOKUP($A95,[1]전년동월vs전월vs당월!$A$63:$AA$164,17,FALSE)</f>
        <v>-</v>
      </c>
      <c r="P95" s="68" t="s">
        <v>628</v>
      </c>
      <c r="Q95" s="220" t="str">
        <f>VLOOKUP($A95,축산물!$A42:$O150,13,FALSE)</f>
        <v>-</v>
      </c>
      <c r="R95" s="251" t="e">
        <f t="shared" si="19"/>
        <v>#VALUE!</v>
      </c>
      <c r="S95" s="251" t="e">
        <f t="shared" si="20"/>
        <v>#VALUE!</v>
      </c>
      <c r="T95" s="68">
        <f>VLOOKUP($A95,[1]전년동월vs전월vs당월!$A$63:$AA$164,22,FALSE)</f>
        <v>6080</v>
      </c>
      <c r="U95" s="68">
        <v>7350</v>
      </c>
      <c r="V95" s="220" t="str">
        <f>VLOOKUP($A95,축산물!$A42:$O150,14,FALSE)</f>
        <v>-</v>
      </c>
      <c r="W95" s="251" t="e">
        <f t="shared" si="21"/>
        <v>#VALUE!</v>
      </c>
      <c r="X95" s="251" t="e">
        <f t="shared" si="22"/>
        <v>#VALUE!</v>
      </c>
      <c r="Y95" s="68">
        <f>VLOOKUP($A95,[1]전년동월vs전월vs당월!$A$63:$AA$164,27,FALSE)</f>
        <v>6630</v>
      </c>
      <c r="Z95" s="68">
        <v>6250</v>
      </c>
      <c r="AA95" s="220">
        <f>VLOOKUP($A95,축산물!$A42:$O150,15,FALSE)</f>
        <v>6200</v>
      </c>
      <c r="AB95" s="251">
        <f t="shared" si="23"/>
        <v>-6.4856711915535445</v>
      </c>
      <c r="AC95" s="251">
        <f t="shared" si="24"/>
        <v>-0.8</v>
      </c>
      <c r="AD95" s="112"/>
    </row>
    <row r="96" spans="1:30" s="17" customFormat="1">
      <c r="A96" s="17">
        <v>37</v>
      </c>
      <c r="B96" s="16" t="str">
        <f t="shared" si="25"/>
        <v>오리고기(집오리)냉동,살코기kg슬라이스국내산</v>
      </c>
      <c r="C96" s="20">
        <v>11</v>
      </c>
      <c r="D96" s="20" t="s">
        <v>416</v>
      </c>
      <c r="E96" s="189" t="s">
        <v>433</v>
      </c>
      <c r="F96" s="189" t="s">
        <v>93</v>
      </c>
      <c r="G96" s="20" t="s">
        <v>418</v>
      </c>
      <c r="H96" s="189" t="s">
        <v>200</v>
      </c>
      <c r="I96" s="29" t="s">
        <v>22</v>
      </c>
      <c r="J96" s="68" t="str">
        <f>VLOOKUP($A96,[1]전년동월vs전월vs당월!$A$63:$AA$164,12,FALSE)</f>
        <v>-</v>
      </c>
      <c r="K96" s="68" t="s">
        <v>628</v>
      </c>
      <c r="L96" s="220" t="str">
        <f>VLOOKUP($A96,축산물!$A43:$O151,12,FALSE)</f>
        <v>-</v>
      </c>
      <c r="M96" s="251" t="e">
        <f t="shared" si="17"/>
        <v>#VALUE!</v>
      </c>
      <c r="N96" s="251" t="e">
        <f t="shared" si="18"/>
        <v>#VALUE!</v>
      </c>
      <c r="O96" s="68" t="str">
        <f>VLOOKUP($A96,[1]전년동월vs전월vs당월!$A$63:$AA$164,17,FALSE)</f>
        <v>-</v>
      </c>
      <c r="P96" s="68" t="s">
        <v>628</v>
      </c>
      <c r="Q96" s="220" t="str">
        <f>VLOOKUP($A96,축산물!$A43:$O151,13,FALSE)</f>
        <v>-</v>
      </c>
      <c r="R96" s="251" t="e">
        <f t="shared" si="19"/>
        <v>#VALUE!</v>
      </c>
      <c r="S96" s="251" t="e">
        <f t="shared" si="20"/>
        <v>#VALUE!</v>
      </c>
      <c r="T96" s="68">
        <f>VLOOKUP($A96,[1]전년동월vs전월vs당월!$A$63:$AA$164,22,FALSE)</f>
        <v>10800</v>
      </c>
      <c r="U96" s="68">
        <v>9500</v>
      </c>
      <c r="V96" s="220">
        <f>VLOOKUP($A96,축산물!$A43:$O151,14,FALSE)</f>
        <v>13800</v>
      </c>
      <c r="W96" s="251">
        <f t="shared" si="21"/>
        <v>27.777777777777779</v>
      </c>
      <c r="X96" s="251">
        <f t="shared" si="22"/>
        <v>45.263157894736842</v>
      </c>
      <c r="Y96" s="68" t="str">
        <f>VLOOKUP($A96,[1]전년동월vs전월vs당월!$A$63:$AA$164,27,FALSE)</f>
        <v>-</v>
      </c>
      <c r="Z96" s="68" t="s">
        <v>628</v>
      </c>
      <c r="AA96" s="220" t="str">
        <f>VLOOKUP($A96,축산물!$A43:$O151,15,FALSE)</f>
        <v>-</v>
      </c>
      <c r="AB96" s="251" t="e">
        <f t="shared" si="23"/>
        <v>#VALUE!</v>
      </c>
      <c r="AC96" s="251" t="e">
        <f t="shared" si="24"/>
        <v>#VALUE!</v>
      </c>
      <c r="AD96" s="112"/>
    </row>
    <row r="97" spans="1:30" s="17" customFormat="1">
      <c r="A97" s="17">
        <v>38</v>
      </c>
      <c r="B97" s="16" t="str">
        <f t="shared" si="25"/>
        <v>오리고기(집오리)냉장,살코기kg슬라이스국내산</v>
      </c>
      <c r="C97" s="20"/>
      <c r="D97" s="20" t="s">
        <v>416</v>
      </c>
      <c r="E97" s="189" t="s">
        <v>433</v>
      </c>
      <c r="F97" s="189" t="s">
        <v>94</v>
      </c>
      <c r="G97" s="20" t="s">
        <v>418</v>
      </c>
      <c r="H97" s="189" t="s">
        <v>200</v>
      </c>
      <c r="I97" s="29" t="s">
        <v>22</v>
      </c>
      <c r="J97" s="68" t="str">
        <f>VLOOKUP($A97,[1]전년동월vs전월vs당월!$A$63:$AA$164,12,FALSE)</f>
        <v>-</v>
      </c>
      <c r="K97" s="68" t="s">
        <v>628</v>
      </c>
      <c r="L97" s="220" t="str">
        <f>VLOOKUP($A97,축산물!$A44:$O152,12,FALSE)</f>
        <v>-</v>
      </c>
      <c r="M97" s="251" t="e">
        <f t="shared" si="17"/>
        <v>#VALUE!</v>
      </c>
      <c r="N97" s="251" t="e">
        <f t="shared" si="18"/>
        <v>#VALUE!</v>
      </c>
      <c r="O97" s="68" t="str">
        <f>VLOOKUP($A97,[1]전년동월vs전월vs당월!$A$63:$AA$164,17,FALSE)</f>
        <v>-</v>
      </c>
      <c r="P97" s="68" t="s">
        <v>628</v>
      </c>
      <c r="Q97" s="220" t="str">
        <f>VLOOKUP($A97,축산물!$A44:$O152,13,FALSE)</f>
        <v>-</v>
      </c>
      <c r="R97" s="251" t="e">
        <f t="shared" si="19"/>
        <v>#VALUE!</v>
      </c>
      <c r="S97" s="251" t="e">
        <f t="shared" si="20"/>
        <v>#VALUE!</v>
      </c>
      <c r="T97" s="68">
        <f>VLOOKUP($A97,[1]전년동월vs전월vs당월!$A$63:$AA$164,22,FALSE)</f>
        <v>13000</v>
      </c>
      <c r="U97" s="68">
        <v>12250</v>
      </c>
      <c r="V97" s="220" t="str">
        <f>VLOOKUP($A97,축산물!$A44:$O152,14,FALSE)</f>
        <v>-</v>
      </c>
      <c r="W97" s="251" t="e">
        <f t="shared" si="21"/>
        <v>#VALUE!</v>
      </c>
      <c r="X97" s="251" t="e">
        <f t="shared" si="22"/>
        <v>#VALUE!</v>
      </c>
      <c r="Y97" s="68">
        <f>VLOOKUP($A97,[1]전년동월vs전월vs당월!$A$63:$AA$164,27,FALSE)</f>
        <v>15580</v>
      </c>
      <c r="Z97" s="68">
        <v>17200</v>
      </c>
      <c r="AA97" s="220">
        <f>VLOOKUP($A97,축산물!$A44:$O152,15,FALSE)</f>
        <v>17200</v>
      </c>
      <c r="AB97" s="251">
        <f t="shared" si="23"/>
        <v>10.397946084724005</v>
      </c>
      <c r="AC97" s="251">
        <f t="shared" si="24"/>
        <v>0</v>
      </c>
      <c r="AD97" s="112"/>
    </row>
    <row r="98" spans="1:30" s="17" customFormat="1">
      <c r="A98" s="17">
        <v>39</v>
      </c>
      <c r="B98" s="16" t="str">
        <f t="shared" si="25"/>
        <v>돼지고기2등급,냉동kg갈비(찜용)국내산</v>
      </c>
      <c r="C98" s="20">
        <v>12</v>
      </c>
      <c r="D98" s="20" t="s">
        <v>416</v>
      </c>
      <c r="E98" s="189" t="s">
        <v>43</v>
      </c>
      <c r="F98" s="189" t="s">
        <v>95</v>
      </c>
      <c r="G98" s="20" t="s">
        <v>418</v>
      </c>
      <c r="H98" s="189" t="s">
        <v>96</v>
      </c>
      <c r="I98" s="29" t="s">
        <v>22</v>
      </c>
      <c r="J98" s="68">
        <f>VLOOKUP($A98,[1]전년동월vs전월vs당월!$A$63:$AA$164,12,FALSE)</f>
        <v>6000</v>
      </c>
      <c r="K98" s="68">
        <v>5000</v>
      </c>
      <c r="L98" s="220">
        <f>VLOOKUP($A98,축산물!$A45:$O153,12,FALSE)</f>
        <v>8000</v>
      </c>
      <c r="M98" s="251">
        <f t="shared" si="17"/>
        <v>33.333333333333336</v>
      </c>
      <c r="N98" s="251">
        <f t="shared" si="18"/>
        <v>60</v>
      </c>
      <c r="O98" s="68" t="str">
        <f>VLOOKUP($A98,[1]전년동월vs전월vs당월!$A$63:$AA$164,17,FALSE)</f>
        <v>-</v>
      </c>
      <c r="P98" s="68">
        <v>5500</v>
      </c>
      <c r="Q98" s="220">
        <f>VLOOKUP($A98,축산물!$A45:$O153,13,FALSE)</f>
        <v>8000</v>
      </c>
      <c r="R98" s="251" t="e">
        <f t="shared" si="19"/>
        <v>#VALUE!</v>
      </c>
      <c r="S98" s="251">
        <f t="shared" si="20"/>
        <v>45.454545454545453</v>
      </c>
      <c r="T98" s="68" t="str">
        <f>VLOOKUP($A98,[1]전년동월vs전월vs당월!$A$63:$AA$164,22,FALSE)</f>
        <v>-</v>
      </c>
      <c r="U98" s="68">
        <v>9000</v>
      </c>
      <c r="V98" s="220">
        <f>VLOOKUP($A98,축산물!$A45:$O153,14,FALSE)</f>
        <v>14600</v>
      </c>
      <c r="W98" s="251" t="e">
        <f t="shared" si="21"/>
        <v>#VALUE!</v>
      </c>
      <c r="X98" s="251">
        <f t="shared" si="22"/>
        <v>62.222222222222221</v>
      </c>
      <c r="Y98" s="68">
        <f>VLOOKUP($A98,[1]전년동월vs전월vs당월!$A$63:$AA$164,27,FALSE)</f>
        <v>14200</v>
      </c>
      <c r="Z98" s="68">
        <v>13800</v>
      </c>
      <c r="AA98" s="220">
        <f>VLOOKUP($A98,축산물!$A45:$O153,15,FALSE)</f>
        <v>18500</v>
      </c>
      <c r="AB98" s="251">
        <f t="shared" si="23"/>
        <v>30.281690140845072</v>
      </c>
      <c r="AC98" s="251">
        <f t="shared" si="24"/>
        <v>34.05797101449275</v>
      </c>
      <c r="AD98" s="113"/>
    </row>
    <row r="99" spans="1:30" s="17" customFormat="1">
      <c r="A99" s="17">
        <v>40</v>
      </c>
      <c r="B99" s="16" t="str">
        <f t="shared" si="25"/>
        <v>돼지고기2등급,냉동kgLA갈비국내산</v>
      </c>
      <c r="C99" s="20"/>
      <c r="D99" s="20" t="s">
        <v>416</v>
      </c>
      <c r="E99" s="189" t="s">
        <v>43</v>
      </c>
      <c r="F99" s="189" t="s">
        <v>95</v>
      </c>
      <c r="G99" s="20" t="s">
        <v>418</v>
      </c>
      <c r="H99" s="189" t="s">
        <v>57</v>
      </c>
      <c r="I99" s="29" t="s">
        <v>22</v>
      </c>
      <c r="J99" s="68">
        <f>VLOOKUP($A99,[1]전년동월vs전월vs당월!$A$63:$AA$164,12,FALSE)</f>
        <v>6000</v>
      </c>
      <c r="K99" s="68">
        <v>5000</v>
      </c>
      <c r="L99" s="220">
        <f>VLOOKUP($A99,축산물!$A46:$O154,12,FALSE)</f>
        <v>8000</v>
      </c>
      <c r="M99" s="251">
        <f t="shared" si="17"/>
        <v>33.333333333333336</v>
      </c>
      <c r="N99" s="251">
        <f t="shared" si="18"/>
        <v>60</v>
      </c>
      <c r="O99" s="68" t="str">
        <f>VLOOKUP($A99,[1]전년동월vs전월vs당월!$A$63:$AA$164,17,FALSE)</f>
        <v>-</v>
      </c>
      <c r="P99" s="68">
        <v>5500</v>
      </c>
      <c r="Q99" s="220">
        <f>VLOOKUP($A99,축산물!$A46:$O154,13,FALSE)</f>
        <v>8000</v>
      </c>
      <c r="R99" s="251" t="e">
        <f t="shared" si="19"/>
        <v>#VALUE!</v>
      </c>
      <c r="S99" s="251">
        <f t="shared" si="20"/>
        <v>45.454545454545453</v>
      </c>
      <c r="T99" s="68" t="str">
        <f>VLOOKUP($A99,[1]전년동월vs전월vs당월!$A$63:$AA$164,22,FALSE)</f>
        <v>-</v>
      </c>
      <c r="U99" s="68" t="s">
        <v>628</v>
      </c>
      <c r="V99" s="220" t="str">
        <f>VLOOKUP($A99,축산물!$A46:$O154,14,FALSE)</f>
        <v>-</v>
      </c>
      <c r="W99" s="251" t="e">
        <f t="shared" si="21"/>
        <v>#VALUE!</v>
      </c>
      <c r="X99" s="251" t="e">
        <f t="shared" si="22"/>
        <v>#VALUE!</v>
      </c>
      <c r="Y99" s="68" t="str">
        <f>VLOOKUP($A99,[1]전년동월vs전월vs당월!$A$63:$AA$164,27,FALSE)</f>
        <v>-</v>
      </c>
      <c r="Z99" s="68" t="s">
        <v>628</v>
      </c>
      <c r="AA99" s="220" t="str">
        <f>VLOOKUP($A99,축산물!$A46:$O154,15,FALSE)</f>
        <v>-</v>
      </c>
      <c r="AB99" s="251" t="e">
        <f t="shared" si="23"/>
        <v>#VALUE!</v>
      </c>
      <c r="AC99" s="251" t="e">
        <f t="shared" si="24"/>
        <v>#VALUE!</v>
      </c>
      <c r="AD99" s="112"/>
    </row>
    <row r="100" spans="1:30" s="17" customFormat="1">
      <c r="A100" s="17">
        <v>41</v>
      </c>
      <c r="B100" s="16" t="str">
        <f t="shared" si="25"/>
        <v>돼지고기2등급,냉동kg등갈비국내산</v>
      </c>
      <c r="C100" s="20"/>
      <c r="D100" s="190" t="s">
        <v>416</v>
      </c>
      <c r="E100" s="191" t="s">
        <v>43</v>
      </c>
      <c r="F100" s="191" t="s">
        <v>95</v>
      </c>
      <c r="G100" s="190" t="s">
        <v>418</v>
      </c>
      <c r="H100" s="191" t="s">
        <v>53</v>
      </c>
      <c r="I100" s="295" t="s">
        <v>22</v>
      </c>
      <c r="J100" s="68">
        <f>VLOOKUP($A100,[1]전년동월vs전월vs당월!$A$63:$AA$164,12,FALSE)</f>
        <v>9000</v>
      </c>
      <c r="K100" s="68">
        <v>10000</v>
      </c>
      <c r="L100" s="220">
        <f>VLOOKUP($A100,축산물!$A47:$O155,12,FALSE)</f>
        <v>13000</v>
      </c>
      <c r="M100" s="251">
        <f t="shared" si="17"/>
        <v>44.444444444444443</v>
      </c>
      <c r="N100" s="251">
        <f t="shared" si="18"/>
        <v>30</v>
      </c>
      <c r="O100" s="68" t="str">
        <f>VLOOKUP($A100,[1]전년동월vs전월vs당월!$A$63:$AA$164,17,FALSE)</f>
        <v>-</v>
      </c>
      <c r="P100" s="68">
        <v>10000</v>
      </c>
      <c r="Q100" s="220">
        <f>VLOOKUP($A100,축산물!$A47:$O155,13,FALSE)</f>
        <v>11000</v>
      </c>
      <c r="R100" s="251" t="e">
        <f t="shared" si="19"/>
        <v>#VALUE!</v>
      </c>
      <c r="S100" s="251">
        <f t="shared" si="20"/>
        <v>10</v>
      </c>
      <c r="T100" s="68" t="str">
        <f>VLOOKUP($A100,[1]전년동월vs전월vs당월!$A$63:$AA$164,22,FALSE)</f>
        <v>-</v>
      </c>
      <c r="U100" s="68">
        <v>21600</v>
      </c>
      <c r="V100" s="220">
        <f>VLOOKUP($A100,축산물!$A47:$O155,14,FALSE)</f>
        <v>21300</v>
      </c>
      <c r="W100" s="251" t="e">
        <f t="shared" si="21"/>
        <v>#VALUE!</v>
      </c>
      <c r="X100" s="251">
        <f t="shared" si="22"/>
        <v>-1.3888888888888888</v>
      </c>
      <c r="Y100" s="68">
        <f>VLOOKUP($A100,[1]전년동월vs전월vs당월!$A$63:$AA$164,27,FALSE)</f>
        <v>22200</v>
      </c>
      <c r="Z100" s="68">
        <v>18800</v>
      </c>
      <c r="AA100" s="220">
        <f>VLOOKUP($A100,축산물!$A47:$O155,15,FALSE)</f>
        <v>23800</v>
      </c>
      <c r="AB100" s="251">
        <f t="shared" si="23"/>
        <v>7.2072072072072073</v>
      </c>
      <c r="AC100" s="251">
        <f t="shared" si="24"/>
        <v>26.595744680851062</v>
      </c>
      <c r="AD100" s="113"/>
    </row>
    <row r="101" spans="1:30" s="17" customFormat="1">
      <c r="A101" s="17">
        <v>42</v>
      </c>
      <c r="B101" s="16" t="str">
        <f t="shared" si="25"/>
        <v>돼지고기2등급,냉장kg후지국내산</v>
      </c>
      <c r="C101" s="20"/>
      <c r="D101" s="20" t="s">
        <v>416</v>
      </c>
      <c r="E101" s="189" t="s">
        <v>43</v>
      </c>
      <c r="F101" s="189" t="s">
        <v>97</v>
      </c>
      <c r="G101" s="20" t="s">
        <v>418</v>
      </c>
      <c r="H101" s="189" t="s">
        <v>45</v>
      </c>
      <c r="I101" s="29" t="s">
        <v>22</v>
      </c>
      <c r="J101" s="68">
        <f>VLOOKUP($A101,[1]전년동월vs전월vs당월!$A$63:$AA$164,12,FALSE)</f>
        <v>4500</v>
      </c>
      <c r="K101" s="68">
        <v>4000</v>
      </c>
      <c r="L101" s="220">
        <f>VLOOKUP($A101,축산물!$A48:$O156,12,FALSE)</f>
        <v>4000</v>
      </c>
      <c r="M101" s="251">
        <f t="shared" si="17"/>
        <v>-11.111111111111111</v>
      </c>
      <c r="N101" s="251">
        <f t="shared" si="18"/>
        <v>0</v>
      </c>
      <c r="O101" s="68" t="str">
        <f>VLOOKUP($A101,[1]전년동월vs전월vs당월!$A$63:$AA$164,17,FALSE)</f>
        <v>-</v>
      </c>
      <c r="P101" s="68">
        <v>2400</v>
      </c>
      <c r="Q101" s="220">
        <f>VLOOKUP($A101,축산물!$A48:$O156,13,FALSE)</f>
        <v>2600</v>
      </c>
      <c r="R101" s="251" t="e">
        <f t="shared" si="19"/>
        <v>#VALUE!</v>
      </c>
      <c r="S101" s="251">
        <f t="shared" si="20"/>
        <v>8.3333333333333339</v>
      </c>
      <c r="T101" s="68">
        <f>VLOOKUP($A101,[1]전년동월vs전월vs당월!$A$63:$AA$164,22,FALSE)</f>
        <v>4800</v>
      </c>
      <c r="U101" s="68">
        <v>5000</v>
      </c>
      <c r="V101" s="220">
        <f>VLOOKUP($A101,축산물!$A48:$O156,14,FALSE)</f>
        <v>5500</v>
      </c>
      <c r="W101" s="251">
        <f t="shared" si="21"/>
        <v>14.583333333333334</v>
      </c>
      <c r="X101" s="251">
        <f t="shared" si="22"/>
        <v>10</v>
      </c>
      <c r="Y101" s="68" t="str">
        <f>VLOOKUP($A101,[1]전년동월vs전월vs당월!$A$63:$AA$164,27,FALSE)</f>
        <v>-</v>
      </c>
      <c r="Z101" s="68" t="s">
        <v>628</v>
      </c>
      <c r="AA101" s="220" t="str">
        <f>VLOOKUP($A101,축산물!$A48:$O156,15,FALSE)</f>
        <v>-</v>
      </c>
      <c r="AB101" s="251" t="e">
        <f t="shared" si="23"/>
        <v>#VALUE!</v>
      </c>
      <c r="AC101" s="251" t="e">
        <f t="shared" si="24"/>
        <v>#VALUE!</v>
      </c>
      <c r="AD101" s="112"/>
    </row>
    <row r="102" spans="1:30" s="17" customFormat="1">
      <c r="A102" s="17">
        <v>43</v>
      </c>
      <c r="B102" s="16" t="str">
        <f t="shared" si="25"/>
        <v>돼지고기2등급,냉동kg후지국내산</v>
      </c>
      <c r="C102" s="20"/>
      <c r="D102" s="20" t="s">
        <v>416</v>
      </c>
      <c r="E102" s="189" t="s">
        <v>43</v>
      </c>
      <c r="F102" s="189" t="s">
        <v>95</v>
      </c>
      <c r="G102" s="20" t="s">
        <v>418</v>
      </c>
      <c r="H102" s="189" t="s">
        <v>45</v>
      </c>
      <c r="I102" s="29" t="s">
        <v>22</v>
      </c>
      <c r="J102" s="68">
        <f>VLOOKUP($A102,[1]전년동월vs전월vs당월!$A$63:$AA$164,12,FALSE)</f>
        <v>4500</v>
      </c>
      <c r="K102" s="68">
        <v>4000</v>
      </c>
      <c r="L102" s="220">
        <f>VLOOKUP($A102,축산물!$A49:$O157,12,FALSE)</f>
        <v>4000</v>
      </c>
      <c r="M102" s="251">
        <f t="shared" si="17"/>
        <v>-11.111111111111111</v>
      </c>
      <c r="N102" s="251">
        <f t="shared" si="18"/>
        <v>0</v>
      </c>
      <c r="O102" s="68" t="str">
        <f>VLOOKUP($A102,[1]전년동월vs전월vs당월!$A$63:$AA$164,17,FALSE)</f>
        <v>-</v>
      </c>
      <c r="P102" s="68">
        <v>2400</v>
      </c>
      <c r="Q102" s="220">
        <f>VLOOKUP($A102,축산물!$A49:$O157,13,FALSE)</f>
        <v>2600</v>
      </c>
      <c r="R102" s="251" t="e">
        <f t="shared" si="19"/>
        <v>#VALUE!</v>
      </c>
      <c r="S102" s="251">
        <f t="shared" si="20"/>
        <v>8.3333333333333339</v>
      </c>
      <c r="T102" s="68" t="str">
        <f>VLOOKUP($A102,[1]전년동월vs전월vs당월!$A$63:$AA$164,22,FALSE)</f>
        <v>-</v>
      </c>
      <c r="U102" s="68" t="s">
        <v>628</v>
      </c>
      <c r="V102" s="220" t="str">
        <f>VLOOKUP($A102,축산물!$A49:$O157,14,FALSE)</f>
        <v>-</v>
      </c>
      <c r="W102" s="251" t="e">
        <f t="shared" si="21"/>
        <v>#VALUE!</v>
      </c>
      <c r="X102" s="251" t="e">
        <f t="shared" si="22"/>
        <v>#VALUE!</v>
      </c>
      <c r="Y102" s="68" t="str">
        <f>VLOOKUP($A102,[1]전년동월vs전월vs당월!$A$63:$AA$164,27,FALSE)</f>
        <v>-</v>
      </c>
      <c r="Z102" s="68" t="s">
        <v>628</v>
      </c>
      <c r="AA102" s="220">
        <f>VLOOKUP($A102,축산물!$A49:$O157,15,FALSE)</f>
        <v>7900</v>
      </c>
      <c r="AB102" s="251" t="e">
        <f t="shared" si="23"/>
        <v>#VALUE!</v>
      </c>
      <c r="AC102" s="251" t="e">
        <f t="shared" si="24"/>
        <v>#VALUE!</v>
      </c>
      <c r="AD102" s="112"/>
    </row>
    <row r="103" spans="1:30" s="17" customFormat="1">
      <c r="A103" s="17">
        <v>44</v>
      </c>
      <c r="B103" s="16" t="str">
        <f t="shared" si="25"/>
        <v>돼지고기2등급,냉장kg등심국내산</v>
      </c>
      <c r="C103" s="20"/>
      <c r="D103" s="20" t="s">
        <v>416</v>
      </c>
      <c r="E103" s="189" t="s">
        <v>43</v>
      </c>
      <c r="F103" s="189" t="s">
        <v>97</v>
      </c>
      <c r="G103" s="20" t="s">
        <v>418</v>
      </c>
      <c r="H103" s="189" t="s">
        <v>46</v>
      </c>
      <c r="I103" s="29" t="s">
        <v>22</v>
      </c>
      <c r="J103" s="68">
        <f>VLOOKUP($A103,[1]전년동월vs전월vs당월!$A$63:$AA$164,12,FALSE)</f>
        <v>6000</v>
      </c>
      <c r="K103" s="68">
        <v>5000</v>
      </c>
      <c r="L103" s="220">
        <f>VLOOKUP($A103,축산물!$A50:$O158,12,FALSE)</f>
        <v>5000</v>
      </c>
      <c r="M103" s="251">
        <f t="shared" si="17"/>
        <v>-16.666666666666668</v>
      </c>
      <c r="N103" s="251">
        <f t="shared" si="18"/>
        <v>0</v>
      </c>
      <c r="O103" s="68" t="str">
        <f>VLOOKUP($A103,[1]전년동월vs전월vs당월!$A$63:$AA$164,17,FALSE)</f>
        <v>-</v>
      </c>
      <c r="P103" s="68">
        <v>3600</v>
      </c>
      <c r="Q103" s="220">
        <f>VLOOKUP($A103,축산물!$A50:$O158,13,FALSE)</f>
        <v>4300</v>
      </c>
      <c r="R103" s="251" t="e">
        <f t="shared" si="19"/>
        <v>#VALUE!</v>
      </c>
      <c r="S103" s="251">
        <f t="shared" si="20"/>
        <v>19.444444444444443</v>
      </c>
      <c r="T103" s="68">
        <f>VLOOKUP($A103,[1]전년동월vs전월vs당월!$A$63:$AA$164,22,FALSE)</f>
        <v>9700</v>
      </c>
      <c r="U103" s="68">
        <v>10400</v>
      </c>
      <c r="V103" s="220">
        <f>VLOOKUP($A103,축산물!$A50:$O158,14,FALSE)</f>
        <v>10600</v>
      </c>
      <c r="W103" s="251">
        <f t="shared" si="21"/>
        <v>9.2783505154639183</v>
      </c>
      <c r="X103" s="251">
        <f t="shared" si="22"/>
        <v>1.9230769230769231</v>
      </c>
      <c r="Y103" s="68">
        <f>VLOOKUP($A103,[1]전년동월vs전월vs당월!$A$63:$AA$164,27,FALSE)</f>
        <v>11100</v>
      </c>
      <c r="Z103" s="68">
        <v>11500</v>
      </c>
      <c r="AA103" s="220">
        <f>VLOOKUP($A103,축산물!$A50:$O158,15,FALSE)</f>
        <v>13400</v>
      </c>
      <c r="AB103" s="251">
        <f t="shared" si="23"/>
        <v>20.72072072072072</v>
      </c>
      <c r="AC103" s="251">
        <f t="shared" si="24"/>
        <v>16.521739130434781</v>
      </c>
      <c r="AD103" s="112"/>
    </row>
    <row r="104" spans="1:30" s="17" customFormat="1">
      <c r="A104" s="17">
        <v>45</v>
      </c>
      <c r="B104" s="16" t="str">
        <f t="shared" si="25"/>
        <v>돼지고기2등급,냉동kg등심국내산</v>
      </c>
      <c r="C104" s="20"/>
      <c r="D104" s="20" t="s">
        <v>416</v>
      </c>
      <c r="E104" s="189" t="s">
        <v>43</v>
      </c>
      <c r="F104" s="189" t="s">
        <v>95</v>
      </c>
      <c r="G104" s="20" t="s">
        <v>418</v>
      </c>
      <c r="H104" s="189" t="s">
        <v>46</v>
      </c>
      <c r="I104" s="29" t="s">
        <v>22</v>
      </c>
      <c r="J104" s="68">
        <f>VLOOKUP($A104,[1]전년동월vs전월vs당월!$A$63:$AA$164,12,FALSE)</f>
        <v>6000</v>
      </c>
      <c r="K104" s="68">
        <v>5000</v>
      </c>
      <c r="L104" s="220">
        <f>VLOOKUP($A104,축산물!$A51:$O159,12,FALSE)</f>
        <v>5000</v>
      </c>
      <c r="M104" s="251">
        <f t="shared" si="17"/>
        <v>-16.666666666666668</v>
      </c>
      <c r="N104" s="251">
        <f t="shared" si="18"/>
        <v>0</v>
      </c>
      <c r="O104" s="68" t="str">
        <f>VLOOKUP($A104,[1]전년동월vs전월vs당월!$A$63:$AA$164,17,FALSE)</f>
        <v>-</v>
      </c>
      <c r="P104" s="68">
        <v>3300</v>
      </c>
      <c r="Q104" s="220">
        <f>VLOOKUP($A104,축산물!$A51:$O159,13,FALSE)</f>
        <v>4300</v>
      </c>
      <c r="R104" s="251" t="e">
        <f t="shared" si="19"/>
        <v>#VALUE!</v>
      </c>
      <c r="S104" s="251">
        <f t="shared" si="20"/>
        <v>30.303030303030305</v>
      </c>
      <c r="T104" s="68" t="str">
        <f>VLOOKUP($A104,[1]전년동월vs전월vs당월!$A$63:$AA$164,22,FALSE)</f>
        <v>-</v>
      </c>
      <c r="U104" s="68" t="s">
        <v>628</v>
      </c>
      <c r="V104" s="220" t="str">
        <f>VLOOKUP($A104,축산물!$A51:$O159,14,FALSE)</f>
        <v>-</v>
      </c>
      <c r="W104" s="251" t="e">
        <f t="shared" si="21"/>
        <v>#VALUE!</v>
      </c>
      <c r="X104" s="251" t="e">
        <f t="shared" si="22"/>
        <v>#VALUE!</v>
      </c>
      <c r="Y104" s="68" t="str">
        <f>VLOOKUP($A104,[1]전년동월vs전월vs당월!$A$63:$AA$164,27,FALSE)</f>
        <v>-</v>
      </c>
      <c r="Z104" s="68">
        <v>5900</v>
      </c>
      <c r="AA104" s="220">
        <f>VLOOKUP($A104,축산물!$A51:$O159,15,FALSE)</f>
        <v>5900</v>
      </c>
      <c r="AB104" s="251" t="e">
        <f t="shared" si="23"/>
        <v>#VALUE!</v>
      </c>
      <c r="AC104" s="251">
        <f t="shared" si="24"/>
        <v>0</v>
      </c>
      <c r="AD104" s="112"/>
    </row>
    <row r="105" spans="1:30" s="17" customFormat="1">
      <c r="A105" s="17">
        <v>46</v>
      </c>
      <c r="B105" s="16" t="str">
        <f t="shared" si="25"/>
        <v>돼지고기2등급,냉장kg목심(목살)국내산</v>
      </c>
      <c r="C105" s="20"/>
      <c r="D105" s="20" t="s">
        <v>416</v>
      </c>
      <c r="E105" s="189" t="s">
        <v>43</v>
      </c>
      <c r="F105" s="189" t="s">
        <v>97</v>
      </c>
      <c r="G105" s="20" t="s">
        <v>418</v>
      </c>
      <c r="H105" s="189" t="s">
        <v>47</v>
      </c>
      <c r="I105" s="29" t="s">
        <v>22</v>
      </c>
      <c r="J105" s="68">
        <f>VLOOKUP($A105,[1]전년동월vs전월vs당월!$A$63:$AA$164,12,FALSE)</f>
        <v>10000</v>
      </c>
      <c r="K105" s="68">
        <v>11000</v>
      </c>
      <c r="L105" s="220">
        <f>VLOOKUP($A105,축산물!$A52:$O160,12,FALSE)</f>
        <v>11000</v>
      </c>
      <c r="M105" s="251">
        <f t="shared" si="17"/>
        <v>10</v>
      </c>
      <c r="N105" s="251">
        <f t="shared" si="18"/>
        <v>0</v>
      </c>
      <c r="O105" s="68" t="str">
        <f>VLOOKUP($A105,[1]전년동월vs전월vs당월!$A$63:$AA$164,17,FALSE)</f>
        <v>-</v>
      </c>
      <c r="P105" s="68">
        <v>11500</v>
      </c>
      <c r="Q105" s="220">
        <f>VLOOKUP($A105,축산물!$A52:$O160,13,FALSE)</f>
        <v>9000</v>
      </c>
      <c r="R105" s="251" t="e">
        <f t="shared" si="19"/>
        <v>#VALUE!</v>
      </c>
      <c r="S105" s="251">
        <f t="shared" si="20"/>
        <v>-21.739130434782609</v>
      </c>
      <c r="T105" s="68">
        <f>VLOOKUP($A105,[1]전년동월vs전월vs당월!$A$63:$AA$164,22,FALSE)</f>
        <v>18000</v>
      </c>
      <c r="U105" s="68">
        <v>19500</v>
      </c>
      <c r="V105" s="220">
        <f>VLOOKUP($A105,축산물!$A52:$O160,14,FALSE)</f>
        <v>16100</v>
      </c>
      <c r="W105" s="251">
        <f t="shared" si="21"/>
        <v>-10.555555555555555</v>
      </c>
      <c r="X105" s="251">
        <f t="shared" si="22"/>
        <v>-17.435897435897434</v>
      </c>
      <c r="Y105" s="68">
        <f>VLOOKUP($A105,[1]전년동월vs전월vs당월!$A$63:$AA$164,27,FALSE)</f>
        <v>17300</v>
      </c>
      <c r="Z105" s="68">
        <v>17800</v>
      </c>
      <c r="AA105" s="220">
        <f>VLOOKUP($A105,축산물!$A52:$O160,15,FALSE)</f>
        <v>17200</v>
      </c>
      <c r="AB105" s="251">
        <f t="shared" si="23"/>
        <v>-0.5780346820809249</v>
      </c>
      <c r="AC105" s="251">
        <f t="shared" si="24"/>
        <v>-3.3707865168539324</v>
      </c>
      <c r="AD105" s="112"/>
    </row>
    <row r="106" spans="1:30" s="17" customFormat="1">
      <c r="A106" s="17">
        <v>47</v>
      </c>
      <c r="B106" s="16" t="str">
        <f t="shared" si="25"/>
        <v>돼지고기2등급,냉동kg목심(목살)국내산</v>
      </c>
      <c r="C106" s="20"/>
      <c r="D106" s="20" t="s">
        <v>416</v>
      </c>
      <c r="E106" s="189" t="s">
        <v>43</v>
      </c>
      <c r="F106" s="189" t="s">
        <v>95</v>
      </c>
      <c r="G106" s="20" t="s">
        <v>418</v>
      </c>
      <c r="H106" s="189" t="s">
        <v>47</v>
      </c>
      <c r="I106" s="29" t="s">
        <v>22</v>
      </c>
      <c r="J106" s="68">
        <f>VLOOKUP($A106,[1]전년동월vs전월vs당월!$A$63:$AA$164,12,FALSE)</f>
        <v>10000</v>
      </c>
      <c r="K106" s="68">
        <v>11000</v>
      </c>
      <c r="L106" s="220">
        <f>VLOOKUP($A106,축산물!$A53:$O161,12,FALSE)</f>
        <v>11000</v>
      </c>
      <c r="M106" s="251">
        <f t="shared" si="17"/>
        <v>10</v>
      </c>
      <c r="N106" s="251">
        <f t="shared" si="18"/>
        <v>0</v>
      </c>
      <c r="O106" s="68" t="str">
        <f>VLOOKUP($A106,[1]전년동월vs전월vs당월!$A$63:$AA$164,17,FALSE)</f>
        <v>-</v>
      </c>
      <c r="P106" s="68">
        <v>8500</v>
      </c>
      <c r="Q106" s="220">
        <f>VLOOKUP($A106,축산물!$A53:$O161,13,FALSE)</f>
        <v>8500</v>
      </c>
      <c r="R106" s="251" t="e">
        <f t="shared" si="19"/>
        <v>#VALUE!</v>
      </c>
      <c r="S106" s="251">
        <f t="shared" si="20"/>
        <v>0</v>
      </c>
      <c r="T106" s="68" t="str">
        <f>VLOOKUP($A106,[1]전년동월vs전월vs당월!$A$63:$AA$164,22,FALSE)</f>
        <v>-</v>
      </c>
      <c r="U106" s="68" t="s">
        <v>628</v>
      </c>
      <c r="V106" s="220" t="str">
        <f>VLOOKUP($A106,축산물!$A53:$O161,14,FALSE)</f>
        <v>-</v>
      </c>
      <c r="W106" s="251" t="e">
        <f t="shared" si="21"/>
        <v>#VALUE!</v>
      </c>
      <c r="X106" s="251" t="e">
        <f t="shared" si="22"/>
        <v>#VALUE!</v>
      </c>
      <c r="Y106" s="68" t="str">
        <f>VLOOKUP($A106,[1]전년동월vs전월vs당월!$A$63:$AA$164,27,FALSE)</f>
        <v>-</v>
      </c>
      <c r="Z106" s="68" t="s">
        <v>628</v>
      </c>
      <c r="AA106" s="220" t="str">
        <f>VLOOKUP($A106,축산물!$A53:$O161,15,FALSE)</f>
        <v>-</v>
      </c>
      <c r="AB106" s="251" t="e">
        <f t="shared" si="23"/>
        <v>#VALUE!</v>
      </c>
      <c r="AC106" s="251" t="e">
        <f t="shared" si="24"/>
        <v>#VALUE!</v>
      </c>
      <c r="AD106" s="112"/>
    </row>
    <row r="107" spans="1:30" s="17" customFormat="1">
      <c r="A107" s="17">
        <v>48</v>
      </c>
      <c r="B107" s="16" t="str">
        <f t="shared" si="25"/>
        <v>돼지고기2등급,냉장kg사태국내산</v>
      </c>
      <c r="C107" s="20"/>
      <c r="D107" s="20" t="s">
        <v>416</v>
      </c>
      <c r="E107" s="189" t="s">
        <v>43</v>
      </c>
      <c r="F107" s="189" t="s">
        <v>97</v>
      </c>
      <c r="G107" s="20" t="s">
        <v>418</v>
      </c>
      <c r="H107" s="189" t="s">
        <v>48</v>
      </c>
      <c r="I107" s="29" t="s">
        <v>22</v>
      </c>
      <c r="J107" s="68">
        <f>VLOOKUP($A107,[1]전년동월vs전월vs당월!$A$63:$AA$164,12,FALSE)</f>
        <v>6500</v>
      </c>
      <c r="K107" s="68">
        <v>6000</v>
      </c>
      <c r="L107" s="220">
        <f>VLOOKUP($A107,축산물!$A54:$O162,12,FALSE)</f>
        <v>6000</v>
      </c>
      <c r="M107" s="251">
        <f t="shared" si="17"/>
        <v>-7.6923076923076925</v>
      </c>
      <c r="N107" s="251">
        <f t="shared" si="18"/>
        <v>0</v>
      </c>
      <c r="O107" s="68" t="str">
        <f>VLOOKUP($A107,[1]전년동월vs전월vs당월!$A$63:$AA$164,17,FALSE)</f>
        <v>-</v>
      </c>
      <c r="P107" s="68">
        <v>3700</v>
      </c>
      <c r="Q107" s="220">
        <f>VLOOKUP($A107,축산물!$A54:$O162,13,FALSE)</f>
        <v>3600</v>
      </c>
      <c r="R107" s="251" t="e">
        <f t="shared" si="19"/>
        <v>#VALUE!</v>
      </c>
      <c r="S107" s="251">
        <f t="shared" si="20"/>
        <v>-2.7027027027027026</v>
      </c>
      <c r="T107" s="68">
        <f>VLOOKUP($A107,[1]전년동월vs전월vs당월!$A$63:$AA$164,22,FALSE)</f>
        <v>8100</v>
      </c>
      <c r="U107" s="68">
        <v>13400</v>
      </c>
      <c r="V107" s="220">
        <f>VLOOKUP($A107,축산물!$A54:$O162,14,FALSE)</f>
        <v>15000</v>
      </c>
      <c r="W107" s="251">
        <f t="shared" si="21"/>
        <v>85.18518518518519</v>
      </c>
      <c r="X107" s="251">
        <f t="shared" si="22"/>
        <v>11.940298507462687</v>
      </c>
      <c r="Y107" s="68" t="str">
        <f>VLOOKUP($A107,[1]전년동월vs전월vs당월!$A$63:$AA$164,27,FALSE)</f>
        <v>-</v>
      </c>
      <c r="Z107" s="68">
        <v>8900</v>
      </c>
      <c r="AA107" s="220">
        <f>VLOOKUP($A107,축산물!$A54:$O162,15,FALSE)</f>
        <v>23500</v>
      </c>
      <c r="AB107" s="251" t="e">
        <f t="shared" si="23"/>
        <v>#VALUE!</v>
      </c>
      <c r="AC107" s="251">
        <f t="shared" si="24"/>
        <v>164.04494382022472</v>
      </c>
      <c r="AD107" s="112"/>
    </row>
    <row r="108" spans="1:30" s="17" customFormat="1">
      <c r="A108" s="17">
        <v>49</v>
      </c>
      <c r="B108" s="16" t="str">
        <f t="shared" si="25"/>
        <v>돼지고기2등급,냉동kg사태국내산</v>
      </c>
      <c r="C108" s="20"/>
      <c r="D108" s="20" t="s">
        <v>416</v>
      </c>
      <c r="E108" s="189" t="s">
        <v>43</v>
      </c>
      <c r="F108" s="189" t="s">
        <v>95</v>
      </c>
      <c r="G108" s="20" t="s">
        <v>418</v>
      </c>
      <c r="H108" s="189" t="s">
        <v>48</v>
      </c>
      <c r="I108" s="29" t="s">
        <v>22</v>
      </c>
      <c r="J108" s="68">
        <f>VLOOKUP($A108,[1]전년동월vs전월vs당월!$A$63:$AA$164,12,FALSE)</f>
        <v>6500</v>
      </c>
      <c r="K108" s="68">
        <v>6000</v>
      </c>
      <c r="L108" s="220">
        <f>VLOOKUP($A108,축산물!$A55:$O163,12,FALSE)</f>
        <v>6000</v>
      </c>
      <c r="M108" s="251">
        <f t="shared" si="17"/>
        <v>-7.6923076923076925</v>
      </c>
      <c r="N108" s="251">
        <f t="shared" si="18"/>
        <v>0</v>
      </c>
      <c r="O108" s="68" t="str">
        <f>VLOOKUP($A108,[1]전년동월vs전월vs당월!$A$63:$AA$164,17,FALSE)</f>
        <v>-</v>
      </c>
      <c r="P108" s="68" t="s">
        <v>628</v>
      </c>
      <c r="Q108" s="220">
        <f>VLOOKUP($A108,축산물!$A55:$O163,13,FALSE)</f>
        <v>3600</v>
      </c>
      <c r="R108" s="251" t="e">
        <f t="shared" si="19"/>
        <v>#VALUE!</v>
      </c>
      <c r="S108" s="251" t="e">
        <f t="shared" si="20"/>
        <v>#VALUE!</v>
      </c>
      <c r="T108" s="68" t="str">
        <f>VLOOKUP($A108,[1]전년동월vs전월vs당월!$A$63:$AA$164,22,FALSE)</f>
        <v>-</v>
      </c>
      <c r="U108" s="68" t="s">
        <v>628</v>
      </c>
      <c r="V108" s="220" t="str">
        <f>VLOOKUP($A108,축산물!$A55:$O163,14,FALSE)</f>
        <v>-</v>
      </c>
      <c r="W108" s="251" t="e">
        <f t="shared" si="21"/>
        <v>#VALUE!</v>
      </c>
      <c r="X108" s="251" t="e">
        <f t="shared" si="22"/>
        <v>#VALUE!</v>
      </c>
      <c r="Y108" s="68" t="str">
        <f>VLOOKUP($A108,[1]전년동월vs전월vs당월!$A$63:$AA$164,27,FALSE)</f>
        <v>-</v>
      </c>
      <c r="Z108" s="68" t="s">
        <v>628</v>
      </c>
      <c r="AA108" s="220" t="str">
        <f>VLOOKUP($A108,축산물!$A55:$O163,15,FALSE)</f>
        <v>-</v>
      </c>
      <c r="AB108" s="251" t="e">
        <f t="shared" si="23"/>
        <v>#VALUE!</v>
      </c>
      <c r="AC108" s="251" t="e">
        <f t="shared" si="24"/>
        <v>#VALUE!</v>
      </c>
      <c r="AD108" s="112"/>
    </row>
    <row r="109" spans="1:30" s="17" customFormat="1">
      <c r="A109" s="17">
        <v>50</v>
      </c>
      <c r="B109" s="16" t="str">
        <f t="shared" si="25"/>
        <v>돼지고기2등급,냉장kg삼겹살국내산</v>
      </c>
      <c r="C109" s="20"/>
      <c r="D109" s="20" t="s">
        <v>416</v>
      </c>
      <c r="E109" s="189" t="s">
        <v>43</v>
      </c>
      <c r="F109" s="189" t="s">
        <v>97</v>
      </c>
      <c r="G109" s="20" t="s">
        <v>418</v>
      </c>
      <c r="H109" s="189" t="s">
        <v>49</v>
      </c>
      <c r="I109" s="29" t="s">
        <v>22</v>
      </c>
      <c r="J109" s="68">
        <f>VLOOKUP($A109,[1]전년동월vs전월vs당월!$A$63:$AA$164,12,FALSE)</f>
        <v>10000</v>
      </c>
      <c r="K109" s="68">
        <v>12000</v>
      </c>
      <c r="L109" s="220">
        <f>VLOOKUP($A109,축산물!$A56:$O164,12,FALSE)</f>
        <v>12000</v>
      </c>
      <c r="M109" s="251">
        <f t="shared" si="17"/>
        <v>20</v>
      </c>
      <c r="N109" s="251">
        <f t="shared" si="18"/>
        <v>0</v>
      </c>
      <c r="O109" s="68" t="str">
        <f>VLOOKUP($A109,[1]전년동월vs전월vs당월!$A$63:$AA$164,17,FALSE)</f>
        <v>-</v>
      </c>
      <c r="P109" s="68">
        <v>11000</v>
      </c>
      <c r="Q109" s="220">
        <f>VLOOKUP($A109,축산물!$A56:$O164,13,FALSE)</f>
        <v>10000</v>
      </c>
      <c r="R109" s="251" t="e">
        <f t="shared" si="19"/>
        <v>#VALUE!</v>
      </c>
      <c r="S109" s="251">
        <f t="shared" si="20"/>
        <v>-9.0909090909090917</v>
      </c>
      <c r="T109" s="68">
        <f>VLOOKUP($A109,[1]전년동월vs전월vs당월!$A$63:$AA$164,22,FALSE)</f>
        <v>20800</v>
      </c>
      <c r="U109" s="68">
        <v>16200</v>
      </c>
      <c r="V109" s="220">
        <f>VLOOKUP($A109,축산물!$A56:$O164,14,FALSE)</f>
        <v>16100</v>
      </c>
      <c r="W109" s="251">
        <f t="shared" si="21"/>
        <v>-22.596153846153847</v>
      </c>
      <c r="X109" s="251">
        <f t="shared" si="22"/>
        <v>-0.61728395061728392</v>
      </c>
      <c r="Y109" s="68">
        <f>VLOOKUP($A109,[1]전년동월vs전월vs당월!$A$63:$AA$164,27,FALSE)</f>
        <v>17900</v>
      </c>
      <c r="Z109" s="68">
        <v>17300</v>
      </c>
      <c r="AA109" s="220">
        <f>VLOOKUP($A109,축산물!$A56:$O164,15,FALSE)</f>
        <v>16000</v>
      </c>
      <c r="AB109" s="251">
        <f t="shared" si="23"/>
        <v>-10.614525139664805</v>
      </c>
      <c r="AC109" s="251">
        <f t="shared" si="24"/>
        <v>-7.5144508670520231</v>
      </c>
      <c r="AD109" s="112"/>
    </row>
    <row r="110" spans="1:30" s="17" customFormat="1">
      <c r="A110" s="17">
        <v>51</v>
      </c>
      <c r="B110" s="16" t="str">
        <f t="shared" si="25"/>
        <v>돼지고기2등급,냉동kg삼겹살국내산</v>
      </c>
      <c r="C110" s="20"/>
      <c r="D110" s="20" t="s">
        <v>416</v>
      </c>
      <c r="E110" s="189" t="s">
        <v>43</v>
      </c>
      <c r="F110" s="189" t="s">
        <v>95</v>
      </c>
      <c r="G110" s="20" t="s">
        <v>418</v>
      </c>
      <c r="H110" s="189" t="s">
        <v>49</v>
      </c>
      <c r="I110" s="29" t="s">
        <v>22</v>
      </c>
      <c r="J110" s="68">
        <f>VLOOKUP($A110,[1]전년동월vs전월vs당월!$A$63:$AA$164,12,FALSE)</f>
        <v>10000</v>
      </c>
      <c r="K110" s="68">
        <v>12000</v>
      </c>
      <c r="L110" s="220">
        <f>VLOOKUP($A110,축산물!$A57:$O165,12,FALSE)</f>
        <v>12000</v>
      </c>
      <c r="M110" s="251">
        <f t="shared" si="17"/>
        <v>20</v>
      </c>
      <c r="N110" s="251">
        <f t="shared" si="18"/>
        <v>0</v>
      </c>
      <c r="O110" s="68" t="str">
        <f>VLOOKUP($A110,[1]전년동월vs전월vs당월!$A$63:$AA$164,17,FALSE)</f>
        <v>-</v>
      </c>
      <c r="P110" s="68">
        <v>10000</v>
      </c>
      <c r="Q110" s="220">
        <f>VLOOKUP($A110,축산물!$A57:$O165,13,FALSE)</f>
        <v>9000</v>
      </c>
      <c r="R110" s="251" t="e">
        <f t="shared" si="19"/>
        <v>#VALUE!</v>
      </c>
      <c r="S110" s="251">
        <f t="shared" si="20"/>
        <v>-10</v>
      </c>
      <c r="T110" s="68" t="str">
        <f>VLOOKUP($A110,[1]전년동월vs전월vs당월!$A$63:$AA$164,22,FALSE)</f>
        <v>-</v>
      </c>
      <c r="U110" s="68" t="s">
        <v>628</v>
      </c>
      <c r="V110" s="220" t="str">
        <f>VLOOKUP($A110,축산물!$A57:$O165,14,FALSE)</f>
        <v>-</v>
      </c>
      <c r="W110" s="251" t="e">
        <f t="shared" si="21"/>
        <v>#VALUE!</v>
      </c>
      <c r="X110" s="251" t="e">
        <f t="shared" si="22"/>
        <v>#VALUE!</v>
      </c>
      <c r="Y110" s="68" t="str">
        <f>VLOOKUP($A110,[1]전년동월vs전월vs당월!$A$63:$AA$164,27,FALSE)</f>
        <v>-</v>
      </c>
      <c r="Z110" s="68" t="s">
        <v>628</v>
      </c>
      <c r="AA110" s="220" t="str">
        <f>VLOOKUP($A110,축산물!$A57:$O165,15,FALSE)</f>
        <v>-</v>
      </c>
      <c r="AB110" s="251" t="e">
        <f t="shared" si="23"/>
        <v>#VALUE!</v>
      </c>
      <c r="AC110" s="251" t="e">
        <f t="shared" si="24"/>
        <v>#VALUE!</v>
      </c>
      <c r="AD110" s="112"/>
    </row>
    <row r="111" spans="1:30" s="17" customFormat="1">
      <c r="A111" s="17">
        <v>52</v>
      </c>
      <c r="B111" s="16" t="str">
        <f t="shared" si="25"/>
        <v>돼지고기2등급,냉장kg안심국내산</v>
      </c>
      <c r="C111" s="20"/>
      <c r="D111" s="20" t="s">
        <v>416</v>
      </c>
      <c r="E111" s="189" t="s">
        <v>43</v>
      </c>
      <c r="F111" s="189" t="s">
        <v>97</v>
      </c>
      <c r="G111" s="20" t="s">
        <v>418</v>
      </c>
      <c r="H111" s="189" t="s">
        <v>50</v>
      </c>
      <c r="I111" s="29" t="s">
        <v>22</v>
      </c>
      <c r="J111" s="68">
        <f>VLOOKUP($A111,[1]전년동월vs전월vs당월!$A$63:$AA$164,12,FALSE)</f>
        <v>7000</v>
      </c>
      <c r="K111" s="68">
        <v>6000</v>
      </c>
      <c r="L111" s="220">
        <f>VLOOKUP($A111,축산물!$A58:$O166,12,FALSE)</f>
        <v>6000</v>
      </c>
      <c r="M111" s="251">
        <f t="shared" si="17"/>
        <v>-14.285714285714286</v>
      </c>
      <c r="N111" s="251">
        <f t="shared" si="18"/>
        <v>0</v>
      </c>
      <c r="O111" s="68" t="str">
        <f>VLOOKUP($A111,[1]전년동월vs전월vs당월!$A$63:$AA$164,17,FALSE)</f>
        <v>-</v>
      </c>
      <c r="P111" s="68">
        <v>4300</v>
      </c>
      <c r="Q111" s="220">
        <f>VLOOKUP($A111,축산물!$A58:$O166,13,FALSE)</f>
        <v>4000</v>
      </c>
      <c r="R111" s="251" t="e">
        <f t="shared" si="19"/>
        <v>#VALUE!</v>
      </c>
      <c r="S111" s="251">
        <f t="shared" si="20"/>
        <v>-6.9767441860465116</v>
      </c>
      <c r="T111" s="68">
        <f>VLOOKUP($A111,[1]전년동월vs전월vs당월!$A$63:$AA$164,22,FALSE)</f>
        <v>9500</v>
      </c>
      <c r="U111" s="68">
        <v>9400</v>
      </c>
      <c r="V111" s="220">
        <f>VLOOKUP($A111,축산물!$A58:$O166,14,FALSE)</f>
        <v>10000</v>
      </c>
      <c r="W111" s="251">
        <f t="shared" si="21"/>
        <v>5.2631578947368425</v>
      </c>
      <c r="X111" s="251">
        <f t="shared" si="22"/>
        <v>6.3829787234042552</v>
      </c>
      <c r="Y111" s="68">
        <f>VLOOKUP($A111,[1]전년동월vs전월vs당월!$A$63:$AA$164,27,FALSE)</f>
        <v>12800</v>
      </c>
      <c r="Z111" s="68">
        <v>12500</v>
      </c>
      <c r="AA111" s="220">
        <f>VLOOKUP($A111,축산물!$A58:$O166,15,FALSE)</f>
        <v>12500</v>
      </c>
      <c r="AB111" s="251">
        <f t="shared" si="23"/>
        <v>-2.34375</v>
      </c>
      <c r="AC111" s="251">
        <f t="shared" si="24"/>
        <v>0</v>
      </c>
      <c r="AD111" s="112"/>
    </row>
    <row r="112" spans="1:30" s="17" customFormat="1">
      <c r="A112" s="17">
        <v>53</v>
      </c>
      <c r="B112" s="16" t="str">
        <f t="shared" si="25"/>
        <v>돼지고기2등급,냉동kg안심국내산</v>
      </c>
      <c r="C112" s="20"/>
      <c r="D112" s="20" t="s">
        <v>416</v>
      </c>
      <c r="E112" s="189" t="s">
        <v>43</v>
      </c>
      <c r="F112" s="189" t="s">
        <v>95</v>
      </c>
      <c r="G112" s="20" t="s">
        <v>418</v>
      </c>
      <c r="H112" s="189" t="s">
        <v>50</v>
      </c>
      <c r="I112" s="29" t="s">
        <v>22</v>
      </c>
      <c r="J112" s="68">
        <f>VLOOKUP($A112,[1]전년동월vs전월vs당월!$A$63:$AA$164,12,FALSE)</f>
        <v>7000</v>
      </c>
      <c r="K112" s="68">
        <v>6000</v>
      </c>
      <c r="L112" s="220">
        <f>VLOOKUP($A112,축산물!$A59:$O167,12,FALSE)</f>
        <v>6000</v>
      </c>
      <c r="M112" s="251">
        <f t="shared" si="17"/>
        <v>-14.285714285714286</v>
      </c>
      <c r="N112" s="251">
        <f t="shared" si="18"/>
        <v>0</v>
      </c>
      <c r="O112" s="68">
        <f>VLOOKUP($A112,[1]전년동월vs전월vs당월!$A$63:$AA$164,17,FALSE)</f>
        <v>4500</v>
      </c>
      <c r="P112" s="68" t="s">
        <v>628</v>
      </c>
      <c r="Q112" s="220">
        <f>VLOOKUP($A112,축산물!$A59:$O167,13,FALSE)</f>
        <v>3500</v>
      </c>
      <c r="R112" s="251">
        <f t="shared" si="19"/>
        <v>-22.222222222222221</v>
      </c>
      <c r="S112" s="251" t="e">
        <f t="shared" si="20"/>
        <v>#VALUE!</v>
      </c>
      <c r="T112" s="68" t="str">
        <f>VLOOKUP($A112,[1]전년동월vs전월vs당월!$A$63:$AA$164,22,FALSE)</f>
        <v>-</v>
      </c>
      <c r="U112" s="68" t="s">
        <v>628</v>
      </c>
      <c r="V112" s="220" t="str">
        <f>VLOOKUP($A112,축산물!$A59:$O167,14,FALSE)</f>
        <v>-</v>
      </c>
      <c r="W112" s="251" t="e">
        <f t="shared" si="21"/>
        <v>#VALUE!</v>
      </c>
      <c r="X112" s="251" t="e">
        <f t="shared" si="22"/>
        <v>#VALUE!</v>
      </c>
      <c r="Y112" s="68" t="str">
        <f>VLOOKUP($A112,[1]전년동월vs전월vs당월!$A$63:$AA$164,27,FALSE)</f>
        <v>-</v>
      </c>
      <c r="Z112" s="68" t="s">
        <v>628</v>
      </c>
      <c r="AA112" s="220" t="str">
        <f>VLOOKUP($A112,축산물!$A59:$O167,15,FALSE)</f>
        <v>-</v>
      </c>
      <c r="AB112" s="251" t="e">
        <f t="shared" si="23"/>
        <v>#VALUE!</v>
      </c>
      <c r="AC112" s="251" t="e">
        <f t="shared" si="24"/>
        <v>#VALUE!</v>
      </c>
      <c r="AD112" s="112"/>
    </row>
    <row r="113" spans="1:30" s="17" customFormat="1">
      <c r="A113" s="17">
        <v>54</v>
      </c>
      <c r="B113" s="16" t="str">
        <f t="shared" si="25"/>
        <v>돼지고기2등급,냉장kg전지국내산</v>
      </c>
      <c r="C113" s="20"/>
      <c r="D113" s="20" t="s">
        <v>416</v>
      </c>
      <c r="E113" s="189" t="s">
        <v>43</v>
      </c>
      <c r="F113" s="189" t="s">
        <v>97</v>
      </c>
      <c r="G113" s="20" t="s">
        <v>418</v>
      </c>
      <c r="H113" s="189" t="s">
        <v>51</v>
      </c>
      <c r="I113" s="29" t="s">
        <v>22</v>
      </c>
      <c r="J113" s="68">
        <f>VLOOKUP($A113,[1]전년동월vs전월vs당월!$A$63:$AA$164,12,FALSE)</f>
        <v>6000</v>
      </c>
      <c r="K113" s="68">
        <v>6000</v>
      </c>
      <c r="L113" s="220">
        <f>VLOOKUP($A113,축산물!$A60:$O168,12,FALSE)</f>
        <v>6000</v>
      </c>
      <c r="M113" s="251">
        <f t="shared" si="17"/>
        <v>0</v>
      </c>
      <c r="N113" s="251">
        <f t="shared" si="18"/>
        <v>0</v>
      </c>
      <c r="O113" s="68">
        <f>VLOOKUP($A113,[1]전년동월vs전월vs당월!$A$63:$AA$164,17,FALSE)</f>
        <v>4500</v>
      </c>
      <c r="P113" s="68">
        <v>5500</v>
      </c>
      <c r="Q113" s="220">
        <f>VLOOKUP($A113,축산물!$A60:$O168,13,FALSE)</f>
        <v>6000</v>
      </c>
      <c r="R113" s="251">
        <f t="shared" si="19"/>
        <v>33.333333333333336</v>
      </c>
      <c r="S113" s="251">
        <f t="shared" si="20"/>
        <v>9.0909090909090917</v>
      </c>
      <c r="T113" s="68">
        <f>VLOOKUP($A113,[1]전년동월vs전월vs당월!$A$63:$AA$164,22,FALSE)</f>
        <v>8800</v>
      </c>
      <c r="U113" s="68">
        <v>8000</v>
      </c>
      <c r="V113" s="220">
        <f>VLOOKUP($A113,축산물!$A60:$O168,14,FALSE)</f>
        <v>10700</v>
      </c>
      <c r="W113" s="251">
        <f t="shared" si="21"/>
        <v>21.59090909090909</v>
      </c>
      <c r="X113" s="251">
        <f t="shared" si="22"/>
        <v>33.75</v>
      </c>
      <c r="Y113" s="68">
        <f>VLOOKUP($A113,[1]전년동월vs전월vs당월!$A$63:$AA$164,27,FALSE)</f>
        <v>9500</v>
      </c>
      <c r="Z113" s="68">
        <v>11000</v>
      </c>
      <c r="AA113" s="220">
        <f>VLOOKUP($A113,축산물!$A60:$O168,15,FALSE)</f>
        <v>10500</v>
      </c>
      <c r="AB113" s="251">
        <f t="shared" si="23"/>
        <v>10.526315789473685</v>
      </c>
      <c r="AC113" s="251">
        <f t="shared" si="24"/>
        <v>-4.5454545454545459</v>
      </c>
      <c r="AD113" s="112"/>
    </row>
    <row r="114" spans="1:30" s="17" customFormat="1">
      <c r="A114" s="17">
        <v>55</v>
      </c>
      <c r="B114" s="16" t="str">
        <f t="shared" si="25"/>
        <v>돼지고기2등급,냉동kg전지국내산</v>
      </c>
      <c r="C114" s="20"/>
      <c r="D114" s="20" t="s">
        <v>416</v>
      </c>
      <c r="E114" s="189" t="s">
        <v>43</v>
      </c>
      <c r="F114" s="189" t="s">
        <v>95</v>
      </c>
      <c r="G114" s="20" t="s">
        <v>418</v>
      </c>
      <c r="H114" s="189" t="s">
        <v>51</v>
      </c>
      <c r="I114" s="29" t="s">
        <v>22</v>
      </c>
      <c r="J114" s="68">
        <f>VLOOKUP($A114,[1]전년동월vs전월vs당월!$A$63:$AA$164,12,FALSE)</f>
        <v>6000</v>
      </c>
      <c r="K114" s="68">
        <v>6000</v>
      </c>
      <c r="L114" s="220">
        <f>VLOOKUP($A114,축산물!$A61:$O169,12,FALSE)</f>
        <v>6000</v>
      </c>
      <c r="M114" s="251">
        <f t="shared" si="17"/>
        <v>0</v>
      </c>
      <c r="N114" s="251">
        <f t="shared" si="18"/>
        <v>0</v>
      </c>
      <c r="O114" s="68">
        <f>VLOOKUP($A114,[1]전년동월vs전월vs당월!$A$63:$AA$164,17,FALSE)</f>
        <v>4000</v>
      </c>
      <c r="P114" s="68">
        <v>4700</v>
      </c>
      <c r="Q114" s="220">
        <f>VLOOKUP($A114,축산물!$A61:$O169,13,FALSE)</f>
        <v>5500</v>
      </c>
      <c r="R114" s="251">
        <f t="shared" si="19"/>
        <v>37.5</v>
      </c>
      <c r="S114" s="251">
        <f t="shared" si="20"/>
        <v>17.021276595744681</v>
      </c>
      <c r="T114" s="68" t="str">
        <f>VLOOKUP($A114,[1]전년동월vs전월vs당월!$A$63:$AA$164,22,FALSE)</f>
        <v>-</v>
      </c>
      <c r="U114" s="68" t="s">
        <v>628</v>
      </c>
      <c r="V114" s="220" t="str">
        <f>VLOOKUP($A114,축산물!$A61:$O169,14,FALSE)</f>
        <v>-</v>
      </c>
      <c r="W114" s="251" t="e">
        <f t="shared" si="21"/>
        <v>#VALUE!</v>
      </c>
      <c r="X114" s="251" t="e">
        <f t="shared" si="22"/>
        <v>#VALUE!</v>
      </c>
      <c r="Y114" s="68" t="str">
        <f>VLOOKUP($A114,[1]전년동월vs전월vs당월!$A$63:$AA$164,27,FALSE)</f>
        <v>-</v>
      </c>
      <c r="Z114" s="68" t="s">
        <v>628</v>
      </c>
      <c r="AA114" s="220" t="str">
        <f>VLOOKUP($A114,축산물!$A61:$O169,15,FALSE)</f>
        <v>-</v>
      </c>
      <c r="AB114" s="251" t="e">
        <f t="shared" si="23"/>
        <v>#VALUE!</v>
      </c>
      <c r="AC114" s="251" t="e">
        <f t="shared" si="24"/>
        <v>#VALUE!</v>
      </c>
      <c r="AD114" s="112"/>
    </row>
    <row r="115" spans="1:30" s="17" customFormat="1">
      <c r="A115" s="17">
        <v>56</v>
      </c>
      <c r="B115" s="16" t="str">
        <f t="shared" si="25"/>
        <v>돼지고기2등급,냉장kg등뼈국내산</v>
      </c>
      <c r="C115" s="20"/>
      <c r="D115" s="20" t="s">
        <v>416</v>
      </c>
      <c r="E115" s="189" t="s">
        <v>43</v>
      </c>
      <c r="F115" s="189" t="s">
        <v>97</v>
      </c>
      <c r="G115" s="20" t="s">
        <v>418</v>
      </c>
      <c r="H115" s="189" t="s">
        <v>54</v>
      </c>
      <c r="I115" s="29" t="s">
        <v>22</v>
      </c>
      <c r="J115" s="68">
        <f>VLOOKUP($A115,[1]전년동월vs전월vs당월!$A$63:$AA$164,12,FALSE)</f>
        <v>3000</v>
      </c>
      <c r="K115" s="68">
        <v>3000</v>
      </c>
      <c r="L115" s="220">
        <f>VLOOKUP($A115,축산물!$A62:$O170,12,FALSE)</f>
        <v>3000</v>
      </c>
      <c r="M115" s="251">
        <f t="shared" si="17"/>
        <v>0</v>
      </c>
      <c r="N115" s="251">
        <f t="shared" si="18"/>
        <v>0</v>
      </c>
      <c r="O115" s="68">
        <f>VLOOKUP($A115,[1]전년동월vs전월vs당월!$A$63:$AA$164,17,FALSE)</f>
        <v>1800</v>
      </c>
      <c r="P115" s="68">
        <v>1500</v>
      </c>
      <c r="Q115" s="220">
        <f>VLOOKUP($A115,축산물!$A62:$O170,13,FALSE)</f>
        <v>1500</v>
      </c>
      <c r="R115" s="251">
        <f t="shared" si="19"/>
        <v>-16.666666666666668</v>
      </c>
      <c r="S115" s="251">
        <f t="shared" si="20"/>
        <v>0</v>
      </c>
      <c r="T115" s="68" t="str">
        <f>VLOOKUP($A115,[1]전년동월vs전월vs당월!$A$63:$AA$164,22,FALSE)</f>
        <v>-</v>
      </c>
      <c r="U115" s="68">
        <v>5500</v>
      </c>
      <c r="V115" s="220" t="str">
        <f>VLOOKUP($A115,축산물!$A62:$O170,14,FALSE)</f>
        <v>-</v>
      </c>
      <c r="W115" s="251" t="e">
        <f t="shared" si="21"/>
        <v>#VALUE!</v>
      </c>
      <c r="X115" s="251" t="e">
        <f t="shared" si="22"/>
        <v>#VALUE!</v>
      </c>
      <c r="Y115" s="68" t="str">
        <f>VLOOKUP($A115,[1]전년동월vs전월vs당월!$A$63:$AA$164,27,FALSE)</f>
        <v>-</v>
      </c>
      <c r="Z115" s="68" t="s">
        <v>628</v>
      </c>
      <c r="AA115" s="220" t="str">
        <f>VLOOKUP($A115,축산물!$A62:$O170,15,FALSE)</f>
        <v>-</v>
      </c>
      <c r="AB115" s="251" t="e">
        <f t="shared" si="23"/>
        <v>#VALUE!</v>
      </c>
      <c r="AC115" s="251" t="e">
        <f t="shared" si="24"/>
        <v>#VALUE!</v>
      </c>
      <c r="AD115" s="114"/>
    </row>
    <row r="116" spans="1:30" s="17" customFormat="1">
      <c r="A116" s="17">
        <v>57</v>
      </c>
      <c r="B116" s="16" t="str">
        <f t="shared" si="25"/>
        <v>돼지고기2등급,냉동kg등뼈국내산</v>
      </c>
      <c r="C116" s="20"/>
      <c r="D116" s="20" t="s">
        <v>416</v>
      </c>
      <c r="E116" s="189" t="s">
        <v>43</v>
      </c>
      <c r="F116" s="189" t="s">
        <v>95</v>
      </c>
      <c r="G116" s="20" t="s">
        <v>418</v>
      </c>
      <c r="H116" s="189" t="s">
        <v>54</v>
      </c>
      <c r="I116" s="29" t="s">
        <v>22</v>
      </c>
      <c r="J116" s="68">
        <f>VLOOKUP($A116,[1]전년동월vs전월vs당월!$A$63:$AA$164,12,FALSE)</f>
        <v>3000</v>
      </c>
      <c r="K116" s="68">
        <v>3000</v>
      </c>
      <c r="L116" s="220">
        <f>VLOOKUP($A116,축산물!$A63:$O171,12,FALSE)</f>
        <v>3000</v>
      </c>
      <c r="M116" s="251">
        <f t="shared" si="17"/>
        <v>0</v>
      </c>
      <c r="N116" s="251">
        <f t="shared" si="18"/>
        <v>0</v>
      </c>
      <c r="O116" s="68">
        <f>VLOOKUP($A116,[1]전년동월vs전월vs당월!$A$63:$AA$164,17,FALSE)</f>
        <v>1000</v>
      </c>
      <c r="P116" s="68">
        <v>1000</v>
      </c>
      <c r="Q116" s="220">
        <f>VLOOKUP($A116,축산물!$A63:$O171,13,FALSE)</f>
        <v>1300</v>
      </c>
      <c r="R116" s="251">
        <f t="shared" si="19"/>
        <v>30</v>
      </c>
      <c r="S116" s="251">
        <f t="shared" si="20"/>
        <v>30</v>
      </c>
      <c r="T116" s="68">
        <f>VLOOKUP($A116,[1]전년동월vs전월vs당월!$A$63:$AA$164,22,FALSE)</f>
        <v>4980</v>
      </c>
      <c r="U116" s="68" t="s">
        <v>628</v>
      </c>
      <c r="V116" s="220">
        <f>VLOOKUP($A116,축산물!$A63:$O171,14,FALSE)</f>
        <v>5500</v>
      </c>
      <c r="W116" s="251">
        <f t="shared" si="21"/>
        <v>10.441767068273093</v>
      </c>
      <c r="X116" s="251" t="e">
        <f t="shared" si="22"/>
        <v>#VALUE!</v>
      </c>
      <c r="Y116" s="68">
        <f>VLOOKUP($A116,[1]전년동월vs전월vs당월!$A$63:$AA$164,27,FALSE)</f>
        <v>5900</v>
      </c>
      <c r="Z116" s="68">
        <v>3500</v>
      </c>
      <c r="AA116" s="220">
        <f>VLOOKUP($A116,축산물!$A63:$O171,15,FALSE)</f>
        <v>6900</v>
      </c>
      <c r="AB116" s="251">
        <f t="shared" si="23"/>
        <v>16.949152542372882</v>
      </c>
      <c r="AC116" s="251">
        <f t="shared" si="24"/>
        <v>97.142857142857139</v>
      </c>
      <c r="AD116" s="113"/>
    </row>
    <row r="117" spans="1:30" s="17" customFormat="1">
      <c r="A117" s="17">
        <v>58</v>
      </c>
      <c r="B117" s="16" t="str">
        <f t="shared" si="25"/>
        <v>쇠고기(한우)1등급,냉장kg등심국내산</v>
      </c>
      <c r="C117" s="20">
        <v>13</v>
      </c>
      <c r="D117" s="20" t="s">
        <v>416</v>
      </c>
      <c r="E117" s="189" t="s">
        <v>425</v>
      </c>
      <c r="F117" s="189" t="s">
        <v>2746</v>
      </c>
      <c r="G117" s="20" t="s">
        <v>418</v>
      </c>
      <c r="H117" s="189" t="s">
        <v>2747</v>
      </c>
      <c r="I117" s="29" t="s">
        <v>22</v>
      </c>
      <c r="J117" s="68">
        <f>VLOOKUP($A117,[1]전년동월vs전월vs당월!$A$63:$AA$164,12,FALSE)</f>
        <v>46000</v>
      </c>
      <c r="K117" s="68">
        <v>43000</v>
      </c>
      <c r="L117" s="220">
        <f>VLOOKUP($A117,축산물!$A64:$O172,12,FALSE)</f>
        <v>43000</v>
      </c>
      <c r="M117" s="251">
        <f t="shared" si="17"/>
        <v>-6.5217391304347823</v>
      </c>
      <c r="N117" s="251">
        <f t="shared" si="18"/>
        <v>0</v>
      </c>
      <c r="O117" s="68">
        <f>VLOOKUP($A117,[1]전년동월vs전월vs당월!$A$63:$AA$164,17,FALSE)</f>
        <v>43000</v>
      </c>
      <c r="P117" s="68">
        <v>46000</v>
      </c>
      <c r="Q117" s="220">
        <f>VLOOKUP($A117,축산물!$A64:$O172,13,FALSE)</f>
        <v>47000</v>
      </c>
      <c r="R117" s="251">
        <f t="shared" si="19"/>
        <v>9.3023255813953494</v>
      </c>
      <c r="S117" s="251">
        <f t="shared" si="20"/>
        <v>2.1739130434782608</v>
      </c>
      <c r="T117" s="68">
        <f>VLOOKUP($A117,[1]전년동월vs전월vs당월!$A$63:$AA$164,22,FALSE)</f>
        <v>68000</v>
      </c>
      <c r="U117" s="68">
        <v>65000</v>
      </c>
      <c r="V117" s="220">
        <f>VLOOKUP($A117,축산물!$A64:$O172,14,FALSE)</f>
        <v>78000</v>
      </c>
      <c r="W117" s="251">
        <f t="shared" si="21"/>
        <v>14.705882352941176</v>
      </c>
      <c r="X117" s="251">
        <f t="shared" si="22"/>
        <v>20</v>
      </c>
      <c r="Y117" s="68">
        <f>VLOOKUP($A117,[1]전년동월vs전월vs당월!$A$63:$AA$164,27,FALSE)</f>
        <v>63800</v>
      </c>
      <c r="Z117" s="68">
        <v>74800</v>
      </c>
      <c r="AA117" s="220">
        <f>VLOOKUP($A117,축산물!$A64:$O172,15,FALSE)</f>
        <v>79800</v>
      </c>
      <c r="AB117" s="251">
        <f t="shared" si="23"/>
        <v>25.078369905956112</v>
      </c>
      <c r="AC117" s="251">
        <f t="shared" si="24"/>
        <v>6.6844919786096257</v>
      </c>
      <c r="AD117" s="112"/>
    </row>
    <row r="118" spans="1:30" s="17" customFormat="1">
      <c r="A118" s="17">
        <v>59</v>
      </c>
      <c r="B118" s="16" t="str">
        <f t="shared" si="25"/>
        <v>쇠고기(한우)1등급,냉장kg목심(장정)국내산</v>
      </c>
      <c r="C118" s="20"/>
      <c r="D118" s="20" t="s">
        <v>416</v>
      </c>
      <c r="E118" s="189" t="s">
        <v>425</v>
      </c>
      <c r="F118" s="189" t="s">
        <v>2746</v>
      </c>
      <c r="G118" s="20" t="s">
        <v>418</v>
      </c>
      <c r="H118" s="189" t="s">
        <v>2749</v>
      </c>
      <c r="I118" s="29" t="s">
        <v>22</v>
      </c>
      <c r="J118" s="68">
        <f>VLOOKUP($A118,[1]전년동월vs전월vs당월!$A$63:$AA$164,12,FALSE)</f>
        <v>18000</v>
      </c>
      <c r="K118" s="68">
        <v>17000</v>
      </c>
      <c r="L118" s="220">
        <f>VLOOKUP($A118,축산물!$A65:$O173,12,FALSE)</f>
        <v>18000</v>
      </c>
      <c r="M118" s="251">
        <f t="shared" si="17"/>
        <v>0</v>
      </c>
      <c r="N118" s="251">
        <f t="shared" si="18"/>
        <v>5.882352941176471</v>
      </c>
      <c r="O118" s="68">
        <f>VLOOKUP($A118,[1]전년동월vs전월vs당월!$A$63:$AA$164,17,FALSE)</f>
        <v>18000</v>
      </c>
      <c r="P118" s="68">
        <v>14000</v>
      </c>
      <c r="Q118" s="220">
        <f>VLOOKUP($A118,축산물!$A65:$O173,13,FALSE)</f>
        <v>18000</v>
      </c>
      <c r="R118" s="251">
        <f t="shared" si="19"/>
        <v>0</v>
      </c>
      <c r="S118" s="251">
        <f t="shared" si="20"/>
        <v>28.571428571428573</v>
      </c>
      <c r="T118" s="68">
        <f>VLOOKUP($A118,[1]전년동월vs전월vs당월!$A$63:$AA$164,22,FALSE)</f>
        <v>45000</v>
      </c>
      <c r="U118" s="68">
        <v>42000</v>
      </c>
      <c r="V118" s="220">
        <f>VLOOKUP($A118,축산물!$A65:$O173,14,FALSE)</f>
        <v>32000</v>
      </c>
      <c r="W118" s="251">
        <f t="shared" si="21"/>
        <v>-28.888888888888889</v>
      </c>
      <c r="X118" s="251">
        <f t="shared" si="22"/>
        <v>-23.80952380952381</v>
      </c>
      <c r="Y118" s="68">
        <f>VLOOKUP($A118,[1]전년동월vs전월vs당월!$A$63:$AA$164,27,FALSE)</f>
        <v>33800</v>
      </c>
      <c r="Z118" s="68">
        <v>33800</v>
      </c>
      <c r="AA118" s="220">
        <f>VLOOKUP($A118,축산물!$A65:$O173,15,FALSE)</f>
        <v>33800</v>
      </c>
      <c r="AB118" s="251">
        <f t="shared" si="23"/>
        <v>0</v>
      </c>
      <c r="AC118" s="251">
        <f t="shared" si="24"/>
        <v>0</v>
      </c>
      <c r="AD118" s="112"/>
    </row>
    <row r="119" spans="1:30" s="17" customFormat="1">
      <c r="A119" s="17">
        <v>60</v>
      </c>
      <c r="B119" s="16" t="str">
        <f t="shared" si="25"/>
        <v>쇠고기(한우)1등급,냉장kg사태국내산</v>
      </c>
      <c r="C119" s="20"/>
      <c r="D119" s="20" t="s">
        <v>416</v>
      </c>
      <c r="E119" s="189" t="s">
        <v>425</v>
      </c>
      <c r="F119" s="189" t="s">
        <v>409</v>
      </c>
      <c r="G119" s="20" t="s">
        <v>418</v>
      </c>
      <c r="H119" s="189" t="s">
        <v>2750</v>
      </c>
      <c r="I119" s="29" t="s">
        <v>22</v>
      </c>
      <c r="J119" s="68">
        <f>VLOOKUP($A119,[1]전년동월vs전월vs당월!$A$63:$AA$164,12,FALSE)</f>
        <v>16000</v>
      </c>
      <c r="K119" s="68">
        <v>15000</v>
      </c>
      <c r="L119" s="220">
        <f>VLOOKUP($A119,축산물!$A66:$O174,12,FALSE)</f>
        <v>16000</v>
      </c>
      <c r="M119" s="251">
        <f t="shared" si="17"/>
        <v>0</v>
      </c>
      <c r="N119" s="251">
        <f t="shared" si="18"/>
        <v>6.666666666666667</v>
      </c>
      <c r="O119" s="68">
        <f>VLOOKUP($A119,[1]전년동월vs전월vs당월!$A$63:$AA$164,17,FALSE)</f>
        <v>17000</v>
      </c>
      <c r="P119" s="68">
        <v>14000</v>
      </c>
      <c r="Q119" s="220">
        <f>VLOOKUP($A119,축산물!$A66:$O174,13,FALSE)</f>
        <v>16000</v>
      </c>
      <c r="R119" s="251">
        <f t="shared" si="19"/>
        <v>-5.882352941176471</v>
      </c>
      <c r="S119" s="251">
        <f t="shared" si="20"/>
        <v>14.285714285714286</v>
      </c>
      <c r="T119" s="68">
        <f>VLOOKUP($A119,[1]전년동월vs전월vs당월!$A$63:$AA$164,22,FALSE)</f>
        <v>45000</v>
      </c>
      <c r="U119" s="68">
        <v>23000</v>
      </c>
      <c r="V119" s="220">
        <f>VLOOKUP($A119,축산물!$A66:$O174,14,FALSE)</f>
        <v>30000</v>
      </c>
      <c r="W119" s="251">
        <f t="shared" si="21"/>
        <v>-33.333333333333336</v>
      </c>
      <c r="X119" s="251">
        <f t="shared" si="22"/>
        <v>30.434782608695652</v>
      </c>
      <c r="Y119" s="68">
        <f>VLOOKUP($A119,[1]전년동월vs전월vs당월!$A$63:$AA$164,27,FALSE)</f>
        <v>33800</v>
      </c>
      <c r="Z119" s="68">
        <v>33800</v>
      </c>
      <c r="AA119" s="220">
        <f>VLOOKUP($A119,축산물!$A66:$O174,15,FALSE)</f>
        <v>33800</v>
      </c>
      <c r="AB119" s="251">
        <f t="shared" si="23"/>
        <v>0</v>
      </c>
      <c r="AC119" s="251">
        <f t="shared" si="24"/>
        <v>0</v>
      </c>
      <c r="AD119" s="112"/>
    </row>
    <row r="120" spans="1:30" s="17" customFormat="1">
      <c r="A120" s="17">
        <v>61</v>
      </c>
      <c r="B120" s="16" t="str">
        <f t="shared" si="25"/>
        <v>쇠고기(한우)1등급,냉장kg설도국내산</v>
      </c>
      <c r="C120" s="20"/>
      <c r="D120" s="20" t="s">
        <v>416</v>
      </c>
      <c r="E120" s="189" t="s">
        <v>425</v>
      </c>
      <c r="F120" s="189" t="s">
        <v>409</v>
      </c>
      <c r="G120" s="20" t="s">
        <v>418</v>
      </c>
      <c r="H120" s="189" t="s">
        <v>429</v>
      </c>
      <c r="I120" s="29" t="s">
        <v>22</v>
      </c>
      <c r="J120" s="68">
        <f>VLOOKUP($A120,[1]전년동월vs전월vs당월!$A$63:$AA$164,12,FALSE)</f>
        <v>18000</v>
      </c>
      <c r="K120" s="68">
        <v>17000</v>
      </c>
      <c r="L120" s="220">
        <f>VLOOKUP($A120,축산물!$A67:$O175,12,FALSE)</f>
        <v>17000</v>
      </c>
      <c r="M120" s="251">
        <f t="shared" si="17"/>
        <v>-5.5555555555555554</v>
      </c>
      <c r="N120" s="251">
        <f t="shared" si="18"/>
        <v>0</v>
      </c>
      <c r="O120" s="68">
        <f>VLOOKUP($A120,[1]전년동월vs전월vs당월!$A$63:$AA$164,17,FALSE)</f>
        <v>18000</v>
      </c>
      <c r="P120" s="68">
        <v>16000</v>
      </c>
      <c r="Q120" s="220">
        <f>VLOOKUP($A120,축산물!$A67:$O175,13,FALSE)</f>
        <v>18000</v>
      </c>
      <c r="R120" s="251">
        <f t="shared" si="19"/>
        <v>0</v>
      </c>
      <c r="S120" s="251">
        <f t="shared" si="20"/>
        <v>12.5</v>
      </c>
      <c r="T120" s="68">
        <f>VLOOKUP($A120,[1]전년동월vs전월vs당월!$A$63:$AA$164,22,FALSE)</f>
        <v>25000</v>
      </c>
      <c r="U120" s="68">
        <v>42000</v>
      </c>
      <c r="V120" s="220">
        <f>VLOOKUP($A120,축산물!$A67:$O175,14,FALSE)</f>
        <v>38000</v>
      </c>
      <c r="W120" s="251">
        <f t="shared" si="21"/>
        <v>52</v>
      </c>
      <c r="X120" s="251">
        <f t="shared" si="22"/>
        <v>-9.5238095238095237</v>
      </c>
      <c r="Y120" s="68">
        <f>VLOOKUP($A120,[1]전년동월vs전월vs당월!$A$63:$AA$164,27,FALSE)</f>
        <v>28800</v>
      </c>
      <c r="Z120" s="68">
        <v>33800</v>
      </c>
      <c r="AA120" s="220">
        <f>VLOOKUP($A120,축산물!$A67:$O175,15,FALSE)</f>
        <v>35800</v>
      </c>
      <c r="AB120" s="251">
        <f t="shared" si="23"/>
        <v>24.305555555555557</v>
      </c>
      <c r="AC120" s="251">
        <f t="shared" si="24"/>
        <v>5.9171597633136095</v>
      </c>
      <c r="AD120" s="112"/>
    </row>
    <row r="121" spans="1:30" s="17" customFormat="1">
      <c r="A121" s="17">
        <v>62</v>
      </c>
      <c r="B121" s="16" t="str">
        <f t="shared" si="25"/>
        <v>쇠고기(한우)1등급,냉장kg안심국내산</v>
      </c>
      <c r="C121" s="20"/>
      <c r="D121" s="20" t="s">
        <v>416</v>
      </c>
      <c r="E121" s="189" t="s">
        <v>425</v>
      </c>
      <c r="F121" s="189" t="s">
        <v>409</v>
      </c>
      <c r="G121" s="20" t="s">
        <v>418</v>
      </c>
      <c r="H121" s="189" t="s">
        <v>430</v>
      </c>
      <c r="I121" s="29" t="s">
        <v>22</v>
      </c>
      <c r="J121" s="68">
        <f>VLOOKUP($A121,[1]전년동월vs전월vs당월!$A$63:$AA$164,12,FALSE)</f>
        <v>41000</v>
      </c>
      <c r="K121" s="68">
        <v>42000</v>
      </c>
      <c r="L121" s="220">
        <f>VLOOKUP($A121,축산물!$A68:$O176,12,FALSE)</f>
        <v>42000</v>
      </c>
      <c r="M121" s="251">
        <f t="shared" si="17"/>
        <v>2.4390243902439024</v>
      </c>
      <c r="N121" s="251">
        <f t="shared" si="18"/>
        <v>0</v>
      </c>
      <c r="O121" s="68">
        <f>VLOOKUP($A121,[1]전년동월vs전월vs당월!$A$63:$AA$164,17,FALSE)</f>
        <v>41500</v>
      </c>
      <c r="P121" s="68">
        <v>46000</v>
      </c>
      <c r="Q121" s="220">
        <f>VLOOKUP($A121,축산물!$A68:$O176,13,FALSE)</f>
        <v>45000</v>
      </c>
      <c r="R121" s="251">
        <f t="shared" si="19"/>
        <v>8.4337349397590362</v>
      </c>
      <c r="S121" s="251">
        <f t="shared" si="20"/>
        <v>-2.1739130434782608</v>
      </c>
      <c r="T121" s="68">
        <f>VLOOKUP($A121,[1]전년동월vs전월vs당월!$A$63:$AA$164,22,FALSE)</f>
        <v>79000</v>
      </c>
      <c r="U121" s="68">
        <v>92000</v>
      </c>
      <c r="V121" s="220">
        <f>VLOOKUP($A121,축산물!$A68:$O176,14,FALSE)</f>
        <v>79000</v>
      </c>
      <c r="W121" s="251">
        <f t="shared" si="21"/>
        <v>0</v>
      </c>
      <c r="X121" s="251">
        <f t="shared" si="22"/>
        <v>-14.130434782608695</v>
      </c>
      <c r="Y121" s="68">
        <f>VLOOKUP($A121,[1]전년동월vs전월vs당월!$A$63:$AA$164,27,FALSE)</f>
        <v>77800</v>
      </c>
      <c r="Z121" s="68">
        <v>79800</v>
      </c>
      <c r="AA121" s="220">
        <f>VLOOKUP($A121,축산물!$A68:$O176,15,FALSE)</f>
        <v>84800</v>
      </c>
      <c r="AB121" s="251">
        <f t="shared" si="23"/>
        <v>8.9974293059125969</v>
      </c>
      <c r="AC121" s="251">
        <f t="shared" si="24"/>
        <v>6.2656641604010028</v>
      </c>
      <c r="AD121" s="112"/>
    </row>
    <row r="122" spans="1:30" s="17" customFormat="1">
      <c r="A122" s="17">
        <v>63</v>
      </c>
      <c r="B122" s="16" t="str">
        <f t="shared" si="25"/>
        <v>쇠고기(한우)1등급,냉장kg양지국내산</v>
      </c>
      <c r="C122" s="20"/>
      <c r="D122" s="20" t="s">
        <v>416</v>
      </c>
      <c r="E122" s="189" t="s">
        <v>425</v>
      </c>
      <c r="F122" s="189" t="s">
        <v>409</v>
      </c>
      <c r="G122" s="20" t="s">
        <v>418</v>
      </c>
      <c r="H122" s="189" t="s">
        <v>431</v>
      </c>
      <c r="I122" s="29" t="s">
        <v>22</v>
      </c>
      <c r="J122" s="68">
        <f>VLOOKUP($A122,[1]전년동월vs전월vs당월!$A$63:$AA$164,12,FALSE)</f>
        <v>23000</v>
      </c>
      <c r="K122" s="68">
        <v>22000</v>
      </c>
      <c r="L122" s="220">
        <f>VLOOKUP($A122,축산물!$A69:$O177,12,FALSE)</f>
        <v>22000</v>
      </c>
      <c r="M122" s="251">
        <f t="shared" si="17"/>
        <v>-4.3478260869565215</v>
      </c>
      <c r="N122" s="251">
        <f t="shared" si="18"/>
        <v>0</v>
      </c>
      <c r="O122" s="68">
        <f>VLOOKUP($A122,[1]전년동월vs전월vs당월!$A$63:$AA$164,17,FALSE)</f>
        <v>23000</v>
      </c>
      <c r="P122" s="68">
        <v>20000</v>
      </c>
      <c r="Q122" s="220">
        <f>VLOOKUP($A122,축산물!$A69:$O177,13,FALSE)</f>
        <v>24000</v>
      </c>
      <c r="R122" s="251">
        <f t="shared" si="19"/>
        <v>4.3478260869565215</v>
      </c>
      <c r="S122" s="251">
        <f t="shared" si="20"/>
        <v>20</v>
      </c>
      <c r="T122" s="68">
        <f>VLOOKUP($A122,[1]전년동월vs전월vs당월!$A$63:$AA$164,22,FALSE)</f>
        <v>58000</v>
      </c>
      <c r="U122" s="68">
        <v>54000</v>
      </c>
      <c r="V122" s="220">
        <f>VLOOKUP($A122,축산물!$A69:$O177,14,FALSE)</f>
        <v>54000</v>
      </c>
      <c r="W122" s="251">
        <f t="shared" si="21"/>
        <v>-6.8965517241379306</v>
      </c>
      <c r="X122" s="251">
        <f t="shared" si="22"/>
        <v>0</v>
      </c>
      <c r="Y122" s="68">
        <f>VLOOKUP($A122,[1]전년동월vs전월vs당월!$A$63:$AA$164,27,FALSE)</f>
        <v>46800</v>
      </c>
      <c r="Z122" s="68">
        <v>46800</v>
      </c>
      <c r="AA122" s="220">
        <f>VLOOKUP($A122,축산물!$A69:$O177,15,FALSE)</f>
        <v>48800</v>
      </c>
      <c r="AB122" s="251">
        <f t="shared" si="23"/>
        <v>4.2735042735042734</v>
      </c>
      <c r="AC122" s="251">
        <f t="shared" si="24"/>
        <v>4.2735042735042734</v>
      </c>
      <c r="AD122" s="112"/>
    </row>
    <row r="123" spans="1:30" s="17" customFormat="1">
      <c r="A123" s="17">
        <v>64</v>
      </c>
      <c r="B123" s="16" t="str">
        <f t="shared" si="25"/>
        <v>쇠고기(한우)1등급,냉장kg우둔국내산</v>
      </c>
      <c r="C123" s="20"/>
      <c r="D123" s="20" t="s">
        <v>416</v>
      </c>
      <c r="E123" s="189" t="s">
        <v>425</v>
      </c>
      <c r="F123" s="189" t="s">
        <v>409</v>
      </c>
      <c r="G123" s="20" t="s">
        <v>418</v>
      </c>
      <c r="H123" s="189" t="s">
        <v>424</v>
      </c>
      <c r="I123" s="29" t="s">
        <v>22</v>
      </c>
      <c r="J123" s="68">
        <f>VLOOKUP($A123,[1]전년동월vs전월vs당월!$A$63:$AA$164,12,FALSE)</f>
        <v>18000</v>
      </c>
      <c r="K123" s="68">
        <v>16000</v>
      </c>
      <c r="L123" s="220">
        <f>VLOOKUP($A123,축산물!$A70:$O178,12,FALSE)</f>
        <v>16000</v>
      </c>
      <c r="M123" s="251">
        <f t="shared" si="17"/>
        <v>-11.111111111111111</v>
      </c>
      <c r="N123" s="251">
        <f t="shared" si="18"/>
        <v>0</v>
      </c>
      <c r="O123" s="68">
        <f>VLOOKUP($A123,[1]전년동월vs전월vs당월!$A$63:$AA$164,17,FALSE)</f>
        <v>18000</v>
      </c>
      <c r="P123" s="68">
        <v>16000</v>
      </c>
      <c r="Q123" s="220">
        <f>VLOOKUP($A123,축산물!$A70:$O178,13,FALSE)</f>
        <v>18000</v>
      </c>
      <c r="R123" s="251">
        <f t="shared" si="19"/>
        <v>0</v>
      </c>
      <c r="S123" s="251">
        <f t="shared" si="20"/>
        <v>12.5</v>
      </c>
      <c r="T123" s="68">
        <f>VLOOKUP($A123,[1]전년동월vs전월vs당월!$A$63:$AA$164,22,FALSE)</f>
        <v>45000</v>
      </c>
      <c r="U123" s="68">
        <v>38000</v>
      </c>
      <c r="V123" s="220">
        <f>VLOOKUP($A123,축산물!$A70:$O178,14,FALSE)</f>
        <v>39900</v>
      </c>
      <c r="W123" s="251">
        <f t="shared" si="21"/>
        <v>-11.333333333333334</v>
      </c>
      <c r="X123" s="251">
        <f t="shared" si="22"/>
        <v>5</v>
      </c>
      <c r="Y123" s="68">
        <f>VLOOKUP($A123,[1]전년동월vs전월vs당월!$A$63:$AA$164,27,FALSE)</f>
        <v>33800</v>
      </c>
      <c r="Z123" s="68">
        <v>36800</v>
      </c>
      <c r="AA123" s="220">
        <f>VLOOKUP($A123,축산물!$A70:$O178,15,FALSE)</f>
        <v>41000</v>
      </c>
      <c r="AB123" s="251">
        <f t="shared" si="23"/>
        <v>21.301775147928993</v>
      </c>
      <c r="AC123" s="251">
        <f t="shared" si="24"/>
        <v>11.413043478260869</v>
      </c>
      <c r="AD123" s="112"/>
    </row>
    <row r="124" spans="1:30" s="17" customFormat="1">
      <c r="A124" s="17">
        <v>65</v>
      </c>
      <c r="B124" s="16" t="str">
        <f t="shared" si="25"/>
        <v>쇠고기(한우)1등급,냉장kg채끝국내산</v>
      </c>
      <c r="C124" s="20"/>
      <c r="D124" s="20" t="s">
        <v>416</v>
      </c>
      <c r="E124" s="189" t="s">
        <v>425</v>
      </c>
      <c r="F124" s="189" t="s">
        <v>409</v>
      </c>
      <c r="G124" s="20" t="s">
        <v>418</v>
      </c>
      <c r="H124" s="189" t="s">
        <v>432</v>
      </c>
      <c r="I124" s="29" t="s">
        <v>22</v>
      </c>
      <c r="J124" s="68">
        <f>VLOOKUP($A124,[1]전년동월vs전월vs당월!$A$63:$AA$164,12,FALSE)</f>
        <v>40000</v>
      </c>
      <c r="K124" s="68">
        <v>40000</v>
      </c>
      <c r="L124" s="220">
        <f>VLOOKUP($A124,축산물!$A71:$O179,12,FALSE)</f>
        <v>41000</v>
      </c>
      <c r="M124" s="251">
        <f t="shared" si="17"/>
        <v>2.5</v>
      </c>
      <c r="N124" s="251">
        <f t="shared" si="18"/>
        <v>2.5</v>
      </c>
      <c r="O124" s="68">
        <f>VLOOKUP($A124,[1]전년동월vs전월vs당월!$A$63:$AA$164,17,FALSE)</f>
        <v>39000</v>
      </c>
      <c r="P124" s="68">
        <v>43000</v>
      </c>
      <c r="Q124" s="220">
        <f>VLOOKUP($A124,축산물!$A71:$O179,13,FALSE)</f>
        <v>43000</v>
      </c>
      <c r="R124" s="251">
        <f t="shared" si="19"/>
        <v>10.256410256410257</v>
      </c>
      <c r="S124" s="251">
        <f t="shared" si="20"/>
        <v>0</v>
      </c>
      <c r="T124" s="68">
        <f>VLOOKUP($A124,[1]전년동월vs전월vs당월!$A$63:$AA$164,22,FALSE)</f>
        <v>93000</v>
      </c>
      <c r="U124" s="68">
        <v>68000</v>
      </c>
      <c r="V124" s="220">
        <f>VLOOKUP($A124,축산물!$A71:$O179,14,FALSE)</f>
        <v>78000</v>
      </c>
      <c r="W124" s="251">
        <f t="shared" si="21"/>
        <v>-16.129032258064516</v>
      </c>
      <c r="X124" s="251">
        <f t="shared" si="22"/>
        <v>14.705882352941176</v>
      </c>
      <c r="Y124" s="68">
        <f>VLOOKUP($A124,[1]전년동월vs전월vs당월!$A$63:$AA$164,27,FALSE)</f>
        <v>63800</v>
      </c>
      <c r="Z124" s="68">
        <v>74800</v>
      </c>
      <c r="AA124" s="220">
        <f>VLOOKUP($A124,축산물!$A71:$O179,15,FALSE)</f>
        <v>79800</v>
      </c>
      <c r="AB124" s="251">
        <f t="shared" si="23"/>
        <v>25.078369905956112</v>
      </c>
      <c r="AC124" s="251">
        <f t="shared" si="24"/>
        <v>6.6844919786096257</v>
      </c>
      <c r="AD124" s="112"/>
    </row>
    <row r="125" spans="1:30" s="17" customFormat="1">
      <c r="A125" s="17">
        <v>66</v>
      </c>
      <c r="B125" s="16" t="str">
        <f t="shared" si="25"/>
        <v>쇠고기(한우)3등급,냉장kg등심국내산</v>
      </c>
      <c r="C125" s="20"/>
      <c r="D125" s="20" t="s">
        <v>416</v>
      </c>
      <c r="E125" s="27" t="s">
        <v>425</v>
      </c>
      <c r="F125" s="27" t="s">
        <v>2751</v>
      </c>
      <c r="G125" s="30" t="s">
        <v>418</v>
      </c>
      <c r="H125" s="27" t="s">
        <v>2752</v>
      </c>
      <c r="I125" s="29" t="s">
        <v>22</v>
      </c>
      <c r="J125" s="68" t="str">
        <f>VLOOKUP($A125,[1]전년동월vs전월vs당월!$A$63:$AA$164,12,FALSE)</f>
        <v>-</v>
      </c>
      <c r="K125" s="68" t="s">
        <v>628</v>
      </c>
      <c r="L125" s="220" t="str">
        <f>VLOOKUP($A125,축산물!$A72:$O180,12,FALSE)</f>
        <v>-</v>
      </c>
      <c r="M125" s="251" t="e">
        <f t="shared" ref="M125:M168" si="26">(L125-J125)*100/J125</f>
        <v>#VALUE!</v>
      </c>
      <c r="N125" s="251" t="e">
        <f t="shared" ref="N125:N168" si="27">(L125-K125)*100/K125</f>
        <v>#VALUE!</v>
      </c>
      <c r="O125" s="68">
        <f>VLOOKUP($A125,[1]전년동월vs전월vs당월!$A$63:$AA$164,17,FALSE)</f>
        <v>23000</v>
      </c>
      <c r="P125" s="68">
        <v>26000</v>
      </c>
      <c r="Q125" s="220">
        <f>VLOOKUP($A125,축산물!$A72:$O180,13,FALSE)</f>
        <v>26000</v>
      </c>
      <c r="R125" s="251">
        <f t="shared" ref="R125:R168" si="28">(Q125-O125)*100/O125</f>
        <v>13.043478260869565</v>
      </c>
      <c r="S125" s="251">
        <f t="shared" ref="S125:S168" si="29">(Q125-P125)*100/P125</f>
        <v>0</v>
      </c>
      <c r="T125" s="68" t="str">
        <f>VLOOKUP($A125,[1]전년동월vs전월vs당월!$A$63:$AA$164,22,FALSE)</f>
        <v>-</v>
      </c>
      <c r="U125" s="68" t="s">
        <v>628</v>
      </c>
      <c r="V125" s="220">
        <f>VLOOKUP($A125,축산물!$A72:$O180,14,FALSE)</f>
        <v>55000</v>
      </c>
      <c r="W125" s="251" t="e">
        <f t="shared" ref="W125:W168" si="30">(V125-T125)*100/T125</f>
        <v>#VALUE!</v>
      </c>
      <c r="X125" s="251" t="e">
        <f t="shared" ref="X125:X168" si="31">(V125-U125)*100/U125</f>
        <v>#VALUE!</v>
      </c>
      <c r="Y125" s="68" t="str">
        <f>VLOOKUP($A125,[1]전년동월vs전월vs당월!$A$63:$AA$164,27,FALSE)</f>
        <v>-</v>
      </c>
      <c r="Z125" s="68">
        <v>53700</v>
      </c>
      <c r="AA125" s="220">
        <f>VLOOKUP($A125,축산물!$A72:$O180,15,FALSE)</f>
        <v>67800</v>
      </c>
      <c r="AB125" s="251" t="e">
        <f t="shared" ref="AB125:AB168" si="32">(AA125-Y125)*100/Y125</f>
        <v>#VALUE!</v>
      </c>
      <c r="AC125" s="251">
        <f t="shared" ref="AC125:AC168" si="33">(AA125-Z125)*100/Z125</f>
        <v>26.256983240223462</v>
      </c>
      <c r="AD125" s="112"/>
    </row>
    <row r="126" spans="1:30" s="17" customFormat="1">
      <c r="A126" s="17">
        <v>67</v>
      </c>
      <c r="B126" s="16" t="str">
        <f t="shared" si="25"/>
        <v>쇠고기(한우)3등급,냉장kg목심(장정)국내산</v>
      </c>
      <c r="C126" s="20"/>
      <c r="D126" s="20" t="s">
        <v>416</v>
      </c>
      <c r="E126" s="27" t="s">
        <v>425</v>
      </c>
      <c r="F126" s="27" t="s">
        <v>2751</v>
      </c>
      <c r="G126" s="30" t="s">
        <v>418</v>
      </c>
      <c r="H126" s="27" t="s">
        <v>2753</v>
      </c>
      <c r="I126" s="29" t="s">
        <v>22</v>
      </c>
      <c r="J126" s="68" t="str">
        <f>VLOOKUP($A126,[1]전년동월vs전월vs당월!$A$63:$AA$164,12,FALSE)</f>
        <v>-</v>
      </c>
      <c r="K126" s="68" t="s">
        <v>628</v>
      </c>
      <c r="L126" s="220" t="str">
        <f>VLOOKUP($A126,축산물!$A73:$O181,12,FALSE)</f>
        <v>-</v>
      </c>
      <c r="M126" s="251" t="e">
        <f t="shared" si="26"/>
        <v>#VALUE!</v>
      </c>
      <c r="N126" s="251" t="e">
        <f t="shared" si="27"/>
        <v>#VALUE!</v>
      </c>
      <c r="O126" s="68">
        <f>VLOOKUP($A126,[1]전년동월vs전월vs당월!$A$63:$AA$164,17,FALSE)</f>
        <v>16000</v>
      </c>
      <c r="P126" s="68">
        <v>13000</v>
      </c>
      <c r="Q126" s="220">
        <f>VLOOKUP($A126,축산물!$A73:$O181,13,FALSE)</f>
        <v>14500</v>
      </c>
      <c r="R126" s="251">
        <f t="shared" si="28"/>
        <v>-9.375</v>
      </c>
      <c r="S126" s="251">
        <f t="shared" si="29"/>
        <v>11.538461538461538</v>
      </c>
      <c r="T126" s="68" t="str">
        <f>VLOOKUP($A126,[1]전년동월vs전월vs당월!$A$63:$AA$164,22,FALSE)</f>
        <v>-</v>
      </c>
      <c r="U126" s="68" t="s">
        <v>628</v>
      </c>
      <c r="V126" s="220" t="str">
        <f>VLOOKUP($A126,축산물!$A73:$O181,14,FALSE)</f>
        <v>-</v>
      </c>
      <c r="W126" s="251" t="e">
        <f t="shared" si="30"/>
        <v>#VALUE!</v>
      </c>
      <c r="X126" s="251" t="e">
        <f t="shared" si="31"/>
        <v>#VALUE!</v>
      </c>
      <c r="Y126" s="68" t="str">
        <f>VLOOKUP($A126,[1]전년동월vs전월vs당월!$A$63:$AA$164,27,FALSE)</f>
        <v>-</v>
      </c>
      <c r="Z126" s="68">
        <v>28700</v>
      </c>
      <c r="AA126" s="220">
        <f>VLOOKUP($A126,축산물!$A73:$O181,15,FALSE)</f>
        <v>35900</v>
      </c>
      <c r="AB126" s="251" t="e">
        <f t="shared" si="32"/>
        <v>#VALUE!</v>
      </c>
      <c r="AC126" s="251">
        <f t="shared" si="33"/>
        <v>25.087108013937282</v>
      </c>
      <c r="AD126" s="112"/>
    </row>
    <row r="127" spans="1:30" s="17" customFormat="1">
      <c r="A127" s="17">
        <v>68</v>
      </c>
      <c r="B127" s="16" t="str">
        <f t="shared" si="25"/>
        <v>쇠고기(한우)3등급,냉장kg사태국내산</v>
      </c>
      <c r="C127" s="20"/>
      <c r="D127" s="20" t="s">
        <v>416</v>
      </c>
      <c r="E127" s="27" t="s">
        <v>425</v>
      </c>
      <c r="F127" s="27" t="s">
        <v>408</v>
      </c>
      <c r="G127" s="30" t="s">
        <v>418</v>
      </c>
      <c r="H127" s="27" t="s">
        <v>2754</v>
      </c>
      <c r="I127" s="29" t="s">
        <v>22</v>
      </c>
      <c r="J127" s="68" t="str">
        <f>VLOOKUP($A127,[1]전년동월vs전월vs당월!$A$63:$AA$164,12,FALSE)</f>
        <v>-</v>
      </c>
      <c r="K127" s="68" t="s">
        <v>628</v>
      </c>
      <c r="L127" s="220" t="str">
        <f>VLOOKUP($A127,축산물!$A74:$O182,12,FALSE)</f>
        <v>-</v>
      </c>
      <c r="M127" s="251" t="e">
        <f t="shared" si="26"/>
        <v>#VALUE!</v>
      </c>
      <c r="N127" s="251" t="e">
        <f t="shared" si="27"/>
        <v>#VALUE!</v>
      </c>
      <c r="O127" s="68">
        <f>VLOOKUP($A127,[1]전년동월vs전월vs당월!$A$63:$AA$164,17,FALSE)</f>
        <v>15000</v>
      </c>
      <c r="P127" s="68">
        <v>12000</v>
      </c>
      <c r="Q127" s="220">
        <f>VLOOKUP($A127,축산물!$A74:$O182,13,FALSE)</f>
        <v>14000</v>
      </c>
      <c r="R127" s="251">
        <f t="shared" si="28"/>
        <v>-6.666666666666667</v>
      </c>
      <c r="S127" s="251">
        <f t="shared" si="29"/>
        <v>16.666666666666668</v>
      </c>
      <c r="T127" s="68" t="str">
        <f>VLOOKUP($A127,[1]전년동월vs전월vs당월!$A$63:$AA$164,22,FALSE)</f>
        <v>-</v>
      </c>
      <c r="U127" s="68" t="s">
        <v>628</v>
      </c>
      <c r="V127" s="220" t="str">
        <f>VLOOKUP($A127,축산물!$A74:$O182,14,FALSE)</f>
        <v>-</v>
      </c>
      <c r="W127" s="251" t="e">
        <f t="shared" si="30"/>
        <v>#VALUE!</v>
      </c>
      <c r="X127" s="251" t="e">
        <f t="shared" si="31"/>
        <v>#VALUE!</v>
      </c>
      <c r="Y127" s="68" t="str">
        <f>VLOOKUP($A127,[1]전년동월vs전월vs당월!$A$63:$AA$164,27,FALSE)</f>
        <v>-</v>
      </c>
      <c r="Z127" s="68">
        <v>23600</v>
      </c>
      <c r="AA127" s="220">
        <f>VLOOKUP($A127,축산물!$A74:$O182,15,FALSE)</f>
        <v>31800</v>
      </c>
      <c r="AB127" s="251" t="e">
        <f t="shared" si="32"/>
        <v>#VALUE!</v>
      </c>
      <c r="AC127" s="251">
        <f t="shared" si="33"/>
        <v>34.745762711864408</v>
      </c>
      <c r="AD127" s="112"/>
    </row>
    <row r="128" spans="1:30" s="17" customFormat="1">
      <c r="A128" s="17">
        <v>69</v>
      </c>
      <c r="B128" s="16" t="str">
        <f t="shared" si="25"/>
        <v>쇠고기(한우)3등급,냉장kg설도국내산</v>
      </c>
      <c r="C128" s="20"/>
      <c r="D128" s="20" t="s">
        <v>416</v>
      </c>
      <c r="E128" s="27" t="s">
        <v>425</v>
      </c>
      <c r="F128" s="27" t="s">
        <v>408</v>
      </c>
      <c r="G128" s="30" t="s">
        <v>418</v>
      </c>
      <c r="H128" s="27" t="s">
        <v>429</v>
      </c>
      <c r="I128" s="29" t="s">
        <v>22</v>
      </c>
      <c r="J128" s="68" t="str">
        <f>VLOOKUP($A128,[1]전년동월vs전월vs당월!$A$63:$AA$164,12,FALSE)</f>
        <v>-</v>
      </c>
      <c r="K128" s="68" t="s">
        <v>628</v>
      </c>
      <c r="L128" s="220" t="str">
        <f>VLOOKUP($A128,축산물!$A75:$O183,12,FALSE)</f>
        <v>-</v>
      </c>
      <c r="M128" s="251" t="e">
        <f t="shared" si="26"/>
        <v>#VALUE!</v>
      </c>
      <c r="N128" s="251" t="e">
        <f t="shared" si="27"/>
        <v>#VALUE!</v>
      </c>
      <c r="O128" s="68">
        <f>VLOOKUP($A128,[1]전년동월vs전월vs당월!$A$63:$AA$164,17,FALSE)</f>
        <v>16000</v>
      </c>
      <c r="P128" s="68">
        <v>13000</v>
      </c>
      <c r="Q128" s="220">
        <f>VLOOKUP($A128,축산물!$A75:$O183,13,FALSE)</f>
        <v>14500</v>
      </c>
      <c r="R128" s="251">
        <f t="shared" si="28"/>
        <v>-9.375</v>
      </c>
      <c r="S128" s="251">
        <f t="shared" si="29"/>
        <v>11.538461538461538</v>
      </c>
      <c r="T128" s="68" t="str">
        <f>VLOOKUP($A128,[1]전년동월vs전월vs당월!$A$63:$AA$164,22,FALSE)</f>
        <v>-</v>
      </c>
      <c r="U128" s="68" t="s">
        <v>628</v>
      </c>
      <c r="V128" s="220" t="str">
        <f>VLOOKUP($A128,축산물!$A75:$O183,14,FALSE)</f>
        <v>-</v>
      </c>
      <c r="W128" s="251" t="e">
        <f t="shared" si="30"/>
        <v>#VALUE!</v>
      </c>
      <c r="X128" s="251" t="e">
        <f t="shared" si="31"/>
        <v>#VALUE!</v>
      </c>
      <c r="Y128" s="68" t="str">
        <f>VLOOKUP($A128,[1]전년동월vs전월vs당월!$A$63:$AA$164,27,FALSE)</f>
        <v>-</v>
      </c>
      <c r="Z128" s="68">
        <v>24500</v>
      </c>
      <c r="AA128" s="220">
        <f>VLOOKUP($A128,축산물!$A75:$O183,15,FALSE)</f>
        <v>29800</v>
      </c>
      <c r="AB128" s="251" t="e">
        <f t="shared" si="32"/>
        <v>#VALUE!</v>
      </c>
      <c r="AC128" s="251">
        <f t="shared" si="33"/>
        <v>21.632653061224488</v>
      </c>
      <c r="AD128" s="112"/>
    </row>
    <row r="129" spans="1:30" s="17" customFormat="1">
      <c r="A129" s="17">
        <v>70</v>
      </c>
      <c r="B129" s="16" t="str">
        <f t="shared" si="25"/>
        <v>쇠고기(한우)3등급,냉장kg안심국내산</v>
      </c>
      <c r="C129" s="20"/>
      <c r="D129" s="20" t="s">
        <v>416</v>
      </c>
      <c r="E129" s="27" t="s">
        <v>425</v>
      </c>
      <c r="F129" s="27" t="s">
        <v>408</v>
      </c>
      <c r="G129" s="30" t="s">
        <v>418</v>
      </c>
      <c r="H129" s="27" t="s">
        <v>430</v>
      </c>
      <c r="I129" s="29" t="s">
        <v>22</v>
      </c>
      <c r="J129" s="68" t="str">
        <f>VLOOKUP($A129,[1]전년동월vs전월vs당월!$A$63:$AA$164,12,FALSE)</f>
        <v>-</v>
      </c>
      <c r="K129" s="68" t="s">
        <v>628</v>
      </c>
      <c r="L129" s="220" t="str">
        <f>VLOOKUP($A129,축산물!$A76:$O184,12,FALSE)</f>
        <v>-</v>
      </c>
      <c r="M129" s="251" t="e">
        <f t="shared" si="26"/>
        <v>#VALUE!</v>
      </c>
      <c r="N129" s="251" t="e">
        <f t="shared" si="27"/>
        <v>#VALUE!</v>
      </c>
      <c r="O129" s="68">
        <f>VLOOKUP($A129,[1]전년동월vs전월vs당월!$A$63:$AA$164,17,FALSE)</f>
        <v>33000</v>
      </c>
      <c r="P129" s="68">
        <v>29000</v>
      </c>
      <c r="Q129" s="220">
        <f>VLOOKUP($A129,축산물!$A76:$O184,13,FALSE)</f>
        <v>29000</v>
      </c>
      <c r="R129" s="251">
        <f t="shared" si="28"/>
        <v>-12.121212121212121</v>
      </c>
      <c r="S129" s="251">
        <f t="shared" si="29"/>
        <v>0</v>
      </c>
      <c r="T129" s="68" t="str">
        <f>VLOOKUP($A129,[1]전년동월vs전월vs당월!$A$63:$AA$164,22,FALSE)</f>
        <v>-</v>
      </c>
      <c r="U129" s="68" t="s">
        <v>628</v>
      </c>
      <c r="V129" s="220" t="str">
        <f>VLOOKUP($A129,축산물!$A76:$O184,14,FALSE)</f>
        <v>-</v>
      </c>
      <c r="W129" s="251" t="e">
        <f t="shared" si="30"/>
        <v>#VALUE!</v>
      </c>
      <c r="X129" s="251" t="e">
        <f t="shared" si="31"/>
        <v>#VALUE!</v>
      </c>
      <c r="Y129" s="68" t="str">
        <f>VLOOKUP($A129,[1]전년동월vs전월vs당월!$A$63:$AA$164,27,FALSE)</f>
        <v>-</v>
      </c>
      <c r="Z129" s="68" t="s">
        <v>628</v>
      </c>
      <c r="AA129" s="220" t="str">
        <f>VLOOKUP($A129,축산물!$A76:$O184,15,FALSE)</f>
        <v>-</v>
      </c>
      <c r="AB129" s="251" t="e">
        <f t="shared" si="32"/>
        <v>#VALUE!</v>
      </c>
      <c r="AC129" s="251" t="e">
        <f t="shared" si="33"/>
        <v>#VALUE!</v>
      </c>
      <c r="AD129" s="112"/>
    </row>
    <row r="130" spans="1:30" s="17" customFormat="1">
      <c r="A130" s="17">
        <v>71</v>
      </c>
      <c r="B130" s="16" t="str">
        <f t="shared" si="25"/>
        <v>쇠고기(한우)3등급,냉장kg양지국내산</v>
      </c>
      <c r="C130" s="20"/>
      <c r="D130" s="20" t="s">
        <v>416</v>
      </c>
      <c r="E130" s="27" t="s">
        <v>425</v>
      </c>
      <c r="F130" s="27" t="s">
        <v>408</v>
      </c>
      <c r="G130" s="30" t="s">
        <v>418</v>
      </c>
      <c r="H130" s="27" t="s">
        <v>431</v>
      </c>
      <c r="I130" s="29" t="s">
        <v>22</v>
      </c>
      <c r="J130" s="68" t="str">
        <f>VLOOKUP($A130,[1]전년동월vs전월vs당월!$A$63:$AA$164,12,FALSE)</f>
        <v>-</v>
      </c>
      <c r="K130" s="68" t="s">
        <v>628</v>
      </c>
      <c r="L130" s="220" t="str">
        <f>VLOOKUP($A130,축산물!$A77:$O185,12,FALSE)</f>
        <v>-</v>
      </c>
      <c r="M130" s="251" t="e">
        <f t="shared" si="26"/>
        <v>#VALUE!</v>
      </c>
      <c r="N130" s="251" t="e">
        <f t="shared" si="27"/>
        <v>#VALUE!</v>
      </c>
      <c r="O130" s="68">
        <f>VLOOKUP($A130,[1]전년동월vs전월vs당월!$A$63:$AA$164,17,FALSE)</f>
        <v>21000</v>
      </c>
      <c r="P130" s="68">
        <v>17000</v>
      </c>
      <c r="Q130" s="220">
        <f>VLOOKUP($A130,축산물!$A77:$O185,13,FALSE)</f>
        <v>18000</v>
      </c>
      <c r="R130" s="251">
        <f t="shared" si="28"/>
        <v>-14.285714285714286</v>
      </c>
      <c r="S130" s="251">
        <f t="shared" si="29"/>
        <v>5.882352941176471</v>
      </c>
      <c r="T130" s="68" t="str">
        <f>VLOOKUP($A130,[1]전년동월vs전월vs당월!$A$63:$AA$164,22,FALSE)</f>
        <v>-</v>
      </c>
      <c r="U130" s="68" t="s">
        <v>628</v>
      </c>
      <c r="V130" s="220">
        <f>VLOOKUP($A130,축산물!$A77:$O185,14,FALSE)</f>
        <v>48000</v>
      </c>
      <c r="W130" s="251" t="e">
        <f t="shared" si="30"/>
        <v>#VALUE!</v>
      </c>
      <c r="X130" s="251" t="e">
        <f t="shared" si="31"/>
        <v>#VALUE!</v>
      </c>
      <c r="Y130" s="68" t="str">
        <f>VLOOKUP($A130,[1]전년동월vs전월vs당월!$A$63:$AA$164,27,FALSE)</f>
        <v>-</v>
      </c>
      <c r="Z130" s="68">
        <v>35700</v>
      </c>
      <c r="AA130" s="220">
        <f>VLOOKUP($A130,축산물!$A77:$O185,15,FALSE)</f>
        <v>45500</v>
      </c>
      <c r="AB130" s="251" t="e">
        <f t="shared" si="32"/>
        <v>#VALUE!</v>
      </c>
      <c r="AC130" s="251">
        <f t="shared" si="33"/>
        <v>27.450980392156861</v>
      </c>
      <c r="AD130" s="112"/>
    </row>
    <row r="131" spans="1:30" s="17" customFormat="1">
      <c r="A131" s="17">
        <v>72</v>
      </c>
      <c r="B131" s="16" t="str">
        <f t="shared" si="25"/>
        <v>쇠고기(한우)3등급,냉장kg우둔국내산</v>
      </c>
      <c r="C131" s="20"/>
      <c r="D131" s="20" t="s">
        <v>416</v>
      </c>
      <c r="E131" s="27" t="s">
        <v>425</v>
      </c>
      <c r="F131" s="27" t="s">
        <v>408</v>
      </c>
      <c r="G131" s="30" t="s">
        <v>418</v>
      </c>
      <c r="H131" s="27" t="s">
        <v>424</v>
      </c>
      <c r="I131" s="29" t="s">
        <v>22</v>
      </c>
      <c r="J131" s="68" t="str">
        <f>VLOOKUP($A131,[1]전년동월vs전월vs당월!$A$63:$AA$164,12,FALSE)</f>
        <v>-</v>
      </c>
      <c r="K131" s="68" t="s">
        <v>628</v>
      </c>
      <c r="L131" s="220" t="str">
        <f>VLOOKUP($A131,축산물!$A78:$O186,12,FALSE)</f>
        <v>-</v>
      </c>
      <c r="M131" s="251" t="e">
        <f t="shared" si="26"/>
        <v>#VALUE!</v>
      </c>
      <c r="N131" s="251" t="e">
        <f t="shared" si="27"/>
        <v>#VALUE!</v>
      </c>
      <c r="O131" s="68">
        <f>VLOOKUP($A131,[1]전년동월vs전월vs당월!$A$63:$AA$164,17,FALSE)</f>
        <v>17500</v>
      </c>
      <c r="P131" s="68">
        <v>14000</v>
      </c>
      <c r="Q131" s="220">
        <f>VLOOKUP($A131,축산물!$A78:$O186,13,FALSE)</f>
        <v>16000</v>
      </c>
      <c r="R131" s="251">
        <f t="shared" si="28"/>
        <v>-8.5714285714285712</v>
      </c>
      <c r="S131" s="251">
        <f t="shared" si="29"/>
        <v>14.285714285714286</v>
      </c>
      <c r="T131" s="68" t="str">
        <f>VLOOKUP($A131,[1]전년동월vs전월vs당월!$A$63:$AA$164,22,FALSE)</f>
        <v>-</v>
      </c>
      <c r="U131" s="68" t="s">
        <v>628</v>
      </c>
      <c r="V131" s="220" t="str">
        <f>VLOOKUP($A131,축산물!$A78:$O186,14,FALSE)</f>
        <v>-</v>
      </c>
      <c r="W131" s="251" t="e">
        <f t="shared" si="30"/>
        <v>#VALUE!</v>
      </c>
      <c r="X131" s="251" t="e">
        <f t="shared" si="31"/>
        <v>#VALUE!</v>
      </c>
      <c r="Y131" s="68" t="str">
        <f>VLOOKUP($A131,[1]전년동월vs전월vs당월!$A$63:$AA$164,27,FALSE)</f>
        <v>-</v>
      </c>
      <c r="Z131" s="68">
        <v>31500</v>
      </c>
      <c r="AA131" s="220">
        <f>VLOOKUP($A131,축산물!$A78:$O186,15,FALSE)</f>
        <v>31500</v>
      </c>
      <c r="AB131" s="251" t="e">
        <f t="shared" si="32"/>
        <v>#VALUE!</v>
      </c>
      <c r="AC131" s="251">
        <f t="shared" si="33"/>
        <v>0</v>
      </c>
      <c r="AD131" s="112"/>
    </row>
    <row r="132" spans="1:30" s="17" customFormat="1">
      <c r="A132" s="17">
        <v>73</v>
      </c>
      <c r="B132" s="16" t="str">
        <f t="shared" si="25"/>
        <v>쇠고기(한우)3등급,냉장kg채끝국내산</v>
      </c>
      <c r="C132" s="20"/>
      <c r="D132" s="20" t="s">
        <v>416</v>
      </c>
      <c r="E132" s="27" t="s">
        <v>425</v>
      </c>
      <c r="F132" s="27" t="s">
        <v>408</v>
      </c>
      <c r="G132" s="30" t="s">
        <v>418</v>
      </c>
      <c r="H132" s="27" t="s">
        <v>432</v>
      </c>
      <c r="I132" s="29" t="s">
        <v>22</v>
      </c>
      <c r="J132" s="68" t="str">
        <f>VLOOKUP($A132,[1]전년동월vs전월vs당월!$A$63:$AA$164,12,FALSE)</f>
        <v>-</v>
      </c>
      <c r="K132" s="68" t="s">
        <v>628</v>
      </c>
      <c r="L132" s="220" t="str">
        <f>VLOOKUP($A132,축산물!$A79:$O187,12,FALSE)</f>
        <v>-</v>
      </c>
      <c r="M132" s="251" t="e">
        <f t="shared" si="26"/>
        <v>#VALUE!</v>
      </c>
      <c r="N132" s="251" t="e">
        <f t="shared" si="27"/>
        <v>#VALUE!</v>
      </c>
      <c r="O132" s="68">
        <f>VLOOKUP($A132,[1]전년동월vs전월vs당월!$A$63:$AA$164,17,FALSE)</f>
        <v>23000</v>
      </c>
      <c r="P132" s="68">
        <v>19000</v>
      </c>
      <c r="Q132" s="220">
        <f>VLOOKUP($A132,축산물!$A79:$O187,13,FALSE)</f>
        <v>23000</v>
      </c>
      <c r="R132" s="251">
        <f t="shared" si="28"/>
        <v>0</v>
      </c>
      <c r="S132" s="251">
        <f t="shared" si="29"/>
        <v>21.05263157894737</v>
      </c>
      <c r="T132" s="68" t="str">
        <f>VLOOKUP($A132,[1]전년동월vs전월vs당월!$A$63:$AA$164,22,FALSE)</f>
        <v>-</v>
      </c>
      <c r="U132" s="68" t="s">
        <v>628</v>
      </c>
      <c r="V132" s="220" t="str">
        <f>VLOOKUP($A132,축산물!$A79:$O187,14,FALSE)</f>
        <v>-</v>
      </c>
      <c r="W132" s="251" t="e">
        <f t="shared" si="30"/>
        <v>#VALUE!</v>
      </c>
      <c r="X132" s="251" t="e">
        <f t="shared" si="31"/>
        <v>#VALUE!</v>
      </c>
      <c r="Y132" s="68" t="str">
        <f>VLOOKUP($A132,[1]전년동월vs전월vs당월!$A$63:$AA$164,27,FALSE)</f>
        <v>-</v>
      </c>
      <c r="Z132" s="68" t="s">
        <v>628</v>
      </c>
      <c r="AA132" s="220">
        <f>VLOOKUP($A132,축산물!$A79:$O187,15,FALSE)</f>
        <v>69800</v>
      </c>
      <c r="AB132" s="251" t="e">
        <f t="shared" si="32"/>
        <v>#VALUE!</v>
      </c>
      <c r="AC132" s="251" t="e">
        <f t="shared" si="33"/>
        <v>#VALUE!</v>
      </c>
      <c r="AD132" s="112"/>
    </row>
    <row r="133" spans="1:30" s="17" customFormat="1">
      <c r="A133" s="17">
        <v>74</v>
      </c>
      <c r="B133" s="16" t="str">
        <f t="shared" si="25"/>
        <v>쇠고기(한우)냉동kg사골국내산</v>
      </c>
      <c r="C133" s="20"/>
      <c r="D133" s="20" t="s">
        <v>416</v>
      </c>
      <c r="E133" s="27" t="s">
        <v>425</v>
      </c>
      <c r="F133" s="27" t="s">
        <v>2755</v>
      </c>
      <c r="G133" s="30" t="s">
        <v>418</v>
      </c>
      <c r="H133" s="27" t="s">
        <v>434</v>
      </c>
      <c r="I133" s="29" t="s">
        <v>22</v>
      </c>
      <c r="J133" s="68">
        <f>VLOOKUP($A133,[1]전년동월vs전월vs당월!$A$63:$AA$164,12,FALSE)</f>
        <v>9000</v>
      </c>
      <c r="K133" s="68">
        <v>7000</v>
      </c>
      <c r="L133" s="220">
        <f>VLOOKUP($A133,축산물!$A80:$O188,12,FALSE)</f>
        <v>7000</v>
      </c>
      <c r="M133" s="251">
        <f t="shared" si="26"/>
        <v>-22.222222222222221</v>
      </c>
      <c r="N133" s="251">
        <f t="shared" si="27"/>
        <v>0</v>
      </c>
      <c r="O133" s="68">
        <f>VLOOKUP($A133,[1]전년동월vs전월vs당월!$A$63:$AA$164,17,FALSE)</f>
        <v>6000</v>
      </c>
      <c r="P133" s="68">
        <v>4000</v>
      </c>
      <c r="Q133" s="220">
        <f>VLOOKUP($A133,축산물!$A80:$O188,13,FALSE)</f>
        <v>5000</v>
      </c>
      <c r="R133" s="251">
        <f t="shared" si="28"/>
        <v>-16.666666666666668</v>
      </c>
      <c r="S133" s="251">
        <f t="shared" si="29"/>
        <v>25</v>
      </c>
      <c r="T133" s="68">
        <f>VLOOKUP($A133,[1]전년동월vs전월vs당월!$A$63:$AA$164,22,FALSE)</f>
        <v>26000</v>
      </c>
      <c r="U133" s="68">
        <v>16000</v>
      </c>
      <c r="V133" s="220">
        <f>VLOOKUP($A133,축산물!$A80:$O188,14,FALSE)</f>
        <v>14000</v>
      </c>
      <c r="W133" s="251">
        <f t="shared" si="30"/>
        <v>-46.153846153846153</v>
      </c>
      <c r="X133" s="251">
        <f t="shared" si="31"/>
        <v>-12.5</v>
      </c>
      <c r="Y133" s="68">
        <f>VLOOKUP($A133,[1]전년동월vs전월vs당월!$A$63:$AA$164,27,FALSE)</f>
        <v>14800</v>
      </c>
      <c r="Z133" s="68">
        <v>7800</v>
      </c>
      <c r="AA133" s="220">
        <f>VLOOKUP($A133,축산물!$A80:$O188,15,FALSE)</f>
        <v>14800</v>
      </c>
      <c r="AB133" s="251">
        <f t="shared" si="32"/>
        <v>0</v>
      </c>
      <c r="AC133" s="251">
        <f t="shared" si="33"/>
        <v>89.743589743589737</v>
      </c>
      <c r="AD133" s="112"/>
    </row>
    <row r="134" spans="1:30" s="17" customFormat="1">
      <c r="A134" s="17">
        <v>75</v>
      </c>
      <c r="B134" s="16" t="str">
        <f t="shared" si="25"/>
        <v>쇠고기(한우)냉동kg잡뼈국내산</v>
      </c>
      <c r="C134" s="20"/>
      <c r="D134" s="20" t="s">
        <v>416</v>
      </c>
      <c r="E134" s="27" t="s">
        <v>425</v>
      </c>
      <c r="F134" s="27" t="s">
        <v>2755</v>
      </c>
      <c r="G134" s="30" t="s">
        <v>418</v>
      </c>
      <c r="H134" s="27" t="s">
        <v>435</v>
      </c>
      <c r="I134" s="29" t="s">
        <v>22</v>
      </c>
      <c r="J134" s="68">
        <f>VLOOKUP($A134,[1]전년동월vs전월vs당월!$A$63:$AA$164,12,FALSE)</f>
        <v>5000</v>
      </c>
      <c r="K134" s="68">
        <v>5000</v>
      </c>
      <c r="L134" s="220">
        <f>VLOOKUP($A134,축산물!$A81:$O189,12,FALSE)</f>
        <v>5000</v>
      </c>
      <c r="M134" s="251">
        <f t="shared" si="26"/>
        <v>0</v>
      </c>
      <c r="N134" s="251">
        <f t="shared" si="27"/>
        <v>0</v>
      </c>
      <c r="O134" s="68">
        <f>VLOOKUP($A134,[1]전년동월vs전월vs당월!$A$63:$AA$164,17,FALSE)</f>
        <v>3000</v>
      </c>
      <c r="P134" s="68">
        <v>1500</v>
      </c>
      <c r="Q134" s="220">
        <f>VLOOKUP($A134,축산물!$A81:$O189,13,FALSE)</f>
        <v>2000</v>
      </c>
      <c r="R134" s="251">
        <f t="shared" si="28"/>
        <v>-33.333333333333336</v>
      </c>
      <c r="S134" s="251">
        <f t="shared" si="29"/>
        <v>33.333333333333336</v>
      </c>
      <c r="T134" s="68">
        <f>VLOOKUP($A134,[1]전년동월vs전월vs당월!$A$63:$AA$164,22,FALSE)</f>
        <v>8600</v>
      </c>
      <c r="U134" s="68">
        <v>7800</v>
      </c>
      <c r="V134" s="220">
        <f>VLOOKUP($A134,축산물!$A81:$O189,14,FALSE)</f>
        <v>7000</v>
      </c>
      <c r="W134" s="251">
        <f t="shared" si="30"/>
        <v>-18.604651162790699</v>
      </c>
      <c r="X134" s="251">
        <f t="shared" si="31"/>
        <v>-10.256410256410257</v>
      </c>
      <c r="Y134" s="68">
        <f>VLOOKUP($A134,[1]전년동월vs전월vs당월!$A$63:$AA$164,27,FALSE)</f>
        <v>5800</v>
      </c>
      <c r="Z134" s="68">
        <v>3800</v>
      </c>
      <c r="AA134" s="220">
        <f>VLOOKUP($A134,축산물!$A81:$O189,15,FALSE)</f>
        <v>7800</v>
      </c>
      <c r="AB134" s="251">
        <f t="shared" si="32"/>
        <v>34.482758620689658</v>
      </c>
      <c r="AC134" s="251">
        <f t="shared" si="33"/>
        <v>105.26315789473684</v>
      </c>
      <c r="AD134" s="112"/>
    </row>
    <row r="135" spans="1:30" s="17" customFormat="1">
      <c r="A135" s="17">
        <v>76</v>
      </c>
      <c r="B135" s="16" t="str">
        <f t="shared" ref="B135:B198" si="34">E135&amp;F135&amp;G135&amp;H135&amp;I135</f>
        <v>쇠고기(한우)냉동kg스지국내산</v>
      </c>
      <c r="C135" s="20"/>
      <c r="D135" s="20" t="s">
        <v>416</v>
      </c>
      <c r="E135" s="27" t="s">
        <v>2756</v>
      </c>
      <c r="F135" s="27" t="s">
        <v>2755</v>
      </c>
      <c r="G135" s="30" t="s">
        <v>418</v>
      </c>
      <c r="H135" s="27" t="s">
        <v>2757</v>
      </c>
      <c r="I135" s="29" t="s">
        <v>22</v>
      </c>
      <c r="J135" s="68">
        <f>VLOOKUP($A135,[1]전년동월vs전월vs당월!$A$63:$AA$164,12,FALSE)</f>
        <v>13000</v>
      </c>
      <c r="K135" s="68">
        <v>11000</v>
      </c>
      <c r="L135" s="220">
        <f>VLOOKUP($A135,축산물!$A82:$O190,12,FALSE)</f>
        <v>11000</v>
      </c>
      <c r="M135" s="251">
        <f t="shared" si="26"/>
        <v>-15.384615384615385</v>
      </c>
      <c r="N135" s="251">
        <f t="shared" si="27"/>
        <v>0</v>
      </c>
      <c r="O135" s="68">
        <f>VLOOKUP($A135,[1]전년동월vs전월vs당월!$A$63:$AA$164,17,FALSE)</f>
        <v>13000</v>
      </c>
      <c r="P135" s="68">
        <v>9000</v>
      </c>
      <c r="Q135" s="220">
        <f>VLOOKUP($A135,축산물!$A82:$O190,13,FALSE)</f>
        <v>9000</v>
      </c>
      <c r="R135" s="251">
        <f t="shared" si="28"/>
        <v>-30.76923076923077</v>
      </c>
      <c r="S135" s="251">
        <f t="shared" si="29"/>
        <v>0</v>
      </c>
      <c r="T135" s="68">
        <f>VLOOKUP($A135,[1]전년동월vs전월vs당월!$A$63:$AA$164,22,FALSE)</f>
        <v>25200</v>
      </c>
      <c r="U135" s="68">
        <v>25200</v>
      </c>
      <c r="V135" s="220">
        <f>VLOOKUP($A135,축산물!$A82:$O190,14,FALSE)</f>
        <v>24000</v>
      </c>
      <c r="W135" s="251">
        <f t="shared" si="30"/>
        <v>-4.7619047619047619</v>
      </c>
      <c r="X135" s="251">
        <f t="shared" si="31"/>
        <v>-4.7619047619047619</v>
      </c>
      <c r="Y135" s="68">
        <f>VLOOKUP($A135,[1]전년동월vs전월vs당월!$A$63:$AA$164,27,FALSE)</f>
        <v>21800</v>
      </c>
      <c r="Z135" s="68">
        <v>21800</v>
      </c>
      <c r="AA135" s="220">
        <f>VLOOKUP($A135,축산물!$A82:$O190,15,FALSE)</f>
        <v>21800</v>
      </c>
      <c r="AB135" s="251">
        <f t="shared" si="32"/>
        <v>0</v>
      </c>
      <c r="AC135" s="251">
        <f t="shared" si="33"/>
        <v>0</v>
      </c>
      <c r="AD135" s="112"/>
    </row>
    <row r="136" spans="1:30" s="17" customFormat="1">
      <c r="A136" s="17">
        <v>77</v>
      </c>
      <c r="B136" s="16" t="str">
        <f t="shared" si="34"/>
        <v>쇠고기(한우)냉동kg도가니국내산</v>
      </c>
      <c r="C136" s="20"/>
      <c r="D136" s="20" t="s">
        <v>416</v>
      </c>
      <c r="E136" s="27" t="s">
        <v>2756</v>
      </c>
      <c r="F136" s="27" t="s">
        <v>2755</v>
      </c>
      <c r="G136" s="30" t="s">
        <v>418</v>
      </c>
      <c r="H136" s="27" t="s">
        <v>2758</v>
      </c>
      <c r="I136" s="29" t="s">
        <v>22</v>
      </c>
      <c r="J136" s="68">
        <f>VLOOKUP($A136,[1]전년동월vs전월vs당월!$A$63:$AA$164,12,FALSE)</f>
        <v>13000</v>
      </c>
      <c r="K136" s="68">
        <v>11000</v>
      </c>
      <c r="L136" s="220">
        <f>VLOOKUP($A136,축산물!$A83:$O191,12,FALSE)</f>
        <v>11000</v>
      </c>
      <c r="M136" s="251">
        <f t="shared" si="26"/>
        <v>-15.384615384615385</v>
      </c>
      <c r="N136" s="251">
        <f t="shared" si="27"/>
        <v>0</v>
      </c>
      <c r="O136" s="68">
        <f>VLOOKUP($A136,[1]전년동월vs전월vs당월!$A$63:$AA$164,17,FALSE)</f>
        <v>13000</v>
      </c>
      <c r="P136" s="68">
        <v>10000</v>
      </c>
      <c r="Q136" s="220">
        <f>VLOOKUP($A136,축산물!$A83:$O191,13,FALSE)</f>
        <v>10000</v>
      </c>
      <c r="R136" s="251">
        <f t="shared" si="28"/>
        <v>-23.076923076923077</v>
      </c>
      <c r="S136" s="251">
        <f t="shared" si="29"/>
        <v>0</v>
      </c>
      <c r="T136" s="68">
        <f>VLOOKUP($A136,[1]전년동월vs전월vs당월!$A$63:$AA$164,22,FALSE)</f>
        <v>27100</v>
      </c>
      <c r="U136" s="68">
        <v>27100</v>
      </c>
      <c r="V136" s="220">
        <f>VLOOKUP($A136,축산물!$A83:$O191,14,FALSE)</f>
        <v>24000</v>
      </c>
      <c r="W136" s="251">
        <f t="shared" si="30"/>
        <v>-11.439114391143912</v>
      </c>
      <c r="X136" s="251">
        <f t="shared" si="31"/>
        <v>-11.439114391143912</v>
      </c>
      <c r="Y136" s="68" t="str">
        <f>VLOOKUP($A136,[1]전년동월vs전월vs당월!$A$63:$AA$164,27,FALSE)</f>
        <v>-</v>
      </c>
      <c r="Z136" s="68">
        <v>26800</v>
      </c>
      <c r="AA136" s="220">
        <f>VLOOKUP($A136,축산물!$A83:$O191,15,FALSE)</f>
        <v>26800</v>
      </c>
      <c r="AB136" s="251" t="e">
        <f t="shared" si="32"/>
        <v>#VALUE!</v>
      </c>
      <c r="AC136" s="251">
        <f t="shared" si="33"/>
        <v>0</v>
      </c>
      <c r="AD136" s="112"/>
    </row>
    <row r="137" spans="1:30" s="17" customFormat="1">
      <c r="A137" s="17">
        <v>78</v>
      </c>
      <c r="B137" s="16" t="str">
        <f t="shared" si="34"/>
        <v>쇠고기(한우)냉동kg갈비(탕용)국내산</v>
      </c>
      <c r="C137" s="20"/>
      <c r="D137" s="20" t="s">
        <v>416</v>
      </c>
      <c r="E137" s="27" t="s">
        <v>425</v>
      </c>
      <c r="F137" s="27" t="s">
        <v>2755</v>
      </c>
      <c r="G137" s="30" t="s">
        <v>418</v>
      </c>
      <c r="H137" s="27" t="s">
        <v>2759</v>
      </c>
      <c r="I137" s="29" t="s">
        <v>22</v>
      </c>
      <c r="J137" s="68" t="str">
        <f>VLOOKUP($A137,[1]전년동월vs전월vs당월!$A$63:$AA$164,12,FALSE)</f>
        <v>-</v>
      </c>
      <c r="K137" s="68" t="s">
        <v>628</v>
      </c>
      <c r="L137" s="220" t="str">
        <f>VLOOKUP($A137,축산물!$A84:$O192,12,FALSE)</f>
        <v>-</v>
      </c>
      <c r="M137" s="251" t="e">
        <f t="shared" si="26"/>
        <v>#VALUE!</v>
      </c>
      <c r="N137" s="251" t="e">
        <f t="shared" si="27"/>
        <v>#VALUE!</v>
      </c>
      <c r="O137" s="68">
        <f>VLOOKUP($A137,[1]전년동월vs전월vs당월!$A$63:$AA$164,17,FALSE)</f>
        <v>10000</v>
      </c>
      <c r="P137" s="68">
        <v>11000</v>
      </c>
      <c r="Q137" s="220">
        <f>VLOOKUP($A137,축산물!$A84:$O192,13,FALSE)</f>
        <v>11000</v>
      </c>
      <c r="R137" s="251">
        <f t="shared" si="28"/>
        <v>10</v>
      </c>
      <c r="S137" s="251">
        <f t="shared" si="29"/>
        <v>0</v>
      </c>
      <c r="T137" s="68">
        <f>VLOOKUP($A137,[1]전년동월vs전월vs당월!$A$63:$AA$164,22,FALSE)</f>
        <v>7250</v>
      </c>
      <c r="U137" s="68" t="s">
        <v>628</v>
      </c>
      <c r="V137" s="220" t="str">
        <f>VLOOKUP($A137,축산물!$A84:$O192,14,FALSE)</f>
        <v>-</v>
      </c>
      <c r="W137" s="251" t="e">
        <f t="shared" si="30"/>
        <v>#VALUE!</v>
      </c>
      <c r="X137" s="251" t="e">
        <f t="shared" si="31"/>
        <v>#VALUE!</v>
      </c>
      <c r="Y137" s="68">
        <f>VLOOKUP($A137,[1]전년동월vs전월vs당월!$A$63:$AA$164,27,FALSE)</f>
        <v>8800</v>
      </c>
      <c r="Z137" s="68">
        <v>6800</v>
      </c>
      <c r="AA137" s="220">
        <f>VLOOKUP($A137,축산물!$A84:$O192,15,FALSE)</f>
        <v>8500</v>
      </c>
      <c r="AB137" s="251">
        <f t="shared" si="32"/>
        <v>-3.4090909090909092</v>
      </c>
      <c r="AC137" s="251">
        <f t="shared" si="33"/>
        <v>25</v>
      </c>
      <c r="AD137" s="113"/>
    </row>
    <row r="138" spans="1:30" s="17" customFormat="1">
      <c r="A138" s="17">
        <v>79</v>
      </c>
      <c r="B138" s="16" t="str">
        <f t="shared" si="34"/>
        <v>쇠고기(한우)냉동kgLA갈비국내산</v>
      </c>
      <c r="C138" s="20"/>
      <c r="D138" s="20" t="s">
        <v>416</v>
      </c>
      <c r="E138" s="27" t="s">
        <v>425</v>
      </c>
      <c r="F138" s="27" t="s">
        <v>2755</v>
      </c>
      <c r="G138" s="30" t="s">
        <v>418</v>
      </c>
      <c r="H138" s="27" t="s">
        <v>2760</v>
      </c>
      <c r="I138" s="29" t="s">
        <v>22</v>
      </c>
      <c r="J138" s="68" t="str">
        <f>VLOOKUP($A138,[1]전년동월vs전월vs당월!$A$63:$AA$164,12,FALSE)</f>
        <v>-</v>
      </c>
      <c r="K138" s="68" t="s">
        <v>628</v>
      </c>
      <c r="L138" s="220" t="str">
        <f>VLOOKUP($A138,축산물!$A85:$O193,12,FALSE)</f>
        <v>-</v>
      </c>
      <c r="M138" s="251" t="e">
        <f t="shared" si="26"/>
        <v>#VALUE!</v>
      </c>
      <c r="N138" s="251" t="e">
        <f t="shared" si="27"/>
        <v>#VALUE!</v>
      </c>
      <c r="O138" s="68" t="str">
        <f>VLOOKUP($A138,[1]전년동월vs전월vs당월!$A$63:$AA$164,17,FALSE)</f>
        <v>-</v>
      </c>
      <c r="P138" s="68" t="s">
        <v>628</v>
      </c>
      <c r="Q138" s="220" t="str">
        <f>VLOOKUP($A138,축산물!$A85:$O193,13,FALSE)</f>
        <v>-</v>
      </c>
      <c r="R138" s="251" t="e">
        <f t="shared" si="28"/>
        <v>#VALUE!</v>
      </c>
      <c r="S138" s="251" t="e">
        <f t="shared" si="29"/>
        <v>#VALUE!</v>
      </c>
      <c r="T138" s="68" t="str">
        <f>VLOOKUP($A138,[1]전년동월vs전월vs당월!$A$63:$AA$164,22,FALSE)</f>
        <v>-</v>
      </c>
      <c r="U138" s="68" t="s">
        <v>628</v>
      </c>
      <c r="V138" s="220" t="str">
        <f>VLOOKUP($A138,축산물!$A85:$O193,14,FALSE)</f>
        <v>-</v>
      </c>
      <c r="W138" s="251" t="e">
        <f t="shared" si="30"/>
        <v>#VALUE!</v>
      </c>
      <c r="X138" s="251" t="e">
        <f t="shared" si="31"/>
        <v>#VALUE!</v>
      </c>
      <c r="Y138" s="68" t="str">
        <f>VLOOKUP($A138,[1]전년동월vs전월vs당월!$A$63:$AA$164,27,FALSE)</f>
        <v>-</v>
      </c>
      <c r="Z138" s="68" t="s">
        <v>628</v>
      </c>
      <c r="AA138" s="220" t="str">
        <f>VLOOKUP($A138,축산물!$A85:$O193,15,FALSE)</f>
        <v>-</v>
      </c>
      <c r="AB138" s="251" t="e">
        <f t="shared" si="32"/>
        <v>#VALUE!</v>
      </c>
      <c r="AC138" s="251" t="e">
        <f t="shared" si="33"/>
        <v>#VALUE!</v>
      </c>
      <c r="AD138" s="112"/>
    </row>
    <row r="139" spans="1:30" s="17" customFormat="1">
      <c r="A139" s="17">
        <v>80</v>
      </c>
      <c r="B139" s="16" t="str">
        <f t="shared" si="34"/>
        <v>쇠고기(한우)냉동kg꼬리반골국내산</v>
      </c>
      <c r="C139" s="80"/>
      <c r="D139" s="20" t="s">
        <v>416</v>
      </c>
      <c r="E139" s="27" t="s">
        <v>425</v>
      </c>
      <c r="F139" s="27" t="s">
        <v>2755</v>
      </c>
      <c r="G139" s="30" t="s">
        <v>418</v>
      </c>
      <c r="H139" s="27" t="s">
        <v>2761</v>
      </c>
      <c r="I139" s="29" t="s">
        <v>22</v>
      </c>
      <c r="J139" s="68">
        <f>VLOOKUP($A139,[1]전년동월vs전월vs당월!$A$63:$AA$164,12,FALSE)</f>
        <v>12000</v>
      </c>
      <c r="K139" s="68">
        <v>7000</v>
      </c>
      <c r="L139" s="220">
        <f>VLOOKUP($A139,축산물!$A86:$O194,12,FALSE)</f>
        <v>7000</v>
      </c>
      <c r="M139" s="251">
        <f t="shared" si="26"/>
        <v>-41.666666666666664</v>
      </c>
      <c r="N139" s="251">
        <f t="shared" si="27"/>
        <v>0</v>
      </c>
      <c r="O139" s="68">
        <f>VLOOKUP($A139,[1]전년동월vs전월vs당월!$A$63:$AA$164,17,FALSE)</f>
        <v>7000</v>
      </c>
      <c r="P139" s="68">
        <v>7000</v>
      </c>
      <c r="Q139" s="220">
        <f>VLOOKUP($A139,축산물!$A86:$O194,13,FALSE)</f>
        <v>7000</v>
      </c>
      <c r="R139" s="251">
        <f t="shared" si="28"/>
        <v>0</v>
      </c>
      <c r="S139" s="251">
        <f t="shared" si="29"/>
        <v>0</v>
      </c>
      <c r="T139" s="68">
        <f>VLOOKUP($A139,[1]전년동월vs전월vs당월!$A$63:$AA$164,22,FALSE)</f>
        <v>10900</v>
      </c>
      <c r="U139" s="68">
        <v>15700</v>
      </c>
      <c r="V139" s="220">
        <f>VLOOKUP($A139,축산물!$A86:$O194,14,FALSE)</f>
        <v>14000</v>
      </c>
      <c r="W139" s="251">
        <f t="shared" si="30"/>
        <v>28.440366972477065</v>
      </c>
      <c r="X139" s="251">
        <f t="shared" si="31"/>
        <v>-10.828025477707007</v>
      </c>
      <c r="Y139" s="68">
        <f>VLOOKUP($A139,[1]전년동월vs전월vs당월!$A$63:$AA$164,27,FALSE)</f>
        <v>14800</v>
      </c>
      <c r="Z139" s="68">
        <v>14800</v>
      </c>
      <c r="AA139" s="220">
        <f>VLOOKUP($A139,축산물!$A86:$O194,15,FALSE)</f>
        <v>14800</v>
      </c>
      <c r="AB139" s="251">
        <f t="shared" si="32"/>
        <v>0</v>
      </c>
      <c r="AC139" s="251">
        <f t="shared" si="33"/>
        <v>0</v>
      </c>
      <c r="AD139" s="112"/>
    </row>
    <row r="140" spans="1:30" s="17" customFormat="1">
      <c r="A140" s="17">
        <v>81</v>
      </c>
      <c r="B140" s="16" t="str">
        <f t="shared" si="34"/>
        <v>쇠고기(육우)1등급,냉장kg등심국내산</v>
      </c>
      <c r="C140" s="20">
        <v>14</v>
      </c>
      <c r="D140" s="20" t="s">
        <v>416</v>
      </c>
      <c r="E140" s="27" t="s">
        <v>426</v>
      </c>
      <c r="F140" s="27" t="s">
        <v>98</v>
      </c>
      <c r="G140" s="30" t="s">
        <v>418</v>
      </c>
      <c r="H140" s="27" t="s">
        <v>423</v>
      </c>
      <c r="I140" s="29" t="s">
        <v>22</v>
      </c>
      <c r="J140" s="68">
        <f>VLOOKUP($A140,[1]전년동월vs전월vs당월!$A$63:$AA$164,12,FALSE)</f>
        <v>35000</v>
      </c>
      <c r="K140" s="68">
        <v>34000</v>
      </c>
      <c r="L140" s="220">
        <f>VLOOKUP($A140,축산물!$A87:$O195,12,FALSE)</f>
        <v>34000</v>
      </c>
      <c r="M140" s="251">
        <f t="shared" si="26"/>
        <v>-2.8571428571428572</v>
      </c>
      <c r="N140" s="251">
        <f t="shared" si="27"/>
        <v>0</v>
      </c>
      <c r="O140" s="68">
        <f>VLOOKUP($A140,[1]전년동월vs전월vs당월!$A$63:$AA$164,17,FALSE)</f>
        <v>34000</v>
      </c>
      <c r="P140" s="68">
        <v>30000</v>
      </c>
      <c r="Q140" s="220">
        <f>VLOOKUP($A140,축산물!$A87:$O195,13,FALSE)</f>
        <v>30000</v>
      </c>
      <c r="R140" s="251">
        <f t="shared" si="28"/>
        <v>-11.764705882352942</v>
      </c>
      <c r="S140" s="251">
        <f t="shared" si="29"/>
        <v>0</v>
      </c>
      <c r="T140" s="68" t="str">
        <f>VLOOKUP($A140,[1]전년동월vs전월vs당월!$A$63:$AA$164,22,FALSE)</f>
        <v>-</v>
      </c>
      <c r="U140" s="68" t="s">
        <v>628</v>
      </c>
      <c r="V140" s="220" t="str">
        <f>VLOOKUP($A140,축산물!$A87:$O195,14,FALSE)</f>
        <v>-</v>
      </c>
      <c r="W140" s="251" t="e">
        <f t="shared" si="30"/>
        <v>#VALUE!</v>
      </c>
      <c r="X140" s="251" t="e">
        <f t="shared" si="31"/>
        <v>#VALUE!</v>
      </c>
      <c r="Y140" s="68">
        <f>VLOOKUP($A140,[1]전년동월vs전월vs당월!$A$63:$AA$164,27,FALSE)</f>
        <v>49700</v>
      </c>
      <c r="Z140" s="68" t="s">
        <v>628</v>
      </c>
      <c r="AA140" s="220" t="str">
        <f>VLOOKUP($A140,축산물!$A87:$O195,15,FALSE)</f>
        <v>-</v>
      </c>
      <c r="AB140" s="251" t="e">
        <f t="shared" si="32"/>
        <v>#VALUE!</v>
      </c>
      <c r="AC140" s="251" t="e">
        <f t="shared" si="33"/>
        <v>#VALUE!</v>
      </c>
      <c r="AD140" s="112"/>
    </row>
    <row r="141" spans="1:30" s="17" customFormat="1">
      <c r="A141" s="17">
        <v>82</v>
      </c>
      <c r="B141" s="16" t="str">
        <f t="shared" si="34"/>
        <v>쇠고기(육우)1등급,냉장kg목심(장정)국내산</v>
      </c>
      <c r="C141" s="20"/>
      <c r="D141" s="20" t="s">
        <v>416</v>
      </c>
      <c r="E141" s="27" t="s">
        <v>426</v>
      </c>
      <c r="F141" s="27" t="s">
        <v>98</v>
      </c>
      <c r="G141" s="30" t="s">
        <v>418</v>
      </c>
      <c r="H141" s="27" t="s">
        <v>427</v>
      </c>
      <c r="I141" s="29" t="s">
        <v>22</v>
      </c>
      <c r="J141" s="68">
        <f>VLOOKUP($A141,[1]전년동월vs전월vs당월!$A$63:$AA$164,12,FALSE)</f>
        <v>14000</v>
      </c>
      <c r="K141" s="68">
        <v>15000</v>
      </c>
      <c r="L141" s="220">
        <f>VLOOKUP($A141,축산물!$A88:$O196,12,FALSE)</f>
        <v>15000</v>
      </c>
      <c r="M141" s="251">
        <f t="shared" si="26"/>
        <v>7.1428571428571432</v>
      </c>
      <c r="N141" s="251">
        <f t="shared" si="27"/>
        <v>0</v>
      </c>
      <c r="O141" s="68">
        <f>VLOOKUP($A141,[1]전년동월vs전월vs당월!$A$63:$AA$164,17,FALSE)</f>
        <v>13000</v>
      </c>
      <c r="P141" s="68">
        <v>15000</v>
      </c>
      <c r="Q141" s="220">
        <f>VLOOKUP($A141,축산물!$A88:$O196,13,FALSE)</f>
        <v>15000</v>
      </c>
      <c r="R141" s="251">
        <f t="shared" si="28"/>
        <v>15.384615384615385</v>
      </c>
      <c r="S141" s="251">
        <f t="shared" si="29"/>
        <v>0</v>
      </c>
      <c r="T141" s="68" t="str">
        <f>VLOOKUP($A141,[1]전년동월vs전월vs당월!$A$63:$AA$164,22,FALSE)</f>
        <v>-</v>
      </c>
      <c r="U141" s="68" t="s">
        <v>628</v>
      </c>
      <c r="V141" s="220" t="str">
        <f>VLOOKUP($A141,축산물!$A88:$O196,14,FALSE)</f>
        <v>-</v>
      </c>
      <c r="W141" s="251" t="e">
        <f t="shared" si="30"/>
        <v>#VALUE!</v>
      </c>
      <c r="X141" s="251" t="e">
        <f t="shared" si="31"/>
        <v>#VALUE!</v>
      </c>
      <c r="Y141" s="68">
        <f>VLOOKUP($A141,[1]전년동월vs전월vs당월!$A$63:$AA$164,27,FALSE)</f>
        <v>26700</v>
      </c>
      <c r="Z141" s="68" t="s">
        <v>628</v>
      </c>
      <c r="AA141" s="220" t="str">
        <f>VLOOKUP($A141,축산물!$A88:$O196,15,FALSE)</f>
        <v>-</v>
      </c>
      <c r="AB141" s="251" t="e">
        <f t="shared" si="32"/>
        <v>#VALUE!</v>
      </c>
      <c r="AC141" s="251" t="e">
        <f t="shared" si="33"/>
        <v>#VALUE!</v>
      </c>
      <c r="AD141" s="112"/>
    </row>
    <row r="142" spans="1:30" s="17" customFormat="1">
      <c r="A142" s="17">
        <v>83</v>
      </c>
      <c r="B142" s="16" t="str">
        <f t="shared" si="34"/>
        <v>쇠고기(육우)1등급,냉장kg사태국내산</v>
      </c>
      <c r="C142" s="20"/>
      <c r="D142" s="20" t="s">
        <v>416</v>
      </c>
      <c r="E142" s="27" t="s">
        <v>426</v>
      </c>
      <c r="F142" s="27" t="s">
        <v>409</v>
      </c>
      <c r="G142" s="30" t="s">
        <v>418</v>
      </c>
      <c r="H142" s="27" t="s">
        <v>428</v>
      </c>
      <c r="I142" s="29" t="s">
        <v>22</v>
      </c>
      <c r="J142" s="68">
        <f>VLOOKUP($A142,[1]전년동월vs전월vs당월!$A$63:$AA$164,12,FALSE)</f>
        <v>13000</v>
      </c>
      <c r="K142" s="68">
        <v>14000</v>
      </c>
      <c r="L142" s="220">
        <f>VLOOKUP($A142,축산물!$A89:$O197,12,FALSE)</f>
        <v>14000</v>
      </c>
      <c r="M142" s="251">
        <f t="shared" si="26"/>
        <v>7.6923076923076925</v>
      </c>
      <c r="N142" s="251">
        <f t="shared" si="27"/>
        <v>0</v>
      </c>
      <c r="O142" s="68">
        <f>VLOOKUP($A142,[1]전년동월vs전월vs당월!$A$63:$AA$164,17,FALSE)</f>
        <v>13000</v>
      </c>
      <c r="P142" s="68">
        <v>14000</v>
      </c>
      <c r="Q142" s="220">
        <f>VLOOKUP($A142,축산물!$A89:$O197,13,FALSE)</f>
        <v>14000</v>
      </c>
      <c r="R142" s="251">
        <f t="shared" si="28"/>
        <v>7.6923076923076925</v>
      </c>
      <c r="S142" s="251">
        <f t="shared" si="29"/>
        <v>0</v>
      </c>
      <c r="T142" s="68" t="str">
        <f>VLOOKUP($A142,[1]전년동월vs전월vs당월!$A$63:$AA$164,22,FALSE)</f>
        <v>-</v>
      </c>
      <c r="U142" s="68" t="s">
        <v>628</v>
      </c>
      <c r="V142" s="220" t="str">
        <f>VLOOKUP($A142,축산물!$A89:$O197,14,FALSE)</f>
        <v>-</v>
      </c>
      <c r="W142" s="251" t="e">
        <f t="shared" si="30"/>
        <v>#VALUE!</v>
      </c>
      <c r="X142" s="251" t="e">
        <f t="shared" si="31"/>
        <v>#VALUE!</v>
      </c>
      <c r="Y142" s="68">
        <f>VLOOKUP($A142,[1]전년동월vs전월vs당월!$A$63:$AA$164,27,FALSE)</f>
        <v>29500</v>
      </c>
      <c r="Z142" s="68" t="s">
        <v>628</v>
      </c>
      <c r="AA142" s="220" t="str">
        <f>VLOOKUP($A142,축산물!$A89:$O197,15,FALSE)</f>
        <v>-</v>
      </c>
      <c r="AB142" s="251" t="e">
        <f t="shared" si="32"/>
        <v>#VALUE!</v>
      </c>
      <c r="AC142" s="251" t="e">
        <f t="shared" si="33"/>
        <v>#VALUE!</v>
      </c>
      <c r="AD142" s="112"/>
    </row>
    <row r="143" spans="1:30" s="17" customFormat="1">
      <c r="A143" s="17">
        <v>84</v>
      </c>
      <c r="B143" s="16" t="str">
        <f t="shared" si="34"/>
        <v>쇠고기(육우)1등급,냉장kg설도국내산</v>
      </c>
      <c r="C143" s="20"/>
      <c r="D143" s="20" t="s">
        <v>416</v>
      </c>
      <c r="E143" s="27" t="s">
        <v>426</v>
      </c>
      <c r="F143" s="27" t="s">
        <v>409</v>
      </c>
      <c r="G143" s="30" t="s">
        <v>418</v>
      </c>
      <c r="H143" s="27" t="s">
        <v>429</v>
      </c>
      <c r="I143" s="29" t="s">
        <v>22</v>
      </c>
      <c r="J143" s="68">
        <f>VLOOKUP($A143,[1]전년동월vs전월vs당월!$A$63:$AA$164,12,FALSE)</f>
        <v>13000</v>
      </c>
      <c r="K143" s="68">
        <v>15000</v>
      </c>
      <c r="L143" s="220">
        <f>VLOOKUP($A143,축산물!$A90:$O198,12,FALSE)</f>
        <v>15000</v>
      </c>
      <c r="M143" s="251">
        <f t="shared" si="26"/>
        <v>15.384615384615385</v>
      </c>
      <c r="N143" s="251">
        <f t="shared" si="27"/>
        <v>0</v>
      </c>
      <c r="O143" s="68">
        <f>VLOOKUP($A143,[1]전년동월vs전월vs당월!$A$63:$AA$164,17,FALSE)</f>
        <v>13000</v>
      </c>
      <c r="P143" s="68">
        <v>15000</v>
      </c>
      <c r="Q143" s="220">
        <f>VLOOKUP($A143,축산물!$A90:$O198,13,FALSE)</f>
        <v>15000</v>
      </c>
      <c r="R143" s="251">
        <f t="shared" si="28"/>
        <v>15.384615384615385</v>
      </c>
      <c r="S143" s="251">
        <f t="shared" si="29"/>
        <v>0</v>
      </c>
      <c r="T143" s="68" t="str">
        <f>VLOOKUP($A143,[1]전년동월vs전월vs당월!$A$63:$AA$164,22,FALSE)</f>
        <v>-</v>
      </c>
      <c r="U143" s="68" t="s">
        <v>628</v>
      </c>
      <c r="V143" s="220" t="str">
        <f>VLOOKUP($A143,축산물!$A90:$O198,14,FALSE)</f>
        <v>-</v>
      </c>
      <c r="W143" s="251" t="e">
        <f t="shared" si="30"/>
        <v>#VALUE!</v>
      </c>
      <c r="X143" s="251" t="e">
        <f t="shared" si="31"/>
        <v>#VALUE!</v>
      </c>
      <c r="Y143" s="68">
        <f>VLOOKUP($A143,[1]전년동월vs전월vs당월!$A$63:$AA$164,27,FALSE)</f>
        <v>18400</v>
      </c>
      <c r="Z143" s="68" t="s">
        <v>628</v>
      </c>
      <c r="AA143" s="220" t="str">
        <f>VLOOKUP($A143,축산물!$A90:$O198,15,FALSE)</f>
        <v>-</v>
      </c>
      <c r="AB143" s="251" t="e">
        <f t="shared" si="32"/>
        <v>#VALUE!</v>
      </c>
      <c r="AC143" s="251" t="e">
        <f t="shared" si="33"/>
        <v>#VALUE!</v>
      </c>
      <c r="AD143" s="112"/>
    </row>
    <row r="144" spans="1:30" s="17" customFormat="1">
      <c r="A144" s="17">
        <v>85</v>
      </c>
      <c r="B144" s="16" t="str">
        <f t="shared" si="34"/>
        <v>쇠고기(육우)1등급,냉장kg안심국내산</v>
      </c>
      <c r="C144" s="20"/>
      <c r="D144" s="20" t="s">
        <v>416</v>
      </c>
      <c r="E144" s="27" t="s">
        <v>426</v>
      </c>
      <c r="F144" s="27" t="s">
        <v>409</v>
      </c>
      <c r="G144" s="30" t="s">
        <v>418</v>
      </c>
      <c r="H144" s="27" t="s">
        <v>430</v>
      </c>
      <c r="I144" s="29" t="s">
        <v>22</v>
      </c>
      <c r="J144" s="68">
        <f>VLOOKUP($A144,[1]전년동월vs전월vs당월!$A$63:$AA$164,12,FALSE)</f>
        <v>32000</v>
      </c>
      <c r="K144" s="68">
        <v>30000</v>
      </c>
      <c r="L144" s="220">
        <f>VLOOKUP($A144,축산물!$A91:$O199,12,FALSE)</f>
        <v>30000</v>
      </c>
      <c r="M144" s="251">
        <f t="shared" si="26"/>
        <v>-6.25</v>
      </c>
      <c r="N144" s="251">
        <f t="shared" si="27"/>
        <v>0</v>
      </c>
      <c r="O144" s="68">
        <f>VLOOKUP($A144,[1]전년동월vs전월vs당월!$A$63:$AA$164,17,FALSE)</f>
        <v>31000</v>
      </c>
      <c r="P144" s="68">
        <v>30000</v>
      </c>
      <c r="Q144" s="220">
        <f>VLOOKUP($A144,축산물!$A91:$O199,13,FALSE)</f>
        <v>30000</v>
      </c>
      <c r="R144" s="251">
        <f t="shared" si="28"/>
        <v>-3.225806451612903</v>
      </c>
      <c r="S144" s="251">
        <f t="shared" si="29"/>
        <v>0</v>
      </c>
      <c r="T144" s="68" t="str">
        <f>VLOOKUP($A144,[1]전년동월vs전월vs당월!$A$63:$AA$164,22,FALSE)</f>
        <v>-</v>
      </c>
      <c r="U144" s="68" t="s">
        <v>628</v>
      </c>
      <c r="V144" s="220" t="str">
        <f>VLOOKUP($A144,축산물!$A91:$O199,14,FALSE)</f>
        <v>-</v>
      </c>
      <c r="W144" s="251" t="e">
        <f t="shared" si="30"/>
        <v>#VALUE!</v>
      </c>
      <c r="X144" s="251" t="e">
        <f t="shared" si="31"/>
        <v>#VALUE!</v>
      </c>
      <c r="Y144" s="68" t="str">
        <f>VLOOKUP($A144,[1]전년동월vs전월vs당월!$A$63:$AA$164,27,FALSE)</f>
        <v>-</v>
      </c>
      <c r="Z144" s="68" t="s">
        <v>628</v>
      </c>
      <c r="AA144" s="220" t="str">
        <f>VLOOKUP($A144,축산물!$A91:$O199,15,FALSE)</f>
        <v>-</v>
      </c>
      <c r="AB144" s="251" t="e">
        <f t="shared" si="32"/>
        <v>#VALUE!</v>
      </c>
      <c r="AC144" s="251" t="e">
        <f t="shared" si="33"/>
        <v>#VALUE!</v>
      </c>
      <c r="AD144" s="112"/>
    </row>
    <row r="145" spans="1:30" s="17" customFormat="1">
      <c r="A145" s="17">
        <v>86</v>
      </c>
      <c r="B145" s="16" t="str">
        <f t="shared" si="34"/>
        <v>쇠고기(육우)1등급,냉장kg양지국내산</v>
      </c>
      <c r="C145" s="20"/>
      <c r="D145" s="20" t="s">
        <v>416</v>
      </c>
      <c r="E145" s="27" t="s">
        <v>426</v>
      </c>
      <c r="F145" s="27" t="s">
        <v>409</v>
      </c>
      <c r="G145" s="30" t="s">
        <v>418</v>
      </c>
      <c r="H145" s="27" t="s">
        <v>431</v>
      </c>
      <c r="I145" s="29" t="s">
        <v>22</v>
      </c>
      <c r="J145" s="68">
        <f>VLOOKUP($A145,[1]전년동월vs전월vs당월!$A$63:$AA$164,12,FALSE)</f>
        <v>18000</v>
      </c>
      <c r="K145" s="68">
        <v>17000</v>
      </c>
      <c r="L145" s="220">
        <f>VLOOKUP($A145,축산물!$A92:$O200,12,FALSE)</f>
        <v>17000</v>
      </c>
      <c r="M145" s="251">
        <f t="shared" si="26"/>
        <v>-5.5555555555555554</v>
      </c>
      <c r="N145" s="251">
        <f t="shared" si="27"/>
        <v>0</v>
      </c>
      <c r="O145" s="68">
        <f>VLOOKUP($A145,[1]전년동월vs전월vs당월!$A$63:$AA$164,17,FALSE)</f>
        <v>17000</v>
      </c>
      <c r="P145" s="68">
        <v>17000</v>
      </c>
      <c r="Q145" s="220">
        <f>VLOOKUP($A145,축산물!$A92:$O200,13,FALSE)</f>
        <v>17000</v>
      </c>
      <c r="R145" s="251">
        <f t="shared" si="28"/>
        <v>0</v>
      </c>
      <c r="S145" s="251">
        <f t="shared" si="29"/>
        <v>0</v>
      </c>
      <c r="T145" s="68" t="str">
        <f>VLOOKUP($A145,[1]전년동월vs전월vs당월!$A$63:$AA$164,22,FALSE)</f>
        <v>-</v>
      </c>
      <c r="U145" s="68" t="s">
        <v>628</v>
      </c>
      <c r="V145" s="220" t="str">
        <f>VLOOKUP($A145,축산물!$A92:$O200,14,FALSE)</f>
        <v>-</v>
      </c>
      <c r="W145" s="251" t="e">
        <f t="shared" si="30"/>
        <v>#VALUE!</v>
      </c>
      <c r="X145" s="251" t="e">
        <f t="shared" si="31"/>
        <v>#VALUE!</v>
      </c>
      <c r="Y145" s="68">
        <f>VLOOKUP($A145,[1]전년동월vs전월vs당월!$A$63:$AA$164,27,FALSE)</f>
        <v>36700</v>
      </c>
      <c r="Z145" s="68" t="s">
        <v>628</v>
      </c>
      <c r="AA145" s="220" t="str">
        <f>VLOOKUP($A145,축산물!$A92:$O200,15,FALSE)</f>
        <v>-</v>
      </c>
      <c r="AB145" s="251" t="e">
        <f t="shared" si="32"/>
        <v>#VALUE!</v>
      </c>
      <c r="AC145" s="251" t="e">
        <f t="shared" si="33"/>
        <v>#VALUE!</v>
      </c>
      <c r="AD145" s="112"/>
    </row>
    <row r="146" spans="1:30" s="17" customFormat="1">
      <c r="A146" s="17">
        <v>87</v>
      </c>
      <c r="B146" s="16" t="str">
        <f t="shared" si="34"/>
        <v>쇠고기(육우)1등급,냉장kg우둔국내산</v>
      </c>
      <c r="C146" s="20"/>
      <c r="D146" s="20" t="s">
        <v>416</v>
      </c>
      <c r="E146" s="27" t="s">
        <v>426</v>
      </c>
      <c r="F146" s="27" t="s">
        <v>409</v>
      </c>
      <c r="G146" s="30" t="s">
        <v>418</v>
      </c>
      <c r="H146" s="27" t="s">
        <v>424</v>
      </c>
      <c r="I146" s="29" t="s">
        <v>22</v>
      </c>
      <c r="J146" s="68">
        <f>VLOOKUP($A146,[1]전년동월vs전월vs당월!$A$63:$AA$164,12,FALSE)</f>
        <v>14000</v>
      </c>
      <c r="K146" s="68">
        <v>15000</v>
      </c>
      <c r="L146" s="220">
        <f>VLOOKUP($A146,축산물!$A93:$O201,12,FALSE)</f>
        <v>15000</v>
      </c>
      <c r="M146" s="251">
        <f t="shared" si="26"/>
        <v>7.1428571428571432</v>
      </c>
      <c r="N146" s="251">
        <f t="shared" si="27"/>
        <v>0</v>
      </c>
      <c r="O146" s="68">
        <f>VLOOKUP($A146,[1]전년동월vs전월vs당월!$A$63:$AA$164,17,FALSE)</f>
        <v>14000</v>
      </c>
      <c r="P146" s="68">
        <v>15000</v>
      </c>
      <c r="Q146" s="220">
        <f>VLOOKUP($A146,축산물!$A93:$O201,13,FALSE)</f>
        <v>15000</v>
      </c>
      <c r="R146" s="251">
        <f t="shared" si="28"/>
        <v>7.1428571428571432</v>
      </c>
      <c r="S146" s="251">
        <f t="shared" si="29"/>
        <v>0</v>
      </c>
      <c r="T146" s="68" t="str">
        <f>VLOOKUP($A146,[1]전년동월vs전월vs당월!$A$63:$AA$164,22,FALSE)</f>
        <v>-</v>
      </c>
      <c r="U146" s="68" t="s">
        <v>628</v>
      </c>
      <c r="V146" s="220" t="str">
        <f>VLOOKUP($A146,축산물!$A93:$O201,14,FALSE)</f>
        <v>-</v>
      </c>
      <c r="W146" s="251" t="e">
        <f t="shared" si="30"/>
        <v>#VALUE!</v>
      </c>
      <c r="X146" s="251" t="e">
        <f t="shared" si="31"/>
        <v>#VALUE!</v>
      </c>
      <c r="Y146" s="68">
        <f>VLOOKUP($A146,[1]전년동월vs전월vs당월!$A$63:$AA$164,27,FALSE)</f>
        <v>27700</v>
      </c>
      <c r="Z146" s="68" t="s">
        <v>628</v>
      </c>
      <c r="AA146" s="220" t="str">
        <f>VLOOKUP($A146,축산물!$A93:$O201,15,FALSE)</f>
        <v>-</v>
      </c>
      <c r="AB146" s="251" t="e">
        <f t="shared" si="32"/>
        <v>#VALUE!</v>
      </c>
      <c r="AC146" s="251" t="e">
        <f t="shared" si="33"/>
        <v>#VALUE!</v>
      </c>
      <c r="AD146" s="112"/>
    </row>
    <row r="147" spans="1:30" s="17" customFormat="1">
      <c r="A147" s="17">
        <v>88</v>
      </c>
      <c r="B147" s="16" t="str">
        <f t="shared" si="34"/>
        <v>쇠고기(육우)1등급,냉장kg채끝국내산</v>
      </c>
      <c r="C147" s="20"/>
      <c r="D147" s="20" t="s">
        <v>416</v>
      </c>
      <c r="E147" s="27" t="s">
        <v>426</v>
      </c>
      <c r="F147" s="27" t="s">
        <v>409</v>
      </c>
      <c r="G147" s="30" t="s">
        <v>418</v>
      </c>
      <c r="H147" s="27" t="s">
        <v>432</v>
      </c>
      <c r="I147" s="29" t="s">
        <v>22</v>
      </c>
      <c r="J147" s="68">
        <f>VLOOKUP($A147,[1]전년동월vs전월vs당월!$A$63:$AA$164,12,FALSE)</f>
        <v>27000</v>
      </c>
      <c r="K147" s="68">
        <v>21000</v>
      </c>
      <c r="L147" s="220">
        <f>VLOOKUP($A147,축산물!$A94:$O202,12,FALSE)</f>
        <v>22000</v>
      </c>
      <c r="M147" s="251">
        <f t="shared" si="26"/>
        <v>-18.518518518518519</v>
      </c>
      <c r="N147" s="251">
        <f t="shared" si="27"/>
        <v>4.7619047619047619</v>
      </c>
      <c r="O147" s="68">
        <f>VLOOKUP($A147,[1]전년동월vs전월vs당월!$A$63:$AA$164,17,FALSE)</f>
        <v>29000</v>
      </c>
      <c r="P147" s="68">
        <v>22000</v>
      </c>
      <c r="Q147" s="220">
        <f>VLOOKUP($A147,축산물!$A94:$O202,13,FALSE)</f>
        <v>22000</v>
      </c>
      <c r="R147" s="251">
        <f t="shared" si="28"/>
        <v>-24.137931034482758</v>
      </c>
      <c r="S147" s="251">
        <f t="shared" si="29"/>
        <v>0</v>
      </c>
      <c r="T147" s="68" t="str">
        <f>VLOOKUP($A147,[1]전년동월vs전월vs당월!$A$63:$AA$164,22,FALSE)</f>
        <v>-</v>
      </c>
      <c r="U147" s="68" t="s">
        <v>628</v>
      </c>
      <c r="V147" s="220" t="str">
        <f>VLOOKUP($A147,축산물!$A94:$O202,14,FALSE)</f>
        <v>-</v>
      </c>
      <c r="W147" s="251" t="e">
        <f t="shared" si="30"/>
        <v>#VALUE!</v>
      </c>
      <c r="X147" s="251" t="e">
        <f t="shared" si="31"/>
        <v>#VALUE!</v>
      </c>
      <c r="Y147" s="68">
        <f>VLOOKUP($A147,[1]전년동월vs전월vs당월!$A$63:$AA$164,27,FALSE)</f>
        <v>52500</v>
      </c>
      <c r="Z147" s="68" t="s">
        <v>628</v>
      </c>
      <c r="AA147" s="220" t="str">
        <f>VLOOKUP($A147,축산물!$A94:$O202,15,FALSE)</f>
        <v>-</v>
      </c>
      <c r="AB147" s="251" t="e">
        <f t="shared" si="32"/>
        <v>#VALUE!</v>
      </c>
      <c r="AC147" s="251" t="e">
        <f t="shared" si="33"/>
        <v>#VALUE!</v>
      </c>
      <c r="AD147" s="112"/>
    </row>
    <row r="148" spans="1:30" s="17" customFormat="1">
      <c r="A148" s="17">
        <v>89</v>
      </c>
      <c r="B148" s="16" t="str">
        <f t="shared" si="34"/>
        <v>쇠고기(육우)3등급,냉장kg등심국내산</v>
      </c>
      <c r="C148" s="20"/>
      <c r="D148" s="20" t="s">
        <v>416</v>
      </c>
      <c r="E148" s="27" t="s">
        <v>426</v>
      </c>
      <c r="F148" s="27" t="s">
        <v>104</v>
      </c>
      <c r="G148" s="30" t="s">
        <v>418</v>
      </c>
      <c r="H148" s="27" t="s">
        <v>423</v>
      </c>
      <c r="I148" s="29" t="s">
        <v>22</v>
      </c>
      <c r="J148" s="68">
        <f>VLOOKUP($A148,[1]전년동월vs전월vs당월!$A$63:$AA$164,12,FALSE)</f>
        <v>24000</v>
      </c>
      <c r="K148" s="68">
        <v>24000</v>
      </c>
      <c r="L148" s="220">
        <f>VLOOKUP($A148,축산물!$A95:$O203,12,FALSE)</f>
        <v>23000</v>
      </c>
      <c r="M148" s="251">
        <f t="shared" si="26"/>
        <v>-4.166666666666667</v>
      </c>
      <c r="N148" s="251">
        <f t="shared" si="27"/>
        <v>-4.166666666666667</v>
      </c>
      <c r="O148" s="68">
        <f>VLOOKUP($A148,[1]전년동월vs전월vs당월!$A$63:$AA$164,17,FALSE)</f>
        <v>23000</v>
      </c>
      <c r="P148" s="68">
        <v>22000</v>
      </c>
      <c r="Q148" s="220">
        <f>VLOOKUP($A148,축산물!$A95:$O203,13,FALSE)</f>
        <v>21000</v>
      </c>
      <c r="R148" s="251">
        <f t="shared" si="28"/>
        <v>-8.695652173913043</v>
      </c>
      <c r="S148" s="251">
        <f t="shared" si="29"/>
        <v>-4.5454545454545459</v>
      </c>
      <c r="T148" s="68" t="str">
        <f>VLOOKUP($A148,[1]전년동월vs전월vs당월!$A$63:$AA$164,22,FALSE)</f>
        <v>-</v>
      </c>
      <c r="U148" s="68" t="s">
        <v>628</v>
      </c>
      <c r="V148" s="220" t="str">
        <f>VLOOKUP($A148,축산물!$A95:$O203,14,FALSE)</f>
        <v>-</v>
      </c>
      <c r="W148" s="251" t="e">
        <f t="shared" si="30"/>
        <v>#VALUE!</v>
      </c>
      <c r="X148" s="251" t="e">
        <f t="shared" si="31"/>
        <v>#VALUE!</v>
      </c>
      <c r="Y148" s="68" t="str">
        <f>VLOOKUP($A148,[1]전년동월vs전월vs당월!$A$63:$AA$164,27,FALSE)</f>
        <v>-</v>
      </c>
      <c r="Z148" s="68" t="s">
        <v>628</v>
      </c>
      <c r="AA148" s="220" t="str">
        <f>VLOOKUP($A148,축산물!$A95:$O203,15,FALSE)</f>
        <v>-</v>
      </c>
      <c r="AB148" s="251" t="e">
        <f t="shared" si="32"/>
        <v>#VALUE!</v>
      </c>
      <c r="AC148" s="251" t="e">
        <f t="shared" si="33"/>
        <v>#VALUE!</v>
      </c>
      <c r="AD148" s="113"/>
    </row>
    <row r="149" spans="1:30" s="17" customFormat="1">
      <c r="A149" s="17">
        <v>90</v>
      </c>
      <c r="B149" s="16" t="str">
        <f t="shared" si="34"/>
        <v>쇠고기(육우)3등급,냉장kg목심(장정)국내산</v>
      </c>
      <c r="C149" s="20"/>
      <c r="D149" s="20" t="s">
        <v>416</v>
      </c>
      <c r="E149" s="189" t="s">
        <v>426</v>
      </c>
      <c r="F149" s="189" t="s">
        <v>104</v>
      </c>
      <c r="G149" s="20" t="s">
        <v>418</v>
      </c>
      <c r="H149" s="189" t="s">
        <v>427</v>
      </c>
      <c r="I149" s="29" t="s">
        <v>22</v>
      </c>
      <c r="J149" s="68">
        <f>VLOOKUP($A149,[1]전년동월vs전월vs당월!$A$63:$AA$164,12,FALSE)</f>
        <v>12000</v>
      </c>
      <c r="K149" s="68">
        <v>12000</v>
      </c>
      <c r="L149" s="220">
        <f>VLOOKUP($A149,축산물!$A96:$O204,12,FALSE)</f>
        <v>12000</v>
      </c>
      <c r="M149" s="251">
        <f t="shared" si="26"/>
        <v>0</v>
      </c>
      <c r="N149" s="251">
        <f t="shared" si="27"/>
        <v>0</v>
      </c>
      <c r="O149" s="68">
        <f>VLOOKUP($A149,[1]전년동월vs전월vs당월!$A$63:$AA$164,17,FALSE)</f>
        <v>11000</v>
      </c>
      <c r="P149" s="68">
        <v>12000</v>
      </c>
      <c r="Q149" s="220">
        <f>VLOOKUP($A149,축산물!$A96:$O204,13,FALSE)</f>
        <v>12000</v>
      </c>
      <c r="R149" s="251">
        <f t="shared" si="28"/>
        <v>9.0909090909090917</v>
      </c>
      <c r="S149" s="251">
        <f t="shared" si="29"/>
        <v>0</v>
      </c>
      <c r="T149" s="68" t="str">
        <f>VLOOKUP($A149,[1]전년동월vs전월vs당월!$A$63:$AA$164,22,FALSE)</f>
        <v>-</v>
      </c>
      <c r="U149" s="68" t="s">
        <v>628</v>
      </c>
      <c r="V149" s="220" t="str">
        <f>VLOOKUP($A149,축산물!$A96:$O204,14,FALSE)</f>
        <v>-</v>
      </c>
      <c r="W149" s="251" t="e">
        <f t="shared" si="30"/>
        <v>#VALUE!</v>
      </c>
      <c r="X149" s="251" t="e">
        <f t="shared" si="31"/>
        <v>#VALUE!</v>
      </c>
      <c r="Y149" s="68" t="str">
        <f>VLOOKUP($A149,[1]전년동월vs전월vs당월!$A$63:$AA$164,27,FALSE)</f>
        <v>-</v>
      </c>
      <c r="Z149" s="68" t="s">
        <v>628</v>
      </c>
      <c r="AA149" s="220" t="str">
        <f>VLOOKUP($A149,축산물!$A96:$O204,15,FALSE)</f>
        <v>-</v>
      </c>
      <c r="AB149" s="251" t="e">
        <f t="shared" si="32"/>
        <v>#VALUE!</v>
      </c>
      <c r="AC149" s="251" t="e">
        <f t="shared" si="33"/>
        <v>#VALUE!</v>
      </c>
      <c r="AD149" s="113"/>
    </row>
    <row r="150" spans="1:30" s="17" customFormat="1">
      <c r="A150" s="17">
        <v>91</v>
      </c>
      <c r="B150" s="16" t="str">
        <f t="shared" si="34"/>
        <v>쇠고기(육우)3등급,냉장kg사태국내산</v>
      </c>
      <c r="C150" s="20"/>
      <c r="D150" s="20" t="s">
        <v>416</v>
      </c>
      <c r="E150" s="189" t="s">
        <v>426</v>
      </c>
      <c r="F150" s="189" t="s">
        <v>104</v>
      </c>
      <c r="G150" s="20" t="s">
        <v>418</v>
      </c>
      <c r="H150" s="189" t="s">
        <v>428</v>
      </c>
      <c r="I150" s="29" t="s">
        <v>22</v>
      </c>
      <c r="J150" s="68">
        <f>VLOOKUP($A150,[1]전년동월vs전월vs당월!$A$63:$AA$164,12,FALSE)</f>
        <v>12000</v>
      </c>
      <c r="K150" s="68">
        <v>12000</v>
      </c>
      <c r="L150" s="220">
        <f>VLOOKUP($A150,축산물!$A97:$O205,12,FALSE)</f>
        <v>12000</v>
      </c>
      <c r="M150" s="251">
        <f t="shared" si="26"/>
        <v>0</v>
      </c>
      <c r="N150" s="251">
        <f t="shared" si="27"/>
        <v>0</v>
      </c>
      <c r="O150" s="68">
        <f>VLOOKUP($A150,[1]전년동월vs전월vs당월!$A$63:$AA$164,17,FALSE)</f>
        <v>11000</v>
      </c>
      <c r="P150" s="68">
        <v>12000</v>
      </c>
      <c r="Q150" s="220">
        <f>VLOOKUP($A150,축산물!$A97:$O205,13,FALSE)</f>
        <v>12000</v>
      </c>
      <c r="R150" s="251">
        <f t="shared" si="28"/>
        <v>9.0909090909090917</v>
      </c>
      <c r="S150" s="251">
        <f t="shared" si="29"/>
        <v>0</v>
      </c>
      <c r="T150" s="68" t="str">
        <f>VLOOKUP($A150,[1]전년동월vs전월vs당월!$A$63:$AA$164,22,FALSE)</f>
        <v>-</v>
      </c>
      <c r="U150" s="68" t="s">
        <v>628</v>
      </c>
      <c r="V150" s="220" t="str">
        <f>VLOOKUP($A150,축산물!$A97:$O205,14,FALSE)</f>
        <v>-</v>
      </c>
      <c r="W150" s="251" t="e">
        <f t="shared" si="30"/>
        <v>#VALUE!</v>
      </c>
      <c r="X150" s="251" t="e">
        <f t="shared" si="31"/>
        <v>#VALUE!</v>
      </c>
      <c r="Y150" s="68" t="str">
        <f>VLOOKUP($A150,[1]전년동월vs전월vs당월!$A$63:$AA$164,27,FALSE)</f>
        <v>-</v>
      </c>
      <c r="Z150" s="68" t="s">
        <v>628</v>
      </c>
      <c r="AA150" s="220" t="str">
        <f>VLOOKUP($A150,축산물!$A97:$O205,15,FALSE)</f>
        <v>-</v>
      </c>
      <c r="AB150" s="251" t="e">
        <f t="shared" si="32"/>
        <v>#VALUE!</v>
      </c>
      <c r="AC150" s="251" t="e">
        <f t="shared" si="33"/>
        <v>#VALUE!</v>
      </c>
      <c r="AD150" s="113"/>
    </row>
    <row r="151" spans="1:30" s="17" customFormat="1">
      <c r="A151" s="17">
        <v>92</v>
      </c>
      <c r="B151" s="16" t="str">
        <f t="shared" si="34"/>
        <v>쇠고기(육우)3등급,냉장kg설도국내산</v>
      </c>
      <c r="C151" s="20"/>
      <c r="D151" s="20" t="s">
        <v>416</v>
      </c>
      <c r="E151" s="189" t="s">
        <v>426</v>
      </c>
      <c r="F151" s="189" t="s">
        <v>408</v>
      </c>
      <c r="G151" s="20" t="s">
        <v>418</v>
      </c>
      <c r="H151" s="189" t="s">
        <v>429</v>
      </c>
      <c r="I151" s="29" t="s">
        <v>22</v>
      </c>
      <c r="J151" s="68">
        <f>VLOOKUP($A151,[1]전년동월vs전월vs당월!$A$63:$AA$164,12,FALSE)</f>
        <v>12000</v>
      </c>
      <c r="K151" s="68">
        <v>12000</v>
      </c>
      <c r="L151" s="220">
        <f>VLOOKUP($A151,축산물!$A98:$O206,12,FALSE)</f>
        <v>12000</v>
      </c>
      <c r="M151" s="251">
        <f t="shared" si="26"/>
        <v>0</v>
      </c>
      <c r="N151" s="251">
        <f t="shared" si="27"/>
        <v>0</v>
      </c>
      <c r="O151" s="68">
        <f>VLOOKUP($A151,[1]전년동월vs전월vs당월!$A$63:$AA$164,17,FALSE)</f>
        <v>11000</v>
      </c>
      <c r="P151" s="68">
        <v>12000</v>
      </c>
      <c r="Q151" s="220">
        <f>VLOOKUP($A151,축산물!$A98:$O206,13,FALSE)</f>
        <v>12000</v>
      </c>
      <c r="R151" s="251">
        <f t="shared" si="28"/>
        <v>9.0909090909090917</v>
      </c>
      <c r="S151" s="251">
        <f t="shared" si="29"/>
        <v>0</v>
      </c>
      <c r="T151" s="68" t="str">
        <f>VLOOKUP($A151,[1]전년동월vs전월vs당월!$A$63:$AA$164,22,FALSE)</f>
        <v>-</v>
      </c>
      <c r="U151" s="68" t="s">
        <v>628</v>
      </c>
      <c r="V151" s="220" t="str">
        <f>VLOOKUP($A151,축산물!$A98:$O206,14,FALSE)</f>
        <v>-</v>
      </c>
      <c r="W151" s="251" t="e">
        <f t="shared" si="30"/>
        <v>#VALUE!</v>
      </c>
      <c r="X151" s="251" t="e">
        <f t="shared" si="31"/>
        <v>#VALUE!</v>
      </c>
      <c r="Y151" s="68" t="str">
        <f>VLOOKUP($A151,[1]전년동월vs전월vs당월!$A$63:$AA$164,27,FALSE)</f>
        <v>-</v>
      </c>
      <c r="Z151" s="68" t="s">
        <v>628</v>
      </c>
      <c r="AA151" s="220" t="str">
        <f>VLOOKUP($A151,축산물!$A98:$O206,15,FALSE)</f>
        <v>-</v>
      </c>
      <c r="AB151" s="251" t="e">
        <f t="shared" si="32"/>
        <v>#VALUE!</v>
      </c>
      <c r="AC151" s="251" t="e">
        <f t="shared" si="33"/>
        <v>#VALUE!</v>
      </c>
      <c r="AD151" s="113"/>
    </row>
    <row r="152" spans="1:30" s="17" customFormat="1">
      <c r="A152" s="17">
        <v>93</v>
      </c>
      <c r="B152" s="16" t="str">
        <f t="shared" si="34"/>
        <v>쇠고기(육우)3등급,냉장kg안심국내산</v>
      </c>
      <c r="C152" s="20"/>
      <c r="D152" s="20" t="s">
        <v>416</v>
      </c>
      <c r="E152" s="189" t="s">
        <v>426</v>
      </c>
      <c r="F152" s="189" t="s">
        <v>408</v>
      </c>
      <c r="G152" s="20" t="s">
        <v>418</v>
      </c>
      <c r="H152" s="189" t="s">
        <v>430</v>
      </c>
      <c r="I152" s="29" t="s">
        <v>22</v>
      </c>
      <c r="J152" s="68">
        <f>VLOOKUP($A152,[1]전년동월vs전월vs당월!$A$63:$AA$164,12,FALSE)</f>
        <v>29000</v>
      </c>
      <c r="K152" s="68">
        <v>29000</v>
      </c>
      <c r="L152" s="220">
        <f>VLOOKUP($A152,축산물!$A99:$O207,12,FALSE)</f>
        <v>29000</v>
      </c>
      <c r="M152" s="251">
        <f t="shared" si="26"/>
        <v>0</v>
      </c>
      <c r="N152" s="251">
        <f t="shared" si="27"/>
        <v>0</v>
      </c>
      <c r="O152" s="68">
        <f>VLOOKUP($A152,[1]전년동월vs전월vs당월!$A$63:$AA$164,17,FALSE)</f>
        <v>26000</v>
      </c>
      <c r="P152" s="68">
        <v>27000</v>
      </c>
      <c r="Q152" s="220">
        <f>VLOOKUP($A152,축산물!$A99:$O207,13,FALSE)</f>
        <v>28000</v>
      </c>
      <c r="R152" s="251">
        <f t="shared" si="28"/>
        <v>7.6923076923076925</v>
      </c>
      <c r="S152" s="251">
        <f t="shared" si="29"/>
        <v>3.7037037037037037</v>
      </c>
      <c r="T152" s="68" t="str">
        <f>VLOOKUP($A152,[1]전년동월vs전월vs당월!$A$63:$AA$164,22,FALSE)</f>
        <v>-</v>
      </c>
      <c r="U152" s="68" t="s">
        <v>628</v>
      </c>
      <c r="V152" s="220" t="str">
        <f>VLOOKUP($A152,축산물!$A99:$O207,14,FALSE)</f>
        <v>-</v>
      </c>
      <c r="W152" s="251" t="e">
        <f t="shared" si="30"/>
        <v>#VALUE!</v>
      </c>
      <c r="X152" s="251" t="e">
        <f t="shared" si="31"/>
        <v>#VALUE!</v>
      </c>
      <c r="Y152" s="68" t="str">
        <f>VLOOKUP($A152,[1]전년동월vs전월vs당월!$A$63:$AA$164,27,FALSE)</f>
        <v>-</v>
      </c>
      <c r="Z152" s="68" t="s">
        <v>628</v>
      </c>
      <c r="AA152" s="220" t="str">
        <f>VLOOKUP($A152,축산물!$A99:$O207,15,FALSE)</f>
        <v>-</v>
      </c>
      <c r="AB152" s="251" t="e">
        <f t="shared" si="32"/>
        <v>#VALUE!</v>
      </c>
      <c r="AC152" s="251" t="e">
        <f t="shared" si="33"/>
        <v>#VALUE!</v>
      </c>
      <c r="AD152" s="113"/>
    </row>
    <row r="153" spans="1:30" s="17" customFormat="1">
      <c r="A153" s="17">
        <v>94</v>
      </c>
      <c r="B153" s="16" t="str">
        <f t="shared" si="34"/>
        <v>쇠고기(육우)3등급,냉장kg양지국내산</v>
      </c>
      <c r="C153" s="20"/>
      <c r="D153" s="20" t="s">
        <v>416</v>
      </c>
      <c r="E153" s="189" t="s">
        <v>426</v>
      </c>
      <c r="F153" s="189" t="s">
        <v>408</v>
      </c>
      <c r="G153" s="20" t="s">
        <v>418</v>
      </c>
      <c r="H153" s="189" t="s">
        <v>431</v>
      </c>
      <c r="I153" s="29" t="s">
        <v>22</v>
      </c>
      <c r="J153" s="68">
        <f>VLOOKUP($A153,[1]전년동월vs전월vs당월!$A$63:$AA$164,12,FALSE)</f>
        <v>17000</v>
      </c>
      <c r="K153" s="68">
        <v>17000</v>
      </c>
      <c r="L153" s="220">
        <f>VLOOKUP($A153,축산물!$A100:$O208,12,FALSE)</f>
        <v>16000</v>
      </c>
      <c r="M153" s="251">
        <f t="shared" si="26"/>
        <v>-5.882352941176471</v>
      </c>
      <c r="N153" s="251">
        <f t="shared" si="27"/>
        <v>-5.882352941176471</v>
      </c>
      <c r="O153" s="68">
        <f>VLOOKUP($A153,[1]전년동월vs전월vs당월!$A$63:$AA$164,17,FALSE)</f>
        <v>16000</v>
      </c>
      <c r="P153" s="68">
        <v>15000</v>
      </c>
      <c r="Q153" s="220">
        <f>VLOOKUP($A153,축산물!$A100:$O208,13,FALSE)</f>
        <v>15000</v>
      </c>
      <c r="R153" s="251">
        <f t="shared" si="28"/>
        <v>-6.25</v>
      </c>
      <c r="S153" s="251">
        <f t="shared" si="29"/>
        <v>0</v>
      </c>
      <c r="T153" s="68" t="str">
        <f>VLOOKUP($A153,[1]전년동월vs전월vs당월!$A$63:$AA$164,22,FALSE)</f>
        <v>-</v>
      </c>
      <c r="U153" s="68" t="s">
        <v>628</v>
      </c>
      <c r="V153" s="220" t="str">
        <f>VLOOKUP($A153,축산물!$A100:$O208,14,FALSE)</f>
        <v>-</v>
      </c>
      <c r="W153" s="251" t="e">
        <f t="shared" si="30"/>
        <v>#VALUE!</v>
      </c>
      <c r="X153" s="251" t="e">
        <f t="shared" si="31"/>
        <v>#VALUE!</v>
      </c>
      <c r="Y153" s="68" t="str">
        <f>VLOOKUP($A153,[1]전년동월vs전월vs당월!$A$63:$AA$164,27,FALSE)</f>
        <v>-</v>
      </c>
      <c r="Z153" s="68" t="s">
        <v>628</v>
      </c>
      <c r="AA153" s="220" t="str">
        <f>VLOOKUP($A153,축산물!$A100:$O208,15,FALSE)</f>
        <v>-</v>
      </c>
      <c r="AB153" s="251" t="e">
        <f t="shared" si="32"/>
        <v>#VALUE!</v>
      </c>
      <c r="AC153" s="251" t="e">
        <f t="shared" si="33"/>
        <v>#VALUE!</v>
      </c>
      <c r="AD153" s="113"/>
    </row>
    <row r="154" spans="1:30" s="17" customFormat="1">
      <c r="A154" s="17">
        <v>95</v>
      </c>
      <c r="B154" s="16" t="str">
        <f t="shared" si="34"/>
        <v>쇠고기(육우)3등급,냉장kg우둔국내산</v>
      </c>
      <c r="C154" s="20"/>
      <c r="D154" s="20" t="s">
        <v>416</v>
      </c>
      <c r="E154" s="189" t="s">
        <v>426</v>
      </c>
      <c r="F154" s="189" t="s">
        <v>408</v>
      </c>
      <c r="G154" s="20" t="s">
        <v>418</v>
      </c>
      <c r="H154" s="189" t="s">
        <v>424</v>
      </c>
      <c r="I154" s="29" t="s">
        <v>22</v>
      </c>
      <c r="J154" s="68">
        <f>VLOOKUP($A154,[1]전년동월vs전월vs당월!$A$63:$AA$164,12,FALSE)</f>
        <v>13000</v>
      </c>
      <c r="K154" s="68">
        <v>13000</v>
      </c>
      <c r="L154" s="220">
        <f>VLOOKUP($A154,축산물!$A101:$O209,12,FALSE)</f>
        <v>13000</v>
      </c>
      <c r="M154" s="251">
        <f t="shared" si="26"/>
        <v>0</v>
      </c>
      <c r="N154" s="251">
        <f t="shared" si="27"/>
        <v>0</v>
      </c>
      <c r="O154" s="68">
        <f>VLOOKUP($A154,[1]전년동월vs전월vs당월!$A$63:$AA$164,17,FALSE)</f>
        <v>11000</v>
      </c>
      <c r="P154" s="68">
        <v>13000</v>
      </c>
      <c r="Q154" s="220">
        <f>VLOOKUP($A154,축산물!$A101:$O209,13,FALSE)</f>
        <v>13000</v>
      </c>
      <c r="R154" s="251">
        <f t="shared" si="28"/>
        <v>18.181818181818183</v>
      </c>
      <c r="S154" s="251">
        <f t="shared" si="29"/>
        <v>0</v>
      </c>
      <c r="T154" s="68" t="str">
        <f>VLOOKUP($A154,[1]전년동월vs전월vs당월!$A$63:$AA$164,22,FALSE)</f>
        <v>-</v>
      </c>
      <c r="U154" s="68" t="s">
        <v>628</v>
      </c>
      <c r="V154" s="220" t="str">
        <f>VLOOKUP($A154,축산물!$A101:$O209,14,FALSE)</f>
        <v>-</v>
      </c>
      <c r="W154" s="251" t="e">
        <f t="shared" si="30"/>
        <v>#VALUE!</v>
      </c>
      <c r="X154" s="251" t="e">
        <f t="shared" si="31"/>
        <v>#VALUE!</v>
      </c>
      <c r="Y154" s="68" t="str">
        <f>VLOOKUP($A154,[1]전년동월vs전월vs당월!$A$63:$AA$164,27,FALSE)</f>
        <v>-</v>
      </c>
      <c r="Z154" s="68" t="s">
        <v>628</v>
      </c>
      <c r="AA154" s="220" t="str">
        <f>VLOOKUP($A154,축산물!$A101:$O209,15,FALSE)</f>
        <v>-</v>
      </c>
      <c r="AB154" s="251" t="e">
        <f t="shared" si="32"/>
        <v>#VALUE!</v>
      </c>
      <c r="AC154" s="251" t="e">
        <f t="shared" si="33"/>
        <v>#VALUE!</v>
      </c>
      <c r="AD154" s="113"/>
    </row>
    <row r="155" spans="1:30" s="17" customFormat="1">
      <c r="A155" s="17">
        <v>96</v>
      </c>
      <c r="B155" s="16" t="str">
        <f t="shared" si="34"/>
        <v>쇠고기(육우)3등급,냉장kg채끝국내산</v>
      </c>
      <c r="C155" s="20"/>
      <c r="D155" s="20" t="s">
        <v>416</v>
      </c>
      <c r="E155" s="189" t="s">
        <v>426</v>
      </c>
      <c r="F155" s="189" t="s">
        <v>408</v>
      </c>
      <c r="G155" s="20" t="s">
        <v>418</v>
      </c>
      <c r="H155" s="189" t="s">
        <v>432</v>
      </c>
      <c r="I155" s="29" t="s">
        <v>22</v>
      </c>
      <c r="J155" s="68">
        <f>VLOOKUP($A155,[1]전년동월vs전월vs당월!$A$63:$AA$164,12,FALSE)</f>
        <v>18000</v>
      </c>
      <c r="K155" s="68">
        <v>17000</v>
      </c>
      <c r="L155" s="220">
        <f>VLOOKUP($A155,축산물!$A102:$O210,12,FALSE)</f>
        <v>18000</v>
      </c>
      <c r="M155" s="251">
        <f t="shared" si="26"/>
        <v>0</v>
      </c>
      <c r="N155" s="251">
        <f t="shared" si="27"/>
        <v>5.882352941176471</v>
      </c>
      <c r="O155" s="68">
        <f>VLOOKUP($A155,[1]전년동월vs전월vs당월!$A$63:$AA$164,17,FALSE)</f>
        <v>21000</v>
      </c>
      <c r="P155" s="68">
        <v>17000</v>
      </c>
      <c r="Q155" s="220">
        <f>VLOOKUP($A155,축산물!$A102:$O210,13,FALSE)</f>
        <v>18000</v>
      </c>
      <c r="R155" s="251">
        <f t="shared" si="28"/>
        <v>-14.285714285714286</v>
      </c>
      <c r="S155" s="251">
        <f t="shared" si="29"/>
        <v>5.882352941176471</v>
      </c>
      <c r="T155" s="68" t="str">
        <f>VLOOKUP($A155,[1]전년동월vs전월vs당월!$A$63:$AA$164,22,FALSE)</f>
        <v>-</v>
      </c>
      <c r="U155" s="68" t="s">
        <v>628</v>
      </c>
      <c r="V155" s="220" t="str">
        <f>VLOOKUP($A155,축산물!$A102:$O210,14,FALSE)</f>
        <v>-</v>
      </c>
      <c r="W155" s="251" t="e">
        <f t="shared" si="30"/>
        <v>#VALUE!</v>
      </c>
      <c r="X155" s="251" t="e">
        <f t="shared" si="31"/>
        <v>#VALUE!</v>
      </c>
      <c r="Y155" s="68" t="str">
        <f>VLOOKUP($A155,[1]전년동월vs전월vs당월!$A$63:$AA$164,27,FALSE)</f>
        <v>-</v>
      </c>
      <c r="Z155" s="68" t="s">
        <v>628</v>
      </c>
      <c r="AA155" s="220" t="str">
        <f>VLOOKUP($A155,축산물!$A102:$O210,15,FALSE)</f>
        <v>-</v>
      </c>
      <c r="AB155" s="251" t="e">
        <f t="shared" si="32"/>
        <v>#VALUE!</v>
      </c>
      <c r="AC155" s="251" t="e">
        <f t="shared" si="33"/>
        <v>#VALUE!</v>
      </c>
      <c r="AD155" s="113"/>
    </row>
    <row r="156" spans="1:30" s="17" customFormat="1">
      <c r="A156" s="17">
        <v>97</v>
      </c>
      <c r="B156" s="16" t="str">
        <f t="shared" si="34"/>
        <v>쇠고기(육우)3등급,냉동kg사골국내산</v>
      </c>
      <c r="C156" s="20"/>
      <c r="D156" s="20" t="s">
        <v>416</v>
      </c>
      <c r="E156" s="189" t="s">
        <v>426</v>
      </c>
      <c r="F156" s="189" t="s">
        <v>105</v>
      </c>
      <c r="G156" s="20" t="s">
        <v>418</v>
      </c>
      <c r="H156" s="189" t="s">
        <v>434</v>
      </c>
      <c r="I156" s="29" t="s">
        <v>22</v>
      </c>
      <c r="J156" s="68">
        <f>VLOOKUP($A156,[1]전년동월vs전월vs당월!$A$63:$AA$164,12,FALSE)</f>
        <v>9000</v>
      </c>
      <c r="K156" s="68" t="s">
        <v>628</v>
      </c>
      <c r="L156" s="220" t="str">
        <f>VLOOKUP($A156,축산물!$A103:$O211,12,FALSE)</f>
        <v>-</v>
      </c>
      <c r="M156" s="251" t="e">
        <f t="shared" si="26"/>
        <v>#VALUE!</v>
      </c>
      <c r="N156" s="251" t="e">
        <f t="shared" si="27"/>
        <v>#VALUE!</v>
      </c>
      <c r="O156" s="68">
        <f>VLOOKUP($A156,[1]전년동월vs전월vs당월!$A$63:$AA$164,17,FALSE)</f>
        <v>4000</v>
      </c>
      <c r="P156" s="68">
        <v>3000</v>
      </c>
      <c r="Q156" s="220">
        <f>VLOOKUP($A156,축산물!$A103:$O211,13,FALSE)</f>
        <v>3000</v>
      </c>
      <c r="R156" s="251">
        <f t="shared" si="28"/>
        <v>-25</v>
      </c>
      <c r="S156" s="251">
        <f t="shared" si="29"/>
        <v>0</v>
      </c>
      <c r="T156" s="68" t="str">
        <f>VLOOKUP($A156,[1]전년동월vs전월vs당월!$A$63:$AA$164,22,FALSE)</f>
        <v>-</v>
      </c>
      <c r="U156" s="68" t="s">
        <v>628</v>
      </c>
      <c r="V156" s="220" t="str">
        <f>VLOOKUP($A156,축산물!$A103:$O211,14,FALSE)</f>
        <v>-</v>
      </c>
      <c r="W156" s="251" t="e">
        <f t="shared" si="30"/>
        <v>#VALUE!</v>
      </c>
      <c r="X156" s="251" t="e">
        <f t="shared" si="31"/>
        <v>#VALUE!</v>
      </c>
      <c r="Y156" s="68">
        <f>VLOOKUP($A156,[1]전년동월vs전월vs당월!$A$63:$AA$164,27,FALSE)</f>
        <v>6700</v>
      </c>
      <c r="Z156" s="68" t="s">
        <v>628</v>
      </c>
      <c r="AA156" s="220" t="str">
        <f>VLOOKUP($A156,축산물!$A103:$O211,15,FALSE)</f>
        <v>-</v>
      </c>
      <c r="AB156" s="251" t="e">
        <f t="shared" si="32"/>
        <v>#VALUE!</v>
      </c>
      <c r="AC156" s="251" t="e">
        <f t="shared" si="33"/>
        <v>#VALUE!</v>
      </c>
      <c r="AD156" s="113"/>
    </row>
    <row r="157" spans="1:30" s="17" customFormat="1">
      <c r="A157" s="17">
        <v>98</v>
      </c>
      <c r="B157" s="16" t="str">
        <f t="shared" si="34"/>
        <v>쇠고기(육우)3등급,냉동kg잡뼈국내산</v>
      </c>
      <c r="C157" s="20"/>
      <c r="D157" s="20" t="s">
        <v>416</v>
      </c>
      <c r="E157" s="189" t="s">
        <v>426</v>
      </c>
      <c r="F157" s="189" t="s">
        <v>105</v>
      </c>
      <c r="G157" s="20" t="s">
        <v>418</v>
      </c>
      <c r="H157" s="189" t="s">
        <v>435</v>
      </c>
      <c r="I157" s="29" t="s">
        <v>22</v>
      </c>
      <c r="J157" s="68">
        <f>VLOOKUP($A157,[1]전년동월vs전월vs당월!$A$63:$AA$164,12,FALSE)</f>
        <v>5000</v>
      </c>
      <c r="K157" s="68">
        <v>5000</v>
      </c>
      <c r="L157" s="220">
        <f>VLOOKUP($A157,축산물!$A104:$O212,12,FALSE)</f>
        <v>5000</v>
      </c>
      <c r="M157" s="251">
        <f t="shared" si="26"/>
        <v>0</v>
      </c>
      <c r="N157" s="251">
        <f t="shared" si="27"/>
        <v>0</v>
      </c>
      <c r="O157" s="68">
        <f>VLOOKUP($A157,[1]전년동월vs전월vs당월!$A$63:$AA$164,17,FALSE)</f>
        <v>2500</v>
      </c>
      <c r="P157" s="68">
        <v>1500</v>
      </c>
      <c r="Q157" s="220">
        <f>VLOOKUP($A157,축산물!$A104:$O212,13,FALSE)</f>
        <v>1500</v>
      </c>
      <c r="R157" s="251">
        <f t="shared" si="28"/>
        <v>-40</v>
      </c>
      <c r="S157" s="251">
        <f t="shared" si="29"/>
        <v>0</v>
      </c>
      <c r="T157" s="68" t="str">
        <f>VLOOKUP($A157,[1]전년동월vs전월vs당월!$A$63:$AA$164,22,FALSE)</f>
        <v>-</v>
      </c>
      <c r="U157" s="68" t="s">
        <v>628</v>
      </c>
      <c r="V157" s="220" t="str">
        <f>VLOOKUP($A157,축산물!$A104:$O212,14,FALSE)</f>
        <v>-</v>
      </c>
      <c r="W157" s="251" t="e">
        <f t="shared" si="30"/>
        <v>#VALUE!</v>
      </c>
      <c r="X157" s="251" t="e">
        <f t="shared" si="31"/>
        <v>#VALUE!</v>
      </c>
      <c r="Y157" s="68">
        <f>VLOOKUP($A157,[1]전년동월vs전월vs당월!$A$63:$AA$164,27,FALSE)</f>
        <v>7700</v>
      </c>
      <c r="Z157" s="68" t="s">
        <v>628</v>
      </c>
      <c r="AA157" s="220" t="str">
        <f>VLOOKUP($A157,축산물!$A104:$O212,15,FALSE)</f>
        <v>-</v>
      </c>
      <c r="AB157" s="251" t="e">
        <f t="shared" si="32"/>
        <v>#VALUE!</v>
      </c>
      <c r="AC157" s="251" t="e">
        <f t="shared" si="33"/>
        <v>#VALUE!</v>
      </c>
      <c r="AD157" s="113"/>
    </row>
    <row r="158" spans="1:30" s="17" customFormat="1">
      <c r="A158" s="17">
        <v>99</v>
      </c>
      <c r="B158" s="16" t="str">
        <f t="shared" si="34"/>
        <v>쇠고기(육우)냉동kg스지국내산</v>
      </c>
      <c r="C158" s="20"/>
      <c r="D158" s="20" t="s">
        <v>416</v>
      </c>
      <c r="E158" s="189" t="s">
        <v>106</v>
      </c>
      <c r="F158" s="189" t="s">
        <v>199</v>
      </c>
      <c r="G158" s="20" t="s">
        <v>418</v>
      </c>
      <c r="H158" s="189" t="s">
        <v>100</v>
      </c>
      <c r="I158" s="29" t="s">
        <v>22</v>
      </c>
      <c r="J158" s="68">
        <f>VLOOKUP($A158,[1]전년동월vs전월vs당월!$A$63:$AA$164,12,FALSE)</f>
        <v>11000</v>
      </c>
      <c r="K158" s="68">
        <v>11000</v>
      </c>
      <c r="L158" s="220">
        <f>VLOOKUP($A158,축산물!$A105:$O213,12,FALSE)</f>
        <v>11000</v>
      </c>
      <c r="M158" s="251">
        <f t="shared" si="26"/>
        <v>0</v>
      </c>
      <c r="N158" s="251">
        <f t="shared" si="27"/>
        <v>0</v>
      </c>
      <c r="O158" s="68">
        <f>VLOOKUP($A158,[1]전년동월vs전월vs당월!$A$63:$AA$164,17,FALSE)</f>
        <v>9000</v>
      </c>
      <c r="P158" s="68">
        <v>8000</v>
      </c>
      <c r="Q158" s="220">
        <f>VLOOKUP($A158,축산물!$A105:$O213,13,FALSE)</f>
        <v>8000</v>
      </c>
      <c r="R158" s="251">
        <f t="shared" si="28"/>
        <v>-11.111111111111111</v>
      </c>
      <c r="S158" s="251">
        <f t="shared" si="29"/>
        <v>0</v>
      </c>
      <c r="T158" s="68" t="str">
        <f>VLOOKUP($A158,[1]전년동월vs전월vs당월!$A$63:$AA$164,22,FALSE)</f>
        <v>-</v>
      </c>
      <c r="U158" s="68" t="s">
        <v>628</v>
      </c>
      <c r="V158" s="220" t="str">
        <f>VLOOKUP($A158,축산물!$A105:$O213,14,FALSE)</f>
        <v>-</v>
      </c>
      <c r="W158" s="251" t="e">
        <f t="shared" si="30"/>
        <v>#VALUE!</v>
      </c>
      <c r="X158" s="251" t="e">
        <f t="shared" si="31"/>
        <v>#VALUE!</v>
      </c>
      <c r="Y158" s="68" t="str">
        <f>VLOOKUP($A158,[1]전년동월vs전월vs당월!$A$63:$AA$164,27,FALSE)</f>
        <v>-</v>
      </c>
      <c r="Z158" s="68" t="s">
        <v>628</v>
      </c>
      <c r="AA158" s="220" t="str">
        <f>VLOOKUP($A158,축산물!$A105:$O213,15,FALSE)</f>
        <v>-</v>
      </c>
      <c r="AB158" s="251" t="e">
        <f t="shared" si="32"/>
        <v>#VALUE!</v>
      </c>
      <c r="AC158" s="251" t="e">
        <f t="shared" si="33"/>
        <v>#VALUE!</v>
      </c>
      <c r="AD158" s="113"/>
    </row>
    <row r="159" spans="1:30" s="17" customFormat="1">
      <c r="A159" s="17">
        <v>100</v>
      </c>
      <c r="B159" s="16" t="str">
        <f t="shared" si="34"/>
        <v>쇠고기(육우)냉동kg도가니국내산</v>
      </c>
      <c r="C159" s="20"/>
      <c r="D159" s="20" t="s">
        <v>416</v>
      </c>
      <c r="E159" s="189" t="s">
        <v>106</v>
      </c>
      <c r="F159" s="189" t="s">
        <v>199</v>
      </c>
      <c r="G159" s="20" t="s">
        <v>418</v>
      </c>
      <c r="H159" s="189" t="s">
        <v>101</v>
      </c>
      <c r="I159" s="29" t="s">
        <v>22</v>
      </c>
      <c r="J159" s="68">
        <f>VLOOKUP($A159,[1]전년동월vs전월vs당월!$A$63:$AA$164,12,FALSE)</f>
        <v>11000</v>
      </c>
      <c r="K159" s="68">
        <v>11000</v>
      </c>
      <c r="L159" s="220">
        <f>VLOOKUP($A159,축산물!$A106:$O214,12,FALSE)</f>
        <v>11000</v>
      </c>
      <c r="M159" s="251">
        <f t="shared" si="26"/>
        <v>0</v>
      </c>
      <c r="N159" s="251">
        <f t="shared" si="27"/>
        <v>0</v>
      </c>
      <c r="O159" s="68">
        <f>VLOOKUP($A159,[1]전년동월vs전월vs당월!$A$63:$AA$164,17,FALSE)</f>
        <v>9000</v>
      </c>
      <c r="P159" s="68">
        <v>8000</v>
      </c>
      <c r="Q159" s="220">
        <f>VLOOKUP($A159,축산물!$A106:$O214,13,FALSE)</f>
        <v>8000</v>
      </c>
      <c r="R159" s="251">
        <f t="shared" si="28"/>
        <v>-11.111111111111111</v>
      </c>
      <c r="S159" s="251">
        <f t="shared" si="29"/>
        <v>0</v>
      </c>
      <c r="T159" s="68" t="str">
        <f>VLOOKUP($A159,[1]전년동월vs전월vs당월!$A$63:$AA$164,22,FALSE)</f>
        <v>-</v>
      </c>
      <c r="U159" s="68" t="s">
        <v>628</v>
      </c>
      <c r="V159" s="220" t="str">
        <f>VLOOKUP($A159,축산물!$A106:$O214,14,FALSE)</f>
        <v>-</v>
      </c>
      <c r="W159" s="251" t="e">
        <f t="shared" si="30"/>
        <v>#VALUE!</v>
      </c>
      <c r="X159" s="251" t="e">
        <f t="shared" si="31"/>
        <v>#VALUE!</v>
      </c>
      <c r="Y159" s="68" t="str">
        <f>VLOOKUP($A159,[1]전년동월vs전월vs당월!$A$63:$AA$164,27,FALSE)</f>
        <v>-</v>
      </c>
      <c r="Z159" s="68" t="s">
        <v>628</v>
      </c>
      <c r="AA159" s="220" t="str">
        <f>VLOOKUP($A159,축산물!$A106:$O214,15,FALSE)</f>
        <v>-</v>
      </c>
      <c r="AB159" s="251" t="e">
        <f t="shared" si="32"/>
        <v>#VALUE!</v>
      </c>
      <c r="AC159" s="251" t="e">
        <f t="shared" si="33"/>
        <v>#VALUE!</v>
      </c>
      <c r="AD159" s="112"/>
    </row>
    <row r="160" spans="1:30" s="17" customFormat="1">
      <c r="A160" s="17">
        <v>101</v>
      </c>
      <c r="B160" s="16" t="str">
        <f t="shared" si="34"/>
        <v>쇠고기(육우)냉동kg갈비(탕용)국내산</v>
      </c>
      <c r="C160" s="20"/>
      <c r="D160" s="20" t="s">
        <v>416</v>
      </c>
      <c r="E160" s="189" t="s">
        <v>106</v>
      </c>
      <c r="F160" s="189" t="s">
        <v>199</v>
      </c>
      <c r="G160" s="20" t="s">
        <v>418</v>
      </c>
      <c r="H160" s="189" t="s">
        <v>102</v>
      </c>
      <c r="I160" s="29" t="s">
        <v>22</v>
      </c>
      <c r="J160" s="68" t="str">
        <f>VLOOKUP($A160,[1]전년동월vs전월vs당월!$A$63:$AA$164,12,FALSE)</f>
        <v>-</v>
      </c>
      <c r="K160" s="68" t="s">
        <v>628</v>
      </c>
      <c r="L160" s="220" t="str">
        <f>VLOOKUP($A160,축산물!$A107:$O215,12,FALSE)</f>
        <v>-</v>
      </c>
      <c r="M160" s="251" t="e">
        <f t="shared" si="26"/>
        <v>#VALUE!</v>
      </c>
      <c r="N160" s="251" t="e">
        <f t="shared" si="27"/>
        <v>#VALUE!</v>
      </c>
      <c r="O160" s="68">
        <f>VLOOKUP($A160,[1]전년동월vs전월vs당월!$A$63:$AA$164,17,FALSE)</f>
        <v>8000</v>
      </c>
      <c r="P160" s="68">
        <v>6500</v>
      </c>
      <c r="Q160" s="220">
        <f>VLOOKUP($A160,축산물!$A107:$O215,13,FALSE)</f>
        <v>6500</v>
      </c>
      <c r="R160" s="251">
        <f t="shared" si="28"/>
        <v>-18.75</v>
      </c>
      <c r="S160" s="251">
        <f t="shared" si="29"/>
        <v>0</v>
      </c>
      <c r="T160" s="68" t="str">
        <f>VLOOKUP($A160,[1]전년동월vs전월vs당월!$A$63:$AA$164,22,FALSE)</f>
        <v>-</v>
      </c>
      <c r="U160" s="68" t="s">
        <v>628</v>
      </c>
      <c r="V160" s="220" t="str">
        <f>VLOOKUP($A160,축산물!$A107:$O215,14,FALSE)</f>
        <v>-</v>
      </c>
      <c r="W160" s="251" t="e">
        <f t="shared" si="30"/>
        <v>#VALUE!</v>
      </c>
      <c r="X160" s="251" t="e">
        <f t="shared" si="31"/>
        <v>#VALUE!</v>
      </c>
      <c r="Y160" s="68">
        <f>VLOOKUP($A160,[1]전년동월vs전월vs당월!$A$63:$AA$164,27,FALSE)</f>
        <v>6700</v>
      </c>
      <c r="Z160" s="68" t="s">
        <v>628</v>
      </c>
      <c r="AA160" s="220" t="str">
        <f>VLOOKUP($A160,축산물!$A107:$O215,15,FALSE)</f>
        <v>-</v>
      </c>
      <c r="AB160" s="251" t="e">
        <f t="shared" si="32"/>
        <v>#VALUE!</v>
      </c>
      <c r="AC160" s="251" t="e">
        <f t="shared" si="33"/>
        <v>#VALUE!</v>
      </c>
      <c r="AD160" s="113"/>
    </row>
    <row r="161" spans="1:30" s="17" customFormat="1">
      <c r="A161" s="17">
        <v>102</v>
      </c>
      <c r="B161" s="16" t="str">
        <f t="shared" si="34"/>
        <v>쇠고기(육우)냉동kgLA갈비국내산</v>
      </c>
      <c r="C161" s="20"/>
      <c r="D161" s="20" t="s">
        <v>416</v>
      </c>
      <c r="E161" s="189" t="s">
        <v>106</v>
      </c>
      <c r="F161" s="189" t="s">
        <v>199</v>
      </c>
      <c r="G161" s="20" t="s">
        <v>418</v>
      </c>
      <c r="H161" s="189" t="s">
        <v>57</v>
      </c>
      <c r="I161" s="29" t="s">
        <v>22</v>
      </c>
      <c r="J161" s="68" t="str">
        <f>VLOOKUP($A161,[1]전년동월vs전월vs당월!$A$63:$AA$164,12,FALSE)</f>
        <v>-</v>
      </c>
      <c r="K161" s="68" t="s">
        <v>628</v>
      </c>
      <c r="L161" s="220" t="str">
        <f>VLOOKUP($A161,축산물!$A108:$O216,12,FALSE)</f>
        <v>-</v>
      </c>
      <c r="M161" s="251" t="e">
        <f t="shared" si="26"/>
        <v>#VALUE!</v>
      </c>
      <c r="N161" s="251" t="e">
        <f t="shared" si="27"/>
        <v>#VALUE!</v>
      </c>
      <c r="O161" s="68" t="str">
        <f>VLOOKUP($A161,[1]전년동월vs전월vs당월!$A$63:$AA$164,17,FALSE)</f>
        <v>-</v>
      </c>
      <c r="P161" s="68" t="s">
        <v>628</v>
      </c>
      <c r="Q161" s="220" t="str">
        <f>VLOOKUP($A161,축산물!$A108:$O216,13,FALSE)</f>
        <v>-</v>
      </c>
      <c r="R161" s="251" t="e">
        <f t="shared" si="28"/>
        <v>#VALUE!</v>
      </c>
      <c r="S161" s="251" t="e">
        <f t="shared" si="29"/>
        <v>#VALUE!</v>
      </c>
      <c r="T161" s="68" t="str">
        <f>VLOOKUP($A161,[1]전년동월vs전월vs당월!$A$63:$AA$164,22,FALSE)</f>
        <v>-</v>
      </c>
      <c r="U161" s="68" t="s">
        <v>628</v>
      </c>
      <c r="V161" s="220" t="str">
        <f>VLOOKUP($A161,축산물!$A108:$O216,14,FALSE)</f>
        <v>-</v>
      </c>
      <c r="W161" s="251" t="e">
        <f t="shared" si="30"/>
        <v>#VALUE!</v>
      </c>
      <c r="X161" s="251" t="e">
        <f t="shared" si="31"/>
        <v>#VALUE!</v>
      </c>
      <c r="Y161" s="68" t="str">
        <f>VLOOKUP($A161,[1]전년동월vs전월vs당월!$A$63:$AA$164,27,FALSE)</f>
        <v>-</v>
      </c>
      <c r="Z161" s="68" t="s">
        <v>628</v>
      </c>
      <c r="AA161" s="220" t="str">
        <f>VLOOKUP($A161,축산물!$A108:$O216,15,FALSE)</f>
        <v>-</v>
      </c>
      <c r="AB161" s="251" t="e">
        <f t="shared" si="32"/>
        <v>#VALUE!</v>
      </c>
      <c r="AC161" s="251" t="e">
        <f t="shared" si="33"/>
        <v>#VALUE!</v>
      </c>
      <c r="AD161" s="112"/>
    </row>
    <row r="162" spans="1:30" s="17" customFormat="1">
      <c r="A162" s="17">
        <v>103</v>
      </c>
      <c r="B162" s="16" t="str">
        <f t="shared" si="34"/>
        <v>양지냉동kg수입우,양지,날것호주산,뉴질랜드</v>
      </c>
      <c r="C162" s="30">
        <v>15</v>
      </c>
      <c r="D162" s="30" t="s">
        <v>2818</v>
      </c>
      <c r="E162" s="27" t="s">
        <v>2157</v>
      </c>
      <c r="F162" s="27" t="s">
        <v>199</v>
      </c>
      <c r="G162" s="30" t="s">
        <v>418</v>
      </c>
      <c r="H162" s="27" t="s">
        <v>2821</v>
      </c>
      <c r="I162" s="131" t="s">
        <v>2822</v>
      </c>
      <c r="J162" s="68" t="e">
        <f>VLOOKUP($A162,[1]전년동월vs전월vs당월!$A$63:$AA$164,12,FALSE)</f>
        <v>#N/A</v>
      </c>
      <c r="K162" s="68">
        <v>9000</v>
      </c>
      <c r="L162" s="220">
        <f>VLOOKUP($A162,축산물!$A109:$O217,12,FALSE)</f>
        <v>9000</v>
      </c>
      <c r="M162" s="251" t="e">
        <f t="shared" si="26"/>
        <v>#N/A</v>
      </c>
      <c r="N162" s="251">
        <f t="shared" si="27"/>
        <v>0</v>
      </c>
      <c r="O162" s="68" t="e">
        <f>VLOOKUP($A162,[1]전년동월vs전월vs당월!$A$63:$AA$164,17,FALSE)</f>
        <v>#N/A</v>
      </c>
      <c r="P162" s="68">
        <v>7700</v>
      </c>
      <c r="Q162" s="220">
        <f>VLOOKUP($A162,축산물!$A109:$O217,13,FALSE)</f>
        <v>7200</v>
      </c>
      <c r="R162" s="251" t="e">
        <f t="shared" si="28"/>
        <v>#N/A</v>
      </c>
      <c r="S162" s="251">
        <f t="shared" si="29"/>
        <v>-6.4935064935064934</v>
      </c>
      <c r="T162" s="68" t="e">
        <f>VLOOKUP($A162,[1]전년동월vs전월vs당월!$A$63:$AA$164,22,FALSE)</f>
        <v>#N/A</v>
      </c>
      <c r="U162" s="68">
        <v>29800</v>
      </c>
      <c r="V162" s="220">
        <f>VLOOKUP($A162,축산물!$A109:$O217,14,FALSE)</f>
        <v>29800</v>
      </c>
      <c r="W162" s="251" t="e">
        <f t="shared" si="30"/>
        <v>#N/A</v>
      </c>
      <c r="X162" s="251">
        <f t="shared" si="31"/>
        <v>0</v>
      </c>
      <c r="Y162" s="68" t="e">
        <f>VLOOKUP($A162,[1]전년동월vs전월vs당월!$A$63:$AA$164,27,FALSE)</f>
        <v>#N/A</v>
      </c>
      <c r="Z162" s="68" t="s">
        <v>628</v>
      </c>
      <c r="AA162" s="220" t="str">
        <f>VLOOKUP($A162,축산물!$A109:$O217,15,FALSE)</f>
        <v>-</v>
      </c>
      <c r="AB162" s="251" t="e">
        <f t="shared" si="32"/>
        <v>#VALUE!</v>
      </c>
      <c r="AC162" s="251" t="e">
        <f t="shared" si="33"/>
        <v>#VALUE!</v>
      </c>
      <c r="AD162" s="112"/>
    </row>
    <row r="163" spans="1:30" s="17" customFormat="1">
      <c r="A163" s="17">
        <v>104</v>
      </c>
      <c r="B163" s="16" t="str">
        <f t="shared" si="34"/>
        <v>우둔냉동kg수입,우둔,날것호주산,뉴질랜드</v>
      </c>
      <c r="C163" s="30"/>
      <c r="D163" s="30" t="s">
        <v>2818</v>
      </c>
      <c r="E163" s="27" t="s">
        <v>2823</v>
      </c>
      <c r="F163" s="27" t="s">
        <v>199</v>
      </c>
      <c r="G163" s="30" t="s">
        <v>418</v>
      </c>
      <c r="H163" s="27" t="s">
        <v>2824</v>
      </c>
      <c r="I163" s="131" t="s">
        <v>2822</v>
      </c>
      <c r="J163" s="68" t="e">
        <f>VLOOKUP($A163,[1]전년동월vs전월vs당월!$A$63:$AA$164,12,FALSE)</f>
        <v>#N/A</v>
      </c>
      <c r="K163" s="68">
        <v>10000</v>
      </c>
      <c r="L163" s="220">
        <f>VLOOKUP($A163,축산물!$A110:$O218,12,FALSE)</f>
        <v>10000</v>
      </c>
      <c r="M163" s="251" t="e">
        <f t="shared" si="26"/>
        <v>#N/A</v>
      </c>
      <c r="N163" s="251">
        <f t="shared" si="27"/>
        <v>0</v>
      </c>
      <c r="O163" s="68" t="e">
        <f>VLOOKUP($A163,[1]전년동월vs전월vs당월!$A$63:$AA$164,17,FALSE)</f>
        <v>#N/A</v>
      </c>
      <c r="P163" s="68">
        <v>9500</v>
      </c>
      <c r="Q163" s="220">
        <f>VLOOKUP($A163,축산물!$A110:$O218,13,FALSE)</f>
        <v>9900</v>
      </c>
      <c r="R163" s="251" t="e">
        <f t="shared" si="28"/>
        <v>#N/A</v>
      </c>
      <c r="S163" s="251">
        <f t="shared" si="29"/>
        <v>4.2105263157894735</v>
      </c>
      <c r="T163" s="68" t="e">
        <f>VLOOKUP($A163,[1]전년동월vs전월vs당월!$A$63:$AA$164,22,FALSE)</f>
        <v>#N/A</v>
      </c>
      <c r="U163" s="68">
        <v>20800</v>
      </c>
      <c r="V163" s="220">
        <f>VLOOKUP($A163,축산물!$A110:$O218,14,FALSE)</f>
        <v>27800</v>
      </c>
      <c r="W163" s="251" t="e">
        <f t="shared" si="30"/>
        <v>#N/A</v>
      </c>
      <c r="X163" s="251">
        <f t="shared" si="31"/>
        <v>33.653846153846153</v>
      </c>
      <c r="Y163" s="68" t="e">
        <f>VLOOKUP($A163,[1]전년동월vs전월vs당월!$A$63:$AA$164,27,FALSE)</f>
        <v>#N/A</v>
      </c>
      <c r="Z163" s="68" t="s">
        <v>628</v>
      </c>
      <c r="AA163" s="220" t="str">
        <f>VLOOKUP($A163,축산물!$A110:$O218,15,FALSE)</f>
        <v>-</v>
      </c>
      <c r="AB163" s="251" t="e">
        <f t="shared" si="32"/>
        <v>#VALUE!</v>
      </c>
      <c r="AC163" s="251" t="e">
        <f t="shared" si="33"/>
        <v>#VALUE!</v>
      </c>
      <c r="AD163" s="112"/>
    </row>
    <row r="164" spans="1:30" s="17" customFormat="1">
      <c r="A164" s="17">
        <v>105</v>
      </c>
      <c r="B164" s="16" t="str">
        <f t="shared" si="34"/>
        <v>등심냉동kg수입우,등심,날것호주산,뉴질랜드</v>
      </c>
      <c r="C164" s="30"/>
      <c r="D164" s="30" t="s">
        <v>2818</v>
      </c>
      <c r="E164" s="27" t="s">
        <v>46</v>
      </c>
      <c r="F164" s="27" t="s">
        <v>199</v>
      </c>
      <c r="G164" s="30" t="s">
        <v>418</v>
      </c>
      <c r="H164" s="27" t="s">
        <v>2826</v>
      </c>
      <c r="I164" s="131" t="s">
        <v>2822</v>
      </c>
      <c r="J164" s="68" t="e">
        <f>VLOOKUP($A164,[1]전년동월vs전월vs당월!$A$63:$AA$164,12,FALSE)</f>
        <v>#N/A</v>
      </c>
      <c r="K164" s="68">
        <v>11000</v>
      </c>
      <c r="L164" s="220">
        <f>VLOOKUP($A164,축산물!$A111:$O219,12,FALSE)</f>
        <v>11000</v>
      </c>
      <c r="M164" s="251" t="e">
        <f t="shared" si="26"/>
        <v>#N/A</v>
      </c>
      <c r="N164" s="251">
        <f t="shared" si="27"/>
        <v>0</v>
      </c>
      <c r="O164" s="68" t="e">
        <f>VLOOKUP($A164,[1]전년동월vs전월vs당월!$A$63:$AA$164,17,FALSE)</f>
        <v>#N/A</v>
      </c>
      <c r="P164" s="68">
        <v>8700</v>
      </c>
      <c r="Q164" s="220">
        <f>VLOOKUP($A164,축산물!$A111:$O219,13,FALSE)</f>
        <v>8300</v>
      </c>
      <c r="R164" s="251" t="e">
        <f t="shared" si="28"/>
        <v>#N/A</v>
      </c>
      <c r="S164" s="251">
        <f t="shared" si="29"/>
        <v>-4.5977011494252871</v>
      </c>
      <c r="T164" s="68" t="e">
        <f>VLOOKUP($A164,[1]전년동월vs전월vs당월!$A$63:$AA$164,22,FALSE)</f>
        <v>#N/A</v>
      </c>
      <c r="U164" s="68">
        <v>38580</v>
      </c>
      <c r="V164" s="220">
        <f>VLOOKUP($A164,축산물!$A111:$O219,14,FALSE)</f>
        <v>42800</v>
      </c>
      <c r="W164" s="251" t="e">
        <f t="shared" si="30"/>
        <v>#N/A</v>
      </c>
      <c r="X164" s="251">
        <f t="shared" si="31"/>
        <v>10.938310005184032</v>
      </c>
      <c r="Y164" s="68" t="e">
        <f>VLOOKUP($A164,[1]전년동월vs전월vs당월!$A$63:$AA$164,27,FALSE)</f>
        <v>#N/A</v>
      </c>
      <c r="Z164" s="68" t="s">
        <v>628</v>
      </c>
      <c r="AA164" s="220" t="str">
        <f>VLOOKUP($A164,축산물!$A111:$O219,15,FALSE)</f>
        <v>-</v>
      </c>
      <c r="AB164" s="251" t="e">
        <f t="shared" si="32"/>
        <v>#VALUE!</v>
      </c>
      <c r="AC164" s="251" t="e">
        <f t="shared" si="33"/>
        <v>#VALUE!</v>
      </c>
      <c r="AD164" s="112"/>
    </row>
    <row r="165" spans="1:30" s="17" customFormat="1">
      <c r="A165" s="17">
        <v>106</v>
      </c>
      <c r="B165" s="16" t="str">
        <f t="shared" si="34"/>
        <v>갈비냉동kg수입우,갈비,날것호주산,뉴질랜드</v>
      </c>
      <c r="C165" s="30"/>
      <c r="D165" s="30" t="s">
        <v>2818</v>
      </c>
      <c r="E165" s="27" t="s">
        <v>52</v>
      </c>
      <c r="F165" s="27" t="s">
        <v>199</v>
      </c>
      <c r="G165" s="30" t="s">
        <v>418</v>
      </c>
      <c r="H165" s="27" t="s">
        <v>2828</v>
      </c>
      <c r="I165" s="131" t="s">
        <v>2822</v>
      </c>
      <c r="J165" s="68" t="e">
        <f>VLOOKUP($A165,[1]전년동월vs전월vs당월!$A$63:$AA$164,12,FALSE)</f>
        <v>#N/A</v>
      </c>
      <c r="K165" s="68">
        <v>14000</v>
      </c>
      <c r="L165" s="220">
        <f>VLOOKUP($A165,축산물!$A112:$O220,12,FALSE)</f>
        <v>16000</v>
      </c>
      <c r="M165" s="251" t="e">
        <f t="shared" si="26"/>
        <v>#N/A</v>
      </c>
      <c r="N165" s="251">
        <f t="shared" si="27"/>
        <v>14.285714285714286</v>
      </c>
      <c r="O165" s="68" t="e">
        <f>VLOOKUP($A165,[1]전년동월vs전월vs당월!$A$63:$AA$164,17,FALSE)</f>
        <v>#N/A</v>
      </c>
      <c r="P165" s="68">
        <v>14000</v>
      </c>
      <c r="Q165" s="220">
        <f>VLOOKUP($A165,축산물!$A112:$O220,13,FALSE)</f>
        <v>14000</v>
      </c>
      <c r="R165" s="251" t="e">
        <f t="shared" si="28"/>
        <v>#N/A</v>
      </c>
      <c r="S165" s="251">
        <f t="shared" si="29"/>
        <v>0</v>
      </c>
      <c r="T165" s="68" t="e">
        <f>VLOOKUP($A165,[1]전년동월vs전월vs당월!$A$63:$AA$164,22,FALSE)</f>
        <v>#N/A</v>
      </c>
      <c r="U165" s="68">
        <v>29000</v>
      </c>
      <c r="V165" s="220">
        <f>VLOOKUP($A165,축산물!$A112:$O220,14,FALSE)</f>
        <v>17800</v>
      </c>
      <c r="W165" s="251" t="e">
        <f t="shared" si="30"/>
        <v>#N/A</v>
      </c>
      <c r="X165" s="251">
        <f t="shared" si="31"/>
        <v>-38.620689655172413</v>
      </c>
      <c r="Y165" s="68" t="e">
        <f>VLOOKUP($A165,[1]전년동월vs전월vs당월!$A$63:$AA$164,27,FALSE)</f>
        <v>#N/A</v>
      </c>
      <c r="Z165" s="68" t="s">
        <v>628</v>
      </c>
      <c r="AA165" s="220" t="str">
        <f>VLOOKUP($A165,축산물!$A112:$O220,15,FALSE)</f>
        <v>-</v>
      </c>
      <c r="AB165" s="251" t="e">
        <f t="shared" si="32"/>
        <v>#VALUE!</v>
      </c>
      <c r="AC165" s="251" t="e">
        <f t="shared" si="33"/>
        <v>#VALUE!</v>
      </c>
      <c r="AD165" s="112"/>
    </row>
    <row r="166" spans="1:30" s="17" customFormat="1">
      <c r="A166" s="17">
        <v>107</v>
      </c>
      <c r="B166" s="16" t="str">
        <f t="shared" si="34"/>
        <v>토시살냉동kg수입우,토시살,날것호주산,뉴질랜드</v>
      </c>
      <c r="C166" s="30"/>
      <c r="D166" s="30" t="s">
        <v>2818</v>
      </c>
      <c r="E166" s="27" t="s">
        <v>2829</v>
      </c>
      <c r="F166" s="27" t="s">
        <v>199</v>
      </c>
      <c r="G166" s="30" t="s">
        <v>418</v>
      </c>
      <c r="H166" s="27" t="s">
        <v>2830</v>
      </c>
      <c r="I166" s="131" t="s">
        <v>2822</v>
      </c>
      <c r="J166" s="68" t="e">
        <f>VLOOKUP($A166,[1]전년동월vs전월vs당월!$A$63:$AA$164,12,FALSE)</f>
        <v>#N/A</v>
      </c>
      <c r="K166" s="68">
        <v>13000</v>
      </c>
      <c r="L166" s="220">
        <f>VLOOKUP($A166,축산물!$A113:$O221,12,FALSE)</f>
        <v>13000</v>
      </c>
      <c r="M166" s="251" t="e">
        <f t="shared" si="26"/>
        <v>#N/A</v>
      </c>
      <c r="N166" s="251">
        <f t="shared" si="27"/>
        <v>0</v>
      </c>
      <c r="O166" s="68" t="e">
        <f>VLOOKUP($A166,[1]전년동월vs전월vs당월!$A$63:$AA$164,17,FALSE)</f>
        <v>#N/A</v>
      </c>
      <c r="P166" s="68">
        <v>7300</v>
      </c>
      <c r="Q166" s="220">
        <f>VLOOKUP($A166,축산물!$A113:$O221,13,FALSE)</f>
        <v>7000</v>
      </c>
      <c r="R166" s="251" t="e">
        <f t="shared" si="28"/>
        <v>#N/A</v>
      </c>
      <c r="S166" s="251">
        <f t="shared" si="29"/>
        <v>-4.1095890410958908</v>
      </c>
      <c r="T166" s="68" t="e">
        <f>VLOOKUP($A166,[1]전년동월vs전월vs당월!$A$63:$AA$164,22,FALSE)</f>
        <v>#N/A</v>
      </c>
      <c r="U166" s="68" t="s">
        <v>628</v>
      </c>
      <c r="V166" s="220" t="str">
        <f>VLOOKUP($A166,축산물!$A113:$O221,14,FALSE)</f>
        <v>-</v>
      </c>
      <c r="W166" s="251" t="e">
        <f t="shared" si="30"/>
        <v>#VALUE!</v>
      </c>
      <c r="X166" s="251" t="e">
        <f t="shared" si="31"/>
        <v>#VALUE!</v>
      </c>
      <c r="Y166" s="68" t="e">
        <f>VLOOKUP($A166,[1]전년동월vs전월vs당월!$A$63:$AA$164,27,FALSE)</f>
        <v>#N/A</v>
      </c>
      <c r="Z166" s="68" t="s">
        <v>628</v>
      </c>
      <c r="AA166" s="220" t="str">
        <f>VLOOKUP($A166,축산물!$A113:$O221,15,FALSE)</f>
        <v>-</v>
      </c>
      <c r="AB166" s="251" t="e">
        <f t="shared" si="32"/>
        <v>#VALUE!</v>
      </c>
      <c r="AC166" s="251" t="e">
        <f t="shared" si="33"/>
        <v>#VALUE!</v>
      </c>
      <c r="AD166" s="112"/>
    </row>
    <row r="167" spans="1:30" s="17" customFormat="1">
      <c r="A167" s="17">
        <v>108</v>
      </c>
      <c r="B167" s="16" t="str">
        <f t="shared" si="34"/>
        <v>설도냉동kg수입우,설도,불고기용,날것호주산,뉴질랜드</v>
      </c>
      <c r="C167" s="30"/>
      <c r="D167" s="30" t="s">
        <v>2818</v>
      </c>
      <c r="E167" s="27" t="s">
        <v>2831</v>
      </c>
      <c r="F167" s="27" t="s">
        <v>199</v>
      </c>
      <c r="G167" s="30" t="s">
        <v>418</v>
      </c>
      <c r="H167" s="27" t="s">
        <v>2832</v>
      </c>
      <c r="I167" s="131" t="s">
        <v>2822</v>
      </c>
      <c r="J167" s="68" t="e">
        <f>VLOOKUP($A167,[1]전년동월vs전월vs당월!$A$63:$AA$164,12,FALSE)</f>
        <v>#N/A</v>
      </c>
      <c r="K167" s="68">
        <v>10000</v>
      </c>
      <c r="L167" s="220">
        <f>VLOOKUP($A167,축산물!$A114:$O222,12,FALSE)</f>
        <v>10000</v>
      </c>
      <c r="M167" s="251" t="e">
        <f t="shared" si="26"/>
        <v>#N/A</v>
      </c>
      <c r="N167" s="251">
        <f t="shared" si="27"/>
        <v>0</v>
      </c>
      <c r="O167" s="68" t="e">
        <f>VLOOKUP($A167,[1]전년동월vs전월vs당월!$A$63:$AA$164,17,FALSE)</f>
        <v>#N/A</v>
      </c>
      <c r="P167" s="68">
        <v>10000</v>
      </c>
      <c r="Q167" s="220">
        <f>VLOOKUP($A167,축산물!$A114:$O222,13,FALSE)</f>
        <v>9200</v>
      </c>
      <c r="R167" s="251" t="e">
        <f t="shared" si="28"/>
        <v>#N/A</v>
      </c>
      <c r="S167" s="251">
        <f t="shared" si="29"/>
        <v>-8</v>
      </c>
      <c r="T167" s="68" t="e">
        <f>VLOOKUP($A167,[1]전년동월vs전월vs당월!$A$63:$AA$164,22,FALSE)</f>
        <v>#N/A</v>
      </c>
      <c r="U167" s="68">
        <v>26800</v>
      </c>
      <c r="V167" s="220">
        <f>VLOOKUP($A167,축산물!$A114:$O222,14,FALSE)</f>
        <v>22800</v>
      </c>
      <c r="W167" s="251" t="e">
        <f t="shared" si="30"/>
        <v>#N/A</v>
      </c>
      <c r="X167" s="251">
        <f t="shared" si="31"/>
        <v>-14.925373134328359</v>
      </c>
      <c r="Y167" s="68" t="e">
        <f>VLOOKUP($A167,[1]전년동월vs전월vs당월!$A$63:$AA$164,27,FALSE)</f>
        <v>#N/A</v>
      </c>
      <c r="Z167" s="68" t="s">
        <v>628</v>
      </c>
      <c r="AA167" s="220" t="str">
        <f>VLOOKUP($A167,축산물!$A114:$O222,15,FALSE)</f>
        <v>-</v>
      </c>
      <c r="AB167" s="251" t="e">
        <f t="shared" si="32"/>
        <v>#VALUE!</v>
      </c>
      <c r="AC167" s="251" t="e">
        <f t="shared" si="33"/>
        <v>#VALUE!</v>
      </c>
      <c r="AD167" s="112"/>
    </row>
    <row r="168" spans="1:30" s="17" customFormat="1">
      <c r="A168" s="17">
        <v>109</v>
      </c>
      <c r="B168" s="16" t="str">
        <f t="shared" si="34"/>
        <v>안심냉동kg수입우,안심,날것호주산,뉴질랜드</v>
      </c>
      <c r="C168" s="30"/>
      <c r="D168" s="30" t="s">
        <v>2818</v>
      </c>
      <c r="E168" s="27" t="s">
        <v>50</v>
      </c>
      <c r="F168" s="27" t="s">
        <v>199</v>
      </c>
      <c r="G168" s="30" t="s">
        <v>418</v>
      </c>
      <c r="H168" s="27" t="s">
        <v>2834</v>
      </c>
      <c r="I168" s="131" t="s">
        <v>2822</v>
      </c>
      <c r="J168" s="68" t="e">
        <f>VLOOKUP($A168,[1]전년동월vs전월vs당월!$A$63:$AA$164,12,FALSE)</f>
        <v>#N/A</v>
      </c>
      <c r="K168" s="68">
        <v>27000</v>
      </c>
      <c r="L168" s="220">
        <f>VLOOKUP($A168,축산물!$A115:$O223,12,FALSE)</f>
        <v>27000</v>
      </c>
      <c r="M168" s="251" t="e">
        <f t="shared" si="26"/>
        <v>#N/A</v>
      </c>
      <c r="N168" s="251">
        <f t="shared" si="27"/>
        <v>0</v>
      </c>
      <c r="O168" s="68" t="e">
        <f>VLOOKUP($A168,[1]전년동월vs전월vs당월!$A$63:$AA$164,17,FALSE)</f>
        <v>#N/A</v>
      </c>
      <c r="P168" s="68">
        <v>25500</v>
      </c>
      <c r="Q168" s="220">
        <f>VLOOKUP($A168,축산물!$A115:$O223,13,FALSE)</f>
        <v>26000</v>
      </c>
      <c r="R168" s="251" t="e">
        <f t="shared" si="28"/>
        <v>#N/A</v>
      </c>
      <c r="S168" s="251">
        <f t="shared" si="29"/>
        <v>1.9607843137254901</v>
      </c>
      <c r="T168" s="68" t="e">
        <f>VLOOKUP($A168,[1]전년동월vs전월vs당월!$A$63:$AA$164,22,FALSE)</f>
        <v>#N/A</v>
      </c>
      <c r="U168" s="68">
        <v>75890</v>
      </c>
      <c r="V168" s="220" t="str">
        <f>VLOOKUP($A168,축산물!$A115:$O223,14,FALSE)</f>
        <v>-</v>
      </c>
      <c r="W168" s="251" t="e">
        <f t="shared" si="30"/>
        <v>#VALUE!</v>
      </c>
      <c r="X168" s="251" t="e">
        <f t="shared" si="31"/>
        <v>#VALUE!</v>
      </c>
      <c r="Y168" s="68" t="e">
        <f>VLOOKUP($A168,[1]전년동월vs전월vs당월!$A$63:$AA$164,27,FALSE)</f>
        <v>#N/A</v>
      </c>
      <c r="Z168" s="68" t="s">
        <v>628</v>
      </c>
      <c r="AA168" s="220" t="str">
        <f>VLOOKUP($A168,축산물!$A115:$O223,15,FALSE)</f>
        <v>-</v>
      </c>
      <c r="AB168" s="251" t="e">
        <f t="shared" si="32"/>
        <v>#VALUE!</v>
      </c>
      <c r="AC168" s="251" t="e">
        <f t="shared" si="33"/>
        <v>#VALUE!</v>
      </c>
      <c r="AD168" s="112"/>
    </row>
    <row r="169" spans="1:30" s="137" customFormat="1" ht="14.25">
      <c r="B169" s="16" t="str">
        <f t="shared" si="34"/>
        <v/>
      </c>
      <c r="C169" s="269" t="s">
        <v>2179</v>
      </c>
      <c r="D169" s="276"/>
      <c r="E169" s="276"/>
      <c r="F169" s="276"/>
      <c r="G169" s="276"/>
      <c r="H169" s="276"/>
      <c r="I169" s="296"/>
      <c r="J169" s="270"/>
      <c r="K169" s="270"/>
      <c r="L169" s="270"/>
      <c r="M169" s="270"/>
      <c r="N169" s="270"/>
      <c r="O169" s="270"/>
      <c r="P169" s="270"/>
      <c r="Q169" s="270"/>
      <c r="R169" s="270"/>
      <c r="S169" s="270"/>
      <c r="T169" s="270"/>
      <c r="U169" s="270"/>
      <c r="V169" s="270"/>
      <c r="W169" s="270"/>
      <c r="X169" s="270"/>
      <c r="Y169" s="270"/>
      <c r="Z169" s="270"/>
      <c r="AA169" s="270"/>
      <c r="AB169" s="270"/>
      <c r="AC169" s="270"/>
      <c r="AD169" s="277"/>
    </row>
    <row r="170" spans="1:30" s="28" customFormat="1">
      <c r="A170" s="28">
        <v>1</v>
      </c>
      <c r="B170" s="16" t="str">
        <f t="shared" si="34"/>
        <v>가자미생것,손질kg냉장,절단국산</v>
      </c>
      <c r="C170" s="30">
        <v>1</v>
      </c>
      <c r="D170" s="30" t="s">
        <v>442</v>
      </c>
      <c r="E170" s="27" t="s">
        <v>1509</v>
      </c>
      <c r="F170" s="27" t="s">
        <v>1510</v>
      </c>
      <c r="G170" s="30" t="s">
        <v>192</v>
      </c>
      <c r="H170" s="27" t="s">
        <v>1511</v>
      </c>
      <c r="I170" s="297" t="s">
        <v>195</v>
      </c>
      <c r="J170" s="68" t="str">
        <f>VLOOKUP($A170,[1]전년동월vs전월vs당월!$A$167:$AA$396,12,FALSE)</f>
        <v>-</v>
      </c>
      <c r="K170" s="68" t="s">
        <v>628</v>
      </c>
      <c r="L170" s="120" t="str">
        <f>VLOOKUP($A170,수산물!$A7:$O236,12,FALSE)</f>
        <v>-</v>
      </c>
      <c r="M170" s="251" t="e">
        <f t="shared" ref="M170" si="35">(L170-J170)*100/J170</f>
        <v>#VALUE!</v>
      </c>
      <c r="N170" s="251" t="e">
        <f t="shared" ref="N170" si="36">(L170-K170)*100/K170</f>
        <v>#VALUE!</v>
      </c>
      <c r="O170" s="68" t="str">
        <f>VLOOKUP($A170,[1]전년동월vs전월vs당월!$A$167:$AA$396,17,FALSE)</f>
        <v>-</v>
      </c>
      <c r="P170" s="68" t="s">
        <v>628</v>
      </c>
      <c r="Q170" s="120" t="str">
        <f>VLOOKUP($A170,수산물!$A7:$O236,13,FALSE)</f>
        <v>-</v>
      </c>
      <c r="R170" s="251" t="e">
        <f t="shared" ref="R170" si="37">(Q170-O170)*100/O170</f>
        <v>#VALUE!</v>
      </c>
      <c r="S170" s="251" t="e">
        <f t="shared" ref="S170" si="38">(Q170-P170)*100/P170</f>
        <v>#VALUE!</v>
      </c>
      <c r="T170" s="68" t="str">
        <f>VLOOKUP($A170,[1]전년동월vs전월vs당월!$A$167:$AA$396,22,FALSE)</f>
        <v>-</v>
      </c>
      <c r="U170" s="68">
        <v>21820</v>
      </c>
      <c r="V170" s="120">
        <f>VLOOKUP($A170,수산물!$A7:$O236,14,FALSE)</f>
        <v>22640</v>
      </c>
      <c r="W170" s="251" t="e">
        <f t="shared" ref="W170" si="39">(V170-T170)*100/T170</f>
        <v>#VALUE!</v>
      </c>
      <c r="X170" s="251">
        <f t="shared" ref="X170" si="40">(V170-U170)*100/U170</f>
        <v>3.758020164986251</v>
      </c>
      <c r="Y170" s="68">
        <f>VLOOKUP($A170,[1]전년동월vs전월vs당월!$A$167:$AA$396,27,FALSE)</f>
        <v>16670</v>
      </c>
      <c r="Z170" s="68">
        <v>15900</v>
      </c>
      <c r="AA170" s="120">
        <f>VLOOKUP($A170,수산물!$A7:$O236,15,FALSE)</f>
        <v>25900</v>
      </c>
      <c r="AB170" s="251">
        <f t="shared" ref="AB170" si="41">(AA170-Y170)*100/Y170</f>
        <v>55.368926214757046</v>
      </c>
      <c r="AC170" s="251">
        <f t="shared" ref="AC170" si="42">(AA170-Z170)*100/Z170</f>
        <v>62.893081761006286</v>
      </c>
      <c r="AD170" s="121"/>
    </row>
    <row r="171" spans="1:30" s="28" customFormat="1">
      <c r="A171" s="28">
        <v>2</v>
      </c>
      <c r="B171" s="16" t="str">
        <f t="shared" si="34"/>
        <v>가자미냉동,손질kg절단미국</v>
      </c>
      <c r="C171" s="30"/>
      <c r="D171" s="30" t="s">
        <v>442</v>
      </c>
      <c r="E171" s="27" t="s">
        <v>1509</v>
      </c>
      <c r="F171" s="27" t="s">
        <v>1512</v>
      </c>
      <c r="G171" s="30" t="s">
        <v>192</v>
      </c>
      <c r="H171" s="27" t="s">
        <v>1513</v>
      </c>
      <c r="I171" s="297" t="s">
        <v>1514</v>
      </c>
      <c r="J171" s="68" t="str">
        <f>VLOOKUP($A171,[1]전년동월vs전월vs당월!$A$167:$AA$396,12,FALSE)</f>
        <v>-</v>
      </c>
      <c r="K171" s="68" t="s">
        <v>628</v>
      </c>
      <c r="L171" s="120" t="str">
        <f>VLOOKUP($A171,수산물!$A8:$O237,12,FALSE)</f>
        <v>-</v>
      </c>
      <c r="M171" s="251" t="e">
        <f t="shared" ref="M171:M234" si="43">(L171-J171)*100/J171</f>
        <v>#VALUE!</v>
      </c>
      <c r="N171" s="251" t="e">
        <f t="shared" ref="N171:N234" si="44">(L171-K171)*100/K171</f>
        <v>#VALUE!</v>
      </c>
      <c r="O171" s="68" t="str">
        <f>VLOOKUP($A171,[1]전년동월vs전월vs당월!$A$167:$AA$396,17,FALSE)</f>
        <v>-</v>
      </c>
      <c r="P171" s="68" t="s">
        <v>628</v>
      </c>
      <c r="Q171" s="120" t="str">
        <f>VLOOKUP($A171,수산물!$A8:$O237,13,FALSE)</f>
        <v>-</v>
      </c>
      <c r="R171" s="251" t="e">
        <f t="shared" ref="R171:R234" si="45">(Q171-O171)*100/O171</f>
        <v>#VALUE!</v>
      </c>
      <c r="S171" s="251" t="e">
        <f t="shared" ref="S171:S234" si="46">(Q171-P171)*100/P171</f>
        <v>#VALUE!</v>
      </c>
      <c r="T171" s="68">
        <f>VLOOKUP($A171,[1]전년동월vs전월vs당월!$A$167:$AA$396,22,FALSE)</f>
        <v>10960</v>
      </c>
      <c r="U171" s="68">
        <v>6470</v>
      </c>
      <c r="V171" s="120">
        <f>VLOOKUP($A171,수산물!$A8:$O237,14,FALSE)</f>
        <v>6720</v>
      </c>
      <c r="W171" s="251">
        <f t="shared" ref="W171:W234" si="47">(V171-T171)*100/T171</f>
        <v>-38.686131386861312</v>
      </c>
      <c r="X171" s="251">
        <f t="shared" ref="X171:X234" si="48">(V171-U171)*100/U171</f>
        <v>3.8639876352395675</v>
      </c>
      <c r="Y171" s="68">
        <f>VLOOKUP($A171,[1]전년동월vs전월vs당월!$A$167:$AA$396,27,FALSE)</f>
        <v>4880</v>
      </c>
      <c r="Z171" s="68">
        <v>4880</v>
      </c>
      <c r="AA171" s="120">
        <f>VLOOKUP($A171,수산물!$A8:$O237,15,FALSE)</f>
        <v>4880</v>
      </c>
      <c r="AB171" s="251">
        <f t="shared" ref="AB171:AB234" si="49">(AA171-Y171)*100/Y171</f>
        <v>0</v>
      </c>
      <c r="AC171" s="251">
        <f t="shared" ref="AC171:AC234" si="50">(AA171-Z171)*100/Z171</f>
        <v>0</v>
      </c>
      <c r="AD171" s="122"/>
    </row>
    <row r="172" spans="1:30" s="28" customFormat="1">
      <c r="A172" s="28">
        <v>3</v>
      </c>
      <c r="B172" s="16" t="str">
        <f t="shared" si="34"/>
        <v>가자미냉동,손질kg절단러시아</v>
      </c>
      <c r="C172" s="30"/>
      <c r="D172" s="30" t="s">
        <v>442</v>
      </c>
      <c r="E172" s="27" t="s">
        <v>1509</v>
      </c>
      <c r="F172" s="27" t="s">
        <v>1512</v>
      </c>
      <c r="G172" s="30" t="s">
        <v>192</v>
      </c>
      <c r="H172" s="27" t="s">
        <v>1513</v>
      </c>
      <c r="I172" s="297" t="s">
        <v>1515</v>
      </c>
      <c r="J172" s="68" t="str">
        <f>VLOOKUP($A172,[1]전년동월vs전월vs당월!$A$167:$AA$396,12,FALSE)</f>
        <v>-</v>
      </c>
      <c r="K172" s="68" t="s">
        <v>628</v>
      </c>
      <c r="L172" s="120" t="str">
        <f>VLOOKUP($A172,수산물!$A9:$O238,12,FALSE)</f>
        <v>-</v>
      </c>
      <c r="M172" s="251" t="e">
        <f t="shared" si="43"/>
        <v>#VALUE!</v>
      </c>
      <c r="N172" s="251" t="e">
        <f t="shared" si="44"/>
        <v>#VALUE!</v>
      </c>
      <c r="O172" s="68" t="str">
        <f>VLOOKUP($A172,[1]전년동월vs전월vs당월!$A$167:$AA$396,17,FALSE)</f>
        <v>-</v>
      </c>
      <c r="P172" s="68" t="s">
        <v>628</v>
      </c>
      <c r="Q172" s="120" t="str">
        <f>VLOOKUP($A172,수산물!$A9:$O238,13,FALSE)</f>
        <v>-</v>
      </c>
      <c r="R172" s="251" t="e">
        <f t="shared" si="45"/>
        <v>#VALUE!</v>
      </c>
      <c r="S172" s="251" t="e">
        <f t="shared" si="46"/>
        <v>#VALUE!</v>
      </c>
      <c r="T172" s="68">
        <f>VLOOKUP($A172,[1]전년동월vs전월vs당월!$A$167:$AA$396,22,FALSE)</f>
        <v>12440</v>
      </c>
      <c r="U172" s="68" t="s">
        <v>628</v>
      </c>
      <c r="V172" s="120" t="str">
        <f>VLOOKUP($A172,수산물!$A9:$O238,14,FALSE)</f>
        <v>-</v>
      </c>
      <c r="W172" s="251" t="e">
        <f t="shared" si="47"/>
        <v>#VALUE!</v>
      </c>
      <c r="X172" s="251" t="e">
        <f t="shared" si="48"/>
        <v>#VALUE!</v>
      </c>
      <c r="Y172" s="68">
        <f>VLOOKUP($A172,[1]전년동월vs전월vs당월!$A$167:$AA$396,27,FALSE)</f>
        <v>11130</v>
      </c>
      <c r="Z172" s="68">
        <v>5250</v>
      </c>
      <c r="AA172" s="120">
        <f>VLOOKUP($A172,수산물!$A9:$O238,15,FALSE)</f>
        <v>5030</v>
      </c>
      <c r="AB172" s="251">
        <f t="shared" si="49"/>
        <v>-54.806828391734051</v>
      </c>
      <c r="AC172" s="251">
        <f t="shared" si="50"/>
        <v>-4.1904761904761907</v>
      </c>
      <c r="AD172" s="121"/>
    </row>
    <row r="173" spans="1:30" s="28" customFormat="1">
      <c r="A173" s="28">
        <v>4</v>
      </c>
      <c r="B173" s="16" t="str">
        <f t="shared" si="34"/>
        <v>가자미생것,원물kg냉장, 원물국산</v>
      </c>
      <c r="C173" s="146"/>
      <c r="D173" s="146" t="s">
        <v>442</v>
      </c>
      <c r="E173" s="147" t="s">
        <v>1509</v>
      </c>
      <c r="F173" s="147" t="s">
        <v>2158</v>
      </c>
      <c r="G173" s="146" t="s">
        <v>192</v>
      </c>
      <c r="H173" s="147" t="s">
        <v>2159</v>
      </c>
      <c r="I173" s="298" t="s">
        <v>195</v>
      </c>
      <c r="J173" s="68">
        <f>VLOOKUP($A173,[1]전년동월vs전월vs당월!$A$167:$AA$396,12,FALSE)</f>
        <v>10000</v>
      </c>
      <c r="K173" s="68">
        <v>9000</v>
      </c>
      <c r="L173" s="120">
        <f>VLOOKUP($A173,수산물!$A10:$O239,12,FALSE)</f>
        <v>10000</v>
      </c>
      <c r="M173" s="251">
        <f t="shared" si="43"/>
        <v>0</v>
      </c>
      <c r="N173" s="251">
        <f t="shared" si="44"/>
        <v>11.111111111111111</v>
      </c>
      <c r="O173" s="68">
        <f>VLOOKUP($A173,[1]전년동월vs전월vs당월!$A$167:$AA$396,17,FALSE)</f>
        <v>8000</v>
      </c>
      <c r="P173" s="68">
        <v>7000</v>
      </c>
      <c r="Q173" s="120">
        <f>VLOOKUP($A173,수산물!$A10:$O239,13,FALSE)</f>
        <v>13000</v>
      </c>
      <c r="R173" s="251">
        <f t="shared" si="45"/>
        <v>62.5</v>
      </c>
      <c r="S173" s="251">
        <f t="shared" si="46"/>
        <v>85.714285714285708</v>
      </c>
      <c r="T173" s="68" t="str">
        <f>VLOOKUP($A173,[1]전년동월vs전월vs당월!$A$167:$AA$396,22,FALSE)</f>
        <v>-</v>
      </c>
      <c r="U173" s="68" t="s">
        <v>628</v>
      </c>
      <c r="V173" s="120">
        <f>VLOOKUP($A173,수산물!$A10:$O239,14,FALSE)</f>
        <v>22640</v>
      </c>
      <c r="W173" s="251" t="e">
        <f t="shared" si="47"/>
        <v>#VALUE!</v>
      </c>
      <c r="X173" s="251" t="e">
        <f t="shared" si="48"/>
        <v>#VALUE!</v>
      </c>
      <c r="Y173" s="68">
        <f>VLOOKUP($A173,[1]전년동월vs전월vs당월!$A$167:$AA$396,27,FALSE)</f>
        <v>26500</v>
      </c>
      <c r="Z173" s="68">
        <v>15900</v>
      </c>
      <c r="AA173" s="120">
        <f>VLOOKUP($A173,수산물!$A10:$O239,15,FALSE)</f>
        <v>25900</v>
      </c>
      <c r="AB173" s="251">
        <f t="shared" si="49"/>
        <v>-2.2641509433962264</v>
      </c>
      <c r="AC173" s="251">
        <f t="shared" si="50"/>
        <v>62.893081761006286</v>
      </c>
      <c r="AD173" s="121"/>
    </row>
    <row r="174" spans="1:30" s="28" customFormat="1">
      <c r="A174" s="28">
        <v>5</v>
      </c>
      <c r="B174" s="16" t="str">
        <f t="shared" si="34"/>
        <v>가자미냉동,원물kg원물미국</v>
      </c>
      <c r="C174" s="146"/>
      <c r="D174" s="146" t="s">
        <v>442</v>
      </c>
      <c r="E174" s="147" t="s">
        <v>1509</v>
      </c>
      <c r="F174" s="147" t="s">
        <v>2160</v>
      </c>
      <c r="G174" s="146" t="s">
        <v>192</v>
      </c>
      <c r="H174" s="147" t="s">
        <v>2161</v>
      </c>
      <c r="I174" s="298" t="s">
        <v>1514</v>
      </c>
      <c r="J174" s="68">
        <f>VLOOKUP($A174,[1]전년동월vs전월vs당월!$A$167:$AA$396,12,FALSE)</f>
        <v>2600</v>
      </c>
      <c r="K174" s="68">
        <v>2500</v>
      </c>
      <c r="L174" s="120">
        <f>VLOOKUP($A174,수산물!$A11:$O240,12,FALSE)</f>
        <v>2300</v>
      </c>
      <c r="M174" s="251">
        <f t="shared" si="43"/>
        <v>-11.538461538461538</v>
      </c>
      <c r="N174" s="251">
        <f t="shared" si="44"/>
        <v>-8</v>
      </c>
      <c r="O174" s="68">
        <f>VLOOKUP($A174,[1]전년동월vs전월vs당월!$A$167:$AA$396,17,FALSE)</f>
        <v>2700</v>
      </c>
      <c r="P174" s="68">
        <v>2200</v>
      </c>
      <c r="Q174" s="120">
        <f>VLOOKUP($A174,수산물!$A11:$O240,13,FALSE)</f>
        <v>2200</v>
      </c>
      <c r="R174" s="251">
        <f t="shared" si="45"/>
        <v>-18.518518518518519</v>
      </c>
      <c r="S174" s="251">
        <f t="shared" si="46"/>
        <v>0</v>
      </c>
      <c r="T174" s="68" t="str">
        <f>VLOOKUP($A174,[1]전년동월vs전월vs당월!$A$167:$AA$396,22,FALSE)</f>
        <v>-</v>
      </c>
      <c r="U174" s="68" t="s">
        <v>628</v>
      </c>
      <c r="V174" s="120" t="str">
        <f>VLOOKUP($A174,수산물!$A11:$O240,14,FALSE)</f>
        <v>-</v>
      </c>
      <c r="W174" s="251" t="e">
        <f t="shared" si="47"/>
        <v>#VALUE!</v>
      </c>
      <c r="X174" s="251" t="e">
        <f t="shared" si="48"/>
        <v>#VALUE!</v>
      </c>
      <c r="Y174" s="68" t="str">
        <f>VLOOKUP($A174,[1]전년동월vs전월vs당월!$A$167:$AA$396,27,FALSE)</f>
        <v>-</v>
      </c>
      <c r="Z174" s="68" t="s">
        <v>628</v>
      </c>
      <c r="AA174" s="120" t="str">
        <f>VLOOKUP($A174,수산물!$A11:$O240,15,FALSE)</f>
        <v>-</v>
      </c>
      <c r="AB174" s="251" t="e">
        <f t="shared" si="49"/>
        <v>#VALUE!</v>
      </c>
      <c r="AC174" s="251" t="e">
        <f t="shared" si="50"/>
        <v>#VALUE!</v>
      </c>
      <c r="AD174" s="121"/>
    </row>
    <row r="175" spans="1:30" s="28" customFormat="1">
      <c r="A175" s="28">
        <v>6</v>
      </c>
      <c r="B175" s="16" t="str">
        <f t="shared" si="34"/>
        <v>가자미냉동,원물kg원물러시아</v>
      </c>
      <c r="C175" s="146"/>
      <c r="D175" s="146" t="s">
        <v>442</v>
      </c>
      <c r="E175" s="147" t="s">
        <v>1509</v>
      </c>
      <c r="F175" s="147" t="s">
        <v>2160</v>
      </c>
      <c r="G175" s="146" t="s">
        <v>192</v>
      </c>
      <c r="H175" s="147" t="s">
        <v>2161</v>
      </c>
      <c r="I175" s="298" t="s">
        <v>1515</v>
      </c>
      <c r="J175" s="68">
        <f>VLOOKUP($A175,[1]전년동월vs전월vs당월!$A$167:$AA$396,12,FALSE)</f>
        <v>2600</v>
      </c>
      <c r="K175" s="68">
        <v>2500</v>
      </c>
      <c r="L175" s="120">
        <f>VLOOKUP($A175,수산물!$A12:$O241,12,FALSE)</f>
        <v>2500</v>
      </c>
      <c r="M175" s="251">
        <f t="shared" si="43"/>
        <v>-3.8461538461538463</v>
      </c>
      <c r="N175" s="251">
        <f t="shared" si="44"/>
        <v>0</v>
      </c>
      <c r="O175" s="68">
        <f>VLOOKUP($A175,[1]전년동월vs전월vs당월!$A$167:$AA$396,17,FALSE)</f>
        <v>2800</v>
      </c>
      <c r="P175" s="68">
        <v>2200</v>
      </c>
      <c r="Q175" s="120">
        <f>VLOOKUP($A175,수산물!$A12:$O241,13,FALSE)</f>
        <v>2200</v>
      </c>
      <c r="R175" s="251">
        <f t="shared" si="45"/>
        <v>-21.428571428571427</v>
      </c>
      <c r="S175" s="251">
        <f t="shared" si="46"/>
        <v>0</v>
      </c>
      <c r="T175" s="68" t="str">
        <f>VLOOKUP($A175,[1]전년동월vs전월vs당월!$A$167:$AA$396,22,FALSE)</f>
        <v>-</v>
      </c>
      <c r="U175" s="68" t="s">
        <v>628</v>
      </c>
      <c r="V175" s="120" t="str">
        <f>VLOOKUP($A175,수산물!$A12:$O241,14,FALSE)</f>
        <v>-</v>
      </c>
      <c r="W175" s="251" t="e">
        <f t="shared" si="47"/>
        <v>#VALUE!</v>
      </c>
      <c r="X175" s="251" t="e">
        <f t="shared" si="48"/>
        <v>#VALUE!</v>
      </c>
      <c r="Y175" s="68" t="str">
        <f>VLOOKUP($A175,[1]전년동월vs전월vs당월!$A$167:$AA$396,27,FALSE)</f>
        <v>-</v>
      </c>
      <c r="Z175" s="68" t="s">
        <v>628</v>
      </c>
      <c r="AA175" s="120" t="str">
        <f>VLOOKUP($A175,수산물!$A12:$O241,15,FALSE)</f>
        <v>-</v>
      </c>
      <c r="AB175" s="251" t="e">
        <f t="shared" si="49"/>
        <v>#VALUE!</v>
      </c>
      <c r="AC175" s="251" t="e">
        <f t="shared" si="50"/>
        <v>#VALUE!</v>
      </c>
      <c r="AD175" s="121"/>
    </row>
    <row r="176" spans="1:30" s="28" customFormat="1">
      <c r="A176" s="28">
        <v>7</v>
      </c>
      <c r="B176" s="16" t="str">
        <f t="shared" si="34"/>
        <v>가자미냉동,가자미살kg절단미국</v>
      </c>
      <c r="C176" s="30"/>
      <c r="D176" s="30" t="s">
        <v>442</v>
      </c>
      <c r="E176" s="27" t="s">
        <v>1509</v>
      </c>
      <c r="F176" s="27" t="s">
        <v>1516</v>
      </c>
      <c r="G176" s="30" t="s">
        <v>192</v>
      </c>
      <c r="H176" s="27" t="s">
        <v>1513</v>
      </c>
      <c r="I176" s="297" t="s">
        <v>1514</v>
      </c>
      <c r="J176" s="68" t="str">
        <f>VLOOKUP($A176,[1]전년동월vs전월vs당월!$A$167:$AA$396,12,FALSE)</f>
        <v>-</v>
      </c>
      <c r="K176" s="68" t="s">
        <v>628</v>
      </c>
      <c r="L176" s="120" t="str">
        <f>VLOOKUP($A176,수산물!$A13:$O242,12,FALSE)</f>
        <v>-</v>
      </c>
      <c r="M176" s="251" t="e">
        <f t="shared" si="43"/>
        <v>#VALUE!</v>
      </c>
      <c r="N176" s="251" t="e">
        <f t="shared" si="44"/>
        <v>#VALUE!</v>
      </c>
      <c r="O176" s="68" t="str">
        <f>VLOOKUP($A176,[1]전년동월vs전월vs당월!$A$167:$AA$396,17,FALSE)</f>
        <v>-</v>
      </c>
      <c r="P176" s="68" t="s">
        <v>628</v>
      </c>
      <c r="Q176" s="120" t="str">
        <f>VLOOKUP($A176,수산물!$A13:$O242,13,FALSE)</f>
        <v>-</v>
      </c>
      <c r="R176" s="251" t="e">
        <f t="shared" si="45"/>
        <v>#VALUE!</v>
      </c>
      <c r="S176" s="251" t="e">
        <f t="shared" si="46"/>
        <v>#VALUE!</v>
      </c>
      <c r="T176" s="68" t="str">
        <f>VLOOKUP($A176,[1]전년동월vs전월vs당월!$A$167:$AA$396,22,FALSE)</f>
        <v>-</v>
      </c>
      <c r="U176" s="68" t="s">
        <v>628</v>
      </c>
      <c r="V176" s="120">
        <f>VLOOKUP($A176,수산물!$A13:$O242,14,FALSE)</f>
        <v>15200</v>
      </c>
      <c r="W176" s="251" t="e">
        <f t="shared" si="47"/>
        <v>#VALUE!</v>
      </c>
      <c r="X176" s="251" t="e">
        <f t="shared" si="48"/>
        <v>#VALUE!</v>
      </c>
      <c r="Y176" s="68" t="str">
        <f>VLOOKUP($A176,[1]전년동월vs전월vs당월!$A$167:$AA$396,27,FALSE)</f>
        <v>-</v>
      </c>
      <c r="Z176" s="68">
        <v>7930</v>
      </c>
      <c r="AA176" s="120">
        <f>VLOOKUP($A176,수산물!$A13:$O242,15,FALSE)</f>
        <v>7930</v>
      </c>
      <c r="AB176" s="251" t="e">
        <f t="shared" si="49"/>
        <v>#VALUE!</v>
      </c>
      <c r="AC176" s="251">
        <f t="shared" si="50"/>
        <v>0</v>
      </c>
      <c r="AD176" s="121"/>
    </row>
    <row r="177" spans="1:30" s="28" customFormat="1">
      <c r="A177" s="28">
        <v>8</v>
      </c>
      <c r="B177" s="16" t="str">
        <f t="shared" si="34"/>
        <v>가자미냉동,가자미살kg커틀릿용미국</v>
      </c>
      <c r="C177" s="30"/>
      <c r="D177" s="30" t="s">
        <v>442</v>
      </c>
      <c r="E177" s="27" t="s">
        <v>1509</v>
      </c>
      <c r="F177" s="27" t="s">
        <v>1516</v>
      </c>
      <c r="G177" s="30" t="s">
        <v>192</v>
      </c>
      <c r="H177" s="27" t="s">
        <v>1517</v>
      </c>
      <c r="I177" s="297" t="s">
        <v>1514</v>
      </c>
      <c r="J177" s="68" t="str">
        <f>VLOOKUP($A177,[1]전년동월vs전월vs당월!$A$167:$AA$396,12,FALSE)</f>
        <v>-</v>
      </c>
      <c r="K177" s="68" t="s">
        <v>628</v>
      </c>
      <c r="L177" s="120" t="str">
        <f>VLOOKUP($A177,수산물!$A14:$O243,12,FALSE)</f>
        <v>-</v>
      </c>
      <c r="M177" s="251" t="e">
        <f t="shared" si="43"/>
        <v>#VALUE!</v>
      </c>
      <c r="N177" s="251" t="e">
        <f t="shared" si="44"/>
        <v>#VALUE!</v>
      </c>
      <c r="O177" s="68" t="str">
        <f>VLOOKUP($A177,[1]전년동월vs전월vs당월!$A$167:$AA$396,17,FALSE)</f>
        <v>-</v>
      </c>
      <c r="P177" s="68" t="s">
        <v>628</v>
      </c>
      <c r="Q177" s="120" t="str">
        <f>VLOOKUP($A177,수산물!$A14:$O243,13,FALSE)</f>
        <v>-</v>
      </c>
      <c r="R177" s="251" t="e">
        <f t="shared" si="45"/>
        <v>#VALUE!</v>
      </c>
      <c r="S177" s="251" t="e">
        <f t="shared" si="46"/>
        <v>#VALUE!</v>
      </c>
      <c r="T177" s="68" t="str">
        <f>VLOOKUP($A177,[1]전년동월vs전월vs당월!$A$167:$AA$396,22,FALSE)</f>
        <v>-</v>
      </c>
      <c r="U177" s="68" t="s">
        <v>628</v>
      </c>
      <c r="V177" s="120">
        <f>VLOOKUP($A177,수산물!$A14:$O243,14,FALSE)</f>
        <v>15200</v>
      </c>
      <c r="W177" s="251" t="e">
        <f t="shared" si="47"/>
        <v>#VALUE!</v>
      </c>
      <c r="X177" s="251" t="e">
        <f t="shared" si="48"/>
        <v>#VALUE!</v>
      </c>
      <c r="Y177" s="68" t="str">
        <f>VLOOKUP($A177,[1]전년동월vs전월vs당월!$A$167:$AA$396,27,FALSE)</f>
        <v>-</v>
      </c>
      <c r="Z177" s="68" t="s">
        <v>628</v>
      </c>
      <c r="AA177" s="120" t="str">
        <f>VLOOKUP($A177,수산물!$A14:$O243,15,FALSE)</f>
        <v>-</v>
      </c>
      <c r="AB177" s="251" t="e">
        <f t="shared" si="49"/>
        <v>#VALUE!</v>
      </c>
      <c r="AC177" s="251" t="e">
        <f t="shared" si="50"/>
        <v>#VALUE!</v>
      </c>
      <c r="AD177" s="121"/>
    </row>
    <row r="178" spans="1:30" s="28" customFormat="1">
      <c r="A178" s="28">
        <v>9</v>
      </c>
      <c r="B178" s="16" t="str">
        <f t="shared" si="34"/>
        <v>갈치냉동,손질kg절단국산</v>
      </c>
      <c r="C178" s="30">
        <v>2</v>
      </c>
      <c r="D178" s="30" t="s">
        <v>442</v>
      </c>
      <c r="E178" s="27" t="s">
        <v>445</v>
      </c>
      <c r="F178" s="27" t="s">
        <v>1512</v>
      </c>
      <c r="G178" s="30" t="s">
        <v>192</v>
      </c>
      <c r="H178" s="27" t="s">
        <v>1513</v>
      </c>
      <c r="I178" s="297" t="s">
        <v>195</v>
      </c>
      <c r="J178" s="68" t="str">
        <f>VLOOKUP($A178,[1]전년동월vs전월vs당월!$A$167:$AA$396,12,FALSE)</f>
        <v>-</v>
      </c>
      <c r="K178" s="68" t="s">
        <v>628</v>
      </c>
      <c r="L178" s="120" t="str">
        <f>VLOOKUP($A178,수산물!$A15:$O244,12,FALSE)</f>
        <v>-</v>
      </c>
      <c r="M178" s="251" t="e">
        <f t="shared" si="43"/>
        <v>#VALUE!</v>
      </c>
      <c r="N178" s="251" t="e">
        <f t="shared" si="44"/>
        <v>#VALUE!</v>
      </c>
      <c r="O178" s="68" t="str">
        <f>VLOOKUP($A178,[1]전년동월vs전월vs당월!$A$167:$AA$396,17,FALSE)</f>
        <v>-</v>
      </c>
      <c r="P178" s="68" t="s">
        <v>628</v>
      </c>
      <c r="Q178" s="120" t="str">
        <f>VLOOKUP($A178,수산물!$A15:$O244,13,FALSE)</f>
        <v>-</v>
      </c>
      <c r="R178" s="251" t="e">
        <f t="shared" si="45"/>
        <v>#VALUE!</v>
      </c>
      <c r="S178" s="251" t="e">
        <f t="shared" si="46"/>
        <v>#VALUE!</v>
      </c>
      <c r="T178" s="68">
        <f>VLOOKUP($A178,[1]전년동월vs전월vs당월!$A$167:$AA$396,22,FALSE)</f>
        <v>34180</v>
      </c>
      <c r="U178" s="68">
        <v>27920</v>
      </c>
      <c r="V178" s="120">
        <f>VLOOKUP($A178,수산물!$A15:$O244,14,FALSE)</f>
        <v>33000</v>
      </c>
      <c r="W178" s="251">
        <f t="shared" si="47"/>
        <v>-3.4523112931538913</v>
      </c>
      <c r="X178" s="251">
        <f t="shared" si="48"/>
        <v>18.194842406876791</v>
      </c>
      <c r="Y178" s="68">
        <f>VLOOKUP($A178,[1]전년동월vs전월vs당월!$A$167:$AA$396,27,FALSE)</f>
        <v>26410</v>
      </c>
      <c r="Z178" s="68">
        <v>30180</v>
      </c>
      <c r="AA178" s="120">
        <f>VLOOKUP($A178,수산물!$A15:$O244,15,FALSE)</f>
        <v>42250</v>
      </c>
      <c r="AB178" s="251">
        <f t="shared" si="49"/>
        <v>59.977281332828476</v>
      </c>
      <c r="AC178" s="251">
        <f t="shared" si="50"/>
        <v>39.993373094764742</v>
      </c>
      <c r="AD178" s="123"/>
    </row>
    <row r="179" spans="1:30" s="28" customFormat="1">
      <c r="A179" s="28">
        <v>10</v>
      </c>
      <c r="B179" s="16" t="str">
        <f t="shared" si="34"/>
        <v>갈치냉동,손질kg절단중국</v>
      </c>
      <c r="C179" s="30"/>
      <c r="D179" s="30" t="s">
        <v>442</v>
      </c>
      <c r="E179" s="27" t="s">
        <v>445</v>
      </c>
      <c r="F179" s="27" t="s">
        <v>1512</v>
      </c>
      <c r="G179" s="30" t="s">
        <v>192</v>
      </c>
      <c r="H179" s="27" t="s">
        <v>1513</v>
      </c>
      <c r="I179" s="297" t="s">
        <v>1518</v>
      </c>
      <c r="J179" s="68" t="str">
        <f>VLOOKUP($A179,[1]전년동월vs전월vs당월!$A$167:$AA$396,12,FALSE)</f>
        <v>-</v>
      </c>
      <c r="K179" s="68" t="s">
        <v>628</v>
      </c>
      <c r="L179" s="120" t="str">
        <f>VLOOKUP($A179,수산물!$A16:$O245,12,FALSE)</f>
        <v>-</v>
      </c>
      <c r="M179" s="251" t="e">
        <f t="shared" si="43"/>
        <v>#VALUE!</v>
      </c>
      <c r="N179" s="251" t="e">
        <f t="shared" si="44"/>
        <v>#VALUE!</v>
      </c>
      <c r="O179" s="68" t="str">
        <f>VLOOKUP($A179,[1]전년동월vs전월vs당월!$A$167:$AA$396,17,FALSE)</f>
        <v>-</v>
      </c>
      <c r="P179" s="68" t="s">
        <v>628</v>
      </c>
      <c r="Q179" s="120" t="str">
        <f>VLOOKUP($A179,수산물!$A16:$O245,13,FALSE)</f>
        <v>-</v>
      </c>
      <c r="R179" s="251" t="e">
        <f t="shared" si="45"/>
        <v>#VALUE!</v>
      </c>
      <c r="S179" s="251" t="e">
        <f t="shared" si="46"/>
        <v>#VALUE!</v>
      </c>
      <c r="T179" s="68" t="str">
        <f>VLOOKUP($A179,[1]전년동월vs전월vs당월!$A$167:$AA$396,22,FALSE)</f>
        <v>-</v>
      </c>
      <c r="U179" s="68" t="s">
        <v>628</v>
      </c>
      <c r="V179" s="120" t="str">
        <f>VLOOKUP($A179,수산물!$A16:$O245,14,FALSE)</f>
        <v>-</v>
      </c>
      <c r="W179" s="251" t="e">
        <f t="shared" si="47"/>
        <v>#VALUE!</v>
      </c>
      <c r="X179" s="251" t="e">
        <f t="shared" si="48"/>
        <v>#VALUE!</v>
      </c>
      <c r="Y179" s="68" t="str">
        <f>VLOOKUP($A179,[1]전년동월vs전월vs당월!$A$167:$AA$396,27,FALSE)</f>
        <v>-</v>
      </c>
      <c r="Z179" s="68" t="s">
        <v>628</v>
      </c>
      <c r="AA179" s="120" t="str">
        <f>VLOOKUP($A179,수산물!$A16:$O245,15,FALSE)</f>
        <v>-</v>
      </c>
      <c r="AB179" s="251" t="e">
        <f t="shared" si="49"/>
        <v>#VALUE!</v>
      </c>
      <c r="AC179" s="251" t="e">
        <f t="shared" si="50"/>
        <v>#VALUE!</v>
      </c>
      <c r="AD179" s="121"/>
    </row>
    <row r="180" spans="1:30" s="28" customFormat="1">
      <c r="A180" s="28">
        <v>11</v>
      </c>
      <c r="B180" s="16" t="str">
        <f t="shared" si="34"/>
        <v>갈치냉동,손질kg절단인도,파키스탄</v>
      </c>
      <c r="C180" s="30"/>
      <c r="D180" s="30" t="s">
        <v>442</v>
      </c>
      <c r="E180" s="27" t="s">
        <v>445</v>
      </c>
      <c r="F180" s="27" t="s">
        <v>1512</v>
      </c>
      <c r="G180" s="30" t="s">
        <v>192</v>
      </c>
      <c r="H180" s="27" t="s">
        <v>1513</v>
      </c>
      <c r="I180" s="297" t="s">
        <v>1519</v>
      </c>
      <c r="J180" s="68" t="str">
        <f>VLOOKUP($A180,[1]전년동월vs전월vs당월!$A$167:$AA$396,12,FALSE)</f>
        <v>-</v>
      </c>
      <c r="K180" s="68" t="s">
        <v>628</v>
      </c>
      <c r="L180" s="120" t="str">
        <f>VLOOKUP($A180,수산물!$A17:$O246,12,FALSE)</f>
        <v>-</v>
      </c>
      <c r="M180" s="251" t="e">
        <f t="shared" si="43"/>
        <v>#VALUE!</v>
      </c>
      <c r="N180" s="251" t="e">
        <f t="shared" si="44"/>
        <v>#VALUE!</v>
      </c>
      <c r="O180" s="68" t="str">
        <f>VLOOKUP($A180,[1]전년동월vs전월vs당월!$A$167:$AA$396,17,FALSE)</f>
        <v>-</v>
      </c>
      <c r="P180" s="68" t="s">
        <v>628</v>
      </c>
      <c r="Q180" s="120" t="str">
        <f>VLOOKUP($A180,수산물!$A17:$O246,13,FALSE)</f>
        <v>-</v>
      </c>
      <c r="R180" s="251" t="e">
        <f t="shared" si="45"/>
        <v>#VALUE!</v>
      </c>
      <c r="S180" s="251" t="e">
        <f t="shared" si="46"/>
        <v>#VALUE!</v>
      </c>
      <c r="T180" s="68" t="str">
        <f>VLOOKUP($A180,[1]전년동월vs전월vs당월!$A$167:$AA$396,22,FALSE)</f>
        <v>-</v>
      </c>
      <c r="U180" s="68">
        <v>11640</v>
      </c>
      <c r="V180" s="120" t="str">
        <f>VLOOKUP($A180,수산물!$A17:$O246,14,FALSE)</f>
        <v>-</v>
      </c>
      <c r="W180" s="251" t="e">
        <f t="shared" si="47"/>
        <v>#VALUE!</v>
      </c>
      <c r="X180" s="251" t="e">
        <f t="shared" si="48"/>
        <v>#VALUE!</v>
      </c>
      <c r="Y180" s="68">
        <f>VLOOKUP($A180,[1]전년동월vs전월vs당월!$A$167:$AA$396,27,FALSE)</f>
        <v>7320</v>
      </c>
      <c r="Z180" s="68">
        <v>7320</v>
      </c>
      <c r="AA180" s="120">
        <f>VLOOKUP($A180,수산물!$A17:$O246,15,FALSE)</f>
        <v>7320</v>
      </c>
      <c r="AB180" s="251">
        <f t="shared" si="49"/>
        <v>0</v>
      </c>
      <c r="AC180" s="251">
        <f t="shared" si="50"/>
        <v>0</v>
      </c>
      <c r="AD180" s="121"/>
    </row>
    <row r="181" spans="1:30" s="28" customFormat="1">
      <c r="A181" s="28">
        <v>12</v>
      </c>
      <c r="B181" s="16" t="str">
        <f t="shared" si="34"/>
        <v>갈치냉동,원물kg원물국산</v>
      </c>
      <c r="C181" s="146"/>
      <c r="D181" s="146" t="s">
        <v>442</v>
      </c>
      <c r="E181" s="147" t="s">
        <v>445</v>
      </c>
      <c r="F181" s="147" t="s">
        <v>2160</v>
      </c>
      <c r="G181" s="146" t="s">
        <v>192</v>
      </c>
      <c r="H181" s="147" t="s">
        <v>2161</v>
      </c>
      <c r="I181" s="298" t="s">
        <v>195</v>
      </c>
      <c r="J181" s="68">
        <f>VLOOKUP($A181,[1]전년동월vs전월vs당월!$A$167:$AA$396,12,FALSE)</f>
        <v>10400</v>
      </c>
      <c r="K181" s="68">
        <v>15600</v>
      </c>
      <c r="L181" s="120">
        <f>VLOOKUP($A181,수산물!$A18:$O247,12,FALSE)</f>
        <v>15600</v>
      </c>
      <c r="M181" s="251">
        <f t="shared" si="43"/>
        <v>50</v>
      </c>
      <c r="N181" s="251">
        <f t="shared" si="44"/>
        <v>0</v>
      </c>
      <c r="O181" s="68">
        <f>VLOOKUP($A181,[1]전년동월vs전월vs당월!$A$167:$AA$396,17,FALSE)</f>
        <v>10400</v>
      </c>
      <c r="P181" s="68">
        <v>13900</v>
      </c>
      <c r="Q181" s="120">
        <f>VLOOKUP($A181,수산물!$A18:$O247,13,FALSE)</f>
        <v>13900</v>
      </c>
      <c r="R181" s="251">
        <f t="shared" si="45"/>
        <v>33.653846153846153</v>
      </c>
      <c r="S181" s="251">
        <f t="shared" si="46"/>
        <v>0</v>
      </c>
      <c r="T181" s="68" t="str">
        <f>VLOOKUP($A181,[1]전년동월vs전월vs당월!$A$167:$AA$396,22,FALSE)</f>
        <v>-</v>
      </c>
      <c r="U181" s="68" t="s">
        <v>628</v>
      </c>
      <c r="V181" s="120" t="str">
        <f>VLOOKUP($A181,수산물!$A18:$O247,14,FALSE)</f>
        <v>-</v>
      </c>
      <c r="W181" s="251" t="e">
        <f t="shared" si="47"/>
        <v>#VALUE!</v>
      </c>
      <c r="X181" s="251" t="e">
        <f t="shared" si="48"/>
        <v>#VALUE!</v>
      </c>
      <c r="Y181" s="68" t="str">
        <f>VLOOKUP($A181,[1]전년동월vs전월vs당월!$A$167:$AA$396,27,FALSE)</f>
        <v>-</v>
      </c>
      <c r="Z181" s="68" t="s">
        <v>628</v>
      </c>
      <c r="AA181" s="120" t="str">
        <f>VLOOKUP($A181,수산물!$A18:$O247,15,FALSE)</f>
        <v>-</v>
      </c>
      <c r="AB181" s="251" t="e">
        <f t="shared" si="49"/>
        <v>#VALUE!</v>
      </c>
      <c r="AC181" s="251" t="e">
        <f t="shared" si="50"/>
        <v>#VALUE!</v>
      </c>
      <c r="AD181" s="121"/>
    </row>
    <row r="182" spans="1:30" s="28" customFormat="1">
      <c r="A182" s="28">
        <v>13</v>
      </c>
      <c r="B182" s="16" t="str">
        <f t="shared" si="34"/>
        <v>갈치냉동,원물kg원물중국</v>
      </c>
      <c r="C182" s="146"/>
      <c r="D182" s="146" t="s">
        <v>442</v>
      </c>
      <c r="E182" s="147" t="s">
        <v>445</v>
      </c>
      <c r="F182" s="147" t="s">
        <v>2160</v>
      </c>
      <c r="G182" s="146" t="s">
        <v>192</v>
      </c>
      <c r="H182" s="147" t="s">
        <v>2161</v>
      </c>
      <c r="I182" s="298" t="s">
        <v>1518</v>
      </c>
      <c r="J182" s="68">
        <f>VLOOKUP($A182,[1]전년동월vs전월vs당월!$A$167:$AA$396,12,FALSE)</f>
        <v>8800</v>
      </c>
      <c r="K182" s="68">
        <v>8800</v>
      </c>
      <c r="L182" s="120">
        <f>VLOOKUP($A182,수산물!$A19:$O248,12,FALSE)</f>
        <v>8800</v>
      </c>
      <c r="M182" s="251">
        <f t="shared" si="43"/>
        <v>0</v>
      </c>
      <c r="N182" s="251">
        <f t="shared" si="44"/>
        <v>0</v>
      </c>
      <c r="O182" s="68">
        <f>VLOOKUP($A182,[1]전년동월vs전월vs당월!$A$167:$AA$396,17,FALSE)</f>
        <v>8800</v>
      </c>
      <c r="P182" s="68">
        <v>8800</v>
      </c>
      <c r="Q182" s="120">
        <f>VLOOKUP($A182,수산물!$A19:$O248,13,FALSE)</f>
        <v>8800</v>
      </c>
      <c r="R182" s="251">
        <f t="shared" si="45"/>
        <v>0</v>
      </c>
      <c r="S182" s="251">
        <f t="shared" si="46"/>
        <v>0</v>
      </c>
      <c r="T182" s="68" t="str">
        <f>VLOOKUP($A182,[1]전년동월vs전월vs당월!$A$167:$AA$396,22,FALSE)</f>
        <v>-</v>
      </c>
      <c r="U182" s="68" t="s">
        <v>628</v>
      </c>
      <c r="V182" s="120" t="str">
        <f>VLOOKUP($A182,수산물!$A19:$O248,14,FALSE)</f>
        <v>-</v>
      </c>
      <c r="W182" s="251" t="e">
        <f t="shared" si="47"/>
        <v>#VALUE!</v>
      </c>
      <c r="X182" s="251" t="e">
        <f t="shared" si="48"/>
        <v>#VALUE!</v>
      </c>
      <c r="Y182" s="68" t="str">
        <f>VLOOKUP($A182,[1]전년동월vs전월vs당월!$A$167:$AA$396,27,FALSE)</f>
        <v>-</v>
      </c>
      <c r="Z182" s="68" t="s">
        <v>628</v>
      </c>
      <c r="AA182" s="120" t="str">
        <f>VLOOKUP($A182,수산물!$A19:$O248,15,FALSE)</f>
        <v>-</v>
      </c>
      <c r="AB182" s="251" t="e">
        <f t="shared" si="49"/>
        <v>#VALUE!</v>
      </c>
      <c r="AC182" s="251" t="e">
        <f t="shared" si="50"/>
        <v>#VALUE!</v>
      </c>
      <c r="AD182" s="121"/>
    </row>
    <row r="183" spans="1:30" s="28" customFormat="1">
      <c r="A183" s="28">
        <v>14</v>
      </c>
      <c r="B183" s="16" t="str">
        <f t="shared" si="34"/>
        <v>갈치냉동,원물kg원물인도,파키스탄</v>
      </c>
      <c r="C183" s="146"/>
      <c r="D183" s="146" t="s">
        <v>442</v>
      </c>
      <c r="E183" s="147" t="s">
        <v>445</v>
      </c>
      <c r="F183" s="147" t="s">
        <v>2160</v>
      </c>
      <c r="G183" s="146" t="s">
        <v>192</v>
      </c>
      <c r="H183" s="147" t="s">
        <v>2161</v>
      </c>
      <c r="I183" s="298" t="s">
        <v>1519</v>
      </c>
      <c r="J183" s="68">
        <f>VLOOKUP($A183,[1]전년동월vs전월vs당월!$A$167:$AA$396,12,FALSE)</f>
        <v>4800</v>
      </c>
      <c r="K183" s="68">
        <v>5000</v>
      </c>
      <c r="L183" s="120">
        <f>VLOOKUP($A183,수산물!$A20:$O249,12,FALSE)</f>
        <v>5000</v>
      </c>
      <c r="M183" s="251">
        <f t="shared" si="43"/>
        <v>4.166666666666667</v>
      </c>
      <c r="N183" s="251">
        <f t="shared" si="44"/>
        <v>0</v>
      </c>
      <c r="O183" s="68">
        <f>VLOOKUP($A183,[1]전년동월vs전월vs당월!$A$167:$AA$396,17,FALSE)</f>
        <v>4000</v>
      </c>
      <c r="P183" s="68">
        <v>4500</v>
      </c>
      <c r="Q183" s="120">
        <f>VLOOKUP($A183,수산물!$A20:$O249,13,FALSE)</f>
        <v>4000</v>
      </c>
      <c r="R183" s="251">
        <f t="shared" si="45"/>
        <v>0</v>
      </c>
      <c r="S183" s="251">
        <f t="shared" si="46"/>
        <v>-11.111111111111111</v>
      </c>
      <c r="T183" s="68" t="str">
        <f>VLOOKUP($A183,[1]전년동월vs전월vs당월!$A$167:$AA$396,22,FALSE)</f>
        <v>-</v>
      </c>
      <c r="U183" s="68" t="s">
        <v>628</v>
      </c>
      <c r="V183" s="120" t="str">
        <f>VLOOKUP($A183,수산물!$A20:$O249,14,FALSE)</f>
        <v>-</v>
      </c>
      <c r="W183" s="251" t="e">
        <f t="shared" si="47"/>
        <v>#VALUE!</v>
      </c>
      <c r="X183" s="251" t="e">
        <f t="shared" si="48"/>
        <v>#VALUE!</v>
      </c>
      <c r="Y183" s="68" t="str">
        <f>VLOOKUP($A183,[1]전년동월vs전월vs당월!$A$167:$AA$396,27,FALSE)</f>
        <v>-</v>
      </c>
      <c r="Z183" s="68" t="s">
        <v>628</v>
      </c>
      <c r="AA183" s="120" t="str">
        <f>VLOOKUP($A183,수산물!$A20:$O249,15,FALSE)</f>
        <v>-</v>
      </c>
      <c r="AB183" s="251" t="e">
        <f t="shared" si="49"/>
        <v>#VALUE!</v>
      </c>
      <c r="AC183" s="251" t="e">
        <f t="shared" si="50"/>
        <v>#VALUE!</v>
      </c>
      <c r="AD183" s="121"/>
    </row>
    <row r="184" spans="1:30" s="28" customFormat="1">
      <c r="A184" s="28">
        <v>15</v>
      </c>
      <c r="B184" s="16" t="str">
        <f t="shared" si="34"/>
        <v>갈치냉동,갈치살kg절단국산</v>
      </c>
      <c r="C184" s="30"/>
      <c r="D184" s="30" t="s">
        <v>442</v>
      </c>
      <c r="E184" s="27" t="s">
        <v>445</v>
      </c>
      <c r="F184" s="27" t="s">
        <v>1520</v>
      </c>
      <c r="G184" s="30" t="s">
        <v>192</v>
      </c>
      <c r="H184" s="27" t="s">
        <v>1513</v>
      </c>
      <c r="I184" s="297" t="s">
        <v>195</v>
      </c>
      <c r="J184" s="68" t="str">
        <f>VLOOKUP($A184,[1]전년동월vs전월vs당월!$A$167:$AA$396,12,FALSE)</f>
        <v>-</v>
      </c>
      <c r="K184" s="68" t="s">
        <v>628</v>
      </c>
      <c r="L184" s="120" t="str">
        <f>VLOOKUP($A184,수산물!$A21:$O250,12,FALSE)</f>
        <v>-</v>
      </c>
      <c r="M184" s="251" t="e">
        <f t="shared" si="43"/>
        <v>#VALUE!</v>
      </c>
      <c r="N184" s="251" t="e">
        <f t="shared" si="44"/>
        <v>#VALUE!</v>
      </c>
      <c r="O184" s="68" t="str">
        <f>VLOOKUP($A184,[1]전년동월vs전월vs당월!$A$167:$AA$396,17,FALSE)</f>
        <v>-</v>
      </c>
      <c r="P184" s="68" t="s">
        <v>628</v>
      </c>
      <c r="Q184" s="120" t="str">
        <f>VLOOKUP($A184,수산물!$A21:$O250,13,FALSE)</f>
        <v>-</v>
      </c>
      <c r="R184" s="251" t="e">
        <f t="shared" si="45"/>
        <v>#VALUE!</v>
      </c>
      <c r="S184" s="251" t="e">
        <f t="shared" si="46"/>
        <v>#VALUE!</v>
      </c>
      <c r="T184" s="68" t="str">
        <f>VLOOKUP($A184,[1]전년동월vs전월vs당월!$A$167:$AA$396,22,FALSE)</f>
        <v>-</v>
      </c>
      <c r="U184" s="68" t="s">
        <v>628</v>
      </c>
      <c r="V184" s="120" t="str">
        <f>VLOOKUP($A184,수산물!$A21:$O250,14,FALSE)</f>
        <v>-</v>
      </c>
      <c r="W184" s="251" t="e">
        <f t="shared" si="47"/>
        <v>#VALUE!</v>
      </c>
      <c r="X184" s="251" t="e">
        <f t="shared" si="48"/>
        <v>#VALUE!</v>
      </c>
      <c r="Y184" s="68">
        <f>VLOOKUP($A184,[1]전년동월vs전월vs당월!$A$167:$AA$396,27,FALSE)</f>
        <v>12500</v>
      </c>
      <c r="Z184" s="68">
        <v>14290</v>
      </c>
      <c r="AA184" s="120">
        <f>VLOOKUP($A184,수산물!$A21:$O250,15,FALSE)</f>
        <v>13890</v>
      </c>
      <c r="AB184" s="251">
        <f t="shared" si="49"/>
        <v>11.12</v>
      </c>
      <c r="AC184" s="251">
        <f t="shared" si="50"/>
        <v>-2.7991602519244227</v>
      </c>
      <c r="AD184" s="124"/>
    </row>
    <row r="185" spans="1:30" s="28" customFormat="1">
      <c r="A185" s="28">
        <v>16</v>
      </c>
      <c r="B185" s="16" t="str">
        <f t="shared" si="34"/>
        <v>갈치냉동,갈치살kg절단중국</v>
      </c>
      <c r="C185" s="30"/>
      <c r="D185" s="30" t="s">
        <v>442</v>
      </c>
      <c r="E185" s="27" t="s">
        <v>445</v>
      </c>
      <c r="F185" s="27" t="s">
        <v>1520</v>
      </c>
      <c r="G185" s="30" t="s">
        <v>192</v>
      </c>
      <c r="H185" s="27" t="s">
        <v>1513</v>
      </c>
      <c r="I185" s="297" t="s">
        <v>1518</v>
      </c>
      <c r="J185" s="68" t="str">
        <f>VLOOKUP($A185,[1]전년동월vs전월vs당월!$A$167:$AA$396,12,FALSE)</f>
        <v>-</v>
      </c>
      <c r="K185" s="68" t="s">
        <v>628</v>
      </c>
      <c r="L185" s="120" t="str">
        <f>VLOOKUP($A185,수산물!$A22:$O251,12,FALSE)</f>
        <v>-</v>
      </c>
      <c r="M185" s="251" t="e">
        <f t="shared" si="43"/>
        <v>#VALUE!</v>
      </c>
      <c r="N185" s="251" t="e">
        <f t="shared" si="44"/>
        <v>#VALUE!</v>
      </c>
      <c r="O185" s="68" t="str">
        <f>VLOOKUP($A185,[1]전년동월vs전월vs당월!$A$167:$AA$396,17,FALSE)</f>
        <v>-</v>
      </c>
      <c r="P185" s="68" t="s">
        <v>628</v>
      </c>
      <c r="Q185" s="120" t="str">
        <f>VLOOKUP($A185,수산물!$A22:$O251,13,FALSE)</f>
        <v>-</v>
      </c>
      <c r="R185" s="251" t="e">
        <f t="shared" si="45"/>
        <v>#VALUE!</v>
      </c>
      <c r="S185" s="251" t="e">
        <f t="shared" si="46"/>
        <v>#VALUE!</v>
      </c>
      <c r="T185" s="68">
        <f>VLOOKUP($A185,[1]전년동월vs전월vs당월!$A$167:$AA$396,22,FALSE)</f>
        <v>19500</v>
      </c>
      <c r="U185" s="68" t="s">
        <v>628</v>
      </c>
      <c r="V185" s="120" t="str">
        <f>VLOOKUP($A185,수산물!$A22:$O251,14,FALSE)</f>
        <v>-</v>
      </c>
      <c r="W185" s="251" t="e">
        <f t="shared" si="47"/>
        <v>#VALUE!</v>
      </c>
      <c r="X185" s="251" t="e">
        <f t="shared" si="48"/>
        <v>#VALUE!</v>
      </c>
      <c r="Y185" s="68" t="str">
        <f>VLOOKUP($A185,[1]전년동월vs전월vs당월!$A$167:$AA$396,27,FALSE)</f>
        <v>-</v>
      </c>
      <c r="Z185" s="68" t="s">
        <v>628</v>
      </c>
      <c r="AA185" s="120" t="str">
        <f>VLOOKUP($A185,수산물!$A22:$O251,15,FALSE)</f>
        <v>-</v>
      </c>
      <c r="AB185" s="251" t="e">
        <f t="shared" si="49"/>
        <v>#VALUE!</v>
      </c>
      <c r="AC185" s="251" t="e">
        <f t="shared" si="50"/>
        <v>#VALUE!</v>
      </c>
      <c r="AD185" s="121"/>
    </row>
    <row r="186" spans="1:30" s="28" customFormat="1">
      <c r="A186" s="28">
        <v>17</v>
      </c>
      <c r="B186" s="16" t="str">
        <f t="shared" si="34"/>
        <v>갈치냉동,갈치살kg절단인도</v>
      </c>
      <c r="C186" s="30"/>
      <c r="D186" s="30" t="s">
        <v>442</v>
      </c>
      <c r="E186" s="27" t="s">
        <v>445</v>
      </c>
      <c r="F186" s="27" t="s">
        <v>1520</v>
      </c>
      <c r="G186" s="30" t="s">
        <v>192</v>
      </c>
      <c r="H186" s="27" t="s">
        <v>1513</v>
      </c>
      <c r="I186" s="297" t="s">
        <v>1521</v>
      </c>
      <c r="J186" s="68" t="str">
        <f>VLOOKUP($A186,[1]전년동월vs전월vs당월!$A$167:$AA$396,12,FALSE)</f>
        <v>-</v>
      </c>
      <c r="K186" s="68" t="s">
        <v>628</v>
      </c>
      <c r="L186" s="120" t="str">
        <f>VLOOKUP($A186,수산물!$A23:$O252,12,FALSE)</f>
        <v>-</v>
      </c>
      <c r="M186" s="251" t="e">
        <f t="shared" si="43"/>
        <v>#VALUE!</v>
      </c>
      <c r="N186" s="251" t="e">
        <f t="shared" si="44"/>
        <v>#VALUE!</v>
      </c>
      <c r="O186" s="68" t="str">
        <f>VLOOKUP($A186,[1]전년동월vs전월vs당월!$A$167:$AA$396,17,FALSE)</f>
        <v>-</v>
      </c>
      <c r="P186" s="68" t="s">
        <v>628</v>
      </c>
      <c r="Q186" s="120" t="str">
        <f>VLOOKUP($A186,수산물!$A23:$O252,13,FALSE)</f>
        <v>-</v>
      </c>
      <c r="R186" s="251" t="e">
        <f t="shared" si="45"/>
        <v>#VALUE!</v>
      </c>
      <c r="S186" s="251" t="e">
        <f t="shared" si="46"/>
        <v>#VALUE!</v>
      </c>
      <c r="T186" s="68">
        <f>VLOOKUP($A186,[1]전년동월vs전월vs당월!$A$167:$AA$396,22,FALSE)</f>
        <v>13630</v>
      </c>
      <c r="U186" s="68">
        <v>18290</v>
      </c>
      <c r="V186" s="120">
        <f>VLOOKUP($A186,수산물!$A23:$O252,14,FALSE)</f>
        <v>10000</v>
      </c>
      <c r="W186" s="251">
        <f t="shared" si="47"/>
        <v>-26.632428466617753</v>
      </c>
      <c r="X186" s="251">
        <f t="shared" si="48"/>
        <v>-45.325314379442318</v>
      </c>
      <c r="Y186" s="68" t="str">
        <f>VLOOKUP($A186,[1]전년동월vs전월vs당월!$A$167:$AA$396,27,FALSE)</f>
        <v>-</v>
      </c>
      <c r="Z186" s="68" t="s">
        <v>628</v>
      </c>
      <c r="AA186" s="120" t="str">
        <f>VLOOKUP($A186,수산물!$A23:$O252,15,FALSE)</f>
        <v>-</v>
      </c>
      <c r="AB186" s="251" t="e">
        <f t="shared" si="49"/>
        <v>#VALUE!</v>
      </c>
      <c r="AC186" s="251" t="e">
        <f t="shared" si="50"/>
        <v>#VALUE!</v>
      </c>
      <c r="AD186" s="125"/>
    </row>
    <row r="187" spans="1:30" s="28" customFormat="1">
      <c r="A187" s="28">
        <v>18</v>
      </c>
      <c r="B187" s="16" t="str">
        <f t="shared" si="34"/>
        <v>고등어생것,손질kg냉장,절단국산</v>
      </c>
      <c r="C187" s="30">
        <v>3</v>
      </c>
      <c r="D187" s="30" t="s">
        <v>442</v>
      </c>
      <c r="E187" s="27" t="s">
        <v>446</v>
      </c>
      <c r="F187" s="27" t="s">
        <v>1510</v>
      </c>
      <c r="G187" s="30" t="s">
        <v>192</v>
      </c>
      <c r="H187" s="27" t="s">
        <v>1511</v>
      </c>
      <c r="I187" s="297" t="s">
        <v>195</v>
      </c>
      <c r="J187" s="68" t="str">
        <f>VLOOKUP($A187,[1]전년동월vs전월vs당월!$A$167:$AA$396,12,FALSE)</f>
        <v>-</v>
      </c>
      <c r="K187" s="68" t="s">
        <v>628</v>
      </c>
      <c r="L187" s="120" t="str">
        <f>VLOOKUP($A187,수산물!$A24:$O253,12,FALSE)</f>
        <v>-</v>
      </c>
      <c r="M187" s="251" t="e">
        <f t="shared" si="43"/>
        <v>#VALUE!</v>
      </c>
      <c r="N187" s="251" t="e">
        <f t="shared" si="44"/>
        <v>#VALUE!</v>
      </c>
      <c r="O187" s="68" t="str">
        <f>VLOOKUP($A187,[1]전년동월vs전월vs당월!$A$167:$AA$396,17,FALSE)</f>
        <v>-</v>
      </c>
      <c r="P187" s="68" t="s">
        <v>628</v>
      </c>
      <c r="Q187" s="120" t="str">
        <f>VLOOKUP($A187,수산물!$A24:$O253,13,FALSE)</f>
        <v>-</v>
      </c>
      <c r="R187" s="251" t="e">
        <f t="shared" si="45"/>
        <v>#VALUE!</v>
      </c>
      <c r="S187" s="251" t="e">
        <f t="shared" si="46"/>
        <v>#VALUE!</v>
      </c>
      <c r="T187" s="68">
        <f>VLOOKUP($A187,[1]전년동월vs전월vs당월!$A$167:$AA$396,22,FALSE)</f>
        <v>11920</v>
      </c>
      <c r="U187" s="68" t="s">
        <v>628</v>
      </c>
      <c r="V187" s="120" t="str">
        <f>VLOOKUP($A187,수산물!$A24:$O253,14,FALSE)</f>
        <v>-</v>
      </c>
      <c r="W187" s="251" t="e">
        <f t="shared" si="47"/>
        <v>#VALUE!</v>
      </c>
      <c r="X187" s="251" t="e">
        <f t="shared" si="48"/>
        <v>#VALUE!</v>
      </c>
      <c r="Y187" s="68">
        <f>VLOOKUP($A187,[1]전년동월vs전월vs당월!$A$167:$AA$396,27,FALSE)</f>
        <v>10150</v>
      </c>
      <c r="Z187" s="68">
        <v>10890</v>
      </c>
      <c r="AA187" s="120">
        <f>VLOOKUP($A187,수산물!$A24:$O253,15,FALSE)</f>
        <v>6670</v>
      </c>
      <c r="AB187" s="251">
        <f t="shared" si="49"/>
        <v>-34.285714285714285</v>
      </c>
      <c r="AC187" s="251">
        <f t="shared" si="50"/>
        <v>-38.75114784205693</v>
      </c>
      <c r="AD187" s="119"/>
    </row>
    <row r="188" spans="1:30" s="28" customFormat="1">
      <c r="A188" s="28">
        <v>19</v>
      </c>
      <c r="B188" s="16" t="str">
        <f t="shared" si="34"/>
        <v>고등어생것,원물kg냉장,절단X국산</v>
      </c>
      <c r="C188" s="146"/>
      <c r="D188" s="146" t="s">
        <v>2176</v>
      </c>
      <c r="E188" s="147" t="s">
        <v>446</v>
      </c>
      <c r="F188" s="147" t="s">
        <v>2158</v>
      </c>
      <c r="G188" s="146" t="s">
        <v>192</v>
      </c>
      <c r="H188" s="147" t="s">
        <v>2177</v>
      </c>
      <c r="I188" s="298" t="s">
        <v>195</v>
      </c>
      <c r="J188" s="68">
        <f>VLOOKUP($A188,[1]전년동월vs전월vs당월!$A$167:$AA$396,12,FALSE)</f>
        <v>5000</v>
      </c>
      <c r="K188" s="68">
        <v>5300</v>
      </c>
      <c r="L188" s="120">
        <f>VLOOKUP($A188,수산물!$A25:$O254,12,FALSE)</f>
        <v>5300</v>
      </c>
      <c r="M188" s="251">
        <f t="shared" si="43"/>
        <v>6</v>
      </c>
      <c r="N188" s="251">
        <f t="shared" si="44"/>
        <v>0</v>
      </c>
      <c r="O188" s="68">
        <f>VLOOKUP($A188,[1]전년동월vs전월vs당월!$A$167:$AA$396,17,FALSE)</f>
        <v>5000</v>
      </c>
      <c r="P188" s="68">
        <v>4500</v>
      </c>
      <c r="Q188" s="120">
        <f>VLOOKUP($A188,수산물!$A25:$O254,13,FALSE)</f>
        <v>5300</v>
      </c>
      <c r="R188" s="251">
        <f t="shared" si="45"/>
        <v>6</v>
      </c>
      <c r="S188" s="251">
        <f t="shared" si="46"/>
        <v>17.777777777777779</v>
      </c>
      <c r="T188" s="68">
        <f>VLOOKUP($A188,[1]전년동월vs전월vs당월!$A$167:$AA$396,22,FALSE)</f>
        <v>11920</v>
      </c>
      <c r="U188" s="68" t="s">
        <v>628</v>
      </c>
      <c r="V188" s="120" t="str">
        <f>VLOOKUP($A188,수산물!$A25:$O254,14,FALSE)</f>
        <v>-</v>
      </c>
      <c r="W188" s="251" t="e">
        <f t="shared" si="47"/>
        <v>#VALUE!</v>
      </c>
      <c r="X188" s="251" t="e">
        <f t="shared" si="48"/>
        <v>#VALUE!</v>
      </c>
      <c r="Y188" s="68">
        <f>VLOOKUP($A188,[1]전년동월vs전월vs당월!$A$167:$AA$396,27,FALSE)</f>
        <v>10150</v>
      </c>
      <c r="Z188" s="68">
        <v>10890</v>
      </c>
      <c r="AA188" s="120">
        <f>VLOOKUP($A188,수산물!$A25:$O254,15,FALSE)</f>
        <v>6340</v>
      </c>
      <c r="AB188" s="251">
        <f t="shared" si="49"/>
        <v>-37.536945812807879</v>
      </c>
      <c r="AC188" s="251">
        <f t="shared" si="50"/>
        <v>-41.781450872359962</v>
      </c>
      <c r="AD188" s="126"/>
    </row>
    <row r="189" spans="1:30" s="28" customFormat="1">
      <c r="A189" s="28">
        <v>20</v>
      </c>
      <c r="B189" s="16" t="str">
        <f t="shared" si="34"/>
        <v>고등어냉동,손질kg절단국산</v>
      </c>
      <c r="C189" s="30"/>
      <c r="D189" s="30" t="s">
        <v>442</v>
      </c>
      <c r="E189" s="27" t="s">
        <v>446</v>
      </c>
      <c r="F189" s="27" t="s">
        <v>1512</v>
      </c>
      <c r="G189" s="30" t="s">
        <v>192</v>
      </c>
      <c r="H189" s="27" t="s">
        <v>1513</v>
      </c>
      <c r="I189" s="297" t="s">
        <v>195</v>
      </c>
      <c r="J189" s="68" t="str">
        <f>VLOOKUP($A189,[1]전년동월vs전월vs당월!$A$167:$AA$396,12,FALSE)</f>
        <v>-</v>
      </c>
      <c r="K189" s="68" t="s">
        <v>628</v>
      </c>
      <c r="L189" s="120" t="str">
        <f>VLOOKUP($A189,수산물!$A26:$O255,12,FALSE)</f>
        <v>-</v>
      </c>
      <c r="M189" s="251" t="e">
        <f t="shared" si="43"/>
        <v>#VALUE!</v>
      </c>
      <c r="N189" s="251" t="e">
        <f t="shared" si="44"/>
        <v>#VALUE!</v>
      </c>
      <c r="O189" s="68" t="str">
        <f>VLOOKUP($A189,[1]전년동월vs전월vs당월!$A$167:$AA$396,17,FALSE)</f>
        <v>-</v>
      </c>
      <c r="P189" s="68" t="s">
        <v>628</v>
      </c>
      <c r="Q189" s="120" t="str">
        <f>VLOOKUP($A189,수산물!$A26:$O255,13,FALSE)</f>
        <v>-</v>
      </c>
      <c r="R189" s="251" t="e">
        <f t="shared" si="45"/>
        <v>#VALUE!</v>
      </c>
      <c r="S189" s="251" t="e">
        <f t="shared" si="46"/>
        <v>#VALUE!</v>
      </c>
      <c r="T189" s="68" t="str">
        <f>VLOOKUP($A189,[1]전년동월vs전월vs당월!$A$167:$AA$396,22,FALSE)</f>
        <v>-</v>
      </c>
      <c r="U189" s="68">
        <v>9500</v>
      </c>
      <c r="V189" s="120">
        <f>VLOOKUP($A189,수산물!$A26:$O255,14,FALSE)</f>
        <v>10480</v>
      </c>
      <c r="W189" s="251" t="e">
        <f t="shared" si="47"/>
        <v>#VALUE!</v>
      </c>
      <c r="X189" s="251">
        <f t="shared" si="48"/>
        <v>10.315789473684211</v>
      </c>
      <c r="Y189" s="68">
        <f>VLOOKUP($A189,[1]전년동월vs전월vs당월!$A$167:$AA$396,27,FALSE)</f>
        <v>3230</v>
      </c>
      <c r="Z189" s="68">
        <v>4310</v>
      </c>
      <c r="AA189" s="120">
        <f>VLOOKUP($A189,수산물!$A26:$O255,15,FALSE)</f>
        <v>4310</v>
      </c>
      <c r="AB189" s="251">
        <f t="shared" si="49"/>
        <v>33.43653250773994</v>
      </c>
      <c r="AC189" s="251">
        <f t="shared" si="50"/>
        <v>0</v>
      </c>
      <c r="AD189" s="121"/>
    </row>
    <row r="190" spans="1:30" s="28" customFormat="1">
      <c r="A190" s="28">
        <v>21</v>
      </c>
      <c r="B190" s="16" t="str">
        <f t="shared" si="34"/>
        <v>고등어냉동,손질kg절단일본</v>
      </c>
      <c r="C190" s="30"/>
      <c r="D190" s="30" t="s">
        <v>442</v>
      </c>
      <c r="E190" s="27" t="s">
        <v>446</v>
      </c>
      <c r="F190" s="27" t="s">
        <v>1512</v>
      </c>
      <c r="G190" s="30" t="s">
        <v>192</v>
      </c>
      <c r="H190" s="27" t="s">
        <v>1513</v>
      </c>
      <c r="I190" s="297" t="s">
        <v>1507</v>
      </c>
      <c r="J190" s="68" t="str">
        <f>VLOOKUP($A190,[1]전년동월vs전월vs당월!$A$167:$AA$396,12,FALSE)</f>
        <v>-</v>
      </c>
      <c r="K190" s="68" t="s">
        <v>628</v>
      </c>
      <c r="L190" s="120" t="str">
        <f>VLOOKUP($A190,수산물!$A27:$O256,12,FALSE)</f>
        <v>-</v>
      </c>
      <c r="M190" s="251" t="e">
        <f t="shared" si="43"/>
        <v>#VALUE!</v>
      </c>
      <c r="N190" s="251" t="e">
        <f t="shared" si="44"/>
        <v>#VALUE!</v>
      </c>
      <c r="O190" s="68" t="str">
        <f>VLOOKUP($A190,[1]전년동월vs전월vs당월!$A$167:$AA$396,17,FALSE)</f>
        <v>-</v>
      </c>
      <c r="P190" s="68" t="s">
        <v>628</v>
      </c>
      <c r="Q190" s="120" t="str">
        <f>VLOOKUP($A190,수산물!$A27:$O256,13,FALSE)</f>
        <v>-</v>
      </c>
      <c r="R190" s="251" t="e">
        <f t="shared" si="45"/>
        <v>#VALUE!</v>
      </c>
      <c r="S190" s="251" t="e">
        <f t="shared" si="46"/>
        <v>#VALUE!</v>
      </c>
      <c r="T190" s="68" t="str">
        <f>VLOOKUP($A190,[1]전년동월vs전월vs당월!$A$167:$AA$396,22,FALSE)</f>
        <v>-</v>
      </c>
      <c r="U190" s="68" t="s">
        <v>628</v>
      </c>
      <c r="V190" s="120" t="str">
        <f>VLOOKUP($A190,수산물!$A27:$O256,14,FALSE)</f>
        <v>-</v>
      </c>
      <c r="W190" s="251" t="e">
        <f t="shared" si="47"/>
        <v>#VALUE!</v>
      </c>
      <c r="X190" s="251" t="e">
        <f t="shared" si="48"/>
        <v>#VALUE!</v>
      </c>
      <c r="Y190" s="68" t="str">
        <f>VLOOKUP($A190,[1]전년동월vs전월vs당월!$A$167:$AA$396,27,FALSE)</f>
        <v>-</v>
      </c>
      <c r="Z190" s="68" t="s">
        <v>628</v>
      </c>
      <c r="AA190" s="120" t="str">
        <f>VLOOKUP($A190,수산물!$A27:$O256,15,FALSE)</f>
        <v>-</v>
      </c>
      <c r="AB190" s="251" t="e">
        <f t="shared" si="49"/>
        <v>#VALUE!</v>
      </c>
      <c r="AC190" s="251" t="e">
        <f t="shared" si="50"/>
        <v>#VALUE!</v>
      </c>
      <c r="AD190" s="121"/>
    </row>
    <row r="191" spans="1:30" s="28" customFormat="1">
      <c r="A191" s="28">
        <v>22</v>
      </c>
      <c r="B191" s="16" t="str">
        <f t="shared" si="34"/>
        <v>고등어냉동,원물kg원물국산</v>
      </c>
      <c r="C191" s="146"/>
      <c r="D191" s="146" t="s">
        <v>442</v>
      </c>
      <c r="E191" s="147" t="s">
        <v>446</v>
      </c>
      <c r="F191" s="147" t="s">
        <v>2160</v>
      </c>
      <c r="G191" s="146" t="s">
        <v>192</v>
      </c>
      <c r="H191" s="147" t="s">
        <v>2161</v>
      </c>
      <c r="I191" s="298" t="s">
        <v>195</v>
      </c>
      <c r="J191" s="68">
        <f>VLOOKUP($A191,[1]전년동월vs전월vs당월!$A$167:$AA$396,12,FALSE)</f>
        <v>5000</v>
      </c>
      <c r="K191" s="68">
        <v>5000</v>
      </c>
      <c r="L191" s="120">
        <f>VLOOKUP($A191,수산물!$A28:$O257,12,FALSE)</f>
        <v>5000</v>
      </c>
      <c r="M191" s="251">
        <f t="shared" si="43"/>
        <v>0</v>
      </c>
      <c r="N191" s="251">
        <f t="shared" si="44"/>
        <v>0</v>
      </c>
      <c r="O191" s="68">
        <f>VLOOKUP($A191,[1]전년동월vs전월vs당월!$A$167:$AA$396,17,FALSE)</f>
        <v>4500</v>
      </c>
      <c r="P191" s="68">
        <v>4500</v>
      </c>
      <c r="Q191" s="120">
        <f>VLOOKUP($A191,수산물!$A28:$O257,13,FALSE)</f>
        <v>4500</v>
      </c>
      <c r="R191" s="251">
        <f t="shared" si="45"/>
        <v>0</v>
      </c>
      <c r="S191" s="251">
        <f t="shared" si="46"/>
        <v>0</v>
      </c>
      <c r="T191" s="68" t="str">
        <f>VLOOKUP($A191,[1]전년동월vs전월vs당월!$A$167:$AA$396,22,FALSE)</f>
        <v>-</v>
      </c>
      <c r="U191" s="68" t="s">
        <v>628</v>
      </c>
      <c r="V191" s="120" t="str">
        <f>VLOOKUP($A191,수산물!$A28:$O257,14,FALSE)</f>
        <v>-</v>
      </c>
      <c r="W191" s="251" t="e">
        <f t="shared" si="47"/>
        <v>#VALUE!</v>
      </c>
      <c r="X191" s="251" t="e">
        <f t="shared" si="48"/>
        <v>#VALUE!</v>
      </c>
      <c r="Y191" s="68" t="str">
        <f>VLOOKUP($A191,[1]전년동월vs전월vs당월!$A$167:$AA$396,27,FALSE)</f>
        <v>-</v>
      </c>
      <c r="Z191" s="68">
        <v>2020</v>
      </c>
      <c r="AA191" s="120">
        <f>VLOOKUP($A191,수산물!$A28:$O257,15,FALSE)</f>
        <v>1940</v>
      </c>
      <c r="AB191" s="251" t="e">
        <f t="shared" si="49"/>
        <v>#VALUE!</v>
      </c>
      <c r="AC191" s="251">
        <f t="shared" si="50"/>
        <v>-3.9603960396039604</v>
      </c>
      <c r="AD191" s="121"/>
    </row>
    <row r="192" spans="1:30" s="28" customFormat="1">
      <c r="A192" s="28">
        <v>23</v>
      </c>
      <c r="B192" s="16" t="str">
        <f t="shared" si="34"/>
        <v>고등어냉동,원물kg원물일본</v>
      </c>
      <c r="C192" s="146"/>
      <c r="D192" s="146" t="s">
        <v>442</v>
      </c>
      <c r="E192" s="147" t="s">
        <v>446</v>
      </c>
      <c r="F192" s="147" t="s">
        <v>2160</v>
      </c>
      <c r="G192" s="146" t="s">
        <v>192</v>
      </c>
      <c r="H192" s="147" t="s">
        <v>2161</v>
      </c>
      <c r="I192" s="298" t="s">
        <v>1507</v>
      </c>
      <c r="J192" s="68">
        <f>VLOOKUP($A192,[1]전년동월vs전월vs당월!$A$167:$AA$396,12,FALSE)</f>
        <v>4500</v>
      </c>
      <c r="K192" s="68" t="s">
        <v>628</v>
      </c>
      <c r="L192" s="120">
        <f>VLOOKUP($A192,수산물!$A29:$O258,12,FALSE)</f>
        <v>0</v>
      </c>
      <c r="M192" s="251">
        <f t="shared" si="43"/>
        <v>-100</v>
      </c>
      <c r="N192" s="251" t="e">
        <f t="shared" si="44"/>
        <v>#VALUE!</v>
      </c>
      <c r="O192" s="68">
        <f>VLOOKUP($A192,[1]전년동월vs전월vs당월!$A$167:$AA$396,17,FALSE)</f>
        <v>0</v>
      </c>
      <c r="P192" s="68" t="s">
        <v>628</v>
      </c>
      <c r="Q192" s="120">
        <f>VLOOKUP($A192,수산물!$A29:$O258,13,FALSE)</f>
        <v>0</v>
      </c>
      <c r="R192" s="251" t="e">
        <f t="shared" si="45"/>
        <v>#DIV/0!</v>
      </c>
      <c r="S192" s="251" t="e">
        <f t="shared" si="46"/>
        <v>#VALUE!</v>
      </c>
      <c r="T192" s="68" t="str">
        <f>VLOOKUP($A192,[1]전년동월vs전월vs당월!$A$167:$AA$396,22,FALSE)</f>
        <v>-</v>
      </c>
      <c r="U192" s="68" t="s">
        <v>628</v>
      </c>
      <c r="V192" s="120" t="str">
        <f>VLOOKUP($A192,수산물!$A29:$O258,14,FALSE)</f>
        <v>-</v>
      </c>
      <c r="W192" s="251" t="e">
        <f t="shared" si="47"/>
        <v>#VALUE!</v>
      </c>
      <c r="X192" s="251" t="e">
        <f t="shared" si="48"/>
        <v>#VALUE!</v>
      </c>
      <c r="Y192" s="68" t="str">
        <f>VLOOKUP($A192,[1]전년동월vs전월vs당월!$A$167:$AA$396,27,FALSE)</f>
        <v>-</v>
      </c>
      <c r="Z192" s="68" t="s">
        <v>628</v>
      </c>
      <c r="AA192" s="120" t="str">
        <f>VLOOKUP($A192,수산물!$A29:$O258,15,FALSE)</f>
        <v>-</v>
      </c>
      <c r="AB192" s="251" t="e">
        <f t="shared" si="49"/>
        <v>#VALUE!</v>
      </c>
      <c r="AC192" s="251" t="e">
        <f t="shared" si="50"/>
        <v>#VALUE!</v>
      </c>
      <c r="AD192" s="121"/>
    </row>
    <row r="193" spans="1:30" s="28" customFormat="1">
      <c r="A193" s="28">
        <v>24</v>
      </c>
      <c r="B193" s="16" t="str">
        <f t="shared" si="34"/>
        <v>고등어냉동,고등어살kg절단국산</v>
      </c>
      <c r="C193" s="30"/>
      <c r="D193" s="30" t="s">
        <v>442</v>
      </c>
      <c r="E193" s="27" t="s">
        <v>446</v>
      </c>
      <c r="F193" s="27" t="s">
        <v>1522</v>
      </c>
      <c r="G193" s="30" t="s">
        <v>192</v>
      </c>
      <c r="H193" s="27" t="s">
        <v>1513</v>
      </c>
      <c r="I193" s="297" t="s">
        <v>195</v>
      </c>
      <c r="J193" s="68" t="str">
        <f>VLOOKUP($A193,[1]전년동월vs전월vs당월!$A$167:$AA$396,12,FALSE)</f>
        <v>-</v>
      </c>
      <c r="K193" s="68" t="s">
        <v>628</v>
      </c>
      <c r="L193" s="120" t="str">
        <f>VLOOKUP($A193,수산물!$A30:$O259,12,FALSE)</f>
        <v>-</v>
      </c>
      <c r="M193" s="251" t="e">
        <f t="shared" si="43"/>
        <v>#VALUE!</v>
      </c>
      <c r="N193" s="251" t="e">
        <f t="shared" si="44"/>
        <v>#VALUE!</v>
      </c>
      <c r="O193" s="68" t="str">
        <f>VLOOKUP($A193,[1]전년동월vs전월vs당월!$A$167:$AA$396,17,FALSE)</f>
        <v>-</v>
      </c>
      <c r="P193" s="68" t="s">
        <v>628</v>
      </c>
      <c r="Q193" s="120" t="str">
        <f>VLOOKUP($A193,수산물!$A30:$O259,13,FALSE)</f>
        <v>-</v>
      </c>
      <c r="R193" s="251" t="e">
        <f t="shared" si="45"/>
        <v>#VALUE!</v>
      </c>
      <c r="S193" s="251" t="e">
        <f t="shared" si="46"/>
        <v>#VALUE!</v>
      </c>
      <c r="T193" s="68" t="str">
        <f>VLOOKUP($A193,[1]전년동월vs전월vs당월!$A$167:$AA$396,22,FALSE)</f>
        <v>-</v>
      </c>
      <c r="U193" s="68">
        <v>19820</v>
      </c>
      <c r="V193" s="120" t="str">
        <f>VLOOKUP($A193,수산물!$A30:$O259,14,FALSE)</f>
        <v>-</v>
      </c>
      <c r="W193" s="251" t="e">
        <f t="shared" si="47"/>
        <v>#VALUE!</v>
      </c>
      <c r="X193" s="251" t="e">
        <f t="shared" si="48"/>
        <v>#VALUE!</v>
      </c>
      <c r="Y193" s="68">
        <f>VLOOKUP($A193,[1]전년동월vs전월vs당월!$A$167:$AA$396,27,FALSE)</f>
        <v>15260</v>
      </c>
      <c r="Z193" s="68">
        <v>15260</v>
      </c>
      <c r="AA193" s="120">
        <f>VLOOKUP($A193,수산물!$A30:$O259,15,FALSE)</f>
        <v>15260</v>
      </c>
      <c r="AB193" s="251">
        <f t="shared" si="49"/>
        <v>0</v>
      </c>
      <c r="AC193" s="251">
        <f t="shared" si="50"/>
        <v>0</v>
      </c>
      <c r="AD193" s="121"/>
    </row>
    <row r="194" spans="1:30" s="28" customFormat="1">
      <c r="A194" s="28">
        <v>25</v>
      </c>
      <c r="B194" s="16" t="str">
        <f t="shared" si="34"/>
        <v>고등어냉동,고등어살kg절단일본</v>
      </c>
      <c r="C194" s="30"/>
      <c r="D194" s="30" t="s">
        <v>442</v>
      </c>
      <c r="E194" s="27" t="s">
        <v>446</v>
      </c>
      <c r="F194" s="27" t="s">
        <v>1522</v>
      </c>
      <c r="G194" s="30" t="s">
        <v>192</v>
      </c>
      <c r="H194" s="27" t="s">
        <v>1513</v>
      </c>
      <c r="I194" s="297" t="s">
        <v>1507</v>
      </c>
      <c r="J194" s="68" t="str">
        <f>VLOOKUP($A194,[1]전년동월vs전월vs당월!$A$167:$AA$396,12,FALSE)</f>
        <v>-</v>
      </c>
      <c r="K194" s="68" t="s">
        <v>628</v>
      </c>
      <c r="L194" s="120" t="str">
        <f>VLOOKUP($A194,수산물!$A31:$O260,12,FALSE)</f>
        <v>-</v>
      </c>
      <c r="M194" s="251" t="e">
        <f t="shared" si="43"/>
        <v>#VALUE!</v>
      </c>
      <c r="N194" s="251" t="e">
        <f t="shared" si="44"/>
        <v>#VALUE!</v>
      </c>
      <c r="O194" s="68" t="str">
        <f>VLOOKUP($A194,[1]전년동월vs전월vs당월!$A$167:$AA$396,17,FALSE)</f>
        <v>-</v>
      </c>
      <c r="P194" s="68" t="s">
        <v>628</v>
      </c>
      <c r="Q194" s="120" t="str">
        <f>VLOOKUP($A194,수산물!$A31:$O260,13,FALSE)</f>
        <v>-</v>
      </c>
      <c r="R194" s="251" t="e">
        <f t="shared" si="45"/>
        <v>#VALUE!</v>
      </c>
      <c r="S194" s="251" t="e">
        <f t="shared" si="46"/>
        <v>#VALUE!</v>
      </c>
      <c r="T194" s="68" t="str">
        <f>VLOOKUP($A194,[1]전년동월vs전월vs당월!$A$167:$AA$396,22,FALSE)</f>
        <v>-</v>
      </c>
      <c r="U194" s="68" t="s">
        <v>628</v>
      </c>
      <c r="V194" s="120" t="str">
        <f>VLOOKUP($A194,수산물!$A31:$O260,14,FALSE)</f>
        <v>-</v>
      </c>
      <c r="W194" s="251" t="e">
        <f t="shared" si="47"/>
        <v>#VALUE!</v>
      </c>
      <c r="X194" s="251" t="e">
        <f t="shared" si="48"/>
        <v>#VALUE!</v>
      </c>
      <c r="Y194" s="68" t="str">
        <f>VLOOKUP($A194,[1]전년동월vs전월vs당월!$A$167:$AA$396,27,FALSE)</f>
        <v>-</v>
      </c>
      <c r="Z194" s="68" t="s">
        <v>628</v>
      </c>
      <c r="AA194" s="120" t="str">
        <f>VLOOKUP($A194,수산물!$A31:$O260,15,FALSE)</f>
        <v>-</v>
      </c>
      <c r="AB194" s="251" t="e">
        <f t="shared" si="49"/>
        <v>#VALUE!</v>
      </c>
      <c r="AC194" s="251" t="e">
        <f t="shared" si="50"/>
        <v>#VALUE!</v>
      </c>
      <c r="AD194" s="121"/>
    </row>
    <row r="195" spans="1:30" s="28" customFormat="1">
      <c r="A195" s="28">
        <v>26</v>
      </c>
      <c r="B195" s="16" t="str">
        <f t="shared" si="34"/>
        <v>고등어냉동,고등어살kg절단노르웨이</v>
      </c>
      <c r="C195" s="30"/>
      <c r="D195" s="30" t="s">
        <v>442</v>
      </c>
      <c r="E195" s="27" t="s">
        <v>446</v>
      </c>
      <c r="F195" s="27" t="s">
        <v>1522</v>
      </c>
      <c r="G195" s="30" t="s">
        <v>192</v>
      </c>
      <c r="H195" s="27" t="s">
        <v>1513</v>
      </c>
      <c r="I195" s="297" t="s">
        <v>1523</v>
      </c>
      <c r="J195" s="68" t="str">
        <f>VLOOKUP($A195,[1]전년동월vs전월vs당월!$A$167:$AA$396,12,FALSE)</f>
        <v>-</v>
      </c>
      <c r="K195" s="68" t="s">
        <v>628</v>
      </c>
      <c r="L195" s="120" t="str">
        <f>VLOOKUP($A195,수산물!$A32:$O261,12,FALSE)</f>
        <v>-</v>
      </c>
      <c r="M195" s="251" t="e">
        <f t="shared" si="43"/>
        <v>#VALUE!</v>
      </c>
      <c r="N195" s="251" t="e">
        <f t="shared" si="44"/>
        <v>#VALUE!</v>
      </c>
      <c r="O195" s="68" t="str">
        <f>VLOOKUP($A195,[1]전년동월vs전월vs당월!$A$167:$AA$396,17,FALSE)</f>
        <v>-</v>
      </c>
      <c r="P195" s="68" t="s">
        <v>628</v>
      </c>
      <c r="Q195" s="120" t="str">
        <f>VLOOKUP($A195,수산물!$A32:$O261,13,FALSE)</f>
        <v>-</v>
      </c>
      <c r="R195" s="251" t="e">
        <f t="shared" si="45"/>
        <v>#VALUE!</v>
      </c>
      <c r="S195" s="251" t="e">
        <f t="shared" si="46"/>
        <v>#VALUE!</v>
      </c>
      <c r="T195" s="68" t="str">
        <f>VLOOKUP($A195,[1]전년동월vs전월vs당월!$A$167:$AA$396,22,FALSE)</f>
        <v>-</v>
      </c>
      <c r="U195" s="68">
        <v>15230</v>
      </c>
      <c r="V195" s="120">
        <f>VLOOKUP($A195,수산물!$A32:$O261,14,FALSE)</f>
        <v>15640</v>
      </c>
      <c r="W195" s="251" t="e">
        <f t="shared" si="47"/>
        <v>#VALUE!</v>
      </c>
      <c r="X195" s="251">
        <f t="shared" si="48"/>
        <v>2.6920551543007223</v>
      </c>
      <c r="Y195" s="68">
        <f>VLOOKUP($A195,[1]전년동월vs전월vs당월!$A$167:$AA$396,27,FALSE)</f>
        <v>12380</v>
      </c>
      <c r="Z195" s="68">
        <v>14880</v>
      </c>
      <c r="AA195" s="120">
        <f>VLOOKUP($A195,수산물!$A32:$O261,15,FALSE)</f>
        <v>14880</v>
      </c>
      <c r="AB195" s="251">
        <f t="shared" si="49"/>
        <v>20.193861066235865</v>
      </c>
      <c r="AC195" s="251">
        <f t="shared" si="50"/>
        <v>0</v>
      </c>
      <c r="AD195" s="121"/>
    </row>
    <row r="196" spans="1:30" s="28" customFormat="1">
      <c r="A196" s="28">
        <v>27</v>
      </c>
      <c r="B196" s="16" t="str">
        <f t="shared" si="34"/>
        <v>고등어자반,손질kg냉장,절단국산</v>
      </c>
      <c r="C196" s="30"/>
      <c r="D196" s="30" t="s">
        <v>442</v>
      </c>
      <c r="E196" s="27" t="s">
        <v>446</v>
      </c>
      <c r="F196" s="27" t="s">
        <v>1524</v>
      </c>
      <c r="G196" s="30" t="s">
        <v>192</v>
      </c>
      <c r="H196" s="27" t="s">
        <v>1511</v>
      </c>
      <c r="I196" s="297" t="s">
        <v>195</v>
      </c>
      <c r="J196" s="68" t="str">
        <f>VLOOKUP($A196,[1]전년동월vs전월vs당월!$A$167:$AA$396,12,FALSE)</f>
        <v>-</v>
      </c>
      <c r="K196" s="68" t="s">
        <v>628</v>
      </c>
      <c r="L196" s="120" t="str">
        <f>VLOOKUP($A196,수산물!$A33:$O262,12,FALSE)</f>
        <v>-</v>
      </c>
      <c r="M196" s="251" t="e">
        <f t="shared" si="43"/>
        <v>#VALUE!</v>
      </c>
      <c r="N196" s="251" t="e">
        <f t="shared" si="44"/>
        <v>#VALUE!</v>
      </c>
      <c r="O196" s="68" t="str">
        <f>VLOOKUP($A196,[1]전년동월vs전월vs당월!$A$167:$AA$396,17,FALSE)</f>
        <v>-</v>
      </c>
      <c r="P196" s="68" t="s">
        <v>628</v>
      </c>
      <c r="Q196" s="120" t="str">
        <f>VLOOKUP($A196,수산물!$A33:$O262,13,FALSE)</f>
        <v>-</v>
      </c>
      <c r="R196" s="251" t="e">
        <f t="shared" si="45"/>
        <v>#VALUE!</v>
      </c>
      <c r="S196" s="251" t="e">
        <f t="shared" si="46"/>
        <v>#VALUE!</v>
      </c>
      <c r="T196" s="68">
        <f>VLOOKUP($A196,[1]전년동월vs전월vs당월!$A$167:$AA$396,22,FALSE)</f>
        <v>3610</v>
      </c>
      <c r="U196" s="68">
        <v>8200</v>
      </c>
      <c r="V196" s="120">
        <f>VLOOKUP($A196,수산물!$A33:$O262,14,FALSE)</f>
        <v>6460</v>
      </c>
      <c r="W196" s="251">
        <f t="shared" si="47"/>
        <v>78.94736842105263</v>
      </c>
      <c r="X196" s="251">
        <f t="shared" si="48"/>
        <v>-21.219512195121951</v>
      </c>
      <c r="Y196" s="68">
        <f>VLOOKUP($A196,[1]전년동월vs전월vs당월!$A$167:$AA$396,27,FALSE)</f>
        <v>6300</v>
      </c>
      <c r="Z196" s="68">
        <v>5990</v>
      </c>
      <c r="AA196" s="120">
        <f>VLOOKUP($A196,수산물!$A33:$O262,15,FALSE)</f>
        <v>5990</v>
      </c>
      <c r="AB196" s="251">
        <f t="shared" si="49"/>
        <v>-4.9206349206349209</v>
      </c>
      <c r="AC196" s="251">
        <f t="shared" si="50"/>
        <v>0</v>
      </c>
      <c r="AD196" s="121"/>
    </row>
    <row r="197" spans="1:30" s="28" customFormat="1">
      <c r="A197" s="28">
        <v>28</v>
      </c>
      <c r="B197" s="16" t="str">
        <f t="shared" si="34"/>
        <v>고등어자반,손질kg냉동,절단국산</v>
      </c>
      <c r="C197" s="30"/>
      <c r="D197" s="30" t="s">
        <v>442</v>
      </c>
      <c r="E197" s="27" t="s">
        <v>446</v>
      </c>
      <c r="F197" s="27" t="s">
        <v>1524</v>
      </c>
      <c r="G197" s="30" t="s">
        <v>192</v>
      </c>
      <c r="H197" s="27" t="s">
        <v>1525</v>
      </c>
      <c r="I197" s="297" t="s">
        <v>195</v>
      </c>
      <c r="J197" s="68" t="str">
        <f>VLOOKUP($A197,[1]전년동월vs전월vs당월!$A$167:$AA$396,12,FALSE)</f>
        <v>-</v>
      </c>
      <c r="K197" s="68" t="s">
        <v>628</v>
      </c>
      <c r="L197" s="120" t="str">
        <f>VLOOKUP($A197,수산물!$A34:$O263,12,FALSE)</f>
        <v>-</v>
      </c>
      <c r="M197" s="251" t="e">
        <f t="shared" si="43"/>
        <v>#VALUE!</v>
      </c>
      <c r="N197" s="251" t="e">
        <f t="shared" si="44"/>
        <v>#VALUE!</v>
      </c>
      <c r="O197" s="68" t="str">
        <f>VLOOKUP($A197,[1]전년동월vs전월vs당월!$A$167:$AA$396,17,FALSE)</f>
        <v>-</v>
      </c>
      <c r="P197" s="68" t="s">
        <v>628</v>
      </c>
      <c r="Q197" s="120" t="str">
        <f>VLOOKUP($A197,수산물!$A34:$O263,13,FALSE)</f>
        <v>-</v>
      </c>
      <c r="R197" s="251" t="e">
        <f t="shared" si="45"/>
        <v>#VALUE!</v>
      </c>
      <c r="S197" s="251" t="e">
        <f t="shared" si="46"/>
        <v>#VALUE!</v>
      </c>
      <c r="T197" s="68" t="str">
        <f>VLOOKUP($A197,[1]전년동월vs전월vs당월!$A$167:$AA$396,22,FALSE)</f>
        <v>-</v>
      </c>
      <c r="U197" s="68" t="s">
        <v>628</v>
      </c>
      <c r="V197" s="120" t="str">
        <f>VLOOKUP($A197,수산물!$A34:$O263,14,FALSE)</f>
        <v>-</v>
      </c>
      <c r="W197" s="251" t="e">
        <f t="shared" si="47"/>
        <v>#VALUE!</v>
      </c>
      <c r="X197" s="251" t="e">
        <f t="shared" si="48"/>
        <v>#VALUE!</v>
      </c>
      <c r="Y197" s="68">
        <f>VLOOKUP($A197,[1]전년동월vs전월vs당월!$A$167:$AA$396,27,FALSE)</f>
        <v>5980</v>
      </c>
      <c r="Z197" s="68" t="s">
        <v>628</v>
      </c>
      <c r="AA197" s="120" t="str">
        <f>VLOOKUP($A197,수산물!$A34:$O263,15,FALSE)</f>
        <v>-</v>
      </c>
      <c r="AB197" s="251" t="e">
        <f t="shared" si="49"/>
        <v>#VALUE!</v>
      </c>
      <c r="AC197" s="251" t="e">
        <f t="shared" si="50"/>
        <v>#VALUE!</v>
      </c>
      <c r="AD197" s="126"/>
    </row>
    <row r="198" spans="1:30" s="28" customFormat="1">
      <c r="A198" s="28">
        <v>29</v>
      </c>
      <c r="B198" s="16" t="str">
        <f t="shared" si="34"/>
        <v>고등어자반,손질kg냉동,절단일본</v>
      </c>
      <c r="C198" s="30"/>
      <c r="D198" s="30" t="s">
        <v>442</v>
      </c>
      <c r="E198" s="27" t="s">
        <v>446</v>
      </c>
      <c r="F198" s="27" t="s">
        <v>1524</v>
      </c>
      <c r="G198" s="30" t="s">
        <v>192</v>
      </c>
      <c r="H198" s="27" t="s">
        <v>1525</v>
      </c>
      <c r="I198" s="297" t="s">
        <v>1507</v>
      </c>
      <c r="J198" s="68" t="str">
        <f>VLOOKUP($A198,[1]전년동월vs전월vs당월!$A$167:$AA$396,12,FALSE)</f>
        <v>-</v>
      </c>
      <c r="K198" s="68" t="s">
        <v>628</v>
      </c>
      <c r="L198" s="120" t="str">
        <f>VLOOKUP($A198,수산물!$A35:$O264,12,FALSE)</f>
        <v>-</v>
      </c>
      <c r="M198" s="251" t="e">
        <f t="shared" si="43"/>
        <v>#VALUE!</v>
      </c>
      <c r="N198" s="251" t="e">
        <f t="shared" si="44"/>
        <v>#VALUE!</v>
      </c>
      <c r="O198" s="68" t="str">
        <f>VLOOKUP($A198,[1]전년동월vs전월vs당월!$A$167:$AA$396,17,FALSE)</f>
        <v>-</v>
      </c>
      <c r="P198" s="68" t="s">
        <v>628</v>
      </c>
      <c r="Q198" s="120" t="str">
        <f>VLOOKUP($A198,수산물!$A35:$O264,13,FALSE)</f>
        <v>-</v>
      </c>
      <c r="R198" s="251" t="e">
        <f t="shared" si="45"/>
        <v>#VALUE!</v>
      </c>
      <c r="S198" s="251" t="e">
        <f t="shared" si="46"/>
        <v>#VALUE!</v>
      </c>
      <c r="T198" s="68" t="str">
        <f>VLOOKUP($A198,[1]전년동월vs전월vs당월!$A$167:$AA$396,22,FALSE)</f>
        <v>-</v>
      </c>
      <c r="U198" s="68" t="s">
        <v>628</v>
      </c>
      <c r="V198" s="120" t="str">
        <f>VLOOKUP($A198,수산물!$A35:$O264,14,FALSE)</f>
        <v>-</v>
      </c>
      <c r="W198" s="251" t="e">
        <f t="shared" si="47"/>
        <v>#VALUE!</v>
      </c>
      <c r="X198" s="251" t="e">
        <f t="shared" si="48"/>
        <v>#VALUE!</v>
      </c>
      <c r="Y198" s="68" t="str">
        <f>VLOOKUP($A198,[1]전년동월vs전월vs당월!$A$167:$AA$396,27,FALSE)</f>
        <v>-</v>
      </c>
      <c r="Z198" s="68" t="s">
        <v>628</v>
      </c>
      <c r="AA198" s="120" t="str">
        <f>VLOOKUP($A198,수산물!$A35:$O264,15,FALSE)</f>
        <v>-</v>
      </c>
      <c r="AB198" s="251" t="e">
        <f t="shared" si="49"/>
        <v>#VALUE!</v>
      </c>
      <c r="AC198" s="251" t="e">
        <f t="shared" si="50"/>
        <v>#VALUE!</v>
      </c>
      <c r="AD198" s="121"/>
    </row>
    <row r="199" spans="1:30" s="28" customFormat="1">
      <c r="A199" s="28">
        <v>30</v>
      </c>
      <c r="B199" s="16" t="str">
        <f t="shared" ref="B199:B262" si="51">E199&amp;F199&amp;G199&amp;H199&amp;I199</f>
        <v>고등어자반,손질kg냉동,절단노르웨이</v>
      </c>
      <c r="C199" s="30"/>
      <c r="D199" s="30" t="s">
        <v>442</v>
      </c>
      <c r="E199" s="27" t="s">
        <v>446</v>
      </c>
      <c r="F199" s="27" t="s">
        <v>1524</v>
      </c>
      <c r="G199" s="30" t="s">
        <v>192</v>
      </c>
      <c r="H199" s="27" t="s">
        <v>1525</v>
      </c>
      <c r="I199" s="297" t="s">
        <v>1523</v>
      </c>
      <c r="J199" s="68" t="str">
        <f>VLOOKUP($A199,[1]전년동월vs전월vs당월!$A$167:$AA$396,12,FALSE)</f>
        <v>-</v>
      </c>
      <c r="K199" s="68" t="s">
        <v>628</v>
      </c>
      <c r="L199" s="120" t="str">
        <f>VLOOKUP($A199,수산물!$A36:$O265,12,FALSE)</f>
        <v>-</v>
      </c>
      <c r="M199" s="251" t="e">
        <f t="shared" si="43"/>
        <v>#VALUE!</v>
      </c>
      <c r="N199" s="251" t="e">
        <f t="shared" si="44"/>
        <v>#VALUE!</v>
      </c>
      <c r="O199" s="68" t="str">
        <f>VLOOKUP($A199,[1]전년동월vs전월vs당월!$A$167:$AA$396,17,FALSE)</f>
        <v>-</v>
      </c>
      <c r="P199" s="68" t="s">
        <v>628</v>
      </c>
      <c r="Q199" s="120" t="str">
        <f>VLOOKUP($A199,수산물!$A36:$O265,13,FALSE)</f>
        <v>-</v>
      </c>
      <c r="R199" s="251" t="e">
        <f t="shared" si="45"/>
        <v>#VALUE!</v>
      </c>
      <c r="S199" s="251" t="e">
        <f t="shared" si="46"/>
        <v>#VALUE!</v>
      </c>
      <c r="T199" s="68" t="str">
        <f>VLOOKUP($A199,[1]전년동월vs전월vs당월!$A$167:$AA$396,22,FALSE)</f>
        <v>-</v>
      </c>
      <c r="U199" s="68">
        <v>10320</v>
      </c>
      <c r="V199" s="120">
        <f>VLOOKUP($A199,수산물!$A36:$O265,14,FALSE)</f>
        <v>7290</v>
      </c>
      <c r="W199" s="251" t="e">
        <f t="shared" si="47"/>
        <v>#VALUE!</v>
      </c>
      <c r="X199" s="251">
        <f t="shared" si="48"/>
        <v>-29.36046511627907</v>
      </c>
      <c r="Y199" s="68" t="str">
        <f>VLOOKUP($A199,[1]전년동월vs전월vs당월!$A$167:$AA$396,27,FALSE)</f>
        <v>-</v>
      </c>
      <c r="Z199" s="68" t="s">
        <v>628</v>
      </c>
      <c r="AA199" s="120" t="str">
        <f>VLOOKUP($A199,수산물!$A36:$O265,15,FALSE)</f>
        <v>-</v>
      </c>
      <c r="AB199" s="251" t="e">
        <f t="shared" si="49"/>
        <v>#VALUE!</v>
      </c>
      <c r="AC199" s="251" t="e">
        <f t="shared" si="50"/>
        <v>#VALUE!</v>
      </c>
      <c r="AD199" s="121"/>
    </row>
    <row r="200" spans="1:30" s="28" customFormat="1">
      <c r="A200" s="28">
        <v>31</v>
      </c>
      <c r="B200" s="16" t="str">
        <f t="shared" si="51"/>
        <v>고등어자반,원물kg냉장,원물국산</v>
      </c>
      <c r="C200" s="146"/>
      <c r="D200" s="146" t="s">
        <v>442</v>
      </c>
      <c r="E200" s="147" t="s">
        <v>446</v>
      </c>
      <c r="F200" s="147" t="s">
        <v>2172</v>
      </c>
      <c r="G200" s="146" t="s">
        <v>192</v>
      </c>
      <c r="H200" s="147" t="s">
        <v>2162</v>
      </c>
      <c r="I200" s="298" t="s">
        <v>195</v>
      </c>
      <c r="J200" s="68">
        <f>VLOOKUP($A200,[1]전년동월vs전월vs당월!$A$167:$AA$396,12,FALSE)</f>
        <v>5400</v>
      </c>
      <c r="K200" s="68" t="s">
        <v>628</v>
      </c>
      <c r="L200" s="120">
        <f>VLOOKUP($A200,수산물!$A37:$O266,12,FALSE)</f>
        <v>0</v>
      </c>
      <c r="M200" s="251">
        <f t="shared" si="43"/>
        <v>-100</v>
      </c>
      <c r="N200" s="251" t="e">
        <f t="shared" si="44"/>
        <v>#VALUE!</v>
      </c>
      <c r="O200" s="68">
        <f>VLOOKUP($A200,[1]전년동월vs전월vs당월!$A$167:$AA$396,17,FALSE)</f>
        <v>5400</v>
      </c>
      <c r="P200" s="68">
        <v>3200</v>
      </c>
      <c r="Q200" s="120">
        <f>VLOOKUP($A200,수산물!$A37:$O266,13,FALSE)</f>
        <v>3300</v>
      </c>
      <c r="R200" s="251">
        <f t="shared" si="45"/>
        <v>-38.888888888888886</v>
      </c>
      <c r="S200" s="251">
        <f t="shared" si="46"/>
        <v>3.125</v>
      </c>
      <c r="T200" s="68">
        <f>VLOOKUP($A200,[1]전년동월vs전월vs당월!$A$167:$AA$396,22,FALSE)</f>
        <v>4310</v>
      </c>
      <c r="U200" s="68">
        <v>8200</v>
      </c>
      <c r="V200" s="120" t="str">
        <f>VLOOKUP($A200,수산물!$A37:$O266,14,FALSE)</f>
        <v>-</v>
      </c>
      <c r="W200" s="251" t="e">
        <f t="shared" si="47"/>
        <v>#VALUE!</v>
      </c>
      <c r="X200" s="251" t="e">
        <f t="shared" si="48"/>
        <v>#VALUE!</v>
      </c>
      <c r="Y200" s="68">
        <f>VLOOKUP($A200,[1]전년동월vs전월vs당월!$A$167:$AA$396,27,FALSE)</f>
        <v>6300</v>
      </c>
      <c r="Z200" s="68">
        <v>5990</v>
      </c>
      <c r="AA200" s="120">
        <f>VLOOKUP($A200,수산물!$A37:$O266,15,FALSE)</f>
        <v>5990</v>
      </c>
      <c r="AB200" s="251">
        <f t="shared" si="49"/>
        <v>-4.9206349206349209</v>
      </c>
      <c r="AC200" s="251">
        <f t="shared" si="50"/>
        <v>0</v>
      </c>
      <c r="AD200" s="121"/>
    </row>
    <row r="201" spans="1:30" s="28" customFormat="1">
      <c r="A201" s="28">
        <v>32</v>
      </c>
      <c r="B201" s="16" t="str">
        <f t="shared" si="51"/>
        <v>고등어자반,원물kg냉동,원물국산</v>
      </c>
      <c r="C201" s="146"/>
      <c r="D201" s="146" t="s">
        <v>442</v>
      </c>
      <c r="E201" s="147" t="s">
        <v>446</v>
      </c>
      <c r="F201" s="147" t="s">
        <v>2172</v>
      </c>
      <c r="G201" s="146" t="s">
        <v>192</v>
      </c>
      <c r="H201" s="147" t="s">
        <v>2160</v>
      </c>
      <c r="I201" s="298" t="s">
        <v>195</v>
      </c>
      <c r="J201" s="68">
        <f>VLOOKUP($A201,[1]전년동월vs전월vs당월!$A$167:$AA$396,12,FALSE)</f>
        <v>0</v>
      </c>
      <c r="K201" s="68">
        <v>6500</v>
      </c>
      <c r="L201" s="120">
        <f>VLOOKUP($A201,수산물!$A38:$O267,12,FALSE)</f>
        <v>7100</v>
      </c>
      <c r="M201" s="251" t="e">
        <f t="shared" si="43"/>
        <v>#DIV/0!</v>
      </c>
      <c r="N201" s="251">
        <f t="shared" si="44"/>
        <v>9.2307692307692299</v>
      </c>
      <c r="O201" s="68">
        <f>VLOOKUP($A201,[1]전년동월vs전월vs당월!$A$167:$AA$396,17,FALSE)</f>
        <v>0</v>
      </c>
      <c r="P201" s="68">
        <v>5500</v>
      </c>
      <c r="Q201" s="120">
        <f>VLOOKUP($A201,수산물!$A38:$O267,13,FALSE)</f>
        <v>6200</v>
      </c>
      <c r="R201" s="251" t="e">
        <f t="shared" si="45"/>
        <v>#DIV/0!</v>
      </c>
      <c r="S201" s="251">
        <f t="shared" si="46"/>
        <v>12.727272727272727</v>
      </c>
      <c r="T201" s="68" t="str">
        <f>VLOOKUP($A201,[1]전년동월vs전월vs당월!$A$167:$AA$396,22,FALSE)</f>
        <v>-</v>
      </c>
      <c r="U201" s="68" t="s">
        <v>628</v>
      </c>
      <c r="V201" s="120" t="str">
        <f>VLOOKUP($A201,수산물!$A38:$O267,14,FALSE)</f>
        <v>-</v>
      </c>
      <c r="W201" s="251" t="e">
        <f t="shared" si="47"/>
        <v>#VALUE!</v>
      </c>
      <c r="X201" s="251" t="e">
        <f t="shared" si="48"/>
        <v>#VALUE!</v>
      </c>
      <c r="Y201" s="68">
        <f>VLOOKUP($A201,[1]전년동월vs전월vs당월!$A$167:$AA$396,27,FALSE)</f>
        <v>4830</v>
      </c>
      <c r="Z201" s="68">
        <v>4220</v>
      </c>
      <c r="AA201" s="120">
        <f>VLOOKUP($A201,수산물!$A38:$O267,15,FALSE)</f>
        <v>4220</v>
      </c>
      <c r="AB201" s="251">
        <f t="shared" si="49"/>
        <v>-12.629399585921325</v>
      </c>
      <c r="AC201" s="251">
        <f t="shared" si="50"/>
        <v>0</v>
      </c>
      <c r="AD201" s="121"/>
    </row>
    <row r="202" spans="1:30" s="28" customFormat="1">
      <c r="A202" s="28">
        <v>33</v>
      </c>
      <c r="B202" s="16" t="str">
        <f t="shared" si="51"/>
        <v>고등어자반,원물kg냉동,원물일본</v>
      </c>
      <c r="C202" s="146"/>
      <c r="D202" s="146" t="s">
        <v>442</v>
      </c>
      <c r="E202" s="147" t="s">
        <v>446</v>
      </c>
      <c r="F202" s="147" t="s">
        <v>2172</v>
      </c>
      <c r="G202" s="146" t="s">
        <v>192</v>
      </c>
      <c r="H202" s="147" t="s">
        <v>2160</v>
      </c>
      <c r="I202" s="298" t="s">
        <v>1507</v>
      </c>
      <c r="J202" s="68">
        <f>VLOOKUP($A202,[1]전년동월vs전월vs당월!$A$167:$AA$396,12,FALSE)</f>
        <v>0</v>
      </c>
      <c r="K202" s="68" t="s">
        <v>628</v>
      </c>
      <c r="L202" s="120">
        <f>VLOOKUP($A202,수산물!$A39:$O268,12,FALSE)</f>
        <v>0</v>
      </c>
      <c r="M202" s="251" t="e">
        <f t="shared" si="43"/>
        <v>#DIV/0!</v>
      </c>
      <c r="N202" s="251" t="e">
        <f t="shared" si="44"/>
        <v>#VALUE!</v>
      </c>
      <c r="O202" s="68">
        <f>VLOOKUP($A202,[1]전년동월vs전월vs당월!$A$167:$AA$396,17,FALSE)</f>
        <v>0</v>
      </c>
      <c r="P202" s="68" t="s">
        <v>628</v>
      </c>
      <c r="Q202" s="120">
        <f>VLOOKUP($A202,수산물!$A39:$O268,13,FALSE)</f>
        <v>0</v>
      </c>
      <c r="R202" s="251" t="e">
        <f t="shared" si="45"/>
        <v>#DIV/0!</v>
      </c>
      <c r="S202" s="251" t="e">
        <f t="shared" si="46"/>
        <v>#VALUE!</v>
      </c>
      <c r="T202" s="68" t="str">
        <f>VLOOKUP($A202,[1]전년동월vs전월vs당월!$A$167:$AA$396,22,FALSE)</f>
        <v>-</v>
      </c>
      <c r="U202" s="68" t="s">
        <v>628</v>
      </c>
      <c r="V202" s="120" t="str">
        <f>VLOOKUP($A202,수산물!$A39:$O268,14,FALSE)</f>
        <v>-</v>
      </c>
      <c r="W202" s="251" t="e">
        <f t="shared" si="47"/>
        <v>#VALUE!</v>
      </c>
      <c r="X202" s="251" t="e">
        <f t="shared" si="48"/>
        <v>#VALUE!</v>
      </c>
      <c r="Y202" s="68" t="str">
        <f>VLOOKUP($A202,[1]전년동월vs전월vs당월!$A$167:$AA$396,27,FALSE)</f>
        <v>-</v>
      </c>
      <c r="Z202" s="68" t="s">
        <v>628</v>
      </c>
      <c r="AA202" s="120" t="str">
        <f>VLOOKUP($A202,수산물!$A39:$O268,15,FALSE)</f>
        <v>-</v>
      </c>
      <c r="AB202" s="251" t="e">
        <f t="shared" si="49"/>
        <v>#VALUE!</v>
      </c>
      <c r="AC202" s="251" t="e">
        <f t="shared" si="50"/>
        <v>#VALUE!</v>
      </c>
      <c r="AD202" s="121"/>
    </row>
    <row r="203" spans="1:30" s="28" customFormat="1">
      <c r="A203" s="28">
        <v>34</v>
      </c>
      <c r="B203" s="16" t="str">
        <f t="shared" si="51"/>
        <v>고등어자반,원물kg냉동,원물노르웨이</v>
      </c>
      <c r="C203" s="146"/>
      <c r="D203" s="146" t="s">
        <v>442</v>
      </c>
      <c r="E203" s="147" t="s">
        <v>446</v>
      </c>
      <c r="F203" s="147" t="s">
        <v>2172</v>
      </c>
      <c r="G203" s="146" t="s">
        <v>192</v>
      </c>
      <c r="H203" s="147" t="s">
        <v>2160</v>
      </c>
      <c r="I203" s="298" t="s">
        <v>1523</v>
      </c>
      <c r="J203" s="68">
        <f>VLOOKUP($A203,[1]전년동월vs전월vs당월!$A$167:$AA$396,12,FALSE)</f>
        <v>0</v>
      </c>
      <c r="K203" s="68" t="s">
        <v>628</v>
      </c>
      <c r="L203" s="120">
        <f>VLOOKUP($A203,수산물!$A40:$O269,12,FALSE)</f>
        <v>6500</v>
      </c>
      <c r="M203" s="251" t="e">
        <f t="shared" si="43"/>
        <v>#DIV/0!</v>
      </c>
      <c r="N203" s="251" t="e">
        <f t="shared" si="44"/>
        <v>#VALUE!</v>
      </c>
      <c r="O203" s="68">
        <f>VLOOKUP($A203,[1]전년동월vs전월vs당월!$A$167:$AA$396,17,FALSE)</f>
        <v>0</v>
      </c>
      <c r="P203" s="68" t="s">
        <v>628</v>
      </c>
      <c r="Q203" s="120">
        <f>VLOOKUP($A203,수산물!$A40:$O269,13,FALSE)</f>
        <v>0</v>
      </c>
      <c r="R203" s="251" t="e">
        <f t="shared" si="45"/>
        <v>#DIV/0!</v>
      </c>
      <c r="S203" s="251" t="e">
        <f t="shared" si="46"/>
        <v>#VALUE!</v>
      </c>
      <c r="T203" s="68" t="str">
        <f>VLOOKUP($A203,[1]전년동월vs전월vs당월!$A$167:$AA$396,22,FALSE)</f>
        <v>-</v>
      </c>
      <c r="U203" s="68" t="s">
        <v>628</v>
      </c>
      <c r="V203" s="120" t="str">
        <f>VLOOKUP($A203,수산물!$A40:$O269,14,FALSE)</f>
        <v>-</v>
      </c>
      <c r="W203" s="251" t="e">
        <f t="shared" si="47"/>
        <v>#VALUE!</v>
      </c>
      <c r="X203" s="251" t="e">
        <f t="shared" si="48"/>
        <v>#VALUE!</v>
      </c>
      <c r="Y203" s="68" t="str">
        <f>VLOOKUP($A203,[1]전년동월vs전월vs당월!$A$167:$AA$396,27,FALSE)</f>
        <v>-</v>
      </c>
      <c r="Z203" s="68" t="s">
        <v>628</v>
      </c>
      <c r="AA203" s="120" t="str">
        <f>VLOOKUP($A203,수산물!$A40:$O269,15,FALSE)</f>
        <v>-</v>
      </c>
      <c r="AB203" s="251" t="e">
        <f t="shared" si="49"/>
        <v>#VALUE!</v>
      </c>
      <c r="AC203" s="251" t="e">
        <f t="shared" si="50"/>
        <v>#VALUE!</v>
      </c>
      <c r="AD203" s="121"/>
    </row>
    <row r="204" spans="1:30" s="28" customFormat="1">
      <c r="A204" s="28">
        <v>35</v>
      </c>
      <c r="B204" s="16" t="str">
        <f t="shared" si="51"/>
        <v>꽁치냉동,손질kg절단일본,대만</v>
      </c>
      <c r="C204" s="30">
        <v>4</v>
      </c>
      <c r="D204" s="30" t="s">
        <v>442</v>
      </c>
      <c r="E204" s="27" t="s">
        <v>447</v>
      </c>
      <c r="F204" s="27" t="s">
        <v>1512</v>
      </c>
      <c r="G204" s="30" t="s">
        <v>192</v>
      </c>
      <c r="H204" s="27" t="s">
        <v>1513</v>
      </c>
      <c r="I204" s="297" t="s">
        <v>1526</v>
      </c>
      <c r="J204" s="68" t="str">
        <f>VLOOKUP($A204,[1]전년동월vs전월vs당월!$A$167:$AA$396,12,FALSE)</f>
        <v>-</v>
      </c>
      <c r="K204" s="68" t="s">
        <v>628</v>
      </c>
      <c r="L204" s="120" t="str">
        <f>VLOOKUP($A204,수산물!$A41:$O270,12,FALSE)</f>
        <v>-</v>
      </c>
      <c r="M204" s="251" t="e">
        <f t="shared" si="43"/>
        <v>#VALUE!</v>
      </c>
      <c r="N204" s="251" t="e">
        <f t="shared" si="44"/>
        <v>#VALUE!</v>
      </c>
      <c r="O204" s="68" t="str">
        <f>VLOOKUP($A204,[1]전년동월vs전월vs당월!$A$167:$AA$396,17,FALSE)</f>
        <v>-</v>
      </c>
      <c r="P204" s="68" t="s">
        <v>628</v>
      </c>
      <c r="Q204" s="120" t="str">
        <f>VLOOKUP($A204,수산물!$A41:$O270,13,FALSE)</f>
        <v>-</v>
      </c>
      <c r="R204" s="251" t="e">
        <f t="shared" si="45"/>
        <v>#VALUE!</v>
      </c>
      <c r="S204" s="251" t="e">
        <f t="shared" si="46"/>
        <v>#VALUE!</v>
      </c>
      <c r="T204" s="68" t="str">
        <f>VLOOKUP($A204,[1]전년동월vs전월vs당월!$A$167:$AA$396,22,FALSE)</f>
        <v>-</v>
      </c>
      <c r="U204" s="68" t="s">
        <v>628</v>
      </c>
      <c r="V204" s="120" t="str">
        <f>VLOOKUP($A204,수산물!$A41:$O270,14,FALSE)</f>
        <v>-</v>
      </c>
      <c r="W204" s="251" t="e">
        <f t="shared" si="47"/>
        <v>#VALUE!</v>
      </c>
      <c r="X204" s="251" t="e">
        <f t="shared" si="48"/>
        <v>#VALUE!</v>
      </c>
      <c r="Y204" s="68">
        <f>VLOOKUP($A204,[1]전년동월vs전월vs당월!$A$167:$AA$396,27,FALSE)</f>
        <v>4320</v>
      </c>
      <c r="Z204" s="68">
        <v>4320</v>
      </c>
      <c r="AA204" s="120">
        <f>VLOOKUP($A204,수산물!$A41:$O270,15,FALSE)</f>
        <v>4320</v>
      </c>
      <c r="AB204" s="251">
        <f t="shared" si="49"/>
        <v>0</v>
      </c>
      <c r="AC204" s="251">
        <f t="shared" si="50"/>
        <v>0</v>
      </c>
      <c r="AD204" s="121"/>
    </row>
    <row r="205" spans="1:30" s="28" customFormat="1">
      <c r="A205" s="28">
        <v>36</v>
      </c>
      <c r="B205" s="16" t="str">
        <f t="shared" si="51"/>
        <v>꽁치냉동,손질kg절단북태평양</v>
      </c>
      <c r="C205" s="30"/>
      <c r="D205" s="30" t="s">
        <v>442</v>
      </c>
      <c r="E205" s="27" t="s">
        <v>447</v>
      </c>
      <c r="F205" s="27" t="s">
        <v>1512</v>
      </c>
      <c r="G205" s="30" t="s">
        <v>192</v>
      </c>
      <c r="H205" s="27" t="s">
        <v>1513</v>
      </c>
      <c r="I205" s="297" t="s">
        <v>1527</v>
      </c>
      <c r="J205" s="68" t="str">
        <f>VLOOKUP($A205,[1]전년동월vs전월vs당월!$A$167:$AA$396,12,FALSE)</f>
        <v>-</v>
      </c>
      <c r="K205" s="68" t="s">
        <v>628</v>
      </c>
      <c r="L205" s="120" t="str">
        <f>VLOOKUP($A205,수산물!$A42:$O271,12,FALSE)</f>
        <v>-</v>
      </c>
      <c r="M205" s="251" t="e">
        <f t="shared" si="43"/>
        <v>#VALUE!</v>
      </c>
      <c r="N205" s="251" t="e">
        <f t="shared" si="44"/>
        <v>#VALUE!</v>
      </c>
      <c r="O205" s="68" t="str">
        <f>VLOOKUP($A205,[1]전년동월vs전월vs당월!$A$167:$AA$396,17,FALSE)</f>
        <v>-</v>
      </c>
      <c r="P205" s="68" t="s">
        <v>628</v>
      </c>
      <c r="Q205" s="120" t="str">
        <f>VLOOKUP($A205,수산물!$A42:$O271,13,FALSE)</f>
        <v>-</v>
      </c>
      <c r="R205" s="251" t="e">
        <f t="shared" si="45"/>
        <v>#VALUE!</v>
      </c>
      <c r="S205" s="251" t="e">
        <f t="shared" si="46"/>
        <v>#VALUE!</v>
      </c>
      <c r="T205" s="68" t="str">
        <f>VLOOKUP($A205,[1]전년동월vs전월vs당월!$A$167:$AA$396,22,FALSE)</f>
        <v>-</v>
      </c>
      <c r="U205" s="68" t="s">
        <v>628</v>
      </c>
      <c r="V205" s="120" t="str">
        <f>VLOOKUP($A205,수산물!$A42:$O271,14,FALSE)</f>
        <v>-</v>
      </c>
      <c r="W205" s="251" t="e">
        <f t="shared" si="47"/>
        <v>#VALUE!</v>
      </c>
      <c r="X205" s="251" t="e">
        <f t="shared" si="48"/>
        <v>#VALUE!</v>
      </c>
      <c r="Y205" s="68">
        <f>VLOOKUP($A205,[1]전년동월vs전월vs당월!$A$167:$AA$396,27,FALSE)</f>
        <v>8900</v>
      </c>
      <c r="Z205" s="68">
        <v>4210</v>
      </c>
      <c r="AA205" s="120">
        <f>VLOOKUP($A205,수산물!$A42:$O271,15,FALSE)</f>
        <v>4210</v>
      </c>
      <c r="AB205" s="251">
        <f t="shared" si="49"/>
        <v>-52.696629213483149</v>
      </c>
      <c r="AC205" s="251">
        <f t="shared" si="50"/>
        <v>0</v>
      </c>
      <c r="AD205" s="121"/>
    </row>
    <row r="206" spans="1:30" s="28" customFormat="1">
      <c r="A206" s="28">
        <v>37</v>
      </c>
      <c r="B206" s="16" t="str">
        <f t="shared" si="51"/>
        <v>꽁치냉동,원물kg원물일본,대만</v>
      </c>
      <c r="C206" s="146"/>
      <c r="D206" s="146" t="s">
        <v>442</v>
      </c>
      <c r="E206" s="147" t="s">
        <v>447</v>
      </c>
      <c r="F206" s="147" t="s">
        <v>2160</v>
      </c>
      <c r="G206" s="146" t="s">
        <v>192</v>
      </c>
      <c r="H206" s="147" t="s">
        <v>2161</v>
      </c>
      <c r="I206" s="298" t="s">
        <v>1526</v>
      </c>
      <c r="J206" s="68">
        <f>VLOOKUP($A206,[1]전년동월vs전월vs당월!$A$167:$AA$396,12,FALSE)</f>
        <v>2300</v>
      </c>
      <c r="K206" s="68">
        <v>2900</v>
      </c>
      <c r="L206" s="120">
        <f>VLOOKUP($A206,수산물!$A43:$O272,12,FALSE)</f>
        <v>2900</v>
      </c>
      <c r="M206" s="251">
        <f t="shared" si="43"/>
        <v>26.086956521739129</v>
      </c>
      <c r="N206" s="251">
        <f t="shared" si="44"/>
        <v>0</v>
      </c>
      <c r="O206" s="68">
        <f>VLOOKUP($A206,[1]전년동월vs전월vs당월!$A$167:$AA$396,17,FALSE)</f>
        <v>2600</v>
      </c>
      <c r="P206" s="68">
        <v>2600</v>
      </c>
      <c r="Q206" s="120">
        <f>VLOOKUP($A206,수산물!$A43:$O272,13,FALSE)</f>
        <v>2600</v>
      </c>
      <c r="R206" s="251">
        <f t="shared" si="45"/>
        <v>0</v>
      </c>
      <c r="S206" s="251">
        <f t="shared" si="46"/>
        <v>0</v>
      </c>
      <c r="T206" s="68">
        <f>VLOOKUP($A206,[1]전년동월vs전월vs당월!$A$167:$AA$396,22,FALSE)</f>
        <v>3580</v>
      </c>
      <c r="U206" s="68">
        <v>5240</v>
      </c>
      <c r="V206" s="120">
        <f>VLOOKUP($A206,수산물!$A43:$O272,14,FALSE)</f>
        <v>5970</v>
      </c>
      <c r="W206" s="251">
        <f t="shared" si="47"/>
        <v>66.759776536312856</v>
      </c>
      <c r="X206" s="251">
        <f t="shared" si="48"/>
        <v>13.931297709923664</v>
      </c>
      <c r="Y206" s="68">
        <f>VLOOKUP($A206,[1]전년동월vs전월vs당월!$A$167:$AA$396,27,FALSE)</f>
        <v>4890</v>
      </c>
      <c r="Z206" s="68">
        <v>5850</v>
      </c>
      <c r="AA206" s="120">
        <f>VLOOKUP($A206,수산물!$A43:$O272,15,FALSE)</f>
        <v>5850</v>
      </c>
      <c r="AB206" s="251">
        <f t="shared" si="49"/>
        <v>19.631901840490798</v>
      </c>
      <c r="AC206" s="251">
        <f t="shared" si="50"/>
        <v>0</v>
      </c>
      <c r="AD206" s="121"/>
    </row>
    <row r="207" spans="1:30" s="28" customFormat="1">
      <c r="A207" s="28">
        <v>38</v>
      </c>
      <c r="B207" s="16" t="str">
        <f t="shared" si="51"/>
        <v>꽁치냉동,원물kg원물북태평양</v>
      </c>
      <c r="C207" s="146"/>
      <c r="D207" s="146" t="s">
        <v>442</v>
      </c>
      <c r="E207" s="147" t="s">
        <v>447</v>
      </c>
      <c r="F207" s="147" t="s">
        <v>2160</v>
      </c>
      <c r="G207" s="146" t="s">
        <v>192</v>
      </c>
      <c r="H207" s="147" t="s">
        <v>2161</v>
      </c>
      <c r="I207" s="298" t="s">
        <v>1527</v>
      </c>
      <c r="J207" s="68">
        <f>VLOOKUP($A207,[1]전년동월vs전월vs당월!$A$167:$AA$396,12,FALSE)</f>
        <v>2300</v>
      </c>
      <c r="K207" s="68">
        <v>2500</v>
      </c>
      <c r="L207" s="120">
        <f>VLOOKUP($A207,수산물!$A44:$O273,12,FALSE)</f>
        <v>2500</v>
      </c>
      <c r="M207" s="251">
        <f t="shared" si="43"/>
        <v>8.695652173913043</v>
      </c>
      <c r="N207" s="251">
        <f t="shared" si="44"/>
        <v>0</v>
      </c>
      <c r="O207" s="68">
        <f>VLOOKUP($A207,[1]전년동월vs전월vs당월!$A$167:$AA$396,17,FALSE)</f>
        <v>2600</v>
      </c>
      <c r="P207" s="68">
        <v>2600</v>
      </c>
      <c r="Q207" s="120">
        <f>VLOOKUP($A207,수산물!$A44:$O273,13,FALSE)</f>
        <v>2600</v>
      </c>
      <c r="R207" s="251">
        <f t="shared" si="45"/>
        <v>0</v>
      </c>
      <c r="S207" s="251">
        <f t="shared" si="46"/>
        <v>0</v>
      </c>
      <c r="T207" s="68" t="str">
        <f>VLOOKUP($A207,[1]전년동월vs전월vs당월!$A$167:$AA$396,22,FALSE)</f>
        <v>-</v>
      </c>
      <c r="U207" s="68" t="s">
        <v>628</v>
      </c>
      <c r="V207" s="120" t="str">
        <f>VLOOKUP($A207,수산물!$A44:$O273,14,FALSE)</f>
        <v>-</v>
      </c>
      <c r="W207" s="251" t="e">
        <f t="shared" si="47"/>
        <v>#VALUE!</v>
      </c>
      <c r="X207" s="251" t="e">
        <f t="shared" si="48"/>
        <v>#VALUE!</v>
      </c>
      <c r="Y207" s="68" t="str">
        <f>VLOOKUP($A207,[1]전년동월vs전월vs당월!$A$167:$AA$396,27,FALSE)</f>
        <v>-</v>
      </c>
      <c r="Z207" s="68">
        <v>2870</v>
      </c>
      <c r="AA207" s="120">
        <f>VLOOKUP($A207,수산물!$A44:$O273,15,FALSE)</f>
        <v>2870</v>
      </c>
      <c r="AB207" s="251" t="e">
        <f t="shared" si="49"/>
        <v>#VALUE!</v>
      </c>
      <c r="AC207" s="251">
        <f t="shared" si="50"/>
        <v>0</v>
      </c>
      <c r="AD207" s="121"/>
    </row>
    <row r="208" spans="1:30" s="28" customFormat="1">
      <c r="A208" s="28">
        <v>39</v>
      </c>
      <c r="B208" s="16" t="str">
        <f t="shared" si="51"/>
        <v>꽁치냉동,꽁치살kg절단일본,대만</v>
      </c>
      <c r="C208" s="30"/>
      <c r="D208" s="30" t="s">
        <v>442</v>
      </c>
      <c r="E208" s="27" t="s">
        <v>447</v>
      </c>
      <c r="F208" s="27" t="s">
        <v>1528</v>
      </c>
      <c r="G208" s="30" t="s">
        <v>192</v>
      </c>
      <c r="H208" s="27" t="s">
        <v>1513</v>
      </c>
      <c r="I208" s="297" t="s">
        <v>1526</v>
      </c>
      <c r="J208" s="68" t="str">
        <f>VLOOKUP($A208,[1]전년동월vs전월vs당월!$A$167:$AA$396,12,FALSE)</f>
        <v>-</v>
      </c>
      <c r="K208" s="68" t="s">
        <v>628</v>
      </c>
      <c r="L208" s="120" t="str">
        <f>VLOOKUP($A208,수산물!$A45:$O274,12,FALSE)</f>
        <v>-</v>
      </c>
      <c r="M208" s="251" t="e">
        <f t="shared" si="43"/>
        <v>#VALUE!</v>
      </c>
      <c r="N208" s="251" t="e">
        <f t="shared" si="44"/>
        <v>#VALUE!</v>
      </c>
      <c r="O208" s="68" t="str">
        <f>VLOOKUP($A208,[1]전년동월vs전월vs당월!$A$167:$AA$396,17,FALSE)</f>
        <v>-</v>
      </c>
      <c r="P208" s="68" t="s">
        <v>628</v>
      </c>
      <c r="Q208" s="120" t="str">
        <f>VLOOKUP($A208,수산물!$A45:$O274,13,FALSE)</f>
        <v>-</v>
      </c>
      <c r="R208" s="251" t="e">
        <f t="shared" si="45"/>
        <v>#VALUE!</v>
      </c>
      <c r="S208" s="251" t="e">
        <f t="shared" si="46"/>
        <v>#VALUE!</v>
      </c>
      <c r="T208" s="68" t="str">
        <f>VLOOKUP($A208,[1]전년동월vs전월vs당월!$A$167:$AA$396,22,FALSE)</f>
        <v>-</v>
      </c>
      <c r="U208" s="68" t="s">
        <v>628</v>
      </c>
      <c r="V208" s="120" t="str">
        <f>VLOOKUP($A208,수산물!$A45:$O274,14,FALSE)</f>
        <v>-</v>
      </c>
      <c r="W208" s="251" t="e">
        <f t="shared" si="47"/>
        <v>#VALUE!</v>
      </c>
      <c r="X208" s="251" t="e">
        <f t="shared" si="48"/>
        <v>#VALUE!</v>
      </c>
      <c r="Y208" s="68" t="str">
        <f>VLOOKUP($A208,[1]전년동월vs전월vs당월!$A$167:$AA$396,27,FALSE)</f>
        <v>-</v>
      </c>
      <c r="Z208" s="68" t="s">
        <v>628</v>
      </c>
      <c r="AA208" s="120" t="str">
        <f>VLOOKUP($A208,수산물!$A45:$O274,15,FALSE)</f>
        <v>-</v>
      </c>
      <c r="AB208" s="251" t="e">
        <f t="shared" si="49"/>
        <v>#VALUE!</v>
      </c>
      <c r="AC208" s="251" t="e">
        <f t="shared" si="50"/>
        <v>#VALUE!</v>
      </c>
      <c r="AD208" s="121"/>
    </row>
    <row r="209" spans="1:30" s="28" customFormat="1">
      <c r="A209" s="28">
        <v>40</v>
      </c>
      <c r="B209" s="16" t="str">
        <f t="shared" si="51"/>
        <v>꽁치냉동,꽁치살kg절단북태평양</v>
      </c>
      <c r="C209" s="30"/>
      <c r="D209" s="30" t="s">
        <v>442</v>
      </c>
      <c r="E209" s="27" t="s">
        <v>447</v>
      </c>
      <c r="F209" s="27" t="s">
        <v>1528</v>
      </c>
      <c r="G209" s="30" t="s">
        <v>192</v>
      </c>
      <c r="H209" s="27" t="s">
        <v>1513</v>
      </c>
      <c r="I209" s="297" t="s">
        <v>1527</v>
      </c>
      <c r="J209" s="68" t="str">
        <f>VLOOKUP($A209,[1]전년동월vs전월vs당월!$A$167:$AA$396,12,FALSE)</f>
        <v>-</v>
      </c>
      <c r="K209" s="68" t="s">
        <v>628</v>
      </c>
      <c r="L209" s="120" t="str">
        <f>VLOOKUP($A209,수산물!$A46:$O275,12,FALSE)</f>
        <v>-</v>
      </c>
      <c r="M209" s="251" t="e">
        <f t="shared" si="43"/>
        <v>#VALUE!</v>
      </c>
      <c r="N209" s="251" t="e">
        <f t="shared" si="44"/>
        <v>#VALUE!</v>
      </c>
      <c r="O209" s="68" t="str">
        <f>VLOOKUP($A209,[1]전년동월vs전월vs당월!$A$167:$AA$396,17,FALSE)</f>
        <v>-</v>
      </c>
      <c r="P209" s="68" t="s">
        <v>628</v>
      </c>
      <c r="Q209" s="120" t="str">
        <f>VLOOKUP($A209,수산물!$A46:$O275,13,FALSE)</f>
        <v>-</v>
      </c>
      <c r="R209" s="251" t="e">
        <f t="shared" si="45"/>
        <v>#VALUE!</v>
      </c>
      <c r="S209" s="251" t="e">
        <f t="shared" si="46"/>
        <v>#VALUE!</v>
      </c>
      <c r="T209" s="68" t="str">
        <f>VLOOKUP($A209,[1]전년동월vs전월vs당월!$A$167:$AA$396,22,FALSE)</f>
        <v>-</v>
      </c>
      <c r="U209" s="68" t="s">
        <v>628</v>
      </c>
      <c r="V209" s="120" t="str">
        <f>VLOOKUP($A209,수산물!$A46:$O275,14,FALSE)</f>
        <v>-</v>
      </c>
      <c r="W209" s="251" t="e">
        <f t="shared" si="47"/>
        <v>#VALUE!</v>
      </c>
      <c r="X209" s="251" t="e">
        <f t="shared" si="48"/>
        <v>#VALUE!</v>
      </c>
      <c r="Y209" s="68" t="str">
        <f>VLOOKUP($A209,[1]전년동월vs전월vs당월!$A$167:$AA$396,27,FALSE)</f>
        <v>-</v>
      </c>
      <c r="Z209" s="68" t="s">
        <v>628</v>
      </c>
      <c r="AA209" s="120" t="str">
        <f>VLOOKUP($A209,수산물!$A46:$O275,15,FALSE)</f>
        <v>-</v>
      </c>
      <c r="AB209" s="251" t="e">
        <f t="shared" si="49"/>
        <v>#VALUE!</v>
      </c>
      <c r="AC209" s="251" t="e">
        <f t="shared" si="50"/>
        <v>#VALUE!</v>
      </c>
      <c r="AD209" s="121"/>
    </row>
    <row r="210" spans="1:30" s="28" customFormat="1">
      <c r="A210" s="28">
        <v>41</v>
      </c>
      <c r="B210" s="16" t="str">
        <f t="shared" si="51"/>
        <v>날치냉동,알kg빙어알섞임페루</v>
      </c>
      <c r="C210" s="30">
        <v>5</v>
      </c>
      <c r="D210" s="30" t="s">
        <v>442</v>
      </c>
      <c r="E210" s="27" t="s">
        <v>448</v>
      </c>
      <c r="F210" s="27" t="s">
        <v>1529</v>
      </c>
      <c r="G210" s="30" t="s">
        <v>192</v>
      </c>
      <c r="H210" s="27" t="s">
        <v>1530</v>
      </c>
      <c r="I210" s="297" t="s">
        <v>1531</v>
      </c>
      <c r="J210" s="68">
        <f>VLOOKUP($A210,[1]전년동월vs전월vs당월!$A$167:$AA$396,12,FALSE)</f>
        <v>11300</v>
      </c>
      <c r="K210" s="68">
        <v>10000</v>
      </c>
      <c r="L210" s="120">
        <f>VLOOKUP($A210,수산물!$A47:$O276,12,FALSE)</f>
        <v>10000</v>
      </c>
      <c r="M210" s="251">
        <f t="shared" si="43"/>
        <v>-11.504424778761061</v>
      </c>
      <c r="N210" s="251">
        <f t="shared" si="44"/>
        <v>0</v>
      </c>
      <c r="O210" s="68">
        <f>VLOOKUP($A210,[1]전년동월vs전월vs당월!$A$167:$AA$396,17,FALSE)</f>
        <v>11100</v>
      </c>
      <c r="P210" s="68">
        <v>12500</v>
      </c>
      <c r="Q210" s="120">
        <f>VLOOKUP($A210,수산물!$A47:$O276,13,FALSE)</f>
        <v>11300</v>
      </c>
      <c r="R210" s="251">
        <f t="shared" si="45"/>
        <v>1.8018018018018018</v>
      </c>
      <c r="S210" s="251">
        <f t="shared" si="46"/>
        <v>-9.6</v>
      </c>
      <c r="T210" s="68" t="str">
        <f>VLOOKUP($A210,[1]전년동월vs전월vs당월!$A$167:$AA$396,22,FALSE)</f>
        <v>-</v>
      </c>
      <c r="U210" s="68" t="s">
        <v>628</v>
      </c>
      <c r="V210" s="120" t="str">
        <f>VLOOKUP($A210,수산물!$A47:$O276,14,FALSE)</f>
        <v>-</v>
      </c>
      <c r="W210" s="251" t="e">
        <f t="shared" si="47"/>
        <v>#VALUE!</v>
      </c>
      <c r="X210" s="251" t="e">
        <f t="shared" si="48"/>
        <v>#VALUE!</v>
      </c>
      <c r="Y210" s="68">
        <f>VLOOKUP($A210,[1]전년동월vs전월vs당월!$A$167:$AA$396,27,FALSE)</f>
        <v>12340</v>
      </c>
      <c r="Z210" s="68">
        <v>12340</v>
      </c>
      <c r="AA210" s="120">
        <f>VLOOKUP($A210,수산물!$A47:$O276,15,FALSE)</f>
        <v>12340</v>
      </c>
      <c r="AB210" s="251">
        <f t="shared" si="49"/>
        <v>0</v>
      </c>
      <c r="AC210" s="251">
        <f t="shared" si="50"/>
        <v>0</v>
      </c>
      <c r="AD210" s="126"/>
    </row>
    <row r="211" spans="1:30" s="28" customFormat="1">
      <c r="A211" s="28">
        <v>42</v>
      </c>
      <c r="B211" s="16" t="str">
        <f t="shared" si="51"/>
        <v>날치냉동,알kg대만</v>
      </c>
      <c r="C211" s="30"/>
      <c r="D211" s="30" t="s">
        <v>442</v>
      </c>
      <c r="E211" s="27" t="s">
        <v>448</v>
      </c>
      <c r="F211" s="27" t="s">
        <v>1529</v>
      </c>
      <c r="G211" s="30" t="s">
        <v>192</v>
      </c>
      <c r="H211" s="27"/>
      <c r="I211" s="297" t="s">
        <v>1532</v>
      </c>
      <c r="J211" s="68">
        <f>VLOOKUP($A211,[1]전년동월vs전월vs당월!$A$167:$AA$396,12,FALSE)</f>
        <v>0</v>
      </c>
      <c r="K211" s="68" t="s">
        <v>628</v>
      </c>
      <c r="L211" s="120" t="str">
        <f>VLOOKUP($A211,수산물!$A48:$O277,12,FALSE)</f>
        <v>-</v>
      </c>
      <c r="M211" s="251" t="e">
        <f t="shared" si="43"/>
        <v>#VALUE!</v>
      </c>
      <c r="N211" s="251" t="e">
        <f t="shared" si="44"/>
        <v>#VALUE!</v>
      </c>
      <c r="O211" s="68">
        <f>VLOOKUP($A211,[1]전년동월vs전월vs당월!$A$167:$AA$396,17,FALSE)</f>
        <v>0</v>
      </c>
      <c r="P211" s="68" t="s">
        <v>628</v>
      </c>
      <c r="Q211" s="120" t="str">
        <f>VLOOKUP($A211,수산물!$A48:$O277,13,FALSE)</f>
        <v>-</v>
      </c>
      <c r="R211" s="251" t="e">
        <f t="shared" si="45"/>
        <v>#VALUE!</v>
      </c>
      <c r="S211" s="251" t="e">
        <f t="shared" si="46"/>
        <v>#VALUE!</v>
      </c>
      <c r="T211" s="68" t="str">
        <f>VLOOKUP($A211,[1]전년동월vs전월vs당월!$A$167:$AA$396,22,FALSE)</f>
        <v>-</v>
      </c>
      <c r="U211" s="68">
        <v>46430</v>
      </c>
      <c r="V211" s="120">
        <f>VLOOKUP($A211,수산물!$A48:$O277,14,FALSE)</f>
        <v>46430</v>
      </c>
      <c r="W211" s="251" t="e">
        <f t="shared" si="47"/>
        <v>#VALUE!</v>
      </c>
      <c r="X211" s="251">
        <f t="shared" si="48"/>
        <v>0</v>
      </c>
      <c r="Y211" s="68" t="str">
        <f>VLOOKUP($A211,[1]전년동월vs전월vs당월!$A$167:$AA$396,27,FALSE)</f>
        <v>-</v>
      </c>
      <c r="Z211" s="68" t="s">
        <v>628</v>
      </c>
      <c r="AA211" s="120" t="str">
        <f>VLOOKUP($A211,수산물!$A48:$O277,15,FALSE)</f>
        <v>-</v>
      </c>
      <c r="AB211" s="251" t="e">
        <f t="shared" si="49"/>
        <v>#VALUE!</v>
      </c>
      <c r="AC211" s="251" t="e">
        <f t="shared" si="50"/>
        <v>#VALUE!</v>
      </c>
      <c r="AD211" s="121"/>
    </row>
    <row r="212" spans="1:30" s="28" customFormat="1">
      <c r="A212" s="28">
        <v>43</v>
      </c>
      <c r="B212" s="16" t="str">
        <f t="shared" si="51"/>
        <v>날치냉동,알kg페루外수입</v>
      </c>
      <c r="C212" s="30"/>
      <c r="D212" s="30" t="s">
        <v>442</v>
      </c>
      <c r="E212" s="27" t="s">
        <v>448</v>
      </c>
      <c r="F212" s="27" t="s">
        <v>1529</v>
      </c>
      <c r="G212" s="30" t="s">
        <v>192</v>
      </c>
      <c r="H212" s="27"/>
      <c r="I212" s="297" t="s">
        <v>1533</v>
      </c>
      <c r="J212" s="68">
        <f>VLOOKUP($A212,[1]전년동월vs전월vs당월!$A$167:$AA$396,12,FALSE)</f>
        <v>11300</v>
      </c>
      <c r="K212" s="68">
        <v>10000</v>
      </c>
      <c r="L212" s="120">
        <f>VLOOKUP($A212,수산물!$A49:$O278,12,FALSE)</f>
        <v>10000</v>
      </c>
      <c r="M212" s="251">
        <f t="shared" si="43"/>
        <v>-11.504424778761061</v>
      </c>
      <c r="N212" s="251">
        <f t="shared" si="44"/>
        <v>0</v>
      </c>
      <c r="O212" s="68">
        <f>VLOOKUP($A212,[1]전년동월vs전월vs당월!$A$167:$AA$396,17,FALSE)</f>
        <v>11100</v>
      </c>
      <c r="P212" s="68">
        <v>12500</v>
      </c>
      <c r="Q212" s="120">
        <f>VLOOKUP($A212,수산물!$A49:$O278,13,FALSE)</f>
        <v>11300</v>
      </c>
      <c r="R212" s="251">
        <f t="shared" si="45"/>
        <v>1.8018018018018018</v>
      </c>
      <c r="S212" s="251">
        <f t="shared" si="46"/>
        <v>-9.6</v>
      </c>
      <c r="T212" s="68">
        <f>VLOOKUP($A212,[1]전년동월vs전월vs당월!$A$167:$AA$396,22,FALSE)</f>
        <v>40000</v>
      </c>
      <c r="U212" s="68" t="s">
        <v>628</v>
      </c>
      <c r="V212" s="120" t="str">
        <f>VLOOKUP($A212,수산물!$A49:$O278,14,FALSE)</f>
        <v>-</v>
      </c>
      <c r="W212" s="251" t="e">
        <f t="shared" si="47"/>
        <v>#VALUE!</v>
      </c>
      <c r="X212" s="251" t="e">
        <f t="shared" si="48"/>
        <v>#VALUE!</v>
      </c>
      <c r="Y212" s="68" t="str">
        <f>VLOOKUP($A212,[1]전년동월vs전월vs당월!$A$167:$AA$396,27,FALSE)</f>
        <v>-</v>
      </c>
      <c r="Z212" s="68">
        <v>29120</v>
      </c>
      <c r="AA212" s="120">
        <f>VLOOKUP($A212,수산물!$A49:$O278,15,FALSE)</f>
        <v>29120</v>
      </c>
      <c r="AB212" s="251" t="e">
        <f t="shared" si="49"/>
        <v>#VALUE!</v>
      </c>
      <c r="AC212" s="251">
        <f t="shared" si="50"/>
        <v>0</v>
      </c>
      <c r="AD212" s="126"/>
    </row>
    <row r="213" spans="1:30" s="28" customFormat="1">
      <c r="A213" s="28">
        <v>44</v>
      </c>
      <c r="B213" s="16" t="str">
        <f t="shared" si="51"/>
        <v>다랑어,참다랑어냉동,참치살kg절단원양</v>
      </c>
      <c r="C213" s="30">
        <v>6</v>
      </c>
      <c r="D213" s="30" t="s">
        <v>442</v>
      </c>
      <c r="E213" s="27" t="s">
        <v>1534</v>
      </c>
      <c r="F213" s="27" t="s">
        <v>1535</v>
      </c>
      <c r="G213" s="30" t="s">
        <v>192</v>
      </c>
      <c r="H213" s="27" t="s">
        <v>1513</v>
      </c>
      <c r="I213" s="297" t="s">
        <v>1536</v>
      </c>
      <c r="J213" s="68">
        <f>VLOOKUP($A213,[1]전년동월vs전월vs당월!$A$167:$AA$396,12,FALSE)</f>
        <v>22000</v>
      </c>
      <c r="K213" s="68">
        <v>22000</v>
      </c>
      <c r="L213" s="120">
        <f>VLOOKUP($A213,수산물!$A50:$O279,12,FALSE)</f>
        <v>22000</v>
      </c>
      <c r="M213" s="251">
        <f t="shared" si="43"/>
        <v>0</v>
      </c>
      <c r="N213" s="251">
        <f t="shared" si="44"/>
        <v>0</v>
      </c>
      <c r="O213" s="68">
        <f>VLOOKUP($A213,[1]전년동월vs전월vs당월!$A$167:$AA$396,17,FALSE)</f>
        <v>0</v>
      </c>
      <c r="P213" s="68" t="s">
        <v>628</v>
      </c>
      <c r="Q213" s="120" t="str">
        <f>VLOOKUP($A213,수산물!$A50:$O279,13,FALSE)</f>
        <v>-</v>
      </c>
      <c r="R213" s="251" t="e">
        <f t="shared" si="45"/>
        <v>#VALUE!</v>
      </c>
      <c r="S213" s="251" t="e">
        <f t="shared" si="46"/>
        <v>#VALUE!</v>
      </c>
      <c r="T213" s="68">
        <f>VLOOKUP($A213,[1]전년동월vs전월vs당월!$A$167:$AA$396,22,FALSE)</f>
        <v>49500</v>
      </c>
      <c r="U213" s="68">
        <v>39800</v>
      </c>
      <c r="V213" s="120">
        <f>VLOOKUP($A213,수산물!$A50:$O279,14,FALSE)</f>
        <v>39800</v>
      </c>
      <c r="W213" s="251">
        <f t="shared" si="47"/>
        <v>-19.595959595959595</v>
      </c>
      <c r="X213" s="251">
        <f t="shared" si="48"/>
        <v>0</v>
      </c>
      <c r="Y213" s="68" t="str">
        <f>VLOOKUP($A213,[1]전년동월vs전월vs당월!$A$167:$AA$396,27,FALSE)</f>
        <v>-</v>
      </c>
      <c r="Z213" s="68">
        <v>27430</v>
      </c>
      <c r="AA213" s="120">
        <f>VLOOKUP($A213,수산물!$A50:$O279,15,FALSE)</f>
        <v>27430</v>
      </c>
      <c r="AB213" s="251" t="e">
        <f t="shared" si="49"/>
        <v>#VALUE!</v>
      </c>
      <c r="AC213" s="251">
        <f t="shared" si="50"/>
        <v>0</v>
      </c>
      <c r="AD213" s="121"/>
    </row>
    <row r="214" spans="1:30" s="28" customFormat="1">
      <c r="A214" s="28">
        <v>45</v>
      </c>
      <c r="B214" s="16" t="str">
        <f t="shared" si="51"/>
        <v>다랑어,참다랑어냉동,참치살kg절단,횟감용원양</v>
      </c>
      <c r="C214" s="30"/>
      <c r="D214" s="30" t="s">
        <v>442</v>
      </c>
      <c r="E214" s="27" t="s">
        <v>1534</v>
      </c>
      <c r="F214" s="27" t="s">
        <v>1535</v>
      </c>
      <c r="G214" s="30" t="s">
        <v>192</v>
      </c>
      <c r="H214" s="27" t="s">
        <v>1537</v>
      </c>
      <c r="I214" s="297" t="s">
        <v>1536</v>
      </c>
      <c r="J214" s="68">
        <f>VLOOKUP($A214,[1]전년동월vs전월vs당월!$A$167:$AA$396,12,FALSE)</f>
        <v>30000</v>
      </c>
      <c r="K214" s="68">
        <v>30000</v>
      </c>
      <c r="L214" s="120">
        <f>VLOOKUP($A214,수산물!$A51:$O280,12,FALSE)</f>
        <v>30000</v>
      </c>
      <c r="M214" s="251">
        <f t="shared" si="43"/>
        <v>0</v>
      </c>
      <c r="N214" s="251">
        <f t="shared" si="44"/>
        <v>0</v>
      </c>
      <c r="O214" s="68">
        <f>VLOOKUP($A214,[1]전년동월vs전월vs당월!$A$167:$AA$396,17,FALSE)</f>
        <v>0</v>
      </c>
      <c r="P214" s="68" t="s">
        <v>628</v>
      </c>
      <c r="Q214" s="120" t="str">
        <f>VLOOKUP($A214,수산물!$A51:$O280,13,FALSE)</f>
        <v>-</v>
      </c>
      <c r="R214" s="251" t="e">
        <f t="shared" si="45"/>
        <v>#VALUE!</v>
      </c>
      <c r="S214" s="251" t="e">
        <f t="shared" si="46"/>
        <v>#VALUE!</v>
      </c>
      <c r="T214" s="68">
        <f>VLOOKUP($A214,[1]전년동월vs전월vs당월!$A$167:$AA$396,22,FALSE)</f>
        <v>49500</v>
      </c>
      <c r="U214" s="68">
        <v>24500</v>
      </c>
      <c r="V214" s="120">
        <f>VLOOKUP($A214,수산물!$A51:$O280,14,FALSE)</f>
        <v>24500</v>
      </c>
      <c r="W214" s="251">
        <f t="shared" si="47"/>
        <v>-50.505050505050505</v>
      </c>
      <c r="X214" s="251">
        <f t="shared" si="48"/>
        <v>0</v>
      </c>
      <c r="Y214" s="68">
        <f>VLOOKUP($A214,[1]전년동월vs전월vs당월!$A$167:$AA$396,27,FALSE)</f>
        <v>32680</v>
      </c>
      <c r="Z214" s="68">
        <v>31090</v>
      </c>
      <c r="AA214" s="120">
        <f>VLOOKUP($A214,수산물!$A51:$O280,15,FALSE)</f>
        <v>31090</v>
      </c>
      <c r="AB214" s="251">
        <f t="shared" si="49"/>
        <v>-4.8653610771113831</v>
      </c>
      <c r="AC214" s="251">
        <f t="shared" si="50"/>
        <v>0</v>
      </c>
      <c r="AD214" s="121"/>
    </row>
    <row r="215" spans="1:30" s="28" customFormat="1">
      <c r="A215" s="28">
        <v>46</v>
      </c>
      <c r="B215" s="16" t="str">
        <f t="shared" si="51"/>
        <v>대구냉동,참대구kg절단,탕용러시아</v>
      </c>
      <c r="C215" s="52">
        <v>7</v>
      </c>
      <c r="D215" s="30" t="s">
        <v>442</v>
      </c>
      <c r="E215" s="27" t="s">
        <v>1538</v>
      </c>
      <c r="F215" s="27" t="s">
        <v>1539</v>
      </c>
      <c r="G215" s="30" t="s">
        <v>192</v>
      </c>
      <c r="H215" s="27" t="s">
        <v>1540</v>
      </c>
      <c r="I215" s="297" t="s">
        <v>1515</v>
      </c>
      <c r="J215" s="68" t="str">
        <f>VLOOKUP($A215,[1]전년동월vs전월vs당월!$A$167:$AA$396,12,FALSE)</f>
        <v>-</v>
      </c>
      <c r="K215" s="68" t="s">
        <v>628</v>
      </c>
      <c r="L215" s="120" t="str">
        <f>VLOOKUP($A215,수산물!$A52:$O281,12,FALSE)</f>
        <v>-</v>
      </c>
      <c r="M215" s="251" t="e">
        <f t="shared" si="43"/>
        <v>#VALUE!</v>
      </c>
      <c r="N215" s="251" t="e">
        <f t="shared" si="44"/>
        <v>#VALUE!</v>
      </c>
      <c r="O215" s="68" t="str">
        <f>VLOOKUP($A215,[1]전년동월vs전월vs당월!$A$167:$AA$396,17,FALSE)</f>
        <v>-</v>
      </c>
      <c r="P215" s="68" t="s">
        <v>628</v>
      </c>
      <c r="Q215" s="120" t="str">
        <f>VLOOKUP($A215,수산물!$A52:$O281,13,FALSE)</f>
        <v>-</v>
      </c>
      <c r="R215" s="251" t="e">
        <f t="shared" si="45"/>
        <v>#VALUE!</v>
      </c>
      <c r="S215" s="251" t="e">
        <f t="shared" si="46"/>
        <v>#VALUE!</v>
      </c>
      <c r="T215" s="68" t="str">
        <f>VLOOKUP($A215,[1]전년동월vs전월vs당월!$A$167:$AA$396,22,FALSE)</f>
        <v>-</v>
      </c>
      <c r="U215" s="68" t="s">
        <v>628</v>
      </c>
      <c r="V215" s="120" t="str">
        <f>VLOOKUP($A215,수산물!$A52:$O281,14,FALSE)</f>
        <v>-</v>
      </c>
      <c r="W215" s="251" t="e">
        <f t="shared" si="47"/>
        <v>#VALUE!</v>
      </c>
      <c r="X215" s="251" t="e">
        <f t="shared" si="48"/>
        <v>#VALUE!</v>
      </c>
      <c r="Y215" s="68" t="str">
        <f>VLOOKUP($A215,[1]전년동월vs전월vs당월!$A$167:$AA$396,27,FALSE)</f>
        <v>-</v>
      </c>
      <c r="Z215" s="68" t="s">
        <v>628</v>
      </c>
      <c r="AA215" s="120" t="str">
        <f>VLOOKUP($A215,수산물!$A52:$O281,15,FALSE)</f>
        <v>-</v>
      </c>
      <c r="AB215" s="251" t="e">
        <f t="shared" si="49"/>
        <v>#VALUE!</v>
      </c>
      <c r="AC215" s="251" t="e">
        <f t="shared" si="50"/>
        <v>#VALUE!</v>
      </c>
      <c r="AD215" s="121"/>
    </row>
    <row r="216" spans="1:30" s="28" customFormat="1">
      <c r="A216" s="28">
        <v>47</v>
      </c>
      <c r="B216" s="16" t="str">
        <f t="shared" si="51"/>
        <v>대구냉동,민대구kg절단,탕용러시아</v>
      </c>
      <c r="C216" s="131"/>
      <c r="D216" s="30" t="s">
        <v>442</v>
      </c>
      <c r="E216" s="27" t="s">
        <v>1538</v>
      </c>
      <c r="F216" s="27" t="s">
        <v>1541</v>
      </c>
      <c r="G216" s="30" t="s">
        <v>192</v>
      </c>
      <c r="H216" s="27" t="s">
        <v>1540</v>
      </c>
      <c r="I216" s="297" t="s">
        <v>1515</v>
      </c>
      <c r="J216" s="68" t="str">
        <f>VLOOKUP($A216,[1]전년동월vs전월vs당월!$A$167:$AA$396,12,FALSE)</f>
        <v>-</v>
      </c>
      <c r="K216" s="68" t="s">
        <v>628</v>
      </c>
      <c r="L216" s="120" t="str">
        <f>VLOOKUP($A216,수산물!$A53:$O282,12,FALSE)</f>
        <v>-</v>
      </c>
      <c r="M216" s="251" t="e">
        <f t="shared" si="43"/>
        <v>#VALUE!</v>
      </c>
      <c r="N216" s="251" t="e">
        <f t="shared" si="44"/>
        <v>#VALUE!</v>
      </c>
      <c r="O216" s="68" t="str">
        <f>VLOOKUP($A216,[1]전년동월vs전월vs당월!$A$167:$AA$396,17,FALSE)</f>
        <v>-</v>
      </c>
      <c r="P216" s="68" t="s">
        <v>628</v>
      </c>
      <c r="Q216" s="120" t="str">
        <f>VLOOKUP($A216,수산물!$A53:$O282,13,FALSE)</f>
        <v>-</v>
      </c>
      <c r="R216" s="251" t="e">
        <f t="shared" si="45"/>
        <v>#VALUE!</v>
      </c>
      <c r="S216" s="251" t="e">
        <f t="shared" si="46"/>
        <v>#VALUE!</v>
      </c>
      <c r="T216" s="68" t="str">
        <f>VLOOKUP($A216,[1]전년동월vs전월vs당월!$A$167:$AA$396,22,FALSE)</f>
        <v>-</v>
      </c>
      <c r="U216" s="68" t="s">
        <v>628</v>
      </c>
      <c r="V216" s="120" t="str">
        <f>VLOOKUP($A216,수산물!$A53:$O282,14,FALSE)</f>
        <v>-</v>
      </c>
      <c r="W216" s="251" t="e">
        <f t="shared" si="47"/>
        <v>#VALUE!</v>
      </c>
      <c r="X216" s="251" t="e">
        <f t="shared" si="48"/>
        <v>#VALUE!</v>
      </c>
      <c r="Y216" s="68">
        <f>VLOOKUP($A216,[1]전년동월vs전월vs당월!$A$167:$AA$396,27,FALSE)</f>
        <v>4090</v>
      </c>
      <c r="Z216" s="68">
        <v>5290</v>
      </c>
      <c r="AA216" s="120">
        <f>VLOOKUP($A216,수산물!$A53:$O282,15,FALSE)</f>
        <v>5290</v>
      </c>
      <c r="AB216" s="251">
        <f t="shared" si="49"/>
        <v>29.339853300733495</v>
      </c>
      <c r="AC216" s="251">
        <f t="shared" si="50"/>
        <v>0</v>
      </c>
      <c r="AD216" s="125"/>
    </row>
    <row r="217" spans="1:30" s="28" customFormat="1">
      <c r="A217" s="28">
        <v>48</v>
      </c>
      <c r="B217" s="16" t="str">
        <f t="shared" si="51"/>
        <v>대구냉동,민대구kg절단,탕용대서양</v>
      </c>
      <c r="C217" s="131"/>
      <c r="D217" s="30" t="s">
        <v>442</v>
      </c>
      <c r="E217" s="27" t="s">
        <v>1538</v>
      </c>
      <c r="F217" s="27" t="s">
        <v>1541</v>
      </c>
      <c r="G217" s="30" t="s">
        <v>192</v>
      </c>
      <c r="H217" s="27" t="s">
        <v>1540</v>
      </c>
      <c r="I217" s="297" t="s">
        <v>1542</v>
      </c>
      <c r="J217" s="68" t="str">
        <f>VLOOKUP($A217,[1]전년동월vs전월vs당월!$A$167:$AA$396,12,FALSE)</f>
        <v>-</v>
      </c>
      <c r="K217" s="68" t="s">
        <v>628</v>
      </c>
      <c r="L217" s="120" t="str">
        <f>VLOOKUP($A217,수산물!$A54:$O283,12,FALSE)</f>
        <v>-</v>
      </c>
      <c r="M217" s="251" t="e">
        <f t="shared" si="43"/>
        <v>#VALUE!</v>
      </c>
      <c r="N217" s="251" t="e">
        <f t="shared" si="44"/>
        <v>#VALUE!</v>
      </c>
      <c r="O217" s="68" t="str">
        <f>VLOOKUP($A217,[1]전년동월vs전월vs당월!$A$167:$AA$396,17,FALSE)</f>
        <v>-</v>
      </c>
      <c r="P217" s="68" t="s">
        <v>628</v>
      </c>
      <c r="Q217" s="120" t="str">
        <f>VLOOKUP($A217,수산물!$A54:$O283,13,FALSE)</f>
        <v>-</v>
      </c>
      <c r="R217" s="251" t="e">
        <f t="shared" si="45"/>
        <v>#VALUE!</v>
      </c>
      <c r="S217" s="251" t="e">
        <f t="shared" si="46"/>
        <v>#VALUE!</v>
      </c>
      <c r="T217" s="68" t="str">
        <f>VLOOKUP($A217,[1]전년동월vs전월vs당월!$A$167:$AA$396,22,FALSE)</f>
        <v>-</v>
      </c>
      <c r="U217" s="68" t="s">
        <v>628</v>
      </c>
      <c r="V217" s="120" t="str">
        <f>VLOOKUP($A217,수산물!$A54:$O283,14,FALSE)</f>
        <v>-</v>
      </c>
      <c r="W217" s="251" t="e">
        <f t="shared" si="47"/>
        <v>#VALUE!</v>
      </c>
      <c r="X217" s="251" t="e">
        <f t="shared" si="48"/>
        <v>#VALUE!</v>
      </c>
      <c r="Y217" s="68">
        <f>VLOOKUP($A217,[1]전년동월vs전월vs당월!$A$167:$AA$396,27,FALSE)</f>
        <v>5290</v>
      </c>
      <c r="Z217" s="68">
        <v>4860</v>
      </c>
      <c r="AA217" s="120">
        <f>VLOOKUP($A217,수산물!$A54:$O283,15,FALSE)</f>
        <v>4860</v>
      </c>
      <c r="AB217" s="251">
        <f t="shared" si="49"/>
        <v>-8.128544423440454</v>
      </c>
      <c r="AC217" s="251">
        <f t="shared" si="50"/>
        <v>0</v>
      </c>
      <c r="AD217" s="121"/>
    </row>
    <row r="218" spans="1:30" s="28" customFormat="1">
      <c r="A218" s="28">
        <v>49</v>
      </c>
      <c r="B218" s="16" t="str">
        <f t="shared" si="51"/>
        <v>대구냉동,참대구kg원물,탕용러시아</v>
      </c>
      <c r="C218" s="149"/>
      <c r="D218" s="146" t="s">
        <v>442</v>
      </c>
      <c r="E218" s="147" t="s">
        <v>1538</v>
      </c>
      <c r="F218" s="147" t="s">
        <v>1539</v>
      </c>
      <c r="G218" s="146" t="s">
        <v>192</v>
      </c>
      <c r="H218" s="147" t="s">
        <v>2163</v>
      </c>
      <c r="I218" s="298" t="s">
        <v>1515</v>
      </c>
      <c r="J218" s="68">
        <f>VLOOKUP($A218,[1]전년동월vs전월vs당월!$A$167:$AA$396,12,FALSE)</f>
        <v>3000</v>
      </c>
      <c r="K218" s="68">
        <v>3000</v>
      </c>
      <c r="L218" s="120">
        <f>VLOOKUP($A218,수산물!$A55:$O284,12,FALSE)</f>
        <v>3000</v>
      </c>
      <c r="M218" s="251">
        <f t="shared" si="43"/>
        <v>0</v>
      </c>
      <c r="N218" s="251">
        <f t="shared" si="44"/>
        <v>0</v>
      </c>
      <c r="O218" s="68">
        <f>VLOOKUP($A218,[1]전년동월vs전월vs당월!$A$167:$AA$396,17,FALSE)</f>
        <v>2700</v>
      </c>
      <c r="P218" s="68">
        <v>2500</v>
      </c>
      <c r="Q218" s="120">
        <f>VLOOKUP($A218,수산물!$A55:$O284,13,FALSE)</f>
        <v>2300</v>
      </c>
      <c r="R218" s="251">
        <f t="shared" si="45"/>
        <v>-14.814814814814815</v>
      </c>
      <c r="S218" s="251">
        <f t="shared" si="46"/>
        <v>-8</v>
      </c>
      <c r="T218" s="68" t="str">
        <f>VLOOKUP($A218,[1]전년동월vs전월vs당월!$A$167:$AA$396,22,FALSE)</f>
        <v>-</v>
      </c>
      <c r="U218" s="68" t="s">
        <v>628</v>
      </c>
      <c r="V218" s="120" t="str">
        <f>VLOOKUP($A218,수산물!$A55:$O284,14,FALSE)</f>
        <v>-</v>
      </c>
      <c r="W218" s="251" t="e">
        <f t="shared" si="47"/>
        <v>#VALUE!</v>
      </c>
      <c r="X218" s="251" t="e">
        <f t="shared" si="48"/>
        <v>#VALUE!</v>
      </c>
      <c r="Y218" s="68" t="str">
        <f>VLOOKUP($A218,[1]전년동월vs전월vs당월!$A$167:$AA$396,27,FALSE)</f>
        <v>-</v>
      </c>
      <c r="Z218" s="68" t="s">
        <v>628</v>
      </c>
      <c r="AA218" s="120" t="str">
        <f>VLOOKUP($A218,수산물!$A55:$O284,15,FALSE)</f>
        <v>-</v>
      </c>
      <c r="AB218" s="251" t="e">
        <f t="shared" si="49"/>
        <v>#VALUE!</v>
      </c>
      <c r="AC218" s="251" t="e">
        <f t="shared" si="50"/>
        <v>#VALUE!</v>
      </c>
      <c r="AD218" s="121"/>
    </row>
    <row r="219" spans="1:30" s="28" customFormat="1">
      <c r="A219" s="28">
        <v>50</v>
      </c>
      <c r="B219" s="16" t="str">
        <f t="shared" si="51"/>
        <v>대구냉동,민대구kg원물,탕용러시아</v>
      </c>
      <c r="C219" s="150"/>
      <c r="D219" s="146" t="s">
        <v>442</v>
      </c>
      <c r="E219" s="147" t="s">
        <v>1538</v>
      </c>
      <c r="F219" s="147" t="s">
        <v>1541</v>
      </c>
      <c r="G219" s="146" t="s">
        <v>192</v>
      </c>
      <c r="H219" s="147" t="s">
        <v>2163</v>
      </c>
      <c r="I219" s="298" t="s">
        <v>1515</v>
      </c>
      <c r="J219" s="68">
        <f>VLOOKUP($A219,[1]전년동월vs전월vs당월!$A$167:$AA$396,12,FALSE)</f>
        <v>2500</v>
      </c>
      <c r="K219" s="68">
        <v>2500</v>
      </c>
      <c r="L219" s="120">
        <f>VLOOKUP($A219,수산물!$A56:$O285,12,FALSE)</f>
        <v>2500</v>
      </c>
      <c r="M219" s="251">
        <f t="shared" si="43"/>
        <v>0</v>
      </c>
      <c r="N219" s="251">
        <f t="shared" si="44"/>
        <v>0</v>
      </c>
      <c r="O219" s="68">
        <f>VLOOKUP($A219,[1]전년동월vs전월vs당월!$A$167:$AA$396,17,FALSE)</f>
        <v>0</v>
      </c>
      <c r="P219" s="68" t="s">
        <v>628</v>
      </c>
      <c r="Q219" s="120">
        <f>VLOOKUP($A219,수산물!$A56:$O285,13,FALSE)</f>
        <v>0</v>
      </c>
      <c r="R219" s="251" t="e">
        <f t="shared" si="45"/>
        <v>#DIV/0!</v>
      </c>
      <c r="S219" s="251" t="e">
        <f t="shared" si="46"/>
        <v>#VALUE!</v>
      </c>
      <c r="T219" s="68" t="str">
        <f>VLOOKUP($A219,[1]전년동월vs전월vs당월!$A$167:$AA$396,22,FALSE)</f>
        <v>-</v>
      </c>
      <c r="U219" s="68" t="s">
        <v>628</v>
      </c>
      <c r="V219" s="120" t="str">
        <f>VLOOKUP($A219,수산물!$A56:$O285,14,FALSE)</f>
        <v>-</v>
      </c>
      <c r="W219" s="251" t="e">
        <f t="shared" si="47"/>
        <v>#VALUE!</v>
      </c>
      <c r="X219" s="251" t="e">
        <f t="shared" si="48"/>
        <v>#VALUE!</v>
      </c>
      <c r="Y219" s="68" t="str">
        <f>VLOOKUP($A219,[1]전년동월vs전월vs당월!$A$167:$AA$396,27,FALSE)</f>
        <v>-</v>
      </c>
      <c r="Z219" s="68" t="s">
        <v>628</v>
      </c>
      <c r="AA219" s="120" t="str">
        <f>VLOOKUP($A219,수산물!$A56:$O285,15,FALSE)</f>
        <v>-</v>
      </c>
      <c r="AB219" s="251" t="e">
        <f t="shared" si="49"/>
        <v>#VALUE!</v>
      </c>
      <c r="AC219" s="251" t="e">
        <f t="shared" si="50"/>
        <v>#VALUE!</v>
      </c>
      <c r="AD219" s="121"/>
    </row>
    <row r="220" spans="1:30" s="28" customFormat="1">
      <c r="A220" s="28">
        <v>51</v>
      </c>
      <c r="B220" s="16" t="str">
        <f t="shared" si="51"/>
        <v>대구냉동,민대구kg원물,탕용대서양</v>
      </c>
      <c r="C220" s="150"/>
      <c r="D220" s="146" t="s">
        <v>442</v>
      </c>
      <c r="E220" s="147" t="s">
        <v>1538</v>
      </c>
      <c r="F220" s="147" t="s">
        <v>1541</v>
      </c>
      <c r="G220" s="146" t="s">
        <v>192</v>
      </c>
      <c r="H220" s="147" t="s">
        <v>2163</v>
      </c>
      <c r="I220" s="298" t="s">
        <v>1542</v>
      </c>
      <c r="J220" s="68">
        <f>VLOOKUP($A220,[1]전년동월vs전월vs당월!$A$167:$AA$396,12,FALSE)</f>
        <v>2500</v>
      </c>
      <c r="K220" s="68">
        <v>2500</v>
      </c>
      <c r="L220" s="120">
        <f>VLOOKUP($A220,수산물!$A57:$O286,12,FALSE)</f>
        <v>2500</v>
      </c>
      <c r="M220" s="251">
        <f t="shared" si="43"/>
        <v>0</v>
      </c>
      <c r="N220" s="251">
        <f t="shared" si="44"/>
        <v>0</v>
      </c>
      <c r="O220" s="68">
        <f>VLOOKUP($A220,[1]전년동월vs전월vs당월!$A$167:$AA$396,17,FALSE)</f>
        <v>0</v>
      </c>
      <c r="P220" s="68" t="s">
        <v>628</v>
      </c>
      <c r="Q220" s="120">
        <f>VLOOKUP($A220,수산물!$A57:$O286,13,FALSE)</f>
        <v>0</v>
      </c>
      <c r="R220" s="251" t="e">
        <f t="shared" si="45"/>
        <v>#DIV/0!</v>
      </c>
      <c r="S220" s="251" t="e">
        <f t="shared" si="46"/>
        <v>#VALUE!</v>
      </c>
      <c r="T220" s="68" t="str">
        <f>VLOOKUP($A220,[1]전년동월vs전월vs당월!$A$167:$AA$396,22,FALSE)</f>
        <v>-</v>
      </c>
      <c r="U220" s="68" t="s">
        <v>628</v>
      </c>
      <c r="V220" s="120" t="str">
        <f>VLOOKUP($A220,수산물!$A57:$O286,14,FALSE)</f>
        <v>-</v>
      </c>
      <c r="W220" s="251" t="e">
        <f t="shared" si="47"/>
        <v>#VALUE!</v>
      </c>
      <c r="X220" s="251" t="e">
        <f t="shared" si="48"/>
        <v>#VALUE!</v>
      </c>
      <c r="Y220" s="68" t="str">
        <f>VLOOKUP($A220,[1]전년동월vs전월vs당월!$A$167:$AA$396,27,FALSE)</f>
        <v>-</v>
      </c>
      <c r="Z220" s="68" t="s">
        <v>628</v>
      </c>
      <c r="AA220" s="120" t="str">
        <f>VLOOKUP($A220,수산물!$A57:$O286,15,FALSE)</f>
        <v>-</v>
      </c>
      <c r="AB220" s="251" t="e">
        <f t="shared" si="49"/>
        <v>#VALUE!</v>
      </c>
      <c r="AC220" s="251" t="e">
        <f t="shared" si="50"/>
        <v>#VALUE!</v>
      </c>
      <c r="AD220" s="121"/>
    </row>
    <row r="221" spans="1:30" s="28" customFormat="1">
      <c r="A221" s="28">
        <v>52</v>
      </c>
      <c r="B221" s="16" t="str">
        <f t="shared" si="51"/>
        <v>대구냉동,대구살kg절단러시아</v>
      </c>
      <c r="C221" s="30"/>
      <c r="D221" s="30" t="s">
        <v>442</v>
      </c>
      <c r="E221" s="27" t="s">
        <v>449</v>
      </c>
      <c r="F221" s="27" t="s">
        <v>1543</v>
      </c>
      <c r="G221" s="30" t="s">
        <v>192</v>
      </c>
      <c r="H221" s="27" t="s">
        <v>1513</v>
      </c>
      <c r="I221" s="297" t="s">
        <v>1515</v>
      </c>
      <c r="J221" s="68">
        <f>VLOOKUP($A221,[1]전년동월vs전월vs당월!$A$167:$AA$396,12,FALSE)</f>
        <v>14000</v>
      </c>
      <c r="K221" s="68">
        <v>12000</v>
      </c>
      <c r="L221" s="120">
        <f>VLOOKUP($A221,수산물!$A58:$O287,12,FALSE)</f>
        <v>12000</v>
      </c>
      <c r="M221" s="251">
        <f t="shared" si="43"/>
        <v>-14.285714285714286</v>
      </c>
      <c r="N221" s="251">
        <f t="shared" si="44"/>
        <v>0</v>
      </c>
      <c r="O221" s="68">
        <f>VLOOKUP($A221,[1]전년동월vs전월vs당월!$A$167:$AA$396,17,FALSE)</f>
        <v>11500</v>
      </c>
      <c r="P221" s="68">
        <v>10000</v>
      </c>
      <c r="Q221" s="120">
        <f>VLOOKUP($A221,수산물!$A58:$O287,13,FALSE)</f>
        <v>10000</v>
      </c>
      <c r="R221" s="251">
        <f t="shared" si="45"/>
        <v>-13.043478260869565</v>
      </c>
      <c r="S221" s="251">
        <f t="shared" si="46"/>
        <v>0</v>
      </c>
      <c r="T221" s="68" t="str">
        <f>VLOOKUP($A221,[1]전년동월vs전월vs당월!$A$167:$AA$396,22,FALSE)</f>
        <v>-</v>
      </c>
      <c r="U221" s="68" t="s">
        <v>628</v>
      </c>
      <c r="V221" s="120" t="str">
        <f>VLOOKUP($A221,수산물!$A58:$O287,14,FALSE)</f>
        <v>-</v>
      </c>
      <c r="W221" s="251" t="e">
        <f t="shared" si="47"/>
        <v>#VALUE!</v>
      </c>
      <c r="X221" s="251" t="e">
        <f t="shared" si="48"/>
        <v>#VALUE!</v>
      </c>
      <c r="Y221" s="68">
        <f>VLOOKUP($A221,[1]전년동월vs전월vs당월!$A$167:$AA$396,27,FALSE)</f>
        <v>18000</v>
      </c>
      <c r="Z221" s="68" t="s">
        <v>628</v>
      </c>
      <c r="AA221" s="120" t="str">
        <f>VLOOKUP($A221,수산물!$A58:$O287,15,FALSE)</f>
        <v>-</v>
      </c>
      <c r="AB221" s="251" t="e">
        <f t="shared" si="49"/>
        <v>#VALUE!</v>
      </c>
      <c r="AC221" s="251" t="e">
        <f t="shared" si="50"/>
        <v>#VALUE!</v>
      </c>
      <c r="AD221" s="121"/>
    </row>
    <row r="222" spans="1:30" s="28" customFormat="1">
      <c r="A222" s="28">
        <v>53</v>
      </c>
      <c r="B222" s="16" t="str">
        <f t="shared" si="51"/>
        <v>대구냉동,대구살kg절단대서양</v>
      </c>
      <c r="C222" s="30"/>
      <c r="D222" s="30" t="s">
        <v>442</v>
      </c>
      <c r="E222" s="27" t="s">
        <v>449</v>
      </c>
      <c r="F222" s="27" t="s">
        <v>1543</v>
      </c>
      <c r="G222" s="30" t="s">
        <v>192</v>
      </c>
      <c r="H222" s="27" t="s">
        <v>1513</v>
      </c>
      <c r="I222" s="297" t="s">
        <v>1542</v>
      </c>
      <c r="J222" s="68">
        <f>VLOOKUP($A222,[1]전년동월vs전월vs당월!$A$167:$AA$396,12,FALSE)</f>
        <v>14000</v>
      </c>
      <c r="K222" s="68">
        <v>12000</v>
      </c>
      <c r="L222" s="120">
        <f>VLOOKUP($A222,수산물!$A59:$O288,12,FALSE)</f>
        <v>12000</v>
      </c>
      <c r="M222" s="251">
        <f t="shared" si="43"/>
        <v>-14.285714285714286</v>
      </c>
      <c r="N222" s="251">
        <f t="shared" si="44"/>
        <v>0</v>
      </c>
      <c r="O222" s="68">
        <f>VLOOKUP($A222,[1]전년동월vs전월vs당월!$A$167:$AA$396,17,FALSE)</f>
        <v>11500</v>
      </c>
      <c r="P222" s="68">
        <v>10000</v>
      </c>
      <c r="Q222" s="120">
        <f>VLOOKUP($A222,수산물!$A59:$O288,13,FALSE)</f>
        <v>10000</v>
      </c>
      <c r="R222" s="251">
        <f t="shared" si="45"/>
        <v>-13.043478260869565</v>
      </c>
      <c r="S222" s="251">
        <f t="shared" si="46"/>
        <v>0</v>
      </c>
      <c r="T222" s="68">
        <f>VLOOKUP($A222,[1]전년동월vs전월vs당월!$A$167:$AA$396,22,FALSE)</f>
        <v>13820</v>
      </c>
      <c r="U222" s="68" t="s">
        <v>628</v>
      </c>
      <c r="V222" s="120" t="str">
        <f>VLOOKUP($A222,수산물!$A59:$O288,14,FALSE)</f>
        <v>-</v>
      </c>
      <c r="W222" s="251" t="e">
        <f t="shared" si="47"/>
        <v>#VALUE!</v>
      </c>
      <c r="X222" s="251" t="e">
        <f t="shared" si="48"/>
        <v>#VALUE!</v>
      </c>
      <c r="Y222" s="68" t="str">
        <f>VLOOKUP($A222,[1]전년동월vs전월vs당월!$A$167:$AA$396,27,FALSE)</f>
        <v>-</v>
      </c>
      <c r="Z222" s="68" t="s">
        <v>628</v>
      </c>
      <c r="AA222" s="120" t="str">
        <f>VLOOKUP($A222,수산물!$A59:$O288,15,FALSE)</f>
        <v>-</v>
      </c>
      <c r="AB222" s="251" t="e">
        <f t="shared" si="49"/>
        <v>#VALUE!</v>
      </c>
      <c r="AC222" s="251" t="e">
        <f t="shared" si="50"/>
        <v>#VALUE!</v>
      </c>
      <c r="AD222" s="121"/>
    </row>
    <row r="223" spans="1:30" s="28" customFormat="1">
      <c r="A223" s="28">
        <v>54</v>
      </c>
      <c r="B223" s="16" t="str">
        <f t="shared" si="51"/>
        <v>대구냉동,대구살kg전용,커틀릿용러시아</v>
      </c>
      <c r="C223" s="30"/>
      <c r="D223" s="30" t="s">
        <v>442</v>
      </c>
      <c r="E223" s="27" t="s">
        <v>449</v>
      </c>
      <c r="F223" s="27" t="s">
        <v>1543</v>
      </c>
      <c r="G223" s="30" t="s">
        <v>192</v>
      </c>
      <c r="H223" s="27" t="s">
        <v>1544</v>
      </c>
      <c r="I223" s="297" t="s">
        <v>1515</v>
      </c>
      <c r="J223" s="68">
        <f>VLOOKUP($A223,[1]전년동월vs전월vs당월!$A$167:$AA$396,12,FALSE)</f>
        <v>0</v>
      </c>
      <c r="K223" s="68" t="s">
        <v>628</v>
      </c>
      <c r="L223" s="120" t="str">
        <f>VLOOKUP($A223,수산물!$A60:$O289,12,FALSE)</f>
        <v>-</v>
      </c>
      <c r="M223" s="251" t="e">
        <f t="shared" si="43"/>
        <v>#VALUE!</v>
      </c>
      <c r="N223" s="251" t="e">
        <f t="shared" si="44"/>
        <v>#VALUE!</v>
      </c>
      <c r="O223" s="68">
        <f>VLOOKUP($A223,[1]전년동월vs전월vs당월!$A$167:$AA$396,17,FALSE)</f>
        <v>0</v>
      </c>
      <c r="P223" s="68" t="s">
        <v>628</v>
      </c>
      <c r="Q223" s="120" t="str">
        <f>VLOOKUP($A223,수산물!$A60:$O289,13,FALSE)</f>
        <v>-</v>
      </c>
      <c r="R223" s="251" t="e">
        <f t="shared" si="45"/>
        <v>#VALUE!</v>
      </c>
      <c r="S223" s="251" t="e">
        <f t="shared" si="46"/>
        <v>#VALUE!</v>
      </c>
      <c r="T223" s="68">
        <f>VLOOKUP($A223,[1]전년동월vs전월vs당월!$A$167:$AA$396,22,FALSE)</f>
        <v>15750</v>
      </c>
      <c r="U223" s="68" t="s">
        <v>628</v>
      </c>
      <c r="V223" s="120" t="str">
        <f>VLOOKUP($A223,수산물!$A60:$O289,14,FALSE)</f>
        <v>-</v>
      </c>
      <c r="W223" s="251" t="e">
        <f t="shared" si="47"/>
        <v>#VALUE!</v>
      </c>
      <c r="X223" s="251" t="e">
        <f t="shared" si="48"/>
        <v>#VALUE!</v>
      </c>
      <c r="Y223" s="68">
        <f>VLOOKUP($A223,[1]전년동월vs전월vs당월!$A$167:$AA$396,27,FALSE)</f>
        <v>16500</v>
      </c>
      <c r="Z223" s="68">
        <v>16200</v>
      </c>
      <c r="AA223" s="120">
        <f>VLOOKUP($A223,수산물!$A60:$O289,15,FALSE)</f>
        <v>13800</v>
      </c>
      <c r="AB223" s="251">
        <f t="shared" si="49"/>
        <v>-16.363636363636363</v>
      </c>
      <c r="AC223" s="251">
        <f t="shared" si="50"/>
        <v>-14.814814814814815</v>
      </c>
      <c r="AD223" s="121"/>
    </row>
    <row r="224" spans="1:30" s="28" customFormat="1">
      <c r="A224" s="28">
        <v>55</v>
      </c>
      <c r="B224" s="16" t="str">
        <f t="shared" si="51"/>
        <v>대구냉동,대구살kg전용,커틀릿용대서양</v>
      </c>
      <c r="C224" s="30"/>
      <c r="D224" s="30" t="s">
        <v>442</v>
      </c>
      <c r="E224" s="27" t="s">
        <v>449</v>
      </c>
      <c r="F224" s="27" t="s">
        <v>1543</v>
      </c>
      <c r="G224" s="30" t="s">
        <v>192</v>
      </c>
      <c r="H224" s="27" t="s">
        <v>1544</v>
      </c>
      <c r="I224" s="297" t="s">
        <v>1542</v>
      </c>
      <c r="J224" s="68">
        <f>VLOOKUP($A224,[1]전년동월vs전월vs당월!$A$167:$AA$396,12,FALSE)</f>
        <v>0</v>
      </c>
      <c r="K224" s="68" t="s">
        <v>628</v>
      </c>
      <c r="L224" s="120" t="str">
        <f>VLOOKUP($A224,수산물!$A61:$O290,12,FALSE)</f>
        <v>-</v>
      </c>
      <c r="M224" s="251" t="e">
        <f t="shared" si="43"/>
        <v>#VALUE!</v>
      </c>
      <c r="N224" s="251" t="e">
        <f t="shared" si="44"/>
        <v>#VALUE!</v>
      </c>
      <c r="O224" s="68">
        <f>VLOOKUP($A224,[1]전년동월vs전월vs당월!$A$167:$AA$396,17,FALSE)</f>
        <v>0</v>
      </c>
      <c r="P224" s="68" t="s">
        <v>628</v>
      </c>
      <c r="Q224" s="120" t="str">
        <f>VLOOKUP($A224,수산물!$A61:$O290,13,FALSE)</f>
        <v>-</v>
      </c>
      <c r="R224" s="251" t="e">
        <f t="shared" si="45"/>
        <v>#VALUE!</v>
      </c>
      <c r="S224" s="251" t="e">
        <f t="shared" si="46"/>
        <v>#VALUE!</v>
      </c>
      <c r="T224" s="68">
        <f>VLOOKUP($A224,[1]전년동월vs전월vs당월!$A$167:$AA$396,22,FALSE)</f>
        <v>20750</v>
      </c>
      <c r="U224" s="68">
        <v>19950</v>
      </c>
      <c r="V224" s="120">
        <f>VLOOKUP($A224,수산물!$A61:$O290,14,FALSE)</f>
        <v>22250</v>
      </c>
      <c r="W224" s="251">
        <f t="shared" si="47"/>
        <v>7.2289156626506026</v>
      </c>
      <c r="X224" s="251">
        <f t="shared" si="48"/>
        <v>11.528822055137844</v>
      </c>
      <c r="Y224" s="68" t="str">
        <f>VLOOKUP($A224,[1]전년동월vs전월vs당월!$A$167:$AA$396,27,FALSE)</f>
        <v>-</v>
      </c>
      <c r="Z224" s="68" t="s">
        <v>628</v>
      </c>
      <c r="AA224" s="120" t="str">
        <f>VLOOKUP($A224,수산물!$A61:$O290,15,FALSE)</f>
        <v>-</v>
      </c>
      <c r="AB224" s="251" t="e">
        <f t="shared" si="49"/>
        <v>#VALUE!</v>
      </c>
      <c r="AC224" s="251" t="e">
        <f t="shared" si="50"/>
        <v>#VALUE!</v>
      </c>
      <c r="AD224" s="121"/>
    </row>
    <row r="225" spans="1:30" s="28" customFormat="1">
      <c r="A225" s="28">
        <v>56</v>
      </c>
      <c r="B225" s="16" t="str">
        <f t="shared" si="51"/>
        <v>대구냉동,대구살kg전용,커틀릿용중국</v>
      </c>
      <c r="C225" s="30"/>
      <c r="D225" s="30" t="s">
        <v>442</v>
      </c>
      <c r="E225" s="27" t="s">
        <v>449</v>
      </c>
      <c r="F225" s="27" t="s">
        <v>1543</v>
      </c>
      <c r="G225" s="30" t="s">
        <v>192</v>
      </c>
      <c r="H225" s="27" t="s">
        <v>1544</v>
      </c>
      <c r="I225" s="297" t="s">
        <v>1518</v>
      </c>
      <c r="J225" s="68">
        <f>VLOOKUP($A225,[1]전년동월vs전월vs당월!$A$167:$AA$396,12,FALSE)</f>
        <v>0</v>
      </c>
      <c r="K225" s="68" t="s">
        <v>628</v>
      </c>
      <c r="L225" s="120" t="str">
        <f>VLOOKUP($A225,수산물!$A62:$O291,12,FALSE)</f>
        <v>-</v>
      </c>
      <c r="M225" s="251" t="e">
        <f t="shared" si="43"/>
        <v>#VALUE!</v>
      </c>
      <c r="N225" s="251" t="e">
        <f t="shared" si="44"/>
        <v>#VALUE!</v>
      </c>
      <c r="O225" s="68">
        <f>VLOOKUP($A225,[1]전년동월vs전월vs당월!$A$167:$AA$396,17,FALSE)</f>
        <v>0</v>
      </c>
      <c r="P225" s="68" t="s">
        <v>628</v>
      </c>
      <c r="Q225" s="120" t="str">
        <f>VLOOKUP($A225,수산물!$A62:$O291,13,FALSE)</f>
        <v>-</v>
      </c>
      <c r="R225" s="251" t="e">
        <f t="shared" si="45"/>
        <v>#VALUE!</v>
      </c>
      <c r="S225" s="251" t="e">
        <f t="shared" si="46"/>
        <v>#VALUE!</v>
      </c>
      <c r="T225" s="68" t="str">
        <f>VLOOKUP($A225,[1]전년동월vs전월vs당월!$A$167:$AA$396,22,FALSE)</f>
        <v>-</v>
      </c>
      <c r="U225" s="68" t="s">
        <v>628</v>
      </c>
      <c r="V225" s="120" t="str">
        <f>VLOOKUP($A225,수산물!$A62:$O291,14,FALSE)</f>
        <v>-</v>
      </c>
      <c r="W225" s="251" t="e">
        <f t="shared" si="47"/>
        <v>#VALUE!</v>
      </c>
      <c r="X225" s="251" t="e">
        <f t="shared" si="48"/>
        <v>#VALUE!</v>
      </c>
      <c r="Y225" s="68" t="str">
        <f>VLOOKUP($A225,[1]전년동월vs전월vs당월!$A$167:$AA$396,27,FALSE)</f>
        <v>-</v>
      </c>
      <c r="Z225" s="68" t="s">
        <v>628</v>
      </c>
      <c r="AA225" s="120" t="str">
        <f>VLOOKUP($A225,수산물!$A62:$O291,15,FALSE)</f>
        <v>-</v>
      </c>
      <c r="AB225" s="251" t="e">
        <f t="shared" si="49"/>
        <v>#VALUE!</v>
      </c>
      <c r="AC225" s="251" t="e">
        <f t="shared" si="50"/>
        <v>#VALUE!</v>
      </c>
      <c r="AD225" s="121"/>
    </row>
    <row r="226" spans="1:30" s="28" customFormat="1">
      <c r="A226" s="28">
        <v>57</v>
      </c>
      <c r="B226" s="16" t="str">
        <f t="shared" si="51"/>
        <v>붉은메기냉동,킹구살kg절단원양</v>
      </c>
      <c r="C226" s="30">
        <v>8</v>
      </c>
      <c r="D226" s="30" t="s">
        <v>442</v>
      </c>
      <c r="E226" s="27" t="s">
        <v>1545</v>
      </c>
      <c r="F226" s="27" t="s">
        <v>1546</v>
      </c>
      <c r="G226" s="30" t="s">
        <v>192</v>
      </c>
      <c r="H226" s="27" t="s">
        <v>1513</v>
      </c>
      <c r="I226" s="297" t="s">
        <v>1536</v>
      </c>
      <c r="J226" s="68">
        <f>VLOOKUP($A226,[1]전년동월vs전월vs당월!$A$167:$AA$396,12,FALSE)</f>
        <v>0</v>
      </c>
      <c r="K226" s="68" t="s">
        <v>628</v>
      </c>
      <c r="L226" s="120" t="str">
        <f>VLOOKUP($A226,수산물!$A63:$O292,12,FALSE)</f>
        <v>-</v>
      </c>
      <c r="M226" s="251" t="e">
        <f t="shared" si="43"/>
        <v>#VALUE!</v>
      </c>
      <c r="N226" s="251" t="e">
        <f t="shared" si="44"/>
        <v>#VALUE!</v>
      </c>
      <c r="O226" s="68">
        <f>VLOOKUP($A226,[1]전년동월vs전월vs당월!$A$167:$AA$396,17,FALSE)</f>
        <v>0</v>
      </c>
      <c r="P226" s="68" t="s">
        <v>628</v>
      </c>
      <c r="Q226" s="120" t="str">
        <f>VLOOKUP($A226,수산물!$A63:$O292,13,FALSE)</f>
        <v>-</v>
      </c>
      <c r="R226" s="251" t="e">
        <f t="shared" si="45"/>
        <v>#VALUE!</v>
      </c>
      <c r="S226" s="251" t="e">
        <f t="shared" si="46"/>
        <v>#VALUE!</v>
      </c>
      <c r="T226" s="68" t="str">
        <f>VLOOKUP($A226,[1]전년동월vs전월vs당월!$A$167:$AA$396,22,FALSE)</f>
        <v>-</v>
      </c>
      <c r="U226" s="68" t="s">
        <v>628</v>
      </c>
      <c r="V226" s="120" t="str">
        <f>VLOOKUP($A226,수산물!$A63:$O292,14,FALSE)</f>
        <v>-</v>
      </c>
      <c r="W226" s="251" t="e">
        <f t="shared" si="47"/>
        <v>#VALUE!</v>
      </c>
      <c r="X226" s="251" t="e">
        <f t="shared" si="48"/>
        <v>#VALUE!</v>
      </c>
      <c r="Y226" s="68" t="str">
        <f>VLOOKUP($A226,[1]전년동월vs전월vs당월!$A$167:$AA$396,27,FALSE)</f>
        <v>-</v>
      </c>
      <c r="Z226" s="68" t="s">
        <v>628</v>
      </c>
      <c r="AA226" s="120" t="str">
        <f>VLOOKUP($A226,수산물!$A63:$O292,15,FALSE)</f>
        <v>-</v>
      </c>
      <c r="AB226" s="251" t="e">
        <f t="shared" si="49"/>
        <v>#VALUE!</v>
      </c>
      <c r="AC226" s="251" t="e">
        <f t="shared" si="50"/>
        <v>#VALUE!</v>
      </c>
      <c r="AD226" s="121"/>
    </row>
    <row r="227" spans="1:30" s="28" customFormat="1">
      <c r="A227" s="28">
        <v>58</v>
      </c>
      <c r="B227" s="16" t="str">
        <f t="shared" si="51"/>
        <v>명태생것,손질kg생물,절단일본</v>
      </c>
      <c r="C227" s="30">
        <v>9</v>
      </c>
      <c r="D227" s="30" t="s">
        <v>442</v>
      </c>
      <c r="E227" s="27" t="s">
        <v>454</v>
      </c>
      <c r="F227" s="27" t="s">
        <v>1510</v>
      </c>
      <c r="G227" s="30" t="s">
        <v>192</v>
      </c>
      <c r="H227" s="27" t="s">
        <v>1555</v>
      </c>
      <c r="I227" s="297" t="s">
        <v>1507</v>
      </c>
      <c r="J227" s="68" t="str">
        <f>VLOOKUP($A227,[1]전년동월vs전월vs당월!$A$167:$AA$396,12,FALSE)</f>
        <v>-</v>
      </c>
      <c r="K227" s="68" t="s">
        <v>628</v>
      </c>
      <c r="L227" s="120" t="str">
        <f>VLOOKUP($A227,수산물!$A64:$O293,12,FALSE)</f>
        <v>-</v>
      </c>
      <c r="M227" s="251" t="e">
        <f t="shared" si="43"/>
        <v>#VALUE!</v>
      </c>
      <c r="N227" s="251" t="e">
        <f t="shared" si="44"/>
        <v>#VALUE!</v>
      </c>
      <c r="O227" s="68" t="str">
        <f>VLOOKUP($A227,[1]전년동월vs전월vs당월!$A$167:$AA$396,17,FALSE)</f>
        <v>-</v>
      </c>
      <c r="P227" s="68" t="s">
        <v>628</v>
      </c>
      <c r="Q227" s="120" t="str">
        <f>VLOOKUP($A227,수산물!$A64:$O293,13,FALSE)</f>
        <v>-</v>
      </c>
      <c r="R227" s="251" t="e">
        <f t="shared" si="45"/>
        <v>#VALUE!</v>
      </c>
      <c r="S227" s="251" t="e">
        <f t="shared" si="46"/>
        <v>#VALUE!</v>
      </c>
      <c r="T227" s="68" t="str">
        <f>VLOOKUP($A227,[1]전년동월vs전월vs당월!$A$167:$AA$396,22,FALSE)</f>
        <v>-</v>
      </c>
      <c r="U227" s="68" t="s">
        <v>628</v>
      </c>
      <c r="V227" s="120" t="str">
        <f>VLOOKUP($A227,수산물!$A64:$O293,14,FALSE)</f>
        <v>-</v>
      </c>
      <c r="W227" s="251" t="e">
        <f t="shared" si="47"/>
        <v>#VALUE!</v>
      </c>
      <c r="X227" s="251" t="e">
        <f t="shared" si="48"/>
        <v>#VALUE!</v>
      </c>
      <c r="Y227" s="68" t="str">
        <f>VLOOKUP($A227,[1]전년동월vs전월vs당월!$A$167:$AA$396,27,FALSE)</f>
        <v>-</v>
      </c>
      <c r="Z227" s="68" t="s">
        <v>628</v>
      </c>
      <c r="AA227" s="120" t="str">
        <f>VLOOKUP($A227,수산물!$A64:$O293,15,FALSE)</f>
        <v>-</v>
      </c>
      <c r="AB227" s="251" t="e">
        <f t="shared" si="49"/>
        <v>#VALUE!</v>
      </c>
      <c r="AC227" s="251" t="e">
        <f t="shared" si="50"/>
        <v>#VALUE!</v>
      </c>
      <c r="AD227" s="121"/>
    </row>
    <row r="228" spans="1:30" s="28" customFormat="1">
      <c r="A228" s="28">
        <v>59</v>
      </c>
      <c r="B228" s="16" t="str">
        <f t="shared" si="51"/>
        <v>명태냉동,손질kg절단러시아</v>
      </c>
      <c r="C228" s="30"/>
      <c r="D228" s="30" t="s">
        <v>442</v>
      </c>
      <c r="E228" s="27" t="s">
        <v>454</v>
      </c>
      <c r="F228" s="27" t="s">
        <v>1512</v>
      </c>
      <c r="G228" s="30" t="s">
        <v>192</v>
      </c>
      <c r="H228" s="27" t="s">
        <v>1513</v>
      </c>
      <c r="I228" s="297" t="s">
        <v>1515</v>
      </c>
      <c r="J228" s="68" t="str">
        <f>VLOOKUP($A228,[1]전년동월vs전월vs당월!$A$167:$AA$396,12,FALSE)</f>
        <v>-</v>
      </c>
      <c r="K228" s="68" t="s">
        <v>628</v>
      </c>
      <c r="L228" s="120" t="str">
        <f>VLOOKUP($A228,수산물!$A65:$O294,12,FALSE)</f>
        <v>-</v>
      </c>
      <c r="M228" s="251" t="e">
        <f t="shared" si="43"/>
        <v>#VALUE!</v>
      </c>
      <c r="N228" s="251" t="e">
        <f t="shared" si="44"/>
        <v>#VALUE!</v>
      </c>
      <c r="O228" s="68" t="str">
        <f>VLOOKUP($A228,[1]전년동월vs전월vs당월!$A$167:$AA$396,17,FALSE)</f>
        <v>-</v>
      </c>
      <c r="P228" s="68" t="s">
        <v>628</v>
      </c>
      <c r="Q228" s="120" t="str">
        <f>VLOOKUP($A228,수산물!$A65:$O294,13,FALSE)</f>
        <v>-</v>
      </c>
      <c r="R228" s="251" t="e">
        <f t="shared" si="45"/>
        <v>#VALUE!</v>
      </c>
      <c r="S228" s="251" t="e">
        <f t="shared" si="46"/>
        <v>#VALUE!</v>
      </c>
      <c r="T228" s="68" t="str">
        <f>VLOOKUP($A228,[1]전년동월vs전월vs당월!$A$167:$AA$396,22,FALSE)</f>
        <v>-</v>
      </c>
      <c r="U228" s="68" t="s">
        <v>628</v>
      </c>
      <c r="V228" s="120" t="str">
        <f>VLOOKUP($A228,수산물!$A65:$O294,14,FALSE)</f>
        <v>-</v>
      </c>
      <c r="W228" s="251" t="e">
        <f t="shared" si="47"/>
        <v>#VALUE!</v>
      </c>
      <c r="X228" s="251" t="e">
        <f t="shared" si="48"/>
        <v>#VALUE!</v>
      </c>
      <c r="Y228" s="68">
        <f>VLOOKUP($A228,[1]전년동월vs전월vs당월!$A$167:$AA$396,27,FALSE)</f>
        <v>3480</v>
      </c>
      <c r="Z228" s="68">
        <v>5260</v>
      </c>
      <c r="AA228" s="120">
        <f>VLOOKUP($A228,수산물!$A65:$O294,15,FALSE)</f>
        <v>5260</v>
      </c>
      <c r="AB228" s="251">
        <f t="shared" si="49"/>
        <v>51.149425287356323</v>
      </c>
      <c r="AC228" s="251">
        <f t="shared" si="50"/>
        <v>0</v>
      </c>
      <c r="AD228" s="121"/>
    </row>
    <row r="229" spans="1:30" s="28" customFormat="1">
      <c r="A229" s="28">
        <v>60</v>
      </c>
      <c r="B229" s="16" t="str">
        <f t="shared" si="51"/>
        <v>명태생것,원물kg생물,원물(생태)일본</v>
      </c>
      <c r="C229" s="146"/>
      <c r="D229" s="146" t="s">
        <v>442</v>
      </c>
      <c r="E229" s="147" t="s">
        <v>454</v>
      </c>
      <c r="F229" s="147" t="s">
        <v>2158</v>
      </c>
      <c r="G229" s="146" t="s">
        <v>192</v>
      </c>
      <c r="H229" s="147" t="s">
        <v>2669</v>
      </c>
      <c r="I229" s="298" t="s">
        <v>1507</v>
      </c>
      <c r="J229" s="68">
        <f>VLOOKUP($A229,[1]전년동월vs전월vs당월!$A$167:$AA$396,12,FALSE)</f>
        <v>5000</v>
      </c>
      <c r="K229" s="68">
        <v>0</v>
      </c>
      <c r="L229" s="120">
        <f>VLOOKUP($A229,수산물!$A66:$O295,12,FALSE)</f>
        <v>6000</v>
      </c>
      <c r="M229" s="251">
        <f t="shared" si="43"/>
        <v>20</v>
      </c>
      <c r="N229" s="251" t="e">
        <f t="shared" si="44"/>
        <v>#DIV/0!</v>
      </c>
      <c r="O229" s="68">
        <f>VLOOKUP($A229,[1]전년동월vs전월vs당월!$A$167:$AA$396,17,FALSE)</f>
        <v>4500</v>
      </c>
      <c r="P229" s="68">
        <v>6000</v>
      </c>
      <c r="Q229" s="120">
        <f>VLOOKUP($A229,수산물!$A66:$O295,13,FALSE)</f>
        <v>0</v>
      </c>
      <c r="R229" s="251">
        <f t="shared" si="45"/>
        <v>-100</v>
      </c>
      <c r="S229" s="251">
        <f t="shared" si="46"/>
        <v>-100</v>
      </c>
      <c r="T229" s="68" t="str">
        <f>VLOOKUP($A229,[1]전년동월vs전월vs당월!$A$167:$AA$396,22,FALSE)</f>
        <v>-</v>
      </c>
      <c r="U229" s="68" t="s">
        <v>628</v>
      </c>
      <c r="V229" s="120" t="str">
        <f>VLOOKUP($A229,수산물!$A66:$O295,14,FALSE)</f>
        <v>-</v>
      </c>
      <c r="W229" s="251" t="e">
        <f t="shared" si="47"/>
        <v>#VALUE!</v>
      </c>
      <c r="X229" s="251" t="e">
        <f t="shared" si="48"/>
        <v>#VALUE!</v>
      </c>
      <c r="Y229" s="68" t="str">
        <f>VLOOKUP($A229,[1]전년동월vs전월vs당월!$A$167:$AA$396,27,FALSE)</f>
        <v>-</v>
      </c>
      <c r="Z229" s="68" t="s">
        <v>628</v>
      </c>
      <c r="AA229" s="120" t="str">
        <f>VLOOKUP($A229,수산물!$A66:$O295,15,FALSE)</f>
        <v>-</v>
      </c>
      <c r="AB229" s="251" t="e">
        <f t="shared" si="49"/>
        <v>#VALUE!</v>
      </c>
      <c r="AC229" s="251" t="e">
        <f t="shared" si="50"/>
        <v>#VALUE!</v>
      </c>
      <c r="AD229" s="121"/>
    </row>
    <row r="230" spans="1:30" s="28" customFormat="1">
      <c r="A230" s="28">
        <v>61</v>
      </c>
      <c r="B230" s="16" t="str">
        <f t="shared" si="51"/>
        <v>명태냉동,원물kg원물러시아</v>
      </c>
      <c r="C230" s="146"/>
      <c r="D230" s="146" t="s">
        <v>442</v>
      </c>
      <c r="E230" s="147" t="s">
        <v>454</v>
      </c>
      <c r="F230" s="147" t="s">
        <v>2160</v>
      </c>
      <c r="G230" s="146" t="s">
        <v>192</v>
      </c>
      <c r="H230" s="147" t="s">
        <v>2161</v>
      </c>
      <c r="I230" s="298" t="s">
        <v>1515</v>
      </c>
      <c r="J230" s="68">
        <f>VLOOKUP($A230,[1]전년동월vs전월vs당월!$A$167:$AA$396,12,FALSE)</f>
        <v>1500</v>
      </c>
      <c r="K230" s="68">
        <v>1800</v>
      </c>
      <c r="L230" s="120">
        <f>VLOOKUP($A230,수산물!$A67:$O296,12,FALSE)</f>
        <v>1800</v>
      </c>
      <c r="M230" s="251">
        <f t="shared" si="43"/>
        <v>20</v>
      </c>
      <c r="N230" s="251">
        <f t="shared" si="44"/>
        <v>0</v>
      </c>
      <c r="O230" s="68">
        <f>VLOOKUP($A230,[1]전년동월vs전월vs당월!$A$167:$AA$396,17,FALSE)</f>
        <v>1600</v>
      </c>
      <c r="P230" s="68">
        <v>1600</v>
      </c>
      <c r="Q230" s="120">
        <f>VLOOKUP($A230,수산물!$A67:$O296,13,FALSE)</f>
        <v>1600</v>
      </c>
      <c r="R230" s="251">
        <f t="shared" si="45"/>
        <v>0</v>
      </c>
      <c r="S230" s="251">
        <f t="shared" si="46"/>
        <v>0</v>
      </c>
      <c r="T230" s="68" t="str">
        <f>VLOOKUP($A230,[1]전년동월vs전월vs당월!$A$167:$AA$396,22,FALSE)</f>
        <v>-</v>
      </c>
      <c r="U230" s="68">
        <v>5860</v>
      </c>
      <c r="V230" s="120">
        <f>VLOOKUP($A230,수산물!$A67:$O296,14,FALSE)</f>
        <v>4720</v>
      </c>
      <c r="W230" s="251" t="e">
        <f t="shared" si="47"/>
        <v>#VALUE!</v>
      </c>
      <c r="X230" s="251">
        <f t="shared" si="48"/>
        <v>-19.453924914675767</v>
      </c>
      <c r="Y230" s="68">
        <f>VLOOKUP($A230,[1]전년동월vs전월vs당월!$A$167:$AA$396,27,FALSE)</f>
        <v>3170</v>
      </c>
      <c r="Z230" s="68">
        <v>3170</v>
      </c>
      <c r="AA230" s="120">
        <f>VLOOKUP($A230,수산물!$A67:$O296,15,FALSE)</f>
        <v>3170</v>
      </c>
      <c r="AB230" s="251">
        <f t="shared" si="49"/>
        <v>0</v>
      </c>
      <c r="AC230" s="251">
        <f t="shared" si="50"/>
        <v>0</v>
      </c>
      <c r="AD230" s="121"/>
    </row>
    <row r="231" spans="1:30" s="28" customFormat="1">
      <c r="A231" s="28">
        <v>62</v>
      </c>
      <c r="B231" s="16" t="str">
        <f t="shared" si="51"/>
        <v>명태냉동,동태살kg절단러시아</v>
      </c>
      <c r="C231" s="30"/>
      <c r="D231" s="30" t="s">
        <v>442</v>
      </c>
      <c r="E231" s="27" t="s">
        <v>454</v>
      </c>
      <c r="F231" s="27" t="s">
        <v>1556</v>
      </c>
      <c r="G231" s="30" t="s">
        <v>192</v>
      </c>
      <c r="H231" s="27" t="s">
        <v>1513</v>
      </c>
      <c r="I231" s="297" t="s">
        <v>1515</v>
      </c>
      <c r="J231" s="68">
        <f>VLOOKUP($A231,[1]전년동월vs전월vs당월!$A$167:$AA$396,12,FALSE)</f>
        <v>6000</v>
      </c>
      <c r="K231" s="68">
        <v>7000</v>
      </c>
      <c r="L231" s="120">
        <f>VLOOKUP($A231,수산물!$A68:$O297,12,FALSE)</f>
        <v>7000</v>
      </c>
      <c r="M231" s="251">
        <f t="shared" si="43"/>
        <v>16.666666666666668</v>
      </c>
      <c r="N231" s="251">
        <f t="shared" si="44"/>
        <v>0</v>
      </c>
      <c r="O231" s="68">
        <f>VLOOKUP($A231,[1]전년동월vs전월vs당월!$A$167:$AA$396,17,FALSE)</f>
        <v>7000</v>
      </c>
      <c r="P231" s="68">
        <v>7000</v>
      </c>
      <c r="Q231" s="120">
        <f>VLOOKUP($A231,수산물!$A68:$O297,13,FALSE)</f>
        <v>7000</v>
      </c>
      <c r="R231" s="251">
        <f t="shared" si="45"/>
        <v>0</v>
      </c>
      <c r="S231" s="251">
        <f t="shared" si="46"/>
        <v>0</v>
      </c>
      <c r="T231" s="68" t="str">
        <f>VLOOKUP($A231,[1]전년동월vs전월vs당월!$A$167:$AA$396,22,FALSE)</f>
        <v>-</v>
      </c>
      <c r="U231" s="68" t="s">
        <v>628</v>
      </c>
      <c r="V231" s="120" t="str">
        <f>VLOOKUP($A231,수산물!$A68:$O297,14,FALSE)</f>
        <v>-</v>
      </c>
      <c r="W231" s="251" t="e">
        <f t="shared" si="47"/>
        <v>#VALUE!</v>
      </c>
      <c r="X231" s="251" t="e">
        <f t="shared" si="48"/>
        <v>#VALUE!</v>
      </c>
      <c r="Y231" s="68">
        <f>VLOOKUP($A231,[1]전년동월vs전월vs당월!$A$167:$AA$396,27,FALSE)</f>
        <v>12800</v>
      </c>
      <c r="Z231" s="68" t="s">
        <v>628</v>
      </c>
      <c r="AA231" s="120" t="str">
        <f>VLOOKUP($A231,수산물!$A68:$O297,15,FALSE)</f>
        <v>-</v>
      </c>
      <c r="AB231" s="251" t="e">
        <f t="shared" si="49"/>
        <v>#VALUE!</v>
      </c>
      <c r="AC231" s="251" t="e">
        <f t="shared" si="50"/>
        <v>#VALUE!</v>
      </c>
      <c r="AD231" s="121"/>
    </row>
    <row r="232" spans="1:30" s="28" customFormat="1">
      <c r="A232" s="28">
        <v>63</v>
      </c>
      <c r="B232" s="16" t="str">
        <f t="shared" si="51"/>
        <v>명태냉동,동태살kg전용 러시아</v>
      </c>
      <c r="C232" s="30"/>
      <c r="D232" s="30" t="s">
        <v>442</v>
      </c>
      <c r="E232" s="27" t="s">
        <v>454</v>
      </c>
      <c r="F232" s="27" t="s">
        <v>1556</v>
      </c>
      <c r="G232" s="30" t="s">
        <v>192</v>
      </c>
      <c r="H232" s="27" t="s">
        <v>1557</v>
      </c>
      <c r="I232" s="297" t="s">
        <v>1515</v>
      </c>
      <c r="J232" s="68">
        <f>VLOOKUP($A232,[1]전년동월vs전월vs당월!$A$167:$AA$396,12,FALSE)</f>
        <v>6000</v>
      </c>
      <c r="K232" s="68">
        <v>7000</v>
      </c>
      <c r="L232" s="120">
        <f>VLOOKUP($A232,수산물!$A69:$O298,12,FALSE)</f>
        <v>7000</v>
      </c>
      <c r="M232" s="251">
        <f t="shared" si="43"/>
        <v>16.666666666666668</v>
      </c>
      <c r="N232" s="251">
        <f t="shared" si="44"/>
        <v>0</v>
      </c>
      <c r="O232" s="68">
        <f>VLOOKUP($A232,[1]전년동월vs전월vs당월!$A$167:$AA$396,17,FALSE)</f>
        <v>7000</v>
      </c>
      <c r="P232" s="68">
        <v>7000</v>
      </c>
      <c r="Q232" s="120">
        <f>VLOOKUP($A232,수산물!$A69:$O298,13,FALSE)</f>
        <v>7000</v>
      </c>
      <c r="R232" s="251">
        <f t="shared" si="45"/>
        <v>0</v>
      </c>
      <c r="S232" s="251">
        <f t="shared" si="46"/>
        <v>0</v>
      </c>
      <c r="T232" s="68">
        <f>VLOOKUP($A232,[1]전년동월vs전월vs당월!$A$167:$AA$396,22,FALSE)</f>
        <v>12380</v>
      </c>
      <c r="U232" s="68">
        <v>13960</v>
      </c>
      <c r="V232" s="120">
        <f>VLOOKUP($A232,수산물!$A69:$O298,14,FALSE)</f>
        <v>11750</v>
      </c>
      <c r="W232" s="251">
        <f t="shared" si="47"/>
        <v>-5.0888529886914382</v>
      </c>
      <c r="X232" s="251">
        <f t="shared" si="48"/>
        <v>-15.830945558739256</v>
      </c>
      <c r="Y232" s="68">
        <f>VLOOKUP($A232,[1]전년동월vs전월vs당월!$A$167:$AA$396,27,FALSE)</f>
        <v>8420</v>
      </c>
      <c r="Z232" s="68">
        <v>7800</v>
      </c>
      <c r="AA232" s="120">
        <f>VLOOKUP($A232,수산물!$A69:$O298,15,FALSE)</f>
        <v>8800</v>
      </c>
      <c r="AB232" s="251">
        <f t="shared" si="49"/>
        <v>4.513064133016627</v>
      </c>
      <c r="AC232" s="251">
        <f t="shared" si="50"/>
        <v>12.820512820512821</v>
      </c>
      <c r="AD232" s="121"/>
    </row>
    <row r="233" spans="1:30" s="28" customFormat="1">
      <c r="A233" s="28">
        <v>64</v>
      </c>
      <c r="B233" s="16" t="str">
        <f t="shared" si="51"/>
        <v>명태냉동,동태살kg커틀릿용 러시아</v>
      </c>
      <c r="C233" s="30"/>
      <c r="D233" s="30" t="s">
        <v>442</v>
      </c>
      <c r="E233" s="27" t="s">
        <v>454</v>
      </c>
      <c r="F233" s="27" t="s">
        <v>1556</v>
      </c>
      <c r="G233" s="30" t="s">
        <v>192</v>
      </c>
      <c r="H233" s="27" t="s">
        <v>1558</v>
      </c>
      <c r="I233" s="297" t="s">
        <v>1515</v>
      </c>
      <c r="J233" s="68">
        <f>VLOOKUP($A233,[1]전년동월vs전월vs당월!$A$167:$AA$396,12,FALSE)</f>
        <v>7000</v>
      </c>
      <c r="K233" s="68">
        <v>5000</v>
      </c>
      <c r="L233" s="120">
        <f>VLOOKUP($A233,수산물!$A70:$O299,12,FALSE)</f>
        <v>5000</v>
      </c>
      <c r="M233" s="251">
        <f t="shared" si="43"/>
        <v>-28.571428571428573</v>
      </c>
      <c r="N233" s="251">
        <f t="shared" si="44"/>
        <v>0</v>
      </c>
      <c r="O233" s="68">
        <f>VLOOKUP($A233,[1]전년동월vs전월vs당월!$A$167:$AA$396,17,FALSE)</f>
        <v>0</v>
      </c>
      <c r="P233" s="68" t="s">
        <v>628</v>
      </c>
      <c r="Q233" s="120" t="str">
        <f>VLOOKUP($A233,수산물!$A70:$O299,13,FALSE)</f>
        <v>-</v>
      </c>
      <c r="R233" s="251" t="e">
        <f t="shared" si="45"/>
        <v>#VALUE!</v>
      </c>
      <c r="S233" s="251" t="e">
        <f t="shared" si="46"/>
        <v>#VALUE!</v>
      </c>
      <c r="T233" s="68" t="str">
        <f>VLOOKUP($A233,[1]전년동월vs전월vs당월!$A$167:$AA$396,22,FALSE)</f>
        <v>-</v>
      </c>
      <c r="U233" s="68" t="s">
        <v>628</v>
      </c>
      <c r="V233" s="120" t="str">
        <f>VLOOKUP($A233,수산물!$A70:$O299,14,FALSE)</f>
        <v>-</v>
      </c>
      <c r="W233" s="251" t="e">
        <f t="shared" si="47"/>
        <v>#VALUE!</v>
      </c>
      <c r="X233" s="251" t="e">
        <f t="shared" si="48"/>
        <v>#VALUE!</v>
      </c>
      <c r="Y233" s="68" t="str">
        <f>VLOOKUP($A233,[1]전년동월vs전월vs당월!$A$167:$AA$396,27,FALSE)</f>
        <v>-</v>
      </c>
      <c r="Z233" s="68">
        <v>7800</v>
      </c>
      <c r="AA233" s="120">
        <f>VLOOKUP($A233,수산물!$A70:$O299,15,FALSE)</f>
        <v>8800</v>
      </c>
      <c r="AB233" s="251" t="e">
        <f t="shared" si="49"/>
        <v>#VALUE!</v>
      </c>
      <c r="AC233" s="251">
        <f t="shared" si="50"/>
        <v>12.820512820512821</v>
      </c>
      <c r="AD233" s="121"/>
    </row>
    <row r="234" spans="1:30" s="28" customFormat="1">
      <c r="A234" s="28">
        <v>65</v>
      </c>
      <c r="B234" s="16" t="str">
        <f t="shared" si="51"/>
        <v>알(명란)냉동kg냉동명란,大러시아</v>
      </c>
      <c r="C234" s="30">
        <v>10</v>
      </c>
      <c r="D234" s="30" t="s">
        <v>442</v>
      </c>
      <c r="E234" s="27" t="s">
        <v>455</v>
      </c>
      <c r="F234" s="27" t="s">
        <v>199</v>
      </c>
      <c r="G234" s="30" t="s">
        <v>192</v>
      </c>
      <c r="H234" s="27" t="s">
        <v>1572</v>
      </c>
      <c r="I234" s="297" t="s">
        <v>1515</v>
      </c>
      <c r="J234" s="68">
        <f>VLOOKUP($A234,[1]전년동월vs전월vs당월!$A$167:$AA$396,12,FALSE)</f>
        <v>12000</v>
      </c>
      <c r="K234" s="68">
        <v>11000</v>
      </c>
      <c r="L234" s="120">
        <f>VLOOKUP($A234,수산물!$A71:$O300,12,FALSE)</f>
        <v>11000</v>
      </c>
      <c r="M234" s="251">
        <f t="shared" si="43"/>
        <v>-8.3333333333333339</v>
      </c>
      <c r="N234" s="251">
        <f t="shared" si="44"/>
        <v>0</v>
      </c>
      <c r="O234" s="68">
        <f>VLOOKUP($A234,[1]전년동월vs전월vs당월!$A$167:$AA$396,17,FALSE)</f>
        <v>10000</v>
      </c>
      <c r="P234" s="68">
        <v>10000</v>
      </c>
      <c r="Q234" s="120">
        <f>VLOOKUP($A234,수산물!$A71:$O300,13,FALSE)</f>
        <v>10000</v>
      </c>
      <c r="R234" s="251">
        <f t="shared" si="45"/>
        <v>0</v>
      </c>
      <c r="S234" s="251">
        <f t="shared" si="46"/>
        <v>0</v>
      </c>
      <c r="T234" s="68" t="str">
        <f>VLOOKUP($A234,[1]전년동월vs전월vs당월!$A$167:$AA$396,22,FALSE)</f>
        <v>-</v>
      </c>
      <c r="U234" s="68" t="s">
        <v>628</v>
      </c>
      <c r="V234" s="120" t="str">
        <f>VLOOKUP($A234,수산물!$A71:$O300,14,FALSE)</f>
        <v>-</v>
      </c>
      <c r="W234" s="251" t="e">
        <f t="shared" si="47"/>
        <v>#VALUE!</v>
      </c>
      <c r="X234" s="251" t="e">
        <f t="shared" si="48"/>
        <v>#VALUE!</v>
      </c>
      <c r="Y234" s="68" t="str">
        <f>VLOOKUP($A234,[1]전년동월vs전월vs당월!$A$167:$AA$396,27,FALSE)</f>
        <v>-</v>
      </c>
      <c r="Z234" s="68" t="s">
        <v>628</v>
      </c>
      <c r="AA234" s="120" t="str">
        <f>VLOOKUP($A234,수산물!$A71:$O300,15,FALSE)</f>
        <v>-</v>
      </c>
      <c r="AB234" s="251" t="e">
        <f t="shared" si="49"/>
        <v>#VALUE!</v>
      </c>
      <c r="AC234" s="251" t="e">
        <f t="shared" si="50"/>
        <v>#VALUE!</v>
      </c>
      <c r="AD234" s="126"/>
    </row>
    <row r="235" spans="1:30" s="28" customFormat="1">
      <c r="A235" s="28">
        <v>66</v>
      </c>
      <c r="B235" s="16" t="str">
        <f t="shared" si="51"/>
        <v>알(명란)냉동kg냉동명란,小러시아</v>
      </c>
      <c r="C235" s="30"/>
      <c r="D235" s="30" t="s">
        <v>442</v>
      </c>
      <c r="E235" s="27" t="s">
        <v>455</v>
      </c>
      <c r="F235" s="27" t="s">
        <v>199</v>
      </c>
      <c r="G235" s="30" t="s">
        <v>192</v>
      </c>
      <c r="H235" s="27" t="s">
        <v>1573</v>
      </c>
      <c r="I235" s="297" t="s">
        <v>1515</v>
      </c>
      <c r="J235" s="68">
        <f>VLOOKUP($A235,[1]전년동월vs전월vs당월!$A$167:$AA$396,12,FALSE)</f>
        <v>12000</v>
      </c>
      <c r="K235" s="68">
        <v>11000</v>
      </c>
      <c r="L235" s="120">
        <f>VLOOKUP($A235,수산물!$A72:$O301,12,FALSE)</f>
        <v>11000</v>
      </c>
      <c r="M235" s="251">
        <f t="shared" ref="M235:M298" si="52">(L235-J235)*100/J235</f>
        <v>-8.3333333333333339</v>
      </c>
      <c r="N235" s="251">
        <f t="shared" ref="N235:N298" si="53">(L235-K235)*100/K235</f>
        <v>0</v>
      </c>
      <c r="O235" s="68">
        <f>VLOOKUP($A235,[1]전년동월vs전월vs당월!$A$167:$AA$396,17,FALSE)</f>
        <v>10000</v>
      </c>
      <c r="P235" s="68">
        <v>10000</v>
      </c>
      <c r="Q235" s="120">
        <f>VLOOKUP($A235,수산물!$A72:$O301,13,FALSE)</f>
        <v>10000</v>
      </c>
      <c r="R235" s="251">
        <f t="shared" ref="R235:R298" si="54">(Q235-O235)*100/O235</f>
        <v>0</v>
      </c>
      <c r="S235" s="251">
        <f t="shared" ref="S235:S298" si="55">(Q235-P235)*100/P235</f>
        <v>0</v>
      </c>
      <c r="T235" s="68" t="str">
        <f>VLOOKUP($A235,[1]전년동월vs전월vs당월!$A$167:$AA$396,22,FALSE)</f>
        <v>-</v>
      </c>
      <c r="U235" s="68" t="s">
        <v>628</v>
      </c>
      <c r="V235" s="120" t="str">
        <f>VLOOKUP($A235,수산물!$A72:$O301,14,FALSE)</f>
        <v>-</v>
      </c>
      <c r="W235" s="251" t="e">
        <f t="shared" ref="W235:W298" si="56">(V235-T235)*100/T235</f>
        <v>#VALUE!</v>
      </c>
      <c r="X235" s="251" t="e">
        <f t="shared" ref="X235:X298" si="57">(V235-U235)*100/U235</f>
        <v>#VALUE!</v>
      </c>
      <c r="Y235" s="68">
        <f>VLOOKUP($A235,[1]전년동월vs전월vs당월!$A$167:$AA$396,27,FALSE)</f>
        <v>6900</v>
      </c>
      <c r="Z235" s="68">
        <v>6900</v>
      </c>
      <c r="AA235" s="120">
        <f>VLOOKUP($A235,수산물!$A72:$O301,15,FALSE)</f>
        <v>6900</v>
      </c>
      <c r="AB235" s="251">
        <f t="shared" ref="AB235:AB298" si="58">(AA235-Y235)*100/Y235</f>
        <v>0</v>
      </c>
      <c r="AC235" s="251">
        <f t="shared" ref="AC235:AC298" si="59">(AA235-Z235)*100/Z235</f>
        <v>0</v>
      </c>
      <c r="AD235" s="121"/>
    </row>
    <row r="236" spans="1:30" s="28" customFormat="1">
      <c r="A236" s="28">
        <v>67</v>
      </c>
      <c r="B236" s="16" t="str">
        <f t="shared" si="51"/>
        <v>알(명란)냉동kg냉동고니러시아</v>
      </c>
      <c r="C236" s="30"/>
      <c r="D236" s="30" t="s">
        <v>442</v>
      </c>
      <c r="E236" s="27" t="s">
        <v>455</v>
      </c>
      <c r="F236" s="27" t="s">
        <v>199</v>
      </c>
      <c r="G236" s="30" t="s">
        <v>192</v>
      </c>
      <c r="H236" s="27" t="s">
        <v>1574</v>
      </c>
      <c r="I236" s="297" t="s">
        <v>1515</v>
      </c>
      <c r="J236" s="68">
        <f>VLOOKUP($A236,[1]전년동월vs전월vs당월!$A$167:$AA$396,12,FALSE)</f>
        <v>5000</v>
      </c>
      <c r="K236" s="68">
        <v>5000</v>
      </c>
      <c r="L236" s="120">
        <f>VLOOKUP($A236,수산물!$A73:$O302,12,FALSE)</f>
        <v>5000</v>
      </c>
      <c r="M236" s="251">
        <f t="shared" si="52"/>
        <v>0</v>
      </c>
      <c r="N236" s="251">
        <f t="shared" si="53"/>
        <v>0</v>
      </c>
      <c r="O236" s="68">
        <f>VLOOKUP($A236,[1]전년동월vs전월vs당월!$A$167:$AA$396,17,FALSE)</f>
        <v>5000</v>
      </c>
      <c r="P236" s="68">
        <v>5000</v>
      </c>
      <c r="Q236" s="120">
        <f>VLOOKUP($A236,수산물!$A73:$O302,13,FALSE)</f>
        <v>5000</v>
      </c>
      <c r="R236" s="251">
        <f t="shared" si="54"/>
        <v>0</v>
      </c>
      <c r="S236" s="251">
        <f t="shared" si="55"/>
        <v>0</v>
      </c>
      <c r="T236" s="68" t="str">
        <f>VLOOKUP($A236,[1]전년동월vs전월vs당월!$A$167:$AA$396,22,FALSE)</f>
        <v>-</v>
      </c>
      <c r="U236" s="68" t="s">
        <v>628</v>
      </c>
      <c r="V236" s="120" t="str">
        <f>VLOOKUP($A236,수산물!$A73:$O302,14,FALSE)</f>
        <v>-</v>
      </c>
      <c r="W236" s="251" t="e">
        <f t="shared" si="56"/>
        <v>#VALUE!</v>
      </c>
      <c r="X236" s="251" t="e">
        <f t="shared" si="57"/>
        <v>#VALUE!</v>
      </c>
      <c r="Y236" s="68">
        <f>VLOOKUP($A236,[1]전년동월vs전월vs당월!$A$167:$AA$396,27,FALSE)</f>
        <v>5900</v>
      </c>
      <c r="Z236" s="68">
        <v>5900</v>
      </c>
      <c r="AA236" s="120">
        <f>VLOOKUP($A236,수산물!$A73:$O302,15,FALSE)</f>
        <v>5900</v>
      </c>
      <c r="AB236" s="251">
        <f t="shared" si="58"/>
        <v>0</v>
      </c>
      <c r="AC236" s="251">
        <f t="shared" si="59"/>
        <v>0</v>
      </c>
      <c r="AD236" s="126"/>
    </row>
    <row r="237" spans="1:30" s="28" customFormat="1">
      <c r="A237" s="28">
        <v>68</v>
      </c>
      <c r="B237" s="16" t="str">
        <f t="shared" si="51"/>
        <v>알(명란)kg양념명란젓,中러시아</v>
      </c>
      <c r="C237" s="30"/>
      <c r="D237" s="30" t="s">
        <v>442</v>
      </c>
      <c r="E237" s="27" t="s">
        <v>455</v>
      </c>
      <c r="F237" s="27"/>
      <c r="G237" s="30" t="s">
        <v>192</v>
      </c>
      <c r="H237" s="27" t="s">
        <v>1575</v>
      </c>
      <c r="I237" s="297" t="s">
        <v>1515</v>
      </c>
      <c r="J237" s="68">
        <f>VLOOKUP($A237,[1]전년동월vs전월vs당월!$A$167:$AA$396,12,FALSE)</f>
        <v>18000</v>
      </c>
      <c r="K237" s="68">
        <v>18000</v>
      </c>
      <c r="L237" s="120">
        <f>VLOOKUP($A237,수산물!$A74:$O303,12,FALSE)</f>
        <v>18000</v>
      </c>
      <c r="M237" s="251">
        <f t="shared" si="52"/>
        <v>0</v>
      </c>
      <c r="N237" s="251">
        <f t="shared" si="53"/>
        <v>0</v>
      </c>
      <c r="O237" s="68">
        <f>VLOOKUP($A237,[1]전년동월vs전월vs당월!$A$167:$AA$396,17,FALSE)</f>
        <v>23000</v>
      </c>
      <c r="P237" s="68">
        <v>23000</v>
      </c>
      <c r="Q237" s="120">
        <f>VLOOKUP($A237,수산물!$A74:$O303,13,FALSE)</f>
        <v>23000</v>
      </c>
      <c r="R237" s="251">
        <f t="shared" si="54"/>
        <v>0</v>
      </c>
      <c r="S237" s="251">
        <f t="shared" si="55"/>
        <v>0</v>
      </c>
      <c r="T237" s="68">
        <f>VLOOKUP($A237,[1]전년동월vs전월vs당월!$A$167:$AA$396,22,FALSE)</f>
        <v>49800</v>
      </c>
      <c r="U237" s="68">
        <v>48400</v>
      </c>
      <c r="V237" s="120">
        <f>VLOOKUP($A237,수산물!$A74:$O303,14,FALSE)</f>
        <v>43220</v>
      </c>
      <c r="W237" s="251">
        <f t="shared" si="56"/>
        <v>-13.212851405622491</v>
      </c>
      <c r="X237" s="251">
        <f t="shared" si="57"/>
        <v>-10.702479338842975</v>
      </c>
      <c r="Y237" s="68" t="str">
        <f>VLOOKUP($A237,[1]전년동월vs전월vs당월!$A$167:$AA$396,27,FALSE)</f>
        <v>-</v>
      </c>
      <c r="Z237" s="68" t="s">
        <v>628</v>
      </c>
      <c r="AA237" s="120" t="str">
        <f>VLOOKUP($A237,수산물!$A74:$O303,15,FALSE)</f>
        <v>-</v>
      </c>
      <c r="AB237" s="251" t="e">
        <f t="shared" si="58"/>
        <v>#VALUE!</v>
      </c>
      <c r="AC237" s="251" t="e">
        <f t="shared" si="59"/>
        <v>#VALUE!</v>
      </c>
      <c r="AD237" s="121"/>
    </row>
    <row r="238" spans="1:30" s="28" customFormat="1">
      <c r="A238" s="28">
        <v>69</v>
      </c>
      <c r="B238" s="16" t="str">
        <f t="shared" si="51"/>
        <v>알(명란)kg양념명란젓,小러시아</v>
      </c>
      <c r="C238" s="30"/>
      <c r="D238" s="30" t="s">
        <v>442</v>
      </c>
      <c r="E238" s="27" t="s">
        <v>455</v>
      </c>
      <c r="F238" s="27"/>
      <c r="G238" s="30" t="s">
        <v>192</v>
      </c>
      <c r="H238" s="27" t="s">
        <v>1576</v>
      </c>
      <c r="I238" s="297" t="s">
        <v>1515</v>
      </c>
      <c r="J238" s="68">
        <f>VLOOKUP($A238,[1]전년동월vs전월vs당월!$A$167:$AA$396,12,FALSE)</f>
        <v>16000</v>
      </c>
      <c r="K238" s="68">
        <v>16000</v>
      </c>
      <c r="L238" s="120">
        <f>VLOOKUP($A238,수산물!$A75:$O304,12,FALSE)</f>
        <v>16000</v>
      </c>
      <c r="M238" s="251">
        <f t="shared" si="52"/>
        <v>0</v>
      </c>
      <c r="N238" s="251">
        <f t="shared" si="53"/>
        <v>0</v>
      </c>
      <c r="O238" s="68">
        <f>VLOOKUP($A238,[1]전년동월vs전월vs당월!$A$167:$AA$396,17,FALSE)</f>
        <v>18000</v>
      </c>
      <c r="P238" s="68">
        <v>18000</v>
      </c>
      <c r="Q238" s="120">
        <f>VLOOKUP($A238,수산물!$A75:$O304,13,FALSE)</f>
        <v>18000</v>
      </c>
      <c r="R238" s="251">
        <f t="shared" si="54"/>
        <v>0</v>
      </c>
      <c r="S238" s="251">
        <f t="shared" si="55"/>
        <v>0</v>
      </c>
      <c r="T238" s="68">
        <f>VLOOKUP($A238,[1]전년동월vs전월vs당월!$A$167:$AA$396,22,FALSE)</f>
        <v>49800</v>
      </c>
      <c r="U238" s="68">
        <v>51670</v>
      </c>
      <c r="V238" s="120">
        <f>VLOOKUP($A238,수산물!$A75:$O304,14,FALSE)</f>
        <v>44340</v>
      </c>
      <c r="W238" s="251">
        <f t="shared" si="56"/>
        <v>-10.963855421686747</v>
      </c>
      <c r="X238" s="251">
        <f t="shared" si="57"/>
        <v>-14.186181536675054</v>
      </c>
      <c r="Y238" s="68" t="str">
        <f>VLOOKUP($A238,[1]전년동월vs전월vs당월!$A$167:$AA$396,27,FALSE)</f>
        <v>-</v>
      </c>
      <c r="Z238" s="68" t="s">
        <v>628</v>
      </c>
      <c r="AA238" s="120" t="str">
        <f>VLOOKUP($A238,수산물!$A75:$O304,15,FALSE)</f>
        <v>-</v>
      </c>
      <c r="AB238" s="251" t="e">
        <f t="shared" si="58"/>
        <v>#VALUE!</v>
      </c>
      <c r="AC238" s="251" t="e">
        <f t="shared" si="59"/>
        <v>#VALUE!</v>
      </c>
      <c r="AD238" s="121"/>
    </row>
    <row r="239" spans="1:30" s="28" customFormat="1">
      <c r="A239" s="28">
        <v>70</v>
      </c>
      <c r="B239" s="16" t="str">
        <f t="shared" si="51"/>
        <v>미꾸라지생것kg활미꾸라지국산</v>
      </c>
      <c r="C239" s="30">
        <v>11</v>
      </c>
      <c r="D239" s="30" t="s">
        <v>442</v>
      </c>
      <c r="E239" s="27" t="s">
        <v>1577</v>
      </c>
      <c r="F239" s="27" t="s">
        <v>16</v>
      </c>
      <c r="G239" s="30" t="s">
        <v>192</v>
      </c>
      <c r="H239" s="27" t="s">
        <v>1578</v>
      </c>
      <c r="I239" s="297" t="s">
        <v>195</v>
      </c>
      <c r="J239" s="68">
        <f>VLOOKUP($A239,[1]전년동월vs전월vs당월!$A$167:$AA$396,12,FALSE)</f>
        <v>25000</v>
      </c>
      <c r="K239" s="68">
        <v>25000</v>
      </c>
      <c r="L239" s="120">
        <f>VLOOKUP($A239,수산물!$A76:$O305,12,FALSE)</f>
        <v>17000</v>
      </c>
      <c r="M239" s="251">
        <f t="shared" si="52"/>
        <v>-32</v>
      </c>
      <c r="N239" s="251">
        <f t="shared" si="53"/>
        <v>-32</v>
      </c>
      <c r="O239" s="68">
        <f>VLOOKUP($A239,[1]전년동월vs전월vs당월!$A$167:$AA$396,17,FALSE)</f>
        <v>0</v>
      </c>
      <c r="P239" s="68">
        <v>30000</v>
      </c>
      <c r="Q239" s="120">
        <f>VLOOKUP($A239,수산물!$A76:$O305,13,FALSE)</f>
        <v>16000</v>
      </c>
      <c r="R239" s="251" t="e">
        <f t="shared" si="54"/>
        <v>#DIV/0!</v>
      </c>
      <c r="S239" s="251">
        <f t="shared" si="55"/>
        <v>-46.666666666666664</v>
      </c>
      <c r="T239" s="68" t="str">
        <f>VLOOKUP($A239,[1]전년동월vs전월vs당월!$A$167:$AA$396,22,FALSE)</f>
        <v>-</v>
      </c>
      <c r="U239" s="68" t="s">
        <v>628</v>
      </c>
      <c r="V239" s="120" t="str">
        <f>VLOOKUP($A239,수산물!$A76:$O305,14,FALSE)</f>
        <v>-</v>
      </c>
      <c r="W239" s="251" t="e">
        <f t="shared" si="56"/>
        <v>#VALUE!</v>
      </c>
      <c r="X239" s="251" t="e">
        <f t="shared" si="57"/>
        <v>#VALUE!</v>
      </c>
      <c r="Y239" s="68" t="str">
        <f>VLOOKUP($A239,[1]전년동월vs전월vs당월!$A$167:$AA$396,27,FALSE)</f>
        <v>-</v>
      </c>
      <c r="Z239" s="68" t="s">
        <v>628</v>
      </c>
      <c r="AA239" s="120" t="str">
        <f>VLOOKUP($A239,수산물!$A76:$O305,15,FALSE)</f>
        <v>-</v>
      </c>
      <c r="AB239" s="251" t="e">
        <f t="shared" si="58"/>
        <v>#VALUE!</v>
      </c>
      <c r="AC239" s="251" t="e">
        <f t="shared" si="59"/>
        <v>#VALUE!</v>
      </c>
      <c r="AD239" s="121"/>
    </row>
    <row r="240" spans="1:30" s="28" customFormat="1">
      <c r="A240" s="28">
        <v>71</v>
      </c>
      <c r="B240" s="16" t="str">
        <f t="shared" si="51"/>
        <v>미꾸라지생것kg활미꾸라지중국</v>
      </c>
      <c r="C240" s="30"/>
      <c r="D240" s="30" t="s">
        <v>442</v>
      </c>
      <c r="E240" s="27" t="s">
        <v>1577</v>
      </c>
      <c r="F240" s="27" t="s">
        <v>16</v>
      </c>
      <c r="G240" s="30" t="s">
        <v>192</v>
      </c>
      <c r="H240" s="27" t="s">
        <v>1578</v>
      </c>
      <c r="I240" s="297" t="s">
        <v>1518</v>
      </c>
      <c r="J240" s="68">
        <f>VLOOKUP($A240,[1]전년동월vs전월vs당월!$A$167:$AA$396,12,FALSE)</f>
        <v>13000</v>
      </c>
      <c r="K240" s="68">
        <v>10000</v>
      </c>
      <c r="L240" s="120">
        <f>VLOOKUP($A240,수산물!$A77:$O306,12,FALSE)</f>
        <v>10000</v>
      </c>
      <c r="M240" s="251">
        <f t="shared" si="52"/>
        <v>-23.076923076923077</v>
      </c>
      <c r="N240" s="251">
        <f t="shared" si="53"/>
        <v>0</v>
      </c>
      <c r="O240" s="68">
        <f>VLOOKUP($A240,[1]전년동월vs전월vs당월!$A$167:$AA$396,17,FALSE)</f>
        <v>13000</v>
      </c>
      <c r="P240" s="68">
        <v>12000</v>
      </c>
      <c r="Q240" s="120">
        <f>VLOOKUP($A240,수산물!$A77:$O306,13,FALSE)</f>
        <v>11000</v>
      </c>
      <c r="R240" s="251">
        <f t="shared" si="54"/>
        <v>-15.384615384615385</v>
      </c>
      <c r="S240" s="251">
        <f t="shared" si="55"/>
        <v>-8.3333333333333339</v>
      </c>
      <c r="T240" s="68" t="str">
        <f>VLOOKUP($A240,[1]전년동월vs전월vs당월!$A$167:$AA$396,22,FALSE)</f>
        <v>-</v>
      </c>
      <c r="U240" s="68" t="s">
        <v>628</v>
      </c>
      <c r="V240" s="120" t="str">
        <f>VLOOKUP($A240,수산물!$A77:$O306,14,FALSE)</f>
        <v>-</v>
      </c>
      <c r="W240" s="251" t="e">
        <f t="shared" si="56"/>
        <v>#VALUE!</v>
      </c>
      <c r="X240" s="251" t="e">
        <f t="shared" si="57"/>
        <v>#VALUE!</v>
      </c>
      <c r="Y240" s="68" t="str">
        <f>VLOOKUP($A240,[1]전년동월vs전월vs당월!$A$167:$AA$396,27,FALSE)</f>
        <v>-</v>
      </c>
      <c r="Z240" s="68" t="s">
        <v>628</v>
      </c>
      <c r="AA240" s="120" t="str">
        <f>VLOOKUP($A240,수산물!$A77:$O306,15,FALSE)</f>
        <v>-</v>
      </c>
      <c r="AB240" s="251" t="e">
        <f t="shared" si="58"/>
        <v>#VALUE!</v>
      </c>
      <c r="AC240" s="251" t="e">
        <f t="shared" si="59"/>
        <v>#VALUE!</v>
      </c>
      <c r="AD240" s="121"/>
    </row>
    <row r="241" spans="1:30" s="28" customFormat="1">
      <c r="A241" s="28">
        <v>72</v>
      </c>
      <c r="B241" s="16" t="str">
        <f t="shared" si="51"/>
        <v>병어생것kg생물,절단국산</v>
      </c>
      <c r="C241" s="30">
        <v>12</v>
      </c>
      <c r="D241" s="30" t="s">
        <v>442</v>
      </c>
      <c r="E241" s="27" t="s">
        <v>1581</v>
      </c>
      <c r="F241" s="27" t="s">
        <v>16</v>
      </c>
      <c r="G241" s="30" t="s">
        <v>192</v>
      </c>
      <c r="H241" s="27" t="s">
        <v>1555</v>
      </c>
      <c r="I241" s="297" t="s">
        <v>195</v>
      </c>
      <c r="J241" s="68" t="str">
        <f>VLOOKUP($A241,[1]전년동월vs전월vs당월!$A$167:$AA$396,12,FALSE)</f>
        <v>-</v>
      </c>
      <c r="K241" s="68" t="s">
        <v>628</v>
      </c>
      <c r="L241" s="120" t="str">
        <f>VLOOKUP($A241,수산물!$A78:$O307,12,FALSE)</f>
        <v>-</v>
      </c>
      <c r="M241" s="251" t="e">
        <f t="shared" si="52"/>
        <v>#VALUE!</v>
      </c>
      <c r="N241" s="251" t="e">
        <f t="shared" si="53"/>
        <v>#VALUE!</v>
      </c>
      <c r="O241" s="68" t="str">
        <f>VLOOKUP($A241,[1]전년동월vs전월vs당월!$A$167:$AA$396,17,FALSE)</f>
        <v>-</v>
      </c>
      <c r="P241" s="68" t="s">
        <v>628</v>
      </c>
      <c r="Q241" s="120" t="str">
        <f>VLOOKUP($A241,수산물!$A78:$O307,13,FALSE)</f>
        <v>-</v>
      </c>
      <c r="R241" s="251" t="e">
        <f t="shared" si="54"/>
        <v>#VALUE!</v>
      </c>
      <c r="S241" s="251" t="e">
        <f t="shared" si="55"/>
        <v>#VALUE!</v>
      </c>
      <c r="T241" s="68" t="str">
        <f>VLOOKUP($A241,[1]전년동월vs전월vs당월!$A$167:$AA$396,22,FALSE)</f>
        <v>-</v>
      </c>
      <c r="U241" s="68" t="s">
        <v>628</v>
      </c>
      <c r="V241" s="120" t="str">
        <f>VLOOKUP($A241,수산물!$A78:$O307,14,FALSE)</f>
        <v>-</v>
      </c>
      <c r="W241" s="251" t="e">
        <f t="shared" si="56"/>
        <v>#VALUE!</v>
      </c>
      <c r="X241" s="251" t="e">
        <f t="shared" si="57"/>
        <v>#VALUE!</v>
      </c>
      <c r="Y241" s="68">
        <f>VLOOKUP($A241,[1]전년동월vs전월vs당월!$A$167:$AA$396,27,FALSE)</f>
        <v>49000</v>
      </c>
      <c r="Z241" s="68">
        <v>34750</v>
      </c>
      <c r="AA241" s="120">
        <f>VLOOKUP($A241,수산물!$A78:$O307,15,FALSE)</f>
        <v>49620</v>
      </c>
      <c r="AB241" s="251">
        <f t="shared" si="58"/>
        <v>1.2653061224489797</v>
      </c>
      <c r="AC241" s="251">
        <f t="shared" si="59"/>
        <v>42.791366906474821</v>
      </c>
      <c r="AD241" s="126"/>
    </row>
    <row r="242" spans="1:30" s="28" customFormat="1">
      <c r="A242" s="28">
        <v>73</v>
      </c>
      <c r="B242" s="16" t="str">
        <f t="shared" si="51"/>
        <v>병어생것kg생물,원물국산</v>
      </c>
      <c r="C242" s="146"/>
      <c r="D242" s="146" t="s">
        <v>442</v>
      </c>
      <c r="E242" s="147" t="s">
        <v>1581</v>
      </c>
      <c r="F242" s="147" t="s">
        <v>16</v>
      </c>
      <c r="G242" s="146" t="s">
        <v>192</v>
      </c>
      <c r="H242" s="147" t="s">
        <v>2164</v>
      </c>
      <c r="I242" s="298" t="s">
        <v>195</v>
      </c>
      <c r="J242" s="68">
        <f>VLOOKUP($A242,[1]전년동월vs전월vs당월!$A$167:$AA$396,12,FALSE)</f>
        <v>17500</v>
      </c>
      <c r="K242" s="68">
        <v>36700</v>
      </c>
      <c r="L242" s="120">
        <f>VLOOKUP($A242,수산물!$A79:$O308,12,FALSE)</f>
        <v>36700</v>
      </c>
      <c r="M242" s="251">
        <f t="shared" si="52"/>
        <v>109.71428571428571</v>
      </c>
      <c r="N242" s="251">
        <f t="shared" si="53"/>
        <v>0</v>
      </c>
      <c r="O242" s="68">
        <f>VLOOKUP($A242,[1]전년동월vs전월vs당월!$A$167:$AA$396,17,FALSE)</f>
        <v>19000</v>
      </c>
      <c r="P242" s="68">
        <v>30000</v>
      </c>
      <c r="Q242" s="120">
        <f>VLOOKUP($A242,수산물!$A79:$O308,13,FALSE)</f>
        <v>40000</v>
      </c>
      <c r="R242" s="251">
        <f t="shared" si="54"/>
        <v>110.52631578947368</v>
      </c>
      <c r="S242" s="251">
        <f t="shared" si="55"/>
        <v>33.333333333333336</v>
      </c>
      <c r="T242" s="68" t="str">
        <f>VLOOKUP($A242,[1]전년동월vs전월vs당월!$A$167:$AA$396,22,FALSE)</f>
        <v>-</v>
      </c>
      <c r="U242" s="68" t="s">
        <v>628</v>
      </c>
      <c r="V242" s="120" t="str">
        <f>VLOOKUP($A242,수산물!$A79:$O308,14,FALSE)</f>
        <v>-</v>
      </c>
      <c r="W242" s="251" t="e">
        <f t="shared" si="56"/>
        <v>#VALUE!</v>
      </c>
      <c r="X242" s="251" t="e">
        <f t="shared" si="57"/>
        <v>#VALUE!</v>
      </c>
      <c r="Y242" s="68">
        <f>VLOOKUP($A242,[1]전년동월vs전월vs당월!$A$167:$AA$396,27,FALSE)</f>
        <v>49000</v>
      </c>
      <c r="Z242" s="68">
        <v>34750</v>
      </c>
      <c r="AA242" s="120">
        <f>VLOOKUP($A242,수산물!$A79:$O308,15,FALSE)</f>
        <v>49620</v>
      </c>
      <c r="AB242" s="251">
        <f t="shared" si="58"/>
        <v>1.2653061224489797</v>
      </c>
      <c r="AC242" s="251">
        <f t="shared" si="59"/>
        <v>42.791366906474821</v>
      </c>
      <c r="AD242" s="126"/>
    </row>
    <row r="243" spans="1:30" s="28" customFormat="1">
      <c r="A243" s="28">
        <v>74</v>
      </c>
      <c r="B243" s="16" t="str">
        <f t="shared" si="51"/>
        <v>병어냉동,손질kg절단국산</v>
      </c>
      <c r="C243" s="30"/>
      <c r="D243" s="30" t="s">
        <v>442</v>
      </c>
      <c r="E243" s="27" t="s">
        <v>1581</v>
      </c>
      <c r="F243" s="27" t="s">
        <v>1512</v>
      </c>
      <c r="G243" s="30" t="s">
        <v>192</v>
      </c>
      <c r="H243" s="27" t="s">
        <v>1513</v>
      </c>
      <c r="I243" s="297" t="s">
        <v>195</v>
      </c>
      <c r="J243" s="68" t="str">
        <f>VLOOKUP($A243,[1]전년동월vs전월vs당월!$A$167:$AA$396,12,FALSE)</f>
        <v>-</v>
      </c>
      <c r="K243" s="68" t="s">
        <v>628</v>
      </c>
      <c r="L243" s="120" t="str">
        <f>VLOOKUP($A243,수산물!$A80:$O309,12,FALSE)</f>
        <v>-</v>
      </c>
      <c r="M243" s="251" t="e">
        <f t="shared" si="52"/>
        <v>#VALUE!</v>
      </c>
      <c r="N243" s="251" t="e">
        <f t="shared" si="53"/>
        <v>#VALUE!</v>
      </c>
      <c r="O243" s="68" t="str">
        <f>VLOOKUP($A243,[1]전년동월vs전월vs당월!$A$167:$AA$396,17,FALSE)</f>
        <v>-</v>
      </c>
      <c r="P243" s="68" t="s">
        <v>628</v>
      </c>
      <c r="Q243" s="120" t="str">
        <f>VLOOKUP($A243,수산물!$A80:$O309,13,FALSE)</f>
        <v>-</v>
      </c>
      <c r="R243" s="251" t="e">
        <f t="shared" si="54"/>
        <v>#VALUE!</v>
      </c>
      <c r="S243" s="251" t="e">
        <f t="shared" si="55"/>
        <v>#VALUE!</v>
      </c>
      <c r="T243" s="68" t="str">
        <f>VLOOKUP($A243,[1]전년동월vs전월vs당월!$A$167:$AA$396,22,FALSE)</f>
        <v>-</v>
      </c>
      <c r="U243" s="68" t="s">
        <v>628</v>
      </c>
      <c r="V243" s="120">
        <f>VLOOKUP($A243,수산물!$A80:$O309,14,FALSE)</f>
        <v>19900</v>
      </c>
      <c r="W243" s="251" t="e">
        <f t="shared" si="56"/>
        <v>#VALUE!</v>
      </c>
      <c r="X243" s="251" t="e">
        <f t="shared" si="57"/>
        <v>#VALUE!</v>
      </c>
      <c r="Y243" s="68" t="str">
        <f>VLOOKUP($A243,[1]전년동월vs전월vs당월!$A$167:$AA$396,27,FALSE)</f>
        <v>-</v>
      </c>
      <c r="Z243" s="68" t="s">
        <v>628</v>
      </c>
      <c r="AA243" s="120" t="str">
        <f>VLOOKUP($A243,수산물!$A80:$O309,15,FALSE)</f>
        <v>-</v>
      </c>
      <c r="AB243" s="251" t="e">
        <f t="shared" si="58"/>
        <v>#VALUE!</v>
      </c>
      <c r="AC243" s="251" t="e">
        <f t="shared" si="59"/>
        <v>#VALUE!</v>
      </c>
      <c r="AD243" s="121"/>
    </row>
    <row r="244" spans="1:30" s="28" customFormat="1">
      <c r="A244" s="28">
        <v>75</v>
      </c>
      <c r="B244" s="16" t="str">
        <f t="shared" si="51"/>
        <v>병어냉동,손질kg절단중국</v>
      </c>
      <c r="C244" s="30"/>
      <c r="D244" s="30" t="s">
        <v>442</v>
      </c>
      <c r="E244" s="27" t="s">
        <v>1581</v>
      </c>
      <c r="F244" s="27" t="s">
        <v>1512</v>
      </c>
      <c r="G244" s="30" t="s">
        <v>192</v>
      </c>
      <c r="H244" s="27" t="s">
        <v>1513</v>
      </c>
      <c r="I244" s="297" t="s">
        <v>1518</v>
      </c>
      <c r="J244" s="68" t="str">
        <f>VLOOKUP($A244,[1]전년동월vs전월vs당월!$A$167:$AA$396,12,FALSE)</f>
        <v>-</v>
      </c>
      <c r="K244" s="68" t="s">
        <v>628</v>
      </c>
      <c r="L244" s="120" t="str">
        <f>VLOOKUP($A244,수산물!$A81:$O310,12,FALSE)</f>
        <v>-</v>
      </c>
      <c r="M244" s="251" t="e">
        <f t="shared" si="52"/>
        <v>#VALUE!</v>
      </c>
      <c r="N244" s="251" t="e">
        <f t="shared" si="53"/>
        <v>#VALUE!</v>
      </c>
      <c r="O244" s="68" t="str">
        <f>VLOOKUP($A244,[1]전년동월vs전월vs당월!$A$167:$AA$396,17,FALSE)</f>
        <v>-</v>
      </c>
      <c r="P244" s="68" t="s">
        <v>628</v>
      </c>
      <c r="Q244" s="120" t="str">
        <f>VLOOKUP($A244,수산물!$A81:$O310,13,FALSE)</f>
        <v>-</v>
      </c>
      <c r="R244" s="251" t="e">
        <f t="shared" si="54"/>
        <v>#VALUE!</v>
      </c>
      <c r="S244" s="251" t="e">
        <f t="shared" si="55"/>
        <v>#VALUE!</v>
      </c>
      <c r="T244" s="68" t="str">
        <f>VLOOKUP($A244,[1]전년동월vs전월vs당월!$A$167:$AA$396,22,FALSE)</f>
        <v>-</v>
      </c>
      <c r="U244" s="68">
        <v>21670</v>
      </c>
      <c r="V244" s="120" t="str">
        <f>VLOOKUP($A244,수산물!$A81:$O310,14,FALSE)</f>
        <v>-</v>
      </c>
      <c r="W244" s="251" t="e">
        <f t="shared" si="56"/>
        <v>#VALUE!</v>
      </c>
      <c r="X244" s="251" t="e">
        <f t="shared" si="57"/>
        <v>#VALUE!</v>
      </c>
      <c r="Y244" s="68" t="str">
        <f>VLOOKUP($A244,[1]전년동월vs전월vs당월!$A$167:$AA$396,27,FALSE)</f>
        <v>-</v>
      </c>
      <c r="Z244" s="68" t="s">
        <v>628</v>
      </c>
      <c r="AA244" s="120" t="str">
        <f>VLOOKUP($A244,수산물!$A81:$O310,15,FALSE)</f>
        <v>-</v>
      </c>
      <c r="AB244" s="251" t="e">
        <f t="shared" si="58"/>
        <v>#VALUE!</v>
      </c>
      <c r="AC244" s="251" t="e">
        <f t="shared" si="59"/>
        <v>#VALUE!</v>
      </c>
      <c r="AD244" s="121"/>
    </row>
    <row r="245" spans="1:30" s="28" customFormat="1">
      <c r="A245" s="28">
        <v>76</v>
      </c>
      <c r="B245" s="16" t="str">
        <f t="shared" si="51"/>
        <v>삼치생것kg냉장,절단국산</v>
      </c>
      <c r="C245" s="30">
        <v>13</v>
      </c>
      <c r="D245" s="30" t="s">
        <v>442</v>
      </c>
      <c r="E245" s="27" t="s">
        <v>457</v>
      </c>
      <c r="F245" s="27" t="s">
        <v>16</v>
      </c>
      <c r="G245" s="30" t="s">
        <v>192</v>
      </c>
      <c r="H245" s="27" t="s">
        <v>1511</v>
      </c>
      <c r="I245" s="297" t="s">
        <v>195</v>
      </c>
      <c r="J245" s="68" t="str">
        <f>VLOOKUP($A245,[1]전년동월vs전월vs당월!$A$167:$AA$396,12,FALSE)</f>
        <v>-</v>
      </c>
      <c r="K245" s="68" t="s">
        <v>628</v>
      </c>
      <c r="L245" s="120" t="str">
        <f>VLOOKUP($A245,수산물!$A82:$O311,12,FALSE)</f>
        <v>-</v>
      </c>
      <c r="M245" s="251" t="e">
        <f t="shared" si="52"/>
        <v>#VALUE!</v>
      </c>
      <c r="N245" s="251" t="e">
        <f t="shared" si="53"/>
        <v>#VALUE!</v>
      </c>
      <c r="O245" s="68" t="str">
        <f>VLOOKUP($A245,[1]전년동월vs전월vs당월!$A$167:$AA$396,17,FALSE)</f>
        <v>-</v>
      </c>
      <c r="P245" s="68" t="s">
        <v>628</v>
      </c>
      <c r="Q245" s="120" t="str">
        <f>VLOOKUP($A245,수산물!$A82:$O311,13,FALSE)</f>
        <v>-</v>
      </c>
      <c r="R245" s="251" t="e">
        <f t="shared" si="54"/>
        <v>#VALUE!</v>
      </c>
      <c r="S245" s="251" t="e">
        <f t="shared" si="55"/>
        <v>#VALUE!</v>
      </c>
      <c r="T245" s="68">
        <f>VLOOKUP($A245,[1]전년동월vs전월vs당월!$A$167:$AA$396,22,FALSE)</f>
        <v>13960</v>
      </c>
      <c r="U245" s="68">
        <v>11740</v>
      </c>
      <c r="V245" s="120" t="str">
        <f>VLOOKUP($A245,수산물!$A82:$O311,14,FALSE)</f>
        <v>-</v>
      </c>
      <c r="W245" s="251" t="e">
        <f t="shared" si="56"/>
        <v>#VALUE!</v>
      </c>
      <c r="X245" s="251" t="e">
        <f t="shared" si="57"/>
        <v>#VALUE!</v>
      </c>
      <c r="Y245" s="68">
        <f>VLOOKUP($A245,[1]전년동월vs전월vs당월!$A$167:$AA$396,27,FALSE)</f>
        <v>9790</v>
      </c>
      <c r="Z245" s="68">
        <v>10000</v>
      </c>
      <c r="AA245" s="120">
        <f>VLOOKUP($A245,수산물!$A82:$O311,15,FALSE)</f>
        <v>7250</v>
      </c>
      <c r="AB245" s="251">
        <f t="shared" si="58"/>
        <v>-25.944841675178754</v>
      </c>
      <c r="AC245" s="251">
        <f t="shared" si="59"/>
        <v>-27.5</v>
      </c>
      <c r="AD245" s="121"/>
    </row>
    <row r="246" spans="1:30" s="28" customFormat="1">
      <c r="A246" s="28">
        <v>77</v>
      </c>
      <c r="B246" s="16" t="str">
        <f t="shared" si="51"/>
        <v>삼치냉동,손질kg절단국산</v>
      </c>
      <c r="C246" s="30"/>
      <c r="D246" s="30" t="s">
        <v>442</v>
      </c>
      <c r="E246" s="27" t="s">
        <v>457</v>
      </c>
      <c r="F246" s="27" t="s">
        <v>1512</v>
      </c>
      <c r="G246" s="30" t="s">
        <v>192</v>
      </c>
      <c r="H246" s="27" t="s">
        <v>1513</v>
      </c>
      <c r="I246" s="297" t="s">
        <v>195</v>
      </c>
      <c r="J246" s="68" t="str">
        <f>VLOOKUP($A246,[1]전년동월vs전월vs당월!$A$167:$AA$396,12,FALSE)</f>
        <v>-</v>
      </c>
      <c r="K246" s="68" t="s">
        <v>628</v>
      </c>
      <c r="L246" s="120" t="str">
        <f>VLOOKUP($A246,수산물!$A83:$O312,12,FALSE)</f>
        <v>-</v>
      </c>
      <c r="M246" s="251" t="e">
        <f t="shared" si="52"/>
        <v>#VALUE!</v>
      </c>
      <c r="N246" s="251" t="e">
        <f t="shared" si="53"/>
        <v>#VALUE!</v>
      </c>
      <c r="O246" s="68" t="str">
        <f>VLOOKUP($A246,[1]전년동월vs전월vs당월!$A$167:$AA$396,17,FALSE)</f>
        <v>-</v>
      </c>
      <c r="P246" s="68" t="s">
        <v>628</v>
      </c>
      <c r="Q246" s="120" t="str">
        <f>VLOOKUP($A246,수산물!$A83:$O312,13,FALSE)</f>
        <v>-</v>
      </c>
      <c r="R246" s="251" t="e">
        <f t="shared" si="54"/>
        <v>#VALUE!</v>
      </c>
      <c r="S246" s="251" t="e">
        <f t="shared" si="55"/>
        <v>#VALUE!</v>
      </c>
      <c r="T246" s="68" t="str">
        <f>VLOOKUP($A246,[1]전년동월vs전월vs당월!$A$167:$AA$396,22,FALSE)</f>
        <v>-</v>
      </c>
      <c r="U246" s="68">
        <v>6320</v>
      </c>
      <c r="V246" s="120">
        <f>VLOOKUP($A246,수산물!$A83:$O312,14,FALSE)</f>
        <v>10540</v>
      </c>
      <c r="W246" s="251" t="e">
        <f t="shared" si="56"/>
        <v>#VALUE!</v>
      </c>
      <c r="X246" s="251">
        <f t="shared" si="57"/>
        <v>66.77215189873418</v>
      </c>
      <c r="Y246" s="68" t="str">
        <f>VLOOKUP($A246,[1]전년동월vs전월vs당월!$A$167:$AA$396,27,FALSE)</f>
        <v>-</v>
      </c>
      <c r="Z246" s="68">
        <v>5180</v>
      </c>
      <c r="AA246" s="120">
        <f>VLOOKUP($A246,수산물!$A83:$O312,15,FALSE)</f>
        <v>5180</v>
      </c>
      <c r="AB246" s="251" t="e">
        <f t="shared" si="58"/>
        <v>#VALUE!</v>
      </c>
      <c r="AC246" s="251">
        <f t="shared" si="59"/>
        <v>0</v>
      </c>
      <c r="AD246" s="121"/>
    </row>
    <row r="247" spans="1:30" s="28" customFormat="1">
      <c r="A247" s="28">
        <v>78</v>
      </c>
      <c r="B247" s="16" t="str">
        <f t="shared" si="51"/>
        <v>삼치생것kg냉장,원물국산</v>
      </c>
      <c r="C247" s="146"/>
      <c r="D247" s="146" t="s">
        <v>442</v>
      </c>
      <c r="E247" s="147" t="s">
        <v>457</v>
      </c>
      <c r="F247" s="147" t="s">
        <v>16</v>
      </c>
      <c r="G247" s="146" t="s">
        <v>192</v>
      </c>
      <c r="H247" s="147" t="s">
        <v>2162</v>
      </c>
      <c r="I247" s="298" t="s">
        <v>195</v>
      </c>
      <c r="J247" s="68">
        <f>VLOOKUP($A247,[1]전년동월vs전월vs당월!$A$167:$AA$396,12,FALSE)</f>
        <v>7800</v>
      </c>
      <c r="K247" s="68">
        <v>6500</v>
      </c>
      <c r="L247" s="120">
        <f>VLOOKUP($A247,수산물!$A84:$O313,12,FALSE)</f>
        <v>5200</v>
      </c>
      <c r="M247" s="251">
        <f t="shared" si="52"/>
        <v>-33.333333333333336</v>
      </c>
      <c r="N247" s="251">
        <f t="shared" si="53"/>
        <v>-20</v>
      </c>
      <c r="O247" s="68">
        <f>VLOOKUP($A247,[1]전년동월vs전월vs당월!$A$167:$AA$396,17,FALSE)</f>
        <v>6700</v>
      </c>
      <c r="P247" s="68">
        <v>5500</v>
      </c>
      <c r="Q247" s="120">
        <f>VLOOKUP($A247,수산물!$A84:$O313,13,FALSE)</f>
        <v>5000</v>
      </c>
      <c r="R247" s="251">
        <f t="shared" si="54"/>
        <v>-25.373134328358208</v>
      </c>
      <c r="S247" s="251">
        <f t="shared" si="55"/>
        <v>-9.0909090909090917</v>
      </c>
      <c r="T247" s="68" t="str">
        <f>VLOOKUP($A247,[1]전년동월vs전월vs당월!$A$167:$AA$396,22,FALSE)</f>
        <v>-</v>
      </c>
      <c r="U247" s="68" t="s">
        <v>628</v>
      </c>
      <c r="V247" s="120" t="str">
        <f>VLOOKUP($A247,수산물!$A84:$O313,14,FALSE)</f>
        <v>-</v>
      </c>
      <c r="W247" s="251" t="e">
        <f t="shared" si="56"/>
        <v>#VALUE!</v>
      </c>
      <c r="X247" s="251" t="e">
        <f t="shared" si="57"/>
        <v>#VALUE!</v>
      </c>
      <c r="Y247" s="68">
        <f>VLOOKUP($A247,[1]전년동월vs전월vs당월!$A$167:$AA$396,27,FALSE)</f>
        <v>6000</v>
      </c>
      <c r="Z247" s="68">
        <v>5940</v>
      </c>
      <c r="AA247" s="120">
        <f>VLOOKUP($A247,수산물!$A84:$O313,15,FALSE)</f>
        <v>4470</v>
      </c>
      <c r="AB247" s="251">
        <f t="shared" si="58"/>
        <v>-25.5</v>
      </c>
      <c r="AC247" s="251">
        <f t="shared" si="59"/>
        <v>-24.747474747474747</v>
      </c>
      <c r="AD247" s="121"/>
    </row>
    <row r="248" spans="1:30" s="28" customFormat="1">
      <c r="A248" s="28">
        <v>79</v>
      </c>
      <c r="B248" s="16" t="str">
        <f t="shared" si="51"/>
        <v>삼치냉동,원물kg원물국산</v>
      </c>
      <c r="C248" s="146"/>
      <c r="D248" s="146" t="s">
        <v>442</v>
      </c>
      <c r="E248" s="147" t="s">
        <v>457</v>
      </c>
      <c r="F248" s="147" t="s">
        <v>2160</v>
      </c>
      <c r="G248" s="146" t="s">
        <v>192</v>
      </c>
      <c r="H248" s="147" t="s">
        <v>2161</v>
      </c>
      <c r="I248" s="298" t="s">
        <v>195</v>
      </c>
      <c r="J248" s="68">
        <f>VLOOKUP($A248,[1]전년동월vs전월vs당월!$A$167:$AA$396,12,FALSE)</f>
        <v>6300</v>
      </c>
      <c r="K248" s="68">
        <v>5000</v>
      </c>
      <c r="L248" s="120">
        <f>VLOOKUP($A248,수산물!$A85:$O314,12,FALSE)</f>
        <v>5000</v>
      </c>
      <c r="M248" s="251">
        <f t="shared" si="52"/>
        <v>-20.634920634920636</v>
      </c>
      <c r="N248" s="251">
        <f t="shared" si="53"/>
        <v>0</v>
      </c>
      <c r="O248" s="68">
        <f>VLOOKUP($A248,[1]전년동월vs전월vs당월!$A$167:$AA$396,17,FALSE)</f>
        <v>5000</v>
      </c>
      <c r="P248" s="68">
        <v>4700</v>
      </c>
      <c r="Q248" s="120">
        <f>VLOOKUP($A248,수산물!$A85:$O314,13,FALSE)</f>
        <v>4700</v>
      </c>
      <c r="R248" s="251">
        <f t="shared" si="54"/>
        <v>-6</v>
      </c>
      <c r="S248" s="251">
        <f t="shared" si="55"/>
        <v>0</v>
      </c>
      <c r="T248" s="68" t="str">
        <f>VLOOKUP($A248,[1]전년동월vs전월vs당월!$A$167:$AA$396,22,FALSE)</f>
        <v>-</v>
      </c>
      <c r="U248" s="68" t="s">
        <v>628</v>
      </c>
      <c r="V248" s="120" t="str">
        <f>VLOOKUP($A248,수산물!$A85:$O314,14,FALSE)</f>
        <v>-</v>
      </c>
      <c r="W248" s="251" t="e">
        <f t="shared" si="56"/>
        <v>#VALUE!</v>
      </c>
      <c r="X248" s="251" t="e">
        <f t="shared" si="57"/>
        <v>#VALUE!</v>
      </c>
      <c r="Y248" s="68">
        <f>VLOOKUP($A248,[1]전년동월vs전월vs당월!$A$167:$AA$396,27,FALSE)</f>
        <v>5290</v>
      </c>
      <c r="Z248" s="68">
        <v>3580</v>
      </c>
      <c r="AA248" s="120">
        <f>VLOOKUP($A248,수산물!$A85:$O314,15,FALSE)</f>
        <v>3580</v>
      </c>
      <c r="AB248" s="251">
        <f t="shared" si="58"/>
        <v>-32.32514177693762</v>
      </c>
      <c r="AC248" s="251">
        <f t="shared" si="59"/>
        <v>0</v>
      </c>
      <c r="AD248" s="121"/>
    </row>
    <row r="249" spans="1:30" s="28" customFormat="1">
      <c r="A249" s="28">
        <v>80</v>
      </c>
      <c r="B249" s="16" t="str">
        <f t="shared" si="51"/>
        <v>삼치냉동,삼치살kg절단국산</v>
      </c>
      <c r="C249" s="30"/>
      <c r="D249" s="30" t="s">
        <v>442</v>
      </c>
      <c r="E249" s="27" t="s">
        <v>1582</v>
      </c>
      <c r="F249" s="27" t="s">
        <v>1583</v>
      </c>
      <c r="G249" s="30" t="s">
        <v>192</v>
      </c>
      <c r="H249" s="27" t="s">
        <v>1513</v>
      </c>
      <c r="I249" s="297" t="s">
        <v>195</v>
      </c>
      <c r="J249" s="68" t="str">
        <f>VLOOKUP($A249,[1]전년동월vs전월vs당월!$A$167:$AA$396,12,FALSE)</f>
        <v>-</v>
      </c>
      <c r="K249" s="68" t="s">
        <v>628</v>
      </c>
      <c r="L249" s="120" t="str">
        <f>VLOOKUP($A249,수산물!$A86:$O315,12,FALSE)</f>
        <v>-</v>
      </c>
      <c r="M249" s="251" t="e">
        <f t="shared" si="52"/>
        <v>#VALUE!</v>
      </c>
      <c r="N249" s="251" t="e">
        <f t="shared" si="53"/>
        <v>#VALUE!</v>
      </c>
      <c r="O249" s="68" t="str">
        <f>VLOOKUP($A249,[1]전년동월vs전월vs당월!$A$167:$AA$396,17,FALSE)</f>
        <v>-</v>
      </c>
      <c r="P249" s="68" t="s">
        <v>628</v>
      </c>
      <c r="Q249" s="120" t="str">
        <f>VLOOKUP($A249,수산물!$A86:$O315,13,FALSE)</f>
        <v>-</v>
      </c>
      <c r="R249" s="251" t="e">
        <f t="shared" si="54"/>
        <v>#VALUE!</v>
      </c>
      <c r="S249" s="251" t="e">
        <f t="shared" si="55"/>
        <v>#VALUE!</v>
      </c>
      <c r="T249" s="68" t="str">
        <f>VLOOKUP($A249,[1]전년동월vs전월vs당월!$A$167:$AA$396,22,FALSE)</f>
        <v>-</v>
      </c>
      <c r="U249" s="68">
        <v>21000</v>
      </c>
      <c r="V249" s="120">
        <f>VLOOKUP($A249,수산물!$A86:$O315,14,FALSE)</f>
        <v>21000</v>
      </c>
      <c r="W249" s="251" t="e">
        <f t="shared" si="56"/>
        <v>#VALUE!</v>
      </c>
      <c r="X249" s="251">
        <f t="shared" si="57"/>
        <v>0</v>
      </c>
      <c r="Y249" s="68">
        <f>VLOOKUP($A249,[1]전년동월vs전월vs당월!$A$167:$AA$396,27,FALSE)</f>
        <v>11890</v>
      </c>
      <c r="Z249" s="68">
        <v>15260</v>
      </c>
      <c r="AA249" s="120">
        <f>VLOOKUP($A249,수산물!$A86:$O315,15,FALSE)</f>
        <v>15260</v>
      </c>
      <c r="AB249" s="251">
        <f t="shared" si="58"/>
        <v>28.343145500420523</v>
      </c>
      <c r="AC249" s="251">
        <f t="shared" si="59"/>
        <v>0</v>
      </c>
      <c r="AD249" s="121"/>
    </row>
    <row r="250" spans="1:30" s="28" customFormat="1">
      <c r="A250" s="28">
        <v>81</v>
      </c>
      <c r="B250" s="16" t="str">
        <f t="shared" si="51"/>
        <v>아귀반건제품,냉동kg절단국산</v>
      </c>
      <c r="C250" s="30">
        <v>14</v>
      </c>
      <c r="D250" s="30" t="s">
        <v>442</v>
      </c>
      <c r="E250" s="27" t="s">
        <v>1584</v>
      </c>
      <c r="F250" s="27" t="s">
        <v>1585</v>
      </c>
      <c r="G250" s="30" t="s">
        <v>192</v>
      </c>
      <c r="H250" s="27" t="s">
        <v>1513</v>
      </c>
      <c r="I250" s="297" t="s">
        <v>195</v>
      </c>
      <c r="J250" s="68" t="str">
        <f>VLOOKUP($A250,[1]전년동월vs전월vs당월!$A$167:$AA$396,12,FALSE)</f>
        <v>-</v>
      </c>
      <c r="K250" s="68" t="s">
        <v>628</v>
      </c>
      <c r="L250" s="120" t="str">
        <f>VLOOKUP($A250,수산물!$A87:$O316,12,FALSE)</f>
        <v>-</v>
      </c>
      <c r="M250" s="251" t="e">
        <f t="shared" si="52"/>
        <v>#VALUE!</v>
      </c>
      <c r="N250" s="251" t="e">
        <f t="shared" si="53"/>
        <v>#VALUE!</v>
      </c>
      <c r="O250" s="68" t="str">
        <f>VLOOKUP($A250,[1]전년동월vs전월vs당월!$A$167:$AA$396,17,FALSE)</f>
        <v>-</v>
      </c>
      <c r="P250" s="68" t="s">
        <v>628</v>
      </c>
      <c r="Q250" s="120" t="str">
        <f>VLOOKUP($A250,수산물!$A87:$O316,13,FALSE)</f>
        <v>-</v>
      </c>
      <c r="R250" s="251" t="e">
        <f t="shared" si="54"/>
        <v>#VALUE!</v>
      </c>
      <c r="S250" s="251" t="e">
        <f t="shared" si="55"/>
        <v>#VALUE!</v>
      </c>
      <c r="T250" s="68" t="str">
        <f>VLOOKUP($A250,[1]전년동월vs전월vs당월!$A$167:$AA$396,22,FALSE)</f>
        <v>-</v>
      </c>
      <c r="U250" s="68" t="s">
        <v>628</v>
      </c>
      <c r="V250" s="120" t="str">
        <f>VLOOKUP($A250,수산물!$A87:$O316,14,FALSE)</f>
        <v>-</v>
      </c>
      <c r="W250" s="251" t="e">
        <f t="shared" si="56"/>
        <v>#VALUE!</v>
      </c>
      <c r="X250" s="251" t="e">
        <f t="shared" si="57"/>
        <v>#VALUE!</v>
      </c>
      <c r="Y250" s="68" t="str">
        <f>VLOOKUP($A250,[1]전년동월vs전월vs당월!$A$167:$AA$396,27,FALSE)</f>
        <v>-</v>
      </c>
      <c r="Z250" s="68" t="s">
        <v>628</v>
      </c>
      <c r="AA250" s="120" t="str">
        <f>VLOOKUP($A250,수산물!$A87:$O316,15,FALSE)</f>
        <v>-</v>
      </c>
      <c r="AB250" s="251" t="e">
        <f t="shared" si="58"/>
        <v>#VALUE!</v>
      </c>
      <c r="AC250" s="251" t="e">
        <f t="shared" si="59"/>
        <v>#VALUE!</v>
      </c>
      <c r="AD250" s="126"/>
    </row>
    <row r="251" spans="1:30" s="28" customFormat="1">
      <c r="A251" s="28">
        <v>82</v>
      </c>
      <c r="B251" s="16" t="str">
        <f t="shared" si="51"/>
        <v>아귀반건제품,냉동kg절단중국</v>
      </c>
      <c r="C251" s="30"/>
      <c r="D251" s="30" t="s">
        <v>442</v>
      </c>
      <c r="E251" s="27" t="s">
        <v>1584</v>
      </c>
      <c r="F251" s="27" t="s">
        <v>1585</v>
      </c>
      <c r="G251" s="30" t="s">
        <v>192</v>
      </c>
      <c r="H251" s="27" t="s">
        <v>1513</v>
      </c>
      <c r="I251" s="297" t="s">
        <v>1518</v>
      </c>
      <c r="J251" s="68" t="str">
        <f>VLOOKUP($A251,[1]전년동월vs전월vs당월!$A$167:$AA$396,12,FALSE)</f>
        <v>-</v>
      </c>
      <c r="K251" s="68" t="s">
        <v>628</v>
      </c>
      <c r="L251" s="120" t="str">
        <f>VLOOKUP($A251,수산물!$A88:$O317,12,FALSE)</f>
        <v>-</v>
      </c>
      <c r="M251" s="251" t="e">
        <f t="shared" si="52"/>
        <v>#VALUE!</v>
      </c>
      <c r="N251" s="251" t="e">
        <f t="shared" si="53"/>
        <v>#VALUE!</v>
      </c>
      <c r="O251" s="68" t="str">
        <f>VLOOKUP($A251,[1]전년동월vs전월vs당월!$A$167:$AA$396,17,FALSE)</f>
        <v>-</v>
      </c>
      <c r="P251" s="68" t="s">
        <v>628</v>
      </c>
      <c r="Q251" s="120" t="str">
        <f>VLOOKUP($A251,수산물!$A88:$O317,13,FALSE)</f>
        <v>-</v>
      </c>
      <c r="R251" s="251" t="e">
        <f t="shared" si="54"/>
        <v>#VALUE!</v>
      </c>
      <c r="S251" s="251" t="e">
        <f t="shared" si="55"/>
        <v>#VALUE!</v>
      </c>
      <c r="T251" s="68" t="str">
        <f>VLOOKUP($A251,[1]전년동월vs전월vs당월!$A$167:$AA$396,22,FALSE)</f>
        <v>-</v>
      </c>
      <c r="U251" s="68" t="s">
        <v>628</v>
      </c>
      <c r="V251" s="120" t="str">
        <f>VLOOKUP($A251,수산물!$A88:$O317,14,FALSE)</f>
        <v>-</v>
      </c>
      <c r="W251" s="251" t="e">
        <f t="shared" si="56"/>
        <v>#VALUE!</v>
      </c>
      <c r="X251" s="251" t="e">
        <f t="shared" si="57"/>
        <v>#VALUE!</v>
      </c>
      <c r="Y251" s="68">
        <f>VLOOKUP($A251,[1]전년동월vs전월vs당월!$A$167:$AA$396,27,FALSE)</f>
        <v>3740</v>
      </c>
      <c r="Z251" s="68">
        <v>3740</v>
      </c>
      <c r="AA251" s="120">
        <f>VLOOKUP($A251,수산물!$A88:$O317,15,FALSE)</f>
        <v>3740</v>
      </c>
      <c r="AB251" s="251">
        <f t="shared" si="58"/>
        <v>0</v>
      </c>
      <c r="AC251" s="251">
        <f t="shared" si="59"/>
        <v>0</v>
      </c>
      <c r="AD251" s="126"/>
    </row>
    <row r="252" spans="1:30" s="28" customFormat="1">
      <c r="A252" s="28">
        <v>83</v>
      </c>
      <c r="B252" s="16" t="str">
        <f t="shared" si="51"/>
        <v>아귀반건제품,냉동kg원물중국</v>
      </c>
      <c r="C252" s="146"/>
      <c r="D252" s="146" t="s">
        <v>442</v>
      </c>
      <c r="E252" s="147" t="s">
        <v>1584</v>
      </c>
      <c r="F252" s="147" t="s">
        <v>1585</v>
      </c>
      <c r="G252" s="146" t="s">
        <v>192</v>
      </c>
      <c r="H252" s="147" t="s">
        <v>2161</v>
      </c>
      <c r="I252" s="298" t="s">
        <v>1518</v>
      </c>
      <c r="J252" s="68">
        <f>VLOOKUP($A252,[1]전년동월vs전월vs당월!$A$167:$AA$396,12,FALSE)</f>
        <v>0</v>
      </c>
      <c r="K252" s="68" t="s">
        <v>628</v>
      </c>
      <c r="L252" s="120">
        <f>VLOOKUP($A252,수산물!$A89:$O318,12,FALSE)</f>
        <v>0</v>
      </c>
      <c r="M252" s="251" t="e">
        <f t="shared" si="52"/>
        <v>#DIV/0!</v>
      </c>
      <c r="N252" s="251" t="e">
        <f t="shared" si="53"/>
        <v>#VALUE!</v>
      </c>
      <c r="O252" s="68">
        <f>VLOOKUP($A252,[1]전년동월vs전월vs당월!$A$167:$AA$396,17,FALSE)</f>
        <v>0</v>
      </c>
      <c r="P252" s="68" t="s">
        <v>628</v>
      </c>
      <c r="Q252" s="120">
        <f>VLOOKUP($A252,수산물!$A89:$O318,13,FALSE)</f>
        <v>0</v>
      </c>
      <c r="R252" s="251" t="e">
        <f t="shared" si="54"/>
        <v>#DIV/0!</v>
      </c>
      <c r="S252" s="251" t="e">
        <f t="shared" si="55"/>
        <v>#VALUE!</v>
      </c>
      <c r="T252" s="68" t="str">
        <f>VLOOKUP($A252,[1]전년동월vs전월vs당월!$A$167:$AA$396,22,FALSE)</f>
        <v>-</v>
      </c>
      <c r="U252" s="68" t="s">
        <v>628</v>
      </c>
      <c r="V252" s="120" t="str">
        <f>VLOOKUP($A252,수산물!$A89:$O318,14,FALSE)</f>
        <v>-</v>
      </c>
      <c r="W252" s="251" t="e">
        <f t="shared" si="56"/>
        <v>#VALUE!</v>
      </c>
      <c r="X252" s="251" t="e">
        <f t="shared" si="57"/>
        <v>#VALUE!</v>
      </c>
      <c r="Y252" s="68" t="str">
        <f>VLOOKUP($A252,[1]전년동월vs전월vs당월!$A$167:$AA$396,27,FALSE)</f>
        <v>-</v>
      </c>
      <c r="Z252" s="68" t="s">
        <v>628</v>
      </c>
      <c r="AA252" s="120" t="str">
        <f>VLOOKUP($A252,수산물!$A89:$O318,15,FALSE)</f>
        <v>-</v>
      </c>
      <c r="AB252" s="251" t="e">
        <f t="shared" si="58"/>
        <v>#VALUE!</v>
      </c>
      <c r="AC252" s="251" t="e">
        <f t="shared" si="59"/>
        <v>#VALUE!</v>
      </c>
      <c r="AD252" s="126"/>
    </row>
    <row r="253" spans="1:30" s="28" customFormat="1">
      <c r="A253" s="28">
        <v>84</v>
      </c>
      <c r="B253" s="16" t="str">
        <f t="shared" si="51"/>
        <v>연어살냉동,손질kg강정용,커틀릿용일본</v>
      </c>
      <c r="C253" s="30">
        <v>15</v>
      </c>
      <c r="D253" s="30" t="s">
        <v>442</v>
      </c>
      <c r="E253" s="27" t="s">
        <v>1586</v>
      </c>
      <c r="F253" s="27" t="s">
        <v>1512</v>
      </c>
      <c r="G253" s="30" t="s">
        <v>192</v>
      </c>
      <c r="H253" s="27" t="s">
        <v>1587</v>
      </c>
      <c r="I253" s="297" t="s">
        <v>1507</v>
      </c>
      <c r="J253" s="68">
        <f>VLOOKUP($A253,[1]전년동월vs전월vs당월!$A$167:$AA$396,12,FALSE)</f>
        <v>0</v>
      </c>
      <c r="K253" s="68" t="s">
        <v>628</v>
      </c>
      <c r="L253" s="120" t="str">
        <f>VLOOKUP($A253,수산물!$A90:$O319,12,FALSE)</f>
        <v>-</v>
      </c>
      <c r="M253" s="251" t="e">
        <f t="shared" si="52"/>
        <v>#VALUE!</v>
      </c>
      <c r="N253" s="251" t="e">
        <f t="shared" si="53"/>
        <v>#VALUE!</v>
      </c>
      <c r="O253" s="68">
        <f>VLOOKUP($A253,[1]전년동월vs전월vs당월!$A$167:$AA$396,17,FALSE)</f>
        <v>0</v>
      </c>
      <c r="P253" s="68" t="s">
        <v>628</v>
      </c>
      <c r="Q253" s="120" t="str">
        <f>VLOOKUP($A253,수산물!$A90:$O319,13,FALSE)</f>
        <v>-</v>
      </c>
      <c r="R253" s="251" t="e">
        <f t="shared" si="54"/>
        <v>#VALUE!</v>
      </c>
      <c r="S253" s="251" t="e">
        <f t="shared" si="55"/>
        <v>#VALUE!</v>
      </c>
      <c r="T253" s="68" t="str">
        <f>VLOOKUP($A253,[1]전년동월vs전월vs당월!$A$167:$AA$396,22,FALSE)</f>
        <v>-</v>
      </c>
      <c r="U253" s="68" t="s">
        <v>628</v>
      </c>
      <c r="V253" s="120" t="str">
        <f>VLOOKUP($A253,수산물!$A90:$O319,14,FALSE)</f>
        <v>-</v>
      </c>
      <c r="W253" s="251" t="e">
        <f t="shared" si="56"/>
        <v>#VALUE!</v>
      </c>
      <c r="X253" s="251" t="e">
        <f t="shared" si="57"/>
        <v>#VALUE!</v>
      </c>
      <c r="Y253" s="68" t="str">
        <f>VLOOKUP($A253,[1]전년동월vs전월vs당월!$A$167:$AA$396,27,FALSE)</f>
        <v>-</v>
      </c>
      <c r="Z253" s="68" t="s">
        <v>628</v>
      </c>
      <c r="AA253" s="120" t="str">
        <f>VLOOKUP($A253,수산물!$A90:$O319,15,FALSE)</f>
        <v>-</v>
      </c>
      <c r="AB253" s="251" t="e">
        <f t="shared" si="58"/>
        <v>#VALUE!</v>
      </c>
      <c r="AC253" s="251" t="e">
        <f t="shared" si="59"/>
        <v>#VALUE!</v>
      </c>
      <c r="AD253" s="121"/>
    </row>
    <row r="254" spans="1:30" s="28" customFormat="1">
      <c r="A254" s="28">
        <v>85</v>
      </c>
      <c r="B254" s="16" t="str">
        <f t="shared" si="51"/>
        <v>연어살냉동,손질kg강정용,커틀릿용칠레</v>
      </c>
      <c r="C254" s="30"/>
      <c r="D254" s="30" t="s">
        <v>442</v>
      </c>
      <c r="E254" s="27" t="s">
        <v>1586</v>
      </c>
      <c r="F254" s="27" t="s">
        <v>1512</v>
      </c>
      <c r="G254" s="30" t="s">
        <v>192</v>
      </c>
      <c r="H254" s="27" t="s">
        <v>1587</v>
      </c>
      <c r="I254" s="297" t="s">
        <v>1588</v>
      </c>
      <c r="J254" s="68">
        <f>VLOOKUP($A254,[1]전년동월vs전월vs당월!$A$167:$AA$396,12,FALSE)</f>
        <v>11000</v>
      </c>
      <c r="K254" s="68">
        <v>12000</v>
      </c>
      <c r="L254" s="120">
        <f>VLOOKUP($A254,수산물!$A91:$O320,12,FALSE)</f>
        <v>12000</v>
      </c>
      <c r="M254" s="251">
        <f t="shared" si="52"/>
        <v>9.0909090909090917</v>
      </c>
      <c r="N254" s="251">
        <f t="shared" si="53"/>
        <v>0</v>
      </c>
      <c r="O254" s="68">
        <f>VLOOKUP($A254,[1]전년동월vs전월vs당월!$A$167:$AA$396,17,FALSE)</f>
        <v>0</v>
      </c>
      <c r="P254" s="68" t="s">
        <v>628</v>
      </c>
      <c r="Q254" s="120" t="str">
        <f>VLOOKUP($A254,수산물!$A91:$O320,13,FALSE)</f>
        <v>-</v>
      </c>
      <c r="R254" s="251" t="e">
        <f t="shared" si="54"/>
        <v>#VALUE!</v>
      </c>
      <c r="S254" s="251" t="e">
        <f t="shared" si="55"/>
        <v>#VALUE!</v>
      </c>
      <c r="T254" s="68">
        <f>VLOOKUP($A254,[1]전년동월vs전월vs당월!$A$167:$AA$396,22,FALSE)</f>
        <v>19800</v>
      </c>
      <c r="U254" s="68">
        <v>19800</v>
      </c>
      <c r="V254" s="120">
        <f>VLOOKUP($A254,수산물!$A91:$O320,14,FALSE)</f>
        <v>19800</v>
      </c>
      <c r="W254" s="251">
        <f t="shared" si="56"/>
        <v>0</v>
      </c>
      <c r="X254" s="251">
        <f t="shared" si="57"/>
        <v>0</v>
      </c>
      <c r="Y254" s="68" t="str">
        <f>VLOOKUP($A254,[1]전년동월vs전월vs당월!$A$167:$AA$396,27,FALSE)</f>
        <v>-</v>
      </c>
      <c r="Z254" s="68" t="s">
        <v>628</v>
      </c>
      <c r="AA254" s="120" t="str">
        <f>VLOOKUP($A254,수산물!$A91:$O320,15,FALSE)</f>
        <v>-</v>
      </c>
      <c r="AB254" s="251" t="e">
        <f t="shared" si="58"/>
        <v>#VALUE!</v>
      </c>
      <c r="AC254" s="251" t="e">
        <f t="shared" si="59"/>
        <v>#VALUE!</v>
      </c>
      <c r="AD254" s="121"/>
    </row>
    <row r="255" spans="1:30" s="28" customFormat="1">
      <c r="A255" s="28">
        <v>86</v>
      </c>
      <c r="B255" s="16" t="str">
        <f t="shared" si="51"/>
        <v>연어살냉동,손질kg강정용,커틀릿용노르웨이</v>
      </c>
      <c r="C255" s="30"/>
      <c r="D255" s="30" t="s">
        <v>442</v>
      </c>
      <c r="E255" s="27" t="s">
        <v>1586</v>
      </c>
      <c r="F255" s="27" t="s">
        <v>1512</v>
      </c>
      <c r="G255" s="30" t="s">
        <v>192</v>
      </c>
      <c r="H255" s="27" t="s">
        <v>1587</v>
      </c>
      <c r="I255" s="297" t="s">
        <v>1523</v>
      </c>
      <c r="J255" s="68">
        <f>VLOOKUP($A255,[1]전년동월vs전월vs당월!$A$167:$AA$396,12,FALSE)</f>
        <v>14000</v>
      </c>
      <c r="K255" s="68">
        <v>16000</v>
      </c>
      <c r="L255" s="120">
        <f>VLOOKUP($A255,수산물!$A92:$O321,12,FALSE)</f>
        <v>16000</v>
      </c>
      <c r="M255" s="251">
        <f t="shared" si="52"/>
        <v>14.285714285714286</v>
      </c>
      <c r="N255" s="251">
        <f t="shared" si="53"/>
        <v>0</v>
      </c>
      <c r="O255" s="68">
        <f>VLOOKUP($A255,[1]전년동월vs전월vs당월!$A$167:$AA$396,17,FALSE)</f>
        <v>18000</v>
      </c>
      <c r="P255" s="68">
        <v>18000</v>
      </c>
      <c r="Q255" s="120">
        <f>VLOOKUP($A255,수산물!$A92:$O321,13,FALSE)</f>
        <v>19000</v>
      </c>
      <c r="R255" s="251">
        <f t="shared" si="54"/>
        <v>5.5555555555555554</v>
      </c>
      <c r="S255" s="251">
        <f t="shared" si="55"/>
        <v>5.5555555555555554</v>
      </c>
      <c r="T255" s="68">
        <f>VLOOKUP($A255,[1]전년동월vs전월vs당월!$A$167:$AA$396,22,FALSE)</f>
        <v>29800</v>
      </c>
      <c r="U255" s="68">
        <v>33800</v>
      </c>
      <c r="V255" s="120">
        <f>VLOOKUP($A255,수산물!$A92:$O321,14,FALSE)</f>
        <v>33800</v>
      </c>
      <c r="W255" s="251">
        <f t="shared" si="56"/>
        <v>13.422818791946309</v>
      </c>
      <c r="X255" s="251">
        <f t="shared" si="57"/>
        <v>0</v>
      </c>
      <c r="Y255" s="68">
        <f>VLOOKUP($A255,[1]전년동월vs전월vs당월!$A$167:$AA$396,27,FALSE)</f>
        <v>29800</v>
      </c>
      <c r="Z255" s="68">
        <v>34500</v>
      </c>
      <c r="AA255" s="120">
        <f>VLOOKUP($A255,수산물!$A92:$O321,15,FALSE)</f>
        <v>34500</v>
      </c>
      <c r="AB255" s="251">
        <f t="shared" si="58"/>
        <v>15.771812080536913</v>
      </c>
      <c r="AC255" s="251">
        <f t="shared" si="59"/>
        <v>0</v>
      </c>
      <c r="AD255" s="121"/>
    </row>
    <row r="256" spans="1:30" s="28" customFormat="1">
      <c r="A256" s="28">
        <v>87</v>
      </c>
      <c r="B256" s="16" t="str">
        <f t="shared" si="51"/>
        <v>연어살냉동훈제연어살kg칠레</v>
      </c>
      <c r="C256" s="30"/>
      <c r="D256" s="30" t="s">
        <v>442</v>
      </c>
      <c r="E256" s="27" t="s">
        <v>1586</v>
      </c>
      <c r="F256" s="27" t="s">
        <v>1589</v>
      </c>
      <c r="G256" s="30" t="s">
        <v>192</v>
      </c>
      <c r="H256" s="27"/>
      <c r="I256" s="297" t="s">
        <v>1588</v>
      </c>
      <c r="J256" s="68">
        <f>VLOOKUP($A256,[1]전년동월vs전월vs당월!$A$167:$AA$396,12,FALSE)</f>
        <v>16000</v>
      </c>
      <c r="K256" s="68">
        <v>16000</v>
      </c>
      <c r="L256" s="120">
        <f>VLOOKUP($A256,수산물!$A93:$O322,12,FALSE)</f>
        <v>16000</v>
      </c>
      <c r="M256" s="251">
        <f t="shared" si="52"/>
        <v>0</v>
      </c>
      <c r="N256" s="251">
        <f t="shared" si="53"/>
        <v>0</v>
      </c>
      <c r="O256" s="68">
        <f>VLOOKUP($A256,[1]전년동월vs전월vs당월!$A$167:$AA$396,17,FALSE)</f>
        <v>0</v>
      </c>
      <c r="P256" s="68" t="s">
        <v>628</v>
      </c>
      <c r="Q256" s="120" t="str">
        <f>VLOOKUP($A256,수산물!$A93:$O322,13,FALSE)</f>
        <v>-</v>
      </c>
      <c r="R256" s="251" t="e">
        <f t="shared" si="54"/>
        <v>#VALUE!</v>
      </c>
      <c r="S256" s="251" t="e">
        <f t="shared" si="55"/>
        <v>#VALUE!</v>
      </c>
      <c r="T256" s="68" t="str">
        <f>VLOOKUP($A256,[1]전년동월vs전월vs당월!$A$167:$AA$396,22,FALSE)</f>
        <v>-</v>
      </c>
      <c r="U256" s="68" t="s">
        <v>628</v>
      </c>
      <c r="V256" s="120" t="str">
        <f>VLOOKUP($A256,수산물!$A93:$O322,14,FALSE)</f>
        <v>-</v>
      </c>
      <c r="W256" s="251" t="e">
        <f t="shared" si="56"/>
        <v>#VALUE!</v>
      </c>
      <c r="X256" s="251" t="e">
        <f t="shared" si="57"/>
        <v>#VALUE!</v>
      </c>
      <c r="Y256" s="68" t="str">
        <f>VLOOKUP($A256,[1]전년동월vs전월vs당월!$A$167:$AA$396,27,FALSE)</f>
        <v>-</v>
      </c>
      <c r="Z256" s="68" t="s">
        <v>628</v>
      </c>
      <c r="AA256" s="120" t="str">
        <f>VLOOKUP($A256,수산물!$A93:$O322,15,FALSE)</f>
        <v>-</v>
      </c>
      <c r="AB256" s="251" t="e">
        <f t="shared" si="58"/>
        <v>#VALUE!</v>
      </c>
      <c r="AC256" s="251" t="e">
        <f t="shared" si="59"/>
        <v>#VALUE!</v>
      </c>
      <c r="AD256" s="121"/>
    </row>
    <row r="257" spans="1:30" s="28" customFormat="1">
      <c r="A257" s="28">
        <v>88</v>
      </c>
      <c r="B257" s="16" t="str">
        <f t="shared" si="51"/>
        <v>연어살냉동훈제연어살kg노르웨이</v>
      </c>
      <c r="C257" s="30"/>
      <c r="D257" s="30" t="s">
        <v>442</v>
      </c>
      <c r="E257" s="27" t="s">
        <v>1586</v>
      </c>
      <c r="F257" s="27" t="s">
        <v>1589</v>
      </c>
      <c r="G257" s="30" t="s">
        <v>192</v>
      </c>
      <c r="H257" s="27"/>
      <c r="I257" s="297" t="s">
        <v>1523</v>
      </c>
      <c r="J257" s="68">
        <f>VLOOKUP($A257,[1]전년동월vs전월vs당월!$A$167:$AA$396,12,FALSE)</f>
        <v>20000</v>
      </c>
      <c r="K257" s="68">
        <v>20000</v>
      </c>
      <c r="L257" s="120">
        <f>VLOOKUP($A257,수산물!$A94:$O323,12,FALSE)</f>
        <v>20000</v>
      </c>
      <c r="M257" s="251">
        <f t="shared" si="52"/>
        <v>0</v>
      </c>
      <c r="N257" s="251">
        <f t="shared" si="53"/>
        <v>0</v>
      </c>
      <c r="O257" s="68">
        <f>VLOOKUP($A257,[1]전년동월vs전월vs당월!$A$167:$AA$396,17,FALSE)</f>
        <v>23000</v>
      </c>
      <c r="P257" s="68">
        <v>23000</v>
      </c>
      <c r="Q257" s="120">
        <f>VLOOKUP($A257,수산물!$A94:$O323,13,FALSE)</f>
        <v>24000</v>
      </c>
      <c r="R257" s="251">
        <f t="shared" si="54"/>
        <v>4.3478260869565215</v>
      </c>
      <c r="S257" s="251">
        <f t="shared" si="55"/>
        <v>4.3478260869565215</v>
      </c>
      <c r="T257" s="68">
        <f>VLOOKUP($A257,[1]전년동월vs전월vs당월!$A$167:$AA$396,22,FALSE)</f>
        <v>44500</v>
      </c>
      <c r="U257" s="68">
        <v>46000</v>
      </c>
      <c r="V257" s="120">
        <f>VLOOKUP($A257,수산물!$A94:$O323,14,FALSE)</f>
        <v>37560</v>
      </c>
      <c r="W257" s="251">
        <f t="shared" si="56"/>
        <v>-15.595505617977528</v>
      </c>
      <c r="X257" s="251">
        <f t="shared" si="57"/>
        <v>-18.347826086956523</v>
      </c>
      <c r="Y257" s="68">
        <f>VLOOKUP($A257,[1]전년동월vs전월vs당월!$A$167:$AA$396,27,FALSE)</f>
        <v>34760</v>
      </c>
      <c r="Z257" s="68">
        <v>34760</v>
      </c>
      <c r="AA257" s="120">
        <f>VLOOKUP($A257,수산물!$A94:$O323,15,FALSE)</f>
        <v>34760</v>
      </c>
      <c r="AB257" s="251">
        <f t="shared" si="58"/>
        <v>0</v>
      </c>
      <c r="AC257" s="251">
        <f t="shared" si="59"/>
        <v>0</v>
      </c>
      <c r="AD257" s="121"/>
    </row>
    <row r="258" spans="1:30" s="28" customFormat="1">
      <c r="A258" s="28">
        <v>89</v>
      </c>
      <c r="B258" s="16" t="str">
        <f t="shared" si="51"/>
        <v>우럭생것,손질kg냉장,절단국산</v>
      </c>
      <c r="C258" s="30">
        <v>16</v>
      </c>
      <c r="D258" s="30" t="s">
        <v>442</v>
      </c>
      <c r="E258" s="27" t="s">
        <v>458</v>
      </c>
      <c r="F258" s="27" t="s">
        <v>1510</v>
      </c>
      <c r="G258" s="30" t="s">
        <v>192</v>
      </c>
      <c r="H258" s="27" t="s">
        <v>1511</v>
      </c>
      <c r="I258" s="297" t="s">
        <v>195</v>
      </c>
      <c r="J258" s="68" t="str">
        <f>VLOOKUP($A258,[1]전년동월vs전월vs당월!$A$167:$AA$396,12,FALSE)</f>
        <v>-</v>
      </c>
      <c r="K258" s="68" t="s">
        <v>628</v>
      </c>
      <c r="L258" s="120" t="str">
        <f>VLOOKUP($A258,수산물!$A95:$O324,12,FALSE)</f>
        <v>-</v>
      </c>
      <c r="M258" s="251" t="e">
        <f t="shared" si="52"/>
        <v>#VALUE!</v>
      </c>
      <c r="N258" s="251" t="e">
        <f t="shared" si="53"/>
        <v>#VALUE!</v>
      </c>
      <c r="O258" s="68" t="str">
        <f>VLOOKUP($A258,[1]전년동월vs전월vs당월!$A$167:$AA$396,17,FALSE)</f>
        <v>-</v>
      </c>
      <c r="P258" s="68" t="s">
        <v>628</v>
      </c>
      <c r="Q258" s="120" t="str">
        <f>VLOOKUP($A258,수산물!$A95:$O324,13,FALSE)</f>
        <v>-</v>
      </c>
      <c r="R258" s="251" t="e">
        <f t="shared" si="54"/>
        <v>#VALUE!</v>
      </c>
      <c r="S258" s="251" t="e">
        <f t="shared" si="55"/>
        <v>#VALUE!</v>
      </c>
      <c r="T258" s="68">
        <f>VLOOKUP($A258,[1]전년동월vs전월vs당월!$A$167:$AA$396,22,FALSE)</f>
        <v>11670</v>
      </c>
      <c r="U258" s="68" t="s">
        <v>628</v>
      </c>
      <c r="V258" s="120" t="str">
        <f>VLOOKUP($A258,수산물!$A95:$O324,14,FALSE)</f>
        <v>-</v>
      </c>
      <c r="W258" s="251" t="e">
        <f t="shared" si="56"/>
        <v>#VALUE!</v>
      </c>
      <c r="X258" s="251" t="e">
        <f t="shared" si="57"/>
        <v>#VALUE!</v>
      </c>
      <c r="Y258" s="68" t="str">
        <f>VLOOKUP($A258,[1]전년동월vs전월vs당월!$A$167:$AA$396,27,FALSE)</f>
        <v>-</v>
      </c>
      <c r="Z258" s="68" t="s">
        <v>628</v>
      </c>
      <c r="AA258" s="120" t="str">
        <f>VLOOKUP($A258,수산물!$A95:$O324,15,FALSE)</f>
        <v>-</v>
      </c>
      <c r="AB258" s="251" t="e">
        <f t="shared" si="58"/>
        <v>#VALUE!</v>
      </c>
      <c r="AC258" s="251" t="e">
        <f t="shared" si="59"/>
        <v>#VALUE!</v>
      </c>
      <c r="AD258" s="121"/>
    </row>
    <row r="259" spans="1:30" s="28" customFormat="1">
      <c r="A259" s="28">
        <v>90</v>
      </c>
      <c r="B259" s="16" t="str">
        <f t="shared" si="51"/>
        <v>우럭냉동,손질kg절단국산</v>
      </c>
      <c r="C259" s="30"/>
      <c r="D259" s="30" t="s">
        <v>442</v>
      </c>
      <c r="E259" s="27" t="s">
        <v>458</v>
      </c>
      <c r="F259" s="27" t="s">
        <v>1512</v>
      </c>
      <c r="G259" s="30" t="s">
        <v>192</v>
      </c>
      <c r="H259" s="27" t="s">
        <v>1513</v>
      </c>
      <c r="I259" s="297" t="s">
        <v>195</v>
      </c>
      <c r="J259" s="68" t="str">
        <f>VLOOKUP($A259,[1]전년동월vs전월vs당월!$A$167:$AA$396,12,FALSE)</f>
        <v>-</v>
      </c>
      <c r="K259" s="68" t="s">
        <v>628</v>
      </c>
      <c r="L259" s="120" t="str">
        <f>VLOOKUP($A259,수산물!$A96:$O325,12,FALSE)</f>
        <v>-</v>
      </c>
      <c r="M259" s="251" t="e">
        <f t="shared" si="52"/>
        <v>#VALUE!</v>
      </c>
      <c r="N259" s="251" t="e">
        <f t="shared" si="53"/>
        <v>#VALUE!</v>
      </c>
      <c r="O259" s="68" t="str">
        <f>VLOOKUP($A259,[1]전년동월vs전월vs당월!$A$167:$AA$396,17,FALSE)</f>
        <v>-</v>
      </c>
      <c r="P259" s="68" t="s">
        <v>628</v>
      </c>
      <c r="Q259" s="120" t="str">
        <f>VLOOKUP($A259,수산물!$A96:$O325,13,FALSE)</f>
        <v>-</v>
      </c>
      <c r="R259" s="251" t="e">
        <f t="shared" si="54"/>
        <v>#VALUE!</v>
      </c>
      <c r="S259" s="251" t="e">
        <f t="shared" si="55"/>
        <v>#VALUE!</v>
      </c>
      <c r="T259" s="68" t="str">
        <f>VLOOKUP($A259,[1]전년동월vs전월vs당월!$A$167:$AA$396,22,FALSE)</f>
        <v>-</v>
      </c>
      <c r="U259" s="68">
        <v>19480</v>
      </c>
      <c r="V259" s="120">
        <f>VLOOKUP($A259,수산물!$A96:$O325,14,FALSE)</f>
        <v>19480</v>
      </c>
      <c r="W259" s="251" t="e">
        <f t="shared" si="56"/>
        <v>#VALUE!</v>
      </c>
      <c r="X259" s="251">
        <f t="shared" si="57"/>
        <v>0</v>
      </c>
      <c r="Y259" s="68" t="str">
        <f>VLOOKUP($A259,[1]전년동월vs전월vs당월!$A$167:$AA$396,27,FALSE)</f>
        <v>-</v>
      </c>
      <c r="Z259" s="68" t="s">
        <v>628</v>
      </c>
      <c r="AA259" s="120" t="str">
        <f>VLOOKUP($A259,수산물!$A96:$O325,15,FALSE)</f>
        <v>-</v>
      </c>
      <c r="AB259" s="251" t="e">
        <f t="shared" si="58"/>
        <v>#VALUE!</v>
      </c>
      <c r="AC259" s="251" t="e">
        <f t="shared" si="59"/>
        <v>#VALUE!</v>
      </c>
      <c r="AD259" s="121"/>
    </row>
    <row r="260" spans="1:30" s="28" customFormat="1">
      <c r="A260" s="28">
        <v>91</v>
      </c>
      <c r="B260" s="16" t="str">
        <f t="shared" si="51"/>
        <v>우럭냉동,손질kg절단중국</v>
      </c>
      <c r="C260" s="30"/>
      <c r="D260" s="30" t="s">
        <v>442</v>
      </c>
      <c r="E260" s="27" t="s">
        <v>458</v>
      </c>
      <c r="F260" s="27" t="s">
        <v>1512</v>
      </c>
      <c r="G260" s="30" t="s">
        <v>192</v>
      </c>
      <c r="H260" s="27" t="s">
        <v>1513</v>
      </c>
      <c r="I260" s="299" t="s">
        <v>1518</v>
      </c>
      <c r="J260" s="68" t="str">
        <f>VLOOKUP($A260,[1]전년동월vs전월vs당월!$A$167:$AA$396,12,FALSE)</f>
        <v>-</v>
      </c>
      <c r="K260" s="68" t="s">
        <v>628</v>
      </c>
      <c r="L260" s="120" t="str">
        <f>VLOOKUP($A260,수산물!$A97:$O326,12,FALSE)</f>
        <v>-</v>
      </c>
      <c r="M260" s="251" t="e">
        <f t="shared" si="52"/>
        <v>#VALUE!</v>
      </c>
      <c r="N260" s="251" t="e">
        <f t="shared" si="53"/>
        <v>#VALUE!</v>
      </c>
      <c r="O260" s="68" t="str">
        <f>VLOOKUP($A260,[1]전년동월vs전월vs당월!$A$167:$AA$396,17,FALSE)</f>
        <v>-</v>
      </c>
      <c r="P260" s="68" t="s">
        <v>628</v>
      </c>
      <c r="Q260" s="120" t="str">
        <f>VLOOKUP($A260,수산물!$A97:$O326,13,FALSE)</f>
        <v>-</v>
      </c>
      <c r="R260" s="251" t="e">
        <f t="shared" si="54"/>
        <v>#VALUE!</v>
      </c>
      <c r="S260" s="251" t="e">
        <f t="shared" si="55"/>
        <v>#VALUE!</v>
      </c>
      <c r="T260" s="68" t="str">
        <f>VLOOKUP($A260,[1]전년동월vs전월vs당월!$A$167:$AA$396,22,FALSE)</f>
        <v>-</v>
      </c>
      <c r="U260" s="68" t="s">
        <v>628</v>
      </c>
      <c r="V260" s="120" t="str">
        <f>VLOOKUP($A260,수산물!$A97:$O326,14,FALSE)</f>
        <v>-</v>
      </c>
      <c r="W260" s="251" t="e">
        <f t="shared" si="56"/>
        <v>#VALUE!</v>
      </c>
      <c r="X260" s="251" t="e">
        <f t="shared" si="57"/>
        <v>#VALUE!</v>
      </c>
      <c r="Y260" s="68" t="str">
        <f>VLOOKUP($A260,[1]전년동월vs전월vs당월!$A$167:$AA$396,27,FALSE)</f>
        <v>-</v>
      </c>
      <c r="Z260" s="68" t="s">
        <v>628</v>
      </c>
      <c r="AA260" s="120" t="str">
        <f>VLOOKUP($A260,수산물!$A97:$O326,15,FALSE)</f>
        <v>-</v>
      </c>
      <c r="AB260" s="251" t="e">
        <f t="shared" si="58"/>
        <v>#VALUE!</v>
      </c>
      <c r="AC260" s="251" t="e">
        <f t="shared" si="59"/>
        <v>#VALUE!</v>
      </c>
      <c r="AD260" s="121"/>
    </row>
    <row r="261" spans="1:30" s="28" customFormat="1">
      <c r="A261" s="28">
        <v>92</v>
      </c>
      <c r="B261" s="16" t="str">
        <f t="shared" si="51"/>
        <v>우럭생것,원물kg냉장,원물국산</v>
      </c>
      <c r="C261" s="146"/>
      <c r="D261" s="146" t="s">
        <v>442</v>
      </c>
      <c r="E261" s="147" t="s">
        <v>458</v>
      </c>
      <c r="F261" s="147" t="s">
        <v>2158</v>
      </c>
      <c r="G261" s="146" t="s">
        <v>192</v>
      </c>
      <c r="H261" s="147" t="s">
        <v>2162</v>
      </c>
      <c r="I261" s="298" t="s">
        <v>195</v>
      </c>
      <c r="J261" s="68">
        <f>VLOOKUP($A261,[1]전년동월vs전월vs당월!$A$167:$AA$396,12,FALSE)</f>
        <v>10000</v>
      </c>
      <c r="K261" s="68">
        <v>10000</v>
      </c>
      <c r="L261" s="120">
        <f>VLOOKUP($A261,수산물!$A98:$O327,12,FALSE)</f>
        <v>10000</v>
      </c>
      <c r="M261" s="251">
        <f t="shared" si="52"/>
        <v>0</v>
      </c>
      <c r="N261" s="251">
        <f t="shared" si="53"/>
        <v>0</v>
      </c>
      <c r="O261" s="68">
        <f>VLOOKUP($A261,[1]전년동월vs전월vs당월!$A$167:$AA$396,17,FALSE)</f>
        <v>8000</v>
      </c>
      <c r="P261" s="68">
        <v>12000</v>
      </c>
      <c r="Q261" s="120">
        <f>VLOOKUP($A261,수산물!$A98:$O327,13,FALSE)</f>
        <v>10000</v>
      </c>
      <c r="R261" s="251">
        <f t="shared" si="54"/>
        <v>25</v>
      </c>
      <c r="S261" s="251">
        <f t="shared" si="55"/>
        <v>-16.666666666666668</v>
      </c>
      <c r="T261" s="68" t="str">
        <f>VLOOKUP($A261,[1]전년동월vs전월vs당월!$A$167:$AA$396,22,FALSE)</f>
        <v>-</v>
      </c>
      <c r="U261" s="68">
        <v>15200</v>
      </c>
      <c r="V261" s="120">
        <f>VLOOKUP($A261,수산물!$A98:$O327,14,FALSE)</f>
        <v>17120</v>
      </c>
      <c r="W261" s="251" t="e">
        <f t="shared" si="56"/>
        <v>#VALUE!</v>
      </c>
      <c r="X261" s="251">
        <f t="shared" si="57"/>
        <v>12.631578947368421</v>
      </c>
      <c r="Y261" s="68" t="str">
        <f>VLOOKUP($A261,[1]전년동월vs전월vs당월!$A$167:$AA$396,27,FALSE)</f>
        <v>-</v>
      </c>
      <c r="Z261" s="68" t="s">
        <v>628</v>
      </c>
      <c r="AA261" s="120" t="str">
        <f>VLOOKUP($A261,수산물!$A98:$O327,15,FALSE)</f>
        <v>-</v>
      </c>
      <c r="AB261" s="251" t="e">
        <f t="shared" si="58"/>
        <v>#VALUE!</v>
      </c>
      <c r="AC261" s="251" t="e">
        <f t="shared" si="59"/>
        <v>#VALUE!</v>
      </c>
      <c r="AD261" s="121"/>
    </row>
    <row r="262" spans="1:30" s="28" customFormat="1">
      <c r="A262" s="28">
        <v>93</v>
      </c>
      <c r="B262" s="16" t="str">
        <f t="shared" si="51"/>
        <v>우럭냉동,원물kg원물국산</v>
      </c>
      <c r="C262" s="146"/>
      <c r="D262" s="146" t="s">
        <v>442</v>
      </c>
      <c r="E262" s="147" t="s">
        <v>458</v>
      </c>
      <c r="F262" s="147" t="s">
        <v>2160</v>
      </c>
      <c r="G262" s="146" t="s">
        <v>192</v>
      </c>
      <c r="H262" s="147" t="s">
        <v>2161</v>
      </c>
      <c r="I262" s="298" t="s">
        <v>195</v>
      </c>
      <c r="J262" s="68">
        <f>VLOOKUP($A262,[1]전년동월vs전월vs당월!$A$167:$AA$396,12,FALSE)</f>
        <v>5500</v>
      </c>
      <c r="K262" s="68">
        <v>5500</v>
      </c>
      <c r="L262" s="120">
        <f>VLOOKUP($A262,수산물!$A99:$O328,12,FALSE)</f>
        <v>5500</v>
      </c>
      <c r="M262" s="251">
        <f t="shared" si="52"/>
        <v>0</v>
      </c>
      <c r="N262" s="251">
        <f t="shared" si="53"/>
        <v>0</v>
      </c>
      <c r="O262" s="68">
        <f>VLOOKUP($A262,[1]전년동월vs전월vs당월!$A$167:$AA$396,17,FALSE)</f>
        <v>5000</v>
      </c>
      <c r="P262" s="68">
        <v>5000</v>
      </c>
      <c r="Q262" s="120">
        <f>VLOOKUP($A262,수산물!$A99:$O328,13,FALSE)</f>
        <v>5000</v>
      </c>
      <c r="R262" s="251">
        <f t="shared" si="54"/>
        <v>0</v>
      </c>
      <c r="S262" s="251">
        <f t="shared" si="55"/>
        <v>0</v>
      </c>
      <c r="T262" s="68" t="str">
        <f>VLOOKUP($A262,[1]전년동월vs전월vs당월!$A$167:$AA$396,22,FALSE)</f>
        <v>-</v>
      </c>
      <c r="U262" s="68" t="s">
        <v>628</v>
      </c>
      <c r="V262" s="120" t="str">
        <f>VLOOKUP($A262,수산물!$A99:$O328,14,FALSE)</f>
        <v>-</v>
      </c>
      <c r="W262" s="251" t="e">
        <f t="shared" si="56"/>
        <v>#VALUE!</v>
      </c>
      <c r="X262" s="251" t="e">
        <f t="shared" si="57"/>
        <v>#VALUE!</v>
      </c>
      <c r="Y262" s="68" t="str">
        <f>VLOOKUP($A262,[1]전년동월vs전월vs당월!$A$167:$AA$396,27,FALSE)</f>
        <v>-</v>
      </c>
      <c r="Z262" s="68" t="s">
        <v>628</v>
      </c>
      <c r="AA262" s="120" t="str">
        <f>VLOOKUP($A262,수산물!$A99:$O328,15,FALSE)</f>
        <v>-</v>
      </c>
      <c r="AB262" s="251" t="e">
        <f t="shared" si="58"/>
        <v>#VALUE!</v>
      </c>
      <c r="AC262" s="251" t="e">
        <f t="shared" si="59"/>
        <v>#VALUE!</v>
      </c>
      <c r="AD262" s="121"/>
    </row>
    <row r="263" spans="1:30" s="28" customFormat="1">
      <c r="A263" s="28">
        <v>94</v>
      </c>
      <c r="B263" s="16" t="str">
        <f t="shared" ref="B263:B326" si="60">E263&amp;F263&amp;G263&amp;H263&amp;I263</f>
        <v>우럭냉동,원물kg원물중국</v>
      </c>
      <c r="C263" s="146"/>
      <c r="D263" s="146" t="s">
        <v>442</v>
      </c>
      <c r="E263" s="147" t="s">
        <v>458</v>
      </c>
      <c r="F263" s="147" t="s">
        <v>2160</v>
      </c>
      <c r="G263" s="146" t="s">
        <v>192</v>
      </c>
      <c r="H263" s="147" t="s">
        <v>2161</v>
      </c>
      <c r="I263" s="300" t="s">
        <v>1518</v>
      </c>
      <c r="J263" s="68">
        <f>VLOOKUP($A263,[1]전년동월vs전월vs당월!$A$167:$AA$396,12,FALSE)</f>
        <v>5500</v>
      </c>
      <c r="K263" s="68">
        <v>5500</v>
      </c>
      <c r="L263" s="120">
        <f>VLOOKUP($A263,수산물!$A100:$O329,12,FALSE)</f>
        <v>5500</v>
      </c>
      <c r="M263" s="251">
        <f t="shared" si="52"/>
        <v>0</v>
      </c>
      <c r="N263" s="251">
        <f t="shared" si="53"/>
        <v>0</v>
      </c>
      <c r="O263" s="68">
        <f>VLOOKUP($A263,[1]전년동월vs전월vs당월!$A$167:$AA$396,17,FALSE)</f>
        <v>4500</v>
      </c>
      <c r="P263" s="68">
        <v>4500</v>
      </c>
      <c r="Q263" s="120">
        <f>VLOOKUP($A263,수산물!$A100:$O329,13,FALSE)</f>
        <v>4500</v>
      </c>
      <c r="R263" s="251">
        <f t="shared" si="54"/>
        <v>0</v>
      </c>
      <c r="S263" s="251">
        <f t="shared" si="55"/>
        <v>0</v>
      </c>
      <c r="T263" s="68" t="str">
        <f>VLOOKUP($A263,[1]전년동월vs전월vs당월!$A$167:$AA$396,22,FALSE)</f>
        <v>-</v>
      </c>
      <c r="U263" s="68" t="s">
        <v>628</v>
      </c>
      <c r="V263" s="120" t="str">
        <f>VLOOKUP($A263,수산물!$A100:$O329,14,FALSE)</f>
        <v>-</v>
      </c>
      <c r="W263" s="251" t="e">
        <f t="shared" si="56"/>
        <v>#VALUE!</v>
      </c>
      <c r="X263" s="251" t="e">
        <f t="shared" si="57"/>
        <v>#VALUE!</v>
      </c>
      <c r="Y263" s="68" t="str">
        <f>VLOOKUP($A263,[1]전년동월vs전월vs당월!$A$167:$AA$396,27,FALSE)</f>
        <v>-</v>
      </c>
      <c r="Z263" s="68" t="s">
        <v>628</v>
      </c>
      <c r="AA263" s="120" t="str">
        <f>VLOOKUP($A263,수산물!$A100:$O329,15,FALSE)</f>
        <v>-</v>
      </c>
      <c r="AB263" s="251" t="e">
        <f t="shared" si="58"/>
        <v>#VALUE!</v>
      </c>
      <c r="AC263" s="251" t="e">
        <f t="shared" si="59"/>
        <v>#VALUE!</v>
      </c>
      <c r="AD263" s="121"/>
    </row>
    <row r="264" spans="1:30" s="28" customFormat="1">
      <c r="A264" s="28">
        <v>95</v>
      </c>
      <c r="B264" s="16" t="str">
        <f t="shared" si="60"/>
        <v>우럭냉동,손질kg절단포르투갈</v>
      </c>
      <c r="C264" s="30"/>
      <c r="D264" s="30" t="s">
        <v>442</v>
      </c>
      <c r="E264" s="27" t="s">
        <v>458</v>
      </c>
      <c r="F264" s="27" t="s">
        <v>1512</v>
      </c>
      <c r="G264" s="30" t="s">
        <v>192</v>
      </c>
      <c r="H264" s="27" t="s">
        <v>1513</v>
      </c>
      <c r="I264" s="299" t="s">
        <v>1590</v>
      </c>
      <c r="J264" s="68" t="str">
        <f>VLOOKUP($A264,[1]전년동월vs전월vs당월!$A$167:$AA$396,12,FALSE)</f>
        <v>-</v>
      </c>
      <c r="K264" s="68" t="s">
        <v>628</v>
      </c>
      <c r="L264" s="120" t="str">
        <f>VLOOKUP($A264,수산물!$A101:$O330,12,FALSE)</f>
        <v>-</v>
      </c>
      <c r="M264" s="251" t="e">
        <f t="shared" si="52"/>
        <v>#VALUE!</v>
      </c>
      <c r="N264" s="251" t="e">
        <f t="shared" si="53"/>
        <v>#VALUE!</v>
      </c>
      <c r="O264" s="68" t="str">
        <f>VLOOKUP($A264,[1]전년동월vs전월vs당월!$A$167:$AA$396,17,FALSE)</f>
        <v>-</v>
      </c>
      <c r="P264" s="68" t="s">
        <v>628</v>
      </c>
      <c r="Q264" s="120" t="str">
        <f>VLOOKUP($A264,수산물!$A101:$O330,13,FALSE)</f>
        <v>-</v>
      </c>
      <c r="R264" s="251" t="e">
        <f t="shared" si="54"/>
        <v>#VALUE!</v>
      </c>
      <c r="S264" s="251" t="e">
        <f t="shared" si="55"/>
        <v>#VALUE!</v>
      </c>
      <c r="T264" s="68" t="str">
        <f>VLOOKUP($A264,[1]전년동월vs전월vs당월!$A$167:$AA$396,22,FALSE)</f>
        <v>-</v>
      </c>
      <c r="U264" s="68" t="s">
        <v>628</v>
      </c>
      <c r="V264" s="120" t="str">
        <f>VLOOKUP($A264,수산물!$A101:$O330,14,FALSE)</f>
        <v>-</v>
      </c>
      <c r="W264" s="251" t="e">
        <f t="shared" si="56"/>
        <v>#VALUE!</v>
      </c>
      <c r="X264" s="251" t="e">
        <f t="shared" si="57"/>
        <v>#VALUE!</v>
      </c>
      <c r="Y264" s="68" t="str">
        <f>VLOOKUP($A264,[1]전년동월vs전월vs당월!$A$167:$AA$396,27,FALSE)</f>
        <v>-</v>
      </c>
      <c r="Z264" s="68" t="s">
        <v>628</v>
      </c>
      <c r="AA264" s="120" t="str">
        <f>VLOOKUP($A264,수산물!$A101:$O330,15,FALSE)</f>
        <v>-</v>
      </c>
      <c r="AB264" s="251" t="e">
        <f t="shared" si="58"/>
        <v>#VALUE!</v>
      </c>
      <c r="AC264" s="251" t="e">
        <f t="shared" si="59"/>
        <v>#VALUE!</v>
      </c>
      <c r="AD264" s="121"/>
    </row>
    <row r="265" spans="1:30" s="28" customFormat="1" ht="11.25" customHeight="1">
      <c r="A265" s="28">
        <v>96</v>
      </c>
      <c r="B265" s="16" t="str">
        <f t="shared" si="60"/>
        <v>임연수어냉동,손질kg절단러시아</v>
      </c>
      <c r="C265" s="30">
        <v>17</v>
      </c>
      <c r="D265" s="30" t="s">
        <v>442</v>
      </c>
      <c r="E265" s="27" t="s">
        <v>459</v>
      </c>
      <c r="F265" s="27" t="s">
        <v>1512</v>
      </c>
      <c r="G265" s="30" t="s">
        <v>192</v>
      </c>
      <c r="H265" s="27" t="s">
        <v>1513</v>
      </c>
      <c r="I265" s="297" t="s">
        <v>1515</v>
      </c>
      <c r="J265" s="68" t="str">
        <f>VLOOKUP($A265,[1]전년동월vs전월vs당월!$A$167:$AA$396,12,FALSE)</f>
        <v>-</v>
      </c>
      <c r="K265" s="68" t="s">
        <v>628</v>
      </c>
      <c r="L265" s="120" t="str">
        <f>VLOOKUP($A265,수산물!$A102:$O331,12,FALSE)</f>
        <v>-</v>
      </c>
      <c r="M265" s="251" t="e">
        <f t="shared" si="52"/>
        <v>#VALUE!</v>
      </c>
      <c r="N265" s="251" t="e">
        <f t="shared" si="53"/>
        <v>#VALUE!</v>
      </c>
      <c r="O265" s="68" t="str">
        <f>VLOOKUP($A265,[1]전년동월vs전월vs당월!$A$167:$AA$396,17,FALSE)</f>
        <v>-</v>
      </c>
      <c r="P265" s="68" t="s">
        <v>628</v>
      </c>
      <c r="Q265" s="120" t="str">
        <f>VLOOKUP($A265,수산물!$A102:$O331,13,FALSE)</f>
        <v>-</v>
      </c>
      <c r="R265" s="251" t="e">
        <f t="shared" si="54"/>
        <v>#VALUE!</v>
      </c>
      <c r="S265" s="251" t="e">
        <f t="shared" si="55"/>
        <v>#VALUE!</v>
      </c>
      <c r="T265" s="68" t="str">
        <f>VLOOKUP($A265,[1]전년동월vs전월vs당월!$A$167:$AA$396,22,FALSE)</f>
        <v>-</v>
      </c>
      <c r="U265" s="68" t="s">
        <v>628</v>
      </c>
      <c r="V265" s="120" t="str">
        <f>VLOOKUP($A265,수산물!$A102:$O331,14,FALSE)</f>
        <v>-</v>
      </c>
      <c r="W265" s="251" t="e">
        <f t="shared" si="56"/>
        <v>#VALUE!</v>
      </c>
      <c r="X265" s="251" t="e">
        <f t="shared" si="57"/>
        <v>#VALUE!</v>
      </c>
      <c r="Y265" s="68">
        <f>VLOOKUP($A265,[1]전년동월vs전월vs당월!$A$167:$AA$396,27,FALSE)</f>
        <v>5490</v>
      </c>
      <c r="Z265" s="68">
        <v>7080</v>
      </c>
      <c r="AA265" s="120">
        <f>VLOOKUP($A265,수산물!$A102:$O331,15,FALSE)</f>
        <v>7080</v>
      </c>
      <c r="AB265" s="251">
        <f t="shared" si="58"/>
        <v>28.961748633879782</v>
      </c>
      <c r="AC265" s="251">
        <f t="shared" si="59"/>
        <v>0</v>
      </c>
      <c r="AD265" s="121"/>
    </row>
    <row r="266" spans="1:30" s="28" customFormat="1">
      <c r="A266" s="28">
        <v>97</v>
      </c>
      <c r="B266" s="16" t="str">
        <f t="shared" si="60"/>
        <v>임연수어냉동,손질kg절단미국</v>
      </c>
      <c r="C266" s="30"/>
      <c r="D266" s="30" t="s">
        <v>442</v>
      </c>
      <c r="E266" s="27" t="s">
        <v>459</v>
      </c>
      <c r="F266" s="27" t="s">
        <v>1512</v>
      </c>
      <c r="G266" s="30" t="s">
        <v>192</v>
      </c>
      <c r="H266" s="27" t="s">
        <v>1513</v>
      </c>
      <c r="I266" s="297" t="s">
        <v>1514</v>
      </c>
      <c r="J266" s="68" t="str">
        <f>VLOOKUP($A266,[1]전년동월vs전월vs당월!$A$167:$AA$396,12,FALSE)</f>
        <v>-</v>
      </c>
      <c r="K266" s="68" t="s">
        <v>628</v>
      </c>
      <c r="L266" s="120" t="str">
        <f>VLOOKUP($A266,수산물!$A103:$O332,12,FALSE)</f>
        <v>-</v>
      </c>
      <c r="M266" s="251" t="e">
        <f t="shared" si="52"/>
        <v>#VALUE!</v>
      </c>
      <c r="N266" s="251" t="e">
        <f t="shared" si="53"/>
        <v>#VALUE!</v>
      </c>
      <c r="O266" s="68" t="str">
        <f>VLOOKUP($A266,[1]전년동월vs전월vs당월!$A$167:$AA$396,17,FALSE)</f>
        <v>-</v>
      </c>
      <c r="P266" s="68" t="s">
        <v>628</v>
      </c>
      <c r="Q266" s="120" t="str">
        <f>VLOOKUP($A266,수산물!$A103:$O332,13,FALSE)</f>
        <v>-</v>
      </c>
      <c r="R266" s="251" t="e">
        <f t="shared" si="54"/>
        <v>#VALUE!</v>
      </c>
      <c r="S266" s="251" t="e">
        <f t="shared" si="55"/>
        <v>#VALUE!</v>
      </c>
      <c r="T266" s="68">
        <f>VLOOKUP($A266,[1]전년동월vs전월vs당월!$A$167:$AA$396,22,FALSE)</f>
        <v>14890</v>
      </c>
      <c r="U266" s="68" t="s">
        <v>628</v>
      </c>
      <c r="V266" s="120">
        <f>VLOOKUP($A266,수산물!$A103:$O332,14,FALSE)</f>
        <v>11860</v>
      </c>
      <c r="W266" s="251">
        <f t="shared" si="56"/>
        <v>-20.349227669576898</v>
      </c>
      <c r="X266" s="251" t="e">
        <f t="shared" si="57"/>
        <v>#VALUE!</v>
      </c>
      <c r="Y266" s="68" t="str">
        <f>VLOOKUP($A266,[1]전년동월vs전월vs당월!$A$167:$AA$396,27,FALSE)</f>
        <v>-</v>
      </c>
      <c r="Z266" s="68" t="s">
        <v>628</v>
      </c>
      <c r="AA266" s="120" t="str">
        <f>VLOOKUP($A266,수산물!$A103:$O332,15,FALSE)</f>
        <v>-</v>
      </c>
      <c r="AB266" s="251" t="e">
        <f t="shared" si="58"/>
        <v>#VALUE!</v>
      </c>
      <c r="AC266" s="251" t="e">
        <f t="shared" si="59"/>
        <v>#VALUE!</v>
      </c>
      <c r="AD266" s="121"/>
    </row>
    <row r="267" spans="1:30" s="28" customFormat="1">
      <c r="A267" s="28">
        <v>98</v>
      </c>
      <c r="B267" s="16" t="str">
        <f t="shared" si="60"/>
        <v>임연수어냉동,원물kg원물러시아</v>
      </c>
      <c r="C267" s="146"/>
      <c r="D267" s="146" t="s">
        <v>442</v>
      </c>
      <c r="E267" s="147" t="s">
        <v>459</v>
      </c>
      <c r="F267" s="147" t="s">
        <v>2160</v>
      </c>
      <c r="G267" s="146" t="s">
        <v>192</v>
      </c>
      <c r="H267" s="147" t="s">
        <v>2161</v>
      </c>
      <c r="I267" s="298" t="s">
        <v>1515</v>
      </c>
      <c r="J267" s="68">
        <f>VLOOKUP($A267,[1]전년동월vs전월vs당월!$A$167:$AA$396,12,FALSE)</f>
        <v>3400</v>
      </c>
      <c r="K267" s="68">
        <v>4700</v>
      </c>
      <c r="L267" s="120">
        <f>VLOOKUP($A267,수산물!$A104:$O333,12,FALSE)</f>
        <v>5300</v>
      </c>
      <c r="M267" s="251">
        <f t="shared" si="52"/>
        <v>55.882352941176471</v>
      </c>
      <c r="N267" s="251">
        <f t="shared" si="53"/>
        <v>12.76595744680851</v>
      </c>
      <c r="O267" s="68">
        <f>VLOOKUP($A267,[1]전년동월vs전월vs당월!$A$167:$AA$396,17,FALSE)</f>
        <v>3600</v>
      </c>
      <c r="P267" s="68">
        <v>4200</v>
      </c>
      <c r="Q267" s="120">
        <f>VLOOKUP($A267,수산물!$A104:$O333,13,FALSE)</f>
        <v>5000</v>
      </c>
      <c r="R267" s="251">
        <f t="shared" si="54"/>
        <v>38.888888888888886</v>
      </c>
      <c r="S267" s="251">
        <f t="shared" si="55"/>
        <v>19.047619047619047</v>
      </c>
      <c r="T267" s="68" t="str">
        <f>VLOOKUP($A267,[1]전년동월vs전월vs당월!$A$167:$AA$396,22,FALSE)</f>
        <v>-</v>
      </c>
      <c r="U267" s="68" t="s">
        <v>628</v>
      </c>
      <c r="V267" s="120" t="str">
        <f>VLOOKUP($A267,수산물!$A104:$O333,14,FALSE)</f>
        <v>-</v>
      </c>
      <c r="W267" s="251" t="e">
        <f t="shared" si="56"/>
        <v>#VALUE!</v>
      </c>
      <c r="X267" s="251" t="e">
        <f t="shared" si="57"/>
        <v>#VALUE!</v>
      </c>
      <c r="Y267" s="68" t="str">
        <f>VLOOKUP($A267,[1]전년동월vs전월vs당월!$A$167:$AA$396,27,FALSE)</f>
        <v>-</v>
      </c>
      <c r="Z267" s="68" t="s">
        <v>628</v>
      </c>
      <c r="AA267" s="120" t="str">
        <f>VLOOKUP($A267,수산물!$A104:$O333,15,FALSE)</f>
        <v>-</v>
      </c>
      <c r="AB267" s="251" t="e">
        <f t="shared" si="58"/>
        <v>#VALUE!</v>
      </c>
      <c r="AC267" s="251" t="e">
        <f t="shared" si="59"/>
        <v>#VALUE!</v>
      </c>
      <c r="AD267" s="121"/>
    </row>
    <row r="268" spans="1:30" s="28" customFormat="1">
      <c r="A268" s="28">
        <v>99</v>
      </c>
      <c r="B268" s="16" t="str">
        <f t="shared" si="60"/>
        <v>임연수어냉동,원물kg원물미국</v>
      </c>
      <c r="C268" s="146"/>
      <c r="D268" s="146" t="s">
        <v>442</v>
      </c>
      <c r="E268" s="147" t="s">
        <v>459</v>
      </c>
      <c r="F268" s="147" t="s">
        <v>2160</v>
      </c>
      <c r="G268" s="146" t="s">
        <v>192</v>
      </c>
      <c r="H268" s="147" t="s">
        <v>2161</v>
      </c>
      <c r="I268" s="298" t="s">
        <v>1514</v>
      </c>
      <c r="J268" s="68">
        <f>VLOOKUP($A268,[1]전년동월vs전월vs당월!$A$167:$AA$396,12,FALSE)</f>
        <v>3000</v>
      </c>
      <c r="K268" s="68">
        <v>4200</v>
      </c>
      <c r="L268" s="120">
        <f>VLOOKUP($A268,수산물!$A105:$O334,12,FALSE)</f>
        <v>4200</v>
      </c>
      <c r="M268" s="251">
        <f t="shared" si="52"/>
        <v>40</v>
      </c>
      <c r="N268" s="251">
        <f t="shared" si="53"/>
        <v>0</v>
      </c>
      <c r="O268" s="68">
        <f>VLOOKUP($A268,[1]전년동월vs전월vs당월!$A$167:$AA$396,17,FALSE)</f>
        <v>3600</v>
      </c>
      <c r="P268" s="68" t="s">
        <v>628</v>
      </c>
      <c r="Q268" s="120">
        <f>VLOOKUP($A268,수산물!$A105:$O334,13,FALSE)</f>
        <v>0</v>
      </c>
      <c r="R268" s="251">
        <f t="shared" si="54"/>
        <v>-100</v>
      </c>
      <c r="S268" s="251" t="e">
        <f t="shared" si="55"/>
        <v>#VALUE!</v>
      </c>
      <c r="T268" s="68" t="str">
        <f>VLOOKUP($A268,[1]전년동월vs전월vs당월!$A$167:$AA$396,22,FALSE)</f>
        <v>-</v>
      </c>
      <c r="U268" s="68" t="s">
        <v>628</v>
      </c>
      <c r="V268" s="120" t="str">
        <f>VLOOKUP($A268,수산물!$A105:$O334,14,FALSE)</f>
        <v>-</v>
      </c>
      <c r="W268" s="251" t="e">
        <f t="shared" si="56"/>
        <v>#VALUE!</v>
      </c>
      <c r="X268" s="251" t="e">
        <f t="shared" si="57"/>
        <v>#VALUE!</v>
      </c>
      <c r="Y268" s="68" t="str">
        <f>VLOOKUP($A268,[1]전년동월vs전월vs당월!$A$167:$AA$396,27,FALSE)</f>
        <v>-</v>
      </c>
      <c r="Z268" s="68" t="s">
        <v>628</v>
      </c>
      <c r="AA268" s="120" t="str">
        <f>VLOOKUP($A268,수산물!$A105:$O334,15,FALSE)</f>
        <v>-</v>
      </c>
      <c r="AB268" s="251" t="e">
        <f t="shared" si="58"/>
        <v>#VALUE!</v>
      </c>
      <c r="AC268" s="251" t="e">
        <f t="shared" si="59"/>
        <v>#VALUE!</v>
      </c>
      <c r="AD268" s="121"/>
    </row>
    <row r="269" spans="1:30" s="28" customFormat="1">
      <c r="A269" s="28">
        <v>100</v>
      </c>
      <c r="B269" s="16" t="str">
        <f t="shared" si="60"/>
        <v>임연수어냉동,임연수살kg절단러시아</v>
      </c>
      <c r="C269" s="30"/>
      <c r="D269" s="30" t="s">
        <v>442</v>
      </c>
      <c r="E269" s="27" t="s">
        <v>459</v>
      </c>
      <c r="F269" s="27" t="s">
        <v>1591</v>
      </c>
      <c r="G269" s="30" t="s">
        <v>192</v>
      </c>
      <c r="H269" s="27" t="s">
        <v>1513</v>
      </c>
      <c r="I269" s="297" t="s">
        <v>1515</v>
      </c>
      <c r="J269" s="68" t="str">
        <f>VLOOKUP($A269,[1]전년동월vs전월vs당월!$A$167:$AA$396,12,FALSE)</f>
        <v>-</v>
      </c>
      <c r="K269" s="68" t="s">
        <v>628</v>
      </c>
      <c r="L269" s="120" t="str">
        <f>VLOOKUP($A269,수산물!$A106:$O335,12,FALSE)</f>
        <v>-</v>
      </c>
      <c r="M269" s="251" t="e">
        <f t="shared" si="52"/>
        <v>#VALUE!</v>
      </c>
      <c r="N269" s="251" t="e">
        <f t="shared" si="53"/>
        <v>#VALUE!</v>
      </c>
      <c r="O269" s="68" t="str">
        <f>VLOOKUP($A269,[1]전년동월vs전월vs당월!$A$167:$AA$396,17,FALSE)</f>
        <v>-</v>
      </c>
      <c r="P269" s="68" t="s">
        <v>628</v>
      </c>
      <c r="Q269" s="120" t="str">
        <f>VLOOKUP($A269,수산물!$A106:$O335,13,FALSE)</f>
        <v>-</v>
      </c>
      <c r="R269" s="251" t="e">
        <f t="shared" si="54"/>
        <v>#VALUE!</v>
      </c>
      <c r="S269" s="251" t="e">
        <f t="shared" si="55"/>
        <v>#VALUE!</v>
      </c>
      <c r="T269" s="68" t="str">
        <f>VLOOKUP($A269,[1]전년동월vs전월vs당월!$A$167:$AA$396,22,FALSE)</f>
        <v>-</v>
      </c>
      <c r="U269" s="68" t="s">
        <v>628</v>
      </c>
      <c r="V269" s="120" t="str">
        <f>VLOOKUP($A269,수산물!$A106:$O335,14,FALSE)</f>
        <v>-</v>
      </c>
      <c r="W269" s="251" t="e">
        <f t="shared" si="56"/>
        <v>#VALUE!</v>
      </c>
      <c r="X269" s="251" t="e">
        <f t="shared" si="57"/>
        <v>#VALUE!</v>
      </c>
      <c r="Y269" s="68">
        <f>VLOOKUP($A269,[1]전년동월vs전월vs당월!$A$167:$AA$396,27,FALSE)</f>
        <v>15260</v>
      </c>
      <c r="Z269" s="68">
        <v>9270</v>
      </c>
      <c r="AA269" s="120">
        <f>VLOOKUP($A269,수산물!$A106:$O335,15,FALSE)</f>
        <v>9270</v>
      </c>
      <c r="AB269" s="251">
        <f t="shared" si="58"/>
        <v>-39.252948885976409</v>
      </c>
      <c r="AC269" s="251">
        <f t="shared" si="59"/>
        <v>0</v>
      </c>
      <c r="AD269" s="121"/>
    </row>
    <row r="270" spans="1:30" s="28" customFormat="1">
      <c r="A270" s="28">
        <v>101</v>
      </c>
      <c r="B270" s="16" t="str">
        <f t="shared" si="60"/>
        <v>임연수어냉동,임연수살kg절단미국</v>
      </c>
      <c r="C270" s="30"/>
      <c r="D270" s="30" t="s">
        <v>442</v>
      </c>
      <c r="E270" s="27" t="s">
        <v>459</v>
      </c>
      <c r="F270" s="27" t="s">
        <v>1591</v>
      </c>
      <c r="G270" s="30" t="s">
        <v>192</v>
      </c>
      <c r="H270" s="27" t="s">
        <v>1513</v>
      </c>
      <c r="I270" s="297" t="s">
        <v>1514</v>
      </c>
      <c r="J270" s="68" t="str">
        <f>VLOOKUP($A270,[1]전년동월vs전월vs당월!$A$167:$AA$396,12,FALSE)</f>
        <v>-</v>
      </c>
      <c r="K270" s="68" t="s">
        <v>628</v>
      </c>
      <c r="L270" s="120" t="str">
        <f>VLOOKUP($A270,수산물!$A107:$O336,12,FALSE)</f>
        <v>-</v>
      </c>
      <c r="M270" s="251" t="e">
        <f t="shared" si="52"/>
        <v>#VALUE!</v>
      </c>
      <c r="N270" s="251" t="e">
        <f t="shared" si="53"/>
        <v>#VALUE!</v>
      </c>
      <c r="O270" s="68" t="str">
        <f>VLOOKUP($A270,[1]전년동월vs전월vs당월!$A$167:$AA$396,17,FALSE)</f>
        <v>-</v>
      </c>
      <c r="P270" s="68" t="s">
        <v>628</v>
      </c>
      <c r="Q270" s="120" t="str">
        <f>VLOOKUP($A270,수산물!$A107:$O336,13,FALSE)</f>
        <v>-</v>
      </c>
      <c r="R270" s="251" t="e">
        <f t="shared" si="54"/>
        <v>#VALUE!</v>
      </c>
      <c r="S270" s="251" t="e">
        <f t="shared" si="55"/>
        <v>#VALUE!</v>
      </c>
      <c r="T270" s="68" t="str">
        <f>VLOOKUP($A270,[1]전년동월vs전월vs당월!$A$167:$AA$396,22,FALSE)</f>
        <v>-</v>
      </c>
      <c r="U270" s="68" t="s">
        <v>628</v>
      </c>
      <c r="V270" s="120" t="str">
        <f>VLOOKUP($A270,수산물!$A107:$O336,14,FALSE)</f>
        <v>-</v>
      </c>
      <c r="W270" s="251" t="e">
        <f t="shared" si="56"/>
        <v>#VALUE!</v>
      </c>
      <c r="X270" s="251" t="e">
        <f t="shared" si="57"/>
        <v>#VALUE!</v>
      </c>
      <c r="Y270" s="68">
        <f>VLOOKUP($A270,[1]전년동월vs전월vs당월!$A$167:$AA$396,27,FALSE)</f>
        <v>6870</v>
      </c>
      <c r="Z270" s="68">
        <v>7270</v>
      </c>
      <c r="AA270" s="120">
        <f>VLOOKUP($A270,수산물!$A107:$O336,15,FALSE)</f>
        <v>7270</v>
      </c>
      <c r="AB270" s="251">
        <f t="shared" si="58"/>
        <v>5.8224163027656477</v>
      </c>
      <c r="AC270" s="251">
        <f t="shared" si="59"/>
        <v>0</v>
      </c>
      <c r="AD270" s="125"/>
    </row>
    <row r="271" spans="1:30" s="28" customFormat="1">
      <c r="A271" s="28">
        <v>102</v>
      </c>
      <c r="B271" s="16" t="str">
        <f t="shared" si="60"/>
        <v>붕장어냉동,장어살kg절단국산</v>
      </c>
      <c r="C271" s="30">
        <v>18</v>
      </c>
      <c r="D271" s="30" t="s">
        <v>442</v>
      </c>
      <c r="E271" s="27" t="s">
        <v>460</v>
      </c>
      <c r="F271" s="27" t="s">
        <v>1592</v>
      </c>
      <c r="G271" s="30" t="s">
        <v>192</v>
      </c>
      <c r="H271" s="27" t="s">
        <v>1513</v>
      </c>
      <c r="I271" s="297" t="s">
        <v>195</v>
      </c>
      <c r="J271" s="68">
        <f>VLOOKUP($A271,[1]전년동월vs전월vs당월!$A$167:$AA$396,12,FALSE)</f>
        <v>0</v>
      </c>
      <c r="K271" s="68" t="s">
        <v>628</v>
      </c>
      <c r="L271" s="120" t="str">
        <f>VLOOKUP($A271,수산물!$A108:$O337,12,FALSE)</f>
        <v>-</v>
      </c>
      <c r="M271" s="251" t="e">
        <f t="shared" si="52"/>
        <v>#VALUE!</v>
      </c>
      <c r="N271" s="251" t="e">
        <f t="shared" si="53"/>
        <v>#VALUE!</v>
      </c>
      <c r="O271" s="68">
        <f>VLOOKUP($A271,[1]전년동월vs전월vs당월!$A$167:$AA$396,17,FALSE)</f>
        <v>0</v>
      </c>
      <c r="P271" s="68" t="s">
        <v>628</v>
      </c>
      <c r="Q271" s="120" t="str">
        <f>VLOOKUP($A271,수산물!$A108:$O337,13,FALSE)</f>
        <v>-</v>
      </c>
      <c r="R271" s="251" t="e">
        <f t="shared" si="54"/>
        <v>#VALUE!</v>
      </c>
      <c r="S271" s="251" t="e">
        <f t="shared" si="55"/>
        <v>#VALUE!</v>
      </c>
      <c r="T271" s="68" t="str">
        <f>VLOOKUP($A271,[1]전년동월vs전월vs당월!$A$167:$AA$396,22,FALSE)</f>
        <v>-</v>
      </c>
      <c r="U271" s="68" t="s">
        <v>628</v>
      </c>
      <c r="V271" s="120" t="str">
        <f>VLOOKUP($A271,수산물!$A108:$O337,14,FALSE)</f>
        <v>-</v>
      </c>
      <c r="W271" s="251" t="e">
        <f t="shared" si="56"/>
        <v>#VALUE!</v>
      </c>
      <c r="X271" s="251" t="e">
        <f t="shared" si="57"/>
        <v>#VALUE!</v>
      </c>
      <c r="Y271" s="68" t="str">
        <f>VLOOKUP($A271,[1]전년동월vs전월vs당월!$A$167:$AA$396,27,FALSE)</f>
        <v>-</v>
      </c>
      <c r="Z271" s="68" t="s">
        <v>628</v>
      </c>
      <c r="AA271" s="120" t="str">
        <f>VLOOKUP($A271,수산물!$A108:$O337,15,FALSE)</f>
        <v>-</v>
      </c>
      <c r="AB271" s="251" t="e">
        <f t="shared" si="58"/>
        <v>#VALUE!</v>
      </c>
      <c r="AC271" s="251" t="e">
        <f t="shared" si="59"/>
        <v>#VALUE!</v>
      </c>
      <c r="AD271" s="121"/>
    </row>
    <row r="272" spans="1:30" s="28" customFormat="1">
      <c r="A272" s="28">
        <v>103</v>
      </c>
      <c r="B272" s="16" t="str">
        <f t="shared" si="60"/>
        <v>붕장어냉동,장어살kg절단페루</v>
      </c>
      <c r="C272" s="30"/>
      <c r="D272" s="30" t="s">
        <v>442</v>
      </c>
      <c r="E272" s="27" t="s">
        <v>460</v>
      </c>
      <c r="F272" s="27" t="s">
        <v>1592</v>
      </c>
      <c r="G272" s="30" t="s">
        <v>192</v>
      </c>
      <c r="H272" s="27" t="s">
        <v>1513</v>
      </c>
      <c r="I272" s="297" t="s">
        <v>1531</v>
      </c>
      <c r="J272" s="68">
        <f>VLOOKUP($A272,[1]전년동월vs전월vs당월!$A$167:$AA$396,12,FALSE)</f>
        <v>7800</v>
      </c>
      <c r="K272" s="68">
        <v>7800</v>
      </c>
      <c r="L272" s="120">
        <f>VLOOKUP($A272,수산물!$A109:$O338,12,FALSE)</f>
        <v>7800</v>
      </c>
      <c r="M272" s="251">
        <f t="shared" si="52"/>
        <v>0</v>
      </c>
      <c r="N272" s="251">
        <f t="shared" si="53"/>
        <v>0</v>
      </c>
      <c r="O272" s="68">
        <f>VLOOKUP($A272,[1]전년동월vs전월vs당월!$A$167:$AA$396,17,FALSE)</f>
        <v>0</v>
      </c>
      <c r="P272" s="68" t="s">
        <v>628</v>
      </c>
      <c r="Q272" s="120" t="str">
        <f>VLOOKUP($A272,수산물!$A109:$O338,13,FALSE)</f>
        <v>-</v>
      </c>
      <c r="R272" s="251" t="e">
        <f t="shared" si="54"/>
        <v>#VALUE!</v>
      </c>
      <c r="S272" s="251" t="e">
        <f t="shared" si="55"/>
        <v>#VALUE!</v>
      </c>
      <c r="T272" s="68" t="str">
        <f>VLOOKUP($A272,[1]전년동월vs전월vs당월!$A$167:$AA$396,22,FALSE)</f>
        <v>-</v>
      </c>
      <c r="U272" s="68" t="s">
        <v>628</v>
      </c>
      <c r="V272" s="120" t="str">
        <f>VLOOKUP($A272,수산물!$A109:$O338,14,FALSE)</f>
        <v>-</v>
      </c>
      <c r="W272" s="251" t="e">
        <f t="shared" si="56"/>
        <v>#VALUE!</v>
      </c>
      <c r="X272" s="251" t="e">
        <f t="shared" si="57"/>
        <v>#VALUE!</v>
      </c>
      <c r="Y272" s="68" t="str">
        <f>VLOOKUP($A272,[1]전년동월vs전월vs당월!$A$167:$AA$396,27,FALSE)</f>
        <v>-</v>
      </c>
      <c r="Z272" s="68" t="s">
        <v>628</v>
      </c>
      <c r="AA272" s="120" t="str">
        <f>VLOOKUP($A272,수산물!$A109:$O338,15,FALSE)</f>
        <v>-</v>
      </c>
      <c r="AB272" s="251" t="e">
        <f t="shared" si="58"/>
        <v>#VALUE!</v>
      </c>
      <c r="AC272" s="251" t="e">
        <f t="shared" si="59"/>
        <v>#VALUE!</v>
      </c>
      <c r="AD272" s="121"/>
    </row>
    <row r="273" spans="1:30" s="28" customFormat="1">
      <c r="A273" s="28">
        <v>104</v>
      </c>
      <c r="B273" s="16" t="str">
        <f t="shared" si="60"/>
        <v>붕장어냉동,장어살kg절단중국</v>
      </c>
      <c r="C273" s="30"/>
      <c r="D273" s="30" t="s">
        <v>442</v>
      </c>
      <c r="E273" s="27" t="s">
        <v>460</v>
      </c>
      <c r="F273" s="27" t="s">
        <v>1592</v>
      </c>
      <c r="G273" s="30" t="s">
        <v>192</v>
      </c>
      <c r="H273" s="27" t="s">
        <v>1513</v>
      </c>
      <c r="I273" s="297" t="s">
        <v>1518</v>
      </c>
      <c r="J273" s="68">
        <f>VLOOKUP($A273,[1]전년동월vs전월vs당월!$A$167:$AA$396,12,FALSE)</f>
        <v>0</v>
      </c>
      <c r="K273" s="68" t="s">
        <v>628</v>
      </c>
      <c r="L273" s="120" t="str">
        <f>VLOOKUP($A273,수산물!$A110:$O339,12,FALSE)</f>
        <v>-</v>
      </c>
      <c r="M273" s="251" t="e">
        <f t="shared" si="52"/>
        <v>#VALUE!</v>
      </c>
      <c r="N273" s="251" t="e">
        <f t="shared" si="53"/>
        <v>#VALUE!</v>
      </c>
      <c r="O273" s="68">
        <f>VLOOKUP($A273,[1]전년동월vs전월vs당월!$A$167:$AA$396,17,FALSE)</f>
        <v>0</v>
      </c>
      <c r="P273" s="68" t="s">
        <v>628</v>
      </c>
      <c r="Q273" s="120" t="str">
        <f>VLOOKUP($A273,수산물!$A110:$O339,13,FALSE)</f>
        <v>-</v>
      </c>
      <c r="R273" s="251" t="e">
        <f t="shared" si="54"/>
        <v>#VALUE!</v>
      </c>
      <c r="S273" s="251" t="e">
        <f t="shared" si="55"/>
        <v>#VALUE!</v>
      </c>
      <c r="T273" s="68" t="str">
        <f>VLOOKUP($A273,[1]전년동월vs전월vs당월!$A$167:$AA$396,22,FALSE)</f>
        <v>-</v>
      </c>
      <c r="U273" s="68" t="s">
        <v>628</v>
      </c>
      <c r="V273" s="120" t="str">
        <f>VLOOKUP($A273,수산물!$A110:$O339,14,FALSE)</f>
        <v>-</v>
      </c>
      <c r="W273" s="251" t="e">
        <f t="shared" si="56"/>
        <v>#VALUE!</v>
      </c>
      <c r="X273" s="251" t="e">
        <f t="shared" si="57"/>
        <v>#VALUE!</v>
      </c>
      <c r="Y273" s="68">
        <f>VLOOKUP($A273,[1]전년동월vs전월vs당월!$A$167:$AA$396,27,FALSE)</f>
        <v>5680</v>
      </c>
      <c r="Z273" s="68">
        <v>6030</v>
      </c>
      <c r="AA273" s="120">
        <f>VLOOKUP($A273,수산물!$A110:$O339,15,FALSE)</f>
        <v>6940</v>
      </c>
      <c r="AB273" s="251">
        <f t="shared" si="58"/>
        <v>22.183098591549296</v>
      </c>
      <c r="AC273" s="251">
        <f t="shared" si="59"/>
        <v>15.091210613598673</v>
      </c>
      <c r="AD273" s="121"/>
    </row>
    <row r="274" spans="1:30" s="28" customFormat="1">
      <c r="A274" s="28">
        <v>105</v>
      </c>
      <c r="B274" s="16" t="str">
        <f t="shared" si="60"/>
        <v>빙어냉동kg열빙어,30g/마리중국</v>
      </c>
      <c r="C274" s="30">
        <v>19</v>
      </c>
      <c r="D274" s="30" t="s">
        <v>442</v>
      </c>
      <c r="E274" s="27" t="s">
        <v>1593</v>
      </c>
      <c r="F274" s="27" t="s">
        <v>199</v>
      </c>
      <c r="G274" s="30" t="s">
        <v>192</v>
      </c>
      <c r="H274" s="27" t="s">
        <v>1594</v>
      </c>
      <c r="I274" s="297" t="s">
        <v>1518</v>
      </c>
      <c r="J274" s="68">
        <f>VLOOKUP($A274,[1]전년동월vs전월vs당월!$A$167:$AA$396,12,FALSE)</f>
        <v>8000</v>
      </c>
      <c r="K274" s="68">
        <v>8000</v>
      </c>
      <c r="L274" s="120">
        <f>VLOOKUP($A274,수산물!$A111:$O340,12,FALSE)</f>
        <v>8000</v>
      </c>
      <c r="M274" s="251">
        <f t="shared" si="52"/>
        <v>0</v>
      </c>
      <c r="N274" s="251">
        <f t="shared" si="53"/>
        <v>0</v>
      </c>
      <c r="O274" s="68">
        <f>VLOOKUP($A274,[1]전년동월vs전월vs당월!$A$167:$AA$396,17,FALSE)</f>
        <v>0</v>
      </c>
      <c r="P274" s="68" t="s">
        <v>628</v>
      </c>
      <c r="Q274" s="120" t="str">
        <f>VLOOKUP($A274,수산물!$A111:$O340,13,FALSE)</f>
        <v>-</v>
      </c>
      <c r="R274" s="251" t="e">
        <f t="shared" si="54"/>
        <v>#VALUE!</v>
      </c>
      <c r="S274" s="251" t="e">
        <f t="shared" si="55"/>
        <v>#VALUE!</v>
      </c>
      <c r="T274" s="68">
        <f>VLOOKUP($A274,[1]전년동월vs전월vs당월!$A$167:$AA$396,22,FALSE)</f>
        <v>9090</v>
      </c>
      <c r="U274" s="68">
        <v>5900</v>
      </c>
      <c r="V274" s="120" t="str">
        <f>VLOOKUP($A274,수산물!$A111:$O340,14,FALSE)</f>
        <v>-</v>
      </c>
      <c r="W274" s="251" t="e">
        <f t="shared" si="56"/>
        <v>#VALUE!</v>
      </c>
      <c r="X274" s="251" t="e">
        <f t="shared" si="57"/>
        <v>#VALUE!</v>
      </c>
      <c r="Y274" s="68" t="str">
        <f>VLOOKUP($A274,[1]전년동월vs전월vs당월!$A$167:$AA$396,27,FALSE)</f>
        <v>-</v>
      </c>
      <c r="Z274" s="68">
        <v>5900</v>
      </c>
      <c r="AA274" s="120">
        <f>VLOOKUP($A274,수산물!$A111:$O340,15,FALSE)</f>
        <v>6460</v>
      </c>
      <c r="AB274" s="251" t="e">
        <f t="shared" si="58"/>
        <v>#VALUE!</v>
      </c>
      <c r="AC274" s="251">
        <f t="shared" si="59"/>
        <v>9.4915254237288131</v>
      </c>
      <c r="AD274" s="125"/>
    </row>
    <row r="275" spans="1:30" s="28" customFormat="1">
      <c r="A275" s="28">
        <v>106</v>
      </c>
      <c r="B275" s="16" t="str">
        <f t="shared" si="60"/>
        <v>조기(참조기)냉동,손질,두절xkg지느러미제거,40~50g국산</v>
      </c>
      <c r="C275" s="30">
        <v>20</v>
      </c>
      <c r="D275" s="30" t="s">
        <v>442</v>
      </c>
      <c r="E275" s="27" t="s">
        <v>461</v>
      </c>
      <c r="F275" s="27" t="s">
        <v>2762</v>
      </c>
      <c r="G275" s="30" t="s">
        <v>2763</v>
      </c>
      <c r="H275" s="27" t="s">
        <v>2764</v>
      </c>
      <c r="I275" s="297" t="s">
        <v>2748</v>
      </c>
      <c r="J275" s="68" t="str">
        <f>VLOOKUP($A275,[1]전년동월vs전월vs당월!$A$167:$AA$396,12,FALSE)</f>
        <v>-</v>
      </c>
      <c r="K275" s="68" t="s">
        <v>628</v>
      </c>
      <c r="L275" s="120" t="str">
        <f>VLOOKUP($A275,수산물!$A112:$O341,12,FALSE)</f>
        <v>-</v>
      </c>
      <c r="M275" s="251" t="e">
        <f t="shared" si="52"/>
        <v>#VALUE!</v>
      </c>
      <c r="N275" s="251" t="e">
        <f t="shared" si="53"/>
        <v>#VALUE!</v>
      </c>
      <c r="O275" s="68" t="str">
        <f>VLOOKUP($A275,[1]전년동월vs전월vs당월!$A$167:$AA$396,17,FALSE)</f>
        <v>-</v>
      </c>
      <c r="P275" s="68" t="s">
        <v>628</v>
      </c>
      <c r="Q275" s="120" t="str">
        <f>VLOOKUP($A275,수산물!$A112:$O341,13,FALSE)</f>
        <v>-</v>
      </c>
      <c r="R275" s="251" t="e">
        <f t="shared" si="54"/>
        <v>#VALUE!</v>
      </c>
      <c r="S275" s="251" t="e">
        <f t="shared" si="55"/>
        <v>#VALUE!</v>
      </c>
      <c r="T275" s="68">
        <f>VLOOKUP($A275,[1]전년동월vs전월vs당월!$A$167:$AA$396,22,FALSE)</f>
        <v>23480</v>
      </c>
      <c r="U275" s="68" t="s">
        <v>628</v>
      </c>
      <c r="V275" s="120" t="str">
        <f>VLOOKUP($A275,수산물!$A112:$O341,14,FALSE)</f>
        <v>-</v>
      </c>
      <c r="W275" s="251" t="e">
        <f t="shared" si="56"/>
        <v>#VALUE!</v>
      </c>
      <c r="X275" s="251" t="e">
        <f t="shared" si="57"/>
        <v>#VALUE!</v>
      </c>
      <c r="Y275" s="68" t="str">
        <f>VLOOKUP($A275,[1]전년동월vs전월vs당월!$A$167:$AA$396,27,FALSE)</f>
        <v>-</v>
      </c>
      <c r="Z275" s="68" t="s">
        <v>628</v>
      </c>
      <c r="AA275" s="120" t="str">
        <f>VLOOKUP($A275,수산물!$A112:$O341,15,FALSE)</f>
        <v>-</v>
      </c>
      <c r="AB275" s="251" t="e">
        <f t="shared" si="58"/>
        <v>#VALUE!</v>
      </c>
      <c r="AC275" s="251" t="e">
        <f t="shared" si="59"/>
        <v>#VALUE!</v>
      </c>
      <c r="AD275" s="126"/>
    </row>
    <row r="276" spans="1:30" s="28" customFormat="1">
      <c r="A276" s="28">
        <v>107</v>
      </c>
      <c r="B276" s="16" t="str">
        <f t="shared" si="60"/>
        <v>조기(참조기)냉동,손질,두절xkg지느러미제거,30~40g국산</v>
      </c>
      <c r="C276" s="30"/>
      <c r="D276" s="30" t="s">
        <v>442</v>
      </c>
      <c r="E276" s="27" t="s">
        <v>461</v>
      </c>
      <c r="F276" s="27" t="s">
        <v>2762</v>
      </c>
      <c r="G276" s="30" t="s">
        <v>2763</v>
      </c>
      <c r="H276" s="27" t="s">
        <v>2765</v>
      </c>
      <c r="I276" s="297" t="s">
        <v>2748</v>
      </c>
      <c r="J276" s="68" t="str">
        <f>VLOOKUP($A276,[1]전년동월vs전월vs당월!$A$167:$AA$396,12,FALSE)</f>
        <v>-</v>
      </c>
      <c r="K276" s="68" t="s">
        <v>628</v>
      </c>
      <c r="L276" s="120" t="str">
        <f>VLOOKUP($A276,수산물!$A113:$O342,12,FALSE)</f>
        <v>-</v>
      </c>
      <c r="M276" s="251" t="e">
        <f t="shared" si="52"/>
        <v>#VALUE!</v>
      </c>
      <c r="N276" s="251" t="e">
        <f t="shared" si="53"/>
        <v>#VALUE!</v>
      </c>
      <c r="O276" s="68" t="str">
        <f>VLOOKUP($A276,[1]전년동월vs전월vs당월!$A$167:$AA$396,17,FALSE)</f>
        <v>-</v>
      </c>
      <c r="P276" s="68" t="s">
        <v>628</v>
      </c>
      <c r="Q276" s="120" t="str">
        <f>VLOOKUP($A276,수산물!$A113:$O342,13,FALSE)</f>
        <v>-</v>
      </c>
      <c r="R276" s="251" t="e">
        <f t="shared" si="54"/>
        <v>#VALUE!</v>
      </c>
      <c r="S276" s="251" t="e">
        <f t="shared" si="55"/>
        <v>#VALUE!</v>
      </c>
      <c r="T276" s="68">
        <f>VLOOKUP($A276,[1]전년동월vs전월vs당월!$A$167:$AA$396,22,FALSE)</f>
        <v>38000</v>
      </c>
      <c r="U276" s="68" t="s">
        <v>628</v>
      </c>
      <c r="V276" s="120" t="str">
        <f>VLOOKUP($A276,수산물!$A113:$O342,14,FALSE)</f>
        <v>-</v>
      </c>
      <c r="W276" s="251" t="e">
        <f t="shared" si="56"/>
        <v>#VALUE!</v>
      </c>
      <c r="X276" s="251" t="e">
        <f t="shared" si="57"/>
        <v>#VALUE!</v>
      </c>
      <c r="Y276" s="68" t="str">
        <f>VLOOKUP($A276,[1]전년동월vs전월vs당월!$A$167:$AA$396,27,FALSE)</f>
        <v>-</v>
      </c>
      <c r="Z276" s="68" t="s">
        <v>628</v>
      </c>
      <c r="AA276" s="120" t="str">
        <f>VLOOKUP($A276,수산물!$A113:$O342,15,FALSE)</f>
        <v>-</v>
      </c>
      <c r="AB276" s="251" t="e">
        <f t="shared" si="58"/>
        <v>#VALUE!</v>
      </c>
      <c r="AC276" s="251" t="e">
        <f t="shared" si="59"/>
        <v>#VALUE!</v>
      </c>
      <c r="AD276" s="126"/>
    </row>
    <row r="277" spans="1:30" s="28" customFormat="1">
      <c r="A277" s="28">
        <v>108</v>
      </c>
      <c r="B277" s="16" t="str">
        <f t="shared" si="60"/>
        <v>조기(참조기)냉동,손질,두절xkg지느러미제거,40~50g중국</v>
      </c>
      <c r="C277" s="30"/>
      <c r="D277" s="30" t="s">
        <v>442</v>
      </c>
      <c r="E277" s="27" t="s">
        <v>461</v>
      </c>
      <c r="F277" s="27" t="s">
        <v>2762</v>
      </c>
      <c r="G277" s="30" t="s">
        <v>2763</v>
      </c>
      <c r="H277" s="27" t="s">
        <v>2764</v>
      </c>
      <c r="I277" s="297" t="s">
        <v>2766</v>
      </c>
      <c r="J277" s="68" t="str">
        <f>VLOOKUP($A277,[1]전년동월vs전월vs당월!$A$167:$AA$396,12,FALSE)</f>
        <v>-</v>
      </c>
      <c r="K277" s="68" t="s">
        <v>628</v>
      </c>
      <c r="L277" s="120" t="str">
        <f>VLOOKUP($A277,수산물!$A114:$O343,12,FALSE)</f>
        <v>-</v>
      </c>
      <c r="M277" s="251" t="e">
        <f t="shared" si="52"/>
        <v>#VALUE!</v>
      </c>
      <c r="N277" s="251" t="e">
        <f t="shared" si="53"/>
        <v>#VALUE!</v>
      </c>
      <c r="O277" s="68" t="str">
        <f>VLOOKUP($A277,[1]전년동월vs전월vs당월!$A$167:$AA$396,17,FALSE)</f>
        <v>-</v>
      </c>
      <c r="P277" s="68" t="s">
        <v>628</v>
      </c>
      <c r="Q277" s="120" t="str">
        <f>VLOOKUP($A277,수산물!$A114:$O343,13,FALSE)</f>
        <v>-</v>
      </c>
      <c r="R277" s="251" t="e">
        <f t="shared" si="54"/>
        <v>#VALUE!</v>
      </c>
      <c r="S277" s="251" t="e">
        <f t="shared" si="55"/>
        <v>#VALUE!</v>
      </c>
      <c r="T277" s="68" t="str">
        <f>VLOOKUP($A277,[1]전년동월vs전월vs당월!$A$167:$AA$396,22,FALSE)</f>
        <v>-</v>
      </c>
      <c r="U277" s="68" t="s">
        <v>628</v>
      </c>
      <c r="V277" s="120" t="str">
        <f>VLOOKUP($A277,수산물!$A114:$O343,14,FALSE)</f>
        <v>-</v>
      </c>
      <c r="W277" s="251" t="e">
        <f t="shared" si="56"/>
        <v>#VALUE!</v>
      </c>
      <c r="X277" s="251" t="e">
        <f t="shared" si="57"/>
        <v>#VALUE!</v>
      </c>
      <c r="Y277" s="68" t="str">
        <f>VLOOKUP($A277,[1]전년동월vs전월vs당월!$A$167:$AA$396,27,FALSE)</f>
        <v>-</v>
      </c>
      <c r="Z277" s="68" t="s">
        <v>628</v>
      </c>
      <c r="AA277" s="120" t="str">
        <f>VLOOKUP($A277,수산물!$A114:$O343,15,FALSE)</f>
        <v>-</v>
      </c>
      <c r="AB277" s="251" t="e">
        <f t="shared" si="58"/>
        <v>#VALUE!</v>
      </c>
      <c r="AC277" s="251" t="e">
        <f t="shared" si="59"/>
        <v>#VALUE!</v>
      </c>
      <c r="AD277" s="121"/>
    </row>
    <row r="278" spans="1:30" s="28" customFormat="1">
      <c r="A278" s="28">
        <v>109</v>
      </c>
      <c r="B278" s="16" t="str">
        <f t="shared" si="60"/>
        <v>조기(참조기)냉동,손질,두절xkg지느러미제거,30~40g중국</v>
      </c>
      <c r="C278" s="30"/>
      <c r="D278" s="30" t="s">
        <v>442</v>
      </c>
      <c r="E278" s="27" t="s">
        <v>461</v>
      </c>
      <c r="F278" s="27" t="s">
        <v>2762</v>
      </c>
      <c r="G278" s="30" t="s">
        <v>2763</v>
      </c>
      <c r="H278" s="27" t="s">
        <v>2765</v>
      </c>
      <c r="I278" s="297" t="s">
        <v>2766</v>
      </c>
      <c r="J278" s="68" t="str">
        <f>VLOOKUP($A278,[1]전년동월vs전월vs당월!$A$167:$AA$396,12,FALSE)</f>
        <v>-</v>
      </c>
      <c r="K278" s="68" t="s">
        <v>628</v>
      </c>
      <c r="L278" s="120" t="str">
        <f>VLOOKUP($A278,수산물!$A115:$O344,12,FALSE)</f>
        <v>-</v>
      </c>
      <c r="M278" s="251" t="e">
        <f t="shared" si="52"/>
        <v>#VALUE!</v>
      </c>
      <c r="N278" s="251" t="e">
        <f t="shared" si="53"/>
        <v>#VALUE!</v>
      </c>
      <c r="O278" s="68" t="str">
        <f>VLOOKUP($A278,[1]전년동월vs전월vs당월!$A$167:$AA$396,17,FALSE)</f>
        <v>-</v>
      </c>
      <c r="P278" s="68" t="s">
        <v>628</v>
      </c>
      <c r="Q278" s="120" t="str">
        <f>VLOOKUP($A278,수산물!$A115:$O344,13,FALSE)</f>
        <v>-</v>
      </c>
      <c r="R278" s="251" t="e">
        <f t="shared" si="54"/>
        <v>#VALUE!</v>
      </c>
      <c r="S278" s="251" t="e">
        <f t="shared" si="55"/>
        <v>#VALUE!</v>
      </c>
      <c r="T278" s="68" t="str">
        <f>VLOOKUP($A278,[1]전년동월vs전월vs당월!$A$167:$AA$396,22,FALSE)</f>
        <v>-</v>
      </c>
      <c r="U278" s="68" t="s">
        <v>628</v>
      </c>
      <c r="V278" s="120" t="str">
        <f>VLOOKUP($A278,수산물!$A115:$O344,14,FALSE)</f>
        <v>-</v>
      </c>
      <c r="W278" s="251" t="e">
        <f t="shared" si="56"/>
        <v>#VALUE!</v>
      </c>
      <c r="X278" s="251" t="e">
        <f t="shared" si="57"/>
        <v>#VALUE!</v>
      </c>
      <c r="Y278" s="68" t="str">
        <f>VLOOKUP($A278,[1]전년동월vs전월vs당월!$A$167:$AA$396,27,FALSE)</f>
        <v>-</v>
      </c>
      <c r="Z278" s="68" t="s">
        <v>628</v>
      </c>
      <c r="AA278" s="120" t="str">
        <f>VLOOKUP($A278,수산물!$A115:$O344,15,FALSE)</f>
        <v>-</v>
      </c>
      <c r="AB278" s="251" t="e">
        <f t="shared" si="58"/>
        <v>#VALUE!</v>
      </c>
      <c r="AC278" s="251" t="e">
        <f t="shared" si="59"/>
        <v>#VALUE!</v>
      </c>
      <c r="AD278" s="121"/>
    </row>
    <row r="279" spans="1:30" s="28" customFormat="1">
      <c r="A279" s="28">
        <v>110</v>
      </c>
      <c r="B279" s="16" t="str">
        <f t="shared" si="60"/>
        <v>조기(참조기)냉동,원물,손질 안함kg원물,40~50g국산</v>
      </c>
      <c r="C279" s="146"/>
      <c r="D279" s="146" t="s">
        <v>442</v>
      </c>
      <c r="E279" s="147" t="s">
        <v>461</v>
      </c>
      <c r="F279" s="147" t="s">
        <v>2767</v>
      </c>
      <c r="G279" s="146" t="s">
        <v>2763</v>
      </c>
      <c r="H279" s="147" t="s">
        <v>2768</v>
      </c>
      <c r="I279" s="298" t="s">
        <v>2748</v>
      </c>
      <c r="J279" s="68">
        <f>VLOOKUP($A279,[1]전년동월vs전월vs당월!$A$167:$AA$396,12,FALSE)</f>
        <v>5200</v>
      </c>
      <c r="K279" s="68">
        <v>5200</v>
      </c>
      <c r="L279" s="120">
        <f>VLOOKUP($A279,수산물!$A116:$O345,12,FALSE)</f>
        <v>5200</v>
      </c>
      <c r="M279" s="251">
        <f t="shared" si="52"/>
        <v>0</v>
      </c>
      <c r="N279" s="251">
        <f t="shared" si="53"/>
        <v>0</v>
      </c>
      <c r="O279" s="68">
        <f>VLOOKUP($A279,[1]전년동월vs전월vs당월!$A$167:$AA$396,17,FALSE)</f>
        <v>6000</v>
      </c>
      <c r="P279" s="68">
        <v>4800</v>
      </c>
      <c r="Q279" s="120">
        <f>VLOOKUP($A279,수산물!$A116:$O345,13,FALSE)</f>
        <v>4800</v>
      </c>
      <c r="R279" s="251">
        <f t="shared" si="54"/>
        <v>-20</v>
      </c>
      <c r="S279" s="251">
        <f t="shared" si="55"/>
        <v>0</v>
      </c>
      <c r="T279" s="68" t="str">
        <f>VLOOKUP($A279,[1]전년동월vs전월vs당월!$A$167:$AA$396,22,FALSE)</f>
        <v>-</v>
      </c>
      <c r="U279" s="68">
        <v>11800</v>
      </c>
      <c r="V279" s="120" t="str">
        <f>VLOOKUP($A279,수산물!$A116:$O345,14,FALSE)</f>
        <v>-</v>
      </c>
      <c r="W279" s="251" t="e">
        <f t="shared" si="56"/>
        <v>#VALUE!</v>
      </c>
      <c r="X279" s="251" t="e">
        <f t="shared" si="57"/>
        <v>#VALUE!</v>
      </c>
      <c r="Y279" s="68">
        <f>VLOOKUP($A279,[1]전년동월vs전월vs당월!$A$167:$AA$396,27,FALSE)</f>
        <v>10000</v>
      </c>
      <c r="Z279" s="68">
        <v>9100</v>
      </c>
      <c r="AA279" s="120">
        <f>VLOOKUP($A279,수산물!$A116:$O345,15,FALSE)</f>
        <v>5540</v>
      </c>
      <c r="AB279" s="251">
        <f t="shared" si="58"/>
        <v>-44.6</v>
      </c>
      <c r="AC279" s="251">
        <f t="shared" si="59"/>
        <v>-39.120879120879124</v>
      </c>
      <c r="AD279" s="121"/>
    </row>
    <row r="280" spans="1:30" s="28" customFormat="1">
      <c r="A280" s="28">
        <v>111</v>
      </c>
      <c r="B280" s="16" t="str">
        <f t="shared" si="60"/>
        <v>조기(참조기)냉동,원물,손질 안함kg원물,30~40g국산</v>
      </c>
      <c r="C280" s="146"/>
      <c r="D280" s="146" t="s">
        <v>442</v>
      </c>
      <c r="E280" s="147" t="s">
        <v>461</v>
      </c>
      <c r="F280" s="147" t="s">
        <v>2767</v>
      </c>
      <c r="G280" s="146" t="s">
        <v>2763</v>
      </c>
      <c r="H280" s="147" t="s">
        <v>2769</v>
      </c>
      <c r="I280" s="298" t="s">
        <v>2748</v>
      </c>
      <c r="J280" s="68">
        <f>VLOOKUP($A280,[1]전년동월vs전월vs당월!$A$167:$AA$396,12,FALSE)</f>
        <v>3000</v>
      </c>
      <c r="K280" s="68">
        <v>3000</v>
      </c>
      <c r="L280" s="120">
        <f>VLOOKUP($A280,수산물!$A117:$O346,12,FALSE)</f>
        <v>3000</v>
      </c>
      <c r="M280" s="251">
        <f t="shared" si="52"/>
        <v>0</v>
      </c>
      <c r="N280" s="251">
        <f t="shared" si="53"/>
        <v>0</v>
      </c>
      <c r="O280" s="68">
        <f>VLOOKUP($A280,[1]전년동월vs전월vs당월!$A$167:$AA$396,17,FALSE)</f>
        <v>4000</v>
      </c>
      <c r="P280" s="68">
        <v>3200</v>
      </c>
      <c r="Q280" s="120">
        <f>VLOOKUP($A280,수산물!$A117:$O346,13,FALSE)</f>
        <v>3200</v>
      </c>
      <c r="R280" s="251">
        <f t="shared" si="54"/>
        <v>-20</v>
      </c>
      <c r="S280" s="251">
        <f t="shared" si="55"/>
        <v>0</v>
      </c>
      <c r="T280" s="68" t="str">
        <f>VLOOKUP($A280,[1]전년동월vs전월vs당월!$A$167:$AA$396,22,FALSE)</f>
        <v>-</v>
      </c>
      <c r="U280" s="68" t="s">
        <v>628</v>
      </c>
      <c r="V280" s="120" t="str">
        <f>VLOOKUP($A280,수산물!$A117:$O346,14,FALSE)</f>
        <v>-</v>
      </c>
      <c r="W280" s="251" t="e">
        <f t="shared" si="56"/>
        <v>#VALUE!</v>
      </c>
      <c r="X280" s="251" t="e">
        <f t="shared" si="57"/>
        <v>#VALUE!</v>
      </c>
      <c r="Y280" s="68" t="str">
        <f>VLOOKUP($A280,[1]전년동월vs전월vs당월!$A$167:$AA$396,27,FALSE)</f>
        <v>-</v>
      </c>
      <c r="Z280" s="68">
        <v>3660</v>
      </c>
      <c r="AA280" s="120">
        <f>VLOOKUP($A280,수산물!$A117:$O346,15,FALSE)</f>
        <v>3660</v>
      </c>
      <c r="AB280" s="251" t="e">
        <f t="shared" si="58"/>
        <v>#VALUE!</v>
      </c>
      <c r="AC280" s="251">
        <f t="shared" si="59"/>
        <v>0</v>
      </c>
      <c r="AD280" s="121"/>
    </row>
    <row r="281" spans="1:30" s="28" customFormat="1">
      <c r="A281" s="28">
        <v>112</v>
      </c>
      <c r="B281" s="16" t="str">
        <f t="shared" si="60"/>
        <v>조기(참조기)냉동,원물,손질 안함kg원물,40~50g중국</v>
      </c>
      <c r="C281" s="146"/>
      <c r="D281" s="146" t="s">
        <v>442</v>
      </c>
      <c r="E281" s="147" t="s">
        <v>461</v>
      </c>
      <c r="F281" s="147" t="s">
        <v>2767</v>
      </c>
      <c r="G281" s="146" t="s">
        <v>2763</v>
      </c>
      <c r="H281" s="147" t="s">
        <v>2768</v>
      </c>
      <c r="I281" s="298" t="s">
        <v>2766</v>
      </c>
      <c r="J281" s="68">
        <f>VLOOKUP($A281,[1]전년동월vs전월vs당월!$A$167:$AA$396,12,FALSE)</f>
        <v>3300</v>
      </c>
      <c r="K281" s="68">
        <v>3300</v>
      </c>
      <c r="L281" s="120">
        <f>VLOOKUP($A281,수산물!$A118:$O347,12,FALSE)</f>
        <v>3300</v>
      </c>
      <c r="M281" s="251">
        <f t="shared" si="52"/>
        <v>0</v>
      </c>
      <c r="N281" s="251">
        <f t="shared" si="53"/>
        <v>0</v>
      </c>
      <c r="O281" s="68">
        <f>VLOOKUP($A281,[1]전년동월vs전월vs당월!$A$167:$AA$396,17,FALSE)</f>
        <v>3200</v>
      </c>
      <c r="P281" s="68">
        <v>3600</v>
      </c>
      <c r="Q281" s="120">
        <f>VLOOKUP($A281,수산물!$A118:$O347,13,FALSE)</f>
        <v>3600</v>
      </c>
      <c r="R281" s="251">
        <f t="shared" si="54"/>
        <v>12.5</v>
      </c>
      <c r="S281" s="251">
        <f t="shared" si="55"/>
        <v>0</v>
      </c>
      <c r="T281" s="68" t="str">
        <f>VLOOKUP($A281,[1]전년동월vs전월vs당월!$A$167:$AA$396,22,FALSE)</f>
        <v>-</v>
      </c>
      <c r="U281" s="68" t="s">
        <v>628</v>
      </c>
      <c r="V281" s="120" t="str">
        <f>VLOOKUP($A281,수산물!$A118:$O347,14,FALSE)</f>
        <v>-</v>
      </c>
      <c r="W281" s="251" t="e">
        <f t="shared" si="56"/>
        <v>#VALUE!</v>
      </c>
      <c r="X281" s="251" t="e">
        <f t="shared" si="57"/>
        <v>#VALUE!</v>
      </c>
      <c r="Y281" s="68">
        <f>VLOOKUP($A281,[1]전년동월vs전월vs당월!$A$167:$AA$396,27,FALSE)</f>
        <v>3880</v>
      </c>
      <c r="Z281" s="68">
        <v>4960</v>
      </c>
      <c r="AA281" s="120">
        <f>VLOOKUP($A281,수산물!$A118:$O347,15,FALSE)</f>
        <v>4700</v>
      </c>
      <c r="AB281" s="251">
        <f t="shared" si="58"/>
        <v>21.134020618556701</v>
      </c>
      <c r="AC281" s="251">
        <f t="shared" si="59"/>
        <v>-5.241935483870968</v>
      </c>
      <c r="AD281" s="121"/>
    </row>
    <row r="282" spans="1:30" s="28" customFormat="1">
      <c r="A282" s="28">
        <v>113</v>
      </c>
      <c r="B282" s="16" t="str">
        <f t="shared" si="60"/>
        <v>조기(참조기)냉동,원물,손질 안함kg원물,30~40g중국</v>
      </c>
      <c r="C282" s="146"/>
      <c r="D282" s="146" t="s">
        <v>442</v>
      </c>
      <c r="E282" s="147" t="s">
        <v>461</v>
      </c>
      <c r="F282" s="147" t="s">
        <v>2767</v>
      </c>
      <c r="G282" s="146" t="s">
        <v>2763</v>
      </c>
      <c r="H282" s="147" t="s">
        <v>2769</v>
      </c>
      <c r="I282" s="298" t="s">
        <v>2766</v>
      </c>
      <c r="J282" s="68">
        <f>VLOOKUP($A282,[1]전년동월vs전월vs당월!$A$167:$AA$396,12,FALSE)</f>
        <v>2800</v>
      </c>
      <c r="K282" s="68">
        <v>2800</v>
      </c>
      <c r="L282" s="120">
        <f>VLOOKUP($A282,수산물!$A119:$O348,12,FALSE)</f>
        <v>2800</v>
      </c>
      <c r="M282" s="251">
        <f t="shared" si="52"/>
        <v>0</v>
      </c>
      <c r="N282" s="251">
        <f t="shared" si="53"/>
        <v>0</v>
      </c>
      <c r="O282" s="68">
        <f>VLOOKUP($A282,[1]전년동월vs전월vs당월!$A$167:$AA$396,17,FALSE)</f>
        <v>2600</v>
      </c>
      <c r="P282" s="68">
        <v>2600</v>
      </c>
      <c r="Q282" s="120">
        <f>VLOOKUP($A282,수산물!$A119:$O348,13,FALSE)</f>
        <v>2600</v>
      </c>
      <c r="R282" s="251">
        <f t="shared" si="54"/>
        <v>0</v>
      </c>
      <c r="S282" s="251">
        <f t="shared" si="55"/>
        <v>0</v>
      </c>
      <c r="T282" s="68" t="str">
        <f>VLOOKUP($A282,[1]전년동월vs전월vs당월!$A$167:$AA$396,22,FALSE)</f>
        <v>-</v>
      </c>
      <c r="U282" s="68" t="s">
        <v>628</v>
      </c>
      <c r="V282" s="120" t="str">
        <f>VLOOKUP($A282,수산물!$A119:$O348,14,FALSE)</f>
        <v>-</v>
      </c>
      <c r="W282" s="251" t="e">
        <f t="shared" si="56"/>
        <v>#VALUE!</v>
      </c>
      <c r="X282" s="251" t="e">
        <f t="shared" si="57"/>
        <v>#VALUE!</v>
      </c>
      <c r="Y282" s="68">
        <f>VLOOKUP($A282,[1]전년동월vs전월vs당월!$A$167:$AA$396,27,FALSE)</f>
        <v>3050</v>
      </c>
      <c r="Z282" s="68">
        <v>3830</v>
      </c>
      <c r="AA282" s="120">
        <f>VLOOKUP($A282,수산물!$A119:$O348,15,FALSE)</f>
        <v>3540</v>
      </c>
      <c r="AB282" s="251">
        <f t="shared" si="58"/>
        <v>16.065573770491802</v>
      </c>
      <c r="AC282" s="251">
        <f t="shared" si="59"/>
        <v>-7.5718015665796345</v>
      </c>
      <c r="AD282" s="121"/>
    </row>
    <row r="283" spans="1:30" s="28" customFormat="1">
      <c r="A283" s="28">
        <v>114</v>
      </c>
      <c r="B283" s="16" t="str">
        <f t="shared" si="60"/>
        <v>조기(참조기)냉동,손질,두절kg지느러미제거,40~50g국산</v>
      </c>
      <c r="C283" s="30"/>
      <c r="D283" s="30" t="s">
        <v>442</v>
      </c>
      <c r="E283" s="27" t="s">
        <v>461</v>
      </c>
      <c r="F283" s="27" t="s">
        <v>2770</v>
      </c>
      <c r="G283" s="30" t="s">
        <v>2763</v>
      </c>
      <c r="H283" s="27" t="s">
        <v>2764</v>
      </c>
      <c r="I283" s="297" t="s">
        <v>2748</v>
      </c>
      <c r="J283" s="68" t="str">
        <f>VLOOKUP($A283,[1]전년동월vs전월vs당월!$A$167:$AA$396,12,FALSE)</f>
        <v>-</v>
      </c>
      <c r="K283" s="68" t="s">
        <v>628</v>
      </c>
      <c r="L283" s="120" t="str">
        <f>VLOOKUP($A283,수산물!$A120:$O349,12,FALSE)</f>
        <v>-</v>
      </c>
      <c r="M283" s="251" t="e">
        <f t="shared" si="52"/>
        <v>#VALUE!</v>
      </c>
      <c r="N283" s="251" t="e">
        <f t="shared" si="53"/>
        <v>#VALUE!</v>
      </c>
      <c r="O283" s="68" t="str">
        <f>VLOOKUP($A283,[1]전년동월vs전월vs당월!$A$167:$AA$396,17,FALSE)</f>
        <v>-</v>
      </c>
      <c r="P283" s="68" t="s">
        <v>628</v>
      </c>
      <c r="Q283" s="120" t="str">
        <f>VLOOKUP($A283,수산물!$A120:$O349,13,FALSE)</f>
        <v>-</v>
      </c>
      <c r="R283" s="251" t="e">
        <f t="shared" si="54"/>
        <v>#VALUE!</v>
      </c>
      <c r="S283" s="251" t="e">
        <f t="shared" si="55"/>
        <v>#VALUE!</v>
      </c>
      <c r="T283" s="68" t="str">
        <f>VLOOKUP($A283,[1]전년동월vs전월vs당월!$A$167:$AA$396,22,FALSE)</f>
        <v>-</v>
      </c>
      <c r="U283" s="68" t="s">
        <v>628</v>
      </c>
      <c r="V283" s="120">
        <f>VLOOKUP($A283,수산물!$A120:$O349,14,FALSE)</f>
        <v>15000</v>
      </c>
      <c r="W283" s="251" t="e">
        <f t="shared" si="56"/>
        <v>#VALUE!</v>
      </c>
      <c r="X283" s="251" t="e">
        <f t="shared" si="57"/>
        <v>#VALUE!</v>
      </c>
      <c r="Y283" s="68" t="str">
        <f>VLOOKUP($A283,[1]전년동월vs전월vs당월!$A$167:$AA$396,27,FALSE)</f>
        <v>-</v>
      </c>
      <c r="Z283" s="68" t="s">
        <v>628</v>
      </c>
      <c r="AA283" s="120" t="str">
        <f>VLOOKUP($A283,수산물!$A120:$O349,15,FALSE)</f>
        <v>-</v>
      </c>
      <c r="AB283" s="251" t="e">
        <f t="shared" si="58"/>
        <v>#VALUE!</v>
      </c>
      <c r="AC283" s="251" t="e">
        <f t="shared" si="59"/>
        <v>#VALUE!</v>
      </c>
      <c r="AD283" s="121"/>
    </row>
    <row r="284" spans="1:30" s="28" customFormat="1">
      <c r="A284" s="28">
        <v>115</v>
      </c>
      <c r="B284" s="16" t="str">
        <f t="shared" si="60"/>
        <v>조기(참조기)냉동,손질,두절kg지느러미제거,30~40g국산</v>
      </c>
      <c r="C284" s="30"/>
      <c r="D284" s="30" t="s">
        <v>442</v>
      </c>
      <c r="E284" s="27" t="s">
        <v>461</v>
      </c>
      <c r="F284" s="27" t="s">
        <v>2770</v>
      </c>
      <c r="G284" s="30" t="s">
        <v>2763</v>
      </c>
      <c r="H284" s="27" t="s">
        <v>2765</v>
      </c>
      <c r="I284" s="297" t="s">
        <v>2748</v>
      </c>
      <c r="J284" s="68" t="str">
        <f>VLOOKUP($A284,[1]전년동월vs전월vs당월!$A$167:$AA$396,12,FALSE)</f>
        <v>-</v>
      </c>
      <c r="K284" s="68" t="s">
        <v>628</v>
      </c>
      <c r="L284" s="120" t="str">
        <f>VLOOKUP($A284,수산물!$A121:$O350,12,FALSE)</f>
        <v>-</v>
      </c>
      <c r="M284" s="251" t="e">
        <f t="shared" si="52"/>
        <v>#VALUE!</v>
      </c>
      <c r="N284" s="251" t="e">
        <f t="shared" si="53"/>
        <v>#VALUE!</v>
      </c>
      <c r="O284" s="68" t="str">
        <f>VLOOKUP($A284,[1]전년동월vs전월vs당월!$A$167:$AA$396,17,FALSE)</f>
        <v>-</v>
      </c>
      <c r="P284" s="68" t="s">
        <v>628</v>
      </c>
      <c r="Q284" s="120" t="str">
        <f>VLOOKUP($A284,수산물!$A121:$O350,13,FALSE)</f>
        <v>-</v>
      </c>
      <c r="R284" s="251" t="e">
        <f t="shared" si="54"/>
        <v>#VALUE!</v>
      </c>
      <c r="S284" s="251" t="e">
        <f t="shared" si="55"/>
        <v>#VALUE!</v>
      </c>
      <c r="T284" s="68" t="str">
        <f>VLOOKUP($A284,[1]전년동월vs전월vs당월!$A$167:$AA$396,22,FALSE)</f>
        <v>-</v>
      </c>
      <c r="U284" s="68" t="s">
        <v>628</v>
      </c>
      <c r="V284" s="120" t="str">
        <f>VLOOKUP($A284,수산물!$A121:$O350,14,FALSE)</f>
        <v>-</v>
      </c>
      <c r="W284" s="251" t="e">
        <f t="shared" si="56"/>
        <v>#VALUE!</v>
      </c>
      <c r="X284" s="251" t="e">
        <f t="shared" si="57"/>
        <v>#VALUE!</v>
      </c>
      <c r="Y284" s="68" t="str">
        <f>VLOOKUP($A284,[1]전년동월vs전월vs당월!$A$167:$AA$396,27,FALSE)</f>
        <v>-</v>
      </c>
      <c r="Z284" s="68" t="s">
        <v>628</v>
      </c>
      <c r="AA284" s="120" t="str">
        <f>VLOOKUP($A284,수산물!$A121:$O350,15,FALSE)</f>
        <v>-</v>
      </c>
      <c r="AB284" s="251" t="e">
        <f t="shared" si="58"/>
        <v>#VALUE!</v>
      </c>
      <c r="AC284" s="251" t="e">
        <f t="shared" si="59"/>
        <v>#VALUE!</v>
      </c>
      <c r="AD284" s="121"/>
    </row>
    <row r="285" spans="1:30" s="28" customFormat="1">
      <c r="A285" s="28">
        <v>116</v>
      </c>
      <c r="B285" s="16" t="str">
        <f t="shared" si="60"/>
        <v>조기(참조기)냉동,손질,두절kg지느러미제거,40~50g중국</v>
      </c>
      <c r="C285" s="30"/>
      <c r="D285" s="30" t="s">
        <v>442</v>
      </c>
      <c r="E285" s="27" t="s">
        <v>461</v>
      </c>
      <c r="F285" s="27" t="s">
        <v>2770</v>
      </c>
      <c r="G285" s="30" t="s">
        <v>2763</v>
      </c>
      <c r="H285" s="27" t="s">
        <v>2764</v>
      </c>
      <c r="I285" s="297" t="s">
        <v>2766</v>
      </c>
      <c r="J285" s="68" t="str">
        <f>VLOOKUP($A285,[1]전년동월vs전월vs당월!$A$167:$AA$396,12,FALSE)</f>
        <v>-</v>
      </c>
      <c r="K285" s="68" t="s">
        <v>628</v>
      </c>
      <c r="L285" s="120" t="str">
        <f>VLOOKUP($A285,수산물!$A122:$O351,12,FALSE)</f>
        <v>-</v>
      </c>
      <c r="M285" s="251" t="e">
        <f t="shared" si="52"/>
        <v>#VALUE!</v>
      </c>
      <c r="N285" s="251" t="e">
        <f t="shared" si="53"/>
        <v>#VALUE!</v>
      </c>
      <c r="O285" s="68" t="str">
        <f>VLOOKUP($A285,[1]전년동월vs전월vs당월!$A$167:$AA$396,17,FALSE)</f>
        <v>-</v>
      </c>
      <c r="P285" s="68" t="s">
        <v>628</v>
      </c>
      <c r="Q285" s="120" t="str">
        <f>VLOOKUP($A285,수산물!$A122:$O351,13,FALSE)</f>
        <v>-</v>
      </c>
      <c r="R285" s="251" t="e">
        <f t="shared" si="54"/>
        <v>#VALUE!</v>
      </c>
      <c r="S285" s="251" t="e">
        <f t="shared" si="55"/>
        <v>#VALUE!</v>
      </c>
      <c r="T285" s="68" t="str">
        <f>VLOOKUP($A285,[1]전년동월vs전월vs당월!$A$167:$AA$396,22,FALSE)</f>
        <v>-</v>
      </c>
      <c r="U285" s="68" t="s">
        <v>628</v>
      </c>
      <c r="V285" s="120" t="str">
        <f>VLOOKUP($A285,수산물!$A122:$O351,14,FALSE)</f>
        <v>-</v>
      </c>
      <c r="W285" s="251" t="e">
        <f t="shared" si="56"/>
        <v>#VALUE!</v>
      </c>
      <c r="X285" s="251" t="e">
        <f t="shared" si="57"/>
        <v>#VALUE!</v>
      </c>
      <c r="Y285" s="68" t="str">
        <f>VLOOKUP($A285,[1]전년동월vs전월vs당월!$A$167:$AA$396,27,FALSE)</f>
        <v>-</v>
      </c>
      <c r="Z285" s="68" t="s">
        <v>628</v>
      </c>
      <c r="AA285" s="120" t="str">
        <f>VLOOKUP($A285,수산물!$A122:$O351,15,FALSE)</f>
        <v>-</v>
      </c>
      <c r="AB285" s="251" t="e">
        <f t="shared" si="58"/>
        <v>#VALUE!</v>
      </c>
      <c r="AC285" s="251" t="e">
        <f t="shared" si="59"/>
        <v>#VALUE!</v>
      </c>
      <c r="AD285" s="121"/>
    </row>
    <row r="286" spans="1:30" s="28" customFormat="1">
      <c r="A286" s="28">
        <v>117</v>
      </c>
      <c r="B286" s="16" t="str">
        <f t="shared" si="60"/>
        <v>조기(참조기)냉동,손질,두절kg지느러미제거,30~40g중국</v>
      </c>
      <c r="C286" s="30"/>
      <c r="D286" s="30" t="s">
        <v>442</v>
      </c>
      <c r="E286" s="27" t="s">
        <v>461</v>
      </c>
      <c r="F286" s="27" t="s">
        <v>2770</v>
      </c>
      <c r="G286" s="30" t="s">
        <v>2763</v>
      </c>
      <c r="H286" s="27" t="s">
        <v>2765</v>
      </c>
      <c r="I286" s="297" t="s">
        <v>2766</v>
      </c>
      <c r="J286" s="68" t="str">
        <f>VLOOKUP($A286,[1]전년동월vs전월vs당월!$A$167:$AA$396,12,FALSE)</f>
        <v>-</v>
      </c>
      <c r="K286" s="68" t="s">
        <v>628</v>
      </c>
      <c r="L286" s="120" t="str">
        <f>VLOOKUP($A286,수산물!$A123:$O352,12,FALSE)</f>
        <v>-</v>
      </c>
      <c r="M286" s="251" t="e">
        <f t="shared" si="52"/>
        <v>#VALUE!</v>
      </c>
      <c r="N286" s="251" t="e">
        <f t="shared" si="53"/>
        <v>#VALUE!</v>
      </c>
      <c r="O286" s="68" t="str">
        <f>VLOOKUP($A286,[1]전년동월vs전월vs당월!$A$167:$AA$396,17,FALSE)</f>
        <v>-</v>
      </c>
      <c r="P286" s="68" t="s">
        <v>628</v>
      </c>
      <c r="Q286" s="120" t="str">
        <f>VLOOKUP($A286,수산물!$A123:$O352,13,FALSE)</f>
        <v>-</v>
      </c>
      <c r="R286" s="251" t="e">
        <f t="shared" si="54"/>
        <v>#VALUE!</v>
      </c>
      <c r="S286" s="251" t="e">
        <f t="shared" si="55"/>
        <v>#VALUE!</v>
      </c>
      <c r="T286" s="68" t="str">
        <f>VLOOKUP($A286,[1]전년동월vs전월vs당월!$A$167:$AA$396,22,FALSE)</f>
        <v>-</v>
      </c>
      <c r="U286" s="68" t="s">
        <v>628</v>
      </c>
      <c r="V286" s="120" t="str">
        <f>VLOOKUP($A286,수산물!$A123:$O352,14,FALSE)</f>
        <v>-</v>
      </c>
      <c r="W286" s="251" t="e">
        <f t="shared" si="56"/>
        <v>#VALUE!</v>
      </c>
      <c r="X286" s="251" t="e">
        <f t="shared" si="57"/>
        <v>#VALUE!</v>
      </c>
      <c r="Y286" s="68" t="str">
        <f>VLOOKUP($A286,[1]전년동월vs전월vs당월!$A$167:$AA$396,27,FALSE)</f>
        <v>-</v>
      </c>
      <c r="Z286" s="68" t="s">
        <v>628</v>
      </c>
      <c r="AA286" s="120" t="str">
        <f>VLOOKUP($A286,수산물!$A123:$O352,15,FALSE)</f>
        <v>-</v>
      </c>
      <c r="AB286" s="251" t="e">
        <f t="shared" si="58"/>
        <v>#VALUE!</v>
      </c>
      <c r="AC286" s="251" t="e">
        <f t="shared" si="59"/>
        <v>#VALUE!</v>
      </c>
      <c r="AD286" s="121"/>
    </row>
    <row r="287" spans="1:30" s="28" customFormat="1">
      <c r="A287" s="28">
        <v>118</v>
      </c>
      <c r="B287" s="16" t="str">
        <f t="shared" si="60"/>
        <v>조기냉동,조기살kg30~40g국산</v>
      </c>
      <c r="C287" s="30">
        <v>21</v>
      </c>
      <c r="D287" s="30" t="s">
        <v>442</v>
      </c>
      <c r="E287" s="27" t="s">
        <v>1595</v>
      </c>
      <c r="F287" s="27" t="s">
        <v>1596</v>
      </c>
      <c r="G287" s="30" t="s">
        <v>192</v>
      </c>
      <c r="H287" s="27" t="s">
        <v>2628</v>
      </c>
      <c r="I287" s="297" t="s">
        <v>195</v>
      </c>
      <c r="J287" s="68">
        <f>VLOOKUP($A287,[1]전년동월vs전월vs당월!$A$167:$AA$396,12,FALSE)</f>
        <v>0</v>
      </c>
      <c r="K287" s="68" t="s">
        <v>628</v>
      </c>
      <c r="L287" s="120" t="str">
        <f>VLOOKUP($A287,수산물!$A124:$O353,12,FALSE)</f>
        <v>-</v>
      </c>
      <c r="M287" s="251" t="e">
        <f t="shared" si="52"/>
        <v>#VALUE!</v>
      </c>
      <c r="N287" s="251" t="e">
        <f t="shared" si="53"/>
        <v>#VALUE!</v>
      </c>
      <c r="O287" s="68">
        <f>VLOOKUP($A287,[1]전년동월vs전월vs당월!$A$167:$AA$396,17,FALSE)</f>
        <v>0</v>
      </c>
      <c r="P287" s="68" t="s">
        <v>628</v>
      </c>
      <c r="Q287" s="120" t="str">
        <f>VLOOKUP($A287,수산물!$A124:$O353,13,FALSE)</f>
        <v>-</v>
      </c>
      <c r="R287" s="251" t="e">
        <f t="shared" si="54"/>
        <v>#VALUE!</v>
      </c>
      <c r="S287" s="251" t="e">
        <f t="shared" si="55"/>
        <v>#VALUE!</v>
      </c>
      <c r="T287" s="68" t="str">
        <f>VLOOKUP($A287,[1]전년동월vs전월vs당월!$A$167:$AA$396,22,FALSE)</f>
        <v>-</v>
      </c>
      <c r="U287" s="68" t="s">
        <v>628</v>
      </c>
      <c r="V287" s="120" t="str">
        <f>VLOOKUP($A287,수산물!$A124:$O353,14,FALSE)</f>
        <v>-</v>
      </c>
      <c r="W287" s="251" t="e">
        <f t="shared" si="56"/>
        <v>#VALUE!</v>
      </c>
      <c r="X287" s="251" t="e">
        <f t="shared" si="57"/>
        <v>#VALUE!</v>
      </c>
      <c r="Y287" s="68" t="str">
        <f>VLOOKUP($A287,[1]전년동월vs전월vs당월!$A$167:$AA$396,27,FALSE)</f>
        <v>-</v>
      </c>
      <c r="Z287" s="68" t="s">
        <v>628</v>
      </c>
      <c r="AA287" s="120" t="str">
        <f>VLOOKUP($A287,수산물!$A124:$O353,15,FALSE)</f>
        <v>-</v>
      </c>
      <c r="AB287" s="251" t="e">
        <f t="shared" si="58"/>
        <v>#VALUE!</v>
      </c>
      <c r="AC287" s="251" t="e">
        <f t="shared" si="59"/>
        <v>#VALUE!</v>
      </c>
      <c r="AD287" s="121"/>
    </row>
    <row r="288" spans="1:30" s="28" customFormat="1">
      <c r="A288" s="28">
        <v>119</v>
      </c>
      <c r="B288" s="16" t="str">
        <f t="shared" si="60"/>
        <v>조기냉동,조기살kg30~40g,국내가공중국</v>
      </c>
      <c r="C288" s="30"/>
      <c r="D288" s="30" t="s">
        <v>442</v>
      </c>
      <c r="E288" s="27" t="s">
        <v>1595</v>
      </c>
      <c r="F288" s="27" t="s">
        <v>1596</v>
      </c>
      <c r="G288" s="30" t="s">
        <v>192</v>
      </c>
      <c r="H288" s="27" t="s">
        <v>2627</v>
      </c>
      <c r="I288" s="297" t="s">
        <v>1518</v>
      </c>
      <c r="J288" s="68">
        <f>VLOOKUP($A288,[1]전년동월vs전월vs당월!$A$167:$AA$396,12,FALSE)</f>
        <v>0</v>
      </c>
      <c r="K288" s="68" t="s">
        <v>628</v>
      </c>
      <c r="L288" s="120" t="str">
        <f>VLOOKUP($A288,수산물!$A125:$O354,12,FALSE)</f>
        <v>-</v>
      </c>
      <c r="M288" s="251" t="e">
        <f t="shared" si="52"/>
        <v>#VALUE!</v>
      </c>
      <c r="N288" s="251" t="e">
        <f t="shared" si="53"/>
        <v>#VALUE!</v>
      </c>
      <c r="O288" s="68">
        <f>VLOOKUP($A288,[1]전년동월vs전월vs당월!$A$167:$AA$396,17,FALSE)</f>
        <v>0</v>
      </c>
      <c r="P288" s="68" t="s">
        <v>628</v>
      </c>
      <c r="Q288" s="120" t="str">
        <f>VLOOKUP($A288,수산물!$A125:$O354,13,FALSE)</f>
        <v>-</v>
      </c>
      <c r="R288" s="251" t="e">
        <f t="shared" si="54"/>
        <v>#VALUE!</v>
      </c>
      <c r="S288" s="251" t="e">
        <f t="shared" si="55"/>
        <v>#VALUE!</v>
      </c>
      <c r="T288" s="68" t="str">
        <f>VLOOKUP($A288,[1]전년동월vs전월vs당월!$A$167:$AA$396,22,FALSE)</f>
        <v>-</v>
      </c>
      <c r="U288" s="68" t="s">
        <v>628</v>
      </c>
      <c r="V288" s="120" t="str">
        <f>VLOOKUP($A288,수산물!$A125:$O354,14,FALSE)</f>
        <v>-</v>
      </c>
      <c r="W288" s="251" t="e">
        <f t="shared" si="56"/>
        <v>#VALUE!</v>
      </c>
      <c r="X288" s="251" t="e">
        <f t="shared" si="57"/>
        <v>#VALUE!</v>
      </c>
      <c r="Y288" s="68" t="str">
        <f>VLOOKUP($A288,[1]전년동월vs전월vs당월!$A$167:$AA$396,27,FALSE)</f>
        <v>-</v>
      </c>
      <c r="Z288" s="68" t="s">
        <v>628</v>
      </c>
      <c r="AA288" s="120" t="str">
        <f>VLOOKUP($A288,수산물!$A125:$O354,15,FALSE)</f>
        <v>-</v>
      </c>
      <c r="AB288" s="251" t="e">
        <f t="shared" si="58"/>
        <v>#VALUE!</v>
      </c>
      <c r="AC288" s="251" t="e">
        <f t="shared" si="59"/>
        <v>#VALUE!</v>
      </c>
      <c r="AD288" s="121"/>
    </row>
    <row r="289" spans="1:30" s="28" customFormat="1">
      <c r="A289" s="28">
        <v>120</v>
      </c>
      <c r="B289" s="16" t="str">
        <f t="shared" si="60"/>
        <v>조기냉동,조기살kg30~40g,중국가공중국</v>
      </c>
      <c r="C289" s="30"/>
      <c r="D289" s="30" t="s">
        <v>442</v>
      </c>
      <c r="E289" s="27" t="s">
        <v>1595</v>
      </c>
      <c r="F289" s="27" t="s">
        <v>1596</v>
      </c>
      <c r="G289" s="30" t="s">
        <v>192</v>
      </c>
      <c r="H289" s="27" t="s">
        <v>1597</v>
      </c>
      <c r="I289" s="297" t="s">
        <v>1518</v>
      </c>
      <c r="J289" s="68">
        <f>VLOOKUP($A289,[1]전년동월vs전월vs당월!$A$167:$AA$396,12,FALSE)</f>
        <v>10000</v>
      </c>
      <c r="K289" s="68">
        <v>10000</v>
      </c>
      <c r="L289" s="120">
        <f>VLOOKUP($A289,수산물!$A126:$O355,12,FALSE)</f>
        <v>10000</v>
      </c>
      <c r="M289" s="251">
        <f t="shared" si="52"/>
        <v>0</v>
      </c>
      <c r="N289" s="251">
        <f t="shared" si="53"/>
        <v>0</v>
      </c>
      <c r="O289" s="68">
        <f>VLOOKUP($A289,[1]전년동월vs전월vs당월!$A$167:$AA$396,17,FALSE)</f>
        <v>0</v>
      </c>
      <c r="P289" s="68" t="s">
        <v>628</v>
      </c>
      <c r="Q289" s="120" t="str">
        <f>VLOOKUP($A289,수산물!$A126:$O355,13,FALSE)</f>
        <v>-</v>
      </c>
      <c r="R289" s="251" t="e">
        <f t="shared" si="54"/>
        <v>#VALUE!</v>
      </c>
      <c r="S289" s="251" t="e">
        <f t="shared" si="55"/>
        <v>#VALUE!</v>
      </c>
      <c r="T289" s="68" t="str">
        <f>VLOOKUP($A289,[1]전년동월vs전월vs당월!$A$167:$AA$396,22,FALSE)</f>
        <v>-</v>
      </c>
      <c r="U289" s="68" t="s">
        <v>628</v>
      </c>
      <c r="V289" s="120" t="str">
        <f>VLOOKUP($A289,수산물!$A126:$O355,14,FALSE)</f>
        <v>-</v>
      </c>
      <c r="W289" s="251" t="e">
        <f t="shared" si="56"/>
        <v>#VALUE!</v>
      </c>
      <c r="X289" s="251" t="e">
        <f t="shared" si="57"/>
        <v>#VALUE!</v>
      </c>
      <c r="Y289" s="68" t="str">
        <f>VLOOKUP($A289,[1]전년동월vs전월vs당월!$A$167:$AA$396,27,FALSE)</f>
        <v>-</v>
      </c>
      <c r="Z289" s="68" t="s">
        <v>628</v>
      </c>
      <c r="AA289" s="120" t="str">
        <f>VLOOKUP($A289,수산물!$A126:$O355,15,FALSE)</f>
        <v>-</v>
      </c>
      <c r="AB289" s="251" t="e">
        <f t="shared" si="58"/>
        <v>#VALUE!</v>
      </c>
      <c r="AC289" s="251" t="e">
        <f t="shared" si="59"/>
        <v>#VALUE!</v>
      </c>
      <c r="AD289" s="121"/>
    </row>
    <row r="290" spans="1:30" s="28" customFormat="1">
      <c r="A290" s="28">
        <v>121</v>
      </c>
      <c r="B290" s="16" t="str">
        <f t="shared" si="60"/>
        <v>꼬막겉꼬막kg참꼬막국산</v>
      </c>
      <c r="C290" s="30">
        <v>22</v>
      </c>
      <c r="D290" s="30" t="s">
        <v>442</v>
      </c>
      <c r="E290" s="27" t="s">
        <v>1600</v>
      </c>
      <c r="F290" s="27" t="s">
        <v>1601</v>
      </c>
      <c r="G290" s="30" t="s">
        <v>192</v>
      </c>
      <c r="H290" s="27" t="s">
        <v>1602</v>
      </c>
      <c r="I290" s="297" t="s">
        <v>195</v>
      </c>
      <c r="J290" s="68">
        <f>VLOOKUP($A290,[1]전년동월vs전월vs당월!$A$167:$AA$396,12,FALSE)</f>
        <v>16000</v>
      </c>
      <c r="K290" s="68">
        <v>15000</v>
      </c>
      <c r="L290" s="120">
        <f>VLOOKUP($A290,수산물!$A127:$O356,12,FALSE)</f>
        <v>15000</v>
      </c>
      <c r="M290" s="251">
        <f t="shared" si="52"/>
        <v>-6.25</v>
      </c>
      <c r="N290" s="251">
        <f t="shared" si="53"/>
        <v>0</v>
      </c>
      <c r="O290" s="68">
        <f>VLOOKUP($A290,[1]전년동월vs전월vs당월!$A$167:$AA$396,17,FALSE)</f>
        <v>17000</v>
      </c>
      <c r="P290" s="68">
        <v>16000</v>
      </c>
      <c r="Q290" s="120">
        <f>VLOOKUP($A290,수산물!$A127:$O356,13,FALSE)</f>
        <v>17000</v>
      </c>
      <c r="R290" s="251">
        <f t="shared" si="54"/>
        <v>0</v>
      </c>
      <c r="S290" s="251">
        <f t="shared" si="55"/>
        <v>6.25</v>
      </c>
      <c r="T290" s="68" t="str">
        <f>VLOOKUP($A290,[1]전년동월vs전월vs당월!$A$167:$AA$396,22,FALSE)</f>
        <v>-</v>
      </c>
      <c r="U290" s="68" t="s">
        <v>628</v>
      </c>
      <c r="V290" s="120" t="str">
        <f>VLOOKUP($A290,수산물!$A127:$O356,14,FALSE)</f>
        <v>-</v>
      </c>
      <c r="W290" s="251" t="e">
        <f t="shared" si="56"/>
        <v>#VALUE!</v>
      </c>
      <c r="X290" s="251" t="e">
        <f t="shared" si="57"/>
        <v>#VALUE!</v>
      </c>
      <c r="Y290" s="68" t="str">
        <f>VLOOKUP($A290,[1]전년동월vs전월vs당월!$A$167:$AA$396,27,FALSE)</f>
        <v>-</v>
      </c>
      <c r="Z290" s="68" t="s">
        <v>628</v>
      </c>
      <c r="AA290" s="120">
        <f>VLOOKUP($A290,수산물!$A127:$O356,15,FALSE)</f>
        <v>29900</v>
      </c>
      <c r="AB290" s="251" t="e">
        <f t="shared" si="58"/>
        <v>#VALUE!</v>
      </c>
      <c r="AC290" s="251" t="e">
        <f t="shared" si="59"/>
        <v>#VALUE!</v>
      </c>
      <c r="AD290" s="121"/>
    </row>
    <row r="291" spans="1:30" s="28" customFormat="1">
      <c r="A291" s="28">
        <v>122</v>
      </c>
      <c r="B291" s="16" t="str">
        <f t="shared" si="60"/>
        <v>꼬막겉꼬막kg새꼬막국산</v>
      </c>
      <c r="C291" s="30"/>
      <c r="D291" s="30" t="s">
        <v>442</v>
      </c>
      <c r="E291" s="27" t="s">
        <v>1600</v>
      </c>
      <c r="F291" s="27" t="s">
        <v>1601</v>
      </c>
      <c r="G291" s="30" t="s">
        <v>192</v>
      </c>
      <c r="H291" s="27" t="s">
        <v>1603</v>
      </c>
      <c r="I291" s="297" t="s">
        <v>195</v>
      </c>
      <c r="J291" s="68">
        <f>VLOOKUP($A291,[1]전년동월vs전월vs당월!$A$167:$AA$396,12,FALSE)</f>
        <v>5000</v>
      </c>
      <c r="K291" s="68">
        <v>6000</v>
      </c>
      <c r="L291" s="120">
        <f>VLOOKUP($A291,수산물!$A128:$O357,12,FALSE)</f>
        <v>6000</v>
      </c>
      <c r="M291" s="251">
        <f t="shared" si="52"/>
        <v>20</v>
      </c>
      <c r="N291" s="251">
        <f t="shared" si="53"/>
        <v>0</v>
      </c>
      <c r="O291" s="68">
        <f>VLOOKUP($A291,[1]전년동월vs전월vs당월!$A$167:$AA$396,17,FALSE)</f>
        <v>5500</v>
      </c>
      <c r="P291" s="68">
        <v>5500</v>
      </c>
      <c r="Q291" s="120">
        <f>VLOOKUP($A291,수산물!$A128:$O357,13,FALSE)</f>
        <v>6000</v>
      </c>
      <c r="R291" s="251">
        <f t="shared" si="54"/>
        <v>9.0909090909090917</v>
      </c>
      <c r="S291" s="251">
        <f t="shared" si="55"/>
        <v>9.0909090909090917</v>
      </c>
      <c r="T291" s="68">
        <f>VLOOKUP($A291,[1]전년동월vs전월vs당월!$A$167:$AA$396,22,FALSE)</f>
        <v>6900</v>
      </c>
      <c r="U291" s="68">
        <v>9980</v>
      </c>
      <c r="V291" s="120">
        <f>VLOOKUP($A291,수산물!$A128:$O357,14,FALSE)</f>
        <v>9800</v>
      </c>
      <c r="W291" s="251">
        <f t="shared" si="56"/>
        <v>42.028985507246375</v>
      </c>
      <c r="X291" s="251">
        <f t="shared" si="57"/>
        <v>-1.8036072144288577</v>
      </c>
      <c r="Y291" s="68">
        <f>VLOOKUP($A291,[1]전년동월vs전월vs당월!$A$167:$AA$396,27,FALSE)</f>
        <v>7940</v>
      </c>
      <c r="Z291" s="68">
        <v>8300</v>
      </c>
      <c r="AA291" s="120">
        <f>VLOOKUP($A291,수산물!$A128:$O357,15,FALSE)</f>
        <v>7900</v>
      </c>
      <c r="AB291" s="251">
        <f t="shared" si="58"/>
        <v>-0.50377833753148615</v>
      </c>
      <c r="AC291" s="251">
        <f t="shared" si="59"/>
        <v>-4.8192771084337354</v>
      </c>
      <c r="AD291" s="121"/>
    </row>
    <row r="292" spans="1:30" s="31" customFormat="1">
      <c r="A292" s="28">
        <v>123</v>
      </c>
      <c r="B292" s="16" t="str">
        <f t="shared" si="60"/>
        <v>논우렁이냉동,논우렁살kg 국산</v>
      </c>
      <c r="C292" s="30">
        <v>23</v>
      </c>
      <c r="D292" s="30" t="s">
        <v>442</v>
      </c>
      <c r="E292" s="27" t="s">
        <v>464</v>
      </c>
      <c r="F292" s="27" t="s">
        <v>1604</v>
      </c>
      <c r="G292" s="30" t="s">
        <v>192</v>
      </c>
      <c r="H292" s="27" t="s">
        <v>203</v>
      </c>
      <c r="I292" s="297" t="s">
        <v>195</v>
      </c>
      <c r="J292" s="68">
        <f>VLOOKUP($A292,[1]전년동월vs전월vs당월!$A$167:$AA$396,12,FALSE)</f>
        <v>14300</v>
      </c>
      <c r="K292" s="68">
        <v>14300</v>
      </c>
      <c r="L292" s="120">
        <f>VLOOKUP($A292,수산물!$A129:$O358,12,FALSE)</f>
        <v>14300</v>
      </c>
      <c r="M292" s="251">
        <f t="shared" si="52"/>
        <v>0</v>
      </c>
      <c r="N292" s="251">
        <f t="shared" si="53"/>
        <v>0</v>
      </c>
      <c r="O292" s="68">
        <f>VLOOKUP($A292,[1]전년동월vs전월vs당월!$A$167:$AA$396,17,FALSE)</f>
        <v>0</v>
      </c>
      <c r="P292" s="68">
        <v>11400</v>
      </c>
      <c r="Q292" s="120">
        <f>VLOOKUP($A292,수산물!$A129:$O358,13,FALSE)</f>
        <v>11400</v>
      </c>
      <c r="R292" s="251" t="e">
        <f t="shared" si="54"/>
        <v>#DIV/0!</v>
      </c>
      <c r="S292" s="251">
        <f t="shared" si="55"/>
        <v>0</v>
      </c>
      <c r="T292" s="68" t="str">
        <f>VLOOKUP($A292,[1]전년동월vs전월vs당월!$A$167:$AA$396,22,FALSE)</f>
        <v>-</v>
      </c>
      <c r="U292" s="68" t="s">
        <v>628</v>
      </c>
      <c r="V292" s="120" t="str">
        <f>VLOOKUP($A292,수산물!$A129:$O358,14,FALSE)</f>
        <v>-</v>
      </c>
      <c r="W292" s="251" t="e">
        <f t="shared" si="56"/>
        <v>#VALUE!</v>
      </c>
      <c r="X292" s="251" t="e">
        <f t="shared" si="57"/>
        <v>#VALUE!</v>
      </c>
      <c r="Y292" s="68">
        <f>VLOOKUP($A292,[1]전년동월vs전월vs당월!$A$167:$AA$396,27,FALSE)</f>
        <v>12200</v>
      </c>
      <c r="Z292" s="68">
        <v>12200</v>
      </c>
      <c r="AA292" s="120">
        <f>VLOOKUP($A292,수산물!$A129:$O358,15,FALSE)</f>
        <v>12200</v>
      </c>
      <c r="AB292" s="251">
        <f t="shared" si="58"/>
        <v>0</v>
      </c>
      <c r="AC292" s="251">
        <f t="shared" si="59"/>
        <v>0</v>
      </c>
      <c r="AD292" s="123"/>
    </row>
    <row r="293" spans="1:30" s="31" customFormat="1">
      <c r="A293" s="28">
        <v>124</v>
      </c>
      <c r="B293" s="16" t="str">
        <f t="shared" si="60"/>
        <v>논우렁이냉동,논우렁살kg 중국</v>
      </c>
      <c r="C293" s="30"/>
      <c r="D293" s="30" t="s">
        <v>442</v>
      </c>
      <c r="E293" s="27" t="s">
        <v>464</v>
      </c>
      <c r="F293" s="27" t="s">
        <v>1604</v>
      </c>
      <c r="G293" s="30" t="s">
        <v>192</v>
      </c>
      <c r="H293" s="27" t="s">
        <v>203</v>
      </c>
      <c r="I293" s="297" t="s">
        <v>1518</v>
      </c>
      <c r="J293" s="68">
        <f>VLOOKUP($A293,[1]전년동월vs전월vs당월!$A$167:$AA$396,12,FALSE)</f>
        <v>6000</v>
      </c>
      <c r="K293" s="68">
        <v>8000</v>
      </c>
      <c r="L293" s="120">
        <f>VLOOKUP($A293,수산물!$A130:$O359,12,FALSE)</f>
        <v>8000</v>
      </c>
      <c r="M293" s="251">
        <f t="shared" si="52"/>
        <v>33.333333333333336</v>
      </c>
      <c r="N293" s="251">
        <f t="shared" si="53"/>
        <v>0</v>
      </c>
      <c r="O293" s="68">
        <f>VLOOKUP($A293,[1]전년동월vs전월vs당월!$A$167:$AA$396,17,FALSE)</f>
        <v>8000</v>
      </c>
      <c r="P293" s="68">
        <v>10000</v>
      </c>
      <c r="Q293" s="120">
        <f>VLOOKUP($A293,수산물!$A130:$O359,13,FALSE)</f>
        <v>10000</v>
      </c>
      <c r="R293" s="251">
        <f t="shared" si="54"/>
        <v>25</v>
      </c>
      <c r="S293" s="251">
        <f t="shared" si="55"/>
        <v>0</v>
      </c>
      <c r="T293" s="68" t="str">
        <f>VLOOKUP($A293,[1]전년동월vs전월vs당월!$A$167:$AA$396,22,FALSE)</f>
        <v>-</v>
      </c>
      <c r="U293" s="68" t="s">
        <v>628</v>
      </c>
      <c r="V293" s="120" t="str">
        <f>VLOOKUP($A293,수산물!$A130:$O359,14,FALSE)</f>
        <v>-</v>
      </c>
      <c r="W293" s="251" t="e">
        <f t="shared" si="56"/>
        <v>#VALUE!</v>
      </c>
      <c r="X293" s="251" t="e">
        <f t="shared" si="57"/>
        <v>#VALUE!</v>
      </c>
      <c r="Y293" s="68" t="str">
        <f>VLOOKUP($A293,[1]전년동월vs전월vs당월!$A$167:$AA$396,27,FALSE)</f>
        <v>-</v>
      </c>
      <c r="Z293" s="68" t="s">
        <v>628</v>
      </c>
      <c r="AA293" s="120" t="str">
        <f>VLOOKUP($A293,수산물!$A130:$O359,15,FALSE)</f>
        <v>-</v>
      </c>
      <c r="AB293" s="251" t="e">
        <f t="shared" si="58"/>
        <v>#VALUE!</v>
      </c>
      <c r="AC293" s="251" t="e">
        <f t="shared" si="59"/>
        <v>#VALUE!</v>
      </c>
      <c r="AD293" s="121"/>
    </row>
    <row r="294" spans="1:30" s="31" customFormat="1">
      <c r="A294" s="28">
        <v>125</v>
      </c>
      <c r="B294" s="16" t="str">
        <f t="shared" si="60"/>
        <v>논우렁이해동,논우렁살kg 국산</v>
      </c>
      <c r="C294" s="30"/>
      <c r="D294" s="30" t="s">
        <v>442</v>
      </c>
      <c r="E294" s="27" t="s">
        <v>464</v>
      </c>
      <c r="F294" s="27" t="s">
        <v>1605</v>
      </c>
      <c r="G294" s="30" t="s">
        <v>192</v>
      </c>
      <c r="H294" s="27" t="s">
        <v>203</v>
      </c>
      <c r="I294" s="297" t="s">
        <v>195</v>
      </c>
      <c r="J294" s="68">
        <f>VLOOKUP($A294,[1]전년동월vs전월vs당월!$A$167:$AA$396,12,FALSE)</f>
        <v>0</v>
      </c>
      <c r="K294" s="68" t="s">
        <v>628</v>
      </c>
      <c r="L294" s="120" t="str">
        <f>VLOOKUP($A294,수산물!$A131:$O360,12,FALSE)</f>
        <v>-</v>
      </c>
      <c r="M294" s="251" t="e">
        <f t="shared" si="52"/>
        <v>#VALUE!</v>
      </c>
      <c r="N294" s="251" t="e">
        <f t="shared" si="53"/>
        <v>#VALUE!</v>
      </c>
      <c r="O294" s="68">
        <f>VLOOKUP($A294,[1]전년동월vs전월vs당월!$A$167:$AA$396,17,FALSE)</f>
        <v>0</v>
      </c>
      <c r="P294" s="68" t="s">
        <v>628</v>
      </c>
      <c r="Q294" s="120" t="str">
        <f>VLOOKUP($A294,수산물!$A131:$O360,13,FALSE)</f>
        <v>-</v>
      </c>
      <c r="R294" s="251" t="e">
        <f t="shared" si="54"/>
        <v>#VALUE!</v>
      </c>
      <c r="S294" s="251" t="e">
        <f t="shared" si="55"/>
        <v>#VALUE!</v>
      </c>
      <c r="T294" s="68">
        <f>VLOOKUP($A294,[1]전년동월vs전월vs당월!$A$167:$AA$396,22,FALSE)</f>
        <v>19800</v>
      </c>
      <c r="U294" s="68">
        <v>19800</v>
      </c>
      <c r="V294" s="120">
        <f>VLOOKUP($A294,수산물!$A131:$O360,14,FALSE)</f>
        <v>19800</v>
      </c>
      <c r="W294" s="251">
        <f t="shared" si="56"/>
        <v>0</v>
      </c>
      <c r="X294" s="251">
        <f t="shared" si="57"/>
        <v>0</v>
      </c>
      <c r="Y294" s="68">
        <f>VLOOKUP($A294,[1]전년동월vs전월vs당월!$A$167:$AA$396,27,FALSE)</f>
        <v>15700</v>
      </c>
      <c r="Z294" s="68">
        <v>15800</v>
      </c>
      <c r="AA294" s="120">
        <f>VLOOKUP($A294,수산물!$A131:$O360,15,FALSE)</f>
        <v>15900</v>
      </c>
      <c r="AB294" s="251">
        <f t="shared" si="58"/>
        <v>1.2738853503184713</v>
      </c>
      <c r="AC294" s="251">
        <f t="shared" si="59"/>
        <v>0.63291139240506333</v>
      </c>
      <c r="AD294" s="121"/>
    </row>
    <row r="295" spans="1:30" s="31" customFormat="1">
      <c r="A295" s="28">
        <v>126</v>
      </c>
      <c r="B295" s="16" t="str">
        <f t="shared" si="60"/>
        <v>논우렁이해동,논우렁살kg 중국</v>
      </c>
      <c r="C295" s="30"/>
      <c r="D295" s="30" t="s">
        <v>442</v>
      </c>
      <c r="E295" s="27" t="s">
        <v>464</v>
      </c>
      <c r="F295" s="27" t="s">
        <v>1605</v>
      </c>
      <c r="G295" s="30" t="s">
        <v>192</v>
      </c>
      <c r="H295" s="27" t="s">
        <v>203</v>
      </c>
      <c r="I295" s="297" t="s">
        <v>1518</v>
      </c>
      <c r="J295" s="68">
        <f>VLOOKUP($A295,[1]전년동월vs전월vs당월!$A$167:$AA$396,12,FALSE)</f>
        <v>0</v>
      </c>
      <c r="K295" s="68" t="s">
        <v>628</v>
      </c>
      <c r="L295" s="120" t="str">
        <f>VLOOKUP($A295,수산물!$A132:$O361,12,FALSE)</f>
        <v>-</v>
      </c>
      <c r="M295" s="251" t="e">
        <f t="shared" si="52"/>
        <v>#VALUE!</v>
      </c>
      <c r="N295" s="251" t="e">
        <f t="shared" si="53"/>
        <v>#VALUE!</v>
      </c>
      <c r="O295" s="68">
        <f>VLOOKUP($A295,[1]전년동월vs전월vs당월!$A$167:$AA$396,17,FALSE)</f>
        <v>0</v>
      </c>
      <c r="P295" s="68" t="s">
        <v>628</v>
      </c>
      <c r="Q295" s="120" t="str">
        <f>VLOOKUP($A295,수산물!$A132:$O361,13,FALSE)</f>
        <v>-</v>
      </c>
      <c r="R295" s="251" t="e">
        <f t="shared" si="54"/>
        <v>#VALUE!</v>
      </c>
      <c r="S295" s="251" t="e">
        <f t="shared" si="55"/>
        <v>#VALUE!</v>
      </c>
      <c r="T295" s="68" t="str">
        <f>VLOOKUP($A295,[1]전년동월vs전월vs당월!$A$167:$AA$396,22,FALSE)</f>
        <v>-</v>
      </c>
      <c r="U295" s="68" t="s">
        <v>628</v>
      </c>
      <c r="V295" s="120" t="str">
        <f>VLOOKUP($A295,수산물!$A132:$O361,14,FALSE)</f>
        <v>-</v>
      </c>
      <c r="W295" s="251" t="e">
        <f t="shared" si="56"/>
        <v>#VALUE!</v>
      </c>
      <c r="X295" s="251" t="e">
        <f t="shared" si="57"/>
        <v>#VALUE!</v>
      </c>
      <c r="Y295" s="68" t="str">
        <f>VLOOKUP($A295,[1]전년동월vs전월vs당월!$A$167:$AA$396,27,FALSE)</f>
        <v>-</v>
      </c>
      <c r="Z295" s="68" t="s">
        <v>628</v>
      </c>
      <c r="AA295" s="120" t="str">
        <f>VLOOKUP($A295,수산물!$A132:$O361,15,FALSE)</f>
        <v>-</v>
      </c>
      <c r="AB295" s="251" t="e">
        <f t="shared" si="58"/>
        <v>#VALUE!</v>
      </c>
      <c r="AC295" s="251" t="e">
        <f t="shared" si="59"/>
        <v>#VALUE!</v>
      </c>
      <c r="AD295" s="121"/>
    </row>
    <row r="296" spans="1:30" s="28" customFormat="1">
      <c r="A296" s="28">
        <v>127</v>
      </c>
      <c r="B296" s="16" t="str">
        <f t="shared" si="60"/>
        <v>바지락생것(양식산)kg겉바지락국산</v>
      </c>
      <c r="C296" s="30">
        <v>24</v>
      </c>
      <c r="D296" s="30" t="s">
        <v>442</v>
      </c>
      <c r="E296" s="27" t="s">
        <v>465</v>
      </c>
      <c r="F296" s="27" t="s">
        <v>1606</v>
      </c>
      <c r="G296" s="30" t="s">
        <v>192</v>
      </c>
      <c r="H296" s="27" t="s">
        <v>1607</v>
      </c>
      <c r="I296" s="297" t="s">
        <v>195</v>
      </c>
      <c r="J296" s="68">
        <f>VLOOKUP($A296,[1]전년동월vs전월vs당월!$A$167:$AA$396,12,FALSE)</f>
        <v>3500</v>
      </c>
      <c r="K296" s="68">
        <v>4000</v>
      </c>
      <c r="L296" s="120">
        <f>VLOOKUP($A296,수산물!$A133:$O362,12,FALSE)</f>
        <v>4000</v>
      </c>
      <c r="M296" s="251">
        <f t="shared" si="52"/>
        <v>14.285714285714286</v>
      </c>
      <c r="N296" s="251">
        <f t="shared" si="53"/>
        <v>0</v>
      </c>
      <c r="O296" s="68">
        <f>VLOOKUP($A296,[1]전년동월vs전월vs당월!$A$167:$AA$396,17,FALSE)</f>
        <v>3200</v>
      </c>
      <c r="P296" s="68">
        <v>3600</v>
      </c>
      <c r="Q296" s="120">
        <f>VLOOKUP($A296,수산물!$A133:$O362,13,FALSE)</f>
        <v>3900</v>
      </c>
      <c r="R296" s="251">
        <f t="shared" si="54"/>
        <v>21.875</v>
      </c>
      <c r="S296" s="251">
        <f t="shared" si="55"/>
        <v>8.3333333333333339</v>
      </c>
      <c r="T296" s="68" t="str">
        <f>VLOOKUP($A296,[1]전년동월vs전월vs당월!$A$167:$AA$396,22,FALSE)</f>
        <v>-</v>
      </c>
      <c r="U296" s="68">
        <v>9900</v>
      </c>
      <c r="V296" s="120" t="str">
        <f>VLOOKUP($A296,수산물!$A133:$O362,14,FALSE)</f>
        <v>-</v>
      </c>
      <c r="W296" s="251" t="e">
        <f t="shared" si="56"/>
        <v>#VALUE!</v>
      </c>
      <c r="X296" s="251" t="e">
        <f t="shared" si="57"/>
        <v>#VALUE!</v>
      </c>
      <c r="Y296" s="68">
        <f>VLOOKUP($A296,[1]전년동월vs전월vs당월!$A$167:$AA$396,27,FALSE)</f>
        <v>9600</v>
      </c>
      <c r="Z296" s="68">
        <v>9600</v>
      </c>
      <c r="AA296" s="120">
        <f>VLOOKUP($A296,수산물!$A133:$O362,15,FALSE)</f>
        <v>9600</v>
      </c>
      <c r="AB296" s="251">
        <f t="shared" si="58"/>
        <v>0</v>
      </c>
      <c r="AC296" s="251">
        <f t="shared" si="59"/>
        <v>0</v>
      </c>
      <c r="AD296" s="121"/>
    </row>
    <row r="297" spans="1:30" s="28" customFormat="1">
      <c r="A297" s="28">
        <v>128</v>
      </c>
      <c r="B297" s="16" t="str">
        <f t="shared" si="60"/>
        <v>바지락생것(양식산)kg겉바지락중국</v>
      </c>
      <c r="C297" s="30"/>
      <c r="D297" s="30" t="s">
        <v>442</v>
      </c>
      <c r="E297" s="27" t="s">
        <v>465</v>
      </c>
      <c r="F297" s="27" t="s">
        <v>1606</v>
      </c>
      <c r="G297" s="30" t="s">
        <v>192</v>
      </c>
      <c r="H297" s="27" t="s">
        <v>1607</v>
      </c>
      <c r="I297" s="297" t="s">
        <v>1518</v>
      </c>
      <c r="J297" s="68">
        <f>VLOOKUP($A297,[1]전년동월vs전월vs당월!$A$167:$AA$396,12,FALSE)</f>
        <v>3000</v>
      </c>
      <c r="K297" s="68">
        <v>2500</v>
      </c>
      <c r="L297" s="120">
        <f>VLOOKUP($A297,수산물!$A134:$O363,12,FALSE)</f>
        <v>2500</v>
      </c>
      <c r="M297" s="251">
        <f t="shared" si="52"/>
        <v>-16.666666666666668</v>
      </c>
      <c r="N297" s="251">
        <f t="shared" si="53"/>
        <v>0</v>
      </c>
      <c r="O297" s="68">
        <f>VLOOKUP($A297,[1]전년동월vs전월vs당월!$A$167:$AA$396,17,FALSE)</f>
        <v>2700</v>
      </c>
      <c r="P297" s="68">
        <v>2800</v>
      </c>
      <c r="Q297" s="120">
        <f>VLOOKUP($A297,수산물!$A134:$O363,13,FALSE)</f>
        <v>2800</v>
      </c>
      <c r="R297" s="251">
        <f t="shared" si="54"/>
        <v>3.7037037037037037</v>
      </c>
      <c r="S297" s="251">
        <f t="shared" si="55"/>
        <v>0</v>
      </c>
      <c r="T297" s="68">
        <f>VLOOKUP($A297,[1]전년동월vs전월vs당월!$A$167:$AA$396,22,FALSE)</f>
        <v>9000</v>
      </c>
      <c r="U297" s="68" t="s">
        <v>628</v>
      </c>
      <c r="V297" s="120">
        <f>VLOOKUP($A297,수산물!$A134:$O363,14,FALSE)</f>
        <v>9500</v>
      </c>
      <c r="W297" s="251">
        <f t="shared" si="56"/>
        <v>5.5555555555555554</v>
      </c>
      <c r="X297" s="251" t="e">
        <f t="shared" si="57"/>
        <v>#VALUE!</v>
      </c>
      <c r="Y297" s="68" t="str">
        <f>VLOOKUP($A297,[1]전년동월vs전월vs당월!$A$167:$AA$396,27,FALSE)</f>
        <v>-</v>
      </c>
      <c r="Z297" s="68" t="s">
        <v>628</v>
      </c>
      <c r="AA297" s="120" t="str">
        <f>VLOOKUP($A297,수산물!$A134:$O363,15,FALSE)</f>
        <v>-</v>
      </c>
      <c r="AB297" s="251" t="e">
        <f t="shared" si="58"/>
        <v>#VALUE!</v>
      </c>
      <c r="AC297" s="251" t="e">
        <f t="shared" si="59"/>
        <v>#VALUE!</v>
      </c>
      <c r="AD297" s="121"/>
    </row>
    <row r="298" spans="1:30" s="28" customFormat="1">
      <c r="A298" s="28">
        <v>129</v>
      </c>
      <c r="B298" s="16" t="str">
        <f t="shared" si="60"/>
        <v>바지락생것,바지락살kg국산</v>
      </c>
      <c r="C298" s="30"/>
      <c r="D298" s="30" t="s">
        <v>442</v>
      </c>
      <c r="E298" s="27" t="s">
        <v>465</v>
      </c>
      <c r="F298" s="27" t="s">
        <v>1609</v>
      </c>
      <c r="G298" s="30" t="s">
        <v>192</v>
      </c>
      <c r="H298" s="27"/>
      <c r="I298" s="297" t="s">
        <v>195</v>
      </c>
      <c r="J298" s="68">
        <f>VLOOKUP($A298,[1]전년동월vs전월vs당월!$A$167:$AA$396,12,FALSE)</f>
        <v>13000</v>
      </c>
      <c r="K298" s="68">
        <v>18000</v>
      </c>
      <c r="L298" s="120">
        <f>VLOOKUP($A298,수산물!$A135:$O364,12,FALSE)</f>
        <v>16000</v>
      </c>
      <c r="M298" s="251">
        <f t="shared" si="52"/>
        <v>23.076923076923077</v>
      </c>
      <c r="N298" s="251">
        <f t="shared" si="53"/>
        <v>-11.111111111111111</v>
      </c>
      <c r="O298" s="68">
        <f>VLOOKUP($A298,[1]전년동월vs전월vs당월!$A$167:$AA$396,17,FALSE)</f>
        <v>13000</v>
      </c>
      <c r="P298" s="68">
        <v>17000</v>
      </c>
      <c r="Q298" s="120">
        <f>VLOOKUP($A298,수산물!$A135:$O364,13,FALSE)</f>
        <v>15000</v>
      </c>
      <c r="R298" s="251">
        <f t="shared" si="54"/>
        <v>15.384615384615385</v>
      </c>
      <c r="S298" s="251">
        <f t="shared" si="55"/>
        <v>-11.764705882352942</v>
      </c>
      <c r="T298" s="68">
        <f>VLOOKUP($A298,[1]전년동월vs전월vs당월!$A$167:$AA$396,22,FALSE)</f>
        <v>24800</v>
      </c>
      <c r="U298" s="68">
        <v>25800</v>
      </c>
      <c r="V298" s="120">
        <f>VLOOKUP($A298,수산물!$A135:$O364,14,FALSE)</f>
        <v>29800</v>
      </c>
      <c r="W298" s="251">
        <f t="shared" si="56"/>
        <v>20.161290322580644</v>
      </c>
      <c r="X298" s="251">
        <f t="shared" si="57"/>
        <v>15.503875968992247</v>
      </c>
      <c r="Y298" s="68">
        <f>VLOOKUP($A298,[1]전년동월vs전월vs당월!$A$167:$AA$396,27,FALSE)</f>
        <v>24600</v>
      </c>
      <c r="Z298" s="68">
        <v>25200</v>
      </c>
      <c r="AA298" s="120">
        <f>VLOOKUP($A298,수산물!$A135:$O364,15,FALSE)</f>
        <v>29900</v>
      </c>
      <c r="AB298" s="251">
        <f t="shared" si="58"/>
        <v>21.54471544715447</v>
      </c>
      <c r="AC298" s="251">
        <f t="shared" si="59"/>
        <v>18.650793650793652</v>
      </c>
      <c r="AD298" s="121"/>
    </row>
    <row r="299" spans="1:30" s="28" customFormat="1">
      <c r="A299" s="28">
        <v>130</v>
      </c>
      <c r="B299" s="16" t="str">
        <f t="shared" si="60"/>
        <v>바지락생것,바지락살kg중국</v>
      </c>
      <c r="C299" s="30"/>
      <c r="D299" s="30" t="s">
        <v>442</v>
      </c>
      <c r="E299" s="27" t="s">
        <v>465</v>
      </c>
      <c r="F299" s="27" t="s">
        <v>1609</v>
      </c>
      <c r="G299" s="30" t="s">
        <v>192</v>
      </c>
      <c r="H299" s="27"/>
      <c r="I299" s="297" t="s">
        <v>1518</v>
      </c>
      <c r="J299" s="68">
        <f>VLOOKUP($A299,[1]전년동월vs전월vs당월!$A$167:$AA$396,12,FALSE)</f>
        <v>10000</v>
      </c>
      <c r="K299" s="68">
        <v>12000</v>
      </c>
      <c r="L299" s="120">
        <f>VLOOKUP($A299,수산물!$A136:$O365,12,FALSE)</f>
        <v>11000</v>
      </c>
      <c r="M299" s="251">
        <f t="shared" ref="M299:M362" si="61">(L299-J299)*100/J299</f>
        <v>10</v>
      </c>
      <c r="N299" s="251">
        <f t="shared" ref="N299:N362" si="62">(L299-K299)*100/K299</f>
        <v>-8.3333333333333339</v>
      </c>
      <c r="O299" s="68">
        <f>VLOOKUP($A299,[1]전년동월vs전월vs당월!$A$167:$AA$396,17,FALSE)</f>
        <v>0</v>
      </c>
      <c r="P299" s="68" t="s">
        <v>628</v>
      </c>
      <c r="Q299" s="120" t="str">
        <f>VLOOKUP($A299,수산물!$A136:$O365,13,FALSE)</f>
        <v>-</v>
      </c>
      <c r="R299" s="251" t="e">
        <f t="shared" ref="R299:R362" si="63">(Q299-O299)*100/O299</f>
        <v>#VALUE!</v>
      </c>
      <c r="S299" s="251" t="e">
        <f t="shared" ref="S299:S362" si="64">(Q299-P299)*100/P299</f>
        <v>#VALUE!</v>
      </c>
      <c r="T299" s="68">
        <f>VLOOKUP($A299,[1]전년동월vs전월vs당월!$A$167:$AA$396,22,FALSE)</f>
        <v>13000</v>
      </c>
      <c r="U299" s="68">
        <v>13000</v>
      </c>
      <c r="V299" s="120">
        <f>VLOOKUP($A299,수산물!$A136:$O365,14,FALSE)</f>
        <v>13000</v>
      </c>
      <c r="W299" s="251">
        <f t="shared" ref="W299:W362" si="65">(V299-T299)*100/T299</f>
        <v>0</v>
      </c>
      <c r="X299" s="251">
        <f t="shared" ref="X299:X362" si="66">(V299-U299)*100/U299</f>
        <v>0</v>
      </c>
      <c r="Y299" s="68" t="str">
        <f>VLOOKUP($A299,[1]전년동월vs전월vs당월!$A$167:$AA$396,27,FALSE)</f>
        <v>-</v>
      </c>
      <c r="Z299" s="68" t="s">
        <v>628</v>
      </c>
      <c r="AA299" s="120" t="str">
        <f>VLOOKUP($A299,수산물!$A136:$O365,15,FALSE)</f>
        <v>-</v>
      </c>
      <c r="AB299" s="251" t="e">
        <f t="shared" ref="AB299:AB362" si="67">(AA299-Y299)*100/Y299</f>
        <v>#VALUE!</v>
      </c>
      <c r="AC299" s="251" t="e">
        <f t="shared" ref="AC299:AC362" si="68">(AA299-Z299)*100/Z299</f>
        <v>#VALUE!</v>
      </c>
      <c r="AD299" s="121"/>
    </row>
    <row r="300" spans="1:30" s="28" customFormat="1">
      <c r="A300" s="28">
        <v>131</v>
      </c>
      <c r="B300" s="16" t="str">
        <f t="shared" si="60"/>
        <v>백합(대합)생것,대합살kg냉장국산</v>
      </c>
      <c r="C300" s="30">
        <v>25</v>
      </c>
      <c r="D300" s="30" t="s">
        <v>442</v>
      </c>
      <c r="E300" s="27" t="s">
        <v>1610</v>
      </c>
      <c r="F300" s="27" t="s">
        <v>1611</v>
      </c>
      <c r="G300" s="30" t="s">
        <v>192</v>
      </c>
      <c r="H300" s="27" t="s">
        <v>1612</v>
      </c>
      <c r="I300" s="297" t="s">
        <v>195</v>
      </c>
      <c r="J300" s="68">
        <f>VLOOKUP($A300,[1]전년동월vs전월vs당월!$A$167:$AA$396,12,FALSE)</f>
        <v>10000</v>
      </c>
      <c r="K300" s="68">
        <v>12000</v>
      </c>
      <c r="L300" s="120" t="str">
        <f>VLOOKUP($A300,수산물!$A137:$O366,12,FALSE)</f>
        <v>-</v>
      </c>
      <c r="M300" s="251" t="e">
        <f t="shared" si="61"/>
        <v>#VALUE!</v>
      </c>
      <c r="N300" s="251" t="e">
        <f t="shared" si="62"/>
        <v>#VALUE!</v>
      </c>
      <c r="O300" s="68">
        <f>VLOOKUP($A300,[1]전년동월vs전월vs당월!$A$167:$AA$396,17,FALSE)</f>
        <v>12000</v>
      </c>
      <c r="P300" s="68">
        <v>14000</v>
      </c>
      <c r="Q300" s="120">
        <f>VLOOKUP($A300,수산물!$A137:$O366,13,FALSE)</f>
        <v>14000</v>
      </c>
      <c r="R300" s="251">
        <f t="shared" si="63"/>
        <v>16.666666666666668</v>
      </c>
      <c r="S300" s="251">
        <f t="shared" si="64"/>
        <v>0</v>
      </c>
      <c r="T300" s="68" t="str">
        <f>VLOOKUP($A300,[1]전년동월vs전월vs당월!$A$167:$AA$396,22,FALSE)</f>
        <v>-</v>
      </c>
      <c r="U300" s="68" t="s">
        <v>628</v>
      </c>
      <c r="V300" s="120" t="str">
        <f>VLOOKUP($A300,수산물!$A137:$O366,14,FALSE)</f>
        <v>-</v>
      </c>
      <c r="W300" s="251" t="e">
        <f t="shared" si="65"/>
        <v>#VALUE!</v>
      </c>
      <c r="X300" s="251" t="e">
        <f t="shared" si="66"/>
        <v>#VALUE!</v>
      </c>
      <c r="Y300" s="68" t="str">
        <f>VLOOKUP($A300,[1]전년동월vs전월vs당월!$A$167:$AA$396,27,FALSE)</f>
        <v>-</v>
      </c>
      <c r="Z300" s="68" t="s">
        <v>628</v>
      </c>
      <c r="AA300" s="120" t="str">
        <f>VLOOKUP($A300,수산물!$A137:$O366,15,FALSE)</f>
        <v>-</v>
      </c>
      <c r="AB300" s="251" t="e">
        <f t="shared" si="67"/>
        <v>#VALUE!</v>
      </c>
      <c r="AC300" s="251" t="e">
        <f t="shared" si="68"/>
        <v>#VALUE!</v>
      </c>
      <c r="AD300" s="121"/>
    </row>
    <row r="301" spans="1:30" s="28" customFormat="1">
      <c r="A301" s="28">
        <v>132</v>
      </c>
      <c r="B301" s="16" t="str">
        <f t="shared" si="60"/>
        <v>백합(대합)생것,대합살kg해동국산</v>
      </c>
      <c r="C301" s="30"/>
      <c r="D301" s="30" t="s">
        <v>442</v>
      </c>
      <c r="E301" s="27" t="s">
        <v>1610</v>
      </c>
      <c r="F301" s="27" t="s">
        <v>1611</v>
      </c>
      <c r="G301" s="30" t="s">
        <v>192</v>
      </c>
      <c r="H301" s="27" t="s">
        <v>1613</v>
      </c>
      <c r="I301" s="297" t="s">
        <v>195</v>
      </c>
      <c r="J301" s="68">
        <f>VLOOKUP($A301,[1]전년동월vs전월vs당월!$A$167:$AA$396,12,FALSE)</f>
        <v>0</v>
      </c>
      <c r="K301" s="68" t="s">
        <v>628</v>
      </c>
      <c r="L301" s="120" t="str">
        <f>VLOOKUP($A301,수산물!$A138:$O367,12,FALSE)</f>
        <v>-</v>
      </c>
      <c r="M301" s="251" t="e">
        <f t="shared" si="61"/>
        <v>#VALUE!</v>
      </c>
      <c r="N301" s="251" t="e">
        <f t="shared" si="62"/>
        <v>#VALUE!</v>
      </c>
      <c r="O301" s="68">
        <f>VLOOKUP($A301,[1]전년동월vs전월vs당월!$A$167:$AA$396,17,FALSE)</f>
        <v>0</v>
      </c>
      <c r="P301" s="68" t="s">
        <v>628</v>
      </c>
      <c r="Q301" s="120" t="str">
        <f>VLOOKUP($A301,수산물!$A138:$O367,13,FALSE)</f>
        <v>-</v>
      </c>
      <c r="R301" s="251" t="e">
        <f t="shared" si="63"/>
        <v>#VALUE!</v>
      </c>
      <c r="S301" s="251" t="e">
        <f t="shared" si="64"/>
        <v>#VALUE!</v>
      </c>
      <c r="T301" s="68" t="str">
        <f>VLOOKUP($A301,[1]전년동월vs전월vs당월!$A$167:$AA$396,22,FALSE)</f>
        <v>-</v>
      </c>
      <c r="U301" s="68" t="s">
        <v>628</v>
      </c>
      <c r="V301" s="120" t="str">
        <f>VLOOKUP($A301,수산물!$A138:$O367,14,FALSE)</f>
        <v>-</v>
      </c>
      <c r="W301" s="251" t="e">
        <f t="shared" si="65"/>
        <v>#VALUE!</v>
      </c>
      <c r="X301" s="251" t="e">
        <f t="shared" si="66"/>
        <v>#VALUE!</v>
      </c>
      <c r="Y301" s="68" t="str">
        <f>VLOOKUP($A301,[1]전년동월vs전월vs당월!$A$167:$AA$396,27,FALSE)</f>
        <v>-</v>
      </c>
      <c r="Z301" s="68" t="s">
        <v>628</v>
      </c>
      <c r="AA301" s="120" t="str">
        <f>VLOOKUP($A301,수산물!$A138:$O367,15,FALSE)</f>
        <v>-</v>
      </c>
      <c r="AB301" s="251" t="e">
        <f t="shared" si="67"/>
        <v>#VALUE!</v>
      </c>
      <c r="AC301" s="251" t="e">
        <f t="shared" si="68"/>
        <v>#VALUE!</v>
      </c>
      <c r="AD301" s="121"/>
    </row>
    <row r="302" spans="1:30" s="28" customFormat="1">
      <c r="A302" s="28">
        <v>133</v>
      </c>
      <c r="B302" s="16" t="str">
        <f t="shared" si="60"/>
        <v>재첩(재치조개)재첩(재치조개)kg재첩조개국산</v>
      </c>
      <c r="C302" s="30">
        <v>26</v>
      </c>
      <c r="D302" s="30" t="s">
        <v>442</v>
      </c>
      <c r="E302" s="27" t="s">
        <v>1614</v>
      </c>
      <c r="F302" s="27" t="s">
        <v>1614</v>
      </c>
      <c r="G302" s="30" t="s">
        <v>192</v>
      </c>
      <c r="H302" s="27" t="s">
        <v>1615</v>
      </c>
      <c r="I302" s="297" t="s">
        <v>195</v>
      </c>
      <c r="J302" s="68">
        <f>VLOOKUP($A302,[1]전년동월vs전월vs당월!$A$167:$AA$396,12,FALSE)</f>
        <v>3500</v>
      </c>
      <c r="K302" s="68">
        <v>4000</v>
      </c>
      <c r="L302" s="120">
        <f>VLOOKUP($A302,수산물!$A139:$O368,12,FALSE)</f>
        <v>4000</v>
      </c>
      <c r="M302" s="251">
        <f t="shared" si="61"/>
        <v>14.285714285714286</v>
      </c>
      <c r="N302" s="251">
        <f t="shared" si="62"/>
        <v>0</v>
      </c>
      <c r="O302" s="68">
        <f>VLOOKUP($A302,[1]전년동월vs전월vs당월!$A$167:$AA$396,17,FALSE)</f>
        <v>4000</v>
      </c>
      <c r="P302" s="68">
        <v>3500</v>
      </c>
      <c r="Q302" s="120">
        <f>VLOOKUP($A302,수산물!$A139:$O368,13,FALSE)</f>
        <v>4500</v>
      </c>
      <c r="R302" s="251">
        <f t="shared" si="63"/>
        <v>12.5</v>
      </c>
      <c r="S302" s="251">
        <f t="shared" si="64"/>
        <v>28.571428571428573</v>
      </c>
      <c r="T302" s="68" t="str">
        <f>VLOOKUP($A302,[1]전년동월vs전월vs당월!$A$167:$AA$396,22,FALSE)</f>
        <v>-</v>
      </c>
      <c r="U302" s="68" t="s">
        <v>628</v>
      </c>
      <c r="V302" s="120">
        <f>VLOOKUP($A302,수산물!$A139:$O368,14,FALSE)</f>
        <v>8800</v>
      </c>
      <c r="W302" s="251" t="e">
        <f t="shared" si="65"/>
        <v>#VALUE!</v>
      </c>
      <c r="X302" s="251" t="e">
        <f t="shared" si="66"/>
        <v>#VALUE!</v>
      </c>
      <c r="Y302" s="68" t="str">
        <f>VLOOKUP($A302,[1]전년동월vs전월vs당월!$A$167:$AA$396,27,FALSE)</f>
        <v>-</v>
      </c>
      <c r="Z302" s="68">
        <v>8900</v>
      </c>
      <c r="AA302" s="120">
        <f>VLOOKUP($A302,수산물!$A139:$O368,15,FALSE)</f>
        <v>8900</v>
      </c>
      <c r="AB302" s="251" t="e">
        <f t="shared" si="67"/>
        <v>#VALUE!</v>
      </c>
      <c r="AC302" s="251">
        <f t="shared" si="68"/>
        <v>0</v>
      </c>
      <c r="AD302" s="121"/>
    </row>
    <row r="303" spans="1:30" s="28" customFormat="1">
      <c r="A303" s="28">
        <v>134</v>
      </c>
      <c r="B303" s="16" t="str">
        <f t="shared" si="60"/>
        <v>재첩(재치조개)재첩(재치조개)kg재첩조개중국</v>
      </c>
      <c r="C303" s="30"/>
      <c r="D303" s="30" t="s">
        <v>442</v>
      </c>
      <c r="E303" s="27" t="s">
        <v>1614</v>
      </c>
      <c r="F303" s="27" t="s">
        <v>1614</v>
      </c>
      <c r="G303" s="30" t="s">
        <v>192</v>
      </c>
      <c r="H303" s="27" t="s">
        <v>1615</v>
      </c>
      <c r="I303" s="297" t="s">
        <v>1518</v>
      </c>
      <c r="J303" s="68">
        <f>VLOOKUP($A303,[1]전년동월vs전월vs당월!$A$167:$AA$396,12,FALSE)</f>
        <v>1200</v>
      </c>
      <c r="K303" s="68">
        <v>1000</v>
      </c>
      <c r="L303" s="120">
        <f>VLOOKUP($A303,수산물!$A140:$O369,12,FALSE)</f>
        <v>1000</v>
      </c>
      <c r="M303" s="251">
        <f t="shared" si="61"/>
        <v>-16.666666666666668</v>
      </c>
      <c r="N303" s="251">
        <f t="shared" si="62"/>
        <v>0</v>
      </c>
      <c r="O303" s="68">
        <f>VLOOKUP($A303,[1]전년동월vs전월vs당월!$A$167:$AA$396,17,FALSE)</f>
        <v>1000</v>
      </c>
      <c r="P303" s="68">
        <v>900</v>
      </c>
      <c r="Q303" s="120">
        <f>VLOOKUP($A303,수산물!$A140:$O369,13,FALSE)</f>
        <v>1200</v>
      </c>
      <c r="R303" s="251">
        <f t="shared" si="63"/>
        <v>20</v>
      </c>
      <c r="S303" s="251">
        <f t="shared" si="64"/>
        <v>33.333333333333336</v>
      </c>
      <c r="T303" s="68" t="str">
        <f>VLOOKUP($A303,[1]전년동월vs전월vs당월!$A$167:$AA$396,22,FALSE)</f>
        <v>-</v>
      </c>
      <c r="U303" s="68" t="s">
        <v>628</v>
      </c>
      <c r="V303" s="120" t="str">
        <f>VLOOKUP($A303,수산물!$A140:$O369,14,FALSE)</f>
        <v>-</v>
      </c>
      <c r="W303" s="251" t="e">
        <f t="shared" si="65"/>
        <v>#VALUE!</v>
      </c>
      <c r="X303" s="251" t="e">
        <f t="shared" si="66"/>
        <v>#VALUE!</v>
      </c>
      <c r="Y303" s="68">
        <f>VLOOKUP($A303,[1]전년동월vs전월vs당월!$A$167:$AA$396,27,FALSE)</f>
        <v>1770</v>
      </c>
      <c r="Z303" s="68">
        <v>1770</v>
      </c>
      <c r="AA303" s="120">
        <f>VLOOKUP($A303,수산물!$A140:$O369,15,FALSE)</f>
        <v>1770</v>
      </c>
      <c r="AB303" s="251">
        <f t="shared" si="67"/>
        <v>0</v>
      </c>
      <c r="AC303" s="251">
        <f t="shared" si="68"/>
        <v>0</v>
      </c>
      <c r="AD303" s="121"/>
    </row>
    <row r="304" spans="1:30" s="28" customFormat="1">
      <c r="A304" s="28">
        <v>135</v>
      </c>
      <c r="B304" s="16" t="str">
        <f t="shared" si="60"/>
        <v>전복생것(참전복)kg생물,12미/kg국산</v>
      </c>
      <c r="C304" s="30">
        <v>27</v>
      </c>
      <c r="D304" s="30" t="s">
        <v>442</v>
      </c>
      <c r="E304" s="27" t="s">
        <v>466</v>
      </c>
      <c r="F304" s="27" t="s">
        <v>1616</v>
      </c>
      <c r="G304" s="30" t="s">
        <v>192</v>
      </c>
      <c r="H304" s="27" t="s">
        <v>1617</v>
      </c>
      <c r="I304" s="297" t="s">
        <v>195</v>
      </c>
      <c r="J304" s="68">
        <f>VLOOKUP($A304,[1]전년동월vs전월vs당월!$A$167:$AA$396,12,FALSE)</f>
        <v>55000</v>
      </c>
      <c r="K304" s="68">
        <v>55000</v>
      </c>
      <c r="L304" s="120">
        <f>VLOOKUP($A304,수산물!$A141:$O370,12,FALSE)</f>
        <v>50000</v>
      </c>
      <c r="M304" s="251">
        <f t="shared" si="61"/>
        <v>-9.0909090909090917</v>
      </c>
      <c r="N304" s="251">
        <f t="shared" si="62"/>
        <v>-9.0909090909090917</v>
      </c>
      <c r="O304" s="68">
        <f>VLOOKUP($A304,[1]전년동월vs전월vs당월!$A$167:$AA$396,17,FALSE)</f>
        <v>50000</v>
      </c>
      <c r="P304" s="68">
        <v>58000</v>
      </c>
      <c r="Q304" s="120">
        <f>VLOOKUP($A304,수산물!$A141:$O370,13,FALSE)</f>
        <v>45000</v>
      </c>
      <c r="R304" s="251">
        <f t="shared" si="63"/>
        <v>-10</v>
      </c>
      <c r="S304" s="251">
        <f t="shared" si="64"/>
        <v>-22.413793103448278</v>
      </c>
      <c r="T304" s="68">
        <f>VLOOKUP($A304,[1]전년동월vs전월vs당월!$A$167:$AA$396,22,FALSE)</f>
        <v>81000</v>
      </c>
      <c r="U304" s="68">
        <v>64000</v>
      </c>
      <c r="V304" s="120">
        <f>VLOOKUP($A304,수산물!$A141:$O370,14,FALSE)</f>
        <v>54450</v>
      </c>
      <c r="W304" s="251">
        <f t="shared" si="65"/>
        <v>-32.777777777777779</v>
      </c>
      <c r="X304" s="251">
        <f t="shared" si="66"/>
        <v>-14.921875</v>
      </c>
      <c r="Y304" s="68">
        <f>VLOOKUP($A304,[1]전년동월vs전월vs당월!$A$167:$AA$396,27,FALSE)</f>
        <v>89000</v>
      </c>
      <c r="Z304" s="68">
        <v>79000</v>
      </c>
      <c r="AA304" s="120" t="str">
        <f>VLOOKUP($A304,수산물!$A141:$O370,15,FALSE)</f>
        <v>-</v>
      </c>
      <c r="AB304" s="251" t="e">
        <f t="shared" si="67"/>
        <v>#VALUE!</v>
      </c>
      <c r="AC304" s="251" t="e">
        <f t="shared" si="68"/>
        <v>#VALUE!</v>
      </c>
      <c r="AD304" s="121"/>
    </row>
    <row r="305" spans="1:30" s="28" customFormat="1">
      <c r="A305" s="28">
        <v>136</v>
      </c>
      <c r="B305" s="16" t="str">
        <f t="shared" si="60"/>
        <v>전복냉동(참전복)kg수입</v>
      </c>
      <c r="C305" s="30"/>
      <c r="D305" s="30" t="s">
        <v>442</v>
      </c>
      <c r="E305" s="27" t="s">
        <v>466</v>
      </c>
      <c r="F305" s="27" t="s">
        <v>1618</v>
      </c>
      <c r="G305" s="30" t="s">
        <v>192</v>
      </c>
      <c r="H305" s="27"/>
      <c r="I305" s="297" t="s">
        <v>1619</v>
      </c>
      <c r="J305" s="68">
        <f>VLOOKUP($A305,[1]전년동월vs전월vs당월!$A$167:$AA$396,12,FALSE)</f>
        <v>28000</v>
      </c>
      <c r="K305" s="68">
        <v>30000</v>
      </c>
      <c r="L305" s="120">
        <f>VLOOKUP($A305,수산물!$A142:$O371,12,FALSE)</f>
        <v>30000</v>
      </c>
      <c r="M305" s="251">
        <f t="shared" si="61"/>
        <v>7.1428571428571432</v>
      </c>
      <c r="N305" s="251">
        <f t="shared" si="62"/>
        <v>0</v>
      </c>
      <c r="O305" s="68">
        <f>VLOOKUP($A305,[1]전년동월vs전월vs당월!$A$167:$AA$396,17,FALSE)</f>
        <v>35000</v>
      </c>
      <c r="P305" s="68">
        <v>35000</v>
      </c>
      <c r="Q305" s="120">
        <f>VLOOKUP($A305,수산물!$A142:$O371,13,FALSE)</f>
        <v>34000</v>
      </c>
      <c r="R305" s="251">
        <f t="shared" si="63"/>
        <v>-2.8571428571428572</v>
      </c>
      <c r="S305" s="251">
        <f t="shared" si="64"/>
        <v>-2.8571428571428572</v>
      </c>
      <c r="T305" s="68" t="str">
        <f>VLOOKUP($A305,[1]전년동월vs전월vs당월!$A$167:$AA$396,22,FALSE)</f>
        <v>-</v>
      </c>
      <c r="U305" s="68" t="s">
        <v>628</v>
      </c>
      <c r="V305" s="120" t="str">
        <f>VLOOKUP($A305,수산물!$A142:$O371,14,FALSE)</f>
        <v>-</v>
      </c>
      <c r="W305" s="251" t="e">
        <f t="shared" si="65"/>
        <v>#VALUE!</v>
      </c>
      <c r="X305" s="251" t="e">
        <f t="shared" si="66"/>
        <v>#VALUE!</v>
      </c>
      <c r="Y305" s="68" t="str">
        <f>VLOOKUP($A305,[1]전년동월vs전월vs당월!$A$167:$AA$396,27,FALSE)</f>
        <v>-</v>
      </c>
      <c r="Z305" s="68" t="s">
        <v>628</v>
      </c>
      <c r="AA305" s="120" t="str">
        <f>VLOOKUP($A305,수산물!$A142:$O371,15,FALSE)</f>
        <v>-</v>
      </c>
      <c r="AB305" s="251" t="e">
        <f t="shared" si="67"/>
        <v>#VALUE!</v>
      </c>
      <c r="AC305" s="251" t="e">
        <f t="shared" si="68"/>
        <v>#VALUE!</v>
      </c>
      <c r="AD305" s="121"/>
    </row>
    <row r="306" spans="1:30" s="28" customFormat="1">
      <c r="A306" s="28">
        <v>137</v>
      </c>
      <c r="B306" s="16" t="str">
        <f t="shared" si="60"/>
        <v>전복냉동,전복살kg필리핀</v>
      </c>
      <c r="C306" s="30"/>
      <c r="D306" s="30" t="s">
        <v>442</v>
      </c>
      <c r="E306" s="27" t="s">
        <v>466</v>
      </c>
      <c r="F306" s="27" t="s">
        <v>1620</v>
      </c>
      <c r="G306" s="30" t="s">
        <v>192</v>
      </c>
      <c r="H306" s="27"/>
      <c r="I306" s="297" t="s">
        <v>1621</v>
      </c>
      <c r="J306" s="68">
        <f>VLOOKUP($A306,[1]전년동월vs전월vs당월!$A$167:$AA$396,12,FALSE)</f>
        <v>30000</v>
      </c>
      <c r="K306" s="68">
        <v>30000</v>
      </c>
      <c r="L306" s="120">
        <f>VLOOKUP($A306,수산물!$A143:$O372,12,FALSE)</f>
        <v>30000</v>
      </c>
      <c r="M306" s="251">
        <f t="shared" si="61"/>
        <v>0</v>
      </c>
      <c r="N306" s="251">
        <f t="shared" si="62"/>
        <v>0</v>
      </c>
      <c r="O306" s="68">
        <f>VLOOKUP($A306,[1]전년동월vs전월vs당월!$A$167:$AA$396,17,FALSE)</f>
        <v>35000</v>
      </c>
      <c r="P306" s="68">
        <v>35000</v>
      </c>
      <c r="Q306" s="120">
        <f>VLOOKUP($A306,수산물!$A143:$O372,13,FALSE)</f>
        <v>34000</v>
      </c>
      <c r="R306" s="251">
        <f t="shared" si="63"/>
        <v>-2.8571428571428572</v>
      </c>
      <c r="S306" s="251">
        <f t="shared" si="64"/>
        <v>-2.8571428571428572</v>
      </c>
      <c r="T306" s="68" t="str">
        <f>VLOOKUP($A306,[1]전년동월vs전월vs당월!$A$167:$AA$396,22,FALSE)</f>
        <v>-</v>
      </c>
      <c r="U306" s="68" t="s">
        <v>628</v>
      </c>
      <c r="V306" s="120" t="str">
        <f>VLOOKUP($A306,수산물!$A143:$O372,14,FALSE)</f>
        <v>-</v>
      </c>
      <c r="W306" s="251" t="e">
        <f t="shared" si="65"/>
        <v>#VALUE!</v>
      </c>
      <c r="X306" s="251" t="e">
        <f t="shared" si="66"/>
        <v>#VALUE!</v>
      </c>
      <c r="Y306" s="68" t="str">
        <f>VLOOKUP($A306,[1]전년동월vs전월vs당월!$A$167:$AA$396,27,FALSE)</f>
        <v>-</v>
      </c>
      <c r="Z306" s="68" t="s">
        <v>628</v>
      </c>
      <c r="AA306" s="120" t="str">
        <f>VLOOKUP($A306,수산물!$A143:$O372,15,FALSE)</f>
        <v>-</v>
      </c>
      <c r="AB306" s="251" t="e">
        <f t="shared" si="67"/>
        <v>#VALUE!</v>
      </c>
      <c r="AC306" s="251" t="e">
        <f t="shared" si="68"/>
        <v>#VALUE!</v>
      </c>
      <c r="AD306" s="121"/>
    </row>
    <row r="307" spans="1:30" s="28" customFormat="1">
      <c r="A307" s="28">
        <v>138</v>
      </c>
      <c r="B307" s="16" t="str">
        <f t="shared" si="60"/>
        <v>홍합생것kg겉홍합국산</v>
      </c>
      <c r="C307" s="30">
        <v>28</v>
      </c>
      <c r="D307" s="30" t="s">
        <v>442</v>
      </c>
      <c r="E307" s="27" t="s">
        <v>467</v>
      </c>
      <c r="F307" s="27" t="s">
        <v>468</v>
      </c>
      <c r="G307" s="30" t="s">
        <v>192</v>
      </c>
      <c r="H307" s="27" t="s">
        <v>1622</v>
      </c>
      <c r="I307" s="297" t="s">
        <v>195</v>
      </c>
      <c r="J307" s="68">
        <f>VLOOKUP($A307,[1]전년동월vs전월vs당월!$A$167:$AA$396,12,FALSE)</f>
        <v>1500</v>
      </c>
      <c r="K307" s="68">
        <v>1000</v>
      </c>
      <c r="L307" s="120">
        <f>VLOOKUP($A307,수산물!$A144:$O373,12,FALSE)</f>
        <v>1000</v>
      </c>
      <c r="M307" s="251">
        <f t="shared" si="61"/>
        <v>-33.333333333333336</v>
      </c>
      <c r="N307" s="251">
        <f t="shared" si="62"/>
        <v>0</v>
      </c>
      <c r="O307" s="68">
        <f>VLOOKUP($A307,[1]전년동월vs전월vs당월!$A$167:$AA$396,17,FALSE)</f>
        <v>1300</v>
      </c>
      <c r="P307" s="68">
        <v>1000</v>
      </c>
      <c r="Q307" s="120">
        <f>VLOOKUP($A307,수산물!$A144:$O373,13,FALSE)</f>
        <v>1000</v>
      </c>
      <c r="R307" s="251">
        <f t="shared" si="63"/>
        <v>-23.076923076923077</v>
      </c>
      <c r="S307" s="251">
        <f t="shared" si="64"/>
        <v>0</v>
      </c>
      <c r="T307" s="68">
        <f>VLOOKUP($A307,[1]전년동월vs전월vs당월!$A$167:$AA$396,22,FALSE)</f>
        <v>3500</v>
      </c>
      <c r="U307" s="68">
        <v>3800</v>
      </c>
      <c r="V307" s="120">
        <f>VLOOKUP($A307,수산물!$A144:$O373,14,FALSE)</f>
        <v>3800</v>
      </c>
      <c r="W307" s="251">
        <f t="shared" si="65"/>
        <v>8.5714285714285712</v>
      </c>
      <c r="X307" s="251">
        <f t="shared" si="66"/>
        <v>0</v>
      </c>
      <c r="Y307" s="68">
        <f>VLOOKUP($A307,[1]전년동월vs전월vs당월!$A$167:$AA$396,27,FALSE)</f>
        <v>2400</v>
      </c>
      <c r="Z307" s="68">
        <v>2650</v>
      </c>
      <c r="AA307" s="120">
        <f>VLOOKUP($A307,수산물!$A144:$O373,15,FALSE)</f>
        <v>2650</v>
      </c>
      <c r="AB307" s="251">
        <f t="shared" si="67"/>
        <v>10.416666666666666</v>
      </c>
      <c r="AC307" s="251">
        <f t="shared" si="68"/>
        <v>0</v>
      </c>
      <c r="AD307" s="125"/>
    </row>
    <row r="308" spans="1:30" s="28" customFormat="1">
      <c r="A308" s="28">
        <v>139</v>
      </c>
      <c r="B308" s="16" t="str">
        <f t="shared" si="60"/>
        <v>홍합생것,손질kg홍합살국산</v>
      </c>
      <c r="C308" s="30"/>
      <c r="D308" s="30" t="s">
        <v>442</v>
      </c>
      <c r="E308" s="27" t="s">
        <v>467</v>
      </c>
      <c r="F308" s="27" t="s">
        <v>1510</v>
      </c>
      <c r="G308" s="30" t="s">
        <v>192</v>
      </c>
      <c r="H308" s="27" t="s">
        <v>1623</v>
      </c>
      <c r="I308" s="297" t="s">
        <v>195</v>
      </c>
      <c r="J308" s="68">
        <f>VLOOKUP($A308,[1]전년동월vs전월vs당월!$A$167:$AA$396,12,FALSE)</f>
        <v>7000</v>
      </c>
      <c r="K308" s="68">
        <v>6000</v>
      </c>
      <c r="L308" s="120">
        <f>VLOOKUP($A308,수산물!$A145:$O374,12,FALSE)</f>
        <v>6000</v>
      </c>
      <c r="M308" s="251">
        <f t="shared" si="61"/>
        <v>-14.285714285714286</v>
      </c>
      <c r="N308" s="251">
        <f t="shared" si="62"/>
        <v>0</v>
      </c>
      <c r="O308" s="68">
        <f>VLOOKUP($A308,[1]전년동월vs전월vs당월!$A$167:$AA$396,17,FALSE)</f>
        <v>6700</v>
      </c>
      <c r="P308" s="68">
        <v>6000</v>
      </c>
      <c r="Q308" s="120">
        <f>VLOOKUP($A308,수산물!$A145:$O374,13,FALSE)</f>
        <v>6700</v>
      </c>
      <c r="R308" s="251">
        <f t="shared" si="63"/>
        <v>0</v>
      </c>
      <c r="S308" s="251">
        <f t="shared" si="64"/>
        <v>11.666666666666666</v>
      </c>
      <c r="T308" s="68">
        <f>VLOOKUP($A308,[1]전년동월vs전월vs당월!$A$167:$AA$396,22,FALSE)</f>
        <v>15800</v>
      </c>
      <c r="U308" s="68" t="s">
        <v>628</v>
      </c>
      <c r="V308" s="120">
        <f>VLOOKUP($A308,수산물!$A145:$O374,14,FALSE)</f>
        <v>15800</v>
      </c>
      <c r="W308" s="251">
        <f t="shared" si="65"/>
        <v>0</v>
      </c>
      <c r="X308" s="251" t="e">
        <f t="shared" si="66"/>
        <v>#VALUE!</v>
      </c>
      <c r="Y308" s="68">
        <f>VLOOKUP($A308,[1]전년동월vs전월vs당월!$A$167:$AA$396,27,FALSE)</f>
        <v>16300</v>
      </c>
      <c r="Z308" s="68">
        <v>11500</v>
      </c>
      <c r="AA308" s="120">
        <f>VLOOKUP($A308,수산물!$A145:$O374,15,FALSE)</f>
        <v>11500</v>
      </c>
      <c r="AB308" s="251">
        <f t="shared" si="67"/>
        <v>-29.447852760736197</v>
      </c>
      <c r="AC308" s="251">
        <f t="shared" si="68"/>
        <v>0</v>
      </c>
      <c r="AD308" s="126"/>
    </row>
    <row r="309" spans="1:30" s="28" customFormat="1">
      <c r="A309" s="28">
        <v>140</v>
      </c>
      <c r="B309" s="16" t="str">
        <f t="shared" si="60"/>
        <v>갑오징어생것,손질,껍질유kg냉장,기본채국산</v>
      </c>
      <c r="C309" s="30">
        <v>29</v>
      </c>
      <c r="D309" s="30" t="s">
        <v>442</v>
      </c>
      <c r="E309" s="27" t="s">
        <v>1625</v>
      </c>
      <c r="F309" s="27" t="s">
        <v>1626</v>
      </c>
      <c r="G309" s="30" t="s">
        <v>192</v>
      </c>
      <c r="H309" s="27" t="s">
        <v>1627</v>
      </c>
      <c r="I309" s="297" t="s">
        <v>195</v>
      </c>
      <c r="J309" s="68" t="str">
        <f>VLOOKUP($A309,[1]전년동월vs전월vs당월!$A$167:$AA$396,12,FALSE)</f>
        <v>-</v>
      </c>
      <c r="K309" s="68" t="s">
        <v>628</v>
      </c>
      <c r="L309" s="120" t="str">
        <f>VLOOKUP($A309,수산물!$A146:$O375,12,FALSE)</f>
        <v>-</v>
      </c>
      <c r="M309" s="251" t="e">
        <f t="shared" si="61"/>
        <v>#VALUE!</v>
      </c>
      <c r="N309" s="251" t="e">
        <f t="shared" si="62"/>
        <v>#VALUE!</v>
      </c>
      <c r="O309" s="68" t="str">
        <f>VLOOKUP($A309,[1]전년동월vs전월vs당월!$A$167:$AA$396,17,FALSE)</f>
        <v>-</v>
      </c>
      <c r="P309" s="68" t="s">
        <v>628</v>
      </c>
      <c r="Q309" s="120" t="str">
        <f>VLOOKUP($A309,수산물!$A146:$O375,13,FALSE)</f>
        <v>-</v>
      </c>
      <c r="R309" s="251" t="e">
        <f t="shared" si="63"/>
        <v>#VALUE!</v>
      </c>
      <c r="S309" s="251" t="e">
        <f t="shared" si="64"/>
        <v>#VALUE!</v>
      </c>
      <c r="T309" s="68" t="str">
        <f>VLOOKUP($A309,[1]전년동월vs전월vs당월!$A$167:$AA$396,22,FALSE)</f>
        <v>-</v>
      </c>
      <c r="U309" s="68" t="s">
        <v>628</v>
      </c>
      <c r="V309" s="120" t="str">
        <f>VLOOKUP($A309,수산물!$A146:$O375,14,FALSE)</f>
        <v>-</v>
      </c>
      <c r="W309" s="251" t="e">
        <f t="shared" si="65"/>
        <v>#VALUE!</v>
      </c>
      <c r="X309" s="251" t="e">
        <f t="shared" si="66"/>
        <v>#VALUE!</v>
      </c>
      <c r="Y309" s="68" t="str">
        <f>VLOOKUP($A309,[1]전년동월vs전월vs당월!$A$167:$AA$396,27,FALSE)</f>
        <v>-</v>
      </c>
      <c r="Z309" s="68" t="s">
        <v>628</v>
      </c>
      <c r="AA309" s="120" t="str">
        <f>VLOOKUP($A309,수산물!$A146:$O375,15,FALSE)</f>
        <v>-</v>
      </c>
      <c r="AB309" s="251" t="e">
        <f t="shared" si="67"/>
        <v>#VALUE!</v>
      </c>
      <c r="AC309" s="251" t="e">
        <f t="shared" si="68"/>
        <v>#VALUE!</v>
      </c>
      <c r="AD309" s="121"/>
    </row>
    <row r="310" spans="1:30" s="28" customFormat="1">
      <c r="A310" s="28">
        <v>141</v>
      </c>
      <c r="B310" s="16" t="str">
        <f t="shared" si="60"/>
        <v>갑오징어냉동,손질,껍질유kg해동,기본채국산</v>
      </c>
      <c r="C310" s="30"/>
      <c r="D310" s="30" t="s">
        <v>442</v>
      </c>
      <c r="E310" s="27" t="s">
        <v>1625</v>
      </c>
      <c r="F310" s="27" t="s">
        <v>1628</v>
      </c>
      <c r="G310" s="30" t="s">
        <v>192</v>
      </c>
      <c r="H310" s="27" t="s">
        <v>1629</v>
      </c>
      <c r="I310" s="297" t="s">
        <v>195</v>
      </c>
      <c r="J310" s="68" t="str">
        <f>VLOOKUP($A310,[1]전년동월vs전월vs당월!$A$167:$AA$396,12,FALSE)</f>
        <v>-</v>
      </c>
      <c r="K310" s="68" t="s">
        <v>628</v>
      </c>
      <c r="L310" s="120" t="str">
        <f>VLOOKUP($A310,수산물!$A147:$O376,12,FALSE)</f>
        <v>-</v>
      </c>
      <c r="M310" s="251" t="e">
        <f t="shared" si="61"/>
        <v>#VALUE!</v>
      </c>
      <c r="N310" s="251" t="e">
        <f t="shared" si="62"/>
        <v>#VALUE!</v>
      </c>
      <c r="O310" s="68" t="str">
        <f>VLOOKUP($A310,[1]전년동월vs전월vs당월!$A$167:$AA$396,17,FALSE)</f>
        <v>-</v>
      </c>
      <c r="P310" s="68" t="s">
        <v>628</v>
      </c>
      <c r="Q310" s="120" t="str">
        <f>VLOOKUP($A310,수산물!$A147:$O376,13,FALSE)</f>
        <v>-</v>
      </c>
      <c r="R310" s="251" t="e">
        <f t="shared" si="63"/>
        <v>#VALUE!</v>
      </c>
      <c r="S310" s="251" t="e">
        <f t="shared" si="64"/>
        <v>#VALUE!</v>
      </c>
      <c r="T310" s="68" t="str">
        <f>VLOOKUP($A310,[1]전년동월vs전월vs당월!$A$167:$AA$396,22,FALSE)</f>
        <v>-</v>
      </c>
      <c r="U310" s="68" t="s">
        <v>628</v>
      </c>
      <c r="V310" s="120" t="str">
        <f>VLOOKUP($A310,수산물!$A147:$O376,14,FALSE)</f>
        <v>-</v>
      </c>
      <c r="W310" s="251" t="e">
        <f t="shared" si="65"/>
        <v>#VALUE!</v>
      </c>
      <c r="X310" s="251" t="e">
        <f t="shared" si="66"/>
        <v>#VALUE!</v>
      </c>
      <c r="Y310" s="68" t="str">
        <f>VLOOKUP($A310,[1]전년동월vs전월vs당월!$A$167:$AA$396,27,FALSE)</f>
        <v>-</v>
      </c>
      <c r="Z310" s="68" t="s">
        <v>628</v>
      </c>
      <c r="AA310" s="120" t="str">
        <f>VLOOKUP($A310,수산물!$A147:$O376,15,FALSE)</f>
        <v>-</v>
      </c>
      <c r="AB310" s="251" t="e">
        <f t="shared" si="67"/>
        <v>#VALUE!</v>
      </c>
      <c r="AC310" s="251" t="e">
        <f t="shared" si="68"/>
        <v>#VALUE!</v>
      </c>
      <c r="AD310" s="121"/>
    </row>
    <row r="311" spans="1:30" s="28" customFormat="1">
      <c r="A311" s="28">
        <v>142</v>
      </c>
      <c r="B311" s="16" t="str">
        <f t="shared" si="60"/>
        <v>갑오징어생것,원물kg냉장,원물국산</v>
      </c>
      <c r="C311" s="146"/>
      <c r="D311" s="146" t="s">
        <v>442</v>
      </c>
      <c r="E311" s="147" t="s">
        <v>1625</v>
      </c>
      <c r="F311" s="147" t="s">
        <v>2158</v>
      </c>
      <c r="G311" s="146" t="s">
        <v>192</v>
      </c>
      <c r="H311" s="147" t="s">
        <v>2162</v>
      </c>
      <c r="I311" s="298" t="s">
        <v>195</v>
      </c>
      <c r="J311" s="68">
        <f>VLOOKUP($A311,[1]전년동월vs전월vs당월!$A$167:$AA$396,12,FALSE)</f>
        <v>0</v>
      </c>
      <c r="K311" s="68" t="s">
        <v>628</v>
      </c>
      <c r="L311" s="120">
        <f>VLOOKUP($A311,수산물!$A148:$O377,12,FALSE)</f>
        <v>0</v>
      </c>
      <c r="M311" s="251" t="e">
        <f t="shared" si="61"/>
        <v>#DIV/0!</v>
      </c>
      <c r="N311" s="251" t="e">
        <f t="shared" si="62"/>
        <v>#VALUE!</v>
      </c>
      <c r="O311" s="68">
        <f>VLOOKUP($A311,[1]전년동월vs전월vs당월!$A$167:$AA$396,17,FALSE)</f>
        <v>0</v>
      </c>
      <c r="P311" s="68">
        <v>10000</v>
      </c>
      <c r="Q311" s="120">
        <f>VLOOKUP($A311,수산물!$A148:$O377,13,FALSE)</f>
        <v>8000</v>
      </c>
      <c r="R311" s="251" t="e">
        <f t="shared" si="63"/>
        <v>#DIV/0!</v>
      </c>
      <c r="S311" s="251">
        <f t="shared" si="64"/>
        <v>-20</v>
      </c>
      <c r="T311" s="68" t="str">
        <f>VLOOKUP($A311,[1]전년동월vs전월vs당월!$A$167:$AA$396,22,FALSE)</f>
        <v>-</v>
      </c>
      <c r="U311" s="68" t="s">
        <v>628</v>
      </c>
      <c r="V311" s="120" t="str">
        <f>VLOOKUP($A311,수산물!$A148:$O377,14,FALSE)</f>
        <v>-</v>
      </c>
      <c r="W311" s="251" t="e">
        <f t="shared" si="65"/>
        <v>#VALUE!</v>
      </c>
      <c r="X311" s="251" t="e">
        <f t="shared" si="66"/>
        <v>#VALUE!</v>
      </c>
      <c r="Y311" s="68">
        <f>VLOOKUP($A311,[1]전년동월vs전월vs당월!$A$167:$AA$396,27,FALSE)</f>
        <v>15100</v>
      </c>
      <c r="Z311" s="68">
        <v>13300</v>
      </c>
      <c r="AA311" s="120" t="str">
        <f>VLOOKUP($A311,수산물!$A148:$O377,15,FALSE)</f>
        <v>-</v>
      </c>
      <c r="AB311" s="251" t="e">
        <f t="shared" si="67"/>
        <v>#VALUE!</v>
      </c>
      <c r="AC311" s="251" t="e">
        <f t="shared" si="68"/>
        <v>#VALUE!</v>
      </c>
      <c r="AD311" s="121"/>
    </row>
    <row r="312" spans="1:30" s="28" customFormat="1">
      <c r="A312" s="28">
        <v>143</v>
      </c>
      <c r="B312" s="16" t="str">
        <f t="shared" si="60"/>
        <v>갑오징어냉동, 원물kg해동,원물국산</v>
      </c>
      <c r="C312" s="146"/>
      <c r="D312" s="146" t="s">
        <v>442</v>
      </c>
      <c r="E312" s="147" t="s">
        <v>1625</v>
      </c>
      <c r="F312" s="147" t="s">
        <v>2165</v>
      </c>
      <c r="G312" s="146" t="s">
        <v>192</v>
      </c>
      <c r="H312" s="147" t="s">
        <v>2166</v>
      </c>
      <c r="I312" s="298" t="s">
        <v>195</v>
      </c>
      <c r="J312" s="68">
        <f>VLOOKUP($A312,[1]전년동월vs전월vs당월!$A$167:$AA$396,12,FALSE)</f>
        <v>5000</v>
      </c>
      <c r="K312" s="68">
        <v>5000</v>
      </c>
      <c r="L312" s="120">
        <f>VLOOKUP($A312,수산물!$A149:$O378,12,FALSE)</f>
        <v>5000</v>
      </c>
      <c r="M312" s="251">
        <f t="shared" si="61"/>
        <v>0</v>
      </c>
      <c r="N312" s="251">
        <f t="shared" si="62"/>
        <v>0</v>
      </c>
      <c r="O312" s="68">
        <f>VLOOKUP($A312,[1]전년동월vs전월vs당월!$A$167:$AA$396,17,FALSE)</f>
        <v>5000</v>
      </c>
      <c r="P312" s="68">
        <v>5000</v>
      </c>
      <c r="Q312" s="120">
        <f>VLOOKUP($A312,수산물!$A149:$O378,13,FALSE)</f>
        <v>5000</v>
      </c>
      <c r="R312" s="251">
        <f t="shared" si="63"/>
        <v>0</v>
      </c>
      <c r="S312" s="251">
        <f t="shared" si="64"/>
        <v>0</v>
      </c>
      <c r="T312" s="68" t="str">
        <f>VLOOKUP($A312,[1]전년동월vs전월vs당월!$A$167:$AA$396,22,FALSE)</f>
        <v>-</v>
      </c>
      <c r="U312" s="68" t="s">
        <v>628</v>
      </c>
      <c r="V312" s="120" t="str">
        <f>VLOOKUP($A312,수산물!$A149:$O378,14,FALSE)</f>
        <v>-</v>
      </c>
      <c r="W312" s="251" t="e">
        <f t="shared" si="65"/>
        <v>#VALUE!</v>
      </c>
      <c r="X312" s="251" t="e">
        <f t="shared" si="66"/>
        <v>#VALUE!</v>
      </c>
      <c r="Y312" s="68" t="str">
        <f>VLOOKUP($A312,[1]전년동월vs전월vs당월!$A$167:$AA$396,27,FALSE)</f>
        <v>-</v>
      </c>
      <c r="Z312" s="68" t="s">
        <v>628</v>
      </c>
      <c r="AA312" s="120">
        <f>VLOOKUP($A312,수산물!$A149:$O378,15,FALSE)</f>
        <v>10790</v>
      </c>
      <c r="AB312" s="251" t="e">
        <f t="shared" si="67"/>
        <v>#VALUE!</v>
      </c>
      <c r="AC312" s="251" t="e">
        <f t="shared" si="68"/>
        <v>#VALUE!</v>
      </c>
      <c r="AD312" s="121"/>
    </row>
    <row r="313" spans="1:30" s="28" customFormat="1">
      <c r="A313" s="28">
        <v>144</v>
      </c>
      <c r="B313" s="16" t="str">
        <f t="shared" si="60"/>
        <v>갑오징어냉동,손질,껍질유kg해동,기본칼집채국산</v>
      </c>
      <c r="C313" s="30"/>
      <c r="D313" s="30" t="s">
        <v>442</v>
      </c>
      <c r="E313" s="27" t="s">
        <v>1625</v>
      </c>
      <c r="F313" s="27" t="s">
        <v>1628</v>
      </c>
      <c r="G313" s="30" t="s">
        <v>192</v>
      </c>
      <c r="H313" s="27" t="s">
        <v>1630</v>
      </c>
      <c r="I313" s="297" t="s">
        <v>195</v>
      </c>
      <c r="J313" s="68" t="str">
        <f>VLOOKUP($A313,[1]전년동월vs전월vs당월!$A$167:$AA$396,12,FALSE)</f>
        <v>-</v>
      </c>
      <c r="K313" s="68" t="s">
        <v>628</v>
      </c>
      <c r="L313" s="120" t="str">
        <f>VLOOKUP($A313,수산물!$A150:$O379,12,FALSE)</f>
        <v>-</v>
      </c>
      <c r="M313" s="251" t="e">
        <f t="shared" si="61"/>
        <v>#VALUE!</v>
      </c>
      <c r="N313" s="251" t="e">
        <f t="shared" si="62"/>
        <v>#VALUE!</v>
      </c>
      <c r="O313" s="68" t="str">
        <f>VLOOKUP($A313,[1]전년동월vs전월vs당월!$A$167:$AA$396,17,FALSE)</f>
        <v>-</v>
      </c>
      <c r="P313" s="68" t="s">
        <v>628</v>
      </c>
      <c r="Q313" s="120" t="str">
        <f>VLOOKUP($A313,수산물!$A150:$O379,13,FALSE)</f>
        <v>-</v>
      </c>
      <c r="R313" s="251" t="e">
        <f t="shared" si="63"/>
        <v>#VALUE!</v>
      </c>
      <c r="S313" s="251" t="e">
        <f t="shared" si="64"/>
        <v>#VALUE!</v>
      </c>
      <c r="T313" s="68" t="str">
        <f>VLOOKUP($A313,[1]전년동월vs전월vs당월!$A$167:$AA$396,22,FALSE)</f>
        <v>-</v>
      </c>
      <c r="U313" s="68" t="s">
        <v>628</v>
      </c>
      <c r="V313" s="120" t="str">
        <f>VLOOKUP($A313,수산물!$A150:$O379,14,FALSE)</f>
        <v>-</v>
      </c>
      <c r="W313" s="251" t="e">
        <f t="shared" si="65"/>
        <v>#VALUE!</v>
      </c>
      <c r="X313" s="251" t="e">
        <f t="shared" si="66"/>
        <v>#VALUE!</v>
      </c>
      <c r="Y313" s="68" t="str">
        <f>VLOOKUP($A313,[1]전년동월vs전월vs당월!$A$167:$AA$396,27,FALSE)</f>
        <v>-</v>
      </c>
      <c r="Z313" s="68" t="s">
        <v>628</v>
      </c>
      <c r="AA313" s="120" t="str">
        <f>VLOOKUP($A313,수산물!$A150:$O379,15,FALSE)</f>
        <v>-</v>
      </c>
      <c r="AB313" s="251" t="e">
        <f t="shared" si="67"/>
        <v>#VALUE!</v>
      </c>
      <c r="AC313" s="251" t="e">
        <f t="shared" si="68"/>
        <v>#VALUE!</v>
      </c>
      <c r="AD313" s="121"/>
    </row>
    <row r="314" spans="1:30" s="28" customFormat="1">
      <c r="A314" s="28">
        <v>145</v>
      </c>
      <c r="B314" s="16" t="str">
        <f t="shared" si="60"/>
        <v>굴생것(참굴,양식산)kg생굴,깐것,大국산</v>
      </c>
      <c r="C314" s="30">
        <v>30</v>
      </c>
      <c r="D314" s="30" t="s">
        <v>442</v>
      </c>
      <c r="E314" s="27" t="s">
        <v>1631</v>
      </c>
      <c r="F314" s="27" t="s">
        <v>1632</v>
      </c>
      <c r="G314" s="30" t="s">
        <v>192</v>
      </c>
      <c r="H314" s="27" t="s">
        <v>1633</v>
      </c>
      <c r="I314" s="297" t="s">
        <v>195</v>
      </c>
      <c r="J314" s="68">
        <f>VLOOKUP($A314,[1]전년동월vs전월vs당월!$A$167:$AA$396,12,FALSE)</f>
        <v>5000</v>
      </c>
      <c r="K314" s="68">
        <v>7000</v>
      </c>
      <c r="L314" s="120">
        <f>VLOOKUP($A314,수산물!$A151:$O380,12,FALSE)</f>
        <v>8000</v>
      </c>
      <c r="M314" s="251">
        <f t="shared" si="61"/>
        <v>60</v>
      </c>
      <c r="N314" s="251">
        <f t="shared" si="62"/>
        <v>14.285714285714286</v>
      </c>
      <c r="O314" s="68">
        <f>VLOOKUP($A314,[1]전년동월vs전월vs당월!$A$167:$AA$396,17,FALSE)</f>
        <v>5300</v>
      </c>
      <c r="P314" s="68">
        <v>7300</v>
      </c>
      <c r="Q314" s="120">
        <f>VLOOKUP($A314,수산물!$A151:$O380,13,FALSE)</f>
        <v>10000</v>
      </c>
      <c r="R314" s="251">
        <f t="shared" si="63"/>
        <v>88.679245283018872</v>
      </c>
      <c r="S314" s="251">
        <f t="shared" si="64"/>
        <v>36.986301369863014</v>
      </c>
      <c r="T314" s="68">
        <f>VLOOKUP($A314,[1]전년동월vs전월vs당월!$A$167:$AA$396,22,FALSE)</f>
        <v>16500</v>
      </c>
      <c r="U314" s="68">
        <v>18540</v>
      </c>
      <c r="V314" s="120">
        <f>VLOOKUP($A314,수산물!$A151:$O380,14,FALSE)</f>
        <v>14950</v>
      </c>
      <c r="W314" s="251">
        <f t="shared" si="65"/>
        <v>-9.3939393939393945</v>
      </c>
      <c r="X314" s="251">
        <f t="shared" si="66"/>
        <v>-19.363538295577129</v>
      </c>
      <c r="Y314" s="68">
        <f>VLOOKUP($A314,[1]전년동월vs전월vs당월!$A$167:$AA$396,27,FALSE)</f>
        <v>16720</v>
      </c>
      <c r="Z314" s="68">
        <v>14860</v>
      </c>
      <c r="AA314" s="120">
        <f>VLOOKUP($A314,수산물!$A151:$O380,15,FALSE)</f>
        <v>15800</v>
      </c>
      <c r="AB314" s="251">
        <f t="shared" si="67"/>
        <v>-5.5023923444976077</v>
      </c>
      <c r="AC314" s="251">
        <f t="shared" si="68"/>
        <v>6.3257065948855988</v>
      </c>
      <c r="AD314" s="121"/>
    </row>
    <row r="315" spans="1:30" s="28" customFormat="1">
      <c r="A315" s="28">
        <v>146</v>
      </c>
      <c r="B315" s="16" t="str">
        <f t="shared" si="60"/>
        <v>굴생것(참굴,양식산)kg생굴,깐것,中국산</v>
      </c>
      <c r="C315" s="30"/>
      <c r="D315" s="30" t="s">
        <v>442</v>
      </c>
      <c r="E315" s="27" t="s">
        <v>1631</v>
      </c>
      <c r="F315" s="27" t="s">
        <v>1632</v>
      </c>
      <c r="G315" s="30" t="s">
        <v>192</v>
      </c>
      <c r="H315" s="27" t="s">
        <v>1634</v>
      </c>
      <c r="I315" s="297" t="s">
        <v>195</v>
      </c>
      <c r="J315" s="68">
        <f>VLOOKUP($A315,[1]전년동월vs전월vs당월!$A$167:$AA$396,12,FALSE)</f>
        <v>5000</v>
      </c>
      <c r="K315" s="68">
        <v>9000</v>
      </c>
      <c r="L315" s="120">
        <f>VLOOKUP($A315,수산물!$A152:$O381,12,FALSE)</f>
        <v>8000</v>
      </c>
      <c r="M315" s="251">
        <f t="shared" si="61"/>
        <v>60</v>
      </c>
      <c r="N315" s="251">
        <f t="shared" si="62"/>
        <v>-11.111111111111111</v>
      </c>
      <c r="O315" s="68">
        <f>VLOOKUP($A315,[1]전년동월vs전월vs당월!$A$167:$AA$396,17,FALSE)</f>
        <v>5300</v>
      </c>
      <c r="P315" s="68">
        <v>8700</v>
      </c>
      <c r="Q315" s="120">
        <f>VLOOKUP($A315,수산물!$A152:$O381,13,FALSE)</f>
        <v>10000</v>
      </c>
      <c r="R315" s="251">
        <f t="shared" si="63"/>
        <v>88.679245283018872</v>
      </c>
      <c r="S315" s="251">
        <f t="shared" si="64"/>
        <v>14.942528735632184</v>
      </c>
      <c r="T315" s="68">
        <f>VLOOKUP($A315,[1]전년동월vs전월vs당월!$A$167:$AA$396,22,FALSE)</f>
        <v>29800</v>
      </c>
      <c r="U315" s="68">
        <v>18540</v>
      </c>
      <c r="V315" s="120">
        <f>VLOOKUP($A315,수산물!$A152:$O381,14,FALSE)</f>
        <v>29800</v>
      </c>
      <c r="W315" s="251">
        <f t="shared" si="65"/>
        <v>0</v>
      </c>
      <c r="X315" s="251">
        <f t="shared" si="66"/>
        <v>60.733549083063643</v>
      </c>
      <c r="Y315" s="68">
        <f>VLOOKUP($A315,[1]전년동월vs전월vs당월!$A$167:$AA$396,27,FALSE)</f>
        <v>17870</v>
      </c>
      <c r="Z315" s="68">
        <v>14860</v>
      </c>
      <c r="AA315" s="120">
        <f>VLOOKUP($A315,수산물!$A152:$O381,15,FALSE)</f>
        <v>31430</v>
      </c>
      <c r="AB315" s="251">
        <f t="shared" si="67"/>
        <v>75.881365416899826</v>
      </c>
      <c r="AC315" s="251">
        <f t="shared" si="68"/>
        <v>111.50740242261104</v>
      </c>
      <c r="AD315" s="121"/>
    </row>
    <row r="316" spans="1:30" s="28" customFormat="1">
      <c r="A316" s="28">
        <v>147</v>
      </c>
      <c r="B316" s="16" t="str">
        <f t="shared" si="60"/>
        <v>게(꽃게)냉동,손질kg4절단국산</v>
      </c>
      <c r="C316" s="30">
        <v>31</v>
      </c>
      <c r="D316" s="30" t="s">
        <v>442</v>
      </c>
      <c r="E316" s="27" t="s">
        <v>470</v>
      </c>
      <c r="F316" s="27" t="s">
        <v>1512</v>
      </c>
      <c r="G316" s="30" t="s">
        <v>192</v>
      </c>
      <c r="H316" s="27" t="s">
        <v>1635</v>
      </c>
      <c r="I316" s="297" t="s">
        <v>195</v>
      </c>
      <c r="J316" s="68">
        <f>VLOOKUP($A316,[1]전년동월vs전월vs당월!$A$167:$AA$396,12,FALSE)</f>
        <v>12000</v>
      </c>
      <c r="K316" s="68">
        <v>13000</v>
      </c>
      <c r="L316" s="120">
        <f>VLOOKUP($A316,수산물!$A153:$O382,12,FALSE)</f>
        <v>13000</v>
      </c>
      <c r="M316" s="251">
        <f t="shared" si="61"/>
        <v>8.3333333333333339</v>
      </c>
      <c r="N316" s="251">
        <f t="shared" si="62"/>
        <v>0</v>
      </c>
      <c r="O316" s="68">
        <f>VLOOKUP($A316,[1]전년동월vs전월vs당월!$A$167:$AA$396,17,FALSE)</f>
        <v>10000</v>
      </c>
      <c r="P316" s="68">
        <v>12000</v>
      </c>
      <c r="Q316" s="120">
        <f>VLOOKUP($A316,수산물!$A153:$O382,13,FALSE)</f>
        <v>12000</v>
      </c>
      <c r="R316" s="251">
        <f t="shared" si="63"/>
        <v>20</v>
      </c>
      <c r="S316" s="251">
        <f t="shared" si="64"/>
        <v>0</v>
      </c>
      <c r="T316" s="68">
        <f>VLOOKUP($A316,[1]전년동월vs전월vs당월!$A$167:$AA$396,22,FALSE)</f>
        <v>14000</v>
      </c>
      <c r="U316" s="68">
        <v>15430</v>
      </c>
      <c r="V316" s="120">
        <f>VLOOKUP($A316,수산물!$A153:$O382,14,FALSE)</f>
        <v>15430</v>
      </c>
      <c r="W316" s="251">
        <f t="shared" si="65"/>
        <v>10.214285714285714</v>
      </c>
      <c r="X316" s="251">
        <f t="shared" si="66"/>
        <v>0</v>
      </c>
      <c r="Y316" s="68">
        <f>VLOOKUP($A316,[1]전년동월vs전월vs당월!$A$167:$AA$396,27,FALSE)</f>
        <v>40000</v>
      </c>
      <c r="Z316" s="68">
        <v>13000</v>
      </c>
      <c r="AA316" s="120">
        <f>VLOOKUP($A316,수산물!$A153:$O382,15,FALSE)</f>
        <v>13000</v>
      </c>
      <c r="AB316" s="251">
        <f t="shared" si="67"/>
        <v>-67.5</v>
      </c>
      <c r="AC316" s="251">
        <f t="shared" si="68"/>
        <v>0</v>
      </c>
      <c r="AD316" s="121"/>
    </row>
    <row r="317" spans="1:30" s="28" customFormat="1">
      <c r="A317" s="28">
        <v>148</v>
      </c>
      <c r="B317" s="16" t="str">
        <f t="shared" si="60"/>
        <v>게(꽃게)냉동,손질kg4절단중국</v>
      </c>
      <c r="C317" s="30"/>
      <c r="D317" s="30" t="s">
        <v>442</v>
      </c>
      <c r="E317" s="27" t="s">
        <v>470</v>
      </c>
      <c r="F317" s="27" t="s">
        <v>1512</v>
      </c>
      <c r="G317" s="30" t="s">
        <v>192</v>
      </c>
      <c r="H317" s="27" t="s">
        <v>1635</v>
      </c>
      <c r="I317" s="297" t="s">
        <v>1518</v>
      </c>
      <c r="J317" s="68">
        <f>VLOOKUP($A317,[1]전년동월vs전월vs당월!$A$167:$AA$396,12,FALSE)</f>
        <v>8300</v>
      </c>
      <c r="K317" s="68">
        <v>6800</v>
      </c>
      <c r="L317" s="120">
        <f>VLOOKUP($A317,수산물!$A154:$O383,12,FALSE)</f>
        <v>5800</v>
      </c>
      <c r="M317" s="251">
        <f t="shared" si="61"/>
        <v>-30.120481927710845</v>
      </c>
      <c r="N317" s="251">
        <f t="shared" si="62"/>
        <v>-14.705882352941176</v>
      </c>
      <c r="O317" s="68">
        <f>VLOOKUP($A317,[1]전년동월vs전월vs당월!$A$167:$AA$396,17,FALSE)</f>
        <v>6700</v>
      </c>
      <c r="P317" s="68">
        <v>5800</v>
      </c>
      <c r="Q317" s="120">
        <f>VLOOKUP($A317,수산물!$A154:$O383,13,FALSE)</f>
        <v>5000</v>
      </c>
      <c r="R317" s="251">
        <f t="shared" si="63"/>
        <v>-25.373134328358208</v>
      </c>
      <c r="S317" s="251">
        <f t="shared" si="64"/>
        <v>-13.793103448275861</v>
      </c>
      <c r="T317" s="68" t="str">
        <f>VLOOKUP($A317,[1]전년동월vs전월vs당월!$A$167:$AA$396,22,FALSE)</f>
        <v>-</v>
      </c>
      <c r="U317" s="68" t="s">
        <v>628</v>
      </c>
      <c r="V317" s="120" t="str">
        <f>VLOOKUP($A317,수산물!$A154:$O383,14,FALSE)</f>
        <v>-</v>
      </c>
      <c r="W317" s="251" t="e">
        <f t="shared" si="65"/>
        <v>#VALUE!</v>
      </c>
      <c r="X317" s="251" t="e">
        <f t="shared" si="66"/>
        <v>#VALUE!</v>
      </c>
      <c r="Y317" s="68">
        <f>VLOOKUP($A317,[1]전년동월vs전월vs당월!$A$167:$AA$396,27,FALSE)</f>
        <v>8170</v>
      </c>
      <c r="Z317" s="68">
        <v>5880</v>
      </c>
      <c r="AA317" s="120">
        <f>VLOOKUP($A317,수산물!$A154:$O383,15,FALSE)</f>
        <v>5880</v>
      </c>
      <c r="AB317" s="251">
        <f t="shared" si="67"/>
        <v>-28.02937576499388</v>
      </c>
      <c r="AC317" s="251">
        <f t="shared" si="68"/>
        <v>0</v>
      </c>
      <c r="AD317" s="121"/>
    </row>
    <row r="318" spans="1:30" s="28" customFormat="1">
      <c r="A318" s="28">
        <v>149</v>
      </c>
      <c r="B318" s="16" t="str">
        <f t="shared" si="60"/>
        <v>게(꽃게)냉동,손질kg4절단,암케국산</v>
      </c>
      <c r="C318" s="30"/>
      <c r="D318" s="30" t="s">
        <v>442</v>
      </c>
      <c r="E318" s="27" t="s">
        <v>470</v>
      </c>
      <c r="F318" s="27" t="s">
        <v>1512</v>
      </c>
      <c r="G318" s="30" t="s">
        <v>192</v>
      </c>
      <c r="H318" s="27" t="s">
        <v>1636</v>
      </c>
      <c r="I318" s="297" t="s">
        <v>195</v>
      </c>
      <c r="J318" s="68">
        <f>VLOOKUP($A318,[1]전년동월vs전월vs당월!$A$167:$AA$396,12,FALSE)</f>
        <v>20000</v>
      </c>
      <c r="K318" s="68">
        <v>20000</v>
      </c>
      <c r="L318" s="120">
        <f>VLOOKUP($A318,수산물!$A155:$O384,12,FALSE)</f>
        <v>20000</v>
      </c>
      <c r="M318" s="251">
        <f t="shared" si="61"/>
        <v>0</v>
      </c>
      <c r="N318" s="251">
        <f t="shared" si="62"/>
        <v>0</v>
      </c>
      <c r="O318" s="68">
        <f>VLOOKUP($A318,[1]전년동월vs전월vs당월!$A$167:$AA$396,17,FALSE)</f>
        <v>20000</v>
      </c>
      <c r="P318" s="68">
        <v>20000</v>
      </c>
      <c r="Q318" s="120">
        <f>VLOOKUP($A318,수산물!$A155:$O384,13,FALSE)</f>
        <v>20000</v>
      </c>
      <c r="R318" s="251">
        <f t="shared" si="63"/>
        <v>0</v>
      </c>
      <c r="S318" s="251">
        <f t="shared" si="64"/>
        <v>0</v>
      </c>
      <c r="T318" s="68" t="str">
        <f>VLOOKUP($A318,[1]전년동월vs전월vs당월!$A$167:$AA$396,22,FALSE)</f>
        <v>-</v>
      </c>
      <c r="U318" s="68" t="s">
        <v>628</v>
      </c>
      <c r="V318" s="120" t="str">
        <f>VLOOKUP($A318,수산물!$A155:$O384,14,FALSE)</f>
        <v>-</v>
      </c>
      <c r="W318" s="251" t="e">
        <f t="shared" si="65"/>
        <v>#VALUE!</v>
      </c>
      <c r="X318" s="251" t="e">
        <f t="shared" si="66"/>
        <v>#VALUE!</v>
      </c>
      <c r="Y318" s="68">
        <f>VLOOKUP($A318,[1]전년동월vs전월vs당월!$A$167:$AA$396,27,FALSE)</f>
        <v>50000</v>
      </c>
      <c r="Z318" s="68" t="s">
        <v>628</v>
      </c>
      <c r="AA318" s="120" t="str">
        <f>VLOOKUP($A318,수산물!$A155:$O384,15,FALSE)</f>
        <v>-</v>
      </c>
      <c r="AB318" s="251" t="e">
        <f t="shared" si="67"/>
        <v>#VALUE!</v>
      </c>
      <c r="AC318" s="251" t="e">
        <f t="shared" si="68"/>
        <v>#VALUE!</v>
      </c>
      <c r="AD318" s="125"/>
    </row>
    <row r="319" spans="1:30" s="28" customFormat="1">
      <c r="A319" s="28">
        <v>150</v>
      </c>
      <c r="B319" s="16" t="str">
        <f t="shared" si="60"/>
        <v>게(꽃게)냉동,원물kg원물국산</v>
      </c>
      <c r="C319" s="146"/>
      <c r="D319" s="146" t="s">
        <v>442</v>
      </c>
      <c r="E319" s="147" t="s">
        <v>470</v>
      </c>
      <c r="F319" s="147" t="s">
        <v>2160</v>
      </c>
      <c r="G319" s="146" t="s">
        <v>192</v>
      </c>
      <c r="H319" s="147" t="s">
        <v>2161</v>
      </c>
      <c r="I319" s="298" t="s">
        <v>195</v>
      </c>
      <c r="J319" s="68">
        <f>VLOOKUP($A319,[1]전년동월vs전월vs당월!$A$167:$AA$396,12,FALSE)</f>
        <v>12000</v>
      </c>
      <c r="K319" s="68">
        <v>12000</v>
      </c>
      <c r="L319" s="120">
        <f>VLOOKUP($A319,수산물!$A156:$O385,12,FALSE)</f>
        <v>12000</v>
      </c>
      <c r="M319" s="251">
        <f t="shared" si="61"/>
        <v>0</v>
      </c>
      <c r="N319" s="251">
        <f t="shared" si="62"/>
        <v>0</v>
      </c>
      <c r="O319" s="68">
        <f>VLOOKUP($A319,[1]전년동월vs전월vs당월!$A$167:$AA$396,17,FALSE)</f>
        <v>12000</v>
      </c>
      <c r="P319" s="68">
        <v>12000</v>
      </c>
      <c r="Q319" s="120">
        <f>VLOOKUP($A319,수산물!$A156:$O385,13,FALSE)</f>
        <v>12000</v>
      </c>
      <c r="R319" s="251">
        <f t="shared" si="63"/>
        <v>0</v>
      </c>
      <c r="S319" s="251">
        <f t="shared" si="64"/>
        <v>0</v>
      </c>
      <c r="T319" s="68">
        <f>VLOOKUP($A319,[1]전년동월vs전월vs당월!$A$167:$AA$396,22,FALSE)</f>
        <v>11800</v>
      </c>
      <c r="U319" s="68" t="s">
        <v>628</v>
      </c>
      <c r="V319" s="120">
        <f>VLOOKUP($A319,수산물!$A156:$O385,14,FALSE)</f>
        <v>12800</v>
      </c>
      <c r="W319" s="251">
        <f t="shared" si="65"/>
        <v>8.4745762711864412</v>
      </c>
      <c r="X319" s="251" t="e">
        <f t="shared" si="66"/>
        <v>#VALUE!</v>
      </c>
      <c r="Y319" s="68">
        <f>VLOOKUP($A319,[1]전년동월vs전월vs당월!$A$167:$AA$396,27,FALSE)</f>
        <v>18900</v>
      </c>
      <c r="Z319" s="68">
        <v>12900</v>
      </c>
      <c r="AA319" s="120">
        <f>VLOOKUP($A319,수산물!$A156:$O385,15,FALSE)</f>
        <v>18900</v>
      </c>
      <c r="AB319" s="251">
        <f t="shared" si="67"/>
        <v>0</v>
      </c>
      <c r="AC319" s="251">
        <f t="shared" si="68"/>
        <v>46.511627906976742</v>
      </c>
      <c r="AD319" s="125"/>
    </row>
    <row r="320" spans="1:30" s="28" customFormat="1">
      <c r="A320" s="28">
        <v>151</v>
      </c>
      <c r="B320" s="16" t="str">
        <f t="shared" si="60"/>
        <v>게(꽃게)냉동,원물kg원물중국</v>
      </c>
      <c r="C320" s="146"/>
      <c r="D320" s="146" t="s">
        <v>442</v>
      </c>
      <c r="E320" s="147" t="s">
        <v>470</v>
      </c>
      <c r="F320" s="147" t="s">
        <v>2160</v>
      </c>
      <c r="G320" s="146" t="s">
        <v>192</v>
      </c>
      <c r="H320" s="147" t="s">
        <v>2161</v>
      </c>
      <c r="I320" s="298" t="s">
        <v>1518</v>
      </c>
      <c r="J320" s="68">
        <f>VLOOKUP($A320,[1]전년동월vs전월vs당월!$A$167:$AA$396,12,FALSE)</f>
        <v>5500</v>
      </c>
      <c r="K320" s="68">
        <v>6900</v>
      </c>
      <c r="L320" s="120">
        <f>VLOOKUP($A320,수산물!$A157:$O386,12,FALSE)</f>
        <v>5900</v>
      </c>
      <c r="M320" s="251">
        <f t="shared" si="61"/>
        <v>7.2727272727272725</v>
      </c>
      <c r="N320" s="251">
        <f t="shared" si="62"/>
        <v>-14.492753623188406</v>
      </c>
      <c r="O320" s="68">
        <f>VLOOKUP($A320,[1]전년동월vs전월vs당월!$A$167:$AA$396,17,FALSE)</f>
        <v>5500</v>
      </c>
      <c r="P320" s="68">
        <v>6700</v>
      </c>
      <c r="Q320" s="120">
        <f>VLOOKUP($A320,수산물!$A157:$O386,13,FALSE)</f>
        <v>5800</v>
      </c>
      <c r="R320" s="251">
        <f t="shared" si="63"/>
        <v>5.4545454545454541</v>
      </c>
      <c r="S320" s="251">
        <f t="shared" si="64"/>
        <v>-13.432835820895523</v>
      </c>
      <c r="T320" s="68" t="str">
        <f>VLOOKUP($A320,[1]전년동월vs전월vs당월!$A$167:$AA$396,22,FALSE)</f>
        <v>-</v>
      </c>
      <c r="U320" s="68" t="s">
        <v>628</v>
      </c>
      <c r="V320" s="120" t="str">
        <f>VLOOKUP($A320,수산물!$A157:$O386,14,FALSE)</f>
        <v>-</v>
      </c>
      <c r="W320" s="251" t="e">
        <f t="shared" si="65"/>
        <v>#VALUE!</v>
      </c>
      <c r="X320" s="251" t="e">
        <f t="shared" si="66"/>
        <v>#VALUE!</v>
      </c>
      <c r="Y320" s="68" t="str">
        <f>VLOOKUP($A320,[1]전년동월vs전월vs당월!$A$167:$AA$396,27,FALSE)</f>
        <v>-</v>
      </c>
      <c r="Z320" s="68" t="s">
        <v>628</v>
      </c>
      <c r="AA320" s="120" t="str">
        <f>VLOOKUP($A320,수산물!$A157:$O386,15,FALSE)</f>
        <v>-</v>
      </c>
      <c r="AB320" s="251" t="e">
        <f t="shared" si="67"/>
        <v>#VALUE!</v>
      </c>
      <c r="AC320" s="251" t="e">
        <f t="shared" si="68"/>
        <v>#VALUE!</v>
      </c>
      <c r="AD320" s="125"/>
    </row>
    <row r="321" spans="1:30" s="28" customFormat="1">
      <c r="A321" s="28">
        <v>152</v>
      </c>
      <c r="B321" s="16" t="str">
        <f t="shared" si="60"/>
        <v>게(꽃게)냉동,원물kg원물, 암케국산</v>
      </c>
      <c r="C321" s="146"/>
      <c r="D321" s="146" t="s">
        <v>442</v>
      </c>
      <c r="E321" s="147" t="s">
        <v>470</v>
      </c>
      <c r="F321" s="147" t="s">
        <v>2160</v>
      </c>
      <c r="G321" s="146" t="s">
        <v>192</v>
      </c>
      <c r="H321" s="147" t="s">
        <v>2167</v>
      </c>
      <c r="I321" s="298" t="s">
        <v>195</v>
      </c>
      <c r="J321" s="68">
        <f>VLOOKUP($A321,[1]전년동월vs전월vs당월!$A$167:$AA$396,12,FALSE)</f>
        <v>28000</v>
      </c>
      <c r="K321" s="68">
        <v>28000</v>
      </c>
      <c r="L321" s="120">
        <f>VLOOKUP($A321,수산물!$A158:$O387,12,FALSE)</f>
        <v>28000</v>
      </c>
      <c r="M321" s="251">
        <f t="shared" si="61"/>
        <v>0</v>
      </c>
      <c r="N321" s="251">
        <f t="shared" si="62"/>
        <v>0</v>
      </c>
      <c r="O321" s="68">
        <f>VLOOKUP($A321,[1]전년동월vs전월vs당월!$A$167:$AA$396,17,FALSE)</f>
        <v>25000</v>
      </c>
      <c r="P321" s="68">
        <v>25000</v>
      </c>
      <c r="Q321" s="120">
        <f>VLOOKUP($A321,수산물!$A158:$O387,13,FALSE)</f>
        <v>25000</v>
      </c>
      <c r="R321" s="251">
        <f t="shared" si="63"/>
        <v>0</v>
      </c>
      <c r="S321" s="251">
        <f t="shared" si="64"/>
        <v>0</v>
      </c>
      <c r="T321" s="68" t="str">
        <f>VLOOKUP($A321,[1]전년동월vs전월vs당월!$A$167:$AA$396,22,FALSE)</f>
        <v>-</v>
      </c>
      <c r="U321" s="68" t="s">
        <v>628</v>
      </c>
      <c r="V321" s="120" t="str">
        <f>VLOOKUP($A321,수산물!$A158:$O387,14,FALSE)</f>
        <v>-</v>
      </c>
      <c r="W321" s="251" t="e">
        <f t="shared" si="65"/>
        <v>#VALUE!</v>
      </c>
      <c r="X321" s="251" t="e">
        <f t="shared" si="66"/>
        <v>#VALUE!</v>
      </c>
      <c r="Y321" s="68">
        <f>VLOOKUP($A321,[1]전년동월vs전월vs당월!$A$167:$AA$396,27,FALSE)</f>
        <v>35900</v>
      </c>
      <c r="Z321" s="68">
        <v>25000</v>
      </c>
      <c r="AA321" s="120">
        <f>VLOOKUP($A321,수산물!$A158:$O387,15,FALSE)</f>
        <v>35900</v>
      </c>
      <c r="AB321" s="251">
        <f t="shared" si="67"/>
        <v>0</v>
      </c>
      <c r="AC321" s="251">
        <f t="shared" si="68"/>
        <v>43.6</v>
      </c>
      <c r="AD321" s="125"/>
    </row>
    <row r="322" spans="1:30" s="28" customFormat="1">
      <c r="A322" s="28">
        <v>153</v>
      </c>
      <c r="B322" s="16" t="str">
        <f t="shared" si="60"/>
        <v>게(대게)홍게살kg냉동게살국산</v>
      </c>
      <c r="C322" s="30">
        <v>32</v>
      </c>
      <c r="D322" s="30" t="s">
        <v>442</v>
      </c>
      <c r="E322" s="27" t="s">
        <v>1637</v>
      </c>
      <c r="F322" s="27" t="s">
        <v>1638</v>
      </c>
      <c r="G322" s="30" t="s">
        <v>192</v>
      </c>
      <c r="H322" s="27" t="s">
        <v>1639</v>
      </c>
      <c r="I322" s="297" t="s">
        <v>195</v>
      </c>
      <c r="J322" s="68">
        <f>VLOOKUP($A322,[1]전년동월vs전월vs당월!$A$167:$AA$396,12,FALSE)</f>
        <v>0</v>
      </c>
      <c r="K322" s="68">
        <v>14000</v>
      </c>
      <c r="L322" s="120">
        <f>VLOOKUP($A322,수산물!$A159:$O388,12,FALSE)</f>
        <v>20000</v>
      </c>
      <c r="M322" s="251" t="e">
        <f t="shared" si="61"/>
        <v>#DIV/0!</v>
      </c>
      <c r="N322" s="251">
        <f t="shared" si="62"/>
        <v>42.857142857142854</v>
      </c>
      <c r="O322" s="68">
        <f>VLOOKUP($A322,[1]전년동월vs전월vs당월!$A$167:$AA$396,17,FALSE)</f>
        <v>0</v>
      </c>
      <c r="P322" s="68" t="s">
        <v>628</v>
      </c>
      <c r="Q322" s="120" t="str">
        <f>VLOOKUP($A322,수산물!$A159:$O388,13,FALSE)</f>
        <v>-</v>
      </c>
      <c r="R322" s="251" t="e">
        <f t="shared" si="63"/>
        <v>#VALUE!</v>
      </c>
      <c r="S322" s="251" t="e">
        <f t="shared" si="64"/>
        <v>#VALUE!</v>
      </c>
      <c r="T322" s="68">
        <f>VLOOKUP($A322,[1]전년동월vs전월vs당월!$A$167:$AA$396,22,FALSE)</f>
        <v>56670</v>
      </c>
      <c r="U322" s="68">
        <v>35900</v>
      </c>
      <c r="V322" s="120" t="str">
        <f>VLOOKUP($A322,수산물!$A159:$O388,14,FALSE)</f>
        <v>-</v>
      </c>
      <c r="W322" s="251" t="e">
        <f t="shared" si="65"/>
        <v>#VALUE!</v>
      </c>
      <c r="X322" s="251" t="e">
        <f t="shared" si="66"/>
        <v>#VALUE!</v>
      </c>
      <c r="Y322" s="68">
        <f>VLOOKUP($A322,[1]전년동월vs전월vs당월!$A$167:$AA$396,27,FALSE)</f>
        <v>81900</v>
      </c>
      <c r="Z322" s="68">
        <v>24000</v>
      </c>
      <c r="AA322" s="120">
        <f>VLOOKUP($A322,수산물!$A159:$O388,15,FALSE)</f>
        <v>24000</v>
      </c>
      <c r="AB322" s="251">
        <f t="shared" si="67"/>
        <v>-70.695970695970701</v>
      </c>
      <c r="AC322" s="251">
        <f t="shared" si="68"/>
        <v>0</v>
      </c>
      <c r="AD322" s="123"/>
    </row>
    <row r="323" spans="1:30" s="28" customFormat="1">
      <c r="A323" s="28">
        <v>154</v>
      </c>
      <c r="B323" s="16" t="str">
        <f t="shared" si="60"/>
        <v>게(대게)홍게살kg냉동게살중국</v>
      </c>
      <c r="C323" s="30"/>
      <c r="D323" s="30" t="s">
        <v>442</v>
      </c>
      <c r="E323" s="27" t="s">
        <v>1637</v>
      </c>
      <c r="F323" s="27" t="s">
        <v>1638</v>
      </c>
      <c r="G323" s="30" t="s">
        <v>192</v>
      </c>
      <c r="H323" s="27" t="s">
        <v>1639</v>
      </c>
      <c r="I323" s="297" t="s">
        <v>1518</v>
      </c>
      <c r="J323" s="68">
        <f>VLOOKUP($A323,[1]전년동월vs전월vs당월!$A$167:$AA$396,12,FALSE)</f>
        <v>14000</v>
      </c>
      <c r="K323" s="68" t="s">
        <v>628</v>
      </c>
      <c r="L323" s="120" t="str">
        <f>VLOOKUP($A323,수산물!$A160:$O389,12,FALSE)</f>
        <v>-</v>
      </c>
      <c r="M323" s="251" t="e">
        <f t="shared" si="61"/>
        <v>#VALUE!</v>
      </c>
      <c r="N323" s="251" t="e">
        <f t="shared" si="62"/>
        <v>#VALUE!</v>
      </c>
      <c r="O323" s="68">
        <f>VLOOKUP($A323,[1]전년동월vs전월vs당월!$A$167:$AA$396,17,FALSE)</f>
        <v>0</v>
      </c>
      <c r="P323" s="68" t="s">
        <v>628</v>
      </c>
      <c r="Q323" s="120" t="str">
        <f>VLOOKUP($A323,수산물!$A160:$O389,13,FALSE)</f>
        <v>-</v>
      </c>
      <c r="R323" s="251" t="e">
        <f t="shared" si="63"/>
        <v>#VALUE!</v>
      </c>
      <c r="S323" s="251" t="e">
        <f t="shared" si="64"/>
        <v>#VALUE!</v>
      </c>
      <c r="T323" s="68" t="str">
        <f>VLOOKUP($A323,[1]전년동월vs전월vs당월!$A$167:$AA$396,22,FALSE)</f>
        <v>-</v>
      </c>
      <c r="U323" s="68" t="s">
        <v>628</v>
      </c>
      <c r="V323" s="120" t="str">
        <f>VLOOKUP($A323,수산물!$A160:$O389,14,FALSE)</f>
        <v>-</v>
      </c>
      <c r="W323" s="251" t="e">
        <f t="shared" si="65"/>
        <v>#VALUE!</v>
      </c>
      <c r="X323" s="251" t="e">
        <f t="shared" si="66"/>
        <v>#VALUE!</v>
      </c>
      <c r="Y323" s="68" t="str">
        <f>VLOOKUP($A323,[1]전년동월vs전월vs당월!$A$167:$AA$396,27,FALSE)</f>
        <v>-</v>
      </c>
      <c r="Z323" s="68" t="s">
        <v>628</v>
      </c>
      <c r="AA323" s="120" t="str">
        <f>VLOOKUP($A323,수산물!$A160:$O389,15,FALSE)</f>
        <v>-</v>
      </c>
      <c r="AB323" s="251" t="e">
        <f t="shared" si="67"/>
        <v>#VALUE!</v>
      </c>
      <c r="AC323" s="251" t="e">
        <f t="shared" si="68"/>
        <v>#VALUE!</v>
      </c>
      <c r="AD323" s="121"/>
    </row>
    <row r="324" spans="1:30" s="28" customFormat="1">
      <c r="A324" s="28">
        <v>155</v>
      </c>
      <c r="B324" s="16" t="str">
        <f t="shared" si="60"/>
        <v>낙지,손질된것생것,손질kg냉장,기본채국산</v>
      </c>
      <c r="C324" s="30">
        <v>33</v>
      </c>
      <c r="D324" s="30" t="s">
        <v>442</v>
      </c>
      <c r="E324" s="27" t="s">
        <v>1641</v>
      </c>
      <c r="F324" s="27" t="s">
        <v>1510</v>
      </c>
      <c r="G324" s="30" t="s">
        <v>192</v>
      </c>
      <c r="H324" s="27" t="s">
        <v>1627</v>
      </c>
      <c r="I324" s="297" t="s">
        <v>195</v>
      </c>
      <c r="J324" s="68" t="str">
        <f>VLOOKUP($A324,[1]전년동월vs전월vs당월!$A$167:$AA$396,12,FALSE)</f>
        <v>-</v>
      </c>
      <c r="K324" s="68" t="s">
        <v>628</v>
      </c>
      <c r="L324" s="120" t="str">
        <f>VLOOKUP($A324,수산물!$A161:$O390,12,FALSE)</f>
        <v>-</v>
      </c>
      <c r="M324" s="251" t="e">
        <f t="shared" si="61"/>
        <v>#VALUE!</v>
      </c>
      <c r="N324" s="251" t="e">
        <f t="shared" si="62"/>
        <v>#VALUE!</v>
      </c>
      <c r="O324" s="68" t="str">
        <f>VLOOKUP($A324,[1]전년동월vs전월vs당월!$A$167:$AA$396,17,FALSE)</f>
        <v>-</v>
      </c>
      <c r="P324" s="68" t="s">
        <v>628</v>
      </c>
      <c r="Q324" s="120" t="str">
        <f>VLOOKUP($A324,수산물!$A161:$O390,13,FALSE)</f>
        <v>-</v>
      </c>
      <c r="R324" s="251" t="e">
        <f t="shared" si="63"/>
        <v>#VALUE!</v>
      </c>
      <c r="S324" s="251" t="e">
        <f t="shared" si="64"/>
        <v>#VALUE!</v>
      </c>
      <c r="T324" s="68" t="str">
        <f>VLOOKUP($A324,[1]전년동월vs전월vs당월!$A$167:$AA$396,22,FALSE)</f>
        <v>-</v>
      </c>
      <c r="U324" s="68" t="s">
        <v>628</v>
      </c>
      <c r="V324" s="120" t="str">
        <f>VLOOKUP($A324,수산물!$A161:$O390,14,FALSE)</f>
        <v>-</v>
      </c>
      <c r="W324" s="251" t="e">
        <f t="shared" si="65"/>
        <v>#VALUE!</v>
      </c>
      <c r="X324" s="251" t="e">
        <f t="shared" si="66"/>
        <v>#VALUE!</v>
      </c>
      <c r="Y324" s="68" t="str">
        <f>VLOOKUP($A324,[1]전년동월vs전월vs당월!$A$167:$AA$396,27,FALSE)</f>
        <v>-</v>
      </c>
      <c r="Z324" s="68">
        <v>79000</v>
      </c>
      <c r="AA324" s="120">
        <f>VLOOKUP($A324,수산물!$A161:$O390,15,FALSE)</f>
        <v>60000</v>
      </c>
      <c r="AB324" s="251" t="e">
        <f t="shared" si="67"/>
        <v>#VALUE!</v>
      </c>
      <c r="AC324" s="251">
        <f t="shared" si="68"/>
        <v>-24.050632911392405</v>
      </c>
      <c r="AD324" s="121"/>
    </row>
    <row r="325" spans="1:30" s="28" customFormat="1">
      <c r="A325" s="28">
        <v>156</v>
      </c>
      <c r="B325" s="16" t="str">
        <f t="shared" si="60"/>
        <v>낙지,손질된것생것,손질kg냉장,기본채중국</v>
      </c>
      <c r="C325" s="30"/>
      <c r="D325" s="30" t="s">
        <v>442</v>
      </c>
      <c r="E325" s="27" t="s">
        <v>1641</v>
      </c>
      <c r="F325" s="27" t="s">
        <v>1510</v>
      </c>
      <c r="G325" s="30" t="s">
        <v>192</v>
      </c>
      <c r="H325" s="27" t="s">
        <v>1627</v>
      </c>
      <c r="I325" s="297" t="s">
        <v>1518</v>
      </c>
      <c r="J325" s="68" t="str">
        <f>VLOOKUP($A325,[1]전년동월vs전월vs당월!$A$167:$AA$396,12,FALSE)</f>
        <v>-</v>
      </c>
      <c r="K325" s="68" t="s">
        <v>628</v>
      </c>
      <c r="L325" s="120" t="str">
        <f>VLOOKUP($A325,수산물!$A162:$O391,12,FALSE)</f>
        <v>-</v>
      </c>
      <c r="M325" s="251" t="e">
        <f t="shared" si="61"/>
        <v>#VALUE!</v>
      </c>
      <c r="N325" s="251" t="e">
        <f t="shared" si="62"/>
        <v>#VALUE!</v>
      </c>
      <c r="O325" s="68" t="str">
        <f>VLOOKUP($A325,[1]전년동월vs전월vs당월!$A$167:$AA$396,17,FALSE)</f>
        <v>-</v>
      </c>
      <c r="P325" s="68" t="s">
        <v>628</v>
      </c>
      <c r="Q325" s="120" t="str">
        <f>VLOOKUP($A325,수산물!$A162:$O391,13,FALSE)</f>
        <v>-</v>
      </c>
      <c r="R325" s="251" t="e">
        <f t="shared" si="63"/>
        <v>#VALUE!</v>
      </c>
      <c r="S325" s="251" t="e">
        <f t="shared" si="64"/>
        <v>#VALUE!</v>
      </c>
      <c r="T325" s="68">
        <f>VLOOKUP($A325,[1]전년동월vs전월vs당월!$A$167:$AA$396,22,FALSE)</f>
        <v>15800</v>
      </c>
      <c r="U325" s="68" t="s">
        <v>628</v>
      </c>
      <c r="V325" s="120" t="str">
        <f>VLOOKUP($A325,수산물!$A162:$O391,14,FALSE)</f>
        <v>-</v>
      </c>
      <c r="W325" s="251" t="e">
        <f t="shared" si="65"/>
        <v>#VALUE!</v>
      </c>
      <c r="X325" s="251" t="e">
        <f t="shared" si="66"/>
        <v>#VALUE!</v>
      </c>
      <c r="Y325" s="68" t="str">
        <f>VLOOKUP($A325,[1]전년동월vs전월vs당월!$A$167:$AA$396,27,FALSE)</f>
        <v>-</v>
      </c>
      <c r="Z325" s="68" t="s">
        <v>628</v>
      </c>
      <c r="AA325" s="120" t="str">
        <f>VLOOKUP($A325,수산물!$A162:$O391,15,FALSE)</f>
        <v>-</v>
      </c>
      <c r="AB325" s="251" t="e">
        <f t="shared" si="67"/>
        <v>#VALUE!</v>
      </c>
      <c r="AC325" s="251" t="e">
        <f t="shared" si="68"/>
        <v>#VALUE!</v>
      </c>
      <c r="AD325" s="121"/>
    </row>
    <row r="326" spans="1:30" s="28" customFormat="1">
      <c r="A326" s="28">
        <v>157</v>
      </c>
      <c r="B326" s="16" t="str">
        <f t="shared" si="60"/>
        <v>낙지,손질된것냉동,손질kg기본채중국</v>
      </c>
      <c r="C326" s="30"/>
      <c r="D326" s="30" t="s">
        <v>442</v>
      </c>
      <c r="E326" s="27" t="s">
        <v>1641</v>
      </c>
      <c r="F326" s="27" t="s">
        <v>1512</v>
      </c>
      <c r="G326" s="30" t="s">
        <v>192</v>
      </c>
      <c r="H326" s="27" t="s">
        <v>1642</v>
      </c>
      <c r="I326" s="297" t="s">
        <v>1518</v>
      </c>
      <c r="J326" s="68" t="str">
        <f>VLOOKUP($A326,[1]전년동월vs전월vs당월!$A$167:$AA$396,12,FALSE)</f>
        <v>-</v>
      </c>
      <c r="K326" s="68" t="s">
        <v>628</v>
      </c>
      <c r="L326" s="120" t="str">
        <f>VLOOKUP($A326,수산물!$A163:$O392,12,FALSE)</f>
        <v>-</v>
      </c>
      <c r="M326" s="251" t="e">
        <f t="shared" si="61"/>
        <v>#VALUE!</v>
      </c>
      <c r="N326" s="251" t="e">
        <f t="shared" si="62"/>
        <v>#VALUE!</v>
      </c>
      <c r="O326" s="68" t="str">
        <f>VLOOKUP($A326,[1]전년동월vs전월vs당월!$A$167:$AA$396,17,FALSE)</f>
        <v>-</v>
      </c>
      <c r="P326" s="68" t="s">
        <v>628</v>
      </c>
      <c r="Q326" s="120" t="str">
        <f>VLOOKUP($A326,수산물!$A163:$O392,13,FALSE)</f>
        <v>-</v>
      </c>
      <c r="R326" s="251" t="e">
        <f t="shared" si="63"/>
        <v>#VALUE!</v>
      </c>
      <c r="S326" s="251" t="e">
        <f t="shared" si="64"/>
        <v>#VALUE!</v>
      </c>
      <c r="T326" s="68" t="str">
        <f>VLOOKUP($A326,[1]전년동월vs전월vs당월!$A$167:$AA$396,22,FALSE)</f>
        <v>-</v>
      </c>
      <c r="U326" s="68" t="s">
        <v>628</v>
      </c>
      <c r="V326" s="120" t="str">
        <f>VLOOKUP($A326,수산물!$A163:$O392,14,FALSE)</f>
        <v>-</v>
      </c>
      <c r="W326" s="251" t="e">
        <f t="shared" si="65"/>
        <v>#VALUE!</v>
      </c>
      <c r="X326" s="251" t="e">
        <f t="shared" si="66"/>
        <v>#VALUE!</v>
      </c>
      <c r="Y326" s="68">
        <f>VLOOKUP($A326,[1]전년동월vs전월vs당월!$A$167:$AA$396,27,FALSE)</f>
        <v>13890</v>
      </c>
      <c r="Z326" s="68" t="s">
        <v>628</v>
      </c>
      <c r="AA326" s="120" t="str">
        <f>VLOOKUP($A326,수산물!$A163:$O392,15,FALSE)</f>
        <v>-</v>
      </c>
      <c r="AB326" s="251" t="e">
        <f t="shared" si="67"/>
        <v>#VALUE!</v>
      </c>
      <c r="AC326" s="251" t="e">
        <f t="shared" si="68"/>
        <v>#VALUE!</v>
      </c>
      <c r="AD326" s="121"/>
    </row>
    <row r="327" spans="1:30" s="28" customFormat="1">
      <c r="A327" s="28">
        <v>158</v>
      </c>
      <c r="B327" s="16" t="str">
        <f t="shared" ref="B327:B390" si="69">E327&amp;F327&amp;G327&amp;H327&amp;I327</f>
        <v>낙지,손질된것생것,원물kg냉장,원물중국</v>
      </c>
      <c r="C327" s="146"/>
      <c r="D327" s="146" t="s">
        <v>442</v>
      </c>
      <c r="E327" s="147" t="s">
        <v>1641</v>
      </c>
      <c r="F327" s="147" t="s">
        <v>2158</v>
      </c>
      <c r="G327" s="146" t="s">
        <v>192</v>
      </c>
      <c r="H327" s="147" t="s">
        <v>2162</v>
      </c>
      <c r="I327" s="298" t="s">
        <v>1518</v>
      </c>
      <c r="J327" s="68">
        <f>VLOOKUP($A327,[1]전년동월vs전월vs당월!$A$167:$AA$396,12,FALSE)</f>
        <v>22500</v>
      </c>
      <c r="K327" s="68">
        <v>8300</v>
      </c>
      <c r="L327" s="120">
        <f>VLOOKUP($A327,수산물!$A164:$O393,12,FALSE)</f>
        <v>11700</v>
      </c>
      <c r="M327" s="251">
        <f t="shared" si="61"/>
        <v>-48</v>
      </c>
      <c r="N327" s="251">
        <f t="shared" si="62"/>
        <v>40.963855421686745</v>
      </c>
      <c r="O327" s="68">
        <f>VLOOKUP($A327,[1]전년동월vs전월vs당월!$A$167:$AA$396,17,FALSE)</f>
        <v>21000</v>
      </c>
      <c r="P327" s="68">
        <v>9300</v>
      </c>
      <c r="Q327" s="120">
        <f>VLOOKUP($A327,수산물!$A164:$O393,13,FALSE)</f>
        <v>15000</v>
      </c>
      <c r="R327" s="251">
        <f t="shared" si="63"/>
        <v>-28.571428571428573</v>
      </c>
      <c r="S327" s="251">
        <f t="shared" si="64"/>
        <v>61.29032258064516</v>
      </c>
      <c r="T327" s="68" t="str">
        <f>VLOOKUP($A327,[1]전년동월vs전월vs당월!$A$167:$AA$396,22,FALSE)</f>
        <v>-</v>
      </c>
      <c r="U327" s="68">
        <v>17800</v>
      </c>
      <c r="V327" s="120">
        <f>VLOOKUP($A327,수산물!$A164:$O393,14,FALSE)</f>
        <v>22800</v>
      </c>
      <c r="W327" s="251" t="e">
        <f t="shared" si="65"/>
        <v>#VALUE!</v>
      </c>
      <c r="X327" s="251">
        <f t="shared" si="66"/>
        <v>28.089887640449437</v>
      </c>
      <c r="Y327" s="68" t="str">
        <f>VLOOKUP($A327,[1]전년동월vs전월vs당월!$A$167:$AA$396,27,FALSE)</f>
        <v>-</v>
      </c>
      <c r="Z327" s="68">
        <v>25000</v>
      </c>
      <c r="AA327" s="120">
        <f>VLOOKUP($A327,수산물!$A164:$O393,15,FALSE)</f>
        <v>21000</v>
      </c>
      <c r="AB327" s="251" t="e">
        <f t="shared" si="67"/>
        <v>#VALUE!</v>
      </c>
      <c r="AC327" s="251">
        <f t="shared" si="68"/>
        <v>-16</v>
      </c>
      <c r="AD327" s="121"/>
    </row>
    <row r="328" spans="1:30" s="28" customFormat="1">
      <c r="A328" s="28">
        <v>159</v>
      </c>
      <c r="B328" s="16" t="str">
        <f t="shared" si="69"/>
        <v>낙지,손질된것냉동,원물kg원물중국</v>
      </c>
      <c r="C328" s="146"/>
      <c r="D328" s="146" t="s">
        <v>442</v>
      </c>
      <c r="E328" s="147" t="s">
        <v>1641</v>
      </c>
      <c r="F328" s="147" t="s">
        <v>2160</v>
      </c>
      <c r="G328" s="146" t="s">
        <v>192</v>
      </c>
      <c r="H328" s="147" t="s">
        <v>2161</v>
      </c>
      <c r="I328" s="298" t="s">
        <v>1518</v>
      </c>
      <c r="J328" s="68">
        <f>VLOOKUP($A328,[1]전년동월vs전월vs당월!$A$167:$AA$396,12,FALSE)</f>
        <v>5200</v>
      </c>
      <c r="K328" s="68">
        <v>7400</v>
      </c>
      <c r="L328" s="120">
        <f>VLOOKUP($A328,수산물!$A165:$O394,12,FALSE)</f>
        <v>7000</v>
      </c>
      <c r="M328" s="251">
        <f t="shared" si="61"/>
        <v>34.615384615384613</v>
      </c>
      <c r="N328" s="251">
        <f t="shared" si="62"/>
        <v>-5.4054054054054053</v>
      </c>
      <c r="O328" s="68">
        <f>VLOOKUP($A328,[1]전년동월vs전월vs당월!$A$167:$AA$396,17,FALSE)</f>
        <v>6100</v>
      </c>
      <c r="P328" s="68">
        <v>6700</v>
      </c>
      <c r="Q328" s="120">
        <f>VLOOKUP($A328,수산물!$A165:$O394,13,FALSE)</f>
        <v>6700</v>
      </c>
      <c r="R328" s="251">
        <f t="shared" si="63"/>
        <v>9.8360655737704921</v>
      </c>
      <c r="S328" s="251">
        <f t="shared" si="64"/>
        <v>0</v>
      </c>
      <c r="T328" s="68" t="str">
        <f>VLOOKUP($A328,[1]전년동월vs전월vs당월!$A$167:$AA$396,22,FALSE)</f>
        <v>-</v>
      </c>
      <c r="U328" s="68">
        <v>14290</v>
      </c>
      <c r="V328" s="120" t="str">
        <f>VLOOKUP($A328,수산물!$A165:$O394,14,FALSE)</f>
        <v>-</v>
      </c>
      <c r="W328" s="251" t="e">
        <f t="shared" si="65"/>
        <v>#VALUE!</v>
      </c>
      <c r="X328" s="251" t="e">
        <f t="shared" si="66"/>
        <v>#VALUE!</v>
      </c>
      <c r="Y328" s="68">
        <f>VLOOKUP($A328,[1]전년동월vs전월vs당월!$A$167:$AA$396,27,FALSE)</f>
        <v>7730</v>
      </c>
      <c r="Z328" s="68">
        <v>8800</v>
      </c>
      <c r="AA328" s="120">
        <f>VLOOKUP($A328,수산물!$A165:$O394,15,FALSE)</f>
        <v>8800</v>
      </c>
      <c r="AB328" s="251">
        <f t="shared" si="67"/>
        <v>13.842173350582147</v>
      </c>
      <c r="AC328" s="251">
        <f t="shared" si="68"/>
        <v>0</v>
      </c>
      <c r="AD328" s="121"/>
    </row>
    <row r="329" spans="1:30" s="28" customFormat="1">
      <c r="A329" s="28">
        <v>160</v>
      </c>
      <c r="B329" s="16" t="str">
        <f t="shared" si="69"/>
        <v>낙지,손질된것냉동,손질kg기본채베트남</v>
      </c>
      <c r="C329" s="30"/>
      <c r="D329" s="30" t="s">
        <v>442</v>
      </c>
      <c r="E329" s="27" t="s">
        <v>1641</v>
      </c>
      <c r="F329" s="27" t="s">
        <v>1512</v>
      </c>
      <c r="G329" s="30" t="s">
        <v>192</v>
      </c>
      <c r="H329" s="27" t="s">
        <v>1642</v>
      </c>
      <c r="I329" s="297" t="s">
        <v>1599</v>
      </c>
      <c r="J329" s="68" t="str">
        <f>VLOOKUP($A329,[1]전년동월vs전월vs당월!$A$167:$AA$396,12,FALSE)</f>
        <v>-</v>
      </c>
      <c r="K329" s="68" t="s">
        <v>628</v>
      </c>
      <c r="L329" s="120" t="str">
        <f>VLOOKUP($A329,수산물!$A166:$O395,12,FALSE)</f>
        <v>-</v>
      </c>
      <c r="M329" s="251" t="e">
        <f t="shared" si="61"/>
        <v>#VALUE!</v>
      </c>
      <c r="N329" s="251" t="e">
        <f t="shared" si="62"/>
        <v>#VALUE!</v>
      </c>
      <c r="O329" s="68" t="str">
        <f>VLOOKUP($A329,[1]전년동월vs전월vs당월!$A$167:$AA$396,17,FALSE)</f>
        <v>-</v>
      </c>
      <c r="P329" s="68" t="s">
        <v>628</v>
      </c>
      <c r="Q329" s="120" t="str">
        <f>VLOOKUP($A329,수산물!$A166:$O395,13,FALSE)</f>
        <v>-</v>
      </c>
      <c r="R329" s="251" t="e">
        <f t="shared" si="63"/>
        <v>#VALUE!</v>
      </c>
      <c r="S329" s="251" t="e">
        <f t="shared" si="64"/>
        <v>#VALUE!</v>
      </c>
      <c r="T329" s="68" t="str">
        <f>VLOOKUP($A329,[1]전년동월vs전월vs당월!$A$167:$AA$396,22,FALSE)</f>
        <v>-</v>
      </c>
      <c r="U329" s="68" t="s">
        <v>628</v>
      </c>
      <c r="V329" s="120" t="str">
        <f>VLOOKUP($A329,수산물!$A166:$O395,14,FALSE)</f>
        <v>-</v>
      </c>
      <c r="W329" s="251" t="e">
        <f t="shared" si="65"/>
        <v>#VALUE!</v>
      </c>
      <c r="X329" s="251" t="e">
        <f t="shared" si="66"/>
        <v>#VALUE!</v>
      </c>
      <c r="Y329" s="68">
        <f>VLOOKUP($A329,[1]전년동월vs전월vs당월!$A$167:$AA$396,27,FALSE)</f>
        <v>6760</v>
      </c>
      <c r="Z329" s="68">
        <v>8160</v>
      </c>
      <c r="AA329" s="120">
        <f>VLOOKUP($A329,수산물!$A166:$O395,15,FALSE)</f>
        <v>8300</v>
      </c>
      <c r="AB329" s="251">
        <f t="shared" si="67"/>
        <v>22.781065088757398</v>
      </c>
      <c r="AC329" s="251">
        <f t="shared" si="68"/>
        <v>1.7156862745098038</v>
      </c>
      <c r="AD329" s="121"/>
    </row>
    <row r="330" spans="1:30" s="28" customFormat="1">
      <c r="A330" s="28">
        <v>161</v>
      </c>
      <c r="B330" s="16" t="str">
        <f t="shared" si="69"/>
        <v>모시조개생것kg흑모시조개국산</v>
      </c>
      <c r="C330" s="30">
        <v>34</v>
      </c>
      <c r="D330" s="30" t="s">
        <v>442</v>
      </c>
      <c r="E330" s="27" t="s">
        <v>472</v>
      </c>
      <c r="F330" s="27" t="s">
        <v>468</v>
      </c>
      <c r="G330" s="30" t="s">
        <v>192</v>
      </c>
      <c r="H330" s="27" t="s">
        <v>1643</v>
      </c>
      <c r="I330" s="297" t="s">
        <v>195</v>
      </c>
      <c r="J330" s="68">
        <f>VLOOKUP($A330,[1]전년동월vs전월vs당월!$A$167:$AA$396,12,FALSE)</f>
        <v>12000</v>
      </c>
      <c r="K330" s="68">
        <v>8000</v>
      </c>
      <c r="L330" s="120">
        <f>VLOOKUP($A330,수산물!$A167:$O396,12,FALSE)</f>
        <v>8000</v>
      </c>
      <c r="M330" s="251">
        <f t="shared" si="61"/>
        <v>-33.333333333333336</v>
      </c>
      <c r="N330" s="251">
        <f t="shared" si="62"/>
        <v>0</v>
      </c>
      <c r="O330" s="68">
        <f>VLOOKUP($A330,[1]전년동월vs전월vs당월!$A$167:$AA$396,17,FALSE)</f>
        <v>10000</v>
      </c>
      <c r="P330" s="68">
        <v>8000</v>
      </c>
      <c r="Q330" s="120">
        <f>VLOOKUP($A330,수산물!$A167:$O396,13,FALSE)</f>
        <v>8500</v>
      </c>
      <c r="R330" s="251">
        <f t="shared" si="63"/>
        <v>-15</v>
      </c>
      <c r="S330" s="251">
        <f t="shared" si="64"/>
        <v>6.25</v>
      </c>
      <c r="T330" s="68" t="str">
        <f>VLOOKUP($A330,[1]전년동월vs전월vs당월!$A$167:$AA$396,22,FALSE)</f>
        <v>-</v>
      </c>
      <c r="U330" s="68">
        <v>17400</v>
      </c>
      <c r="V330" s="120">
        <f>VLOOKUP($A330,수산물!$A167:$O396,14,FALSE)</f>
        <v>17400</v>
      </c>
      <c r="W330" s="251" t="e">
        <f t="shared" si="65"/>
        <v>#VALUE!</v>
      </c>
      <c r="X330" s="251">
        <f t="shared" si="66"/>
        <v>0</v>
      </c>
      <c r="Y330" s="68">
        <f>VLOOKUP($A330,[1]전년동월vs전월vs당월!$A$167:$AA$396,27,FALSE)</f>
        <v>17450</v>
      </c>
      <c r="Z330" s="68">
        <v>15900</v>
      </c>
      <c r="AA330" s="120">
        <f>VLOOKUP($A330,수산물!$A167:$O396,15,FALSE)</f>
        <v>15900</v>
      </c>
      <c r="AB330" s="251">
        <f t="shared" si="67"/>
        <v>-8.8825214899713458</v>
      </c>
      <c r="AC330" s="251">
        <f t="shared" si="68"/>
        <v>0</v>
      </c>
      <c r="AD330" s="121"/>
    </row>
    <row r="331" spans="1:30" s="28" customFormat="1">
      <c r="A331" s="28">
        <v>162</v>
      </c>
      <c r="B331" s="16" t="str">
        <f t="shared" si="69"/>
        <v>모시조개생것kg흑모시조개중국</v>
      </c>
      <c r="C331" s="30"/>
      <c r="D331" s="30" t="s">
        <v>442</v>
      </c>
      <c r="E331" s="27" t="s">
        <v>472</v>
      </c>
      <c r="F331" s="27" t="s">
        <v>468</v>
      </c>
      <c r="G331" s="30" t="s">
        <v>192</v>
      </c>
      <c r="H331" s="27" t="s">
        <v>1643</v>
      </c>
      <c r="I331" s="297" t="s">
        <v>1518</v>
      </c>
      <c r="J331" s="68">
        <f>VLOOKUP($A331,[1]전년동월vs전월vs당월!$A$167:$AA$396,12,FALSE)</f>
        <v>7000</v>
      </c>
      <c r="K331" s="68">
        <v>6000</v>
      </c>
      <c r="L331" s="120">
        <f>VLOOKUP($A331,수산물!$A168:$O397,12,FALSE)</f>
        <v>6000</v>
      </c>
      <c r="M331" s="251">
        <f t="shared" si="61"/>
        <v>-14.285714285714286</v>
      </c>
      <c r="N331" s="251">
        <f t="shared" si="62"/>
        <v>0</v>
      </c>
      <c r="O331" s="68">
        <f>VLOOKUP($A331,[1]전년동월vs전월vs당월!$A$167:$AA$396,17,FALSE)</f>
        <v>7500</v>
      </c>
      <c r="P331" s="68">
        <v>6000</v>
      </c>
      <c r="Q331" s="120" t="str">
        <f>VLOOKUP($A331,수산물!$A168:$O397,13,FALSE)</f>
        <v>-</v>
      </c>
      <c r="R331" s="251" t="e">
        <f t="shared" si="63"/>
        <v>#VALUE!</v>
      </c>
      <c r="S331" s="251" t="e">
        <f t="shared" si="64"/>
        <v>#VALUE!</v>
      </c>
      <c r="T331" s="68">
        <f>VLOOKUP($A331,[1]전년동월vs전월vs당월!$A$167:$AA$396,22,FALSE)</f>
        <v>16500</v>
      </c>
      <c r="U331" s="68" t="s">
        <v>628</v>
      </c>
      <c r="V331" s="120" t="str">
        <f>VLOOKUP($A331,수산물!$A168:$O397,14,FALSE)</f>
        <v>-</v>
      </c>
      <c r="W331" s="251" t="e">
        <f t="shared" si="65"/>
        <v>#VALUE!</v>
      </c>
      <c r="X331" s="251" t="e">
        <f t="shared" si="66"/>
        <v>#VALUE!</v>
      </c>
      <c r="Y331" s="68" t="str">
        <f>VLOOKUP($A331,[1]전년동월vs전월vs당월!$A$167:$AA$396,27,FALSE)</f>
        <v>-</v>
      </c>
      <c r="Z331" s="68" t="s">
        <v>628</v>
      </c>
      <c r="AA331" s="120" t="str">
        <f>VLOOKUP($A331,수산물!$A168:$O397,15,FALSE)</f>
        <v>-</v>
      </c>
      <c r="AB331" s="251" t="e">
        <f t="shared" si="67"/>
        <v>#VALUE!</v>
      </c>
      <c r="AC331" s="251" t="e">
        <f t="shared" si="68"/>
        <v>#VALUE!</v>
      </c>
      <c r="AD331" s="121"/>
    </row>
    <row r="332" spans="1:30" s="28" customFormat="1">
      <c r="A332" s="28">
        <v>163</v>
      </c>
      <c r="B332" s="16" t="str">
        <f t="shared" si="69"/>
        <v>모시조개생것kg흑모시조개북한</v>
      </c>
      <c r="C332" s="30"/>
      <c r="D332" s="30" t="s">
        <v>442</v>
      </c>
      <c r="E332" s="27" t="s">
        <v>472</v>
      </c>
      <c r="F332" s="27" t="s">
        <v>468</v>
      </c>
      <c r="G332" s="30" t="s">
        <v>192</v>
      </c>
      <c r="H332" s="27" t="s">
        <v>1643</v>
      </c>
      <c r="I332" s="297" t="s">
        <v>1608</v>
      </c>
      <c r="J332" s="68">
        <f>VLOOKUP($A332,[1]전년동월vs전월vs당월!$A$167:$AA$396,12,FALSE)</f>
        <v>0</v>
      </c>
      <c r="K332" s="68" t="s">
        <v>628</v>
      </c>
      <c r="L332" s="120" t="str">
        <f>VLOOKUP($A332,수산물!$A169:$O398,12,FALSE)</f>
        <v>-</v>
      </c>
      <c r="M332" s="251" t="e">
        <f t="shared" si="61"/>
        <v>#VALUE!</v>
      </c>
      <c r="N332" s="251" t="e">
        <f t="shared" si="62"/>
        <v>#VALUE!</v>
      </c>
      <c r="O332" s="68">
        <f>VLOOKUP($A332,[1]전년동월vs전월vs당월!$A$167:$AA$396,17,FALSE)</f>
        <v>0</v>
      </c>
      <c r="P332" s="68" t="s">
        <v>628</v>
      </c>
      <c r="Q332" s="120" t="str">
        <f>VLOOKUP($A332,수산물!$A169:$O398,13,FALSE)</f>
        <v>-</v>
      </c>
      <c r="R332" s="251" t="e">
        <f t="shared" si="63"/>
        <v>#VALUE!</v>
      </c>
      <c r="S332" s="251" t="e">
        <f t="shared" si="64"/>
        <v>#VALUE!</v>
      </c>
      <c r="T332" s="68" t="str">
        <f>VLOOKUP($A332,[1]전년동월vs전월vs당월!$A$167:$AA$396,22,FALSE)</f>
        <v>-</v>
      </c>
      <c r="U332" s="68" t="s">
        <v>628</v>
      </c>
      <c r="V332" s="120" t="str">
        <f>VLOOKUP($A332,수산물!$A169:$O398,14,FALSE)</f>
        <v>-</v>
      </c>
      <c r="W332" s="251" t="e">
        <f t="shared" si="65"/>
        <v>#VALUE!</v>
      </c>
      <c r="X332" s="251" t="e">
        <f t="shared" si="66"/>
        <v>#VALUE!</v>
      </c>
      <c r="Y332" s="68" t="str">
        <f>VLOOKUP($A332,[1]전년동월vs전월vs당월!$A$167:$AA$396,27,FALSE)</f>
        <v>-</v>
      </c>
      <c r="Z332" s="68" t="s">
        <v>628</v>
      </c>
      <c r="AA332" s="120" t="str">
        <f>VLOOKUP($A332,수산물!$A169:$O398,15,FALSE)</f>
        <v>-</v>
      </c>
      <c r="AB332" s="251" t="e">
        <f t="shared" si="67"/>
        <v>#VALUE!</v>
      </c>
      <c r="AC332" s="251" t="e">
        <f t="shared" si="68"/>
        <v>#VALUE!</v>
      </c>
      <c r="AD332" s="121"/>
    </row>
    <row r="333" spans="1:30" s="28" customFormat="1">
      <c r="A333" s="28">
        <v>164</v>
      </c>
      <c r="B333" s="16" t="str">
        <f t="shared" si="69"/>
        <v>문어생것kg생물(돌문어)국산</v>
      </c>
      <c r="C333" s="30">
        <v>35</v>
      </c>
      <c r="D333" s="30" t="s">
        <v>442</v>
      </c>
      <c r="E333" s="27" t="s">
        <v>473</v>
      </c>
      <c r="F333" s="27" t="s">
        <v>468</v>
      </c>
      <c r="G333" s="30" t="s">
        <v>192</v>
      </c>
      <c r="H333" s="27" t="s">
        <v>1644</v>
      </c>
      <c r="I333" s="297" t="s">
        <v>195</v>
      </c>
      <c r="J333" s="68">
        <f>VLOOKUP($A333,[1]전년동월vs전월vs당월!$A$167:$AA$396,12,FALSE)</f>
        <v>25000</v>
      </c>
      <c r="K333" s="68">
        <v>15000</v>
      </c>
      <c r="L333" s="120">
        <f>VLOOKUP($A333,수산물!$A170:$O399,12,FALSE)</f>
        <v>18000</v>
      </c>
      <c r="M333" s="251">
        <f t="shared" si="61"/>
        <v>-28</v>
      </c>
      <c r="N333" s="251">
        <f t="shared" si="62"/>
        <v>20</v>
      </c>
      <c r="O333" s="68">
        <f>VLOOKUP($A333,[1]전년동월vs전월vs당월!$A$167:$AA$396,17,FALSE)</f>
        <v>30000</v>
      </c>
      <c r="P333" s="68">
        <v>20000</v>
      </c>
      <c r="Q333" s="120">
        <f>VLOOKUP($A333,수산물!$A170:$O399,13,FALSE)</f>
        <v>19000</v>
      </c>
      <c r="R333" s="251">
        <f t="shared" si="63"/>
        <v>-36.666666666666664</v>
      </c>
      <c r="S333" s="251">
        <f t="shared" si="64"/>
        <v>-5</v>
      </c>
      <c r="T333" s="68" t="str">
        <f>VLOOKUP($A333,[1]전년동월vs전월vs당월!$A$167:$AA$396,22,FALSE)</f>
        <v>-</v>
      </c>
      <c r="U333" s="68" t="s">
        <v>628</v>
      </c>
      <c r="V333" s="120" t="str">
        <f>VLOOKUP($A333,수산물!$A170:$O399,14,FALSE)</f>
        <v>-</v>
      </c>
      <c r="W333" s="251" t="e">
        <f t="shared" si="65"/>
        <v>#VALUE!</v>
      </c>
      <c r="X333" s="251" t="e">
        <f t="shared" si="66"/>
        <v>#VALUE!</v>
      </c>
      <c r="Y333" s="68">
        <f>VLOOKUP($A333,[1]전년동월vs전월vs당월!$A$167:$AA$396,27,FALSE)</f>
        <v>69000</v>
      </c>
      <c r="Z333" s="68" t="s">
        <v>628</v>
      </c>
      <c r="AA333" s="120" t="str">
        <f>VLOOKUP($A333,수산물!$A170:$O399,15,FALSE)</f>
        <v>-</v>
      </c>
      <c r="AB333" s="251" t="e">
        <f t="shared" si="67"/>
        <v>#VALUE!</v>
      </c>
      <c r="AC333" s="251" t="e">
        <f t="shared" si="68"/>
        <v>#VALUE!</v>
      </c>
      <c r="AD333" s="121"/>
    </row>
    <row r="334" spans="1:30" s="28" customFormat="1">
      <c r="A334" s="28">
        <v>165</v>
      </c>
      <c r="B334" s="16" t="str">
        <f t="shared" si="69"/>
        <v>문어냉동kg냉동(돌문어)국산</v>
      </c>
      <c r="C334" s="30"/>
      <c r="D334" s="30" t="s">
        <v>442</v>
      </c>
      <c r="E334" s="27" t="s">
        <v>473</v>
      </c>
      <c r="F334" s="27" t="s">
        <v>199</v>
      </c>
      <c r="G334" s="30" t="s">
        <v>192</v>
      </c>
      <c r="H334" s="27" t="s">
        <v>1645</v>
      </c>
      <c r="I334" s="297" t="s">
        <v>195</v>
      </c>
      <c r="J334" s="68">
        <f>VLOOKUP($A334,[1]전년동월vs전월vs당월!$A$167:$AA$396,12,FALSE)</f>
        <v>15000</v>
      </c>
      <c r="K334" s="68">
        <v>15000</v>
      </c>
      <c r="L334" s="120">
        <f>VLOOKUP($A334,수산물!$A171:$O400,12,FALSE)</f>
        <v>15000</v>
      </c>
      <c r="M334" s="251">
        <f t="shared" si="61"/>
        <v>0</v>
      </c>
      <c r="N334" s="251">
        <f t="shared" si="62"/>
        <v>0</v>
      </c>
      <c r="O334" s="68">
        <f>VLOOKUP($A334,[1]전년동월vs전월vs당월!$A$167:$AA$396,17,FALSE)</f>
        <v>0</v>
      </c>
      <c r="P334" s="68" t="s">
        <v>628</v>
      </c>
      <c r="Q334" s="120">
        <f>VLOOKUP($A334,수산물!$A171:$O400,13,FALSE)</f>
        <v>15000</v>
      </c>
      <c r="R334" s="251" t="e">
        <f t="shared" si="63"/>
        <v>#DIV/0!</v>
      </c>
      <c r="S334" s="251" t="e">
        <f t="shared" si="64"/>
        <v>#VALUE!</v>
      </c>
      <c r="T334" s="68" t="str">
        <f>VLOOKUP($A334,[1]전년동월vs전월vs당월!$A$167:$AA$396,22,FALSE)</f>
        <v>-</v>
      </c>
      <c r="U334" s="68" t="s">
        <v>628</v>
      </c>
      <c r="V334" s="120" t="str">
        <f>VLOOKUP($A334,수산물!$A171:$O400,14,FALSE)</f>
        <v>-</v>
      </c>
      <c r="W334" s="251" t="e">
        <f t="shared" si="65"/>
        <v>#VALUE!</v>
      </c>
      <c r="X334" s="251" t="e">
        <f t="shared" si="66"/>
        <v>#VALUE!</v>
      </c>
      <c r="Y334" s="68" t="str">
        <f>VLOOKUP($A334,[1]전년동월vs전월vs당월!$A$167:$AA$396,27,FALSE)</f>
        <v>-</v>
      </c>
      <c r="Z334" s="68" t="s">
        <v>628</v>
      </c>
      <c r="AA334" s="120" t="str">
        <f>VLOOKUP($A334,수산물!$A171:$O400,15,FALSE)</f>
        <v>-</v>
      </c>
      <c r="AB334" s="251" t="e">
        <f t="shared" si="67"/>
        <v>#VALUE!</v>
      </c>
      <c r="AC334" s="251" t="e">
        <f t="shared" si="68"/>
        <v>#VALUE!</v>
      </c>
      <c r="AD334" s="121"/>
    </row>
    <row r="335" spans="1:30" s="28" customFormat="1">
      <c r="A335" s="28">
        <v>166</v>
      </c>
      <c r="B335" s="16" t="str">
        <f t="shared" si="69"/>
        <v>문어생것kg원물국산</v>
      </c>
      <c r="C335" s="146"/>
      <c r="D335" s="146" t="s">
        <v>442</v>
      </c>
      <c r="E335" s="147" t="s">
        <v>473</v>
      </c>
      <c r="F335" s="147" t="s">
        <v>468</v>
      </c>
      <c r="G335" s="146" t="s">
        <v>192</v>
      </c>
      <c r="H335" s="147" t="s">
        <v>2161</v>
      </c>
      <c r="I335" s="298" t="s">
        <v>195</v>
      </c>
      <c r="J335" s="68">
        <f>VLOOKUP($A335,[1]전년동월vs전월vs당월!$A$167:$AA$396,12,FALSE)</f>
        <v>0</v>
      </c>
      <c r="K335" s="68" t="s">
        <v>628</v>
      </c>
      <c r="L335" s="120">
        <f>VLOOKUP($A335,수산물!$A172:$O401,12,FALSE)</f>
        <v>0</v>
      </c>
      <c r="M335" s="251" t="e">
        <f t="shared" si="61"/>
        <v>#DIV/0!</v>
      </c>
      <c r="N335" s="251" t="e">
        <f t="shared" si="62"/>
        <v>#VALUE!</v>
      </c>
      <c r="O335" s="68">
        <f>VLOOKUP($A335,[1]전년동월vs전월vs당월!$A$167:$AA$396,17,FALSE)</f>
        <v>0</v>
      </c>
      <c r="P335" s="68" t="s">
        <v>628</v>
      </c>
      <c r="Q335" s="120">
        <f>VLOOKUP($A335,수산물!$A172:$O401,13,FALSE)</f>
        <v>0</v>
      </c>
      <c r="R335" s="251" t="e">
        <f t="shared" si="63"/>
        <v>#DIV/0!</v>
      </c>
      <c r="S335" s="251" t="e">
        <f t="shared" si="64"/>
        <v>#VALUE!</v>
      </c>
      <c r="T335" s="68" t="str">
        <f>VLOOKUP($A335,[1]전년동월vs전월vs당월!$A$167:$AA$396,22,FALSE)</f>
        <v>-</v>
      </c>
      <c r="U335" s="68" t="s">
        <v>628</v>
      </c>
      <c r="V335" s="120" t="str">
        <f>VLOOKUP($A335,수산물!$A172:$O401,14,FALSE)</f>
        <v>-</v>
      </c>
      <c r="W335" s="251" t="e">
        <f t="shared" si="65"/>
        <v>#VALUE!</v>
      </c>
      <c r="X335" s="251" t="e">
        <f t="shared" si="66"/>
        <v>#VALUE!</v>
      </c>
      <c r="Y335" s="68" t="str">
        <f>VLOOKUP($A335,[1]전년동월vs전월vs당월!$A$167:$AA$396,27,FALSE)</f>
        <v>-</v>
      </c>
      <c r="Z335" s="68" t="s">
        <v>628</v>
      </c>
      <c r="AA335" s="120" t="str">
        <f>VLOOKUP($A335,수산물!$A172:$O401,15,FALSE)</f>
        <v>-</v>
      </c>
      <c r="AB335" s="251" t="e">
        <f t="shared" si="67"/>
        <v>#VALUE!</v>
      </c>
      <c r="AC335" s="251" t="e">
        <f t="shared" si="68"/>
        <v>#VALUE!</v>
      </c>
      <c r="AD335" s="121"/>
    </row>
    <row r="336" spans="1:30" s="28" customFormat="1">
      <c r="A336" s="28">
        <v>167</v>
      </c>
      <c r="B336" s="16" t="str">
        <f t="shared" si="69"/>
        <v>문어냉동kg원물국산</v>
      </c>
      <c r="C336" s="146"/>
      <c r="D336" s="146" t="s">
        <v>442</v>
      </c>
      <c r="E336" s="147" t="s">
        <v>473</v>
      </c>
      <c r="F336" s="147" t="s">
        <v>199</v>
      </c>
      <c r="G336" s="146" t="s">
        <v>192</v>
      </c>
      <c r="H336" s="147" t="s">
        <v>2161</v>
      </c>
      <c r="I336" s="298" t="s">
        <v>195</v>
      </c>
      <c r="J336" s="68">
        <f>VLOOKUP($A336,[1]전년동월vs전월vs당월!$A$167:$AA$396,12,FALSE)</f>
        <v>0</v>
      </c>
      <c r="K336" s="68" t="s">
        <v>628</v>
      </c>
      <c r="L336" s="120">
        <f>VLOOKUP($A336,수산물!$A173:$O402,12,FALSE)</f>
        <v>0</v>
      </c>
      <c r="M336" s="251" t="e">
        <f t="shared" si="61"/>
        <v>#DIV/0!</v>
      </c>
      <c r="N336" s="251" t="e">
        <f t="shared" si="62"/>
        <v>#VALUE!</v>
      </c>
      <c r="O336" s="68">
        <f>VLOOKUP($A336,[1]전년동월vs전월vs당월!$A$167:$AA$396,17,FALSE)</f>
        <v>0</v>
      </c>
      <c r="P336" s="68" t="s">
        <v>628</v>
      </c>
      <c r="Q336" s="120">
        <f>VLOOKUP($A336,수산물!$A173:$O402,13,FALSE)</f>
        <v>0</v>
      </c>
      <c r="R336" s="251" t="e">
        <f t="shared" si="63"/>
        <v>#DIV/0!</v>
      </c>
      <c r="S336" s="251" t="e">
        <f t="shared" si="64"/>
        <v>#VALUE!</v>
      </c>
      <c r="T336" s="68" t="str">
        <f>VLOOKUP($A336,[1]전년동월vs전월vs당월!$A$167:$AA$396,22,FALSE)</f>
        <v>-</v>
      </c>
      <c r="U336" s="68" t="s">
        <v>628</v>
      </c>
      <c r="V336" s="120" t="str">
        <f>VLOOKUP($A336,수산물!$A173:$O402,14,FALSE)</f>
        <v>-</v>
      </c>
      <c r="W336" s="251" t="e">
        <f t="shared" si="65"/>
        <v>#VALUE!</v>
      </c>
      <c r="X336" s="251" t="e">
        <f t="shared" si="66"/>
        <v>#VALUE!</v>
      </c>
      <c r="Y336" s="68" t="str">
        <f>VLOOKUP($A336,[1]전년동월vs전월vs당월!$A$167:$AA$396,27,FALSE)</f>
        <v>-</v>
      </c>
      <c r="Z336" s="68">
        <v>48000</v>
      </c>
      <c r="AA336" s="120">
        <f>VLOOKUP($A336,수산물!$A173:$O402,15,FALSE)</f>
        <v>48000</v>
      </c>
      <c r="AB336" s="251" t="e">
        <f t="shared" si="67"/>
        <v>#VALUE!</v>
      </c>
      <c r="AC336" s="251">
        <f t="shared" si="68"/>
        <v>0</v>
      </c>
      <c r="AD336" s="121"/>
    </row>
    <row r="337" spans="1:30" s="28" customFormat="1">
      <c r="A337" s="28">
        <v>168</v>
      </c>
      <c r="B337" s="16" t="str">
        <f t="shared" si="69"/>
        <v>문어삶은것kg자숙문어중국</v>
      </c>
      <c r="C337" s="30"/>
      <c r="D337" s="30" t="s">
        <v>442</v>
      </c>
      <c r="E337" s="27" t="s">
        <v>1646</v>
      </c>
      <c r="F337" s="27" t="s">
        <v>1647</v>
      </c>
      <c r="G337" s="30" t="s">
        <v>192</v>
      </c>
      <c r="H337" s="27" t="s">
        <v>1648</v>
      </c>
      <c r="I337" s="297" t="s">
        <v>1518</v>
      </c>
      <c r="J337" s="68">
        <f>VLOOKUP($A337,[1]전년동월vs전월vs당월!$A$167:$AA$396,12,FALSE)</f>
        <v>15000</v>
      </c>
      <c r="K337" s="68" t="s">
        <v>628</v>
      </c>
      <c r="L337" s="120" t="str">
        <f>VLOOKUP($A337,수산물!$A174:$O403,12,FALSE)</f>
        <v>-</v>
      </c>
      <c r="M337" s="251" t="e">
        <f t="shared" si="61"/>
        <v>#VALUE!</v>
      </c>
      <c r="N337" s="251" t="e">
        <f t="shared" si="62"/>
        <v>#VALUE!</v>
      </c>
      <c r="O337" s="68">
        <f>VLOOKUP($A337,[1]전년동월vs전월vs당월!$A$167:$AA$396,17,FALSE)</f>
        <v>18000</v>
      </c>
      <c r="P337" s="68">
        <v>18000</v>
      </c>
      <c r="Q337" s="120">
        <f>VLOOKUP($A337,수산물!$A174:$O403,13,FALSE)</f>
        <v>18000</v>
      </c>
      <c r="R337" s="251">
        <f t="shared" si="63"/>
        <v>0</v>
      </c>
      <c r="S337" s="251">
        <f t="shared" si="64"/>
        <v>0</v>
      </c>
      <c r="T337" s="68">
        <f>VLOOKUP($A337,[1]전년동월vs전월vs당월!$A$167:$AA$396,22,FALSE)</f>
        <v>33000</v>
      </c>
      <c r="U337" s="68">
        <v>33000</v>
      </c>
      <c r="V337" s="120" t="str">
        <f>VLOOKUP($A337,수산물!$A174:$O403,14,FALSE)</f>
        <v>-</v>
      </c>
      <c r="W337" s="251" t="e">
        <f t="shared" si="65"/>
        <v>#VALUE!</v>
      </c>
      <c r="X337" s="251" t="e">
        <f t="shared" si="66"/>
        <v>#VALUE!</v>
      </c>
      <c r="Y337" s="68" t="str">
        <f>VLOOKUP($A337,[1]전년동월vs전월vs당월!$A$167:$AA$396,27,FALSE)</f>
        <v>-</v>
      </c>
      <c r="Z337" s="68">
        <v>20700</v>
      </c>
      <c r="AA337" s="120">
        <f>VLOOKUP($A337,수산물!$A174:$O403,15,FALSE)</f>
        <v>23170</v>
      </c>
      <c r="AB337" s="251" t="e">
        <f t="shared" si="67"/>
        <v>#VALUE!</v>
      </c>
      <c r="AC337" s="251">
        <f t="shared" si="68"/>
        <v>11.932367149758454</v>
      </c>
      <c r="AD337" s="121"/>
    </row>
    <row r="338" spans="1:30" s="28" customFormat="1">
      <c r="A338" s="28">
        <v>169</v>
      </c>
      <c r="B338" s="16" t="str">
        <f t="shared" si="69"/>
        <v>미더덕kg냉장,참미더덕국산</v>
      </c>
      <c r="C338" s="30">
        <v>36</v>
      </c>
      <c r="D338" s="30" t="s">
        <v>442</v>
      </c>
      <c r="E338" s="27" t="s">
        <v>474</v>
      </c>
      <c r="F338" s="27"/>
      <c r="G338" s="30" t="s">
        <v>192</v>
      </c>
      <c r="H338" s="27" t="s">
        <v>1649</v>
      </c>
      <c r="I338" s="297" t="s">
        <v>195</v>
      </c>
      <c r="J338" s="68">
        <f>VLOOKUP($A338,[1]전년동월vs전월vs당월!$A$167:$AA$396,12,FALSE)</f>
        <v>10000</v>
      </c>
      <c r="K338" s="68">
        <v>6000</v>
      </c>
      <c r="L338" s="120" t="str">
        <f>VLOOKUP($A338,수산물!$A175:$O404,12,FALSE)</f>
        <v>-</v>
      </c>
      <c r="M338" s="251" t="e">
        <f t="shared" si="61"/>
        <v>#VALUE!</v>
      </c>
      <c r="N338" s="251" t="e">
        <f t="shared" si="62"/>
        <v>#VALUE!</v>
      </c>
      <c r="O338" s="68">
        <f>VLOOKUP($A338,[1]전년동월vs전월vs당월!$A$167:$AA$396,17,FALSE)</f>
        <v>11500</v>
      </c>
      <c r="P338" s="68">
        <v>7700</v>
      </c>
      <c r="Q338" s="120">
        <f>VLOOKUP($A338,수산물!$A175:$O404,13,FALSE)</f>
        <v>14000</v>
      </c>
      <c r="R338" s="251">
        <f t="shared" si="63"/>
        <v>21.739130434782609</v>
      </c>
      <c r="S338" s="251">
        <f t="shared" si="64"/>
        <v>81.818181818181813</v>
      </c>
      <c r="T338" s="68">
        <f>VLOOKUP($A338,[1]전년동월vs전월vs당월!$A$167:$AA$396,22,FALSE)</f>
        <v>15800</v>
      </c>
      <c r="U338" s="68">
        <v>16800</v>
      </c>
      <c r="V338" s="120">
        <f>VLOOKUP($A338,수산물!$A175:$O404,14,FALSE)</f>
        <v>16800</v>
      </c>
      <c r="W338" s="251">
        <f t="shared" si="65"/>
        <v>6.3291139240506329</v>
      </c>
      <c r="X338" s="251">
        <f t="shared" si="66"/>
        <v>0</v>
      </c>
      <c r="Y338" s="68">
        <f>VLOOKUP($A338,[1]전년동월vs전월vs당월!$A$167:$AA$396,27,FALSE)</f>
        <v>18700</v>
      </c>
      <c r="Z338" s="68">
        <v>10900</v>
      </c>
      <c r="AA338" s="120">
        <f>VLOOKUP($A338,수산물!$A175:$O404,15,FALSE)</f>
        <v>10900</v>
      </c>
      <c r="AB338" s="251">
        <f t="shared" si="67"/>
        <v>-41.711229946524064</v>
      </c>
      <c r="AC338" s="251">
        <f t="shared" si="68"/>
        <v>0</v>
      </c>
      <c r="AD338" s="121"/>
    </row>
    <row r="339" spans="1:30" s="28" customFormat="1">
      <c r="A339" s="28">
        <v>170</v>
      </c>
      <c r="B339" s="16" t="str">
        <f t="shared" si="69"/>
        <v>미더덕kg냉장,만디국산</v>
      </c>
      <c r="C339" s="30"/>
      <c r="D339" s="30" t="s">
        <v>442</v>
      </c>
      <c r="E339" s="27" t="s">
        <v>474</v>
      </c>
      <c r="F339" s="27"/>
      <c r="G339" s="30" t="s">
        <v>192</v>
      </c>
      <c r="H339" s="27" t="s">
        <v>1650</v>
      </c>
      <c r="I339" s="297" t="s">
        <v>195</v>
      </c>
      <c r="J339" s="68">
        <f>VLOOKUP($A339,[1]전년동월vs전월vs당월!$A$167:$AA$396,12,FALSE)</f>
        <v>3300</v>
      </c>
      <c r="K339" s="68">
        <v>3300</v>
      </c>
      <c r="L339" s="120">
        <f>VLOOKUP($A339,수산물!$A176:$O405,12,FALSE)</f>
        <v>4000</v>
      </c>
      <c r="M339" s="251">
        <f t="shared" si="61"/>
        <v>21.212121212121211</v>
      </c>
      <c r="N339" s="251">
        <f t="shared" si="62"/>
        <v>21.212121212121211</v>
      </c>
      <c r="O339" s="68">
        <f>VLOOKUP($A339,[1]전년동월vs전월vs당월!$A$167:$AA$396,17,FALSE)</f>
        <v>3300</v>
      </c>
      <c r="P339" s="68">
        <v>3300</v>
      </c>
      <c r="Q339" s="120">
        <f>VLOOKUP($A339,수산물!$A176:$O405,13,FALSE)</f>
        <v>3700</v>
      </c>
      <c r="R339" s="251">
        <f t="shared" si="63"/>
        <v>12.121212121212121</v>
      </c>
      <c r="S339" s="251">
        <f t="shared" si="64"/>
        <v>12.121212121212121</v>
      </c>
      <c r="T339" s="68">
        <f>VLOOKUP($A339,[1]전년동월vs전월vs당월!$A$167:$AA$396,22,FALSE)</f>
        <v>9800</v>
      </c>
      <c r="U339" s="68">
        <v>9800</v>
      </c>
      <c r="V339" s="120" t="str">
        <f>VLOOKUP($A339,수산물!$A176:$O405,14,FALSE)</f>
        <v>-</v>
      </c>
      <c r="W339" s="251" t="e">
        <f t="shared" si="65"/>
        <v>#VALUE!</v>
      </c>
      <c r="X339" s="251" t="e">
        <f t="shared" si="66"/>
        <v>#VALUE!</v>
      </c>
      <c r="Y339" s="68">
        <f>VLOOKUP($A339,[1]전년동월vs전월vs당월!$A$167:$AA$396,27,FALSE)</f>
        <v>5500</v>
      </c>
      <c r="Z339" s="68">
        <v>5000</v>
      </c>
      <c r="AA339" s="120">
        <f>VLOOKUP($A339,수산물!$A176:$O405,15,FALSE)</f>
        <v>5900</v>
      </c>
      <c r="AB339" s="251">
        <f t="shared" si="67"/>
        <v>7.2727272727272725</v>
      </c>
      <c r="AC339" s="251">
        <f t="shared" si="68"/>
        <v>18</v>
      </c>
      <c r="AD339" s="121"/>
    </row>
    <row r="340" spans="1:30" s="28" customFormat="1">
      <c r="A340" s="28">
        <v>171</v>
      </c>
      <c r="B340" s="16" t="str">
        <f t="shared" si="69"/>
        <v>미더덕kg해동,미더덕국산</v>
      </c>
      <c r="C340" s="30"/>
      <c r="D340" s="30" t="s">
        <v>442</v>
      </c>
      <c r="E340" s="27" t="s">
        <v>474</v>
      </c>
      <c r="F340" s="27"/>
      <c r="G340" s="30" t="s">
        <v>192</v>
      </c>
      <c r="H340" s="27" t="s">
        <v>1651</v>
      </c>
      <c r="I340" s="297" t="s">
        <v>195</v>
      </c>
      <c r="J340" s="68">
        <f>VLOOKUP($A340,[1]전년동월vs전월vs당월!$A$167:$AA$396,12,FALSE)</f>
        <v>0</v>
      </c>
      <c r="K340" s="68" t="s">
        <v>628</v>
      </c>
      <c r="L340" s="120">
        <f>VLOOKUP($A340,수산물!$A177:$O406,12,FALSE)</f>
        <v>6700</v>
      </c>
      <c r="M340" s="251" t="e">
        <f t="shared" si="61"/>
        <v>#DIV/0!</v>
      </c>
      <c r="N340" s="251" t="e">
        <f t="shared" si="62"/>
        <v>#VALUE!</v>
      </c>
      <c r="O340" s="68">
        <f>VLOOKUP($A340,[1]전년동월vs전월vs당월!$A$167:$AA$396,17,FALSE)</f>
        <v>6900</v>
      </c>
      <c r="P340" s="68">
        <v>7700</v>
      </c>
      <c r="Q340" s="120">
        <f>VLOOKUP($A340,수산물!$A177:$O406,13,FALSE)</f>
        <v>7700</v>
      </c>
      <c r="R340" s="251">
        <f t="shared" si="63"/>
        <v>11.594202898550725</v>
      </c>
      <c r="S340" s="251">
        <f t="shared" si="64"/>
        <v>0</v>
      </c>
      <c r="T340" s="68" t="str">
        <f>VLOOKUP($A340,[1]전년동월vs전월vs당월!$A$167:$AA$396,22,FALSE)</f>
        <v>-</v>
      </c>
      <c r="U340" s="68" t="s">
        <v>628</v>
      </c>
      <c r="V340" s="120" t="str">
        <f>VLOOKUP($A340,수산물!$A177:$O406,14,FALSE)</f>
        <v>-</v>
      </c>
      <c r="W340" s="251" t="e">
        <f t="shared" si="65"/>
        <v>#VALUE!</v>
      </c>
      <c r="X340" s="251" t="e">
        <f t="shared" si="66"/>
        <v>#VALUE!</v>
      </c>
      <c r="Y340" s="68" t="str">
        <f>VLOOKUP($A340,[1]전년동월vs전월vs당월!$A$167:$AA$396,27,FALSE)</f>
        <v>-</v>
      </c>
      <c r="Z340" s="68" t="s">
        <v>628</v>
      </c>
      <c r="AA340" s="120" t="str">
        <f>VLOOKUP($A340,수산물!$A177:$O406,15,FALSE)</f>
        <v>-</v>
      </c>
      <c r="AB340" s="251" t="e">
        <f t="shared" si="67"/>
        <v>#VALUE!</v>
      </c>
      <c r="AC340" s="251" t="e">
        <f t="shared" si="68"/>
        <v>#VALUE!</v>
      </c>
      <c r="AD340" s="121"/>
    </row>
    <row r="341" spans="1:30" s="28" customFormat="1">
      <c r="A341" s="28">
        <v>172</v>
      </c>
      <c r="B341" s="16" t="str">
        <f t="shared" si="69"/>
        <v>보리새우생것,자연산kg냉장,민물새우국산</v>
      </c>
      <c r="C341" s="30">
        <v>37</v>
      </c>
      <c r="D341" s="30" t="s">
        <v>442</v>
      </c>
      <c r="E341" s="27" t="s">
        <v>475</v>
      </c>
      <c r="F341" s="27" t="s">
        <v>1652</v>
      </c>
      <c r="G341" s="30" t="s">
        <v>192</v>
      </c>
      <c r="H341" s="27" t="s">
        <v>1653</v>
      </c>
      <c r="I341" s="297" t="s">
        <v>195</v>
      </c>
      <c r="J341" s="68">
        <f>VLOOKUP($A341,[1]전년동월vs전월vs당월!$A$167:$AA$396,12,FALSE)</f>
        <v>0</v>
      </c>
      <c r="K341" s="68" t="s">
        <v>628</v>
      </c>
      <c r="L341" s="120" t="str">
        <f>VLOOKUP($A341,수산물!$A178:$O407,12,FALSE)</f>
        <v>-</v>
      </c>
      <c r="M341" s="251" t="e">
        <f t="shared" si="61"/>
        <v>#VALUE!</v>
      </c>
      <c r="N341" s="251" t="e">
        <f t="shared" si="62"/>
        <v>#VALUE!</v>
      </c>
      <c r="O341" s="68">
        <f>VLOOKUP($A341,[1]전년동월vs전월vs당월!$A$167:$AA$396,17,FALSE)</f>
        <v>0</v>
      </c>
      <c r="P341" s="68" t="s">
        <v>628</v>
      </c>
      <c r="Q341" s="120" t="str">
        <f>VLOOKUP($A341,수산물!$A178:$O407,13,FALSE)</f>
        <v>-</v>
      </c>
      <c r="R341" s="251" t="e">
        <f t="shared" si="63"/>
        <v>#VALUE!</v>
      </c>
      <c r="S341" s="251" t="e">
        <f t="shared" si="64"/>
        <v>#VALUE!</v>
      </c>
      <c r="T341" s="68" t="str">
        <f>VLOOKUP($A341,[1]전년동월vs전월vs당월!$A$167:$AA$396,22,FALSE)</f>
        <v>-</v>
      </c>
      <c r="U341" s="68" t="s">
        <v>628</v>
      </c>
      <c r="V341" s="120" t="str">
        <f>VLOOKUP($A341,수산물!$A178:$O407,14,FALSE)</f>
        <v>-</v>
      </c>
      <c r="W341" s="251" t="e">
        <f t="shared" si="65"/>
        <v>#VALUE!</v>
      </c>
      <c r="X341" s="251" t="e">
        <f t="shared" si="66"/>
        <v>#VALUE!</v>
      </c>
      <c r="Y341" s="68" t="str">
        <f>VLOOKUP($A341,[1]전년동월vs전월vs당월!$A$167:$AA$396,27,FALSE)</f>
        <v>-</v>
      </c>
      <c r="Z341" s="68" t="s">
        <v>628</v>
      </c>
      <c r="AA341" s="120" t="str">
        <f>VLOOKUP($A341,수산물!$A178:$O407,15,FALSE)</f>
        <v>-</v>
      </c>
      <c r="AB341" s="251" t="e">
        <f t="shared" si="67"/>
        <v>#VALUE!</v>
      </c>
      <c r="AC341" s="251" t="e">
        <f t="shared" si="68"/>
        <v>#VALUE!</v>
      </c>
      <c r="AD341" s="121"/>
    </row>
    <row r="342" spans="1:30" s="31" customFormat="1">
      <c r="A342" s="28">
        <v>173</v>
      </c>
      <c r="B342" s="16" t="str">
        <f t="shared" si="69"/>
        <v>보리새우생것,자연산kg냉장,민물새우북한</v>
      </c>
      <c r="C342" s="30"/>
      <c r="D342" s="30" t="s">
        <v>442</v>
      </c>
      <c r="E342" s="27" t="s">
        <v>475</v>
      </c>
      <c r="F342" s="27" t="s">
        <v>1652</v>
      </c>
      <c r="G342" s="30" t="s">
        <v>192</v>
      </c>
      <c r="H342" s="27" t="s">
        <v>1653</v>
      </c>
      <c r="I342" s="297" t="s">
        <v>1608</v>
      </c>
      <c r="J342" s="68">
        <f>VLOOKUP($A342,[1]전년동월vs전월vs당월!$A$167:$AA$396,12,FALSE)</f>
        <v>0</v>
      </c>
      <c r="K342" s="68" t="s">
        <v>628</v>
      </c>
      <c r="L342" s="120" t="str">
        <f>VLOOKUP($A342,수산물!$A179:$O408,12,FALSE)</f>
        <v>-</v>
      </c>
      <c r="M342" s="251" t="e">
        <f t="shared" si="61"/>
        <v>#VALUE!</v>
      </c>
      <c r="N342" s="251" t="e">
        <f t="shared" si="62"/>
        <v>#VALUE!</v>
      </c>
      <c r="O342" s="68">
        <f>VLOOKUP($A342,[1]전년동월vs전월vs당월!$A$167:$AA$396,17,FALSE)</f>
        <v>0</v>
      </c>
      <c r="P342" s="68" t="s">
        <v>628</v>
      </c>
      <c r="Q342" s="120" t="str">
        <f>VLOOKUP($A342,수산물!$A179:$O408,13,FALSE)</f>
        <v>-</v>
      </c>
      <c r="R342" s="251" t="e">
        <f t="shared" si="63"/>
        <v>#VALUE!</v>
      </c>
      <c r="S342" s="251" t="e">
        <f t="shared" si="64"/>
        <v>#VALUE!</v>
      </c>
      <c r="T342" s="68" t="str">
        <f>VLOOKUP($A342,[1]전년동월vs전월vs당월!$A$167:$AA$396,22,FALSE)</f>
        <v>-</v>
      </c>
      <c r="U342" s="68" t="s">
        <v>628</v>
      </c>
      <c r="V342" s="120" t="str">
        <f>VLOOKUP($A342,수산물!$A179:$O408,14,FALSE)</f>
        <v>-</v>
      </c>
      <c r="W342" s="251" t="e">
        <f t="shared" si="65"/>
        <v>#VALUE!</v>
      </c>
      <c r="X342" s="251" t="e">
        <f t="shared" si="66"/>
        <v>#VALUE!</v>
      </c>
      <c r="Y342" s="68" t="str">
        <f>VLOOKUP($A342,[1]전년동월vs전월vs당월!$A$167:$AA$396,27,FALSE)</f>
        <v>-</v>
      </c>
      <c r="Z342" s="68" t="s">
        <v>628</v>
      </c>
      <c r="AA342" s="120" t="str">
        <f>VLOOKUP($A342,수산물!$A179:$O408,15,FALSE)</f>
        <v>-</v>
      </c>
      <c r="AB342" s="251" t="e">
        <f t="shared" si="67"/>
        <v>#VALUE!</v>
      </c>
      <c r="AC342" s="251" t="e">
        <f t="shared" si="68"/>
        <v>#VALUE!</v>
      </c>
      <c r="AD342" s="121"/>
    </row>
    <row r="343" spans="1:30" s="31" customFormat="1">
      <c r="A343" s="28">
        <v>174</v>
      </c>
      <c r="B343" s="16" t="str">
        <f t="shared" si="69"/>
        <v>보리새우생것,자연산kg냉장,민물새우중국</v>
      </c>
      <c r="C343" s="30"/>
      <c r="D343" s="30" t="s">
        <v>442</v>
      </c>
      <c r="E343" s="27" t="s">
        <v>475</v>
      </c>
      <c r="F343" s="27" t="s">
        <v>1652</v>
      </c>
      <c r="G343" s="30" t="s">
        <v>192</v>
      </c>
      <c r="H343" s="27" t="s">
        <v>1653</v>
      </c>
      <c r="I343" s="297" t="s">
        <v>1518</v>
      </c>
      <c r="J343" s="68">
        <f>VLOOKUP($A343,[1]전년동월vs전월vs당월!$A$167:$AA$396,12,FALSE)</f>
        <v>0</v>
      </c>
      <c r="K343" s="68" t="s">
        <v>628</v>
      </c>
      <c r="L343" s="120" t="str">
        <f>VLOOKUP($A343,수산물!$A180:$O409,12,FALSE)</f>
        <v>-</v>
      </c>
      <c r="M343" s="251" t="e">
        <f t="shared" si="61"/>
        <v>#VALUE!</v>
      </c>
      <c r="N343" s="251" t="e">
        <f t="shared" si="62"/>
        <v>#VALUE!</v>
      </c>
      <c r="O343" s="68">
        <f>VLOOKUP($A343,[1]전년동월vs전월vs당월!$A$167:$AA$396,17,FALSE)</f>
        <v>0</v>
      </c>
      <c r="P343" s="68" t="s">
        <v>628</v>
      </c>
      <c r="Q343" s="120" t="str">
        <f>VLOOKUP($A343,수산물!$A180:$O409,13,FALSE)</f>
        <v>-</v>
      </c>
      <c r="R343" s="251" t="e">
        <f t="shared" si="63"/>
        <v>#VALUE!</v>
      </c>
      <c r="S343" s="251" t="e">
        <f t="shared" si="64"/>
        <v>#VALUE!</v>
      </c>
      <c r="T343" s="68" t="str">
        <f>VLOOKUP($A343,[1]전년동월vs전월vs당월!$A$167:$AA$396,22,FALSE)</f>
        <v>-</v>
      </c>
      <c r="U343" s="68" t="s">
        <v>628</v>
      </c>
      <c r="V343" s="120" t="str">
        <f>VLOOKUP($A343,수산물!$A180:$O409,14,FALSE)</f>
        <v>-</v>
      </c>
      <c r="W343" s="251" t="e">
        <f t="shared" si="65"/>
        <v>#VALUE!</v>
      </c>
      <c r="X343" s="251" t="e">
        <f t="shared" si="66"/>
        <v>#VALUE!</v>
      </c>
      <c r="Y343" s="68" t="str">
        <f>VLOOKUP($A343,[1]전년동월vs전월vs당월!$A$167:$AA$396,27,FALSE)</f>
        <v>-</v>
      </c>
      <c r="Z343" s="68" t="s">
        <v>628</v>
      </c>
      <c r="AA343" s="120" t="str">
        <f>VLOOKUP($A343,수산물!$A180:$O409,15,FALSE)</f>
        <v>-</v>
      </c>
      <c r="AB343" s="251" t="e">
        <f t="shared" si="67"/>
        <v>#VALUE!</v>
      </c>
      <c r="AC343" s="251" t="e">
        <f t="shared" si="68"/>
        <v>#VALUE!</v>
      </c>
      <c r="AD343" s="121"/>
    </row>
    <row r="344" spans="1:30" s="31" customFormat="1">
      <c r="A344" s="28">
        <v>175</v>
      </c>
      <c r="B344" s="16" t="str">
        <f t="shared" si="69"/>
        <v>보리새우냉동kg민물새우국산</v>
      </c>
      <c r="C344" s="30"/>
      <c r="D344" s="30" t="s">
        <v>442</v>
      </c>
      <c r="E344" s="27" t="s">
        <v>475</v>
      </c>
      <c r="F344" s="27" t="s">
        <v>199</v>
      </c>
      <c r="G344" s="30" t="s">
        <v>192</v>
      </c>
      <c r="H344" s="27" t="s">
        <v>1654</v>
      </c>
      <c r="I344" s="297" t="s">
        <v>195</v>
      </c>
      <c r="J344" s="68">
        <f>VLOOKUP($A344,[1]전년동월vs전월vs당월!$A$167:$AA$396,12,FALSE)</f>
        <v>15000</v>
      </c>
      <c r="K344" s="68">
        <v>15000</v>
      </c>
      <c r="L344" s="120">
        <f>VLOOKUP($A344,수산물!$A181:$O410,12,FALSE)</f>
        <v>15000</v>
      </c>
      <c r="M344" s="251">
        <f t="shared" si="61"/>
        <v>0</v>
      </c>
      <c r="N344" s="251">
        <f t="shared" si="62"/>
        <v>0</v>
      </c>
      <c r="O344" s="68">
        <f>VLOOKUP($A344,[1]전년동월vs전월vs당월!$A$167:$AA$396,17,FALSE)</f>
        <v>0</v>
      </c>
      <c r="P344" s="68" t="s">
        <v>628</v>
      </c>
      <c r="Q344" s="120" t="str">
        <f>VLOOKUP($A344,수산물!$A181:$O410,13,FALSE)</f>
        <v>-</v>
      </c>
      <c r="R344" s="251" t="e">
        <f t="shared" si="63"/>
        <v>#VALUE!</v>
      </c>
      <c r="S344" s="251" t="e">
        <f t="shared" si="64"/>
        <v>#VALUE!</v>
      </c>
      <c r="T344" s="68" t="str">
        <f>VLOOKUP($A344,[1]전년동월vs전월vs당월!$A$167:$AA$396,22,FALSE)</f>
        <v>-</v>
      </c>
      <c r="U344" s="68" t="s">
        <v>628</v>
      </c>
      <c r="V344" s="120" t="str">
        <f>VLOOKUP($A344,수산물!$A181:$O410,14,FALSE)</f>
        <v>-</v>
      </c>
      <c r="W344" s="251" t="e">
        <f t="shared" si="65"/>
        <v>#VALUE!</v>
      </c>
      <c r="X344" s="251" t="e">
        <f t="shared" si="66"/>
        <v>#VALUE!</v>
      </c>
      <c r="Y344" s="68" t="str">
        <f>VLOOKUP($A344,[1]전년동월vs전월vs당월!$A$167:$AA$396,27,FALSE)</f>
        <v>-</v>
      </c>
      <c r="Z344" s="68" t="s">
        <v>628</v>
      </c>
      <c r="AA344" s="120" t="str">
        <f>VLOOKUP($A344,수산물!$A181:$O410,15,FALSE)</f>
        <v>-</v>
      </c>
      <c r="AB344" s="251" t="e">
        <f t="shared" si="67"/>
        <v>#VALUE!</v>
      </c>
      <c r="AC344" s="251" t="e">
        <f t="shared" si="68"/>
        <v>#VALUE!</v>
      </c>
      <c r="AD344" s="121"/>
    </row>
    <row r="345" spans="1:30" s="31" customFormat="1">
      <c r="A345" s="28">
        <v>176</v>
      </c>
      <c r="B345" s="16" t="str">
        <f t="shared" si="69"/>
        <v>보리새우냉동kg민물새우중국</v>
      </c>
      <c r="C345" s="30"/>
      <c r="D345" s="30" t="s">
        <v>442</v>
      </c>
      <c r="E345" s="27" t="s">
        <v>475</v>
      </c>
      <c r="F345" s="27" t="s">
        <v>199</v>
      </c>
      <c r="G345" s="30" t="s">
        <v>192</v>
      </c>
      <c r="H345" s="27" t="s">
        <v>1654</v>
      </c>
      <c r="I345" s="297" t="s">
        <v>1518</v>
      </c>
      <c r="J345" s="68">
        <f>VLOOKUP($A345,[1]전년동월vs전월vs당월!$A$167:$AA$396,12,FALSE)</f>
        <v>8000</v>
      </c>
      <c r="K345" s="68">
        <v>8000</v>
      </c>
      <c r="L345" s="120">
        <f>VLOOKUP($A345,수산물!$A182:$O411,12,FALSE)</f>
        <v>8000</v>
      </c>
      <c r="M345" s="251">
        <f t="shared" si="61"/>
        <v>0</v>
      </c>
      <c r="N345" s="251">
        <f t="shared" si="62"/>
        <v>0</v>
      </c>
      <c r="O345" s="68">
        <f>VLOOKUP($A345,[1]전년동월vs전월vs당월!$A$167:$AA$396,17,FALSE)</f>
        <v>8000</v>
      </c>
      <c r="P345" s="68">
        <v>7500</v>
      </c>
      <c r="Q345" s="120" t="str">
        <f>VLOOKUP($A345,수산물!$A182:$O411,13,FALSE)</f>
        <v>-</v>
      </c>
      <c r="R345" s="251" t="e">
        <f t="shared" si="63"/>
        <v>#VALUE!</v>
      </c>
      <c r="S345" s="251" t="e">
        <f t="shared" si="64"/>
        <v>#VALUE!</v>
      </c>
      <c r="T345" s="68" t="str">
        <f>VLOOKUP($A345,[1]전년동월vs전월vs당월!$A$167:$AA$396,22,FALSE)</f>
        <v>-</v>
      </c>
      <c r="U345" s="68" t="s">
        <v>628</v>
      </c>
      <c r="V345" s="120" t="str">
        <f>VLOOKUP($A345,수산물!$A182:$O411,14,FALSE)</f>
        <v>-</v>
      </c>
      <c r="W345" s="251" t="e">
        <f t="shared" si="65"/>
        <v>#VALUE!</v>
      </c>
      <c r="X345" s="251" t="e">
        <f t="shared" si="66"/>
        <v>#VALUE!</v>
      </c>
      <c r="Y345" s="68">
        <f>VLOOKUP($A345,[1]전년동월vs전월vs당월!$A$167:$AA$396,27,FALSE)</f>
        <v>5300</v>
      </c>
      <c r="Z345" s="68">
        <v>4750</v>
      </c>
      <c r="AA345" s="120">
        <f>VLOOKUP($A345,수산물!$A182:$O411,15,FALSE)</f>
        <v>4750</v>
      </c>
      <c r="AB345" s="251">
        <f t="shared" si="67"/>
        <v>-10.377358490566039</v>
      </c>
      <c r="AC345" s="251">
        <f t="shared" si="68"/>
        <v>0</v>
      </c>
      <c r="AD345" s="126"/>
    </row>
    <row r="346" spans="1:30" s="28" customFormat="1">
      <c r="A346" s="28">
        <v>177</v>
      </c>
      <c r="B346" s="16" t="str">
        <f t="shared" si="69"/>
        <v>새우살(중하)냉동,백새우살kg해동국산</v>
      </c>
      <c r="C346" s="30">
        <v>38</v>
      </c>
      <c r="D346" s="30" t="s">
        <v>442</v>
      </c>
      <c r="E346" s="27" t="s">
        <v>1656</v>
      </c>
      <c r="F346" s="27" t="s">
        <v>1657</v>
      </c>
      <c r="G346" s="30" t="s">
        <v>192</v>
      </c>
      <c r="H346" s="27" t="s">
        <v>1613</v>
      </c>
      <c r="I346" s="297" t="s">
        <v>195</v>
      </c>
      <c r="J346" s="68">
        <f>VLOOKUP($A346,[1]전년동월vs전월vs당월!$A$167:$AA$396,12,FALSE)</f>
        <v>0</v>
      </c>
      <c r="K346" s="68" t="s">
        <v>628</v>
      </c>
      <c r="L346" s="120" t="str">
        <f>VLOOKUP($A346,수산물!$A183:$O412,12,FALSE)</f>
        <v>-</v>
      </c>
      <c r="M346" s="251" t="e">
        <f t="shared" si="61"/>
        <v>#VALUE!</v>
      </c>
      <c r="N346" s="251" t="e">
        <f t="shared" si="62"/>
        <v>#VALUE!</v>
      </c>
      <c r="O346" s="68">
        <f>VLOOKUP($A346,[1]전년동월vs전월vs당월!$A$167:$AA$396,17,FALSE)</f>
        <v>0</v>
      </c>
      <c r="P346" s="68" t="s">
        <v>628</v>
      </c>
      <c r="Q346" s="120" t="str">
        <f>VLOOKUP($A346,수산물!$A183:$O412,13,FALSE)</f>
        <v>-</v>
      </c>
      <c r="R346" s="251" t="e">
        <f t="shared" si="63"/>
        <v>#VALUE!</v>
      </c>
      <c r="S346" s="251" t="e">
        <f t="shared" si="64"/>
        <v>#VALUE!</v>
      </c>
      <c r="T346" s="68" t="str">
        <f>VLOOKUP($A346,[1]전년동월vs전월vs당월!$A$167:$AA$396,22,FALSE)</f>
        <v>-</v>
      </c>
      <c r="U346" s="68" t="s">
        <v>628</v>
      </c>
      <c r="V346" s="120" t="str">
        <f>VLOOKUP($A346,수산물!$A183:$O412,14,FALSE)</f>
        <v>-</v>
      </c>
      <c r="W346" s="251" t="e">
        <f t="shared" si="65"/>
        <v>#VALUE!</v>
      </c>
      <c r="X346" s="251" t="e">
        <f t="shared" si="66"/>
        <v>#VALUE!</v>
      </c>
      <c r="Y346" s="68" t="str">
        <f>VLOOKUP($A346,[1]전년동월vs전월vs당월!$A$167:$AA$396,27,FALSE)</f>
        <v>-</v>
      </c>
      <c r="Z346" s="68" t="s">
        <v>628</v>
      </c>
      <c r="AA346" s="120" t="str">
        <f>VLOOKUP($A346,수산물!$A183:$O412,15,FALSE)</f>
        <v>-</v>
      </c>
      <c r="AB346" s="251" t="e">
        <f t="shared" si="67"/>
        <v>#VALUE!</v>
      </c>
      <c r="AC346" s="251" t="e">
        <f t="shared" si="68"/>
        <v>#VALUE!</v>
      </c>
      <c r="AD346" s="121"/>
    </row>
    <row r="347" spans="1:30" s="28" customFormat="1">
      <c r="A347" s="28">
        <v>178</v>
      </c>
      <c r="B347" s="16" t="str">
        <f t="shared" si="69"/>
        <v>새우살(중하)냉동,백새우살kg해동중국</v>
      </c>
      <c r="C347" s="30"/>
      <c r="D347" s="30" t="s">
        <v>442</v>
      </c>
      <c r="E347" s="27" t="s">
        <v>1656</v>
      </c>
      <c r="F347" s="27" t="s">
        <v>1657</v>
      </c>
      <c r="G347" s="30" t="s">
        <v>192</v>
      </c>
      <c r="H347" s="27" t="s">
        <v>1613</v>
      </c>
      <c r="I347" s="297" t="s">
        <v>1518</v>
      </c>
      <c r="J347" s="68">
        <f>VLOOKUP($A347,[1]전년동월vs전월vs당월!$A$167:$AA$396,12,FALSE)</f>
        <v>9000</v>
      </c>
      <c r="K347" s="68">
        <v>13300</v>
      </c>
      <c r="L347" s="120">
        <f>VLOOKUP($A347,수산물!$A184:$O413,12,FALSE)</f>
        <v>13300</v>
      </c>
      <c r="M347" s="251">
        <f t="shared" si="61"/>
        <v>47.777777777777779</v>
      </c>
      <c r="N347" s="251">
        <f t="shared" si="62"/>
        <v>0</v>
      </c>
      <c r="O347" s="68">
        <f>VLOOKUP($A347,[1]전년동월vs전월vs당월!$A$167:$AA$396,17,FALSE)</f>
        <v>0</v>
      </c>
      <c r="P347" s="68" t="s">
        <v>628</v>
      </c>
      <c r="Q347" s="120" t="str">
        <f>VLOOKUP($A347,수산물!$A184:$O413,13,FALSE)</f>
        <v>-</v>
      </c>
      <c r="R347" s="251" t="e">
        <f t="shared" si="63"/>
        <v>#VALUE!</v>
      </c>
      <c r="S347" s="251" t="e">
        <f t="shared" si="64"/>
        <v>#VALUE!</v>
      </c>
      <c r="T347" s="68">
        <f>VLOOKUP($A347,[1]전년동월vs전월vs당월!$A$167:$AA$396,22,FALSE)</f>
        <v>22250</v>
      </c>
      <c r="U347" s="68" t="s">
        <v>628</v>
      </c>
      <c r="V347" s="120">
        <f>VLOOKUP($A347,수산물!$A184:$O413,14,FALSE)</f>
        <v>24800</v>
      </c>
      <c r="W347" s="251">
        <f t="shared" si="65"/>
        <v>11.460674157303371</v>
      </c>
      <c r="X347" s="251" t="e">
        <f t="shared" si="66"/>
        <v>#VALUE!</v>
      </c>
      <c r="Y347" s="68">
        <f>VLOOKUP($A347,[1]전년동월vs전월vs당월!$A$167:$AA$396,27,FALSE)</f>
        <v>11950</v>
      </c>
      <c r="Z347" s="68">
        <v>13720</v>
      </c>
      <c r="AA347" s="120">
        <f>VLOOKUP($A347,수산물!$A184:$O413,15,FALSE)</f>
        <v>19420</v>
      </c>
      <c r="AB347" s="251">
        <f t="shared" si="67"/>
        <v>62.510460251046027</v>
      </c>
      <c r="AC347" s="251">
        <f t="shared" si="68"/>
        <v>41.545189504373177</v>
      </c>
      <c r="AD347" s="125"/>
    </row>
    <row r="348" spans="1:30" s="28" customFormat="1">
      <c r="A348" s="28">
        <v>179</v>
      </c>
      <c r="B348" s="16" t="str">
        <f t="shared" si="69"/>
        <v>새우살(중하)냉동,적새우살kg해동중국</v>
      </c>
      <c r="C348" s="30"/>
      <c r="D348" s="30" t="s">
        <v>442</v>
      </c>
      <c r="E348" s="27" t="s">
        <v>1656</v>
      </c>
      <c r="F348" s="27" t="s">
        <v>1658</v>
      </c>
      <c r="G348" s="30" t="s">
        <v>192</v>
      </c>
      <c r="H348" s="27" t="s">
        <v>1613</v>
      </c>
      <c r="I348" s="297" t="s">
        <v>1518</v>
      </c>
      <c r="J348" s="68">
        <f>VLOOKUP($A348,[1]전년동월vs전월vs당월!$A$167:$AA$396,12,FALSE)</f>
        <v>11000</v>
      </c>
      <c r="K348" s="68">
        <v>15000</v>
      </c>
      <c r="L348" s="120">
        <f>VLOOKUP($A348,수산물!$A185:$O414,12,FALSE)</f>
        <v>15000</v>
      </c>
      <c r="M348" s="251">
        <f t="shared" si="61"/>
        <v>36.363636363636367</v>
      </c>
      <c r="N348" s="251">
        <f t="shared" si="62"/>
        <v>0</v>
      </c>
      <c r="O348" s="68">
        <f>VLOOKUP($A348,[1]전년동월vs전월vs당월!$A$167:$AA$396,17,FALSE)</f>
        <v>0</v>
      </c>
      <c r="P348" s="68" t="s">
        <v>628</v>
      </c>
      <c r="Q348" s="120" t="str">
        <f>VLOOKUP($A348,수산물!$A185:$O414,13,FALSE)</f>
        <v>-</v>
      </c>
      <c r="R348" s="251" t="e">
        <f t="shared" si="63"/>
        <v>#VALUE!</v>
      </c>
      <c r="S348" s="251" t="e">
        <f t="shared" si="64"/>
        <v>#VALUE!</v>
      </c>
      <c r="T348" s="68">
        <f>VLOOKUP($A348,[1]전년동월vs전월vs당월!$A$167:$AA$396,22,FALSE)</f>
        <v>24750</v>
      </c>
      <c r="U348" s="68" t="s">
        <v>628</v>
      </c>
      <c r="V348" s="120">
        <f>VLOOKUP($A348,수산물!$A185:$O414,14,FALSE)</f>
        <v>19800</v>
      </c>
      <c r="W348" s="251">
        <f t="shared" si="65"/>
        <v>-20</v>
      </c>
      <c r="X348" s="251" t="e">
        <f t="shared" si="66"/>
        <v>#VALUE!</v>
      </c>
      <c r="Y348" s="68">
        <f>VLOOKUP($A348,[1]전년동월vs전월vs당월!$A$167:$AA$396,27,FALSE)</f>
        <v>15800</v>
      </c>
      <c r="Z348" s="68">
        <v>9700</v>
      </c>
      <c r="AA348" s="120">
        <f>VLOOKUP($A348,수산물!$A185:$O414,15,FALSE)</f>
        <v>11520</v>
      </c>
      <c r="AB348" s="251">
        <f t="shared" si="67"/>
        <v>-27.088607594936708</v>
      </c>
      <c r="AC348" s="251">
        <f t="shared" si="68"/>
        <v>18.762886597938145</v>
      </c>
      <c r="AD348" s="121"/>
    </row>
    <row r="349" spans="1:30" s="28" customFormat="1">
      <c r="A349" s="28">
        <v>180</v>
      </c>
      <c r="B349" s="16" t="str">
        <f t="shared" si="69"/>
        <v>새우젓육젓kg국산</v>
      </c>
      <c r="C349" s="30">
        <v>39</v>
      </c>
      <c r="D349" s="30" t="s">
        <v>442</v>
      </c>
      <c r="E349" s="27" t="s">
        <v>476</v>
      </c>
      <c r="F349" s="27" t="s">
        <v>1659</v>
      </c>
      <c r="G349" s="30" t="s">
        <v>192</v>
      </c>
      <c r="H349" s="27"/>
      <c r="I349" s="297" t="s">
        <v>195</v>
      </c>
      <c r="J349" s="68">
        <f>VLOOKUP($A349,[1]전년동월vs전월vs당월!$A$167:$AA$396,12,FALSE)</f>
        <v>23000</v>
      </c>
      <c r="K349" s="68">
        <v>25000</v>
      </c>
      <c r="L349" s="120">
        <f>VLOOKUP($A349,수산물!$A186:$O415,12,FALSE)</f>
        <v>25000</v>
      </c>
      <c r="M349" s="251">
        <f t="shared" si="61"/>
        <v>8.695652173913043</v>
      </c>
      <c r="N349" s="251">
        <f t="shared" si="62"/>
        <v>0</v>
      </c>
      <c r="O349" s="68">
        <f>VLOOKUP($A349,[1]전년동월vs전월vs당월!$A$167:$AA$396,17,FALSE)</f>
        <v>26000</v>
      </c>
      <c r="P349" s="68">
        <v>30000</v>
      </c>
      <c r="Q349" s="120">
        <f>VLOOKUP($A349,수산물!$A186:$O415,13,FALSE)</f>
        <v>30000</v>
      </c>
      <c r="R349" s="251">
        <f t="shared" si="63"/>
        <v>15.384615384615385</v>
      </c>
      <c r="S349" s="251">
        <f t="shared" si="64"/>
        <v>0</v>
      </c>
      <c r="T349" s="68">
        <f>VLOOKUP($A349,[1]전년동월vs전월vs당월!$A$167:$AA$396,22,FALSE)</f>
        <v>27800</v>
      </c>
      <c r="U349" s="68" t="s">
        <v>628</v>
      </c>
      <c r="V349" s="120" t="str">
        <f>VLOOKUP($A349,수산물!$A186:$O415,14,FALSE)</f>
        <v>-</v>
      </c>
      <c r="W349" s="251" t="e">
        <f t="shared" si="65"/>
        <v>#VALUE!</v>
      </c>
      <c r="X349" s="251" t="e">
        <f t="shared" si="66"/>
        <v>#VALUE!</v>
      </c>
      <c r="Y349" s="68">
        <f>VLOOKUP($A349,[1]전년동월vs전월vs당월!$A$167:$AA$396,27,FALSE)</f>
        <v>42000</v>
      </c>
      <c r="Z349" s="68">
        <v>42000</v>
      </c>
      <c r="AA349" s="120">
        <f>VLOOKUP($A349,수산물!$A186:$O415,15,FALSE)</f>
        <v>42000</v>
      </c>
      <c r="AB349" s="251">
        <f t="shared" si="67"/>
        <v>0</v>
      </c>
      <c r="AC349" s="251">
        <f t="shared" si="68"/>
        <v>0</v>
      </c>
      <c r="AD349" s="121"/>
    </row>
    <row r="350" spans="1:30" s="28" customFormat="1">
      <c r="A350" s="28">
        <v>181</v>
      </c>
      <c r="B350" s="16" t="str">
        <f t="shared" si="69"/>
        <v>새우젓육젓kg중국</v>
      </c>
      <c r="C350" s="30"/>
      <c r="D350" s="30" t="s">
        <v>442</v>
      </c>
      <c r="E350" s="27" t="s">
        <v>476</v>
      </c>
      <c r="F350" s="27" t="s">
        <v>1659</v>
      </c>
      <c r="G350" s="30" t="s">
        <v>192</v>
      </c>
      <c r="H350" s="27"/>
      <c r="I350" s="297" t="s">
        <v>1518</v>
      </c>
      <c r="J350" s="68">
        <f>VLOOKUP($A350,[1]전년동월vs전월vs당월!$A$167:$AA$396,12,FALSE)</f>
        <v>13000</v>
      </c>
      <c r="K350" s="68" t="s">
        <v>628</v>
      </c>
      <c r="L350" s="120" t="str">
        <f>VLOOKUP($A350,수산물!$A187:$O416,12,FALSE)</f>
        <v>-</v>
      </c>
      <c r="M350" s="251" t="e">
        <f t="shared" si="61"/>
        <v>#VALUE!</v>
      </c>
      <c r="N350" s="251" t="e">
        <f t="shared" si="62"/>
        <v>#VALUE!</v>
      </c>
      <c r="O350" s="68">
        <f>VLOOKUP($A350,[1]전년동월vs전월vs당월!$A$167:$AA$396,17,FALSE)</f>
        <v>0</v>
      </c>
      <c r="P350" s="68" t="s">
        <v>628</v>
      </c>
      <c r="Q350" s="120" t="str">
        <f>VLOOKUP($A350,수산물!$A187:$O416,13,FALSE)</f>
        <v>-</v>
      </c>
      <c r="R350" s="251" t="e">
        <f t="shared" si="63"/>
        <v>#VALUE!</v>
      </c>
      <c r="S350" s="251" t="e">
        <f t="shared" si="64"/>
        <v>#VALUE!</v>
      </c>
      <c r="T350" s="68" t="str">
        <f>VLOOKUP($A350,[1]전년동월vs전월vs당월!$A$167:$AA$396,22,FALSE)</f>
        <v>-</v>
      </c>
      <c r="U350" s="68" t="s">
        <v>628</v>
      </c>
      <c r="V350" s="120" t="str">
        <f>VLOOKUP($A350,수산물!$A187:$O416,14,FALSE)</f>
        <v>-</v>
      </c>
      <c r="W350" s="251" t="e">
        <f t="shared" si="65"/>
        <v>#VALUE!</v>
      </c>
      <c r="X350" s="251" t="e">
        <f t="shared" si="66"/>
        <v>#VALUE!</v>
      </c>
      <c r="Y350" s="68" t="str">
        <f>VLOOKUP($A350,[1]전년동월vs전월vs당월!$A$167:$AA$396,27,FALSE)</f>
        <v>-</v>
      </c>
      <c r="Z350" s="68" t="s">
        <v>628</v>
      </c>
      <c r="AA350" s="120" t="str">
        <f>VLOOKUP($A350,수산물!$A187:$O416,15,FALSE)</f>
        <v>-</v>
      </c>
      <c r="AB350" s="251" t="e">
        <f t="shared" si="67"/>
        <v>#VALUE!</v>
      </c>
      <c r="AC350" s="251" t="e">
        <f t="shared" si="68"/>
        <v>#VALUE!</v>
      </c>
      <c r="AD350" s="126"/>
    </row>
    <row r="351" spans="1:30" s="28" customFormat="1">
      <c r="A351" s="28">
        <v>182</v>
      </c>
      <c r="B351" s="16" t="str">
        <f t="shared" si="69"/>
        <v>새우젓추젓kg국산</v>
      </c>
      <c r="C351" s="30"/>
      <c r="D351" s="30" t="s">
        <v>442</v>
      </c>
      <c r="E351" s="27" t="s">
        <v>476</v>
      </c>
      <c r="F351" s="27" t="s">
        <v>1660</v>
      </c>
      <c r="G351" s="30" t="s">
        <v>192</v>
      </c>
      <c r="H351" s="27"/>
      <c r="I351" s="297" t="s">
        <v>195</v>
      </c>
      <c r="J351" s="68">
        <f>VLOOKUP($A351,[1]전년동월vs전월vs당월!$A$167:$AA$396,12,FALSE)</f>
        <v>7000</v>
      </c>
      <c r="K351" s="68">
        <v>7000</v>
      </c>
      <c r="L351" s="120">
        <f>VLOOKUP($A351,수산물!$A188:$O417,12,FALSE)</f>
        <v>7000</v>
      </c>
      <c r="M351" s="251">
        <f t="shared" si="61"/>
        <v>0</v>
      </c>
      <c r="N351" s="251">
        <f t="shared" si="62"/>
        <v>0</v>
      </c>
      <c r="O351" s="68">
        <f>VLOOKUP($A351,[1]전년동월vs전월vs당월!$A$167:$AA$396,17,FALSE)</f>
        <v>8000</v>
      </c>
      <c r="P351" s="68">
        <v>8000</v>
      </c>
      <c r="Q351" s="120">
        <f>VLOOKUP($A351,수산물!$A188:$O417,13,FALSE)</f>
        <v>8000</v>
      </c>
      <c r="R351" s="251">
        <f t="shared" si="63"/>
        <v>0</v>
      </c>
      <c r="S351" s="251">
        <f t="shared" si="64"/>
        <v>0</v>
      </c>
      <c r="T351" s="68">
        <f>VLOOKUP($A351,[1]전년동월vs전월vs당월!$A$167:$AA$396,22,FALSE)</f>
        <v>18000</v>
      </c>
      <c r="U351" s="68" t="s">
        <v>628</v>
      </c>
      <c r="V351" s="120" t="str">
        <f>VLOOKUP($A351,수산물!$A188:$O417,14,FALSE)</f>
        <v>-</v>
      </c>
      <c r="W351" s="251" t="e">
        <f t="shared" si="65"/>
        <v>#VALUE!</v>
      </c>
      <c r="X351" s="251" t="e">
        <f t="shared" si="66"/>
        <v>#VALUE!</v>
      </c>
      <c r="Y351" s="68">
        <f>VLOOKUP($A351,[1]전년동월vs전월vs당월!$A$167:$AA$396,27,FALSE)</f>
        <v>20000</v>
      </c>
      <c r="Z351" s="68">
        <v>13500</v>
      </c>
      <c r="AA351" s="120">
        <f>VLOOKUP($A351,수산물!$A188:$O417,15,FALSE)</f>
        <v>13500</v>
      </c>
      <c r="AB351" s="251">
        <f t="shared" si="67"/>
        <v>-32.5</v>
      </c>
      <c r="AC351" s="251">
        <f t="shared" si="68"/>
        <v>0</v>
      </c>
      <c r="AD351" s="121"/>
    </row>
    <row r="352" spans="1:30" s="28" customFormat="1">
      <c r="A352" s="28">
        <v>183</v>
      </c>
      <c r="B352" s="16" t="str">
        <f t="shared" si="69"/>
        <v>새우젓추젓kg중국</v>
      </c>
      <c r="C352" s="30"/>
      <c r="D352" s="30" t="s">
        <v>442</v>
      </c>
      <c r="E352" s="27" t="s">
        <v>476</v>
      </c>
      <c r="F352" s="27" t="s">
        <v>1660</v>
      </c>
      <c r="G352" s="30" t="s">
        <v>192</v>
      </c>
      <c r="H352" s="27"/>
      <c r="I352" s="297" t="s">
        <v>1518</v>
      </c>
      <c r="J352" s="68">
        <f>VLOOKUP($A352,[1]전년동월vs전월vs당월!$A$167:$AA$396,12,FALSE)</f>
        <v>5000</v>
      </c>
      <c r="K352" s="68">
        <v>5000</v>
      </c>
      <c r="L352" s="120">
        <f>VLOOKUP($A352,수산물!$A189:$O418,12,FALSE)</f>
        <v>5000</v>
      </c>
      <c r="M352" s="251">
        <f t="shared" si="61"/>
        <v>0</v>
      </c>
      <c r="N352" s="251">
        <f t="shared" si="62"/>
        <v>0</v>
      </c>
      <c r="O352" s="68">
        <f>VLOOKUP($A352,[1]전년동월vs전월vs당월!$A$167:$AA$396,17,FALSE)</f>
        <v>0</v>
      </c>
      <c r="P352" s="68">
        <v>5000</v>
      </c>
      <c r="Q352" s="120">
        <f>VLOOKUP($A352,수산물!$A189:$O418,13,FALSE)</f>
        <v>5000</v>
      </c>
      <c r="R352" s="251" t="e">
        <f t="shared" si="63"/>
        <v>#DIV/0!</v>
      </c>
      <c r="S352" s="251">
        <f t="shared" si="64"/>
        <v>0</v>
      </c>
      <c r="T352" s="68" t="str">
        <f>VLOOKUP($A352,[1]전년동월vs전월vs당월!$A$167:$AA$396,22,FALSE)</f>
        <v>-</v>
      </c>
      <c r="U352" s="68" t="s">
        <v>628</v>
      </c>
      <c r="V352" s="120" t="str">
        <f>VLOOKUP($A352,수산물!$A189:$O418,14,FALSE)</f>
        <v>-</v>
      </c>
      <c r="W352" s="251" t="e">
        <f t="shared" si="65"/>
        <v>#VALUE!</v>
      </c>
      <c r="X352" s="251" t="e">
        <f t="shared" si="66"/>
        <v>#VALUE!</v>
      </c>
      <c r="Y352" s="68">
        <f>VLOOKUP($A352,[1]전년동월vs전월vs당월!$A$167:$AA$396,27,FALSE)</f>
        <v>5490</v>
      </c>
      <c r="Z352" s="68">
        <v>5490</v>
      </c>
      <c r="AA352" s="120">
        <f>VLOOKUP($A352,수산물!$A189:$O418,15,FALSE)</f>
        <v>5490</v>
      </c>
      <c r="AB352" s="251">
        <f t="shared" si="67"/>
        <v>0</v>
      </c>
      <c r="AC352" s="251">
        <f t="shared" si="68"/>
        <v>0</v>
      </c>
      <c r="AD352" s="121"/>
    </row>
    <row r="353" spans="1:30" s="28" customFormat="1">
      <c r="A353" s="28">
        <v>184</v>
      </c>
      <c r="B353" s="16" t="str">
        <f t="shared" si="69"/>
        <v>소라살냉동,참소라살kg해동불가리아</v>
      </c>
      <c r="C353" s="30">
        <v>40</v>
      </c>
      <c r="D353" s="30" t="s">
        <v>442</v>
      </c>
      <c r="E353" s="27" t="s">
        <v>477</v>
      </c>
      <c r="F353" s="27" t="s">
        <v>1661</v>
      </c>
      <c r="G353" s="30" t="s">
        <v>192</v>
      </c>
      <c r="H353" s="27" t="s">
        <v>1613</v>
      </c>
      <c r="I353" s="297" t="s">
        <v>1662</v>
      </c>
      <c r="J353" s="68">
        <f>VLOOKUP($A353,[1]전년동월vs전월vs당월!$A$167:$AA$396,12,FALSE)</f>
        <v>18800</v>
      </c>
      <c r="K353" s="68">
        <v>18800</v>
      </c>
      <c r="L353" s="120">
        <f>VLOOKUP($A353,수산물!$A190:$O419,12,FALSE)</f>
        <v>18800</v>
      </c>
      <c r="M353" s="251">
        <f t="shared" si="61"/>
        <v>0</v>
      </c>
      <c r="N353" s="251">
        <f t="shared" si="62"/>
        <v>0</v>
      </c>
      <c r="O353" s="68">
        <f>VLOOKUP($A353,[1]전년동월vs전월vs당월!$A$167:$AA$396,17,FALSE)</f>
        <v>0</v>
      </c>
      <c r="P353" s="68" t="s">
        <v>628</v>
      </c>
      <c r="Q353" s="120" t="str">
        <f>VLOOKUP($A353,수산물!$A190:$O419,13,FALSE)</f>
        <v>-</v>
      </c>
      <c r="R353" s="251" t="e">
        <f t="shared" si="63"/>
        <v>#VALUE!</v>
      </c>
      <c r="S353" s="251" t="e">
        <f t="shared" si="64"/>
        <v>#VALUE!</v>
      </c>
      <c r="T353" s="68" t="str">
        <f>VLOOKUP($A353,[1]전년동월vs전월vs당월!$A$167:$AA$396,22,FALSE)</f>
        <v>-</v>
      </c>
      <c r="U353" s="68" t="s">
        <v>628</v>
      </c>
      <c r="V353" s="120" t="str">
        <f>VLOOKUP($A353,수산물!$A190:$O419,14,FALSE)</f>
        <v>-</v>
      </c>
      <c r="W353" s="251" t="e">
        <f t="shared" si="65"/>
        <v>#VALUE!</v>
      </c>
      <c r="X353" s="251" t="e">
        <f t="shared" si="66"/>
        <v>#VALUE!</v>
      </c>
      <c r="Y353" s="68" t="str">
        <f>VLOOKUP($A353,[1]전년동월vs전월vs당월!$A$167:$AA$396,27,FALSE)</f>
        <v>-</v>
      </c>
      <c r="Z353" s="68">
        <v>17030</v>
      </c>
      <c r="AA353" s="120">
        <f>VLOOKUP($A353,수산물!$A190:$O419,15,FALSE)</f>
        <v>17030</v>
      </c>
      <c r="AB353" s="251" t="e">
        <f t="shared" si="67"/>
        <v>#VALUE!</v>
      </c>
      <c r="AC353" s="251">
        <f t="shared" si="68"/>
        <v>0</v>
      </c>
      <c r="AD353" s="121"/>
    </row>
    <row r="354" spans="1:30" s="28" customFormat="1">
      <c r="A354" s="28">
        <v>185</v>
      </c>
      <c r="B354" s="16" t="str">
        <f t="shared" si="69"/>
        <v>소라살냉동,참소라살kg해동터어키</v>
      </c>
      <c r="C354" s="30"/>
      <c r="D354" s="30" t="s">
        <v>442</v>
      </c>
      <c r="E354" s="27" t="s">
        <v>477</v>
      </c>
      <c r="F354" s="27" t="s">
        <v>1661</v>
      </c>
      <c r="G354" s="30" t="s">
        <v>192</v>
      </c>
      <c r="H354" s="27" t="s">
        <v>1613</v>
      </c>
      <c r="I354" s="297" t="s">
        <v>1663</v>
      </c>
      <c r="J354" s="68">
        <f>VLOOKUP($A354,[1]전년동월vs전월vs당월!$A$167:$AA$396,12,FALSE)</f>
        <v>18800</v>
      </c>
      <c r="K354" s="68">
        <v>18800</v>
      </c>
      <c r="L354" s="120">
        <f>VLOOKUP($A354,수산물!$A191:$O420,12,FALSE)</f>
        <v>18800</v>
      </c>
      <c r="M354" s="251">
        <f t="shared" si="61"/>
        <v>0</v>
      </c>
      <c r="N354" s="251">
        <f t="shared" si="62"/>
        <v>0</v>
      </c>
      <c r="O354" s="68">
        <f>VLOOKUP($A354,[1]전년동월vs전월vs당월!$A$167:$AA$396,17,FALSE)</f>
        <v>15000</v>
      </c>
      <c r="P354" s="68">
        <v>15000</v>
      </c>
      <c r="Q354" s="120">
        <f>VLOOKUP($A354,수산물!$A191:$O420,13,FALSE)</f>
        <v>20000</v>
      </c>
      <c r="R354" s="251">
        <f t="shared" si="63"/>
        <v>33.333333333333336</v>
      </c>
      <c r="S354" s="251">
        <f t="shared" si="64"/>
        <v>33.333333333333336</v>
      </c>
      <c r="T354" s="68" t="str">
        <f>VLOOKUP($A354,[1]전년동월vs전월vs당월!$A$167:$AA$396,22,FALSE)</f>
        <v>-</v>
      </c>
      <c r="U354" s="68" t="s">
        <v>628</v>
      </c>
      <c r="V354" s="120" t="str">
        <f>VLOOKUP($A354,수산물!$A191:$O420,14,FALSE)</f>
        <v>-</v>
      </c>
      <c r="W354" s="251" t="e">
        <f t="shared" si="65"/>
        <v>#VALUE!</v>
      </c>
      <c r="X354" s="251" t="e">
        <f t="shared" si="66"/>
        <v>#VALUE!</v>
      </c>
      <c r="Y354" s="68" t="str">
        <f>VLOOKUP($A354,[1]전년동월vs전월vs당월!$A$167:$AA$396,27,FALSE)</f>
        <v>-</v>
      </c>
      <c r="Z354" s="68" t="s">
        <v>628</v>
      </c>
      <c r="AA354" s="120" t="str">
        <f>VLOOKUP($A354,수산물!$A191:$O420,15,FALSE)</f>
        <v>-</v>
      </c>
      <c r="AB354" s="251" t="e">
        <f t="shared" si="67"/>
        <v>#VALUE!</v>
      </c>
      <c r="AC354" s="251" t="e">
        <f t="shared" si="68"/>
        <v>#VALUE!</v>
      </c>
      <c r="AD354" s="126"/>
    </row>
    <row r="355" spans="1:30" s="28" customFormat="1">
      <c r="A355" s="28">
        <v>186</v>
      </c>
      <c r="B355" s="16" t="str">
        <f t="shared" si="69"/>
        <v>소라살냉동,참소라살kg해동북한</v>
      </c>
      <c r="C355" s="30"/>
      <c r="D355" s="30" t="s">
        <v>442</v>
      </c>
      <c r="E355" s="27" t="s">
        <v>477</v>
      </c>
      <c r="F355" s="27" t="s">
        <v>1661</v>
      </c>
      <c r="G355" s="30" t="s">
        <v>192</v>
      </c>
      <c r="H355" s="27" t="s">
        <v>1613</v>
      </c>
      <c r="I355" s="297" t="s">
        <v>1608</v>
      </c>
      <c r="J355" s="68">
        <f>VLOOKUP($A355,[1]전년동월vs전월vs당월!$A$167:$AA$396,12,FALSE)</f>
        <v>0</v>
      </c>
      <c r="K355" s="68" t="s">
        <v>628</v>
      </c>
      <c r="L355" s="120" t="str">
        <f>VLOOKUP($A355,수산물!$A192:$O421,12,FALSE)</f>
        <v>-</v>
      </c>
      <c r="M355" s="251" t="e">
        <f t="shared" si="61"/>
        <v>#VALUE!</v>
      </c>
      <c r="N355" s="251" t="e">
        <f t="shared" si="62"/>
        <v>#VALUE!</v>
      </c>
      <c r="O355" s="68">
        <f>VLOOKUP($A355,[1]전년동월vs전월vs당월!$A$167:$AA$396,17,FALSE)</f>
        <v>0</v>
      </c>
      <c r="P355" s="68" t="s">
        <v>628</v>
      </c>
      <c r="Q355" s="120" t="str">
        <f>VLOOKUP($A355,수산물!$A192:$O421,13,FALSE)</f>
        <v>-</v>
      </c>
      <c r="R355" s="251" t="e">
        <f t="shared" si="63"/>
        <v>#VALUE!</v>
      </c>
      <c r="S355" s="251" t="e">
        <f t="shared" si="64"/>
        <v>#VALUE!</v>
      </c>
      <c r="T355" s="68" t="str">
        <f>VLOOKUP($A355,[1]전년동월vs전월vs당월!$A$167:$AA$396,22,FALSE)</f>
        <v>-</v>
      </c>
      <c r="U355" s="68" t="s">
        <v>628</v>
      </c>
      <c r="V355" s="120" t="str">
        <f>VLOOKUP($A355,수산물!$A192:$O421,14,FALSE)</f>
        <v>-</v>
      </c>
      <c r="W355" s="251" t="e">
        <f t="shared" si="65"/>
        <v>#VALUE!</v>
      </c>
      <c r="X355" s="251" t="e">
        <f t="shared" si="66"/>
        <v>#VALUE!</v>
      </c>
      <c r="Y355" s="68" t="str">
        <f>VLOOKUP($A355,[1]전년동월vs전월vs당월!$A$167:$AA$396,27,FALSE)</f>
        <v>-</v>
      </c>
      <c r="Z355" s="68" t="s">
        <v>628</v>
      </c>
      <c r="AA355" s="120" t="str">
        <f>VLOOKUP($A355,수산물!$A192:$O421,15,FALSE)</f>
        <v>-</v>
      </c>
      <c r="AB355" s="251" t="e">
        <f t="shared" si="67"/>
        <v>#VALUE!</v>
      </c>
      <c r="AC355" s="251" t="e">
        <f t="shared" si="68"/>
        <v>#VALUE!</v>
      </c>
      <c r="AD355" s="121"/>
    </row>
    <row r="356" spans="1:30" s="28" customFormat="1">
      <c r="A356" s="28">
        <v>187</v>
      </c>
      <c r="B356" s="16" t="str">
        <f t="shared" si="69"/>
        <v>시바새우(중하)냉동,블랙타이거kg25미/kg태국/베트남</v>
      </c>
      <c r="C356" s="30">
        <v>41</v>
      </c>
      <c r="D356" s="30" t="s">
        <v>442</v>
      </c>
      <c r="E356" s="27" t="s">
        <v>1664</v>
      </c>
      <c r="F356" s="27" t="s">
        <v>1665</v>
      </c>
      <c r="G356" s="30" t="s">
        <v>192</v>
      </c>
      <c r="H356" s="27" t="s">
        <v>1666</v>
      </c>
      <c r="I356" s="297" t="s">
        <v>1667</v>
      </c>
      <c r="J356" s="68">
        <f>VLOOKUP($A356,[1]전년동월vs전월vs당월!$A$167:$AA$396,12,FALSE)</f>
        <v>25000</v>
      </c>
      <c r="K356" s="68">
        <v>27000</v>
      </c>
      <c r="L356" s="120">
        <f>VLOOKUP($A356,수산물!$A193:$O422,12,FALSE)</f>
        <v>27000</v>
      </c>
      <c r="M356" s="251">
        <f t="shared" si="61"/>
        <v>8</v>
      </c>
      <c r="N356" s="251">
        <f t="shared" si="62"/>
        <v>0</v>
      </c>
      <c r="O356" s="68">
        <f>VLOOKUP($A356,[1]전년동월vs전월vs당월!$A$167:$AA$396,17,FALSE)</f>
        <v>22000</v>
      </c>
      <c r="P356" s="68">
        <v>26000</v>
      </c>
      <c r="Q356" s="120">
        <f>VLOOKUP($A356,수산물!$A193:$O422,13,FALSE)</f>
        <v>28000</v>
      </c>
      <c r="R356" s="251">
        <f t="shared" si="63"/>
        <v>27.272727272727273</v>
      </c>
      <c r="S356" s="251">
        <f t="shared" si="64"/>
        <v>7.6923076923076925</v>
      </c>
      <c r="T356" s="68" t="str">
        <f>VLOOKUP($A356,[1]전년동월vs전월vs당월!$A$167:$AA$396,22,FALSE)</f>
        <v>-</v>
      </c>
      <c r="U356" s="68" t="s">
        <v>628</v>
      </c>
      <c r="V356" s="120" t="str">
        <f>VLOOKUP($A356,수산물!$A193:$O422,14,FALSE)</f>
        <v>-</v>
      </c>
      <c r="W356" s="251" t="e">
        <f t="shared" si="65"/>
        <v>#VALUE!</v>
      </c>
      <c r="X356" s="251" t="e">
        <f t="shared" si="66"/>
        <v>#VALUE!</v>
      </c>
      <c r="Y356" s="68">
        <f>VLOOKUP($A356,[1]전년동월vs전월vs당월!$A$167:$AA$396,27,FALSE)</f>
        <v>27320</v>
      </c>
      <c r="Z356" s="68">
        <v>29020</v>
      </c>
      <c r="AA356" s="120">
        <f>VLOOKUP($A356,수산물!$A193:$O422,15,FALSE)</f>
        <v>31940</v>
      </c>
      <c r="AB356" s="251">
        <f t="shared" si="67"/>
        <v>16.91068814055637</v>
      </c>
      <c r="AC356" s="251">
        <f t="shared" si="68"/>
        <v>10.062026188835286</v>
      </c>
      <c r="AD356" s="121"/>
    </row>
    <row r="357" spans="1:30" s="28" customFormat="1">
      <c r="A357" s="28">
        <v>188</v>
      </c>
      <c r="B357" s="16" t="str">
        <f t="shared" si="69"/>
        <v>시바새우(중하)냉동,블랙타이거kg30미/kg태국/베트남</v>
      </c>
      <c r="C357" s="30"/>
      <c r="D357" s="30" t="s">
        <v>442</v>
      </c>
      <c r="E357" s="27" t="s">
        <v>1664</v>
      </c>
      <c r="F357" s="27" t="s">
        <v>1665</v>
      </c>
      <c r="G357" s="30" t="s">
        <v>192</v>
      </c>
      <c r="H357" s="27" t="s">
        <v>1668</v>
      </c>
      <c r="I357" s="297" t="s">
        <v>1667</v>
      </c>
      <c r="J357" s="68">
        <f>VLOOKUP($A357,[1]전년동월vs전월vs당월!$A$167:$AA$396,12,FALSE)</f>
        <v>20000</v>
      </c>
      <c r="K357" s="68">
        <v>25000</v>
      </c>
      <c r="L357" s="120">
        <f>VLOOKUP($A357,수산물!$A194:$O423,12,FALSE)</f>
        <v>25000</v>
      </c>
      <c r="M357" s="251">
        <f t="shared" si="61"/>
        <v>25</v>
      </c>
      <c r="N357" s="251">
        <f t="shared" si="62"/>
        <v>0</v>
      </c>
      <c r="O357" s="68">
        <f>VLOOKUP($A357,[1]전년동월vs전월vs당월!$A$167:$AA$396,17,FALSE)</f>
        <v>20000</v>
      </c>
      <c r="P357" s="68">
        <v>22000</v>
      </c>
      <c r="Q357" s="120">
        <f>VLOOKUP($A357,수산물!$A194:$O423,13,FALSE)</f>
        <v>24000</v>
      </c>
      <c r="R357" s="251">
        <f t="shared" si="63"/>
        <v>20</v>
      </c>
      <c r="S357" s="251">
        <f t="shared" si="64"/>
        <v>9.0909090909090917</v>
      </c>
      <c r="T357" s="68" t="str">
        <f>VLOOKUP($A357,[1]전년동월vs전월vs당월!$A$167:$AA$396,22,FALSE)</f>
        <v>-</v>
      </c>
      <c r="U357" s="68" t="s">
        <v>628</v>
      </c>
      <c r="V357" s="120" t="str">
        <f>VLOOKUP($A357,수산물!$A194:$O423,14,FALSE)</f>
        <v>-</v>
      </c>
      <c r="W357" s="251" t="e">
        <f t="shared" si="65"/>
        <v>#VALUE!</v>
      </c>
      <c r="X357" s="251" t="e">
        <f t="shared" si="66"/>
        <v>#VALUE!</v>
      </c>
      <c r="Y357" s="68">
        <f>VLOOKUP($A357,[1]전년동월vs전월vs당월!$A$167:$AA$396,27,FALSE)</f>
        <v>18300</v>
      </c>
      <c r="Z357" s="68">
        <v>21940</v>
      </c>
      <c r="AA357" s="120">
        <f>VLOOKUP($A357,수산물!$A194:$O423,15,FALSE)</f>
        <v>23540</v>
      </c>
      <c r="AB357" s="251">
        <f t="shared" si="67"/>
        <v>28.633879781420767</v>
      </c>
      <c r="AC357" s="251">
        <f t="shared" si="68"/>
        <v>7.2926162260711029</v>
      </c>
      <c r="AD357" s="121"/>
    </row>
    <row r="358" spans="1:30" s="28" customFormat="1">
      <c r="A358" s="28">
        <v>189</v>
      </c>
      <c r="B358" s="16" t="str">
        <f t="shared" si="69"/>
        <v>시바새우(중하)냉동kg40미/kg태국/베트남</v>
      </c>
      <c r="C358" s="30"/>
      <c r="D358" s="30" t="s">
        <v>442</v>
      </c>
      <c r="E358" s="27" t="s">
        <v>1664</v>
      </c>
      <c r="F358" s="27" t="s">
        <v>199</v>
      </c>
      <c r="G358" s="30" t="s">
        <v>192</v>
      </c>
      <c r="H358" s="27" t="s">
        <v>1669</v>
      </c>
      <c r="I358" s="297" t="s">
        <v>1667</v>
      </c>
      <c r="J358" s="68">
        <f>VLOOKUP($A358,[1]전년동월vs전월vs당월!$A$167:$AA$396,12,FALSE)</f>
        <v>15000</v>
      </c>
      <c r="K358" s="68">
        <v>20000</v>
      </c>
      <c r="L358" s="120">
        <f>VLOOKUP($A358,수산물!$A195:$O424,12,FALSE)</f>
        <v>20000</v>
      </c>
      <c r="M358" s="251">
        <f t="shared" si="61"/>
        <v>33.333333333333336</v>
      </c>
      <c r="N358" s="251">
        <f t="shared" si="62"/>
        <v>0</v>
      </c>
      <c r="O358" s="68">
        <f>VLOOKUP($A358,[1]전년동월vs전월vs당월!$A$167:$AA$396,17,FALSE)</f>
        <v>15000</v>
      </c>
      <c r="P358" s="68">
        <v>18000</v>
      </c>
      <c r="Q358" s="120">
        <f>VLOOKUP($A358,수산물!$A195:$O424,13,FALSE)</f>
        <v>19000</v>
      </c>
      <c r="R358" s="251">
        <f t="shared" si="63"/>
        <v>26.666666666666668</v>
      </c>
      <c r="S358" s="251">
        <f t="shared" si="64"/>
        <v>5.5555555555555554</v>
      </c>
      <c r="T358" s="68" t="str">
        <f>VLOOKUP($A358,[1]전년동월vs전월vs당월!$A$167:$AA$396,22,FALSE)</f>
        <v>-</v>
      </c>
      <c r="U358" s="68" t="s">
        <v>628</v>
      </c>
      <c r="V358" s="120">
        <f>VLOOKUP($A358,수산물!$A195:$O424,14,FALSE)</f>
        <v>18340</v>
      </c>
      <c r="W358" s="251" t="e">
        <f t="shared" si="65"/>
        <v>#VALUE!</v>
      </c>
      <c r="X358" s="251" t="e">
        <f t="shared" si="66"/>
        <v>#VALUE!</v>
      </c>
      <c r="Y358" s="68">
        <f>VLOOKUP($A358,[1]전년동월vs전월vs당월!$A$167:$AA$396,27,FALSE)</f>
        <v>19760</v>
      </c>
      <c r="Z358" s="68" t="s">
        <v>628</v>
      </c>
      <c r="AA358" s="120" t="str">
        <f>VLOOKUP($A358,수산물!$A195:$O424,15,FALSE)</f>
        <v>-</v>
      </c>
      <c r="AB358" s="251" t="e">
        <f t="shared" si="67"/>
        <v>#VALUE!</v>
      </c>
      <c r="AC358" s="251" t="e">
        <f t="shared" si="68"/>
        <v>#VALUE!</v>
      </c>
      <c r="AD358" s="121"/>
    </row>
    <row r="359" spans="1:30" s="28" customFormat="1">
      <c r="A359" s="28">
        <v>190</v>
      </c>
      <c r="B359" s="16" t="str">
        <f t="shared" si="69"/>
        <v>시바새우(중하)냉동kg40미/kg사우디</v>
      </c>
      <c r="C359" s="30"/>
      <c r="D359" s="30" t="s">
        <v>442</v>
      </c>
      <c r="E359" s="27" t="s">
        <v>1664</v>
      </c>
      <c r="F359" s="27" t="s">
        <v>199</v>
      </c>
      <c r="G359" s="30" t="s">
        <v>192</v>
      </c>
      <c r="H359" s="27" t="s">
        <v>1669</v>
      </c>
      <c r="I359" s="297" t="s">
        <v>1670</v>
      </c>
      <c r="J359" s="68">
        <f>VLOOKUP($A359,[1]전년동월vs전월vs당월!$A$167:$AA$396,12,FALSE)</f>
        <v>0</v>
      </c>
      <c r="K359" s="68" t="s">
        <v>628</v>
      </c>
      <c r="L359" s="120" t="str">
        <f>VLOOKUP($A359,수산물!$A196:$O425,12,FALSE)</f>
        <v>-</v>
      </c>
      <c r="M359" s="251" t="e">
        <f t="shared" si="61"/>
        <v>#VALUE!</v>
      </c>
      <c r="N359" s="251" t="e">
        <f t="shared" si="62"/>
        <v>#VALUE!</v>
      </c>
      <c r="O359" s="68">
        <f>VLOOKUP($A359,[1]전년동월vs전월vs당월!$A$167:$AA$396,17,FALSE)</f>
        <v>0</v>
      </c>
      <c r="P359" s="68" t="s">
        <v>628</v>
      </c>
      <c r="Q359" s="120" t="str">
        <f>VLOOKUP($A359,수산물!$A196:$O425,13,FALSE)</f>
        <v>-</v>
      </c>
      <c r="R359" s="251" t="e">
        <f t="shared" si="63"/>
        <v>#VALUE!</v>
      </c>
      <c r="S359" s="251" t="e">
        <f t="shared" si="64"/>
        <v>#VALUE!</v>
      </c>
      <c r="T359" s="68" t="str">
        <f>VLOOKUP($A359,[1]전년동월vs전월vs당월!$A$167:$AA$396,22,FALSE)</f>
        <v>-</v>
      </c>
      <c r="U359" s="68" t="s">
        <v>628</v>
      </c>
      <c r="V359" s="120" t="str">
        <f>VLOOKUP($A359,수산물!$A196:$O425,14,FALSE)</f>
        <v>-</v>
      </c>
      <c r="W359" s="251" t="e">
        <f t="shared" si="65"/>
        <v>#VALUE!</v>
      </c>
      <c r="X359" s="251" t="e">
        <f t="shared" si="66"/>
        <v>#VALUE!</v>
      </c>
      <c r="Y359" s="68" t="str">
        <f>VLOOKUP($A359,[1]전년동월vs전월vs당월!$A$167:$AA$396,27,FALSE)</f>
        <v>-</v>
      </c>
      <c r="Z359" s="68" t="s">
        <v>628</v>
      </c>
      <c r="AA359" s="120" t="str">
        <f>VLOOKUP($A359,수산물!$A196:$O425,15,FALSE)</f>
        <v>-</v>
      </c>
      <c r="AB359" s="251" t="e">
        <f t="shared" si="67"/>
        <v>#VALUE!</v>
      </c>
      <c r="AC359" s="251" t="e">
        <f t="shared" si="68"/>
        <v>#VALUE!</v>
      </c>
      <c r="AD359" s="121"/>
    </row>
    <row r="360" spans="1:30" s="31" customFormat="1">
      <c r="A360" s="28">
        <v>191</v>
      </c>
      <c r="B360" s="16" t="str">
        <f t="shared" si="69"/>
        <v>시바새우(중하)냉동kg50미/kg태국/베트남</v>
      </c>
      <c r="C360" s="30"/>
      <c r="D360" s="30" t="s">
        <v>442</v>
      </c>
      <c r="E360" s="27" t="s">
        <v>1664</v>
      </c>
      <c r="F360" s="27" t="s">
        <v>199</v>
      </c>
      <c r="G360" s="30" t="s">
        <v>192</v>
      </c>
      <c r="H360" s="27" t="s">
        <v>1671</v>
      </c>
      <c r="I360" s="297" t="s">
        <v>1667</v>
      </c>
      <c r="J360" s="68">
        <f>VLOOKUP($A360,[1]전년동월vs전월vs당월!$A$167:$AA$396,12,FALSE)</f>
        <v>13000</v>
      </c>
      <c r="K360" s="68">
        <v>18000</v>
      </c>
      <c r="L360" s="120">
        <f>VLOOKUP($A360,수산물!$A197:$O426,12,FALSE)</f>
        <v>18000</v>
      </c>
      <c r="M360" s="251">
        <f t="shared" si="61"/>
        <v>38.46153846153846</v>
      </c>
      <c r="N360" s="251">
        <f t="shared" si="62"/>
        <v>0</v>
      </c>
      <c r="O360" s="68">
        <f>VLOOKUP($A360,[1]전년동월vs전월vs당월!$A$167:$AA$396,17,FALSE)</f>
        <v>13000</v>
      </c>
      <c r="P360" s="68">
        <v>15000</v>
      </c>
      <c r="Q360" s="120">
        <f>VLOOKUP($A360,수산물!$A197:$O426,13,FALSE)</f>
        <v>17000</v>
      </c>
      <c r="R360" s="251">
        <f t="shared" si="63"/>
        <v>30.76923076923077</v>
      </c>
      <c r="S360" s="251">
        <f t="shared" si="64"/>
        <v>13.333333333333334</v>
      </c>
      <c r="T360" s="68" t="str">
        <f>VLOOKUP($A360,[1]전년동월vs전월vs당월!$A$167:$AA$396,22,FALSE)</f>
        <v>-</v>
      </c>
      <c r="U360" s="68" t="s">
        <v>628</v>
      </c>
      <c r="V360" s="120" t="str">
        <f>VLOOKUP($A360,수산물!$A197:$O426,14,FALSE)</f>
        <v>-</v>
      </c>
      <c r="W360" s="251" t="e">
        <f t="shared" si="65"/>
        <v>#VALUE!</v>
      </c>
      <c r="X360" s="251" t="e">
        <f t="shared" si="66"/>
        <v>#VALUE!</v>
      </c>
      <c r="Y360" s="68" t="str">
        <f>VLOOKUP($A360,[1]전년동월vs전월vs당월!$A$167:$AA$396,27,FALSE)</f>
        <v>-</v>
      </c>
      <c r="Z360" s="68" t="s">
        <v>628</v>
      </c>
      <c r="AA360" s="120" t="str">
        <f>VLOOKUP($A360,수산물!$A197:$O426,15,FALSE)</f>
        <v>-</v>
      </c>
      <c r="AB360" s="251" t="e">
        <f t="shared" si="67"/>
        <v>#VALUE!</v>
      </c>
      <c r="AC360" s="251" t="e">
        <f t="shared" si="68"/>
        <v>#VALUE!</v>
      </c>
      <c r="AD360" s="121"/>
    </row>
    <row r="361" spans="1:30" s="31" customFormat="1">
      <c r="A361" s="28">
        <v>192</v>
      </c>
      <c r="B361" s="16" t="str">
        <f t="shared" si="69"/>
        <v>시바새우(중하)냉동kg50미/kg사우디</v>
      </c>
      <c r="C361" s="30"/>
      <c r="D361" s="30" t="s">
        <v>442</v>
      </c>
      <c r="E361" s="27" t="s">
        <v>1664</v>
      </c>
      <c r="F361" s="27" t="s">
        <v>199</v>
      </c>
      <c r="G361" s="30" t="s">
        <v>192</v>
      </c>
      <c r="H361" s="27" t="s">
        <v>1671</v>
      </c>
      <c r="I361" s="297" t="s">
        <v>1670</v>
      </c>
      <c r="J361" s="68">
        <f>VLOOKUP($A361,[1]전년동월vs전월vs당월!$A$167:$AA$396,12,FALSE)</f>
        <v>0</v>
      </c>
      <c r="K361" s="68" t="s">
        <v>628</v>
      </c>
      <c r="L361" s="120" t="str">
        <f>VLOOKUP($A361,수산물!$A198:$O427,12,FALSE)</f>
        <v>-</v>
      </c>
      <c r="M361" s="251" t="e">
        <f t="shared" si="61"/>
        <v>#VALUE!</v>
      </c>
      <c r="N361" s="251" t="e">
        <f t="shared" si="62"/>
        <v>#VALUE!</v>
      </c>
      <c r="O361" s="68">
        <f>VLOOKUP($A361,[1]전년동월vs전월vs당월!$A$167:$AA$396,17,FALSE)</f>
        <v>0</v>
      </c>
      <c r="P361" s="68" t="s">
        <v>628</v>
      </c>
      <c r="Q361" s="120" t="str">
        <f>VLOOKUP($A361,수산물!$A198:$O427,13,FALSE)</f>
        <v>-</v>
      </c>
      <c r="R361" s="251" t="e">
        <f t="shared" si="63"/>
        <v>#VALUE!</v>
      </c>
      <c r="S361" s="251" t="e">
        <f t="shared" si="64"/>
        <v>#VALUE!</v>
      </c>
      <c r="T361" s="68" t="str">
        <f>VLOOKUP($A361,[1]전년동월vs전월vs당월!$A$167:$AA$396,22,FALSE)</f>
        <v>-</v>
      </c>
      <c r="U361" s="68" t="s">
        <v>628</v>
      </c>
      <c r="V361" s="120" t="str">
        <f>VLOOKUP($A361,수산물!$A198:$O427,14,FALSE)</f>
        <v>-</v>
      </c>
      <c r="W361" s="251" t="e">
        <f t="shared" si="65"/>
        <v>#VALUE!</v>
      </c>
      <c r="X361" s="251" t="e">
        <f t="shared" si="66"/>
        <v>#VALUE!</v>
      </c>
      <c r="Y361" s="68" t="str">
        <f>VLOOKUP($A361,[1]전년동월vs전월vs당월!$A$167:$AA$396,27,FALSE)</f>
        <v>-</v>
      </c>
      <c r="Z361" s="68" t="s">
        <v>628</v>
      </c>
      <c r="AA361" s="120" t="str">
        <f>VLOOKUP($A361,수산물!$A198:$O427,15,FALSE)</f>
        <v>-</v>
      </c>
      <c r="AB361" s="251" t="e">
        <f t="shared" si="67"/>
        <v>#VALUE!</v>
      </c>
      <c r="AC361" s="251" t="e">
        <f t="shared" si="68"/>
        <v>#VALUE!</v>
      </c>
      <c r="AD361" s="121"/>
    </row>
    <row r="362" spans="1:30" s="31" customFormat="1">
      <c r="A362" s="28">
        <v>193</v>
      </c>
      <c r="B362" s="16" t="str">
        <f t="shared" si="69"/>
        <v>오징어생것,껍질유kg냉장,기본채,다리.귀포함국산</v>
      </c>
      <c r="C362" s="30">
        <v>42</v>
      </c>
      <c r="D362" s="30" t="s">
        <v>442</v>
      </c>
      <c r="E362" s="27" t="s">
        <v>1672</v>
      </c>
      <c r="F362" s="27" t="s">
        <v>1673</v>
      </c>
      <c r="G362" s="30" t="s">
        <v>192</v>
      </c>
      <c r="H362" s="27" t="s">
        <v>1674</v>
      </c>
      <c r="I362" s="297" t="s">
        <v>195</v>
      </c>
      <c r="J362" s="68" t="str">
        <f>VLOOKUP($A362,[1]전년동월vs전월vs당월!$A$167:$AA$396,12,FALSE)</f>
        <v>-</v>
      </c>
      <c r="K362" s="68" t="s">
        <v>628</v>
      </c>
      <c r="L362" s="120" t="str">
        <f>VLOOKUP($A362,수산물!$A199:$O428,12,FALSE)</f>
        <v>-</v>
      </c>
      <c r="M362" s="251" t="e">
        <f t="shared" si="61"/>
        <v>#VALUE!</v>
      </c>
      <c r="N362" s="251" t="e">
        <f t="shared" si="62"/>
        <v>#VALUE!</v>
      </c>
      <c r="O362" s="68" t="str">
        <f>VLOOKUP($A362,[1]전년동월vs전월vs당월!$A$167:$AA$396,17,FALSE)</f>
        <v>-</v>
      </c>
      <c r="P362" s="68" t="s">
        <v>628</v>
      </c>
      <c r="Q362" s="120" t="str">
        <f>VLOOKUP($A362,수산물!$A199:$O428,13,FALSE)</f>
        <v>-</v>
      </c>
      <c r="R362" s="251" t="e">
        <f t="shared" si="63"/>
        <v>#VALUE!</v>
      </c>
      <c r="S362" s="251" t="e">
        <f t="shared" si="64"/>
        <v>#VALUE!</v>
      </c>
      <c r="T362" s="68" t="str">
        <f>VLOOKUP($A362,[1]전년동월vs전월vs당월!$A$167:$AA$396,22,FALSE)</f>
        <v>-</v>
      </c>
      <c r="U362" s="68" t="s">
        <v>628</v>
      </c>
      <c r="V362" s="120" t="str">
        <f>VLOOKUP($A362,수산물!$A199:$O428,14,FALSE)</f>
        <v>-</v>
      </c>
      <c r="W362" s="251" t="e">
        <f t="shared" si="65"/>
        <v>#VALUE!</v>
      </c>
      <c r="X362" s="251" t="e">
        <f t="shared" si="66"/>
        <v>#VALUE!</v>
      </c>
      <c r="Y362" s="68" t="str">
        <f>VLOOKUP($A362,[1]전년동월vs전월vs당월!$A$167:$AA$396,27,FALSE)</f>
        <v>-</v>
      </c>
      <c r="Z362" s="68">
        <v>6560</v>
      </c>
      <c r="AA362" s="120">
        <f>VLOOKUP($A362,수산물!$A199:$O428,15,FALSE)</f>
        <v>6560</v>
      </c>
      <c r="AB362" s="251" t="e">
        <f t="shared" si="67"/>
        <v>#VALUE!</v>
      </c>
      <c r="AC362" s="251">
        <f t="shared" si="68"/>
        <v>0</v>
      </c>
      <c r="AD362" s="121"/>
    </row>
    <row r="363" spans="1:30" s="28" customFormat="1">
      <c r="A363" s="28">
        <v>194</v>
      </c>
      <c r="B363" s="16" t="str">
        <f t="shared" si="69"/>
        <v>오징어생것,껍질유kg냉장,몸통링채국산</v>
      </c>
      <c r="C363" s="30"/>
      <c r="D363" s="30" t="s">
        <v>442</v>
      </c>
      <c r="E363" s="27" t="s">
        <v>1672</v>
      </c>
      <c r="F363" s="27" t="s">
        <v>1673</v>
      </c>
      <c r="G363" s="30" t="s">
        <v>192</v>
      </c>
      <c r="H363" s="27" t="s">
        <v>1675</v>
      </c>
      <c r="I363" s="297" t="s">
        <v>195</v>
      </c>
      <c r="J363" s="68" t="str">
        <f>VLOOKUP($A363,[1]전년동월vs전월vs당월!$A$167:$AA$396,12,FALSE)</f>
        <v>-</v>
      </c>
      <c r="K363" s="68" t="s">
        <v>628</v>
      </c>
      <c r="L363" s="120" t="str">
        <f>VLOOKUP($A363,수산물!$A200:$O429,12,FALSE)</f>
        <v>-</v>
      </c>
      <c r="M363" s="251" t="e">
        <f t="shared" ref="M363:M399" si="70">(L363-J363)*100/J363</f>
        <v>#VALUE!</v>
      </c>
      <c r="N363" s="251" t="e">
        <f t="shared" ref="N363:N399" si="71">(L363-K363)*100/K363</f>
        <v>#VALUE!</v>
      </c>
      <c r="O363" s="68" t="str">
        <f>VLOOKUP($A363,[1]전년동월vs전월vs당월!$A$167:$AA$396,17,FALSE)</f>
        <v>-</v>
      </c>
      <c r="P363" s="68" t="s">
        <v>628</v>
      </c>
      <c r="Q363" s="120" t="str">
        <f>VLOOKUP($A363,수산물!$A200:$O429,13,FALSE)</f>
        <v>-</v>
      </c>
      <c r="R363" s="251" t="e">
        <f t="shared" ref="R363:R399" si="72">(Q363-O363)*100/O363</f>
        <v>#VALUE!</v>
      </c>
      <c r="S363" s="251" t="e">
        <f t="shared" ref="S363:S399" si="73">(Q363-P363)*100/P363</f>
        <v>#VALUE!</v>
      </c>
      <c r="T363" s="68">
        <f>VLOOKUP($A363,[1]전년동월vs전월vs당월!$A$167:$AA$396,22,FALSE)</f>
        <v>10500</v>
      </c>
      <c r="U363" s="68" t="s">
        <v>628</v>
      </c>
      <c r="V363" s="120" t="str">
        <f>VLOOKUP($A363,수산물!$A200:$O429,14,FALSE)</f>
        <v>-</v>
      </c>
      <c r="W363" s="251" t="e">
        <f t="shared" ref="W363:W399" si="74">(V363-T363)*100/T363</f>
        <v>#VALUE!</v>
      </c>
      <c r="X363" s="251" t="e">
        <f t="shared" ref="X363:X399" si="75">(V363-U363)*100/U363</f>
        <v>#VALUE!</v>
      </c>
      <c r="Y363" s="68" t="str">
        <f>VLOOKUP($A363,[1]전년동월vs전월vs당월!$A$167:$AA$396,27,FALSE)</f>
        <v>-</v>
      </c>
      <c r="Z363" s="68" t="s">
        <v>628</v>
      </c>
      <c r="AA363" s="120" t="str">
        <f>VLOOKUP($A363,수산물!$A200:$O429,15,FALSE)</f>
        <v>-</v>
      </c>
      <c r="AB363" s="251" t="e">
        <f t="shared" ref="AB363:AB399" si="76">(AA363-Y363)*100/Y363</f>
        <v>#VALUE!</v>
      </c>
      <c r="AC363" s="251" t="e">
        <f t="shared" ref="AC363:AC399" si="77">(AA363-Z363)*100/Z363</f>
        <v>#VALUE!</v>
      </c>
      <c r="AD363" s="121"/>
    </row>
    <row r="364" spans="1:30" s="28" customFormat="1">
      <c r="A364" s="28">
        <v>195</v>
      </c>
      <c r="B364" s="16" t="str">
        <f t="shared" si="69"/>
        <v>오징어생것,껍질유kg냉장,몸통사각채국산</v>
      </c>
      <c r="C364" s="30"/>
      <c r="D364" s="30" t="s">
        <v>442</v>
      </c>
      <c r="E364" s="27" t="s">
        <v>1672</v>
      </c>
      <c r="F364" s="27" t="s">
        <v>1673</v>
      </c>
      <c r="G364" s="30" t="s">
        <v>192</v>
      </c>
      <c r="H364" s="27" t="s">
        <v>1676</v>
      </c>
      <c r="I364" s="297" t="s">
        <v>195</v>
      </c>
      <c r="J364" s="68" t="str">
        <f>VLOOKUP($A364,[1]전년동월vs전월vs당월!$A$167:$AA$396,12,FALSE)</f>
        <v>-</v>
      </c>
      <c r="K364" s="68" t="s">
        <v>628</v>
      </c>
      <c r="L364" s="120" t="str">
        <f>VLOOKUP($A364,수산물!$A201:$O430,12,FALSE)</f>
        <v>-</v>
      </c>
      <c r="M364" s="251" t="e">
        <f t="shared" si="70"/>
        <v>#VALUE!</v>
      </c>
      <c r="N364" s="251" t="e">
        <f t="shared" si="71"/>
        <v>#VALUE!</v>
      </c>
      <c r="O364" s="68" t="str">
        <f>VLOOKUP($A364,[1]전년동월vs전월vs당월!$A$167:$AA$396,17,FALSE)</f>
        <v>-</v>
      </c>
      <c r="P364" s="68" t="s">
        <v>628</v>
      </c>
      <c r="Q364" s="120" t="str">
        <f>VLOOKUP($A364,수산물!$A201:$O430,13,FALSE)</f>
        <v>-</v>
      </c>
      <c r="R364" s="251" t="e">
        <f t="shared" si="72"/>
        <v>#VALUE!</v>
      </c>
      <c r="S364" s="251" t="e">
        <f t="shared" si="73"/>
        <v>#VALUE!</v>
      </c>
      <c r="T364" s="68" t="str">
        <f>VLOOKUP($A364,[1]전년동월vs전월vs당월!$A$167:$AA$396,22,FALSE)</f>
        <v>-</v>
      </c>
      <c r="U364" s="68" t="s">
        <v>628</v>
      </c>
      <c r="V364" s="120" t="str">
        <f>VLOOKUP($A364,수산물!$A201:$O430,14,FALSE)</f>
        <v>-</v>
      </c>
      <c r="W364" s="251" t="e">
        <f t="shared" si="74"/>
        <v>#VALUE!</v>
      </c>
      <c r="X364" s="251" t="e">
        <f t="shared" si="75"/>
        <v>#VALUE!</v>
      </c>
      <c r="Y364" s="68" t="str">
        <f>VLOOKUP($A364,[1]전년동월vs전월vs당월!$A$167:$AA$396,27,FALSE)</f>
        <v>-</v>
      </c>
      <c r="Z364" s="68" t="s">
        <v>628</v>
      </c>
      <c r="AA364" s="120" t="str">
        <f>VLOOKUP($A364,수산물!$A201:$O430,15,FALSE)</f>
        <v>-</v>
      </c>
      <c r="AB364" s="251" t="e">
        <f t="shared" si="76"/>
        <v>#VALUE!</v>
      </c>
      <c r="AC364" s="251" t="e">
        <f t="shared" si="77"/>
        <v>#VALUE!</v>
      </c>
      <c r="AD364" s="121"/>
    </row>
    <row r="365" spans="1:30" s="28" customFormat="1">
      <c r="A365" s="28">
        <v>196</v>
      </c>
      <c r="B365" s="16" t="str">
        <f t="shared" si="69"/>
        <v>오징어생것,껍질유kg냉장,원물국산</v>
      </c>
      <c r="C365" s="146"/>
      <c r="D365" s="146" t="s">
        <v>442</v>
      </c>
      <c r="E365" s="147" t="s">
        <v>1672</v>
      </c>
      <c r="F365" s="147" t="s">
        <v>1673</v>
      </c>
      <c r="G365" s="146" t="s">
        <v>192</v>
      </c>
      <c r="H365" s="147" t="s">
        <v>2162</v>
      </c>
      <c r="I365" s="298" t="s">
        <v>195</v>
      </c>
      <c r="J365" s="68">
        <f>VLOOKUP($A365,[1]전년동월vs전월vs당월!$A$167:$AA$396,12,FALSE)</f>
        <v>5700</v>
      </c>
      <c r="K365" s="68">
        <v>5000</v>
      </c>
      <c r="L365" s="120">
        <f>VLOOKUP($A365,수산물!$A202:$O431,12,FALSE)</f>
        <v>6700</v>
      </c>
      <c r="M365" s="251">
        <f t="shared" si="70"/>
        <v>17.543859649122808</v>
      </c>
      <c r="N365" s="251">
        <f t="shared" si="71"/>
        <v>34</v>
      </c>
      <c r="O365" s="68">
        <f>VLOOKUP($A365,[1]전년동월vs전월vs당월!$A$167:$AA$396,17,FALSE)</f>
        <v>5400</v>
      </c>
      <c r="P365" s="68">
        <v>5600</v>
      </c>
      <c r="Q365" s="120">
        <f>VLOOKUP($A365,수산물!$A202:$O431,13,FALSE)</f>
        <v>7000</v>
      </c>
      <c r="R365" s="251">
        <f t="shared" si="72"/>
        <v>29.62962962962963</v>
      </c>
      <c r="S365" s="251">
        <f t="shared" si="73"/>
        <v>25</v>
      </c>
      <c r="T365" s="68">
        <f>VLOOKUP($A365,[1]전년동월vs전월vs당월!$A$167:$AA$396,22,FALSE)</f>
        <v>6970</v>
      </c>
      <c r="U365" s="68" t="s">
        <v>628</v>
      </c>
      <c r="V365" s="120">
        <f>VLOOKUP($A365,수산물!$A202:$O431,14,FALSE)</f>
        <v>16500</v>
      </c>
      <c r="W365" s="251">
        <f t="shared" si="74"/>
        <v>136.72883787661405</v>
      </c>
      <c r="X365" s="251" t="e">
        <f t="shared" si="75"/>
        <v>#VALUE!</v>
      </c>
      <c r="Y365" s="68">
        <f>VLOOKUP($A365,[1]전년동월vs전월vs당월!$A$167:$AA$396,27,FALSE)</f>
        <v>8860</v>
      </c>
      <c r="Z365" s="68">
        <v>3940</v>
      </c>
      <c r="AA365" s="120">
        <f>VLOOKUP($A365,수산물!$A202:$O431,15,FALSE)</f>
        <v>14950</v>
      </c>
      <c r="AB365" s="251">
        <f t="shared" si="76"/>
        <v>68.735891647855524</v>
      </c>
      <c r="AC365" s="251">
        <f t="shared" si="77"/>
        <v>279.44162436548226</v>
      </c>
      <c r="AD365" s="121"/>
    </row>
    <row r="366" spans="1:30" s="28" customFormat="1">
      <c r="A366" s="28">
        <v>197</v>
      </c>
      <c r="B366" s="16" t="str">
        <f t="shared" si="69"/>
        <v>오징어젓(오징어젓,양념)kg오징어젓국산</v>
      </c>
      <c r="C366" s="30"/>
      <c r="D366" s="30" t="s">
        <v>442</v>
      </c>
      <c r="E366" s="27" t="s">
        <v>1672</v>
      </c>
      <c r="F366" s="27" t="s">
        <v>1677</v>
      </c>
      <c r="G366" s="30" t="s">
        <v>192</v>
      </c>
      <c r="H366" s="27" t="s">
        <v>1678</v>
      </c>
      <c r="I366" s="297" t="s">
        <v>195</v>
      </c>
      <c r="J366" s="68">
        <f>VLOOKUP($A366,[1]전년동월vs전월vs당월!$A$167:$AA$396,12,FALSE)</f>
        <v>7000</v>
      </c>
      <c r="K366" s="68">
        <v>7000</v>
      </c>
      <c r="L366" s="120">
        <f>VLOOKUP($A366,수산물!$A203:$O432,12,FALSE)</f>
        <v>7000</v>
      </c>
      <c r="M366" s="251">
        <f t="shared" si="70"/>
        <v>0</v>
      </c>
      <c r="N366" s="251">
        <f t="shared" si="71"/>
        <v>0</v>
      </c>
      <c r="O366" s="68">
        <f>VLOOKUP($A366,[1]전년동월vs전월vs당월!$A$167:$AA$396,17,FALSE)</f>
        <v>8000</v>
      </c>
      <c r="P366" s="68">
        <v>8000</v>
      </c>
      <c r="Q366" s="120">
        <f>VLOOKUP($A366,수산물!$A203:$O432,13,FALSE)</f>
        <v>8000</v>
      </c>
      <c r="R366" s="251">
        <f t="shared" si="72"/>
        <v>0</v>
      </c>
      <c r="S366" s="251">
        <f t="shared" si="73"/>
        <v>0</v>
      </c>
      <c r="T366" s="68" t="str">
        <f>VLOOKUP($A366,[1]전년동월vs전월vs당월!$A$167:$AA$396,22,FALSE)</f>
        <v>-</v>
      </c>
      <c r="U366" s="68" t="s">
        <v>628</v>
      </c>
      <c r="V366" s="120">
        <f>VLOOKUP($A366,수산물!$A203:$O432,14,FALSE)</f>
        <v>22000</v>
      </c>
      <c r="W366" s="251" t="e">
        <f t="shared" si="74"/>
        <v>#VALUE!</v>
      </c>
      <c r="X366" s="251" t="e">
        <f t="shared" si="75"/>
        <v>#VALUE!</v>
      </c>
      <c r="Y366" s="68" t="str">
        <f>VLOOKUP($A366,[1]전년동월vs전월vs당월!$A$167:$AA$396,27,FALSE)</f>
        <v>-</v>
      </c>
      <c r="Z366" s="68">
        <v>22770</v>
      </c>
      <c r="AA366" s="120">
        <f>VLOOKUP($A366,수산물!$A203:$O432,15,FALSE)</f>
        <v>22770</v>
      </c>
      <c r="AB366" s="251" t="e">
        <f t="shared" si="76"/>
        <v>#VALUE!</v>
      </c>
      <c r="AC366" s="251">
        <f t="shared" si="77"/>
        <v>0</v>
      </c>
      <c r="AD366" s="126"/>
    </row>
    <row r="367" spans="1:30" s="28" customFormat="1">
      <c r="A367" s="28">
        <v>198</v>
      </c>
      <c r="B367" s="16" t="str">
        <f t="shared" si="69"/>
        <v>오징어,냉동품냉동,손질,껍질유kg선동X,기본채,다리.귀포함국산</v>
      </c>
      <c r="C367" s="30">
        <v>43</v>
      </c>
      <c r="D367" s="30" t="s">
        <v>442</v>
      </c>
      <c r="E367" s="27" t="s">
        <v>1688</v>
      </c>
      <c r="F367" s="27" t="s">
        <v>1628</v>
      </c>
      <c r="G367" s="30" t="s">
        <v>192</v>
      </c>
      <c r="H367" s="27" t="s">
        <v>1689</v>
      </c>
      <c r="I367" s="297" t="s">
        <v>195</v>
      </c>
      <c r="J367" s="68" t="str">
        <f>VLOOKUP($A367,[1]전년동월vs전월vs당월!$A$167:$AA$396,12,FALSE)</f>
        <v>-</v>
      </c>
      <c r="K367" s="68" t="s">
        <v>628</v>
      </c>
      <c r="L367" s="120" t="str">
        <f>VLOOKUP($A367,수산물!$A204:$O433,12,FALSE)</f>
        <v>-</v>
      </c>
      <c r="M367" s="251" t="e">
        <f t="shared" si="70"/>
        <v>#VALUE!</v>
      </c>
      <c r="N367" s="251" t="e">
        <f t="shared" si="71"/>
        <v>#VALUE!</v>
      </c>
      <c r="O367" s="68" t="str">
        <f>VLOOKUP($A367,[1]전년동월vs전월vs당월!$A$167:$AA$396,17,FALSE)</f>
        <v>-</v>
      </c>
      <c r="P367" s="68" t="s">
        <v>628</v>
      </c>
      <c r="Q367" s="120" t="str">
        <f>VLOOKUP($A367,수산물!$A204:$O433,13,FALSE)</f>
        <v>-</v>
      </c>
      <c r="R367" s="251" t="e">
        <f t="shared" si="72"/>
        <v>#VALUE!</v>
      </c>
      <c r="S367" s="251" t="e">
        <f t="shared" si="73"/>
        <v>#VALUE!</v>
      </c>
      <c r="T367" s="68" t="str">
        <f>VLOOKUP($A367,[1]전년동월vs전월vs당월!$A$167:$AA$396,22,FALSE)</f>
        <v>-</v>
      </c>
      <c r="U367" s="68" t="s">
        <v>628</v>
      </c>
      <c r="V367" s="120" t="str">
        <f>VLOOKUP($A367,수산물!$A204:$O433,14,FALSE)</f>
        <v>-</v>
      </c>
      <c r="W367" s="251" t="e">
        <f t="shared" si="74"/>
        <v>#VALUE!</v>
      </c>
      <c r="X367" s="251" t="e">
        <f t="shared" si="75"/>
        <v>#VALUE!</v>
      </c>
      <c r="Y367" s="68" t="str">
        <f>VLOOKUP($A367,[1]전년동월vs전월vs당월!$A$167:$AA$396,27,FALSE)</f>
        <v>-</v>
      </c>
      <c r="Z367" s="68">
        <v>6220</v>
      </c>
      <c r="AA367" s="120">
        <f>VLOOKUP($A367,수산물!$A204:$O433,15,FALSE)</f>
        <v>6220</v>
      </c>
      <c r="AB367" s="251" t="e">
        <f t="shared" si="76"/>
        <v>#VALUE!</v>
      </c>
      <c r="AC367" s="251">
        <f t="shared" si="77"/>
        <v>0</v>
      </c>
      <c r="AD367" s="126"/>
    </row>
    <row r="368" spans="1:30" s="28" customFormat="1">
      <c r="A368" s="28">
        <v>199</v>
      </c>
      <c r="B368" s="16" t="str">
        <f t="shared" si="69"/>
        <v>오징어,냉동품냉동,원물kg선동X,원물국산</v>
      </c>
      <c r="C368" s="146"/>
      <c r="D368" s="146" t="s">
        <v>442</v>
      </c>
      <c r="E368" s="147" t="s">
        <v>1688</v>
      </c>
      <c r="F368" s="147" t="s">
        <v>2160</v>
      </c>
      <c r="G368" s="146" t="s">
        <v>192</v>
      </c>
      <c r="H368" s="147" t="s">
        <v>2168</v>
      </c>
      <c r="I368" s="298" t="s">
        <v>195</v>
      </c>
      <c r="J368" s="68">
        <f>VLOOKUP($A368,[1]전년동월vs전월vs당월!$A$167:$AA$396,12,FALSE)</f>
        <v>3600</v>
      </c>
      <c r="K368" s="68">
        <v>4800</v>
      </c>
      <c r="L368" s="120">
        <f>VLOOKUP($A368,수산물!$A205:$O434,12,FALSE)</f>
        <v>4900</v>
      </c>
      <c r="M368" s="251">
        <f t="shared" si="70"/>
        <v>36.111111111111114</v>
      </c>
      <c r="N368" s="251">
        <f t="shared" si="71"/>
        <v>2.0833333333333335</v>
      </c>
      <c r="O368" s="68">
        <f>VLOOKUP($A368,[1]전년동월vs전월vs당월!$A$167:$AA$396,17,FALSE)</f>
        <v>4100</v>
      </c>
      <c r="P368" s="68">
        <v>4000</v>
      </c>
      <c r="Q368" s="120">
        <f>VLOOKUP($A368,수산물!$A205:$O434,13,FALSE)</f>
        <v>4400</v>
      </c>
      <c r="R368" s="251">
        <f t="shared" si="72"/>
        <v>7.3170731707317076</v>
      </c>
      <c r="S368" s="251">
        <f t="shared" si="73"/>
        <v>10</v>
      </c>
      <c r="T368" s="68" t="str">
        <f>VLOOKUP($A368,[1]전년동월vs전월vs당월!$A$167:$AA$396,22,FALSE)</f>
        <v>-</v>
      </c>
      <c r="U368" s="68" t="s">
        <v>628</v>
      </c>
      <c r="V368" s="120" t="str">
        <f>VLOOKUP($A368,수산물!$A205:$O434,14,FALSE)</f>
        <v>-</v>
      </c>
      <c r="W368" s="251" t="e">
        <f t="shared" si="74"/>
        <v>#VALUE!</v>
      </c>
      <c r="X368" s="251" t="e">
        <f t="shared" si="75"/>
        <v>#VALUE!</v>
      </c>
      <c r="Y368" s="68">
        <f>VLOOKUP($A368,[1]전년동월vs전월vs당월!$A$167:$AA$396,27,FALSE)</f>
        <v>4070</v>
      </c>
      <c r="Z368" s="68">
        <v>2900</v>
      </c>
      <c r="AA368" s="120">
        <f>VLOOKUP($A368,수산물!$A205:$O434,15,FALSE)</f>
        <v>4070</v>
      </c>
      <c r="AB368" s="251">
        <f t="shared" si="76"/>
        <v>0</v>
      </c>
      <c r="AC368" s="251">
        <f t="shared" si="77"/>
        <v>40.344827586206897</v>
      </c>
      <c r="AD368" s="126"/>
    </row>
    <row r="369" spans="1:30" s="28" customFormat="1">
      <c r="A369" s="28">
        <v>200</v>
      </c>
      <c r="B369" s="16" t="str">
        <f t="shared" si="69"/>
        <v>오징어,냉동품냉동,손질,껍질유kg선동,기본채,다리.귀포함국산</v>
      </c>
      <c r="C369" s="30"/>
      <c r="D369" s="30" t="s">
        <v>442</v>
      </c>
      <c r="E369" s="27" t="s">
        <v>1688</v>
      </c>
      <c r="F369" s="27" t="s">
        <v>1628</v>
      </c>
      <c r="G369" s="30" t="s">
        <v>192</v>
      </c>
      <c r="H369" s="27" t="s">
        <v>1690</v>
      </c>
      <c r="I369" s="297" t="s">
        <v>195</v>
      </c>
      <c r="J369" s="68" t="str">
        <f>VLOOKUP($A369,[1]전년동월vs전월vs당월!$A$167:$AA$396,12,FALSE)</f>
        <v>-</v>
      </c>
      <c r="K369" s="68" t="s">
        <v>628</v>
      </c>
      <c r="L369" s="120" t="str">
        <f>VLOOKUP($A369,수산물!$A206:$O435,12,FALSE)</f>
        <v>-</v>
      </c>
      <c r="M369" s="251" t="e">
        <f t="shared" si="70"/>
        <v>#VALUE!</v>
      </c>
      <c r="N369" s="251" t="e">
        <f t="shared" si="71"/>
        <v>#VALUE!</v>
      </c>
      <c r="O369" s="68" t="str">
        <f>VLOOKUP($A369,[1]전년동월vs전월vs당월!$A$167:$AA$396,17,FALSE)</f>
        <v>-</v>
      </c>
      <c r="P369" s="68" t="s">
        <v>628</v>
      </c>
      <c r="Q369" s="120" t="str">
        <f>VLOOKUP($A369,수산물!$A206:$O435,13,FALSE)</f>
        <v>-</v>
      </c>
      <c r="R369" s="251" t="e">
        <f t="shared" si="72"/>
        <v>#VALUE!</v>
      </c>
      <c r="S369" s="251" t="e">
        <f t="shared" si="73"/>
        <v>#VALUE!</v>
      </c>
      <c r="T369" s="68" t="str">
        <f>VLOOKUP($A369,[1]전년동월vs전월vs당월!$A$167:$AA$396,22,FALSE)</f>
        <v>-</v>
      </c>
      <c r="U369" s="68">
        <v>6720</v>
      </c>
      <c r="V369" s="120">
        <f>VLOOKUP($A369,수산물!$A206:$O435,14,FALSE)</f>
        <v>4670</v>
      </c>
      <c r="W369" s="251" t="e">
        <f t="shared" si="74"/>
        <v>#VALUE!</v>
      </c>
      <c r="X369" s="251">
        <f t="shared" si="75"/>
        <v>-30.50595238095238</v>
      </c>
      <c r="Y369" s="68">
        <f>VLOOKUP($A369,[1]전년동월vs전월vs당월!$A$167:$AA$396,27,FALSE)</f>
        <v>5170</v>
      </c>
      <c r="Z369" s="68">
        <v>6100</v>
      </c>
      <c r="AA369" s="120">
        <f>VLOOKUP($A369,수산물!$A206:$O435,15,FALSE)</f>
        <v>6100</v>
      </c>
      <c r="AB369" s="251">
        <f t="shared" si="76"/>
        <v>17.988394584139265</v>
      </c>
      <c r="AC369" s="251">
        <f t="shared" si="77"/>
        <v>0</v>
      </c>
      <c r="AD369" s="126"/>
    </row>
    <row r="370" spans="1:30" s="28" customFormat="1">
      <c r="A370" s="28">
        <v>201</v>
      </c>
      <c r="B370" s="16" t="str">
        <f t="shared" si="69"/>
        <v>오징어,냉동품냉동,손질,껍질유kg선동,몸통링채국산</v>
      </c>
      <c r="C370" s="30"/>
      <c r="D370" s="30" t="s">
        <v>442</v>
      </c>
      <c r="E370" s="27" t="s">
        <v>1688</v>
      </c>
      <c r="F370" s="27" t="s">
        <v>1628</v>
      </c>
      <c r="G370" s="30" t="s">
        <v>192</v>
      </c>
      <c r="H370" s="27" t="s">
        <v>1691</v>
      </c>
      <c r="I370" s="297" t="s">
        <v>195</v>
      </c>
      <c r="J370" s="68" t="str">
        <f>VLOOKUP($A370,[1]전년동월vs전월vs당월!$A$167:$AA$396,12,FALSE)</f>
        <v>-</v>
      </c>
      <c r="K370" s="68" t="s">
        <v>628</v>
      </c>
      <c r="L370" s="120" t="str">
        <f>VLOOKUP($A370,수산물!$A207:$O436,12,FALSE)</f>
        <v>-</v>
      </c>
      <c r="M370" s="251" t="e">
        <f t="shared" si="70"/>
        <v>#VALUE!</v>
      </c>
      <c r="N370" s="251" t="e">
        <f t="shared" si="71"/>
        <v>#VALUE!</v>
      </c>
      <c r="O370" s="68" t="str">
        <f>VLOOKUP($A370,[1]전년동월vs전월vs당월!$A$167:$AA$396,17,FALSE)</f>
        <v>-</v>
      </c>
      <c r="P370" s="68" t="s">
        <v>628</v>
      </c>
      <c r="Q370" s="120" t="str">
        <f>VLOOKUP($A370,수산물!$A207:$O436,13,FALSE)</f>
        <v>-</v>
      </c>
      <c r="R370" s="251" t="e">
        <f t="shared" si="72"/>
        <v>#VALUE!</v>
      </c>
      <c r="S370" s="251" t="e">
        <f t="shared" si="73"/>
        <v>#VALUE!</v>
      </c>
      <c r="T370" s="68">
        <f>VLOOKUP($A370,[1]전년동월vs전월vs당월!$A$167:$AA$396,22,FALSE)</f>
        <v>8500</v>
      </c>
      <c r="U370" s="68" t="s">
        <v>628</v>
      </c>
      <c r="V370" s="120" t="str">
        <f>VLOOKUP($A370,수산물!$A207:$O436,14,FALSE)</f>
        <v>-</v>
      </c>
      <c r="W370" s="251" t="e">
        <f t="shared" si="74"/>
        <v>#VALUE!</v>
      </c>
      <c r="X370" s="251" t="e">
        <f t="shared" si="75"/>
        <v>#VALUE!</v>
      </c>
      <c r="Y370" s="68" t="str">
        <f>VLOOKUP($A370,[1]전년동월vs전월vs당월!$A$167:$AA$396,27,FALSE)</f>
        <v>-</v>
      </c>
      <c r="Z370" s="68" t="s">
        <v>628</v>
      </c>
      <c r="AA370" s="120" t="str">
        <f>VLOOKUP($A370,수산물!$A207:$O436,15,FALSE)</f>
        <v>-</v>
      </c>
      <c r="AB370" s="251" t="e">
        <f t="shared" si="76"/>
        <v>#VALUE!</v>
      </c>
      <c r="AC370" s="251" t="e">
        <f t="shared" si="77"/>
        <v>#VALUE!</v>
      </c>
      <c r="AD370" s="126"/>
    </row>
    <row r="371" spans="1:30" s="28" customFormat="1">
      <c r="A371" s="28">
        <v>202</v>
      </c>
      <c r="B371" s="16" t="str">
        <f t="shared" si="69"/>
        <v>오징어,냉동품냉동,손질,껍질제거kg선동,몸통링채국산</v>
      </c>
      <c r="C371" s="30"/>
      <c r="D371" s="30" t="s">
        <v>442</v>
      </c>
      <c r="E371" s="27" t="s">
        <v>1688</v>
      </c>
      <c r="F371" s="27" t="s">
        <v>1692</v>
      </c>
      <c r="G371" s="30" t="s">
        <v>192</v>
      </c>
      <c r="H371" s="27" t="s">
        <v>1691</v>
      </c>
      <c r="I371" s="297" t="s">
        <v>195</v>
      </c>
      <c r="J371" s="68" t="str">
        <f>VLOOKUP($A371,[1]전년동월vs전월vs당월!$A$167:$AA$396,12,FALSE)</f>
        <v>-</v>
      </c>
      <c r="K371" s="68" t="s">
        <v>628</v>
      </c>
      <c r="L371" s="120" t="str">
        <f>VLOOKUP($A371,수산물!$A208:$O437,12,FALSE)</f>
        <v>-</v>
      </c>
      <c r="M371" s="251" t="e">
        <f t="shared" si="70"/>
        <v>#VALUE!</v>
      </c>
      <c r="N371" s="251" t="e">
        <f t="shared" si="71"/>
        <v>#VALUE!</v>
      </c>
      <c r="O371" s="68" t="str">
        <f>VLOOKUP($A371,[1]전년동월vs전월vs당월!$A$167:$AA$396,17,FALSE)</f>
        <v>-</v>
      </c>
      <c r="P371" s="68" t="s">
        <v>628</v>
      </c>
      <c r="Q371" s="120" t="str">
        <f>VLOOKUP($A371,수산물!$A208:$O437,13,FALSE)</f>
        <v>-</v>
      </c>
      <c r="R371" s="251" t="e">
        <f t="shared" si="72"/>
        <v>#VALUE!</v>
      </c>
      <c r="S371" s="251" t="e">
        <f t="shared" si="73"/>
        <v>#VALUE!</v>
      </c>
      <c r="T371" s="68" t="str">
        <f>VLOOKUP($A371,[1]전년동월vs전월vs당월!$A$167:$AA$396,22,FALSE)</f>
        <v>-</v>
      </c>
      <c r="U371" s="68">
        <v>9270</v>
      </c>
      <c r="V371" s="120" t="str">
        <f>VLOOKUP($A371,수산물!$A208:$O437,14,FALSE)</f>
        <v>-</v>
      </c>
      <c r="W371" s="251" t="e">
        <f t="shared" si="74"/>
        <v>#VALUE!</v>
      </c>
      <c r="X371" s="251" t="e">
        <f t="shared" si="75"/>
        <v>#VALUE!</v>
      </c>
      <c r="Y371" s="68">
        <f>VLOOKUP($A371,[1]전년동월vs전월vs당월!$A$167:$AA$396,27,FALSE)</f>
        <v>8850</v>
      </c>
      <c r="Z371" s="68">
        <v>7600</v>
      </c>
      <c r="AA371" s="120">
        <f>VLOOKUP($A371,수산물!$A208:$O437,15,FALSE)</f>
        <v>7600</v>
      </c>
      <c r="AB371" s="251">
        <f t="shared" si="76"/>
        <v>-14.124293785310735</v>
      </c>
      <c r="AC371" s="251">
        <f t="shared" si="77"/>
        <v>0</v>
      </c>
      <c r="AD371" s="125"/>
    </row>
    <row r="372" spans="1:30" s="28" customFormat="1">
      <c r="A372" s="28">
        <v>203</v>
      </c>
      <c r="B372" s="16" t="str">
        <f t="shared" si="69"/>
        <v>오징어,냉동품냉동,손질,껍질유kg선동,몸통칼집채국산</v>
      </c>
      <c r="C372" s="30"/>
      <c r="D372" s="30" t="s">
        <v>442</v>
      </c>
      <c r="E372" s="27" t="s">
        <v>1688</v>
      </c>
      <c r="F372" s="27" t="s">
        <v>1628</v>
      </c>
      <c r="G372" s="30" t="s">
        <v>192</v>
      </c>
      <c r="H372" s="27" t="s">
        <v>1693</v>
      </c>
      <c r="I372" s="297" t="s">
        <v>195</v>
      </c>
      <c r="J372" s="68" t="str">
        <f>VLOOKUP($A372,[1]전년동월vs전월vs당월!$A$167:$AA$396,12,FALSE)</f>
        <v>-</v>
      </c>
      <c r="K372" s="68" t="s">
        <v>628</v>
      </c>
      <c r="L372" s="120" t="str">
        <f>VLOOKUP($A372,수산물!$A209:$O438,12,FALSE)</f>
        <v>-</v>
      </c>
      <c r="M372" s="251" t="e">
        <f t="shared" si="70"/>
        <v>#VALUE!</v>
      </c>
      <c r="N372" s="251" t="e">
        <f t="shared" si="71"/>
        <v>#VALUE!</v>
      </c>
      <c r="O372" s="68" t="str">
        <f>VLOOKUP($A372,[1]전년동월vs전월vs당월!$A$167:$AA$396,17,FALSE)</f>
        <v>-</v>
      </c>
      <c r="P372" s="68" t="s">
        <v>628</v>
      </c>
      <c r="Q372" s="120" t="str">
        <f>VLOOKUP($A372,수산물!$A209:$O438,13,FALSE)</f>
        <v>-</v>
      </c>
      <c r="R372" s="251" t="e">
        <f t="shared" si="72"/>
        <v>#VALUE!</v>
      </c>
      <c r="S372" s="251" t="e">
        <f t="shared" si="73"/>
        <v>#VALUE!</v>
      </c>
      <c r="T372" s="68" t="str">
        <f>VLOOKUP($A372,[1]전년동월vs전월vs당월!$A$167:$AA$396,22,FALSE)</f>
        <v>-</v>
      </c>
      <c r="U372" s="68" t="s">
        <v>628</v>
      </c>
      <c r="V372" s="120" t="str">
        <f>VLOOKUP($A372,수산물!$A209:$O438,14,FALSE)</f>
        <v>-</v>
      </c>
      <c r="W372" s="251" t="e">
        <f t="shared" si="74"/>
        <v>#VALUE!</v>
      </c>
      <c r="X372" s="251" t="e">
        <f t="shared" si="75"/>
        <v>#VALUE!</v>
      </c>
      <c r="Y372" s="68">
        <f>VLOOKUP($A372,[1]전년동월vs전월vs당월!$A$167:$AA$396,27,FALSE)</f>
        <v>8660</v>
      </c>
      <c r="Z372" s="68" t="s">
        <v>628</v>
      </c>
      <c r="AA372" s="120" t="str">
        <f>VLOOKUP($A372,수산물!$A209:$O438,15,FALSE)</f>
        <v>-</v>
      </c>
      <c r="AB372" s="251" t="e">
        <f t="shared" si="76"/>
        <v>#VALUE!</v>
      </c>
      <c r="AC372" s="251" t="e">
        <f t="shared" si="77"/>
        <v>#VALUE!</v>
      </c>
      <c r="AD372" s="121"/>
    </row>
    <row r="373" spans="1:30" s="28" customFormat="1">
      <c r="A373" s="28">
        <v>204</v>
      </c>
      <c r="B373" s="16" t="str">
        <f t="shared" si="69"/>
        <v>오징어,냉동품냉동,손질,껍질제거kg선동,몸통칼집채국산</v>
      </c>
      <c r="C373" s="30"/>
      <c r="D373" s="30" t="s">
        <v>442</v>
      </c>
      <c r="E373" s="27" t="s">
        <v>1688</v>
      </c>
      <c r="F373" s="27" t="s">
        <v>1692</v>
      </c>
      <c r="G373" s="30" t="s">
        <v>192</v>
      </c>
      <c r="H373" s="27" t="s">
        <v>1693</v>
      </c>
      <c r="I373" s="297" t="s">
        <v>195</v>
      </c>
      <c r="J373" s="68" t="str">
        <f>VLOOKUP($A373,[1]전년동월vs전월vs당월!$A$167:$AA$396,12,FALSE)</f>
        <v>-</v>
      </c>
      <c r="K373" s="68" t="s">
        <v>628</v>
      </c>
      <c r="L373" s="120" t="str">
        <f>VLOOKUP($A373,수산물!$A210:$O439,12,FALSE)</f>
        <v>-</v>
      </c>
      <c r="M373" s="251" t="e">
        <f t="shared" si="70"/>
        <v>#VALUE!</v>
      </c>
      <c r="N373" s="251" t="e">
        <f t="shared" si="71"/>
        <v>#VALUE!</v>
      </c>
      <c r="O373" s="68" t="str">
        <f>VLOOKUP($A373,[1]전년동월vs전월vs당월!$A$167:$AA$396,17,FALSE)</f>
        <v>-</v>
      </c>
      <c r="P373" s="68" t="s">
        <v>628</v>
      </c>
      <c r="Q373" s="120" t="str">
        <f>VLOOKUP($A373,수산물!$A210:$O439,13,FALSE)</f>
        <v>-</v>
      </c>
      <c r="R373" s="251" t="e">
        <f t="shared" si="72"/>
        <v>#VALUE!</v>
      </c>
      <c r="S373" s="251" t="e">
        <f t="shared" si="73"/>
        <v>#VALUE!</v>
      </c>
      <c r="T373" s="68" t="str">
        <f>VLOOKUP($A373,[1]전년동월vs전월vs당월!$A$167:$AA$396,22,FALSE)</f>
        <v>-</v>
      </c>
      <c r="U373" s="68" t="s">
        <v>628</v>
      </c>
      <c r="V373" s="120" t="str">
        <f>VLOOKUP($A373,수산물!$A210:$O439,14,FALSE)</f>
        <v>-</v>
      </c>
      <c r="W373" s="251" t="e">
        <f t="shared" si="74"/>
        <v>#VALUE!</v>
      </c>
      <c r="X373" s="251" t="e">
        <f t="shared" si="75"/>
        <v>#VALUE!</v>
      </c>
      <c r="Y373" s="68">
        <f>VLOOKUP($A373,[1]전년동월vs전월vs당월!$A$167:$AA$396,27,FALSE)</f>
        <v>16450</v>
      </c>
      <c r="Z373" s="68">
        <v>8600</v>
      </c>
      <c r="AA373" s="120">
        <f>VLOOKUP($A373,수산물!$A210:$O439,15,FALSE)</f>
        <v>8600</v>
      </c>
      <c r="AB373" s="251">
        <f t="shared" si="76"/>
        <v>-47.72036474164134</v>
      </c>
      <c r="AC373" s="251">
        <f t="shared" si="77"/>
        <v>0</v>
      </c>
      <c r="AD373" s="123"/>
    </row>
    <row r="374" spans="1:30" s="28" customFormat="1">
      <c r="A374" s="28">
        <v>205</v>
      </c>
      <c r="B374" s="16" t="str">
        <f t="shared" si="69"/>
        <v>오징어,냉동품냉동,손질kg다리국산</v>
      </c>
      <c r="C374" s="30"/>
      <c r="D374" s="30" t="s">
        <v>442</v>
      </c>
      <c r="E374" s="27" t="s">
        <v>1688</v>
      </c>
      <c r="F374" s="27" t="s">
        <v>1512</v>
      </c>
      <c r="G374" s="30" t="s">
        <v>192</v>
      </c>
      <c r="H374" s="27" t="s">
        <v>2539</v>
      </c>
      <c r="I374" s="297" t="s">
        <v>195</v>
      </c>
      <c r="J374" s="68">
        <f>VLOOKUP($A374,[1]전년동월vs전월vs당월!$A$167:$AA$396,12,FALSE)</f>
        <v>0</v>
      </c>
      <c r="K374" s="68" t="s">
        <v>628</v>
      </c>
      <c r="L374" s="120" t="str">
        <f>VLOOKUP($A374,수산물!$A211:$O440,12,FALSE)</f>
        <v>-</v>
      </c>
      <c r="M374" s="251" t="e">
        <f t="shared" si="70"/>
        <v>#VALUE!</v>
      </c>
      <c r="N374" s="251" t="e">
        <f t="shared" si="71"/>
        <v>#VALUE!</v>
      </c>
      <c r="O374" s="68">
        <f>VLOOKUP($A374,[1]전년동월vs전월vs당월!$A$167:$AA$396,17,FALSE)</f>
        <v>0</v>
      </c>
      <c r="P374" s="68" t="s">
        <v>628</v>
      </c>
      <c r="Q374" s="120" t="str">
        <f>VLOOKUP($A374,수산물!$A211:$O440,13,FALSE)</f>
        <v>-</v>
      </c>
      <c r="R374" s="251" t="e">
        <f t="shared" si="72"/>
        <v>#VALUE!</v>
      </c>
      <c r="S374" s="251" t="e">
        <f t="shared" si="73"/>
        <v>#VALUE!</v>
      </c>
      <c r="T374" s="68" t="str">
        <f>VLOOKUP($A374,[1]전년동월vs전월vs당월!$A$167:$AA$396,22,FALSE)</f>
        <v>-</v>
      </c>
      <c r="U374" s="68" t="s">
        <v>628</v>
      </c>
      <c r="V374" s="120" t="str">
        <f>VLOOKUP($A374,수산물!$A211:$O440,14,FALSE)</f>
        <v>-</v>
      </c>
      <c r="W374" s="251" t="e">
        <f t="shared" si="74"/>
        <v>#VALUE!</v>
      </c>
      <c r="X374" s="251" t="e">
        <f t="shared" si="75"/>
        <v>#VALUE!</v>
      </c>
      <c r="Y374" s="68">
        <f>VLOOKUP($A374,[1]전년동월vs전월vs당월!$A$167:$AA$396,27,FALSE)</f>
        <v>4880</v>
      </c>
      <c r="Z374" s="68">
        <v>3900</v>
      </c>
      <c r="AA374" s="120">
        <f>VLOOKUP($A374,수산물!$A211:$O440,15,FALSE)</f>
        <v>3900</v>
      </c>
      <c r="AB374" s="251">
        <f t="shared" si="76"/>
        <v>-20.081967213114755</v>
      </c>
      <c r="AC374" s="251">
        <f t="shared" si="77"/>
        <v>0</v>
      </c>
      <c r="AD374" s="123"/>
    </row>
    <row r="375" spans="1:30" s="28" customFormat="1">
      <c r="A375" s="28">
        <v>206</v>
      </c>
      <c r="B375" s="16" t="str">
        <f t="shared" si="69"/>
        <v>조개살생것kg조개살국산</v>
      </c>
      <c r="C375" s="30">
        <v>44</v>
      </c>
      <c r="D375" s="30" t="s">
        <v>442</v>
      </c>
      <c r="E375" s="27" t="s">
        <v>1694</v>
      </c>
      <c r="F375" s="27" t="s">
        <v>16</v>
      </c>
      <c r="G375" s="30" t="s">
        <v>192</v>
      </c>
      <c r="H375" s="27" t="s">
        <v>1694</v>
      </c>
      <c r="I375" s="297" t="s">
        <v>195</v>
      </c>
      <c r="J375" s="68">
        <f>VLOOKUP($A375,[1]전년동월vs전월vs당월!$A$167:$AA$396,12,FALSE)</f>
        <v>0</v>
      </c>
      <c r="K375" s="68" t="s">
        <v>628</v>
      </c>
      <c r="L375" s="120" t="str">
        <f>VLOOKUP($A375,수산물!$A212:$O441,12,FALSE)</f>
        <v>-</v>
      </c>
      <c r="M375" s="251" t="e">
        <f t="shared" si="70"/>
        <v>#VALUE!</v>
      </c>
      <c r="N375" s="251" t="e">
        <f t="shared" si="71"/>
        <v>#VALUE!</v>
      </c>
      <c r="O375" s="68">
        <f>VLOOKUP($A375,[1]전년동월vs전월vs당월!$A$167:$AA$396,17,FALSE)</f>
        <v>0</v>
      </c>
      <c r="P375" s="68" t="s">
        <v>628</v>
      </c>
      <c r="Q375" s="120" t="str">
        <f>VLOOKUP($A375,수산물!$A212:$O441,13,FALSE)</f>
        <v>-</v>
      </c>
      <c r="R375" s="251" t="e">
        <f t="shared" si="72"/>
        <v>#VALUE!</v>
      </c>
      <c r="S375" s="251" t="e">
        <f t="shared" si="73"/>
        <v>#VALUE!</v>
      </c>
      <c r="T375" s="68" t="str">
        <f>VLOOKUP($A375,[1]전년동월vs전월vs당월!$A$167:$AA$396,22,FALSE)</f>
        <v>-</v>
      </c>
      <c r="U375" s="68" t="s">
        <v>628</v>
      </c>
      <c r="V375" s="120" t="str">
        <f>VLOOKUP($A375,수산물!$A212:$O441,14,FALSE)</f>
        <v>-</v>
      </c>
      <c r="W375" s="251" t="e">
        <f t="shared" si="74"/>
        <v>#VALUE!</v>
      </c>
      <c r="X375" s="251" t="e">
        <f t="shared" si="75"/>
        <v>#VALUE!</v>
      </c>
      <c r="Y375" s="68" t="str">
        <f>VLOOKUP($A375,[1]전년동월vs전월vs당월!$A$167:$AA$396,27,FALSE)</f>
        <v>-</v>
      </c>
      <c r="Z375" s="68" t="s">
        <v>628</v>
      </c>
      <c r="AA375" s="120" t="str">
        <f>VLOOKUP($A375,수산물!$A212:$O441,15,FALSE)</f>
        <v>-</v>
      </c>
      <c r="AB375" s="251" t="e">
        <f t="shared" si="76"/>
        <v>#VALUE!</v>
      </c>
      <c r="AC375" s="251" t="e">
        <f t="shared" si="77"/>
        <v>#VALUE!</v>
      </c>
      <c r="AD375" s="121"/>
    </row>
    <row r="376" spans="1:30" s="28" customFormat="1">
      <c r="A376" s="28">
        <v>207</v>
      </c>
      <c r="B376" s="16" t="str">
        <f t="shared" si="69"/>
        <v>주꾸미생것,손질kg냉장,기본채국산</v>
      </c>
      <c r="C376" s="30">
        <v>45</v>
      </c>
      <c r="D376" s="30" t="s">
        <v>442</v>
      </c>
      <c r="E376" s="27" t="s">
        <v>480</v>
      </c>
      <c r="F376" s="27" t="s">
        <v>1510</v>
      </c>
      <c r="G376" s="30" t="s">
        <v>192</v>
      </c>
      <c r="H376" s="27" t="s">
        <v>1627</v>
      </c>
      <c r="I376" s="297" t="s">
        <v>195</v>
      </c>
      <c r="J376" s="68" t="str">
        <f>VLOOKUP($A376,[1]전년동월vs전월vs당월!$A$167:$AA$396,12,FALSE)</f>
        <v>-</v>
      </c>
      <c r="K376" s="68" t="s">
        <v>628</v>
      </c>
      <c r="L376" s="120" t="str">
        <f>VLOOKUP($A376,수산물!$A213:$O442,12,FALSE)</f>
        <v>-</v>
      </c>
      <c r="M376" s="251" t="e">
        <f t="shared" si="70"/>
        <v>#VALUE!</v>
      </c>
      <c r="N376" s="251" t="e">
        <f t="shared" si="71"/>
        <v>#VALUE!</v>
      </c>
      <c r="O376" s="68" t="str">
        <f>VLOOKUP($A376,[1]전년동월vs전월vs당월!$A$167:$AA$396,17,FALSE)</f>
        <v>-</v>
      </c>
      <c r="P376" s="68" t="s">
        <v>628</v>
      </c>
      <c r="Q376" s="120" t="str">
        <f>VLOOKUP($A376,수산물!$A213:$O442,13,FALSE)</f>
        <v>-</v>
      </c>
      <c r="R376" s="251" t="e">
        <f t="shared" si="72"/>
        <v>#VALUE!</v>
      </c>
      <c r="S376" s="251" t="e">
        <f t="shared" si="73"/>
        <v>#VALUE!</v>
      </c>
      <c r="T376" s="68">
        <f>VLOOKUP($A376,[1]전년동월vs전월vs당월!$A$167:$AA$396,22,FALSE)</f>
        <v>16800</v>
      </c>
      <c r="U376" s="68" t="s">
        <v>628</v>
      </c>
      <c r="V376" s="120" t="str">
        <f>VLOOKUP($A376,수산물!$A213:$O442,14,FALSE)</f>
        <v>-</v>
      </c>
      <c r="W376" s="251" t="e">
        <f t="shared" si="74"/>
        <v>#VALUE!</v>
      </c>
      <c r="X376" s="251" t="e">
        <f t="shared" si="75"/>
        <v>#VALUE!</v>
      </c>
      <c r="Y376" s="68">
        <f>VLOOKUP($A376,[1]전년동월vs전월vs당월!$A$167:$AA$396,27,FALSE)</f>
        <v>11770</v>
      </c>
      <c r="Z376" s="68">
        <v>13470</v>
      </c>
      <c r="AA376" s="120">
        <f>VLOOKUP($A376,수산물!$A213:$O442,15,FALSE)</f>
        <v>16940</v>
      </c>
      <c r="AB376" s="251">
        <f t="shared" si="76"/>
        <v>43.925233644859816</v>
      </c>
      <c r="AC376" s="251">
        <f t="shared" si="77"/>
        <v>25.760950259836672</v>
      </c>
      <c r="AD376" s="121"/>
    </row>
    <row r="377" spans="1:30" s="28" customFormat="1">
      <c r="A377" s="28">
        <v>208</v>
      </c>
      <c r="B377" s="16" t="str">
        <f t="shared" si="69"/>
        <v>주꾸미생것,손질kg냉장,기본채중국</v>
      </c>
      <c r="C377" s="30"/>
      <c r="D377" s="30" t="s">
        <v>442</v>
      </c>
      <c r="E377" s="27" t="s">
        <v>480</v>
      </c>
      <c r="F377" s="27" t="s">
        <v>1510</v>
      </c>
      <c r="G377" s="30" t="s">
        <v>192</v>
      </c>
      <c r="H377" s="27" t="s">
        <v>1627</v>
      </c>
      <c r="I377" s="297" t="s">
        <v>1518</v>
      </c>
      <c r="J377" s="68" t="str">
        <f>VLOOKUP($A377,[1]전년동월vs전월vs당월!$A$167:$AA$396,12,FALSE)</f>
        <v>-</v>
      </c>
      <c r="K377" s="68" t="s">
        <v>628</v>
      </c>
      <c r="L377" s="120" t="str">
        <f>VLOOKUP($A377,수산물!$A214:$O443,12,FALSE)</f>
        <v>-</v>
      </c>
      <c r="M377" s="251" t="e">
        <f t="shared" si="70"/>
        <v>#VALUE!</v>
      </c>
      <c r="N377" s="251" t="e">
        <f t="shared" si="71"/>
        <v>#VALUE!</v>
      </c>
      <c r="O377" s="68" t="str">
        <f>VLOOKUP($A377,[1]전년동월vs전월vs당월!$A$167:$AA$396,17,FALSE)</f>
        <v>-</v>
      </c>
      <c r="P377" s="68" t="s">
        <v>628</v>
      </c>
      <c r="Q377" s="120" t="str">
        <f>VLOOKUP($A377,수산물!$A214:$O443,13,FALSE)</f>
        <v>-</v>
      </c>
      <c r="R377" s="251" t="e">
        <f t="shared" si="72"/>
        <v>#VALUE!</v>
      </c>
      <c r="S377" s="251" t="e">
        <f t="shared" si="73"/>
        <v>#VALUE!</v>
      </c>
      <c r="T377" s="68" t="str">
        <f>VLOOKUP($A377,[1]전년동월vs전월vs당월!$A$167:$AA$396,22,FALSE)</f>
        <v>-</v>
      </c>
      <c r="U377" s="68" t="s">
        <v>628</v>
      </c>
      <c r="V377" s="120" t="str">
        <f>VLOOKUP($A377,수산물!$A214:$O443,14,FALSE)</f>
        <v>-</v>
      </c>
      <c r="W377" s="251" t="e">
        <f t="shared" si="74"/>
        <v>#VALUE!</v>
      </c>
      <c r="X377" s="251" t="e">
        <f t="shared" si="75"/>
        <v>#VALUE!</v>
      </c>
      <c r="Y377" s="68" t="str">
        <f>VLOOKUP($A377,[1]전년동월vs전월vs당월!$A$167:$AA$396,27,FALSE)</f>
        <v>-</v>
      </c>
      <c r="Z377" s="68" t="s">
        <v>628</v>
      </c>
      <c r="AA377" s="120" t="str">
        <f>VLOOKUP($A377,수산물!$A214:$O443,15,FALSE)</f>
        <v>-</v>
      </c>
      <c r="AB377" s="251" t="e">
        <f t="shared" si="76"/>
        <v>#VALUE!</v>
      </c>
      <c r="AC377" s="251" t="e">
        <f t="shared" si="77"/>
        <v>#VALUE!</v>
      </c>
      <c r="AD377" s="121"/>
    </row>
    <row r="378" spans="1:30" s="28" customFormat="1">
      <c r="A378" s="28">
        <v>209</v>
      </c>
      <c r="B378" s="16" t="str">
        <f t="shared" si="69"/>
        <v>주꾸미냉동,손질kg냉동,기본채중국</v>
      </c>
      <c r="C378" s="30"/>
      <c r="D378" s="30" t="s">
        <v>442</v>
      </c>
      <c r="E378" s="27" t="s">
        <v>480</v>
      </c>
      <c r="F378" s="27" t="s">
        <v>1512</v>
      </c>
      <c r="G378" s="30" t="s">
        <v>192</v>
      </c>
      <c r="H378" s="27" t="s">
        <v>1695</v>
      </c>
      <c r="I378" s="297" t="s">
        <v>1518</v>
      </c>
      <c r="J378" s="68" t="str">
        <f>VLOOKUP($A378,[1]전년동월vs전월vs당월!$A$167:$AA$396,12,FALSE)</f>
        <v>-</v>
      </c>
      <c r="K378" s="68" t="s">
        <v>628</v>
      </c>
      <c r="L378" s="120" t="str">
        <f>VLOOKUP($A378,수산물!$A215:$O444,12,FALSE)</f>
        <v>-</v>
      </c>
      <c r="M378" s="251" t="e">
        <f t="shared" si="70"/>
        <v>#VALUE!</v>
      </c>
      <c r="N378" s="251" t="e">
        <f t="shared" si="71"/>
        <v>#VALUE!</v>
      </c>
      <c r="O378" s="68" t="str">
        <f>VLOOKUP($A378,[1]전년동월vs전월vs당월!$A$167:$AA$396,17,FALSE)</f>
        <v>-</v>
      </c>
      <c r="P378" s="68" t="s">
        <v>628</v>
      </c>
      <c r="Q378" s="120" t="str">
        <f>VLOOKUP($A378,수산물!$A215:$O444,13,FALSE)</f>
        <v>-</v>
      </c>
      <c r="R378" s="251" t="e">
        <f t="shared" si="72"/>
        <v>#VALUE!</v>
      </c>
      <c r="S378" s="251" t="e">
        <f t="shared" si="73"/>
        <v>#VALUE!</v>
      </c>
      <c r="T378" s="68" t="str">
        <f>VLOOKUP($A378,[1]전년동월vs전월vs당월!$A$167:$AA$396,22,FALSE)</f>
        <v>-</v>
      </c>
      <c r="U378" s="68" t="s">
        <v>628</v>
      </c>
      <c r="V378" s="120" t="str">
        <f>VLOOKUP($A378,수산물!$A215:$O444,14,FALSE)</f>
        <v>-</v>
      </c>
      <c r="W378" s="251" t="e">
        <f t="shared" si="74"/>
        <v>#VALUE!</v>
      </c>
      <c r="X378" s="251" t="e">
        <f t="shared" si="75"/>
        <v>#VALUE!</v>
      </c>
      <c r="Y378" s="68" t="str">
        <f>VLOOKUP($A378,[1]전년동월vs전월vs당월!$A$167:$AA$396,27,FALSE)</f>
        <v>-</v>
      </c>
      <c r="Z378" s="68" t="s">
        <v>628</v>
      </c>
      <c r="AA378" s="120" t="str">
        <f>VLOOKUP($A378,수산물!$A215:$O444,15,FALSE)</f>
        <v>-</v>
      </c>
      <c r="AB378" s="251" t="e">
        <f t="shared" si="76"/>
        <v>#VALUE!</v>
      </c>
      <c r="AC378" s="251" t="e">
        <f t="shared" si="77"/>
        <v>#VALUE!</v>
      </c>
      <c r="AD378" s="121"/>
    </row>
    <row r="379" spans="1:30" s="28" customFormat="1">
      <c r="A379" s="28">
        <v>210</v>
      </c>
      <c r="B379" s="16" t="str">
        <f t="shared" si="69"/>
        <v>주꾸미냉동,손질kg냉동,기본채베트남</v>
      </c>
      <c r="C379" s="30"/>
      <c r="D379" s="30" t="s">
        <v>442</v>
      </c>
      <c r="E379" s="27" t="s">
        <v>480</v>
      </c>
      <c r="F379" s="27" t="s">
        <v>1512</v>
      </c>
      <c r="G379" s="30" t="s">
        <v>192</v>
      </c>
      <c r="H379" s="27" t="s">
        <v>1695</v>
      </c>
      <c r="I379" s="297" t="s">
        <v>1599</v>
      </c>
      <c r="J379" s="68" t="str">
        <f>VLOOKUP($A379,[1]전년동월vs전월vs당월!$A$167:$AA$396,12,FALSE)</f>
        <v>-</v>
      </c>
      <c r="K379" s="68" t="s">
        <v>628</v>
      </c>
      <c r="L379" s="120" t="str">
        <f>VLOOKUP($A379,수산물!$A216:$O445,12,FALSE)</f>
        <v>-</v>
      </c>
      <c r="M379" s="251" t="e">
        <f t="shared" si="70"/>
        <v>#VALUE!</v>
      </c>
      <c r="N379" s="251" t="e">
        <f t="shared" si="71"/>
        <v>#VALUE!</v>
      </c>
      <c r="O379" s="68" t="str">
        <f>VLOOKUP($A379,[1]전년동월vs전월vs당월!$A$167:$AA$396,17,FALSE)</f>
        <v>-</v>
      </c>
      <c r="P379" s="68" t="s">
        <v>628</v>
      </c>
      <c r="Q379" s="120" t="str">
        <f>VLOOKUP($A379,수산물!$A216:$O445,13,FALSE)</f>
        <v>-</v>
      </c>
      <c r="R379" s="251" t="e">
        <f t="shared" si="72"/>
        <v>#VALUE!</v>
      </c>
      <c r="S379" s="251" t="e">
        <f t="shared" si="73"/>
        <v>#VALUE!</v>
      </c>
      <c r="T379" s="68">
        <f>VLOOKUP($A379,[1]전년동월vs전월vs당월!$A$167:$AA$396,22,FALSE)</f>
        <v>11250</v>
      </c>
      <c r="U379" s="68">
        <v>8800</v>
      </c>
      <c r="V379" s="120">
        <f>VLOOKUP($A379,수산물!$A216:$O445,14,FALSE)</f>
        <v>9900</v>
      </c>
      <c r="W379" s="251">
        <f t="shared" si="74"/>
        <v>-12</v>
      </c>
      <c r="X379" s="251">
        <f t="shared" si="75"/>
        <v>12.5</v>
      </c>
      <c r="Y379" s="68">
        <f>VLOOKUP($A379,[1]전년동월vs전월vs당월!$A$167:$AA$396,27,FALSE)</f>
        <v>8780</v>
      </c>
      <c r="Z379" s="68">
        <v>7320</v>
      </c>
      <c r="AA379" s="120">
        <f>VLOOKUP($A379,수산물!$A216:$O445,15,FALSE)</f>
        <v>6880</v>
      </c>
      <c r="AB379" s="251">
        <f t="shared" si="76"/>
        <v>-21.640091116173121</v>
      </c>
      <c r="AC379" s="251">
        <f t="shared" si="77"/>
        <v>-6.0109289617486334</v>
      </c>
      <c r="AD379" s="121"/>
    </row>
    <row r="380" spans="1:30" s="28" customFormat="1">
      <c r="A380" s="28">
        <v>211</v>
      </c>
      <c r="B380" s="16" t="str">
        <f t="shared" si="69"/>
        <v>주꾸미생것,원물kg냉장,원물중국</v>
      </c>
      <c r="C380" s="146"/>
      <c r="D380" s="146" t="s">
        <v>442</v>
      </c>
      <c r="E380" s="147" t="s">
        <v>480</v>
      </c>
      <c r="F380" s="147" t="s">
        <v>2158</v>
      </c>
      <c r="G380" s="146" t="s">
        <v>192</v>
      </c>
      <c r="H380" s="147" t="s">
        <v>2162</v>
      </c>
      <c r="I380" s="298" t="s">
        <v>1518</v>
      </c>
      <c r="J380" s="68">
        <f>VLOOKUP($A380,[1]전년동월vs전월vs당월!$A$167:$AA$396,12,FALSE)</f>
        <v>0</v>
      </c>
      <c r="K380" s="68" t="s">
        <v>628</v>
      </c>
      <c r="L380" s="120">
        <f>VLOOKUP($A380,수산물!$A217:$O446,12,FALSE)</f>
        <v>0</v>
      </c>
      <c r="M380" s="251" t="e">
        <f t="shared" si="70"/>
        <v>#DIV/0!</v>
      </c>
      <c r="N380" s="251" t="e">
        <f t="shared" si="71"/>
        <v>#VALUE!</v>
      </c>
      <c r="O380" s="68">
        <f>VLOOKUP($A380,[1]전년동월vs전월vs당월!$A$167:$AA$396,17,FALSE)</f>
        <v>0</v>
      </c>
      <c r="P380" s="68">
        <v>8700</v>
      </c>
      <c r="Q380" s="120">
        <f>VLOOKUP($A380,수산물!$A217:$O446,13,FALSE)</f>
        <v>11000</v>
      </c>
      <c r="R380" s="251" t="e">
        <f t="shared" si="72"/>
        <v>#DIV/0!</v>
      </c>
      <c r="S380" s="251">
        <f t="shared" si="73"/>
        <v>26.436781609195403</v>
      </c>
      <c r="T380" s="68" t="str">
        <f>VLOOKUP($A380,[1]전년동월vs전월vs당월!$A$167:$AA$396,22,FALSE)</f>
        <v>-</v>
      </c>
      <c r="U380" s="68" t="s">
        <v>628</v>
      </c>
      <c r="V380" s="120" t="str">
        <f>VLOOKUP($A380,수산물!$A217:$O446,14,FALSE)</f>
        <v>-</v>
      </c>
      <c r="W380" s="251" t="e">
        <f t="shared" si="74"/>
        <v>#VALUE!</v>
      </c>
      <c r="X380" s="251" t="e">
        <f t="shared" si="75"/>
        <v>#VALUE!</v>
      </c>
      <c r="Y380" s="68" t="str">
        <f>VLOOKUP($A380,[1]전년동월vs전월vs당월!$A$167:$AA$396,27,FALSE)</f>
        <v>-</v>
      </c>
      <c r="Z380" s="68" t="s">
        <v>628</v>
      </c>
      <c r="AA380" s="120" t="str">
        <f>VLOOKUP($A380,수산물!$A217:$O446,15,FALSE)</f>
        <v>-</v>
      </c>
      <c r="AB380" s="251" t="e">
        <f t="shared" si="76"/>
        <v>#VALUE!</v>
      </c>
      <c r="AC380" s="251" t="e">
        <f t="shared" si="77"/>
        <v>#VALUE!</v>
      </c>
      <c r="AD380" s="121"/>
    </row>
    <row r="381" spans="1:30" s="28" customFormat="1">
      <c r="A381" s="28">
        <v>212</v>
      </c>
      <c r="B381" s="16" t="str">
        <f t="shared" si="69"/>
        <v>주꾸미냉동,원물kg냉동,원물중국</v>
      </c>
      <c r="C381" s="146"/>
      <c r="D381" s="146" t="s">
        <v>442</v>
      </c>
      <c r="E381" s="147" t="s">
        <v>480</v>
      </c>
      <c r="F381" s="147" t="s">
        <v>2160</v>
      </c>
      <c r="G381" s="146" t="s">
        <v>192</v>
      </c>
      <c r="H381" s="147" t="s">
        <v>2160</v>
      </c>
      <c r="I381" s="298" t="s">
        <v>1518</v>
      </c>
      <c r="J381" s="68">
        <f>VLOOKUP($A381,[1]전년동월vs전월vs당월!$A$167:$AA$396,12,FALSE)</f>
        <v>4400</v>
      </c>
      <c r="K381" s="68">
        <v>4400</v>
      </c>
      <c r="L381" s="120">
        <f>VLOOKUP($A381,수산물!$A218:$O447,12,FALSE)</f>
        <v>4400</v>
      </c>
      <c r="M381" s="251">
        <f t="shared" si="70"/>
        <v>0</v>
      </c>
      <c r="N381" s="251">
        <f t="shared" si="71"/>
        <v>0</v>
      </c>
      <c r="O381" s="68">
        <f>VLOOKUP($A381,[1]전년동월vs전월vs당월!$A$167:$AA$396,17,FALSE)</f>
        <v>5000</v>
      </c>
      <c r="P381" s="68">
        <v>5000</v>
      </c>
      <c r="Q381" s="120">
        <f>VLOOKUP($A381,수산물!$A218:$O447,13,FALSE)</f>
        <v>5000</v>
      </c>
      <c r="R381" s="251">
        <f t="shared" si="72"/>
        <v>0</v>
      </c>
      <c r="S381" s="251">
        <f t="shared" si="73"/>
        <v>0</v>
      </c>
      <c r="T381" s="68" t="str">
        <f>VLOOKUP($A381,[1]전년동월vs전월vs당월!$A$167:$AA$396,22,FALSE)</f>
        <v>-</v>
      </c>
      <c r="U381" s="68" t="s">
        <v>628</v>
      </c>
      <c r="V381" s="120" t="str">
        <f>VLOOKUP($A381,수산물!$A218:$O447,14,FALSE)</f>
        <v>-</v>
      </c>
      <c r="W381" s="251" t="e">
        <f t="shared" si="74"/>
        <v>#VALUE!</v>
      </c>
      <c r="X381" s="251" t="e">
        <f t="shared" si="75"/>
        <v>#VALUE!</v>
      </c>
      <c r="Y381" s="68" t="str">
        <f>VLOOKUP($A381,[1]전년동월vs전월vs당월!$A$167:$AA$396,27,FALSE)</f>
        <v>-</v>
      </c>
      <c r="Z381" s="68" t="s">
        <v>628</v>
      </c>
      <c r="AA381" s="120" t="str">
        <f>VLOOKUP($A381,수산물!$A218:$O447,15,FALSE)</f>
        <v>-</v>
      </c>
      <c r="AB381" s="251" t="e">
        <f t="shared" si="76"/>
        <v>#VALUE!</v>
      </c>
      <c r="AC381" s="251" t="e">
        <f t="shared" si="77"/>
        <v>#VALUE!</v>
      </c>
      <c r="AD381" s="121"/>
    </row>
    <row r="382" spans="1:30" s="28" customFormat="1">
      <c r="A382" s="28">
        <v>213</v>
      </c>
      <c r="B382" s="16" t="str">
        <f t="shared" si="69"/>
        <v>주꾸미냉동,원물kg냉동,원물베트남</v>
      </c>
      <c r="C382" s="146"/>
      <c r="D382" s="146" t="s">
        <v>442</v>
      </c>
      <c r="E382" s="147" t="s">
        <v>480</v>
      </c>
      <c r="F382" s="147" t="s">
        <v>2160</v>
      </c>
      <c r="G382" s="146" t="s">
        <v>192</v>
      </c>
      <c r="H382" s="147" t="s">
        <v>2160</v>
      </c>
      <c r="I382" s="298" t="s">
        <v>1599</v>
      </c>
      <c r="J382" s="68">
        <f>VLOOKUP($A382,[1]전년동월vs전월vs당월!$A$167:$AA$396,12,FALSE)</f>
        <v>4000</v>
      </c>
      <c r="K382" s="68">
        <v>4400</v>
      </c>
      <c r="L382" s="120">
        <f>VLOOKUP($A382,수산물!$A219:$O448,12,FALSE)</f>
        <v>4400</v>
      </c>
      <c r="M382" s="251">
        <f t="shared" si="70"/>
        <v>10</v>
      </c>
      <c r="N382" s="251">
        <f t="shared" si="71"/>
        <v>0</v>
      </c>
      <c r="O382" s="68">
        <f>VLOOKUP($A382,[1]전년동월vs전월vs당월!$A$167:$AA$396,17,FALSE)</f>
        <v>4600</v>
      </c>
      <c r="P382" s="68">
        <v>4400</v>
      </c>
      <c r="Q382" s="120">
        <f>VLOOKUP($A382,수산물!$A219:$O448,13,FALSE)</f>
        <v>4400</v>
      </c>
      <c r="R382" s="251">
        <f t="shared" si="72"/>
        <v>-4.3478260869565215</v>
      </c>
      <c r="S382" s="251">
        <f t="shared" si="73"/>
        <v>0</v>
      </c>
      <c r="T382" s="68" t="str">
        <f>VLOOKUP($A382,[1]전년동월vs전월vs당월!$A$167:$AA$396,22,FALSE)</f>
        <v>-</v>
      </c>
      <c r="U382" s="68">
        <v>8800</v>
      </c>
      <c r="V382" s="120">
        <f>VLOOKUP($A382,수산물!$A219:$O448,14,FALSE)</f>
        <v>9900</v>
      </c>
      <c r="W382" s="251" t="e">
        <f t="shared" si="74"/>
        <v>#VALUE!</v>
      </c>
      <c r="X382" s="251">
        <f t="shared" si="75"/>
        <v>12.5</v>
      </c>
      <c r="Y382" s="68">
        <f>VLOOKUP($A382,[1]전년동월vs전월vs당월!$A$167:$AA$396,27,FALSE)</f>
        <v>5580</v>
      </c>
      <c r="Z382" s="68">
        <v>10350</v>
      </c>
      <c r="AA382" s="120" t="str">
        <f>VLOOKUP($A382,수산물!$A219:$O448,15,FALSE)</f>
        <v>-</v>
      </c>
      <c r="AB382" s="251" t="e">
        <f t="shared" si="76"/>
        <v>#VALUE!</v>
      </c>
      <c r="AC382" s="251" t="e">
        <f t="shared" si="77"/>
        <v>#VALUE!</v>
      </c>
      <c r="AD382" s="121"/>
    </row>
    <row r="383" spans="1:30" s="28" customFormat="1">
      <c r="A383" s="28">
        <v>214</v>
      </c>
      <c r="B383" s="16" t="str">
        <f t="shared" si="69"/>
        <v>칵테일새우자숙,탈각kg51/60,8~12g대만</v>
      </c>
      <c r="C383" s="30">
        <v>46</v>
      </c>
      <c r="D383" s="30" t="s">
        <v>442</v>
      </c>
      <c r="E383" s="27" t="s">
        <v>2526</v>
      </c>
      <c r="F383" s="27" t="s">
        <v>2525</v>
      </c>
      <c r="G383" s="30" t="s">
        <v>192</v>
      </c>
      <c r="H383" s="27" t="s">
        <v>2527</v>
      </c>
      <c r="I383" s="297" t="s">
        <v>1532</v>
      </c>
      <c r="J383" s="68">
        <f>VLOOKUP($A383,[1]전년동월vs전월vs당월!$A$167:$AA$396,12,FALSE)</f>
        <v>13300</v>
      </c>
      <c r="K383" s="68">
        <v>20000</v>
      </c>
      <c r="L383" s="120">
        <f>VLOOKUP($A383,수산물!$A220:$O449,12,FALSE)</f>
        <v>22000</v>
      </c>
      <c r="M383" s="251">
        <f t="shared" si="70"/>
        <v>65.41353383458646</v>
      </c>
      <c r="N383" s="251">
        <f t="shared" si="71"/>
        <v>10</v>
      </c>
      <c r="O383" s="68">
        <f>VLOOKUP($A383,[1]전년동월vs전월vs당월!$A$167:$AA$396,17,FALSE)</f>
        <v>14300</v>
      </c>
      <c r="P383" s="68">
        <v>17100</v>
      </c>
      <c r="Q383" s="120">
        <f>VLOOKUP($A383,수산물!$A220:$O449,13,FALSE)</f>
        <v>24000</v>
      </c>
      <c r="R383" s="251">
        <f t="shared" si="72"/>
        <v>67.832167832167826</v>
      </c>
      <c r="S383" s="251">
        <f t="shared" si="73"/>
        <v>40.350877192982459</v>
      </c>
      <c r="T383" s="68" t="str">
        <f>VLOOKUP($A383,[1]전년동월vs전월vs당월!$A$167:$AA$396,22,FALSE)</f>
        <v>-</v>
      </c>
      <c r="U383" s="68" t="s">
        <v>628</v>
      </c>
      <c r="V383" s="120" t="str">
        <f>VLOOKUP($A383,수산물!$A220:$O449,14,FALSE)</f>
        <v>-</v>
      </c>
      <c r="W383" s="251" t="e">
        <f t="shared" si="74"/>
        <v>#VALUE!</v>
      </c>
      <c r="X383" s="251" t="e">
        <f t="shared" si="75"/>
        <v>#VALUE!</v>
      </c>
      <c r="Y383" s="68" t="str">
        <f>VLOOKUP($A383,[1]전년동월vs전월vs당월!$A$167:$AA$396,27,FALSE)</f>
        <v>-</v>
      </c>
      <c r="Z383" s="68" t="s">
        <v>628</v>
      </c>
      <c r="AA383" s="120" t="str">
        <f>VLOOKUP($A383,수산물!$A220:$O449,15,FALSE)</f>
        <v>-</v>
      </c>
      <c r="AB383" s="251" t="e">
        <f t="shared" si="76"/>
        <v>#VALUE!</v>
      </c>
      <c r="AC383" s="251" t="e">
        <f t="shared" si="77"/>
        <v>#VALUE!</v>
      </c>
      <c r="AD383" s="121"/>
    </row>
    <row r="384" spans="1:30" s="28" customFormat="1">
      <c r="A384" s="28">
        <v>215</v>
      </c>
      <c r="B384" s="16" t="str">
        <f t="shared" si="69"/>
        <v>칵테일새우자숙,탈각kg71/90,6~7g대만</v>
      </c>
      <c r="C384" s="30"/>
      <c r="D384" s="30" t="s">
        <v>442</v>
      </c>
      <c r="E384" s="27" t="s">
        <v>2526</v>
      </c>
      <c r="F384" s="27" t="s">
        <v>2525</v>
      </c>
      <c r="G384" s="30" t="s">
        <v>192</v>
      </c>
      <c r="H384" s="27" t="s">
        <v>2524</v>
      </c>
      <c r="I384" s="297" t="s">
        <v>1532</v>
      </c>
      <c r="J384" s="68">
        <f>VLOOKUP($A384,[1]전년동월vs전월vs당월!$A$167:$AA$396,12,FALSE)</f>
        <v>11700</v>
      </c>
      <c r="K384" s="68">
        <v>16700</v>
      </c>
      <c r="L384" s="120">
        <f>VLOOKUP($A384,수산물!$A221:$O450,12,FALSE)</f>
        <v>18000</v>
      </c>
      <c r="M384" s="251">
        <f t="shared" si="70"/>
        <v>53.846153846153847</v>
      </c>
      <c r="N384" s="251">
        <f t="shared" si="71"/>
        <v>7.7844311377245505</v>
      </c>
      <c r="O384" s="68">
        <f>VLOOKUP($A384,[1]전년동월vs전월vs당월!$A$167:$AA$396,17,FALSE)</f>
        <v>0</v>
      </c>
      <c r="P384" s="68" t="s">
        <v>628</v>
      </c>
      <c r="Q384" s="120">
        <f>VLOOKUP($A384,수산물!$A221:$O450,13,FALSE)</f>
        <v>20000</v>
      </c>
      <c r="R384" s="251" t="e">
        <f t="shared" si="72"/>
        <v>#DIV/0!</v>
      </c>
      <c r="S384" s="251" t="e">
        <f t="shared" si="73"/>
        <v>#VALUE!</v>
      </c>
      <c r="T384" s="68" t="str">
        <f>VLOOKUP($A384,[1]전년동월vs전월vs당월!$A$167:$AA$396,22,FALSE)</f>
        <v>-</v>
      </c>
      <c r="U384" s="68" t="s">
        <v>628</v>
      </c>
      <c r="V384" s="120" t="str">
        <f>VLOOKUP($A384,수산물!$A221:$O450,14,FALSE)</f>
        <v>-</v>
      </c>
      <c r="W384" s="251" t="e">
        <f t="shared" si="74"/>
        <v>#VALUE!</v>
      </c>
      <c r="X384" s="251" t="e">
        <f t="shared" si="75"/>
        <v>#VALUE!</v>
      </c>
      <c r="Y384" s="68" t="str">
        <f>VLOOKUP($A384,[1]전년동월vs전월vs당월!$A$167:$AA$396,27,FALSE)</f>
        <v>-</v>
      </c>
      <c r="Z384" s="68" t="s">
        <v>628</v>
      </c>
      <c r="AA384" s="120" t="str">
        <f>VLOOKUP($A384,수산물!$A221:$O450,15,FALSE)</f>
        <v>-</v>
      </c>
      <c r="AB384" s="251" t="e">
        <f t="shared" si="76"/>
        <v>#VALUE!</v>
      </c>
      <c r="AC384" s="251" t="e">
        <f t="shared" si="77"/>
        <v>#VALUE!</v>
      </c>
      <c r="AD384" s="121"/>
    </row>
    <row r="385" spans="1:30" s="28" customFormat="1">
      <c r="A385" s="28">
        <v>216</v>
      </c>
      <c r="B385" s="16" t="str">
        <f t="shared" si="69"/>
        <v>칵테일새우자숙,탈각kg91/110,4~5g대만</v>
      </c>
      <c r="C385" s="30"/>
      <c r="D385" s="30" t="s">
        <v>442</v>
      </c>
      <c r="E385" s="27" t="s">
        <v>2526</v>
      </c>
      <c r="F385" s="27" t="s">
        <v>2525</v>
      </c>
      <c r="G385" s="30" t="s">
        <v>192</v>
      </c>
      <c r="H385" s="27" t="s">
        <v>2530</v>
      </c>
      <c r="I385" s="297" t="s">
        <v>1532</v>
      </c>
      <c r="J385" s="68">
        <f>VLOOKUP($A385,[1]전년동월vs전월vs당월!$A$167:$AA$396,12,FALSE)</f>
        <v>11700</v>
      </c>
      <c r="K385" s="68">
        <v>16700</v>
      </c>
      <c r="L385" s="120">
        <f>VLOOKUP($A385,수산물!$A222:$O451,12,FALSE)</f>
        <v>18000</v>
      </c>
      <c r="M385" s="251">
        <f t="shared" si="70"/>
        <v>53.846153846153847</v>
      </c>
      <c r="N385" s="251">
        <f t="shared" si="71"/>
        <v>7.7844311377245505</v>
      </c>
      <c r="O385" s="68">
        <f>VLOOKUP($A385,[1]전년동월vs전월vs당월!$A$167:$AA$396,17,FALSE)</f>
        <v>14300</v>
      </c>
      <c r="P385" s="68">
        <v>14300</v>
      </c>
      <c r="Q385" s="120">
        <f>VLOOKUP($A385,수산물!$A222:$O451,13,FALSE)</f>
        <v>20000</v>
      </c>
      <c r="R385" s="251">
        <f t="shared" si="72"/>
        <v>39.86013986013986</v>
      </c>
      <c r="S385" s="251">
        <f t="shared" si="73"/>
        <v>39.86013986013986</v>
      </c>
      <c r="T385" s="68" t="str">
        <f>VLOOKUP($A385,[1]전년동월vs전월vs당월!$A$167:$AA$396,22,FALSE)</f>
        <v>-</v>
      </c>
      <c r="U385" s="68" t="s">
        <v>628</v>
      </c>
      <c r="V385" s="120" t="str">
        <f>VLOOKUP($A385,수산물!$A222:$O451,14,FALSE)</f>
        <v>-</v>
      </c>
      <c r="W385" s="251" t="e">
        <f t="shared" si="74"/>
        <v>#VALUE!</v>
      </c>
      <c r="X385" s="251" t="e">
        <f t="shared" si="75"/>
        <v>#VALUE!</v>
      </c>
      <c r="Y385" s="68" t="str">
        <f>VLOOKUP($A385,[1]전년동월vs전월vs당월!$A$167:$AA$396,27,FALSE)</f>
        <v>-</v>
      </c>
      <c r="Z385" s="68" t="s">
        <v>628</v>
      </c>
      <c r="AA385" s="120" t="str">
        <f>VLOOKUP($A385,수산물!$A222:$O451,15,FALSE)</f>
        <v>-</v>
      </c>
      <c r="AB385" s="251" t="e">
        <f t="shared" si="76"/>
        <v>#VALUE!</v>
      </c>
      <c r="AC385" s="251" t="e">
        <f t="shared" si="77"/>
        <v>#VALUE!</v>
      </c>
      <c r="AD385" s="121"/>
    </row>
    <row r="386" spans="1:30" s="28" customFormat="1">
      <c r="A386" s="28">
        <v>217</v>
      </c>
      <c r="B386" s="16" t="str">
        <f t="shared" si="69"/>
        <v>칵테일새우자숙,탈각kg51/60,8~12g베트남</v>
      </c>
      <c r="C386" s="30"/>
      <c r="D386" s="30" t="s">
        <v>442</v>
      </c>
      <c r="E386" s="27" t="s">
        <v>2526</v>
      </c>
      <c r="F386" s="27" t="s">
        <v>2525</v>
      </c>
      <c r="G386" s="30" t="s">
        <v>192</v>
      </c>
      <c r="H386" s="27" t="s">
        <v>2527</v>
      </c>
      <c r="I386" s="297" t="s">
        <v>1599</v>
      </c>
      <c r="J386" s="68">
        <f>VLOOKUP($A386,[1]전년동월vs전월vs당월!$A$167:$AA$396,12,FALSE)</f>
        <v>13300</v>
      </c>
      <c r="K386" s="68">
        <v>20000</v>
      </c>
      <c r="L386" s="120">
        <f>VLOOKUP($A386,수산물!$A223:$O452,12,FALSE)</f>
        <v>22000</v>
      </c>
      <c r="M386" s="251">
        <f t="shared" si="70"/>
        <v>65.41353383458646</v>
      </c>
      <c r="N386" s="251">
        <f t="shared" si="71"/>
        <v>10</v>
      </c>
      <c r="O386" s="68">
        <f>VLOOKUP($A386,[1]전년동월vs전월vs당월!$A$167:$AA$396,17,FALSE)</f>
        <v>17100</v>
      </c>
      <c r="P386" s="68">
        <v>17100</v>
      </c>
      <c r="Q386" s="120" t="str">
        <f>VLOOKUP($A386,수산물!$A223:$O452,13,FALSE)</f>
        <v>-</v>
      </c>
      <c r="R386" s="251" t="e">
        <f t="shared" si="72"/>
        <v>#VALUE!</v>
      </c>
      <c r="S386" s="251" t="e">
        <f t="shared" si="73"/>
        <v>#VALUE!</v>
      </c>
      <c r="T386" s="68" t="str">
        <f>VLOOKUP($A386,[1]전년동월vs전월vs당월!$A$167:$AA$396,22,FALSE)</f>
        <v>-</v>
      </c>
      <c r="U386" s="68" t="s">
        <v>628</v>
      </c>
      <c r="V386" s="120" t="str">
        <f>VLOOKUP($A386,수산물!$A223:$O452,14,FALSE)</f>
        <v>-</v>
      </c>
      <c r="W386" s="251" t="e">
        <f t="shared" si="74"/>
        <v>#VALUE!</v>
      </c>
      <c r="X386" s="251" t="e">
        <f t="shared" si="75"/>
        <v>#VALUE!</v>
      </c>
      <c r="Y386" s="68" t="str">
        <f>VLOOKUP($A386,[1]전년동월vs전월vs당월!$A$167:$AA$396,27,FALSE)</f>
        <v>-</v>
      </c>
      <c r="Z386" s="68" t="s">
        <v>628</v>
      </c>
      <c r="AA386" s="120" t="str">
        <f>VLOOKUP($A386,수산물!$A223:$O452,15,FALSE)</f>
        <v>-</v>
      </c>
      <c r="AB386" s="251" t="e">
        <f t="shared" si="76"/>
        <v>#VALUE!</v>
      </c>
      <c r="AC386" s="251" t="e">
        <f t="shared" si="77"/>
        <v>#VALUE!</v>
      </c>
      <c r="AD386" s="121"/>
    </row>
    <row r="387" spans="1:30" s="28" customFormat="1">
      <c r="A387" s="28">
        <v>218</v>
      </c>
      <c r="B387" s="16" t="str">
        <f t="shared" si="69"/>
        <v>칵테일새우자숙,탈각kg71/90,6~7g베트남</v>
      </c>
      <c r="C387" s="30"/>
      <c r="D387" s="30" t="s">
        <v>442</v>
      </c>
      <c r="E387" s="27" t="s">
        <v>2526</v>
      </c>
      <c r="F387" s="27" t="s">
        <v>2525</v>
      </c>
      <c r="G387" s="30" t="s">
        <v>192</v>
      </c>
      <c r="H387" s="27" t="s">
        <v>2524</v>
      </c>
      <c r="I387" s="297" t="s">
        <v>1599</v>
      </c>
      <c r="J387" s="68">
        <f>VLOOKUP($A387,[1]전년동월vs전월vs당월!$A$167:$AA$396,12,FALSE)</f>
        <v>11700</v>
      </c>
      <c r="K387" s="68">
        <v>16700</v>
      </c>
      <c r="L387" s="120">
        <f>VLOOKUP($A387,수산물!$A224:$O453,12,FALSE)</f>
        <v>18000</v>
      </c>
      <c r="M387" s="251">
        <f t="shared" si="70"/>
        <v>53.846153846153847</v>
      </c>
      <c r="N387" s="251">
        <f t="shared" si="71"/>
        <v>7.7844311377245505</v>
      </c>
      <c r="O387" s="68">
        <f>VLOOKUP($A387,[1]전년동월vs전월vs당월!$A$167:$AA$396,17,FALSE)</f>
        <v>0</v>
      </c>
      <c r="P387" s="68">
        <v>14300</v>
      </c>
      <c r="Q387" s="120" t="str">
        <f>VLOOKUP($A387,수산물!$A224:$O453,13,FALSE)</f>
        <v>-</v>
      </c>
      <c r="R387" s="251" t="e">
        <f t="shared" si="72"/>
        <v>#VALUE!</v>
      </c>
      <c r="S387" s="251" t="e">
        <f t="shared" si="73"/>
        <v>#VALUE!</v>
      </c>
      <c r="T387" s="68" t="str">
        <f>VLOOKUP($A387,[1]전년동월vs전월vs당월!$A$167:$AA$396,22,FALSE)</f>
        <v>-</v>
      </c>
      <c r="U387" s="68" t="s">
        <v>628</v>
      </c>
      <c r="V387" s="120" t="str">
        <f>VLOOKUP($A387,수산물!$A224:$O453,14,FALSE)</f>
        <v>-</v>
      </c>
      <c r="W387" s="251" t="e">
        <f t="shared" si="74"/>
        <v>#VALUE!</v>
      </c>
      <c r="X387" s="251" t="e">
        <f t="shared" si="75"/>
        <v>#VALUE!</v>
      </c>
      <c r="Y387" s="68" t="str">
        <f>VLOOKUP($A387,[1]전년동월vs전월vs당월!$A$167:$AA$396,27,FALSE)</f>
        <v>-</v>
      </c>
      <c r="Z387" s="68">
        <v>17170</v>
      </c>
      <c r="AA387" s="120">
        <f>VLOOKUP($A387,수산물!$A224:$O453,15,FALSE)</f>
        <v>20870</v>
      </c>
      <c r="AB387" s="251" t="e">
        <f t="shared" si="76"/>
        <v>#VALUE!</v>
      </c>
      <c r="AC387" s="251">
        <f t="shared" si="77"/>
        <v>21.549213744903902</v>
      </c>
      <c r="AD387" s="121"/>
    </row>
    <row r="388" spans="1:30" s="28" customFormat="1">
      <c r="A388" s="28">
        <v>219</v>
      </c>
      <c r="B388" s="16" t="str">
        <f t="shared" si="69"/>
        <v>칵테일새우자숙,탈각kg51/60,8~12g중국</v>
      </c>
      <c r="C388" s="30"/>
      <c r="D388" s="30" t="s">
        <v>442</v>
      </c>
      <c r="E388" s="27" t="s">
        <v>2526</v>
      </c>
      <c r="F388" s="27" t="s">
        <v>2525</v>
      </c>
      <c r="G388" s="30" t="s">
        <v>192</v>
      </c>
      <c r="H388" s="27" t="s">
        <v>2527</v>
      </c>
      <c r="I388" s="297" t="s">
        <v>1518</v>
      </c>
      <c r="J388" s="68">
        <f>VLOOKUP($A388,[1]전년동월vs전월vs당월!$A$167:$AA$396,12,FALSE)</f>
        <v>13300</v>
      </c>
      <c r="K388" s="68">
        <v>20000</v>
      </c>
      <c r="L388" s="120" t="str">
        <f>VLOOKUP($A388,수산물!$A225:$O454,12,FALSE)</f>
        <v>-</v>
      </c>
      <c r="M388" s="251" t="e">
        <f t="shared" si="70"/>
        <v>#VALUE!</v>
      </c>
      <c r="N388" s="251" t="e">
        <f t="shared" si="71"/>
        <v>#VALUE!</v>
      </c>
      <c r="O388" s="68">
        <f>VLOOKUP($A388,[1]전년동월vs전월vs당월!$A$167:$AA$396,17,FALSE)</f>
        <v>0</v>
      </c>
      <c r="P388" s="68" t="s">
        <v>628</v>
      </c>
      <c r="Q388" s="120">
        <f>VLOOKUP($A388,수산물!$A225:$O454,13,FALSE)</f>
        <v>24000</v>
      </c>
      <c r="R388" s="251" t="e">
        <f t="shared" si="72"/>
        <v>#DIV/0!</v>
      </c>
      <c r="S388" s="251" t="e">
        <f t="shared" si="73"/>
        <v>#VALUE!</v>
      </c>
      <c r="T388" s="68" t="str">
        <f>VLOOKUP($A388,[1]전년동월vs전월vs당월!$A$167:$AA$396,22,FALSE)</f>
        <v>-</v>
      </c>
      <c r="U388" s="68" t="s">
        <v>628</v>
      </c>
      <c r="V388" s="120" t="str">
        <f>VLOOKUP($A388,수산물!$A225:$O454,14,FALSE)</f>
        <v>-</v>
      </c>
      <c r="W388" s="251" t="e">
        <f t="shared" si="74"/>
        <v>#VALUE!</v>
      </c>
      <c r="X388" s="251" t="e">
        <f t="shared" si="75"/>
        <v>#VALUE!</v>
      </c>
      <c r="Y388" s="68">
        <f>VLOOKUP($A388,[1]전년동월vs전월vs당월!$A$167:$AA$396,27,FALSE)</f>
        <v>19320</v>
      </c>
      <c r="Z388" s="68">
        <v>19320</v>
      </c>
      <c r="AA388" s="120">
        <f>VLOOKUP($A388,수산물!$A225:$O454,15,FALSE)</f>
        <v>25220</v>
      </c>
      <c r="AB388" s="251">
        <f t="shared" si="76"/>
        <v>30.538302277432713</v>
      </c>
      <c r="AC388" s="251">
        <f t="shared" si="77"/>
        <v>30.538302277432713</v>
      </c>
      <c r="AD388" s="121"/>
    </row>
    <row r="389" spans="1:30" s="28" customFormat="1">
      <c r="A389" s="28">
        <v>220</v>
      </c>
      <c r="B389" s="16" t="str">
        <f t="shared" si="69"/>
        <v>칵테일새우자숙,탈각kg71/90,6~7g중국</v>
      </c>
      <c r="C389" s="30"/>
      <c r="D389" s="30" t="s">
        <v>442</v>
      </c>
      <c r="E389" s="27" t="s">
        <v>2526</v>
      </c>
      <c r="F389" s="27" t="s">
        <v>2525</v>
      </c>
      <c r="G389" s="30" t="s">
        <v>192</v>
      </c>
      <c r="H389" s="27" t="s">
        <v>2524</v>
      </c>
      <c r="I389" s="297" t="s">
        <v>1518</v>
      </c>
      <c r="J389" s="68">
        <f>VLOOKUP($A389,[1]전년동월vs전월vs당월!$A$167:$AA$396,12,FALSE)</f>
        <v>11700</v>
      </c>
      <c r="K389" s="68">
        <v>16700</v>
      </c>
      <c r="L389" s="120" t="str">
        <f>VLOOKUP($A389,수산물!$A226:$O455,12,FALSE)</f>
        <v>-</v>
      </c>
      <c r="M389" s="251" t="e">
        <f t="shared" si="70"/>
        <v>#VALUE!</v>
      </c>
      <c r="N389" s="251" t="e">
        <f t="shared" si="71"/>
        <v>#VALUE!</v>
      </c>
      <c r="O389" s="68">
        <f>VLOOKUP($A389,[1]전년동월vs전월vs당월!$A$167:$AA$396,17,FALSE)</f>
        <v>14300</v>
      </c>
      <c r="P389" s="68" t="s">
        <v>628</v>
      </c>
      <c r="Q389" s="120">
        <f>VLOOKUP($A389,수산물!$A226:$O455,13,FALSE)</f>
        <v>20000</v>
      </c>
      <c r="R389" s="251">
        <f t="shared" si="72"/>
        <v>39.86013986013986</v>
      </c>
      <c r="S389" s="251" t="e">
        <f t="shared" si="73"/>
        <v>#VALUE!</v>
      </c>
      <c r="T389" s="68" t="str">
        <f>VLOOKUP($A389,[1]전년동월vs전월vs당월!$A$167:$AA$396,22,FALSE)</f>
        <v>-</v>
      </c>
      <c r="U389" s="68" t="s">
        <v>628</v>
      </c>
      <c r="V389" s="120" t="str">
        <f>VLOOKUP($A389,수산물!$A226:$O455,14,FALSE)</f>
        <v>-</v>
      </c>
      <c r="W389" s="251" t="e">
        <f t="shared" si="74"/>
        <v>#VALUE!</v>
      </c>
      <c r="X389" s="251" t="e">
        <f t="shared" si="75"/>
        <v>#VALUE!</v>
      </c>
      <c r="Y389" s="68">
        <f>VLOOKUP($A389,[1]전년동월vs전월vs당월!$A$167:$AA$396,27,FALSE)</f>
        <v>14940</v>
      </c>
      <c r="Z389" s="68">
        <v>16770</v>
      </c>
      <c r="AA389" s="120">
        <f>VLOOKUP($A389,수산물!$A226:$O455,15,FALSE)</f>
        <v>22260</v>
      </c>
      <c r="AB389" s="251">
        <f t="shared" si="76"/>
        <v>48.99598393574297</v>
      </c>
      <c r="AC389" s="251">
        <f t="shared" si="77"/>
        <v>32.73703041144902</v>
      </c>
      <c r="AD389" s="121"/>
    </row>
    <row r="390" spans="1:30" s="28" customFormat="1">
      <c r="A390" s="28">
        <v>221</v>
      </c>
      <c r="B390" s="16" t="str">
        <f t="shared" si="69"/>
        <v>칵테일새우자숙,탈각kg51/60,8~12g태국</v>
      </c>
      <c r="C390" s="30"/>
      <c r="D390" s="30" t="s">
        <v>442</v>
      </c>
      <c r="E390" s="27" t="s">
        <v>2526</v>
      </c>
      <c r="F390" s="27" t="s">
        <v>2525</v>
      </c>
      <c r="G390" s="30" t="s">
        <v>192</v>
      </c>
      <c r="H390" s="27" t="s">
        <v>2527</v>
      </c>
      <c r="I390" s="297" t="s">
        <v>1701</v>
      </c>
      <c r="J390" s="68">
        <f>VLOOKUP($A390,[1]전년동월vs전월vs당월!$A$167:$AA$396,12,FALSE)</f>
        <v>13300</v>
      </c>
      <c r="K390" s="68" t="s">
        <v>628</v>
      </c>
      <c r="L390" s="120" t="str">
        <f>VLOOKUP($A390,수산물!$A227:$O456,12,FALSE)</f>
        <v>-</v>
      </c>
      <c r="M390" s="251" t="e">
        <f t="shared" si="70"/>
        <v>#VALUE!</v>
      </c>
      <c r="N390" s="251" t="e">
        <f t="shared" si="71"/>
        <v>#VALUE!</v>
      </c>
      <c r="O390" s="68">
        <f>VLOOKUP($A390,[1]전년동월vs전월vs당월!$A$167:$AA$396,17,FALSE)</f>
        <v>17100</v>
      </c>
      <c r="P390" s="68" t="s">
        <v>628</v>
      </c>
      <c r="Q390" s="120" t="str">
        <f>VLOOKUP($A390,수산물!$A227:$O456,13,FALSE)</f>
        <v>-</v>
      </c>
      <c r="R390" s="251" t="e">
        <f t="shared" si="72"/>
        <v>#VALUE!</v>
      </c>
      <c r="S390" s="251" t="e">
        <f t="shared" si="73"/>
        <v>#VALUE!</v>
      </c>
      <c r="T390" s="68">
        <f>VLOOKUP($A390,[1]전년동월vs전월vs당월!$A$167:$AA$396,22,FALSE)</f>
        <v>23340</v>
      </c>
      <c r="U390" s="68">
        <v>38400</v>
      </c>
      <c r="V390" s="120">
        <f>VLOOKUP($A390,수산물!$A227:$O456,14,FALSE)</f>
        <v>38400</v>
      </c>
      <c r="W390" s="251">
        <f t="shared" si="74"/>
        <v>64.52442159383034</v>
      </c>
      <c r="X390" s="251">
        <f t="shared" si="75"/>
        <v>0</v>
      </c>
      <c r="Y390" s="68" t="str">
        <f>VLOOKUP($A390,[1]전년동월vs전월vs당월!$A$167:$AA$396,27,FALSE)</f>
        <v>-</v>
      </c>
      <c r="Z390" s="68" t="s">
        <v>628</v>
      </c>
      <c r="AA390" s="120" t="str">
        <f>VLOOKUP($A390,수산물!$A227:$O456,15,FALSE)</f>
        <v>-</v>
      </c>
      <c r="AB390" s="251" t="e">
        <f t="shared" si="76"/>
        <v>#VALUE!</v>
      </c>
      <c r="AC390" s="251" t="e">
        <f t="shared" si="77"/>
        <v>#VALUE!</v>
      </c>
      <c r="AD390" s="121"/>
    </row>
    <row r="391" spans="1:30" s="28" customFormat="1">
      <c r="A391" s="28">
        <v>222</v>
      </c>
      <c r="B391" s="16" t="str">
        <f t="shared" ref="B391:B455" si="78">E391&amp;F391&amp;G391&amp;H391&amp;I391</f>
        <v>칵테일새우자숙,탈각kg71/90,6~7g태국</v>
      </c>
      <c r="C391" s="30"/>
      <c r="D391" s="30" t="s">
        <v>442</v>
      </c>
      <c r="E391" s="27" t="s">
        <v>2526</v>
      </c>
      <c r="F391" s="27" t="s">
        <v>2525</v>
      </c>
      <c r="G391" s="30" t="s">
        <v>192</v>
      </c>
      <c r="H391" s="27" t="s">
        <v>2524</v>
      </c>
      <c r="I391" s="297" t="s">
        <v>1701</v>
      </c>
      <c r="J391" s="68">
        <f>VLOOKUP($A391,[1]전년동월vs전월vs당월!$A$167:$AA$396,12,FALSE)</f>
        <v>13300</v>
      </c>
      <c r="K391" s="68" t="s">
        <v>628</v>
      </c>
      <c r="L391" s="120" t="str">
        <f>VLOOKUP($A391,수산물!$A228:$O457,12,FALSE)</f>
        <v>-</v>
      </c>
      <c r="M391" s="251" t="e">
        <f t="shared" si="70"/>
        <v>#VALUE!</v>
      </c>
      <c r="N391" s="251" t="e">
        <f t="shared" si="71"/>
        <v>#VALUE!</v>
      </c>
      <c r="O391" s="68">
        <f>VLOOKUP($A391,[1]전년동월vs전월vs당월!$A$167:$AA$396,17,FALSE)</f>
        <v>0</v>
      </c>
      <c r="P391" s="68" t="s">
        <v>628</v>
      </c>
      <c r="Q391" s="120" t="str">
        <f>VLOOKUP($A391,수산물!$A228:$O457,13,FALSE)</f>
        <v>-</v>
      </c>
      <c r="R391" s="251" t="e">
        <f t="shared" si="72"/>
        <v>#VALUE!</v>
      </c>
      <c r="S391" s="251" t="e">
        <f t="shared" si="73"/>
        <v>#VALUE!</v>
      </c>
      <c r="T391" s="68">
        <f>VLOOKUP($A391,[1]전년동월vs전월vs당월!$A$167:$AA$396,22,FALSE)</f>
        <v>21750</v>
      </c>
      <c r="U391" s="68">
        <v>37250</v>
      </c>
      <c r="V391" s="120">
        <f>VLOOKUP($A391,수산물!$A228:$O457,14,FALSE)</f>
        <v>37250</v>
      </c>
      <c r="W391" s="251">
        <f t="shared" si="74"/>
        <v>71.264367816091948</v>
      </c>
      <c r="X391" s="251">
        <f t="shared" si="75"/>
        <v>0</v>
      </c>
      <c r="Y391" s="68" t="str">
        <f>VLOOKUP($A391,[1]전년동월vs전월vs당월!$A$167:$AA$396,27,FALSE)</f>
        <v>-</v>
      </c>
      <c r="Z391" s="68" t="s">
        <v>628</v>
      </c>
      <c r="AA391" s="120" t="str">
        <f>VLOOKUP($A391,수산물!$A228:$O457,15,FALSE)</f>
        <v>-</v>
      </c>
      <c r="AB391" s="251" t="e">
        <f t="shared" si="76"/>
        <v>#VALUE!</v>
      </c>
      <c r="AC391" s="251" t="e">
        <f t="shared" si="77"/>
        <v>#VALUE!</v>
      </c>
      <c r="AD391" s="123"/>
    </row>
    <row r="392" spans="1:30" s="31" customFormat="1">
      <c r="A392" s="28">
        <v>223</v>
      </c>
      <c r="B392" s="16" t="str">
        <f t="shared" si="78"/>
        <v>해삼말린것kg불린해삼인도네시아</v>
      </c>
      <c r="C392" s="30">
        <v>47</v>
      </c>
      <c r="D392" s="30" t="s">
        <v>442</v>
      </c>
      <c r="E392" s="27" t="s">
        <v>1702</v>
      </c>
      <c r="F392" s="27" t="s">
        <v>245</v>
      </c>
      <c r="G392" s="30" t="s">
        <v>192</v>
      </c>
      <c r="H392" s="27" t="s">
        <v>1703</v>
      </c>
      <c r="I392" s="297" t="s">
        <v>1508</v>
      </c>
      <c r="J392" s="68">
        <f>VLOOKUP($A392,[1]전년동월vs전월vs당월!$A$167:$AA$396,12,FALSE)</f>
        <v>15000</v>
      </c>
      <c r="K392" s="68">
        <v>15000</v>
      </c>
      <c r="L392" s="120">
        <f>VLOOKUP($A392,수산물!$A229:$O458,12,FALSE)</f>
        <v>15000</v>
      </c>
      <c r="M392" s="251">
        <f t="shared" si="70"/>
        <v>0</v>
      </c>
      <c r="N392" s="251">
        <f t="shared" si="71"/>
        <v>0</v>
      </c>
      <c r="O392" s="68">
        <f>VLOOKUP($A392,[1]전년동월vs전월vs당월!$A$167:$AA$396,17,FALSE)</f>
        <v>18000</v>
      </c>
      <c r="P392" s="68">
        <v>18000</v>
      </c>
      <c r="Q392" s="120">
        <f>VLOOKUP($A392,수산물!$A229:$O458,13,FALSE)</f>
        <v>18000</v>
      </c>
      <c r="R392" s="251">
        <f t="shared" si="72"/>
        <v>0</v>
      </c>
      <c r="S392" s="251">
        <f t="shared" si="73"/>
        <v>0</v>
      </c>
      <c r="T392" s="68" t="str">
        <f>VLOOKUP($A392,[1]전년동월vs전월vs당월!$A$167:$AA$396,22,FALSE)</f>
        <v>-</v>
      </c>
      <c r="U392" s="68" t="s">
        <v>628</v>
      </c>
      <c r="V392" s="120" t="str">
        <f>VLOOKUP($A392,수산물!$A229:$O458,14,FALSE)</f>
        <v>-</v>
      </c>
      <c r="W392" s="251" t="e">
        <f t="shared" si="74"/>
        <v>#VALUE!</v>
      </c>
      <c r="X392" s="251" t="e">
        <f t="shared" si="75"/>
        <v>#VALUE!</v>
      </c>
      <c r="Y392" s="68">
        <f>VLOOKUP($A392,[1]전년동월vs전월vs당월!$A$167:$AA$396,27,FALSE)</f>
        <v>39000</v>
      </c>
      <c r="Z392" s="68">
        <v>50000</v>
      </c>
      <c r="AA392" s="120">
        <f>VLOOKUP($A392,수산물!$A229:$O458,15,FALSE)</f>
        <v>50000</v>
      </c>
      <c r="AB392" s="251">
        <f t="shared" si="76"/>
        <v>28.205128205128204</v>
      </c>
      <c r="AC392" s="251">
        <f t="shared" si="77"/>
        <v>0</v>
      </c>
      <c r="AD392" s="125"/>
    </row>
    <row r="393" spans="1:30" s="28" customFormat="1">
      <c r="A393" s="28">
        <v>224</v>
      </c>
      <c r="B393" s="16" t="str">
        <f t="shared" si="78"/>
        <v>해파리무염kg해파리채중국</v>
      </c>
      <c r="C393" s="30">
        <v>48</v>
      </c>
      <c r="D393" s="30" t="s">
        <v>442</v>
      </c>
      <c r="E393" s="27" t="s">
        <v>2519</v>
      </c>
      <c r="F393" s="27" t="s">
        <v>1704</v>
      </c>
      <c r="G393" s="30" t="s">
        <v>192</v>
      </c>
      <c r="H393" s="27" t="s">
        <v>1705</v>
      </c>
      <c r="I393" s="297" t="s">
        <v>1518</v>
      </c>
      <c r="J393" s="68">
        <f>VLOOKUP($A393,[1]전년동월vs전월vs당월!$A$167:$AA$396,12,FALSE)</f>
        <v>6000</v>
      </c>
      <c r="K393" s="68">
        <v>7000</v>
      </c>
      <c r="L393" s="120">
        <f>VLOOKUP($A393,수산물!$A230:$O459,12,FALSE)</f>
        <v>7000</v>
      </c>
      <c r="M393" s="251">
        <f t="shared" si="70"/>
        <v>16.666666666666668</v>
      </c>
      <c r="N393" s="251">
        <f t="shared" si="71"/>
        <v>0</v>
      </c>
      <c r="O393" s="68">
        <f>VLOOKUP($A393,[1]전년동월vs전월vs당월!$A$167:$AA$396,17,FALSE)</f>
        <v>5000</v>
      </c>
      <c r="P393" s="68">
        <v>6000</v>
      </c>
      <c r="Q393" s="120">
        <f>VLOOKUP($A393,수산물!$A230:$O459,13,FALSE)</f>
        <v>6000</v>
      </c>
      <c r="R393" s="251">
        <f t="shared" si="72"/>
        <v>20</v>
      </c>
      <c r="S393" s="251">
        <f t="shared" si="73"/>
        <v>0</v>
      </c>
      <c r="T393" s="68" t="str">
        <f>VLOOKUP($A393,[1]전년동월vs전월vs당월!$A$167:$AA$396,22,FALSE)</f>
        <v>-</v>
      </c>
      <c r="U393" s="68" t="s">
        <v>628</v>
      </c>
      <c r="V393" s="120" t="str">
        <f>VLOOKUP($A393,수산물!$A230:$O459,14,FALSE)</f>
        <v>-</v>
      </c>
      <c r="W393" s="251" t="e">
        <f t="shared" si="74"/>
        <v>#VALUE!</v>
      </c>
      <c r="X393" s="251" t="e">
        <f t="shared" si="75"/>
        <v>#VALUE!</v>
      </c>
      <c r="Y393" s="68" t="str">
        <f>VLOOKUP($A393,[1]전년동월vs전월vs당월!$A$167:$AA$396,27,FALSE)</f>
        <v>-</v>
      </c>
      <c r="Z393" s="68" t="s">
        <v>628</v>
      </c>
      <c r="AA393" s="120" t="str">
        <f>VLOOKUP($A393,수산물!$A230:$O459,15,FALSE)</f>
        <v>-</v>
      </c>
      <c r="AB393" s="251" t="e">
        <f t="shared" si="76"/>
        <v>#VALUE!</v>
      </c>
      <c r="AC393" s="251" t="e">
        <f t="shared" si="77"/>
        <v>#VALUE!</v>
      </c>
      <c r="AD393" s="123"/>
    </row>
    <row r="394" spans="1:30" s="28" customFormat="1">
      <c r="A394" s="28">
        <v>225</v>
      </c>
      <c r="B394" s="16" t="str">
        <f t="shared" si="78"/>
        <v>해파리무염kg해파리채태국</v>
      </c>
      <c r="C394" s="30"/>
      <c r="D394" s="30" t="s">
        <v>442</v>
      </c>
      <c r="E394" s="27" t="s">
        <v>481</v>
      </c>
      <c r="F394" s="27" t="s">
        <v>1704</v>
      </c>
      <c r="G394" s="30" t="s">
        <v>192</v>
      </c>
      <c r="H394" s="27" t="s">
        <v>1705</v>
      </c>
      <c r="I394" s="297" t="s">
        <v>1701</v>
      </c>
      <c r="J394" s="68">
        <f>VLOOKUP($A394,[1]전년동월vs전월vs당월!$A$167:$AA$396,12,FALSE)</f>
        <v>5000</v>
      </c>
      <c r="K394" s="68">
        <v>5000</v>
      </c>
      <c r="L394" s="120">
        <f>VLOOKUP($A394,수산물!$A231:$O460,12,FALSE)</f>
        <v>5000</v>
      </c>
      <c r="M394" s="251">
        <f t="shared" si="70"/>
        <v>0</v>
      </c>
      <c r="N394" s="251">
        <f t="shared" si="71"/>
        <v>0</v>
      </c>
      <c r="O394" s="68">
        <f>VLOOKUP($A394,[1]전년동월vs전월vs당월!$A$167:$AA$396,17,FALSE)</f>
        <v>4000</v>
      </c>
      <c r="P394" s="68">
        <v>4000</v>
      </c>
      <c r="Q394" s="120">
        <f>VLOOKUP($A394,수산물!$A231:$O460,13,FALSE)</f>
        <v>4000</v>
      </c>
      <c r="R394" s="251">
        <f t="shared" si="72"/>
        <v>0</v>
      </c>
      <c r="S394" s="251">
        <f t="shared" si="73"/>
        <v>0</v>
      </c>
      <c r="T394" s="68">
        <f>VLOOKUP($A394,[1]전년동월vs전월vs당월!$A$167:$AA$396,22,FALSE)</f>
        <v>9800</v>
      </c>
      <c r="U394" s="68" t="s">
        <v>628</v>
      </c>
      <c r="V394" s="120" t="str">
        <f>VLOOKUP($A394,수산물!$A231:$O460,14,FALSE)</f>
        <v>-</v>
      </c>
      <c r="W394" s="251" t="e">
        <f t="shared" si="74"/>
        <v>#VALUE!</v>
      </c>
      <c r="X394" s="251" t="e">
        <f t="shared" si="75"/>
        <v>#VALUE!</v>
      </c>
      <c r="Y394" s="68">
        <f>VLOOKUP($A394,[1]전년동월vs전월vs당월!$A$167:$AA$396,27,FALSE)</f>
        <v>15190</v>
      </c>
      <c r="Z394" s="68">
        <v>7530</v>
      </c>
      <c r="AA394" s="120">
        <f>VLOOKUP($A394,수산물!$A231:$O460,15,FALSE)</f>
        <v>7530</v>
      </c>
      <c r="AB394" s="251">
        <f t="shared" si="76"/>
        <v>-50.427913100724162</v>
      </c>
      <c r="AC394" s="251">
        <f t="shared" si="77"/>
        <v>0</v>
      </c>
      <c r="AD394" s="126"/>
    </row>
    <row r="395" spans="1:30" s="28" customFormat="1">
      <c r="A395" s="28">
        <v>226</v>
      </c>
      <c r="B395" s="16" t="str">
        <f t="shared" si="78"/>
        <v>다시마생것kg쌈다시마국산</v>
      </c>
      <c r="C395" s="20">
        <v>49</v>
      </c>
      <c r="D395" s="20" t="s">
        <v>1706</v>
      </c>
      <c r="E395" s="193" t="s">
        <v>482</v>
      </c>
      <c r="F395" s="193" t="s">
        <v>16</v>
      </c>
      <c r="G395" s="20" t="s">
        <v>192</v>
      </c>
      <c r="H395" s="32" t="s">
        <v>1716</v>
      </c>
      <c r="I395" s="301" t="s">
        <v>195</v>
      </c>
      <c r="J395" s="68">
        <f>VLOOKUP($A395,[1]전년동월vs전월vs당월!$A$167:$AA$396,12,FALSE)</f>
        <v>0</v>
      </c>
      <c r="K395" s="68" t="s">
        <v>628</v>
      </c>
      <c r="L395" s="120" t="str">
        <f>VLOOKUP($A395,수산물!$A232:$O461,12,FALSE)</f>
        <v>-</v>
      </c>
      <c r="M395" s="251" t="e">
        <f t="shared" si="70"/>
        <v>#VALUE!</v>
      </c>
      <c r="N395" s="251" t="e">
        <f t="shared" si="71"/>
        <v>#VALUE!</v>
      </c>
      <c r="O395" s="68">
        <f>VLOOKUP($A395,[1]전년동월vs전월vs당월!$A$167:$AA$396,17,FALSE)</f>
        <v>0</v>
      </c>
      <c r="P395" s="68" t="s">
        <v>628</v>
      </c>
      <c r="Q395" s="120" t="str">
        <f>VLOOKUP($A395,수산물!$A232:$O461,13,FALSE)</f>
        <v>-</v>
      </c>
      <c r="R395" s="251" t="e">
        <f t="shared" si="72"/>
        <v>#VALUE!</v>
      </c>
      <c r="S395" s="251" t="e">
        <f t="shared" si="73"/>
        <v>#VALUE!</v>
      </c>
      <c r="T395" s="68">
        <f>VLOOKUP($A395,[1]전년동월vs전월vs당월!$A$167:$AA$396,22,FALSE)</f>
        <v>6950</v>
      </c>
      <c r="U395" s="68">
        <v>6950</v>
      </c>
      <c r="V395" s="120">
        <f>VLOOKUP($A395,수산물!$A232:$O461,14,FALSE)</f>
        <v>6950</v>
      </c>
      <c r="W395" s="251">
        <f t="shared" si="74"/>
        <v>0</v>
      </c>
      <c r="X395" s="251">
        <f t="shared" si="75"/>
        <v>0</v>
      </c>
      <c r="Y395" s="68">
        <f>VLOOKUP($A395,[1]전년동월vs전월vs당월!$A$167:$AA$396,27,FALSE)</f>
        <v>5300</v>
      </c>
      <c r="Z395" s="68">
        <v>5300</v>
      </c>
      <c r="AA395" s="120">
        <f>VLOOKUP($A395,수산물!$A232:$O461,15,FALSE)</f>
        <v>5300</v>
      </c>
      <c r="AB395" s="251">
        <f t="shared" si="76"/>
        <v>0</v>
      </c>
      <c r="AC395" s="251">
        <f t="shared" si="77"/>
        <v>0</v>
      </c>
      <c r="AD395" s="121"/>
    </row>
    <row r="396" spans="1:30" s="28" customFormat="1">
      <c r="A396" s="28">
        <v>227</v>
      </c>
      <c r="B396" s="16" t="str">
        <f t="shared" si="78"/>
        <v>매생이생것(양식산)kg냉동국산</v>
      </c>
      <c r="C396" s="20">
        <v>50</v>
      </c>
      <c r="D396" s="30" t="s">
        <v>1706</v>
      </c>
      <c r="E396" s="32" t="s">
        <v>1723</v>
      </c>
      <c r="F396" s="32" t="s">
        <v>1606</v>
      </c>
      <c r="G396" s="30" t="s">
        <v>192</v>
      </c>
      <c r="H396" s="32" t="s">
        <v>199</v>
      </c>
      <c r="I396" s="302" t="s">
        <v>195</v>
      </c>
      <c r="J396" s="68">
        <f>VLOOKUP($A396,[1]전년동월vs전월vs당월!$A$167:$AA$396,12,FALSE)</f>
        <v>7100</v>
      </c>
      <c r="K396" s="68" t="s">
        <v>628</v>
      </c>
      <c r="L396" s="120">
        <f>VLOOKUP($A396,수산물!$A233:$O462,12,FALSE)</f>
        <v>4000</v>
      </c>
      <c r="M396" s="251">
        <f t="shared" si="70"/>
        <v>-43.661971830985912</v>
      </c>
      <c r="N396" s="251" t="e">
        <f t="shared" si="71"/>
        <v>#VALUE!</v>
      </c>
      <c r="O396" s="68">
        <f>VLOOKUP($A396,[1]전년동월vs전월vs당월!$A$167:$AA$396,17,FALSE)</f>
        <v>8600</v>
      </c>
      <c r="P396" s="68" t="s">
        <v>628</v>
      </c>
      <c r="Q396" s="120">
        <f>VLOOKUP($A396,수산물!$A233:$O462,13,FALSE)</f>
        <v>3500</v>
      </c>
      <c r="R396" s="251">
        <f t="shared" si="72"/>
        <v>-59.302325581395351</v>
      </c>
      <c r="S396" s="251" t="e">
        <f t="shared" si="73"/>
        <v>#VALUE!</v>
      </c>
      <c r="T396" s="68" t="str">
        <f>VLOOKUP($A396,[1]전년동월vs전월vs당월!$A$167:$AA$396,22,FALSE)</f>
        <v>-</v>
      </c>
      <c r="U396" s="68" t="s">
        <v>628</v>
      </c>
      <c r="V396" s="120">
        <f>VLOOKUP($A396,수산물!$A233:$O462,14,FALSE)</f>
        <v>11890</v>
      </c>
      <c r="W396" s="251" t="e">
        <f t="shared" si="74"/>
        <v>#VALUE!</v>
      </c>
      <c r="X396" s="251" t="e">
        <f t="shared" si="75"/>
        <v>#VALUE!</v>
      </c>
      <c r="Y396" s="68">
        <f>VLOOKUP($A396,[1]전년동월vs전월vs당월!$A$167:$AA$396,27,FALSE)</f>
        <v>24750</v>
      </c>
      <c r="Z396" s="68" t="s">
        <v>628</v>
      </c>
      <c r="AA396" s="120" t="str">
        <f>VLOOKUP($A396,수산물!$A233:$O462,15,FALSE)</f>
        <v>-</v>
      </c>
      <c r="AB396" s="251" t="e">
        <f t="shared" si="76"/>
        <v>#VALUE!</v>
      </c>
      <c r="AC396" s="251" t="e">
        <f t="shared" si="77"/>
        <v>#VALUE!</v>
      </c>
      <c r="AD396" s="126"/>
    </row>
    <row r="397" spans="1:30" s="28" customFormat="1">
      <c r="A397" s="28">
        <v>228</v>
      </c>
      <c r="B397" s="16" t="str">
        <f t="shared" si="78"/>
        <v>미역생것(양식산)kg물미역국산</v>
      </c>
      <c r="C397" s="30">
        <v>51</v>
      </c>
      <c r="D397" s="30" t="s">
        <v>1706</v>
      </c>
      <c r="E397" s="32" t="s">
        <v>484</v>
      </c>
      <c r="F397" s="32" t="s">
        <v>1606</v>
      </c>
      <c r="G397" s="30" t="s">
        <v>192</v>
      </c>
      <c r="H397" s="32" t="s">
        <v>1724</v>
      </c>
      <c r="I397" s="302" t="s">
        <v>195</v>
      </c>
      <c r="J397" s="68">
        <f>VLOOKUP($A397,[1]전년동월vs전월vs당월!$A$167:$AA$396,12,FALSE)</f>
        <v>1800</v>
      </c>
      <c r="K397" s="68" t="s">
        <v>628</v>
      </c>
      <c r="L397" s="120">
        <f>VLOOKUP($A397,수산물!$A234:$O463,12,FALSE)</f>
        <v>1000</v>
      </c>
      <c r="M397" s="251">
        <f t="shared" si="70"/>
        <v>-44.444444444444443</v>
      </c>
      <c r="N397" s="251" t="e">
        <f t="shared" si="71"/>
        <v>#VALUE!</v>
      </c>
      <c r="O397" s="68">
        <f>VLOOKUP($A397,[1]전년동월vs전월vs당월!$A$167:$AA$396,17,FALSE)</f>
        <v>0</v>
      </c>
      <c r="P397" s="68" t="s">
        <v>628</v>
      </c>
      <c r="Q397" s="120" t="str">
        <f>VLOOKUP($A397,수산물!$A234:$O463,13,FALSE)</f>
        <v>-</v>
      </c>
      <c r="R397" s="251" t="e">
        <f t="shared" si="72"/>
        <v>#VALUE!</v>
      </c>
      <c r="S397" s="251" t="e">
        <f t="shared" si="73"/>
        <v>#VALUE!</v>
      </c>
      <c r="T397" s="68">
        <f>VLOOKUP($A397,[1]전년동월vs전월vs당월!$A$167:$AA$396,22,FALSE)</f>
        <v>5800</v>
      </c>
      <c r="U397" s="68" t="s">
        <v>628</v>
      </c>
      <c r="V397" s="120">
        <f>VLOOKUP($A397,수산물!$A234:$O463,14,FALSE)</f>
        <v>6800</v>
      </c>
      <c r="W397" s="251">
        <f t="shared" si="74"/>
        <v>17.241379310344829</v>
      </c>
      <c r="X397" s="251" t="e">
        <f t="shared" si="75"/>
        <v>#VALUE!</v>
      </c>
      <c r="Y397" s="68">
        <f>VLOOKUP($A397,[1]전년동월vs전월vs당월!$A$167:$AA$396,27,FALSE)</f>
        <v>8500</v>
      </c>
      <c r="Z397" s="68">
        <v>10000</v>
      </c>
      <c r="AA397" s="120">
        <f>VLOOKUP($A397,수산물!$A234:$O463,15,FALSE)</f>
        <v>9000</v>
      </c>
      <c r="AB397" s="251">
        <f t="shared" si="76"/>
        <v>5.882352941176471</v>
      </c>
      <c r="AC397" s="251">
        <f t="shared" si="77"/>
        <v>-10</v>
      </c>
      <c r="AD397" s="121"/>
    </row>
    <row r="398" spans="1:30" s="28" customFormat="1">
      <c r="A398" s="28">
        <v>229</v>
      </c>
      <c r="B398" s="16" t="str">
        <f t="shared" si="78"/>
        <v>미역생것(양식산)kg곰피국산</v>
      </c>
      <c r="C398" s="30"/>
      <c r="D398" s="30" t="s">
        <v>1706</v>
      </c>
      <c r="E398" s="32" t="s">
        <v>484</v>
      </c>
      <c r="F398" s="32" t="s">
        <v>1606</v>
      </c>
      <c r="G398" s="30" t="s">
        <v>192</v>
      </c>
      <c r="H398" s="32" t="s">
        <v>1725</v>
      </c>
      <c r="I398" s="302" t="s">
        <v>195</v>
      </c>
      <c r="J398" s="68">
        <f>VLOOKUP($A398,[1]전년동월vs전월vs당월!$A$167:$AA$396,12,FALSE)</f>
        <v>0</v>
      </c>
      <c r="K398" s="68" t="s">
        <v>628</v>
      </c>
      <c r="L398" s="120">
        <f>VLOOKUP($A398,수산물!$A235:$O464,12,FALSE)</f>
        <v>1100</v>
      </c>
      <c r="M398" s="251" t="e">
        <f t="shared" si="70"/>
        <v>#DIV/0!</v>
      </c>
      <c r="N398" s="251" t="e">
        <f t="shared" si="71"/>
        <v>#VALUE!</v>
      </c>
      <c r="O398" s="68">
        <f>VLOOKUP($A398,[1]전년동월vs전월vs당월!$A$167:$AA$396,17,FALSE)</f>
        <v>0</v>
      </c>
      <c r="P398" s="68" t="s">
        <v>628</v>
      </c>
      <c r="Q398" s="120" t="str">
        <f>VLOOKUP($A398,수산물!$A235:$O464,13,FALSE)</f>
        <v>-</v>
      </c>
      <c r="R398" s="251" t="e">
        <f t="shared" si="72"/>
        <v>#VALUE!</v>
      </c>
      <c r="S398" s="251" t="e">
        <f t="shared" si="73"/>
        <v>#VALUE!</v>
      </c>
      <c r="T398" s="68" t="str">
        <f>VLOOKUP($A398,[1]전년동월vs전월vs당월!$A$167:$AA$396,22,FALSE)</f>
        <v>-</v>
      </c>
      <c r="U398" s="68" t="s">
        <v>628</v>
      </c>
      <c r="V398" s="120" t="str">
        <f>VLOOKUP($A398,수산물!$A235:$O464,14,FALSE)</f>
        <v>-</v>
      </c>
      <c r="W398" s="251" t="e">
        <f t="shared" si="74"/>
        <v>#VALUE!</v>
      </c>
      <c r="X398" s="251" t="e">
        <f t="shared" si="75"/>
        <v>#VALUE!</v>
      </c>
      <c r="Y398" s="68" t="str">
        <f>VLOOKUP($A398,[1]전년동월vs전월vs당월!$A$167:$AA$396,27,FALSE)</f>
        <v>-</v>
      </c>
      <c r="Z398" s="68">
        <v>6200</v>
      </c>
      <c r="AA398" s="120">
        <f>VLOOKUP($A398,수산물!$A235:$O464,15,FALSE)</f>
        <v>9500</v>
      </c>
      <c r="AB398" s="251" t="e">
        <f t="shared" si="76"/>
        <v>#VALUE!</v>
      </c>
      <c r="AC398" s="251">
        <f t="shared" si="77"/>
        <v>53.225806451612904</v>
      </c>
      <c r="AD398" s="121"/>
    </row>
    <row r="399" spans="1:30" s="28" customFormat="1">
      <c r="A399" s="28">
        <v>230</v>
      </c>
      <c r="B399" s="16" t="str">
        <f t="shared" si="78"/>
        <v>파래생것kg물파래국산</v>
      </c>
      <c r="C399" s="30">
        <v>52</v>
      </c>
      <c r="D399" s="30" t="s">
        <v>1706</v>
      </c>
      <c r="E399" s="32" t="s">
        <v>486</v>
      </c>
      <c r="F399" s="32" t="s">
        <v>16</v>
      </c>
      <c r="G399" s="30" t="s">
        <v>192</v>
      </c>
      <c r="H399" s="32" t="s">
        <v>1733</v>
      </c>
      <c r="I399" s="302" t="s">
        <v>195</v>
      </c>
      <c r="J399" s="68">
        <f>VLOOKUP($A399,[1]전년동월vs전월vs당월!$A$167:$AA$396,12,FALSE)</f>
        <v>2900</v>
      </c>
      <c r="K399" s="68" t="s">
        <v>628</v>
      </c>
      <c r="L399" s="120">
        <f>VLOOKUP($A399,수산물!$A236:$O465,12,FALSE)</f>
        <v>2600</v>
      </c>
      <c r="M399" s="251">
        <f t="shared" si="70"/>
        <v>-10.344827586206897</v>
      </c>
      <c r="N399" s="251" t="e">
        <f t="shared" si="71"/>
        <v>#VALUE!</v>
      </c>
      <c r="O399" s="68">
        <f>VLOOKUP($A399,[1]전년동월vs전월vs당월!$A$167:$AA$396,17,FALSE)</f>
        <v>2800</v>
      </c>
      <c r="P399" s="68" t="s">
        <v>628</v>
      </c>
      <c r="Q399" s="120">
        <f>VLOOKUP($A399,수산물!$A236:$O465,13,FALSE)</f>
        <v>2300</v>
      </c>
      <c r="R399" s="251">
        <f t="shared" si="72"/>
        <v>-17.857142857142858</v>
      </c>
      <c r="S399" s="251" t="e">
        <f t="shared" si="73"/>
        <v>#VALUE!</v>
      </c>
      <c r="T399" s="68">
        <f>VLOOKUP($A399,[1]전년동월vs전월vs당월!$A$167:$AA$396,22,FALSE)</f>
        <v>9860</v>
      </c>
      <c r="U399" s="68" t="s">
        <v>628</v>
      </c>
      <c r="V399" s="120">
        <f>VLOOKUP($A399,수산물!$A236:$O465,14,FALSE)</f>
        <v>9380</v>
      </c>
      <c r="W399" s="251">
        <f t="shared" si="74"/>
        <v>-4.8681541582150105</v>
      </c>
      <c r="X399" s="251" t="e">
        <f t="shared" si="75"/>
        <v>#VALUE!</v>
      </c>
      <c r="Y399" s="68">
        <f>VLOOKUP($A399,[1]전년동월vs전월vs당월!$A$167:$AA$396,27,FALSE)</f>
        <v>7150</v>
      </c>
      <c r="Z399" s="68" t="s">
        <v>628</v>
      </c>
      <c r="AA399" s="120">
        <f>VLOOKUP($A399,수산물!$A236:$O465,15,FALSE)</f>
        <v>6000</v>
      </c>
      <c r="AB399" s="251">
        <f t="shared" si="76"/>
        <v>-16.083916083916083</v>
      </c>
      <c r="AC399" s="251" t="e">
        <f t="shared" si="77"/>
        <v>#VALUE!</v>
      </c>
      <c r="AD399" s="121"/>
    </row>
    <row r="400" spans="1:30" s="137" customFormat="1" ht="14.25">
      <c r="B400" s="16" t="str">
        <f t="shared" si="78"/>
        <v/>
      </c>
      <c r="C400" s="269" t="s">
        <v>2178</v>
      </c>
      <c r="D400" s="276"/>
      <c r="E400" s="276"/>
      <c r="F400" s="276"/>
      <c r="G400" s="276"/>
      <c r="H400" s="276"/>
      <c r="I400" s="296"/>
      <c r="J400" s="270"/>
      <c r="K400" s="270"/>
      <c r="L400" s="270"/>
      <c r="M400" s="270"/>
      <c r="N400" s="270"/>
      <c r="O400" s="270"/>
      <c r="P400" s="270"/>
      <c r="Q400" s="270"/>
      <c r="R400" s="270"/>
      <c r="S400" s="270"/>
      <c r="T400" s="270"/>
      <c r="U400" s="270"/>
      <c r="V400" s="270"/>
      <c r="W400" s="270"/>
      <c r="X400" s="270"/>
      <c r="Y400" s="270"/>
      <c r="Z400" s="270"/>
      <c r="AA400" s="270"/>
      <c r="AB400" s="270"/>
      <c r="AC400" s="270"/>
      <c r="AD400" s="278"/>
    </row>
    <row r="401" spans="1:30" s="31" customFormat="1">
      <c r="A401" s="31">
        <v>1</v>
      </c>
      <c r="B401" s="16" t="str">
        <f t="shared" si="78"/>
        <v>가다랭이반건품kg가다랭이포일본</v>
      </c>
      <c r="C401" s="30">
        <v>1</v>
      </c>
      <c r="D401" s="30" t="s">
        <v>442</v>
      </c>
      <c r="E401" s="27" t="s">
        <v>443</v>
      </c>
      <c r="F401" s="27" t="s">
        <v>444</v>
      </c>
      <c r="G401" s="30" t="s">
        <v>192</v>
      </c>
      <c r="H401" s="27" t="s">
        <v>2030</v>
      </c>
      <c r="I401" s="299" t="s">
        <v>1507</v>
      </c>
      <c r="J401" s="68">
        <f>VLOOKUP($A401,[1]전년동월vs전월vs당월!$A$399:$AA$455,12,FALSE)</f>
        <v>0</v>
      </c>
      <c r="K401" s="186">
        <v>0</v>
      </c>
      <c r="L401" s="196">
        <f>VLOOKUP($A401,건어물!$A7:$O64,12,FALSE)</f>
        <v>0</v>
      </c>
      <c r="M401" s="251" t="e">
        <f t="shared" ref="M401" si="79">(L401-J401)*100/J401</f>
        <v>#DIV/0!</v>
      </c>
      <c r="N401" s="251" t="e">
        <f t="shared" ref="N401" si="80">(L401-K401)*100/K401</f>
        <v>#DIV/0!</v>
      </c>
      <c r="O401" s="68">
        <f>VLOOKUP($A401,[1]전년동월vs전월vs당월!$A$399:$AA$455,17,FALSE)</f>
        <v>0</v>
      </c>
      <c r="P401" s="186">
        <v>0</v>
      </c>
      <c r="Q401" s="196">
        <f>VLOOKUP($A401,건어물!$A7:$O64,13,FALSE)</f>
        <v>0</v>
      </c>
      <c r="R401" s="251" t="e">
        <f t="shared" ref="R401" si="81">(Q401-O401)*100/O401</f>
        <v>#DIV/0!</v>
      </c>
      <c r="S401" s="251" t="e">
        <f t="shared" ref="S401" si="82">(Q401-P401)*100/P401</f>
        <v>#DIV/0!</v>
      </c>
      <c r="T401" s="68">
        <f>VLOOKUP($A401,[1]전년동월vs전월vs당월!$A$399:$AA$455,22,FALSE)</f>
        <v>122500</v>
      </c>
      <c r="U401" s="186">
        <v>122500</v>
      </c>
      <c r="V401" s="196" t="str">
        <f>VLOOKUP($A401,건어물!$A7:$O64,14,FALSE)</f>
        <v>-</v>
      </c>
      <c r="W401" s="251" t="e">
        <f t="shared" ref="W401" si="83">(V401-T401)*100/T401</f>
        <v>#VALUE!</v>
      </c>
      <c r="X401" s="251" t="e">
        <f t="shared" ref="X401" si="84">(V401-U401)*100/U401</f>
        <v>#VALUE!</v>
      </c>
      <c r="Y401" s="68">
        <f>VLOOKUP($A401,[1]전년동월vs전월vs당월!$A$399:$AA$455,27,FALSE)</f>
        <v>74340</v>
      </c>
      <c r="Z401" s="186" t="s">
        <v>628</v>
      </c>
      <c r="AA401" s="196">
        <f>VLOOKUP($A401,건어물!$A7:$O64,15,FALSE)</f>
        <v>74340</v>
      </c>
      <c r="AB401" s="251">
        <f t="shared" ref="AB401" si="85">(AA401-Y401)*100/Y401</f>
        <v>0</v>
      </c>
      <c r="AC401" s="251" t="e">
        <f t="shared" ref="AC401" si="86">(AA401-Z401)*100/Z401</f>
        <v>#VALUE!</v>
      </c>
      <c r="AD401" s="126"/>
    </row>
    <row r="402" spans="1:30" s="31" customFormat="1">
      <c r="A402" s="31">
        <v>2</v>
      </c>
      <c r="B402" s="16" t="str">
        <f t="shared" si="78"/>
        <v>가다랭이반건품kg가다랭이포인도네시아</v>
      </c>
      <c r="C402" s="30"/>
      <c r="D402" s="30" t="s">
        <v>442</v>
      </c>
      <c r="E402" s="27" t="s">
        <v>443</v>
      </c>
      <c r="F402" s="27" t="s">
        <v>444</v>
      </c>
      <c r="G402" s="30" t="s">
        <v>192</v>
      </c>
      <c r="H402" s="27" t="s">
        <v>2030</v>
      </c>
      <c r="I402" s="297" t="s">
        <v>1508</v>
      </c>
      <c r="J402" s="68">
        <f>VLOOKUP($A402,[1]전년동월vs전월vs당월!$A$399:$AA$455,12,FALSE)</f>
        <v>18000</v>
      </c>
      <c r="K402" s="186">
        <v>20000</v>
      </c>
      <c r="L402" s="196">
        <f>VLOOKUP($A402,건어물!$A8:$O65,12,FALSE)</f>
        <v>20000</v>
      </c>
      <c r="M402" s="251">
        <f t="shared" ref="M402:M458" si="87">(L402-J402)*100/J402</f>
        <v>11.111111111111111</v>
      </c>
      <c r="N402" s="251">
        <f t="shared" ref="N402:N458" si="88">(L402-K402)*100/K402</f>
        <v>0</v>
      </c>
      <c r="O402" s="68">
        <f>VLOOKUP($A402,[1]전년동월vs전월vs당월!$A$399:$AA$455,17,FALSE)</f>
        <v>15000</v>
      </c>
      <c r="P402" s="186">
        <v>22000</v>
      </c>
      <c r="Q402" s="196">
        <f>VLOOKUP($A402,건어물!$A8:$O65,13,FALSE)</f>
        <v>22000</v>
      </c>
      <c r="R402" s="251">
        <f t="shared" ref="R402:R458" si="89">(Q402-O402)*100/O402</f>
        <v>46.666666666666664</v>
      </c>
      <c r="S402" s="251">
        <f t="shared" ref="S402:S458" si="90">(Q402-P402)*100/P402</f>
        <v>0</v>
      </c>
      <c r="T402" s="68" t="str">
        <f>VLOOKUP($A402,[1]전년동월vs전월vs당월!$A$399:$AA$455,22,FALSE)</f>
        <v>-</v>
      </c>
      <c r="U402" s="186" t="s">
        <v>628</v>
      </c>
      <c r="V402" s="196" t="str">
        <f>VLOOKUP($A402,건어물!$A8:$O65,14,FALSE)</f>
        <v>-</v>
      </c>
      <c r="W402" s="251" t="e">
        <f t="shared" ref="W402:W458" si="91">(V402-T402)*100/T402</f>
        <v>#VALUE!</v>
      </c>
      <c r="X402" s="251" t="e">
        <f t="shared" ref="X402:X458" si="92">(V402-U402)*100/U402</f>
        <v>#VALUE!</v>
      </c>
      <c r="Y402" s="68">
        <f>VLOOKUP($A402,[1]전년동월vs전월vs당월!$A$399:$AA$455,27,FALSE)</f>
        <v>39400</v>
      </c>
      <c r="Z402" s="186" t="s">
        <v>628</v>
      </c>
      <c r="AA402" s="196" t="str">
        <f>VLOOKUP($A402,건어물!$A8:$O65,15,FALSE)</f>
        <v>-</v>
      </c>
      <c r="AB402" s="251" t="e">
        <f t="shared" ref="AB402:AB458" si="93">(AA402-Y402)*100/Y402</f>
        <v>#VALUE!</v>
      </c>
      <c r="AC402" s="251" t="e">
        <f t="shared" ref="AC402:AC458" si="94">(AA402-Z402)*100/Z402</f>
        <v>#VALUE!</v>
      </c>
      <c r="AD402" s="121"/>
    </row>
    <row r="403" spans="1:30" s="31" customFormat="1">
      <c r="A403" s="31">
        <v>3</v>
      </c>
      <c r="B403" s="16" t="str">
        <f t="shared" si="78"/>
        <v>가다랭이반건품kg가다랭이포기타수입</v>
      </c>
      <c r="C403" s="30"/>
      <c r="D403" s="30" t="s">
        <v>442</v>
      </c>
      <c r="E403" s="27" t="s">
        <v>443</v>
      </c>
      <c r="F403" s="27" t="s">
        <v>444</v>
      </c>
      <c r="G403" s="30" t="s">
        <v>192</v>
      </c>
      <c r="H403" s="27" t="s">
        <v>2030</v>
      </c>
      <c r="I403" s="297" t="s">
        <v>2031</v>
      </c>
      <c r="J403" s="68">
        <f>VLOOKUP($A403,[1]전년동월vs전월vs당월!$A$399:$AA$455,12,FALSE)</f>
        <v>0</v>
      </c>
      <c r="K403" s="186">
        <v>0</v>
      </c>
      <c r="L403" s="196">
        <f>VLOOKUP($A403,건어물!$A9:$O66,12,FALSE)</f>
        <v>0</v>
      </c>
      <c r="M403" s="251" t="e">
        <f t="shared" si="87"/>
        <v>#DIV/0!</v>
      </c>
      <c r="N403" s="251" t="e">
        <f t="shared" si="88"/>
        <v>#DIV/0!</v>
      </c>
      <c r="O403" s="68">
        <f>VLOOKUP($A403,[1]전년동월vs전월vs당월!$A$399:$AA$455,17,FALSE)</f>
        <v>0</v>
      </c>
      <c r="P403" s="186">
        <v>0</v>
      </c>
      <c r="Q403" s="196">
        <f>VLOOKUP($A403,건어물!$A9:$O66,13,FALSE)</f>
        <v>0</v>
      </c>
      <c r="R403" s="251" t="e">
        <f t="shared" si="89"/>
        <v>#DIV/0!</v>
      </c>
      <c r="S403" s="251" t="e">
        <f t="shared" si="90"/>
        <v>#DIV/0!</v>
      </c>
      <c r="T403" s="68">
        <f>VLOOKUP($A403,[1]전년동월vs전월vs당월!$A$399:$AA$455,22,FALSE)</f>
        <v>149170</v>
      </c>
      <c r="U403" s="186" t="s">
        <v>628</v>
      </c>
      <c r="V403" s="196" t="str">
        <f>VLOOKUP($A403,건어물!$A9:$O66,14,FALSE)</f>
        <v>-</v>
      </c>
      <c r="W403" s="251" t="e">
        <f t="shared" si="91"/>
        <v>#VALUE!</v>
      </c>
      <c r="X403" s="251" t="e">
        <f t="shared" si="92"/>
        <v>#VALUE!</v>
      </c>
      <c r="Y403" s="68" t="str">
        <f>VLOOKUP($A403,[1]전년동월vs전월vs당월!$A$399:$AA$455,27,FALSE)</f>
        <v>-</v>
      </c>
      <c r="Z403" s="186">
        <v>22800</v>
      </c>
      <c r="AA403" s="196">
        <f>VLOOKUP($A403,건어물!$A9:$O66,15,FALSE)</f>
        <v>22800</v>
      </c>
      <c r="AB403" s="251" t="e">
        <f t="shared" si="93"/>
        <v>#VALUE!</v>
      </c>
      <c r="AC403" s="251">
        <f t="shared" si="94"/>
        <v>0</v>
      </c>
      <c r="AD403" s="121"/>
    </row>
    <row r="404" spans="1:30" s="31" customFormat="1">
      <c r="A404" s="31">
        <v>4</v>
      </c>
      <c r="B404" s="16" t="str">
        <f t="shared" si="78"/>
        <v>멸치자건품(큰멸치)kg국멸치(일반)국산</v>
      </c>
      <c r="C404" s="30">
        <v>2</v>
      </c>
      <c r="D404" s="30" t="s">
        <v>442</v>
      </c>
      <c r="E404" s="27" t="s">
        <v>450</v>
      </c>
      <c r="F404" s="27" t="s">
        <v>451</v>
      </c>
      <c r="G404" s="30" t="s">
        <v>192</v>
      </c>
      <c r="H404" s="27" t="s">
        <v>1547</v>
      </c>
      <c r="I404" s="297" t="s">
        <v>195</v>
      </c>
      <c r="J404" s="68">
        <f>VLOOKUP($A404,[1]전년동월vs전월vs당월!$A$399:$AA$455,12,FALSE)</f>
        <v>16700</v>
      </c>
      <c r="K404" s="186">
        <v>8000</v>
      </c>
      <c r="L404" s="196">
        <f>VLOOKUP($A404,건어물!$A10:$O67,12,FALSE)</f>
        <v>8000</v>
      </c>
      <c r="M404" s="251">
        <f t="shared" si="87"/>
        <v>-52.095808383233532</v>
      </c>
      <c r="N404" s="251">
        <f t="shared" si="88"/>
        <v>0</v>
      </c>
      <c r="O404" s="68">
        <f>VLOOKUP($A404,[1]전년동월vs전월vs당월!$A$399:$AA$455,17,FALSE)</f>
        <v>13300</v>
      </c>
      <c r="P404" s="186">
        <v>8000</v>
      </c>
      <c r="Q404" s="196">
        <f>VLOOKUP($A404,건어물!$A10:$O67,13,FALSE)</f>
        <v>8000</v>
      </c>
      <c r="R404" s="251">
        <f t="shared" si="89"/>
        <v>-39.849624060150376</v>
      </c>
      <c r="S404" s="251">
        <f t="shared" si="90"/>
        <v>0</v>
      </c>
      <c r="T404" s="68" t="str">
        <f>VLOOKUP($A404,[1]전년동월vs전월vs당월!$A$399:$AA$455,22,FALSE)</f>
        <v>-</v>
      </c>
      <c r="U404" s="186">
        <v>13800</v>
      </c>
      <c r="V404" s="196">
        <f>VLOOKUP($A404,건어물!$A10:$O67,14,FALSE)</f>
        <v>11290</v>
      </c>
      <c r="W404" s="251" t="e">
        <f t="shared" si="91"/>
        <v>#VALUE!</v>
      </c>
      <c r="X404" s="251">
        <f t="shared" si="92"/>
        <v>-18.188405797101449</v>
      </c>
      <c r="Y404" s="68">
        <f>VLOOKUP($A404,[1]전년동월vs전월vs당월!$A$399:$AA$455,27,FALSE)</f>
        <v>9720</v>
      </c>
      <c r="Z404" s="186">
        <v>9870</v>
      </c>
      <c r="AA404" s="196">
        <f>VLOOKUP($A404,건어물!$A10:$O67,15,FALSE)</f>
        <v>9870</v>
      </c>
      <c r="AB404" s="251">
        <f t="shared" si="93"/>
        <v>1.5432098765432098</v>
      </c>
      <c r="AC404" s="251">
        <f t="shared" si="94"/>
        <v>0</v>
      </c>
      <c r="AD404" s="125"/>
    </row>
    <row r="405" spans="1:30" s="31" customFormat="1">
      <c r="A405" s="31">
        <v>5</v>
      </c>
      <c r="B405" s="16" t="str">
        <f t="shared" si="78"/>
        <v>멸치자건품(큰멸치)kg국멸치(오사리)국산</v>
      </c>
      <c r="C405" s="30"/>
      <c r="D405" s="30" t="s">
        <v>442</v>
      </c>
      <c r="E405" s="27" t="s">
        <v>450</v>
      </c>
      <c r="F405" s="27" t="s">
        <v>451</v>
      </c>
      <c r="G405" s="30" t="s">
        <v>192</v>
      </c>
      <c r="H405" s="27" t="s">
        <v>1548</v>
      </c>
      <c r="I405" s="297" t="s">
        <v>195</v>
      </c>
      <c r="J405" s="68">
        <f>VLOOKUP($A405,[1]전년동월vs전월vs당월!$A$399:$AA$455,12,FALSE)</f>
        <v>16700</v>
      </c>
      <c r="K405" s="186">
        <v>13300</v>
      </c>
      <c r="L405" s="196">
        <f>VLOOKUP($A405,건어물!$A11:$O68,12,FALSE)</f>
        <v>13300</v>
      </c>
      <c r="M405" s="251">
        <f t="shared" si="87"/>
        <v>-20.359281437125748</v>
      </c>
      <c r="N405" s="251">
        <f t="shared" si="88"/>
        <v>0</v>
      </c>
      <c r="O405" s="68">
        <f>VLOOKUP($A405,[1]전년동월vs전월vs당월!$A$399:$AA$455,17,FALSE)</f>
        <v>15300</v>
      </c>
      <c r="P405" s="186">
        <v>11300</v>
      </c>
      <c r="Q405" s="196">
        <f>VLOOKUP($A405,건어물!$A11:$O68,13,FALSE)</f>
        <v>15300</v>
      </c>
      <c r="R405" s="251">
        <f t="shared" si="89"/>
        <v>0</v>
      </c>
      <c r="S405" s="251">
        <f t="shared" si="90"/>
        <v>35.398230088495573</v>
      </c>
      <c r="T405" s="68">
        <f>VLOOKUP($A405,[1]전년동월vs전월vs당월!$A$399:$AA$455,22,FALSE)</f>
        <v>18750</v>
      </c>
      <c r="U405" s="186" t="s">
        <v>628</v>
      </c>
      <c r="V405" s="196" t="str">
        <f>VLOOKUP($A405,건어물!$A11:$O68,14,FALSE)</f>
        <v>-</v>
      </c>
      <c r="W405" s="251" t="e">
        <f t="shared" si="91"/>
        <v>#VALUE!</v>
      </c>
      <c r="X405" s="251" t="e">
        <f t="shared" si="92"/>
        <v>#VALUE!</v>
      </c>
      <c r="Y405" s="68" t="str">
        <f>VLOOKUP($A405,[1]전년동월vs전월vs당월!$A$399:$AA$455,27,FALSE)</f>
        <v>-</v>
      </c>
      <c r="Z405" s="186" t="s">
        <v>628</v>
      </c>
      <c r="AA405" s="196" t="str">
        <f>VLOOKUP($A405,건어물!$A11:$O68,15,FALSE)</f>
        <v>-</v>
      </c>
      <c r="AB405" s="251" t="e">
        <f t="shared" si="93"/>
        <v>#VALUE!</v>
      </c>
      <c r="AC405" s="251" t="e">
        <f t="shared" si="94"/>
        <v>#VALUE!</v>
      </c>
      <c r="AD405" s="125"/>
    </row>
    <row r="406" spans="1:30" s="31" customFormat="1">
      <c r="A406" s="31">
        <v>6</v>
      </c>
      <c r="B406" s="16" t="str">
        <f t="shared" si="78"/>
        <v>멸치자건품(큰멸치)kg국멸치(주바)국산</v>
      </c>
      <c r="C406" s="30"/>
      <c r="D406" s="30" t="s">
        <v>442</v>
      </c>
      <c r="E406" s="27" t="s">
        <v>450</v>
      </c>
      <c r="F406" s="27" t="s">
        <v>451</v>
      </c>
      <c r="G406" s="30" t="s">
        <v>192</v>
      </c>
      <c r="H406" s="27" t="s">
        <v>1549</v>
      </c>
      <c r="I406" s="297" t="s">
        <v>195</v>
      </c>
      <c r="J406" s="68">
        <f>VLOOKUP($A406,[1]전년동월vs전월vs당월!$A$399:$AA$455,12,FALSE)</f>
        <v>18700</v>
      </c>
      <c r="K406" s="186">
        <v>15300</v>
      </c>
      <c r="L406" s="196">
        <f>VLOOKUP($A406,건어물!$A12:$O69,12,FALSE)</f>
        <v>16700</v>
      </c>
      <c r="M406" s="251">
        <f t="shared" si="87"/>
        <v>-10.695187165775401</v>
      </c>
      <c r="N406" s="251">
        <f t="shared" si="88"/>
        <v>9.1503267973856204</v>
      </c>
      <c r="O406" s="68">
        <f>VLOOKUP($A406,[1]전년동월vs전월vs당월!$A$399:$AA$455,17,FALSE)</f>
        <v>16700</v>
      </c>
      <c r="P406" s="186">
        <v>15300</v>
      </c>
      <c r="Q406" s="196">
        <f>VLOOKUP($A406,건어물!$A12:$O69,13,FALSE)</f>
        <v>15300</v>
      </c>
      <c r="R406" s="251">
        <f t="shared" si="89"/>
        <v>-8.3832335329341312</v>
      </c>
      <c r="S406" s="251">
        <f t="shared" si="90"/>
        <v>0</v>
      </c>
      <c r="T406" s="68" t="str">
        <f>VLOOKUP($A406,[1]전년동월vs전월vs당월!$A$399:$AA$455,22,FALSE)</f>
        <v>-</v>
      </c>
      <c r="U406" s="186" t="s">
        <v>628</v>
      </c>
      <c r="V406" s="196" t="str">
        <f>VLOOKUP($A406,건어물!$A12:$O69,14,FALSE)</f>
        <v>-</v>
      </c>
      <c r="W406" s="251" t="e">
        <f t="shared" si="91"/>
        <v>#VALUE!</v>
      </c>
      <c r="X406" s="251" t="e">
        <f t="shared" si="92"/>
        <v>#VALUE!</v>
      </c>
      <c r="Y406" s="68">
        <f>VLOOKUP($A406,[1]전년동월vs전월vs당월!$A$399:$AA$455,27,FALSE)</f>
        <v>14760</v>
      </c>
      <c r="Z406" s="186">
        <v>14250</v>
      </c>
      <c r="AA406" s="196">
        <f>VLOOKUP($A406,건어물!$A12:$O69,15,FALSE)</f>
        <v>13700</v>
      </c>
      <c r="AB406" s="251">
        <f t="shared" si="93"/>
        <v>-7.1815718157181569</v>
      </c>
      <c r="AC406" s="251">
        <f t="shared" si="94"/>
        <v>-3.8596491228070176</v>
      </c>
      <c r="AD406" s="121"/>
    </row>
    <row r="407" spans="1:30" s="31" customFormat="1">
      <c r="A407" s="31">
        <v>7</v>
      </c>
      <c r="B407" s="16" t="str">
        <f t="shared" si="78"/>
        <v>멸치자건품(중멸치)kg고바국산</v>
      </c>
      <c r="C407" s="30"/>
      <c r="D407" s="30" t="s">
        <v>442</v>
      </c>
      <c r="E407" s="27" t="s">
        <v>450</v>
      </c>
      <c r="F407" s="27" t="s">
        <v>452</v>
      </c>
      <c r="G407" s="30" t="s">
        <v>192</v>
      </c>
      <c r="H407" s="27" t="s">
        <v>1550</v>
      </c>
      <c r="I407" s="297" t="s">
        <v>195</v>
      </c>
      <c r="J407" s="68">
        <f>VLOOKUP($A407,[1]전년동월vs전월vs당월!$A$399:$AA$455,12,FALSE)</f>
        <v>18000</v>
      </c>
      <c r="K407" s="186">
        <v>16700</v>
      </c>
      <c r="L407" s="196">
        <f>VLOOKUP($A407,건어물!$A13:$O70,12,FALSE)</f>
        <v>16700</v>
      </c>
      <c r="M407" s="251">
        <f t="shared" si="87"/>
        <v>-7.2222222222222223</v>
      </c>
      <c r="N407" s="251">
        <f t="shared" si="88"/>
        <v>0</v>
      </c>
      <c r="O407" s="68">
        <f>VLOOKUP($A407,[1]전년동월vs전월vs당월!$A$399:$AA$455,17,FALSE)</f>
        <v>18700</v>
      </c>
      <c r="P407" s="186">
        <v>16700</v>
      </c>
      <c r="Q407" s="196">
        <f>VLOOKUP($A407,건어물!$A13:$O70,13,FALSE)</f>
        <v>16700</v>
      </c>
      <c r="R407" s="251">
        <f t="shared" si="89"/>
        <v>-10.695187165775401</v>
      </c>
      <c r="S407" s="251">
        <f t="shared" si="90"/>
        <v>0</v>
      </c>
      <c r="T407" s="68">
        <f>VLOOKUP($A407,[1]전년동월vs전월vs당월!$A$399:$AA$455,22,FALSE)</f>
        <v>27230</v>
      </c>
      <c r="U407" s="186">
        <v>39450</v>
      </c>
      <c r="V407" s="196">
        <f>VLOOKUP($A407,건어물!$A13:$O70,14,FALSE)</f>
        <v>36250</v>
      </c>
      <c r="W407" s="251">
        <f t="shared" si="91"/>
        <v>33.125229526257804</v>
      </c>
      <c r="X407" s="251">
        <f t="shared" si="92"/>
        <v>-8.1115335868187586</v>
      </c>
      <c r="Y407" s="68">
        <f>VLOOKUP($A407,[1]전년동월vs전월vs당월!$A$399:$AA$455,27,FALSE)</f>
        <v>15630</v>
      </c>
      <c r="Z407" s="186">
        <v>32240</v>
      </c>
      <c r="AA407" s="196">
        <f>VLOOKUP($A407,건어물!$A13:$O70,15,FALSE)</f>
        <v>32240</v>
      </c>
      <c r="AB407" s="251">
        <f t="shared" si="93"/>
        <v>106.26999360204735</v>
      </c>
      <c r="AC407" s="251">
        <f t="shared" si="94"/>
        <v>0</v>
      </c>
      <c r="AD407" s="121"/>
    </row>
    <row r="408" spans="1:30" s="31" customFormat="1">
      <c r="A408" s="31">
        <v>8</v>
      </c>
      <c r="B408" s="16" t="str">
        <f t="shared" si="78"/>
        <v>멸치자건품(중멸치)kg가이리국산</v>
      </c>
      <c r="C408" s="30"/>
      <c r="D408" s="30" t="s">
        <v>442</v>
      </c>
      <c r="E408" s="27" t="s">
        <v>450</v>
      </c>
      <c r="F408" s="27" t="s">
        <v>452</v>
      </c>
      <c r="G408" s="30" t="s">
        <v>192</v>
      </c>
      <c r="H408" s="27" t="s">
        <v>1551</v>
      </c>
      <c r="I408" s="297" t="s">
        <v>195</v>
      </c>
      <c r="J408" s="68">
        <f>VLOOKUP($A408,[1]전년동월vs전월vs당월!$A$399:$AA$455,12,FALSE)</f>
        <v>23300</v>
      </c>
      <c r="K408" s="186">
        <v>23300</v>
      </c>
      <c r="L408" s="196">
        <f>VLOOKUP($A408,건어물!$A14:$O71,12,FALSE)</f>
        <v>23300</v>
      </c>
      <c r="M408" s="251">
        <f t="shared" si="87"/>
        <v>0</v>
      </c>
      <c r="N408" s="251">
        <f t="shared" si="88"/>
        <v>0</v>
      </c>
      <c r="O408" s="68">
        <f>VLOOKUP($A408,[1]전년동월vs전월vs당월!$A$399:$AA$455,17,FALSE)</f>
        <v>25300</v>
      </c>
      <c r="P408" s="186">
        <v>23300</v>
      </c>
      <c r="Q408" s="196">
        <f>VLOOKUP($A408,건어물!$A14:$O71,13,FALSE)</f>
        <v>23300</v>
      </c>
      <c r="R408" s="251">
        <f t="shared" si="89"/>
        <v>-7.9051383399209483</v>
      </c>
      <c r="S408" s="251">
        <f t="shared" si="90"/>
        <v>0</v>
      </c>
      <c r="T408" s="68" t="str">
        <f>VLOOKUP($A408,[1]전년동월vs전월vs당월!$A$399:$AA$455,22,FALSE)</f>
        <v>-</v>
      </c>
      <c r="U408" s="186" t="s">
        <v>628</v>
      </c>
      <c r="V408" s="196" t="str">
        <f>VLOOKUP($A408,건어물!$A14:$O71,14,FALSE)</f>
        <v>-</v>
      </c>
      <c r="W408" s="251" t="e">
        <f t="shared" si="91"/>
        <v>#VALUE!</v>
      </c>
      <c r="X408" s="251" t="e">
        <f t="shared" si="92"/>
        <v>#VALUE!</v>
      </c>
      <c r="Y408" s="68">
        <f>VLOOKUP($A408,[1]전년동월vs전월vs당월!$A$399:$AA$455,27,FALSE)</f>
        <v>32440</v>
      </c>
      <c r="Z408" s="186">
        <v>32240</v>
      </c>
      <c r="AA408" s="196">
        <f>VLOOKUP($A408,건어물!$A14:$O71,15,FALSE)</f>
        <v>32240</v>
      </c>
      <c r="AB408" s="251">
        <f t="shared" si="93"/>
        <v>-0.61652281134401976</v>
      </c>
      <c r="AC408" s="251">
        <f t="shared" si="94"/>
        <v>0</v>
      </c>
      <c r="AD408" s="121"/>
    </row>
    <row r="409" spans="1:30" s="31" customFormat="1">
      <c r="A409" s="31">
        <v>9</v>
      </c>
      <c r="B409" s="16" t="str">
        <f t="shared" si="78"/>
        <v>멸치자건품(잔멸치)kg지리가이리국산</v>
      </c>
      <c r="C409" s="30"/>
      <c r="D409" s="30" t="s">
        <v>442</v>
      </c>
      <c r="E409" s="27" t="s">
        <v>450</v>
      </c>
      <c r="F409" s="27" t="s">
        <v>1552</v>
      </c>
      <c r="G409" s="30" t="s">
        <v>192</v>
      </c>
      <c r="H409" s="27" t="s">
        <v>1553</v>
      </c>
      <c r="I409" s="297" t="s">
        <v>195</v>
      </c>
      <c r="J409" s="68">
        <f>VLOOKUP($A409,[1]전년동월vs전월vs당월!$A$399:$AA$455,12,FALSE)</f>
        <v>23300</v>
      </c>
      <c r="K409" s="186">
        <v>23300</v>
      </c>
      <c r="L409" s="196">
        <f>VLOOKUP($A409,건어물!$A15:$O72,12,FALSE)</f>
        <v>25300</v>
      </c>
      <c r="M409" s="251">
        <f t="shared" si="87"/>
        <v>8.5836909871244629</v>
      </c>
      <c r="N409" s="251">
        <f t="shared" si="88"/>
        <v>8.5836909871244629</v>
      </c>
      <c r="O409" s="68">
        <f>VLOOKUP($A409,[1]전년동월vs전월vs당월!$A$399:$AA$455,17,FALSE)</f>
        <v>25300</v>
      </c>
      <c r="P409" s="186">
        <v>23300</v>
      </c>
      <c r="Q409" s="196">
        <f>VLOOKUP($A409,건어물!$A15:$O72,13,FALSE)</f>
        <v>23300</v>
      </c>
      <c r="R409" s="251">
        <f t="shared" si="89"/>
        <v>-7.9051383399209483</v>
      </c>
      <c r="S409" s="251">
        <f t="shared" si="90"/>
        <v>0</v>
      </c>
      <c r="T409" s="68">
        <f>VLOOKUP($A409,[1]전년동월vs전월vs당월!$A$399:$AA$455,22,FALSE)</f>
        <v>37230</v>
      </c>
      <c r="U409" s="186" t="s">
        <v>628</v>
      </c>
      <c r="V409" s="196" t="str">
        <f>VLOOKUP($A409,건어물!$A15:$O72,14,FALSE)</f>
        <v>-</v>
      </c>
      <c r="W409" s="251" t="e">
        <f t="shared" si="91"/>
        <v>#VALUE!</v>
      </c>
      <c r="X409" s="251" t="e">
        <f t="shared" si="92"/>
        <v>#VALUE!</v>
      </c>
      <c r="Y409" s="68">
        <f>VLOOKUP($A409,[1]전년동월vs전월vs당월!$A$399:$AA$455,27,FALSE)</f>
        <v>34870</v>
      </c>
      <c r="Z409" s="186">
        <v>36180</v>
      </c>
      <c r="AA409" s="196">
        <f>VLOOKUP($A409,건어물!$A15:$O72,15,FALSE)</f>
        <v>36180</v>
      </c>
      <c r="AB409" s="251">
        <f t="shared" si="93"/>
        <v>3.756811012331517</v>
      </c>
      <c r="AC409" s="251">
        <f t="shared" si="94"/>
        <v>0</v>
      </c>
      <c r="AD409" s="121"/>
    </row>
    <row r="410" spans="1:30" s="31" customFormat="1">
      <c r="A410" s="31">
        <v>10</v>
      </c>
      <c r="B410" s="16" t="str">
        <f t="shared" si="78"/>
        <v>멸치자건품(잔멸치)kg지리멸국산</v>
      </c>
      <c r="C410" s="30"/>
      <c r="D410" s="30" t="s">
        <v>442</v>
      </c>
      <c r="E410" s="27" t="s">
        <v>450</v>
      </c>
      <c r="F410" s="27" t="s">
        <v>453</v>
      </c>
      <c r="G410" s="30" t="s">
        <v>192</v>
      </c>
      <c r="H410" s="27" t="s">
        <v>1554</v>
      </c>
      <c r="I410" s="297" t="s">
        <v>195</v>
      </c>
      <c r="J410" s="68">
        <f>VLOOKUP($A410,[1]전년동월vs전월vs당월!$A$399:$AA$455,12,FALSE)</f>
        <v>23300</v>
      </c>
      <c r="K410" s="186">
        <v>25300</v>
      </c>
      <c r="L410" s="196">
        <f>VLOOKUP($A410,건어물!$A16:$O73,12,FALSE)</f>
        <v>25300</v>
      </c>
      <c r="M410" s="251">
        <f t="shared" si="87"/>
        <v>8.5836909871244629</v>
      </c>
      <c r="N410" s="251">
        <f t="shared" si="88"/>
        <v>0</v>
      </c>
      <c r="O410" s="68">
        <f>VLOOKUP($A410,[1]전년동월vs전월vs당월!$A$399:$AA$455,17,FALSE)</f>
        <v>26700</v>
      </c>
      <c r="P410" s="186">
        <v>23300</v>
      </c>
      <c r="Q410" s="196">
        <f>VLOOKUP($A410,건어물!$A16:$O73,13,FALSE)</f>
        <v>23300</v>
      </c>
      <c r="R410" s="251">
        <f t="shared" si="89"/>
        <v>-12.734082397003744</v>
      </c>
      <c r="S410" s="251">
        <f t="shared" si="90"/>
        <v>0</v>
      </c>
      <c r="T410" s="68" t="str">
        <f>VLOOKUP($A410,[1]전년동월vs전월vs당월!$A$399:$AA$455,22,FALSE)</f>
        <v>-</v>
      </c>
      <c r="U410" s="186">
        <v>37500</v>
      </c>
      <c r="V410" s="196">
        <f>VLOOKUP($A410,건어물!$A16:$O73,14,FALSE)</f>
        <v>42230</v>
      </c>
      <c r="W410" s="251" t="e">
        <f t="shared" si="91"/>
        <v>#VALUE!</v>
      </c>
      <c r="X410" s="251">
        <f t="shared" si="92"/>
        <v>12.613333333333333</v>
      </c>
      <c r="Y410" s="68">
        <f>VLOOKUP($A410,[1]전년동월vs전월vs당월!$A$399:$AA$455,27,FALSE)</f>
        <v>34870</v>
      </c>
      <c r="Z410" s="186">
        <v>36180</v>
      </c>
      <c r="AA410" s="196">
        <f>VLOOKUP($A410,건어물!$A16:$O73,15,FALSE)</f>
        <v>36180</v>
      </c>
      <c r="AB410" s="251">
        <f t="shared" si="93"/>
        <v>3.756811012331517</v>
      </c>
      <c r="AC410" s="251">
        <f t="shared" si="94"/>
        <v>0</v>
      </c>
      <c r="AD410" s="126"/>
    </row>
    <row r="411" spans="1:30" s="31" customFormat="1">
      <c r="A411" s="31">
        <v>11</v>
      </c>
      <c r="B411" s="16" t="str">
        <f t="shared" si="78"/>
        <v>명태냉동,코다리kg절단러시아</v>
      </c>
      <c r="C411" s="30">
        <v>3</v>
      </c>
      <c r="D411" s="30" t="s">
        <v>442</v>
      </c>
      <c r="E411" s="27" t="s">
        <v>454</v>
      </c>
      <c r="F411" s="27" t="s">
        <v>1559</v>
      </c>
      <c r="G411" s="30" t="s">
        <v>192</v>
      </c>
      <c r="H411" s="27" t="s">
        <v>1513</v>
      </c>
      <c r="I411" s="297" t="s">
        <v>1515</v>
      </c>
      <c r="J411" s="68">
        <f>VLOOKUP($A411,[1]전년동월vs전월vs당월!$A$399:$AA$455,12,FALSE)</f>
        <v>5000</v>
      </c>
      <c r="K411" s="186">
        <v>5000</v>
      </c>
      <c r="L411" s="196">
        <f>VLOOKUP($A411,건어물!$A17:$O74,12,FALSE)</f>
        <v>6000</v>
      </c>
      <c r="M411" s="251">
        <f t="shared" si="87"/>
        <v>20</v>
      </c>
      <c r="N411" s="251">
        <f t="shared" si="88"/>
        <v>20</v>
      </c>
      <c r="O411" s="68">
        <f>VLOOKUP($A411,[1]전년동월vs전월vs당월!$A$399:$AA$455,17,FALSE)</f>
        <v>5000</v>
      </c>
      <c r="P411" s="186">
        <v>5500</v>
      </c>
      <c r="Q411" s="196">
        <f>VLOOKUP($A411,건어물!$A17:$O74,13,FALSE)</f>
        <v>6000</v>
      </c>
      <c r="R411" s="251">
        <f t="shared" si="89"/>
        <v>20</v>
      </c>
      <c r="S411" s="251">
        <f t="shared" si="90"/>
        <v>9.0909090909090917</v>
      </c>
      <c r="T411" s="68">
        <f>VLOOKUP($A411,[1]전년동월vs전월vs당월!$A$399:$AA$455,22,FALSE)</f>
        <v>8500</v>
      </c>
      <c r="U411" s="186">
        <v>6800</v>
      </c>
      <c r="V411" s="196">
        <f>VLOOKUP($A411,건어물!$A17:$O74,14,FALSE)</f>
        <v>6800</v>
      </c>
      <c r="W411" s="251">
        <f t="shared" si="91"/>
        <v>-20</v>
      </c>
      <c r="X411" s="251">
        <f t="shared" si="92"/>
        <v>0</v>
      </c>
      <c r="Y411" s="68">
        <f>VLOOKUP($A411,[1]전년동월vs전월vs당월!$A$399:$AA$455,27,FALSE)</f>
        <v>7010</v>
      </c>
      <c r="Z411" s="186">
        <v>4030</v>
      </c>
      <c r="AA411" s="196">
        <f>VLOOKUP($A411,건어물!$A17:$O74,15,FALSE)</f>
        <v>4520</v>
      </c>
      <c r="AB411" s="251">
        <f t="shared" si="93"/>
        <v>-35.520684736091297</v>
      </c>
      <c r="AC411" s="251">
        <f t="shared" si="94"/>
        <v>12.158808933002481</v>
      </c>
      <c r="AD411" s="121"/>
    </row>
    <row r="412" spans="1:30" s="31" customFormat="1">
      <c r="A412" s="31">
        <v>12</v>
      </c>
      <c r="B412" s="16" t="str">
        <f t="shared" si="78"/>
        <v>명태냉동,코다리살kg절단러시아</v>
      </c>
      <c r="C412" s="30"/>
      <c r="D412" s="30" t="s">
        <v>442</v>
      </c>
      <c r="E412" s="27" t="s">
        <v>454</v>
      </c>
      <c r="F412" s="27" t="s">
        <v>1560</v>
      </c>
      <c r="G412" s="30" t="s">
        <v>192</v>
      </c>
      <c r="H412" s="27" t="s">
        <v>1513</v>
      </c>
      <c r="I412" s="297" t="s">
        <v>1515</v>
      </c>
      <c r="J412" s="68">
        <f>VLOOKUP($A412,[1]전년동월vs전월vs당월!$A$399:$AA$455,12,FALSE)</f>
        <v>0</v>
      </c>
      <c r="K412" s="186">
        <v>0</v>
      </c>
      <c r="L412" s="196">
        <f>VLOOKUP($A412,건어물!$A18:$O75,12,FALSE)</f>
        <v>0</v>
      </c>
      <c r="M412" s="251" t="e">
        <f t="shared" si="87"/>
        <v>#DIV/0!</v>
      </c>
      <c r="N412" s="251" t="e">
        <f t="shared" si="88"/>
        <v>#DIV/0!</v>
      </c>
      <c r="O412" s="68">
        <f>VLOOKUP($A412,[1]전년동월vs전월vs당월!$A$399:$AA$455,17,FALSE)</f>
        <v>0</v>
      </c>
      <c r="P412" s="186">
        <v>0</v>
      </c>
      <c r="Q412" s="196">
        <f>VLOOKUP($A412,건어물!$A18:$O75,13,FALSE)</f>
        <v>0</v>
      </c>
      <c r="R412" s="251" t="e">
        <f t="shared" si="89"/>
        <v>#DIV/0!</v>
      </c>
      <c r="S412" s="251" t="e">
        <f t="shared" si="90"/>
        <v>#DIV/0!</v>
      </c>
      <c r="T412" s="68">
        <f>VLOOKUP($A412,[1]전년동월vs전월vs당월!$A$399:$AA$455,22,FALSE)</f>
        <v>8500</v>
      </c>
      <c r="U412" s="186" t="s">
        <v>628</v>
      </c>
      <c r="V412" s="196" t="str">
        <f>VLOOKUP($A412,건어물!$A18:$O75,14,FALSE)</f>
        <v>-</v>
      </c>
      <c r="W412" s="251" t="e">
        <f t="shared" si="91"/>
        <v>#VALUE!</v>
      </c>
      <c r="X412" s="251" t="e">
        <f t="shared" si="92"/>
        <v>#VALUE!</v>
      </c>
      <c r="Y412" s="68" t="str">
        <f>VLOOKUP($A412,[1]전년동월vs전월vs당월!$A$399:$AA$455,27,FALSE)</f>
        <v>-</v>
      </c>
      <c r="Z412" s="186" t="s">
        <v>628</v>
      </c>
      <c r="AA412" s="196" t="str">
        <f>VLOOKUP($A412,건어물!$A18:$O75,15,FALSE)</f>
        <v>-</v>
      </c>
      <c r="AB412" s="251" t="e">
        <f t="shared" si="93"/>
        <v>#VALUE!</v>
      </c>
      <c r="AC412" s="251" t="e">
        <f t="shared" si="94"/>
        <v>#VALUE!</v>
      </c>
      <c r="AD412" s="126"/>
    </row>
    <row r="413" spans="1:30" s="31" customFormat="1">
      <c r="A413" s="31">
        <v>13</v>
      </c>
      <c r="B413" s="16" t="str">
        <f t="shared" si="78"/>
        <v>명태말린것,성어(북어)kg통북어,30cm이상러시아</v>
      </c>
      <c r="C413" s="30"/>
      <c r="D413" s="30" t="s">
        <v>442</v>
      </c>
      <c r="E413" s="27" t="s">
        <v>454</v>
      </c>
      <c r="F413" s="27" t="s">
        <v>1561</v>
      </c>
      <c r="G413" s="30" t="s">
        <v>192</v>
      </c>
      <c r="H413" s="27" t="s">
        <v>1562</v>
      </c>
      <c r="I413" s="297" t="s">
        <v>1515</v>
      </c>
      <c r="J413" s="68">
        <f>VLOOKUP($A413,[1]전년동월vs전월vs당월!$A$399:$AA$455,12,FALSE)</f>
        <v>35300</v>
      </c>
      <c r="K413" s="186">
        <v>35300</v>
      </c>
      <c r="L413" s="196">
        <f>VLOOKUP($A413,건어물!$A19:$O76,12,FALSE)</f>
        <v>35300</v>
      </c>
      <c r="M413" s="251">
        <f t="shared" si="87"/>
        <v>0</v>
      </c>
      <c r="N413" s="251">
        <f t="shared" si="88"/>
        <v>0</v>
      </c>
      <c r="O413" s="68">
        <f>VLOOKUP($A413,[1]전년동월vs전월vs당월!$A$399:$AA$455,17,FALSE)</f>
        <v>37600</v>
      </c>
      <c r="P413" s="186">
        <v>37600</v>
      </c>
      <c r="Q413" s="196">
        <f>VLOOKUP($A413,건어물!$A19:$O76,13,FALSE)</f>
        <v>37600</v>
      </c>
      <c r="R413" s="251">
        <f t="shared" si="89"/>
        <v>0</v>
      </c>
      <c r="S413" s="251">
        <f t="shared" si="90"/>
        <v>0</v>
      </c>
      <c r="T413" s="68">
        <f>VLOOKUP($A413,[1]전년동월vs전월vs당월!$A$399:$AA$455,22,FALSE)</f>
        <v>91430</v>
      </c>
      <c r="U413" s="186">
        <v>91430</v>
      </c>
      <c r="V413" s="196">
        <f>VLOOKUP($A413,건어물!$A19:$O76,14,FALSE)</f>
        <v>91430</v>
      </c>
      <c r="W413" s="251">
        <f t="shared" si="91"/>
        <v>0</v>
      </c>
      <c r="X413" s="251">
        <f t="shared" si="92"/>
        <v>0</v>
      </c>
      <c r="Y413" s="68">
        <f>VLOOKUP($A413,[1]전년동월vs전월vs당월!$A$399:$AA$455,27,FALSE)</f>
        <v>99200</v>
      </c>
      <c r="Z413" s="186">
        <v>43500</v>
      </c>
      <c r="AA413" s="196">
        <f>VLOOKUP($A413,건어물!$A19:$O76,15,FALSE)</f>
        <v>43500</v>
      </c>
      <c r="AB413" s="251">
        <f t="shared" si="93"/>
        <v>-56.149193548387096</v>
      </c>
      <c r="AC413" s="251">
        <f t="shared" si="94"/>
        <v>0</v>
      </c>
      <c r="AD413" s="126"/>
    </row>
    <row r="414" spans="1:30" s="31" customFormat="1">
      <c r="A414" s="31">
        <v>14</v>
      </c>
      <c r="B414" s="16" t="str">
        <f t="shared" si="78"/>
        <v>명태말린것,북어(황태)포kg펼친것,30cm이상러시아</v>
      </c>
      <c r="C414" s="30"/>
      <c r="D414" s="30" t="s">
        <v>442</v>
      </c>
      <c r="E414" s="27" t="s">
        <v>454</v>
      </c>
      <c r="F414" s="27" t="s">
        <v>1563</v>
      </c>
      <c r="G414" s="30" t="s">
        <v>192</v>
      </c>
      <c r="H414" s="27" t="s">
        <v>1564</v>
      </c>
      <c r="I414" s="297" t="s">
        <v>1515</v>
      </c>
      <c r="J414" s="68">
        <f>VLOOKUP($A414,[1]전년동월vs전월vs당월!$A$399:$AA$455,12,FALSE)</f>
        <v>43500</v>
      </c>
      <c r="K414" s="186">
        <v>41200</v>
      </c>
      <c r="L414" s="196">
        <f>VLOOKUP($A414,건어물!$A20:$O77,12,FALSE)</f>
        <v>41200</v>
      </c>
      <c r="M414" s="251">
        <f t="shared" si="87"/>
        <v>-5.2873563218390807</v>
      </c>
      <c r="N414" s="251">
        <f t="shared" si="88"/>
        <v>0</v>
      </c>
      <c r="O414" s="68">
        <f>VLOOKUP($A414,[1]전년동월vs전월vs당월!$A$399:$AA$455,17,FALSE)</f>
        <v>41200</v>
      </c>
      <c r="P414" s="186">
        <v>41200</v>
      </c>
      <c r="Q414" s="196">
        <f>VLOOKUP($A414,건어물!$A20:$O77,13,FALSE)</f>
        <v>41200</v>
      </c>
      <c r="R414" s="251">
        <f t="shared" si="89"/>
        <v>0</v>
      </c>
      <c r="S414" s="251">
        <f t="shared" si="90"/>
        <v>0</v>
      </c>
      <c r="T414" s="68">
        <f>VLOOKUP($A414,[1]전년동월vs전월vs당월!$A$399:$AA$455,22,FALSE)</f>
        <v>70720</v>
      </c>
      <c r="U414" s="186">
        <v>70000</v>
      </c>
      <c r="V414" s="196">
        <f>VLOOKUP($A414,건어물!$A20:$O77,14,FALSE)</f>
        <v>59600</v>
      </c>
      <c r="W414" s="251">
        <f t="shared" si="91"/>
        <v>-15.723981900452488</v>
      </c>
      <c r="X414" s="251">
        <f t="shared" si="92"/>
        <v>-14.857142857142858</v>
      </c>
      <c r="Y414" s="68">
        <f>VLOOKUP($A414,[1]전년동월vs전월vs당월!$A$399:$AA$455,27,FALSE)</f>
        <v>63280</v>
      </c>
      <c r="Z414" s="186">
        <v>57280</v>
      </c>
      <c r="AA414" s="196">
        <f>VLOOKUP($A414,건어물!$A20:$O77,15,FALSE)</f>
        <v>57280</v>
      </c>
      <c r="AB414" s="251">
        <f t="shared" si="93"/>
        <v>-9.4816687737041718</v>
      </c>
      <c r="AC414" s="251">
        <f t="shared" si="94"/>
        <v>0</v>
      </c>
      <c r="AD414" s="126"/>
    </row>
    <row r="415" spans="1:30" s="31" customFormat="1">
      <c r="A415" s="31">
        <v>15</v>
      </c>
      <c r="B415" s="16" t="str">
        <f t="shared" si="78"/>
        <v>명태북어채(황태채)kg국내가공러시아</v>
      </c>
      <c r="C415" s="30"/>
      <c r="D415" s="30" t="s">
        <v>442</v>
      </c>
      <c r="E415" s="27" t="s">
        <v>454</v>
      </c>
      <c r="F415" s="27" t="s">
        <v>1565</v>
      </c>
      <c r="G415" s="30" t="s">
        <v>192</v>
      </c>
      <c r="H415" s="27" t="s">
        <v>1566</v>
      </c>
      <c r="I415" s="297" t="s">
        <v>1515</v>
      </c>
      <c r="J415" s="68">
        <f>VLOOKUP($A415,[1]전년동월vs전월vs당월!$A$399:$AA$455,12,FALSE)</f>
        <v>20000</v>
      </c>
      <c r="K415" s="186">
        <v>30000</v>
      </c>
      <c r="L415" s="196">
        <f>VLOOKUP($A415,건어물!$A21:$O78,12,FALSE)</f>
        <v>30000</v>
      </c>
      <c r="M415" s="251">
        <f t="shared" si="87"/>
        <v>50</v>
      </c>
      <c r="N415" s="251">
        <f t="shared" si="88"/>
        <v>0</v>
      </c>
      <c r="O415" s="68">
        <f>VLOOKUP($A415,[1]전년동월vs전월vs당월!$A$399:$AA$455,17,FALSE)</f>
        <v>25000</v>
      </c>
      <c r="P415" s="186">
        <v>28000</v>
      </c>
      <c r="Q415" s="196">
        <f>VLOOKUP($A415,건어물!$A21:$O78,13,FALSE)</f>
        <v>28000</v>
      </c>
      <c r="R415" s="251">
        <f t="shared" si="89"/>
        <v>12</v>
      </c>
      <c r="S415" s="251">
        <f t="shared" si="90"/>
        <v>0</v>
      </c>
      <c r="T415" s="68">
        <f>VLOOKUP($A415,[1]전년동월vs전월vs당월!$A$399:$AA$455,22,FALSE)</f>
        <v>36750</v>
      </c>
      <c r="U415" s="186">
        <v>54000</v>
      </c>
      <c r="V415" s="196">
        <f>VLOOKUP($A415,건어물!$A21:$O78,14,FALSE)</f>
        <v>42500</v>
      </c>
      <c r="W415" s="251">
        <f t="shared" si="91"/>
        <v>15.646258503401361</v>
      </c>
      <c r="X415" s="251">
        <f t="shared" si="92"/>
        <v>-21.296296296296298</v>
      </c>
      <c r="Y415" s="68">
        <f>VLOOKUP($A415,[1]전년동월vs전월vs당월!$A$399:$AA$455,27,FALSE)</f>
        <v>42060</v>
      </c>
      <c r="Z415" s="186">
        <v>54060</v>
      </c>
      <c r="AA415" s="196">
        <f>VLOOKUP($A415,건어물!$A21:$O78,15,FALSE)</f>
        <v>54060</v>
      </c>
      <c r="AB415" s="251">
        <f t="shared" si="93"/>
        <v>28.530670470756064</v>
      </c>
      <c r="AC415" s="251">
        <f t="shared" si="94"/>
        <v>0</v>
      </c>
      <c r="AD415" s="121"/>
    </row>
    <row r="416" spans="1:30" s="31" customFormat="1">
      <c r="A416" s="31">
        <v>16</v>
      </c>
      <c r="B416" s="16" t="str">
        <f t="shared" si="78"/>
        <v>명태북어채(황태채)kg중국가공러시아</v>
      </c>
      <c r="C416" s="30"/>
      <c r="D416" s="30" t="s">
        <v>442</v>
      </c>
      <c r="E416" s="27" t="s">
        <v>454</v>
      </c>
      <c r="F416" s="27" t="s">
        <v>1565</v>
      </c>
      <c r="G416" s="30" t="s">
        <v>192</v>
      </c>
      <c r="H416" s="27" t="s">
        <v>1567</v>
      </c>
      <c r="I416" s="297" t="s">
        <v>1515</v>
      </c>
      <c r="J416" s="68">
        <f>VLOOKUP($A416,[1]전년동월vs전월vs당월!$A$399:$AA$455,12,FALSE)</f>
        <v>18000</v>
      </c>
      <c r="K416" s="186">
        <v>20000</v>
      </c>
      <c r="L416" s="196">
        <f>VLOOKUP($A416,건어물!$A22:$O79,12,FALSE)</f>
        <v>20000</v>
      </c>
      <c r="M416" s="251">
        <f t="shared" si="87"/>
        <v>11.111111111111111</v>
      </c>
      <c r="N416" s="251">
        <f t="shared" si="88"/>
        <v>0</v>
      </c>
      <c r="O416" s="68">
        <f>VLOOKUP($A416,[1]전년동월vs전월vs당월!$A$399:$AA$455,17,FALSE)</f>
        <v>20000</v>
      </c>
      <c r="P416" s="186">
        <v>22000</v>
      </c>
      <c r="Q416" s="196">
        <f>VLOOKUP($A416,건어물!$A22:$O79,13,FALSE)</f>
        <v>22000</v>
      </c>
      <c r="R416" s="251">
        <f t="shared" si="89"/>
        <v>10</v>
      </c>
      <c r="S416" s="251">
        <f t="shared" si="90"/>
        <v>0</v>
      </c>
      <c r="T416" s="68" t="str">
        <f>VLOOKUP($A416,[1]전년동월vs전월vs당월!$A$399:$AA$455,22,FALSE)</f>
        <v>-</v>
      </c>
      <c r="U416" s="186">
        <v>36750</v>
      </c>
      <c r="V416" s="196">
        <f>VLOOKUP($A416,건어물!$A22:$O79,14,FALSE)</f>
        <v>37250</v>
      </c>
      <c r="W416" s="251" t="e">
        <f t="shared" si="91"/>
        <v>#VALUE!</v>
      </c>
      <c r="X416" s="251">
        <f t="shared" si="92"/>
        <v>1.3605442176870748</v>
      </c>
      <c r="Y416" s="68">
        <f>VLOOKUP($A416,[1]전년동월vs전월vs당월!$A$399:$AA$455,27,FALSE)</f>
        <v>25610</v>
      </c>
      <c r="Z416" s="186">
        <v>24390</v>
      </c>
      <c r="AA416" s="196">
        <f>VLOOKUP($A416,건어물!$A22:$O79,15,FALSE)</f>
        <v>24390</v>
      </c>
      <c r="AB416" s="251">
        <f t="shared" si="93"/>
        <v>-4.7637641546270988</v>
      </c>
      <c r="AC416" s="251">
        <f t="shared" si="94"/>
        <v>0</v>
      </c>
      <c r="AD416" s="121"/>
    </row>
    <row r="417" spans="1:30" s="31" customFormat="1">
      <c r="A417" s="31">
        <v>17</v>
      </c>
      <c r="B417" s="16" t="str">
        <f t="shared" si="78"/>
        <v>명태명태맛포kg명엽채러시아</v>
      </c>
      <c r="C417" s="30"/>
      <c r="D417" s="30" t="s">
        <v>442</v>
      </c>
      <c r="E417" s="27" t="s">
        <v>1568</v>
      </c>
      <c r="F417" s="131" t="s">
        <v>1569</v>
      </c>
      <c r="G417" s="30" t="s">
        <v>192</v>
      </c>
      <c r="H417" s="27" t="s">
        <v>1570</v>
      </c>
      <c r="I417" s="297" t="s">
        <v>1515</v>
      </c>
      <c r="J417" s="68">
        <f>VLOOKUP($A417,[1]전년동월vs전월vs당월!$A$399:$AA$455,12,FALSE)</f>
        <v>8000</v>
      </c>
      <c r="K417" s="186">
        <v>8000</v>
      </c>
      <c r="L417" s="196">
        <f>VLOOKUP($A417,건어물!$A23:$O80,12,FALSE)</f>
        <v>8000</v>
      </c>
      <c r="M417" s="251">
        <f t="shared" si="87"/>
        <v>0</v>
      </c>
      <c r="N417" s="251">
        <f t="shared" si="88"/>
        <v>0</v>
      </c>
      <c r="O417" s="68">
        <f>VLOOKUP($A417,[1]전년동월vs전월vs당월!$A$399:$AA$455,17,FALSE)</f>
        <v>7500</v>
      </c>
      <c r="P417" s="186">
        <v>7500</v>
      </c>
      <c r="Q417" s="196">
        <f>VLOOKUP($A417,건어물!$A23:$O80,13,FALSE)</f>
        <v>7500</v>
      </c>
      <c r="R417" s="251">
        <f t="shared" si="89"/>
        <v>0</v>
      </c>
      <c r="S417" s="251">
        <f t="shared" si="90"/>
        <v>0</v>
      </c>
      <c r="T417" s="68">
        <f>VLOOKUP($A417,[1]전년동월vs전월vs당월!$A$399:$AA$455,22,FALSE)</f>
        <v>24750</v>
      </c>
      <c r="U417" s="186">
        <v>24750</v>
      </c>
      <c r="V417" s="196">
        <f>VLOOKUP($A417,건어물!$A23:$O80,14,FALSE)</f>
        <v>24500</v>
      </c>
      <c r="W417" s="251">
        <f t="shared" si="91"/>
        <v>-1.0101010101010102</v>
      </c>
      <c r="X417" s="251">
        <f t="shared" si="92"/>
        <v>-1.0101010101010102</v>
      </c>
      <c r="Y417" s="68">
        <f>VLOOKUP($A417,[1]전년동월vs전월vs당월!$A$399:$AA$455,27,FALSE)</f>
        <v>23240</v>
      </c>
      <c r="Z417" s="186">
        <v>23240</v>
      </c>
      <c r="AA417" s="196">
        <f>VLOOKUP($A417,건어물!$A23:$O80,15,FALSE)</f>
        <v>23240</v>
      </c>
      <c r="AB417" s="251">
        <f t="shared" si="93"/>
        <v>0</v>
      </c>
      <c r="AC417" s="251">
        <f t="shared" si="94"/>
        <v>0</v>
      </c>
      <c r="AD417" s="126"/>
    </row>
    <row r="418" spans="1:30" s="31" customFormat="1">
      <c r="A418" s="31">
        <v>18</v>
      </c>
      <c r="B418" s="16" t="str">
        <f t="shared" si="78"/>
        <v>명태명태맛포kgK채,사각절단러시아</v>
      </c>
      <c r="C418" s="30"/>
      <c r="D418" s="30" t="s">
        <v>442</v>
      </c>
      <c r="E418" s="27" t="s">
        <v>1568</v>
      </c>
      <c r="F418" s="131" t="s">
        <v>1569</v>
      </c>
      <c r="G418" s="30" t="s">
        <v>192</v>
      </c>
      <c r="H418" s="27" t="s">
        <v>1571</v>
      </c>
      <c r="I418" s="297" t="s">
        <v>1515</v>
      </c>
      <c r="J418" s="68">
        <f>VLOOKUP($A418,[1]전년동월vs전월vs당월!$A$399:$AA$455,12,FALSE)</f>
        <v>12000</v>
      </c>
      <c r="K418" s="186">
        <v>12000</v>
      </c>
      <c r="L418" s="196">
        <f>VLOOKUP($A418,건어물!$A24:$O81,12,FALSE)</f>
        <v>12000</v>
      </c>
      <c r="M418" s="251">
        <f t="shared" si="87"/>
        <v>0</v>
      </c>
      <c r="N418" s="251">
        <f t="shared" si="88"/>
        <v>0</v>
      </c>
      <c r="O418" s="68">
        <f>VLOOKUP($A418,[1]전년동월vs전월vs당월!$A$399:$AA$455,17,FALSE)</f>
        <v>12000</v>
      </c>
      <c r="P418" s="186">
        <v>12000</v>
      </c>
      <c r="Q418" s="196">
        <f>VLOOKUP($A418,건어물!$A24:$O81,13,FALSE)</f>
        <v>12000</v>
      </c>
      <c r="R418" s="251">
        <f t="shared" si="89"/>
        <v>0</v>
      </c>
      <c r="S418" s="251">
        <f t="shared" si="90"/>
        <v>0</v>
      </c>
      <c r="T418" s="68" t="str">
        <f>VLOOKUP($A418,[1]전년동월vs전월vs당월!$A$399:$AA$455,22,FALSE)</f>
        <v>-</v>
      </c>
      <c r="U418" s="186">
        <v>41670</v>
      </c>
      <c r="V418" s="196">
        <f>VLOOKUP($A418,건어물!$A24:$O81,14,FALSE)</f>
        <v>41670</v>
      </c>
      <c r="W418" s="251" t="e">
        <f t="shared" si="91"/>
        <v>#VALUE!</v>
      </c>
      <c r="X418" s="251">
        <f t="shared" si="92"/>
        <v>0</v>
      </c>
      <c r="Y418" s="68" t="str">
        <f>VLOOKUP($A418,[1]전년동월vs전월vs당월!$A$399:$AA$455,27,FALSE)</f>
        <v>-</v>
      </c>
      <c r="Z418" s="186">
        <v>27900</v>
      </c>
      <c r="AA418" s="196">
        <f>VLOOKUP($A418,건어물!$A24:$O81,15,FALSE)</f>
        <v>27900</v>
      </c>
      <c r="AB418" s="251" t="e">
        <f t="shared" si="93"/>
        <v>#VALUE!</v>
      </c>
      <c r="AC418" s="251">
        <f t="shared" si="94"/>
        <v>0</v>
      </c>
      <c r="AD418" s="121"/>
    </row>
    <row r="419" spans="1:30" s="31" customFormat="1">
      <c r="A419" s="31">
        <v>19</v>
      </c>
      <c r="B419" s="16" t="str">
        <f t="shared" si="78"/>
        <v>뱅어포,절단kg2~17g/장국산</v>
      </c>
      <c r="C419" s="30">
        <v>4</v>
      </c>
      <c r="D419" s="30" t="s">
        <v>442</v>
      </c>
      <c r="E419" s="27" t="s">
        <v>456</v>
      </c>
      <c r="F419" s="27" t="s">
        <v>1579</v>
      </c>
      <c r="G419" s="30" t="s">
        <v>192</v>
      </c>
      <c r="H419" s="27" t="s">
        <v>1580</v>
      </c>
      <c r="I419" s="297" t="s">
        <v>195</v>
      </c>
      <c r="J419" s="68">
        <f>VLOOKUP($A419,[1]전년동월vs전월vs당월!$A$399:$AA$455,12,FALSE)</f>
        <v>55600</v>
      </c>
      <c r="K419" s="186">
        <v>51600</v>
      </c>
      <c r="L419" s="196">
        <f>VLOOKUP($A419,건어물!$A25:$O82,12,FALSE)</f>
        <v>51600</v>
      </c>
      <c r="M419" s="251">
        <f t="shared" si="87"/>
        <v>-7.1942446043165464</v>
      </c>
      <c r="N419" s="251">
        <f t="shared" si="88"/>
        <v>0</v>
      </c>
      <c r="O419" s="68">
        <f>VLOOKUP($A419,[1]전년동월vs전월vs당월!$A$399:$AA$455,17,FALSE)</f>
        <v>47600</v>
      </c>
      <c r="P419" s="186">
        <v>55600</v>
      </c>
      <c r="Q419" s="196">
        <f>VLOOKUP($A419,건어물!$A25:$O82,13,FALSE)</f>
        <v>55600</v>
      </c>
      <c r="R419" s="251">
        <f t="shared" si="89"/>
        <v>16.806722689075631</v>
      </c>
      <c r="S419" s="251">
        <f t="shared" si="90"/>
        <v>0</v>
      </c>
      <c r="T419" s="68">
        <f>VLOOKUP($A419,[1]전년동월vs전월vs당월!$A$399:$AA$455,22,FALSE)</f>
        <v>75500</v>
      </c>
      <c r="U419" s="186">
        <v>105560</v>
      </c>
      <c r="V419" s="196">
        <f>VLOOKUP($A419,건어물!$A25:$O82,14,FALSE)</f>
        <v>105560</v>
      </c>
      <c r="W419" s="251">
        <f t="shared" si="91"/>
        <v>39.814569536423839</v>
      </c>
      <c r="X419" s="251">
        <f t="shared" si="92"/>
        <v>0</v>
      </c>
      <c r="Y419" s="68">
        <f>VLOOKUP($A419,[1]전년동월vs전월vs당월!$A$399:$AA$455,27,FALSE)</f>
        <v>122780</v>
      </c>
      <c r="Z419" s="186">
        <v>122780</v>
      </c>
      <c r="AA419" s="196">
        <f>VLOOKUP($A419,건어물!$A25:$O82,15,FALSE)</f>
        <v>122780</v>
      </c>
      <c r="AB419" s="251">
        <f t="shared" si="93"/>
        <v>0</v>
      </c>
      <c r="AC419" s="251">
        <f t="shared" si="94"/>
        <v>0</v>
      </c>
      <c r="AD419" s="126"/>
    </row>
    <row r="420" spans="1:30" s="31" customFormat="1">
      <c r="A420" s="31">
        <v>20</v>
      </c>
      <c r="B420" s="16" t="str">
        <f t="shared" si="78"/>
        <v>쥐치포,말린것kg조미쥐치포,절단베트남</v>
      </c>
      <c r="C420" s="30">
        <v>5</v>
      </c>
      <c r="D420" s="30" t="s">
        <v>442</v>
      </c>
      <c r="E420" s="27" t="s">
        <v>462</v>
      </c>
      <c r="F420" s="27" t="s">
        <v>463</v>
      </c>
      <c r="G420" s="30" t="s">
        <v>192</v>
      </c>
      <c r="H420" s="27" t="s">
        <v>1598</v>
      </c>
      <c r="I420" s="297" t="s">
        <v>1599</v>
      </c>
      <c r="J420" s="68">
        <f>VLOOKUP($A420,[1]전년동월vs전월vs당월!$A$399:$AA$455,12,FALSE)</f>
        <v>16300</v>
      </c>
      <c r="K420" s="186">
        <v>13000</v>
      </c>
      <c r="L420" s="196">
        <f>VLOOKUP($A420,건어물!$A26:$O83,12,FALSE)</f>
        <v>13000</v>
      </c>
      <c r="M420" s="251">
        <f t="shared" si="87"/>
        <v>-20.245398773006134</v>
      </c>
      <c r="N420" s="251">
        <f t="shared" si="88"/>
        <v>0</v>
      </c>
      <c r="O420" s="68">
        <f>VLOOKUP($A420,[1]전년동월vs전월vs당월!$A$399:$AA$455,17,FALSE)</f>
        <v>12000</v>
      </c>
      <c r="P420" s="186">
        <v>13000</v>
      </c>
      <c r="Q420" s="196">
        <f>VLOOKUP($A420,건어물!$A26:$O83,13,FALSE)</f>
        <v>13000</v>
      </c>
      <c r="R420" s="251">
        <f t="shared" si="89"/>
        <v>8.3333333333333339</v>
      </c>
      <c r="S420" s="251">
        <f t="shared" si="90"/>
        <v>0</v>
      </c>
      <c r="T420" s="68">
        <f>VLOOKUP($A420,[1]전년동월vs전월vs당월!$A$399:$AA$455,22,FALSE)</f>
        <v>31250</v>
      </c>
      <c r="U420" s="186">
        <v>27250</v>
      </c>
      <c r="V420" s="196">
        <f>VLOOKUP($A420,건어물!$A26:$O83,14,FALSE)</f>
        <v>27250</v>
      </c>
      <c r="W420" s="251">
        <f t="shared" si="91"/>
        <v>-12.8</v>
      </c>
      <c r="X420" s="251">
        <f t="shared" si="92"/>
        <v>0</v>
      </c>
      <c r="Y420" s="68">
        <f>VLOOKUP($A420,[1]전년동월vs전월vs당월!$A$399:$AA$455,27,FALSE)</f>
        <v>27200</v>
      </c>
      <c r="Z420" s="186">
        <v>32900</v>
      </c>
      <c r="AA420" s="196" t="str">
        <f>VLOOKUP($A420,건어물!$A26:$O83,15,FALSE)</f>
        <v>-</v>
      </c>
      <c r="AB420" s="251" t="e">
        <f t="shared" si="93"/>
        <v>#VALUE!</v>
      </c>
      <c r="AC420" s="251" t="e">
        <f t="shared" si="94"/>
        <v>#VALUE!</v>
      </c>
      <c r="AD420" s="123"/>
    </row>
    <row r="421" spans="1:30" s="31" customFormat="1">
      <c r="A421" s="31">
        <v>21</v>
      </c>
      <c r="B421" s="16" t="str">
        <f t="shared" si="78"/>
        <v>쥐치포,말린것kg조미쥐치포,절단중국</v>
      </c>
      <c r="C421" s="30"/>
      <c r="D421" s="30" t="s">
        <v>442</v>
      </c>
      <c r="E421" s="27" t="s">
        <v>462</v>
      </c>
      <c r="F421" s="27" t="s">
        <v>463</v>
      </c>
      <c r="G421" s="30" t="s">
        <v>192</v>
      </c>
      <c r="H421" s="27" t="s">
        <v>1598</v>
      </c>
      <c r="I421" s="297" t="s">
        <v>1518</v>
      </c>
      <c r="J421" s="68">
        <f>VLOOKUP($A421,[1]전년동월vs전월vs당월!$A$399:$AA$455,12,FALSE)</f>
        <v>18000</v>
      </c>
      <c r="K421" s="186">
        <v>18000</v>
      </c>
      <c r="L421" s="196">
        <f>VLOOKUP($A421,건어물!$A27:$O84,12,FALSE)</f>
        <v>18000</v>
      </c>
      <c r="M421" s="251">
        <f t="shared" si="87"/>
        <v>0</v>
      </c>
      <c r="N421" s="251">
        <f t="shared" si="88"/>
        <v>0</v>
      </c>
      <c r="O421" s="68">
        <f>VLOOKUP($A421,[1]전년동월vs전월vs당월!$A$399:$AA$455,17,FALSE)</f>
        <v>18000</v>
      </c>
      <c r="P421" s="186">
        <v>18000</v>
      </c>
      <c r="Q421" s="196">
        <f>VLOOKUP($A421,건어물!$A27:$O84,13,FALSE)</f>
        <v>18000</v>
      </c>
      <c r="R421" s="251">
        <f t="shared" si="89"/>
        <v>0</v>
      </c>
      <c r="S421" s="251">
        <f t="shared" si="90"/>
        <v>0</v>
      </c>
      <c r="T421" s="68">
        <f>VLOOKUP($A421,[1]전년동월vs전월vs당월!$A$399:$AA$455,22,FALSE)</f>
        <v>39340</v>
      </c>
      <c r="U421" s="186" t="s">
        <v>628</v>
      </c>
      <c r="V421" s="196" t="str">
        <f>VLOOKUP($A421,건어물!$A27:$O84,14,FALSE)</f>
        <v>-</v>
      </c>
      <c r="W421" s="251" t="e">
        <f t="shared" si="91"/>
        <v>#VALUE!</v>
      </c>
      <c r="X421" s="251" t="e">
        <f t="shared" si="92"/>
        <v>#VALUE!</v>
      </c>
      <c r="Y421" s="68">
        <f>VLOOKUP($A421,[1]전년동월vs전월vs당월!$A$399:$AA$455,27,FALSE)</f>
        <v>38150</v>
      </c>
      <c r="Z421" s="186">
        <v>38150</v>
      </c>
      <c r="AA421" s="196">
        <f>VLOOKUP($A421,건어물!$A27:$O84,15,FALSE)</f>
        <v>46050</v>
      </c>
      <c r="AB421" s="251">
        <f t="shared" si="93"/>
        <v>20.707732634338139</v>
      </c>
      <c r="AC421" s="251">
        <f t="shared" si="94"/>
        <v>20.707732634338139</v>
      </c>
      <c r="AD421" s="123"/>
    </row>
    <row r="422" spans="1:30" s="31" customFormat="1">
      <c r="A422" s="31">
        <v>22</v>
      </c>
      <c r="B422" s="16" t="str">
        <f t="shared" si="78"/>
        <v>홍합자건품kg건홍합살국산</v>
      </c>
      <c r="C422" s="30">
        <v>6</v>
      </c>
      <c r="D422" s="30" t="s">
        <v>442</v>
      </c>
      <c r="E422" s="27" t="s">
        <v>467</v>
      </c>
      <c r="F422" s="27" t="s">
        <v>469</v>
      </c>
      <c r="G422" s="30" t="s">
        <v>192</v>
      </c>
      <c r="H422" s="27" t="s">
        <v>1624</v>
      </c>
      <c r="I422" s="297" t="s">
        <v>195</v>
      </c>
      <c r="J422" s="68">
        <f>VLOOKUP($A422,[1]전년동월vs전월vs당월!$A$399:$AA$455,12,FALSE)</f>
        <v>18000</v>
      </c>
      <c r="K422" s="186">
        <v>17000</v>
      </c>
      <c r="L422" s="196">
        <f>VLOOKUP($A422,건어물!$A28:$O85,12,FALSE)</f>
        <v>17000</v>
      </c>
      <c r="M422" s="251">
        <f t="shared" si="87"/>
        <v>-5.5555555555555554</v>
      </c>
      <c r="N422" s="251">
        <f t="shared" si="88"/>
        <v>0</v>
      </c>
      <c r="O422" s="68">
        <f>VLOOKUP($A422,[1]전년동월vs전월vs당월!$A$399:$AA$455,17,FALSE)</f>
        <v>20000</v>
      </c>
      <c r="P422" s="186">
        <v>18000</v>
      </c>
      <c r="Q422" s="196">
        <f>VLOOKUP($A422,건어물!$A28:$O85,13,FALSE)</f>
        <v>20000</v>
      </c>
      <c r="R422" s="251">
        <f t="shared" si="89"/>
        <v>0</v>
      </c>
      <c r="S422" s="251">
        <f t="shared" si="90"/>
        <v>11.111111111111111</v>
      </c>
      <c r="T422" s="68">
        <f>VLOOKUP($A422,[1]전년동월vs전월vs당월!$A$399:$AA$455,22,FALSE)</f>
        <v>34000</v>
      </c>
      <c r="U422" s="186">
        <v>34000</v>
      </c>
      <c r="V422" s="196">
        <f>VLOOKUP($A422,건어물!$A28:$O85,14,FALSE)</f>
        <v>34000</v>
      </c>
      <c r="W422" s="251">
        <f t="shared" si="91"/>
        <v>0</v>
      </c>
      <c r="X422" s="251">
        <f t="shared" si="92"/>
        <v>0</v>
      </c>
      <c r="Y422" s="68">
        <f>VLOOKUP($A422,[1]전년동월vs전월vs당월!$A$399:$AA$455,27,FALSE)</f>
        <v>54900</v>
      </c>
      <c r="Z422" s="186">
        <v>19340</v>
      </c>
      <c r="AA422" s="196">
        <f>VLOOKUP($A422,건어물!$A28:$O85,15,FALSE)</f>
        <v>19340</v>
      </c>
      <c r="AB422" s="251">
        <f t="shared" si="93"/>
        <v>-64.772313296903462</v>
      </c>
      <c r="AC422" s="251">
        <f t="shared" si="94"/>
        <v>0</v>
      </c>
      <c r="AD422" s="126"/>
    </row>
    <row r="423" spans="1:30" s="31" customFormat="1">
      <c r="A423" s="31">
        <v>23</v>
      </c>
      <c r="B423" s="16" t="str">
        <f t="shared" si="78"/>
        <v>꼴뚜기자건품kg건꼴뚜기국산</v>
      </c>
      <c r="C423" s="30">
        <v>7</v>
      </c>
      <c r="D423" s="30" t="s">
        <v>442</v>
      </c>
      <c r="E423" s="27" t="s">
        <v>471</v>
      </c>
      <c r="F423" s="27" t="s">
        <v>469</v>
      </c>
      <c r="G423" s="30" t="s">
        <v>192</v>
      </c>
      <c r="H423" s="27" t="s">
        <v>1640</v>
      </c>
      <c r="I423" s="297" t="s">
        <v>195</v>
      </c>
      <c r="J423" s="68">
        <f>VLOOKUP($A423,[1]전년동월vs전월vs당월!$A$399:$AA$455,12,FALSE)</f>
        <v>23300</v>
      </c>
      <c r="K423" s="186">
        <v>23300</v>
      </c>
      <c r="L423" s="196">
        <f>VLOOKUP($A423,건어물!$A29:$O86,12,FALSE)</f>
        <v>23300</v>
      </c>
      <c r="M423" s="251">
        <f t="shared" si="87"/>
        <v>0</v>
      </c>
      <c r="N423" s="251">
        <f t="shared" si="88"/>
        <v>0</v>
      </c>
      <c r="O423" s="68">
        <f>VLOOKUP($A423,[1]전년동월vs전월vs당월!$A$399:$AA$455,17,FALSE)</f>
        <v>26700</v>
      </c>
      <c r="P423" s="186">
        <v>23300</v>
      </c>
      <c r="Q423" s="196">
        <f>VLOOKUP($A423,건어물!$A29:$O86,13,FALSE)</f>
        <v>23300</v>
      </c>
      <c r="R423" s="251">
        <f t="shared" si="89"/>
        <v>-12.734082397003744</v>
      </c>
      <c r="S423" s="251">
        <f t="shared" si="90"/>
        <v>0</v>
      </c>
      <c r="T423" s="68">
        <f>VLOOKUP($A423,[1]전년동월vs전월vs당월!$A$399:$AA$455,22,FALSE)</f>
        <v>43340</v>
      </c>
      <c r="U423" s="186">
        <v>43340</v>
      </c>
      <c r="V423" s="196">
        <f>VLOOKUP($A423,건어물!$A29:$O86,14,FALSE)</f>
        <v>43340</v>
      </c>
      <c r="W423" s="251">
        <f t="shared" si="91"/>
        <v>0</v>
      </c>
      <c r="X423" s="251">
        <f t="shared" si="92"/>
        <v>0</v>
      </c>
      <c r="Y423" s="68">
        <f>VLOOKUP($A423,[1]전년동월vs전월vs당월!$A$399:$AA$455,27,FALSE)</f>
        <v>29260</v>
      </c>
      <c r="Z423" s="186">
        <v>29260</v>
      </c>
      <c r="AA423" s="196">
        <f>VLOOKUP($A423,건어물!$A29:$O86,15,FALSE)</f>
        <v>29260</v>
      </c>
      <c r="AB423" s="251">
        <f t="shared" si="93"/>
        <v>0</v>
      </c>
      <c r="AC423" s="251">
        <f t="shared" si="94"/>
        <v>0</v>
      </c>
      <c r="AD423" s="126"/>
    </row>
    <row r="424" spans="1:30" s="31" customFormat="1">
      <c r="A424" s="31">
        <v>24</v>
      </c>
      <c r="B424" s="16" t="str">
        <f t="shared" si="78"/>
        <v>보리새우말린것kg건보리새우국산</v>
      </c>
      <c r="C424" s="30">
        <v>8</v>
      </c>
      <c r="D424" s="30" t="s">
        <v>442</v>
      </c>
      <c r="E424" s="27" t="s">
        <v>475</v>
      </c>
      <c r="F424" s="27" t="s">
        <v>245</v>
      </c>
      <c r="G424" s="30" t="s">
        <v>192</v>
      </c>
      <c r="H424" s="27" t="s">
        <v>1655</v>
      </c>
      <c r="I424" s="297" t="s">
        <v>195</v>
      </c>
      <c r="J424" s="68">
        <f>VLOOKUP($A424,[1]전년동월vs전월vs당월!$A$399:$AA$455,12,FALSE)</f>
        <v>25000</v>
      </c>
      <c r="K424" s="186">
        <v>20000</v>
      </c>
      <c r="L424" s="196">
        <f>VLOOKUP($A424,건어물!$A30:$O87,12,FALSE)</f>
        <v>20000</v>
      </c>
      <c r="M424" s="251">
        <f t="shared" si="87"/>
        <v>-20</v>
      </c>
      <c r="N424" s="251">
        <f t="shared" si="88"/>
        <v>0</v>
      </c>
      <c r="O424" s="68">
        <f>VLOOKUP($A424,[1]전년동월vs전월vs당월!$A$399:$AA$455,17,FALSE)</f>
        <v>20000</v>
      </c>
      <c r="P424" s="186">
        <v>20000</v>
      </c>
      <c r="Q424" s="196">
        <f>VLOOKUP($A424,건어물!$A30:$O87,13,FALSE)</f>
        <v>20000</v>
      </c>
      <c r="R424" s="251">
        <f t="shared" si="89"/>
        <v>0</v>
      </c>
      <c r="S424" s="251">
        <f t="shared" si="90"/>
        <v>0</v>
      </c>
      <c r="T424" s="68">
        <f>VLOOKUP($A424,[1]전년동월vs전월vs당월!$A$399:$AA$455,22,FALSE)</f>
        <v>30500</v>
      </c>
      <c r="U424" s="186">
        <v>39800</v>
      </c>
      <c r="V424" s="196">
        <f>VLOOKUP($A424,건어물!$A30:$O87,14,FALSE)</f>
        <v>39800</v>
      </c>
      <c r="W424" s="251">
        <f t="shared" si="91"/>
        <v>30.491803278688526</v>
      </c>
      <c r="X424" s="251">
        <f t="shared" si="92"/>
        <v>0</v>
      </c>
      <c r="Y424" s="68" t="str">
        <f>VLOOKUP($A424,[1]전년동월vs전월vs당월!$A$399:$AA$455,27,FALSE)</f>
        <v>-</v>
      </c>
      <c r="Z424" s="186">
        <v>37880</v>
      </c>
      <c r="AA424" s="196">
        <f>VLOOKUP($A424,건어물!$A30:$O87,15,FALSE)</f>
        <v>37880</v>
      </c>
      <c r="AB424" s="251" t="e">
        <f t="shared" si="93"/>
        <v>#VALUE!</v>
      </c>
      <c r="AC424" s="251">
        <f t="shared" si="94"/>
        <v>0</v>
      </c>
      <c r="AD424" s="121"/>
    </row>
    <row r="425" spans="1:30" s="31" customFormat="1">
      <c r="A425" s="31">
        <v>25</v>
      </c>
      <c r="B425" s="16" t="str">
        <f t="shared" si="78"/>
        <v>보리새우말린것kg건보리새우중국</v>
      </c>
      <c r="C425" s="30"/>
      <c r="D425" s="30" t="s">
        <v>442</v>
      </c>
      <c r="E425" s="27" t="s">
        <v>475</v>
      </c>
      <c r="F425" s="27" t="s">
        <v>245</v>
      </c>
      <c r="G425" s="30" t="s">
        <v>192</v>
      </c>
      <c r="H425" s="27" t="s">
        <v>1655</v>
      </c>
      <c r="I425" s="297" t="s">
        <v>1518</v>
      </c>
      <c r="J425" s="68">
        <f>VLOOKUP($A425,[1]전년동월vs전월vs당월!$A$399:$AA$455,12,FALSE)</f>
        <v>10000</v>
      </c>
      <c r="K425" s="186">
        <v>11000</v>
      </c>
      <c r="L425" s="196">
        <f>VLOOKUP($A425,건어물!$A31:$O88,12,FALSE)</f>
        <v>11000</v>
      </c>
      <c r="M425" s="251">
        <f t="shared" si="87"/>
        <v>10</v>
      </c>
      <c r="N425" s="251">
        <f t="shared" si="88"/>
        <v>0</v>
      </c>
      <c r="O425" s="68">
        <f>VLOOKUP($A425,[1]전년동월vs전월vs당월!$A$399:$AA$455,17,FALSE)</f>
        <v>11000</v>
      </c>
      <c r="P425" s="186">
        <v>13000</v>
      </c>
      <c r="Q425" s="196">
        <f>VLOOKUP($A425,건어물!$A31:$O88,13,FALSE)</f>
        <v>13000</v>
      </c>
      <c r="R425" s="251">
        <f t="shared" si="89"/>
        <v>18.181818181818183</v>
      </c>
      <c r="S425" s="251">
        <f t="shared" si="90"/>
        <v>0</v>
      </c>
      <c r="T425" s="68">
        <f>VLOOKUP($A425,[1]전년동월vs전월vs당월!$A$399:$AA$455,22,FALSE)</f>
        <v>12800</v>
      </c>
      <c r="U425" s="186">
        <v>12800</v>
      </c>
      <c r="V425" s="196">
        <f>VLOOKUP($A425,건어물!$A31:$O88,14,FALSE)</f>
        <v>12800</v>
      </c>
      <c r="W425" s="251">
        <f t="shared" si="91"/>
        <v>0</v>
      </c>
      <c r="X425" s="251">
        <f t="shared" si="92"/>
        <v>0</v>
      </c>
      <c r="Y425" s="68">
        <f>VLOOKUP($A425,[1]전년동월vs전월vs당월!$A$399:$AA$455,27,FALSE)</f>
        <v>13900</v>
      </c>
      <c r="Z425" s="186">
        <v>13900</v>
      </c>
      <c r="AA425" s="196">
        <f>VLOOKUP($A425,건어물!$A31:$O88,15,FALSE)</f>
        <v>13900</v>
      </c>
      <c r="AB425" s="251">
        <f t="shared" si="93"/>
        <v>0</v>
      </c>
      <c r="AC425" s="251">
        <f t="shared" si="94"/>
        <v>0</v>
      </c>
      <c r="AD425" s="126"/>
    </row>
    <row r="426" spans="1:30" s="31" customFormat="1">
      <c r="A426" s="31">
        <v>26</v>
      </c>
      <c r="B426" s="16" t="str">
        <f t="shared" si="78"/>
        <v>오징어말린것kg건오징어(통)국산</v>
      </c>
      <c r="C426" s="30">
        <v>9</v>
      </c>
      <c r="D426" s="30" t="s">
        <v>442</v>
      </c>
      <c r="E426" s="27" t="s">
        <v>1672</v>
      </c>
      <c r="F426" s="27" t="s">
        <v>245</v>
      </c>
      <c r="G426" s="30" t="s">
        <v>192</v>
      </c>
      <c r="H426" s="27" t="s">
        <v>1679</v>
      </c>
      <c r="I426" s="297" t="s">
        <v>195</v>
      </c>
      <c r="J426" s="68">
        <f>VLOOKUP($A426,[1]전년동월vs전월vs당월!$A$399:$AA$455,12,FALSE)</f>
        <v>20000</v>
      </c>
      <c r="K426" s="186">
        <v>19000</v>
      </c>
      <c r="L426" s="196">
        <f>VLOOKUP($A426,건어물!$A32:$O89,12,FALSE)</f>
        <v>19000</v>
      </c>
      <c r="M426" s="251">
        <f t="shared" si="87"/>
        <v>-5</v>
      </c>
      <c r="N426" s="251">
        <f t="shared" si="88"/>
        <v>0</v>
      </c>
      <c r="O426" s="68">
        <f>VLOOKUP($A426,[1]전년동월vs전월vs당월!$A$399:$AA$455,17,FALSE)</f>
        <v>25000</v>
      </c>
      <c r="P426" s="186">
        <v>20000</v>
      </c>
      <c r="Q426" s="196">
        <f>VLOOKUP($A426,건어물!$A32:$O89,13,FALSE)</f>
        <v>20000</v>
      </c>
      <c r="R426" s="251">
        <f t="shared" si="89"/>
        <v>-20</v>
      </c>
      <c r="S426" s="251">
        <f t="shared" si="90"/>
        <v>0</v>
      </c>
      <c r="T426" s="68">
        <f>VLOOKUP($A426,[1]전년동월vs전월vs당월!$A$399:$AA$455,22,FALSE)</f>
        <v>55000</v>
      </c>
      <c r="U426" s="186">
        <v>35510</v>
      </c>
      <c r="V426" s="196">
        <f>VLOOKUP($A426,건어물!$A32:$O89,14,FALSE)</f>
        <v>34170</v>
      </c>
      <c r="W426" s="251">
        <f t="shared" si="91"/>
        <v>-37.872727272727275</v>
      </c>
      <c r="X426" s="251">
        <f t="shared" si="92"/>
        <v>-3.7735849056603774</v>
      </c>
      <c r="Y426" s="68">
        <f>VLOOKUP($A426,[1]전년동월vs전월vs당월!$A$399:$AA$455,27,FALSE)</f>
        <v>36450</v>
      </c>
      <c r="Z426" s="186">
        <v>37400</v>
      </c>
      <c r="AA426" s="196">
        <f>VLOOKUP($A426,건어물!$A32:$O89,15,FALSE)</f>
        <v>36450</v>
      </c>
      <c r="AB426" s="251">
        <f t="shared" si="93"/>
        <v>0</v>
      </c>
      <c r="AC426" s="251">
        <f t="shared" si="94"/>
        <v>-2.5401069518716577</v>
      </c>
      <c r="AD426" s="121"/>
    </row>
    <row r="427" spans="1:30" s="31" customFormat="1">
      <c r="A427" s="31">
        <v>27</v>
      </c>
      <c r="B427" s="16" t="str">
        <f t="shared" si="78"/>
        <v>오징어말린것kg건오징어(채)국산</v>
      </c>
      <c r="C427" s="30"/>
      <c r="D427" s="30" t="s">
        <v>442</v>
      </c>
      <c r="E427" s="27" t="s">
        <v>1672</v>
      </c>
      <c r="F427" s="27" t="s">
        <v>245</v>
      </c>
      <c r="G427" s="30" t="s">
        <v>192</v>
      </c>
      <c r="H427" s="27" t="s">
        <v>1680</v>
      </c>
      <c r="I427" s="297" t="s">
        <v>195</v>
      </c>
      <c r="J427" s="68">
        <f>VLOOKUP($A427,[1]전년동월vs전월vs당월!$A$399:$AA$455,12,FALSE)</f>
        <v>20000</v>
      </c>
      <c r="K427" s="186">
        <v>22000</v>
      </c>
      <c r="L427" s="196">
        <f>VLOOKUP($A427,건어물!$A33:$O90,12,FALSE)</f>
        <v>22000</v>
      </c>
      <c r="M427" s="251">
        <f t="shared" si="87"/>
        <v>10</v>
      </c>
      <c r="N427" s="251">
        <f t="shared" si="88"/>
        <v>0</v>
      </c>
      <c r="O427" s="68">
        <f>VLOOKUP($A427,[1]전년동월vs전월vs당월!$A$399:$AA$455,17,FALSE)</f>
        <v>23000</v>
      </c>
      <c r="P427" s="186">
        <v>23000</v>
      </c>
      <c r="Q427" s="196">
        <f>VLOOKUP($A427,건어물!$A33:$O90,13,FALSE)</f>
        <v>23000</v>
      </c>
      <c r="R427" s="251">
        <f t="shared" si="89"/>
        <v>0</v>
      </c>
      <c r="S427" s="251">
        <f t="shared" si="90"/>
        <v>0</v>
      </c>
      <c r="T427" s="68">
        <f>VLOOKUP($A427,[1]전년동월vs전월vs당월!$A$399:$AA$455,22,FALSE)</f>
        <v>42780</v>
      </c>
      <c r="U427" s="186">
        <v>38340</v>
      </c>
      <c r="V427" s="196">
        <f>VLOOKUP($A427,건어물!$A33:$O90,14,FALSE)</f>
        <v>38340</v>
      </c>
      <c r="W427" s="251">
        <f t="shared" si="91"/>
        <v>-10.378681626928472</v>
      </c>
      <c r="X427" s="251">
        <f t="shared" si="92"/>
        <v>0</v>
      </c>
      <c r="Y427" s="68">
        <f>VLOOKUP($A427,[1]전년동월vs전월vs당월!$A$399:$AA$455,27,FALSE)</f>
        <v>47230</v>
      </c>
      <c r="Z427" s="186">
        <v>47230</v>
      </c>
      <c r="AA427" s="196">
        <f>VLOOKUP($A427,건어물!$A33:$O90,15,FALSE)</f>
        <v>47230</v>
      </c>
      <c r="AB427" s="251">
        <f t="shared" si="93"/>
        <v>0</v>
      </c>
      <c r="AC427" s="251">
        <f t="shared" si="94"/>
        <v>0</v>
      </c>
      <c r="AD427" s="125"/>
    </row>
    <row r="428" spans="1:30" s="31" customFormat="1">
      <c r="A428" s="31">
        <v>28</v>
      </c>
      <c r="B428" s="16" t="str">
        <f t="shared" si="78"/>
        <v>오징어말린것kg건오징어귀채 국산</v>
      </c>
      <c r="C428" s="30"/>
      <c r="D428" s="30" t="s">
        <v>442</v>
      </c>
      <c r="E428" s="27" t="s">
        <v>478</v>
      </c>
      <c r="F428" s="27" t="s">
        <v>479</v>
      </c>
      <c r="G428" s="30" t="s">
        <v>192</v>
      </c>
      <c r="H428" s="27" t="s">
        <v>1681</v>
      </c>
      <c r="I428" s="297" t="s">
        <v>195</v>
      </c>
      <c r="J428" s="68">
        <f>VLOOKUP($A428,[1]전년동월vs전월vs당월!$A$399:$AA$455,12,FALSE)</f>
        <v>0</v>
      </c>
      <c r="K428" s="186">
        <v>0</v>
      </c>
      <c r="L428" s="196">
        <f>VLOOKUP($A428,건어물!$A34:$O91,12,FALSE)</f>
        <v>0</v>
      </c>
      <c r="M428" s="251" t="e">
        <f t="shared" si="87"/>
        <v>#DIV/0!</v>
      </c>
      <c r="N428" s="251" t="e">
        <f t="shared" si="88"/>
        <v>#DIV/0!</v>
      </c>
      <c r="O428" s="68">
        <f>VLOOKUP($A428,[1]전년동월vs전월vs당월!$A$399:$AA$455,17,FALSE)</f>
        <v>0</v>
      </c>
      <c r="P428" s="186">
        <v>16000</v>
      </c>
      <c r="Q428" s="196">
        <f>VLOOKUP($A428,건어물!$A34:$O91,13,FALSE)</f>
        <v>16000</v>
      </c>
      <c r="R428" s="251" t="e">
        <f t="shared" si="89"/>
        <v>#DIV/0!</v>
      </c>
      <c r="S428" s="251">
        <f t="shared" si="90"/>
        <v>0</v>
      </c>
      <c r="T428" s="68" t="str">
        <f>VLOOKUP($A428,[1]전년동월vs전월vs당월!$A$399:$AA$455,22,FALSE)</f>
        <v>-</v>
      </c>
      <c r="U428" s="186" t="s">
        <v>628</v>
      </c>
      <c r="V428" s="196" t="str">
        <f>VLOOKUP($A428,건어물!$A34:$O91,14,FALSE)</f>
        <v>-</v>
      </c>
      <c r="W428" s="251" t="e">
        <f t="shared" si="91"/>
        <v>#VALUE!</v>
      </c>
      <c r="X428" s="251" t="e">
        <f t="shared" si="92"/>
        <v>#VALUE!</v>
      </c>
      <c r="Y428" s="68">
        <f>VLOOKUP($A428,[1]전년동월vs전월vs당월!$A$399:$AA$455,27,FALSE)</f>
        <v>14630</v>
      </c>
      <c r="Z428" s="186">
        <v>14630</v>
      </c>
      <c r="AA428" s="196">
        <f>VLOOKUP($A428,건어물!$A34:$O91,15,FALSE)</f>
        <v>14630</v>
      </c>
      <c r="AB428" s="251">
        <f t="shared" si="93"/>
        <v>0</v>
      </c>
      <c r="AC428" s="251">
        <f t="shared" si="94"/>
        <v>0</v>
      </c>
      <c r="AD428" s="126"/>
    </row>
    <row r="429" spans="1:30" s="31" customFormat="1">
      <c r="A429" s="31">
        <v>29</v>
      </c>
      <c r="B429" s="16" t="str">
        <f t="shared" si="78"/>
        <v>오징어말린것kg반건오징어채 국산</v>
      </c>
      <c r="C429" s="30"/>
      <c r="D429" s="30" t="s">
        <v>442</v>
      </c>
      <c r="E429" s="27" t="s">
        <v>478</v>
      </c>
      <c r="F429" s="27" t="s">
        <v>479</v>
      </c>
      <c r="G429" s="30" t="s">
        <v>192</v>
      </c>
      <c r="H429" s="27" t="s">
        <v>1682</v>
      </c>
      <c r="I429" s="297" t="s">
        <v>195</v>
      </c>
      <c r="J429" s="68">
        <f>VLOOKUP($A429,[1]전년동월vs전월vs당월!$A$399:$AA$455,12,FALSE)</f>
        <v>0</v>
      </c>
      <c r="K429" s="186">
        <v>0</v>
      </c>
      <c r="L429" s="196">
        <f>VLOOKUP($A429,건어물!$A35:$O92,12,FALSE)</f>
        <v>0</v>
      </c>
      <c r="M429" s="251" t="e">
        <f t="shared" si="87"/>
        <v>#DIV/0!</v>
      </c>
      <c r="N429" s="251" t="e">
        <f t="shared" si="88"/>
        <v>#DIV/0!</v>
      </c>
      <c r="O429" s="68">
        <f>VLOOKUP($A429,[1]전년동월vs전월vs당월!$A$399:$AA$455,17,FALSE)</f>
        <v>0</v>
      </c>
      <c r="P429" s="186">
        <v>0</v>
      </c>
      <c r="Q429" s="196">
        <f>VLOOKUP($A429,건어물!$A35:$O92,13,FALSE)</f>
        <v>0</v>
      </c>
      <c r="R429" s="251" t="e">
        <f t="shared" si="89"/>
        <v>#DIV/0!</v>
      </c>
      <c r="S429" s="251" t="e">
        <f t="shared" si="90"/>
        <v>#DIV/0!</v>
      </c>
      <c r="T429" s="68" t="str">
        <f>VLOOKUP($A429,[1]전년동월vs전월vs당월!$A$399:$AA$455,22,FALSE)</f>
        <v>-</v>
      </c>
      <c r="U429" s="186" t="s">
        <v>628</v>
      </c>
      <c r="V429" s="196" t="str">
        <f>VLOOKUP($A429,건어물!$A35:$O92,14,FALSE)</f>
        <v>-</v>
      </c>
      <c r="W429" s="251" t="e">
        <f t="shared" si="91"/>
        <v>#VALUE!</v>
      </c>
      <c r="X429" s="251" t="e">
        <f t="shared" si="92"/>
        <v>#VALUE!</v>
      </c>
      <c r="Y429" s="68">
        <f>VLOOKUP($A429,[1]전년동월vs전월vs당월!$A$399:$AA$455,27,FALSE)</f>
        <v>13980</v>
      </c>
      <c r="Z429" s="186">
        <v>26620</v>
      </c>
      <c r="AA429" s="196">
        <f>VLOOKUP($A429,건어물!$A35:$O92,15,FALSE)</f>
        <v>26620</v>
      </c>
      <c r="AB429" s="251">
        <f t="shared" si="93"/>
        <v>90.414878397711021</v>
      </c>
      <c r="AC429" s="251">
        <f t="shared" si="94"/>
        <v>0</v>
      </c>
      <c r="AD429" s="126"/>
    </row>
    <row r="430" spans="1:30" s="31" customFormat="1">
      <c r="A430" s="31">
        <v>30</v>
      </c>
      <c r="B430" s="16" t="str">
        <f t="shared" si="78"/>
        <v>오징어조미포kg참진미채국산</v>
      </c>
      <c r="C430" s="30"/>
      <c r="D430" s="30" t="s">
        <v>442</v>
      </c>
      <c r="E430" s="27" t="s">
        <v>478</v>
      </c>
      <c r="F430" s="27" t="s">
        <v>1683</v>
      </c>
      <c r="G430" s="30" t="s">
        <v>192</v>
      </c>
      <c r="H430" s="27" t="s">
        <v>1684</v>
      </c>
      <c r="I430" s="297" t="s">
        <v>195</v>
      </c>
      <c r="J430" s="68">
        <f>VLOOKUP($A430,[1]전년동월vs전월vs당월!$A$399:$AA$455,12,FALSE)</f>
        <v>23000</v>
      </c>
      <c r="K430" s="186">
        <v>23000</v>
      </c>
      <c r="L430" s="196">
        <f>VLOOKUP($A430,건어물!$A36:$O93,12,FALSE)</f>
        <v>23000</v>
      </c>
      <c r="M430" s="251">
        <f t="shared" si="87"/>
        <v>0</v>
      </c>
      <c r="N430" s="251">
        <f t="shared" si="88"/>
        <v>0</v>
      </c>
      <c r="O430" s="68">
        <f>VLOOKUP($A430,[1]전년동월vs전월vs당월!$A$399:$AA$455,17,FALSE)</f>
        <v>27000</v>
      </c>
      <c r="P430" s="186">
        <v>25000</v>
      </c>
      <c r="Q430" s="196">
        <f>VLOOKUP($A430,건어물!$A36:$O93,13,FALSE)</f>
        <v>25000</v>
      </c>
      <c r="R430" s="251">
        <f t="shared" si="89"/>
        <v>-7.4074074074074074</v>
      </c>
      <c r="S430" s="251">
        <f t="shared" si="90"/>
        <v>0</v>
      </c>
      <c r="T430" s="68">
        <f>VLOOKUP($A430,[1]전년동월vs전월vs당월!$A$399:$AA$455,22,FALSE)</f>
        <v>47150</v>
      </c>
      <c r="U430" s="186">
        <v>47150</v>
      </c>
      <c r="V430" s="196">
        <f>VLOOKUP($A430,건어물!$A36:$O93,14,FALSE)</f>
        <v>48580</v>
      </c>
      <c r="W430" s="251">
        <f t="shared" si="91"/>
        <v>3.0328738069989396</v>
      </c>
      <c r="X430" s="251">
        <f t="shared" si="92"/>
        <v>3.0328738069989396</v>
      </c>
      <c r="Y430" s="68">
        <f>VLOOKUP($A430,[1]전년동월vs전월vs당월!$A$399:$AA$455,27,FALSE)</f>
        <v>50440</v>
      </c>
      <c r="Z430" s="186">
        <v>43870</v>
      </c>
      <c r="AA430" s="196">
        <f>VLOOKUP($A430,건어물!$A36:$O93,15,FALSE)</f>
        <v>43870</v>
      </c>
      <c r="AB430" s="251">
        <f t="shared" si="93"/>
        <v>-13.0253766851705</v>
      </c>
      <c r="AC430" s="251">
        <f t="shared" si="94"/>
        <v>0</v>
      </c>
      <c r="AD430" s="121"/>
    </row>
    <row r="431" spans="1:30" s="31" customFormat="1">
      <c r="A431" s="31">
        <v>31</v>
      </c>
      <c r="B431" s="16" t="str">
        <f t="shared" si="78"/>
        <v>오징어조미포kg참진미채멕시코</v>
      </c>
      <c r="C431" s="30"/>
      <c r="D431" s="30" t="s">
        <v>442</v>
      </c>
      <c r="E431" s="27" t="s">
        <v>478</v>
      </c>
      <c r="F431" s="27" t="s">
        <v>1683</v>
      </c>
      <c r="G431" s="30" t="s">
        <v>192</v>
      </c>
      <c r="H431" s="27" t="s">
        <v>1684</v>
      </c>
      <c r="I431" s="297" t="s">
        <v>1685</v>
      </c>
      <c r="J431" s="68">
        <f>VLOOKUP($A431,[1]전년동월vs전월vs당월!$A$399:$AA$455,12,FALSE)</f>
        <v>12000</v>
      </c>
      <c r="K431" s="186">
        <v>12000</v>
      </c>
      <c r="L431" s="196">
        <f>VLOOKUP($A431,건어물!$A37:$O94,12,FALSE)</f>
        <v>12000</v>
      </c>
      <c r="M431" s="251">
        <f t="shared" si="87"/>
        <v>0</v>
      </c>
      <c r="N431" s="251">
        <f t="shared" si="88"/>
        <v>0</v>
      </c>
      <c r="O431" s="68">
        <f>VLOOKUP($A431,[1]전년동월vs전월vs당월!$A$399:$AA$455,17,FALSE)</f>
        <v>10000</v>
      </c>
      <c r="P431" s="186">
        <v>12000</v>
      </c>
      <c r="Q431" s="196">
        <f>VLOOKUP($A431,건어물!$A37:$O94,13,FALSE)</f>
        <v>12000</v>
      </c>
      <c r="R431" s="251">
        <f t="shared" si="89"/>
        <v>20</v>
      </c>
      <c r="S431" s="251">
        <f t="shared" si="90"/>
        <v>0</v>
      </c>
      <c r="T431" s="68" t="str">
        <f>VLOOKUP($A431,[1]전년동월vs전월vs당월!$A$399:$AA$455,22,FALSE)</f>
        <v>-</v>
      </c>
      <c r="U431" s="186" t="s">
        <v>628</v>
      </c>
      <c r="V431" s="196" t="str">
        <f>VLOOKUP($A431,건어물!$A37:$O94,14,FALSE)</f>
        <v>-</v>
      </c>
      <c r="W431" s="251" t="e">
        <f t="shared" si="91"/>
        <v>#VALUE!</v>
      </c>
      <c r="X431" s="251" t="e">
        <f t="shared" si="92"/>
        <v>#VALUE!</v>
      </c>
      <c r="Y431" s="68" t="str">
        <f>VLOOKUP($A431,[1]전년동월vs전월vs당월!$A$399:$AA$455,27,FALSE)</f>
        <v>-</v>
      </c>
      <c r="Z431" s="186" t="s">
        <v>628</v>
      </c>
      <c r="AA431" s="196" t="str">
        <f>VLOOKUP($A431,건어물!$A37:$O94,15,FALSE)</f>
        <v>-</v>
      </c>
      <c r="AB431" s="251" t="e">
        <f t="shared" si="93"/>
        <v>#VALUE!</v>
      </c>
      <c r="AC431" s="251" t="e">
        <f t="shared" si="94"/>
        <v>#VALUE!</v>
      </c>
      <c r="AD431" s="121"/>
    </row>
    <row r="432" spans="1:30" s="31" customFormat="1">
      <c r="A432" s="31">
        <v>32</v>
      </c>
      <c r="B432" s="16" t="str">
        <f t="shared" si="78"/>
        <v>오징어조미포kg참진미채페루</v>
      </c>
      <c r="C432" s="30"/>
      <c r="D432" s="30" t="s">
        <v>442</v>
      </c>
      <c r="E432" s="27" t="s">
        <v>478</v>
      </c>
      <c r="F432" s="27" t="s">
        <v>1683</v>
      </c>
      <c r="G432" s="30" t="s">
        <v>192</v>
      </c>
      <c r="H432" s="27" t="s">
        <v>1684</v>
      </c>
      <c r="I432" s="297" t="s">
        <v>1531</v>
      </c>
      <c r="J432" s="68">
        <f>VLOOKUP($A432,[1]전년동월vs전월vs당월!$A$399:$AA$455,12,FALSE)</f>
        <v>12000</v>
      </c>
      <c r="K432" s="186">
        <v>12000</v>
      </c>
      <c r="L432" s="196">
        <f>VLOOKUP($A432,건어물!$A38:$O95,12,FALSE)</f>
        <v>12000</v>
      </c>
      <c r="M432" s="251">
        <f t="shared" si="87"/>
        <v>0</v>
      </c>
      <c r="N432" s="251">
        <f t="shared" si="88"/>
        <v>0</v>
      </c>
      <c r="O432" s="68">
        <f>VLOOKUP($A432,[1]전년동월vs전월vs당월!$A$399:$AA$455,17,FALSE)</f>
        <v>10000</v>
      </c>
      <c r="P432" s="186">
        <v>12000</v>
      </c>
      <c r="Q432" s="196">
        <f>VLOOKUP($A432,건어물!$A38:$O95,13,FALSE)</f>
        <v>12000</v>
      </c>
      <c r="R432" s="251">
        <f t="shared" si="89"/>
        <v>20</v>
      </c>
      <c r="S432" s="251">
        <f t="shared" si="90"/>
        <v>0</v>
      </c>
      <c r="T432" s="68">
        <f>VLOOKUP($A432,[1]전년동월vs전월vs당월!$A$399:$AA$455,22,FALSE)</f>
        <v>23450</v>
      </c>
      <c r="U432" s="186">
        <v>30600</v>
      </c>
      <c r="V432" s="196">
        <f>VLOOKUP($A432,건어물!$A38:$O95,14,FALSE)</f>
        <v>29000</v>
      </c>
      <c r="W432" s="251">
        <f t="shared" si="91"/>
        <v>23.667377398720681</v>
      </c>
      <c r="X432" s="251">
        <f t="shared" si="92"/>
        <v>-5.2287581699346406</v>
      </c>
      <c r="Y432" s="68">
        <f>VLOOKUP($A432,[1]전년동월vs전월vs당월!$A$399:$AA$455,27,FALSE)</f>
        <v>31250</v>
      </c>
      <c r="Z432" s="186">
        <v>27100</v>
      </c>
      <c r="AA432" s="196">
        <f>VLOOKUP($A432,건어물!$A38:$O95,15,FALSE)</f>
        <v>27100</v>
      </c>
      <c r="AB432" s="251">
        <f t="shared" si="93"/>
        <v>-13.28</v>
      </c>
      <c r="AC432" s="251">
        <f t="shared" si="94"/>
        <v>0</v>
      </c>
      <c r="AD432" s="121"/>
    </row>
    <row r="433" spans="1:30" s="31" customFormat="1">
      <c r="A433" s="31">
        <v>33</v>
      </c>
      <c r="B433" s="16" t="str">
        <f t="shared" si="78"/>
        <v>오징어조미포kg백진미채국산</v>
      </c>
      <c r="C433" s="30"/>
      <c r="D433" s="30" t="s">
        <v>442</v>
      </c>
      <c r="E433" s="27" t="s">
        <v>478</v>
      </c>
      <c r="F433" s="27" t="s">
        <v>1683</v>
      </c>
      <c r="G433" s="30" t="s">
        <v>192</v>
      </c>
      <c r="H433" s="27" t="s">
        <v>1686</v>
      </c>
      <c r="I433" s="297" t="s">
        <v>195</v>
      </c>
      <c r="J433" s="68">
        <f>VLOOKUP($A433,[1]전년동월vs전월vs당월!$A$399:$AA$455,12,FALSE)</f>
        <v>23000</v>
      </c>
      <c r="K433" s="186">
        <v>23000</v>
      </c>
      <c r="L433" s="196">
        <f>VLOOKUP($A433,건어물!$A39:$O96,12,FALSE)</f>
        <v>23000</v>
      </c>
      <c r="M433" s="251">
        <f t="shared" si="87"/>
        <v>0</v>
      </c>
      <c r="N433" s="251">
        <f t="shared" si="88"/>
        <v>0</v>
      </c>
      <c r="O433" s="68">
        <f>VLOOKUP($A433,[1]전년동월vs전월vs당월!$A$399:$AA$455,17,FALSE)</f>
        <v>27000</v>
      </c>
      <c r="P433" s="186">
        <v>25000</v>
      </c>
      <c r="Q433" s="196">
        <f>VLOOKUP($A433,건어물!$A39:$O96,13,FALSE)</f>
        <v>25000</v>
      </c>
      <c r="R433" s="251">
        <f t="shared" si="89"/>
        <v>-7.4074074074074074</v>
      </c>
      <c r="S433" s="251">
        <f t="shared" si="90"/>
        <v>0</v>
      </c>
      <c r="T433" s="68">
        <f>VLOOKUP($A433,[1]전년동월vs전월vs당월!$A$399:$AA$455,22,FALSE)</f>
        <v>47150</v>
      </c>
      <c r="U433" s="186">
        <v>38340</v>
      </c>
      <c r="V433" s="196">
        <f>VLOOKUP($A433,건어물!$A39:$O96,14,FALSE)</f>
        <v>35000</v>
      </c>
      <c r="W433" s="251">
        <f t="shared" si="91"/>
        <v>-25.768822905620361</v>
      </c>
      <c r="X433" s="251">
        <f t="shared" si="92"/>
        <v>-8.7115284298382889</v>
      </c>
      <c r="Y433" s="68">
        <f>VLOOKUP($A433,[1]전년동월vs전월vs당월!$A$399:$AA$455,27,FALSE)</f>
        <v>49340</v>
      </c>
      <c r="Z433" s="186">
        <v>50000</v>
      </c>
      <c r="AA433" s="196">
        <f>VLOOKUP($A433,건어물!$A39:$O96,15,FALSE)</f>
        <v>50000</v>
      </c>
      <c r="AB433" s="251">
        <f t="shared" si="93"/>
        <v>1.3376570733684636</v>
      </c>
      <c r="AC433" s="251">
        <f t="shared" si="94"/>
        <v>0</v>
      </c>
      <c r="AD433" s="126"/>
    </row>
    <row r="434" spans="1:30" s="31" customFormat="1">
      <c r="A434" s="31">
        <v>34</v>
      </c>
      <c r="B434" s="16" t="str">
        <f t="shared" si="78"/>
        <v>오징어조미포kg백진미채멕시코</v>
      </c>
      <c r="C434" s="30"/>
      <c r="D434" s="30" t="s">
        <v>442</v>
      </c>
      <c r="E434" s="27" t="s">
        <v>478</v>
      </c>
      <c r="F434" s="27" t="s">
        <v>1683</v>
      </c>
      <c r="G434" s="30" t="s">
        <v>192</v>
      </c>
      <c r="H434" s="27" t="s">
        <v>1686</v>
      </c>
      <c r="I434" s="297" t="s">
        <v>1685</v>
      </c>
      <c r="J434" s="68">
        <f>VLOOKUP($A434,[1]전년동월vs전월vs당월!$A$399:$AA$455,12,FALSE)</f>
        <v>12000</v>
      </c>
      <c r="K434" s="186">
        <v>12000</v>
      </c>
      <c r="L434" s="196">
        <f>VLOOKUP($A434,건어물!$A40:$O97,12,FALSE)</f>
        <v>12000</v>
      </c>
      <c r="M434" s="251">
        <f t="shared" si="87"/>
        <v>0</v>
      </c>
      <c r="N434" s="251">
        <f t="shared" si="88"/>
        <v>0</v>
      </c>
      <c r="O434" s="68">
        <f>VLOOKUP($A434,[1]전년동월vs전월vs당월!$A$399:$AA$455,17,FALSE)</f>
        <v>10000</v>
      </c>
      <c r="P434" s="186">
        <v>12000</v>
      </c>
      <c r="Q434" s="196">
        <f>VLOOKUP($A434,건어물!$A40:$O97,13,FALSE)</f>
        <v>12000</v>
      </c>
      <c r="R434" s="251">
        <f t="shared" si="89"/>
        <v>20</v>
      </c>
      <c r="S434" s="251">
        <f t="shared" si="90"/>
        <v>0</v>
      </c>
      <c r="T434" s="68" t="str">
        <f>VLOOKUP($A434,[1]전년동월vs전월vs당월!$A$399:$AA$455,22,FALSE)</f>
        <v>-</v>
      </c>
      <c r="U434" s="186" t="s">
        <v>628</v>
      </c>
      <c r="V434" s="196" t="str">
        <f>VLOOKUP($A434,건어물!$A40:$O97,14,FALSE)</f>
        <v>-</v>
      </c>
      <c r="W434" s="251" t="e">
        <f t="shared" si="91"/>
        <v>#VALUE!</v>
      </c>
      <c r="X434" s="251" t="e">
        <f t="shared" si="92"/>
        <v>#VALUE!</v>
      </c>
      <c r="Y434" s="68" t="str">
        <f>VLOOKUP($A434,[1]전년동월vs전월vs당월!$A$399:$AA$455,27,FALSE)</f>
        <v>-</v>
      </c>
      <c r="Z434" s="186" t="s">
        <v>628</v>
      </c>
      <c r="AA434" s="196" t="str">
        <f>VLOOKUP($A434,건어물!$A40:$O97,15,FALSE)</f>
        <v>-</v>
      </c>
      <c r="AB434" s="251" t="e">
        <f t="shared" si="93"/>
        <v>#VALUE!</v>
      </c>
      <c r="AC434" s="251" t="e">
        <f t="shared" si="94"/>
        <v>#VALUE!</v>
      </c>
      <c r="AD434" s="121"/>
    </row>
    <row r="435" spans="1:30" s="31" customFormat="1">
      <c r="A435" s="31">
        <v>35</v>
      </c>
      <c r="B435" s="16" t="str">
        <f t="shared" si="78"/>
        <v>오징어조미포kg                     페루</v>
      </c>
      <c r="C435" s="30"/>
      <c r="D435" s="30" t="s">
        <v>442</v>
      </c>
      <c r="E435" s="27" t="s">
        <v>478</v>
      </c>
      <c r="F435" s="27" t="s">
        <v>1683</v>
      </c>
      <c r="G435" s="30" t="s">
        <v>192</v>
      </c>
      <c r="H435" s="27" t="s">
        <v>2305</v>
      </c>
      <c r="I435" s="297" t="s">
        <v>1531</v>
      </c>
      <c r="J435" s="68">
        <f>VLOOKUP($A435,[1]전년동월vs전월vs당월!$A$399:$AA$455,12,FALSE)</f>
        <v>12000</v>
      </c>
      <c r="K435" s="186">
        <v>12000</v>
      </c>
      <c r="L435" s="196">
        <f>VLOOKUP($A435,건어물!$A41:$O98,12,FALSE)</f>
        <v>12000</v>
      </c>
      <c r="M435" s="251">
        <f t="shared" si="87"/>
        <v>0</v>
      </c>
      <c r="N435" s="251">
        <f t="shared" si="88"/>
        <v>0</v>
      </c>
      <c r="O435" s="68">
        <f>VLOOKUP($A435,[1]전년동월vs전월vs당월!$A$399:$AA$455,17,FALSE)</f>
        <v>10000</v>
      </c>
      <c r="P435" s="186">
        <v>12000</v>
      </c>
      <c r="Q435" s="196">
        <f>VLOOKUP($A435,건어물!$A41:$O98,13,FALSE)</f>
        <v>12000</v>
      </c>
      <c r="R435" s="251">
        <f t="shared" si="89"/>
        <v>20</v>
      </c>
      <c r="S435" s="251">
        <f t="shared" si="90"/>
        <v>0</v>
      </c>
      <c r="T435" s="68">
        <f>VLOOKUP($A435,[1]전년동월vs전월vs당월!$A$399:$AA$455,22,FALSE)</f>
        <v>30000</v>
      </c>
      <c r="U435" s="186">
        <v>28750</v>
      </c>
      <c r="V435" s="196">
        <f>VLOOKUP($A435,건어물!$A41:$O98,14,FALSE)</f>
        <v>29000</v>
      </c>
      <c r="W435" s="251">
        <f t="shared" si="91"/>
        <v>-3.3333333333333335</v>
      </c>
      <c r="X435" s="251">
        <f t="shared" si="92"/>
        <v>0.86956521739130432</v>
      </c>
      <c r="Y435" s="68">
        <f>VLOOKUP($A435,[1]전년동월vs전월vs당월!$A$399:$AA$455,27,FALSE)</f>
        <v>30430</v>
      </c>
      <c r="Z435" s="186">
        <v>23400</v>
      </c>
      <c r="AA435" s="196">
        <f>VLOOKUP($A435,건어물!$A41:$O98,15,FALSE)</f>
        <v>23400</v>
      </c>
      <c r="AB435" s="251">
        <f t="shared" si="93"/>
        <v>-23.102201774564573</v>
      </c>
      <c r="AC435" s="251">
        <f t="shared" si="94"/>
        <v>0</v>
      </c>
      <c r="AD435" s="121"/>
    </row>
    <row r="436" spans="1:30" s="31" customFormat="1">
      <c r="A436" s="31">
        <v>36</v>
      </c>
      <c r="B436" s="16" t="str">
        <f t="shared" si="78"/>
        <v>오징어조미포kg맛진미국산</v>
      </c>
      <c r="C436" s="30"/>
      <c r="D436" s="30" t="s">
        <v>442</v>
      </c>
      <c r="E436" s="27" t="s">
        <v>478</v>
      </c>
      <c r="F436" s="27" t="s">
        <v>1683</v>
      </c>
      <c r="G436" s="30" t="s">
        <v>192</v>
      </c>
      <c r="H436" s="27" t="s">
        <v>1687</v>
      </c>
      <c r="I436" s="297" t="s">
        <v>195</v>
      </c>
      <c r="J436" s="68">
        <f>VLOOKUP($A436,[1]전년동월vs전월vs당월!$A$399:$AA$455,12,FALSE)</f>
        <v>23000</v>
      </c>
      <c r="K436" s="186">
        <v>23000</v>
      </c>
      <c r="L436" s="196">
        <f>VLOOKUP($A436,건어물!$A42:$O99,12,FALSE)</f>
        <v>23000</v>
      </c>
      <c r="M436" s="251">
        <f t="shared" si="87"/>
        <v>0</v>
      </c>
      <c r="N436" s="251">
        <f t="shared" si="88"/>
        <v>0</v>
      </c>
      <c r="O436" s="68">
        <f>VLOOKUP($A436,[1]전년동월vs전월vs당월!$A$399:$AA$455,17,FALSE)</f>
        <v>27000</v>
      </c>
      <c r="P436" s="186">
        <v>25000</v>
      </c>
      <c r="Q436" s="196">
        <f>VLOOKUP($A436,건어물!$A42:$O99,13,FALSE)</f>
        <v>25000</v>
      </c>
      <c r="R436" s="251">
        <f t="shared" si="89"/>
        <v>-7.4074074074074074</v>
      </c>
      <c r="S436" s="251">
        <f t="shared" si="90"/>
        <v>0</v>
      </c>
      <c r="T436" s="68" t="str">
        <f>VLOOKUP($A436,[1]전년동월vs전월vs당월!$A$399:$AA$455,22,FALSE)</f>
        <v>-</v>
      </c>
      <c r="U436" s="186">
        <v>47150</v>
      </c>
      <c r="V436" s="196">
        <f>VLOOKUP($A436,건어물!$A42:$O99,14,FALSE)</f>
        <v>48580</v>
      </c>
      <c r="W436" s="251" t="e">
        <f t="shared" si="91"/>
        <v>#VALUE!</v>
      </c>
      <c r="X436" s="251">
        <f t="shared" si="92"/>
        <v>3.0328738069989396</v>
      </c>
      <c r="Y436" s="68">
        <f>VLOOKUP($A436,[1]전년동월vs전월vs당월!$A$399:$AA$455,27,FALSE)</f>
        <v>43870</v>
      </c>
      <c r="Z436" s="186">
        <v>43870</v>
      </c>
      <c r="AA436" s="196">
        <f>VLOOKUP($A436,건어물!$A42:$O99,15,FALSE)</f>
        <v>43870</v>
      </c>
      <c r="AB436" s="251">
        <f t="shared" si="93"/>
        <v>0</v>
      </c>
      <c r="AC436" s="251">
        <f t="shared" si="94"/>
        <v>0</v>
      </c>
      <c r="AD436" s="121"/>
    </row>
    <row r="437" spans="1:30" s="31" customFormat="1">
      <c r="A437" s="31">
        <v>37</v>
      </c>
      <c r="B437" s="16" t="str">
        <f t="shared" si="78"/>
        <v>오징어조미포kg맛진미멕시코</v>
      </c>
      <c r="C437" s="30"/>
      <c r="D437" s="30" t="s">
        <v>442</v>
      </c>
      <c r="E437" s="27" t="s">
        <v>478</v>
      </c>
      <c r="F437" s="27" t="s">
        <v>1683</v>
      </c>
      <c r="G437" s="30" t="s">
        <v>192</v>
      </c>
      <c r="H437" s="27" t="s">
        <v>1687</v>
      </c>
      <c r="I437" s="297" t="s">
        <v>1685</v>
      </c>
      <c r="J437" s="68">
        <f>VLOOKUP($A437,[1]전년동월vs전월vs당월!$A$399:$AA$455,12,FALSE)</f>
        <v>12000</v>
      </c>
      <c r="K437" s="186">
        <v>12000</v>
      </c>
      <c r="L437" s="196">
        <f>VLOOKUP($A437,건어물!$A43:$O100,12,FALSE)</f>
        <v>12000</v>
      </c>
      <c r="M437" s="251">
        <f t="shared" si="87"/>
        <v>0</v>
      </c>
      <c r="N437" s="251">
        <f t="shared" si="88"/>
        <v>0</v>
      </c>
      <c r="O437" s="68">
        <f>VLOOKUP($A437,[1]전년동월vs전월vs당월!$A$399:$AA$455,17,FALSE)</f>
        <v>10000</v>
      </c>
      <c r="P437" s="186">
        <v>12000</v>
      </c>
      <c r="Q437" s="196">
        <f>VLOOKUP($A437,건어물!$A43:$O100,13,FALSE)</f>
        <v>12000</v>
      </c>
      <c r="R437" s="251">
        <f t="shared" si="89"/>
        <v>20</v>
      </c>
      <c r="S437" s="251">
        <f t="shared" si="90"/>
        <v>0</v>
      </c>
      <c r="T437" s="68" t="str">
        <f>VLOOKUP($A437,[1]전년동월vs전월vs당월!$A$399:$AA$455,22,FALSE)</f>
        <v>-</v>
      </c>
      <c r="U437" s="186" t="s">
        <v>628</v>
      </c>
      <c r="V437" s="196" t="str">
        <f>VLOOKUP($A437,건어물!$A43:$O100,14,FALSE)</f>
        <v>-</v>
      </c>
      <c r="W437" s="251" t="e">
        <f t="shared" si="91"/>
        <v>#VALUE!</v>
      </c>
      <c r="X437" s="251" t="e">
        <f t="shared" si="92"/>
        <v>#VALUE!</v>
      </c>
      <c r="Y437" s="68" t="str">
        <f>VLOOKUP($A437,[1]전년동월vs전월vs당월!$A$399:$AA$455,27,FALSE)</f>
        <v>-</v>
      </c>
      <c r="Z437" s="186" t="s">
        <v>628</v>
      </c>
      <c r="AA437" s="196" t="str">
        <f>VLOOKUP($A437,건어물!$A43:$O100,15,FALSE)</f>
        <v>-</v>
      </c>
      <c r="AB437" s="251" t="e">
        <f t="shared" si="93"/>
        <v>#VALUE!</v>
      </c>
      <c r="AC437" s="251" t="e">
        <f t="shared" si="94"/>
        <v>#VALUE!</v>
      </c>
      <c r="AD437" s="121"/>
    </row>
    <row r="438" spans="1:30" s="31" customFormat="1">
      <c r="A438" s="31">
        <v>38</v>
      </c>
      <c r="B438" s="16" t="str">
        <f t="shared" si="78"/>
        <v>오징어조미포kg맛진미페루</v>
      </c>
      <c r="C438" s="30"/>
      <c r="D438" s="30" t="s">
        <v>442</v>
      </c>
      <c r="E438" s="27" t="s">
        <v>478</v>
      </c>
      <c r="F438" s="27" t="s">
        <v>1683</v>
      </c>
      <c r="G438" s="30" t="s">
        <v>192</v>
      </c>
      <c r="H438" s="27" t="s">
        <v>1687</v>
      </c>
      <c r="I438" s="297" t="s">
        <v>1531</v>
      </c>
      <c r="J438" s="68">
        <f>VLOOKUP($A438,[1]전년동월vs전월vs당월!$A$399:$AA$455,12,FALSE)</f>
        <v>12000</v>
      </c>
      <c r="K438" s="186">
        <v>12000</v>
      </c>
      <c r="L438" s="196">
        <f>VLOOKUP($A438,건어물!$A44:$O101,12,FALSE)</f>
        <v>12000</v>
      </c>
      <c r="M438" s="251">
        <f t="shared" si="87"/>
        <v>0</v>
      </c>
      <c r="N438" s="251">
        <f t="shared" si="88"/>
        <v>0</v>
      </c>
      <c r="O438" s="68">
        <f>VLOOKUP($A438,[1]전년동월vs전월vs당월!$A$399:$AA$455,17,FALSE)</f>
        <v>10000</v>
      </c>
      <c r="P438" s="186">
        <v>12000</v>
      </c>
      <c r="Q438" s="196">
        <f>VLOOKUP($A438,건어물!$A44:$O101,13,FALSE)</f>
        <v>12000</v>
      </c>
      <c r="R438" s="251">
        <f t="shared" si="89"/>
        <v>20</v>
      </c>
      <c r="S438" s="251">
        <f t="shared" si="90"/>
        <v>0</v>
      </c>
      <c r="T438" s="68">
        <f>VLOOKUP($A438,[1]전년동월vs전월vs당월!$A$399:$AA$455,22,FALSE)</f>
        <v>29000</v>
      </c>
      <c r="U438" s="186" t="s">
        <v>628</v>
      </c>
      <c r="V438" s="196" t="str">
        <f>VLOOKUP($A438,건어물!$A44:$O101,14,FALSE)</f>
        <v>-</v>
      </c>
      <c r="W438" s="251" t="e">
        <f t="shared" si="91"/>
        <v>#VALUE!</v>
      </c>
      <c r="X438" s="251" t="e">
        <f t="shared" si="92"/>
        <v>#VALUE!</v>
      </c>
      <c r="Y438" s="68">
        <f>VLOOKUP($A438,[1]전년동월vs전월vs당월!$A$399:$AA$455,27,FALSE)</f>
        <v>23940</v>
      </c>
      <c r="Z438" s="186">
        <v>26440</v>
      </c>
      <c r="AA438" s="196">
        <f>VLOOKUP($A438,건어물!$A44:$O101,15,FALSE)</f>
        <v>26440</v>
      </c>
      <c r="AB438" s="251">
        <f t="shared" si="93"/>
        <v>10.442773600668337</v>
      </c>
      <c r="AC438" s="251">
        <f t="shared" si="94"/>
        <v>0</v>
      </c>
      <c r="AD438" s="121"/>
    </row>
    <row r="439" spans="1:30" s="31" customFormat="1">
      <c r="A439" s="31">
        <v>39</v>
      </c>
      <c r="B439" s="16" t="str">
        <f t="shared" si="78"/>
        <v>꽃새우(독새우)자건품kg두절새우,大국산</v>
      </c>
      <c r="C439" s="30">
        <v>10</v>
      </c>
      <c r="D439" s="30" t="s">
        <v>442</v>
      </c>
      <c r="E439" s="27" t="s">
        <v>1696</v>
      </c>
      <c r="F439" s="27" t="s">
        <v>1697</v>
      </c>
      <c r="G439" s="30" t="s">
        <v>192</v>
      </c>
      <c r="H439" s="27" t="s">
        <v>1698</v>
      </c>
      <c r="I439" s="297" t="s">
        <v>195</v>
      </c>
      <c r="J439" s="68">
        <f>VLOOKUP($A439,[1]전년동월vs전월vs당월!$A$399:$AA$455,12,FALSE)</f>
        <v>60000</v>
      </c>
      <c r="K439" s="186">
        <v>55000</v>
      </c>
      <c r="L439" s="196">
        <f>VLOOKUP($A439,건어물!$A45:$O102,12,FALSE)</f>
        <v>55000</v>
      </c>
      <c r="M439" s="251">
        <f t="shared" si="87"/>
        <v>-8.3333333333333339</v>
      </c>
      <c r="N439" s="251">
        <f t="shared" si="88"/>
        <v>0</v>
      </c>
      <c r="O439" s="68">
        <f>VLOOKUP($A439,[1]전년동월vs전월vs당월!$A$399:$AA$455,17,FALSE)</f>
        <v>60000</v>
      </c>
      <c r="P439" s="186">
        <v>55000</v>
      </c>
      <c r="Q439" s="196">
        <f>VLOOKUP($A439,건어물!$A45:$O102,13,FALSE)</f>
        <v>55000</v>
      </c>
      <c r="R439" s="251">
        <f t="shared" si="89"/>
        <v>-8.3333333333333339</v>
      </c>
      <c r="S439" s="251">
        <f t="shared" si="90"/>
        <v>0</v>
      </c>
      <c r="T439" s="68">
        <f>VLOOKUP($A439,[1]전년동월vs전월vs당월!$A$399:$AA$455,22,FALSE)</f>
        <v>80000</v>
      </c>
      <c r="U439" s="186">
        <v>80000</v>
      </c>
      <c r="V439" s="196">
        <f>VLOOKUP($A439,건어물!$A45:$O102,14,FALSE)</f>
        <v>80000</v>
      </c>
      <c r="W439" s="251">
        <f t="shared" si="91"/>
        <v>0</v>
      </c>
      <c r="X439" s="251">
        <f t="shared" si="92"/>
        <v>0</v>
      </c>
      <c r="Y439" s="68">
        <f>VLOOKUP($A439,[1]전년동월vs전월vs당월!$A$399:$AA$455,27,FALSE)</f>
        <v>101740</v>
      </c>
      <c r="Z439" s="186">
        <v>98960</v>
      </c>
      <c r="AA439" s="196">
        <f>VLOOKUP($A439,건어물!$A45:$O102,15,FALSE)</f>
        <v>94800</v>
      </c>
      <c r="AB439" s="251">
        <f t="shared" si="93"/>
        <v>-6.8213092195793195</v>
      </c>
      <c r="AC439" s="251">
        <f t="shared" si="94"/>
        <v>-4.2037186742118031</v>
      </c>
      <c r="AD439" s="121"/>
    </row>
    <row r="440" spans="1:30" s="31" customFormat="1">
      <c r="A440" s="31">
        <v>40</v>
      </c>
      <c r="B440" s="16" t="str">
        <f t="shared" si="78"/>
        <v>꽃새우(독새우)자건품kg두절새우,小국산</v>
      </c>
      <c r="C440" s="30"/>
      <c r="D440" s="30" t="s">
        <v>442</v>
      </c>
      <c r="E440" s="27" t="s">
        <v>1696</v>
      </c>
      <c r="F440" s="27" t="s">
        <v>1697</v>
      </c>
      <c r="G440" s="30" t="s">
        <v>192</v>
      </c>
      <c r="H440" s="27" t="s">
        <v>1699</v>
      </c>
      <c r="I440" s="297" t="s">
        <v>195</v>
      </c>
      <c r="J440" s="68">
        <f>VLOOKUP($A440,[1]전년동월vs전월vs당월!$A$399:$AA$455,12,FALSE)</f>
        <v>59000</v>
      </c>
      <c r="K440" s="186">
        <v>55000</v>
      </c>
      <c r="L440" s="196">
        <f>VLOOKUP($A440,건어물!$A46:$O103,12,FALSE)</f>
        <v>55000</v>
      </c>
      <c r="M440" s="251">
        <f t="shared" si="87"/>
        <v>-6.7796610169491522</v>
      </c>
      <c r="N440" s="251">
        <f t="shared" si="88"/>
        <v>0</v>
      </c>
      <c r="O440" s="68">
        <f>VLOOKUP($A440,[1]전년동월vs전월vs당월!$A$399:$AA$455,17,FALSE)</f>
        <v>59000</v>
      </c>
      <c r="P440" s="186">
        <v>55000</v>
      </c>
      <c r="Q440" s="196">
        <f>VLOOKUP($A440,건어물!$A46:$O103,13,FALSE)</f>
        <v>55000</v>
      </c>
      <c r="R440" s="251">
        <f t="shared" si="89"/>
        <v>-6.7796610169491522</v>
      </c>
      <c r="S440" s="251">
        <f t="shared" si="90"/>
        <v>0</v>
      </c>
      <c r="T440" s="68">
        <f>VLOOKUP($A440,[1]전년동월vs전월vs당월!$A$399:$AA$455,22,FALSE)</f>
        <v>50000</v>
      </c>
      <c r="U440" s="186" t="s">
        <v>628</v>
      </c>
      <c r="V440" s="196">
        <f>VLOOKUP($A440,건어물!$A46:$O103,14,FALSE)</f>
        <v>80000</v>
      </c>
      <c r="W440" s="251">
        <f t="shared" si="91"/>
        <v>60</v>
      </c>
      <c r="X440" s="251" t="e">
        <f t="shared" si="92"/>
        <v>#VALUE!</v>
      </c>
      <c r="Y440" s="68">
        <f>VLOOKUP($A440,[1]전년동월vs전월vs당월!$A$399:$AA$455,27,FALSE)</f>
        <v>96470</v>
      </c>
      <c r="Z440" s="186">
        <v>96470</v>
      </c>
      <c r="AA440" s="196">
        <f>VLOOKUP($A440,건어물!$A46:$O103,15,FALSE)</f>
        <v>92000</v>
      </c>
      <c r="AB440" s="251">
        <f t="shared" si="93"/>
        <v>-4.6335648388099928</v>
      </c>
      <c r="AC440" s="251">
        <f t="shared" si="94"/>
        <v>-4.6335648388099928</v>
      </c>
      <c r="AD440" s="121"/>
    </row>
    <row r="441" spans="1:30" s="31" customFormat="1">
      <c r="A441" s="31">
        <v>41</v>
      </c>
      <c r="B441" s="16" t="str">
        <f t="shared" si="78"/>
        <v>꽃새우(독새우)자건품kg두절새우,볶음용중국</v>
      </c>
      <c r="C441" s="30"/>
      <c r="D441" s="30" t="s">
        <v>442</v>
      </c>
      <c r="E441" s="27" t="s">
        <v>1696</v>
      </c>
      <c r="F441" s="27" t="s">
        <v>1697</v>
      </c>
      <c r="G441" s="30" t="s">
        <v>192</v>
      </c>
      <c r="H441" s="27" t="s">
        <v>1700</v>
      </c>
      <c r="I441" s="297" t="s">
        <v>1518</v>
      </c>
      <c r="J441" s="68">
        <f>VLOOKUP($A441,[1]전년동월vs전월vs당월!$A$399:$AA$455,12,FALSE)</f>
        <v>19000</v>
      </c>
      <c r="K441" s="186">
        <v>25000</v>
      </c>
      <c r="L441" s="196">
        <f>VLOOKUP($A441,건어물!$A47:$O104,12,FALSE)</f>
        <v>25000</v>
      </c>
      <c r="M441" s="251">
        <f t="shared" si="87"/>
        <v>31.578947368421051</v>
      </c>
      <c r="N441" s="251">
        <f t="shared" si="88"/>
        <v>0</v>
      </c>
      <c r="O441" s="68">
        <f>VLOOKUP($A441,[1]전년동월vs전월vs당월!$A$399:$AA$455,17,FALSE)</f>
        <v>20000</v>
      </c>
      <c r="P441" s="186">
        <v>26000</v>
      </c>
      <c r="Q441" s="196">
        <f>VLOOKUP($A441,건어물!$A47:$O104,13,FALSE)</f>
        <v>26000</v>
      </c>
      <c r="R441" s="251">
        <f t="shared" si="89"/>
        <v>30</v>
      </c>
      <c r="S441" s="251">
        <f t="shared" si="90"/>
        <v>0</v>
      </c>
      <c r="T441" s="68">
        <f>VLOOKUP($A441,[1]전년동월vs전월vs당월!$A$399:$AA$455,22,FALSE)</f>
        <v>26400</v>
      </c>
      <c r="U441" s="186" t="s">
        <v>628</v>
      </c>
      <c r="V441" s="196">
        <f>VLOOKUP($A441,건어물!$A47:$O104,14,FALSE)</f>
        <v>26400</v>
      </c>
      <c r="W441" s="251">
        <f t="shared" si="91"/>
        <v>0</v>
      </c>
      <c r="X441" s="251" t="e">
        <f t="shared" si="92"/>
        <v>#VALUE!</v>
      </c>
      <c r="Y441" s="68" t="str">
        <f>VLOOKUP($A441,[1]전년동월vs전월vs당월!$A$399:$AA$455,27,FALSE)</f>
        <v>-</v>
      </c>
      <c r="Z441" s="186" t="s">
        <v>628</v>
      </c>
      <c r="AA441" s="196" t="str">
        <f>VLOOKUP($A441,건어물!$A47:$O104,15,FALSE)</f>
        <v>-</v>
      </c>
      <c r="AB441" s="251" t="e">
        <f t="shared" si="93"/>
        <v>#VALUE!</v>
      </c>
      <c r="AC441" s="251" t="e">
        <f t="shared" si="94"/>
        <v>#VALUE!</v>
      </c>
      <c r="AD441" s="126"/>
    </row>
    <row r="442" spans="1:30" s="31" customFormat="1">
      <c r="A442" s="31">
        <v>42</v>
      </c>
      <c r="B442" s="16" t="str">
        <f t="shared" si="78"/>
        <v>대구대구머리,말린것kg국물용,아가미제거원양</v>
      </c>
      <c r="C442" s="30">
        <v>11</v>
      </c>
      <c r="D442" s="30" t="s">
        <v>2176</v>
      </c>
      <c r="E442" s="32" t="s">
        <v>449</v>
      </c>
      <c r="F442" s="32" t="s">
        <v>2835</v>
      </c>
      <c r="G442" s="30" t="s">
        <v>192</v>
      </c>
      <c r="H442" s="32" t="s">
        <v>2836</v>
      </c>
      <c r="I442" s="302" t="s">
        <v>1536</v>
      </c>
      <c r="J442" s="68">
        <f>VLOOKUP($A442,[1]전년동월vs전월vs당월!$A$399:$AA$455,12,FALSE)</f>
        <v>33300</v>
      </c>
      <c r="K442" s="186">
        <v>33300</v>
      </c>
      <c r="L442" s="196">
        <f>VLOOKUP($A442,건어물!$A47:$O104,12,FALSE)</f>
        <v>13000</v>
      </c>
      <c r="M442" s="251">
        <f t="shared" si="87"/>
        <v>-60.960960960960961</v>
      </c>
      <c r="N442" s="251">
        <f t="shared" si="88"/>
        <v>-60.960960960960961</v>
      </c>
      <c r="O442" s="68">
        <f>VLOOKUP($A442,[1]전년동월vs전월vs당월!$A$399:$AA$455,17,FALSE)</f>
        <v>30600</v>
      </c>
      <c r="P442" s="186">
        <v>33300</v>
      </c>
      <c r="Q442" s="196">
        <f>VLOOKUP($A442,건어물!$A47:$O104,13,FALSE)</f>
        <v>14000</v>
      </c>
      <c r="R442" s="251">
        <f t="shared" si="89"/>
        <v>-54.248366013071895</v>
      </c>
      <c r="S442" s="251">
        <f t="shared" si="90"/>
        <v>-57.957957957957959</v>
      </c>
      <c r="T442" s="68">
        <f>VLOOKUP($A442,[1]전년동월vs전월vs당월!$A$399:$AA$455,22,FALSE)</f>
        <v>77500</v>
      </c>
      <c r="U442" s="186" t="s">
        <v>628</v>
      </c>
      <c r="V442" s="196" t="str">
        <f>VLOOKUP($A442,건어물!$A47:$O104,14,FALSE)</f>
        <v>-</v>
      </c>
      <c r="W442" s="251" t="e">
        <f t="shared" si="91"/>
        <v>#VALUE!</v>
      </c>
      <c r="X442" s="251" t="e">
        <f t="shared" si="92"/>
        <v>#VALUE!</v>
      </c>
      <c r="Y442" s="68">
        <f>VLOOKUP($A442,[1]전년동월vs전월vs당월!$A$399:$AA$455,27,FALSE)</f>
        <v>40300</v>
      </c>
      <c r="Z442" s="186" t="s">
        <v>628</v>
      </c>
      <c r="AA442" s="196" t="str">
        <f>VLOOKUP($A442,건어물!$A47:$O104,15,FALSE)</f>
        <v>-</v>
      </c>
      <c r="AB442" s="251" t="e">
        <f t="shared" si="93"/>
        <v>#VALUE!</v>
      </c>
      <c r="AC442" s="251" t="e">
        <f t="shared" si="94"/>
        <v>#VALUE!</v>
      </c>
      <c r="AD442" s="177"/>
    </row>
    <row r="443" spans="1:30" s="31" customFormat="1">
      <c r="A443" s="31">
        <v>43</v>
      </c>
      <c r="B443" s="16" t="str">
        <f t="shared" si="78"/>
        <v>김(참김)마른것,전장김kg김밥용김국산</v>
      </c>
      <c r="C443" s="30">
        <v>12</v>
      </c>
      <c r="D443" s="30" t="s">
        <v>1706</v>
      </c>
      <c r="E443" s="32" t="s">
        <v>1707</v>
      </c>
      <c r="F443" s="32" t="s">
        <v>1708</v>
      </c>
      <c r="G443" s="30" t="s">
        <v>192</v>
      </c>
      <c r="H443" s="32" t="s">
        <v>1709</v>
      </c>
      <c r="I443" s="302" t="s">
        <v>195</v>
      </c>
      <c r="J443" s="68">
        <f>VLOOKUP($A443,[1]전년동월vs전월vs당월!$A$399:$AA$455,12,FALSE)</f>
        <v>19400</v>
      </c>
      <c r="K443" s="186">
        <v>22200</v>
      </c>
      <c r="L443" s="196">
        <f>VLOOKUP($A443,건어물!$A48:$O105,12,FALSE)</f>
        <v>33300</v>
      </c>
      <c r="M443" s="251">
        <f t="shared" si="87"/>
        <v>71.649484536082468</v>
      </c>
      <c r="N443" s="251">
        <f t="shared" si="88"/>
        <v>50</v>
      </c>
      <c r="O443" s="68">
        <f>VLOOKUP($A443,[1]전년동월vs전월vs당월!$A$399:$AA$455,17,FALSE)</f>
        <v>19400</v>
      </c>
      <c r="P443" s="186">
        <v>22200</v>
      </c>
      <c r="Q443" s="196">
        <f>VLOOKUP($A443,건어물!$A48:$O105,13,FALSE)</f>
        <v>33300</v>
      </c>
      <c r="R443" s="251">
        <f t="shared" si="89"/>
        <v>71.649484536082468</v>
      </c>
      <c r="S443" s="251">
        <f t="shared" si="90"/>
        <v>50</v>
      </c>
      <c r="T443" s="68">
        <f>VLOOKUP($A443,[1]전년동월vs전월vs당월!$A$399:$AA$455,22,FALSE)</f>
        <v>65000</v>
      </c>
      <c r="U443" s="186">
        <v>77500</v>
      </c>
      <c r="V443" s="196">
        <f>VLOOKUP($A443,건어물!$A48:$O105,14,FALSE)</f>
        <v>77500</v>
      </c>
      <c r="W443" s="251">
        <f t="shared" si="91"/>
        <v>19.23076923076923</v>
      </c>
      <c r="X443" s="251">
        <f t="shared" si="92"/>
        <v>0</v>
      </c>
      <c r="Y443" s="68">
        <f>VLOOKUP($A443,[1]전년동월vs전월vs당월!$A$399:$AA$455,27,FALSE)</f>
        <v>24120</v>
      </c>
      <c r="Z443" s="186">
        <v>25820</v>
      </c>
      <c r="AA443" s="196">
        <f>VLOOKUP($A443,건어물!$A48:$O105,15,FALSE)</f>
        <v>25820</v>
      </c>
      <c r="AB443" s="251">
        <f t="shared" si="93"/>
        <v>7.048092868988391</v>
      </c>
      <c r="AC443" s="251">
        <f t="shared" si="94"/>
        <v>0</v>
      </c>
      <c r="AD443" s="126"/>
    </row>
    <row r="444" spans="1:30" s="31" customFormat="1">
      <c r="A444" s="31">
        <v>44</v>
      </c>
      <c r="B444" s="16" t="str">
        <f t="shared" si="78"/>
        <v>김(참김)마른것,전장김kg파래김국산</v>
      </c>
      <c r="C444" s="30"/>
      <c r="D444" s="30" t="s">
        <v>1706</v>
      </c>
      <c r="E444" s="32" t="s">
        <v>1707</v>
      </c>
      <c r="F444" s="32" t="s">
        <v>1708</v>
      </c>
      <c r="G444" s="30" t="s">
        <v>192</v>
      </c>
      <c r="H444" s="32" t="s">
        <v>1710</v>
      </c>
      <c r="I444" s="302" t="s">
        <v>195</v>
      </c>
      <c r="J444" s="68">
        <f>VLOOKUP($A444,[1]전년동월vs전월vs당월!$A$399:$AA$455,12,FALSE)</f>
        <v>9000</v>
      </c>
      <c r="K444" s="186">
        <v>9000</v>
      </c>
      <c r="L444" s="196">
        <f>VLOOKUP($A444,건어물!$A49:$O106,12,FALSE)</f>
        <v>19400</v>
      </c>
      <c r="M444" s="251">
        <f t="shared" si="87"/>
        <v>115.55555555555556</v>
      </c>
      <c r="N444" s="251">
        <f t="shared" si="88"/>
        <v>115.55555555555556</v>
      </c>
      <c r="O444" s="68">
        <f>VLOOKUP($A444,[1]전년동월vs전월vs당월!$A$399:$AA$455,17,FALSE)</f>
        <v>10000</v>
      </c>
      <c r="P444" s="186">
        <v>10000</v>
      </c>
      <c r="Q444" s="196">
        <f>VLOOKUP($A444,건어물!$A49:$O106,13,FALSE)</f>
        <v>22200</v>
      </c>
      <c r="R444" s="251">
        <f t="shared" si="89"/>
        <v>122</v>
      </c>
      <c r="S444" s="251">
        <f t="shared" si="90"/>
        <v>122</v>
      </c>
      <c r="T444" s="68" t="str">
        <f>VLOOKUP($A444,[1]전년동월vs전월vs당월!$A$399:$AA$455,22,FALSE)</f>
        <v>-</v>
      </c>
      <c r="U444" s="186">
        <v>65000</v>
      </c>
      <c r="V444" s="196">
        <f>VLOOKUP($A444,건어물!$A49:$O106,14,FALSE)</f>
        <v>56670</v>
      </c>
      <c r="W444" s="251" t="e">
        <f t="shared" si="91"/>
        <v>#VALUE!</v>
      </c>
      <c r="X444" s="251">
        <f t="shared" si="92"/>
        <v>-12.815384615384616</v>
      </c>
      <c r="Y444" s="68" t="str">
        <f>VLOOKUP($A444,[1]전년동월vs전월vs당월!$A$399:$AA$455,27,FALSE)</f>
        <v>-</v>
      </c>
      <c r="Z444" s="186">
        <v>27640</v>
      </c>
      <c r="AA444" s="196">
        <f>VLOOKUP($A444,건어물!$A49:$O106,15,FALSE)</f>
        <v>27640</v>
      </c>
      <c r="AB444" s="251" t="e">
        <f t="shared" si="93"/>
        <v>#VALUE!</v>
      </c>
      <c r="AC444" s="251">
        <f t="shared" si="94"/>
        <v>0</v>
      </c>
      <c r="AD444" s="126"/>
    </row>
    <row r="445" spans="1:30" s="31" customFormat="1">
      <c r="A445" s="31">
        <v>45</v>
      </c>
      <c r="B445" s="16" t="str">
        <f t="shared" si="78"/>
        <v>김(참김)마른것kg생김가루,무염국산</v>
      </c>
      <c r="C445" s="30"/>
      <c r="D445" s="30" t="s">
        <v>1706</v>
      </c>
      <c r="E445" s="32" t="s">
        <v>1707</v>
      </c>
      <c r="F445" s="32" t="s">
        <v>1711</v>
      </c>
      <c r="G445" s="30" t="s">
        <v>192</v>
      </c>
      <c r="H445" s="32" t="s">
        <v>1712</v>
      </c>
      <c r="I445" s="302" t="s">
        <v>195</v>
      </c>
      <c r="J445" s="68">
        <f>VLOOKUP($A445,[1]전년동월vs전월vs당월!$A$399:$AA$455,12,FALSE)</f>
        <v>10000</v>
      </c>
      <c r="K445" s="186">
        <v>10000</v>
      </c>
      <c r="L445" s="196">
        <f>VLOOKUP($A445,건어물!$A50:$O107,12,FALSE)</f>
        <v>9000</v>
      </c>
      <c r="M445" s="251">
        <f t="shared" si="87"/>
        <v>-10</v>
      </c>
      <c r="N445" s="251">
        <f t="shared" si="88"/>
        <v>-10</v>
      </c>
      <c r="O445" s="68">
        <f>VLOOKUP($A445,[1]전년동월vs전월vs당월!$A$399:$AA$455,17,FALSE)</f>
        <v>12000</v>
      </c>
      <c r="P445" s="186">
        <v>12000</v>
      </c>
      <c r="Q445" s="196">
        <f>VLOOKUP($A445,건어물!$A50:$O107,13,FALSE)</f>
        <v>10000</v>
      </c>
      <c r="R445" s="251">
        <f t="shared" si="89"/>
        <v>-16.666666666666668</v>
      </c>
      <c r="S445" s="251">
        <f t="shared" si="90"/>
        <v>-16.666666666666668</v>
      </c>
      <c r="T445" s="68" t="str">
        <f>VLOOKUP($A445,[1]전년동월vs전월vs당월!$A$399:$AA$455,22,FALSE)</f>
        <v>-</v>
      </c>
      <c r="U445" s="186" t="s">
        <v>628</v>
      </c>
      <c r="V445" s="196" t="str">
        <f>VLOOKUP($A445,건어물!$A50:$O107,14,FALSE)</f>
        <v>-</v>
      </c>
      <c r="W445" s="251" t="e">
        <f t="shared" si="91"/>
        <v>#VALUE!</v>
      </c>
      <c r="X445" s="251" t="e">
        <f t="shared" si="92"/>
        <v>#VALUE!</v>
      </c>
      <c r="Y445" s="68" t="str">
        <f>VLOOKUP($A445,[1]전년동월vs전월vs당월!$A$399:$AA$455,27,FALSE)</f>
        <v>-</v>
      </c>
      <c r="Z445" s="186" t="s">
        <v>628</v>
      </c>
      <c r="AA445" s="196" t="str">
        <f>VLOOKUP($A445,건어물!$A50:$O107,15,FALSE)</f>
        <v>-</v>
      </c>
      <c r="AB445" s="251" t="e">
        <f t="shared" si="93"/>
        <v>#VALUE!</v>
      </c>
      <c r="AC445" s="251" t="e">
        <f t="shared" si="94"/>
        <v>#VALUE!</v>
      </c>
      <c r="AD445" s="126"/>
    </row>
    <row r="446" spans="1:30" s="31" customFormat="1">
      <c r="A446" s="31">
        <v>46</v>
      </c>
      <c r="B446" s="16" t="str">
        <f t="shared" si="78"/>
        <v>김(참김)맛김,김가루kg구운것,조미x국산</v>
      </c>
      <c r="C446" s="30"/>
      <c r="D446" s="30" t="s">
        <v>1706</v>
      </c>
      <c r="E446" s="32" t="s">
        <v>1707</v>
      </c>
      <c r="F446" s="32" t="s">
        <v>1713</v>
      </c>
      <c r="G446" s="30" t="s">
        <v>192</v>
      </c>
      <c r="H446" s="32" t="s">
        <v>1714</v>
      </c>
      <c r="I446" s="302" t="s">
        <v>195</v>
      </c>
      <c r="J446" s="68">
        <f>VLOOKUP($A446,[1]전년동월vs전월vs당월!$A$399:$AA$455,12,FALSE)</f>
        <v>8500</v>
      </c>
      <c r="K446" s="186">
        <v>8500</v>
      </c>
      <c r="L446" s="196">
        <f>VLOOKUP($A446,건어물!$A51:$O108,12,FALSE)</f>
        <v>10000</v>
      </c>
      <c r="M446" s="251">
        <f t="shared" si="87"/>
        <v>17.647058823529413</v>
      </c>
      <c r="N446" s="251">
        <f t="shared" si="88"/>
        <v>17.647058823529413</v>
      </c>
      <c r="O446" s="68">
        <f>VLOOKUP($A446,[1]전년동월vs전월vs당월!$A$399:$AA$455,17,FALSE)</f>
        <v>8000</v>
      </c>
      <c r="P446" s="186">
        <v>8000</v>
      </c>
      <c r="Q446" s="196">
        <f>VLOOKUP($A446,건어물!$A51:$O108,13,FALSE)</f>
        <v>12000</v>
      </c>
      <c r="R446" s="251">
        <f t="shared" si="89"/>
        <v>50</v>
      </c>
      <c r="S446" s="251">
        <f t="shared" si="90"/>
        <v>50</v>
      </c>
      <c r="T446" s="68">
        <f>VLOOKUP($A446,[1]전년동월vs전월vs당월!$A$399:$AA$455,22,FALSE)</f>
        <v>24000</v>
      </c>
      <c r="U446" s="186" t="s">
        <v>628</v>
      </c>
      <c r="V446" s="196" t="str">
        <f>VLOOKUP($A446,건어물!$A51:$O108,14,FALSE)</f>
        <v>-</v>
      </c>
      <c r="W446" s="251" t="e">
        <f t="shared" si="91"/>
        <v>#VALUE!</v>
      </c>
      <c r="X446" s="251" t="e">
        <f t="shared" si="92"/>
        <v>#VALUE!</v>
      </c>
      <c r="Y446" s="68" t="str">
        <f>VLOOKUP($A446,[1]전년동월vs전월vs당월!$A$399:$AA$455,27,FALSE)</f>
        <v>-</v>
      </c>
      <c r="Z446" s="186">
        <v>20730</v>
      </c>
      <c r="AA446" s="196">
        <f>VLOOKUP($A446,건어물!$A51:$O108,15,FALSE)</f>
        <v>20730</v>
      </c>
      <c r="AB446" s="251" t="e">
        <f t="shared" si="93"/>
        <v>#VALUE!</v>
      </c>
      <c r="AC446" s="251">
        <f t="shared" si="94"/>
        <v>0</v>
      </c>
      <c r="AD446" s="126"/>
    </row>
    <row r="447" spans="1:30" s="31" customFormat="1">
      <c r="A447" s="31">
        <v>47</v>
      </c>
      <c r="B447" s="16" t="str">
        <f t="shared" si="78"/>
        <v>김(참김)맛김,김가루kg구운것,조미국산</v>
      </c>
      <c r="C447" s="30"/>
      <c r="D447" s="30" t="s">
        <v>1706</v>
      </c>
      <c r="E447" s="32" t="s">
        <v>1707</v>
      </c>
      <c r="F447" s="32" t="s">
        <v>1713</v>
      </c>
      <c r="G447" s="30" t="s">
        <v>192</v>
      </c>
      <c r="H447" s="32" t="s">
        <v>1715</v>
      </c>
      <c r="I447" s="302" t="s">
        <v>195</v>
      </c>
      <c r="J447" s="68">
        <f>VLOOKUP($A447,[1]전년동월vs전월vs당월!$A$399:$AA$455,12,FALSE)</f>
        <v>11000</v>
      </c>
      <c r="K447" s="186">
        <v>10000</v>
      </c>
      <c r="L447" s="196">
        <f>VLOOKUP($A447,건어물!$A52:$O109,12,FALSE)</f>
        <v>8500</v>
      </c>
      <c r="M447" s="251">
        <f t="shared" si="87"/>
        <v>-22.727272727272727</v>
      </c>
      <c r="N447" s="251">
        <f t="shared" si="88"/>
        <v>-15</v>
      </c>
      <c r="O447" s="68">
        <f>VLOOKUP($A447,[1]전년동월vs전월vs당월!$A$399:$AA$455,17,FALSE)</f>
        <v>10000</v>
      </c>
      <c r="P447" s="186">
        <v>11300</v>
      </c>
      <c r="Q447" s="196">
        <f>VLOOKUP($A447,건어물!$A52:$O109,13,FALSE)</f>
        <v>8000</v>
      </c>
      <c r="R447" s="251">
        <f t="shared" si="89"/>
        <v>-20</v>
      </c>
      <c r="S447" s="251">
        <f t="shared" si="90"/>
        <v>-29.20353982300885</v>
      </c>
      <c r="T447" s="68">
        <f>VLOOKUP($A447,[1]전년동월vs전월vs당월!$A$399:$AA$455,22,FALSE)</f>
        <v>25340</v>
      </c>
      <c r="U447" s="186">
        <v>24000</v>
      </c>
      <c r="V447" s="196">
        <f>VLOOKUP($A447,건어물!$A52:$O109,14,FALSE)</f>
        <v>24000</v>
      </c>
      <c r="W447" s="251">
        <f t="shared" si="91"/>
        <v>-5.2880820836621938</v>
      </c>
      <c r="X447" s="251">
        <f t="shared" si="92"/>
        <v>0</v>
      </c>
      <c r="Y447" s="68">
        <f>VLOOKUP($A447,[1]전년동월vs전월vs당월!$A$399:$AA$455,27,FALSE)</f>
        <v>25250</v>
      </c>
      <c r="Z447" s="186">
        <v>11250</v>
      </c>
      <c r="AA447" s="196">
        <f>VLOOKUP($A447,건어물!$A52:$O109,15,FALSE)</f>
        <v>11250</v>
      </c>
      <c r="AB447" s="251">
        <f t="shared" si="93"/>
        <v>-55.445544554455445</v>
      </c>
      <c r="AC447" s="251">
        <f t="shared" si="94"/>
        <v>0</v>
      </c>
      <c r="AD447" s="126"/>
    </row>
    <row r="448" spans="1:30" s="31" customFormat="1">
      <c r="A448" s="31">
        <v>48</v>
      </c>
      <c r="B448" s="16" t="str">
        <f t="shared" si="78"/>
        <v>다시마말린것kg국용,기장국산</v>
      </c>
      <c r="C448" s="30">
        <v>13</v>
      </c>
      <c r="D448" s="30" t="s">
        <v>1706</v>
      </c>
      <c r="E448" s="32" t="s">
        <v>482</v>
      </c>
      <c r="F448" s="32" t="s">
        <v>479</v>
      </c>
      <c r="G448" s="30" t="s">
        <v>192</v>
      </c>
      <c r="H448" s="32" t="s">
        <v>1717</v>
      </c>
      <c r="I448" s="302" t="s">
        <v>195</v>
      </c>
      <c r="J448" s="68">
        <f>VLOOKUP($A448,[1]전년동월vs전월vs당월!$A$399:$AA$455,12,FALSE)</f>
        <v>10000</v>
      </c>
      <c r="K448" s="186">
        <v>9000</v>
      </c>
      <c r="L448" s="196">
        <f>VLOOKUP($A448,건어물!$A53:$O110,12,FALSE)</f>
        <v>10000</v>
      </c>
      <c r="M448" s="251">
        <f t="shared" si="87"/>
        <v>0</v>
      </c>
      <c r="N448" s="251">
        <f t="shared" si="88"/>
        <v>11.111111111111111</v>
      </c>
      <c r="O448" s="68">
        <f>VLOOKUP($A448,[1]전년동월vs전월vs당월!$A$399:$AA$455,17,FALSE)</f>
        <v>9300</v>
      </c>
      <c r="P448" s="186">
        <v>10700</v>
      </c>
      <c r="Q448" s="196">
        <f>VLOOKUP($A448,건어물!$A53:$O110,13,FALSE)</f>
        <v>11300</v>
      </c>
      <c r="R448" s="251">
        <f t="shared" si="89"/>
        <v>21.50537634408602</v>
      </c>
      <c r="S448" s="251">
        <f t="shared" si="90"/>
        <v>5.6074766355140184</v>
      </c>
      <c r="T448" s="68">
        <f>VLOOKUP($A448,[1]전년동월vs전월vs당월!$A$399:$AA$455,22,FALSE)</f>
        <v>28750</v>
      </c>
      <c r="U448" s="186">
        <v>26340</v>
      </c>
      <c r="V448" s="196">
        <f>VLOOKUP($A448,건어물!$A53:$O110,14,FALSE)</f>
        <v>26340</v>
      </c>
      <c r="W448" s="251">
        <f t="shared" si="91"/>
        <v>-8.3826086956521735</v>
      </c>
      <c r="X448" s="251">
        <f t="shared" si="92"/>
        <v>0</v>
      </c>
      <c r="Y448" s="68">
        <f>VLOOKUP($A448,[1]전년동월vs전월vs당월!$A$399:$AA$455,27,FALSE)</f>
        <v>18400</v>
      </c>
      <c r="Z448" s="186">
        <v>25250</v>
      </c>
      <c r="AA448" s="196">
        <f>VLOOKUP($A448,건어물!$A53:$O110,15,FALSE)</f>
        <v>25250</v>
      </c>
      <c r="AB448" s="251">
        <f t="shared" si="93"/>
        <v>37.228260869565219</v>
      </c>
      <c r="AC448" s="251">
        <f t="shared" si="94"/>
        <v>0</v>
      </c>
      <c r="AD448" s="121"/>
    </row>
    <row r="449" spans="1:30" s="31" customFormat="1">
      <c r="A449" s="31">
        <v>49</v>
      </c>
      <c r="B449" s="16" t="str">
        <f t="shared" si="78"/>
        <v>다시마말린것kg국용,완도국산</v>
      </c>
      <c r="C449" s="30"/>
      <c r="D449" s="30" t="s">
        <v>1706</v>
      </c>
      <c r="E449" s="32" t="s">
        <v>482</v>
      </c>
      <c r="F449" s="32" t="s">
        <v>479</v>
      </c>
      <c r="G449" s="30" t="s">
        <v>192</v>
      </c>
      <c r="H449" s="32" t="s">
        <v>1718</v>
      </c>
      <c r="I449" s="302" t="s">
        <v>195</v>
      </c>
      <c r="J449" s="68">
        <f>VLOOKUP($A449,[1]전년동월vs전월vs당월!$A$399:$AA$455,12,FALSE)</f>
        <v>0</v>
      </c>
      <c r="K449" s="186">
        <v>0</v>
      </c>
      <c r="L449" s="196">
        <f>VLOOKUP($A449,건어물!$A54:$O111,12,FALSE)</f>
        <v>9000</v>
      </c>
      <c r="M449" s="251" t="e">
        <f t="shared" si="87"/>
        <v>#DIV/0!</v>
      </c>
      <c r="N449" s="251" t="e">
        <f t="shared" si="88"/>
        <v>#DIV/0!</v>
      </c>
      <c r="O449" s="68">
        <f>VLOOKUP($A449,[1]전년동월vs전월vs당월!$A$399:$AA$455,17,FALSE)</f>
        <v>0</v>
      </c>
      <c r="P449" s="186">
        <v>0</v>
      </c>
      <c r="Q449" s="196">
        <f>VLOOKUP($A449,건어물!$A54:$O111,13,FALSE)</f>
        <v>10700</v>
      </c>
      <c r="R449" s="251" t="e">
        <f t="shared" si="89"/>
        <v>#DIV/0!</v>
      </c>
      <c r="S449" s="251" t="e">
        <f t="shared" si="90"/>
        <v>#DIV/0!</v>
      </c>
      <c r="T449" s="68">
        <f>VLOOKUP($A449,[1]전년동월vs전월vs당월!$A$399:$AA$455,22,FALSE)</f>
        <v>24000</v>
      </c>
      <c r="U449" s="186">
        <v>28750</v>
      </c>
      <c r="V449" s="196">
        <f>VLOOKUP($A449,건어물!$A54:$O111,14,FALSE)</f>
        <v>33000</v>
      </c>
      <c r="W449" s="251">
        <f t="shared" si="91"/>
        <v>37.5</v>
      </c>
      <c r="X449" s="251">
        <f t="shared" si="92"/>
        <v>14.782608695652174</v>
      </c>
      <c r="Y449" s="68">
        <f>VLOOKUP($A449,[1]전년동월vs전월vs당월!$A$399:$AA$455,27,FALSE)</f>
        <v>17540</v>
      </c>
      <c r="Z449" s="186">
        <v>22400</v>
      </c>
      <c r="AA449" s="196">
        <f>VLOOKUP($A449,건어물!$A54:$O111,15,FALSE)</f>
        <v>22400</v>
      </c>
      <c r="AB449" s="251">
        <f t="shared" si="93"/>
        <v>27.708095781071837</v>
      </c>
      <c r="AC449" s="251">
        <f t="shared" si="94"/>
        <v>0</v>
      </c>
      <c r="AD449" s="121"/>
    </row>
    <row r="450" spans="1:30" s="31" customFormat="1">
      <c r="A450" s="31">
        <v>50</v>
      </c>
      <c r="B450" s="16" t="str">
        <f t="shared" si="78"/>
        <v>다시마말린것kg건다시마,절단국산</v>
      </c>
      <c r="C450" s="30"/>
      <c r="D450" s="30" t="s">
        <v>1706</v>
      </c>
      <c r="E450" s="32" t="s">
        <v>482</v>
      </c>
      <c r="F450" s="32" t="s">
        <v>479</v>
      </c>
      <c r="G450" s="30" t="s">
        <v>192</v>
      </c>
      <c r="H450" s="32" t="s">
        <v>1719</v>
      </c>
      <c r="I450" s="302" t="s">
        <v>195</v>
      </c>
      <c r="J450" s="68">
        <f>VLOOKUP($A450,[1]전년동월vs전월vs당월!$A$399:$AA$455,12,FALSE)</f>
        <v>1800</v>
      </c>
      <c r="K450" s="186">
        <v>2000</v>
      </c>
      <c r="L450" s="196">
        <f>VLOOKUP($A450,건어물!$A55:$O112,12,FALSE)</f>
        <v>0</v>
      </c>
      <c r="M450" s="251">
        <f t="shared" si="87"/>
        <v>-100</v>
      </c>
      <c r="N450" s="251">
        <f t="shared" si="88"/>
        <v>-100</v>
      </c>
      <c r="O450" s="68">
        <f>VLOOKUP($A450,[1]전년동월vs전월vs당월!$A$399:$AA$455,17,FALSE)</f>
        <v>1800</v>
      </c>
      <c r="P450" s="186">
        <v>2300</v>
      </c>
      <c r="Q450" s="196">
        <f>VLOOKUP($A450,건어물!$A55:$O112,13,FALSE)</f>
        <v>0</v>
      </c>
      <c r="R450" s="251">
        <f t="shared" si="89"/>
        <v>-100</v>
      </c>
      <c r="S450" s="251">
        <f t="shared" si="90"/>
        <v>-100</v>
      </c>
      <c r="T450" s="68">
        <f>VLOOKUP($A450,[1]전년동월vs전월vs당월!$A$399:$AA$455,22,FALSE)</f>
        <v>7800</v>
      </c>
      <c r="U450" s="186">
        <v>24000</v>
      </c>
      <c r="V450" s="196">
        <f>VLOOKUP($A450,건어물!$A55:$O112,14,FALSE)</f>
        <v>22500</v>
      </c>
      <c r="W450" s="251">
        <f t="shared" si="91"/>
        <v>188.46153846153845</v>
      </c>
      <c r="X450" s="251">
        <f t="shared" si="92"/>
        <v>-6.25</v>
      </c>
      <c r="Y450" s="68" t="str">
        <f>VLOOKUP($A450,[1]전년동월vs전월vs당월!$A$399:$AA$455,27,FALSE)</f>
        <v>-</v>
      </c>
      <c r="Z450" s="186">
        <v>17540</v>
      </c>
      <c r="AA450" s="196">
        <f>VLOOKUP($A450,건어물!$A55:$O112,15,FALSE)</f>
        <v>17540</v>
      </c>
      <c r="AB450" s="251" t="e">
        <f t="shared" si="93"/>
        <v>#VALUE!</v>
      </c>
      <c r="AC450" s="251">
        <f t="shared" si="94"/>
        <v>0</v>
      </c>
      <c r="AD450" s="121"/>
    </row>
    <row r="451" spans="1:30" s="31" customFormat="1">
      <c r="A451" s="31">
        <v>51</v>
      </c>
      <c r="B451" s="16" t="str">
        <f t="shared" si="78"/>
        <v>다시마염장품kg염장다시마국산</v>
      </c>
      <c r="C451" s="30"/>
      <c r="D451" s="30" t="s">
        <v>1706</v>
      </c>
      <c r="E451" s="32" t="s">
        <v>482</v>
      </c>
      <c r="F451" s="32" t="s">
        <v>1720</v>
      </c>
      <c r="G451" s="30" t="s">
        <v>192</v>
      </c>
      <c r="H451" s="32" t="s">
        <v>1721</v>
      </c>
      <c r="I451" s="302" t="s">
        <v>195</v>
      </c>
      <c r="J451" s="68">
        <f>VLOOKUP($A451,[1]전년동월vs전월vs당월!$A$399:$AA$455,12,FALSE)</f>
        <v>0</v>
      </c>
      <c r="K451" s="186">
        <v>0</v>
      </c>
      <c r="L451" s="196">
        <f>VLOOKUP($A451,건어물!$A56:$O113,12,FALSE)</f>
        <v>2000</v>
      </c>
      <c r="M451" s="251" t="e">
        <f t="shared" si="87"/>
        <v>#DIV/0!</v>
      </c>
      <c r="N451" s="251" t="e">
        <f t="shared" si="88"/>
        <v>#DIV/0!</v>
      </c>
      <c r="O451" s="68">
        <f>VLOOKUP($A451,[1]전년동월vs전월vs당월!$A$399:$AA$455,17,FALSE)</f>
        <v>0</v>
      </c>
      <c r="P451" s="186">
        <v>0</v>
      </c>
      <c r="Q451" s="196">
        <f>VLOOKUP($A451,건어물!$A56:$O113,13,FALSE)</f>
        <v>2300</v>
      </c>
      <c r="R451" s="251" t="e">
        <f t="shared" si="89"/>
        <v>#DIV/0!</v>
      </c>
      <c r="S451" s="251" t="e">
        <f t="shared" si="90"/>
        <v>#DIV/0!</v>
      </c>
      <c r="T451" s="68" t="str">
        <f>VLOOKUP($A451,[1]전년동월vs전월vs당월!$A$399:$AA$455,22,FALSE)</f>
        <v>-</v>
      </c>
      <c r="U451" s="186">
        <v>7800</v>
      </c>
      <c r="V451" s="196">
        <f>VLOOKUP($A451,건어물!$A56:$O113,14,FALSE)</f>
        <v>7800</v>
      </c>
      <c r="W451" s="251" t="e">
        <f t="shared" si="91"/>
        <v>#VALUE!</v>
      </c>
      <c r="X451" s="251">
        <f t="shared" si="92"/>
        <v>0</v>
      </c>
      <c r="Y451" s="68">
        <f>VLOOKUP($A451,[1]전년동월vs전월vs당월!$A$399:$AA$455,27,FALSE)</f>
        <v>18780</v>
      </c>
      <c r="Z451" s="186">
        <v>5300</v>
      </c>
      <c r="AA451" s="196">
        <f>VLOOKUP($A451,건어물!$A56:$O113,15,FALSE)</f>
        <v>5300</v>
      </c>
      <c r="AB451" s="251">
        <f t="shared" si="93"/>
        <v>-71.77848775292864</v>
      </c>
      <c r="AC451" s="251">
        <f t="shared" si="94"/>
        <v>0</v>
      </c>
      <c r="AD451" s="121"/>
    </row>
    <row r="452" spans="1:30" s="31" customFormat="1">
      <c r="A452" s="31">
        <v>52</v>
      </c>
      <c r="B452" s="16" t="str">
        <f t="shared" si="78"/>
        <v>다시마튀각kg다시마부각,반제품국산</v>
      </c>
      <c r="C452" s="20"/>
      <c r="D452" s="20" t="s">
        <v>1706</v>
      </c>
      <c r="E452" s="193" t="s">
        <v>482</v>
      </c>
      <c r="F452" s="193" t="s">
        <v>483</v>
      </c>
      <c r="G452" s="20" t="s">
        <v>192</v>
      </c>
      <c r="H452" s="32" t="s">
        <v>1722</v>
      </c>
      <c r="I452" s="301" t="s">
        <v>195</v>
      </c>
      <c r="J452" s="68">
        <f>VLOOKUP($A452,[1]전년동월vs전월vs당월!$A$399:$AA$455,12,FALSE)</f>
        <v>13000</v>
      </c>
      <c r="K452" s="186">
        <v>12000</v>
      </c>
      <c r="L452" s="196">
        <f>VLOOKUP($A452,건어물!$A57:$O114,12,FALSE)</f>
        <v>0</v>
      </c>
      <c r="M452" s="251">
        <f t="shared" si="87"/>
        <v>-100</v>
      </c>
      <c r="N452" s="251">
        <f t="shared" si="88"/>
        <v>-100</v>
      </c>
      <c r="O452" s="68">
        <f>VLOOKUP($A452,[1]전년동월vs전월vs당월!$A$399:$AA$455,17,FALSE)</f>
        <v>14000</v>
      </c>
      <c r="P452" s="186">
        <v>13000</v>
      </c>
      <c r="Q452" s="196">
        <f>VLOOKUP($A452,건어물!$A57:$O114,13,FALSE)</f>
        <v>0</v>
      </c>
      <c r="R452" s="251">
        <f t="shared" si="89"/>
        <v>-100</v>
      </c>
      <c r="S452" s="251">
        <f t="shared" si="90"/>
        <v>-100</v>
      </c>
      <c r="T452" s="68">
        <f>VLOOKUP($A452,[1]전년동월vs전월vs당월!$A$399:$AA$455,22,FALSE)</f>
        <v>38580</v>
      </c>
      <c r="U452" s="186" t="s">
        <v>628</v>
      </c>
      <c r="V452" s="196">
        <f>VLOOKUP($A452,건어물!$A57:$O114,14,FALSE)</f>
        <v>97500</v>
      </c>
      <c r="W452" s="251">
        <f t="shared" si="91"/>
        <v>152.72161741835149</v>
      </c>
      <c r="X452" s="251" t="e">
        <f t="shared" si="92"/>
        <v>#VALUE!</v>
      </c>
      <c r="Y452" s="68">
        <f>VLOOKUP($A452,[1]전년동월vs전월vs당월!$A$399:$AA$455,27,FALSE)</f>
        <v>47320</v>
      </c>
      <c r="Z452" s="186">
        <v>18780</v>
      </c>
      <c r="AA452" s="196" t="str">
        <f>VLOOKUP($A452,건어물!$A57:$O114,15,FALSE)</f>
        <v>-</v>
      </c>
      <c r="AB452" s="251" t="e">
        <f t="shared" si="93"/>
        <v>#VALUE!</v>
      </c>
      <c r="AC452" s="251" t="e">
        <f t="shared" si="94"/>
        <v>#VALUE!</v>
      </c>
      <c r="AD452" s="125"/>
    </row>
    <row r="453" spans="1:30" s="31" customFormat="1">
      <c r="A453" s="31">
        <v>53</v>
      </c>
      <c r="B453" s="16" t="str">
        <f t="shared" si="78"/>
        <v>미역말린것kg건미역국산</v>
      </c>
      <c r="C453" s="30">
        <v>14</v>
      </c>
      <c r="D453" s="30" t="s">
        <v>1706</v>
      </c>
      <c r="E453" s="32" t="s">
        <v>484</v>
      </c>
      <c r="F453" s="32" t="s">
        <v>479</v>
      </c>
      <c r="G453" s="30" t="s">
        <v>192</v>
      </c>
      <c r="H453" s="32" t="s">
        <v>1726</v>
      </c>
      <c r="I453" s="302" t="s">
        <v>195</v>
      </c>
      <c r="J453" s="68">
        <f>VLOOKUP($A453,[1]전년동월vs전월vs당월!$A$399:$AA$455,12,FALSE)</f>
        <v>0</v>
      </c>
      <c r="K453" s="186">
        <v>0</v>
      </c>
      <c r="L453" s="196">
        <f>VLOOKUP($A453,건어물!$A58:$O115,12,FALSE)</f>
        <v>12000</v>
      </c>
      <c r="M453" s="251" t="e">
        <f t="shared" si="87"/>
        <v>#DIV/0!</v>
      </c>
      <c r="N453" s="251" t="e">
        <f t="shared" si="88"/>
        <v>#DIV/0!</v>
      </c>
      <c r="O453" s="68">
        <f>VLOOKUP($A453,[1]전년동월vs전월vs당월!$A$399:$AA$455,17,FALSE)</f>
        <v>0</v>
      </c>
      <c r="P453" s="186">
        <v>0</v>
      </c>
      <c r="Q453" s="196">
        <f>VLOOKUP($A453,건어물!$A58:$O115,13,FALSE)</f>
        <v>13000</v>
      </c>
      <c r="R453" s="251" t="e">
        <f t="shared" si="89"/>
        <v>#DIV/0!</v>
      </c>
      <c r="S453" s="251" t="e">
        <f t="shared" si="90"/>
        <v>#DIV/0!</v>
      </c>
      <c r="T453" s="68">
        <f>VLOOKUP($A453,[1]전년동월vs전월vs당월!$A$399:$AA$455,22,FALSE)</f>
        <v>36250</v>
      </c>
      <c r="U453" s="186">
        <v>38580</v>
      </c>
      <c r="V453" s="196">
        <f>VLOOKUP($A453,건어물!$A58:$O115,14,FALSE)</f>
        <v>46000</v>
      </c>
      <c r="W453" s="251">
        <f t="shared" si="91"/>
        <v>26.896551724137932</v>
      </c>
      <c r="X453" s="251">
        <f t="shared" si="92"/>
        <v>19.232763089683775</v>
      </c>
      <c r="Y453" s="68">
        <f>VLOOKUP($A453,[1]전년동월vs전월vs당월!$A$399:$AA$455,27,FALSE)</f>
        <v>31070</v>
      </c>
      <c r="Z453" s="186">
        <v>47320</v>
      </c>
      <c r="AA453" s="196">
        <f>VLOOKUP($A453,건어물!$A58:$O115,15,FALSE)</f>
        <v>47320</v>
      </c>
      <c r="AB453" s="251">
        <f t="shared" si="93"/>
        <v>52.30125523012552</v>
      </c>
      <c r="AC453" s="251">
        <f t="shared" si="94"/>
        <v>0</v>
      </c>
      <c r="AD453" s="121"/>
    </row>
    <row r="454" spans="1:30" s="31" customFormat="1">
      <c r="A454" s="31">
        <v>54</v>
      </c>
      <c r="B454" s="16" t="str">
        <f t="shared" si="78"/>
        <v>미역말린것kg건미역,절단국산</v>
      </c>
      <c r="C454" s="30"/>
      <c r="D454" s="30" t="s">
        <v>1706</v>
      </c>
      <c r="E454" s="32" t="s">
        <v>484</v>
      </c>
      <c r="F454" s="32" t="s">
        <v>479</v>
      </c>
      <c r="G454" s="30" t="s">
        <v>192</v>
      </c>
      <c r="H454" s="32" t="s">
        <v>1727</v>
      </c>
      <c r="I454" s="302" t="s">
        <v>195</v>
      </c>
      <c r="J454" s="68">
        <f>VLOOKUP($A454,[1]전년동월vs전월vs당월!$A$399:$AA$455,12,FALSE)</f>
        <v>1900</v>
      </c>
      <c r="K454" s="186">
        <v>2000</v>
      </c>
      <c r="L454" s="196">
        <f>VLOOKUP($A454,건어물!$A59:$O116,12,FALSE)</f>
        <v>0</v>
      </c>
      <c r="M454" s="251">
        <f t="shared" si="87"/>
        <v>-100</v>
      </c>
      <c r="N454" s="251">
        <f t="shared" si="88"/>
        <v>-100</v>
      </c>
      <c r="O454" s="68">
        <f>VLOOKUP($A454,[1]전년동월vs전월vs당월!$A$399:$AA$455,17,FALSE)</f>
        <v>2000</v>
      </c>
      <c r="P454" s="186">
        <v>2300</v>
      </c>
      <c r="Q454" s="196">
        <f>VLOOKUP($A454,건어물!$A59:$O116,13,FALSE)</f>
        <v>0</v>
      </c>
      <c r="R454" s="251">
        <f t="shared" si="89"/>
        <v>-100</v>
      </c>
      <c r="S454" s="251">
        <f t="shared" si="90"/>
        <v>-100</v>
      </c>
      <c r="T454" s="68">
        <f>VLOOKUP($A454,[1]전년동월vs전월vs당월!$A$399:$AA$455,22,FALSE)</f>
        <v>7800</v>
      </c>
      <c r="U454" s="186">
        <v>36250</v>
      </c>
      <c r="V454" s="196">
        <f>VLOOKUP($A454,건어물!$A59:$O116,14,FALSE)</f>
        <v>36250</v>
      </c>
      <c r="W454" s="251">
        <f t="shared" si="91"/>
        <v>364.74358974358972</v>
      </c>
      <c r="X454" s="251">
        <f t="shared" si="92"/>
        <v>0</v>
      </c>
      <c r="Y454" s="68">
        <f>VLOOKUP($A454,[1]전년동월vs전월vs당월!$A$399:$AA$455,27,FALSE)</f>
        <v>4400</v>
      </c>
      <c r="Z454" s="186">
        <v>31070</v>
      </c>
      <c r="AA454" s="196">
        <f>VLOOKUP($A454,건어물!$A59:$O116,15,FALSE)</f>
        <v>31070</v>
      </c>
      <c r="AB454" s="251">
        <f t="shared" si="93"/>
        <v>606.13636363636363</v>
      </c>
      <c r="AC454" s="251">
        <f t="shared" si="94"/>
        <v>0</v>
      </c>
      <c r="AD454" s="121"/>
    </row>
    <row r="455" spans="1:30" s="31" customFormat="1">
      <c r="A455" s="31">
        <v>55</v>
      </c>
      <c r="B455" s="16" t="str">
        <f t="shared" si="78"/>
        <v>미역염장품kg염장미역줄기국산</v>
      </c>
      <c r="C455" s="30"/>
      <c r="D455" s="30" t="s">
        <v>1706</v>
      </c>
      <c r="E455" s="32" t="s">
        <v>484</v>
      </c>
      <c r="F455" s="32" t="s">
        <v>1720</v>
      </c>
      <c r="G455" s="30" t="s">
        <v>192</v>
      </c>
      <c r="H455" s="32" t="s">
        <v>1728</v>
      </c>
      <c r="I455" s="302" t="s">
        <v>195</v>
      </c>
      <c r="J455" s="68">
        <f>VLOOKUP($A455,[1]전년동월vs전월vs당월!$A$399:$AA$455,12,FALSE)</f>
        <v>1900</v>
      </c>
      <c r="K455" s="186">
        <v>2300</v>
      </c>
      <c r="L455" s="196">
        <f>VLOOKUP($A455,건어물!$A60:$O117,12,FALSE)</f>
        <v>2000</v>
      </c>
      <c r="M455" s="251">
        <f t="shared" si="87"/>
        <v>5.2631578947368425</v>
      </c>
      <c r="N455" s="251">
        <f t="shared" si="88"/>
        <v>-13.043478260869565</v>
      </c>
      <c r="O455" s="68">
        <f>VLOOKUP($A455,[1]전년동월vs전월vs당월!$A$399:$AA$455,17,FALSE)</f>
        <v>1900</v>
      </c>
      <c r="P455" s="186">
        <v>2500</v>
      </c>
      <c r="Q455" s="196">
        <f>VLOOKUP($A455,건어물!$A60:$O117,13,FALSE)</f>
        <v>2300</v>
      </c>
      <c r="R455" s="251">
        <f t="shared" si="89"/>
        <v>21.05263157894737</v>
      </c>
      <c r="S455" s="251">
        <f t="shared" si="90"/>
        <v>-8</v>
      </c>
      <c r="T455" s="68">
        <f>VLOOKUP($A455,[1]전년동월vs전월vs당월!$A$399:$AA$455,22,FALSE)</f>
        <v>4600</v>
      </c>
      <c r="U455" s="186">
        <v>7800</v>
      </c>
      <c r="V455" s="196">
        <f>VLOOKUP($A455,건어물!$A60:$O117,14,FALSE)</f>
        <v>7800</v>
      </c>
      <c r="W455" s="251">
        <f t="shared" si="91"/>
        <v>69.565217391304344</v>
      </c>
      <c r="X455" s="251">
        <f t="shared" si="92"/>
        <v>0</v>
      </c>
      <c r="Y455" s="68" t="str">
        <f>VLOOKUP($A455,[1]전년동월vs전월vs당월!$A$399:$AA$455,27,FALSE)</f>
        <v>-</v>
      </c>
      <c r="Z455" s="186">
        <v>4400</v>
      </c>
      <c r="AA455" s="196">
        <f>VLOOKUP($A455,건어물!$A60:$O117,15,FALSE)</f>
        <v>4400</v>
      </c>
      <c r="AB455" s="251" t="e">
        <f t="shared" si="93"/>
        <v>#VALUE!</v>
      </c>
      <c r="AC455" s="251">
        <f t="shared" si="94"/>
        <v>0</v>
      </c>
      <c r="AD455" s="125"/>
    </row>
    <row r="456" spans="1:30" s="31" customFormat="1">
      <c r="A456" s="31">
        <v>56</v>
      </c>
      <c r="B456" s="16" t="str">
        <f t="shared" ref="B456:B518" si="95">E456&amp;F456&amp;G456&amp;H456&amp;I456</f>
        <v>미역염장품kg염장미역국산</v>
      </c>
      <c r="C456" s="30"/>
      <c r="D456" s="30" t="s">
        <v>1706</v>
      </c>
      <c r="E456" s="32" t="s">
        <v>484</v>
      </c>
      <c r="F456" s="32" t="s">
        <v>485</v>
      </c>
      <c r="G456" s="30" t="s">
        <v>192</v>
      </c>
      <c r="H456" s="32" t="s">
        <v>1729</v>
      </c>
      <c r="I456" s="302" t="s">
        <v>195</v>
      </c>
      <c r="J456" s="68">
        <f>VLOOKUP($A456,[1]전년동월vs전월vs당월!$A$399:$AA$455,12,FALSE)</f>
        <v>22000</v>
      </c>
      <c r="K456" s="186">
        <v>22000</v>
      </c>
      <c r="L456" s="196">
        <f>VLOOKUP($A456,건어물!$A61:$O118,12,FALSE)</f>
        <v>2300</v>
      </c>
      <c r="M456" s="251">
        <f t="shared" si="87"/>
        <v>-89.545454545454547</v>
      </c>
      <c r="N456" s="251">
        <f t="shared" si="88"/>
        <v>-89.545454545454547</v>
      </c>
      <c r="O456" s="68">
        <f>VLOOKUP($A456,[1]전년동월vs전월vs당월!$A$399:$AA$455,17,FALSE)</f>
        <v>20000</v>
      </c>
      <c r="P456" s="186">
        <v>20000</v>
      </c>
      <c r="Q456" s="196">
        <f>VLOOKUP($A456,건어물!$A61:$O118,13,FALSE)</f>
        <v>2500</v>
      </c>
      <c r="R456" s="251">
        <f t="shared" si="89"/>
        <v>-87.5</v>
      </c>
      <c r="S456" s="251">
        <f t="shared" si="90"/>
        <v>-87.5</v>
      </c>
      <c r="T456" s="68" t="str">
        <f>VLOOKUP($A456,[1]전년동월vs전월vs당월!$A$399:$AA$455,22,FALSE)</f>
        <v>-</v>
      </c>
      <c r="U456" s="186" t="s">
        <v>628</v>
      </c>
      <c r="V456" s="196" t="str">
        <f>VLOOKUP($A456,건어물!$A61:$O118,14,FALSE)</f>
        <v>-</v>
      </c>
      <c r="W456" s="251" t="e">
        <f t="shared" si="91"/>
        <v>#VALUE!</v>
      </c>
      <c r="X456" s="251" t="e">
        <f t="shared" si="92"/>
        <v>#VALUE!</v>
      </c>
      <c r="Y456" s="68" t="str">
        <f>VLOOKUP($A456,[1]전년동월vs전월vs당월!$A$399:$AA$455,27,FALSE)</f>
        <v>-</v>
      </c>
      <c r="Z456" s="186">
        <v>10000</v>
      </c>
      <c r="AA456" s="196">
        <f>VLOOKUP($A456,건어물!$A61:$O118,15,FALSE)</f>
        <v>10000</v>
      </c>
      <c r="AB456" s="251" t="e">
        <f t="shared" si="93"/>
        <v>#VALUE!</v>
      </c>
      <c r="AC456" s="251">
        <f t="shared" si="94"/>
        <v>0</v>
      </c>
      <c r="AD456" s="121"/>
    </row>
    <row r="457" spans="1:30" s="31" customFormat="1" ht="12.75" customHeight="1">
      <c r="A457" s="31">
        <v>57</v>
      </c>
      <c r="B457" s="16" t="str">
        <f t="shared" si="95"/>
        <v>미역자반튀각용kg미역자반,반제품국산</v>
      </c>
      <c r="C457" s="20"/>
      <c r="D457" s="20" t="s">
        <v>1706</v>
      </c>
      <c r="E457" s="193" t="s">
        <v>1730</v>
      </c>
      <c r="F457" s="193" t="s">
        <v>1731</v>
      </c>
      <c r="G457" s="20" t="s">
        <v>192</v>
      </c>
      <c r="H457" s="32" t="s">
        <v>1732</v>
      </c>
      <c r="I457" s="301" t="s">
        <v>195</v>
      </c>
      <c r="J457" s="68">
        <f>VLOOKUP($A457,[1]전년동월vs전월vs당월!$A$399:$AA$455,12,FALSE)</f>
        <v>19200</v>
      </c>
      <c r="K457" s="186">
        <v>19200</v>
      </c>
      <c r="L457" s="196">
        <f>VLOOKUP($A457,건어물!$A62:$O119,12,FALSE)</f>
        <v>22000</v>
      </c>
      <c r="M457" s="251">
        <f t="shared" si="87"/>
        <v>14.583333333333334</v>
      </c>
      <c r="N457" s="251">
        <f t="shared" si="88"/>
        <v>14.583333333333334</v>
      </c>
      <c r="O457" s="68">
        <f>VLOOKUP($A457,[1]전년동월vs전월vs당월!$A$399:$AA$455,17,FALSE)</f>
        <v>19200</v>
      </c>
      <c r="P457" s="186">
        <v>19200</v>
      </c>
      <c r="Q457" s="196">
        <f>VLOOKUP($A457,건어물!$A62:$O119,13,FALSE)</f>
        <v>20000</v>
      </c>
      <c r="R457" s="251">
        <f t="shared" si="89"/>
        <v>4.166666666666667</v>
      </c>
      <c r="S457" s="251">
        <f t="shared" si="90"/>
        <v>4.166666666666667</v>
      </c>
      <c r="T457" s="68" t="str">
        <f>VLOOKUP($A457,[1]전년동월vs전월vs당월!$A$399:$AA$455,22,FALSE)</f>
        <v>-</v>
      </c>
      <c r="U457" s="186" t="s">
        <v>628</v>
      </c>
      <c r="V457" s="196" t="str">
        <f>VLOOKUP($A457,건어물!$A62:$O119,14,FALSE)</f>
        <v>-</v>
      </c>
      <c r="W457" s="251" t="e">
        <f t="shared" si="91"/>
        <v>#VALUE!</v>
      </c>
      <c r="X457" s="251" t="e">
        <f t="shared" si="92"/>
        <v>#VALUE!</v>
      </c>
      <c r="Y457" s="68">
        <f>VLOOKUP($A457,[1]전년동월vs전월vs당월!$A$399:$AA$455,27,FALSE)</f>
        <v>23000</v>
      </c>
      <c r="Z457" s="186" t="s">
        <v>628</v>
      </c>
      <c r="AA457" s="196" t="str">
        <f>VLOOKUP($A457,건어물!$A62:$O119,15,FALSE)</f>
        <v>-</v>
      </c>
      <c r="AB457" s="251" t="e">
        <f t="shared" si="93"/>
        <v>#VALUE!</v>
      </c>
      <c r="AC457" s="251" t="e">
        <f t="shared" si="94"/>
        <v>#VALUE!</v>
      </c>
      <c r="AD457" s="121"/>
    </row>
    <row r="458" spans="1:30" s="31" customFormat="1">
      <c r="A458" s="31">
        <v>58</v>
      </c>
      <c r="B458" s="16" t="str">
        <f t="shared" si="95"/>
        <v>파래말린것kg건파래국산</v>
      </c>
      <c r="C458" s="20">
        <v>15</v>
      </c>
      <c r="D458" s="20" t="s">
        <v>1706</v>
      </c>
      <c r="E458" s="193" t="s">
        <v>486</v>
      </c>
      <c r="F458" s="193" t="s">
        <v>479</v>
      </c>
      <c r="G458" s="20" t="s">
        <v>192</v>
      </c>
      <c r="H458" s="32" t="s">
        <v>1734</v>
      </c>
      <c r="I458" s="301" t="s">
        <v>195</v>
      </c>
      <c r="J458" s="68" t="e">
        <f>VLOOKUP($A458,[1]전년동월vs전월vs당월!$A$399:$AA$455,12,FALSE)</f>
        <v>#N/A</v>
      </c>
      <c r="K458" s="186">
        <v>13000</v>
      </c>
      <c r="L458" s="196">
        <f>VLOOKUP($A458,건어물!$A63:$O120,12,FALSE)</f>
        <v>19200</v>
      </c>
      <c r="M458" s="251" t="e">
        <f t="shared" si="87"/>
        <v>#N/A</v>
      </c>
      <c r="N458" s="251">
        <f t="shared" si="88"/>
        <v>47.692307692307693</v>
      </c>
      <c r="O458" s="68" t="e">
        <f>VLOOKUP($A458,[1]전년동월vs전월vs당월!$A$399:$AA$455,17,FALSE)</f>
        <v>#N/A</v>
      </c>
      <c r="P458" s="186">
        <v>14000</v>
      </c>
      <c r="Q458" s="196">
        <f>VLOOKUP($A458,건어물!$A63:$O120,13,FALSE)</f>
        <v>19200</v>
      </c>
      <c r="R458" s="251" t="e">
        <f t="shared" si="89"/>
        <v>#N/A</v>
      </c>
      <c r="S458" s="251">
        <f t="shared" si="90"/>
        <v>37.142857142857146</v>
      </c>
      <c r="T458" s="68" t="e">
        <f>VLOOKUP($A458,[1]전년동월vs전월vs당월!$A$399:$AA$455,22,FALSE)</f>
        <v>#N/A</v>
      </c>
      <c r="U458" s="186" t="s">
        <v>628</v>
      </c>
      <c r="V458" s="196" t="str">
        <f>VLOOKUP($A458,건어물!$A63:$O120,14,FALSE)</f>
        <v>-</v>
      </c>
      <c r="W458" s="251" t="e">
        <f t="shared" si="91"/>
        <v>#VALUE!</v>
      </c>
      <c r="X458" s="251" t="e">
        <f t="shared" si="92"/>
        <v>#VALUE!</v>
      </c>
      <c r="Y458" s="68" t="e">
        <f>VLOOKUP($A458,[1]전년동월vs전월vs당월!$A$399:$AA$455,27,FALSE)</f>
        <v>#N/A</v>
      </c>
      <c r="Z458" s="186">
        <v>23000</v>
      </c>
      <c r="AA458" s="196" t="str">
        <f>VLOOKUP($A458,건어물!$A63:$O120,15,FALSE)</f>
        <v>-</v>
      </c>
      <c r="AB458" s="251" t="e">
        <f t="shared" si="93"/>
        <v>#VALUE!</v>
      </c>
      <c r="AC458" s="251" t="e">
        <f t="shared" si="94"/>
        <v>#VALUE!</v>
      </c>
      <c r="AD458" s="126"/>
    </row>
    <row r="459" spans="1:30" s="137" customFormat="1" ht="14.25">
      <c r="B459" s="16" t="str">
        <f t="shared" si="95"/>
        <v/>
      </c>
      <c r="C459" s="269" t="s">
        <v>2135</v>
      </c>
      <c r="D459" s="276"/>
      <c r="E459" s="276"/>
      <c r="F459" s="276"/>
      <c r="G459" s="276"/>
      <c r="H459" s="276"/>
      <c r="I459" s="296"/>
      <c r="J459" s="270"/>
      <c r="K459" s="270"/>
      <c r="L459" s="270"/>
      <c r="M459" s="270"/>
      <c r="N459" s="270"/>
      <c r="O459" s="270"/>
      <c r="P459" s="270"/>
      <c r="Q459" s="270"/>
      <c r="R459" s="270"/>
      <c r="S459" s="270"/>
      <c r="T459" s="270"/>
      <c r="U459" s="270"/>
      <c r="V459" s="270"/>
      <c r="W459" s="270"/>
      <c r="X459" s="270"/>
      <c r="Y459" s="270"/>
      <c r="Z459" s="270"/>
      <c r="AA459" s="270"/>
      <c r="AB459" s="270"/>
      <c r="AC459" s="270"/>
      <c r="AD459" s="279"/>
    </row>
    <row r="460" spans="1:30" s="16" customFormat="1">
      <c r="A460" s="16">
        <v>1</v>
      </c>
      <c r="B460" s="16" t="str">
        <f t="shared" si="95"/>
        <v>기장 kg무농약전국</v>
      </c>
      <c r="C460" s="38">
        <v>1</v>
      </c>
      <c r="D460" s="202" t="s">
        <v>487</v>
      </c>
      <c r="E460" s="202" t="s">
        <v>488</v>
      </c>
      <c r="F460" s="202" t="s">
        <v>203</v>
      </c>
      <c r="G460" s="203" t="s">
        <v>192</v>
      </c>
      <c r="H460" s="204" t="s">
        <v>212</v>
      </c>
      <c r="I460" s="39" t="s">
        <v>213</v>
      </c>
      <c r="J460" s="68" t="str">
        <f>VLOOKUP($A460,[1]전년동월vs전월vs당월!$A$458:$AA$595,12,FALSE)</f>
        <v>-</v>
      </c>
      <c r="K460" s="68" t="s">
        <v>628</v>
      </c>
      <c r="L460" s="68" t="str">
        <f>VLOOKUP($A460,친환경농산물!$A7:$O144,12,FALSE)</f>
        <v>-</v>
      </c>
      <c r="M460" s="251" t="e">
        <f t="shared" ref="M460" si="96">(L460-J460)*100/J460</f>
        <v>#VALUE!</v>
      </c>
      <c r="N460" s="251" t="e">
        <f t="shared" ref="N460" si="97">(L460-K460)*100/K460</f>
        <v>#VALUE!</v>
      </c>
      <c r="O460" s="68">
        <f>VLOOKUP($A460,[1]전년동월vs전월vs당월!$A$458:$AA$595,17,FALSE)</f>
        <v>21200</v>
      </c>
      <c r="P460" s="68">
        <v>17800</v>
      </c>
      <c r="Q460" s="68" t="str">
        <f>VLOOKUP($A460,친환경농산물!$A7:$O144,13,FALSE)</f>
        <v>-</v>
      </c>
      <c r="R460" s="251" t="e">
        <f t="shared" ref="R460" si="98">(Q460-O460)*100/O460</f>
        <v>#VALUE!</v>
      </c>
      <c r="S460" s="251" t="e">
        <f t="shared" ref="S460" si="99">(Q460-P460)*100/P460</f>
        <v>#VALUE!</v>
      </c>
      <c r="T460" s="68">
        <f>VLOOKUP($A460,[1]전년동월vs전월vs당월!$A$458:$AA$595,22,FALSE)</f>
        <v>19750</v>
      </c>
      <c r="U460" s="68">
        <v>21200</v>
      </c>
      <c r="V460" s="68">
        <f>VLOOKUP($A460,친환경농산물!$A7:$O144,14,FALSE)</f>
        <v>23800</v>
      </c>
      <c r="W460" s="251">
        <f t="shared" ref="W460" si="100">(V460-T460)*100/T460</f>
        <v>20.50632911392405</v>
      </c>
      <c r="X460" s="251">
        <f t="shared" ref="X460" si="101">(V460-U460)*100/U460</f>
        <v>12.264150943396226</v>
      </c>
      <c r="Y460" s="68">
        <f>VLOOKUP($A460,[1]전년동월vs전월vs당월!$A$458:$AA$595,27,FALSE)</f>
        <v>24630</v>
      </c>
      <c r="Z460" s="68">
        <v>24630</v>
      </c>
      <c r="AA460" s="68">
        <f>VLOOKUP($A460,친환경농산물!$A7:$O144,15,FALSE)</f>
        <v>20750</v>
      </c>
      <c r="AB460" s="251">
        <f t="shared" ref="AB460" si="102">(AA460-Y460)*100/Y460</f>
        <v>-15.753146569224523</v>
      </c>
      <c r="AC460" s="251">
        <f t="shared" ref="AC460" si="103">(AA460-Z460)*100/Z460</f>
        <v>-15.753146569224523</v>
      </c>
      <c r="AD460" s="40"/>
    </row>
    <row r="461" spans="1:30" s="28" customFormat="1">
      <c r="A461" s="28">
        <v>2</v>
      </c>
      <c r="B461" s="16" t="str">
        <f t="shared" si="95"/>
        <v>밀통밀쌀kg무농약전국</v>
      </c>
      <c r="C461" s="41">
        <v>2</v>
      </c>
      <c r="D461" s="202" t="s">
        <v>487</v>
      </c>
      <c r="E461" s="206" t="s">
        <v>214</v>
      </c>
      <c r="F461" s="206" t="s">
        <v>215</v>
      </c>
      <c r="G461" s="61" t="s">
        <v>192</v>
      </c>
      <c r="H461" s="204" t="s">
        <v>212</v>
      </c>
      <c r="I461" s="39" t="s">
        <v>213</v>
      </c>
      <c r="J461" s="68" t="str">
        <f>VLOOKUP($A461,[1]전년동월vs전월vs당월!$A$458:$AA$595,12,FALSE)</f>
        <v>-</v>
      </c>
      <c r="K461" s="68" t="s">
        <v>628</v>
      </c>
      <c r="L461" s="68" t="str">
        <f>VLOOKUP($A461,친환경농산물!$A8:$O145,12,FALSE)</f>
        <v>-</v>
      </c>
      <c r="M461" s="251" t="e">
        <f t="shared" ref="M461:M524" si="104">(L461-J461)*100/J461</f>
        <v>#VALUE!</v>
      </c>
      <c r="N461" s="251" t="e">
        <f t="shared" ref="N461:N524" si="105">(L461-K461)*100/K461</f>
        <v>#VALUE!</v>
      </c>
      <c r="O461" s="68">
        <f>VLOOKUP($A461,[1]전년동월vs전월vs당월!$A$458:$AA$595,17,FALSE)</f>
        <v>2500</v>
      </c>
      <c r="P461" s="68" t="s">
        <v>628</v>
      </c>
      <c r="Q461" s="68" t="str">
        <f>VLOOKUP($A461,친환경농산물!$A8:$O145,13,FALSE)</f>
        <v>-</v>
      </c>
      <c r="R461" s="251" t="e">
        <f t="shared" ref="R461:R524" si="106">(Q461-O461)*100/O461</f>
        <v>#VALUE!</v>
      </c>
      <c r="S461" s="251" t="e">
        <f t="shared" ref="S461:S524" si="107">(Q461-P461)*100/P461</f>
        <v>#VALUE!</v>
      </c>
      <c r="T461" s="68" t="str">
        <f>VLOOKUP($A461,[1]전년동월vs전월vs당월!$A$458:$AA$595,22,FALSE)</f>
        <v>-</v>
      </c>
      <c r="U461" s="68" t="s">
        <v>628</v>
      </c>
      <c r="V461" s="68" t="str">
        <f>VLOOKUP($A461,친환경농산물!$A8:$O145,14,FALSE)</f>
        <v>-</v>
      </c>
      <c r="W461" s="251" t="e">
        <f t="shared" ref="W461:W524" si="108">(V461-T461)*100/T461</f>
        <v>#VALUE!</v>
      </c>
      <c r="X461" s="251" t="e">
        <f t="shared" ref="X461:X524" si="109">(V461-U461)*100/U461</f>
        <v>#VALUE!</v>
      </c>
      <c r="Y461" s="68" t="str">
        <f>VLOOKUP($A461,[1]전년동월vs전월vs당월!$A$458:$AA$595,27,FALSE)</f>
        <v>-</v>
      </c>
      <c r="Z461" s="68" t="s">
        <v>628</v>
      </c>
      <c r="AA461" s="68" t="str">
        <f>VLOOKUP($A461,친환경농산물!$A8:$O145,15,FALSE)</f>
        <v>-</v>
      </c>
      <c r="AB461" s="251" t="e">
        <f t="shared" ref="AB461:AB524" si="110">(AA461-Y461)*100/Y461</f>
        <v>#VALUE!</v>
      </c>
      <c r="AC461" s="251" t="e">
        <f t="shared" ref="AC461:AC524" si="111">(AA461-Z461)*100/Z461</f>
        <v>#VALUE!</v>
      </c>
      <c r="AD461" s="116"/>
    </row>
    <row r="462" spans="1:30" s="16" customFormat="1">
      <c r="A462" s="16">
        <v>3</v>
      </c>
      <c r="B462" s="16" t="str">
        <f t="shared" si="95"/>
        <v>보리쌀보리kg무농약전국</v>
      </c>
      <c r="C462" s="38">
        <v>3</v>
      </c>
      <c r="D462" s="202" t="s">
        <v>487</v>
      </c>
      <c r="E462" s="202" t="s">
        <v>489</v>
      </c>
      <c r="F462" s="202" t="s">
        <v>216</v>
      </c>
      <c r="G462" s="203" t="s">
        <v>192</v>
      </c>
      <c r="H462" s="204" t="s">
        <v>212</v>
      </c>
      <c r="I462" s="39" t="s">
        <v>213</v>
      </c>
      <c r="J462" s="68" t="str">
        <f>VLOOKUP($A462,[1]전년동월vs전월vs당월!$A$458:$AA$595,12,FALSE)</f>
        <v>-</v>
      </c>
      <c r="K462" s="68" t="s">
        <v>628</v>
      </c>
      <c r="L462" s="68" t="str">
        <f>VLOOKUP($A462,친환경농산물!$A9:$O146,12,FALSE)</f>
        <v>-</v>
      </c>
      <c r="M462" s="251" t="e">
        <f t="shared" si="104"/>
        <v>#VALUE!</v>
      </c>
      <c r="N462" s="251" t="e">
        <f t="shared" si="105"/>
        <v>#VALUE!</v>
      </c>
      <c r="O462" s="68">
        <f>VLOOKUP($A462,[1]전년동월vs전월vs당월!$A$458:$AA$595,17,FALSE)</f>
        <v>3700</v>
      </c>
      <c r="P462" s="68">
        <v>4100</v>
      </c>
      <c r="Q462" s="68">
        <f>VLOOKUP($A462,친환경농산물!$A9:$O146,13,FALSE)</f>
        <v>4100</v>
      </c>
      <c r="R462" s="251">
        <f t="shared" si="106"/>
        <v>10.810810810810811</v>
      </c>
      <c r="S462" s="251">
        <f t="shared" si="107"/>
        <v>0</v>
      </c>
      <c r="T462" s="68" t="str">
        <f>VLOOKUP($A462,[1]전년동월vs전월vs당월!$A$458:$AA$595,22,FALSE)</f>
        <v>-</v>
      </c>
      <c r="U462" s="68">
        <v>4380</v>
      </c>
      <c r="V462" s="68">
        <f>VLOOKUP($A462,친환경농산물!$A9:$O146,14,FALSE)</f>
        <v>3750</v>
      </c>
      <c r="W462" s="251" t="e">
        <f t="shared" si="108"/>
        <v>#VALUE!</v>
      </c>
      <c r="X462" s="251">
        <f t="shared" si="109"/>
        <v>-14.383561643835616</v>
      </c>
      <c r="Y462" s="68" t="str">
        <f>VLOOKUP($A462,[1]전년동월vs전월vs당월!$A$458:$AA$595,27,FALSE)</f>
        <v>-</v>
      </c>
      <c r="Z462" s="68" t="s">
        <v>628</v>
      </c>
      <c r="AA462" s="68" t="str">
        <f>VLOOKUP($A462,친환경농산물!$A9:$O146,15,FALSE)</f>
        <v>-</v>
      </c>
      <c r="AB462" s="251" t="e">
        <f t="shared" si="110"/>
        <v>#VALUE!</v>
      </c>
      <c r="AC462" s="251" t="e">
        <f t="shared" si="111"/>
        <v>#VALUE!</v>
      </c>
      <c r="AD462" s="40"/>
    </row>
    <row r="463" spans="1:30" s="16" customFormat="1">
      <c r="A463" s="28">
        <v>4</v>
      </c>
      <c r="B463" s="16" t="str">
        <f t="shared" si="95"/>
        <v>보리찰보리kg무농약전국</v>
      </c>
      <c r="C463" s="38"/>
      <c r="D463" s="202" t="s">
        <v>487</v>
      </c>
      <c r="E463" s="202" t="s">
        <v>489</v>
      </c>
      <c r="F463" s="202" t="s">
        <v>217</v>
      </c>
      <c r="G463" s="203" t="s">
        <v>192</v>
      </c>
      <c r="H463" s="204" t="s">
        <v>212</v>
      </c>
      <c r="I463" s="39" t="s">
        <v>213</v>
      </c>
      <c r="J463" s="68" t="str">
        <f>VLOOKUP($A463,[1]전년동월vs전월vs당월!$A$458:$AA$595,12,FALSE)</f>
        <v>-</v>
      </c>
      <c r="K463" s="68" t="s">
        <v>628</v>
      </c>
      <c r="L463" s="68" t="str">
        <f>VLOOKUP($A463,친환경농산물!$A10:$O147,12,FALSE)</f>
        <v>-</v>
      </c>
      <c r="M463" s="251" t="e">
        <f t="shared" si="104"/>
        <v>#VALUE!</v>
      </c>
      <c r="N463" s="251" t="e">
        <f t="shared" si="105"/>
        <v>#VALUE!</v>
      </c>
      <c r="O463" s="68">
        <f>VLOOKUP($A463,[1]전년동월vs전월vs당월!$A$458:$AA$595,17,FALSE)</f>
        <v>3600</v>
      </c>
      <c r="P463" s="68">
        <v>4100</v>
      </c>
      <c r="Q463" s="68">
        <f>VLOOKUP($A463,친환경농산물!$A10:$O147,13,FALSE)</f>
        <v>4100</v>
      </c>
      <c r="R463" s="251">
        <f t="shared" si="106"/>
        <v>13.888888888888889</v>
      </c>
      <c r="S463" s="251">
        <f t="shared" si="107"/>
        <v>0</v>
      </c>
      <c r="T463" s="68">
        <f>VLOOKUP($A463,[1]전년동월vs전월vs당월!$A$458:$AA$595,22,FALSE)</f>
        <v>3940</v>
      </c>
      <c r="U463" s="68">
        <v>4780</v>
      </c>
      <c r="V463" s="68">
        <f>VLOOKUP($A463,친환경농산물!$A10:$O147,14,FALSE)</f>
        <v>4270</v>
      </c>
      <c r="W463" s="251">
        <f t="shared" si="108"/>
        <v>8.3756345177664979</v>
      </c>
      <c r="X463" s="251">
        <f t="shared" si="109"/>
        <v>-10.669456066945607</v>
      </c>
      <c r="Y463" s="68">
        <f>VLOOKUP($A463,[1]전년동월vs전월vs당월!$A$458:$AA$595,27,FALSE)</f>
        <v>4300</v>
      </c>
      <c r="Z463" s="68">
        <v>4500</v>
      </c>
      <c r="AA463" s="68">
        <f>VLOOKUP($A463,친환경농산물!$A10:$O147,15,FALSE)</f>
        <v>4500</v>
      </c>
      <c r="AB463" s="251">
        <f t="shared" si="110"/>
        <v>4.6511627906976747</v>
      </c>
      <c r="AC463" s="251">
        <f t="shared" si="111"/>
        <v>0</v>
      </c>
      <c r="AD463" s="40"/>
    </row>
    <row r="464" spans="1:30" s="16" customFormat="1">
      <c r="A464" s="16">
        <v>5</v>
      </c>
      <c r="B464" s="16" t="str">
        <f t="shared" si="95"/>
        <v>쌀(백미)일반미kg전환기쌀전국</v>
      </c>
      <c r="C464" s="38">
        <v>4</v>
      </c>
      <c r="D464" s="202" t="s">
        <v>487</v>
      </c>
      <c r="E464" s="202" t="s">
        <v>490</v>
      </c>
      <c r="F464" s="202" t="s">
        <v>218</v>
      </c>
      <c r="G464" s="203" t="s">
        <v>192</v>
      </c>
      <c r="H464" s="204" t="s">
        <v>219</v>
      </c>
      <c r="I464" s="39" t="s">
        <v>213</v>
      </c>
      <c r="J464" s="68" t="str">
        <f>VLOOKUP($A464,[1]전년동월vs전월vs당월!$A$458:$AA$595,12,FALSE)</f>
        <v>-</v>
      </c>
      <c r="K464" s="68" t="s">
        <v>628</v>
      </c>
      <c r="L464" s="68" t="str">
        <f>VLOOKUP($A464,친환경농산물!$A11:$O148,12,FALSE)</f>
        <v>-</v>
      </c>
      <c r="M464" s="251" t="e">
        <f t="shared" si="104"/>
        <v>#VALUE!</v>
      </c>
      <c r="N464" s="251" t="e">
        <f t="shared" si="105"/>
        <v>#VALUE!</v>
      </c>
      <c r="O464" s="68" t="str">
        <f>VLOOKUP($A464,[1]전년동월vs전월vs당월!$A$458:$AA$595,17,FALSE)</f>
        <v>-</v>
      </c>
      <c r="P464" s="68" t="s">
        <v>628</v>
      </c>
      <c r="Q464" s="68" t="str">
        <f>VLOOKUP($A464,친환경농산물!$A11:$O148,13,FALSE)</f>
        <v>-</v>
      </c>
      <c r="R464" s="251" t="e">
        <f t="shared" si="106"/>
        <v>#VALUE!</v>
      </c>
      <c r="S464" s="251" t="e">
        <f t="shared" si="107"/>
        <v>#VALUE!</v>
      </c>
      <c r="T464" s="68">
        <f>VLOOKUP($A464,[1]전년동월vs전월vs당월!$A$458:$AA$595,22,FALSE)</f>
        <v>4180</v>
      </c>
      <c r="U464" s="68">
        <v>4280</v>
      </c>
      <c r="V464" s="68" t="str">
        <f>VLOOKUP($A464,친환경농산물!$A11:$O148,14,FALSE)</f>
        <v>-</v>
      </c>
      <c r="W464" s="251" t="e">
        <f t="shared" si="108"/>
        <v>#VALUE!</v>
      </c>
      <c r="X464" s="251" t="e">
        <f t="shared" si="109"/>
        <v>#VALUE!</v>
      </c>
      <c r="Y464" s="68" t="str">
        <f>VLOOKUP($A464,[1]전년동월vs전월vs당월!$A$458:$AA$595,27,FALSE)</f>
        <v>-</v>
      </c>
      <c r="Z464" s="68" t="s">
        <v>628</v>
      </c>
      <c r="AA464" s="68" t="str">
        <f>VLOOKUP($A464,친환경농산물!$A11:$O148,15,FALSE)</f>
        <v>-</v>
      </c>
      <c r="AB464" s="251" t="e">
        <f t="shared" si="110"/>
        <v>#VALUE!</v>
      </c>
      <c r="AC464" s="251" t="e">
        <f t="shared" si="111"/>
        <v>#VALUE!</v>
      </c>
      <c r="AD464" s="40"/>
    </row>
    <row r="465" spans="1:30" s="16" customFormat="1">
      <c r="A465" s="28">
        <v>6</v>
      </c>
      <c r="B465" s="16" t="str">
        <f t="shared" si="95"/>
        <v>쌀(백미)일반미kg저농약쌀호남</v>
      </c>
      <c r="C465" s="38"/>
      <c r="D465" s="202" t="s">
        <v>487</v>
      </c>
      <c r="E465" s="202" t="s">
        <v>490</v>
      </c>
      <c r="F465" s="202" t="s">
        <v>218</v>
      </c>
      <c r="G465" s="203" t="s">
        <v>192</v>
      </c>
      <c r="H465" s="204" t="s">
        <v>220</v>
      </c>
      <c r="I465" s="39" t="s">
        <v>221</v>
      </c>
      <c r="J465" s="68" t="str">
        <f>VLOOKUP($A465,[1]전년동월vs전월vs당월!$A$458:$AA$595,12,FALSE)</f>
        <v>-</v>
      </c>
      <c r="K465" s="68" t="s">
        <v>628</v>
      </c>
      <c r="L465" s="68" t="str">
        <f>VLOOKUP($A465,친환경농산물!$A12:$O149,12,FALSE)</f>
        <v>-</v>
      </c>
      <c r="M465" s="251" t="e">
        <f t="shared" si="104"/>
        <v>#VALUE!</v>
      </c>
      <c r="N465" s="251" t="e">
        <f t="shared" si="105"/>
        <v>#VALUE!</v>
      </c>
      <c r="O465" s="68" t="str">
        <f>VLOOKUP($A465,[1]전년동월vs전월vs당월!$A$458:$AA$595,17,FALSE)</f>
        <v>-</v>
      </c>
      <c r="P465" s="68" t="s">
        <v>628</v>
      </c>
      <c r="Q465" s="68" t="str">
        <f>VLOOKUP($A465,친환경농산물!$A12:$O149,13,FALSE)</f>
        <v>-</v>
      </c>
      <c r="R465" s="251" t="e">
        <f t="shared" si="106"/>
        <v>#VALUE!</v>
      </c>
      <c r="S465" s="251" t="e">
        <f t="shared" si="107"/>
        <v>#VALUE!</v>
      </c>
      <c r="T465" s="68" t="str">
        <f>VLOOKUP($A465,[1]전년동월vs전월vs당월!$A$458:$AA$595,22,FALSE)</f>
        <v>-</v>
      </c>
      <c r="U465" s="68">
        <v>2880</v>
      </c>
      <c r="V465" s="68">
        <f>VLOOKUP($A465,친환경농산물!$A12:$O149,14,FALSE)</f>
        <v>2880</v>
      </c>
      <c r="W465" s="251" t="e">
        <f t="shared" si="108"/>
        <v>#VALUE!</v>
      </c>
      <c r="X465" s="251">
        <f t="shared" si="109"/>
        <v>0</v>
      </c>
      <c r="Y465" s="68" t="str">
        <f>VLOOKUP($A465,[1]전년동월vs전월vs당월!$A$458:$AA$595,27,FALSE)</f>
        <v>-</v>
      </c>
      <c r="Z465" s="68" t="s">
        <v>628</v>
      </c>
      <c r="AA465" s="68" t="str">
        <f>VLOOKUP($A465,친환경농산물!$A12:$O149,15,FALSE)</f>
        <v>-</v>
      </c>
      <c r="AB465" s="251" t="e">
        <f t="shared" si="110"/>
        <v>#VALUE!</v>
      </c>
      <c r="AC465" s="251" t="e">
        <f t="shared" si="111"/>
        <v>#VALUE!</v>
      </c>
      <c r="AD465" s="40"/>
    </row>
    <row r="466" spans="1:30" s="16" customFormat="1">
      <c r="A466" s="16">
        <v>7</v>
      </c>
      <c r="B466" s="16" t="str">
        <f t="shared" si="95"/>
        <v>쌀(백미)일반미kg무농약쌀경기</v>
      </c>
      <c r="C466" s="38"/>
      <c r="D466" s="202" t="s">
        <v>487</v>
      </c>
      <c r="E466" s="202" t="s">
        <v>490</v>
      </c>
      <c r="F466" s="202" t="s">
        <v>218</v>
      </c>
      <c r="G466" s="203" t="s">
        <v>192</v>
      </c>
      <c r="H466" s="204" t="s">
        <v>222</v>
      </c>
      <c r="I466" s="39" t="s">
        <v>223</v>
      </c>
      <c r="J466" s="68" t="str">
        <f>VLOOKUP($A466,[1]전년동월vs전월vs당월!$A$458:$AA$595,12,FALSE)</f>
        <v>-</v>
      </c>
      <c r="K466" s="68" t="s">
        <v>628</v>
      </c>
      <c r="L466" s="68" t="str">
        <f>VLOOKUP($A466,친환경농산물!$A13:$O150,12,FALSE)</f>
        <v>-</v>
      </c>
      <c r="M466" s="251" t="e">
        <f t="shared" si="104"/>
        <v>#VALUE!</v>
      </c>
      <c r="N466" s="251" t="e">
        <f t="shared" si="105"/>
        <v>#VALUE!</v>
      </c>
      <c r="O466" s="68" t="str">
        <f>VLOOKUP($A466,[1]전년동월vs전월vs당월!$A$458:$AA$595,17,FALSE)</f>
        <v>-</v>
      </c>
      <c r="P466" s="68" t="s">
        <v>628</v>
      </c>
      <c r="Q466" s="68" t="str">
        <f>VLOOKUP($A466,친환경농산물!$A13:$O150,13,FALSE)</f>
        <v>-</v>
      </c>
      <c r="R466" s="251" t="e">
        <f t="shared" si="106"/>
        <v>#VALUE!</v>
      </c>
      <c r="S466" s="251" t="e">
        <f t="shared" si="107"/>
        <v>#VALUE!</v>
      </c>
      <c r="T466" s="68" t="str">
        <f>VLOOKUP($A466,[1]전년동월vs전월vs당월!$A$458:$AA$595,22,FALSE)</f>
        <v>-</v>
      </c>
      <c r="U466" s="68" t="s">
        <v>628</v>
      </c>
      <c r="V466" s="68" t="str">
        <f>VLOOKUP($A466,친환경농산물!$A13:$O150,14,FALSE)</f>
        <v>-</v>
      </c>
      <c r="W466" s="251" t="e">
        <f t="shared" si="108"/>
        <v>#VALUE!</v>
      </c>
      <c r="X466" s="251" t="e">
        <f t="shared" si="109"/>
        <v>#VALUE!</v>
      </c>
      <c r="Y466" s="68">
        <f>VLOOKUP($A466,[1]전년동월vs전월vs당월!$A$458:$AA$595,27,FALSE)</f>
        <v>3290</v>
      </c>
      <c r="Z466" s="68">
        <v>3450</v>
      </c>
      <c r="AA466" s="68">
        <f>VLOOKUP($A466,친환경농산물!$A13:$O150,15,FALSE)</f>
        <v>3450</v>
      </c>
      <c r="AB466" s="251">
        <f t="shared" si="110"/>
        <v>4.86322188449848</v>
      </c>
      <c r="AC466" s="251">
        <f t="shared" si="111"/>
        <v>0</v>
      </c>
      <c r="AD466" s="40"/>
    </row>
    <row r="467" spans="1:30" s="16" customFormat="1">
      <c r="A467" s="28">
        <v>8</v>
      </c>
      <c r="B467" s="16" t="str">
        <f t="shared" si="95"/>
        <v>쌀(백미)일반미kg무농약쌀호남</v>
      </c>
      <c r="C467" s="38"/>
      <c r="D467" s="202" t="s">
        <v>487</v>
      </c>
      <c r="E467" s="202" t="s">
        <v>490</v>
      </c>
      <c r="F467" s="202" t="s">
        <v>218</v>
      </c>
      <c r="G467" s="203" t="s">
        <v>192</v>
      </c>
      <c r="H467" s="204" t="s">
        <v>222</v>
      </c>
      <c r="I467" s="39" t="s">
        <v>221</v>
      </c>
      <c r="J467" s="68" t="str">
        <f>VLOOKUP($A467,[1]전년동월vs전월vs당월!$A$458:$AA$595,12,FALSE)</f>
        <v>-</v>
      </c>
      <c r="K467" s="68" t="s">
        <v>628</v>
      </c>
      <c r="L467" s="68" t="str">
        <f>VLOOKUP($A467,친환경농산물!$A14:$O151,12,FALSE)</f>
        <v>-</v>
      </c>
      <c r="M467" s="251" t="e">
        <f t="shared" si="104"/>
        <v>#VALUE!</v>
      </c>
      <c r="N467" s="251" t="e">
        <f t="shared" si="105"/>
        <v>#VALUE!</v>
      </c>
      <c r="O467" s="68" t="str">
        <f>VLOOKUP($A467,[1]전년동월vs전월vs당월!$A$458:$AA$595,17,FALSE)</f>
        <v>-</v>
      </c>
      <c r="P467" s="68" t="s">
        <v>628</v>
      </c>
      <c r="Q467" s="68" t="str">
        <f>VLOOKUP($A467,친환경농산물!$A14:$O151,13,FALSE)</f>
        <v>-</v>
      </c>
      <c r="R467" s="251" t="e">
        <f t="shared" si="106"/>
        <v>#VALUE!</v>
      </c>
      <c r="S467" s="251" t="e">
        <f t="shared" si="107"/>
        <v>#VALUE!</v>
      </c>
      <c r="T467" s="68" t="str">
        <f>VLOOKUP($A467,[1]전년동월vs전월vs당월!$A$458:$AA$595,22,FALSE)</f>
        <v>-</v>
      </c>
      <c r="U467" s="68">
        <v>4280</v>
      </c>
      <c r="V467" s="68">
        <f>VLOOKUP($A467,친환경농산물!$A14:$O151,14,FALSE)</f>
        <v>3780</v>
      </c>
      <c r="W467" s="251" t="e">
        <f t="shared" si="108"/>
        <v>#VALUE!</v>
      </c>
      <c r="X467" s="251">
        <f t="shared" si="109"/>
        <v>-11.682242990654206</v>
      </c>
      <c r="Y467" s="68" t="str">
        <f>VLOOKUP($A467,[1]전년동월vs전월vs당월!$A$458:$AA$595,27,FALSE)</f>
        <v>-</v>
      </c>
      <c r="Z467" s="68" t="s">
        <v>628</v>
      </c>
      <c r="AA467" s="68" t="str">
        <f>VLOOKUP($A467,친환경농산물!$A14:$O151,15,FALSE)</f>
        <v>-</v>
      </c>
      <c r="AB467" s="251" t="e">
        <f t="shared" si="110"/>
        <v>#VALUE!</v>
      </c>
      <c r="AC467" s="251" t="e">
        <f t="shared" si="111"/>
        <v>#VALUE!</v>
      </c>
      <c r="AD467" s="40"/>
    </row>
    <row r="468" spans="1:30" s="16" customFormat="1">
      <c r="A468" s="16">
        <v>9</v>
      </c>
      <c r="B468" s="16" t="str">
        <f t="shared" si="95"/>
        <v>쌀(백미)일반미kg무농약쌀기타지역</v>
      </c>
      <c r="C468" s="38"/>
      <c r="D468" s="202" t="s">
        <v>487</v>
      </c>
      <c r="E468" s="202" t="s">
        <v>490</v>
      </c>
      <c r="F468" s="202" t="s">
        <v>218</v>
      </c>
      <c r="G468" s="203" t="s">
        <v>192</v>
      </c>
      <c r="H468" s="204" t="s">
        <v>222</v>
      </c>
      <c r="I468" s="39" t="s">
        <v>224</v>
      </c>
      <c r="J468" s="68" t="str">
        <f>VLOOKUP($A468,[1]전년동월vs전월vs당월!$A$458:$AA$595,12,FALSE)</f>
        <v>-</v>
      </c>
      <c r="K468" s="68" t="s">
        <v>628</v>
      </c>
      <c r="L468" s="68" t="str">
        <f>VLOOKUP($A468,친환경농산물!$A15:$O152,12,FALSE)</f>
        <v>-</v>
      </c>
      <c r="M468" s="251" t="e">
        <f t="shared" si="104"/>
        <v>#VALUE!</v>
      </c>
      <c r="N468" s="251" t="e">
        <f t="shared" si="105"/>
        <v>#VALUE!</v>
      </c>
      <c r="O468" s="68">
        <f>VLOOKUP($A468,[1]전년동월vs전월vs당월!$A$458:$AA$595,17,FALSE)</f>
        <v>3490</v>
      </c>
      <c r="P468" s="68">
        <v>3400</v>
      </c>
      <c r="Q468" s="68">
        <f>VLOOKUP($A468,친환경농산물!$A15:$O152,13,FALSE)</f>
        <v>3490</v>
      </c>
      <c r="R468" s="251">
        <f t="shared" si="106"/>
        <v>0</v>
      </c>
      <c r="S468" s="251">
        <f t="shared" si="107"/>
        <v>2.6470588235294117</v>
      </c>
      <c r="T468" s="68">
        <f>VLOOKUP($A468,[1]전년동월vs전월vs당월!$A$458:$AA$595,22,FALSE)</f>
        <v>4360</v>
      </c>
      <c r="U468" s="68">
        <v>4380</v>
      </c>
      <c r="V468" s="68">
        <f>VLOOKUP($A468,친환경농산물!$A15:$O152,14,FALSE)</f>
        <v>4380</v>
      </c>
      <c r="W468" s="251">
        <f t="shared" si="108"/>
        <v>0.45871559633027525</v>
      </c>
      <c r="X468" s="251">
        <f t="shared" si="109"/>
        <v>0</v>
      </c>
      <c r="Y468" s="68">
        <f>VLOOKUP($A468,[1]전년동월vs전월vs당월!$A$458:$AA$595,27,FALSE)</f>
        <v>3450</v>
      </c>
      <c r="Z468" s="68">
        <v>3650</v>
      </c>
      <c r="AA468" s="68">
        <f>VLOOKUP($A468,친환경농산물!$A15:$O152,15,FALSE)</f>
        <v>3280</v>
      </c>
      <c r="AB468" s="251">
        <f t="shared" si="110"/>
        <v>-4.9275362318840576</v>
      </c>
      <c r="AC468" s="251">
        <f t="shared" si="111"/>
        <v>-10.136986301369863</v>
      </c>
      <c r="AD468" s="40"/>
    </row>
    <row r="469" spans="1:30" s="16" customFormat="1">
      <c r="A469" s="28">
        <v>10</v>
      </c>
      <c r="B469" s="16" t="str">
        <f t="shared" si="95"/>
        <v>쌀(백미)일반미kg유기농쌀경기</v>
      </c>
      <c r="C469" s="38"/>
      <c r="D469" s="202" t="s">
        <v>487</v>
      </c>
      <c r="E469" s="202" t="s">
        <v>490</v>
      </c>
      <c r="F469" s="202" t="s">
        <v>218</v>
      </c>
      <c r="G469" s="203" t="s">
        <v>192</v>
      </c>
      <c r="H469" s="204" t="s">
        <v>225</v>
      </c>
      <c r="I469" s="39" t="s">
        <v>223</v>
      </c>
      <c r="J469" s="68" t="str">
        <f>VLOOKUP($A469,[1]전년동월vs전월vs당월!$A$458:$AA$595,12,FALSE)</f>
        <v>-</v>
      </c>
      <c r="K469" s="68" t="s">
        <v>628</v>
      </c>
      <c r="L469" s="68" t="str">
        <f>VLOOKUP($A469,친환경농산물!$A16:$O153,12,FALSE)</f>
        <v>-</v>
      </c>
      <c r="M469" s="251" t="e">
        <f t="shared" si="104"/>
        <v>#VALUE!</v>
      </c>
      <c r="N469" s="251" t="e">
        <f t="shared" si="105"/>
        <v>#VALUE!</v>
      </c>
      <c r="O469" s="68" t="str">
        <f>VLOOKUP($A469,[1]전년동월vs전월vs당월!$A$458:$AA$595,17,FALSE)</f>
        <v>-</v>
      </c>
      <c r="P469" s="68" t="s">
        <v>628</v>
      </c>
      <c r="Q469" s="68" t="str">
        <f>VLOOKUP($A469,친환경농산물!$A16:$O153,13,FALSE)</f>
        <v>-</v>
      </c>
      <c r="R469" s="251" t="e">
        <f t="shared" si="106"/>
        <v>#VALUE!</v>
      </c>
      <c r="S469" s="251" t="e">
        <f t="shared" si="107"/>
        <v>#VALUE!</v>
      </c>
      <c r="T469" s="68" t="str">
        <f>VLOOKUP($A469,[1]전년동월vs전월vs당월!$A$458:$AA$595,22,FALSE)</f>
        <v>-</v>
      </c>
      <c r="U469" s="68">
        <v>4730</v>
      </c>
      <c r="V469" s="68" t="str">
        <f>VLOOKUP($A469,친환경농산물!$A16:$O153,14,FALSE)</f>
        <v>-</v>
      </c>
      <c r="W469" s="251" t="e">
        <f t="shared" si="108"/>
        <v>#VALUE!</v>
      </c>
      <c r="X469" s="251" t="e">
        <f t="shared" si="109"/>
        <v>#VALUE!</v>
      </c>
      <c r="Y469" s="68">
        <f>VLOOKUP($A469,[1]전년동월vs전월vs당월!$A$458:$AA$595,27,FALSE)</f>
        <v>4490</v>
      </c>
      <c r="Z469" s="68">
        <v>6070</v>
      </c>
      <c r="AA469" s="68">
        <f>VLOOKUP($A469,친환경농산물!$A16:$O153,15,FALSE)</f>
        <v>5690</v>
      </c>
      <c r="AB469" s="251">
        <f t="shared" si="110"/>
        <v>26.726057906458799</v>
      </c>
      <c r="AC469" s="251">
        <f t="shared" si="111"/>
        <v>-6.2602965403624387</v>
      </c>
      <c r="AD469" s="40"/>
    </row>
    <row r="470" spans="1:30" s="16" customFormat="1">
      <c r="A470" s="16">
        <v>11</v>
      </c>
      <c r="B470" s="16" t="str">
        <f t="shared" si="95"/>
        <v>쌀(백미)일반미kg유기농쌀호남</v>
      </c>
      <c r="C470" s="38"/>
      <c r="D470" s="202" t="s">
        <v>487</v>
      </c>
      <c r="E470" s="202" t="s">
        <v>490</v>
      </c>
      <c r="F470" s="202" t="s">
        <v>218</v>
      </c>
      <c r="G470" s="203" t="s">
        <v>192</v>
      </c>
      <c r="H470" s="204" t="s">
        <v>225</v>
      </c>
      <c r="I470" s="39" t="s">
        <v>221</v>
      </c>
      <c r="J470" s="68" t="str">
        <f>VLOOKUP($A470,[1]전년동월vs전월vs당월!$A$458:$AA$595,12,FALSE)</f>
        <v>-</v>
      </c>
      <c r="K470" s="68" t="s">
        <v>628</v>
      </c>
      <c r="L470" s="68" t="str">
        <f>VLOOKUP($A470,친환경농산물!$A17:$O154,12,FALSE)</f>
        <v>-</v>
      </c>
      <c r="M470" s="251" t="e">
        <f t="shared" si="104"/>
        <v>#VALUE!</v>
      </c>
      <c r="N470" s="251" t="e">
        <f t="shared" si="105"/>
        <v>#VALUE!</v>
      </c>
      <c r="O470" s="68" t="str">
        <f>VLOOKUP($A470,[1]전년동월vs전월vs당월!$A$458:$AA$595,17,FALSE)</f>
        <v>-</v>
      </c>
      <c r="P470" s="68" t="s">
        <v>628</v>
      </c>
      <c r="Q470" s="68" t="str">
        <f>VLOOKUP($A470,친환경농산물!$A17:$O154,13,FALSE)</f>
        <v>-</v>
      </c>
      <c r="R470" s="251" t="e">
        <f t="shared" si="106"/>
        <v>#VALUE!</v>
      </c>
      <c r="S470" s="251" t="e">
        <f t="shared" si="107"/>
        <v>#VALUE!</v>
      </c>
      <c r="T470" s="68" t="str">
        <f>VLOOKUP($A470,[1]전년동월vs전월vs당월!$A$458:$AA$595,22,FALSE)</f>
        <v>-</v>
      </c>
      <c r="U470" s="68">
        <v>4730</v>
      </c>
      <c r="V470" s="68">
        <f>VLOOKUP($A470,친환경농산물!$A17:$O154,14,FALSE)</f>
        <v>4730</v>
      </c>
      <c r="W470" s="251" t="e">
        <f t="shared" si="108"/>
        <v>#VALUE!</v>
      </c>
      <c r="X470" s="251">
        <f t="shared" si="109"/>
        <v>0</v>
      </c>
      <c r="Y470" s="68">
        <f>VLOOKUP($A470,[1]전년동월vs전월vs당월!$A$458:$AA$595,27,FALSE)</f>
        <v>3500</v>
      </c>
      <c r="Z470" s="68">
        <v>3680</v>
      </c>
      <c r="AA470" s="68">
        <f>VLOOKUP($A470,친환경농산물!$A17:$O154,15,FALSE)</f>
        <v>3680</v>
      </c>
      <c r="AB470" s="251">
        <f t="shared" si="110"/>
        <v>5.1428571428571432</v>
      </c>
      <c r="AC470" s="251">
        <f t="shared" si="111"/>
        <v>0</v>
      </c>
      <c r="AD470" s="40"/>
    </row>
    <row r="471" spans="1:30" s="16" customFormat="1">
      <c r="A471" s="28">
        <v>12</v>
      </c>
      <c r="B471" s="16" t="str">
        <f t="shared" si="95"/>
        <v>쌀(백미)일반미kg유기농쌀기타지역</v>
      </c>
      <c r="C471" s="38"/>
      <c r="D471" s="202" t="s">
        <v>487</v>
      </c>
      <c r="E471" s="202" t="s">
        <v>490</v>
      </c>
      <c r="F471" s="202" t="s">
        <v>218</v>
      </c>
      <c r="G471" s="203" t="s">
        <v>192</v>
      </c>
      <c r="H471" s="204" t="s">
        <v>225</v>
      </c>
      <c r="I471" s="39" t="s">
        <v>224</v>
      </c>
      <c r="J471" s="68" t="str">
        <f>VLOOKUP($A471,[1]전년동월vs전월vs당월!$A$458:$AA$595,12,FALSE)</f>
        <v>-</v>
      </c>
      <c r="K471" s="68" t="s">
        <v>628</v>
      </c>
      <c r="L471" s="68" t="str">
        <f>VLOOKUP($A471,친환경농산물!$A18:$O155,12,FALSE)</f>
        <v>-</v>
      </c>
      <c r="M471" s="251" t="e">
        <f t="shared" si="104"/>
        <v>#VALUE!</v>
      </c>
      <c r="N471" s="251" t="e">
        <f t="shared" si="105"/>
        <v>#VALUE!</v>
      </c>
      <c r="O471" s="68">
        <f>VLOOKUP($A471,[1]전년동월vs전월vs당월!$A$458:$AA$595,17,FALSE)</f>
        <v>3990</v>
      </c>
      <c r="P471" s="68">
        <v>3990</v>
      </c>
      <c r="Q471" s="68">
        <f>VLOOKUP($A471,친환경농산물!$A18:$O155,13,FALSE)</f>
        <v>3990</v>
      </c>
      <c r="R471" s="251">
        <f t="shared" si="106"/>
        <v>0</v>
      </c>
      <c r="S471" s="251">
        <f t="shared" si="107"/>
        <v>0</v>
      </c>
      <c r="T471" s="68">
        <f>VLOOKUP($A471,[1]전년동월vs전월vs당월!$A$458:$AA$595,22,FALSE)</f>
        <v>4580</v>
      </c>
      <c r="U471" s="68">
        <v>5900</v>
      </c>
      <c r="V471" s="68">
        <f>VLOOKUP($A471,친환경농산물!$A18:$O155,14,FALSE)</f>
        <v>4180</v>
      </c>
      <c r="W471" s="251">
        <f t="shared" si="108"/>
        <v>-8.7336244541484724</v>
      </c>
      <c r="X471" s="251">
        <f t="shared" si="109"/>
        <v>-29.152542372881356</v>
      </c>
      <c r="Y471" s="68">
        <f>VLOOKUP($A471,[1]전년동월vs전월vs당월!$A$458:$AA$595,27,FALSE)</f>
        <v>4490</v>
      </c>
      <c r="Z471" s="68">
        <v>5280</v>
      </c>
      <c r="AA471" s="68">
        <f>VLOOKUP($A471,친환경농산물!$A18:$O155,15,FALSE)</f>
        <v>5280</v>
      </c>
      <c r="AB471" s="251">
        <f t="shared" si="110"/>
        <v>17.594654788418708</v>
      </c>
      <c r="AC471" s="251">
        <f t="shared" si="111"/>
        <v>0</v>
      </c>
      <c r="AD471" s="40"/>
    </row>
    <row r="472" spans="1:30" s="24" customFormat="1">
      <c r="A472" s="16">
        <v>13</v>
      </c>
      <c r="B472" s="16" t="str">
        <f t="shared" si="95"/>
        <v>쌀(현미)현미kg무농약경기</v>
      </c>
      <c r="C472" s="44">
        <v>5</v>
      </c>
      <c r="D472" s="202" t="s">
        <v>487</v>
      </c>
      <c r="E472" s="207" t="s">
        <v>491</v>
      </c>
      <c r="F472" s="207" t="s">
        <v>226</v>
      </c>
      <c r="G472" s="208" t="s">
        <v>192</v>
      </c>
      <c r="H472" s="209" t="s">
        <v>212</v>
      </c>
      <c r="I472" s="39" t="s">
        <v>223</v>
      </c>
      <c r="J472" s="68" t="str">
        <f>VLOOKUP($A472,[1]전년동월vs전월vs당월!$A$458:$AA$595,12,FALSE)</f>
        <v>-</v>
      </c>
      <c r="K472" s="68" t="s">
        <v>628</v>
      </c>
      <c r="L472" s="68" t="str">
        <f>VLOOKUP($A472,친환경농산물!$A19:$O156,12,FALSE)</f>
        <v>-</v>
      </c>
      <c r="M472" s="251" t="e">
        <f t="shared" si="104"/>
        <v>#VALUE!</v>
      </c>
      <c r="N472" s="251" t="e">
        <f t="shared" si="105"/>
        <v>#VALUE!</v>
      </c>
      <c r="O472" s="68" t="str">
        <f>VLOOKUP($A472,[1]전년동월vs전월vs당월!$A$458:$AA$595,17,FALSE)</f>
        <v>-</v>
      </c>
      <c r="P472" s="68" t="s">
        <v>628</v>
      </c>
      <c r="Q472" s="68" t="str">
        <f>VLOOKUP($A472,친환경농산물!$A19:$O156,13,FALSE)</f>
        <v>-</v>
      </c>
      <c r="R472" s="251" t="e">
        <f t="shared" si="106"/>
        <v>#VALUE!</v>
      </c>
      <c r="S472" s="251" t="e">
        <f t="shared" si="107"/>
        <v>#VALUE!</v>
      </c>
      <c r="T472" s="68" t="str">
        <f>VLOOKUP($A472,[1]전년동월vs전월vs당월!$A$458:$AA$595,22,FALSE)</f>
        <v>-</v>
      </c>
      <c r="U472" s="68" t="s">
        <v>628</v>
      </c>
      <c r="V472" s="68">
        <f>VLOOKUP($A472,친환경농산물!$A19:$O156,14,FALSE)</f>
        <v>5600</v>
      </c>
      <c r="W472" s="251" t="e">
        <f t="shared" si="108"/>
        <v>#VALUE!</v>
      </c>
      <c r="X472" s="251" t="e">
        <f t="shared" si="109"/>
        <v>#VALUE!</v>
      </c>
      <c r="Y472" s="68">
        <f>VLOOKUP($A472,[1]전년동월vs전월vs당월!$A$458:$AA$595,27,FALSE)</f>
        <v>4400</v>
      </c>
      <c r="Z472" s="68">
        <v>4150</v>
      </c>
      <c r="AA472" s="68">
        <f>VLOOKUP($A472,친환경농산물!$A19:$O156,15,FALSE)</f>
        <v>4200</v>
      </c>
      <c r="AB472" s="251">
        <f t="shared" si="110"/>
        <v>-4.5454545454545459</v>
      </c>
      <c r="AC472" s="251">
        <f t="shared" si="111"/>
        <v>1.2048192771084338</v>
      </c>
      <c r="AD472" s="127"/>
    </row>
    <row r="473" spans="1:30" s="24" customFormat="1">
      <c r="A473" s="28">
        <v>14</v>
      </c>
      <c r="B473" s="16" t="str">
        <f t="shared" si="95"/>
        <v>쌀(현미)현미kg무농약호남</v>
      </c>
      <c r="C473" s="44"/>
      <c r="D473" s="202" t="s">
        <v>487</v>
      </c>
      <c r="E473" s="207" t="s">
        <v>491</v>
      </c>
      <c r="F473" s="207" t="s">
        <v>226</v>
      </c>
      <c r="G473" s="208" t="s">
        <v>192</v>
      </c>
      <c r="H473" s="209" t="s">
        <v>212</v>
      </c>
      <c r="I473" s="39" t="s">
        <v>221</v>
      </c>
      <c r="J473" s="68" t="str">
        <f>VLOOKUP($A473,[1]전년동월vs전월vs당월!$A$458:$AA$595,12,FALSE)</f>
        <v>-</v>
      </c>
      <c r="K473" s="68" t="s">
        <v>628</v>
      </c>
      <c r="L473" s="68" t="str">
        <f>VLOOKUP($A473,친환경농산물!$A20:$O157,12,FALSE)</f>
        <v>-</v>
      </c>
      <c r="M473" s="251" t="e">
        <f t="shared" si="104"/>
        <v>#VALUE!</v>
      </c>
      <c r="N473" s="251" t="e">
        <f t="shared" si="105"/>
        <v>#VALUE!</v>
      </c>
      <c r="O473" s="68" t="str">
        <f>VLOOKUP($A473,[1]전년동월vs전월vs당월!$A$458:$AA$595,17,FALSE)</f>
        <v>-</v>
      </c>
      <c r="P473" s="68" t="s">
        <v>628</v>
      </c>
      <c r="Q473" s="68" t="str">
        <f>VLOOKUP($A473,친환경농산물!$A20:$O157,13,FALSE)</f>
        <v>-</v>
      </c>
      <c r="R473" s="251" t="e">
        <f t="shared" si="106"/>
        <v>#VALUE!</v>
      </c>
      <c r="S473" s="251" t="e">
        <f t="shared" si="107"/>
        <v>#VALUE!</v>
      </c>
      <c r="T473" s="68">
        <f>VLOOKUP($A473,[1]전년동월vs전월vs당월!$A$458:$AA$595,22,FALSE)</f>
        <v>4990</v>
      </c>
      <c r="U473" s="68">
        <v>4950</v>
      </c>
      <c r="V473" s="68">
        <f>VLOOKUP($A473,친환경농산물!$A20:$O157,14,FALSE)</f>
        <v>4130</v>
      </c>
      <c r="W473" s="251">
        <f t="shared" si="108"/>
        <v>-17.23446893787575</v>
      </c>
      <c r="X473" s="251">
        <f t="shared" si="109"/>
        <v>-16.565656565656564</v>
      </c>
      <c r="Y473" s="68" t="str">
        <f>VLOOKUP($A473,[1]전년동월vs전월vs당월!$A$458:$AA$595,27,FALSE)</f>
        <v>-</v>
      </c>
      <c r="Z473" s="68" t="s">
        <v>628</v>
      </c>
      <c r="AA473" s="68" t="str">
        <f>VLOOKUP($A473,친환경농산물!$A20:$O157,15,FALSE)</f>
        <v>-</v>
      </c>
      <c r="AB473" s="251" t="e">
        <f t="shared" si="110"/>
        <v>#VALUE!</v>
      </c>
      <c r="AC473" s="251" t="e">
        <f t="shared" si="111"/>
        <v>#VALUE!</v>
      </c>
      <c r="AD473" s="127"/>
    </row>
    <row r="474" spans="1:30" s="24" customFormat="1">
      <c r="A474" s="16">
        <v>15</v>
      </c>
      <c r="B474" s="16" t="str">
        <f t="shared" si="95"/>
        <v>쌀(현미)현미kg무농약기타지역</v>
      </c>
      <c r="C474" s="44"/>
      <c r="D474" s="202" t="s">
        <v>487</v>
      </c>
      <c r="E474" s="207" t="s">
        <v>491</v>
      </c>
      <c r="F474" s="207" t="s">
        <v>226</v>
      </c>
      <c r="G474" s="208" t="s">
        <v>192</v>
      </c>
      <c r="H474" s="209" t="s">
        <v>212</v>
      </c>
      <c r="I474" s="39" t="s">
        <v>224</v>
      </c>
      <c r="J474" s="68" t="str">
        <f>VLOOKUP($A474,[1]전년동월vs전월vs당월!$A$458:$AA$595,12,FALSE)</f>
        <v>-</v>
      </c>
      <c r="K474" s="68" t="s">
        <v>628</v>
      </c>
      <c r="L474" s="68" t="str">
        <f>VLOOKUP($A474,친환경농산물!$A21:$O158,12,FALSE)</f>
        <v>-</v>
      </c>
      <c r="M474" s="251" t="e">
        <f t="shared" si="104"/>
        <v>#VALUE!</v>
      </c>
      <c r="N474" s="251" t="e">
        <f t="shared" si="105"/>
        <v>#VALUE!</v>
      </c>
      <c r="O474" s="68" t="str">
        <f>VLOOKUP($A474,[1]전년동월vs전월vs당월!$A$458:$AA$595,17,FALSE)</f>
        <v>-</v>
      </c>
      <c r="P474" s="68" t="s">
        <v>628</v>
      </c>
      <c r="Q474" s="68" t="str">
        <f>VLOOKUP($A474,친환경농산물!$A21:$O158,13,FALSE)</f>
        <v>-</v>
      </c>
      <c r="R474" s="251" t="e">
        <f t="shared" si="106"/>
        <v>#VALUE!</v>
      </c>
      <c r="S474" s="251" t="e">
        <f t="shared" si="107"/>
        <v>#VALUE!</v>
      </c>
      <c r="T474" s="68">
        <f>VLOOKUP($A474,[1]전년동월vs전월vs당월!$A$458:$AA$595,22,FALSE)</f>
        <v>5450</v>
      </c>
      <c r="U474" s="68">
        <v>5660</v>
      </c>
      <c r="V474" s="68">
        <f>VLOOKUP($A474,친환경농산물!$A21:$O158,14,FALSE)</f>
        <v>5660</v>
      </c>
      <c r="W474" s="251">
        <f t="shared" si="108"/>
        <v>3.8532110091743119</v>
      </c>
      <c r="X474" s="251">
        <f t="shared" si="109"/>
        <v>0</v>
      </c>
      <c r="Y474" s="68" t="str">
        <f>VLOOKUP($A474,[1]전년동월vs전월vs당월!$A$458:$AA$595,27,FALSE)</f>
        <v>-</v>
      </c>
      <c r="Z474" s="68">
        <v>4200</v>
      </c>
      <c r="AA474" s="68">
        <f>VLOOKUP($A474,친환경농산물!$A21:$O158,15,FALSE)</f>
        <v>3250</v>
      </c>
      <c r="AB474" s="251" t="e">
        <f t="shared" si="110"/>
        <v>#VALUE!</v>
      </c>
      <c r="AC474" s="251">
        <f t="shared" si="111"/>
        <v>-22.61904761904762</v>
      </c>
      <c r="AD474" s="127"/>
    </row>
    <row r="475" spans="1:30" s="24" customFormat="1">
      <c r="A475" s="28">
        <v>16</v>
      </c>
      <c r="B475" s="16" t="str">
        <f t="shared" si="95"/>
        <v>쌀(현미)현미kg유기농경기</v>
      </c>
      <c r="C475" s="44"/>
      <c r="D475" s="202" t="s">
        <v>487</v>
      </c>
      <c r="E475" s="207" t="s">
        <v>491</v>
      </c>
      <c r="F475" s="207" t="s">
        <v>226</v>
      </c>
      <c r="G475" s="208" t="s">
        <v>192</v>
      </c>
      <c r="H475" s="209" t="s">
        <v>201</v>
      </c>
      <c r="I475" s="39" t="s">
        <v>223</v>
      </c>
      <c r="J475" s="68" t="str">
        <f>VLOOKUP($A475,[1]전년동월vs전월vs당월!$A$458:$AA$595,12,FALSE)</f>
        <v>-</v>
      </c>
      <c r="K475" s="68" t="s">
        <v>628</v>
      </c>
      <c r="L475" s="68" t="str">
        <f>VLOOKUP($A475,친환경농산물!$A22:$O159,12,FALSE)</f>
        <v>-</v>
      </c>
      <c r="M475" s="251" t="e">
        <f t="shared" si="104"/>
        <v>#VALUE!</v>
      </c>
      <c r="N475" s="251" t="e">
        <f t="shared" si="105"/>
        <v>#VALUE!</v>
      </c>
      <c r="O475" s="68" t="str">
        <f>VLOOKUP($A475,[1]전년동월vs전월vs당월!$A$458:$AA$595,17,FALSE)</f>
        <v>-</v>
      </c>
      <c r="P475" s="68" t="s">
        <v>628</v>
      </c>
      <c r="Q475" s="68" t="str">
        <f>VLOOKUP($A475,친환경농산물!$A22:$O159,13,FALSE)</f>
        <v>-</v>
      </c>
      <c r="R475" s="251" t="e">
        <f t="shared" si="106"/>
        <v>#VALUE!</v>
      </c>
      <c r="S475" s="251" t="e">
        <f t="shared" si="107"/>
        <v>#VALUE!</v>
      </c>
      <c r="T475" s="68" t="str">
        <f>VLOOKUP($A475,[1]전년동월vs전월vs당월!$A$458:$AA$595,22,FALSE)</f>
        <v>-</v>
      </c>
      <c r="U475" s="68">
        <v>5660</v>
      </c>
      <c r="V475" s="68" t="str">
        <f>VLOOKUP($A475,친환경농산물!$A22:$O159,14,FALSE)</f>
        <v>-</v>
      </c>
      <c r="W475" s="251" t="e">
        <f t="shared" si="108"/>
        <v>#VALUE!</v>
      </c>
      <c r="X475" s="251" t="e">
        <f t="shared" si="109"/>
        <v>#VALUE!</v>
      </c>
      <c r="Y475" s="68">
        <f>VLOOKUP($A475,[1]전년동월vs전월vs당월!$A$458:$AA$595,27,FALSE)</f>
        <v>5670</v>
      </c>
      <c r="Z475" s="68">
        <v>6000</v>
      </c>
      <c r="AA475" s="68">
        <f>VLOOKUP($A475,친환경농산물!$A22:$O159,15,FALSE)</f>
        <v>6000</v>
      </c>
      <c r="AB475" s="251">
        <f t="shared" si="110"/>
        <v>5.8201058201058204</v>
      </c>
      <c r="AC475" s="251">
        <f t="shared" si="111"/>
        <v>0</v>
      </c>
      <c r="AD475" s="127"/>
    </row>
    <row r="476" spans="1:30" s="24" customFormat="1">
      <c r="A476" s="16">
        <v>17</v>
      </c>
      <c r="B476" s="16" t="str">
        <f t="shared" si="95"/>
        <v>쌀(현미)현미kg유기농호남</v>
      </c>
      <c r="C476" s="44"/>
      <c r="D476" s="202" t="s">
        <v>487</v>
      </c>
      <c r="E476" s="207" t="s">
        <v>491</v>
      </c>
      <c r="F476" s="207" t="s">
        <v>226</v>
      </c>
      <c r="G476" s="208" t="s">
        <v>192</v>
      </c>
      <c r="H476" s="209" t="s">
        <v>201</v>
      </c>
      <c r="I476" s="39" t="s">
        <v>221</v>
      </c>
      <c r="J476" s="68" t="str">
        <f>VLOOKUP($A476,[1]전년동월vs전월vs당월!$A$458:$AA$595,12,FALSE)</f>
        <v>-</v>
      </c>
      <c r="K476" s="68" t="s">
        <v>628</v>
      </c>
      <c r="L476" s="68" t="str">
        <f>VLOOKUP($A476,친환경농산물!$A23:$O160,12,FALSE)</f>
        <v>-</v>
      </c>
      <c r="M476" s="251" t="e">
        <f t="shared" si="104"/>
        <v>#VALUE!</v>
      </c>
      <c r="N476" s="251" t="e">
        <f t="shared" si="105"/>
        <v>#VALUE!</v>
      </c>
      <c r="O476" s="68" t="str">
        <f>VLOOKUP($A476,[1]전년동월vs전월vs당월!$A$458:$AA$595,17,FALSE)</f>
        <v>-</v>
      </c>
      <c r="P476" s="68" t="s">
        <v>628</v>
      </c>
      <c r="Q476" s="68" t="str">
        <f>VLOOKUP($A476,친환경농산물!$A23:$O160,13,FALSE)</f>
        <v>-</v>
      </c>
      <c r="R476" s="251" t="e">
        <f t="shared" si="106"/>
        <v>#VALUE!</v>
      </c>
      <c r="S476" s="251" t="e">
        <f t="shared" si="107"/>
        <v>#VALUE!</v>
      </c>
      <c r="T476" s="68" t="str">
        <f>VLOOKUP($A476,[1]전년동월vs전월vs당월!$A$458:$AA$595,22,FALSE)</f>
        <v>-</v>
      </c>
      <c r="U476" s="68" t="s">
        <v>628</v>
      </c>
      <c r="V476" s="68">
        <f>VLOOKUP($A476,친환경농산물!$A23:$O160,14,FALSE)</f>
        <v>4280</v>
      </c>
      <c r="W476" s="251" t="e">
        <f t="shared" si="108"/>
        <v>#VALUE!</v>
      </c>
      <c r="X476" s="251" t="e">
        <f t="shared" si="109"/>
        <v>#VALUE!</v>
      </c>
      <c r="Y476" s="68" t="str">
        <f>VLOOKUP($A476,[1]전년동월vs전월vs당월!$A$458:$AA$595,27,FALSE)</f>
        <v>-</v>
      </c>
      <c r="Z476" s="68" t="s">
        <v>628</v>
      </c>
      <c r="AA476" s="68" t="str">
        <f>VLOOKUP($A476,친환경농산물!$A23:$O160,15,FALSE)</f>
        <v>-</v>
      </c>
      <c r="AB476" s="251" t="e">
        <f t="shared" si="110"/>
        <v>#VALUE!</v>
      </c>
      <c r="AC476" s="251" t="e">
        <f t="shared" si="111"/>
        <v>#VALUE!</v>
      </c>
      <c r="AD476" s="127"/>
    </row>
    <row r="477" spans="1:30" s="24" customFormat="1">
      <c r="A477" s="28">
        <v>18</v>
      </c>
      <c r="B477" s="16" t="str">
        <f t="shared" si="95"/>
        <v>쌀(현미)현미kg유기농기타지역</v>
      </c>
      <c r="C477" s="44"/>
      <c r="D477" s="202" t="s">
        <v>487</v>
      </c>
      <c r="E477" s="207" t="s">
        <v>491</v>
      </c>
      <c r="F477" s="207" t="s">
        <v>226</v>
      </c>
      <c r="G477" s="208" t="s">
        <v>192</v>
      </c>
      <c r="H477" s="209" t="s">
        <v>201</v>
      </c>
      <c r="I477" s="39" t="s">
        <v>224</v>
      </c>
      <c r="J477" s="68" t="str">
        <f>VLOOKUP($A477,[1]전년동월vs전월vs당월!$A$458:$AA$595,12,FALSE)</f>
        <v>-</v>
      </c>
      <c r="K477" s="68" t="s">
        <v>628</v>
      </c>
      <c r="L477" s="68" t="str">
        <f>VLOOKUP($A477,친환경농산물!$A24:$O161,12,FALSE)</f>
        <v>-</v>
      </c>
      <c r="M477" s="251" t="e">
        <f t="shared" si="104"/>
        <v>#VALUE!</v>
      </c>
      <c r="N477" s="251" t="e">
        <f t="shared" si="105"/>
        <v>#VALUE!</v>
      </c>
      <c r="O477" s="68">
        <f>VLOOKUP($A477,[1]전년동월vs전월vs당월!$A$458:$AA$595,17,FALSE)</f>
        <v>3850</v>
      </c>
      <c r="P477" s="68">
        <v>3850</v>
      </c>
      <c r="Q477" s="68">
        <f>VLOOKUP($A477,친환경농산물!$A24:$O161,13,FALSE)</f>
        <v>3850</v>
      </c>
      <c r="R477" s="251">
        <f t="shared" si="106"/>
        <v>0</v>
      </c>
      <c r="S477" s="251">
        <f t="shared" si="107"/>
        <v>0</v>
      </c>
      <c r="T477" s="68">
        <f>VLOOKUP($A477,[1]전년동월vs전월vs당월!$A$458:$AA$595,22,FALSE)</f>
        <v>6980</v>
      </c>
      <c r="U477" s="68">
        <v>5660</v>
      </c>
      <c r="V477" s="68">
        <f>VLOOKUP($A477,친환경농산물!$A24:$O161,14,FALSE)</f>
        <v>5700</v>
      </c>
      <c r="W477" s="251">
        <f t="shared" si="108"/>
        <v>-18.338108882521489</v>
      </c>
      <c r="X477" s="251">
        <f t="shared" si="109"/>
        <v>0.70671378091872794</v>
      </c>
      <c r="Y477" s="68">
        <f>VLOOKUP($A477,[1]전년동월vs전월vs당월!$A$458:$AA$595,27,FALSE)</f>
        <v>6000</v>
      </c>
      <c r="Z477" s="68">
        <v>5400</v>
      </c>
      <c r="AA477" s="68">
        <f>VLOOKUP($A477,친환경농산물!$A24:$O161,15,FALSE)</f>
        <v>5400</v>
      </c>
      <c r="AB477" s="251">
        <f t="shared" si="110"/>
        <v>-10</v>
      </c>
      <c r="AC477" s="251">
        <f t="shared" si="111"/>
        <v>0</v>
      </c>
      <c r="AD477" s="127"/>
    </row>
    <row r="478" spans="1:30" s="24" customFormat="1">
      <c r="A478" s="16">
        <v>19</v>
      </c>
      <c r="B478" s="16" t="str">
        <f t="shared" si="95"/>
        <v>쌀(현미)발아현미kg무농약전국</v>
      </c>
      <c r="C478" s="44"/>
      <c r="D478" s="202" t="s">
        <v>487</v>
      </c>
      <c r="E478" s="207" t="s">
        <v>491</v>
      </c>
      <c r="F478" s="207" t="s">
        <v>227</v>
      </c>
      <c r="G478" s="208" t="s">
        <v>192</v>
      </c>
      <c r="H478" s="209" t="s">
        <v>212</v>
      </c>
      <c r="I478" s="39" t="s">
        <v>213</v>
      </c>
      <c r="J478" s="68" t="str">
        <f>VLOOKUP($A478,[1]전년동월vs전월vs당월!$A$458:$AA$595,12,FALSE)</f>
        <v>-</v>
      </c>
      <c r="K478" s="68" t="s">
        <v>628</v>
      </c>
      <c r="L478" s="68" t="str">
        <f>VLOOKUP($A478,친환경농산물!$A25:$O162,12,FALSE)</f>
        <v>-</v>
      </c>
      <c r="M478" s="251" t="e">
        <f t="shared" si="104"/>
        <v>#VALUE!</v>
      </c>
      <c r="N478" s="251" t="e">
        <f t="shared" si="105"/>
        <v>#VALUE!</v>
      </c>
      <c r="O478" s="68">
        <f>VLOOKUP($A478,[1]전년동월vs전월vs당월!$A$458:$AA$595,17,FALSE)</f>
        <v>10250</v>
      </c>
      <c r="P478" s="68">
        <v>10250</v>
      </c>
      <c r="Q478" s="68">
        <f>VLOOKUP($A478,친환경농산물!$A25:$O162,13,FALSE)</f>
        <v>10250</v>
      </c>
      <c r="R478" s="251">
        <f t="shared" si="106"/>
        <v>0</v>
      </c>
      <c r="S478" s="251">
        <f t="shared" si="107"/>
        <v>0</v>
      </c>
      <c r="T478" s="68">
        <f>VLOOKUP($A478,[1]전년동월vs전월vs당월!$A$458:$AA$595,22,FALSE)</f>
        <v>6600</v>
      </c>
      <c r="U478" s="68">
        <v>7990</v>
      </c>
      <c r="V478" s="68">
        <f>VLOOKUP($A478,친환경농산물!$A25:$O162,14,FALSE)</f>
        <v>8100</v>
      </c>
      <c r="W478" s="251">
        <f t="shared" si="108"/>
        <v>22.727272727272727</v>
      </c>
      <c r="X478" s="251">
        <f t="shared" si="109"/>
        <v>1.3767209011264081</v>
      </c>
      <c r="Y478" s="68">
        <f>VLOOKUP($A478,[1]전년동월vs전월vs당월!$A$458:$AA$595,27,FALSE)</f>
        <v>9800</v>
      </c>
      <c r="Z478" s="68">
        <v>10000</v>
      </c>
      <c r="AA478" s="68">
        <f>VLOOKUP($A478,친환경농산물!$A25:$O162,15,FALSE)</f>
        <v>10750</v>
      </c>
      <c r="AB478" s="251">
        <f t="shared" si="110"/>
        <v>9.6938775510204085</v>
      </c>
      <c r="AC478" s="251">
        <f t="shared" si="111"/>
        <v>7.5</v>
      </c>
      <c r="AD478" s="127"/>
    </row>
    <row r="479" spans="1:30" s="24" customFormat="1">
      <c r="A479" s="28">
        <v>20</v>
      </c>
      <c r="B479" s="16" t="str">
        <f t="shared" si="95"/>
        <v>찹쌀(백미)찹쌀kg무농약경기</v>
      </c>
      <c r="C479" s="44">
        <v>6</v>
      </c>
      <c r="D479" s="202" t="s">
        <v>487</v>
      </c>
      <c r="E479" s="207" t="s">
        <v>228</v>
      </c>
      <c r="F479" s="207" t="s">
        <v>229</v>
      </c>
      <c r="G479" s="208" t="s">
        <v>192</v>
      </c>
      <c r="H479" s="209" t="s">
        <v>212</v>
      </c>
      <c r="I479" s="39" t="s">
        <v>223</v>
      </c>
      <c r="J479" s="68" t="str">
        <f>VLOOKUP($A479,[1]전년동월vs전월vs당월!$A$458:$AA$595,12,FALSE)</f>
        <v>-</v>
      </c>
      <c r="K479" s="68" t="s">
        <v>628</v>
      </c>
      <c r="L479" s="68" t="str">
        <f>VLOOKUP($A479,친환경농산물!$A26:$O163,12,FALSE)</f>
        <v>-</v>
      </c>
      <c r="M479" s="251" t="e">
        <f t="shared" si="104"/>
        <v>#VALUE!</v>
      </c>
      <c r="N479" s="251" t="e">
        <f t="shared" si="105"/>
        <v>#VALUE!</v>
      </c>
      <c r="O479" s="68" t="str">
        <f>VLOOKUP($A479,[1]전년동월vs전월vs당월!$A$458:$AA$595,17,FALSE)</f>
        <v>-</v>
      </c>
      <c r="P479" s="68" t="s">
        <v>628</v>
      </c>
      <c r="Q479" s="68" t="str">
        <f>VLOOKUP($A479,친환경농산물!$A26:$O163,13,FALSE)</f>
        <v>-</v>
      </c>
      <c r="R479" s="251" t="e">
        <f t="shared" si="106"/>
        <v>#VALUE!</v>
      </c>
      <c r="S479" s="251" t="e">
        <f t="shared" si="107"/>
        <v>#VALUE!</v>
      </c>
      <c r="T479" s="68" t="str">
        <f>VLOOKUP($A479,[1]전년동월vs전월vs당월!$A$458:$AA$595,22,FALSE)</f>
        <v>-</v>
      </c>
      <c r="U479" s="68" t="s">
        <v>628</v>
      </c>
      <c r="V479" s="68">
        <f>VLOOKUP($A479,친환경농산물!$A26:$O163,14,FALSE)</f>
        <v>5270</v>
      </c>
      <c r="W479" s="251" t="e">
        <f t="shared" si="108"/>
        <v>#VALUE!</v>
      </c>
      <c r="X479" s="251" t="e">
        <f t="shared" si="109"/>
        <v>#VALUE!</v>
      </c>
      <c r="Y479" s="68">
        <f>VLOOKUP($A479,[1]전년동월vs전월vs당월!$A$458:$AA$595,27,FALSE)</f>
        <v>4300</v>
      </c>
      <c r="Z479" s="68">
        <v>5500</v>
      </c>
      <c r="AA479" s="68">
        <f>VLOOKUP($A479,친환경농산물!$A26:$O163,15,FALSE)</f>
        <v>5800</v>
      </c>
      <c r="AB479" s="251">
        <f t="shared" si="110"/>
        <v>34.883720930232556</v>
      </c>
      <c r="AC479" s="251">
        <f t="shared" si="111"/>
        <v>5.4545454545454541</v>
      </c>
      <c r="AD479" s="127"/>
    </row>
    <row r="480" spans="1:30">
      <c r="A480" s="16">
        <v>21</v>
      </c>
      <c r="B480" s="16" t="str">
        <f t="shared" si="95"/>
        <v>찹쌀(백미)찹쌀kg무농약호남</v>
      </c>
      <c r="C480" s="44"/>
      <c r="D480" s="202" t="s">
        <v>487</v>
      </c>
      <c r="E480" s="207" t="s">
        <v>228</v>
      </c>
      <c r="F480" s="207" t="s">
        <v>229</v>
      </c>
      <c r="G480" s="208" t="s">
        <v>192</v>
      </c>
      <c r="H480" s="209" t="s">
        <v>212</v>
      </c>
      <c r="I480" s="39" t="s">
        <v>221</v>
      </c>
      <c r="J480" s="68" t="str">
        <f>VLOOKUP($A480,[1]전년동월vs전월vs당월!$A$458:$AA$595,12,FALSE)</f>
        <v>-</v>
      </c>
      <c r="K480" s="68" t="s">
        <v>628</v>
      </c>
      <c r="L480" s="68" t="str">
        <f>VLOOKUP($A480,친환경농산물!$A27:$O164,12,FALSE)</f>
        <v>-</v>
      </c>
      <c r="M480" s="251" t="e">
        <f t="shared" si="104"/>
        <v>#VALUE!</v>
      </c>
      <c r="N480" s="251" t="e">
        <f t="shared" si="105"/>
        <v>#VALUE!</v>
      </c>
      <c r="O480" s="68" t="str">
        <f>VLOOKUP($A480,[1]전년동월vs전월vs당월!$A$458:$AA$595,17,FALSE)</f>
        <v>-</v>
      </c>
      <c r="P480" s="68" t="s">
        <v>628</v>
      </c>
      <c r="Q480" s="68" t="str">
        <f>VLOOKUP($A480,친환경농산물!$A27:$O164,13,FALSE)</f>
        <v>-</v>
      </c>
      <c r="R480" s="251" t="e">
        <f t="shared" si="106"/>
        <v>#VALUE!</v>
      </c>
      <c r="S480" s="251" t="e">
        <f t="shared" si="107"/>
        <v>#VALUE!</v>
      </c>
      <c r="T480" s="68">
        <f>VLOOKUP($A480,[1]전년동월vs전월vs당월!$A$458:$AA$595,22,FALSE)</f>
        <v>6400</v>
      </c>
      <c r="U480" s="68">
        <v>6450</v>
      </c>
      <c r="V480" s="68">
        <f>VLOOKUP($A480,친환경농산물!$A27:$O164,14,FALSE)</f>
        <v>6450</v>
      </c>
      <c r="W480" s="251">
        <f t="shared" si="108"/>
        <v>0.78125</v>
      </c>
      <c r="X480" s="251">
        <f t="shared" si="109"/>
        <v>0</v>
      </c>
      <c r="Y480" s="68" t="str">
        <f>VLOOKUP($A480,[1]전년동월vs전월vs당월!$A$458:$AA$595,27,FALSE)</f>
        <v>-</v>
      </c>
      <c r="Z480" s="68" t="s">
        <v>628</v>
      </c>
      <c r="AA480" s="68" t="str">
        <f>VLOOKUP($A480,친환경농산물!$A27:$O164,15,FALSE)</f>
        <v>-</v>
      </c>
      <c r="AB480" s="251" t="e">
        <f t="shared" si="110"/>
        <v>#VALUE!</v>
      </c>
      <c r="AC480" s="251" t="e">
        <f t="shared" si="111"/>
        <v>#VALUE!</v>
      </c>
      <c r="AD480" s="47"/>
    </row>
    <row r="481" spans="1:30">
      <c r="A481" s="28">
        <v>22</v>
      </c>
      <c r="B481" s="16" t="str">
        <f t="shared" si="95"/>
        <v>찹쌀(백미)찹쌀kg무농약기타지역</v>
      </c>
      <c r="C481" s="44"/>
      <c r="D481" s="202" t="s">
        <v>487</v>
      </c>
      <c r="E481" s="207" t="s">
        <v>228</v>
      </c>
      <c r="F481" s="207" t="s">
        <v>229</v>
      </c>
      <c r="G481" s="208" t="s">
        <v>192</v>
      </c>
      <c r="H481" s="209" t="s">
        <v>212</v>
      </c>
      <c r="I481" s="39" t="s">
        <v>224</v>
      </c>
      <c r="J481" s="68" t="str">
        <f>VLOOKUP($A481,[1]전년동월vs전월vs당월!$A$458:$AA$595,12,FALSE)</f>
        <v>-</v>
      </c>
      <c r="K481" s="68" t="s">
        <v>628</v>
      </c>
      <c r="L481" s="68" t="str">
        <f>VLOOKUP($A481,친환경농산물!$A28:$O165,12,FALSE)</f>
        <v>-</v>
      </c>
      <c r="M481" s="251" t="e">
        <f t="shared" si="104"/>
        <v>#VALUE!</v>
      </c>
      <c r="N481" s="251" t="e">
        <f t="shared" si="105"/>
        <v>#VALUE!</v>
      </c>
      <c r="O481" s="68">
        <f>VLOOKUP($A481,[1]전년동월vs전월vs당월!$A$458:$AA$595,17,FALSE)</f>
        <v>4300</v>
      </c>
      <c r="P481" s="68">
        <v>4300</v>
      </c>
      <c r="Q481" s="68">
        <f>VLOOKUP($A481,친환경농산물!$A28:$O165,13,FALSE)</f>
        <v>4300</v>
      </c>
      <c r="R481" s="251">
        <f t="shared" si="106"/>
        <v>0</v>
      </c>
      <c r="S481" s="251">
        <f t="shared" si="107"/>
        <v>0</v>
      </c>
      <c r="T481" s="68">
        <f>VLOOKUP($A481,[1]전년동월vs전월vs당월!$A$458:$AA$595,22,FALSE)</f>
        <v>6270</v>
      </c>
      <c r="U481" s="68">
        <v>6600</v>
      </c>
      <c r="V481" s="68">
        <f>VLOOKUP($A481,친환경농산물!$A28:$O165,14,FALSE)</f>
        <v>6450</v>
      </c>
      <c r="W481" s="251">
        <f t="shared" si="108"/>
        <v>2.8708133971291865</v>
      </c>
      <c r="X481" s="251">
        <f t="shared" si="109"/>
        <v>-2.2727272727272729</v>
      </c>
      <c r="Y481" s="68">
        <f>VLOOKUP($A481,[1]전년동월vs전월vs당월!$A$458:$AA$595,27,FALSE)</f>
        <v>7050</v>
      </c>
      <c r="Z481" s="68">
        <v>5880</v>
      </c>
      <c r="AA481" s="68">
        <f>VLOOKUP($A481,친환경농산물!$A28:$O165,15,FALSE)</f>
        <v>4380</v>
      </c>
      <c r="AB481" s="251">
        <f t="shared" si="110"/>
        <v>-37.872340425531917</v>
      </c>
      <c r="AC481" s="251">
        <f t="shared" si="111"/>
        <v>-25.510204081632654</v>
      </c>
      <c r="AD481" s="47"/>
    </row>
    <row r="482" spans="1:30" s="16" customFormat="1">
      <c r="A482" s="16">
        <v>23</v>
      </c>
      <c r="B482" s="16" t="str">
        <f t="shared" si="95"/>
        <v>찹쌀(백미)찹쌀kg유기농경기</v>
      </c>
      <c r="C482" s="44"/>
      <c r="D482" s="202" t="s">
        <v>487</v>
      </c>
      <c r="E482" s="207" t="s">
        <v>228</v>
      </c>
      <c r="F482" s="207" t="s">
        <v>229</v>
      </c>
      <c r="G482" s="208" t="s">
        <v>192</v>
      </c>
      <c r="H482" s="209" t="s">
        <v>201</v>
      </c>
      <c r="I482" s="39" t="s">
        <v>223</v>
      </c>
      <c r="J482" s="68" t="str">
        <f>VLOOKUP($A482,[1]전년동월vs전월vs당월!$A$458:$AA$595,12,FALSE)</f>
        <v>-</v>
      </c>
      <c r="K482" s="68" t="s">
        <v>628</v>
      </c>
      <c r="L482" s="68" t="str">
        <f>VLOOKUP($A482,친환경농산물!$A29:$O166,12,FALSE)</f>
        <v>-</v>
      </c>
      <c r="M482" s="251" t="e">
        <f t="shared" si="104"/>
        <v>#VALUE!</v>
      </c>
      <c r="N482" s="251" t="e">
        <f t="shared" si="105"/>
        <v>#VALUE!</v>
      </c>
      <c r="O482" s="68" t="str">
        <f>VLOOKUP($A482,[1]전년동월vs전월vs당월!$A$458:$AA$595,17,FALSE)</f>
        <v>-</v>
      </c>
      <c r="P482" s="68" t="s">
        <v>628</v>
      </c>
      <c r="Q482" s="68" t="str">
        <f>VLOOKUP($A482,친환경농산물!$A29:$O166,13,FALSE)</f>
        <v>-</v>
      </c>
      <c r="R482" s="251" t="e">
        <f t="shared" si="106"/>
        <v>#VALUE!</v>
      </c>
      <c r="S482" s="251" t="e">
        <f t="shared" si="107"/>
        <v>#VALUE!</v>
      </c>
      <c r="T482" s="68" t="str">
        <f>VLOOKUP($A482,[1]전년동월vs전월vs당월!$A$458:$AA$595,22,FALSE)</f>
        <v>-</v>
      </c>
      <c r="U482" s="68" t="s">
        <v>628</v>
      </c>
      <c r="V482" s="68" t="str">
        <f>VLOOKUP($A482,친환경농산물!$A29:$O166,14,FALSE)</f>
        <v>-</v>
      </c>
      <c r="W482" s="251" t="e">
        <f t="shared" si="108"/>
        <v>#VALUE!</v>
      </c>
      <c r="X482" s="251" t="e">
        <f t="shared" si="109"/>
        <v>#VALUE!</v>
      </c>
      <c r="Y482" s="68">
        <f>VLOOKUP($A482,[1]전년동월vs전월vs당월!$A$458:$AA$595,27,FALSE)</f>
        <v>7670</v>
      </c>
      <c r="Z482" s="68">
        <v>7400</v>
      </c>
      <c r="AA482" s="68">
        <f>VLOOKUP($A482,친환경농산물!$A29:$O166,15,FALSE)</f>
        <v>7400</v>
      </c>
      <c r="AB482" s="251">
        <f t="shared" si="110"/>
        <v>-3.5202086049543677</v>
      </c>
      <c r="AC482" s="251">
        <f t="shared" si="111"/>
        <v>0</v>
      </c>
      <c r="AD482" s="40"/>
    </row>
    <row r="483" spans="1:30" s="24" customFormat="1">
      <c r="A483" s="28">
        <v>24</v>
      </c>
      <c r="B483" s="16" t="str">
        <f t="shared" si="95"/>
        <v>찹쌀(백미)찹쌀kg유기농호남</v>
      </c>
      <c r="C483" s="44"/>
      <c r="D483" s="202" t="s">
        <v>487</v>
      </c>
      <c r="E483" s="207" t="s">
        <v>228</v>
      </c>
      <c r="F483" s="207" t="s">
        <v>229</v>
      </c>
      <c r="G483" s="208" t="s">
        <v>192</v>
      </c>
      <c r="H483" s="209" t="s">
        <v>201</v>
      </c>
      <c r="I483" s="39" t="s">
        <v>221</v>
      </c>
      <c r="J483" s="68" t="str">
        <f>VLOOKUP($A483,[1]전년동월vs전월vs당월!$A$458:$AA$595,12,FALSE)</f>
        <v>-</v>
      </c>
      <c r="K483" s="68" t="s">
        <v>628</v>
      </c>
      <c r="L483" s="68" t="str">
        <f>VLOOKUP($A483,친환경농산물!$A30:$O167,12,FALSE)</f>
        <v>-</v>
      </c>
      <c r="M483" s="251" t="e">
        <f t="shared" si="104"/>
        <v>#VALUE!</v>
      </c>
      <c r="N483" s="251" t="e">
        <f t="shared" si="105"/>
        <v>#VALUE!</v>
      </c>
      <c r="O483" s="68" t="str">
        <f>VLOOKUP($A483,[1]전년동월vs전월vs당월!$A$458:$AA$595,17,FALSE)</f>
        <v>-</v>
      </c>
      <c r="P483" s="68" t="s">
        <v>628</v>
      </c>
      <c r="Q483" s="68" t="str">
        <f>VLOOKUP($A483,친환경농산물!$A30:$O167,13,FALSE)</f>
        <v>-</v>
      </c>
      <c r="R483" s="251" t="e">
        <f t="shared" si="106"/>
        <v>#VALUE!</v>
      </c>
      <c r="S483" s="251" t="e">
        <f t="shared" si="107"/>
        <v>#VALUE!</v>
      </c>
      <c r="T483" s="68" t="str">
        <f>VLOOKUP($A483,[1]전년동월vs전월vs당월!$A$458:$AA$595,22,FALSE)</f>
        <v>-</v>
      </c>
      <c r="U483" s="68">
        <v>7500</v>
      </c>
      <c r="V483" s="68">
        <f>VLOOKUP($A483,친환경농산물!$A30:$O167,14,FALSE)</f>
        <v>8000</v>
      </c>
      <c r="W483" s="251" t="e">
        <f t="shared" si="108"/>
        <v>#VALUE!</v>
      </c>
      <c r="X483" s="251">
        <f t="shared" si="109"/>
        <v>6.666666666666667</v>
      </c>
      <c r="Y483" s="68" t="str">
        <f>VLOOKUP($A483,[1]전년동월vs전월vs당월!$A$458:$AA$595,27,FALSE)</f>
        <v>-</v>
      </c>
      <c r="Z483" s="68" t="s">
        <v>628</v>
      </c>
      <c r="AA483" s="68" t="str">
        <f>VLOOKUP($A483,친환경농산물!$A30:$O167,15,FALSE)</f>
        <v>-</v>
      </c>
      <c r="AB483" s="251" t="e">
        <f t="shared" si="110"/>
        <v>#VALUE!</v>
      </c>
      <c r="AC483" s="251" t="e">
        <f t="shared" si="111"/>
        <v>#VALUE!</v>
      </c>
      <c r="AD483" s="127"/>
    </row>
    <row r="484" spans="1:30" s="16" customFormat="1">
      <c r="A484" s="16">
        <v>25</v>
      </c>
      <c r="B484" s="16" t="str">
        <f t="shared" si="95"/>
        <v>찹쌀(백미)찹쌀kg유기농기타지역</v>
      </c>
      <c r="C484" s="44"/>
      <c r="D484" s="202" t="s">
        <v>487</v>
      </c>
      <c r="E484" s="207" t="s">
        <v>228</v>
      </c>
      <c r="F484" s="207" t="s">
        <v>229</v>
      </c>
      <c r="G484" s="208" t="s">
        <v>192</v>
      </c>
      <c r="H484" s="209" t="s">
        <v>201</v>
      </c>
      <c r="I484" s="39" t="s">
        <v>224</v>
      </c>
      <c r="J484" s="68" t="str">
        <f>VLOOKUP($A484,[1]전년동월vs전월vs당월!$A$458:$AA$595,12,FALSE)</f>
        <v>-</v>
      </c>
      <c r="K484" s="68" t="s">
        <v>628</v>
      </c>
      <c r="L484" s="68" t="str">
        <f>VLOOKUP($A484,친환경농산물!$A31:$O168,12,FALSE)</f>
        <v>-</v>
      </c>
      <c r="M484" s="251" t="e">
        <f t="shared" si="104"/>
        <v>#VALUE!</v>
      </c>
      <c r="N484" s="251" t="e">
        <f t="shared" si="105"/>
        <v>#VALUE!</v>
      </c>
      <c r="O484" s="68" t="str">
        <f>VLOOKUP($A484,[1]전년동월vs전월vs당월!$A$458:$AA$595,17,FALSE)</f>
        <v>-</v>
      </c>
      <c r="P484" s="68" t="s">
        <v>628</v>
      </c>
      <c r="Q484" s="68" t="str">
        <f>VLOOKUP($A484,친환경농산물!$A31:$O168,13,FALSE)</f>
        <v>-</v>
      </c>
      <c r="R484" s="251" t="e">
        <f t="shared" si="106"/>
        <v>#VALUE!</v>
      </c>
      <c r="S484" s="251" t="e">
        <f t="shared" si="107"/>
        <v>#VALUE!</v>
      </c>
      <c r="T484" s="68">
        <f>VLOOKUP($A484,[1]전년동월vs전월vs당월!$A$458:$AA$595,22,FALSE)</f>
        <v>9800</v>
      </c>
      <c r="U484" s="68">
        <v>8800</v>
      </c>
      <c r="V484" s="68">
        <f>VLOOKUP($A484,친환경농산물!$A31:$O168,14,FALSE)</f>
        <v>7800</v>
      </c>
      <c r="W484" s="251">
        <f t="shared" si="108"/>
        <v>-20.408163265306122</v>
      </c>
      <c r="X484" s="251">
        <f t="shared" si="109"/>
        <v>-11.363636363636363</v>
      </c>
      <c r="Y484" s="68">
        <f>VLOOKUP($A484,[1]전년동월vs전월vs당월!$A$458:$AA$595,27,FALSE)</f>
        <v>7740</v>
      </c>
      <c r="Z484" s="68">
        <v>7740</v>
      </c>
      <c r="AA484" s="68">
        <f>VLOOKUP($A484,친환경농산물!$A31:$O168,15,FALSE)</f>
        <v>7740</v>
      </c>
      <c r="AB484" s="251">
        <f t="shared" si="110"/>
        <v>0</v>
      </c>
      <c r="AC484" s="251">
        <f t="shared" si="111"/>
        <v>0</v>
      </c>
      <c r="AD484" s="40"/>
    </row>
    <row r="485" spans="1:30" s="16" customFormat="1">
      <c r="A485" s="28">
        <v>26</v>
      </c>
      <c r="B485" s="16" t="str">
        <f t="shared" si="95"/>
        <v>찹쌀(현미)현미찹쌀kg무농약전국</v>
      </c>
      <c r="C485" s="44">
        <v>7</v>
      </c>
      <c r="D485" s="202" t="s">
        <v>487</v>
      </c>
      <c r="E485" s="207" t="s">
        <v>230</v>
      </c>
      <c r="F485" s="207" t="s">
        <v>231</v>
      </c>
      <c r="G485" s="208" t="s">
        <v>192</v>
      </c>
      <c r="H485" s="209" t="s">
        <v>212</v>
      </c>
      <c r="I485" s="39" t="s">
        <v>213</v>
      </c>
      <c r="J485" s="68" t="str">
        <f>VLOOKUP($A485,[1]전년동월vs전월vs당월!$A$458:$AA$595,12,FALSE)</f>
        <v>-</v>
      </c>
      <c r="K485" s="68" t="s">
        <v>628</v>
      </c>
      <c r="L485" s="68" t="str">
        <f>VLOOKUP($A485,친환경농산물!$A32:$O169,12,FALSE)</f>
        <v>-</v>
      </c>
      <c r="M485" s="251" t="e">
        <f t="shared" si="104"/>
        <v>#VALUE!</v>
      </c>
      <c r="N485" s="251" t="e">
        <f t="shared" si="105"/>
        <v>#VALUE!</v>
      </c>
      <c r="O485" s="68">
        <f>VLOOKUP($A485,[1]전년동월vs전월vs당월!$A$458:$AA$595,17,FALSE)</f>
        <v>4200</v>
      </c>
      <c r="P485" s="68">
        <v>4200</v>
      </c>
      <c r="Q485" s="68">
        <f>VLOOKUP($A485,친환경농산물!$A32:$O169,13,FALSE)</f>
        <v>4200</v>
      </c>
      <c r="R485" s="251">
        <f t="shared" si="106"/>
        <v>0</v>
      </c>
      <c r="S485" s="251">
        <f t="shared" si="107"/>
        <v>0</v>
      </c>
      <c r="T485" s="68">
        <f>VLOOKUP($A485,[1]전년동월vs전월vs당월!$A$458:$AA$595,22,FALSE)</f>
        <v>5900</v>
      </c>
      <c r="U485" s="68">
        <v>4720</v>
      </c>
      <c r="V485" s="68">
        <f>VLOOKUP($A485,친환경농산물!$A32:$O169,14,FALSE)</f>
        <v>5700</v>
      </c>
      <c r="W485" s="251">
        <f t="shared" si="108"/>
        <v>-3.3898305084745761</v>
      </c>
      <c r="X485" s="251">
        <f t="shared" si="109"/>
        <v>20.762711864406779</v>
      </c>
      <c r="Y485" s="68">
        <f>VLOOKUP($A485,[1]전년동월vs전월vs당월!$A$458:$AA$595,27,FALSE)</f>
        <v>5000</v>
      </c>
      <c r="Z485" s="68">
        <v>5150</v>
      </c>
      <c r="AA485" s="68">
        <f>VLOOKUP($A485,친환경농산물!$A32:$O169,15,FALSE)</f>
        <v>5400</v>
      </c>
      <c r="AB485" s="251">
        <f t="shared" si="110"/>
        <v>8</v>
      </c>
      <c r="AC485" s="251">
        <f t="shared" si="111"/>
        <v>4.8543689320388346</v>
      </c>
      <c r="AD485" s="40"/>
    </row>
    <row r="486" spans="1:30" s="24" customFormat="1">
      <c r="A486" s="16">
        <v>27</v>
      </c>
      <c r="B486" s="16" t="str">
        <f t="shared" si="95"/>
        <v>옥수수옥수수쌀,말린것무농약전국</v>
      </c>
      <c r="C486" s="44">
        <v>8</v>
      </c>
      <c r="D486" s="202" t="s">
        <v>487</v>
      </c>
      <c r="E486" s="207" t="s">
        <v>232</v>
      </c>
      <c r="F486" s="207" t="s">
        <v>233</v>
      </c>
      <c r="G486" s="208"/>
      <c r="H486" s="209" t="s">
        <v>212</v>
      </c>
      <c r="I486" s="39" t="s">
        <v>213</v>
      </c>
      <c r="J486" s="68" t="str">
        <f>VLOOKUP($A486,[1]전년동월vs전월vs당월!$A$458:$AA$595,12,FALSE)</f>
        <v>-</v>
      </c>
      <c r="K486" s="68" t="s">
        <v>628</v>
      </c>
      <c r="L486" s="68" t="str">
        <f>VLOOKUP($A486,친환경농산물!$A33:$O170,12,FALSE)</f>
        <v>-</v>
      </c>
      <c r="M486" s="251" t="e">
        <f t="shared" si="104"/>
        <v>#VALUE!</v>
      </c>
      <c r="N486" s="251" t="e">
        <f t="shared" si="105"/>
        <v>#VALUE!</v>
      </c>
      <c r="O486" s="68" t="str">
        <f>VLOOKUP($A486,[1]전년동월vs전월vs당월!$A$458:$AA$595,17,FALSE)</f>
        <v>-</v>
      </c>
      <c r="P486" s="68" t="s">
        <v>628</v>
      </c>
      <c r="Q486" s="68" t="str">
        <f>VLOOKUP($A486,친환경농산물!$A33:$O170,13,FALSE)</f>
        <v>-</v>
      </c>
      <c r="R486" s="251" t="e">
        <f t="shared" si="106"/>
        <v>#VALUE!</v>
      </c>
      <c r="S486" s="251" t="e">
        <f t="shared" si="107"/>
        <v>#VALUE!</v>
      </c>
      <c r="T486" s="68">
        <f>VLOOKUP($A486,[1]전년동월vs전월vs당월!$A$458:$AA$595,22,FALSE)</f>
        <v>7750</v>
      </c>
      <c r="U486" s="68" t="s">
        <v>628</v>
      </c>
      <c r="V486" s="68" t="str">
        <f>VLOOKUP($A486,친환경농산물!$A33:$O170,14,FALSE)</f>
        <v>-</v>
      </c>
      <c r="W486" s="251" t="e">
        <f t="shared" si="108"/>
        <v>#VALUE!</v>
      </c>
      <c r="X486" s="251" t="e">
        <f t="shared" si="109"/>
        <v>#VALUE!</v>
      </c>
      <c r="Y486" s="68" t="str">
        <f>VLOOKUP($A486,[1]전년동월vs전월vs당월!$A$458:$AA$595,27,FALSE)</f>
        <v>-</v>
      </c>
      <c r="Z486" s="68" t="s">
        <v>628</v>
      </c>
      <c r="AA486" s="68" t="str">
        <f>VLOOKUP($A486,친환경농산물!$A33:$O170,15,FALSE)</f>
        <v>-</v>
      </c>
      <c r="AB486" s="251" t="e">
        <f t="shared" si="110"/>
        <v>#VALUE!</v>
      </c>
      <c r="AC486" s="251" t="e">
        <f t="shared" si="111"/>
        <v>#VALUE!</v>
      </c>
      <c r="AD486" s="127"/>
    </row>
    <row r="487" spans="1:30" s="24" customFormat="1">
      <c r="A487" s="28">
        <v>28</v>
      </c>
      <c r="B487" s="16" t="str">
        <f t="shared" si="95"/>
        <v>옥수수(찰옥수수)냉동찰옥수수kg저농약이상국산</v>
      </c>
      <c r="C487" s="41"/>
      <c r="D487" s="202" t="s">
        <v>487</v>
      </c>
      <c r="E487" s="206" t="s">
        <v>492</v>
      </c>
      <c r="F487" s="175" t="s">
        <v>234</v>
      </c>
      <c r="G487" s="61" t="s">
        <v>192</v>
      </c>
      <c r="H487" s="206" t="s">
        <v>235</v>
      </c>
      <c r="I487" s="46" t="s">
        <v>195</v>
      </c>
      <c r="J487" s="68" t="str">
        <f>VLOOKUP($A487,[1]전년동월vs전월vs당월!$A$458:$AA$595,12,FALSE)</f>
        <v>-</v>
      </c>
      <c r="K487" s="68" t="s">
        <v>628</v>
      </c>
      <c r="L487" s="68" t="str">
        <f>VLOOKUP($A487,친환경농산물!$A34:$O171,12,FALSE)</f>
        <v>-</v>
      </c>
      <c r="M487" s="251" t="e">
        <f t="shared" si="104"/>
        <v>#VALUE!</v>
      </c>
      <c r="N487" s="251" t="e">
        <f t="shared" si="105"/>
        <v>#VALUE!</v>
      </c>
      <c r="O487" s="68" t="str">
        <f>VLOOKUP($A487,[1]전년동월vs전월vs당월!$A$458:$AA$595,17,FALSE)</f>
        <v>-</v>
      </c>
      <c r="P487" s="68" t="s">
        <v>628</v>
      </c>
      <c r="Q487" s="68" t="str">
        <f>VLOOKUP($A487,친환경농산물!$A34:$O171,13,FALSE)</f>
        <v>-</v>
      </c>
      <c r="R487" s="251" t="e">
        <f t="shared" si="106"/>
        <v>#VALUE!</v>
      </c>
      <c r="S487" s="251" t="e">
        <f t="shared" si="107"/>
        <v>#VALUE!</v>
      </c>
      <c r="T487" s="68" t="str">
        <f>VLOOKUP($A487,[1]전년동월vs전월vs당월!$A$458:$AA$595,22,FALSE)</f>
        <v>-</v>
      </c>
      <c r="U487" s="68" t="s">
        <v>628</v>
      </c>
      <c r="V487" s="68" t="str">
        <f>VLOOKUP($A487,친환경농산물!$A34:$O171,14,FALSE)</f>
        <v>-</v>
      </c>
      <c r="W487" s="251" t="e">
        <f t="shared" si="108"/>
        <v>#VALUE!</v>
      </c>
      <c r="X487" s="251" t="e">
        <f t="shared" si="109"/>
        <v>#VALUE!</v>
      </c>
      <c r="Y487" s="68" t="str">
        <f>VLOOKUP($A487,[1]전년동월vs전월vs당월!$A$458:$AA$595,27,FALSE)</f>
        <v>-</v>
      </c>
      <c r="Z487" s="68" t="s">
        <v>628</v>
      </c>
      <c r="AA487" s="68" t="str">
        <f>VLOOKUP($A487,친환경농산물!$A34:$O171,15,FALSE)</f>
        <v>-</v>
      </c>
      <c r="AB487" s="251" t="e">
        <f t="shared" si="110"/>
        <v>#VALUE!</v>
      </c>
      <c r="AC487" s="251" t="e">
        <f t="shared" si="111"/>
        <v>#VALUE!</v>
      </c>
      <c r="AD487" s="127"/>
    </row>
    <row r="488" spans="1:30" s="24" customFormat="1">
      <c r="A488" s="16">
        <v>29</v>
      </c>
      <c r="B488" s="16" t="str">
        <f t="shared" si="95"/>
        <v>옥수수(찰옥수수)냉동찰옥수수알kg저농약이상국산</v>
      </c>
      <c r="C488" s="41"/>
      <c r="D488" s="202" t="s">
        <v>487</v>
      </c>
      <c r="E488" s="206" t="s">
        <v>492</v>
      </c>
      <c r="F488" s="175" t="s">
        <v>236</v>
      </c>
      <c r="G488" s="61" t="s">
        <v>192</v>
      </c>
      <c r="H488" s="206" t="s">
        <v>235</v>
      </c>
      <c r="I488" s="46" t="s">
        <v>195</v>
      </c>
      <c r="J488" s="68" t="str">
        <f>VLOOKUP($A488,[1]전년동월vs전월vs당월!$A$458:$AA$595,12,FALSE)</f>
        <v>-</v>
      </c>
      <c r="K488" s="68" t="s">
        <v>628</v>
      </c>
      <c r="L488" s="68" t="str">
        <f>VLOOKUP($A488,친환경농산물!$A35:$O172,12,FALSE)</f>
        <v>-</v>
      </c>
      <c r="M488" s="251" t="e">
        <f t="shared" si="104"/>
        <v>#VALUE!</v>
      </c>
      <c r="N488" s="251" t="e">
        <f t="shared" si="105"/>
        <v>#VALUE!</v>
      </c>
      <c r="O488" s="68">
        <f>VLOOKUP($A488,[1]전년동월vs전월vs당월!$A$458:$AA$595,17,FALSE)</f>
        <v>6000</v>
      </c>
      <c r="P488" s="68" t="s">
        <v>628</v>
      </c>
      <c r="Q488" s="68" t="str">
        <f>VLOOKUP($A488,친환경농산물!$A35:$O172,13,FALSE)</f>
        <v>-</v>
      </c>
      <c r="R488" s="251" t="e">
        <f t="shared" si="106"/>
        <v>#VALUE!</v>
      </c>
      <c r="S488" s="251" t="e">
        <f t="shared" si="107"/>
        <v>#VALUE!</v>
      </c>
      <c r="T488" s="68" t="str">
        <f>VLOOKUP($A488,[1]전년동월vs전월vs당월!$A$458:$AA$595,22,FALSE)</f>
        <v>-</v>
      </c>
      <c r="U488" s="68" t="s">
        <v>628</v>
      </c>
      <c r="V488" s="68" t="str">
        <f>VLOOKUP($A488,친환경농산물!$A35:$O172,14,FALSE)</f>
        <v>-</v>
      </c>
      <c r="W488" s="251" t="e">
        <f t="shared" si="108"/>
        <v>#VALUE!</v>
      </c>
      <c r="X488" s="251" t="e">
        <f t="shared" si="109"/>
        <v>#VALUE!</v>
      </c>
      <c r="Y488" s="68" t="str">
        <f>VLOOKUP($A488,[1]전년동월vs전월vs당월!$A$458:$AA$595,27,FALSE)</f>
        <v>-</v>
      </c>
      <c r="Z488" s="68" t="s">
        <v>628</v>
      </c>
      <c r="AA488" s="68" t="str">
        <f>VLOOKUP($A488,친환경농산물!$A35:$O172,15,FALSE)</f>
        <v>-</v>
      </c>
      <c r="AB488" s="251" t="e">
        <f t="shared" si="110"/>
        <v>#VALUE!</v>
      </c>
      <c r="AC488" s="251" t="e">
        <f t="shared" si="111"/>
        <v>#VALUE!</v>
      </c>
      <c r="AD488" s="127"/>
    </row>
    <row r="489" spans="1:30" s="24" customFormat="1">
      <c r="A489" s="28">
        <v>30</v>
      </c>
      <c r="B489" s="16" t="str">
        <f t="shared" si="95"/>
        <v>율무kg무농약전국</v>
      </c>
      <c r="C489" s="38">
        <v>9</v>
      </c>
      <c r="D489" s="202" t="s">
        <v>487</v>
      </c>
      <c r="E489" s="202" t="s">
        <v>493</v>
      </c>
      <c r="F489" s="202"/>
      <c r="G489" s="203" t="s">
        <v>192</v>
      </c>
      <c r="H489" s="204" t="s">
        <v>212</v>
      </c>
      <c r="I489" s="39" t="s">
        <v>213</v>
      </c>
      <c r="J489" s="68" t="str">
        <f>VLOOKUP($A489,[1]전년동월vs전월vs당월!$A$458:$AA$595,12,FALSE)</f>
        <v>-</v>
      </c>
      <c r="K489" s="68" t="s">
        <v>628</v>
      </c>
      <c r="L489" s="68" t="str">
        <f>VLOOKUP($A489,친환경농산물!$A36:$O173,12,FALSE)</f>
        <v>-</v>
      </c>
      <c r="M489" s="251" t="e">
        <f t="shared" si="104"/>
        <v>#VALUE!</v>
      </c>
      <c r="N489" s="251" t="e">
        <f t="shared" si="105"/>
        <v>#VALUE!</v>
      </c>
      <c r="O489" s="68">
        <f>VLOOKUP($A489,[1]전년동월vs전월vs당월!$A$458:$AA$595,17,FALSE)</f>
        <v>26200</v>
      </c>
      <c r="P489" s="68">
        <v>26200</v>
      </c>
      <c r="Q489" s="68">
        <f>VLOOKUP($A489,친환경농산물!$A36:$O173,13,FALSE)</f>
        <v>21800</v>
      </c>
      <c r="R489" s="251">
        <f t="shared" si="106"/>
        <v>-16.793893129770993</v>
      </c>
      <c r="S489" s="251">
        <f t="shared" si="107"/>
        <v>-16.793893129770993</v>
      </c>
      <c r="T489" s="68">
        <f>VLOOKUP($A489,[1]전년동월vs전월vs당월!$A$458:$AA$595,22,FALSE)</f>
        <v>28500</v>
      </c>
      <c r="U489" s="68">
        <v>28500</v>
      </c>
      <c r="V489" s="68">
        <f>VLOOKUP($A489,친환경농산물!$A36:$O173,14,FALSE)</f>
        <v>27250</v>
      </c>
      <c r="W489" s="251">
        <f t="shared" si="108"/>
        <v>-4.3859649122807021</v>
      </c>
      <c r="X489" s="251">
        <f t="shared" si="109"/>
        <v>-4.3859649122807021</v>
      </c>
      <c r="Y489" s="68">
        <f>VLOOKUP($A489,[1]전년동월vs전월vs당월!$A$458:$AA$595,27,FALSE)</f>
        <v>32600</v>
      </c>
      <c r="Z489" s="68">
        <v>33800</v>
      </c>
      <c r="AA489" s="68">
        <f>VLOOKUP($A489,친환경농산물!$A36:$O173,15,FALSE)</f>
        <v>33800</v>
      </c>
      <c r="AB489" s="251">
        <f t="shared" si="110"/>
        <v>3.6809815950920246</v>
      </c>
      <c r="AC489" s="251">
        <f t="shared" si="111"/>
        <v>0</v>
      </c>
      <c r="AD489" s="127"/>
    </row>
    <row r="490" spans="1:30" s="24" customFormat="1">
      <c r="A490" s="16">
        <v>31</v>
      </c>
      <c r="B490" s="16" t="str">
        <f t="shared" si="95"/>
        <v>차수수kg무농약전국</v>
      </c>
      <c r="C490" s="44">
        <v>10</v>
      </c>
      <c r="D490" s="202" t="s">
        <v>487</v>
      </c>
      <c r="E490" s="207" t="s">
        <v>237</v>
      </c>
      <c r="F490" s="207"/>
      <c r="G490" s="208" t="s">
        <v>192</v>
      </c>
      <c r="H490" s="209" t="s">
        <v>212</v>
      </c>
      <c r="I490" s="39" t="s">
        <v>213</v>
      </c>
      <c r="J490" s="68" t="str">
        <f>VLOOKUP($A490,[1]전년동월vs전월vs당월!$A$458:$AA$595,12,FALSE)</f>
        <v>-</v>
      </c>
      <c r="K490" s="68" t="s">
        <v>628</v>
      </c>
      <c r="L490" s="68" t="str">
        <f>VLOOKUP($A490,친환경농산물!$A37:$O174,12,FALSE)</f>
        <v>-</v>
      </c>
      <c r="M490" s="251" t="e">
        <f t="shared" si="104"/>
        <v>#VALUE!</v>
      </c>
      <c r="N490" s="251" t="e">
        <f t="shared" si="105"/>
        <v>#VALUE!</v>
      </c>
      <c r="O490" s="68">
        <f>VLOOKUP($A490,[1]전년동월vs전월vs당월!$A$458:$AA$595,17,FALSE)</f>
        <v>19400</v>
      </c>
      <c r="P490" s="68">
        <v>15600</v>
      </c>
      <c r="Q490" s="68">
        <f>VLOOKUP($A490,친환경농산물!$A37:$O174,13,FALSE)</f>
        <v>16600</v>
      </c>
      <c r="R490" s="251">
        <f t="shared" si="106"/>
        <v>-14.43298969072165</v>
      </c>
      <c r="S490" s="251">
        <f t="shared" si="107"/>
        <v>6.4102564102564106</v>
      </c>
      <c r="T490" s="68">
        <f>VLOOKUP($A490,[1]전년동월vs전월vs당월!$A$458:$AA$595,22,FALSE)</f>
        <v>23500</v>
      </c>
      <c r="U490" s="68">
        <v>23500</v>
      </c>
      <c r="V490" s="68">
        <f>VLOOKUP($A490,친환경농산물!$A37:$O174,14,FALSE)</f>
        <v>14750</v>
      </c>
      <c r="W490" s="251">
        <f t="shared" si="108"/>
        <v>-37.234042553191486</v>
      </c>
      <c r="X490" s="251">
        <f t="shared" si="109"/>
        <v>-37.234042553191486</v>
      </c>
      <c r="Y490" s="68">
        <f>VLOOKUP($A490,[1]전년동월vs전월vs당월!$A$458:$AA$595,27,FALSE)</f>
        <v>32000</v>
      </c>
      <c r="Z490" s="68">
        <v>27600</v>
      </c>
      <c r="AA490" s="68">
        <f>VLOOKUP($A490,친환경농산물!$A37:$O174,15,FALSE)</f>
        <v>27600</v>
      </c>
      <c r="AB490" s="251">
        <f t="shared" si="110"/>
        <v>-13.75</v>
      </c>
      <c r="AC490" s="251">
        <f t="shared" si="111"/>
        <v>0</v>
      </c>
      <c r="AD490" s="127"/>
    </row>
    <row r="491" spans="1:30" s="24" customFormat="1">
      <c r="A491" s="28">
        <v>32</v>
      </c>
      <c r="B491" s="16" t="str">
        <f t="shared" si="95"/>
        <v>차조kg무농약전국</v>
      </c>
      <c r="C491" s="38">
        <v>11</v>
      </c>
      <c r="D491" s="202" t="s">
        <v>487</v>
      </c>
      <c r="E491" s="202" t="s">
        <v>494</v>
      </c>
      <c r="F491" s="202"/>
      <c r="G491" s="203" t="s">
        <v>192</v>
      </c>
      <c r="H491" s="204" t="s">
        <v>212</v>
      </c>
      <c r="I491" s="39" t="s">
        <v>213</v>
      </c>
      <c r="J491" s="68" t="str">
        <f>VLOOKUP($A491,[1]전년동월vs전월vs당월!$A$458:$AA$595,12,FALSE)</f>
        <v>-</v>
      </c>
      <c r="K491" s="68" t="s">
        <v>628</v>
      </c>
      <c r="L491" s="68" t="str">
        <f>VLOOKUP($A491,친환경농산물!$A38:$O175,12,FALSE)</f>
        <v>-</v>
      </c>
      <c r="M491" s="251" t="e">
        <f t="shared" si="104"/>
        <v>#VALUE!</v>
      </c>
      <c r="N491" s="251" t="e">
        <f t="shared" si="105"/>
        <v>#VALUE!</v>
      </c>
      <c r="O491" s="68">
        <f>VLOOKUP($A491,[1]전년동월vs전월vs당월!$A$458:$AA$595,17,FALSE)</f>
        <v>19400</v>
      </c>
      <c r="P491" s="68">
        <v>18200</v>
      </c>
      <c r="Q491" s="68">
        <f>VLOOKUP($A491,친환경농산물!$A38:$O175,13,FALSE)</f>
        <v>13200</v>
      </c>
      <c r="R491" s="251">
        <f t="shared" si="106"/>
        <v>-31.958762886597938</v>
      </c>
      <c r="S491" s="251">
        <f t="shared" si="107"/>
        <v>-27.472527472527471</v>
      </c>
      <c r="T491" s="68" t="str">
        <f>VLOOKUP($A491,[1]전년동월vs전월vs당월!$A$458:$AA$595,22,FALSE)</f>
        <v>-</v>
      </c>
      <c r="U491" s="68">
        <v>22250</v>
      </c>
      <c r="V491" s="68">
        <f>VLOOKUP($A491,친환경농산물!$A38:$O175,14,FALSE)</f>
        <v>23600</v>
      </c>
      <c r="W491" s="251" t="e">
        <f t="shared" si="108"/>
        <v>#VALUE!</v>
      </c>
      <c r="X491" s="251">
        <f t="shared" si="109"/>
        <v>6.0674157303370784</v>
      </c>
      <c r="Y491" s="68">
        <f>VLOOKUP($A491,[1]전년동월vs전월vs당월!$A$458:$AA$595,27,FALSE)</f>
        <v>27000</v>
      </c>
      <c r="Z491" s="68">
        <v>27600</v>
      </c>
      <c r="AA491" s="68">
        <f>VLOOKUP($A491,친환경농산물!$A38:$O175,15,FALSE)</f>
        <v>27600</v>
      </c>
      <c r="AB491" s="251">
        <f t="shared" si="110"/>
        <v>2.2222222222222223</v>
      </c>
      <c r="AC491" s="251">
        <f t="shared" si="111"/>
        <v>0</v>
      </c>
      <c r="AD491" s="127"/>
    </row>
    <row r="492" spans="1:30" s="24" customFormat="1">
      <c r="A492" s="16">
        <v>33</v>
      </c>
      <c r="B492" s="16" t="str">
        <f t="shared" si="95"/>
        <v>흑미메흑미kg무농약전국</v>
      </c>
      <c r="C492" s="38">
        <v>12</v>
      </c>
      <c r="D492" s="202" t="s">
        <v>487</v>
      </c>
      <c r="E492" s="202" t="s">
        <v>495</v>
      </c>
      <c r="F492" s="202" t="s">
        <v>238</v>
      </c>
      <c r="G492" s="203" t="s">
        <v>192</v>
      </c>
      <c r="H492" s="204" t="s">
        <v>212</v>
      </c>
      <c r="I492" s="39" t="s">
        <v>213</v>
      </c>
      <c r="J492" s="68" t="str">
        <f>VLOOKUP($A492,[1]전년동월vs전월vs당월!$A$458:$AA$595,12,FALSE)</f>
        <v>-</v>
      </c>
      <c r="K492" s="68" t="s">
        <v>628</v>
      </c>
      <c r="L492" s="68" t="str">
        <f>VLOOKUP($A492,친환경농산물!$A39:$O176,12,FALSE)</f>
        <v>-</v>
      </c>
      <c r="M492" s="251" t="e">
        <f t="shared" si="104"/>
        <v>#VALUE!</v>
      </c>
      <c r="N492" s="251" t="e">
        <f t="shared" si="105"/>
        <v>#VALUE!</v>
      </c>
      <c r="O492" s="68">
        <f>VLOOKUP($A492,[1]전년동월vs전월vs당월!$A$458:$AA$595,17,FALSE)</f>
        <v>7500</v>
      </c>
      <c r="P492" s="68">
        <v>7500</v>
      </c>
      <c r="Q492" s="68">
        <f>VLOOKUP($A492,친환경농산물!$A39:$O176,13,FALSE)</f>
        <v>7500</v>
      </c>
      <c r="R492" s="251">
        <f t="shared" si="106"/>
        <v>0</v>
      </c>
      <c r="S492" s="251">
        <f t="shared" si="107"/>
        <v>0</v>
      </c>
      <c r="T492" s="68">
        <f>VLOOKUP($A492,[1]전년동월vs전월vs당월!$A$458:$AA$595,22,FALSE)</f>
        <v>6980</v>
      </c>
      <c r="U492" s="68" t="s">
        <v>628</v>
      </c>
      <c r="V492" s="68" t="str">
        <f>VLOOKUP($A492,친환경농산물!$A39:$O176,14,FALSE)</f>
        <v>-</v>
      </c>
      <c r="W492" s="251" t="e">
        <f t="shared" si="108"/>
        <v>#VALUE!</v>
      </c>
      <c r="X492" s="251" t="e">
        <f t="shared" si="109"/>
        <v>#VALUE!</v>
      </c>
      <c r="Y492" s="68" t="str">
        <f>VLOOKUP($A492,[1]전년동월vs전월vs당월!$A$458:$AA$595,27,FALSE)</f>
        <v>-</v>
      </c>
      <c r="Z492" s="68" t="s">
        <v>628</v>
      </c>
      <c r="AA492" s="68" t="str">
        <f>VLOOKUP($A492,친환경농산물!$A39:$O176,15,FALSE)</f>
        <v>-</v>
      </c>
      <c r="AB492" s="251" t="e">
        <f t="shared" si="110"/>
        <v>#VALUE!</v>
      </c>
      <c r="AC492" s="251" t="e">
        <f t="shared" si="111"/>
        <v>#VALUE!</v>
      </c>
      <c r="AD492" s="127"/>
    </row>
    <row r="493" spans="1:30" s="24" customFormat="1">
      <c r="A493" s="28">
        <v>34</v>
      </c>
      <c r="B493" s="16" t="str">
        <f t="shared" si="95"/>
        <v>흑미찰흑미kg무농약전국</v>
      </c>
      <c r="C493" s="38"/>
      <c r="D493" s="202" t="s">
        <v>487</v>
      </c>
      <c r="E493" s="202" t="s">
        <v>495</v>
      </c>
      <c r="F493" s="202" t="s">
        <v>239</v>
      </c>
      <c r="G493" s="203" t="s">
        <v>192</v>
      </c>
      <c r="H493" s="204" t="s">
        <v>212</v>
      </c>
      <c r="I493" s="39" t="s">
        <v>213</v>
      </c>
      <c r="J493" s="68" t="str">
        <f>VLOOKUP($A493,[1]전년동월vs전월vs당월!$A$458:$AA$595,12,FALSE)</f>
        <v>-</v>
      </c>
      <c r="K493" s="68" t="s">
        <v>628</v>
      </c>
      <c r="L493" s="68" t="str">
        <f>VLOOKUP($A493,친환경농산물!$A40:$O177,12,FALSE)</f>
        <v>-</v>
      </c>
      <c r="M493" s="251" t="e">
        <f t="shared" si="104"/>
        <v>#VALUE!</v>
      </c>
      <c r="N493" s="251" t="e">
        <f t="shared" si="105"/>
        <v>#VALUE!</v>
      </c>
      <c r="O493" s="68" t="str">
        <f>VLOOKUP($A493,[1]전년동월vs전월vs당월!$A$458:$AA$595,17,FALSE)</f>
        <v>-</v>
      </c>
      <c r="P493" s="68" t="s">
        <v>628</v>
      </c>
      <c r="Q493" s="68" t="str">
        <f>VLOOKUP($A493,친환경농산물!$A40:$O177,13,FALSE)</f>
        <v>-</v>
      </c>
      <c r="R493" s="251" t="e">
        <f t="shared" si="106"/>
        <v>#VALUE!</v>
      </c>
      <c r="S493" s="251" t="e">
        <f t="shared" si="107"/>
        <v>#VALUE!</v>
      </c>
      <c r="T493" s="68">
        <f>VLOOKUP($A493,[1]전년동월vs전월vs당월!$A$458:$AA$595,22,FALSE)</f>
        <v>6600</v>
      </c>
      <c r="U493" s="68">
        <v>6320</v>
      </c>
      <c r="V493" s="68">
        <f>VLOOKUP($A493,친환경농산물!$A40:$O177,14,FALSE)</f>
        <v>6270</v>
      </c>
      <c r="W493" s="251">
        <f t="shared" si="108"/>
        <v>-5</v>
      </c>
      <c r="X493" s="251">
        <f t="shared" si="109"/>
        <v>-0.79113924050632911</v>
      </c>
      <c r="Y493" s="68">
        <f>VLOOKUP($A493,[1]전년동월vs전월vs당월!$A$458:$AA$595,27,FALSE)</f>
        <v>7400</v>
      </c>
      <c r="Z493" s="68">
        <v>6850</v>
      </c>
      <c r="AA493" s="68">
        <f>VLOOKUP($A493,친환경농산물!$A40:$O177,15,FALSE)</f>
        <v>6850</v>
      </c>
      <c r="AB493" s="251">
        <f t="shared" si="110"/>
        <v>-7.4324324324324325</v>
      </c>
      <c r="AC493" s="251">
        <f t="shared" si="111"/>
        <v>0</v>
      </c>
      <c r="AD493" s="127"/>
    </row>
    <row r="494" spans="1:30" s="16" customFormat="1">
      <c r="A494" s="16">
        <v>35</v>
      </c>
      <c r="B494" s="16" t="str">
        <f t="shared" si="95"/>
        <v>흑미발아흑미kg무농약전국</v>
      </c>
      <c r="C494" s="38"/>
      <c r="D494" s="202" t="s">
        <v>487</v>
      </c>
      <c r="E494" s="202" t="s">
        <v>495</v>
      </c>
      <c r="F494" s="202" t="s">
        <v>240</v>
      </c>
      <c r="G494" s="203" t="s">
        <v>192</v>
      </c>
      <c r="H494" s="204" t="s">
        <v>212</v>
      </c>
      <c r="I494" s="39" t="s">
        <v>213</v>
      </c>
      <c r="J494" s="68" t="str">
        <f>VLOOKUP($A494,[1]전년동월vs전월vs당월!$A$458:$AA$595,12,FALSE)</f>
        <v>-</v>
      </c>
      <c r="K494" s="68" t="s">
        <v>628</v>
      </c>
      <c r="L494" s="68" t="str">
        <f>VLOOKUP($A494,친환경농산물!$A41:$O178,12,FALSE)</f>
        <v>-</v>
      </c>
      <c r="M494" s="251" t="e">
        <f t="shared" si="104"/>
        <v>#VALUE!</v>
      </c>
      <c r="N494" s="251" t="e">
        <f t="shared" si="105"/>
        <v>#VALUE!</v>
      </c>
      <c r="O494" s="68">
        <f>VLOOKUP($A494,[1]전년동월vs전월vs당월!$A$458:$AA$595,17,FALSE)</f>
        <v>13000</v>
      </c>
      <c r="P494" s="68">
        <v>13000</v>
      </c>
      <c r="Q494" s="68">
        <f>VLOOKUP($A494,친환경농산물!$A41:$O178,13,FALSE)</f>
        <v>13000</v>
      </c>
      <c r="R494" s="251">
        <f t="shared" si="106"/>
        <v>0</v>
      </c>
      <c r="S494" s="251">
        <f t="shared" si="107"/>
        <v>0</v>
      </c>
      <c r="T494" s="68">
        <f>VLOOKUP($A494,[1]전년동월vs전월vs당월!$A$458:$AA$595,22,FALSE)</f>
        <v>9250</v>
      </c>
      <c r="U494" s="68">
        <v>9250</v>
      </c>
      <c r="V494" s="68">
        <f>VLOOKUP($A494,친환경농산물!$A41:$O178,14,FALSE)</f>
        <v>7900</v>
      </c>
      <c r="W494" s="251">
        <f t="shared" si="108"/>
        <v>-14.594594594594595</v>
      </c>
      <c r="X494" s="251">
        <f t="shared" si="109"/>
        <v>-14.594594594594595</v>
      </c>
      <c r="Y494" s="68" t="str">
        <f>VLOOKUP($A494,[1]전년동월vs전월vs당월!$A$458:$AA$595,27,FALSE)</f>
        <v>-</v>
      </c>
      <c r="Z494" s="68" t="s">
        <v>628</v>
      </c>
      <c r="AA494" s="68" t="str">
        <f>VLOOKUP($A494,친환경농산물!$A41:$O178,15,FALSE)</f>
        <v>-</v>
      </c>
      <c r="AB494" s="251" t="e">
        <f t="shared" si="110"/>
        <v>#VALUE!</v>
      </c>
      <c r="AC494" s="251" t="e">
        <f t="shared" si="111"/>
        <v>#VALUE!</v>
      </c>
      <c r="AD494" s="40"/>
    </row>
    <row r="495" spans="1:30" s="16" customFormat="1">
      <c r="A495" s="28">
        <v>36</v>
      </c>
      <c r="B495" s="16" t="str">
        <f t="shared" si="95"/>
        <v>혼합곡5가지잡곡kg무농약전국</v>
      </c>
      <c r="C495" s="38">
        <v>13</v>
      </c>
      <c r="D495" s="202" t="s">
        <v>487</v>
      </c>
      <c r="E495" s="202" t="s">
        <v>241</v>
      </c>
      <c r="F495" s="202" t="s">
        <v>242</v>
      </c>
      <c r="G495" s="203" t="s">
        <v>192</v>
      </c>
      <c r="H495" s="204" t="s">
        <v>212</v>
      </c>
      <c r="I495" s="39" t="s">
        <v>213</v>
      </c>
      <c r="J495" s="68" t="str">
        <f>VLOOKUP($A495,[1]전년동월vs전월vs당월!$A$458:$AA$595,12,FALSE)</f>
        <v>-</v>
      </c>
      <c r="K495" s="68" t="s">
        <v>628</v>
      </c>
      <c r="L495" s="68" t="str">
        <f>VLOOKUP($A495,친환경농산물!$A42:$O179,12,FALSE)</f>
        <v>-</v>
      </c>
      <c r="M495" s="251" t="e">
        <f t="shared" si="104"/>
        <v>#VALUE!</v>
      </c>
      <c r="N495" s="251" t="e">
        <f t="shared" si="105"/>
        <v>#VALUE!</v>
      </c>
      <c r="O495" s="68">
        <f>VLOOKUP($A495,[1]전년동월vs전월vs당월!$A$458:$AA$595,17,FALSE)</f>
        <v>15200</v>
      </c>
      <c r="P495" s="68">
        <v>15200</v>
      </c>
      <c r="Q495" s="68">
        <f>VLOOKUP($A495,친환경농산물!$A42:$O179,13,FALSE)</f>
        <v>15200</v>
      </c>
      <c r="R495" s="251">
        <f t="shared" si="106"/>
        <v>0</v>
      </c>
      <c r="S495" s="251">
        <f t="shared" si="107"/>
        <v>0</v>
      </c>
      <c r="T495" s="68">
        <f>VLOOKUP($A495,[1]전년동월vs전월vs당월!$A$458:$AA$595,22,FALSE)</f>
        <v>6900</v>
      </c>
      <c r="U495" s="68" t="s">
        <v>628</v>
      </c>
      <c r="V495" s="68" t="str">
        <f>VLOOKUP($A495,친환경농산물!$A42:$O179,14,FALSE)</f>
        <v>-</v>
      </c>
      <c r="W495" s="251" t="e">
        <f t="shared" si="108"/>
        <v>#VALUE!</v>
      </c>
      <c r="X495" s="251" t="e">
        <f t="shared" si="109"/>
        <v>#VALUE!</v>
      </c>
      <c r="Y495" s="68">
        <f>VLOOKUP($A495,[1]전년동월vs전월vs당월!$A$458:$AA$595,27,FALSE)</f>
        <v>14380</v>
      </c>
      <c r="Z495" s="68">
        <v>12130</v>
      </c>
      <c r="AA495" s="68">
        <f>VLOOKUP($A495,친환경농산물!$A42:$O179,15,FALSE)</f>
        <v>12500</v>
      </c>
      <c r="AB495" s="251">
        <f t="shared" si="110"/>
        <v>-13.073713490959666</v>
      </c>
      <c r="AC495" s="251">
        <f t="shared" si="111"/>
        <v>3.0502885408079141</v>
      </c>
      <c r="AD495" s="40"/>
    </row>
    <row r="496" spans="1:30" s="16" customFormat="1">
      <c r="A496" s="16">
        <v>37</v>
      </c>
      <c r="B496" s="16" t="str">
        <f t="shared" si="95"/>
        <v>혼합곡12가지잡곡kg무농약전국</v>
      </c>
      <c r="C496" s="38"/>
      <c r="D496" s="202" t="s">
        <v>487</v>
      </c>
      <c r="E496" s="202" t="s">
        <v>241</v>
      </c>
      <c r="F496" s="202" t="s">
        <v>243</v>
      </c>
      <c r="G496" s="203" t="s">
        <v>192</v>
      </c>
      <c r="H496" s="204" t="s">
        <v>212</v>
      </c>
      <c r="I496" s="39" t="s">
        <v>213</v>
      </c>
      <c r="J496" s="68" t="str">
        <f>VLOOKUP($A496,[1]전년동월vs전월vs당월!$A$458:$AA$595,12,FALSE)</f>
        <v>-</v>
      </c>
      <c r="K496" s="68" t="s">
        <v>628</v>
      </c>
      <c r="L496" s="68" t="str">
        <f>VLOOKUP($A496,친환경농산물!$A43:$O180,12,FALSE)</f>
        <v>-</v>
      </c>
      <c r="M496" s="251" t="e">
        <f t="shared" si="104"/>
        <v>#VALUE!</v>
      </c>
      <c r="N496" s="251" t="e">
        <f t="shared" si="105"/>
        <v>#VALUE!</v>
      </c>
      <c r="O496" s="68" t="str">
        <f>VLOOKUP($A496,[1]전년동월vs전월vs당월!$A$458:$AA$595,17,FALSE)</f>
        <v>-</v>
      </c>
      <c r="P496" s="68">
        <v>9400</v>
      </c>
      <c r="Q496" s="68">
        <f>VLOOKUP($A496,친환경농산물!$A43:$O180,13,FALSE)</f>
        <v>9400</v>
      </c>
      <c r="R496" s="251" t="e">
        <f t="shared" si="106"/>
        <v>#VALUE!</v>
      </c>
      <c r="S496" s="251">
        <f t="shared" si="107"/>
        <v>0</v>
      </c>
      <c r="T496" s="68">
        <f>VLOOKUP($A496,[1]전년동월vs전월vs당월!$A$458:$AA$595,22,FALSE)</f>
        <v>9200</v>
      </c>
      <c r="U496" s="68">
        <v>9720</v>
      </c>
      <c r="V496" s="68">
        <f>VLOOKUP($A496,친환경농산물!$A43:$O180,14,FALSE)</f>
        <v>8660</v>
      </c>
      <c r="W496" s="251">
        <f t="shared" si="108"/>
        <v>-5.8695652173913047</v>
      </c>
      <c r="X496" s="251">
        <f t="shared" si="109"/>
        <v>-10.905349794238683</v>
      </c>
      <c r="Y496" s="68">
        <f>VLOOKUP($A496,[1]전년동월vs전월vs당월!$A$458:$AA$595,27,FALSE)</f>
        <v>12500</v>
      </c>
      <c r="Z496" s="68">
        <v>11900</v>
      </c>
      <c r="AA496" s="68" t="str">
        <f>VLOOKUP($A496,친환경농산물!$A43:$O180,15,FALSE)</f>
        <v>-</v>
      </c>
      <c r="AB496" s="251" t="e">
        <f t="shared" si="110"/>
        <v>#VALUE!</v>
      </c>
      <c r="AC496" s="251" t="e">
        <f t="shared" si="111"/>
        <v>#VALUE!</v>
      </c>
      <c r="AD496" s="40"/>
    </row>
    <row r="497" spans="1:30" s="16" customFormat="1">
      <c r="A497" s="28">
        <v>38</v>
      </c>
      <c r="B497" s="16" t="str">
        <f t="shared" si="95"/>
        <v>참깨말린것kg무농약전국</v>
      </c>
      <c r="C497" s="29">
        <v>14</v>
      </c>
      <c r="D497" s="202" t="s">
        <v>487</v>
      </c>
      <c r="E497" s="48" t="s">
        <v>244</v>
      </c>
      <c r="F497" s="49" t="s">
        <v>245</v>
      </c>
      <c r="G497" s="50" t="s">
        <v>192</v>
      </c>
      <c r="H497" s="204" t="s">
        <v>212</v>
      </c>
      <c r="I497" s="39" t="s">
        <v>213</v>
      </c>
      <c r="J497" s="68" t="str">
        <f>VLOOKUP($A497,[1]전년동월vs전월vs당월!$A$458:$AA$595,12,FALSE)</f>
        <v>-</v>
      </c>
      <c r="K497" s="68" t="s">
        <v>628</v>
      </c>
      <c r="L497" s="68" t="str">
        <f>VLOOKUP($A497,친환경농산물!$A44:$O181,12,FALSE)</f>
        <v>-</v>
      </c>
      <c r="M497" s="251" t="e">
        <f t="shared" si="104"/>
        <v>#VALUE!</v>
      </c>
      <c r="N497" s="251" t="e">
        <f t="shared" si="105"/>
        <v>#VALUE!</v>
      </c>
      <c r="O497" s="68">
        <f>VLOOKUP($A497,[1]전년동월vs전월vs당월!$A$458:$AA$595,17,FALSE)</f>
        <v>28000</v>
      </c>
      <c r="P497" s="68">
        <v>26400</v>
      </c>
      <c r="Q497" s="68">
        <f>VLOOKUP($A497,친환경농산물!$A44:$O181,13,FALSE)</f>
        <v>26400</v>
      </c>
      <c r="R497" s="251">
        <f t="shared" si="106"/>
        <v>-5.7142857142857144</v>
      </c>
      <c r="S497" s="251">
        <f t="shared" si="107"/>
        <v>0</v>
      </c>
      <c r="T497" s="68" t="str">
        <f>VLOOKUP($A497,[1]전년동월vs전월vs당월!$A$458:$AA$595,22,FALSE)</f>
        <v>-</v>
      </c>
      <c r="U497" s="68" t="s">
        <v>628</v>
      </c>
      <c r="V497" s="68" t="str">
        <f>VLOOKUP($A497,친환경농산물!$A44:$O181,14,FALSE)</f>
        <v>-</v>
      </c>
      <c r="W497" s="251" t="e">
        <f t="shared" si="108"/>
        <v>#VALUE!</v>
      </c>
      <c r="X497" s="251" t="e">
        <f t="shared" si="109"/>
        <v>#VALUE!</v>
      </c>
      <c r="Y497" s="68" t="str">
        <f>VLOOKUP($A497,[1]전년동월vs전월vs당월!$A$458:$AA$595,27,FALSE)</f>
        <v>-</v>
      </c>
      <c r="Z497" s="68" t="s">
        <v>628</v>
      </c>
      <c r="AA497" s="68" t="str">
        <f>VLOOKUP($A497,친환경농산물!$A44:$O181,15,FALSE)</f>
        <v>-</v>
      </c>
      <c r="AB497" s="251" t="e">
        <f t="shared" si="110"/>
        <v>#VALUE!</v>
      </c>
      <c r="AC497" s="251" t="e">
        <f t="shared" si="111"/>
        <v>#VALUE!</v>
      </c>
      <c r="AD497" s="40"/>
    </row>
    <row r="498" spans="1:30" s="16" customFormat="1">
      <c r="A498" s="16">
        <v>39</v>
      </c>
      <c r="B498" s="16" t="str">
        <f t="shared" si="95"/>
        <v>감자피감자kg무농약 이상전국</v>
      </c>
      <c r="C498" s="29">
        <v>15</v>
      </c>
      <c r="D498" s="202" t="s">
        <v>496</v>
      </c>
      <c r="E498" s="48" t="s">
        <v>246</v>
      </c>
      <c r="F498" s="49" t="s">
        <v>247</v>
      </c>
      <c r="G498" s="203" t="s">
        <v>192</v>
      </c>
      <c r="H498" s="51" t="s">
        <v>248</v>
      </c>
      <c r="I498" s="39" t="s">
        <v>213</v>
      </c>
      <c r="J498" s="68">
        <f>VLOOKUP($A498,[1]전년동월vs전월vs당월!$A$458:$AA$595,12,FALSE)</f>
        <v>3240</v>
      </c>
      <c r="K498" s="68">
        <v>3870</v>
      </c>
      <c r="L498" s="68">
        <f>VLOOKUP($A498,친환경농산물!$A45:$O182,12,FALSE)</f>
        <v>3870</v>
      </c>
      <c r="M498" s="251">
        <f t="shared" si="104"/>
        <v>19.444444444444443</v>
      </c>
      <c r="N498" s="251">
        <f t="shared" si="105"/>
        <v>0</v>
      </c>
      <c r="O498" s="68">
        <f>VLOOKUP($A498,[1]전년동월vs전월vs당월!$A$458:$AA$595,17,FALSE)</f>
        <v>1850</v>
      </c>
      <c r="P498" s="68">
        <v>1800</v>
      </c>
      <c r="Q498" s="68">
        <f>VLOOKUP($A498,친환경농산물!$A45:$O182,13,FALSE)</f>
        <v>1700</v>
      </c>
      <c r="R498" s="251">
        <f t="shared" si="106"/>
        <v>-8.1081081081081088</v>
      </c>
      <c r="S498" s="251">
        <f t="shared" si="107"/>
        <v>-5.5555555555555554</v>
      </c>
      <c r="T498" s="68">
        <f>VLOOKUP($A498,[1]전년동월vs전월vs당월!$A$458:$AA$595,22,FALSE)</f>
        <v>4280</v>
      </c>
      <c r="U498" s="68">
        <v>3350</v>
      </c>
      <c r="V498" s="68">
        <f>VLOOKUP($A498,친환경농산물!$A45:$O182,14,FALSE)</f>
        <v>3980</v>
      </c>
      <c r="W498" s="251">
        <f t="shared" si="108"/>
        <v>-7.009345794392523</v>
      </c>
      <c r="X498" s="251">
        <f t="shared" si="109"/>
        <v>18.805970149253731</v>
      </c>
      <c r="Y498" s="68">
        <f>VLOOKUP($A498,[1]전년동월vs전월vs당월!$A$458:$AA$595,27,FALSE)</f>
        <v>2900</v>
      </c>
      <c r="Z498" s="68">
        <v>2900</v>
      </c>
      <c r="AA498" s="68">
        <f>VLOOKUP($A498,친환경농산물!$A45:$O182,15,FALSE)</f>
        <v>1650</v>
      </c>
      <c r="AB498" s="251">
        <f t="shared" si="110"/>
        <v>-43.103448275862071</v>
      </c>
      <c r="AC498" s="251">
        <f t="shared" si="111"/>
        <v>-43.103448275862071</v>
      </c>
      <c r="AD498" s="40"/>
    </row>
    <row r="499" spans="1:30" s="16" customFormat="1">
      <c r="A499" s="28">
        <v>40</v>
      </c>
      <c r="B499" s="16" t="str">
        <f t="shared" si="95"/>
        <v>감자깐감자kg무농약 이상전국</v>
      </c>
      <c r="C499" s="29"/>
      <c r="D499" s="202" t="s">
        <v>496</v>
      </c>
      <c r="E499" s="48" t="s">
        <v>246</v>
      </c>
      <c r="F499" s="49" t="s">
        <v>249</v>
      </c>
      <c r="G499" s="203" t="s">
        <v>192</v>
      </c>
      <c r="H499" s="51" t="s">
        <v>248</v>
      </c>
      <c r="I499" s="39" t="s">
        <v>213</v>
      </c>
      <c r="J499" s="68">
        <f>VLOOKUP($A499,[1]전년동월vs전월vs당월!$A$458:$AA$595,12,FALSE)</f>
        <v>4900</v>
      </c>
      <c r="K499" s="68">
        <v>5990</v>
      </c>
      <c r="L499" s="68">
        <f>VLOOKUP($A499,친환경농산물!$A46:$O183,12,FALSE)</f>
        <v>5990</v>
      </c>
      <c r="M499" s="251">
        <f t="shared" si="104"/>
        <v>22.244897959183675</v>
      </c>
      <c r="N499" s="251">
        <f t="shared" si="105"/>
        <v>0</v>
      </c>
      <c r="O499" s="68" t="str">
        <f>VLOOKUP($A499,[1]전년동월vs전월vs당월!$A$458:$AA$595,17,FALSE)</f>
        <v>-</v>
      </c>
      <c r="P499" s="68" t="s">
        <v>628</v>
      </c>
      <c r="Q499" s="68" t="str">
        <f>VLOOKUP($A499,친환경농산물!$A46:$O183,13,FALSE)</f>
        <v>-</v>
      </c>
      <c r="R499" s="251" t="e">
        <f t="shared" si="106"/>
        <v>#VALUE!</v>
      </c>
      <c r="S499" s="251" t="e">
        <f t="shared" si="107"/>
        <v>#VALUE!</v>
      </c>
      <c r="T499" s="68">
        <f>VLOOKUP($A499,[1]전년동월vs전월vs당월!$A$458:$AA$595,22,FALSE)</f>
        <v>9500</v>
      </c>
      <c r="U499" s="68" t="s">
        <v>628</v>
      </c>
      <c r="V499" s="68" t="str">
        <f>VLOOKUP($A499,친환경농산물!$A46:$O183,14,FALSE)</f>
        <v>-</v>
      </c>
      <c r="W499" s="251" t="e">
        <f t="shared" si="108"/>
        <v>#VALUE!</v>
      </c>
      <c r="X499" s="251" t="e">
        <f t="shared" si="109"/>
        <v>#VALUE!</v>
      </c>
      <c r="Y499" s="68" t="str">
        <f>VLOOKUP($A499,[1]전년동월vs전월vs당월!$A$458:$AA$595,27,FALSE)</f>
        <v>-</v>
      </c>
      <c r="Z499" s="68" t="s">
        <v>628</v>
      </c>
      <c r="AA499" s="68" t="str">
        <f>VLOOKUP($A499,친환경농산물!$A46:$O183,15,FALSE)</f>
        <v>-</v>
      </c>
      <c r="AB499" s="251" t="e">
        <f t="shared" si="110"/>
        <v>#VALUE!</v>
      </c>
      <c r="AC499" s="251" t="e">
        <f t="shared" si="111"/>
        <v>#VALUE!</v>
      </c>
      <c r="AD499" s="40"/>
    </row>
    <row r="500" spans="1:30" s="16" customFormat="1">
      <c r="A500" s="16">
        <v>41</v>
      </c>
      <c r="B500" s="16" t="str">
        <f t="shared" si="95"/>
        <v>감자피알감자kg무농약 이상전국</v>
      </c>
      <c r="C500" s="52"/>
      <c r="D500" s="207" t="s">
        <v>496</v>
      </c>
      <c r="E500" s="48" t="s">
        <v>246</v>
      </c>
      <c r="F500" s="49" t="s">
        <v>250</v>
      </c>
      <c r="G500" s="203" t="s">
        <v>192</v>
      </c>
      <c r="H500" s="51" t="s">
        <v>248</v>
      </c>
      <c r="I500" s="39" t="s">
        <v>213</v>
      </c>
      <c r="J500" s="68">
        <f>VLOOKUP($A500,[1]전년동월vs전월vs당월!$A$458:$AA$595,12,FALSE)</f>
        <v>3670</v>
      </c>
      <c r="K500" s="68">
        <v>4150</v>
      </c>
      <c r="L500" s="68">
        <f>VLOOKUP($A500,친환경농산물!$A47:$O184,12,FALSE)</f>
        <v>4150</v>
      </c>
      <c r="M500" s="251">
        <f t="shared" si="104"/>
        <v>13.079019073569482</v>
      </c>
      <c r="N500" s="251">
        <f t="shared" si="105"/>
        <v>0</v>
      </c>
      <c r="O500" s="68" t="str">
        <f>VLOOKUP($A500,[1]전년동월vs전월vs당월!$A$458:$AA$595,17,FALSE)</f>
        <v>-</v>
      </c>
      <c r="P500" s="68">
        <v>2300</v>
      </c>
      <c r="Q500" s="68">
        <f>VLOOKUP($A500,친환경농산물!$A47:$O184,13,FALSE)</f>
        <v>2300</v>
      </c>
      <c r="R500" s="251" t="e">
        <f t="shared" si="106"/>
        <v>#VALUE!</v>
      </c>
      <c r="S500" s="251">
        <f t="shared" si="107"/>
        <v>0</v>
      </c>
      <c r="T500" s="68" t="str">
        <f>VLOOKUP($A500,[1]전년동월vs전월vs당월!$A$458:$AA$595,22,FALSE)</f>
        <v>-</v>
      </c>
      <c r="U500" s="68" t="s">
        <v>628</v>
      </c>
      <c r="V500" s="68" t="str">
        <f>VLOOKUP($A500,친환경농산물!$A47:$O184,14,FALSE)</f>
        <v>-</v>
      </c>
      <c r="W500" s="251" t="e">
        <f t="shared" si="108"/>
        <v>#VALUE!</v>
      </c>
      <c r="X500" s="251" t="e">
        <f t="shared" si="109"/>
        <v>#VALUE!</v>
      </c>
      <c r="Y500" s="68" t="str">
        <f>VLOOKUP($A500,[1]전년동월vs전월vs당월!$A$458:$AA$595,27,FALSE)</f>
        <v>-</v>
      </c>
      <c r="Z500" s="68" t="s">
        <v>628</v>
      </c>
      <c r="AA500" s="68" t="str">
        <f>VLOOKUP($A500,친환경농산물!$A47:$O184,15,FALSE)</f>
        <v>-</v>
      </c>
      <c r="AB500" s="251" t="e">
        <f t="shared" si="110"/>
        <v>#VALUE!</v>
      </c>
      <c r="AC500" s="251" t="e">
        <f t="shared" si="111"/>
        <v>#VALUE!</v>
      </c>
      <c r="AD500" s="40"/>
    </row>
    <row r="501" spans="1:30" s="16" customFormat="1">
      <c r="A501" s="28">
        <v>42</v>
      </c>
      <c r="B501" s="16" t="str">
        <f t="shared" si="95"/>
        <v>고구마피고구마kg무농약 이상전국</v>
      </c>
      <c r="C501" s="44">
        <v>16</v>
      </c>
      <c r="D501" s="207" t="s">
        <v>496</v>
      </c>
      <c r="E501" s="202" t="s">
        <v>497</v>
      </c>
      <c r="F501" s="202" t="s">
        <v>2032</v>
      </c>
      <c r="G501" s="203" t="s">
        <v>192</v>
      </c>
      <c r="H501" s="51" t="s">
        <v>248</v>
      </c>
      <c r="I501" s="39" t="s">
        <v>213</v>
      </c>
      <c r="J501" s="68">
        <f>VLOOKUP($A501,[1]전년동월vs전월vs당월!$A$458:$AA$595,12,FALSE)</f>
        <v>4930</v>
      </c>
      <c r="K501" s="68">
        <v>5280</v>
      </c>
      <c r="L501" s="68">
        <f>VLOOKUP($A501,친환경농산물!$A48:$O185,12,FALSE)</f>
        <v>5280</v>
      </c>
      <c r="M501" s="251">
        <f t="shared" si="104"/>
        <v>7.0993914807302234</v>
      </c>
      <c r="N501" s="251">
        <f t="shared" si="105"/>
        <v>0</v>
      </c>
      <c r="O501" s="68">
        <f>VLOOKUP($A501,[1]전년동월vs전월vs당월!$A$458:$AA$595,17,FALSE)</f>
        <v>3700</v>
      </c>
      <c r="P501" s="68">
        <v>3750</v>
      </c>
      <c r="Q501" s="68">
        <f>VLOOKUP($A501,친환경농산물!$A48:$O185,13,FALSE)</f>
        <v>3750</v>
      </c>
      <c r="R501" s="251">
        <f t="shared" si="106"/>
        <v>1.3513513513513513</v>
      </c>
      <c r="S501" s="251">
        <f t="shared" si="107"/>
        <v>0</v>
      </c>
      <c r="T501" s="68">
        <f>VLOOKUP($A501,[1]전년동월vs전월vs당월!$A$458:$AA$595,22,FALSE)</f>
        <v>5310</v>
      </c>
      <c r="U501" s="68" t="s">
        <v>628</v>
      </c>
      <c r="V501" s="68">
        <f>VLOOKUP($A501,친환경농산물!$A48:$O185,14,FALSE)</f>
        <v>5730</v>
      </c>
      <c r="W501" s="251">
        <f t="shared" si="108"/>
        <v>7.9096045197740112</v>
      </c>
      <c r="X501" s="251" t="e">
        <f t="shared" si="109"/>
        <v>#VALUE!</v>
      </c>
      <c r="Y501" s="68" t="str">
        <f>VLOOKUP($A501,[1]전년동월vs전월vs당월!$A$458:$AA$595,27,FALSE)</f>
        <v>-</v>
      </c>
      <c r="Z501" s="68">
        <v>4500</v>
      </c>
      <c r="AA501" s="68">
        <f>VLOOKUP($A501,친환경농산물!$A48:$O185,15,FALSE)</f>
        <v>4500</v>
      </c>
      <c r="AB501" s="251" t="e">
        <f t="shared" si="110"/>
        <v>#VALUE!</v>
      </c>
      <c r="AC501" s="251">
        <f t="shared" si="111"/>
        <v>0</v>
      </c>
      <c r="AD501" s="40"/>
    </row>
    <row r="502" spans="1:30" s="16" customFormat="1">
      <c r="A502" s="16">
        <v>43</v>
      </c>
      <c r="B502" s="16" t="str">
        <f t="shared" si="95"/>
        <v>고구마깐고구마kg무농약 이상전국</v>
      </c>
      <c r="C502" s="52"/>
      <c r="D502" s="207" t="s">
        <v>496</v>
      </c>
      <c r="E502" s="48" t="s">
        <v>2033</v>
      </c>
      <c r="F502" s="49" t="s">
        <v>2034</v>
      </c>
      <c r="G502" s="203" t="s">
        <v>192</v>
      </c>
      <c r="H502" s="51" t="s">
        <v>248</v>
      </c>
      <c r="I502" s="39" t="s">
        <v>213</v>
      </c>
      <c r="J502" s="68">
        <f>VLOOKUP($A502,[1]전년동월vs전월vs당월!$A$458:$AA$595,12,FALSE)</f>
        <v>7250</v>
      </c>
      <c r="K502" s="68">
        <v>7760</v>
      </c>
      <c r="L502" s="68">
        <f>VLOOKUP($A502,친환경농산물!$A49:$O186,12,FALSE)</f>
        <v>7760</v>
      </c>
      <c r="M502" s="251">
        <f t="shared" si="104"/>
        <v>7.0344827586206895</v>
      </c>
      <c r="N502" s="251">
        <f t="shared" si="105"/>
        <v>0</v>
      </c>
      <c r="O502" s="68" t="str">
        <f>VLOOKUP($A502,[1]전년동월vs전월vs당월!$A$458:$AA$595,17,FALSE)</f>
        <v>-</v>
      </c>
      <c r="P502" s="68" t="s">
        <v>628</v>
      </c>
      <c r="Q502" s="68" t="str">
        <f>VLOOKUP($A502,친환경농산물!$A49:$O186,13,FALSE)</f>
        <v>-</v>
      </c>
      <c r="R502" s="251" t="e">
        <f t="shared" si="106"/>
        <v>#VALUE!</v>
      </c>
      <c r="S502" s="251" t="e">
        <f t="shared" si="107"/>
        <v>#VALUE!</v>
      </c>
      <c r="T502" s="68" t="str">
        <f>VLOOKUP($A502,[1]전년동월vs전월vs당월!$A$458:$AA$595,22,FALSE)</f>
        <v>-</v>
      </c>
      <c r="U502" s="68" t="s">
        <v>628</v>
      </c>
      <c r="V502" s="68" t="str">
        <f>VLOOKUP($A502,친환경농산물!$A49:$O186,14,FALSE)</f>
        <v>-</v>
      </c>
      <c r="W502" s="251" t="e">
        <f t="shared" si="108"/>
        <v>#VALUE!</v>
      </c>
      <c r="X502" s="251" t="e">
        <f t="shared" si="109"/>
        <v>#VALUE!</v>
      </c>
      <c r="Y502" s="68" t="str">
        <f>VLOOKUP($A502,[1]전년동월vs전월vs당월!$A$458:$AA$595,27,FALSE)</f>
        <v>-</v>
      </c>
      <c r="Z502" s="68" t="s">
        <v>628</v>
      </c>
      <c r="AA502" s="68" t="str">
        <f>VLOOKUP($A502,친환경농산물!$A49:$O186,15,FALSE)</f>
        <v>-</v>
      </c>
      <c r="AB502" s="251" t="e">
        <f t="shared" si="110"/>
        <v>#VALUE!</v>
      </c>
      <c r="AC502" s="251" t="e">
        <f t="shared" si="111"/>
        <v>#VALUE!</v>
      </c>
      <c r="AD502" s="40"/>
    </row>
    <row r="503" spans="1:30" s="16" customFormat="1">
      <c r="A503" s="28">
        <v>44</v>
      </c>
      <c r="B503" s="16" t="str">
        <f t="shared" si="95"/>
        <v>강낭콩건강낭콩,홍대kg무농약전국</v>
      </c>
      <c r="C503" s="53">
        <v>17</v>
      </c>
      <c r="D503" s="175" t="s">
        <v>197</v>
      </c>
      <c r="E503" s="206" t="s">
        <v>198</v>
      </c>
      <c r="F503" s="206" t="s">
        <v>251</v>
      </c>
      <c r="G503" s="61" t="s">
        <v>192</v>
      </c>
      <c r="H503" s="204" t="s">
        <v>212</v>
      </c>
      <c r="I503" s="39" t="s">
        <v>213</v>
      </c>
      <c r="J503" s="68" t="str">
        <f>VLOOKUP($A503,[1]전년동월vs전월vs당월!$A$458:$AA$595,12,FALSE)</f>
        <v>-</v>
      </c>
      <c r="K503" s="68" t="s">
        <v>628</v>
      </c>
      <c r="L503" s="68" t="str">
        <f>VLOOKUP($A503,친환경농산물!$A50:$O187,12,FALSE)</f>
        <v>-</v>
      </c>
      <c r="M503" s="251" t="e">
        <f t="shared" si="104"/>
        <v>#VALUE!</v>
      </c>
      <c r="N503" s="251" t="e">
        <f t="shared" si="105"/>
        <v>#VALUE!</v>
      </c>
      <c r="O503" s="68" t="str">
        <f>VLOOKUP($A503,[1]전년동월vs전월vs당월!$A$458:$AA$595,17,FALSE)</f>
        <v>-</v>
      </c>
      <c r="P503" s="68" t="s">
        <v>628</v>
      </c>
      <c r="Q503" s="68" t="str">
        <f>VLOOKUP($A503,친환경농산물!$A50:$O187,13,FALSE)</f>
        <v>-</v>
      </c>
      <c r="R503" s="251" t="e">
        <f t="shared" si="106"/>
        <v>#VALUE!</v>
      </c>
      <c r="S503" s="251" t="e">
        <f t="shared" si="107"/>
        <v>#VALUE!</v>
      </c>
      <c r="T503" s="68" t="str">
        <f>VLOOKUP($A503,[1]전년동월vs전월vs당월!$A$458:$AA$595,22,FALSE)</f>
        <v>-</v>
      </c>
      <c r="U503" s="68" t="s">
        <v>628</v>
      </c>
      <c r="V503" s="68" t="str">
        <f>VLOOKUP($A503,친환경농산물!$A50:$O187,14,FALSE)</f>
        <v>-</v>
      </c>
      <c r="W503" s="251" t="e">
        <f t="shared" si="108"/>
        <v>#VALUE!</v>
      </c>
      <c r="X503" s="251" t="e">
        <f t="shared" si="109"/>
        <v>#VALUE!</v>
      </c>
      <c r="Y503" s="68" t="str">
        <f>VLOOKUP($A503,[1]전년동월vs전월vs당월!$A$458:$AA$595,27,FALSE)</f>
        <v>-</v>
      </c>
      <c r="Z503" s="68" t="s">
        <v>628</v>
      </c>
      <c r="AA503" s="68" t="str">
        <f>VLOOKUP($A503,친환경농산물!$A50:$O187,15,FALSE)</f>
        <v>-</v>
      </c>
      <c r="AB503" s="251" t="e">
        <f t="shared" si="110"/>
        <v>#VALUE!</v>
      </c>
      <c r="AC503" s="251" t="e">
        <f t="shared" si="111"/>
        <v>#VALUE!</v>
      </c>
      <c r="AD503" s="40"/>
    </row>
    <row r="504" spans="1:30" s="16" customFormat="1">
      <c r="A504" s="16">
        <v>45</v>
      </c>
      <c r="B504" s="16" t="str">
        <f t="shared" si="95"/>
        <v>녹두깐녹두,말린것kg무농약전국</v>
      </c>
      <c r="C504" s="53">
        <v>18</v>
      </c>
      <c r="D504" s="175" t="s">
        <v>197</v>
      </c>
      <c r="E504" s="206" t="s">
        <v>498</v>
      </c>
      <c r="F504" s="206" t="s">
        <v>2035</v>
      </c>
      <c r="G504" s="61" t="s">
        <v>192</v>
      </c>
      <c r="H504" s="204" t="s">
        <v>212</v>
      </c>
      <c r="I504" s="39" t="s">
        <v>213</v>
      </c>
      <c r="J504" s="68" t="str">
        <f>VLOOKUP($A504,[1]전년동월vs전월vs당월!$A$458:$AA$595,12,FALSE)</f>
        <v>-</v>
      </c>
      <c r="K504" s="68" t="s">
        <v>628</v>
      </c>
      <c r="L504" s="68" t="str">
        <f>VLOOKUP($A504,친환경농산물!$A51:$O188,12,FALSE)</f>
        <v>-</v>
      </c>
      <c r="M504" s="251" t="e">
        <f t="shared" si="104"/>
        <v>#VALUE!</v>
      </c>
      <c r="N504" s="251" t="e">
        <f t="shared" si="105"/>
        <v>#VALUE!</v>
      </c>
      <c r="O504" s="68">
        <f>VLOOKUP($A504,[1]전년동월vs전월vs당월!$A$458:$AA$595,17,FALSE)</f>
        <v>31800</v>
      </c>
      <c r="P504" s="68">
        <v>33800</v>
      </c>
      <c r="Q504" s="68">
        <f>VLOOKUP($A504,친환경농산물!$A51:$O188,13,FALSE)</f>
        <v>25800</v>
      </c>
      <c r="R504" s="251">
        <f t="shared" si="106"/>
        <v>-18.867924528301888</v>
      </c>
      <c r="S504" s="251">
        <f t="shared" si="107"/>
        <v>-23.668639053254438</v>
      </c>
      <c r="T504" s="68" t="str">
        <f>VLOOKUP($A504,[1]전년동월vs전월vs당월!$A$458:$AA$595,22,FALSE)</f>
        <v>-</v>
      </c>
      <c r="U504" s="68" t="s">
        <v>628</v>
      </c>
      <c r="V504" s="68">
        <f>VLOOKUP($A504,친환경농산물!$A51:$O188,14,FALSE)</f>
        <v>25600</v>
      </c>
      <c r="W504" s="251" t="e">
        <f t="shared" si="108"/>
        <v>#VALUE!</v>
      </c>
      <c r="X504" s="251" t="e">
        <f t="shared" si="109"/>
        <v>#VALUE!</v>
      </c>
      <c r="Y504" s="68" t="str">
        <f>VLOOKUP($A504,[1]전년동월vs전월vs당월!$A$458:$AA$595,27,FALSE)</f>
        <v>-</v>
      </c>
      <c r="Z504" s="68" t="s">
        <v>628</v>
      </c>
      <c r="AA504" s="68" t="str">
        <f>VLOOKUP($A504,친환경농산물!$A51:$O188,15,FALSE)</f>
        <v>-</v>
      </c>
      <c r="AB504" s="251" t="e">
        <f t="shared" si="110"/>
        <v>#VALUE!</v>
      </c>
      <c r="AC504" s="251" t="e">
        <f t="shared" si="111"/>
        <v>#VALUE!</v>
      </c>
      <c r="AD504" s="40"/>
    </row>
    <row r="505" spans="1:30" s="28" customFormat="1">
      <c r="A505" s="28">
        <v>46</v>
      </c>
      <c r="B505" s="16" t="str">
        <f t="shared" si="95"/>
        <v>대두검정콩,서리태kg무농약전국</v>
      </c>
      <c r="C505" s="53">
        <v>19</v>
      </c>
      <c r="D505" s="175" t="s">
        <v>197</v>
      </c>
      <c r="E505" s="202" t="s">
        <v>2036</v>
      </c>
      <c r="F505" s="206" t="s">
        <v>2037</v>
      </c>
      <c r="G505" s="61" t="s">
        <v>192</v>
      </c>
      <c r="H505" s="204" t="s">
        <v>212</v>
      </c>
      <c r="I505" s="39" t="s">
        <v>213</v>
      </c>
      <c r="J505" s="68" t="str">
        <f>VLOOKUP($A505,[1]전년동월vs전월vs당월!$A$458:$AA$595,12,FALSE)</f>
        <v>-</v>
      </c>
      <c r="K505" s="68" t="s">
        <v>628</v>
      </c>
      <c r="L505" s="68" t="str">
        <f>VLOOKUP($A505,친환경농산물!$A52:$O189,12,FALSE)</f>
        <v>-</v>
      </c>
      <c r="M505" s="251" t="e">
        <f t="shared" si="104"/>
        <v>#VALUE!</v>
      </c>
      <c r="N505" s="251" t="e">
        <f t="shared" si="105"/>
        <v>#VALUE!</v>
      </c>
      <c r="O505" s="68">
        <f>VLOOKUP($A505,[1]전년동월vs전월vs당월!$A$458:$AA$595,17,FALSE)</f>
        <v>21400</v>
      </c>
      <c r="P505" s="68">
        <v>23800</v>
      </c>
      <c r="Q505" s="68">
        <f>VLOOKUP($A505,친환경농산물!$A52:$O189,13,FALSE)</f>
        <v>15400</v>
      </c>
      <c r="R505" s="251">
        <f t="shared" si="106"/>
        <v>-28.037383177570092</v>
      </c>
      <c r="S505" s="251">
        <f t="shared" si="107"/>
        <v>-35.294117647058826</v>
      </c>
      <c r="T505" s="68">
        <f>VLOOKUP($A505,[1]전년동월vs전월vs당월!$A$458:$AA$595,22,FALSE)</f>
        <v>27600</v>
      </c>
      <c r="U505" s="68">
        <v>29600</v>
      </c>
      <c r="V505" s="68">
        <f>VLOOKUP($A505,친환경농산물!$A52:$O189,14,FALSE)</f>
        <v>21600</v>
      </c>
      <c r="W505" s="251">
        <f t="shared" si="108"/>
        <v>-21.739130434782609</v>
      </c>
      <c r="X505" s="251">
        <f t="shared" si="109"/>
        <v>-27.027027027027028</v>
      </c>
      <c r="Y505" s="68">
        <f>VLOOKUP($A505,[1]전년동월vs전월vs당월!$A$458:$AA$595,27,FALSE)</f>
        <v>32500</v>
      </c>
      <c r="Z505" s="68">
        <v>35200</v>
      </c>
      <c r="AA505" s="68">
        <f>VLOOKUP($A505,친환경농산물!$A52:$O189,15,FALSE)</f>
        <v>35200</v>
      </c>
      <c r="AB505" s="251">
        <f t="shared" si="110"/>
        <v>8.3076923076923084</v>
      </c>
      <c r="AC505" s="251">
        <f t="shared" si="111"/>
        <v>0</v>
      </c>
      <c r="AD505" s="116"/>
    </row>
    <row r="506" spans="1:30" s="28" customFormat="1">
      <c r="A506" s="16">
        <v>47</v>
      </c>
      <c r="B506" s="16" t="str">
        <f t="shared" si="95"/>
        <v>대두검정콩,흑태kg무농약전국</v>
      </c>
      <c r="C506" s="53"/>
      <c r="D506" s="175" t="s">
        <v>197</v>
      </c>
      <c r="E506" s="202" t="s">
        <v>2036</v>
      </c>
      <c r="F506" s="206" t="s">
        <v>2038</v>
      </c>
      <c r="G506" s="61" t="s">
        <v>192</v>
      </c>
      <c r="H506" s="204" t="s">
        <v>212</v>
      </c>
      <c r="I506" s="39" t="s">
        <v>213</v>
      </c>
      <c r="J506" s="68" t="str">
        <f>VLOOKUP($A506,[1]전년동월vs전월vs당월!$A$458:$AA$595,12,FALSE)</f>
        <v>-</v>
      </c>
      <c r="K506" s="68" t="s">
        <v>628</v>
      </c>
      <c r="L506" s="68" t="str">
        <f>VLOOKUP($A506,친환경농산물!$A53:$O190,12,FALSE)</f>
        <v>-</v>
      </c>
      <c r="M506" s="251" t="e">
        <f t="shared" si="104"/>
        <v>#VALUE!</v>
      </c>
      <c r="N506" s="251" t="e">
        <f t="shared" si="105"/>
        <v>#VALUE!</v>
      </c>
      <c r="O506" s="68">
        <f>VLOOKUP($A506,[1]전년동월vs전월vs당월!$A$458:$AA$595,17,FALSE)</f>
        <v>14400</v>
      </c>
      <c r="P506" s="68">
        <v>14600</v>
      </c>
      <c r="Q506" s="68">
        <f>VLOOKUP($A506,친환경농산물!$A53:$O190,13,FALSE)</f>
        <v>14600</v>
      </c>
      <c r="R506" s="251">
        <f t="shared" si="106"/>
        <v>1.3888888888888888</v>
      </c>
      <c r="S506" s="251">
        <f t="shared" si="107"/>
        <v>0</v>
      </c>
      <c r="T506" s="68">
        <f>VLOOKUP($A506,[1]전년동월vs전월vs당월!$A$458:$AA$595,22,FALSE)</f>
        <v>25600</v>
      </c>
      <c r="U506" s="68" t="s">
        <v>628</v>
      </c>
      <c r="V506" s="68" t="str">
        <f>VLOOKUP($A506,친환경농산물!$A53:$O190,14,FALSE)</f>
        <v>-</v>
      </c>
      <c r="W506" s="251" t="e">
        <f t="shared" si="108"/>
        <v>#VALUE!</v>
      </c>
      <c r="X506" s="251" t="e">
        <f t="shared" si="109"/>
        <v>#VALUE!</v>
      </c>
      <c r="Y506" s="68" t="str">
        <f>VLOOKUP($A506,[1]전년동월vs전월vs당월!$A$458:$AA$595,27,FALSE)</f>
        <v>-</v>
      </c>
      <c r="Z506" s="68" t="s">
        <v>628</v>
      </c>
      <c r="AA506" s="68" t="str">
        <f>VLOOKUP($A506,친환경농산물!$A53:$O190,15,FALSE)</f>
        <v>-</v>
      </c>
      <c r="AB506" s="251" t="e">
        <f t="shared" si="110"/>
        <v>#VALUE!</v>
      </c>
      <c r="AC506" s="251" t="e">
        <f t="shared" si="111"/>
        <v>#VALUE!</v>
      </c>
      <c r="AD506" s="116"/>
    </row>
    <row r="507" spans="1:30" s="28" customFormat="1">
      <c r="A507" s="28">
        <v>48</v>
      </c>
      <c r="B507" s="16" t="str">
        <f t="shared" si="95"/>
        <v>대두노란콩,백태kg무농약전국</v>
      </c>
      <c r="C507" s="53"/>
      <c r="D507" s="175" t="s">
        <v>197</v>
      </c>
      <c r="E507" s="206" t="s">
        <v>2036</v>
      </c>
      <c r="F507" s="206" t="s">
        <v>2039</v>
      </c>
      <c r="G507" s="61" t="s">
        <v>192</v>
      </c>
      <c r="H507" s="210" t="s">
        <v>212</v>
      </c>
      <c r="I507" s="39" t="s">
        <v>213</v>
      </c>
      <c r="J507" s="68" t="str">
        <f>VLOOKUP($A507,[1]전년동월vs전월vs당월!$A$458:$AA$595,12,FALSE)</f>
        <v>-</v>
      </c>
      <c r="K507" s="68" t="s">
        <v>628</v>
      </c>
      <c r="L507" s="68" t="str">
        <f>VLOOKUP($A507,친환경농산물!$A54:$O191,12,FALSE)</f>
        <v>-</v>
      </c>
      <c r="M507" s="251" t="e">
        <f t="shared" si="104"/>
        <v>#VALUE!</v>
      </c>
      <c r="N507" s="251" t="e">
        <f t="shared" si="105"/>
        <v>#VALUE!</v>
      </c>
      <c r="O507" s="68">
        <f>VLOOKUP($A507,[1]전년동월vs전월vs당월!$A$458:$AA$595,17,FALSE)</f>
        <v>11000</v>
      </c>
      <c r="P507" s="68">
        <v>11000</v>
      </c>
      <c r="Q507" s="68">
        <f>VLOOKUP($A507,친환경농산물!$A54:$O191,13,FALSE)</f>
        <v>7400</v>
      </c>
      <c r="R507" s="251">
        <f t="shared" si="106"/>
        <v>-32.727272727272727</v>
      </c>
      <c r="S507" s="251">
        <f t="shared" si="107"/>
        <v>-32.727272727272727</v>
      </c>
      <c r="T507" s="68">
        <f>VLOOKUP($A507,[1]전년동월vs전월vs당월!$A$458:$AA$595,22,FALSE)</f>
        <v>17000</v>
      </c>
      <c r="U507" s="68">
        <v>19600</v>
      </c>
      <c r="V507" s="68">
        <f>VLOOKUP($A507,친환경농산물!$A54:$O191,14,FALSE)</f>
        <v>15600</v>
      </c>
      <c r="W507" s="251">
        <f t="shared" si="108"/>
        <v>-8.235294117647058</v>
      </c>
      <c r="X507" s="251">
        <f t="shared" si="109"/>
        <v>-20.408163265306122</v>
      </c>
      <c r="Y507" s="68">
        <f>VLOOKUP($A507,[1]전년동월vs전월vs당월!$A$458:$AA$595,27,FALSE)</f>
        <v>22000</v>
      </c>
      <c r="Z507" s="68">
        <v>22600</v>
      </c>
      <c r="AA507" s="68">
        <f>VLOOKUP($A507,친환경농산물!$A54:$O191,15,FALSE)</f>
        <v>22600</v>
      </c>
      <c r="AB507" s="251">
        <f t="shared" si="110"/>
        <v>2.7272727272727271</v>
      </c>
      <c r="AC507" s="251">
        <f t="shared" si="111"/>
        <v>0</v>
      </c>
      <c r="AD507" s="116"/>
    </row>
    <row r="508" spans="1:30" s="28" customFormat="1">
      <c r="A508" s="16">
        <v>49</v>
      </c>
      <c r="B508" s="16" t="str">
        <f t="shared" si="95"/>
        <v>붉은팥적두,말린것kg무농약전국</v>
      </c>
      <c r="C508" s="44">
        <v>20</v>
      </c>
      <c r="D508" s="175" t="s">
        <v>197</v>
      </c>
      <c r="E508" s="202" t="s">
        <v>2040</v>
      </c>
      <c r="F508" s="202" t="s">
        <v>2041</v>
      </c>
      <c r="G508" s="203" t="s">
        <v>192</v>
      </c>
      <c r="H508" s="204" t="s">
        <v>212</v>
      </c>
      <c r="I508" s="39" t="s">
        <v>213</v>
      </c>
      <c r="J508" s="68" t="str">
        <f>VLOOKUP($A508,[1]전년동월vs전월vs당월!$A$458:$AA$595,12,FALSE)</f>
        <v>-</v>
      </c>
      <c r="K508" s="68" t="s">
        <v>628</v>
      </c>
      <c r="L508" s="68" t="str">
        <f>VLOOKUP($A508,친환경농산물!$A55:$O192,12,FALSE)</f>
        <v>-</v>
      </c>
      <c r="M508" s="251" t="e">
        <f t="shared" si="104"/>
        <v>#VALUE!</v>
      </c>
      <c r="N508" s="251" t="e">
        <f t="shared" si="105"/>
        <v>#VALUE!</v>
      </c>
      <c r="O508" s="68">
        <f>VLOOKUP($A508,[1]전년동월vs전월vs당월!$A$458:$AA$595,17,FALSE)</f>
        <v>18400</v>
      </c>
      <c r="P508" s="68">
        <v>18400</v>
      </c>
      <c r="Q508" s="68">
        <f>VLOOKUP($A508,친환경농산물!$A55:$O192,13,FALSE)</f>
        <v>11800</v>
      </c>
      <c r="R508" s="251">
        <f t="shared" si="106"/>
        <v>-35.869565217391305</v>
      </c>
      <c r="S508" s="251">
        <f t="shared" si="107"/>
        <v>-35.869565217391305</v>
      </c>
      <c r="T508" s="68">
        <f>VLOOKUP($A508,[1]전년동월vs전월vs당월!$A$458:$AA$595,22,FALSE)</f>
        <v>34000</v>
      </c>
      <c r="U508" s="68">
        <v>21500</v>
      </c>
      <c r="V508" s="68">
        <f>VLOOKUP($A508,친환경농산물!$A55:$O192,14,FALSE)</f>
        <v>21500</v>
      </c>
      <c r="W508" s="251">
        <f t="shared" si="108"/>
        <v>-36.764705882352942</v>
      </c>
      <c r="X508" s="251">
        <f t="shared" si="109"/>
        <v>0</v>
      </c>
      <c r="Y508" s="68">
        <f>VLOOKUP($A508,[1]전년동월vs전월vs당월!$A$458:$AA$595,27,FALSE)</f>
        <v>33800</v>
      </c>
      <c r="Z508" s="68">
        <v>35000</v>
      </c>
      <c r="AA508" s="68">
        <f>VLOOKUP($A508,친환경농산물!$A55:$O192,15,FALSE)</f>
        <v>35000</v>
      </c>
      <c r="AB508" s="251">
        <f t="shared" si="110"/>
        <v>3.5502958579881656</v>
      </c>
      <c r="AC508" s="251">
        <f t="shared" si="111"/>
        <v>0</v>
      </c>
      <c r="AD508" s="116"/>
    </row>
    <row r="509" spans="1:30" s="28" customFormat="1">
      <c r="A509" s="28">
        <v>50</v>
      </c>
      <c r="B509" s="16" t="str">
        <f t="shared" si="95"/>
        <v>밤피밤, 25g이상kg무농약전국</v>
      </c>
      <c r="C509" s="53">
        <v>21</v>
      </c>
      <c r="D509" s="61" t="s">
        <v>499</v>
      </c>
      <c r="E509" s="206" t="s">
        <v>500</v>
      </c>
      <c r="F509" s="206" t="s">
        <v>252</v>
      </c>
      <c r="G509" s="61" t="s">
        <v>192</v>
      </c>
      <c r="H509" s="204" t="s">
        <v>212</v>
      </c>
      <c r="I509" s="39" t="s">
        <v>213</v>
      </c>
      <c r="J509" s="68">
        <f>VLOOKUP($A509,[1]전년동월vs전월vs당월!$A$458:$AA$595,12,FALSE)</f>
        <v>8230</v>
      </c>
      <c r="K509" s="68">
        <v>9220</v>
      </c>
      <c r="L509" s="68">
        <f>VLOOKUP($A509,친환경농산물!$A56:$O193,12,FALSE)</f>
        <v>9220</v>
      </c>
      <c r="M509" s="251">
        <f t="shared" si="104"/>
        <v>12.029161603888214</v>
      </c>
      <c r="N509" s="251">
        <f t="shared" si="105"/>
        <v>0</v>
      </c>
      <c r="O509" s="68">
        <f>VLOOKUP($A509,[1]전년동월vs전월vs당월!$A$458:$AA$595,17,FALSE)</f>
        <v>5400</v>
      </c>
      <c r="P509" s="68">
        <v>5500</v>
      </c>
      <c r="Q509" s="68">
        <f>VLOOKUP($A509,친환경농산물!$A56:$O193,13,FALSE)</f>
        <v>5500</v>
      </c>
      <c r="R509" s="251">
        <f t="shared" si="106"/>
        <v>1.8518518518518519</v>
      </c>
      <c r="S509" s="251">
        <f t="shared" si="107"/>
        <v>0</v>
      </c>
      <c r="T509" s="68">
        <f>VLOOKUP($A509,[1]전년동월vs전월vs당월!$A$458:$AA$595,22,FALSE)</f>
        <v>9880</v>
      </c>
      <c r="U509" s="68" t="s">
        <v>628</v>
      </c>
      <c r="V509" s="68">
        <f>VLOOKUP($A509,친환경농산물!$A56:$O193,14,FALSE)</f>
        <v>10960</v>
      </c>
      <c r="W509" s="251">
        <f t="shared" si="108"/>
        <v>10.931174089068826</v>
      </c>
      <c r="X509" s="251" t="e">
        <f t="shared" si="109"/>
        <v>#VALUE!</v>
      </c>
      <c r="Y509" s="68">
        <f>VLOOKUP($A509,[1]전년동월vs전월vs당월!$A$458:$AA$595,27,FALSE)</f>
        <v>14170</v>
      </c>
      <c r="Z509" s="68">
        <v>10170</v>
      </c>
      <c r="AA509" s="68">
        <f>VLOOKUP($A509,친환경농산물!$A56:$O193,15,FALSE)</f>
        <v>10170</v>
      </c>
      <c r="AB509" s="251">
        <f t="shared" si="110"/>
        <v>-28.228652081863093</v>
      </c>
      <c r="AC509" s="251">
        <f t="shared" si="111"/>
        <v>0</v>
      </c>
      <c r="AD509" s="116"/>
    </row>
    <row r="510" spans="1:30" s="28" customFormat="1">
      <c r="A510" s="16">
        <v>51</v>
      </c>
      <c r="B510" s="16" t="str">
        <f t="shared" si="95"/>
        <v>밤깐밤kg무농약전국</v>
      </c>
      <c r="C510" s="53"/>
      <c r="D510" s="61" t="s">
        <v>499</v>
      </c>
      <c r="E510" s="206" t="s">
        <v>500</v>
      </c>
      <c r="F510" s="206" t="s">
        <v>253</v>
      </c>
      <c r="G510" s="61" t="s">
        <v>192</v>
      </c>
      <c r="H510" s="204" t="s">
        <v>212</v>
      </c>
      <c r="I510" s="39" t="s">
        <v>213</v>
      </c>
      <c r="J510" s="68">
        <f>VLOOKUP($A510,[1]전년동월vs전월vs당월!$A$458:$AA$595,12,FALSE)</f>
        <v>27850</v>
      </c>
      <c r="K510" s="68" t="s">
        <v>628</v>
      </c>
      <c r="L510" s="68" t="str">
        <f>VLOOKUP($A510,친환경농산물!$A57:$O194,12,FALSE)</f>
        <v>-</v>
      </c>
      <c r="M510" s="251" t="e">
        <f t="shared" si="104"/>
        <v>#VALUE!</v>
      </c>
      <c r="N510" s="251" t="e">
        <f t="shared" si="105"/>
        <v>#VALUE!</v>
      </c>
      <c r="O510" s="68" t="str">
        <f>VLOOKUP($A510,[1]전년동월vs전월vs당월!$A$458:$AA$595,17,FALSE)</f>
        <v>-</v>
      </c>
      <c r="P510" s="68" t="s">
        <v>628</v>
      </c>
      <c r="Q510" s="68" t="str">
        <f>VLOOKUP($A510,친환경농산물!$A57:$O194,13,FALSE)</f>
        <v>-</v>
      </c>
      <c r="R510" s="251" t="e">
        <f t="shared" si="106"/>
        <v>#VALUE!</v>
      </c>
      <c r="S510" s="251" t="e">
        <f t="shared" si="107"/>
        <v>#VALUE!</v>
      </c>
      <c r="T510" s="68" t="str">
        <f>VLOOKUP($A510,[1]전년동월vs전월vs당월!$A$458:$AA$595,22,FALSE)</f>
        <v>-</v>
      </c>
      <c r="U510" s="68" t="s">
        <v>628</v>
      </c>
      <c r="V510" s="68" t="str">
        <f>VLOOKUP($A510,친환경농산물!$A57:$O194,14,FALSE)</f>
        <v>-</v>
      </c>
      <c r="W510" s="251" t="e">
        <f t="shared" si="108"/>
        <v>#VALUE!</v>
      </c>
      <c r="X510" s="251" t="e">
        <f t="shared" si="109"/>
        <v>#VALUE!</v>
      </c>
      <c r="Y510" s="68" t="str">
        <f>VLOOKUP($A510,[1]전년동월vs전월vs당월!$A$458:$AA$595,27,FALSE)</f>
        <v>-</v>
      </c>
      <c r="Z510" s="68" t="s">
        <v>628</v>
      </c>
      <c r="AA510" s="68" t="str">
        <f>VLOOKUP($A510,친환경농산물!$A57:$O194,15,FALSE)</f>
        <v>-</v>
      </c>
      <c r="AB510" s="251" t="e">
        <f t="shared" si="110"/>
        <v>#VALUE!</v>
      </c>
      <c r="AC510" s="251" t="e">
        <f t="shared" si="111"/>
        <v>#VALUE!</v>
      </c>
      <c r="AD510" s="116"/>
    </row>
    <row r="511" spans="1:30" s="16" customFormat="1">
      <c r="A511" s="28">
        <v>52</v>
      </c>
      <c r="B511" s="16" t="str">
        <f t="shared" si="95"/>
        <v>들깨피들깨,말린것kg무농약전국</v>
      </c>
      <c r="C511" s="53">
        <v>22</v>
      </c>
      <c r="D511" s="61" t="s">
        <v>499</v>
      </c>
      <c r="E511" s="206" t="s">
        <v>2042</v>
      </c>
      <c r="F511" s="206" t="s">
        <v>2043</v>
      </c>
      <c r="G511" s="61" t="s">
        <v>192</v>
      </c>
      <c r="H511" s="204" t="s">
        <v>212</v>
      </c>
      <c r="I511" s="39" t="s">
        <v>213</v>
      </c>
      <c r="J511" s="68" t="str">
        <f>VLOOKUP($A511,[1]전년동월vs전월vs당월!$A$458:$AA$595,12,FALSE)</f>
        <v>-</v>
      </c>
      <c r="K511" s="68">
        <v>17770</v>
      </c>
      <c r="L511" s="68">
        <f>VLOOKUP($A511,친환경농산물!$A58:$O195,12,FALSE)</f>
        <v>17770</v>
      </c>
      <c r="M511" s="251" t="e">
        <f t="shared" si="104"/>
        <v>#VALUE!</v>
      </c>
      <c r="N511" s="251">
        <f t="shared" si="105"/>
        <v>0</v>
      </c>
      <c r="O511" s="68">
        <f>VLOOKUP($A511,[1]전년동월vs전월vs당월!$A$458:$AA$595,17,FALSE)</f>
        <v>14200</v>
      </c>
      <c r="P511" s="68" t="s">
        <v>628</v>
      </c>
      <c r="Q511" s="68" t="str">
        <f>VLOOKUP($A511,친환경농산물!$A58:$O195,13,FALSE)</f>
        <v>-</v>
      </c>
      <c r="R511" s="251" t="e">
        <f t="shared" si="106"/>
        <v>#VALUE!</v>
      </c>
      <c r="S511" s="251" t="e">
        <f t="shared" si="107"/>
        <v>#VALUE!</v>
      </c>
      <c r="T511" s="68" t="str">
        <f>VLOOKUP($A511,[1]전년동월vs전월vs당월!$A$458:$AA$595,22,FALSE)</f>
        <v>-</v>
      </c>
      <c r="U511" s="68" t="s">
        <v>628</v>
      </c>
      <c r="V511" s="68" t="str">
        <f>VLOOKUP($A511,친환경농산물!$A58:$O195,14,FALSE)</f>
        <v>-</v>
      </c>
      <c r="W511" s="251" t="e">
        <f t="shared" si="108"/>
        <v>#VALUE!</v>
      </c>
      <c r="X511" s="251" t="e">
        <f t="shared" si="109"/>
        <v>#VALUE!</v>
      </c>
      <c r="Y511" s="68" t="str">
        <f>VLOOKUP($A511,[1]전년동월vs전월vs당월!$A$458:$AA$595,27,FALSE)</f>
        <v>-</v>
      </c>
      <c r="Z511" s="68" t="s">
        <v>628</v>
      </c>
      <c r="AA511" s="68" t="str">
        <f>VLOOKUP($A511,친환경농산물!$A58:$O195,15,FALSE)</f>
        <v>-</v>
      </c>
      <c r="AB511" s="251" t="e">
        <f t="shared" si="110"/>
        <v>#VALUE!</v>
      </c>
      <c r="AC511" s="251" t="e">
        <f t="shared" si="111"/>
        <v>#VALUE!</v>
      </c>
      <c r="AD511" s="40"/>
    </row>
    <row r="512" spans="1:30" s="28" customFormat="1">
      <c r="A512" s="16">
        <v>53</v>
      </c>
      <c r="B512" s="16" t="str">
        <f t="shared" si="95"/>
        <v>참깨,흰깨피참깨,말린것kg무농약전국</v>
      </c>
      <c r="C512" s="53">
        <v>23</v>
      </c>
      <c r="D512" s="61" t="s">
        <v>499</v>
      </c>
      <c r="E512" s="206" t="s">
        <v>501</v>
      </c>
      <c r="F512" s="206" t="s">
        <v>2044</v>
      </c>
      <c r="G512" s="61" t="s">
        <v>192</v>
      </c>
      <c r="H512" s="204" t="s">
        <v>212</v>
      </c>
      <c r="I512" s="39" t="s">
        <v>213</v>
      </c>
      <c r="J512" s="68" t="str">
        <f>VLOOKUP($A512,[1]전년동월vs전월vs당월!$A$458:$AA$595,12,FALSE)</f>
        <v>-</v>
      </c>
      <c r="K512" s="68" t="s">
        <v>628</v>
      </c>
      <c r="L512" s="68" t="str">
        <f>VLOOKUP($A512,친환경농산물!$A59:$O196,12,FALSE)</f>
        <v>-</v>
      </c>
      <c r="M512" s="251" t="e">
        <f t="shared" si="104"/>
        <v>#VALUE!</v>
      </c>
      <c r="N512" s="251" t="e">
        <f t="shared" si="105"/>
        <v>#VALUE!</v>
      </c>
      <c r="O512" s="68">
        <f>VLOOKUP($A512,[1]전년동월vs전월vs당월!$A$458:$AA$595,17,FALSE)</f>
        <v>28000</v>
      </c>
      <c r="P512" s="68">
        <v>26400</v>
      </c>
      <c r="Q512" s="68">
        <f>VLOOKUP($A512,친환경농산물!$A59:$O196,13,FALSE)</f>
        <v>26400</v>
      </c>
      <c r="R512" s="251">
        <f t="shared" si="106"/>
        <v>-5.7142857142857144</v>
      </c>
      <c r="S512" s="251">
        <f t="shared" si="107"/>
        <v>0</v>
      </c>
      <c r="T512" s="68" t="str">
        <f>VLOOKUP($A512,[1]전년동월vs전월vs당월!$A$458:$AA$595,22,FALSE)</f>
        <v>-</v>
      </c>
      <c r="U512" s="68" t="s">
        <v>628</v>
      </c>
      <c r="V512" s="68" t="str">
        <f>VLOOKUP($A512,친환경농산물!$A59:$O196,14,FALSE)</f>
        <v>-</v>
      </c>
      <c r="W512" s="251" t="e">
        <f t="shared" si="108"/>
        <v>#VALUE!</v>
      </c>
      <c r="X512" s="251" t="e">
        <f t="shared" si="109"/>
        <v>#VALUE!</v>
      </c>
      <c r="Y512" s="68" t="str">
        <f>VLOOKUP($A512,[1]전년동월vs전월vs당월!$A$458:$AA$595,27,FALSE)</f>
        <v>-</v>
      </c>
      <c r="Z512" s="68" t="s">
        <v>628</v>
      </c>
      <c r="AA512" s="68" t="str">
        <f>VLOOKUP($A512,친환경농산물!$A59:$O196,15,FALSE)</f>
        <v>-</v>
      </c>
      <c r="AB512" s="251" t="e">
        <f t="shared" si="110"/>
        <v>#VALUE!</v>
      </c>
      <c r="AC512" s="251" t="e">
        <f t="shared" si="111"/>
        <v>#VALUE!</v>
      </c>
      <c r="AD512" s="116"/>
    </row>
    <row r="513" spans="1:30" s="28" customFormat="1">
      <c r="A513" s="28">
        <v>54</v>
      </c>
      <c r="B513" s="16" t="str">
        <f t="shared" si="95"/>
        <v>고추꽈리고추,생것kg무농약 이상전국</v>
      </c>
      <c r="C513" s="44">
        <v>24</v>
      </c>
      <c r="D513" s="54" t="s">
        <v>254</v>
      </c>
      <c r="E513" s="49" t="s">
        <v>2045</v>
      </c>
      <c r="F513" s="18" t="s">
        <v>2046</v>
      </c>
      <c r="G513" s="203" t="s">
        <v>192</v>
      </c>
      <c r="H513" s="51" t="s">
        <v>248</v>
      </c>
      <c r="I513" s="39" t="s">
        <v>213</v>
      </c>
      <c r="J513" s="68">
        <f>VLOOKUP($A513,[1]전년동월vs전월vs당월!$A$458:$AA$595,12,FALSE)</f>
        <v>9500</v>
      </c>
      <c r="K513" s="68">
        <v>10480</v>
      </c>
      <c r="L513" s="68">
        <f>VLOOKUP($A513,친환경농산물!$A60:$O197,12,FALSE)</f>
        <v>10480</v>
      </c>
      <c r="M513" s="251">
        <f t="shared" si="104"/>
        <v>10.315789473684211</v>
      </c>
      <c r="N513" s="251">
        <f t="shared" si="105"/>
        <v>0</v>
      </c>
      <c r="O513" s="68">
        <f>VLOOKUP($A513,[1]전년동월vs전월vs당월!$A$458:$AA$595,17,FALSE)</f>
        <v>15340</v>
      </c>
      <c r="P513" s="68">
        <v>8340</v>
      </c>
      <c r="Q513" s="68" t="str">
        <f>VLOOKUP($A513,친환경농산물!$A60:$O197,13,FALSE)</f>
        <v>-</v>
      </c>
      <c r="R513" s="251" t="e">
        <f t="shared" si="106"/>
        <v>#VALUE!</v>
      </c>
      <c r="S513" s="251" t="e">
        <f t="shared" si="107"/>
        <v>#VALUE!</v>
      </c>
      <c r="T513" s="68">
        <f>VLOOKUP($A513,[1]전년동월vs전월vs당월!$A$458:$AA$595,22,FALSE)</f>
        <v>18530</v>
      </c>
      <c r="U513" s="68">
        <v>17200</v>
      </c>
      <c r="V513" s="68">
        <f>VLOOKUP($A513,친환경농산물!$A60:$O197,14,FALSE)</f>
        <v>19870</v>
      </c>
      <c r="W513" s="251">
        <f t="shared" si="108"/>
        <v>7.2315164597949275</v>
      </c>
      <c r="X513" s="251">
        <f t="shared" si="109"/>
        <v>15.523255813953488</v>
      </c>
      <c r="Y513" s="68">
        <f>VLOOKUP($A513,[1]전년동월vs전월vs당월!$A$458:$AA$595,27,FALSE)</f>
        <v>19340</v>
      </c>
      <c r="Z513" s="68">
        <v>14000</v>
      </c>
      <c r="AA513" s="68">
        <f>VLOOKUP($A513,친환경농산물!$A60:$O197,15,FALSE)</f>
        <v>15270</v>
      </c>
      <c r="AB513" s="251">
        <f t="shared" si="110"/>
        <v>-21.044467425025854</v>
      </c>
      <c r="AC513" s="251">
        <f t="shared" si="111"/>
        <v>9.0714285714285712</v>
      </c>
      <c r="AD513" s="116"/>
    </row>
    <row r="514" spans="1:30" s="28" customFormat="1">
      <c r="A514" s="16">
        <v>55</v>
      </c>
      <c r="B514" s="16" t="str">
        <f t="shared" si="95"/>
        <v>고추청양고추,생것kg무농약 이상전국</v>
      </c>
      <c r="C514" s="38"/>
      <c r="D514" s="48" t="s">
        <v>254</v>
      </c>
      <c r="E514" s="49" t="s">
        <v>2045</v>
      </c>
      <c r="F514" s="18" t="s">
        <v>2047</v>
      </c>
      <c r="G514" s="203" t="s">
        <v>192</v>
      </c>
      <c r="H514" s="51" t="s">
        <v>248</v>
      </c>
      <c r="I514" s="39" t="s">
        <v>213</v>
      </c>
      <c r="J514" s="68">
        <f>VLOOKUP($A514,[1]전년동월vs전월vs당월!$A$458:$AA$595,12,FALSE)</f>
        <v>9560</v>
      </c>
      <c r="K514" s="68">
        <v>11970</v>
      </c>
      <c r="L514" s="68">
        <f>VLOOKUP($A514,친환경농산물!$A61:$O198,12,FALSE)</f>
        <v>11970</v>
      </c>
      <c r="M514" s="251">
        <f t="shared" si="104"/>
        <v>25.209205020920503</v>
      </c>
      <c r="N514" s="251">
        <f t="shared" si="105"/>
        <v>0</v>
      </c>
      <c r="O514" s="68">
        <f>VLOOKUP($A514,[1]전년동월vs전월vs당월!$A$458:$AA$595,17,FALSE)</f>
        <v>15000</v>
      </c>
      <c r="P514" s="68">
        <v>10000</v>
      </c>
      <c r="Q514" s="68">
        <f>VLOOKUP($A514,친환경농산물!$A61:$O198,13,FALSE)</f>
        <v>18000</v>
      </c>
      <c r="R514" s="251">
        <f t="shared" si="106"/>
        <v>20</v>
      </c>
      <c r="S514" s="251">
        <f t="shared" si="107"/>
        <v>80</v>
      </c>
      <c r="T514" s="68">
        <f>VLOOKUP($A514,[1]전년동월vs전월vs당월!$A$458:$AA$595,22,FALSE)</f>
        <v>27800</v>
      </c>
      <c r="U514" s="68">
        <v>19500</v>
      </c>
      <c r="V514" s="68">
        <f>VLOOKUP($A514,친환경농산물!$A61:$O198,14,FALSE)</f>
        <v>23500</v>
      </c>
      <c r="W514" s="251">
        <f t="shared" si="108"/>
        <v>-15.467625899280575</v>
      </c>
      <c r="X514" s="251">
        <f t="shared" si="109"/>
        <v>20.512820512820515</v>
      </c>
      <c r="Y514" s="68">
        <f>VLOOKUP($A514,[1]전년동월vs전월vs당월!$A$458:$AA$595,27,FALSE)</f>
        <v>21000</v>
      </c>
      <c r="Z514" s="68">
        <v>15600</v>
      </c>
      <c r="AA514" s="68">
        <f>VLOOKUP($A514,친환경농산물!$A61:$O198,15,FALSE)</f>
        <v>18000</v>
      </c>
      <c r="AB514" s="251">
        <f t="shared" si="110"/>
        <v>-14.285714285714286</v>
      </c>
      <c r="AC514" s="251">
        <f t="shared" si="111"/>
        <v>15.384615384615385</v>
      </c>
      <c r="AD514" s="116"/>
    </row>
    <row r="515" spans="1:30" s="28" customFormat="1">
      <c r="A515" s="28">
        <v>56</v>
      </c>
      <c r="B515" s="16" t="str">
        <f t="shared" si="95"/>
        <v>고추풋고추,생것kg무농약 이상전국</v>
      </c>
      <c r="C515" s="38"/>
      <c r="D515" s="48" t="s">
        <v>254</v>
      </c>
      <c r="E515" s="49" t="s">
        <v>2045</v>
      </c>
      <c r="F515" s="18" t="s">
        <v>2048</v>
      </c>
      <c r="G515" s="203" t="s">
        <v>192</v>
      </c>
      <c r="H515" s="51" t="s">
        <v>248</v>
      </c>
      <c r="I515" s="39" t="s">
        <v>213</v>
      </c>
      <c r="J515" s="68">
        <f>VLOOKUP($A515,[1]전년동월vs전월vs당월!$A$458:$AA$595,12,FALSE)</f>
        <v>8050</v>
      </c>
      <c r="K515" s="68">
        <v>10860</v>
      </c>
      <c r="L515" s="68">
        <f>VLOOKUP($A515,친환경농산물!$A62:$O199,12,FALSE)</f>
        <v>10860</v>
      </c>
      <c r="M515" s="251">
        <f t="shared" si="104"/>
        <v>34.906832298136649</v>
      </c>
      <c r="N515" s="251">
        <f t="shared" si="105"/>
        <v>0</v>
      </c>
      <c r="O515" s="68">
        <f>VLOOKUP($A515,[1]전년동월vs전월vs당월!$A$458:$AA$595,17,FALSE)</f>
        <v>14670</v>
      </c>
      <c r="P515" s="68">
        <v>7500</v>
      </c>
      <c r="Q515" s="68">
        <f>VLOOKUP($A515,친환경농산물!$A62:$O199,13,FALSE)</f>
        <v>16000</v>
      </c>
      <c r="R515" s="251">
        <f t="shared" si="106"/>
        <v>9.0661213360599859</v>
      </c>
      <c r="S515" s="251">
        <f t="shared" si="107"/>
        <v>113.33333333333333</v>
      </c>
      <c r="T515" s="68">
        <f>VLOOKUP($A515,[1]전년동월vs전월vs당월!$A$458:$AA$595,22,FALSE)</f>
        <v>21870</v>
      </c>
      <c r="U515" s="68">
        <v>13200</v>
      </c>
      <c r="V515" s="68">
        <f>VLOOKUP($A515,친환경농산물!$A62:$O199,14,FALSE)</f>
        <v>19870</v>
      </c>
      <c r="W515" s="251">
        <f t="shared" si="108"/>
        <v>-9.1449474165523554</v>
      </c>
      <c r="X515" s="251">
        <f t="shared" si="109"/>
        <v>50.530303030303031</v>
      </c>
      <c r="Y515" s="68">
        <f>VLOOKUP($A515,[1]전년동월vs전월vs당월!$A$458:$AA$595,27,FALSE)</f>
        <v>15340</v>
      </c>
      <c r="Z515" s="68">
        <v>10400</v>
      </c>
      <c r="AA515" s="68">
        <f>VLOOKUP($A515,친환경농산물!$A62:$O199,15,FALSE)</f>
        <v>10340</v>
      </c>
      <c r="AB515" s="251">
        <f t="shared" si="110"/>
        <v>-32.594524119947849</v>
      </c>
      <c r="AC515" s="251">
        <f t="shared" si="111"/>
        <v>-0.57692307692307687</v>
      </c>
      <c r="AD515" s="116"/>
    </row>
    <row r="516" spans="1:30" s="28" customFormat="1">
      <c r="A516" s="16">
        <v>57</v>
      </c>
      <c r="B516" s="16" t="str">
        <f t="shared" si="95"/>
        <v>고추홍고추,생것kg무농약 이상전국</v>
      </c>
      <c r="C516" s="38"/>
      <c r="D516" s="48" t="s">
        <v>254</v>
      </c>
      <c r="E516" s="49" t="s">
        <v>2045</v>
      </c>
      <c r="F516" s="18" t="s">
        <v>2049</v>
      </c>
      <c r="G516" s="203" t="s">
        <v>192</v>
      </c>
      <c r="H516" s="51" t="s">
        <v>248</v>
      </c>
      <c r="I516" s="39" t="s">
        <v>213</v>
      </c>
      <c r="J516" s="68">
        <f>VLOOKUP($A516,[1]전년동월vs전월vs당월!$A$458:$AA$595,12,FALSE)</f>
        <v>11770</v>
      </c>
      <c r="K516" s="68">
        <v>14960</v>
      </c>
      <c r="L516" s="68">
        <f>VLOOKUP($A516,친환경농산물!$A63:$O200,12,FALSE)</f>
        <v>14960</v>
      </c>
      <c r="M516" s="251">
        <f t="shared" si="104"/>
        <v>27.102803738317757</v>
      </c>
      <c r="N516" s="251">
        <f t="shared" si="105"/>
        <v>0</v>
      </c>
      <c r="O516" s="68" t="str">
        <f>VLOOKUP($A516,[1]전년동월vs전월vs당월!$A$458:$AA$595,17,FALSE)</f>
        <v>-</v>
      </c>
      <c r="P516" s="68">
        <v>8670</v>
      </c>
      <c r="Q516" s="68">
        <f>VLOOKUP($A516,친환경농산물!$A63:$O200,13,FALSE)</f>
        <v>15670</v>
      </c>
      <c r="R516" s="251" t="e">
        <f t="shared" si="106"/>
        <v>#VALUE!</v>
      </c>
      <c r="S516" s="251">
        <f t="shared" si="107"/>
        <v>80.738177623990779</v>
      </c>
      <c r="T516" s="68" t="str">
        <f>VLOOKUP($A516,[1]전년동월vs전월vs당월!$A$458:$AA$595,22,FALSE)</f>
        <v>-</v>
      </c>
      <c r="U516" s="68" t="s">
        <v>628</v>
      </c>
      <c r="V516" s="68" t="str">
        <f>VLOOKUP($A516,친환경농산물!$A63:$O200,14,FALSE)</f>
        <v>-</v>
      </c>
      <c r="W516" s="251" t="e">
        <f t="shared" si="108"/>
        <v>#VALUE!</v>
      </c>
      <c r="X516" s="251" t="e">
        <f t="shared" si="109"/>
        <v>#VALUE!</v>
      </c>
      <c r="Y516" s="68">
        <f>VLOOKUP($A516,[1]전년동월vs전월vs당월!$A$458:$AA$595,27,FALSE)</f>
        <v>19000</v>
      </c>
      <c r="Z516" s="68">
        <v>19870</v>
      </c>
      <c r="AA516" s="68">
        <f>VLOOKUP($A516,친환경농산물!$A63:$O200,15,FALSE)</f>
        <v>19870</v>
      </c>
      <c r="AB516" s="251">
        <f t="shared" si="110"/>
        <v>4.5789473684210522</v>
      </c>
      <c r="AC516" s="251">
        <f t="shared" si="111"/>
        <v>0</v>
      </c>
      <c r="AD516" s="116"/>
    </row>
    <row r="517" spans="1:30" s="16" customFormat="1">
      <c r="A517" s="28">
        <v>58</v>
      </c>
      <c r="B517" s="16" t="str">
        <f t="shared" si="95"/>
        <v>근대청근대kg무농약 이상전국</v>
      </c>
      <c r="C517" s="38">
        <v>25</v>
      </c>
      <c r="D517" s="48" t="s">
        <v>254</v>
      </c>
      <c r="E517" s="49" t="s">
        <v>2050</v>
      </c>
      <c r="F517" s="18" t="s">
        <v>2051</v>
      </c>
      <c r="G517" s="203" t="s">
        <v>192</v>
      </c>
      <c r="H517" s="51" t="s">
        <v>248</v>
      </c>
      <c r="I517" s="39" t="s">
        <v>213</v>
      </c>
      <c r="J517" s="68">
        <f>VLOOKUP($A517,[1]전년동월vs전월vs당월!$A$458:$AA$595,12,FALSE)</f>
        <v>4340</v>
      </c>
      <c r="K517" s="68">
        <v>3310</v>
      </c>
      <c r="L517" s="68">
        <f>VLOOKUP($A517,친환경농산물!$A64:$O201,12,FALSE)</f>
        <v>3310</v>
      </c>
      <c r="M517" s="251">
        <f t="shared" si="104"/>
        <v>-23.732718894009217</v>
      </c>
      <c r="N517" s="251">
        <f t="shared" si="105"/>
        <v>0</v>
      </c>
      <c r="O517" s="68">
        <f>VLOOKUP($A517,[1]전년동월vs전월vs당월!$A$458:$AA$595,17,FALSE)</f>
        <v>4670</v>
      </c>
      <c r="P517" s="68">
        <v>4670</v>
      </c>
      <c r="Q517" s="68">
        <f>VLOOKUP($A517,친환경농산물!$A64:$O201,13,FALSE)</f>
        <v>4670</v>
      </c>
      <c r="R517" s="251">
        <f t="shared" si="106"/>
        <v>0</v>
      </c>
      <c r="S517" s="251">
        <f t="shared" si="107"/>
        <v>0</v>
      </c>
      <c r="T517" s="68">
        <f>VLOOKUP($A517,[1]전년동월vs전월vs당월!$A$458:$AA$595,22,FALSE)</f>
        <v>8600</v>
      </c>
      <c r="U517" s="68" t="s">
        <v>628</v>
      </c>
      <c r="V517" s="68" t="str">
        <f>VLOOKUP($A517,친환경농산물!$A64:$O201,14,FALSE)</f>
        <v>-</v>
      </c>
      <c r="W517" s="251" t="e">
        <f t="shared" si="108"/>
        <v>#VALUE!</v>
      </c>
      <c r="X517" s="251" t="e">
        <f t="shared" si="109"/>
        <v>#VALUE!</v>
      </c>
      <c r="Y517" s="68">
        <f>VLOOKUP($A517,[1]전년동월vs전월vs당월!$A$458:$AA$595,27,FALSE)</f>
        <v>9170</v>
      </c>
      <c r="Z517" s="68">
        <v>9940</v>
      </c>
      <c r="AA517" s="68">
        <f>VLOOKUP($A517,친환경농산물!$A64:$O201,15,FALSE)</f>
        <v>9940</v>
      </c>
      <c r="AB517" s="251">
        <f t="shared" si="110"/>
        <v>8.3969465648854964</v>
      </c>
      <c r="AC517" s="251">
        <f t="shared" si="111"/>
        <v>0</v>
      </c>
      <c r="AD517" s="40"/>
    </row>
    <row r="518" spans="1:30" s="16" customFormat="1">
      <c r="A518" s="16">
        <v>59</v>
      </c>
      <c r="B518" s="16" t="str">
        <f t="shared" si="95"/>
        <v>깻잎kg무농약 이상전국</v>
      </c>
      <c r="C518" s="38">
        <v>26</v>
      </c>
      <c r="D518" s="48" t="s">
        <v>254</v>
      </c>
      <c r="E518" s="49" t="s">
        <v>502</v>
      </c>
      <c r="F518" s="80"/>
      <c r="G518" s="203" t="s">
        <v>192</v>
      </c>
      <c r="H518" s="51" t="s">
        <v>248</v>
      </c>
      <c r="I518" s="39" t="s">
        <v>213</v>
      </c>
      <c r="J518" s="68">
        <f>VLOOKUP($A518,[1]전년동월vs전월vs당월!$A$458:$AA$595,12,FALSE)</f>
        <v>15960</v>
      </c>
      <c r="K518" s="68">
        <v>14930</v>
      </c>
      <c r="L518" s="68">
        <f>VLOOKUP($A518,친환경농산물!$A65:$O202,12,FALSE)</f>
        <v>14930</v>
      </c>
      <c r="M518" s="251">
        <f t="shared" si="104"/>
        <v>-6.4536340852130323</v>
      </c>
      <c r="N518" s="251">
        <f t="shared" si="105"/>
        <v>0</v>
      </c>
      <c r="O518" s="68">
        <f>VLOOKUP($A518,[1]전년동월vs전월vs당월!$A$458:$AA$595,17,FALSE)</f>
        <v>33340</v>
      </c>
      <c r="P518" s="68">
        <v>25000</v>
      </c>
      <c r="Q518" s="68">
        <f>VLOOKUP($A518,친환경농산물!$A65:$O202,13,FALSE)</f>
        <v>25000</v>
      </c>
      <c r="R518" s="251">
        <f t="shared" si="106"/>
        <v>-25.01499700059988</v>
      </c>
      <c r="S518" s="251">
        <f t="shared" si="107"/>
        <v>0</v>
      </c>
      <c r="T518" s="68">
        <f>VLOOKUP($A518,[1]전년동월vs전월vs당월!$A$458:$AA$595,22,FALSE)</f>
        <v>42000</v>
      </c>
      <c r="U518" s="68">
        <v>27150</v>
      </c>
      <c r="V518" s="68">
        <f>VLOOKUP($A518,친환경농산물!$A65:$O202,14,FALSE)</f>
        <v>28290</v>
      </c>
      <c r="W518" s="251">
        <f t="shared" si="108"/>
        <v>-32.642857142857146</v>
      </c>
      <c r="X518" s="251">
        <f t="shared" si="109"/>
        <v>4.1988950276243093</v>
      </c>
      <c r="Y518" s="68">
        <f>VLOOKUP($A518,[1]전년동월vs전월vs당월!$A$458:$AA$595,27,FALSE)</f>
        <v>65720</v>
      </c>
      <c r="Z518" s="68">
        <v>64640</v>
      </c>
      <c r="AA518" s="68">
        <f>VLOOKUP($A518,친환경농산물!$A65:$O202,15,FALSE)</f>
        <v>55560</v>
      </c>
      <c r="AB518" s="251">
        <f t="shared" si="110"/>
        <v>-15.459525258673159</v>
      </c>
      <c r="AC518" s="251">
        <f t="shared" si="111"/>
        <v>-14.047029702970297</v>
      </c>
      <c r="AD518" s="40"/>
    </row>
    <row r="519" spans="1:30" s="16" customFormat="1">
      <c r="A519" s="28">
        <v>60</v>
      </c>
      <c r="B519" s="16" t="str">
        <f t="shared" ref="B519:B582" si="112">E519&amp;F519&amp;G519&amp;H519&amp;I519</f>
        <v>당근흙당근kg무농약 이상전국</v>
      </c>
      <c r="C519" s="29">
        <v>27</v>
      </c>
      <c r="D519" s="48" t="s">
        <v>254</v>
      </c>
      <c r="E519" s="48" t="s">
        <v>2052</v>
      </c>
      <c r="F519" s="49" t="s">
        <v>255</v>
      </c>
      <c r="G519" s="203" t="s">
        <v>192</v>
      </c>
      <c r="H519" s="51" t="s">
        <v>248</v>
      </c>
      <c r="I519" s="39" t="s">
        <v>213</v>
      </c>
      <c r="J519" s="68">
        <f>VLOOKUP($A519,[1]전년동월vs전월vs당월!$A$458:$AA$595,12,FALSE)</f>
        <v>3790</v>
      </c>
      <c r="K519" s="68" t="s">
        <v>628</v>
      </c>
      <c r="L519" s="68" t="str">
        <f>VLOOKUP($A519,친환경농산물!$A66:$O203,12,FALSE)</f>
        <v>-</v>
      </c>
      <c r="M519" s="251" t="e">
        <f t="shared" si="104"/>
        <v>#VALUE!</v>
      </c>
      <c r="N519" s="251" t="e">
        <f t="shared" si="105"/>
        <v>#VALUE!</v>
      </c>
      <c r="O519" s="68">
        <f>VLOOKUP($A519,[1]전년동월vs전월vs당월!$A$458:$AA$595,17,FALSE)</f>
        <v>4200</v>
      </c>
      <c r="P519" s="68">
        <v>4000</v>
      </c>
      <c r="Q519" s="68">
        <f>VLOOKUP($A519,친환경농산물!$A66:$O203,13,FALSE)</f>
        <v>4600</v>
      </c>
      <c r="R519" s="251">
        <f t="shared" si="106"/>
        <v>9.5238095238095237</v>
      </c>
      <c r="S519" s="251">
        <f t="shared" si="107"/>
        <v>15</v>
      </c>
      <c r="T519" s="68">
        <f>VLOOKUP($A519,[1]전년동월vs전월vs당월!$A$458:$AA$595,22,FALSE)</f>
        <v>7900</v>
      </c>
      <c r="U519" s="68">
        <v>7160</v>
      </c>
      <c r="V519" s="68">
        <f>VLOOKUP($A519,친환경농산물!$A66:$O203,14,FALSE)</f>
        <v>5000</v>
      </c>
      <c r="W519" s="251">
        <f t="shared" si="108"/>
        <v>-36.708860759493668</v>
      </c>
      <c r="X519" s="251">
        <f t="shared" si="109"/>
        <v>-30.16759776536313</v>
      </c>
      <c r="Y519" s="68" t="str">
        <f>VLOOKUP($A519,[1]전년동월vs전월vs당월!$A$458:$AA$595,27,FALSE)</f>
        <v>-</v>
      </c>
      <c r="Z519" s="68">
        <v>4400</v>
      </c>
      <c r="AA519" s="68">
        <f>VLOOKUP($A519,친환경농산물!$A66:$O203,15,FALSE)</f>
        <v>2150</v>
      </c>
      <c r="AB519" s="251" t="e">
        <f t="shared" si="110"/>
        <v>#VALUE!</v>
      </c>
      <c r="AC519" s="251">
        <f t="shared" si="111"/>
        <v>-51.136363636363633</v>
      </c>
      <c r="AD519" s="40"/>
    </row>
    <row r="520" spans="1:30" s="16" customFormat="1">
      <c r="A520" s="16">
        <v>61</v>
      </c>
      <c r="B520" s="16" t="str">
        <f t="shared" si="112"/>
        <v>당근세척당근kg무농약 이상전국</v>
      </c>
      <c r="C520" s="29"/>
      <c r="D520" s="48" t="s">
        <v>254</v>
      </c>
      <c r="E520" s="48" t="s">
        <v>2052</v>
      </c>
      <c r="F520" s="49" t="s">
        <v>256</v>
      </c>
      <c r="G520" s="203" t="s">
        <v>192</v>
      </c>
      <c r="H520" s="51" t="s">
        <v>248</v>
      </c>
      <c r="I520" s="39" t="s">
        <v>213</v>
      </c>
      <c r="J520" s="68">
        <f>VLOOKUP($A520,[1]전년동월vs전월vs당월!$A$458:$AA$595,12,FALSE)</f>
        <v>4110</v>
      </c>
      <c r="K520" s="68" t="s">
        <v>628</v>
      </c>
      <c r="L520" s="68" t="str">
        <f>VLOOKUP($A520,친환경농산물!$A67:$O204,12,FALSE)</f>
        <v>-</v>
      </c>
      <c r="M520" s="251" t="e">
        <f t="shared" si="104"/>
        <v>#VALUE!</v>
      </c>
      <c r="N520" s="251" t="e">
        <f t="shared" si="105"/>
        <v>#VALUE!</v>
      </c>
      <c r="O520" s="68" t="str">
        <f>VLOOKUP($A520,[1]전년동월vs전월vs당월!$A$458:$AA$595,17,FALSE)</f>
        <v>-</v>
      </c>
      <c r="P520" s="68" t="s">
        <v>628</v>
      </c>
      <c r="Q520" s="68" t="str">
        <f>VLOOKUP($A520,친환경농산물!$A67:$O204,13,FALSE)</f>
        <v>-</v>
      </c>
      <c r="R520" s="251" t="e">
        <f t="shared" si="106"/>
        <v>#VALUE!</v>
      </c>
      <c r="S520" s="251" t="e">
        <f t="shared" si="107"/>
        <v>#VALUE!</v>
      </c>
      <c r="T520" s="68">
        <f>VLOOKUP($A520,[1]전년동월vs전월vs당월!$A$458:$AA$595,22,FALSE)</f>
        <v>9960</v>
      </c>
      <c r="U520" s="68" t="s">
        <v>628</v>
      </c>
      <c r="V520" s="68">
        <f>VLOOKUP($A520,친환경농산물!$A67:$O204,14,FALSE)</f>
        <v>5190</v>
      </c>
      <c r="W520" s="251">
        <f t="shared" si="108"/>
        <v>-47.891566265060241</v>
      </c>
      <c r="X520" s="251" t="e">
        <f t="shared" si="109"/>
        <v>#VALUE!</v>
      </c>
      <c r="Y520" s="68">
        <f>VLOOKUP($A520,[1]전년동월vs전월vs당월!$A$458:$AA$595,27,FALSE)</f>
        <v>10000</v>
      </c>
      <c r="Z520" s="68" t="s">
        <v>628</v>
      </c>
      <c r="AA520" s="68" t="str">
        <f>VLOOKUP($A520,친환경농산물!$A67:$O204,15,FALSE)</f>
        <v>-</v>
      </c>
      <c r="AB520" s="251" t="e">
        <f t="shared" si="110"/>
        <v>#VALUE!</v>
      </c>
      <c r="AC520" s="251" t="e">
        <f t="shared" si="111"/>
        <v>#VALUE!</v>
      </c>
      <c r="AD520" s="40"/>
    </row>
    <row r="521" spans="1:30" s="16" customFormat="1">
      <c r="A521" s="28">
        <v>62</v>
      </c>
      <c r="B521" s="16" t="str">
        <f t="shared" si="112"/>
        <v>로메인청로메인kg무농약 이상전국</v>
      </c>
      <c r="C521" s="38">
        <v>28</v>
      </c>
      <c r="D521" s="48" t="s">
        <v>254</v>
      </c>
      <c r="E521" s="49" t="s">
        <v>2053</v>
      </c>
      <c r="F521" s="49" t="s">
        <v>2054</v>
      </c>
      <c r="G521" s="203" t="s">
        <v>192</v>
      </c>
      <c r="H521" s="51" t="s">
        <v>248</v>
      </c>
      <c r="I521" s="39" t="s">
        <v>213</v>
      </c>
      <c r="J521" s="68">
        <f>VLOOKUP($A521,[1]전년동월vs전월vs당월!$A$458:$AA$595,12,FALSE)</f>
        <v>5080</v>
      </c>
      <c r="K521" s="68">
        <v>4240</v>
      </c>
      <c r="L521" s="68">
        <f>VLOOKUP($A521,친환경농산물!$A68:$O205,12,FALSE)</f>
        <v>4240</v>
      </c>
      <c r="M521" s="251">
        <f t="shared" si="104"/>
        <v>-16.535433070866141</v>
      </c>
      <c r="N521" s="251">
        <f t="shared" si="105"/>
        <v>0</v>
      </c>
      <c r="O521" s="68">
        <f>VLOOKUP($A521,[1]전년동월vs전월vs당월!$A$458:$AA$595,17,FALSE)</f>
        <v>8000</v>
      </c>
      <c r="P521" s="68">
        <v>8000</v>
      </c>
      <c r="Q521" s="68">
        <f>VLOOKUP($A521,친환경농산물!$A68:$O205,13,FALSE)</f>
        <v>8000</v>
      </c>
      <c r="R521" s="251">
        <f t="shared" si="106"/>
        <v>0</v>
      </c>
      <c r="S521" s="251">
        <f t="shared" si="107"/>
        <v>0</v>
      </c>
      <c r="T521" s="68">
        <f>VLOOKUP($A521,[1]전년동월vs전월vs당월!$A$458:$AA$595,22,FALSE)</f>
        <v>14000</v>
      </c>
      <c r="U521" s="68">
        <v>14800</v>
      </c>
      <c r="V521" s="68">
        <f>VLOOKUP($A521,친환경농산물!$A68:$O205,14,FALSE)</f>
        <v>14500</v>
      </c>
      <c r="W521" s="251">
        <f t="shared" si="108"/>
        <v>3.5714285714285716</v>
      </c>
      <c r="X521" s="251">
        <f t="shared" si="109"/>
        <v>-2.0270270270270272</v>
      </c>
      <c r="Y521" s="68" t="str">
        <f>VLOOKUP($A521,[1]전년동월vs전월vs당월!$A$458:$AA$595,27,FALSE)</f>
        <v>-</v>
      </c>
      <c r="Z521" s="68" t="s">
        <v>628</v>
      </c>
      <c r="AA521" s="68" t="str">
        <f>VLOOKUP($A521,친환경농산물!$A68:$O205,15,FALSE)</f>
        <v>-</v>
      </c>
      <c r="AB521" s="251" t="e">
        <f t="shared" si="110"/>
        <v>#VALUE!</v>
      </c>
      <c r="AC521" s="251" t="e">
        <f t="shared" si="111"/>
        <v>#VALUE!</v>
      </c>
      <c r="AD521" s="40"/>
    </row>
    <row r="522" spans="1:30" s="16" customFormat="1">
      <c r="A522" s="16">
        <v>63</v>
      </c>
      <c r="B522" s="16" t="str">
        <f t="shared" si="112"/>
        <v>마늘깐마늘kg무농약 이상전국</v>
      </c>
      <c r="C522" s="38">
        <v>29</v>
      </c>
      <c r="D522" s="48" t="s">
        <v>254</v>
      </c>
      <c r="E522" s="48" t="s">
        <v>2055</v>
      </c>
      <c r="F522" s="49" t="s">
        <v>257</v>
      </c>
      <c r="G522" s="203" t="s">
        <v>192</v>
      </c>
      <c r="H522" s="51" t="s">
        <v>248</v>
      </c>
      <c r="I522" s="39" t="s">
        <v>213</v>
      </c>
      <c r="J522" s="68">
        <f>VLOOKUP($A522,[1]전년동월vs전월vs당월!$A$458:$AA$595,12,FALSE)</f>
        <v>13300</v>
      </c>
      <c r="K522" s="68">
        <v>13470</v>
      </c>
      <c r="L522" s="68">
        <f>VLOOKUP($A522,친환경농산물!$A69:$O206,12,FALSE)</f>
        <v>13470</v>
      </c>
      <c r="M522" s="251">
        <f t="shared" si="104"/>
        <v>1.2781954887218046</v>
      </c>
      <c r="N522" s="251">
        <f t="shared" si="105"/>
        <v>0</v>
      </c>
      <c r="O522" s="68">
        <f>VLOOKUP($A522,[1]전년동월vs전월vs당월!$A$458:$AA$595,17,FALSE)</f>
        <v>19500</v>
      </c>
      <c r="P522" s="68">
        <v>19500</v>
      </c>
      <c r="Q522" s="68">
        <f>VLOOKUP($A522,친환경농산물!$A69:$O206,13,FALSE)</f>
        <v>17500</v>
      </c>
      <c r="R522" s="251">
        <f t="shared" si="106"/>
        <v>-10.256410256410257</v>
      </c>
      <c r="S522" s="251">
        <f t="shared" si="107"/>
        <v>-10.256410256410257</v>
      </c>
      <c r="T522" s="68">
        <f>VLOOKUP($A522,[1]전년동월vs전월vs당월!$A$458:$AA$595,22,FALSE)</f>
        <v>17400</v>
      </c>
      <c r="U522" s="68">
        <v>19000</v>
      </c>
      <c r="V522" s="68">
        <f>VLOOKUP($A522,친환경농산물!$A69:$O206,14,FALSE)</f>
        <v>19000</v>
      </c>
      <c r="W522" s="251">
        <f t="shared" si="108"/>
        <v>9.1954022988505741</v>
      </c>
      <c r="X522" s="251">
        <f t="shared" si="109"/>
        <v>0</v>
      </c>
      <c r="Y522" s="68">
        <f>VLOOKUP($A522,[1]전년동월vs전월vs당월!$A$458:$AA$595,27,FALSE)</f>
        <v>12670</v>
      </c>
      <c r="Z522" s="68">
        <v>13250</v>
      </c>
      <c r="AA522" s="68">
        <f>VLOOKUP($A522,친환경농산물!$A69:$O206,15,FALSE)</f>
        <v>13250</v>
      </c>
      <c r="AB522" s="251">
        <f t="shared" si="110"/>
        <v>4.5777426992896606</v>
      </c>
      <c r="AC522" s="251">
        <f t="shared" si="111"/>
        <v>0</v>
      </c>
      <c r="AD522" s="40"/>
    </row>
    <row r="523" spans="1:30" s="16" customFormat="1">
      <c r="A523" s="28">
        <v>64</v>
      </c>
      <c r="B523" s="16" t="str">
        <f t="shared" si="112"/>
        <v>마늘깐마늘,꼭지제거kg무농약 이상전국</v>
      </c>
      <c r="C523" s="29"/>
      <c r="D523" s="48" t="s">
        <v>254</v>
      </c>
      <c r="E523" s="48" t="s">
        <v>2055</v>
      </c>
      <c r="F523" s="49" t="s">
        <v>258</v>
      </c>
      <c r="G523" s="203" t="s">
        <v>192</v>
      </c>
      <c r="H523" s="51" t="s">
        <v>248</v>
      </c>
      <c r="I523" s="39" t="s">
        <v>213</v>
      </c>
      <c r="J523" s="68">
        <f>VLOOKUP($A523,[1]전년동월vs전월vs당월!$A$458:$AA$595,12,FALSE)</f>
        <v>14560</v>
      </c>
      <c r="K523" s="68">
        <v>14750</v>
      </c>
      <c r="L523" s="68">
        <f>VLOOKUP($A523,친환경농산물!$A70:$O207,12,FALSE)</f>
        <v>14750</v>
      </c>
      <c r="M523" s="251">
        <f t="shared" si="104"/>
        <v>1.304945054945055</v>
      </c>
      <c r="N523" s="251">
        <f t="shared" si="105"/>
        <v>0</v>
      </c>
      <c r="O523" s="68" t="str">
        <f>VLOOKUP($A523,[1]전년동월vs전월vs당월!$A$458:$AA$595,17,FALSE)</f>
        <v>-</v>
      </c>
      <c r="P523" s="68" t="s">
        <v>628</v>
      </c>
      <c r="Q523" s="68" t="str">
        <f>VLOOKUP($A523,친환경농산물!$A70:$O207,13,FALSE)</f>
        <v>-</v>
      </c>
      <c r="R523" s="251" t="e">
        <f t="shared" si="106"/>
        <v>#VALUE!</v>
      </c>
      <c r="S523" s="251" t="e">
        <f t="shared" si="107"/>
        <v>#VALUE!</v>
      </c>
      <c r="T523" s="68" t="str">
        <f>VLOOKUP($A523,[1]전년동월vs전월vs당월!$A$458:$AA$595,22,FALSE)</f>
        <v>-</v>
      </c>
      <c r="U523" s="68" t="s">
        <v>628</v>
      </c>
      <c r="V523" s="68" t="str">
        <f>VLOOKUP($A523,친환경농산물!$A70:$O207,14,FALSE)</f>
        <v>-</v>
      </c>
      <c r="W523" s="251" t="e">
        <f t="shared" si="108"/>
        <v>#VALUE!</v>
      </c>
      <c r="X523" s="251" t="e">
        <f t="shared" si="109"/>
        <v>#VALUE!</v>
      </c>
      <c r="Y523" s="68" t="str">
        <f>VLOOKUP($A523,[1]전년동월vs전월vs당월!$A$458:$AA$595,27,FALSE)</f>
        <v>-</v>
      </c>
      <c r="Z523" s="68" t="s">
        <v>628</v>
      </c>
      <c r="AA523" s="68" t="str">
        <f>VLOOKUP($A523,친환경농산물!$A70:$O207,15,FALSE)</f>
        <v>-</v>
      </c>
      <c r="AB523" s="251" t="e">
        <f t="shared" si="110"/>
        <v>#VALUE!</v>
      </c>
      <c r="AC523" s="251" t="e">
        <f t="shared" si="111"/>
        <v>#VALUE!</v>
      </c>
      <c r="AD523" s="40"/>
    </row>
    <row r="524" spans="1:30" s="16" customFormat="1">
      <c r="A524" s="16">
        <v>65</v>
      </c>
      <c r="B524" s="16" t="str">
        <f t="shared" si="112"/>
        <v>모듬쌈kg무농약 이상전국</v>
      </c>
      <c r="C524" s="38">
        <v>30</v>
      </c>
      <c r="D524" s="48" t="s">
        <v>254</v>
      </c>
      <c r="E524" s="49" t="s">
        <v>2056</v>
      </c>
      <c r="F524" s="80"/>
      <c r="G524" s="203" t="s">
        <v>192</v>
      </c>
      <c r="H524" s="51" t="s">
        <v>248</v>
      </c>
      <c r="I524" s="39" t="s">
        <v>213</v>
      </c>
      <c r="J524" s="68" t="str">
        <f>VLOOKUP($A524,[1]전년동월vs전월vs당월!$A$458:$AA$595,12,FALSE)</f>
        <v>-</v>
      </c>
      <c r="K524" s="68" t="s">
        <v>628</v>
      </c>
      <c r="L524" s="68" t="str">
        <f>VLOOKUP($A524,친환경농산물!$A71:$O208,12,FALSE)</f>
        <v>-</v>
      </c>
      <c r="M524" s="251" t="e">
        <f t="shared" si="104"/>
        <v>#VALUE!</v>
      </c>
      <c r="N524" s="251" t="e">
        <f t="shared" si="105"/>
        <v>#VALUE!</v>
      </c>
      <c r="O524" s="68">
        <f>VLOOKUP($A524,[1]전년동월vs전월vs당월!$A$458:$AA$595,17,FALSE)</f>
        <v>9500</v>
      </c>
      <c r="P524" s="68">
        <v>9500</v>
      </c>
      <c r="Q524" s="68">
        <f>VLOOKUP($A524,친환경농산물!$A71:$O208,13,FALSE)</f>
        <v>9500</v>
      </c>
      <c r="R524" s="251">
        <f t="shared" si="106"/>
        <v>0</v>
      </c>
      <c r="S524" s="251">
        <f t="shared" si="107"/>
        <v>0</v>
      </c>
      <c r="T524" s="68">
        <f>VLOOKUP($A524,[1]전년동월vs전월vs당월!$A$458:$AA$595,22,FALSE)</f>
        <v>14840</v>
      </c>
      <c r="U524" s="68">
        <v>13380</v>
      </c>
      <c r="V524" s="68">
        <f>VLOOKUP($A524,친환경농산물!$A71:$O208,14,FALSE)</f>
        <v>11060</v>
      </c>
      <c r="W524" s="251">
        <f t="shared" si="108"/>
        <v>-25.471698113207548</v>
      </c>
      <c r="X524" s="251">
        <f t="shared" si="109"/>
        <v>-17.33931240657698</v>
      </c>
      <c r="Y524" s="68">
        <f>VLOOKUP($A524,[1]전년동월vs전월vs당월!$A$458:$AA$595,27,FALSE)</f>
        <v>12000</v>
      </c>
      <c r="Z524" s="68">
        <v>16000</v>
      </c>
      <c r="AA524" s="68">
        <f>VLOOKUP($A524,친환경농산물!$A71:$O208,15,FALSE)</f>
        <v>16000</v>
      </c>
      <c r="AB524" s="251">
        <f t="shared" si="110"/>
        <v>33.333333333333336</v>
      </c>
      <c r="AC524" s="251">
        <f t="shared" si="111"/>
        <v>0</v>
      </c>
      <c r="AD524" s="40"/>
    </row>
    <row r="525" spans="1:30">
      <c r="A525" s="28">
        <v>66</v>
      </c>
      <c r="B525" s="16" t="str">
        <f t="shared" si="112"/>
        <v>조선무흙무kg무농약 이상전국</v>
      </c>
      <c r="C525" s="29">
        <v>31</v>
      </c>
      <c r="D525" s="48" t="s">
        <v>254</v>
      </c>
      <c r="E525" s="48" t="s">
        <v>2057</v>
      </c>
      <c r="F525" s="55" t="s">
        <v>259</v>
      </c>
      <c r="G525" s="203" t="s">
        <v>192</v>
      </c>
      <c r="H525" s="51" t="s">
        <v>248</v>
      </c>
      <c r="I525" s="39" t="s">
        <v>213</v>
      </c>
      <c r="J525" s="68">
        <f>VLOOKUP($A525,[1]전년동월vs전월vs당월!$A$458:$AA$595,12,FALSE)</f>
        <v>2000</v>
      </c>
      <c r="K525" s="68">
        <v>1850</v>
      </c>
      <c r="L525" s="68">
        <f>VLOOKUP($A525,친환경농산물!$A72:$O209,12,FALSE)</f>
        <v>1850</v>
      </c>
      <c r="M525" s="251">
        <f t="shared" ref="M525:M588" si="113">(L525-J525)*100/J525</f>
        <v>-7.5</v>
      </c>
      <c r="N525" s="251">
        <f t="shared" ref="N525:N588" si="114">(L525-K525)*100/K525</f>
        <v>0</v>
      </c>
      <c r="O525" s="68">
        <f>VLOOKUP($A525,[1]전년동월vs전월vs당월!$A$458:$AA$595,17,FALSE)</f>
        <v>1070</v>
      </c>
      <c r="P525" s="68">
        <v>1070</v>
      </c>
      <c r="Q525" s="68">
        <f>VLOOKUP($A525,친환경농산물!$A72:$O209,13,FALSE)</f>
        <v>970</v>
      </c>
      <c r="R525" s="251">
        <f t="shared" ref="R525:R588" si="115">(Q525-O525)*100/O525</f>
        <v>-9.3457943925233646</v>
      </c>
      <c r="S525" s="251">
        <f t="shared" ref="S525:S588" si="116">(Q525-P525)*100/P525</f>
        <v>-9.3457943925233646</v>
      </c>
      <c r="T525" s="68">
        <f>VLOOKUP($A525,[1]전년동월vs전월vs당월!$A$458:$AA$595,22,FALSE)</f>
        <v>3320</v>
      </c>
      <c r="U525" s="68">
        <v>2210</v>
      </c>
      <c r="V525" s="68">
        <f>VLOOKUP($A525,친환경농산물!$A72:$O209,14,FALSE)</f>
        <v>1430</v>
      </c>
      <c r="W525" s="251">
        <f t="shared" ref="W525:W588" si="117">(V525-T525)*100/T525</f>
        <v>-56.927710843373497</v>
      </c>
      <c r="X525" s="251">
        <f t="shared" ref="X525:X588" si="118">(V525-U525)*100/U525</f>
        <v>-35.294117647058826</v>
      </c>
      <c r="Y525" s="68" t="str">
        <f>VLOOKUP($A525,[1]전년동월vs전월vs당월!$A$458:$AA$595,27,FALSE)</f>
        <v>-</v>
      </c>
      <c r="Z525" s="68">
        <v>1920</v>
      </c>
      <c r="AA525" s="68">
        <f>VLOOKUP($A525,친환경농산물!$A72:$O209,15,FALSE)</f>
        <v>1000</v>
      </c>
      <c r="AB525" s="251" t="e">
        <f t="shared" ref="AB525:AB588" si="119">(AA525-Y525)*100/Y525</f>
        <v>#VALUE!</v>
      </c>
      <c r="AC525" s="251">
        <f t="shared" ref="AC525:AC588" si="120">(AA525-Z525)*100/Z525</f>
        <v>-47.916666666666664</v>
      </c>
      <c r="AD525" s="47"/>
    </row>
    <row r="526" spans="1:30" s="16" customFormat="1">
      <c r="A526" s="16">
        <v>67</v>
      </c>
      <c r="B526" s="16" t="str">
        <f t="shared" si="112"/>
        <v>조선무세척무kg무농약 이상전국</v>
      </c>
      <c r="C526" s="29"/>
      <c r="D526" s="48" t="s">
        <v>254</v>
      </c>
      <c r="E526" s="48" t="s">
        <v>2057</v>
      </c>
      <c r="F526" s="55" t="s">
        <v>260</v>
      </c>
      <c r="G526" s="203" t="s">
        <v>192</v>
      </c>
      <c r="H526" s="51" t="s">
        <v>248</v>
      </c>
      <c r="I526" s="39" t="s">
        <v>213</v>
      </c>
      <c r="J526" s="68">
        <f>VLOOKUP($A526,[1]전년동월vs전월vs당월!$A$458:$AA$595,12,FALSE)</f>
        <v>2200</v>
      </c>
      <c r="K526" s="68">
        <v>1990</v>
      </c>
      <c r="L526" s="68">
        <f>VLOOKUP($A526,친환경농산물!$A73:$O210,12,FALSE)</f>
        <v>1990</v>
      </c>
      <c r="M526" s="251">
        <f t="shared" si="113"/>
        <v>-9.545454545454545</v>
      </c>
      <c r="N526" s="251">
        <f t="shared" si="114"/>
        <v>0</v>
      </c>
      <c r="O526" s="68" t="str">
        <f>VLOOKUP($A526,[1]전년동월vs전월vs당월!$A$458:$AA$595,17,FALSE)</f>
        <v>-</v>
      </c>
      <c r="P526" s="68" t="s">
        <v>628</v>
      </c>
      <c r="Q526" s="68" t="str">
        <f>VLOOKUP($A526,친환경농산물!$A73:$O210,13,FALSE)</f>
        <v>-</v>
      </c>
      <c r="R526" s="251" t="e">
        <f t="shared" si="115"/>
        <v>#VALUE!</v>
      </c>
      <c r="S526" s="251" t="e">
        <f t="shared" si="116"/>
        <v>#VALUE!</v>
      </c>
      <c r="T526" s="68" t="str">
        <f>VLOOKUP($A526,[1]전년동월vs전월vs당월!$A$458:$AA$595,22,FALSE)</f>
        <v>-</v>
      </c>
      <c r="U526" s="68" t="s">
        <v>628</v>
      </c>
      <c r="V526" s="68">
        <f>VLOOKUP($A526,친환경농산물!$A73:$O210,14,FALSE)</f>
        <v>1050</v>
      </c>
      <c r="W526" s="251" t="e">
        <f t="shared" si="117"/>
        <v>#VALUE!</v>
      </c>
      <c r="X526" s="251" t="e">
        <f t="shared" si="118"/>
        <v>#VALUE!</v>
      </c>
      <c r="Y526" s="68">
        <f>VLOOKUP($A526,[1]전년동월vs전월vs당월!$A$458:$AA$595,27,FALSE)</f>
        <v>1770</v>
      </c>
      <c r="Z526" s="68" t="s">
        <v>628</v>
      </c>
      <c r="AA526" s="68" t="str">
        <f>VLOOKUP($A526,친환경농산물!$A73:$O210,15,FALSE)</f>
        <v>-</v>
      </c>
      <c r="AB526" s="251" t="e">
        <f t="shared" si="119"/>
        <v>#VALUE!</v>
      </c>
      <c r="AC526" s="251" t="e">
        <f t="shared" si="120"/>
        <v>#VALUE!</v>
      </c>
      <c r="AD526" s="40"/>
    </row>
    <row r="527" spans="1:30" s="16" customFormat="1">
      <c r="A527" s="28">
        <v>68</v>
      </c>
      <c r="B527" s="16" t="str">
        <f t="shared" si="112"/>
        <v>미나리kg무농약 이상전국</v>
      </c>
      <c r="C527" s="38">
        <v>32</v>
      </c>
      <c r="D527" s="48" t="s">
        <v>254</v>
      </c>
      <c r="E527" s="49" t="s">
        <v>503</v>
      </c>
      <c r="F527" s="81"/>
      <c r="G527" s="203" t="s">
        <v>192</v>
      </c>
      <c r="H527" s="51" t="s">
        <v>248</v>
      </c>
      <c r="I527" s="39" t="s">
        <v>213</v>
      </c>
      <c r="J527" s="68">
        <f>VLOOKUP($A527,[1]전년동월vs전월vs당월!$A$458:$AA$595,12,FALSE)</f>
        <v>8080</v>
      </c>
      <c r="K527" s="68">
        <v>6310</v>
      </c>
      <c r="L527" s="68">
        <f>VLOOKUP($A527,친환경농산물!$A74:$O211,12,FALSE)</f>
        <v>6310</v>
      </c>
      <c r="M527" s="251">
        <f t="shared" si="113"/>
        <v>-21.905940594059405</v>
      </c>
      <c r="N527" s="251">
        <f t="shared" si="114"/>
        <v>0</v>
      </c>
      <c r="O527" s="68">
        <f>VLOOKUP($A527,[1]전년동월vs전월vs당월!$A$458:$AA$595,17,FALSE)</f>
        <v>10700</v>
      </c>
      <c r="P527" s="68">
        <v>12500</v>
      </c>
      <c r="Q527" s="68">
        <f>VLOOKUP($A527,친환경농산물!$A74:$O211,13,FALSE)</f>
        <v>14250</v>
      </c>
      <c r="R527" s="251">
        <f t="shared" si="115"/>
        <v>33.177570093457945</v>
      </c>
      <c r="S527" s="251">
        <f t="shared" si="116"/>
        <v>14</v>
      </c>
      <c r="T527" s="68" t="str">
        <f>VLOOKUP($A527,[1]전년동월vs전월vs당월!$A$458:$AA$595,22,FALSE)</f>
        <v>-</v>
      </c>
      <c r="U527" s="68">
        <v>17900</v>
      </c>
      <c r="V527" s="68">
        <f>VLOOKUP($A527,친환경농산물!$A74:$O211,14,FALSE)</f>
        <v>17250</v>
      </c>
      <c r="W527" s="251" t="e">
        <f t="shared" si="117"/>
        <v>#VALUE!</v>
      </c>
      <c r="X527" s="251">
        <f t="shared" si="118"/>
        <v>-3.6312849162011172</v>
      </c>
      <c r="Y527" s="68" t="str">
        <f>VLOOKUP($A527,[1]전년동월vs전월vs당월!$A$458:$AA$595,27,FALSE)</f>
        <v>-</v>
      </c>
      <c r="Z527" s="68">
        <v>16500</v>
      </c>
      <c r="AA527" s="68">
        <f>VLOOKUP($A527,친환경농산물!$A74:$O211,15,FALSE)</f>
        <v>19500</v>
      </c>
      <c r="AB527" s="251" t="e">
        <f t="shared" si="119"/>
        <v>#VALUE!</v>
      </c>
      <c r="AC527" s="251">
        <f t="shared" si="120"/>
        <v>18.181818181818183</v>
      </c>
      <c r="AD527" s="40"/>
    </row>
    <row r="528" spans="1:30" s="16" customFormat="1">
      <c r="A528" s="16">
        <v>69</v>
      </c>
      <c r="B528" s="16" t="str">
        <f t="shared" si="112"/>
        <v>배추단배추kg무농약 이상전국</v>
      </c>
      <c r="C528" s="38">
        <v>33</v>
      </c>
      <c r="D528" s="48" t="s">
        <v>254</v>
      </c>
      <c r="E528" s="49" t="s">
        <v>2058</v>
      </c>
      <c r="F528" s="82" t="s">
        <v>2059</v>
      </c>
      <c r="G528" s="203" t="s">
        <v>192</v>
      </c>
      <c r="H528" s="51" t="s">
        <v>248</v>
      </c>
      <c r="I528" s="39" t="s">
        <v>213</v>
      </c>
      <c r="J528" s="68" t="str">
        <f>VLOOKUP($A528,[1]전년동월vs전월vs당월!$A$458:$AA$595,12,FALSE)</f>
        <v>-</v>
      </c>
      <c r="K528" s="68" t="s">
        <v>628</v>
      </c>
      <c r="L528" s="68" t="str">
        <f>VLOOKUP($A528,친환경농산물!$A75:$O212,12,FALSE)</f>
        <v>-</v>
      </c>
      <c r="M528" s="251" t="e">
        <f t="shared" si="113"/>
        <v>#VALUE!</v>
      </c>
      <c r="N528" s="251" t="e">
        <f t="shared" si="114"/>
        <v>#VALUE!</v>
      </c>
      <c r="O528" s="68" t="str">
        <f>VLOOKUP($A528,[1]전년동월vs전월vs당월!$A$458:$AA$595,17,FALSE)</f>
        <v>-</v>
      </c>
      <c r="P528" s="68" t="s">
        <v>628</v>
      </c>
      <c r="Q528" s="68" t="str">
        <f>VLOOKUP($A528,친환경농산물!$A75:$O212,13,FALSE)</f>
        <v>-</v>
      </c>
      <c r="R528" s="251" t="e">
        <f t="shared" si="115"/>
        <v>#VALUE!</v>
      </c>
      <c r="S528" s="251" t="e">
        <f t="shared" si="116"/>
        <v>#VALUE!</v>
      </c>
      <c r="T528" s="68" t="str">
        <f>VLOOKUP($A528,[1]전년동월vs전월vs당월!$A$458:$AA$595,22,FALSE)</f>
        <v>-</v>
      </c>
      <c r="U528" s="68" t="s">
        <v>628</v>
      </c>
      <c r="V528" s="68" t="str">
        <f>VLOOKUP($A528,친환경농산물!$A75:$O212,14,FALSE)</f>
        <v>-</v>
      </c>
      <c r="W528" s="251" t="e">
        <f t="shared" si="117"/>
        <v>#VALUE!</v>
      </c>
      <c r="X528" s="251" t="e">
        <f t="shared" si="118"/>
        <v>#VALUE!</v>
      </c>
      <c r="Y528" s="68">
        <f>VLOOKUP($A528,[1]전년동월vs전월vs당월!$A$458:$AA$595,27,FALSE)</f>
        <v>5720</v>
      </c>
      <c r="Z528" s="68">
        <v>4530</v>
      </c>
      <c r="AA528" s="68">
        <f>VLOOKUP($A528,친환경농산물!$A75:$O212,15,FALSE)</f>
        <v>2440</v>
      </c>
      <c r="AB528" s="251">
        <f t="shared" si="119"/>
        <v>-57.34265734265734</v>
      </c>
      <c r="AC528" s="251">
        <f t="shared" si="120"/>
        <v>-46.136865342163354</v>
      </c>
      <c r="AD528" s="40"/>
    </row>
    <row r="529" spans="1:30" s="16" customFormat="1">
      <c r="A529" s="28">
        <v>70</v>
      </c>
      <c r="B529" s="16" t="str">
        <f t="shared" si="112"/>
        <v>배추통배추kg무농약 이상전국</v>
      </c>
      <c r="C529" s="38"/>
      <c r="D529" s="48" t="s">
        <v>254</v>
      </c>
      <c r="E529" s="49" t="s">
        <v>2058</v>
      </c>
      <c r="F529" s="82" t="s">
        <v>261</v>
      </c>
      <c r="G529" s="203" t="s">
        <v>192</v>
      </c>
      <c r="H529" s="51" t="s">
        <v>248</v>
      </c>
      <c r="I529" s="39" t="s">
        <v>213</v>
      </c>
      <c r="J529" s="68">
        <f>VLOOKUP($A529,[1]전년동월vs전월vs당월!$A$458:$AA$595,12,FALSE)</f>
        <v>2500</v>
      </c>
      <c r="K529" s="68">
        <v>2490</v>
      </c>
      <c r="L529" s="68">
        <f>VLOOKUP($A529,친환경농산물!$A76:$O213,12,FALSE)</f>
        <v>2490</v>
      </c>
      <c r="M529" s="251">
        <f t="shared" si="113"/>
        <v>-0.4</v>
      </c>
      <c r="N529" s="251">
        <f t="shared" si="114"/>
        <v>0</v>
      </c>
      <c r="O529" s="68">
        <f>VLOOKUP($A529,[1]전년동월vs전월vs당월!$A$458:$AA$595,17,FALSE)</f>
        <v>940</v>
      </c>
      <c r="P529" s="68">
        <v>1110</v>
      </c>
      <c r="Q529" s="68">
        <f>VLOOKUP($A529,친환경농산물!$A76:$O213,13,FALSE)</f>
        <v>1190</v>
      </c>
      <c r="R529" s="251">
        <f t="shared" si="115"/>
        <v>26.595744680851062</v>
      </c>
      <c r="S529" s="251">
        <f t="shared" si="116"/>
        <v>7.2072072072072073</v>
      </c>
      <c r="T529" s="68" t="str">
        <f>VLOOKUP($A529,[1]전년동월vs전월vs당월!$A$458:$AA$595,22,FALSE)</f>
        <v>-</v>
      </c>
      <c r="U529" s="68" t="s">
        <v>628</v>
      </c>
      <c r="V529" s="68" t="str">
        <f>VLOOKUP($A529,친환경농산물!$A76:$O213,14,FALSE)</f>
        <v>-</v>
      </c>
      <c r="W529" s="251" t="e">
        <f t="shared" si="117"/>
        <v>#VALUE!</v>
      </c>
      <c r="X529" s="251" t="e">
        <f t="shared" si="118"/>
        <v>#VALUE!</v>
      </c>
      <c r="Y529" s="68" t="str">
        <f>VLOOKUP($A529,[1]전년동월vs전월vs당월!$A$458:$AA$595,27,FALSE)</f>
        <v>-</v>
      </c>
      <c r="Z529" s="68" t="s">
        <v>628</v>
      </c>
      <c r="AA529" s="68" t="str">
        <f>VLOOKUP($A529,친환경농산물!$A76:$O213,15,FALSE)</f>
        <v>-</v>
      </c>
      <c r="AB529" s="251" t="e">
        <f t="shared" si="119"/>
        <v>#VALUE!</v>
      </c>
      <c r="AC529" s="251" t="e">
        <f t="shared" si="120"/>
        <v>#VALUE!</v>
      </c>
      <c r="AD529" s="40"/>
    </row>
    <row r="530" spans="1:30" s="16" customFormat="1">
      <c r="A530" s="16">
        <v>71</v>
      </c>
      <c r="B530" s="16" t="str">
        <f t="shared" si="112"/>
        <v>배추얼갈이kg무농약 이상전국</v>
      </c>
      <c r="C530" s="38"/>
      <c r="D530" s="48" t="s">
        <v>254</v>
      </c>
      <c r="E530" s="49" t="s">
        <v>2058</v>
      </c>
      <c r="F530" s="82" t="s">
        <v>262</v>
      </c>
      <c r="G530" s="203" t="s">
        <v>192</v>
      </c>
      <c r="H530" s="51" t="s">
        <v>248</v>
      </c>
      <c r="I530" s="39" t="s">
        <v>213</v>
      </c>
      <c r="J530" s="68">
        <f>VLOOKUP($A530,[1]전년동월vs전월vs당월!$A$458:$AA$595,12,FALSE)</f>
        <v>3510</v>
      </c>
      <c r="K530" s="68" t="s">
        <v>628</v>
      </c>
      <c r="L530" s="68" t="str">
        <f>VLOOKUP($A530,친환경농산물!$A77:$O214,12,FALSE)</f>
        <v>-</v>
      </c>
      <c r="M530" s="251" t="e">
        <f t="shared" si="113"/>
        <v>#VALUE!</v>
      </c>
      <c r="N530" s="251" t="e">
        <f t="shared" si="114"/>
        <v>#VALUE!</v>
      </c>
      <c r="O530" s="68">
        <f>VLOOKUP($A530,[1]전년동월vs전월vs당월!$A$458:$AA$595,17,FALSE)</f>
        <v>2300</v>
      </c>
      <c r="P530" s="68">
        <v>2500</v>
      </c>
      <c r="Q530" s="68">
        <f>VLOOKUP($A530,친환경농산물!$A77:$O214,13,FALSE)</f>
        <v>4130</v>
      </c>
      <c r="R530" s="251">
        <f t="shared" si="115"/>
        <v>79.565217391304344</v>
      </c>
      <c r="S530" s="251">
        <f t="shared" si="116"/>
        <v>65.2</v>
      </c>
      <c r="T530" s="68">
        <f>VLOOKUP($A530,[1]전년동월vs전월vs당월!$A$458:$AA$595,22,FALSE)</f>
        <v>5360</v>
      </c>
      <c r="U530" s="68">
        <v>5960</v>
      </c>
      <c r="V530" s="68">
        <f>VLOOKUP($A530,친환경농산물!$A77:$O214,14,FALSE)</f>
        <v>5960</v>
      </c>
      <c r="W530" s="251">
        <f t="shared" si="117"/>
        <v>11.194029850746269</v>
      </c>
      <c r="X530" s="251">
        <f t="shared" si="118"/>
        <v>0</v>
      </c>
      <c r="Y530" s="68" t="str">
        <f>VLOOKUP($A530,[1]전년동월vs전월vs당월!$A$458:$AA$595,27,FALSE)</f>
        <v>-</v>
      </c>
      <c r="Z530" s="68">
        <v>5900</v>
      </c>
      <c r="AA530" s="68">
        <f>VLOOKUP($A530,친환경농산물!$A77:$O214,15,FALSE)</f>
        <v>7000</v>
      </c>
      <c r="AB530" s="251" t="e">
        <f t="shared" si="119"/>
        <v>#VALUE!</v>
      </c>
      <c r="AC530" s="251">
        <f t="shared" si="120"/>
        <v>18.64406779661017</v>
      </c>
      <c r="AD530" s="40"/>
    </row>
    <row r="531" spans="1:30" s="16" customFormat="1">
      <c r="A531" s="28">
        <v>72</v>
      </c>
      <c r="B531" s="16" t="str">
        <f t="shared" si="112"/>
        <v>부추kg무농약 이상전국</v>
      </c>
      <c r="C531" s="38">
        <v>34</v>
      </c>
      <c r="D531" s="48" t="s">
        <v>254</v>
      </c>
      <c r="E531" s="49" t="s">
        <v>504</v>
      </c>
      <c r="F531" s="18"/>
      <c r="G531" s="203" t="s">
        <v>192</v>
      </c>
      <c r="H531" s="51" t="s">
        <v>248</v>
      </c>
      <c r="I531" s="39" t="s">
        <v>213</v>
      </c>
      <c r="J531" s="68">
        <f>VLOOKUP($A531,[1]전년동월vs전월vs당월!$A$458:$AA$595,12,FALSE)</f>
        <v>5730</v>
      </c>
      <c r="K531" s="68">
        <v>5910</v>
      </c>
      <c r="L531" s="68">
        <f>VLOOKUP($A531,친환경농산물!$A78:$O215,12,FALSE)</f>
        <v>5910</v>
      </c>
      <c r="M531" s="251">
        <f t="shared" si="113"/>
        <v>3.1413612565445028</v>
      </c>
      <c r="N531" s="251">
        <f t="shared" si="114"/>
        <v>0</v>
      </c>
      <c r="O531" s="68" t="str">
        <f>VLOOKUP($A531,[1]전년동월vs전월vs당월!$A$458:$AA$595,17,FALSE)</f>
        <v>-</v>
      </c>
      <c r="P531" s="68">
        <v>5000</v>
      </c>
      <c r="Q531" s="68">
        <f>VLOOKUP($A531,친환경농산물!$A78:$O215,13,FALSE)</f>
        <v>11000</v>
      </c>
      <c r="R531" s="251" t="e">
        <f t="shared" si="115"/>
        <v>#VALUE!</v>
      </c>
      <c r="S531" s="251">
        <f t="shared" si="116"/>
        <v>120</v>
      </c>
      <c r="T531" s="68">
        <f>VLOOKUP($A531,[1]전년동월vs전월vs당월!$A$458:$AA$595,22,FALSE)</f>
        <v>14900</v>
      </c>
      <c r="U531" s="68">
        <v>8950</v>
      </c>
      <c r="V531" s="68" t="str">
        <f>VLOOKUP($A531,친환경농산물!$A78:$O215,14,FALSE)</f>
        <v>-</v>
      </c>
      <c r="W531" s="251" t="e">
        <f t="shared" si="117"/>
        <v>#VALUE!</v>
      </c>
      <c r="X531" s="251" t="e">
        <f t="shared" si="118"/>
        <v>#VALUE!</v>
      </c>
      <c r="Y531" s="68">
        <f>VLOOKUP($A531,[1]전년동월vs전월vs당월!$A$458:$AA$595,27,FALSE)</f>
        <v>8170</v>
      </c>
      <c r="Z531" s="68">
        <v>7000</v>
      </c>
      <c r="AA531" s="68" t="str">
        <f>VLOOKUP($A531,친환경농산물!$A78:$O215,15,FALSE)</f>
        <v>-</v>
      </c>
      <c r="AB531" s="251" t="e">
        <f t="shared" si="119"/>
        <v>#VALUE!</v>
      </c>
      <c r="AC531" s="251" t="e">
        <f t="shared" si="120"/>
        <v>#VALUE!</v>
      </c>
      <c r="AD531" s="40"/>
    </row>
    <row r="532" spans="1:30" s="16" customFormat="1">
      <c r="A532" s="16">
        <v>73</v>
      </c>
      <c r="B532" s="16" t="str">
        <f t="shared" si="112"/>
        <v>브로컬리kg무농약 이상전국</v>
      </c>
      <c r="C532" s="38">
        <v>35</v>
      </c>
      <c r="D532" s="48" t="s">
        <v>254</v>
      </c>
      <c r="E532" s="49" t="s">
        <v>2060</v>
      </c>
      <c r="F532" s="18"/>
      <c r="G532" s="203" t="s">
        <v>192</v>
      </c>
      <c r="H532" s="51" t="s">
        <v>248</v>
      </c>
      <c r="I532" s="39" t="s">
        <v>213</v>
      </c>
      <c r="J532" s="68">
        <f>VLOOKUP($A532,[1]전년동월vs전월vs당월!$A$458:$AA$595,12,FALSE)</f>
        <v>6840</v>
      </c>
      <c r="K532" s="68">
        <v>6250</v>
      </c>
      <c r="L532" s="68">
        <f>VLOOKUP($A532,친환경농산물!$A79:$O216,12,FALSE)</f>
        <v>6250</v>
      </c>
      <c r="M532" s="251">
        <f t="shared" si="113"/>
        <v>-8.6257309941520468</v>
      </c>
      <c r="N532" s="251">
        <f t="shared" si="114"/>
        <v>0</v>
      </c>
      <c r="O532" s="68">
        <f>VLOOKUP($A532,[1]전년동월vs전월vs당월!$A$458:$AA$595,17,FALSE)</f>
        <v>9200</v>
      </c>
      <c r="P532" s="68">
        <v>9200</v>
      </c>
      <c r="Q532" s="68">
        <f>VLOOKUP($A532,친환경농산물!$A79:$O216,13,FALSE)</f>
        <v>8800</v>
      </c>
      <c r="R532" s="251">
        <f t="shared" si="115"/>
        <v>-4.3478260869565215</v>
      </c>
      <c r="S532" s="251">
        <f t="shared" si="116"/>
        <v>-4.3478260869565215</v>
      </c>
      <c r="T532" s="68">
        <f>VLOOKUP($A532,[1]전년동월vs전월vs당월!$A$458:$AA$595,22,FALSE)</f>
        <v>19900</v>
      </c>
      <c r="U532" s="68">
        <v>17310</v>
      </c>
      <c r="V532" s="68">
        <f>VLOOKUP($A532,친환경농산물!$A79:$O216,14,FALSE)</f>
        <v>14900</v>
      </c>
      <c r="W532" s="251">
        <f t="shared" si="117"/>
        <v>-25.125628140703519</v>
      </c>
      <c r="X532" s="251">
        <f t="shared" si="118"/>
        <v>-13.922588099364528</v>
      </c>
      <c r="Y532" s="68">
        <f>VLOOKUP($A532,[1]전년동월vs전월vs당월!$A$458:$AA$595,27,FALSE)</f>
        <v>12600</v>
      </c>
      <c r="Z532" s="68">
        <v>11670</v>
      </c>
      <c r="AA532" s="68">
        <f>VLOOKUP($A532,친환경농산물!$A79:$O216,15,FALSE)</f>
        <v>8240</v>
      </c>
      <c r="AB532" s="251">
        <f t="shared" si="119"/>
        <v>-34.603174603174601</v>
      </c>
      <c r="AC532" s="251">
        <f t="shared" si="120"/>
        <v>-29.391602399314483</v>
      </c>
      <c r="AD532" s="40"/>
    </row>
    <row r="533" spans="1:30" s="16" customFormat="1">
      <c r="A533" s="28">
        <v>74</v>
      </c>
      <c r="B533" s="16" t="str">
        <f t="shared" si="112"/>
        <v>상추적상추kg무농약 이상전국</v>
      </c>
      <c r="C533" s="38">
        <v>36</v>
      </c>
      <c r="D533" s="48" t="s">
        <v>254</v>
      </c>
      <c r="E533" s="49" t="s">
        <v>2061</v>
      </c>
      <c r="F533" s="49" t="s">
        <v>2062</v>
      </c>
      <c r="G533" s="203" t="s">
        <v>192</v>
      </c>
      <c r="H533" s="51" t="s">
        <v>248</v>
      </c>
      <c r="I533" s="39" t="s">
        <v>213</v>
      </c>
      <c r="J533" s="68">
        <f>VLOOKUP($A533,[1]전년동월vs전월vs당월!$A$458:$AA$595,12,FALSE)</f>
        <v>6780</v>
      </c>
      <c r="K533" s="68">
        <v>4280</v>
      </c>
      <c r="L533" s="68">
        <f>VLOOKUP($A533,친환경농산물!$A80:$O217,12,FALSE)</f>
        <v>4280</v>
      </c>
      <c r="M533" s="251">
        <f t="shared" si="113"/>
        <v>-36.873156342182888</v>
      </c>
      <c r="N533" s="251">
        <f t="shared" si="114"/>
        <v>0</v>
      </c>
      <c r="O533" s="68" t="str">
        <f>VLOOKUP($A533,[1]전년동월vs전월vs당월!$A$458:$AA$595,17,FALSE)</f>
        <v>-</v>
      </c>
      <c r="P533" s="68" t="s">
        <v>628</v>
      </c>
      <c r="Q533" s="68" t="str">
        <f>VLOOKUP($A533,친환경농산물!$A80:$O217,13,FALSE)</f>
        <v>-</v>
      </c>
      <c r="R533" s="251" t="e">
        <f t="shared" si="115"/>
        <v>#VALUE!</v>
      </c>
      <c r="S533" s="251" t="e">
        <f t="shared" si="116"/>
        <v>#VALUE!</v>
      </c>
      <c r="T533" s="68">
        <f>VLOOKUP($A533,[1]전년동월vs전월vs당월!$A$458:$AA$595,22,FALSE)</f>
        <v>16340</v>
      </c>
      <c r="U533" s="68">
        <v>15670</v>
      </c>
      <c r="V533" s="68">
        <f>VLOOKUP($A533,친환경농산물!$A80:$O217,14,FALSE)</f>
        <v>14500</v>
      </c>
      <c r="W533" s="251">
        <f t="shared" si="117"/>
        <v>-11.260709914320685</v>
      </c>
      <c r="X533" s="251">
        <f t="shared" si="118"/>
        <v>-7.4664964901084874</v>
      </c>
      <c r="Y533" s="68">
        <f>VLOOKUP($A533,[1]전년동월vs전월vs당월!$A$458:$AA$595,27,FALSE)</f>
        <v>12340</v>
      </c>
      <c r="Z533" s="68">
        <v>16670</v>
      </c>
      <c r="AA533" s="68">
        <f>VLOOKUP($A533,친환경농산물!$A80:$O217,15,FALSE)</f>
        <v>19340</v>
      </c>
      <c r="AB533" s="251">
        <f t="shared" si="119"/>
        <v>56.726094003241492</v>
      </c>
      <c r="AC533" s="251">
        <f t="shared" si="120"/>
        <v>16.016796640671867</v>
      </c>
      <c r="AD533" s="40"/>
    </row>
    <row r="534" spans="1:30" s="16" customFormat="1">
      <c r="A534" s="16">
        <v>75</v>
      </c>
      <c r="B534" s="16" t="str">
        <f t="shared" si="112"/>
        <v>상추청상추kg무농약 이상전국</v>
      </c>
      <c r="C534" s="38"/>
      <c r="D534" s="48" t="s">
        <v>254</v>
      </c>
      <c r="E534" s="49" t="s">
        <v>2061</v>
      </c>
      <c r="F534" s="49" t="s">
        <v>2063</v>
      </c>
      <c r="G534" s="203" t="s">
        <v>192</v>
      </c>
      <c r="H534" s="51" t="s">
        <v>248</v>
      </c>
      <c r="I534" s="39" t="s">
        <v>213</v>
      </c>
      <c r="J534" s="68">
        <f>VLOOKUP($A534,[1]전년동월vs전월vs당월!$A$458:$AA$595,12,FALSE)</f>
        <v>6780</v>
      </c>
      <c r="K534" s="68">
        <v>4280</v>
      </c>
      <c r="L534" s="68">
        <f>VLOOKUP($A534,친환경농산물!$A81:$O218,12,FALSE)</f>
        <v>4280</v>
      </c>
      <c r="M534" s="251">
        <f t="shared" si="113"/>
        <v>-36.873156342182888</v>
      </c>
      <c r="N534" s="251">
        <f t="shared" si="114"/>
        <v>0</v>
      </c>
      <c r="O534" s="68">
        <f>VLOOKUP($A534,[1]전년동월vs전월vs당월!$A$458:$AA$595,17,FALSE)</f>
        <v>10670</v>
      </c>
      <c r="P534" s="68">
        <v>8000</v>
      </c>
      <c r="Q534" s="68">
        <f>VLOOKUP($A534,친환경농산물!$A81:$O218,13,FALSE)</f>
        <v>9340</v>
      </c>
      <c r="R534" s="251">
        <f t="shared" si="115"/>
        <v>-12.46485473289597</v>
      </c>
      <c r="S534" s="251">
        <f t="shared" si="116"/>
        <v>16.75</v>
      </c>
      <c r="T534" s="68">
        <f>VLOOKUP($A534,[1]전년동월vs전월vs당월!$A$458:$AA$595,22,FALSE)</f>
        <v>16340</v>
      </c>
      <c r="U534" s="68">
        <v>15000</v>
      </c>
      <c r="V534" s="68">
        <f>VLOOKUP($A534,친환경농산물!$A81:$O218,14,FALSE)</f>
        <v>14500</v>
      </c>
      <c r="W534" s="251">
        <f t="shared" si="117"/>
        <v>-11.260709914320685</v>
      </c>
      <c r="X534" s="251">
        <f t="shared" si="118"/>
        <v>-3.3333333333333335</v>
      </c>
      <c r="Y534" s="68">
        <f>VLOOKUP($A534,[1]전년동월vs전월vs당월!$A$458:$AA$595,27,FALSE)</f>
        <v>12340</v>
      </c>
      <c r="Z534" s="68">
        <v>16670</v>
      </c>
      <c r="AA534" s="68">
        <f>VLOOKUP($A534,친환경농산물!$A81:$O218,15,FALSE)</f>
        <v>19340</v>
      </c>
      <c r="AB534" s="251">
        <f t="shared" si="119"/>
        <v>56.726094003241492</v>
      </c>
      <c r="AC534" s="251">
        <f t="shared" si="120"/>
        <v>16.016796640671867</v>
      </c>
      <c r="AD534" s="40"/>
    </row>
    <row r="535" spans="1:30" s="16" customFormat="1">
      <c r="A535" s="28">
        <v>76</v>
      </c>
      <c r="B535" s="16" t="str">
        <f t="shared" si="112"/>
        <v>생강흙생강kg무농약 이상전국</v>
      </c>
      <c r="C535" s="38">
        <v>37</v>
      </c>
      <c r="D535" s="48" t="s">
        <v>254</v>
      </c>
      <c r="E535" s="48" t="s">
        <v>2064</v>
      </c>
      <c r="F535" s="55" t="s">
        <v>2065</v>
      </c>
      <c r="G535" s="203" t="s">
        <v>192</v>
      </c>
      <c r="H535" s="51" t="s">
        <v>248</v>
      </c>
      <c r="I535" s="39" t="s">
        <v>213</v>
      </c>
      <c r="J535" s="68">
        <f>VLOOKUP($A535,[1]전년동월vs전월vs당월!$A$458:$AA$595,12,FALSE)</f>
        <v>23930</v>
      </c>
      <c r="K535" s="68">
        <v>13360</v>
      </c>
      <c r="L535" s="68">
        <f>VLOOKUP($A535,친환경농산물!$A82:$O219,12,FALSE)</f>
        <v>13360</v>
      </c>
      <c r="M535" s="251">
        <f t="shared" si="113"/>
        <v>-44.170497283744254</v>
      </c>
      <c r="N535" s="251">
        <f t="shared" si="114"/>
        <v>0</v>
      </c>
      <c r="O535" s="68" t="str">
        <f>VLOOKUP($A535,[1]전년동월vs전월vs당월!$A$458:$AA$595,17,FALSE)</f>
        <v>-</v>
      </c>
      <c r="P535" s="68" t="s">
        <v>628</v>
      </c>
      <c r="Q535" s="68" t="str">
        <f>VLOOKUP($A535,친환경농산물!$A82:$O219,13,FALSE)</f>
        <v>-</v>
      </c>
      <c r="R535" s="251" t="e">
        <f t="shared" si="115"/>
        <v>#VALUE!</v>
      </c>
      <c r="S535" s="251" t="e">
        <f t="shared" si="116"/>
        <v>#VALUE!</v>
      </c>
      <c r="T535" s="68" t="str">
        <f>VLOOKUP($A535,[1]전년동월vs전월vs당월!$A$458:$AA$595,22,FALSE)</f>
        <v>-</v>
      </c>
      <c r="U535" s="68" t="s">
        <v>628</v>
      </c>
      <c r="V535" s="68">
        <f>VLOOKUP($A535,친환경농산물!$A82:$O219,14,FALSE)</f>
        <v>14900</v>
      </c>
      <c r="W535" s="251" t="e">
        <f t="shared" si="117"/>
        <v>#VALUE!</v>
      </c>
      <c r="X535" s="251" t="e">
        <f t="shared" si="118"/>
        <v>#VALUE!</v>
      </c>
      <c r="Y535" s="68" t="str">
        <f>VLOOKUP($A535,[1]전년동월vs전월vs당월!$A$458:$AA$595,27,FALSE)</f>
        <v>-</v>
      </c>
      <c r="Z535" s="68" t="s">
        <v>628</v>
      </c>
      <c r="AA535" s="68" t="str">
        <f>VLOOKUP($A535,친환경농산물!$A82:$O219,15,FALSE)</f>
        <v>-</v>
      </c>
      <c r="AB535" s="251" t="e">
        <f t="shared" si="119"/>
        <v>#VALUE!</v>
      </c>
      <c r="AC535" s="251" t="e">
        <f t="shared" si="120"/>
        <v>#VALUE!</v>
      </c>
      <c r="AD535" s="40"/>
    </row>
    <row r="536" spans="1:30" s="16" customFormat="1">
      <c r="A536" s="16">
        <v>77</v>
      </c>
      <c r="B536" s="16" t="str">
        <f t="shared" si="112"/>
        <v>생강깐생강kg무농약 이상전국</v>
      </c>
      <c r="C536" s="38"/>
      <c r="D536" s="48" t="s">
        <v>254</v>
      </c>
      <c r="E536" s="48" t="s">
        <v>2064</v>
      </c>
      <c r="F536" s="55" t="s">
        <v>263</v>
      </c>
      <c r="G536" s="203" t="s">
        <v>192</v>
      </c>
      <c r="H536" s="51" t="s">
        <v>248</v>
      </c>
      <c r="I536" s="39" t="s">
        <v>213</v>
      </c>
      <c r="J536" s="68" t="str">
        <f>VLOOKUP($A536,[1]전년동월vs전월vs당월!$A$458:$AA$595,12,FALSE)</f>
        <v>-</v>
      </c>
      <c r="K536" s="68">
        <v>25470</v>
      </c>
      <c r="L536" s="68">
        <f>VLOOKUP($A536,친환경농산물!$A83:$O220,12,FALSE)</f>
        <v>25470</v>
      </c>
      <c r="M536" s="251" t="e">
        <f t="shared" si="113"/>
        <v>#VALUE!</v>
      </c>
      <c r="N536" s="251">
        <f t="shared" si="114"/>
        <v>0</v>
      </c>
      <c r="O536" s="68" t="str">
        <f>VLOOKUP($A536,[1]전년동월vs전월vs당월!$A$458:$AA$595,17,FALSE)</f>
        <v>-</v>
      </c>
      <c r="P536" s="68" t="s">
        <v>628</v>
      </c>
      <c r="Q536" s="68" t="str">
        <f>VLOOKUP($A536,친환경농산물!$A83:$O220,13,FALSE)</f>
        <v>-</v>
      </c>
      <c r="R536" s="251" t="e">
        <f t="shared" si="115"/>
        <v>#VALUE!</v>
      </c>
      <c r="S536" s="251" t="e">
        <f t="shared" si="116"/>
        <v>#VALUE!</v>
      </c>
      <c r="T536" s="68" t="str">
        <f>VLOOKUP($A536,[1]전년동월vs전월vs당월!$A$458:$AA$595,22,FALSE)</f>
        <v>-</v>
      </c>
      <c r="U536" s="68" t="s">
        <v>628</v>
      </c>
      <c r="V536" s="68" t="str">
        <f>VLOOKUP($A536,친환경농산물!$A83:$O220,14,FALSE)</f>
        <v>-</v>
      </c>
      <c r="W536" s="251" t="e">
        <f t="shared" si="117"/>
        <v>#VALUE!</v>
      </c>
      <c r="X536" s="251" t="e">
        <f t="shared" si="118"/>
        <v>#VALUE!</v>
      </c>
      <c r="Y536" s="68" t="str">
        <f>VLOOKUP($A536,[1]전년동월vs전월vs당월!$A$458:$AA$595,27,FALSE)</f>
        <v>-</v>
      </c>
      <c r="Z536" s="68" t="s">
        <v>628</v>
      </c>
      <c r="AA536" s="68" t="str">
        <f>VLOOKUP($A536,친환경농산물!$A83:$O220,15,FALSE)</f>
        <v>-</v>
      </c>
      <c r="AB536" s="251" t="e">
        <f t="shared" si="119"/>
        <v>#VALUE!</v>
      </c>
      <c r="AC536" s="251" t="e">
        <f t="shared" si="120"/>
        <v>#VALUE!</v>
      </c>
      <c r="AD536" s="40"/>
    </row>
    <row r="537" spans="1:30" s="16" customFormat="1">
      <c r="A537" s="28">
        <v>78</v>
      </c>
      <c r="B537" s="16" t="str">
        <f t="shared" si="112"/>
        <v>셀러리kg무농약 이상전국</v>
      </c>
      <c r="C537" s="38">
        <v>38</v>
      </c>
      <c r="D537" s="48" t="s">
        <v>254</v>
      </c>
      <c r="E537" s="49" t="s">
        <v>2066</v>
      </c>
      <c r="F537" s="80"/>
      <c r="G537" s="203" t="s">
        <v>192</v>
      </c>
      <c r="H537" s="51" t="s">
        <v>248</v>
      </c>
      <c r="I537" s="39" t="s">
        <v>213</v>
      </c>
      <c r="J537" s="68">
        <f>VLOOKUP($A537,[1]전년동월vs전월vs당월!$A$458:$AA$595,12,FALSE)</f>
        <v>9810</v>
      </c>
      <c r="K537" s="68" t="s">
        <v>628</v>
      </c>
      <c r="L537" s="68" t="str">
        <f>VLOOKUP($A537,친환경농산물!$A84:$O221,12,FALSE)</f>
        <v>-</v>
      </c>
      <c r="M537" s="251" t="e">
        <f t="shared" si="113"/>
        <v>#VALUE!</v>
      </c>
      <c r="N537" s="251" t="e">
        <f t="shared" si="114"/>
        <v>#VALUE!</v>
      </c>
      <c r="O537" s="68">
        <f>VLOOKUP($A537,[1]전년동월vs전월vs당월!$A$458:$AA$595,17,FALSE)</f>
        <v>8000</v>
      </c>
      <c r="P537" s="68">
        <v>8000</v>
      </c>
      <c r="Q537" s="68">
        <f>VLOOKUP($A537,친환경농산물!$A84:$O221,13,FALSE)</f>
        <v>8000</v>
      </c>
      <c r="R537" s="251">
        <f t="shared" si="115"/>
        <v>0</v>
      </c>
      <c r="S537" s="251">
        <f t="shared" si="116"/>
        <v>0</v>
      </c>
      <c r="T537" s="68" t="str">
        <f>VLOOKUP($A537,[1]전년동월vs전월vs당월!$A$458:$AA$595,22,FALSE)</f>
        <v>-</v>
      </c>
      <c r="U537" s="68" t="s">
        <v>628</v>
      </c>
      <c r="V537" s="68" t="str">
        <f>VLOOKUP($A537,친환경농산물!$A84:$O221,14,FALSE)</f>
        <v>-</v>
      </c>
      <c r="W537" s="251" t="e">
        <f t="shared" si="117"/>
        <v>#VALUE!</v>
      </c>
      <c r="X537" s="251" t="e">
        <f t="shared" si="118"/>
        <v>#VALUE!</v>
      </c>
      <c r="Y537" s="68" t="str">
        <f>VLOOKUP($A537,[1]전년동월vs전월vs당월!$A$458:$AA$595,27,FALSE)</f>
        <v>-</v>
      </c>
      <c r="Z537" s="68">
        <v>9000</v>
      </c>
      <c r="AA537" s="68">
        <f>VLOOKUP($A537,친환경농산물!$A84:$O221,15,FALSE)</f>
        <v>16000</v>
      </c>
      <c r="AB537" s="251" t="e">
        <f t="shared" si="119"/>
        <v>#VALUE!</v>
      </c>
      <c r="AC537" s="251">
        <f t="shared" si="120"/>
        <v>77.777777777777771</v>
      </c>
      <c r="AD537" s="40"/>
    </row>
    <row r="538" spans="1:30" s="16" customFormat="1">
      <c r="A538" s="16">
        <v>79</v>
      </c>
      <c r="B538" s="16" t="str">
        <f t="shared" si="112"/>
        <v>싹채소새싹채소kg무농약 이상전국</v>
      </c>
      <c r="C538" s="38">
        <v>39</v>
      </c>
      <c r="D538" s="48" t="s">
        <v>254</v>
      </c>
      <c r="E538" s="48" t="s">
        <v>264</v>
      </c>
      <c r="F538" s="55" t="s">
        <v>265</v>
      </c>
      <c r="G538" s="203" t="s">
        <v>192</v>
      </c>
      <c r="H538" s="51" t="s">
        <v>248</v>
      </c>
      <c r="I538" s="39" t="s">
        <v>213</v>
      </c>
      <c r="J538" s="68" t="str">
        <f>VLOOKUP($A538,[1]전년동월vs전월vs당월!$A$458:$AA$595,12,FALSE)</f>
        <v>-</v>
      </c>
      <c r="K538" s="68">
        <v>9680</v>
      </c>
      <c r="L538" s="68">
        <f>VLOOKUP($A538,친환경농산물!$A85:$O222,12,FALSE)</f>
        <v>9680</v>
      </c>
      <c r="M538" s="251" t="e">
        <f t="shared" si="113"/>
        <v>#VALUE!</v>
      </c>
      <c r="N538" s="251">
        <f t="shared" si="114"/>
        <v>0</v>
      </c>
      <c r="O538" s="68" t="str">
        <f>VLOOKUP($A538,[1]전년동월vs전월vs당월!$A$458:$AA$595,17,FALSE)</f>
        <v>-</v>
      </c>
      <c r="P538" s="68" t="s">
        <v>628</v>
      </c>
      <c r="Q538" s="68" t="str">
        <f>VLOOKUP($A538,친환경농산물!$A85:$O222,13,FALSE)</f>
        <v>-</v>
      </c>
      <c r="R538" s="251" t="e">
        <f t="shared" si="115"/>
        <v>#VALUE!</v>
      </c>
      <c r="S538" s="251" t="e">
        <f t="shared" si="116"/>
        <v>#VALUE!</v>
      </c>
      <c r="T538" s="68" t="str">
        <f>VLOOKUP($A538,[1]전년동월vs전월vs당월!$A$458:$AA$595,22,FALSE)</f>
        <v>-</v>
      </c>
      <c r="U538" s="68" t="s">
        <v>628</v>
      </c>
      <c r="V538" s="68">
        <f>VLOOKUP($A538,친환경농산물!$A85:$O222,14,FALSE)</f>
        <v>31600</v>
      </c>
      <c r="W538" s="251" t="e">
        <f t="shared" si="117"/>
        <v>#VALUE!</v>
      </c>
      <c r="X538" s="251" t="e">
        <f t="shared" si="118"/>
        <v>#VALUE!</v>
      </c>
      <c r="Y538" s="68">
        <f>VLOOKUP($A538,[1]전년동월vs전월vs당월!$A$458:$AA$595,27,FALSE)</f>
        <v>27500</v>
      </c>
      <c r="Z538" s="68">
        <v>19170</v>
      </c>
      <c r="AA538" s="68">
        <f>VLOOKUP($A538,친환경농산물!$A85:$O222,15,FALSE)</f>
        <v>21670</v>
      </c>
      <c r="AB538" s="251">
        <f t="shared" si="119"/>
        <v>-21.2</v>
      </c>
      <c r="AC538" s="251">
        <f t="shared" si="120"/>
        <v>13.041210224308816</v>
      </c>
      <c r="AD538" s="40"/>
    </row>
    <row r="539" spans="1:30" s="16" customFormat="1">
      <c r="A539" s="28">
        <v>80</v>
      </c>
      <c r="B539" s="16" t="str">
        <f t="shared" si="112"/>
        <v>쑥갓kg무농약 이상전국</v>
      </c>
      <c r="C539" s="38">
        <v>40</v>
      </c>
      <c r="D539" s="48" t="s">
        <v>254</v>
      </c>
      <c r="E539" s="49" t="s">
        <v>505</v>
      </c>
      <c r="F539" s="80"/>
      <c r="G539" s="203" t="s">
        <v>192</v>
      </c>
      <c r="H539" s="51" t="s">
        <v>248</v>
      </c>
      <c r="I539" s="39" t="s">
        <v>213</v>
      </c>
      <c r="J539" s="68">
        <f>VLOOKUP($A539,[1]전년동월vs전월vs당월!$A$458:$AA$595,12,FALSE)</f>
        <v>4370</v>
      </c>
      <c r="K539" s="68">
        <v>3500</v>
      </c>
      <c r="L539" s="68">
        <f>VLOOKUP($A539,친환경농산물!$A86:$O223,12,FALSE)</f>
        <v>3500</v>
      </c>
      <c r="M539" s="251">
        <f t="shared" si="113"/>
        <v>-19.908466819221967</v>
      </c>
      <c r="N539" s="251">
        <f t="shared" si="114"/>
        <v>0</v>
      </c>
      <c r="O539" s="68">
        <f>VLOOKUP($A539,[1]전년동월vs전월vs당월!$A$458:$AA$595,17,FALSE)</f>
        <v>7340</v>
      </c>
      <c r="P539" s="68">
        <v>7340</v>
      </c>
      <c r="Q539" s="68">
        <f>VLOOKUP($A539,친환경농산물!$A86:$O223,13,FALSE)</f>
        <v>7340</v>
      </c>
      <c r="R539" s="251">
        <f t="shared" si="115"/>
        <v>0</v>
      </c>
      <c r="S539" s="251">
        <f t="shared" si="116"/>
        <v>0</v>
      </c>
      <c r="T539" s="68" t="str">
        <f>VLOOKUP($A539,[1]전년동월vs전월vs당월!$A$458:$AA$595,22,FALSE)</f>
        <v>-</v>
      </c>
      <c r="U539" s="68" t="s">
        <v>628</v>
      </c>
      <c r="V539" s="68">
        <f>VLOOKUP($A539,친환경농산물!$A86:$O223,14,FALSE)</f>
        <v>14500</v>
      </c>
      <c r="W539" s="251" t="e">
        <f t="shared" si="117"/>
        <v>#VALUE!</v>
      </c>
      <c r="X539" s="251" t="e">
        <f t="shared" si="118"/>
        <v>#VALUE!</v>
      </c>
      <c r="Y539" s="68">
        <f>VLOOKUP($A539,[1]전년동월vs전월vs당월!$A$458:$AA$595,27,FALSE)</f>
        <v>13000</v>
      </c>
      <c r="Z539" s="68">
        <v>14000</v>
      </c>
      <c r="AA539" s="68">
        <f>VLOOKUP($A539,친환경농산물!$A86:$O223,15,FALSE)</f>
        <v>17670</v>
      </c>
      <c r="AB539" s="251">
        <f t="shared" si="119"/>
        <v>35.92307692307692</v>
      </c>
      <c r="AC539" s="251">
        <f t="shared" si="120"/>
        <v>26.214285714285715</v>
      </c>
      <c r="AD539" s="40"/>
    </row>
    <row r="540" spans="1:30" s="16" customFormat="1">
      <c r="A540" s="16">
        <v>81</v>
      </c>
      <c r="B540" s="16" t="str">
        <f t="shared" si="112"/>
        <v>시금치kg무농약 이상전국</v>
      </c>
      <c r="C540" s="38">
        <v>41</v>
      </c>
      <c r="D540" s="48" t="s">
        <v>254</v>
      </c>
      <c r="E540" s="49" t="s">
        <v>506</v>
      </c>
      <c r="F540" s="80"/>
      <c r="G540" s="203" t="s">
        <v>192</v>
      </c>
      <c r="H540" s="51" t="s">
        <v>248</v>
      </c>
      <c r="I540" s="39" t="s">
        <v>213</v>
      </c>
      <c r="J540" s="68">
        <f>VLOOKUP($A540,[1]전년동월vs전월vs당월!$A$458:$AA$595,12,FALSE)</f>
        <v>7650</v>
      </c>
      <c r="K540" s="68">
        <v>5190</v>
      </c>
      <c r="L540" s="68">
        <f>VLOOKUP($A540,친환경농산물!$A87:$O224,12,FALSE)</f>
        <v>5190</v>
      </c>
      <c r="M540" s="251">
        <f t="shared" si="113"/>
        <v>-32.156862745098039</v>
      </c>
      <c r="N540" s="251">
        <f t="shared" si="114"/>
        <v>0</v>
      </c>
      <c r="O540" s="68">
        <f>VLOOKUP($A540,[1]전년동월vs전월vs당월!$A$458:$AA$595,17,FALSE)</f>
        <v>8000</v>
      </c>
      <c r="P540" s="68">
        <v>5670</v>
      </c>
      <c r="Q540" s="68">
        <f>VLOOKUP($A540,친환경농산물!$A87:$O224,13,FALSE)</f>
        <v>7340</v>
      </c>
      <c r="R540" s="251">
        <f t="shared" si="115"/>
        <v>-8.25</v>
      </c>
      <c r="S540" s="251">
        <f t="shared" si="116"/>
        <v>29.45326278659612</v>
      </c>
      <c r="T540" s="68">
        <f>VLOOKUP($A540,[1]전년동월vs전월vs당월!$A$458:$AA$595,22,FALSE)</f>
        <v>14900</v>
      </c>
      <c r="U540" s="68">
        <v>13900</v>
      </c>
      <c r="V540" s="68">
        <f>VLOOKUP($A540,친환경농산물!$A87:$O224,14,FALSE)</f>
        <v>7450</v>
      </c>
      <c r="W540" s="251">
        <f t="shared" si="117"/>
        <v>-50</v>
      </c>
      <c r="X540" s="251">
        <f t="shared" si="118"/>
        <v>-46.402877697841724</v>
      </c>
      <c r="Y540" s="68">
        <f>VLOOKUP($A540,[1]전년동월vs전월vs당월!$A$458:$AA$595,27,FALSE)</f>
        <v>10670</v>
      </c>
      <c r="Z540" s="68">
        <v>17670</v>
      </c>
      <c r="AA540" s="68">
        <f>VLOOKUP($A540,친환경농산물!$A87:$O224,15,FALSE)</f>
        <v>9340</v>
      </c>
      <c r="AB540" s="251">
        <f t="shared" si="119"/>
        <v>-12.46485473289597</v>
      </c>
      <c r="AC540" s="251">
        <f t="shared" si="120"/>
        <v>-47.142048670062252</v>
      </c>
      <c r="AD540" s="40"/>
    </row>
    <row r="541" spans="1:30" s="16" customFormat="1">
      <c r="A541" s="28">
        <v>82</v>
      </c>
      <c r="B541" s="16" t="str">
        <f t="shared" si="112"/>
        <v>아욱kg무농약 이상전국</v>
      </c>
      <c r="C541" s="38">
        <v>42</v>
      </c>
      <c r="D541" s="48" t="s">
        <v>254</v>
      </c>
      <c r="E541" s="49" t="s">
        <v>507</v>
      </c>
      <c r="F541" s="80"/>
      <c r="G541" s="203" t="s">
        <v>192</v>
      </c>
      <c r="H541" s="51" t="s">
        <v>248</v>
      </c>
      <c r="I541" s="39" t="s">
        <v>213</v>
      </c>
      <c r="J541" s="68">
        <f>VLOOKUP($A541,[1]전년동월vs전월vs당월!$A$458:$AA$595,12,FALSE)</f>
        <v>4770</v>
      </c>
      <c r="K541" s="68" t="s">
        <v>628</v>
      </c>
      <c r="L541" s="68" t="str">
        <f>VLOOKUP($A541,친환경농산물!$A88:$O225,12,FALSE)</f>
        <v>-</v>
      </c>
      <c r="M541" s="251" t="e">
        <f t="shared" si="113"/>
        <v>#VALUE!</v>
      </c>
      <c r="N541" s="251" t="e">
        <f t="shared" si="114"/>
        <v>#VALUE!</v>
      </c>
      <c r="O541" s="68">
        <f>VLOOKUP($A541,[1]전년동월vs전월vs당월!$A$458:$AA$595,17,FALSE)</f>
        <v>4670</v>
      </c>
      <c r="P541" s="68">
        <v>5340</v>
      </c>
      <c r="Q541" s="68">
        <f>VLOOKUP($A541,친환경농산물!$A88:$O225,13,FALSE)</f>
        <v>5340</v>
      </c>
      <c r="R541" s="251">
        <f t="shared" si="115"/>
        <v>14.346895074946467</v>
      </c>
      <c r="S541" s="251">
        <f t="shared" si="116"/>
        <v>0</v>
      </c>
      <c r="T541" s="68">
        <f>VLOOKUP($A541,[1]전년동월vs전월vs당월!$A$458:$AA$595,22,FALSE)</f>
        <v>8600</v>
      </c>
      <c r="U541" s="68">
        <v>9270</v>
      </c>
      <c r="V541" s="68">
        <f>VLOOKUP($A541,친환경농산물!$A88:$O225,14,FALSE)</f>
        <v>9270</v>
      </c>
      <c r="W541" s="251">
        <f t="shared" si="117"/>
        <v>7.7906976744186043</v>
      </c>
      <c r="X541" s="251">
        <f t="shared" si="118"/>
        <v>0</v>
      </c>
      <c r="Y541" s="68">
        <f>VLOOKUP($A541,[1]전년동월vs전월vs당월!$A$458:$AA$595,27,FALSE)</f>
        <v>7000</v>
      </c>
      <c r="Z541" s="68">
        <v>9940</v>
      </c>
      <c r="AA541" s="68">
        <f>VLOOKUP($A541,친환경농산물!$A88:$O225,15,FALSE)</f>
        <v>13000</v>
      </c>
      <c r="AB541" s="251">
        <f t="shared" si="119"/>
        <v>85.714285714285708</v>
      </c>
      <c r="AC541" s="251">
        <f t="shared" si="120"/>
        <v>30.784708249496983</v>
      </c>
      <c r="AD541" s="40"/>
    </row>
    <row r="542" spans="1:30" s="16" customFormat="1">
      <c r="A542" s="16">
        <v>83</v>
      </c>
      <c r="B542" s="16" t="str">
        <f t="shared" si="112"/>
        <v>양배추껍질제거kg무농약 이상전국</v>
      </c>
      <c r="C542" s="38">
        <v>43</v>
      </c>
      <c r="D542" s="48" t="s">
        <v>254</v>
      </c>
      <c r="E542" s="55" t="s">
        <v>0</v>
      </c>
      <c r="F542" s="18" t="s">
        <v>1</v>
      </c>
      <c r="G542" s="203" t="s">
        <v>192</v>
      </c>
      <c r="H542" s="51" t="s">
        <v>248</v>
      </c>
      <c r="I542" s="39" t="s">
        <v>213</v>
      </c>
      <c r="J542" s="68">
        <f>VLOOKUP($A542,[1]전년동월vs전월vs당월!$A$458:$AA$595,12,FALSE)</f>
        <v>2760</v>
      </c>
      <c r="K542" s="68" t="s">
        <v>628</v>
      </c>
      <c r="L542" s="68" t="str">
        <f>VLOOKUP($A542,친환경농산물!$A89:$O226,12,FALSE)</f>
        <v>-</v>
      </c>
      <c r="M542" s="251" t="e">
        <f t="shared" si="113"/>
        <v>#VALUE!</v>
      </c>
      <c r="N542" s="251" t="e">
        <f t="shared" si="114"/>
        <v>#VALUE!</v>
      </c>
      <c r="O542" s="68">
        <f>VLOOKUP($A542,[1]전년동월vs전월vs당월!$A$458:$AA$595,17,FALSE)</f>
        <v>2300</v>
      </c>
      <c r="P542" s="68">
        <v>2630</v>
      </c>
      <c r="Q542" s="68">
        <f>VLOOKUP($A542,친환경농산물!$A89:$O226,13,FALSE)</f>
        <v>2820</v>
      </c>
      <c r="R542" s="251">
        <f t="shared" si="115"/>
        <v>22.608695652173914</v>
      </c>
      <c r="S542" s="251">
        <f t="shared" si="116"/>
        <v>7.2243346007604563</v>
      </c>
      <c r="T542" s="68">
        <f>VLOOKUP($A542,[1]전년동월vs전월vs당월!$A$458:$AA$595,22,FALSE)</f>
        <v>4370</v>
      </c>
      <c r="U542" s="68">
        <v>2500</v>
      </c>
      <c r="V542" s="68">
        <f>VLOOKUP($A542,친환경농산물!$A89:$O226,14,FALSE)</f>
        <v>2170</v>
      </c>
      <c r="W542" s="251">
        <f t="shared" si="117"/>
        <v>-50.34324942791762</v>
      </c>
      <c r="X542" s="251">
        <f t="shared" si="118"/>
        <v>-13.2</v>
      </c>
      <c r="Y542" s="68">
        <f>VLOOKUP($A542,[1]전년동월vs전월vs당월!$A$458:$AA$595,27,FALSE)</f>
        <v>4950</v>
      </c>
      <c r="Z542" s="68">
        <v>3470</v>
      </c>
      <c r="AA542" s="68">
        <f>VLOOKUP($A542,친환경농산물!$A89:$O226,15,FALSE)</f>
        <v>2180</v>
      </c>
      <c r="AB542" s="251">
        <f t="shared" si="119"/>
        <v>-55.959595959595958</v>
      </c>
      <c r="AC542" s="251">
        <f t="shared" si="120"/>
        <v>-37.175792507204612</v>
      </c>
      <c r="AD542" s="40"/>
    </row>
    <row r="543" spans="1:30" s="16" customFormat="1">
      <c r="A543" s="28">
        <v>84</v>
      </c>
      <c r="B543" s="16" t="str">
        <f t="shared" si="112"/>
        <v>양배추적채,껍질제거kg무농약 이상전국</v>
      </c>
      <c r="C543" s="38"/>
      <c r="D543" s="48" t="s">
        <v>254</v>
      </c>
      <c r="E543" s="55" t="s">
        <v>0</v>
      </c>
      <c r="F543" s="18" t="s">
        <v>2067</v>
      </c>
      <c r="G543" s="203" t="s">
        <v>192</v>
      </c>
      <c r="H543" s="51" t="s">
        <v>248</v>
      </c>
      <c r="I543" s="39" t="s">
        <v>213</v>
      </c>
      <c r="J543" s="68">
        <f>VLOOKUP($A543,[1]전년동월vs전월vs당월!$A$458:$AA$595,12,FALSE)</f>
        <v>2950</v>
      </c>
      <c r="K543" s="68">
        <v>3020</v>
      </c>
      <c r="L543" s="68">
        <f>VLOOKUP($A543,친환경농산물!$A90:$O227,12,FALSE)</f>
        <v>3020</v>
      </c>
      <c r="M543" s="251">
        <f t="shared" si="113"/>
        <v>2.3728813559322033</v>
      </c>
      <c r="N543" s="251">
        <f t="shared" si="114"/>
        <v>0</v>
      </c>
      <c r="O543" s="68">
        <f>VLOOKUP($A543,[1]전년동월vs전월vs당월!$A$458:$AA$595,17,FALSE)</f>
        <v>6670</v>
      </c>
      <c r="P543" s="68">
        <v>7670</v>
      </c>
      <c r="Q543" s="68">
        <f>VLOOKUP($A543,친환경농산물!$A90:$O227,13,FALSE)</f>
        <v>6840</v>
      </c>
      <c r="R543" s="251">
        <f t="shared" si="115"/>
        <v>2.5487256371814091</v>
      </c>
      <c r="S543" s="251">
        <f t="shared" si="116"/>
        <v>-10.821382007822686</v>
      </c>
      <c r="T543" s="68">
        <f>VLOOKUP($A543,[1]전년동월vs전월vs당월!$A$458:$AA$595,22,FALSE)</f>
        <v>11380</v>
      </c>
      <c r="U543" s="68">
        <v>6630</v>
      </c>
      <c r="V543" s="68" t="str">
        <f>VLOOKUP($A543,친환경농산물!$A90:$O227,14,FALSE)</f>
        <v>-</v>
      </c>
      <c r="W543" s="251" t="e">
        <f t="shared" si="117"/>
        <v>#VALUE!</v>
      </c>
      <c r="X543" s="251" t="e">
        <f t="shared" si="118"/>
        <v>#VALUE!</v>
      </c>
      <c r="Y543" s="68">
        <f>VLOOKUP($A543,[1]전년동월vs전월vs당월!$A$458:$AA$595,27,FALSE)</f>
        <v>7600</v>
      </c>
      <c r="Z543" s="68">
        <v>4320</v>
      </c>
      <c r="AA543" s="68">
        <f>VLOOKUP($A543,친환경농산물!$A90:$O227,15,FALSE)</f>
        <v>2990</v>
      </c>
      <c r="AB543" s="251">
        <f t="shared" si="119"/>
        <v>-60.657894736842103</v>
      </c>
      <c r="AC543" s="251">
        <f t="shared" si="120"/>
        <v>-30.787037037037038</v>
      </c>
      <c r="AD543" s="40"/>
    </row>
    <row r="544" spans="1:30" s="16" customFormat="1">
      <c r="A544" s="16">
        <v>85</v>
      </c>
      <c r="B544" s="16" t="str">
        <f t="shared" si="112"/>
        <v>양상추껍질제거kg무농약 이상전국</v>
      </c>
      <c r="C544" s="38">
        <v>44</v>
      </c>
      <c r="D544" s="48" t="s">
        <v>254</v>
      </c>
      <c r="E544" s="55" t="s">
        <v>2068</v>
      </c>
      <c r="F544" s="18" t="s">
        <v>1</v>
      </c>
      <c r="G544" s="203" t="s">
        <v>192</v>
      </c>
      <c r="H544" s="51" t="s">
        <v>248</v>
      </c>
      <c r="I544" s="39" t="s">
        <v>213</v>
      </c>
      <c r="J544" s="68">
        <f>VLOOKUP($A544,[1]전년동월vs전월vs당월!$A$458:$AA$595,12,FALSE)</f>
        <v>8720</v>
      </c>
      <c r="K544" s="68" t="s">
        <v>628</v>
      </c>
      <c r="L544" s="68" t="str">
        <f>VLOOKUP($A544,친환경농산물!$A91:$O228,12,FALSE)</f>
        <v>-</v>
      </c>
      <c r="M544" s="251" t="e">
        <f t="shared" si="113"/>
        <v>#VALUE!</v>
      </c>
      <c r="N544" s="251" t="e">
        <f t="shared" si="114"/>
        <v>#VALUE!</v>
      </c>
      <c r="O544" s="68">
        <f>VLOOKUP($A544,[1]전년동월vs전월vs당월!$A$458:$AA$595,17,FALSE)</f>
        <v>8000</v>
      </c>
      <c r="P544" s="68">
        <v>7000</v>
      </c>
      <c r="Q544" s="68">
        <f>VLOOKUP($A544,친환경농산물!$A91:$O228,13,FALSE)</f>
        <v>8670</v>
      </c>
      <c r="R544" s="251">
        <f t="shared" si="115"/>
        <v>8.375</v>
      </c>
      <c r="S544" s="251">
        <f t="shared" si="116"/>
        <v>23.857142857142858</v>
      </c>
      <c r="T544" s="68">
        <f>VLOOKUP($A544,[1]전년동월vs전월vs당월!$A$458:$AA$595,22,FALSE)</f>
        <v>14380</v>
      </c>
      <c r="U544" s="68">
        <v>11460</v>
      </c>
      <c r="V544" s="68">
        <f>VLOOKUP($A544,친환경농산물!$A91:$O228,14,FALSE)</f>
        <v>9380</v>
      </c>
      <c r="W544" s="251">
        <f t="shared" si="117"/>
        <v>-34.770514603616135</v>
      </c>
      <c r="X544" s="251">
        <f t="shared" si="118"/>
        <v>-18.150087260034905</v>
      </c>
      <c r="Y544" s="68">
        <f>VLOOKUP($A544,[1]전년동월vs전월vs당월!$A$458:$AA$595,27,FALSE)</f>
        <v>17500</v>
      </c>
      <c r="Z544" s="68">
        <v>8770</v>
      </c>
      <c r="AA544" s="68">
        <f>VLOOKUP($A544,친환경농산물!$A91:$O228,15,FALSE)</f>
        <v>5760</v>
      </c>
      <c r="AB544" s="251">
        <f t="shared" si="119"/>
        <v>-67.085714285714289</v>
      </c>
      <c r="AC544" s="251">
        <f t="shared" si="120"/>
        <v>-34.321550741163058</v>
      </c>
      <c r="AD544" s="40"/>
    </row>
    <row r="545" spans="1:30" s="16" customFormat="1">
      <c r="A545" s="28">
        <v>86</v>
      </c>
      <c r="B545" s="16" t="str">
        <f t="shared" si="112"/>
        <v>양파피양파kg무농약 이상전국</v>
      </c>
      <c r="C545" s="29">
        <v>45</v>
      </c>
      <c r="D545" s="48" t="s">
        <v>254</v>
      </c>
      <c r="E545" s="48" t="s">
        <v>2</v>
      </c>
      <c r="F545" s="49" t="s">
        <v>3</v>
      </c>
      <c r="G545" s="203" t="s">
        <v>192</v>
      </c>
      <c r="H545" s="51" t="s">
        <v>248</v>
      </c>
      <c r="I545" s="39" t="s">
        <v>213</v>
      </c>
      <c r="J545" s="68">
        <f>VLOOKUP($A545,[1]전년동월vs전월vs당월!$A$458:$AA$595,12,FALSE)</f>
        <v>2430</v>
      </c>
      <c r="K545" s="68" t="s">
        <v>628</v>
      </c>
      <c r="L545" s="68" t="str">
        <f>VLOOKUP($A545,친환경농산물!$A92:$O229,12,FALSE)</f>
        <v>-</v>
      </c>
      <c r="M545" s="251" t="e">
        <f t="shared" si="113"/>
        <v>#VALUE!</v>
      </c>
      <c r="N545" s="251" t="e">
        <f t="shared" si="114"/>
        <v>#VALUE!</v>
      </c>
      <c r="O545" s="68">
        <f>VLOOKUP($A545,[1]전년동월vs전월vs당월!$A$458:$AA$595,17,FALSE)</f>
        <v>2300</v>
      </c>
      <c r="P545" s="68">
        <v>1800</v>
      </c>
      <c r="Q545" s="68">
        <f>VLOOKUP($A545,친환경농산물!$A92:$O229,13,FALSE)</f>
        <v>2100</v>
      </c>
      <c r="R545" s="251">
        <f t="shared" si="115"/>
        <v>-8.695652173913043</v>
      </c>
      <c r="S545" s="251">
        <f t="shared" si="116"/>
        <v>16.666666666666668</v>
      </c>
      <c r="T545" s="68">
        <f>VLOOKUP($A545,[1]전년동월vs전월vs당월!$A$458:$AA$595,22,FALSE)</f>
        <v>3980</v>
      </c>
      <c r="U545" s="68">
        <v>3680</v>
      </c>
      <c r="V545" s="68">
        <f>VLOOKUP($A545,친환경농산물!$A92:$O229,14,FALSE)</f>
        <v>3680</v>
      </c>
      <c r="W545" s="251">
        <f t="shared" si="117"/>
        <v>-7.5376884422110555</v>
      </c>
      <c r="X545" s="251">
        <f t="shared" si="118"/>
        <v>0</v>
      </c>
      <c r="Y545" s="68" t="str">
        <f>VLOOKUP($A545,[1]전년동월vs전월vs당월!$A$458:$AA$595,27,FALSE)</f>
        <v>-</v>
      </c>
      <c r="Z545" s="68">
        <v>2470</v>
      </c>
      <c r="AA545" s="68">
        <f>VLOOKUP($A545,친환경농산물!$A92:$O229,15,FALSE)</f>
        <v>3940</v>
      </c>
      <c r="AB545" s="251" t="e">
        <f t="shared" si="119"/>
        <v>#VALUE!</v>
      </c>
      <c r="AC545" s="251">
        <f t="shared" si="120"/>
        <v>59.51417004048583</v>
      </c>
      <c r="AD545" s="40"/>
    </row>
    <row r="546" spans="1:30" s="16" customFormat="1">
      <c r="A546" s="16">
        <v>87</v>
      </c>
      <c r="B546" s="16" t="str">
        <f t="shared" si="112"/>
        <v>양파깐양파kg무농약 이상전국</v>
      </c>
      <c r="C546" s="38"/>
      <c r="D546" s="48" t="s">
        <v>254</v>
      </c>
      <c r="E546" s="202" t="s">
        <v>2</v>
      </c>
      <c r="F546" s="202" t="s">
        <v>4</v>
      </c>
      <c r="G546" s="203" t="s">
        <v>192</v>
      </c>
      <c r="H546" s="51" t="s">
        <v>248</v>
      </c>
      <c r="I546" s="39" t="s">
        <v>213</v>
      </c>
      <c r="J546" s="68">
        <f>VLOOKUP($A546,[1]전년동월vs전월vs당월!$A$458:$AA$595,12,FALSE)</f>
        <v>3750</v>
      </c>
      <c r="K546" s="68" t="s">
        <v>628</v>
      </c>
      <c r="L546" s="68" t="str">
        <f>VLOOKUP($A546,친환경농산물!$A93:$O230,12,FALSE)</f>
        <v>-</v>
      </c>
      <c r="M546" s="251" t="e">
        <f t="shared" si="113"/>
        <v>#VALUE!</v>
      </c>
      <c r="N546" s="251" t="e">
        <f t="shared" si="114"/>
        <v>#VALUE!</v>
      </c>
      <c r="O546" s="68" t="str">
        <f>VLOOKUP($A546,[1]전년동월vs전월vs당월!$A$458:$AA$595,17,FALSE)</f>
        <v>-</v>
      </c>
      <c r="P546" s="68" t="s">
        <v>628</v>
      </c>
      <c r="Q546" s="68" t="str">
        <f>VLOOKUP($A546,친환경농산물!$A93:$O230,13,FALSE)</f>
        <v>-</v>
      </c>
      <c r="R546" s="251" t="e">
        <f t="shared" si="115"/>
        <v>#VALUE!</v>
      </c>
      <c r="S546" s="251" t="e">
        <f t="shared" si="116"/>
        <v>#VALUE!</v>
      </c>
      <c r="T546" s="68">
        <f>VLOOKUP($A546,[1]전년동월vs전월vs당월!$A$458:$AA$595,22,FALSE)</f>
        <v>9270</v>
      </c>
      <c r="U546" s="68">
        <v>9270</v>
      </c>
      <c r="V546" s="68">
        <f>VLOOKUP($A546,친환경농산물!$A93:$O230,14,FALSE)</f>
        <v>9500</v>
      </c>
      <c r="W546" s="251">
        <f t="shared" si="117"/>
        <v>2.4811218985976269</v>
      </c>
      <c r="X546" s="251">
        <f t="shared" si="118"/>
        <v>2.4811218985976269</v>
      </c>
      <c r="Y546" s="68" t="str">
        <f>VLOOKUP($A546,[1]전년동월vs전월vs당월!$A$458:$AA$595,27,FALSE)</f>
        <v>-</v>
      </c>
      <c r="Z546" s="68" t="s">
        <v>628</v>
      </c>
      <c r="AA546" s="68" t="str">
        <f>VLOOKUP($A546,친환경농산물!$A93:$O230,15,FALSE)</f>
        <v>-</v>
      </c>
      <c r="AB546" s="251" t="e">
        <f t="shared" si="119"/>
        <v>#VALUE!</v>
      </c>
      <c r="AC546" s="251" t="e">
        <f t="shared" si="120"/>
        <v>#VALUE!</v>
      </c>
      <c r="AD546" s="40"/>
    </row>
    <row r="547" spans="1:30" s="16" customFormat="1">
      <c r="A547" s="28">
        <v>88</v>
      </c>
      <c r="B547" s="16" t="str">
        <f t="shared" si="112"/>
        <v>열무kg무농약 이상전국</v>
      </c>
      <c r="C547" s="38">
        <v>46</v>
      </c>
      <c r="D547" s="48" t="s">
        <v>254</v>
      </c>
      <c r="E547" s="49" t="s">
        <v>508</v>
      </c>
      <c r="F547" s="80"/>
      <c r="G547" s="203" t="s">
        <v>192</v>
      </c>
      <c r="H547" s="51" t="s">
        <v>248</v>
      </c>
      <c r="I547" s="39" t="s">
        <v>213</v>
      </c>
      <c r="J547" s="68">
        <f>VLOOKUP($A547,[1]전년동월vs전월vs당월!$A$458:$AA$595,12,FALSE)</f>
        <v>4070</v>
      </c>
      <c r="K547" s="68" t="s">
        <v>628</v>
      </c>
      <c r="L547" s="68" t="str">
        <f>VLOOKUP($A547,친환경농산물!$A94:$O231,12,FALSE)</f>
        <v>-</v>
      </c>
      <c r="M547" s="251" t="e">
        <f t="shared" si="113"/>
        <v>#VALUE!</v>
      </c>
      <c r="N547" s="251" t="e">
        <f t="shared" si="114"/>
        <v>#VALUE!</v>
      </c>
      <c r="O547" s="68" t="str">
        <f>VLOOKUP($A547,[1]전년동월vs전월vs당월!$A$458:$AA$595,17,FALSE)</f>
        <v>-</v>
      </c>
      <c r="P547" s="68">
        <v>2400</v>
      </c>
      <c r="Q547" s="68" t="str">
        <f>VLOOKUP($A547,친환경농산물!$A94:$O231,13,FALSE)</f>
        <v>-</v>
      </c>
      <c r="R547" s="251" t="e">
        <f t="shared" si="115"/>
        <v>#VALUE!</v>
      </c>
      <c r="S547" s="251" t="e">
        <f t="shared" si="116"/>
        <v>#VALUE!</v>
      </c>
      <c r="T547" s="68" t="str">
        <f>VLOOKUP($A547,[1]전년동월vs전월vs당월!$A$458:$AA$595,22,FALSE)</f>
        <v>-</v>
      </c>
      <c r="U547" s="68" t="s">
        <v>628</v>
      </c>
      <c r="V547" s="68" t="str">
        <f>VLOOKUP($A547,친환경농산물!$A94:$O231,14,FALSE)</f>
        <v>-</v>
      </c>
      <c r="W547" s="251" t="e">
        <f t="shared" si="117"/>
        <v>#VALUE!</v>
      </c>
      <c r="X547" s="251" t="e">
        <f t="shared" si="118"/>
        <v>#VALUE!</v>
      </c>
      <c r="Y547" s="68">
        <f>VLOOKUP($A547,[1]전년동월vs전월vs당월!$A$458:$AA$595,27,FALSE)</f>
        <v>5630</v>
      </c>
      <c r="Z547" s="68">
        <v>5900</v>
      </c>
      <c r="AA547" s="68">
        <f>VLOOKUP($A547,친환경농산물!$A94:$O231,15,FALSE)</f>
        <v>7000</v>
      </c>
      <c r="AB547" s="251">
        <f t="shared" si="119"/>
        <v>24.333925399644759</v>
      </c>
      <c r="AC547" s="251">
        <f t="shared" si="120"/>
        <v>18.64406779661017</v>
      </c>
      <c r="AD547" s="40"/>
    </row>
    <row r="548" spans="1:30" s="16" customFormat="1" ht="13.5" customHeight="1">
      <c r="A548" s="16">
        <v>89</v>
      </c>
      <c r="B548" s="16" t="str">
        <f t="shared" si="112"/>
        <v>오이백오이kg무농약 이상전국</v>
      </c>
      <c r="C548" s="38">
        <v>47</v>
      </c>
      <c r="D548" s="48" t="s">
        <v>254</v>
      </c>
      <c r="E548" s="49" t="s">
        <v>2069</v>
      </c>
      <c r="F548" s="18" t="s">
        <v>5</v>
      </c>
      <c r="G548" s="203" t="s">
        <v>192</v>
      </c>
      <c r="H548" s="51" t="s">
        <v>248</v>
      </c>
      <c r="I548" s="39" t="s">
        <v>213</v>
      </c>
      <c r="J548" s="68">
        <f>VLOOKUP($A548,[1]전년동월vs전월vs당월!$A$458:$AA$595,12,FALSE)</f>
        <v>5640</v>
      </c>
      <c r="K548" s="68">
        <v>5670</v>
      </c>
      <c r="L548" s="68">
        <f>VLOOKUP($A548,친환경농산물!$A95:$O232,12,FALSE)</f>
        <v>5670</v>
      </c>
      <c r="M548" s="251">
        <f t="shared" si="113"/>
        <v>0.53191489361702127</v>
      </c>
      <c r="N548" s="251">
        <f t="shared" si="114"/>
        <v>0</v>
      </c>
      <c r="O548" s="68">
        <f>VLOOKUP($A548,[1]전년동월vs전월vs당월!$A$458:$AA$595,17,FALSE)</f>
        <v>3000</v>
      </c>
      <c r="P548" s="68">
        <v>3290</v>
      </c>
      <c r="Q548" s="68">
        <f>VLOOKUP($A548,친환경농산물!$A95:$O232,13,FALSE)</f>
        <v>6060</v>
      </c>
      <c r="R548" s="251">
        <f t="shared" si="115"/>
        <v>102</v>
      </c>
      <c r="S548" s="251">
        <f t="shared" si="116"/>
        <v>84.194528875379945</v>
      </c>
      <c r="T548" s="68">
        <f>VLOOKUP($A548,[1]전년동월vs전월vs당월!$A$458:$AA$595,22,FALSE)</f>
        <v>16530</v>
      </c>
      <c r="U548" s="68">
        <v>7910</v>
      </c>
      <c r="V548" s="68">
        <f>VLOOKUP($A548,친환경농산물!$A95:$O232,14,FALSE)</f>
        <v>11060</v>
      </c>
      <c r="W548" s="251">
        <f t="shared" si="117"/>
        <v>-33.091349062310947</v>
      </c>
      <c r="X548" s="251">
        <f t="shared" si="118"/>
        <v>39.823008849557525</v>
      </c>
      <c r="Y548" s="68">
        <f>VLOOKUP($A548,[1]전년동월vs전월vs당월!$A$458:$AA$595,27,FALSE)</f>
        <v>9170</v>
      </c>
      <c r="Z548" s="68">
        <v>4780</v>
      </c>
      <c r="AA548" s="68">
        <f>VLOOKUP($A548,친환경농산물!$A95:$O232,15,FALSE)</f>
        <v>5710</v>
      </c>
      <c r="AB548" s="251">
        <f t="shared" si="119"/>
        <v>-37.731733914940023</v>
      </c>
      <c r="AC548" s="251">
        <f t="shared" si="120"/>
        <v>19.456066945606693</v>
      </c>
      <c r="AD548" s="40"/>
    </row>
    <row r="549" spans="1:30" s="16" customFormat="1">
      <c r="A549" s="28">
        <v>90</v>
      </c>
      <c r="B549" s="16" t="str">
        <f t="shared" si="112"/>
        <v>오이청오이kg무농약 이상전국</v>
      </c>
      <c r="C549" s="38"/>
      <c r="D549" s="48" t="s">
        <v>254</v>
      </c>
      <c r="E549" s="49" t="s">
        <v>2069</v>
      </c>
      <c r="F549" s="18" t="s">
        <v>2070</v>
      </c>
      <c r="G549" s="203" t="s">
        <v>192</v>
      </c>
      <c r="H549" s="51" t="s">
        <v>248</v>
      </c>
      <c r="I549" s="39" t="s">
        <v>213</v>
      </c>
      <c r="J549" s="68">
        <f>VLOOKUP($A549,[1]전년동월vs전월vs당월!$A$458:$AA$595,12,FALSE)</f>
        <v>5300</v>
      </c>
      <c r="K549" s="68" t="s">
        <v>628</v>
      </c>
      <c r="L549" s="68" t="str">
        <f>VLOOKUP($A549,친환경농산물!$A96:$O233,12,FALSE)</f>
        <v>-</v>
      </c>
      <c r="M549" s="251" t="e">
        <f t="shared" si="113"/>
        <v>#VALUE!</v>
      </c>
      <c r="N549" s="251" t="e">
        <f t="shared" si="114"/>
        <v>#VALUE!</v>
      </c>
      <c r="O549" s="68" t="str">
        <f>VLOOKUP($A549,[1]전년동월vs전월vs당월!$A$458:$AA$595,17,FALSE)</f>
        <v>-</v>
      </c>
      <c r="P549" s="68" t="s">
        <v>628</v>
      </c>
      <c r="Q549" s="68" t="str">
        <f>VLOOKUP($A549,친환경농산물!$A96:$O233,13,FALSE)</f>
        <v>-</v>
      </c>
      <c r="R549" s="251" t="e">
        <f t="shared" si="115"/>
        <v>#VALUE!</v>
      </c>
      <c r="S549" s="251" t="e">
        <f t="shared" si="116"/>
        <v>#VALUE!</v>
      </c>
      <c r="T549" s="68" t="str">
        <f>VLOOKUP($A549,[1]전년동월vs전월vs당월!$A$458:$AA$595,22,FALSE)</f>
        <v>-</v>
      </c>
      <c r="U549" s="68" t="s">
        <v>628</v>
      </c>
      <c r="V549" s="68" t="str">
        <f>VLOOKUP($A549,친환경농산물!$A96:$O233,14,FALSE)</f>
        <v>-</v>
      </c>
      <c r="W549" s="251" t="e">
        <f t="shared" si="117"/>
        <v>#VALUE!</v>
      </c>
      <c r="X549" s="251" t="e">
        <f t="shared" si="118"/>
        <v>#VALUE!</v>
      </c>
      <c r="Y549" s="68" t="str">
        <f>VLOOKUP($A549,[1]전년동월vs전월vs당월!$A$458:$AA$595,27,FALSE)</f>
        <v>-</v>
      </c>
      <c r="Z549" s="68" t="s">
        <v>628</v>
      </c>
      <c r="AA549" s="68" t="str">
        <f>VLOOKUP($A549,친환경농산물!$A96:$O233,15,FALSE)</f>
        <v>-</v>
      </c>
      <c r="AB549" s="251" t="e">
        <f t="shared" si="119"/>
        <v>#VALUE!</v>
      </c>
      <c r="AC549" s="251" t="e">
        <f t="shared" si="120"/>
        <v>#VALUE!</v>
      </c>
      <c r="AD549" s="40"/>
    </row>
    <row r="550" spans="1:30" s="16" customFormat="1">
      <c r="A550" s="16">
        <v>91</v>
      </c>
      <c r="B550" s="16" t="str">
        <f t="shared" si="112"/>
        <v>우엉생것,깐우엉채kg무농약 이상전국</v>
      </c>
      <c r="C550" s="38">
        <v>48</v>
      </c>
      <c r="D550" s="48" t="s">
        <v>254</v>
      </c>
      <c r="E550" s="49" t="s">
        <v>2071</v>
      </c>
      <c r="F550" s="18" t="s">
        <v>2072</v>
      </c>
      <c r="G550" s="203" t="s">
        <v>192</v>
      </c>
      <c r="H550" s="51" t="s">
        <v>248</v>
      </c>
      <c r="I550" s="39" t="s">
        <v>213</v>
      </c>
      <c r="J550" s="68">
        <f>VLOOKUP($A550,[1]전년동월vs전월vs당월!$A$458:$AA$595,12,FALSE)</f>
        <v>8610</v>
      </c>
      <c r="K550" s="68">
        <v>9610</v>
      </c>
      <c r="L550" s="68">
        <f>VLOOKUP($A550,친환경농산물!$A97:$O234,12,FALSE)</f>
        <v>9610</v>
      </c>
      <c r="M550" s="251">
        <f t="shared" si="113"/>
        <v>11.614401858304298</v>
      </c>
      <c r="N550" s="251">
        <f t="shared" si="114"/>
        <v>0</v>
      </c>
      <c r="O550" s="68">
        <f>VLOOKUP($A550,[1]전년동월vs전월vs당월!$A$458:$AA$595,17,FALSE)</f>
        <v>15600</v>
      </c>
      <c r="P550" s="68">
        <v>15600</v>
      </c>
      <c r="Q550" s="68">
        <f>VLOOKUP($A550,친환경농산물!$A97:$O234,13,FALSE)</f>
        <v>18800</v>
      </c>
      <c r="R550" s="251">
        <f t="shared" si="115"/>
        <v>20.512820512820515</v>
      </c>
      <c r="S550" s="251">
        <f t="shared" si="116"/>
        <v>20.512820512820515</v>
      </c>
      <c r="T550" s="68" t="str">
        <f>VLOOKUP($A550,[1]전년동월vs전월vs당월!$A$458:$AA$595,22,FALSE)</f>
        <v>-</v>
      </c>
      <c r="U550" s="68" t="s">
        <v>628</v>
      </c>
      <c r="V550" s="68" t="str">
        <f>VLOOKUP($A550,친환경농산물!$A97:$O234,14,FALSE)</f>
        <v>-</v>
      </c>
      <c r="W550" s="251" t="e">
        <f t="shared" si="117"/>
        <v>#VALUE!</v>
      </c>
      <c r="X550" s="251" t="e">
        <f t="shared" si="118"/>
        <v>#VALUE!</v>
      </c>
      <c r="Y550" s="68" t="str">
        <f>VLOOKUP($A550,[1]전년동월vs전월vs당월!$A$458:$AA$595,27,FALSE)</f>
        <v>-</v>
      </c>
      <c r="Z550" s="68" t="s">
        <v>628</v>
      </c>
      <c r="AA550" s="68" t="str">
        <f>VLOOKUP($A550,친환경농산물!$A97:$O234,15,FALSE)</f>
        <v>-</v>
      </c>
      <c r="AB550" s="251" t="e">
        <f t="shared" si="119"/>
        <v>#VALUE!</v>
      </c>
      <c r="AC550" s="251" t="e">
        <f t="shared" si="120"/>
        <v>#VALUE!</v>
      </c>
      <c r="AD550" s="40"/>
    </row>
    <row r="551" spans="1:30" s="16" customFormat="1">
      <c r="A551" s="28">
        <v>92</v>
      </c>
      <c r="B551" s="16" t="str">
        <f t="shared" si="112"/>
        <v>참나물kg무농약 이상전국</v>
      </c>
      <c r="C551" s="38">
        <v>49</v>
      </c>
      <c r="D551" s="48" t="s">
        <v>254</v>
      </c>
      <c r="E551" s="49" t="s">
        <v>509</v>
      </c>
      <c r="F551" s="80"/>
      <c r="G551" s="203" t="s">
        <v>192</v>
      </c>
      <c r="H551" s="51" t="s">
        <v>248</v>
      </c>
      <c r="I551" s="39" t="s">
        <v>213</v>
      </c>
      <c r="J551" s="68">
        <f>VLOOKUP($A551,[1]전년동월vs전월vs당월!$A$458:$AA$595,12,FALSE)</f>
        <v>4900</v>
      </c>
      <c r="K551" s="68">
        <v>4770</v>
      </c>
      <c r="L551" s="68">
        <f>VLOOKUP($A551,친환경농산물!$A98:$O235,12,FALSE)</f>
        <v>4770</v>
      </c>
      <c r="M551" s="251">
        <f t="shared" si="113"/>
        <v>-2.6530612244897958</v>
      </c>
      <c r="N551" s="251">
        <f t="shared" si="114"/>
        <v>0</v>
      </c>
      <c r="O551" s="68">
        <f>VLOOKUP($A551,[1]전년동월vs전월vs당월!$A$458:$AA$595,17,FALSE)</f>
        <v>8000</v>
      </c>
      <c r="P551" s="68">
        <v>8000</v>
      </c>
      <c r="Q551" s="68" t="str">
        <f>VLOOKUP($A551,친환경농산물!$A98:$O235,13,FALSE)</f>
        <v>-</v>
      </c>
      <c r="R551" s="251" t="e">
        <f t="shared" si="115"/>
        <v>#VALUE!</v>
      </c>
      <c r="S551" s="251" t="e">
        <f t="shared" si="116"/>
        <v>#VALUE!</v>
      </c>
      <c r="T551" s="68" t="str">
        <f>VLOOKUP($A551,[1]전년동월vs전월vs당월!$A$458:$AA$595,22,FALSE)</f>
        <v>-</v>
      </c>
      <c r="U551" s="68" t="s">
        <v>628</v>
      </c>
      <c r="V551" s="68" t="str">
        <f>VLOOKUP($A551,친환경농산물!$A98:$O235,14,FALSE)</f>
        <v>-</v>
      </c>
      <c r="W551" s="251" t="e">
        <f t="shared" si="117"/>
        <v>#VALUE!</v>
      </c>
      <c r="X551" s="251" t="e">
        <f t="shared" si="118"/>
        <v>#VALUE!</v>
      </c>
      <c r="Y551" s="68" t="str">
        <f>VLOOKUP($A551,[1]전년동월vs전월vs당월!$A$458:$AA$595,27,FALSE)</f>
        <v>-</v>
      </c>
      <c r="Z551" s="68" t="s">
        <v>628</v>
      </c>
      <c r="AA551" s="68" t="str">
        <f>VLOOKUP($A551,친환경농산물!$A98:$O235,15,FALSE)</f>
        <v>-</v>
      </c>
      <c r="AB551" s="251" t="e">
        <f t="shared" si="119"/>
        <v>#VALUE!</v>
      </c>
      <c r="AC551" s="251" t="e">
        <f t="shared" si="120"/>
        <v>#VALUE!</v>
      </c>
      <c r="AD551" s="40"/>
    </row>
    <row r="552" spans="1:30" s="16" customFormat="1">
      <c r="A552" s="16">
        <v>93</v>
      </c>
      <c r="B552" s="16" t="str">
        <f t="shared" si="112"/>
        <v>청경채kg무농약 이상전국</v>
      </c>
      <c r="C552" s="38">
        <v>50</v>
      </c>
      <c r="D552" s="48" t="s">
        <v>254</v>
      </c>
      <c r="E552" s="49" t="s">
        <v>510</v>
      </c>
      <c r="F552" s="80"/>
      <c r="G552" s="203" t="s">
        <v>192</v>
      </c>
      <c r="H552" s="51" t="s">
        <v>248</v>
      </c>
      <c r="I552" s="39" t="s">
        <v>213</v>
      </c>
      <c r="J552" s="68">
        <f>VLOOKUP($A552,[1]전년동월vs전월vs당월!$A$458:$AA$595,12,FALSE)</f>
        <v>4690</v>
      </c>
      <c r="K552" s="68">
        <v>3610</v>
      </c>
      <c r="L552" s="68">
        <f>VLOOKUP($A552,친환경농산물!$A99:$O236,12,FALSE)</f>
        <v>3610</v>
      </c>
      <c r="M552" s="251">
        <f t="shared" si="113"/>
        <v>-23.027718550106609</v>
      </c>
      <c r="N552" s="251">
        <f t="shared" si="114"/>
        <v>0</v>
      </c>
      <c r="O552" s="68">
        <f>VLOOKUP($A552,[1]전년동월vs전월vs당월!$A$458:$AA$595,17,FALSE)</f>
        <v>6000</v>
      </c>
      <c r="P552" s="68">
        <v>7000</v>
      </c>
      <c r="Q552" s="68">
        <f>VLOOKUP($A552,친환경농산물!$A99:$O236,13,FALSE)</f>
        <v>7500</v>
      </c>
      <c r="R552" s="251">
        <f t="shared" si="115"/>
        <v>25</v>
      </c>
      <c r="S552" s="251">
        <f t="shared" si="116"/>
        <v>7.1428571428571432</v>
      </c>
      <c r="T552" s="68">
        <f>VLOOKUP($A552,[1]전년동월vs전월vs당월!$A$458:$AA$595,22,FALSE)</f>
        <v>14800</v>
      </c>
      <c r="U552" s="68">
        <v>11800</v>
      </c>
      <c r="V552" s="68">
        <f>VLOOKUP($A552,친환경농산물!$A99:$O236,14,FALSE)</f>
        <v>14500</v>
      </c>
      <c r="W552" s="251">
        <f t="shared" si="117"/>
        <v>-2.0270270270270272</v>
      </c>
      <c r="X552" s="251">
        <f t="shared" si="118"/>
        <v>22.881355932203391</v>
      </c>
      <c r="Y552" s="68">
        <f>VLOOKUP($A552,[1]전년동월vs전월vs당월!$A$458:$AA$595,27,FALSE)</f>
        <v>11250</v>
      </c>
      <c r="Z552" s="68">
        <v>14900</v>
      </c>
      <c r="AA552" s="68">
        <f>VLOOKUP($A552,친환경농산물!$A99:$O236,15,FALSE)</f>
        <v>12500</v>
      </c>
      <c r="AB552" s="251">
        <f t="shared" si="119"/>
        <v>11.111111111111111</v>
      </c>
      <c r="AC552" s="251">
        <f t="shared" si="120"/>
        <v>-16.107382550335572</v>
      </c>
      <c r="AD552" s="40"/>
    </row>
    <row r="553" spans="1:30" s="16" customFormat="1">
      <c r="A553" s="28">
        <v>94</v>
      </c>
      <c r="B553" s="16" t="str">
        <f t="shared" si="112"/>
        <v>치커리청치커리kg무농약 이상전국</v>
      </c>
      <c r="C553" s="38">
        <v>51</v>
      </c>
      <c r="D553" s="48" t="s">
        <v>254</v>
      </c>
      <c r="E553" s="49" t="s">
        <v>2073</v>
      </c>
      <c r="F553" s="18" t="s">
        <v>2074</v>
      </c>
      <c r="G553" s="203" t="s">
        <v>192</v>
      </c>
      <c r="H553" s="51" t="s">
        <v>248</v>
      </c>
      <c r="I553" s="39" t="s">
        <v>213</v>
      </c>
      <c r="J553" s="68">
        <f>VLOOKUP($A553,[1]전년동월vs전월vs당월!$A$458:$AA$595,12,FALSE)</f>
        <v>4690</v>
      </c>
      <c r="K553" s="68">
        <v>3560</v>
      </c>
      <c r="L553" s="68">
        <f>VLOOKUP($A553,친환경농산물!$A100:$O237,12,FALSE)</f>
        <v>3560</v>
      </c>
      <c r="M553" s="251">
        <f t="shared" si="113"/>
        <v>-24.093816631130064</v>
      </c>
      <c r="N553" s="251">
        <f t="shared" si="114"/>
        <v>0</v>
      </c>
      <c r="O553" s="68">
        <f>VLOOKUP($A553,[1]전년동월vs전월vs당월!$A$458:$AA$595,17,FALSE)</f>
        <v>6500</v>
      </c>
      <c r="P553" s="68">
        <v>6500</v>
      </c>
      <c r="Q553" s="68">
        <f>VLOOKUP($A553,친환경농산물!$A100:$O237,13,FALSE)</f>
        <v>6500</v>
      </c>
      <c r="R553" s="251">
        <f t="shared" si="115"/>
        <v>0</v>
      </c>
      <c r="S553" s="251">
        <f t="shared" si="116"/>
        <v>0</v>
      </c>
      <c r="T553" s="68">
        <f>VLOOKUP($A553,[1]전년동월vs전월vs당월!$A$458:$AA$595,22,FALSE)</f>
        <v>14800</v>
      </c>
      <c r="U553" s="68">
        <v>14800</v>
      </c>
      <c r="V553" s="68">
        <f>VLOOKUP($A553,친환경농산물!$A100:$O237,14,FALSE)</f>
        <v>14500</v>
      </c>
      <c r="W553" s="251">
        <f t="shared" si="117"/>
        <v>-2.0270270270270272</v>
      </c>
      <c r="X553" s="251">
        <f t="shared" si="118"/>
        <v>-2.0270270270270272</v>
      </c>
      <c r="Y553" s="68">
        <f>VLOOKUP($A553,[1]전년동월vs전월vs당월!$A$458:$AA$595,27,FALSE)</f>
        <v>12670</v>
      </c>
      <c r="Z553" s="68">
        <v>19870</v>
      </c>
      <c r="AA553" s="68">
        <f>VLOOKUP($A553,친환경농산물!$A100:$O237,15,FALSE)</f>
        <v>16670</v>
      </c>
      <c r="AB553" s="251">
        <f t="shared" si="119"/>
        <v>31.570639305445937</v>
      </c>
      <c r="AC553" s="251">
        <f t="shared" si="120"/>
        <v>-16.104680422747862</v>
      </c>
      <c r="AD553" s="40"/>
    </row>
    <row r="554" spans="1:30" s="16" customFormat="1">
      <c r="A554" s="16">
        <v>95</v>
      </c>
      <c r="B554" s="16" t="str">
        <f t="shared" si="112"/>
        <v>콩나물국산콩kg무농약 이상전국</v>
      </c>
      <c r="C554" s="29">
        <v>52</v>
      </c>
      <c r="D554" s="48" t="s">
        <v>254</v>
      </c>
      <c r="E554" s="49" t="s">
        <v>2075</v>
      </c>
      <c r="F554" s="18" t="s">
        <v>6</v>
      </c>
      <c r="G554" s="203" t="s">
        <v>192</v>
      </c>
      <c r="H554" s="51" t="s">
        <v>248</v>
      </c>
      <c r="I554" s="39" t="s">
        <v>213</v>
      </c>
      <c r="J554" s="68" t="str">
        <f>VLOOKUP($A554,[1]전년동월vs전월vs당월!$A$458:$AA$595,12,FALSE)</f>
        <v>-</v>
      </c>
      <c r="K554" s="68" t="s">
        <v>628</v>
      </c>
      <c r="L554" s="68" t="str">
        <f>VLOOKUP($A554,친환경농산물!$A101:$O238,12,FALSE)</f>
        <v>-</v>
      </c>
      <c r="M554" s="251" t="e">
        <f t="shared" si="113"/>
        <v>#VALUE!</v>
      </c>
      <c r="N554" s="251" t="e">
        <f t="shared" si="114"/>
        <v>#VALUE!</v>
      </c>
      <c r="O554" s="68">
        <f>VLOOKUP($A554,[1]전년동월vs전월vs당월!$A$458:$AA$595,17,FALSE)</f>
        <v>4500</v>
      </c>
      <c r="P554" s="68">
        <v>5000</v>
      </c>
      <c r="Q554" s="68">
        <f>VLOOKUP($A554,친환경농산물!$A101:$O238,13,FALSE)</f>
        <v>5000</v>
      </c>
      <c r="R554" s="251">
        <f t="shared" si="115"/>
        <v>11.111111111111111</v>
      </c>
      <c r="S554" s="251">
        <f t="shared" si="116"/>
        <v>0</v>
      </c>
      <c r="T554" s="68">
        <f>VLOOKUP($A554,[1]전년동월vs전월vs당월!$A$458:$AA$595,22,FALSE)</f>
        <v>26540</v>
      </c>
      <c r="U554" s="68">
        <v>5270</v>
      </c>
      <c r="V554" s="68">
        <f>VLOOKUP($A554,친환경농산물!$A101:$O238,14,FALSE)</f>
        <v>5270</v>
      </c>
      <c r="W554" s="251">
        <f t="shared" si="117"/>
        <v>-80.143180105501131</v>
      </c>
      <c r="X554" s="251">
        <f t="shared" si="118"/>
        <v>0</v>
      </c>
      <c r="Y554" s="68">
        <f>VLOOKUP($A554,[1]전년동월vs전월vs당월!$A$458:$AA$595,27,FALSE)</f>
        <v>6340</v>
      </c>
      <c r="Z554" s="68">
        <v>7140</v>
      </c>
      <c r="AA554" s="68">
        <f>VLOOKUP($A554,친환경농산물!$A101:$O238,15,FALSE)</f>
        <v>7140</v>
      </c>
      <c r="AB554" s="251">
        <f t="shared" si="119"/>
        <v>12.618296529968454</v>
      </c>
      <c r="AC554" s="251">
        <f t="shared" si="120"/>
        <v>0</v>
      </c>
      <c r="AD554" s="40"/>
    </row>
    <row r="555" spans="1:30" s="16" customFormat="1">
      <c r="A555" s="28">
        <v>96</v>
      </c>
      <c r="B555" s="16" t="str">
        <f t="shared" si="112"/>
        <v>콩나물국산콩,두절kg무농약 이상전국</v>
      </c>
      <c r="C555" s="29"/>
      <c r="D555" s="48" t="s">
        <v>254</v>
      </c>
      <c r="E555" s="49" t="s">
        <v>2075</v>
      </c>
      <c r="F555" s="18" t="s">
        <v>2076</v>
      </c>
      <c r="G555" s="203" t="s">
        <v>192</v>
      </c>
      <c r="H555" s="51" t="s">
        <v>248</v>
      </c>
      <c r="I555" s="39" t="s">
        <v>213</v>
      </c>
      <c r="J555" s="68" t="str">
        <f>VLOOKUP($A555,[1]전년동월vs전월vs당월!$A$458:$AA$595,12,FALSE)</f>
        <v>-</v>
      </c>
      <c r="K555" s="68" t="s">
        <v>628</v>
      </c>
      <c r="L555" s="68" t="str">
        <f>VLOOKUP($A555,친환경농산물!$A102:$O239,12,FALSE)</f>
        <v>-</v>
      </c>
      <c r="M555" s="251" t="e">
        <f t="shared" si="113"/>
        <v>#VALUE!</v>
      </c>
      <c r="N555" s="251" t="e">
        <f t="shared" si="114"/>
        <v>#VALUE!</v>
      </c>
      <c r="O555" s="68" t="str">
        <f>VLOOKUP($A555,[1]전년동월vs전월vs당월!$A$458:$AA$595,17,FALSE)</f>
        <v>-</v>
      </c>
      <c r="P555" s="68" t="s">
        <v>628</v>
      </c>
      <c r="Q555" s="68" t="str">
        <f>VLOOKUP($A555,친환경농산물!$A102:$O239,13,FALSE)</f>
        <v>-</v>
      </c>
      <c r="R555" s="251" t="e">
        <f t="shared" si="115"/>
        <v>#VALUE!</v>
      </c>
      <c r="S555" s="251" t="e">
        <f t="shared" si="116"/>
        <v>#VALUE!</v>
      </c>
      <c r="T555" s="68" t="str">
        <f>VLOOKUP($A555,[1]전년동월vs전월vs당월!$A$458:$AA$595,22,FALSE)</f>
        <v>-</v>
      </c>
      <c r="U555" s="68" t="s">
        <v>628</v>
      </c>
      <c r="V555" s="68" t="str">
        <f>VLOOKUP($A555,친환경농산물!$A102:$O239,14,FALSE)</f>
        <v>-</v>
      </c>
      <c r="W555" s="251" t="e">
        <f t="shared" si="117"/>
        <v>#VALUE!</v>
      </c>
      <c r="X555" s="251" t="e">
        <f t="shared" si="118"/>
        <v>#VALUE!</v>
      </c>
      <c r="Y555" s="68" t="str">
        <f>VLOOKUP($A555,[1]전년동월vs전월vs당월!$A$458:$AA$595,27,FALSE)</f>
        <v>-</v>
      </c>
      <c r="Z555" s="68" t="s">
        <v>628</v>
      </c>
      <c r="AA555" s="68" t="str">
        <f>VLOOKUP($A555,친환경농산물!$A102:$O239,15,FALSE)</f>
        <v>-</v>
      </c>
      <c r="AB555" s="251" t="e">
        <f t="shared" si="119"/>
        <v>#VALUE!</v>
      </c>
      <c r="AC555" s="251" t="e">
        <f t="shared" si="120"/>
        <v>#VALUE!</v>
      </c>
      <c r="AD555" s="40"/>
    </row>
    <row r="556" spans="1:30" s="16" customFormat="1">
      <c r="A556" s="16">
        <v>97</v>
      </c>
      <c r="B556" s="16" t="str">
        <f t="shared" si="112"/>
        <v>토마토완숙토마토kg무농약 이상전국</v>
      </c>
      <c r="C556" s="38">
        <v>53</v>
      </c>
      <c r="D556" s="48" t="s">
        <v>254</v>
      </c>
      <c r="E556" s="202" t="s">
        <v>511</v>
      </c>
      <c r="F556" s="202" t="s">
        <v>7</v>
      </c>
      <c r="G556" s="203" t="s">
        <v>192</v>
      </c>
      <c r="H556" s="51" t="s">
        <v>248</v>
      </c>
      <c r="I556" s="39" t="s">
        <v>213</v>
      </c>
      <c r="J556" s="68" t="str">
        <f>VLOOKUP($A556,[1]전년동월vs전월vs당월!$A$458:$AA$595,12,FALSE)</f>
        <v>-</v>
      </c>
      <c r="K556" s="68" t="s">
        <v>628</v>
      </c>
      <c r="L556" s="68" t="str">
        <f>VLOOKUP($A556,친환경농산물!$A103:$O240,12,FALSE)</f>
        <v>-</v>
      </c>
      <c r="M556" s="251" t="e">
        <f t="shared" si="113"/>
        <v>#VALUE!</v>
      </c>
      <c r="N556" s="251" t="e">
        <f t="shared" si="114"/>
        <v>#VALUE!</v>
      </c>
      <c r="O556" s="68">
        <f>VLOOKUP($A556,[1]전년동월vs전월vs당월!$A$458:$AA$595,17,FALSE)</f>
        <v>5200</v>
      </c>
      <c r="P556" s="68">
        <v>3800</v>
      </c>
      <c r="Q556" s="68">
        <f>VLOOKUP($A556,친환경농산물!$A103:$O240,13,FALSE)</f>
        <v>5950</v>
      </c>
      <c r="R556" s="251">
        <f t="shared" si="115"/>
        <v>14.423076923076923</v>
      </c>
      <c r="S556" s="251">
        <f t="shared" si="116"/>
        <v>56.578947368421055</v>
      </c>
      <c r="T556" s="68">
        <f>VLOOKUP($A556,[1]전년동월vs전월vs당월!$A$458:$AA$595,22,FALSE)</f>
        <v>7480</v>
      </c>
      <c r="U556" s="68">
        <v>5980</v>
      </c>
      <c r="V556" s="68">
        <f>VLOOKUP($A556,친환경농산물!$A103:$O240,14,FALSE)</f>
        <v>6500</v>
      </c>
      <c r="W556" s="251">
        <f t="shared" si="117"/>
        <v>-13.101604278074866</v>
      </c>
      <c r="X556" s="251">
        <f t="shared" si="118"/>
        <v>8.695652173913043</v>
      </c>
      <c r="Y556" s="68">
        <f>VLOOKUP($A556,[1]전년동월vs전월vs당월!$A$458:$AA$595,27,FALSE)</f>
        <v>6250</v>
      </c>
      <c r="Z556" s="68">
        <v>7950</v>
      </c>
      <c r="AA556" s="68">
        <f>VLOOKUP($A556,친환경농산물!$A103:$O240,15,FALSE)</f>
        <v>7900</v>
      </c>
      <c r="AB556" s="251">
        <f t="shared" si="119"/>
        <v>26.4</v>
      </c>
      <c r="AC556" s="251">
        <f t="shared" si="120"/>
        <v>-0.62893081761006286</v>
      </c>
      <c r="AD556" s="40"/>
    </row>
    <row r="557" spans="1:30" s="16" customFormat="1">
      <c r="A557" s="28">
        <v>98</v>
      </c>
      <c r="B557" s="16" t="str">
        <f t="shared" si="112"/>
        <v>토마토체리토마토kg무농약이상전국</v>
      </c>
      <c r="C557" s="38"/>
      <c r="D557" s="48" t="s">
        <v>254</v>
      </c>
      <c r="E557" s="48" t="s">
        <v>2077</v>
      </c>
      <c r="F557" s="48" t="s">
        <v>8</v>
      </c>
      <c r="G557" s="203" t="s">
        <v>192</v>
      </c>
      <c r="H557" s="204" t="s">
        <v>2078</v>
      </c>
      <c r="I557" s="39" t="s">
        <v>213</v>
      </c>
      <c r="J557" s="68" t="str">
        <f>VLOOKUP($A557,[1]전년동월vs전월vs당월!$A$458:$AA$595,12,FALSE)</f>
        <v>-</v>
      </c>
      <c r="K557" s="68" t="s">
        <v>628</v>
      </c>
      <c r="L557" s="68" t="str">
        <f>VLOOKUP($A557,친환경농산물!$A104:$O241,12,FALSE)</f>
        <v>-</v>
      </c>
      <c r="M557" s="251" t="e">
        <f t="shared" si="113"/>
        <v>#VALUE!</v>
      </c>
      <c r="N557" s="251" t="e">
        <f t="shared" si="114"/>
        <v>#VALUE!</v>
      </c>
      <c r="O557" s="68">
        <f>VLOOKUP($A557,[1]전년동월vs전월vs당월!$A$458:$AA$595,17,FALSE)</f>
        <v>9000</v>
      </c>
      <c r="P557" s="68" t="s">
        <v>628</v>
      </c>
      <c r="Q557" s="68">
        <f>VLOOKUP($A557,친환경농산물!$A104:$O241,13,FALSE)</f>
        <v>8100</v>
      </c>
      <c r="R557" s="251">
        <f t="shared" si="115"/>
        <v>-10</v>
      </c>
      <c r="S557" s="251" t="e">
        <f t="shared" si="116"/>
        <v>#VALUE!</v>
      </c>
      <c r="T557" s="68">
        <f>VLOOKUP($A557,[1]전년동월vs전월vs당월!$A$458:$AA$595,22,FALSE)</f>
        <v>10180</v>
      </c>
      <c r="U557" s="68">
        <v>8850</v>
      </c>
      <c r="V557" s="68">
        <f>VLOOKUP($A557,친환경농산물!$A104:$O241,14,FALSE)</f>
        <v>7760</v>
      </c>
      <c r="W557" s="251">
        <f t="shared" si="117"/>
        <v>-23.772102161100197</v>
      </c>
      <c r="X557" s="251">
        <f t="shared" si="118"/>
        <v>-12.31638418079096</v>
      </c>
      <c r="Y557" s="68">
        <f>VLOOKUP($A557,[1]전년동월vs전월vs당월!$A$458:$AA$595,27,FALSE)</f>
        <v>9000</v>
      </c>
      <c r="Z557" s="68" t="s">
        <v>628</v>
      </c>
      <c r="AA557" s="68">
        <f>VLOOKUP($A557,친환경농산물!$A104:$O241,15,FALSE)</f>
        <v>7800</v>
      </c>
      <c r="AB557" s="251">
        <f t="shared" si="119"/>
        <v>-13.333333333333334</v>
      </c>
      <c r="AC557" s="251" t="e">
        <f t="shared" si="120"/>
        <v>#VALUE!</v>
      </c>
      <c r="AD557" s="40"/>
    </row>
    <row r="558" spans="1:30" s="16" customFormat="1">
      <c r="A558" s="16">
        <v>99</v>
      </c>
      <c r="B558" s="16" t="str">
        <f t="shared" si="112"/>
        <v>파,대파흙대파kg무농약이상전국</v>
      </c>
      <c r="C558" s="38">
        <v>54</v>
      </c>
      <c r="D558" s="48" t="s">
        <v>254</v>
      </c>
      <c r="E558" s="48" t="s">
        <v>2079</v>
      </c>
      <c r="F558" s="49" t="s">
        <v>9</v>
      </c>
      <c r="G558" s="203" t="s">
        <v>192</v>
      </c>
      <c r="H558" s="204" t="s">
        <v>2078</v>
      </c>
      <c r="I558" s="39" t="s">
        <v>213</v>
      </c>
      <c r="J558" s="68">
        <f>VLOOKUP($A558,[1]전년동월vs전월vs당월!$A$458:$AA$595,12,FALSE)</f>
        <v>3100</v>
      </c>
      <c r="K558" s="68" t="s">
        <v>628</v>
      </c>
      <c r="L558" s="68" t="str">
        <f>VLOOKUP($A558,친환경농산물!$A105:$O242,12,FALSE)</f>
        <v>-</v>
      </c>
      <c r="M558" s="251" t="e">
        <f t="shared" si="113"/>
        <v>#VALUE!</v>
      </c>
      <c r="N558" s="251" t="e">
        <f t="shared" si="114"/>
        <v>#VALUE!</v>
      </c>
      <c r="O558" s="68">
        <f>VLOOKUP($A558,[1]전년동월vs전월vs당월!$A$458:$AA$595,17,FALSE)</f>
        <v>5000</v>
      </c>
      <c r="P558" s="68">
        <v>4000</v>
      </c>
      <c r="Q558" s="68">
        <f>VLOOKUP($A558,친환경농산물!$A105:$O242,13,FALSE)</f>
        <v>5500</v>
      </c>
      <c r="R558" s="251">
        <f t="shared" si="115"/>
        <v>10</v>
      </c>
      <c r="S558" s="251">
        <f t="shared" si="116"/>
        <v>37.5</v>
      </c>
      <c r="T558" s="68">
        <f>VLOOKUP($A558,[1]전년동월vs전월vs당월!$A$458:$AA$595,22,FALSE)</f>
        <v>9940</v>
      </c>
      <c r="U558" s="68">
        <v>5600</v>
      </c>
      <c r="V558" s="68">
        <f>VLOOKUP($A558,친환경농산물!$A105:$O242,14,FALSE)</f>
        <v>8600</v>
      </c>
      <c r="W558" s="251">
        <f t="shared" si="117"/>
        <v>-13.480885311871228</v>
      </c>
      <c r="X558" s="251">
        <f t="shared" si="118"/>
        <v>53.571428571428569</v>
      </c>
      <c r="Y558" s="68">
        <f>VLOOKUP($A558,[1]전년동월vs전월vs당월!$A$458:$AA$595,27,FALSE)</f>
        <v>9500</v>
      </c>
      <c r="Z558" s="68">
        <v>9670</v>
      </c>
      <c r="AA558" s="68">
        <f>VLOOKUP($A558,친환경농산물!$A105:$O242,15,FALSE)</f>
        <v>8000</v>
      </c>
      <c r="AB558" s="251">
        <f t="shared" si="119"/>
        <v>-15.789473684210526</v>
      </c>
      <c r="AC558" s="251">
        <f t="shared" si="120"/>
        <v>-17.269906928645295</v>
      </c>
      <c r="AD558" s="40"/>
    </row>
    <row r="559" spans="1:30" s="16" customFormat="1">
      <c r="A559" s="28">
        <v>100</v>
      </c>
      <c r="B559" s="16" t="str">
        <f t="shared" si="112"/>
        <v>파,대파깐대파kg무농약 이상전국</v>
      </c>
      <c r="C559" s="38"/>
      <c r="D559" s="48" t="s">
        <v>254</v>
      </c>
      <c r="E559" s="48" t="s">
        <v>2079</v>
      </c>
      <c r="F559" s="49" t="s">
        <v>10</v>
      </c>
      <c r="G559" s="203" t="s">
        <v>192</v>
      </c>
      <c r="H559" s="51" t="s">
        <v>248</v>
      </c>
      <c r="I559" s="39" t="s">
        <v>213</v>
      </c>
      <c r="J559" s="68">
        <f>VLOOKUP($A559,[1]전년동월vs전월vs당월!$A$458:$AA$595,12,FALSE)</f>
        <v>4020</v>
      </c>
      <c r="K559" s="68" t="s">
        <v>628</v>
      </c>
      <c r="L559" s="68" t="str">
        <f>VLOOKUP($A559,친환경농산물!$A106:$O243,12,FALSE)</f>
        <v>-</v>
      </c>
      <c r="M559" s="251" t="e">
        <f t="shared" si="113"/>
        <v>#VALUE!</v>
      </c>
      <c r="N559" s="251" t="e">
        <f t="shared" si="114"/>
        <v>#VALUE!</v>
      </c>
      <c r="O559" s="68" t="str">
        <f>VLOOKUP($A559,[1]전년동월vs전월vs당월!$A$458:$AA$595,17,FALSE)</f>
        <v>-</v>
      </c>
      <c r="P559" s="68" t="s">
        <v>628</v>
      </c>
      <c r="Q559" s="68" t="str">
        <f>VLOOKUP($A559,친환경농산물!$A106:$O243,13,FALSE)</f>
        <v>-</v>
      </c>
      <c r="R559" s="251" t="e">
        <f t="shared" si="115"/>
        <v>#VALUE!</v>
      </c>
      <c r="S559" s="251" t="e">
        <f t="shared" si="116"/>
        <v>#VALUE!</v>
      </c>
      <c r="T559" s="68" t="str">
        <f>VLOOKUP($A559,[1]전년동월vs전월vs당월!$A$458:$AA$595,22,FALSE)</f>
        <v>-</v>
      </c>
      <c r="U559" s="68" t="s">
        <v>628</v>
      </c>
      <c r="V559" s="68">
        <f>VLOOKUP($A559,친환경농산물!$A106:$O243,14,FALSE)</f>
        <v>15800</v>
      </c>
      <c r="W559" s="251" t="e">
        <f t="shared" si="117"/>
        <v>#VALUE!</v>
      </c>
      <c r="X559" s="251" t="e">
        <f t="shared" si="118"/>
        <v>#VALUE!</v>
      </c>
      <c r="Y559" s="68" t="str">
        <f>VLOOKUP($A559,[1]전년동월vs전월vs당월!$A$458:$AA$595,27,FALSE)</f>
        <v>-</v>
      </c>
      <c r="Z559" s="68" t="s">
        <v>628</v>
      </c>
      <c r="AA559" s="68" t="str">
        <f>VLOOKUP($A559,친환경농산물!$A106:$O243,15,FALSE)</f>
        <v>-</v>
      </c>
      <c r="AB559" s="251" t="e">
        <f t="shared" si="119"/>
        <v>#VALUE!</v>
      </c>
      <c r="AC559" s="251" t="e">
        <f t="shared" si="120"/>
        <v>#VALUE!</v>
      </c>
      <c r="AD559" s="40"/>
    </row>
    <row r="560" spans="1:30" s="16" customFormat="1">
      <c r="A560" s="16">
        <v>101</v>
      </c>
      <c r="B560" s="16" t="str">
        <f t="shared" si="112"/>
        <v>파,소파흙소파kg무농약 이상전국</v>
      </c>
      <c r="C560" s="29">
        <v>55</v>
      </c>
      <c r="D560" s="48" t="s">
        <v>254</v>
      </c>
      <c r="E560" s="48" t="s">
        <v>2080</v>
      </c>
      <c r="F560" s="49" t="s">
        <v>2081</v>
      </c>
      <c r="G560" s="203" t="s">
        <v>192</v>
      </c>
      <c r="H560" s="51" t="s">
        <v>248</v>
      </c>
      <c r="I560" s="39" t="s">
        <v>213</v>
      </c>
      <c r="J560" s="68">
        <f>VLOOKUP($A560,[1]전년동월vs전월vs당월!$A$458:$AA$595,12,FALSE)</f>
        <v>8090</v>
      </c>
      <c r="K560" s="68">
        <v>9230</v>
      </c>
      <c r="L560" s="68">
        <f>VLOOKUP($A560,친환경농산물!$A107:$O244,12,FALSE)</f>
        <v>9230</v>
      </c>
      <c r="M560" s="251">
        <f t="shared" si="113"/>
        <v>14.091470951792337</v>
      </c>
      <c r="N560" s="251">
        <f t="shared" si="114"/>
        <v>0</v>
      </c>
      <c r="O560" s="68">
        <f>VLOOKUP($A560,[1]전년동월vs전월vs당월!$A$458:$AA$595,17,FALSE)</f>
        <v>9000</v>
      </c>
      <c r="P560" s="68">
        <v>9000</v>
      </c>
      <c r="Q560" s="68">
        <f>VLOOKUP($A560,친환경농산물!$A107:$O244,13,FALSE)</f>
        <v>13500</v>
      </c>
      <c r="R560" s="251">
        <f t="shared" si="115"/>
        <v>50</v>
      </c>
      <c r="S560" s="251">
        <f t="shared" si="116"/>
        <v>50</v>
      </c>
      <c r="T560" s="68" t="str">
        <f>VLOOKUP($A560,[1]전년동월vs전월vs당월!$A$458:$AA$595,22,FALSE)</f>
        <v>-</v>
      </c>
      <c r="U560" s="68" t="s">
        <v>628</v>
      </c>
      <c r="V560" s="68" t="str">
        <f>VLOOKUP($A560,친환경농산물!$A107:$O244,14,FALSE)</f>
        <v>-</v>
      </c>
      <c r="W560" s="251" t="e">
        <f t="shared" si="117"/>
        <v>#VALUE!</v>
      </c>
      <c r="X560" s="251" t="e">
        <f t="shared" si="118"/>
        <v>#VALUE!</v>
      </c>
      <c r="Y560" s="68" t="str">
        <f>VLOOKUP($A560,[1]전년동월vs전월vs당월!$A$458:$AA$595,27,FALSE)</f>
        <v>-</v>
      </c>
      <c r="Z560" s="68">
        <v>19450</v>
      </c>
      <c r="AA560" s="68">
        <f>VLOOKUP($A560,친환경농산물!$A107:$O244,15,FALSE)</f>
        <v>13250</v>
      </c>
      <c r="AB560" s="251" t="e">
        <f t="shared" si="119"/>
        <v>#VALUE!</v>
      </c>
      <c r="AC560" s="251">
        <f t="shared" si="120"/>
        <v>-31.876606683804628</v>
      </c>
      <c r="AD560" s="40"/>
    </row>
    <row r="561" spans="1:30" s="16" customFormat="1">
      <c r="A561" s="28">
        <v>102</v>
      </c>
      <c r="B561" s="16" t="str">
        <f t="shared" si="112"/>
        <v>파,소파깐소파kg무농약 이상전국</v>
      </c>
      <c r="C561" s="29"/>
      <c r="D561" s="48" t="s">
        <v>254</v>
      </c>
      <c r="E561" s="48" t="s">
        <v>2080</v>
      </c>
      <c r="F561" s="49" t="s">
        <v>2082</v>
      </c>
      <c r="G561" s="203" t="s">
        <v>192</v>
      </c>
      <c r="H561" s="51" t="s">
        <v>248</v>
      </c>
      <c r="I561" s="39" t="s">
        <v>213</v>
      </c>
      <c r="J561" s="68">
        <f>VLOOKUP($A561,[1]전년동월vs전월vs당월!$A$458:$AA$595,12,FALSE)</f>
        <v>10980</v>
      </c>
      <c r="K561" s="68">
        <v>16120</v>
      </c>
      <c r="L561" s="68">
        <f>VLOOKUP($A561,친환경농산물!$A108:$O245,12,FALSE)</f>
        <v>16120</v>
      </c>
      <c r="M561" s="251">
        <f t="shared" si="113"/>
        <v>46.812386156648451</v>
      </c>
      <c r="N561" s="251">
        <f t="shared" si="114"/>
        <v>0</v>
      </c>
      <c r="O561" s="68" t="str">
        <f>VLOOKUP($A561,[1]전년동월vs전월vs당월!$A$458:$AA$595,17,FALSE)</f>
        <v>-</v>
      </c>
      <c r="P561" s="68" t="s">
        <v>628</v>
      </c>
      <c r="Q561" s="68" t="str">
        <f>VLOOKUP($A561,친환경농산물!$A108:$O245,13,FALSE)</f>
        <v>-</v>
      </c>
      <c r="R561" s="251" t="e">
        <f t="shared" si="115"/>
        <v>#VALUE!</v>
      </c>
      <c r="S561" s="251" t="e">
        <f t="shared" si="116"/>
        <v>#VALUE!</v>
      </c>
      <c r="T561" s="68" t="str">
        <f>VLOOKUP($A561,[1]전년동월vs전월vs당월!$A$458:$AA$595,22,FALSE)</f>
        <v>-</v>
      </c>
      <c r="U561" s="68" t="s">
        <v>628</v>
      </c>
      <c r="V561" s="68" t="str">
        <f>VLOOKUP($A561,친환경농산물!$A108:$O245,14,FALSE)</f>
        <v>-</v>
      </c>
      <c r="W561" s="251" t="e">
        <f t="shared" si="117"/>
        <v>#VALUE!</v>
      </c>
      <c r="X561" s="251" t="e">
        <f t="shared" si="118"/>
        <v>#VALUE!</v>
      </c>
      <c r="Y561" s="68" t="str">
        <f>VLOOKUP($A561,[1]전년동월vs전월vs당월!$A$458:$AA$595,27,FALSE)</f>
        <v>-</v>
      </c>
      <c r="Z561" s="68" t="s">
        <v>628</v>
      </c>
      <c r="AA561" s="68" t="str">
        <f>VLOOKUP($A561,친환경농산물!$A108:$O245,15,FALSE)</f>
        <v>-</v>
      </c>
      <c r="AB561" s="251" t="e">
        <f t="shared" si="119"/>
        <v>#VALUE!</v>
      </c>
      <c r="AC561" s="251" t="e">
        <f t="shared" si="120"/>
        <v>#VALUE!</v>
      </c>
      <c r="AD561" s="40"/>
    </row>
    <row r="562" spans="1:30" s="16" customFormat="1">
      <c r="A562" s="16">
        <v>103</v>
      </c>
      <c r="B562" s="16" t="str">
        <f t="shared" si="112"/>
        <v>피망청피망kg무농약 이상전국</v>
      </c>
      <c r="C562" s="38">
        <v>56</v>
      </c>
      <c r="D562" s="48" t="s">
        <v>254</v>
      </c>
      <c r="E562" s="49" t="s">
        <v>2083</v>
      </c>
      <c r="F562" s="18" t="s">
        <v>11</v>
      </c>
      <c r="G562" s="203" t="s">
        <v>192</v>
      </c>
      <c r="H562" s="51" t="s">
        <v>248</v>
      </c>
      <c r="I562" s="39" t="s">
        <v>213</v>
      </c>
      <c r="J562" s="68">
        <f>VLOOKUP($A562,[1]전년동월vs전월vs당월!$A$458:$AA$595,12,FALSE)</f>
        <v>7230</v>
      </c>
      <c r="K562" s="68">
        <v>8980</v>
      </c>
      <c r="L562" s="68">
        <f>VLOOKUP($A562,친환경농산물!$A109:$O246,12,FALSE)</f>
        <v>8980</v>
      </c>
      <c r="M562" s="251">
        <f t="shared" si="113"/>
        <v>24.204702627939142</v>
      </c>
      <c r="N562" s="251">
        <f t="shared" si="114"/>
        <v>0</v>
      </c>
      <c r="O562" s="68">
        <f>VLOOKUP($A562,[1]전년동월vs전월vs당월!$A$458:$AA$595,17,FALSE)</f>
        <v>6400</v>
      </c>
      <c r="P562" s="68">
        <v>6800</v>
      </c>
      <c r="Q562" s="68">
        <f>VLOOKUP($A562,친환경농산물!$A109:$O246,13,FALSE)</f>
        <v>10000</v>
      </c>
      <c r="R562" s="251">
        <f t="shared" si="115"/>
        <v>56.25</v>
      </c>
      <c r="S562" s="251">
        <f t="shared" si="116"/>
        <v>47.058823529411768</v>
      </c>
      <c r="T562" s="68">
        <f>VLOOKUP($A562,[1]전년동월vs전월vs당월!$A$458:$AA$595,22,FALSE)</f>
        <v>18400</v>
      </c>
      <c r="U562" s="68">
        <v>12400</v>
      </c>
      <c r="V562" s="68">
        <f>VLOOKUP($A562,친환경농산물!$A109:$O246,14,FALSE)</f>
        <v>14200</v>
      </c>
      <c r="W562" s="251">
        <f t="shared" si="117"/>
        <v>-22.826086956521738</v>
      </c>
      <c r="X562" s="251">
        <f t="shared" si="118"/>
        <v>14.516129032258064</v>
      </c>
      <c r="Y562" s="68">
        <f>VLOOKUP($A562,[1]전년동월vs전월vs당월!$A$458:$AA$595,27,FALSE)</f>
        <v>14730</v>
      </c>
      <c r="Z562" s="68">
        <v>9380</v>
      </c>
      <c r="AA562" s="68">
        <f>VLOOKUP($A562,친환경농산물!$A109:$O246,15,FALSE)</f>
        <v>11940</v>
      </c>
      <c r="AB562" s="251">
        <f t="shared" si="119"/>
        <v>-18.940936863543786</v>
      </c>
      <c r="AC562" s="251">
        <f t="shared" si="120"/>
        <v>27.292110874200425</v>
      </c>
      <c r="AD562" s="40"/>
    </row>
    <row r="563" spans="1:30" s="16" customFormat="1">
      <c r="A563" s="28">
        <v>104</v>
      </c>
      <c r="B563" s="16" t="str">
        <f t="shared" si="112"/>
        <v>피망홍피망kg무농약 이상전국</v>
      </c>
      <c r="C563" s="38"/>
      <c r="D563" s="48" t="s">
        <v>254</v>
      </c>
      <c r="E563" s="49" t="s">
        <v>2083</v>
      </c>
      <c r="F563" s="18" t="s">
        <v>12</v>
      </c>
      <c r="G563" s="203" t="s">
        <v>192</v>
      </c>
      <c r="H563" s="51" t="s">
        <v>248</v>
      </c>
      <c r="I563" s="39" t="s">
        <v>213</v>
      </c>
      <c r="J563" s="68">
        <f>VLOOKUP($A563,[1]전년동월vs전월vs당월!$A$458:$AA$595,12,FALSE)</f>
        <v>9320</v>
      </c>
      <c r="K563" s="68">
        <v>12390</v>
      </c>
      <c r="L563" s="68">
        <f>VLOOKUP($A563,친환경농산물!$A110:$O247,12,FALSE)</f>
        <v>12390</v>
      </c>
      <c r="M563" s="251">
        <f t="shared" si="113"/>
        <v>32.93991416309013</v>
      </c>
      <c r="N563" s="251">
        <f t="shared" si="114"/>
        <v>0</v>
      </c>
      <c r="O563" s="68" t="str">
        <f>VLOOKUP($A563,[1]전년동월vs전월vs당월!$A$458:$AA$595,17,FALSE)</f>
        <v>-</v>
      </c>
      <c r="P563" s="68" t="s">
        <v>628</v>
      </c>
      <c r="Q563" s="68" t="str">
        <f>VLOOKUP($A563,친환경농산물!$A110:$O247,13,FALSE)</f>
        <v>-</v>
      </c>
      <c r="R563" s="251" t="e">
        <f t="shared" si="115"/>
        <v>#VALUE!</v>
      </c>
      <c r="S563" s="251" t="e">
        <f t="shared" si="116"/>
        <v>#VALUE!</v>
      </c>
      <c r="T563" s="68" t="str">
        <f>VLOOKUP($A563,[1]전년동월vs전월vs당월!$A$458:$AA$595,22,FALSE)</f>
        <v>-</v>
      </c>
      <c r="U563" s="68" t="s">
        <v>628</v>
      </c>
      <c r="V563" s="68" t="str">
        <f>VLOOKUP($A563,친환경농산물!$A110:$O247,14,FALSE)</f>
        <v>-</v>
      </c>
      <c r="W563" s="251" t="e">
        <f t="shared" si="117"/>
        <v>#VALUE!</v>
      </c>
      <c r="X563" s="251" t="e">
        <f t="shared" si="118"/>
        <v>#VALUE!</v>
      </c>
      <c r="Y563" s="68" t="str">
        <f>VLOOKUP($A563,[1]전년동월vs전월vs당월!$A$458:$AA$595,27,FALSE)</f>
        <v>-</v>
      </c>
      <c r="Z563" s="68" t="s">
        <v>628</v>
      </c>
      <c r="AA563" s="68" t="str">
        <f>VLOOKUP($A563,친환경농산물!$A110:$O247,15,FALSE)</f>
        <v>-</v>
      </c>
      <c r="AB563" s="251" t="e">
        <f t="shared" si="119"/>
        <v>#VALUE!</v>
      </c>
      <c r="AC563" s="251" t="e">
        <f t="shared" si="120"/>
        <v>#VALUE!</v>
      </c>
      <c r="AD563" s="40"/>
    </row>
    <row r="564" spans="1:30" s="16" customFormat="1">
      <c r="A564" s="16">
        <v>105</v>
      </c>
      <c r="B564" s="16" t="str">
        <f t="shared" si="112"/>
        <v>호박당호박kg무농약 이상전국</v>
      </c>
      <c r="C564" s="38">
        <v>57</v>
      </c>
      <c r="D564" s="48" t="s">
        <v>254</v>
      </c>
      <c r="E564" s="48" t="s">
        <v>2084</v>
      </c>
      <c r="F564" s="55" t="s">
        <v>13</v>
      </c>
      <c r="G564" s="203" t="s">
        <v>192</v>
      </c>
      <c r="H564" s="51" t="s">
        <v>248</v>
      </c>
      <c r="I564" s="39" t="s">
        <v>213</v>
      </c>
      <c r="J564" s="68">
        <f>VLOOKUP($A564,[1]전년동월vs전월vs당월!$A$458:$AA$595,12,FALSE)</f>
        <v>6080</v>
      </c>
      <c r="K564" s="68" t="s">
        <v>628</v>
      </c>
      <c r="L564" s="68" t="str">
        <f>VLOOKUP($A564,친환경농산물!$A111:$O248,12,FALSE)</f>
        <v>-</v>
      </c>
      <c r="M564" s="251" t="e">
        <f t="shared" si="113"/>
        <v>#VALUE!</v>
      </c>
      <c r="N564" s="251" t="e">
        <f t="shared" si="114"/>
        <v>#VALUE!</v>
      </c>
      <c r="O564" s="68">
        <f>VLOOKUP($A564,[1]전년동월vs전월vs당월!$A$458:$AA$595,17,FALSE)</f>
        <v>7120</v>
      </c>
      <c r="P564" s="68" t="s">
        <v>628</v>
      </c>
      <c r="Q564" s="68" t="str">
        <f>VLOOKUP($A564,친환경농산물!$A111:$O248,13,FALSE)</f>
        <v>-</v>
      </c>
      <c r="R564" s="251" t="e">
        <f t="shared" si="115"/>
        <v>#VALUE!</v>
      </c>
      <c r="S564" s="251" t="e">
        <f t="shared" si="116"/>
        <v>#VALUE!</v>
      </c>
      <c r="T564" s="68" t="str">
        <f>VLOOKUP($A564,[1]전년동월vs전월vs당월!$A$458:$AA$595,22,FALSE)</f>
        <v>-</v>
      </c>
      <c r="U564" s="68">
        <v>5240</v>
      </c>
      <c r="V564" s="68" t="str">
        <f>VLOOKUP($A564,친환경농산물!$A111:$O248,14,FALSE)</f>
        <v>-</v>
      </c>
      <c r="W564" s="251" t="e">
        <f t="shared" si="117"/>
        <v>#VALUE!</v>
      </c>
      <c r="X564" s="251" t="e">
        <f t="shared" si="118"/>
        <v>#VALUE!</v>
      </c>
      <c r="Y564" s="68">
        <f>VLOOKUP($A564,[1]전년동월vs전월vs당월!$A$458:$AA$595,27,FALSE)</f>
        <v>9070</v>
      </c>
      <c r="Z564" s="68">
        <v>4740</v>
      </c>
      <c r="AA564" s="68">
        <f>VLOOKUP($A564,친환경농산물!$A111:$O248,15,FALSE)</f>
        <v>4340</v>
      </c>
      <c r="AB564" s="251">
        <f t="shared" si="119"/>
        <v>-52.149944873208376</v>
      </c>
      <c r="AC564" s="251">
        <f t="shared" si="120"/>
        <v>-8.4388185654008439</v>
      </c>
      <c r="AD564" s="40"/>
    </row>
    <row r="565" spans="1:30" s="16" customFormat="1">
      <c r="A565" s="28">
        <v>106</v>
      </c>
      <c r="B565" s="16" t="str">
        <f t="shared" si="112"/>
        <v>호박애호박kg무농약 이상전국</v>
      </c>
      <c r="C565" s="38"/>
      <c r="D565" s="48" t="s">
        <v>254</v>
      </c>
      <c r="E565" s="48" t="s">
        <v>2084</v>
      </c>
      <c r="F565" s="55" t="s">
        <v>2085</v>
      </c>
      <c r="G565" s="203" t="s">
        <v>192</v>
      </c>
      <c r="H565" s="51" t="s">
        <v>248</v>
      </c>
      <c r="I565" s="39" t="s">
        <v>213</v>
      </c>
      <c r="J565" s="68">
        <f>VLOOKUP($A565,[1]전년동월vs전월vs당월!$A$458:$AA$595,12,FALSE)</f>
        <v>6770</v>
      </c>
      <c r="K565" s="68" t="s">
        <v>628</v>
      </c>
      <c r="L565" s="68" t="str">
        <f>VLOOKUP($A565,친환경농산물!$A112:$O249,12,FALSE)</f>
        <v>-</v>
      </c>
      <c r="M565" s="251" t="e">
        <f t="shared" si="113"/>
        <v>#VALUE!</v>
      </c>
      <c r="N565" s="251" t="e">
        <f t="shared" si="114"/>
        <v>#VALUE!</v>
      </c>
      <c r="O565" s="68">
        <f>VLOOKUP($A565,[1]전년동월vs전월vs당월!$A$458:$AA$595,17,FALSE)</f>
        <v>7600</v>
      </c>
      <c r="P565" s="68">
        <v>5600</v>
      </c>
      <c r="Q565" s="68">
        <f>VLOOKUP($A565,친환경농산물!$A112:$O249,13,FALSE)</f>
        <v>10000</v>
      </c>
      <c r="R565" s="251">
        <f t="shared" si="115"/>
        <v>31.578947368421051</v>
      </c>
      <c r="S565" s="251">
        <f t="shared" si="116"/>
        <v>78.571428571428569</v>
      </c>
      <c r="T565" s="68">
        <f>VLOOKUP($A565,[1]전년동월vs전월vs당월!$A$458:$AA$595,22,FALSE)</f>
        <v>13270</v>
      </c>
      <c r="U565" s="68">
        <v>8330</v>
      </c>
      <c r="V565" s="68">
        <f>VLOOKUP($A565,친환경농산물!$A112:$O249,14,FALSE)</f>
        <v>13770</v>
      </c>
      <c r="W565" s="251">
        <f t="shared" si="117"/>
        <v>3.7678975131876413</v>
      </c>
      <c r="X565" s="251">
        <f t="shared" si="118"/>
        <v>65.306122448979593</v>
      </c>
      <c r="Y565" s="68">
        <f>VLOOKUP($A565,[1]전년동월vs전월vs당월!$A$458:$AA$595,27,FALSE)</f>
        <v>12180</v>
      </c>
      <c r="Z565" s="68">
        <v>6670</v>
      </c>
      <c r="AA565" s="68">
        <f>VLOOKUP($A565,친환경농산물!$A112:$O249,15,FALSE)</f>
        <v>9820</v>
      </c>
      <c r="AB565" s="251">
        <f t="shared" si="119"/>
        <v>-19.376026272577995</v>
      </c>
      <c r="AC565" s="251">
        <f t="shared" si="120"/>
        <v>47.2263868065967</v>
      </c>
      <c r="AD565" s="40"/>
    </row>
    <row r="566" spans="1:30" s="16" customFormat="1">
      <c r="A566" s="16">
        <v>107</v>
      </c>
      <c r="B566" s="16" t="str">
        <f t="shared" si="112"/>
        <v>느타리버섯kg무농약 이상전국</v>
      </c>
      <c r="C566" s="29">
        <v>58</v>
      </c>
      <c r="D566" s="48" t="s">
        <v>2086</v>
      </c>
      <c r="E566" s="49" t="s">
        <v>2087</v>
      </c>
      <c r="F566" s="48"/>
      <c r="G566" s="203" t="s">
        <v>192</v>
      </c>
      <c r="H566" s="51" t="s">
        <v>248</v>
      </c>
      <c r="I566" s="39" t="s">
        <v>213</v>
      </c>
      <c r="J566" s="68">
        <f>VLOOKUP($A566,[1]전년동월vs전월vs당월!$A$458:$AA$595,12,FALSE)</f>
        <v>10130</v>
      </c>
      <c r="K566" s="68" t="s">
        <v>628</v>
      </c>
      <c r="L566" s="68" t="str">
        <f>VLOOKUP($A566,친환경농산물!$A113:$O250,12,FALSE)</f>
        <v>-</v>
      </c>
      <c r="M566" s="251" t="e">
        <f t="shared" si="113"/>
        <v>#VALUE!</v>
      </c>
      <c r="N566" s="251" t="e">
        <f t="shared" si="114"/>
        <v>#VALUE!</v>
      </c>
      <c r="O566" s="68">
        <f>VLOOKUP($A566,[1]전년동월vs전월vs당월!$A$458:$AA$595,17,FALSE)</f>
        <v>9670</v>
      </c>
      <c r="P566" s="68">
        <v>9670</v>
      </c>
      <c r="Q566" s="68">
        <f>VLOOKUP($A566,친환경농산물!$A113:$O250,13,FALSE)</f>
        <v>9670</v>
      </c>
      <c r="R566" s="251">
        <f t="shared" si="115"/>
        <v>0</v>
      </c>
      <c r="S566" s="251">
        <f t="shared" si="116"/>
        <v>0</v>
      </c>
      <c r="T566" s="68">
        <f>VLOOKUP($A566,[1]전년동월vs전월vs당월!$A$458:$AA$595,22,FALSE)</f>
        <v>11500</v>
      </c>
      <c r="U566" s="68">
        <v>11500</v>
      </c>
      <c r="V566" s="68" t="str">
        <f>VLOOKUP($A566,친환경농산물!$A113:$O250,14,FALSE)</f>
        <v>-</v>
      </c>
      <c r="W566" s="251" t="e">
        <f t="shared" si="117"/>
        <v>#VALUE!</v>
      </c>
      <c r="X566" s="251" t="e">
        <f t="shared" si="118"/>
        <v>#VALUE!</v>
      </c>
      <c r="Y566" s="68">
        <f>VLOOKUP($A566,[1]전년동월vs전월vs당월!$A$458:$AA$595,27,FALSE)</f>
        <v>15000</v>
      </c>
      <c r="Z566" s="68">
        <v>16750</v>
      </c>
      <c r="AA566" s="68">
        <f>VLOOKUP($A566,친환경농산물!$A113:$O250,15,FALSE)</f>
        <v>16750</v>
      </c>
      <c r="AB566" s="251">
        <f t="shared" si="119"/>
        <v>11.666666666666666</v>
      </c>
      <c r="AC566" s="251">
        <f t="shared" si="120"/>
        <v>0</v>
      </c>
      <c r="AD566" s="40"/>
    </row>
    <row r="567" spans="1:30" s="16" customFormat="1">
      <c r="A567" s="28">
        <v>108</v>
      </c>
      <c r="B567" s="16" t="str">
        <f t="shared" si="112"/>
        <v>느타리버섯애느타리버섯kg무농약전국</v>
      </c>
      <c r="C567" s="29" t="s">
        <v>203</v>
      </c>
      <c r="D567" s="48" t="s">
        <v>2086</v>
      </c>
      <c r="E567" s="49" t="s">
        <v>2087</v>
      </c>
      <c r="F567" s="48" t="s">
        <v>14</v>
      </c>
      <c r="G567" s="203" t="s">
        <v>192</v>
      </c>
      <c r="H567" s="51" t="s">
        <v>212</v>
      </c>
      <c r="I567" s="39" t="s">
        <v>213</v>
      </c>
      <c r="J567" s="68">
        <f>VLOOKUP($A567,[1]전년동월vs전월vs당월!$A$458:$AA$595,12,FALSE)</f>
        <v>5450</v>
      </c>
      <c r="K567" s="68" t="s">
        <v>628</v>
      </c>
      <c r="L567" s="68" t="str">
        <f>VLOOKUP($A567,친환경농산물!$A114:$O251,12,FALSE)</f>
        <v>-</v>
      </c>
      <c r="M567" s="251" t="e">
        <f t="shared" si="113"/>
        <v>#VALUE!</v>
      </c>
      <c r="N567" s="251" t="e">
        <f t="shared" si="114"/>
        <v>#VALUE!</v>
      </c>
      <c r="O567" s="68" t="str">
        <f>VLOOKUP($A567,[1]전년동월vs전월vs당월!$A$458:$AA$595,17,FALSE)</f>
        <v>-</v>
      </c>
      <c r="P567" s="68" t="s">
        <v>628</v>
      </c>
      <c r="Q567" s="68" t="str">
        <f>VLOOKUP($A567,친환경농산물!$A114:$O251,13,FALSE)</f>
        <v>-</v>
      </c>
      <c r="R567" s="251" t="e">
        <f t="shared" si="115"/>
        <v>#VALUE!</v>
      </c>
      <c r="S567" s="251" t="e">
        <f t="shared" si="116"/>
        <v>#VALUE!</v>
      </c>
      <c r="T567" s="68" t="str">
        <f>VLOOKUP($A567,[1]전년동월vs전월vs당월!$A$458:$AA$595,22,FALSE)</f>
        <v>-</v>
      </c>
      <c r="U567" s="68" t="s">
        <v>628</v>
      </c>
      <c r="V567" s="68" t="str">
        <f>VLOOKUP($A567,친환경농산물!$A114:$O251,14,FALSE)</f>
        <v>-</v>
      </c>
      <c r="W567" s="251" t="e">
        <f t="shared" si="117"/>
        <v>#VALUE!</v>
      </c>
      <c r="X567" s="251" t="e">
        <f t="shared" si="118"/>
        <v>#VALUE!</v>
      </c>
      <c r="Y567" s="68" t="str">
        <f>VLOOKUP($A567,[1]전년동월vs전월vs당월!$A$458:$AA$595,27,FALSE)</f>
        <v>-</v>
      </c>
      <c r="Z567" s="68">
        <v>7900</v>
      </c>
      <c r="AA567" s="68">
        <f>VLOOKUP($A567,친환경농산물!$A114:$O251,15,FALSE)</f>
        <v>7900</v>
      </c>
      <c r="AB567" s="251" t="e">
        <f t="shared" si="119"/>
        <v>#VALUE!</v>
      </c>
      <c r="AC567" s="251">
        <f t="shared" si="120"/>
        <v>0</v>
      </c>
      <c r="AD567" s="40"/>
    </row>
    <row r="568" spans="1:30" s="16" customFormat="1">
      <c r="A568" s="16">
        <v>109</v>
      </c>
      <c r="B568" s="16" t="str">
        <f t="shared" si="112"/>
        <v>송이버섯새송이버섯kg무농약전국</v>
      </c>
      <c r="C568" s="38">
        <v>59</v>
      </c>
      <c r="D568" s="48" t="s">
        <v>2086</v>
      </c>
      <c r="E568" s="202" t="s">
        <v>512</v>
      </c>
      <c r="F568" s="202" t="s">
        <v>15</v>
      </c>
      <c r="G568" s="203" t="s">
        <v>192</v>
      </c>
      <c r="H568" s="204" t="s">
        <v>212</v>
      </c>
      <c r="I568" s="39" t="s">
        <v>213</v>
      </c>
      <c r="J568" s="68">
        <f>VLOOKUP($A568,[1]전년동월vs전월vs당월!$A$458:$AA$595,12,FALSE)</f>
        <v>7540</v>
      </c>
      <c r="K568" s="68" t="s">
        <v>628</v>
      </c>
      <c r="L568" s="68" t="str">
        <f>VLOOKUP($A568,친환경농산물!$A115:$O252,12,FALSE)</f>
        <v>-</v>
      </c>
      <c r="M568" s="251" t="e">
        <f t="shared" si="113"/>
        <v>#VALUE!</v>
      </c>
      <c r="N568" s="251" t="e">
        <f t="shared" si="114"/>
        <v>#VALUE!</v>
      </c>
      <c r="O568" s="68">
        <f>VLOOKUP($A568,[1]전년동월vs전월vs당월!$A$458:$AA$595,17,FALSE)</f>
        <v>10340</v>
      </c>
      <c r="P568" s="68">
        <v>10340</v>
      </c>
      <c r="Q568" s="68">
        <f>VLOOKUP($A568,친환경농산물!$A115:$O252,13,FALSE)</f>
        <v>10340</v>
      </c>
      <c r="R568" s="251">
        <f t="shared" si="115"/>
        <v>0</v>
      </c>
      <c r="S568" s="251">
        <f t="shared" si="116"/>
        <v>0</v>
      </c>
      <c r="T568" s="68">
        <f>VLOOKUP($A568,[1]전년동월vs전월vs당월!$A$458:$AA$595,22,FALSE)</f>
        <v>6560</v>
      </c>
      <c r="U568" s="68">
        <v>6560</v>
      </c>
      <c r="V568" s="68" t="str">
        <f>VLOOKUP($A568,친환경농산물!$A115:$O252,14,FALSE)</f>
        <v>-</v>
      </c>
      <c r="W568" s="251" t="e">
        <f t="shared" si="117"/>
        <v>#VALUE!</v>
      </c>
      <c r="X568" s="251" t="e">
        <f t="shared" si="118"/>
        <v>#VALUE!</v>
      </c>
      <c r="Y568" s="68">
        <f>VLOOKUP($A568,[1]전년동월vs전월vs당월!$A$458:$AA$595,27,FALSE)</f>
        <v>12500</v>
      </c>
      <c r="Z568" s="68">
        <v>10400</v>
      </c>
      <c r="AA568" s="68">
        <f>VLOOKUP($A568,친환경농산물!$A115:$O252,15,FALSE)</f>
        <v>10400</v>
      </c>
      <c r="AB568" s="251">
        <f t="shared" si="119"/>
        <v>-16.8</v>
      </c>
      <c r="AC568" s="251">
        <f t="shared" si="120"/>
        <v>0</v>
      </c>
      <c r="AD568" s="40"/>
    </row>
    <row r="569" spans="1:30" s="16" customFormat="1">
      <c r="A569" s="28">
        <v>110</v>
      </c>
      <c r="B569" s="16" t="str">
        <f t="shared" si="112"/>
        <v>송이버섯양송이버섯kg저농약전국</v>
      </c>
      <c r="C569" s="29"/>
      <c r="D569" s="48" t="s">
        <v>2086</v>
      </c>
      <c r="E569" s="202" t="s">
        <v>512</v>
      </c>
      <c r="F569" s="202" t="s">
        <v>2088</v>
      </c>
      <c r="G569" s="203" t="s">
        <v>192</v>
      </c>
      <c r="H569" s="204" t="s">
        <v>2089</v>
      </c>
      <c r="I569" s="39" t="s">
        <v>213</v>
      </c>
      <c r="J569" s="68">
        <f>VLOOKUP($A569,[1]전년동월vs전월vs당월!$A$458:$AA$595,12,FALSE)</f>
        <v>16210</v>
      </c>
      <c r="K569" s="68" t="s">
        <v>628</v>
      </c>
      <c r="L569" s="68" t="str">
        <f>VLOOKUP($A569,친환경농산물!$A116:$O253,12,FALSE)</f>
        <v>-</v>
      </c>
      <c r="M569" s="251" t="e">
        <f t="shared" si="113"/>
        <v>#VALUE!</v>
      </c>
      <c r="N569" s="251" t="e">
        <f t="shared" si="114"/>
        <v>#VALUE!</v>
      </c>
      <c r="O569" s="68">
        <f>VLOOKUP($A569,[1]전년동월vs전월vs당월!$A$458:$AA$595,17,FALSE)</f>
        <v>20670</v>
      </c>
      <c r="P569" s="68">
        <v>26670</v>
      </c>
      <c r="Q569" s="68">
        <f>VLOOKUP($A569,친환경농산물!$A116:$O253,13,FALSE)</f>
        <v>26670</v>
      </c>
      <c r="R569" s="251">
        <f t="shared" si="115"/>
        <v>29.027576197387518</v>
      </c>
      <c r="S569" s="251">
        <f t="shared" si="116"/>
        <v>0</v>
      </c>
      <c r="T569" s="68" t="str">
        <f>VLOOKUP($A569,[1]전년동월vs전월vs당월!$A$458:$AA$595,22,FALSE)</f>
        <v>-</v>
      </c>
      <c r="U569" s="68" t="s">
        <v>628</v>
      </c>
      <c r="V569" s="68" t="str">
        <f>VLOOKUP($A569,친환경농산물!$A116:$O253,14,FALSE)</f>
        <v>-</v>
      </c>
      <c r="W569" s="251" t="e">
        <f t="shared" si="117"/>
        <v>#VALUE!</v>
      </c>
      <c r="X569" s="251" t="e">
        <f t="shared" si="118"/>
        <v>#VALUE!</v>
      </c>
      <c r="Y569" s="68" t="str">
        <f>VLOOKUP($A569,[1]전년동월vs전월vs당월!$A$458:$AA$595,27,FALSE)</f>
        <v>-</v>
      </c>
      <c r="Z569" s="68">
        <v>16000</v>
      </c>
      <c r="AA569" s="68">
        <f>VLOOKUP($A569,친환경농산물!$A116:$O253,15,FALSE)</f>
        <v>31670</v>
      </c>
      <c r="AB569" s="251" t="e">
        <f t="shared" si="119"/>
        <v>#VALUE!</v>
      </c>
      <c r="AC569" s="251">
        <f t="shared" si="120"/>
        <v>97.9375</v>
      </c>
      <c r="AD569" s="40"/>
    </row>
    <row r="570" spans="1:30" s="16" customFormat="1">
      <c r="A570" s="16">
        <v>111</v>
      </c>
      <c r="B570" s="16" t="str">
        <f t="shared" si="112"/>
        <v>팽이버섯kg무농약전국</v>
      </c>
      <c r="C570" s="29">
        <v>60</v>
      </c>
      <c r="D570" s="48" t="s">
        <v>2086</v>
      </c>
      <c r="E570" s="49" t="s">
        <v>2090</v>
      </c>
      <c r="F570" s="48"/>
      <c r="G570" s="203" t="s">
        <v>192</v>
      </c>
      <c r="H570" s="51" t="s">
        <v>212</v>
      </c>
      <c r="I570" s="39" t="s">
        <v>213</v>
      </c>
      <c r="J570" s="68">
        <f>VLOOKUP($A570,[1]전년동월vs전월vs당월!$A$458:$AA$595,12,FALSE)</f>
        <v>3420</v>
      </c>
      <c r="K570" s="68">
        <v>3590</v>
      </c>
      <c r="L570" s="68">
        <f>VLOOKUP($A570,친환경농산물!$A117:$O254,12,FALSE)</f>
        <v>3590</v>
      </c>
      <c r="M570" s="251">
        <f t="shared" si="113"/>
        <v>4.9707602339181287</v>
      </c>
      <c r="N570" s="251">
        <f t="shared" si="114"/>
        <v>0</v>
      </c>
      <c r="O570" s="68">
        <f>VLOOKUP($A570,[1]전년동월vs전월vs당월!$A$458:$AA$595,17,FALSE)</f>
        <v>5000</v>
      </c>
      <c r="P570" s="68">
        <v>4670</v>
      </c>
      <c r="Q570" s="68">
        <f>VLOOKUP($A570,친환경농산물!$A117:$O254,13,FALSE)</f>
        <v>4670</v>
      </c>
      <c r="R570" s="251">
        <f t="shared" si="115"/>
        <v>-6.6</v>
      </c>
      <c r="S570" s="251">
        <f t="shared" si="116"/>
        <v>0</v>
      </c>
      <c r="T570" s="68" t="str">
        <f>VLOOKUP($A570,[1]전년동월vs전월vs당월!$A$458:$AA$595,22,FALSE)</f>
        <v>-</v>
      </c>
      <c r="U570" s="68" t="s">
        <v>628</v>
      </c>
      <c r="V570" s="68" t="str">
        <f>VLOOKUP($A570,친환경농산물!$A117:$O254,14,FALSE)</f>
        <v>-</v>
      </c>
      <c r="W570" s="251" t="e">
        <f t="shared" si="117"/>
        <v>#VALUE!</v>
      </c>
      <c r="X570" s="251" t="e">
        <f t="shared" si="118"/>
        <v>#VALUE!</v>
      </c>
      <c r="Y570" s="68" t="str">
        <f>VLOOKUP($A570,[1]전년동월vs전월vs당월!$A$458:$AA$595,27,FALSE)</f>
        <v>-</v>
      </c>
      <c r="Z570" s="68">
        <v>2000</v>
      </c>
      <c r="AA570" s="68" t="str">
        <f>VLOOKUP($A570,친환경농산물!$A117:$O254,15,FALSE)</f>
        <v>-</v>
      </c>
      <c r="AB570" s="251" t="e">
        <f t="shared" si="119"/>
        <v>#VALUE!</v>
      </c>
      <c r="AC570" s="251" t="e">
        <f t="shared" si="120"/>
        <v>#VALUE!</v>
      </c>
      <c r="AD570" s="40"/>
    </row>
    <row r="571" spans="1:30" s="16" customFormat="1">
      <c r="A571" s="28">
        <v>112</v>
      </c>
      <c r="B571" s="16" t="str">
        <f t="shared" si="112"/>
        <v>표고버섯생것kg무농약전국</v>
      </c>
      <c r="C571" s="38">
        <v>61</v>
      </c>
      <c r="D571" s="48" t="s">
        <v>2086</v>
      </c>
      <c r="E571" s="49" t="s">
        <v>2091</v>
      </c>
      <c r="F571" s="48" t="s">
        <v>16</v>
      </c>
      <c r="G571" s="203" t="s">
        <v>192</v>
      </c>
      <c r="H571" s="51" t="s">
        <v>212</v>
      </c>
      <c r="I571" s="39" t="s">
        <v>213</v>
      </c>
      <c r="J571" s="68">
        <f>VLOOKUP($A571,[1]전년동월vs전월vs당월!$A$458:$AA$595,12,FALSE)</f>
        <v>13930</v>
      </c>
      <c r="K571" s="68" t="s">
        <v>628</v>
      </c>
      <c r="L571" s="68" t="str">
        <f>VLOOKUP($A571,친환경농산물!$A118:$O255,12,FALSE)</f>
        <v>-</v>
      </c>
      <c r="M571" s="251" t="e">
        <f t="shared" si="113"/>
        <v>#VALUE!</v>
      </c>
      <c r="N571" s="251" t="e">
        <f t="shared" si="114"/>
        <v>#VALUE!</v>
      </c>
      <c r="O571" s="68">
        <f>VLOOKUP($A571,[1]전년동월vs전월vs당월!$A$458:$AA$595,17,FALSE)</f>
        <v>28670</v>
      </c>
      <c r="P571" s="68">
        <v>28670</v>
      </c>
      <c r="Q571" s="68">
        <f>VLOOKUP($A571,친환경농산물!$A118:$O255,13,FALSE)</f>
        <v>28670</v>
      </c>
      <c r="R571" s="251">
        <f t="shared" si="115"/>
        <v>0</v>
      </c>
      <c r="S571" s="251">
        <f t="shared" si="116"/>
        <v>0</v>
      </c>
      <c r="T571" s="68" t="str">
        <f>VLOOKUP($A571,[1]전년동월vs전월vs당월!$A$458:$AA$595,22,FALSE)</f>
        <v>-</v>
      </c>
      <c r="U571" s="68" t="s">
        <v>628</v>
      </c>
      <c r="V571" s="68" t="str">
        <f>VLOOKUP($A571,친환경농산물!$A118:$O255,14,FALSE)</f>
        <v>-</v>
      </c>
      <c r="W571" s="251" t="e">
        <f t="shared" si="117"/>
        <v>#VALUE!</v>
      </c>
      <c r="X571" s="251" t="e">
        <f t="shared" si="118"/>
        <v>#VALUE!</v>
      </c>
      <c r="Y571" s="68">
        <f>VLOOKUP($A571,[1]전년동월vs전월vs당월!$A$458:$AA$595,27,FALSE)</f>
        <v>24000</v>
      </c>
      <c r="Z571" s="68">
        <v>32340</v>
      </c>
      <c r="AA571" s="68" t="str">
        <f>VLOOKUP($A571,친환경농산물!$A118:$O255,15,FALSE)</f>
        <v>-</v>
      </c>
      <c r="AB571" s="251" t="e">
        <f t="shared" si="119"/>
        <v>#VALUE!</v>
      </c>
      <c r="AC571" s="251" t="e">
        <f t="shared" si="120"/>
        <v>#VALUE!</v>
      </c>
      <c r="AD571" s="40"/>
    </row>
    <row r="572" spans="1:30" s="16" customFormat="1">
      <c r="A572" s="16">
        <v>113</v>
      </c>
      <c r="B572" s="16" t="str">
        <f t="shared" si="112"/>
        <v>표고버섯통,말린것kg무농약전국</v>
      </c>
      <c r="C572" s="38"/>
      <c r="D572" s="48" t="s">
        <v>2086</v>
      </c>
      <c r="E572" s="202" t="s">
        <v>2091</v>
      </c>
      <c r="F572" s="202" t="s">
        <v>2092</v>
      </c>
      <c r="G572" s="203" t="s">
        <v>192</v>
      </c>
      <c r="H572" s="51" t="s">
        <v>212</v>
      </c>
      <c r="I572" s="39" t="s">
        <v>213</v>
      </c>
      <c r="J572" s="68">
        <f>VLOOKUP($A572,[1]전년동월vs전월vs당월!$A$458:$AA$595,12,FALSE)</f>
        <v>53170</v>
      </c>
      <c r="K572" s="68">
        <v>51320</v>
      </c>
      <c r="L572" s="68">
        <f>VLOOKUP($A572,친환경농산물!$A119:$O256,12,FALSE)</f>
        <v>51320</v>
      </c>
      <c r="M572" s="251">
        <f t="shared" si="113"/>
        <v>-3.4794056798946773</v>
      </c>
      <c r="N572" s="251">
        <f t="shared" si="114"/>
        <v>0</v>
      </c>
      <c r="O572" s="68">
        <f>VLOOKUP($A572,[1]전년동월vs전월vs당월!$A$458:$AA$595,17,FALSE)</f>
        <v>80000</v>
      </c>
      <c r="P572" s="68" t="s">
        <v>628</v>
      </c>
      <c r="Q572" s="68">
        <f>VLOOKUP($A572,친환경농산물!$A119:$O256,13,FALSE)</f>
        <v>51000</v>
      </c>
      <c r="R572" s="251">
        <f t="shared" si="115"/>
        <v>-36.25</v>
      </c>
      <c r="S572" s="251" t="e">
        <f t="shared" si="116"/>
        <v>#VALUE!</v>
      </c>
      <c r="T572" s="68" t="str">
        <f>VLOOKUP($A572,[1]전년동월vs전월vs당월!$A$458:$AA$595,22,FALSE)</f>
        <v>-</v>
      </c>
      <c r="U572" s="68" t="s">
        <v>628</v>
      </c>
      <c r="V572" s="68" t="str">
        <f>VLOOKUP($A572,친환경농산물!$A119:$O256,14,FALSE)</f>
        <v>-</v>
      </c>
      <c r="W572" s="251" t="e">
        <f t="shared" si="117"/>
        <v>#VALUE!</v>
      </c>
      <c r="X572" s="251" t="e">
        <f t="shared" si="118"/>
        <v>#VALUE!</v>
      </c>
      <c r="Y572" s="68">
        <f>VLOOKUP($A572,[1]전년동월vs전월vs당월!$A$458:$AA$595,27,FALSE)</f>
        <v>82500</v>
      </c>
      <c r="Z572" s="68">
        <v>82500</v>
      </c>
      <c r="AA572" s="68">
        <f>VLOOKUP($A572,친환경농산물!$A119:$O256,15,FALSE)</f>
        <v>82500</v>
      </c>
      <c r="AB572" s="251">
        <f t="shared" si="119"/>
        <v>0</v>
      </c>
      <c r="AC572" s="251">
        <f t="shared" si="120"/>
        <v>0</v>
      </c>
      <c r="AD572" s="40"/>
    </row>
    <row r="573" spans="1:30" s="16" customFormat="1">
      <c r="A573" s="28">
        <v>114</v>
      </c>
      <c r="B573" s="16" t="str">
        <f t="shared" si="112"/>
        <v>표고버섯채썰기,말린것kg무농약전국</v>
      </c>
      <c r="C573" s="38"/>
      <c r="D573" s="48" t="s">
        <v>2086</v>
      </c>
      <c r="E573" s="202" t="s">
        <v>2091</v>
      </c>
      <c r="F573" s="202" t="s">
        <v>2093</v>
      </c>
      <c r="G573" s="203" t="s">
        <v>192</v>
      </c>
      <c r="H573" s="51" t="s">
        <v>212</v>
      </c>
      <c r="I573" s="39" t="s">
        <v>213</v>
      </c>
      <c r="J573" s="68">
        <f>VLOOKUP($A573,[1]전년동월vs전월vs당월!$A$458:$AA$595,12,FALSE)</f>
        <v>53170</v>
      </c>
      <c r="K573" s="68">
        <v>55270</v>
      </c>
      <c r="L573" s="68">
        <f>VLOOKUP($A573,친환경농산물!$A120:$O257,12,FALSE)</f>
        <v>55270</v>
      </c>
      <c r="M573" s="251">
        <f t="shared" si="113"/>
        <v>3.9495956366372016</v>
      </c>
      <c r="N573" s="251">
        <f t="shared" si="114"/>
        <v>0</v>
      </c>
      <c r="O573" s="68">
        <f>VLOOKUP($A573,[1]전년동월vs전월vs당월!$A$458:$AA$595,17,FALSE)</f>
        <v>60000</v>
      </c>
      <c r="P573" s="68" t="s">
        <v>628</v>
      </c>
      <c r="Q573" s="68" t="str">
        <f>VLOOKUP($A573,친환경농산물!$A120:$O257,13,FALSE)</f>
        <v>-</v>
      </c>
      <c r="R573" s="251" t="e">
        <f t="shared" si="115"/>
        <v>#VALUE!</v>
      </c>
      <c r="S573" s="251" t="e">
        <f t="shared" si="116"/>
        <v>#VALUE!</v>
      </c>
      <c r="T573" s="68" t="str">
        <f>VLOOKUP($A573,[1]전년동월vs전월vs당월!$A$458:$AA$595,22,FALSE)</f>
        <v>-</v>
      </c>
      <c r="U573" s="68" t="s">
        <v>628</v>
      </c>
      <c r="V573" s="68" t="str">
        <f>VLOOKUP($A573,친환경농산물!$A120:$O257,14,FALSE)</f>
        <v>-</v>
      </c>
      <c r="W573" s="251" t="e">
        <f t="shared" si="117"/>
        <v>#VALUE!</v>
      </c>
      <c r="X573" s="251" t="e">
        <f t="shared" si="118"/>
        <v>#VALUE!</v>
      </c>
      <c r="Y573" s="68">
        <f>VLOOKUP($A573,[1]전년동월vs전월vs당월!$A$458:$AA$595,27,FALSE)</f>
        <v>94000</v>
      </c>
      <c r="Z573" s="68">
        <v>94000</v>
      </c>
      <c r="AA573" s="68">
        <f>VLOOKUP($A573,친환경농산물!$A120:$O257,15,FALSE)</f>
        <v>94000</v>
      </c>
      <c r="AB573" s="251">
        <f t="shared" si="119"/>
        <v>0</v>
      </c>
      <c r="AC573" s="251">
        <f t="shared" si="120"/>
        <v>0</v>
      </c>
      <c r="AD573" s="40"/>
    </row>
    <row r="574" spans="1:30" s="16" customFormat="1">
      <c r="A574" s="16">
        <v>115</v>
      </c>
      <c r="B574" s="16" t="str">
        <f t="shared" si="112"/>
        <v>감(단감)kg저농약전국</v>
      </c>
      <c r="C574" s="38">
        <v>62</v>
      </c>
      <c r="D574" s="202" t="s">
        <v>513</v>
      </c>
      <c r="E574" s="202" t="s">
        <v>514</v>
      </c>
      <c r="F574" s="202"/>
      <c r="G574" s="50" t="s">
        <v>192</v>
      </c>
      <c r="H574" s="51" t="s">
        <v>2089</v>
      </c>
      <c r="I574" s="39" t="s">
        <v>213</v>
      </c>
      <c r="J574" s="68" t="str">
        <f>VLOOKUP($A574,[1]전년동월vs전월vs당월!$A$458:$AA$595,12,FALSE)</f>
        <v>-</v>
      </c>
      <c r="K574" s="68" t="s">
        <v>628</v>
      </c>
      <c r="L574" s="68" t="str">
        <f>VLOOKUP($A574,친환경농산물!$A121:$O258,12,FALSE)</f>
        <v>-</v>
      </c>
      <c r="M574" s="251" t="e">
        <f t="shared" si="113"/>
        <v>#VALUE!</v>
      </c>
      <c r="N574" s="251" t="e">
        <f t="shared" si="114"/>
        <v>#VALUE!</v>
      </c>
      <c r="O574" s="68">
        <f>VLOOKUP($A574,[1]전년동월vs전월vs당월!$A$458:$AA$595,17,FALSE)</f>
        <v>4100</v>
      </c>
      <c r="P574" s="68">
        <v>4100</v>
      </c>
      <c r="Q574" s="68">
        <f>VLOOKUP($A574,친환경농산물!$A121:$O258,13,FALSE)</f>
        <v>4530</v>
      </c>
      <c r="R574" s="251">
        <f t="shared" si="115"/>
        <v>10.487804878048781</v>
      </c>
      <c r="S574" s="251">
        <f t="shared" si="116"/>
        <v>10.487804878048781</v>
      </c>
      <c r="T574" s="68" t="str">
        <f>VLOOKUP($A574,[1]전년동월vs전월vs당월!$A$458:$AA$595,22,FALSE)</f>
        <v>-</v>
      </c>
      <c r="U574" s="68" t="s">
        <v>628</v>
      </c>
      <c r="V574" s="68" t="str">
        <f>VLOOKUP($A574,친환경농산물!$A121:$O258,14,FALSE)</f>
        <v>-</v>
      </c>
      <c r="W574" s="251" t="e">
        <f t="shared" si="117"/>
        <v>#VALUE!</v>
      </c>
      <c r="X574" s="251" t="e">
        <f t="shared" si="118"/>
        <v>#VALUE!</v>
      </c>
      <c r="Y574" s="68">
        <f>VLOOKUP($A574,[1]전년동월vs전월vs당월!$A$458:$AA$595,27,FALSE)</f>
        <v>4470</v>
      </c>
      <c r="Z574" s="68" t="s">
        <v>628</v>
      </c>
      <c r="AA574" s="68">
        <f>VLOOKUP($A574,친환경농산물!$A121:$O258,15,FALSE)</f>
        <v>4300</v>
      </c>
      <c r="AB574" s="251">
        <f t="shared" si="119"/>
        <v>-3.8031319910514543</v>
      </c>
      <c r="AC574" s="251" t="e">
        <f t="shared" si="120"/>
        <v>#VALUE!</v>
      </c>
      <c r="AD574" s="40"/>
    </row>
    <row r="575" spans="1:30" s="16" customFormat="1">
      <c r="A575" s="28">
        <v>116</v>
      </c>
      <c r="B575" s="16" t="str">
        <f t="shared" si="112"/>
        <v>감(연시)kg저농약전국</v>
      </c>
      <c r="C575" s="38">
        <v>63</v>
      </c>
      <c r="D575" s="202" t="s">
        <v>513</v>
      </c>
      <c r="E575" s="202" t="s">
        <v>515</v>
      </c>
      <c r="F575" s="202"/>
      <c r="G575" s="203" t="s">
        <v>192</v>
      </c>
      <c r="H575" s="51" t="s">
        <v>2089</v>
      </c>
      <c r="I575" s="39" t="s">
        <v>213</v>
      </c>
      <c r="J575" s="68" t="str">
        <f>VLOOKUP($A575,[1]전년동월vs전월vs당월!$A$458:$AA$595,12,FALSE)</f>
        <v>-</v>
      </c>
      <c r="K575" s="68" t="s">
        <v>628</v>
      </c>
      <c r="L575" s="68" t="str">
        <f>VLOOKUP($A575,친환경농산물!$A122:$O259,12,FALSE)</f>
        <v>-</v>
      </c>
      <c r="M575" s="251" t="e">
        <f t="shared" si="113"/>
        <v>#VALUE!</v>
      </c>
      <c r="N575" s="251" t="e">
        <f t="shared" si="114"/>
        <v>#VALUE!</v>
      </c>
      <c r="O575" s="68" t="str">
        <f>VLOOKUP($A575,[1]전년동월vs전월vs당월!$A$458:$AA$595,17,FALSE)</f>
        <v>-</v>
      </c>
      <c r="P575" s="68" t="s">
        <v>628</v>
      </c>
      <c r="Q575" s="68" t="str">
        <f>VLOOKUP($A575,친환경농산물!$A122:$O259,13,FALSE)</f>
        <v>-</v>
      </c>
      <c r="R575" s="251" t="e">
        <f t="shared" si="115"/>
        <v>#VALUE!</v>
      </c>
      <c r="S575" s="251" t="e">
        <f t="shared" si="116"/>
        <v>#VALUE!</v>
      </c>
      <c r="T575" s="68" t="str">
        <f>VLOOKUP($A575,[1]전년동월vs전월vs당월!$A$458:$AA$595,22,FALSE)</f>
        <v>-</v>
      </c>
      <c r="U575" s="68">
        <v>4980</v>
      </c>
      <c r="V575" s="68" t="str">
        <f>VLOOKUP($A575,친환경농산물!$A122:$O259,14,FALSE)</f>
        <v>-</v>
      </c>
      <c r="W575" s="251" t="e">
        <f t="shared" si="117"/>
        <v>#VALUE!</v>
      </c>
      <c r="X575" s="251" t="e">
        <f t="shared" si="118"/>
        <v>#VALUE!</v>
      </c>
      <c r="Y575" s="68" t="str">
        <f>VLOOKUP($A575,[1]전년동월vs전월vs당월!$A$458:$AA$595,27,FALSE)</f>
        <v>-</v>
      </c>
      <c r="Z575" s="68">
        <v>7720</v>
      </c>
      <c r="AA575" s="68" t="str">
        <f>VLOOKUP($A575,친환경농산물!$A122:$O259,15,FALSE)</f>
        <v>-</v>
      </c>
      <c r="AB575" s="251" t="e">
        <f t="shared" si="119"/>
        <v>#VALUE!</v>
      </c>
      <c r="AC575" s="251" t="e">
        <f t="shared" si="120"/>
        <v>#VALUE!</v>
      </c>
      <c r="AD575" s="40"/>
    </row>
    <row r="576" spans="1:30" s="16" customFormat="1">
      <c r="A576" s="16">
        <v>117</v>
      </c>
      <c r="B576" s="16" t="str">
        <f t="shared" si="112"/>
        <v>귤(조생)10kg80~100개kg무농약전국</v>
      </c>
      <c r="C576" s="38">
        <v>64</v>
      </c>
      <c r="D576" s="202" t="s">
        <v>513</v>
      </c>
      <c r="E576" s="202" t="s">
        <v>2094</v>
      </c>
      <c r="F576" s="202" t="s">
        <v>2095</v>
      </c>
      <c r="G576" s="203" t="s">
        <v>192</v>
      </c>
      <c r="H576" s="204" t="s">
        <v>212</v>
      </c>
      <c r="I576" s="39" t="s">
        <v>213</v>
      </c>
      <c r="J576" s="68" t="str">
        <f>VLOOKUP($A576,[1]전년동월vs전월vs당월!$A$458:$AA$595,12,FALSE)</f>
        <v>-</v>
      </c>
      <c r="K576" s="68" t="s">
        <v>628</v>
      </c>
      <c r="L576" s="68" t="str">
        <f>VLOOKUP($A576,친환경농산물!$A123:$O260,12,FALSE)</f>
        <v>-</v>
      </c>
      <c r="M576" s="251" t="e">
        <f t="shared" si="113"/>
        <v>#VALUE!</v>
      </c>
      <c r="N576" s="251" t="e">
        <f t="shared" si="114"/>
        <v>#VALUE!</v>
      </c>
      <c r="O576" s="68" t="str">
        <f>VLOOKUP($A576,[1]전년동월vs전월vs당월!$A$458:$AA$595,17,FALSE)</f>
        <v>-</v>
      </c>
      <c r="P576" s="68" t="s">
        <v>628</v>
      </c>
      <c r="Q576" s="68" t="str">
        <f>VLOOKUP($A576,친환경농산물!$A123:$O260,13,FALSE)</f>
        <v>-</v>
      </c>
      <c r="R576" s="251" t="e">
        <f t="shared" si="115"/>
        <v>#VALUE!</v>
      </c>
      <c r="S576" s="251" t="e">
        <f t="shared" si="116"/>
        <v>#VALUE!</v>
      </c>
      <c r="T576" s="68">
        <f>VLOOKUP($A576,[1]전년동월vs전월vs당월!$A$458:$AA$595,22,FALSE)</f>
        <v>2490</v>
      </c>
      <c r="U576" s="68">
        <v>3490</v>
      </c>
      <c r="V576" s="68">
        <f>VLOOKUP($A576,친환경농산물!$A123:$O260,14,FALSE)</f>
        <v>6250</v>
      </c>
      <c r="W576" s="251">
        <f t="shared" si="117"/>
        <v>151.00401606425703</v>
      </c>
      <c r="X576" s="251">
        <f t="shared" si="118"/>
        <v>79.083094555873927</v>
      </c>
      <c r="Y576" s="68">
        <f>VLOOKUP($A576,[1]전년동월vs전월vs당월!$A$458:$AA$595,27,FALSE)</f>
        <v>2980</v>
      </c>
      <c r="Z576" s="68" t="s">
        <v>628</v>
      </c>
      <c r="AA576" s="68" t="str">
        <f>VLOOKUP($A576,친환경농산물!$A123:$O260,15,FALSE)</f>
        <v>-</v>
      </c>
      <c r="AB576" s="251" t="e">
        <f t="shared" si="119"/>
        <v>#VALUE!</v>
      </c>
      <c r="AC576" s="251" t="e">
        <f t="shared" si="120"/>
        <v>#VALUE!</v>
      </c>
      <c r="AD576" s="40"/>
    </row>
    <row r="577" spans="1:30" s="16" customFormat="1">
      <c r="A577" s="28">
        <v>118</v>
      </c>
      <c r="B577" s="16" t="str">
        <f t="shared" si="112"/>
        <v>귤(조생)10kg100~120개kg무농약전국</v>
      </c>
      <c r="C577" s="38"/>
      <c r="D577" s="202" t="s">
        <v>513</v>
      </c>
      <c r="E577" s="202" t="s">
        <v>2094</v>
      </c>
      <c r="F577" s="202" t="s">
        <v>2096</v>
      </c>
      <c r="G577" s="203" t="s">
        <v>192</v>
      </c>
      <c r="H577" s="204" t="s">
        <v>212</v>
      </c>
      <c r="I577" s="39" t="s">
        <v>213</v>
      </c>
      <c r="J577" s="68" t="str">
        <f>VLOOKUP($A577,[1]전년동월vs전월vs당월!$A$458:$AA$595,12,FALSE)</f>
        <v>-</v>
      </c>
      <c r="K577" s="68" t="s">
        <v>628</v>
      </c>
      <c r="L577" s="68" t="str">
        <f>VLOOKUP($A577,친환경농산물!$A124:$O261,12,FALSE)</f>
        <v>-</v>
      </c>
      <c r="M577" s="251" t="e">
        <f t="shared" si="113"/>
        <v>#VALUE!</v>
      </c>
      <c r="N577" s="251" t="e">
        <f t="shared" si="114"/>
        <v>#VALUE!</v>
      </c>
      <c r="O577" s="68">
        <f>VLOOKUP($A577,[1]전년동월vs전월vs당월!$A$458:$AA$595,17,FALSE)</f>
        <v>2800</v>
      </c>
      <c r="P577" s="68" t="s">
        <v>628</v>
      </c>
      <c r="Q577" s="68">
        <f>VLOOKUP($A577,친환경농산물!$A124:$O261,13,FALSE)</f>
        <v>6200</v>
      </c>
      <c r="R577" s="251">
        <f t="shared" si="115"/>
        <v>121.42857142857143</v>
      </c>
      <c r="S577" s="251" t="e">
        <f t="shared" si="116"/>
        <v>#VALUE!</v>
      </c>
      <c r="T577" s="68" t="str">
        <f>VLOOKUP($A577,[1]전년동월vs전월vs당월!$A$458:$AA$595,22,FALSE)</f>
        <v>-</v>
      </c>
      <c r="U577" s="68" t="s">
        <v>628</v>
      </c>
      <c r="V577" s="68" t="str">
        <f>VLOOKUP($A577,친환경농산물!$A124:$O261,14,FALSE)</f>
        <v>-</v>
      </c>
      <c r="W577" s="251" t="e">
        <f t="shared" si="117"/>
        <v>#VALUE!</v>
      </c>
      <c r="X577" s="251" t="e">
        <f t="shared" si="118"/>
        <v>#VALUE!</v>
      </c>
      <c r="Y577" s="68" t="str">
        <f>VLOOKUP($A577,[1]전년동월vs전월vs당월!$A$458:$AA$595,27,FALSE)</f>
        <v>-</v>
      </c>
      <c r="Z577" s="68" t="s">
        <v>628</v>
      </c>
      <c r="AA577" s="68" t="str">
        <f>VLOOKUP($A577,친환경농산물!$A124:$O261,15,FALSE)</f>
        <v>-</v>
      </c>
      <c r="AB577" s="251" t="e">
        <f t="shared" si="119"/>
        <v>#VALUE!</v>
      </c>
      <c r="AC577" s="251" t="e">
        <f t="shared" si="120"/>
        <v>#VALUE!</v>
      </c>
      <c r="AD577" s="40"/>
    </row>
    <row r="578" spans="1:30" s="16" customFormat="1">
      <c r="A578" s="16">
        <v>119</v>
      </c>
      <c r="B578" s="16" t="str">
        <f t="shared" si="112"/>
        <v>귤(조생)10kg120~140개kg무농약전국</v>
      </c>
      <c r="C578" s="38"/>
      <c r="D578" s="202" t="s">
        <v>513</v>
      </c>
      <c r="E578" s="202" t="s">
        <v>2094</v>
      </c>
      <c r="F578" s="202" t="s">
        <v>2097</v>
      </c>
      <c r="G578" s="203" t="s">
        <v>192</v>
      </c>
      <c r="H578" s="204" t="s">
        <v>212</v>
      </c>
      <c r="I578" s="39" t="s">
        <v>213</v>
      </c>
      <c r="J578" s="68" t="str">
        <f>VLOOKUP($A578,[1]전년동월vs전월vs당월!$A$458:$AA$595,12,FALSE)</f>
        <v>-</v>
      </c>
      <c r="K578" s="68" t="s">
        <v>628</v>
      </c>
      <c r="L578" s="68" t="str">
        <f>VLOOKUP($A578,친환경농산물!$A125:$O262,12,FALSE)</f>
        <v>-</v>
      </c>
      <c r="M578" s="251" t="e">
        <f t="shared" si="113"/>
        <v>#VALUE!</v>
      </c>
      <c r="N578" s="251" t="e">
        <f t="shared" si="114"/>
        <v>#VALUE!</v>
      </c>
      <c r="O578" s="68" t="str">
        <f>VLOOKUP($A578,[1]전년동월vs전월vs당월!$A$458:$AA$595,17,FALSE)</f>
        <v>-</v>
      </c>
      <c r="P578" s="68" t="s">
        <v>628</v>
      </c>
      <c r="Q578" s="68" t="str">
        <f>VLOOKUP($A578,친환경농산물!$A125:$O262,13,FALSE)</f>
        <v>-</v>
      </c>
      <c r="R578" s="251" t="e">
        <f t="shared" si="115"/>
        <v>#VALUE!</v>
      </c>
      <c r="S578" s="251" t="e">
        <f t="shared" si="116"/>
        <v>#VALUE!</v>
      </c>
      <c r="T578" s="68" t="str">
        <f>VLOOKUP($A578,[1]전년동월vs전월vs당월!$A$458:$AA$595,22,FALSE)</f>
        <v>-</v>
      </c>
      <c r="U578" s="68" t="s">
        <v>628</v>
      </c>
      <c r="V578" s="68" t="str">
        <f>VLOOKUP($A578,친환경농산물!$A125:$O262,14,FALSE)</f>
        <v>-</v>
      </c>
      <c r="W578" s="251" t="e">
        <f t="shared" si="117"/>
        <v>#VALUE!</v>
      </c>
      <c r="X578" s="251" t="e">
        <f t="shared" si="118"/>
        <v>#VALUE!</v>
      </c>
      <c r="Y578" s="68" t="str">
        <f>VLOOKUP($A578,[1]전년동월vs전월vs당월!$A$458:$AA$595,27,FALSE)</f>
        <v>-</v>
      </c>
      <c r="Z578" s="68" t="s">
        <v>628</v>
      </c>
      <c r="AA578" s="68">
        <f>VLOOKUP($A578,친환경농산물!$A125:$O262,15,FALSE)</f>
        <v>2800</v>
      </c>
      <c r="AB578" s="251" t="e">
        <f t="shared" si="119"/>
        <v>#VALUE!</v>
      </c>
      <c r="AC578" s="251" t="e">
        <f t="shared" si="120"/>
        <v>#VALUE!</v>
      </c>
      <c r="AD578" s="40"/>
    </row>
    <row r="579" spans="1:30" s="16" customFormat="1">
      <c r="A579" s="28">
        <v>120</v>
      </c>
      <c r="B579" s="16" t="str">
        <f t="shared" si="112"/>
        <v>다래참다래kg저농약전국</v>
      </c>
      <c r="C579" s="29">
        <v>65</v>
      </c>
      <c r="D579" s="202" t="s">
        <v>513</v>
      </c>
      <c r="E579" s="202" t="s">
        <v>516</v>
      </c>
      <c r="F579" s="202" t="s">
        <v>2098</v>
      </c>
      <c r="G579" s="203" t="s">
        <v>192</v>
      </c>
      <c r="H579" s="51" t="s">
        <v>2089</v>
      </c>
      <c r="I579" s="39" t="s">
        <v>213</v>
      </c>
      <c r="J579" s="68" t="str">
        <f>VLOOKUP($A579,[1]전년동월vs전월vs당월!$A$458:$AA$595,12,FALSE)</f>
        <v>-</v>
      </c>
      <c r="K579" s="68" t="s">
        <v>628</v>
      </c>
      <c r="L579" s="68" t="str">
        <f>VLOOKUP($A579,친환경농산물!$A126:$O263,12,FALSE)</f>
        <v>-</v>
      </c>
      <c r="M579" s="251" t="e">
        <f t="shared" si="113"/>
        <v>#VALUE!</v>
      </c>
      <c r="N579" s="251" t="e">
        <f t="shared" si="114"/>
        <v>#VALUE!</v>
      </c>
      <c r="O579" s="68">
        <f>VLOOKUP($A579,[1]전년동월vs전월vs당월!$A$458:$AA$595,17,FALSE)</f>
        <v>7000</v>
      </c>
      <c r="P579" s="68" t="s">
        <v>628</v>
      </c>
      <c r="Q579" s="68">
        <f>VLOOKUP($A579,친환경농산물!$A126:$O263,13,FALSE)</f>
        <v>7000</v>
      </c>
      <c r="R579" s="251">
        <f t="shared" si="115"/>
        <v>0</v>
      </c>
      <c r="S579" s="251" t="e">
        <f t="shared" si="116"/>
        <v>#VALUE!</v>
      </c>
      <c r="T579" s="68">
        <f>VLOOKUP($A579,[1]전년동월vs전월vs당월!$A$458:$AA$595,22,FALSE)</f>
        <v>7280</v>
      </c>
      <c r="U579" s="68" t="s">
        <v>628</v>
      </c>
      <c r="V579" s="68" t="str">
        <f>VLOOKUP($A579,친환경농산물!$A126:$O263,14,FALSE)</f>
        <v>-</v>
      </c>
      <c r="W579" s="251" t="e">
        <f t="shared" si="117"/>
        <v>#VALUE!</v>
      </c>
      <c r="X579" s="251" t="e">
        <f t="shared" si="118"/>
        <v>#VALUE!</v>
      </c>
      <c r="Y579" s="68">
        <f>VLOOKUP($A579,[1]전년동월vs전월vs당월!$A$458:$AA$595,27,FALSE)</f>
        <v>6500</v>
      </c>
      <c r="Z579" s="68" t="s">
        <v>628</v>
      </c>
      <c r="AA579" s="68" t="str">
        <f>VLOOKUP($A579,친환경농산물!$A126:$O263,15,FALSE)</f>
        <v>-</v>
      </c>
      <c r="AB579" s="251" t="e">
        <f t="shared" si="119"/>
        <v>#VALUE!</v>
      </c>
      <c r="AC579" s="251" t="e">
        <f t="shared" si="120"/>
        <v>#VALUE!</v>
      </c>
      <c r="AD579" s="40"/>
    </row>
    <row r="580" spans="1:30" s="16" customFormat="1">
      <c r="A580" s="16">
        <v>121</v>
      </c>
      <c r="B580" s="16" t="str">
        <f t="shared" si="112"/>
        <v>딸기kg무농약 이상전국</v>
      </c>
      <c r="C580" s="38">
        <v>66</v>
      </c>
      <c r="D580" s="202" t="s">
        <v>513</v>
      </c>
      <c r="E580" s="48" t="s">
        <v>2099</v>
      </c>
      <c r="F580" s="49"/>
      <c r="G580" s="203" t="s">
        <v>192</v>
      </c>
      <c r="H580" s="51" t="s">
        <v>248</v>
      </c>
      <c r="I580" s="39" t="s">
        <v>213</v>
      </c>
      <c r="J580" s="68" t="str">
        <f>VLOOKUP($A580,[1]전년동월vs전월vs당월!$A$458:$AA$595,12,FALSE)</f>
        <v>-</v>
      </c>
      <c r="K580" s="68" t="s">
        <v>628</v>
      </c>
      <c r="L580" s="68" t="str">
        <f>VLOOKUP($A580,친환경농산물!$A127:$O264,12,FALSE)</f>
        <v>-</v>
      </c>
      <c r="M580" s="251" t="e">
        <f t="shared" si="113"/>
        <v>#VALUE!</v>
      </c>
      <c r="N580" s="251" t="e">
        <f t="shared" si="114"/>
        <v>#VALUE!</v>
      </c>
      <c r="O580" s="68">
        <f>VLOOKUP($A580,[1]전년동월vs전월vs당월!$A$458:$AA$595,17,FALSE)</f>
        <v>16000</v>
      </c>
      <c r="P580" s="68" t="s">
        <v>628</v>
      </c>
      <c r="Q580" s="68">
        <f>VLOOKUP($A580,친환경농산물!$A127:$O264,13,FALSE)</f>
        <v>17400</v>
      </c>
      <c r="R580" s="251">
        <f t="shared" si="115"/>
        <v>8.75</v>
      </c>
      <c r="S580" s="251" t="e">
        <f t="shared" si="116"/>
        <v>#VALUE!</v>
      </c>
      <c r="T580" s="68">
        <f>VLOOKUP($A580,[1]전년동월vs전월vs당월!$A$458:$AA$595,22,FALSE)</f>
        <v>10640</v>
      </c>
      <c r="U580" s="68" t="s">
        <v>628</v>
      </c>
      <c r="V580" s="68">
        <f>VLOOKUP($A580,친환경농산물!$A127:$O264,14,FALSE)</f>
        <v>13310</v>
      </c>
      <c r="W580" s="251">
        <f t="shared" si="117"/>
        <v>25.093984962406015</v>
      </c>
      <c r="X580" s="251" t="e">
        <f t="shared" si="118"/>
        <v>#VALUE!</v>
      </c>
      <c r="Y580" s="68">
        <f>VLOOKUP($A580,[1]전년동월vs전월vs당월!$A$458:$AA$595,27,FALSE)</f>
        <v>19600</v>
      </c>
      <c r="Z580" s="68" t="s">
        <v>628</v>
      </c>
      <c r="AA580" s="68">
        <f>VLOOKUP($A580,친환경농산물!$A127:$O264,15,FALSE)</f>
        <v>19000</v>
      </c>
      <c r="AB580" s="251">
        <f t="shared" si="119"/>
        <v>-3.0612244897959182</v>
      </c>
      <c r="AC580" s="251" t="e">
        <f t="shared" si="120"/>
        <v>#VALUE!</v>
      </c>
      <c r="AD580" s="40"/>
    </row>
    <row r="581" spans="1:30" s="16" customFormat="1">
      <c r="A581" s="28">
        <v>122</v>
      </c>
      <c r="B581" s="16" t="str">
        <f t="shared" si="112"/>
        <v>딸기얼린것,아이스딸기kg무농약합천</v>
      </c>
      <c r="C581" s="41"/>
      <c r="D581" s="202" t="s">
        <v>513</v>
      </c>
      <c r="E581" s="48" t="s">
        <v>2099</v>
      </c>
      <c r="F581" s="206" t="s">
        <v>2100</v>
      </c>
      <c r="G581" s="61" t="s">
        <v>192</v>
      </c>
      <c r="H581" s="206" t="s">
        <v>212</v>
      </c>
      <c r="I581" s="46" t="s">
        <v>2101</v>
      </c>
      <c r="J581" s="68" t="str">
        <f>VLOOKUP($A581,[1]전년동월vs전월vs당월!$A$458:$AA$595,12,FALSE)</f>
        <v>-</v>
      </c>
      <c r="K581" s="68" t="s">
        <v>628</v>
      </c>
      <c r="L581" s="68" t="str">
        <f>VLOOKUP($A581,친환경농산물!$A128:$O265,12,FALSE)</f>
        <v>-</v>
      </c>
      <c r="M581" s="251" t="e">
        <f t="shared" si="113"/>
        <v>#VALUE!</v>
      </c>
      <c r="N581" s="251" t="e">
        <f t="shared" si="114"/>
        <v>#VALUE!</v>
      </c>
      <c r="O581" s="68" t="str">
        <f>VLOOKUP($A581,[1]전년동월vs전월vs당월!$A$458:$AA$595,17,FALSE)</f>
        <v>-</v>
      </c>
      <c r="P581" s="68" t="s">
        <v>628</v>
      </c>
      <c r="Q581" s="68" t="str">
        <f>VLOOKUP($A581,친환경농산물!$A128:$O265,13,FALSE)</f>
        <v>-</v>
      </c>
      <c r="R581" s="251" t="e">
        <f t="shared" si="115"/>
        <v>#VALUE!</v>
      </c>
      <c r="S581" s="251" t="e">
        <f t="shared" si="116"/>
        <v>#VALUE!</v>
      </c>
      <c r="T581" s="68">
        <f>VLOOKUP($A581,[1]전년동월vs전월vs당월!$A$458:$AA$595,22,FALSE)</f>
        <v>8980</v>
      </c>
      <c r="U581" s="68" t="s">
        <v>628</v>
      </c>
      <c r="V581" s="68" t="str">
        <f>VLOOKUP($A581,친환경농산물!$A128:$O265,14,FALSE)</f>
        <v>-</v>
      </c>
      <c r="W581" s="251" t="e">
        <f t="shared" si="117"/>
        <v>#VALUE!</v>
      </c>
      <c r="X581" s="251" t="e">
        <f t="shared" si="118"/>
        <v>#VALUE!</v>
      </c>
      <c r="Y581" s="68" t="str">
        <f>VLOOKUP($A581,[1]전년동월vs전월vs당월!$A$458:$AA$595,27,FALSE)</f>
        <v>-</v>
      </c>
      <c r="Z581" s="68" t="s">
        <v>628</v>
      </c>
      <c r="AA581" s="68" t="str">
        <f>VLOOKUP($A581,친환경농산물!$A128:$O265,15,FALSE)</f>
        <v>-</v>
      </c>
      <c r="AB581" s="251" t="e">
        <f t="shared" si="119"/>
        <v>#VALUE!</v>
      </c>
      <c r="AC581" s="251" t="e">
        <f t="shared" si="120"/>
        <v>#VALUE!</v>
      </c>
      <c r="AD581" s="40"/>
    </row>
    <row r="582" spans="1:30" s="16" customFormat="1">
      <c r="A582" s="16">
        <v>123</v>
      </c>
      <c r="B582" s="16" t="str">
        <f t="shared" si="112"/>
        <v>대추말린것,통대추kg저농약전국</v>
      </c>
      <c r="C582" s="38">
        <v>67</v>
      </c>
      <c r="D582" s="202" t="s">
        <v>513</v>
      </c>
      <c r="E582" s="202" t="s">
        <v>517</v>
      </c>
      <c r="F582" s="202" t="s">
        <v>2102</v>
      </c>
      <c r="G582" s="203" t="s">
        <v>192</v>
      </c>
      <c r="H582" s="51" t="s">
        <v>2089</v>
      </c>
      <c r="I582" s="39" t="s">
        <v>213</v>
      </c>
      <c r="J582" s="68">
        <f>VLOOKUP($A582,[1]전년동월vs전월vs당월!$A$458:$AA$595,12,FALSE)</f>
        <v>22790</v>
      </c>
      <c r="K582" s="68" t="s">
        <v>628</v>
      </c>
      <c r="L582" s="68" t="str">
        <f>VLOOKUP($A582,친환경농산물!$A129:$O266,12,FALSE)</f>
        <v>-</v>
      </c>
      <c r="M582" s="251" t="e">
        <f t="shared" si="113"/>
        <v>#VALUE!</v>
      </c>
      <c r="N582" s="251" t="e">
        <f t="shared" si="114"/>
        <v>#VALUE!</v>
      </c>
      <c r="O582" s="68">
        <f>VLOOKUP($A582,[1]전년동월vs전월vs당월!$A$458:$AA$595,17,FALSE)</f>
        <v>20000</v>
      </c>
      <c r="P582" s="68">
        <v>20000</v>
      </c>
      <c r="Q582" s="68">
        <f>VLOOKUP($A582,친환경농산물!$A129:$O266,13,FALSE)</f>
        <v>20000</v>
      </c>
      <c r="R582" s="251">
        <f t="shared" si="115"/>
        <v>0</v>
      </c>
      <c r="S582" s="251">
        <f t="shared" si="116"/>
        <v>0</v>
      </c>
      <c r="T582" s="68" t="str">
        <f>VLOOKUP($A582,[1]전년동월vs전월vs당월!$A$458:$AA$595,22,FALSE)</f>
        <v>-</v>
      </c>
      <c r="U582" s="68" t="s">
        <v>628</v>
      </c>
      <c r="V582" s="68" t="str">
        <f>VLOOKUP($A582,친환경농산물!$A129:$O266,14,FALSE)</f>
        <v>-</v>
      </c>
      <c r="W582" s="251" t="e">
        <f t="shared" si="117"/>
        <v>#VALUE!</v>
      </c>
      <c r="X582" s="251" t="e">
        <f t="shared" si="118"/>
        <v>#VALUE!</v>
      </c>
      <c r="Y582" s="68" t="str">
        <f>VLOOKUP($A582,[1]전년동월vs전월vs당월!$A$458:$AA$595,27,FALSE)</f>
        <v>-</v>
      </c>
      <c r="Z582" s="68" t="s">
        <v>628</v>
      </c>
      <c r="AA582" s="68" t="str">
        <f>VLOOKUP($A582,친환경농산물!$A129:$O266,15,FALSE)</f>
        <v>-</v>
      </c>
      <c r="AB582" s="251" t="e">
        <f t="shared" si="119"/>
        <v>#VALUE!</v>
      </c>
      <c r="AC582" s="251" t="e">
        <f t="shared" si="120"/>
        <v>#VALUE!</v>
      </c>
      <c r="AD582" s="40"/>
    </row>
    <row r="583" spans="1:30" s="16" customFormat="1">
      <c r="A583" s="28">
        <v>124</v>
      </c>
      <c r="B583" s="16" t="str">
        <f t="shared" ref="B583:B646" si="121">E583&amp;F583&amp;G583&amp;H583&amp;I583</f>
        <v>메론양구kg저농약전국</v>
      </c>
      <c r="C583" s="29">
        <v>68</v>
      </c>
      <c r="D583" s="202" t="s">
        <v>513</v>
      </c>
      <c r="E583" s="202" t="s">
        <v>2103</v>
      </c>
      <c r="F583" s="202" t="s">
        <v>518</v>
      </c>
      <c r="G583" s="203" t="s">
        <v>192</v>
      </c>
      <c r="H583" s="51" t="s">
        <v>2089</v>
      </c>
      <c r="I583" s="39" t="s">
        <v>213</v>
      </c>
      <c r="J583" s="68" t="str">
        <f>VLOOKUP($A583,[1]전년동월vs전월vs당월!$A$458:$AA$595,12,FALSE)</f>
        <v>-</v>
      </c>
      <c r="K583" s="68" t="s">
        <v>628</v>
      </c>
      <c r="L583" s="68" t="str">
        <f>VLOOKUP($A583,친환경농산물!$A130:$O267,12,FALSE)</f>
        <v>-</v>
      </c>
      <c r="M583" s="251" t="e">
        <f t="shared" si="113"/>
        <v>#VALUE!</v>
      </c>
      <c r="N583" s="251" t="e">
        <f t="shared" si="114"/>
        <v>#VALUE!</v>
      </c>
      <c r="O583" s="68" t="str">
        <f>VLOOKUP($A583,[1]전년동월vs전월vs당월!$A$458:$AA$595,17,FALSE)</f>
        <v>-</v>
      </c>
      <c r="P583" s="68">
        <v>4600</v>
      </c>
      <c r="Q583" s="68" t="str">
        <f>VLOOKUP($A583,친환경농산물!$A130:$O267,13,FALSE)</f>
        <v>-</v>
      </c>
      <c r="R583" s="251" t="e">
        <f t="shared" si="115"/>
        <v>#VALUE!</v>
      </c>
      <c r="S583" s="251" t="e">
        <f t="shared" si="116"/>
        <v>#VALUE!</v>
      </c>
      <c r="T583" s="68" t="str">
        <f>VLOOKUP($A583,[1]전년동월vs전월vs당월!$A$458:$AA$595,22,FALSE)</f>
        <v>-</v>
      </c>
      <c r="U583" s="68" t="s">
        <v>628</v>
      </c>
      <c r="V583" s="68" t="str">
        <f>VLOOKUP($A583,친환경농산물!$A130:$O267,14,FALSE)</f>
        <v>-</v>
      </c>
      <c r="W583" s="251" t="e">
        <f t="shared" si="117"/>
        <v>#VALUE!</v>
      </c>
      <c r="X583" s="251" t="e">
        <f t="shared" si="118"/>
        <v>#VALUE!</v>
      </c>
      <c r="Y583" s="68" t="str">
        <f>VLOOKUP($A583,[1]전년동월vs전월vs당월!$A$458:$AA$595,27,FALSE)</f>
        <v>-</v>
      </c>
      <c r="Z583" s="68" t="s">
        <v>628</v>
      </c>
      <c r="AA583" s="68" t="str">
        <f>VLOOKUP($A583,친환경농산물!$A130:$O267,15,FALSE)</f>
        <v>-</v>
      </c>
      <c r="AB583" s="251" t="e">
        <f t="shared" si="119"/>
        <v>#VALUE!</v>
      </c>
      <c r="AC583" s="251" t="e">
        <f t="shared" si="120"/>
        <v>#VALUE!</v>
      </c>
      <c r="AD583" s="40"/>
    </row>
    <row r="584" spans="1:30" s="16" customFormat="1">
      <c r="A584" s="16">
        <v>125</v>
      </c>
      <c r="B584" s="16" t="str">
        <f t="shared" si="121"/>
        <v>배(신고)2다이전반kg저농약전국</v>
      </c>
      <c r="C584" s="29">
        <v>69</v>
      </c>
      <c r="D584" s="202" t="s">
        <v>513</v>
      </c>
      <c r="E584" s="48" t="s">
        <v>2104</v>
      </c>
      <c r="F584" s="49" t="s">
        <v>2105</v>
      </c>
      <c r="G584" s="203" t="s">
        <v>192</v>
      </c>
      <c r="H584" s="51" t="s">
        <v>2089</v>
      </c>
      <c r="I584" s="39" t="s">
        <v>213</v>
      </c>
      <c r="J584" s="68" t="str">
        <f>VLOOKUP($A584,[1]전년동월vs전월vs당월!$A$458:$AA$595,12,FALSE)</f>
        <v>-</v>
      </c>
      <c r="K584" s="68" t="s">
        <v>628</v>
      </c>
      <c r="L584" s="68" t="str">
        <f>VLOOKUP($A584,친환경농산물!$A131:$O268,12,FALSE)</f>
        <v>-</v>
      </c>
      <c r="M584" s="251" t="e">
        <f t="shared" si="113"/>
        <v>#VALUE!</v>
      </c>
      <c r="N584" s="251" t="e">
        <f t="shared" si="114"/>
        <v>#VALUE!</v>
      </c>
      <c r="O584" s="68" t="str">
        <f>VLOOKUP($A584,[1]전년동월vs전월vs당월!$A$458:$AA$595,17,FALSE)</f>
        <v>-</v>
      </c>
      <c r="P584" s="68">
        <v>3300</v>
      </c>
      <c r="Q584" s="68">
        <f>VLOOKUP($A584,친환경농산물!$A131:$O268,13,FALSE)</f>
        <v>4200</v>
      </c>
      <c r="R584" s="251" t="e">
        <f t="shared" si="115"/>
        <v>#VALUE!</v>
      </c>
      <c r="S584" s="251">
        <f t="shared" si="116"/>
        <v>27.272727272727273</v>
      </c>
      <c r="T584" s="68" t="str">
        <f>VLOOKUP($A584,[1]전년동월vs전월vs당월!$A$458:$AA$595,22,FALSE)</f>
        <v>-</v>
      </c>
      <c r="U584" s="68" t="s">
        <v>628</v>
      </c>
      <c r="V584" s="68" t="str">
        <f>VLOOKUP($A584,친환경농산물!$A131:$O268,14,FALSE)</f>
        <v>-</v>
      </c>
      <c r="W584" s="251" t="e">
        <f t="shared" si="117"/>
        <v>#VALUE!</v>
      </c>
      <c r="X584" s="251" t="e">
        <f t="shared" si="118"/>
        <v>#VALUE!</v>
      </c>
      <c r="Y584" s="68">
        <f>VLOOKUP($A584,[1]전년동월vs전월vs당월!$A$458:$AA$595,27,FALSE)</f>
        <v>6620</v>
      </c>
      <c r="Z584" s="68">
        <v>5660</v>
      </c>
      <c r="AA584" s="68">
        <f>VLOOKUP($A584,친환경농산물!$A131:$O268,15,FALSE)</f>
        <v>5090</v>
      </c>
      <c r="AB584" s="251">
        <f t="shared" si="119"/>
        <v>-23.111782477341389</v>
      </c>
      <c r="AC584" s="251">
        <f t="shared" si="120"/>
        <v>-10.070671378091873</v>
      </c>
      <c r="AD584" s="40"/>
    </row>
    <row r="585" spans="1:30" s="16" customFormat="1">
      <c r="A585" s="28">
        <v>126</v>
      </c>
      <c r="B585" s="16" t="str">
        <f t="shared" si="121"/>
        <v>배(신고)2다이후반kg저농약전국</v>
      </c>
      <c r="C585" s="29"/>
      <c r="D585" s="202" t="s">
        <v>513</v>
      </c>
      <c r="E585" s="48" t="s">
        <v>2104</v>
      </c>
      <c r="F585" s="49" t="s">
        <v>2106</v>
      </c>
      <c r="G585" s="203" t="s">
        <v>192</v>
      </c>
      <c r="H585" s="51" t="s">
        <v>2089</v>
      </c>
      <c r="I585" s="39" t="s">
        <v>213</v>
      </c>
      <c r="J585" s="68" t="str">
        <f>VLOOKUP($A585,[1]전년동월vs전월vs당월!$A$458:$AA$595,12,FALSE)</f>
        <v>-</v>
      </c>
      <c r="K585" s="68" t="s">
        <v>628</v>
      </c>
      <c r="L585" s="68" t="str">
        <f>VLOOKUP($A585,친환경농산물!$A132:$O269,12,FALSE)</f>
        <v>-</v>
      </c>
      <c r="M585" s="251" t="e">
        <f t="shared" si="113"/>
        <v>#VALUE!</v>
      </c>
      <c r="N585" s="251" t="e">
        <f t="shared" si="114"/>
        <v>#VALUE!</v>
      </c>
      <c r="O585" s="68">
        <f>VLOOKUP($A585,[1]전년동월vs전월vs당월!$A$458:$AA$595,17,FALSE)</f>
        <v>4070</v>
      </c>
      <c r="P585" s="68" t="s">
        <v>628</v>
      </c>
      <c r="Q585" s="68" t="str">
        <f>VLOOKUP($A585,친환경농산물!$A132:$O269,13,FALSE)</f>
        <v>-</v>
      </c>
      <c r="R585" s="251" t="e">
        <f t="shared" si="115"/>
        <v>#VALUE!</v>
      </c>
      <c r="S585" s="251" t="e">
        <f t="shared" si="116"/>
        <v>#VALUE!</v>
      </c>
      <c r="T585" s="68" t="str">
        <f>VLOOKUP($A585,[1]전년동월vs전월vs당월!$A$458:$AA$595,22,FALSE)</f>
        <v>-</v>
      </c>
      <c r="U585" s="68">
        <v>8090</v>
      </c>
      <c r="V585" s="68">
        <f>VLOOKUP($A585,친환경농산물!$A132:$O269,14,FALSE)</f>
        <v>6230</v>
      </c>
      <c r="W585" s="251" t="e">
        <f t="shared" si="117"/>
        <v>#VALUE!</v>
      </c>
      <c r="X585" s="251">
        <f t="shared" si="118"/>
        <v>-22.991347342398022</v>
      </c>
      <c r="Y585" s="68" t="str">
        <f>VLOOKUP($A585,[1]전년동월vs전월vs당월!$A$458:$AA$595,27,FALSE)</f>
        <v>-</v>
      </c>
      <c r="Z585" s="68" t="s">
        <v>628</v>
      </c>
      <c r="AA585" s="68" t="str">
        <f>VLOOKUP($A585,친환경농산물!$A132:$O269,15,FALSE)</f>
        <v>-</v>
      </c>
      <c r="AB585" s="251" t="e">
        <f t="shared" si="119"/>
        <v>#VALUE!</v>
      </c>
      <c r="AC585" s="251" t="e">
        <f t="shared" si="120"/>
        <v>#VALUE!</v>
      </c>
      <c r="AD585" s="40"/>
    </row>
    <row r="586" spans="1:30" s="16" customFormat="1">
      <c r="A586" s="16">
        <v>127</v>
      </c>
      <c r="B586" s="16" t="str">
        <f t="shared" si="121"/>
        <v>사과(부사)15kg,4Dkg저농약전국</v>
      </c>
      <c r="C586" s="29">
        <v>70</v>
      </c>
      <c r="D586" s="202" t="s">
        <v>513</v>
      </c>
      <c r="E586" s="202" t="s">
        <v>2107</v>
      </c>
      <c r="F586" s="49" t="s">
        <v>2108</v>
      </c>
      <c r="G586" s="203" t="s">
        <v>192</v>
      </c>
      <c r="H586" s="51" t="s">
        <v>2089</v>
      </c>
      <c r="I586" s="39" t="s">
        <v>213</v>
      </c>
      <c r="J586" s="68" t="str">
        <f>VLOOKUP($A586,[1]전년동월vs전월vs당월!$A$458:$AA$595,12,FALSE)</f>
        <v>-</v>
      </c>
      <c r="K586" s="68" t="s">
        <v>628</v>
      </c>
      <c r="L586" s="68" t="str">
        <f>VLOOKUP($A586,친환경농산물!$A133:$O270,12,FALSE)</f>
        <v>-</v>
      </c>
      <c r="M586" s="251" t="e">
        <f t="shared" si="113"/>
        <v>#VALUE!</v>
      </c>
      <c r="N586" s="251" t="e">
        <f t="shared" si="114"/>
        <v>#VALUE!</v>
      </c>
      <c r="O586" s="68" t="str">
        <f>VLOOKUP($A586,[1]전년동월vs전월vs당월!$A$458:$AA$595,17,FALSE)</f>
        <v>-</v>
      </c>
      <c r="P586" s="68" t="s">
        <v>628</v>
      </c>
      <c r="Q586" s="68" t="str">
        <f>VLOOKUP($A586,친환경농산물!$A133:$O270,13,FALSE)</f>
        <v>-</v>
      </c>
      <c r="R586" s="251" t="e">
        <f t="shared" si="115"/>
        <v>#VALUE!</v>
      </c>
      <c r="S586" s="251" t="e">
        <f t="shared" si="116"/>
        <v>#VALUE!</v>
      </c>
      <c r="T586" s="68">
        <f>VLOOKUP($A586,[1]전년동월vs전월vs당월!$A$458:$AA$595,22,FALSE)</f>
        <v>9900</v>
      </c>
      <c r="U586" s="68">
        <v>11430</v>
      </c>
      <c r="V586" s="68">
        <f>VLOOKUP($A586,친환경농산물!$A133:$O270,14,FALSE)</f>
        <v>12910</v>
      </c>
      <c r="W586" s="251">
        <f t="shared" si="117"/>
        <v>30.404040404040405</v>
      </c>
      <c r="X586" s="251">
        <f t="shared" si="118"/>
        <v>12.948381452318459</v>
      </c>
      <c r="Y586" s="68" t="str">
        <f>VLOOKUP($A586,[1]전년동월vs전월vs당월!$A$458:$AA$595,27,FALSE)</f>
        <v>-</v>
      </c>
      <c r="Z586" s="68" t="s">
        <v>628</v>
      </c>
      <c r="AA586" s="68" t="str">
        <f>VLOOKUP($A586,친환경농산물!$A133:$O270,15,FALSE)</f>
        <v>-</v>
      </c>
      <c r="AB586" s="251" t="e">
        <f t="shared" si="119"/>
        <v>#VALUE!</v>
      </c>
      <c r="AC586" s="251" t="e">
        <f t="shared" si="120"/>
        <v>#VALUE!</v>
      </c>
      <c r="AD586" s="40"/>
    </row>
    <row r="587" spans="1:30" s="16" customFormat="1">
      <c r="A587" s="28">
        <v>128</v>
      </c>
      <c r="B587" s="16" t="str">
        <f t="shared" si="121"/>
        <v>사과(부사)15kg,5Dkg저농약전국</v>
      </c>
      <c r="C587" s="29"/>
      <c r="D587" s="202" t="s">
        <v>513</v>
      </c>
      <c r="E587" s="202" t="s">
        <v>2107</v>
      </c>
      <c r="F587" s="49" t="s">
        <v>2109</v>
      </c>
      <c r="G587" s="203" t="s">
        <v>192</v>
      </c>
      <c r="H587" s="51" t="s">
        <v>2089</v>
      </c>
      <c r="I587" s="39" t="s">
        <v>213</v>
      </c>
      <c r="J587" s="68" t="str">
        <f>VLOOKUP($A587,[1]전년동월vs전월vs당월!$A$458:$AA$595,12,FALSE)</f>
        <v>-</v>
      </c>
      <c r="K587" s="68" t="s">
        <v>628</v>
      </c>
      <c r="L587" s="68" t="str">
        <f>VLOOKUP($A587,친환경농산물!$A134:$O271,12,FALSE)</f>
        <v>-</v>
      </c>
      <c r="M587" s="251" t="e">
        <f t="shared" si="113"/>
        <v>#VALUE!</v>
      </c>
      <c r="N587" s="251" t="e">
        <f t="shared" si="114"/>
        <v>#VALUE!</v>
      </c>
      <c r="O587" s="68">
        <f>VLOOKUP($A587,[1]전년동월vs전월vs당월!$A$458:$AA$595,17,FALSE)</f>
        <v>4270</v>
      </c>
      <c r="P587" s="68" t="s">
        <v>628</v>
      </c>
      <c r="Q587" s="68" t="str">
        <f>VLOOKUP($A587,친환경농산물!$A134:$O271,13,FALSE)</f>
        <v>-</v>
      </c>
      <c r="R587" s="251" t="e">
        <f t="shared" si="115"/>
        <v>#VALUE!</v>
      </c>
      <c r="S587" s="251" t="e">
        <f t="shared" si="116"/>
        <v>#VALUE!</v>
      </c>
      <c r="T587" s="68" t="str">
        <f>VLOOKUP($A587,[1]전년동월vs전월vs당월!$A$458:$AA$595,22,FALSE)</f>
        <v>-</v>
      </c>
      <c r="U587" s="68" t="s">
        <v>628</v>
      </c>
      <c r="V587" s="68" t="str">
        <f>VLOOKUP($A587,친환경농산물!$A134:$O271,14,FALSE)</f>
        <v>-</v>
      </c>
      <c r="W587" s="251" t="e">
        <f t="shared" si="117"/>
        <v>#VALUE!</v>
      </c>
      <c r="X587" s="251" t="e">
        <f t="shared" si="118"/>
        <v>#VALUE!</v>
      </c>
      <c r="Y587" s="68">
        <f>VLOOKUP($A587,[1]전년동월vs전월vs당월!$A$458:$AA$595,27,FALSE)</f>
        <v>5960</v>
      </c>
      <c r="Z587" s="68">
        <v>6000</v>
      </c>
      <c r="AA587" s="68">
        <f>VLOOKUP($A587,친환경농산물!$A134:$O271,15,FALSE)</f>
        <v>6000</v>
      </c>
      <c r="AB587" s="251">
        <f t="shared" si="119"/>
        <v>0.67114093959731547</v>
      </c>
      <c r="AC587" s="251">
        <f t="shared" si="120"/>
        <v>0</v>
      </c>
      <c r="AD587" s="40"/>
    </row>
    <row r="588" spans="1:30" s="16" customFormat="1">
      <c r="A588" s="16">
        <v>129</v>
      </c>
      <c r="B588" s="16" t="str">
        <f t="shared" si="121"/>
        <v>사과(부사)15kg,6Dkg저농약전국</v>
      </c>
      <c r="C588" s="29"/>
      <c r="D588" s="202" t="s">
        <v>513</v>
      </c>
      <c r="E588" s="202" t="s">
        <v>2107</v>
      </c>
      <c r="F588" s="49" t="s">
        <v>2110</v>
      </c>
      <c r="G588" s="203" t="s">
        <v>192</v>
      </c>
      <c r="H588" s="51" t="s">
        <v>2089</v>
      </c>
      <c r="I588" s="39" t="s">
        <v>213</v>
      </c>
      <c r="J588" s="68" t="str">
        <f>VLOOKUP($A588,[1]전년동월vs전월vs당월!$A$458:$AA$595,12,FALSE)</f>
        <v>-</v>
      </c>
      <c r="K588" s="68" t="s">
        <v>628</v>
      </c>
      <c r="L588" s="68" t="str">
        <f>VLOOKUP($A588,친환경농산물!$A135:$O272,12,FALSE)</f>
        <v>-</v>
      </c>
      <c r="M588" s="251" t="e">
        <f t="shared" si="113"/>
        <v>#VALUE!</v>
      </c>
      <c r="N588" s="251" t="e">
        <f t="shared" si="114"/>
        <v>#VALUE!</v>
      </c>
      <c r="O588" s="68" t="str">
        <f>VLOOKUP($A588,[1]전년동월vs전월vs당월!$A$458:$AA$595,17,FALSE)</f>
        <v>-</v>
      </c>
      <c r="P588" s="68">
        <v>4200</v>
      </c>
      <c r="Q588" s="68">
        <f>VLOOKUP($A588,친환경농산물!$A135:$O272,13,FALSE)</f>
        <v>3960</v>
      </c>
      <c r="R588" s="251" t="e">
        <f t="shared" si="115"/>
        <v>#VALUE!</v>
      </c>
      <c r="S588" s="251">
        <f t="shared" si="116"/>
        <v>-5.7142857142857144</v>
      </c>
      <c r="T588" s="68" t="str">
        <f>VLOOKUP($A588,[1]전년동월vs전월vs당월!$A$458:$AA$595,22,FALSE)</f>
        <v>-</v>
      </c>
      <c r="U588" s="68" t="s">
        <v>628</v>
      </c>
      <c r="V588" s="68" t="str">
        <f>VLOOKUP($A588,친환경농산물!$A135:$O272,14,FALSE)</f>
        <v>-</v>
      </c>
      <c r="W588" s="251" t="e">
        <f t="shared" si="117"/>
        <v>#VALUE!</v>
      </c>
      <c r="X588" s="251" t="e">
        <f t="shared" si="118"/>
        <v>#VALUE!</v>
      </c>
      <c r="Y588" s="68" t="str">
        <f>VLOOKUP($A588,[1]전년동월vs전월vs당월!$A$458:$AA$595,27,FALSE)</f>
        <v>-</v>
      </c>
      <c r="Z588" s="68" t="s">
        <v>628</v>
      </c>
      <c r="AA588" s="68" t="str">
        <f>VLOOKUP($A588,친환경농산물!$A135:$O272,15,FALSE)</f>
        <v>-</v>
      </c>
      <c r="AB588" s="251" t="e">
        <f t="shared" si="119"/>
        <v>#VALUE!</v>
      </c>
      <c r="AC588" s="251" t="e">
        <f t="shared" si="120"/>
        <v>#VALUE!</v>
      </c>
      <c r="AD588" s="40"/>
    </row>
    <row r="589" spans="1:30" s="16" customFormat="1">
      <c r="A589" s="28">
        <v>130</v>
      </c>
      <c r="B589" s="16" t="str">
        <f t="shared" si="121"/>
        <v>오렌지(생과)네블,350g/개kg저농약이상제주</v>
      </c>
      <c r="C589" s="41">
        <v>71</v>
      </c>
      <c r="D589" s="202" t="s">
        <v>513</v>
      </c>
      <c r="E589" s="213" t="s">
        <v>2111</v>
      </c>
      <c r="F589" s="206" t="s">
        <v>2112</v>
      </c>
      <c r="G589" s="61" t="s">
        <v>192</v>
      </c>
      <c r="H589" s="206" t="s">
        <v>235</v>
      </c>
      <c r="I589" s="46" t="s">
        <v>2113</v>
      </c>
      <c r="J589" s="68" t="str">
        <f>VLOOKUP($A589,[1]전년동월vs전월vs당월!$A$458:$AA$595,12,FALSE)</f>
        <v>-</v>
      </c>
      <c r="K589" s="68" t="s">
        <v>628</v>
      </c>
      <c r="L589" s="68" t="str">
        <f>VLOOKUP($A589,친환경농산물!$A136:$O273,12,FALSE)</f>
        <v>-</v>
      </c>
      <c r="M589" s="251" t="e">
        <f t="shared" ref="M589:M597" si="122">(L589-J589)*100/J589</f>
        <v>#VALUE!</v>
      </c>
      <c r="N589" s="251" t="e">
        <f t="shared" ref="N589:N597" si="123">(L589-K589)*100/K589</f>
        <v>#VALUE!</v>
      </c>
      <c r="O589" s="68" t="str">
        <f>VLOOKUP($A589,[1]전년동월vs전월vs당월!$A$458:$AA$595,17,FALSE)</f>
        <v>-</v>
      </c>
      <c r="P589" s="68" t="s">
        <v>628</v>
      </c>
      <c r="Q589" s="68" t="str">
        <f>VLOOKUP($A589,친환경농산물!$A136:$O273,13,FALSE)</f>
        <v>-</v>
      </c>
      <c r="R589" s="251" t="e">
        <f t="shared" ref="R589:R597" si="124">(Q589-O589)*100/O589</f>
        <v>#VALUE!</v>
      </c>
      <c r="S589" s="251" t="e">
        <f t="shared" ref="S589:S597" si="125">(Q589-P589)*100/P589</f>
        <v>#VALUE!</v>
      </c>
      <c r="T589" s="68" t="str">
        <f>VLOOKUP($A589,[1]전년동월vs전월vs당월!$A$458:$AA$595,22,FALSE)</f>
        <v>-</v>
      </c>
      <c r="U589" s="68" t="s">
        <v>628</v>
      </c>
      <c r="V589" s="68" t="str">
        <f>VLOOKUP($A589,친환경농산물!$A136:$O273,14,FALSE)</f>
        <v>-</v>
      </c>
      <c r="W589" s="251" t="e">
        <f t="shared" ref="W589:W597" si="126">(V589-T589)*100/T589</f>
        <v>#VALUE!</v>
      </c>
      <c r="X589" s="251" t="e">
        <f t="shared" ref="X589:X597" si="127">(V589-U589)*100/U589</f>
        <v>#VALUE!</v>
      </c>
      <c r="Y589" s="68" t="str">
        <f>VLOOKUP($A589,[1]전년동월vs전월vs당월!$A$458:$AA$595,27,FALSE)</f>
        <v>-</v>
      </c>
      <c r="Z589" s="68" t="s">
        <v>628</v>
      </c>
      <c r="AA589" s="68" t="str">
        <f>VLOOKUP($A589,친환경농산물!$A136:$O273,15,FALSE)</f>
        <v>-</v>
      </c>
      <c r="AB589" s="251" t="e">
        <f t="shared" ref="AB589:AB597" si="128">(AA589-Y589)*100/Y589</f>
        <v>#VALUE!</v>
      </c>
      <c r="AC589" s="251" t="e">
        <f t="shared" ref="AC589:AC597" si="129">(AA589-Z589)*100/Z589</f>
        <v>#VALUE!</v>
      </c>
      <c r="AD589" s="40"/>
    </row>
    <row r="590" spans="1:30" s="16" customFormat="1">
      <c r="A590" s="16">
        <v>131</v>
      </c>
      <c r="B590" s="16" t="str">
        <f t="shared" si="121"/>
        <v>오렌지(생과)청견,350g/개kg저농약이상제주</v>
      </c>
      <c r="C590" s="41"/>
      <c r="D590" s="202" t="s">
        <v>513</v>
      </c>
      <c r="E590" s="213" t="s">
        <v>2111</v>
      </c>
      <c r="F590" s="206" t="s">
        <v>2114</v>
      </c>
      <c r="G590" s="61" t="s">
        <v>192</v>
      </c>
      <c r="H590" s="206" t="s">
        <v>235</v>
      </c>
      <c r="I590" s="46" t="s">
        <v>2113</v>
      </c>
      <c r="J590" s="68" t="str">
        <f>VLOOKUP($A590,[1]전년동월vs전월vs당월!$A$458:$AA$595,12,FALSE)</f>
        <v>-</v>
      </c>
      <c r="K590" s="68" t="s">
        <v>628</v>
      </c>
      <c r="L590" s="68" t="str">
        <f>VLOOKUP($A590,친환경농산물!$A137:$O274,12,FALSE)</f>
        <v>-</v>
      </c>
      <c r="M590" s="251" t="e">
        <f t="shared" si="122"/>
        <v>#VALUE!</v>
      </c>
      <c r="N590" s="251" t="e">
        <f t="shared" si="123"/>
        <v>#VALUE!</v>
      </c>
      <c r="O590" s="68" t="str">
        <f>VLOOKUP($A590,[1]전년동월vs전월vs당월!$A$458:$AA$595,17,FALSE)</f>
        <v>-</v>
      </c>
      <c r="P590" s="68" t="s">
        <v>628</v>
      </c>
      <c r="Q590" s="68" t="str">
        <f>VLOOKUP($A590,친환경농산물!$A137:$O274,13,FALSE)</f>
        <v>-</v>
      </c>
      <c r="R590" s="251" t="e">
        <f t="shared" si="124"/>
        <v>#VALUE!</v>
      </c>
      <c r="S590" s="251" t="e">
        <f t="shared" si="125"/>
        <v>#VALUE!</v>
      </c>
      <c r="T590" s="68" t="str">
        <f>VLOOKUP($A590,[1]전년동월vs전월vs당월!$A$458:$AA$595,22,FALSE)</f>
        <v>-</v>
      </c>
      <c r="U590" s="68" t="s">
        <v>628</v>
      </c>
      <c r="V590" s="68" t="str">
        <f>VLOOKUP($A590,친환경농산물!$A137:$O274,14,FALSE)</f>
        <v>-</v>
      </c>
      <c r="W590" s="251" t="e">
        <f t="shared" si="126"/>
        <v>#VALUE!</v>
      </c>
      <c r="X590" s="251" t="e">
        <f t="shared" si="127"/>
        <v>#VALUE!</v>
      </c>
      <c r="Y590" s="68" t="str">
        <f>VLOOKUP($A590,[1]전년동월vs전월vs당월!$A$458:$AA$595,27,FALSE)</f>
        <v>-</v>
      </c>
      <c r="Z590" s="68" t="s">
        <v>628</v>
      </c>
      <c r="AA590" s="68" t="str">
        <f>VLOOKUP($A590,친환경농산물!$A137:$O274,15,FALSE)</f>
        <v>-</v>
      </c>
      <c r="AB590" s="251" t="e">
        <f t="shared" si="128"/>
        <v>#VALUE!</v>
      </c>
      <c r="AC590" s="251" t="e">
        <f t="shared" si="129"/>
        <v>#VALUE!</v>
      </c>
      <c r="AD590" s="40"/>
    </row>
    <row r="591" spans="1:30">
      <c r="A591" s="28">
        <v>132</v>
      </c>
      <c r="B591" s="16" t="str">
        <f t="shared" si="121"/>
        <v>오렌지(생과)천혜향,3kg8~10과kg저농약이상제주</v>
      </c>
      <c r="C591" s="41"/>
      <c r="D591" s="202" t="s">
        <v>513</v>
      </c>
      <c r="E591" s="213" t="s">
        <v>2111</v>
      </c>
      <c r="F591" s="206" t="s">
        <v>2115</v>
      </c>
      <c r="G591" s="61" t="s">
        <v>192</v>
      </c>
      <c r="H591" s="206" t="s">
        <v>235</v>
      </c>
      <c r="I591" s="46" t="s">
        <v>2113</v>
      </c>
      <c r="J591" s="68" t="str">
        <f>VLOOKUP($A591,[1]전년동월vs전월vs당월!$A$458:$AA$595,12,FALSE)</f>
        <v>-</v>
      </c>
      <c r="K591" s="68" t="s">
        <v>628</v>
      </c>
      <c r="L591" s="68" t="str">
        <f>VLOOKUP($A591,친환경농산물!$A138:$O275,12,FALSE)</f>
        <v>-</v>
      </c>
      <c r="M591" s="251" t="e">
        <f t="shared" si="122"/>
        <v>#VALUE!</v>
      </c>
      <c r="N591" s="251" t="e">
        <f t="shared" si="123"/>
        <v>#VALUE!</v>
      </c>
      <c r="O591" s="68" t="str">
        <f>VLOOKUP($A591,[1]전년동월vs전월vs당월!$A$458:$AA$595,17,FALSE)</f>
        <v>-</v>
      </c>
      <c r="P591" s="68" t="s">
        <v>628</v>
      </c>
      <c r="Q591" s="68" t="str">
        <f>VLOOKUP($A591,친환경농산물!$A138:$O275,13,FALSE)</f>
        <v>-</v>
      </c>
      <c r="R591" s="251" t="e">
        <f t="shared" si="124"/>
        <v>#VALUE!</v>
      </c>
      <c r="S591" s="251" t="e">
        <f t="shared" si="125"/>
        <v>#VALUE!</v>
      </c>
      <c r="T591" s="68" t="str">
        <f>VLOOKUP($A591,[1]전년동월vs전월vs당월!$A$458:$AA$595,22,FALSE)</f>
        <v>-</v>
      </c>
      <c r="U591" s="68" t="s">
        <v>628</v>
      </c>
      <c r="V591" s="68" t="str">
        <f>VLOOKUP($A591,친환경농산물!$A138:$O275,14,FALSE)</f>
        <v>-</v>
      </c>
      <c r="W591" s="251" t="e">
        <f t="shared" si="126"/>
        <v>#VALUE!</v>
      </c>
      <c r="X591" s="251" t="e">
        <f t="shared" si="127"/>
        <v>#VALUE!</v>
      </c>
      <c r="Y591" s="68" t="str">
        <f>VLOOKUP($A591,[1]전년동월vs전월vs당월!$A$458:$AA$595,27,FALSE)</f>
        <v>-</v>
      </c>
      <c r="Z591" s="68" t="s">
        <v>628</v>
      </c>
      <c r="AA591" s="68" t="str">
        <f>VLOOKUP($A591,친환경농산물!$A138:$O275,15,FALSE)</f>
        <v>-</v>
      </c>
      <c r="AB591" s="251" t="e">
        <f t="shared" si="128"/>
        <v>#VALUE!</v>
      </c>
      <c r="AC591" s="251" t="e">
        <f t="shared" si="129"/>
        <v>#VALUE!</v>
      </c>
      <c r="AD591" s="47"/>
    </row>
    <row r="592" spans="1:30" s="16" customFormat="1">
      <c r="A592" s="16">
        <v>133</v>
      </c>
      <c r="B592" s="16" t="str">
        <f t="shared" si="121"/>
        <v>오렌지(생과)천혜향,3kg17~18과kg저농약이상제주</v>
      </c>
      <c r="C592" s="41"/>
      <c r="D592" s="202" t="s">
        <v>513</v>
      </c>
      <c r="E592" s="213" t="s">
        <v>2111</v>
      </c>
      <c r="F592" s="206" t="s">
        <v>2116</v>
      </c>
      <c r="G592" s="61" t="s">
        <v>192</v>
      </c>
      <c r="H592" s="206" t="s">
        <v>235</v>
      </c>
      <c r="I592" s="46" t="s">
        <v>2113</v>
      </c>
      <c r="J592" s="68" t="str">
        <f>VLOOKUP($A592,[1]전년동월vs전월vs당월!$A$458:$AA$595,12,FALSE)</f>
        <v>-</v>
      </c>
      <c r="K592" s="68" t="s">
        <v>628</v>
      </c>
      <c r="L592" s="68" t="str">
        <f>VLOOKUP($A592,친환경농산물!$A139:$O276,12,FALSE)</f>
        <v>-</v>
      </c>
      <c r="M592" s="251" t="e">
        <f t="shared" si="122"/>
        <v>#VALUE!</v>
      </c>
      <c r="N592" s="251" t="e">
        <f t="shared" si="123"/>
        <v>#VALUE!</v>
      </c>
      <c r="O592" s="68" t="str">
        <f>VLOOKUP($A592,[1]전년동월vs전월vs당월!$A$458:$AA$595,17,FALSE)</f>
        <v>-</v>
      </c>
      <c r="P592" s="68" t="s">
        <v>628</v>
      </c>
      <c r="Q592" s="68">
        <f>VLOOKUP($A592,친환경농산물!$A139:$O276,13,FALSE)</f>
        <v>9950</v>
      </c>
      <c r="R592" s="251" t="e">
        <f t="shared" si="124"/>
        <v>#VALUE!</v>
      </c>
      <c r="S592" s="251" t="e">
        <f t="shared" si="125"/>
        <v>#VALUE!</v>
      </c>
      <c r="T592" s="68" t="str">
        <f>VLOOKUP($A592,[1]전년동월vs전월vs당월!$A$458:$AA$595,22,FALSE)</f>
        <v>-</v>
      </c>
      <c r="U592" s="68" t="s">
        <v>628</v>
      </c>
      <c r="V592" s="68" t="str">
        <f>VLOOKUP($A592,친환경농산물!$A139:$O276,14,FALSE)</f>
        <v>-</v>
      </c>
      <c r="W592" s="251" t="e">
        <f t="shared" si="126"/>
        <v>#VALUE!</v>
      </c>
      <c r="X592" s="251" t="e">
        <f t="shared" si="127"/>
        <v>#VALUE!</v>
      </c>
      <c r="Y592" s="68" t="str">
        <f>VLOOKUP($A592,[1]전년동월vs전월vs당월!$A$458:$AA$595,27,FALSE)</f>
        <v>-</v>
      </c>
      <c r="Z592" s="68" t="s">
        <v>628</v>
      </c>
      <c r="AA592" s="68" t="str">
        <f>VLOOKUP($A592,친환경농산물!$A139:$O276,15,FALSE)</f>
        <v>-</v>
      </c>
      <c r="AB592" s="251" t="e">
        <f t="shared" si="128"/>
        <v>#VALUE!</v>
      </c>
      <c r="AC592" s="251" t="e">
        <f t="shared" si="129"/>
        <v>#VALUE!</v>
      </c>
      <c r="AD592" s="40"/>
    </row>
    <row r="593" spans="1:30" s="16" customFormat="1">
      <c r="A593" s="28">
        <v>134</v>
      </c>
      <c r="B593" s="16" t="str">
        <f t="shared" si="121"/>
        <v>오렌지(생과)한라봉,3kg8~9과kg저농약이상제주</v>
      </c>
      <c r="C593" s="41"/>
      <c r="D593" s="202" t="s">
        <v>513</v>
      </c>
      <c r="E593" s="213" t="s">
        <v>2111</v>
      </c>
      <c r="F593" s="206" t="s">
        <v>2117</v>
      </c>
      <c r="G593" s="61" t="s">
        <v>192</v>
      </c>
      <c r="H593" s="206" t="s">
        <v>235</v>
      </c>
      <c r="I593" s="46" t="s">
        <v>2113</v>
      </c>
      <c r="J593" s="68" t="str">
        <f>VLOOKUP($A593,[1]전년동월vs전월vs당월!$A$458:$AA$595,12,FALSE)</f>
        <v>-</v>
      </c>
      <c r="K593" s="68" t="s">
        <v>628</v>
      </c>
      <c r="L593" s="68" t="str">
        <f>VLOOKUP($A593,친환경농산물!$A140:$O277,12,FALSE)</f>
        <v>-</v>
      </c>
      <c r="M593" s="251" t="e">
        <f t="shared" si="122"/>
        <v>#VALUE!</v>
      </c>
      <c r="N593" s="251" t="e">
        <f t="shared" si="123"/>
        <v>#VALUE!</v>
      </c>
      <c r="O593" s="68" t="str">
        <f>VLOOKUP($A593,[1]전년동월vs전월vs당월!$A$458:$AA$595,17,FALSE)</f>
        <v>-</v>
      </c>
      <c r="P593" s="68" t="s">
        <v>628</v>
      </c>
      <c r="Q593" s="68">
        <f>VLOOKUP($A593,친환경농산물!$A140:$O277,13,FALSE)</f>
        <v>8700</v>
      </c>
      <c r="R593" s="251" t="e">
        <f t="shared" si="124"/>
        <v>#VALUE!</v>
      </c>
      <c r="S593" s="251" t="e">
        <f t="shared" si="125"/>
        <v>#VALUE!</v>
      </c>
      <c r="T593" s="68" t="str">
        <f>VLOOKUP($A593,[1]전년동월vs전월vs당월!$A$458:$AA$595,22,FALSE)</f>
        <v>-</v>
      </c>
      <c r="U593" s="68" t="s">
        <v>628</v>
      </c>
      <c r="V593" s="68" t="str">
        <f>VLOOKUP($A593,친환경농산물!$A140:$O277,14,FALSE)</f>
        <v>-</v>
      </c>
      <c r="W593" s="251" t="e">
        <f t="shared" si="126"/>
        <v>#VALUE!</v>
      </c>
      <c r="X593" s="251" t="e">
        <f t="shared" si="127"/>
        <v>#VALUE!</v>
      </c>
      <c r="Y593" s="68">
        <f>VLOOKUP($A593,[1]전년동월vs전월vs당월!$A$458:$AA$595,27,FALSE)</f>
        <v>8000</v>
      </c>
      <c r="Z593" s="68" t="s">
        <v>628</v>
      </c>
      <c r="AA593" s="68">
        <f>VLOOKUP($A593,친환경농산물!$A140:$O277,15,FALSE)</f>
        <v>15000</v>
      </c>
      <c r="AB593" s="251">
        <f t="shared" si="128"/>
        <v>87.5</v>
      </c>
      <c r="AC593" s="251" t="e">
        <f t="shared" si="129"/>
        <v>#VALUE!</v>
      </c>
      <c r="AD593" s="40"/>
    </row>
    <row r="594" spans="1:30" s="16" customFormat="1">
      <c r="A594" s="16">
        <v>135</v>
      </c>
      <c r="B594" s="16" t="str">
        <f t="shared" si="121"/>
        <v>포도(거봉)kg무농약 이상전국</v>
      </c>
      <c r="C594" s="29">
        <v>72</v>
      </c>
      <c r="D594" s="202" t="s">
        <v>513</v>
      </c>
      <c r="E594" s="202" t="s">
        <v>2118</v>
      </c>
      <c r="F594" s="49"/>
      <c r="G594" s="203" t="s">
        <v>192</v>
      </c>
      <c r="H594" s="51" t="s">
        <v>248</v>
      </c>
      <c r="I594" s="39" t="s">
        <v>213</v>
      </c>
      <c r="J594" s="68" t="str">
        <f>VLOOKUP($A594,[1]전년동월vs전월vs당월!$A$458:$AA$595,12,FALSE)</f>
        <v>-</v>
      </c>
      <c r="K594" s="68" t="s">
        <v>628</v>
      </c>
      <c r="L594" s="68" t="str">
        <f>VLOOKUP($A594,친환경농산물!$A141:$O278,12,FALSE)</f>
        <v>-</v>
      </c>
      <c r="M594" s="251" t="e">
        <f t="shared" si="122"/>
        <v>#VALUE!</v>
      </c>
      <c r="N594" s="251" t="e">
        <f t="shared" si="123"/>
        <v>#VALUE!</v>
      </c>
      <c r="O594" s="68" t="str">
        <f>VLOOKUP($A594,[1]전년동월vs전월vs당월!$A$458:$AA$595,17,FALSE)</f>
        <v>-</v>
      </c>
      <c r="P594" s="68">
        <v>9000</v>
      </c>
      <c r="Q594" s="68" t="str">
        <f>VLOOKUP($A594,친환경농산물!$A141:$O278,13,FALSE)</f>
        <v>-</v>
      </c>
      <c r="R594" s="251" t="e">
        <f t="shared" si="124"/>
        <v>#VALUE!</v>
      </c>
      <c r="S594" s="251" t="e">
        <f t="shared" si="125"/>
        <v>#VALUE!</v>
      </c>
      <c r="T594" s="68" t="str">
        <f>VLOOKUP($A594,[1]전년동월vs전월vs당월!$A$458:$AA$595,22,FALSE)</f>
        <v>-</v>
      </c>
      <c r="U594" s="68" t="s">
        <v>628</v>
      </c>
      <c r="V594" s="68" t="str">
        <f>VLOOKUP($A594,친환경농산물!$A141:$O278,14,FALSE)</f>
        <v>-</v>
      </c>
      <c r="W594" s="251" t="e">
        <f t="shared" si="126"/>
        <v>#VALUE!</v>
      </c>
      <c r="X594" s="251" t="e">
        <f t="shared" si="127"/>
        <v>#VALUE!</v>
      </c>
      <c r="Y594" s="68" t="str">
        <f>VLOOKUP($A594,[1]전년동월vs전월vs당월!$A$458:$AA$595,27,FALSE)</f>
        <v>-</v>
      </c>
      <c r="Z594" s="68" t="s">
        <v>628</v>
      </c>
      <c r="AA594" s="68" t="str">
        <f>VLOOKUP($A594,친환경농산물!$A141:$O278,15,FALSE)</f>
        <v>-</v>
      </c>
      <c r="AB594" s="251" t="e">
        <f t="shared" si="128"/>
        <v>#VALUE!</v>
      </c>
      <c r="AC594" s="251" t="e">
        <f t="shared" si="129"/>
        <v>#VALUE!</v>
      </c>
      <c r="AD594" s="40"/>
    </row>
    <row r="595" spans="1:30" s="16" customFormat="1">
      <c r="A595" s="28">
        <v>136</v>
      </c>
      <c r="B595" s="16" t="str">
        <f t="shared" si="121"/>
        <v>계란유정란kg유정란전국</v>
      </c>
      <c r="C595" s="29">
        <v>73</v>
      </c>
      <c r="D595" s="48" t="s">
        <v>17</v>
      </c>
      <c r="E595" s="48" t="s">
        <v>2119</v>
      </c>
      <c r="F595" s="49" t="s">
        <v>519</v>
      </c>
      <c r="G595" s="203" t="s">
        <v>192</v>
      </c>
      <c r="H595" s="51" t="s">
        <v>18</v>
      </c>
      <c r="I595" s="39" t="s">
        <v>213</v>
      </c>
      <c r="J595" s="68" t="str">
        <f>VLOOKUP($A595,[1]전년동월vs전월vs당월!$A$458:$AA$595,12,FALSE)</f>
        <v>-</v>
      </c>
      <c r="K595" s="68" t="s">
        <v>628</v>
      </c>
      <c r="L595" s="68" t="str">
        <f>VLOOKUP($A595,친환경농산물!$A142:$O279,12,FALSE)</f>
        <v>-</v>
      </c>
      <c r="M595" s="251" t="e">
        <f t="shared" si="122"/>
        <v>#VALUE!</v>
      </c>
      <c r="N595" s="251" t="e">
        <f t="shared" si="123"/>
        <v>#VALUE!</v>
      </c>
      <c r="O595" s="68" t="str">
        <f>VLOOKUP($A595,[1]전년동월vs전월vs당월!$A$458:$AA$595,17,FALSE)</f>
        <v>-</v>
      </c>
      <c r="P595" s="68">
        <v>7500</v>
      </c>
      <c r="Q595" s="68">
        <f>VLOOKUP($A595,친환경농산물!$A142:$O279,13,FALSE)</f>
        <v>7500</v>
      </c>
      <c r="R595" s="251" t="e">
        <f t="shared" si="124"/>
        <v>#VALUE!</v>
      </c>
      <c r="S595" s="251">
        <f t="shared" si="125"/>
        <v>0</v>
      </c>
      <c r="T595" s="68">
        <f>VLOOKUP($A595,[1]전년동월vs전월vs당월!$A$458:$AA$595,22,FALSE)</f>
        <v>11820</v>
      </c>
      <c r="U595" s="68">
        <v>7440</v>
      </c>
      <c r="V595" s="68">
        <f>VLOOKUP($A595,친환경농산물!$A142:$O279,14,FALSE)</f>
        <v>11500</v>
      </c>
      <c r="W595" s="251">
        <f t="shared" si="126"/>
        <v>-2.7072758037225042</v>
      </c>
      <c r="X595" s="251">
        <f t="shared" si="127"/>
        <v>54.56989247311828</v>
      </c>
      <c r="Y595" s="68">
        <f>VLOOKUP($A595,[1]전년동월vs전월vs당월!$A$458:$AA$595,27,FALSE)</f>
        <v>13000</v>
      </c>
      <c r="Z595" s="68">
        <v>7890</v>
      </c>
      <c r="AA595" s="68">
        <f>VLOOKUP($A595,친환경농산물!$A142:$O279,15,FALSE)</f>
        <v>8110</v>
      </c>
      <c r="AB595" s="251">
        <f t="shared" si="128"/>
        <v>-37.615384615384613</v>
      </c>
      <c r="AC595" s="251">
        <f t="shared" si="129"/>
        <v>2.788339670468948</v>
      </c>
      <c r="AD595" s="40"/>
    </row>
    <row r="596" spans="1:30" s="16" customFormat="1">
      <c r="A596" s="16">
        <v>137</v>
      </c>
      <c r="B596" s="16" t="str">
        <f t="shared" si="121"/>
        <v>계란특란,1.8kg판친환경HACCP란전국</v>
      </c>
      <c r="C596" s="29"/>
      <c r="D596" s="48" t="s">
        <v>17</v>
      </c>
      <c r="E596" s="48" t="s">
        <v>2119</v>
      </c>
      <c r="F596" s="49" t="s">
        <v>2120</v>
      </c>
      <c r="G596" s="203" t="s">
        <v>2121</v>
      </c>
      <c r="H596" s="51" t="s">
        <v>2122</v>
      </c>
      <c r="I596" s="39" t="s">
        <v>213</v>
      </c>
      <c r="J596" s="68" t="str">
        <f>VLOOKUP($A596,[1]전년동월vs전월vs당월!$A$458:$AA$595,12,FALSE)</f>
        <v>-</v>
      </c>
      <c r="K596" s="68" t="s">
        <v>628</v>
      </c>
      <c r="L596" s="68" t="str">
        <f>VLOOKUP($A596,친환경농산물!$A143:$O280,12,FALSE)</f>
        <v>-</v>
      </c>
      <c r="M596" s="251" t="e">
        <f t="shared" si="122"/>
        <v>#VALUE!</v>
      </c>
      <c r="N596" s="251" t="e">
        <f t="shared" si="123"/>
        <v>#VALUE!</v>
      </c>
      <c r="O596" s="68" t="str">
        <f>VLOOKUP($A596,[1]전년동월vs전월vs당월!$A$458:$AA$595,17,FALSE)</f>
        <v>-</v>
      </c>
      <c r="P596" s="68" t="s">
        <v>628</v>
      </c>
      <c r="Q596" s="68" t="str">
        <f>VLOOKUP($A596,친환경농산물!$A143:$O280,13,FALSE)</f>
        <v>-</v>
      </c>
      <c r="R596" s="251" t="e">
        <f t="shared" si="124"/>
        <v>#VALUE!</v>
      </c>
      <c r="S596" s="251" t="e">
        <f t="shared" si="125"/>
        <v>#VALUE!</v>
      </c>
      <c r="T596" s="68" t="str">
        <f>VLOOKUP($A596,[1]전년동월vs전월vs당월!$A$458:$AA$595,22,FALSE)</f>
        <v>-</v>
      </c>
      <c r="U596" s="68">
        <v>8600</v>
      </c>
      <c r="V596" s="68" t="str">
        <f>VLOOKUP($A596,친환경농산물!$A143:$O280,14,FALSE)</f>
        <v>-</v>
      </c>
      <c r="W596" s="251" t="e">
        <f t="shared" si="126"/>
        <v>#VALUE!</v>
      </c>
      <c r="X596" s="251" t="e">
        <f t="shared" si="127"/>
        <v>#VALUE!</v>
      </c>
      <c r="Y596" s="68">
        <f>VLOOKUP($A596,[1]전년동월vs전월vs당월!$A$458:$AA$595,27,FALSE)</f>
        <v>18540</v>
      </c>
      <c r="Z596" s="68">
        <v>8880</v>
      </c>
      <c r="AA596" s="68">
        <f>VLOOKUP($A596,친환경농산물!$A143:$O280,15,FALSE)</f>
        <v>8780</v>
      </c>
      <c r="AB596" s="251">
        <f t="shared" si="128"/>
        <v>-52.642934196332256</v>
      </c>
      <c r="AC596" s="251">
        <f t="shared" si="129"/>
        <v>-1.1261261261261262</v>
      </c>
      <c r="AD596" s="40"/>
    </row>
    <row r="597" spans="1:30" s="16" customFormat="1">
      <c r="A597" s="28">
        <v>138</v>
      </c>
      <c r="B597" s="16" t="str">
        <f t="shared" si="121"/>
        <v>고추가루kg무농약전국</v>
      </c>
      <c r="C597" s="29">
        <v>74</v>
      </c>
      <c r="D597" s="48" t="s">
        <v>205</v>
      </c>
      <c r="E597" s="48" t="s">
        <v>2123</v>
      </c>
      <c r="F597" s="49"/>
      <c r="G597" s="203" t="s">
        <v>192</v>
      </c>
      <c r="H597" s="51" t="s">
        <v>212</v>
      </c>
      <c r="I597" s="39" t="s">
        <v>213</v>
      </c>
      <c r="J597" s="68" t="str">
        <f>VLOOKUP($A597,[1]전년동월vs전월vs당월!$A$458:$AA$595,12,FALSE)</f>
        <v>-</v>
      </c>
      <c r="K597" s="68" t="s">
        <v>628</v>
      </c>
      <c r="L597" s="68" t="str">
        <f>VLOOKUP($A597,친환경농산물!$A144:$O281,12,FALSE)</f>
        <v>-</v>
      </c>
      <c r="M597" s="251" t="e">
        <f t="shared" si="122"/>
        <v>#VALUE!</v>
      </c>
      <c r="N597" s="251" t="e">
        <f t="shared" si="123"/>
        <v>#VALUE!</v>
      </c>
      <c r="O597" s="68">
        <f>VLOOKUP($A597,[1]전년동월vs전월vs당월!$A$458:$AA$595,17,FALSE)</f>
        <v>45000</v>
      </c>
      <c r="P597" s="68">
        <v>41400</v>
      </c>
      <c r="Q597" s="68">
        <f>VLOOKUP($A597,친환경농산물!$A144:$O281,13,FALSE)</f>
        <v>50000</v>
      </c>
      <c r="R597" s="251">
        <f t="shared" si="124"/>
        <v>11.111111111111111</v>
      </c>
      <c r="S597" s="251">
        <f t="shared" si="125"/>
        <v>20.772946859903382</v>
      </c>
      <c r="T597" s="68">
        <f>VLOOKUP($A597,[1]전년동월vs전월vs당월!$A$458:$AA$595,22,FALSE)</f>
        <v>71800</v>
      </c>
      <c r="U597" s="68">
        <v>71800</v>
      </c>
      <c r="V597" s="68">
        <f>VLOOKUP($A597,친환경농산물!$A144:$O281,14,FALSE)</f>
        <v>48000</v>
      </c>
      <c r="W597" s="251">
        <f t="shared" si="126"/>
        <v>-33.147632311977716</v>
      </c>
      <c r="X597" s="251">
        <f t="shared" si="127"/>
        <v>-33.147632311977716</v>
      </c>
      <c r="Y597" s="68" t="str">
        <f>VLOOKUP($A597,[1]전년동월vs전월vs당월!$A$458:$AA$595,27,FALSE)</f>
        <v>-</v>
      </c>
      <c r="Z597" s="68" t="s">
        <v>628</v>
      </c>
      <c r="AA597" s="68" t="str">
        <f>VLOOKUP($A597,친환경농산물!$A144:$O281,15,FALSE)</f>
        <v>-</v>
      </c>
      <c r="AB597" s="251" t="e">
        <f t="shared" si="128"/>
        <v>#VALUE!</v>
      </c>
      <c r="AC597" s="251" t="e">
        <f t="shared" si="129"/>
        <v>#VALUE!</v>
      </c>
      <c r="AD597" s="40"/>
    </row>
    <row r="598" spans="1:30" s="137" customFormat="1" ht="14.25">
      <c r="B598" s="16" t="str">
        <f t="shared" si="121"/>
        <v/>
      </c>
      <c r="C598" s="269" t="s">
        <v>2309</v>
      </c>
      <c r="D598" s="276"/>
      <c r="E598" s="276"/>
      <c r="F598" s="276"/>
      <c r="G598" s="276"/>
      <c r="H598" s="276"/>
      <c r="I598" s="296"/>
      <c r="J598" s="270"/>
      <c r="K598" s="270"/>
      <c r="L598" s="270"/>
      <c r="M598" s="270"/>
      <c r="N598" s="270"/>
      <c r="O598" s="270"/>
      <c r="P598" s="270"/>
      <c r="Q598" s="270"/>
      <c r="R598" s="270"/>
      <c r="S598" s="270"/>
      <c r="T598" s="270"/>
      <c r="U598" s="270"/>
      <c r="V598" s="270"/>
      <c r="W598" s="270"/>
      <c r="X598" s="270"/>
      <c r="Y598" s="270"/>
      <c r="Z598" s="270"/>
      <c r="AA598" s="270"/>
      <c r="AB598" s="270"/>
      <c r="AC598" s="270"/>
      <c r="AD598" s="277"/>
    </row>
    <row r="599" spans="1:30">
      <c r="A599">
        <v>1</v>
      </c>
      <c r="B599" s="16" t="str">
        <f t="shared" si="121"/>
        <v>감자생것kg피감자,왕왕국산</v>
      </c>
      <c r="C599" s="61">
        <v>1</v>
      </c>
      <c r="D599" s="61" t="s">
        <v>496</v>
      </c>
      <c r="E599" s="185" t="s">
        <v>529</v>
      </c>
      <c r="F599" s="175" t="s">
        <v>468</v>
      </c>
      <c r="G599" s="61" t="s">
        <v>192</v>
      </c>
      <c r="H599" s="175" t="s">
        <v>1779</v>
      </c>
      <c r="I599" s="117" t="s">
        <v>195</v>
      </c>
      <c r="J599" s="68" t="str">
        <f>VLOOKUP($A599,[1]전년동월vs전월vs당월!$A$598:$AA$924,12,FALSE)</f>
        <v>-</v>
      </c>
      <c r="K599" s="68">
        <v>1400</v>
      </c>
      <c r="L599" s="219" t="str">
        <f>VLOOKUP($A599,농산물!$A7:$O333,12,FALSE)</f>
        <v>-</v>
      </c>
      <c r="M599" s="251" t="e">
        <f t="shared" ref="M599" si="130">(L599-J599)*100/J599</f>
        <v>#VALUE!</v>
      </c>
      <c r="N599" s="251" t="e">
        <f t="shared" ref="N599" si="131">(L599-K599)*100/K599</f>
        <v>#VALUE!</v>
      </c>
      <c r="O599" s="68" t="str">
        <f>VLOOKUP($A599,[1]전년동월vs전월vs당월!$A$598:$AA$924,17,FALSE)</f>
        <v>-</v>
      </c>
      <c r="P599" s="68">
        <v>1200</v>
      </c>
      <c r="Q599" s="219" t="str">
        <f>VLOOKUP($A599,농산물!$A7:$O333,13,FALSE)</f>
        <v>-</v>
      </c>
      <c r="R599" s="251" t="e">
        <f t="shared" ref="R599" si="132">(Q599-O599)*100/O599</f>
        <v>#VALUE!</v>
      </c>
      <c r="S599" s="251" t="e">
        <f t="shared" ref="S599" si="133">(Q599-P599)*100/P599</f>
        <v>#VALUE!</v>
      </c>
      <c r="T599" s="68">
        <f>VLOOKUP($A599,[1]전년동월vs전월vs당월!$A$598:$AA$924,22,FALSE)</f>
        <v>4480</v>
      </c>
      <c r="U599" s="68">
        <v>1980</v>
      </c>
      <c r="V599" s="219">
        <f>VLOOKUP($A599,농산물!$A7:$O333,14,FALSE)</f>
        <v>3580</v>
      </c>
      <c r="W599" s="251">
        <f t="shared" ref="W599" si="134">(V599-T599)*100/T599</f>
        <v>-20.089285714285715</v>
      </c>
      <c r="X599" s="251">
        <f t="shared" ref="X599" si="135">(V599-U599)*100/U599</f>
        <v>80.808080808080803</v>
      </c>
      <c r="Y599" s="68">
        <f>VLOOKUP($A599,[1]전년동월vs전월vs당월!$A$598:$AA$924,27,FALSE)</f>
        <v>3800</v>
      </c>
      <c r="Z599" s="68">
        <v>1580</v>
      </c>
      <c r="AA599" s="219" t="str">
        <f>VLOOKUP($A599,농산물!$A7:$O333,15,FALSE)</f>
        <v>-</v>
      </c>
      <c r="AB599" s="251" t="e">
        <f t="shared" ref="AB599" si="136">(AA599-Y599)*100/Y599</f>
        <v>#VALUE!</v>
      </c>
      <c r="AC599" s="251" t="e">
        <f t="shared" ref="AC599" si="137">(AA599-Z599)*100/Z599</f>
        <v>#VALUE!</v>
      </c>
      <c r="AD599" s="118"/>
    </row>
    <row r="600" spans="1:30">
      <c r="A600">
        <v>2</v>
      </c>
      <c r="B600" s="16" t="str">
        <f t="shared" si="121"/>
        <v>감자생것kg피감자,왕특국산</v>
      </c>
      <c r="C600" s="53"/>
      <c r="D600" s="61" t="s">
        <v>496</v>
      </c>
      <c r="E600" s="185" t="s">
        <v>529</v>
      </c>
      <c r="F600" s="175" t="s">
        <v>468</v>
      </c>
      <c r="G600" s="61" t="s">
        <v>192</v>
      </c>
      <c r="H600" s="175" t="s">
        <v>1780</v>
      </c>
      <c r="I600" s="117" t="s">
        <v>195</v>
      </c>
      <c r="J600" s="68">
        <f>VLOOKUP($A600,[1]전년동월vs전월vs당월!$A$598:$AA$924,12,FALSE)</f>
        <v>1500</v>
      </c>
      <c r="K600" s="68" t="s">
        <v>629</v>
      </c>
      <c r="L600" s="219">
        <f>VLOOKUP($A600,농산물!$A8:$O334,12,FALSE)</f>
        <v>1400</v>
      </c>
      <c r="M600" s="251">
        <f t="shared" ref="M600:M663" si="138">(L600-J600)*100/J600</f>
        <v>-6.666666666666667</v>
      </c>
      <c r="N600" s="251" t="e">
        <f t="shared" ref="N600:N663" si="139">(L600-K600)*100/K600</f>
        <v>#VALUE!</v>
      </c>
      <c r="O600" s="68">
        <f>VLOOKUP($A600,[1]전년동월vs전월vs당월!$A$598:$AA$924,17,FALSE)</f>
        <v>1100</v>
      </c>
      <c r="P600" s="68">
        <v>1400</v>
      </c>
      <c r="Q600" s="219">
        <f>VLOOKUP($A600,농산물!$A8:$O334,13,FALSE)</f>
        <v>1800</v>
      </c>
      <c r="R600" s="251">
        <f t="shared" ref="R600:R663" si="140">(Q600-O600)*100/O600</f>
        <v>63.636363636363633</v>
      </c>
      <c r="S600" s="251">
        <f t="shared" ref="S600:S663" si="141">(Q600-P600)*100/P600</f>
        <v>28.571428571428573</v>
      </c>
      <c r="T600" s="68" t="str">
        <f>VLOOKUP($A600,[1]전년동월vs전월vs당월!$A$598:$AA$924,22,FALSE)</f>
        <v>-</v>
      </c>
      <c r="U600" s="68">
        <v>0</v>
      </c>
      <c r="V600" s="219" t="str">
        <f>VLOOKUP($A600,농산물!$A8:$O334,14,FALSE)</f>
        <v>-</v>
      </c>
      <c r="W600" s="251" t="e">
        <f t="shared" ref="W600:W663" si="142">(V600-T600)*100/T600</f>
        <v>#VALUE!</v>
      </c>
      <c r="X600" s="251" t="e">
        <f t="shared" ref="X600:X663" si="143">(V600-U600)*100/U600</f>
        <v>#VALUE!</v>
      </c>
      <c r="Y600" s="68" t="str">
        <f>VLOOKUP($A600,[1]전년동월vs전월vs당월!$A$598:$AA$924,27,FALSE)</f>
        <v>-</v>
      </c>
      <c r="Z600" s="68" t="s">
        <v>629</v>
      </c>
      <c r="AA600" s="219">
        <f>VLOOKUP($A600,농산물!$A8:$O334,15,FALSE)</f>
        <v>2980</v>
      </c>
      <c r="AB600" s="251" t="e">
        <f t="shared" ref="AB600:AB663" si="144">(AA600-Y600)*100/Y600</f>
        <v>#VALUE!</v>
      </c>
      <c r="AC600" s="251" t="e">
        <f t="shared" ref="AC600:AC663" si="145">(AA600-Z600)*100/Z600</f>
        <v>#VALUE!</v>
      </c>
      <c r="AD600" s="83"/>
    </row>
    <row r="601" spans="1:30">
      <c r="A601">
        <v>3</v>
      </c>
      <c r="B601" s="16" t="str">
        <f t="shared" si="121"/>
        <v>감자깐것kg깐감자국산</v>
      </c>
      <c r="C601" s="53"/>
      <c r="D601" s="61" t="s">
        <v>496</v>
      </c>
      <c r="E601" s="185" t="s">
        <v>529</v>
      </c>
      <c r="F601" s="175" t="s">
        <v>1781</v>
      </c>
      <c r="G601" s="61" t="s">
        <v>192</v>
      </c>
      <c r="H601" s="175" t="s">
        <v>249</v>
      </c>
      <c r="I601" s="117" t="s">
        <v>195</v>
      </c>
      <c r="J601" s="68">
        <f>VLOOKUP($A601,[1]전년동월vs전월vs당월!$A$598:$AA$924,12,FALSE)</f>
        <v>2000</v>
      </c>
      <c r="K601" s="68">
        <v>1900</v>
      </c>
      <c r="L601" s="219">
        <f>VLOOKUP($A601,농산물!$A9:$O335,12,FALSE)</f>
        <v>2500</v>
      </c>
      <c r="M601" s="251">
        <f t="shared" si="138"/>
        <v>25</v>
      </c>
      <c r="N601" s="251">
        <f t="shared" si="139"/>
        <v>31.578947368421051</v>
      </c>
      <c r="O601" s="68" t="str">
        <f>VLOOKUP($A601,[1]전년동월vs전월vs당월!$A$598:$AA$924,17,FALSE)</f>
        <v>-</v>
      </c>
      <c r="P601" s="68" t="s">
        <v>629</v>
      </c>
      <c r="Q601" s="219" t="str">
        <f>VLOOKUP($A601,농산물!$A9:$O335,13,FALSE)</f>
        <v>-</v>
      </c>
      <c r="R601" s="251" t="e">
        <f t="shared" si="140"/>
        <v>#VALUE!</v>
      </c>
      <c r="S601" s="251" t="e">
        <f t="shared" si="141"/>
        <v>#VALUE!</v>
      </c>
      <c r="T601" s="68" t="str">
        <f>VLOOKUP($A601,[1]전년동월vs전월vs당월!$A$598:$AA$924,22,FALSE)</f>
        <v>-</v>
      </c>
      <c r="U601" s="68" t="s">
        <v>629</v>
      </c>
      <c r="V601" s="219" t="str">
        <f>VLOOKUP($A601,농산물!$A9:$O335,14,FALSE)</f>
        <v>-</v>
      </c>
      <c r="W601" s="251" t="e">
        <f t="shared" si="142"/>
        <v>#VALUE!</v>
      </c>
      <c r="X601" s="251" t="e">
        <f t="shared" si="143"/>
        <v>#VALUE!</v>
      </c>
      <c r="Y601" s="68" t="str">
        <f>VLOOKUP($A601,[1]전년동월vs전월vs당월!$A$598:$AA$924,27,FALSE)</f>
        <v>-</v>
      </c>
      <c r="Z601" s="68">
        <v>2630</v>
      </c>
      <c r="AA601" s="219" t="str">
        <f>VLOOKUP($A601,농산물!$A9:$O335,15,FALSE)</f>
        <v>-</v>
      </c>
      <c r="AB601" s="251" t="e">
        <f t="shared" si="144"/>
        <v>#VALUE!</v>
      </c>
      <c r="AC601" s="251" t="e">
        <f t="shared" si="145"/>
        <v>#VALUE!</v>
      </c>
      <c r="AD601" s="83"/>
    </row>
    <row r="602" spans="1:30">
      <c r="A602">
        <v>4</v>
      </c>
      <c r="B602" s="16" t="str">
        <f t="shared" si="121"/>
        <v>감자,알감자피알감자,조림용kg지름2~2.5cm국산</v>
      </c>
      <c r="C602" s="53">
        <v>2</v>
      </c>
      <c r="D602" s="61" t="s">
        <v>496</v>
      </c>
      <c r="E602" s="175" t="s">
        <v>530</v>
      </c>
      <c r="F602" s="175" t="s">
        <v>1782</v>
      </c>
      <c r="G602" s="61" t="s">
        <v>192</v>
      </c>
      <c r="H602" s="175" t="s">
        <v>1783</v>
      </c>
      <c r="I602" s="117" t="s">
        <v>195</v>
      </c>
      <c r="J602" s="68" t="str">
        <f>VLOOKUP($A602,[1]전년동월vs전월vs당월!$A$598:$AA$924,12,FALSE)</f>
        <v>-</v>
      </c>
      <c r="K602" s="68" t="s">
        <v>629</v>
      </c>
      <c r="L602" s="219">
        <f>VLOOKUP($A602,농산물!$A10:$O336,12,FALSE)</f>
        <v>2000</v>
      </c>
      <c r="M602" s="251" t="e">
        <f t="shared" si="138"/>
        <v>#VALUE!</v>
      </c>
      <c r="N602" s="251" t="e">
        <f t="shared" si="139"/>
        <v>#VALUE!</v>
      </c>
      <c r="O602" s="68" t="str">
        <f>VLOOKUP($A602,[1]전년동월vs전월vs당월!$A$598:$AA$924,17,FALSE)</f>
        <v>-</v>
      </c>
      <c r="P602" s="68" t="s">
        <v>629</v>
      </c>
      <c r="Q602" s="219" t="str">
        <f>VLOOKUP($A602,농산물!$A10:$O336,13,FALSE)</f>
        <v>-</v>
      </c>
      <c r="R602" s="251" t="e">
        <f t="shared" si="140"/>
        <v>#VALUE!</v>
      </c>
      <c r="S602" s="251" t="e">
        <f t="shared" si="141"/>
        <v>#VALUE!</v>
      </c>
      <c r="T602" s="68">
        <f>VLOOKUP($A602,[1]전년동월vs전월vs당월!$A$598:$AA$924,22,FALSE)</f>
        <v>2480</v>
      </c>
      <c r="U602" s="68">
        <v>2080</v>
      </c>
      <c r="V602" s="219">
        <f>VLOOKUP($A602,농산물!$A10:$O336,14,FALSE)</f>
        <v>1980</v>
      </c>
      <c r="W602" s="251">
        <f t="shared" si="142"/>
        <v>-20.161290322580644</v>
      </c>
      <c r="X602" s="251">
        <f t="shared" si="143"/>
        <v>-4.8076923076923075</v>
      </c>
      <c r="Y602" s="68" t="str">
        <f>VLOOKUP($A602,[1]전년동월vs전월vs당월!$A$598:$AA$924,27,FALSE)</f>
        <v>-</v>
      </c>
      <c r="Z602" s="68" t="s">
        <v>629</v>
      </c>
      <c r="AA602" s="219" t="str">
        <f>VLOOKUP($A602,농산물!$A10:$O336,15,FALSE)</f>
        <v>-</v>
      </c>
      <c r="AB602" s="251" t="e">
        <f t="shared" si="144"/>
        <v>#VALUE!</v>
      </c>
      <c r="AC602" s="251" t="e">
        <f t="shared" si="145"/>
        <v>#VALUE!</v>
      </c>
      <c r="AD602" s="83"/>
    </row>
    <row r="603" spans="1:30">
      <c r="A603">
        <v>5</v>
      </c>
      <c r="B603" s="16" t="str">
        <f t="shared" si="121"/>
        <v>감자,알감자깐알감자,조림용kg지름2~2.5cm국산</v>
      </c>
      <c r="C603" s="53"/>
      <c r="D603" s="61" t="s">
        <v>496</v>
      </c>
      <c r="E603" s="175" t="s">
        <v>530</v>
      </c>
      <c r="F603" s="175" t="s">
        <v>1784</v>
      </c>
      <c r="G603" s="61" t="s">
        <v>192</v>
      </c>
      <c r="H603" s="175" t="s">
        <v>1783</v>
      </c>
      <c r="I603" s="117" t="s">
        <v>195</v>
      </c>
      <c r="J603" s="68" t="str">
        <f>VLOOKUP($A603,[1]전년동월vs전월vs당월!$A$598:$AA$924,12,FALSE)</f>
        <v>-</v>
      </c>
      <c r="K603" s="68" t="s">
        <v>629</v>
      </c>
      <c r="L603" s="219" t="str">
        <f>VLOOKUP($A603,농산물!$A11:$O337,12,FALSE)</f>
        <v>-</v>
      </c>
      <c r="M603" s="251" t="e">
        <f t="shared" si="138"/>
        <v>#VALUE!</v>
      </c>
      <c r="N603" s="251" t="e">
        <f t="shared" si="139"/>
        <v>#VALUE!</v>
      </c>
      <c r="O603" s="68" t="str">
        <f>VLOOKUP($A603,[1]전년동월vs전월vs당월!$A$598:$AA$924,17,FALSE)</f>
        <v>-</v>
      </c>
      <c r="P603" s="68" t="s">
        <v>629</v>
      </c>
      <c r="Q603" s="219" t="str">
        <f>VLOOKUP($A603,농산물!$A11:$O337,13,FALSE)</f>
        <v>-</v>
      </c>
      <c r="R603" s="251" t="e">
        <f t="shared" si="140"/>
        <v>#VALUE!</v>
      </c>
      <c r="S603" s="251" t="e">
        <f t="shared" si="141"/>
        <v>#VALUE!</v>
      </c>
      <c r="T603" s="68" t="str">
        <f>VLOOKUP($A603,[1]전년동월vs전월vs당월!$A$598:$AA$924,22,FALSE)</f>
        <v>-</v>
      </c>
      <c r="U603" s="68" t="s">
        <v>629</v>
      </c>
      <c r="V603" s="219" t="str">
        <f>VLOOKUP($A603,농산물!$A11:$O337,14,FALSE)</f>
        <v>-</v>
      </c>
      <c r="W603" s="251" t="e">
        <f t="shared" si="142"/>
        <v>#VALUE!</v>
      </c>
      <c r="X603" s="251" t="e">
        <f t="shared" si="143"/>
        <v>#VALUE!</v>
      </c>
      <c r="Y603" s="68" t="str">
        <f>VLOOKUP($A603,[1]전년동월vs전월vs당월!$A$598:$AA$924,27,FALSE)</f>
        <v>-</v>
      </c>
      <c r="Z603" s="68" t="s">
        <v>629</v>
      </c>
      <c r="AA603" s="219" t="str">
        <f>VLOOKUP($A603,농산물!$A11:$O337,15,FALSE)</f>
        <v>-</v>
      </c>
      <c r="AB603" s="251" t="e">
        <f t="shared" si="144"/>
        <v>#VALUE!</v>
      </c>
      <c r="AC603" s="251" t="e">
        <f t="shared" si="145"/>
        <v>#VALUE!</v>
      </c>
      <c r="AD603" s="83"/>
    </row>
    <row r="604" spans="1:30">
      <c r="A604">
        <v>6</v>
      </c>
      <c r="B604" s="16" t="str">
        <f t="shared" si="121"/>
        <v>감자,알감자세척알감자,조림용kg지름2~2.5cm국산</v>
      </c>
      <c r="C604" s="53"/>
      <c r="D604" s="61" t="s">
        <v>496</v>
      </c>
      <c r="E604" s="175" t="s">
        <v>530</v>
      </c>
      <c r="F604" s="175" t="s">
        <v>1785</v>
      </c>
      <c r="G604" s="61" t="s">
        <v>192</v>
      </c>
      <c r="H604" s="175" t="s">
        <v>1783</v>
      </c>
      <c r="I604" s="117" t="s">
        <v>195</v>
      </c>
      <c r="J604" s="68" t="str">
        <f>VLOOKUP($A604,[1]전년동월vs전월vs당월!$A$598:$AA$924,12,FALSE)</f>
        <v>-</v>
      </c>
      <c r="K604" s="68" t="s">
        <v>629</v>
      </c>
      <c r="L604" s="219" t="str">
        <f>VLOOKUP($A604,농산물!$A12:$O338,12,FALSE)</f>
        <v>-</v>
      </c>
      <c r="M604" s="251" t="e">
        <f t="shared" si="138"/>
        <v>#VALUE!</v>
      </c>
      <c r="N604" s="251" t="e">
        <f t="shared" si="139"/>
        <v>#VALUE!</v>
      </c>
      <c r="O604" s="68" t="str">
        <f>VLOOKUP($A604,[1]전년동월vs전월vs당월!$A$598:$AA$924,17,FALSE)</f>
        <v>-</v>
      </c>
      <c r="P604" s="68" t="s">
        <v>629</v>
      </c>
      <c r="Q604" s="219" t="str">
        <f>VLOOKUP($A604,농산물!$A12:$O338,13,FALSE)</f>
        <v>-</v>
      </c>
      <c r="R604" s="251" t="e">
        <f t="shared" si="140"/>
        <v>#VALUE!</v>
      </c>
      <c r="S604" s="251" t="e">
        <f t="shared" si="141"/>
        <v>#VALUE!</v>
      </c>
      <c r="T604" s="68" t="str">
        <f>VLOOKUP($A604,[1]전년동월vs전월vs당월!$A$598:$AA$924,22,FALSE)</f>
        <v>-</v>
      </c>
      <c r="U604" s="68" t="s">
        <v>629</v>
      </c>
      <c r="V604" s="219" t="str">
        <f>VLOOKUP($A604,농산물!$A12:$O338,14,FALSE)</f>
        <v>-</v>
      </c>
      <c r="W604" s="251" t="e">
        <f t="shared" si="142"/>
        <v>#VALUE!</v>
      </c>
      <c r="X604" s="251" t="e">
        <f t="shared" si="143"/>
        <v>#VALUE!</v>
      </c>
      <c r="Y604" s="68" t="str">
        <f>VLOOKUP($A604,[1]전년동월vs전월vs당월!$A$598:$AA$924,27,FALSE)</f>
        <v>-</v>
      </c>
      <c r="Z604" s="68" t="s">
        <v>629</v>
      </c>
      <c r="AA604" s="219" t="str">
        <f>VLOOKUP($A604,농산물!$A12:$O338,15,FALSE)</f>
        <v>-</v>
      </c>
      <c r="AB604" s="251" t="e">
        <f t="shared" si="144"/>
        <v>#VALUE!</v>
      </c>
      <c r="AC604" s="251" t="e">
        <f t="shared" si="145"/>
        <v>#VALUE!</v>
      </c>
      <c r="AD604" s="83"/>
    </row>
    <row r="605" spans="1:30">
      <c r="A605">
        <v>7</v>
      </c>
      <c r="B605" s="16" t="str">
        <f t="shared" si="121"/>
        <v>고구마생것kg피고구마,왕국산</v>
      </c>
      <c r="C605" s="53">
        <v>3</v>
      </c>
      <c r="D605" s="61" t="s">
        <v>496</v>
      </c>
      <c r="E605" s="175" t="s">
        <v>497</v>
      </c>
      <c r="F605" s="175" t="s">
        <v>16</v>
      </c>
      <c r="G605" s="61" t="s">
        <v>192</v>
      </c>
      <c r="H605" s="175" t="s">
        <v>1786</v>
      </c>
      <c r="I605" s="117" t="s">
        <v>195</v>
      </c>
      <c r="J605" s="68" t="str">
        <f>VLOOKUP($A605,[1]전년동월vs전월vs당월!$A$598:$AA$924,12,FALSE)</f>
        <v>-</v>
      </c>
      <c r="K605" s="68" t="s">
        <v>629</v>
      </c>
      <c r="L605" s="219">
        <f>VLOOKUP($A605,농산물!$A13:$O339,12,FALSE)</f>
        <v>1800</v>
      </c>
      <c r="M605" s="251" t="e">
        <f t="shared" si="138"/>
        <v>#VALUE!</v>
      </c>
      <c r="N605" s="251" t="e">
        <f t="shared" si="139"/>
        <v>#VALUE!</v>
      </c>
      <c r="O605" s="68" t="str">
        <f>VLOOKUP($A605,[1]전년동월vs전월vs당월!$A$598:$AA$924,17,FALSE)</f>
        <v>-</v>
      </c>
      <c r="P605" s="68" t="s">
        <v>629</v>
      </c>
      <c r="Q605" s="219" t="str">
        <f>VLOOKUP($A605,농산물!$A13:$O339,13,FALSE)</f>
        <v>-</v>
      </c>
      <c r="R605" s="251" t="e">
        <f t="shared" si="140"/>
        <v>#VALUE!</v>
      </c>
      <c r="S605" s="251" t="e">
        <f t="shared" si="141"/>
        <v>#VALUE!</v>
      </c>
      <c r="T605" s="68">
        <f>VLOOKUP($A605,[1]전년동월vs전월vs당월!$A$598:$AA$924,22,FALSE)</f>
        <v>4980</v>
      </c>
      <c r="U605" s="68">
        <v>5480</v>
      </c>
      <c r="V605" s="219">
        <f>VLOOKUP($A605,농산물!$A13:$O339,14,FALSE)</f>
        <v>4830</v>
      </c>
      <c r="W605" s="251">
        <f t="shared" si="142"/>
        <v>-3.0120481927710845</v>
      </c>
      <c r="X605" s="251">
        <f t="shared" si="143"/>
        <v>-11.861313868613138</v>
      </c>
      <c r="Y605" s="68">
        <f>VLOOKUP($A605,[1]전년동월vs전월vs당월!$A$598:$AA$924,27,FALSE)</f>
        <v>5800</v>
      </c>
      <c r="Z605" s="68">
        <v>5400</v>
      </c>
      <c r="AA605" s="219">
        <f>VLOOKUP($A605,농산물!$A13:$O339,15,FALSE)</f>
        <v>4250</v>
      </c>
      <c r="AB605" s="251">
        <f t="shared" si="144"/>
        <v>-26.724137931034484</v>
      </c>
      <c r="AC605" s="251">
        <f t="shared" si="145"/>
        <v>-21.296296296296298</v>
      </c>
      <c r="AD605" s="83"/>
    </row>
    <row r="606" spans="1:30">
      <c r="A606">
        <v>8</v>
      </c>
      <c r="B606" s="16" t="str">
        <f t="shared" si="121"/>
        <v>고구마생것kg피고구마,50~60g국산</v>
      </c>
      <c r="C606" s="53"/>
      <c r="D606" s="61" t="s">
        <v>496</v>
      </c>
      <c r="E606" s="175" t="s">
        <v>497</v>
      </c>
      <c r="F606" s="175" t="s">
        <v>16</v>
      </c>
      <c r="G606" s="61" t="s">
        <v>192</v>
      </c>
      <c r="H606" s="175" t="s">
        <v>1787</v>
      </c>
      <c r="I606" s="117" t="s">
        <v>195</v>
      </c>
      <c r="J606" s="68" t="str">
        <f>VLOOKUP($A606,[1]전년동월vs전월vs당월!$A$598:$AA$924,12,FALSE)</f>
        <v>-</v>
      </c>
      <c r="K606" s="68" t="s">
        <v>629</v>
      </c>
      <c r="L606" s="219" t="str">
        <f>VLOOKUP($A606,농산물!$A14:$O340,12,FALSE)</f>
        <v>-</v>
      </c>
      <c r="M606" s="251" t="e">
        <f t="shared" si="138"/>
        <v>#VALUE!</v>
      </c>
      <c r="N606" s="251" t="e">
        <f t="shared" si="139"/>
        <v>#VALUE!</v>
      </c>
      <c r="O606" s="68" t="str">
        <f>VLOOKUP($A606,[1]전년동월vs전월vs당월!$A$598:$AA$924,17,FALSE)</f>
        <v>-</v>
      </c>
      <c r="P606" s="68" t="s">
        <v>629</v>
      </c>
      <c r="Q606" s="219" t="str">
        <f>VLOOKUP($A606,농산물!$A14:$O340,13,FALSE)</f>
        <v>-</v>
      </c>
      <c r="R606" s="251" t="e">
        <f t="shared" si="140"/>
        <v>#VALUE!</v>
      </c>
      <c r="S606" s="251" t="e">
        <f t="shared" si="141"/>
        <v>#VALUE!</v>
      </c>
      <c r="T606" s="68" t="str">
        <f>VLOOKUP($A606,[1]전년동월vs전월vs당월!$A$598:$AA$924,22,FALSE)</f>
        <v>-</v>
      </c>
      <c r="U606" s="68">
        <v>0</v>
      </c>
      <c r="V606" s="219" t="str">
        <f>VLOOKUP($A606,농산물!$A14:$O340,14,FALSE)</f>
        <v>-</v>
      </c>
      <c r="W606" s="251" t="e">
        <f t="shared" si="142"/>
        <v>#VALUE!</v>
      </c>
      <c r="X606" s="251" t="e">
        <f t="shared" si="143"/>
        <v>#VALUE!</v>
      </c>
      <c r="Y606" s="68" t="str">
        <f>VLOOKUP($A606,[1]전년동월vs전월vs당월!$A$598:$AA$924,27,FALSE)</f>
        <v>-</v>
      </c>
      <c r="Z606" s="68" t="s">
        <v>629</v>
      </c>
      <c r="AA606" s="219" t="str">
        <f>VLOOKUP($A606,농산물!$A14:$O340,15,FALSE)</f>
        <v>-</v>
      </c>
      <c r="AB606" s="251" t="e">
        <f t="shared" si="144"/>
        <v>#VALUE!</v>
      </c>
      <c r="AC606" s="251" t="e">
        <f t="shared" si="145"/>
        <v>#VALUE!</v>
      </c>
      <c r="AD606" s="83"/>
    </row>
    <row r="607" spans="1:30">
      <c r="A607">
        <v>9</v>
      </c>
      <c r="B607" s="16" t="str">
        <f t="shared" si="121"/>
        <v>고구마생것kg밤고구마,왕국산</v>
      </c>
      <c r="C607" s="53"/>
      <c r="D607" s="61" t="s">
        <v>496</v>
      </c>
      <c r="E607" s="175" t="s">
        <v>497</v>
      </c>
      <c r="F607" s="175" t="s">
        <v>16</v>
      </c>
      <c r="G607" s="61" t="s">
        <v>192</v>
      </c>
      <c r="H607" s="175" t="s">
        <v>1788</v>
      </c>
      <c r="I607" s="117" t="s">
        <v>195</v>
      </c>
      <c r="J607" s="68">
        <f>VLOOKUP($A607,[1]전년동월vs전월vs당월!$A$598:$AA$924,12,FALSE)</f>
        <v>3000</v>
      </c>
      <c r="K607" s="68" t="s">
        <v>629</v>
      </c>
      <c r="L607" s="219">
        <f>VLOOKUP($A607,농산물!$A15:$O341,12,FALSE)</f>
        <v>2300</v>
      </c>
      <c r="M607" s="251">
        <f t="shared" si="138"/>
        <v>-23.333333333333332</v>
      </c>
      <c r="N607" s="251" t="e">
        <f t="shared" si="139"/>
        <v>#VALUE!</v>
      </c>
      <c r="O607" s="68" t="str">
        <f>VLOOKUP($A607,[1]전년동월vs전월vs당월!$A$598:$AA$924,17,FALSE)</f>
        <v>-</v>
      </c>
      <c r="P607" s="68">
        <v>2000</v>
      </c>
      <c r="Q607" s="219">
        <f>VLOOKUP($A607,농산물!$A15:$O341,13,FALSE)</f>
        <v>2500</v>
      </c>
      <c r="R607" s="251" t="e">
        <f t="shared" si="140"/>
        <v>#VALUE!</v>
      </c>
      <c r="S607" s="251">
        <f t="shared" si="141"/>
        <v>25</v>
      </c>
      <c r="T607" s="68" t="str">
        <f>VLOOKUP($A607,[1]전년동월vs전월vs당월!$A$598:$AA$924,22,FALSE)</f>
        <v>-</v>
      </c>
      <c r="U607" s="68" t="s">
        <v>629</v>
      </c>
      <c r="V607" s="219">
        <f>VLOOKUP($A607,농산물!$A15:$O341,14,FALSE)</f>
        <v>3760</v>
      </c>
      <c r="W607" s="251" t="e">
        <f t="shared" si="142"/>
        <v>#VALUE!</v>
      </c>
      <c r="X607" s="251" t="e">
        <f t="shared" si="143"/>
        <v>#VALUE!</v>
      </c>
      <c r="Y607" s="68">
        <f>VLOOKUP($A607,[1]전년동월vs전월vs당월!$A$598:$AA$924,27,FALSE)</f>
        <v>5900</v>
      </c>
      <c r="Z607" s="68" t="s">
        <v>629</v>
      </c>
      <c r="AA607" s="219">
        <f>VLOOKUP($A607,농산물!$A15:$O341,15,FALSE)</f>
        <v>3400</v>
      </c>
      <c r="AB607" s="251">
        <f t="shared" si="144"/>
        <v>-42.372881355932201</v>
      </c>
      <c r="AC607" s="251" t="e">
        <f t="shared" si="145"/>
        <v>#VALUE!</v>
      </c>
      <c r="AD607" s="83"/>
    </row>
    <row r="608" spans="1:30">
      <c r="A608">
        <v>10</v>
      </c>
      <c r="B608" s="16" t="str">
        <f t="shared" si="121"/>
        <v>고구마생것kg밤고구마,50~60g국산</v>
      </c>
      <c r="C608" s="53"/>
      <c r="D608" s="61" t="s">
        <v>496</v>
      </c>
      <c r="E608" s="175" t="s">
        <v>497</v>
      </c>
      <c r="F608" s="175" t="s">
        <v>16</v>
      </c>
      <c r="G608" s="61" t="s">
        <v>192</v>
      </c>
      <c r="H608" s="175" t="s">
        <v>1789</v>
      </c>
      <c r="I608" s="117" t="s">
        <v>195</v>
      </c>
      <c r="J608" s="68" t="str">
        <f>VLOOKUP($A608,[1]전년동월vs전월vs당월!$A$598:$AA$924,12,FALSE)</f>
        <v>-</v>
      </c>
      <c r="K608" s="68">
        <v>2000</v>
      </c>
      <c r="L608" s="219">
        <f>VLOOKUP($A608,농산물!$A16:$O342,12,FALSE)</f>
        <v>1800</v>
      </c>
      <c r="M608" s="251" t="e">
        <f t="shared" si="138"/>
        <v>#VALUE!</v>
      </c>
      <c r="N608" s="251">
        <f t="shared" si="139"/>
        <v>-10</v>
      </c>
      <c r="O608" s="68">
        <f>VLOOKUP($A608,[1]전년동월vs전월vs당월!$A$598:$AA$924,17,FALSE)</f>
        <v>2500</v>
      </c>
      <c r="P608" s="68">
        <v>1800</v>
      </c>
      <c r="Q608" s="219">
        <f>VLOOKUP($A608,농산물!$A16:$O342,13,FALSE)</f>
        <v>1500</v>
      </c>
      <c r="R608" s="251">
        <f t="shared" si="140"/>
        <v>-40</v>
      </c>
      <c r="S608" s="251">
        <f t="shared" si="141"/>
        <v>-16.666666666666668</v>
      </c>
      <c r="T608" s="68" t="str">
        <f>VLOOKUP($A608,[1]전년동월vs전월vs당월!$A$598:$AA$924,22,FALSE)</f>
        <v>-</v>
      </c>
      <c r="U608" s="68">
        <v>0</v>
      </c>
      <c r="V608" s="219">
        <f>VLOOKUP($A608,농산물!$A16:$O342,14,FALSE)</f>
        <v>2000</v>
      </c>
      <c r="W608" s="251" t="e">
        <f t="shared" si="142"/>
        <v>#VALUE!</v>
      </c>
      <c r="X608" s="251" t="e">
        <f t="shared" si="143"/>
        <v>#DIV/0!</v>
      </c>
      <c r="Y608" s="68" t="str">
        <f>VLOOKUP($A608,[1]전년동월vs전월vs당월!$A$598:$AA$924,27,FALSE)</f>
        <v>-</v>
      </c>
      <c r="Z608" s="68" t="s">
        <v>629</v>
      </c>
      <c r="AA608" s="219" t="str">
        <f>VLOOKUP($A608,농산물!$A16:$O342,15,FALSE)</f>
        <v>-</v>
      </c>
      <c r="AB608" s="251" t="e">
        <f t="shared" si="144"/>
        <v>#VALUE!</v>
      </c>
      <c r="AC608" s="251" t="e">
        <f t="shared" si="145"/>
        <v>#VALUE!</v>
      </c>
      <c r="AD608" s="83"/>
    </row>
    <row r="609" spans="1:30">
      <c r="A609">
        <v>11</v>
      </c>
      <c r="B609" s="16" t="str">
        <f t="shared" si="121"/>
        <v>고구마생것kg호박고구마,70g국산</v>
      </c>
      <c r="C609" s="53"/>
      <c r="D609" s="61" t="s">
        <v>496</v>
      </c>
      <c r="E609" s="175" t="s">
        <v>497</v>
      </c>
      <c r="F609" s="175" t="s">
        <v>16</v>
      </c>
      <c r="G609" s="61" t="s">
        <v>192</v>
      </c>
      <c r="H609" s="175" t="s">
        <v>1790</v>
      </c>
      <c r="I609" s="117" t="s">
        <v>195</v>
      </c>
      <c r="J609" s="68" t="str">
        <f>VLOOKUP($A609,[1]전년동월vs전월vs당월!$A$598:$AA$924,12,FALSE)</f>
        <v>-</v>
      </c>
      <c r="K609" s="68">
        <v>2500</v>
      </c>
      <c r="L609" s="219">
        <f>VLOOKUP($A609,농산물!$A17:$O343,12,FALSE)</f>
        <v>3000</v>
      </c>
      <c r="M609" s="251" t="e">
        <f t="shared" si="138"/>
        <v>#VALUE!</v>
      </c>
      <c r="N609" s="251">
        <f t="shared" si="139"/>
        <v>20</v>
      </c>
      <c r="O609" s="68">
        <f>VLOOKUP($A609,[1]전년동월vs전월vs당월!$A$598:$AA$924,17,FALSE)</f>
        <v>2500</v>
      </c>
      <c r="P609" s="68" t="s">
        <v>629</v>
      </c>
      <c r="Q609" s="219" t="str">
        <f>VLOOKUP($A609,농산물!$A17:$O343,13,FALSE)</f>
        <v>-</v>
      </c>
      <c r="R609" s="251" t="e">
        <f t="shared" si="140"/>
        <v>#VALUE!</v>
      </c>
      <c r="S609" s="251" t="e">
        <f t="shared" si="141"/>
        <v>#VALUE!</v>
      </c>
      <c r="T609" s="68">
        <f>VLOOKUP($A609,[1]전년동월vs전월vs당월!$A$598:$AA$924,22,FALSE)</f>
        <v>4990</v>
      </c>
      <c r="U609" s="68">
        <v>5400</v>
      </c>
      <c r="V609" s="219">
        <f>VLOOKUP($A609,농산물!$A17:$O343,14,FALSE)</f>
        <v>3200</v>
      </c>
      <c r="W609" s="251">
        <f t="shared" si="142"/>
        <v>-35.871743486973948</v>
      </c>
      <c r="X609" s="251">
        <f t="shared" si="143"/>
        <v>-40.74074074074074</v>
      </c>
      <c r="Y609" s="68">
        <f>VLOOKUP($A609,[1]전년동월vs전월vs당월!$A$598:$AA$924,27,FALSE)</f>
        <v>5750</v>
      </c>
      <c r="Z609" s="68" t="s">
        <v>629</v>
      </c>
      <c r="AA609" s="219">
        <f>VLOOKUP($A609,농산물!$A17:$O343,15,FALSE)</f>
        <v>3500</v>
      </c>
      <c r="AB609" s="251">
        <f t="shared" si="144"/>
        <v>-39.130434782608695</v>
      </c>
      <c r="AC609" s="251" t="e">
        <f t="shared" si="145"/>
        <v>#VALUE!</v>
      </c>
      <c r="AD609" s="83"/>
    </row>
    <row r="610" spans="1:30">
      <c r="A610">
        <v>12</v>
      </c>
      <c r="B610" s="16" t="str">
        <f t="shared" si="121"/>
        <v>고구마생것kg호박고구마,튀김용국산</v>
      </c>
      <c r="C610" s="53"/>
      <c r="D610" s="61" t="s">
        <v>496</v>
      </c>
      <c r="E610" s="175" t="s">
        <v>497</v>
      </c>
      <c r="F610" s="175" t="s">
        <v>16</v>
      </c>
      <c r="G610" s="61" t="s">
        <v>192</v>
      </c>
      <c r="H610" s="175" t="s">
        <v>1791</v>
      </c>
      <c r="I610" s="117" t="s">
        <v>195</v>
      </c>
      <c r="J610" s="68" t="str">
        <f>VLOOKUP($A610,[1]전년동월vs전월vs당월!$A$598:$AA$924,12,FALSE)</f>
        <v>-</v>
      </c>
      <c r="K610" s="68" t="s">
        <v>629</v>
      </c>
      <c r="L610" s="219" t="str">
        <f>VLOOKUP($A610,농산물!$A18:$O344,12,FALSE)</f>
        <v>-</v>
      </c>
      <c r="M610" s="251" t="e">
        <f t="shared" si="138"/>
        <v>#VALUE!</v>
      </c>
      <c r="N610" s="251" t="e">
        <f t="shared" si="139"/>
        <v>#VALUE!</v>
      </c>
      <c r="O610" s="68" t="str">
        <f>VLOOKUP($A610,[1]전년동월vs전월vs당월!$A$598:$AA$924,17,FALSE)</f>
        <v>-</v>
      </c>
      <c r="P610" s="68" t="s">
        <v>629</v>
      </c>
      <c r="Q610" s="219" t="str">
        <f>VLOOKUP($A610,농산물!$A18:$O344,13,FALSE)</f>
        <v>-</v>
      </c>
      <c r="R610" s="251" t="e">
        <f t="shared" si="140"/>
        <v>#VALUE!</v>
      </c>
      <c r="S610" s="251" t="e">
        <f t="shared" si="141"/>
        <v>#VALUE!</v>
      </c>
      <c r="T610" s="68" t="str">
        <f>VLOOKUP($A610,[1]전년동월vs전월vs당월!$A$598:$AA$924,22,FALSE)</f>
        <v>-</v>
      </c>
      <c r="U610" s="68" t="s">
        <v>629</v>
      </c>
      <c r="V610" s="219" t="str">
        <f>VLOOKUP($A610,농산물!$A18:$O344,14,FALSE)</f>
        <v>-</v>
      </c>
      <c r="W610" s="251" t="e">
        <f t="shared" si="142"/>
        <v>#VALUE!</v>
      </c>
      <c r="X610" s="251" t="e">
        <f t="shared" si="143"/>
        <v>#VALUE!</v>
      </c>
      <c r="Y610" s="68" t="str">
        <f>VLOOKUP($A610,[1]전년동월vs전월vs당월!$A$598:$AA$924,27,FALSE)</f>
        <v>-</v>
      </c>
      <c r="Z610" s="68" t="s">
        <v>629</v>
      </c>
      <c r="AA610" s="219" t="str">
        <f>VLOOKUP($A610,농산물!$A18:$O344,15,FALSE)</f>
        <v>-</v>
      </c>
      <c r="AB610" s="251" t="e">
        <f t="shared" si="144"/>
        <v>#VALUE!</v>
      </c>
      <c r="AC610" s="251" t="e">
        <f t="shared" si="145"/>
        <v>#VALUE!</v>
      </c>
      <c r="AD610" s="83"/>
    </row>
    <row r="611" spans="1:30">
      <c r="A611">
        <v>13</v>
      </c>
      <c r="B611" s="16" t="str">
        <f t="shared" si="121"/>
        <v>고구마깐것,슬라이스kg깐고구마,채국산</v>
      </c>
      <c r="C611" s="53"/>
      <c r="D611" s="61" t="s">
        <v>496</v>
      </c>
      <c r="E611" s="175" t="s">
        <v>497</v>
      </c>
      <c r="F611" s="175" t="s">
        <v>1792</v>
      </c>
      <c r="G611" s="61" t="s">
        <v>192</v>
      </c>
      <c r="H611" s="175" t="s">
        <v>1793</v>
      </c>
      <c r="I611" s="117" t="s">
        <v>195</v>
      </c>
      <c r="J611" s="68" t="str">
        <f>VLOOKUP($A611,[1]전년동월vs전월vs당월!$A$598:$AA$924,12,FALSE)</f>
        <v>-</v>
      </c>
      <c r="K611" s="68" t="s">
        <v>629</v>
      </c>
      <c r="L611" s="219" t="str">
        <f>VLOOKUP($A611,농산물!$A19:$O345,12,FALSE)</f>
        <v>-</v>
      </c>
      <c r="M611" s="251" t="e">
        <f t="shared" si="138"/>
        <v>#VALUE!</v>
      </c>
      <c r="N611" s="251" t="e">
        <f t="shared" si="139"/>
        <v>#VALUE!</v>
      </c>
      <c r="O611" s="68" t="str">
        <f>VLOOKUP($A611,[1]전년동월vs전월vs당월!$A$598:$AA$924,17,FALSE)</f>
        <v>-</v>
      </c>
      <c r="P611" s="68" t="s">
        <v>629</v>
      </c>
      <c r="Q611" s="219" t="str">
        <f>VLOOKUP($A611,농산물!$A19:$O345,13,FALSE)</f>
        <v>-</v>
      </c>
      <c r="R611" s="251" t="e">
        <f t="shared" si="140"/>
        <v>#VALUE!</v>
      </c>
      <c r="S611" s="251" t="e">
        <f t="shared" si="141"/>
        <v>#VALUE!</v>
      </c>
      <c r="T611" s="68" t="str">
        <f>VLOOKUP($A611,[1]전년동월vs전월vs당월!$A$598:$AA$924,22,FALSE)</f>
        <v>-</v>
      </c>
      <c r="U611" s="68" t="s">
        <v>629</v>
      </c>
      <c r="V611" s="219" t="str">
        <f>VLOOKUP($A611,농산물!$A19:$O345,14,FALSE)</f>
        <v>-</v>
      </c>
      <c r="W611" s="251" t="e">
        <f t="shared" si="142"/>
        <v>#VALUE!</v>
      </c>
      <c r="X611" s="251" t="e">
        <f t="shared" si="143"/>
        <v>#VALUE!</v>
      </c>
      <c r="Y611" s="68" t="str">
        <f>VLOOKUP($A611,[1]전년동월vs전월vs당월!$A$598:$AA$924,27,FALSE)</f>
        <v>-</v>
      </c>
      <c r="Z611" s="68" t="s">
        <v>629</v>
      </c>
      <c r="AA611" s="219" t="str">
        <f>VLOOKUP($A611,농산물!$A19:$O345,15,FALSE)</f>
        <v>-</v>
      </c>
      <c r="AB611" s="251" t="e">
        <f t="shared" si="144"/>
        <v>#VALUE!</v>
      </c>
      <c r="AC611" s="251" t="e">
        <f t="shared" si="145"/>
        <v>#VALUE!</v>
      </c>
      <c r="AD611" s="83"/>
    </row>
    <row r="612" spans="1:30">
      <c r="A612">
        <v>14</v>
      </c>
      <c r="B612" s="16" t="str">
        <f t="shared" si="121"/>
        <v>고구마깐것kg깐고구마,통국산</v>
      </c>
      <c r="C612" s="53"/>
      <c r="D612" s="61" t="s">
        <v>496</v>
      </c>
      <c r="E612" s="175" t="s">
        <v>497</v>
      </c>
      <c r="F612" s="175" t="s">
        <v>1781</v>
      </c>
      <c r="G612" s="61" t="s">
        <v>192</v>
      </c>
      <c r="H612" s="175" t="s">
        <v>1794</v>
      </c>
      <c r="I612" s="117" t="s">
        <v>195</v>
      </c>
      <c r="J612" s="68" t="str">
        <f>VLOOKUP($A612,[1]전년동월vs전월vs당월!$A$598:$AA$924,12,FALSE)</f>
        <v>-</v>
      </c>
      <c r="K612" s="68" t="s">
        <v>629</v>
      </c>
      <c r="L612" s="219" t="str">
        <f>VLOOKUP($A612,농산물!$A20:$O346,12,FALSE)</f>
        <v>-</v>
      </c>
      <c r="M612" s="251" t="e">
        <f t="shared" si="138"/>
        <v>#VALUE!</v>
      </c>
      <c r="N612" s="251" t="e">
        <f t="shared" si="139"/>
        <v>#VALUE!</v>
      </c>
      <c r="O612" s="68" t="str">
        <f>VLOOKUP($A612,[1]전년동월vs전월vs당월!$A$598:$AA$924,17,FALSE)</f>
        <v>-</v>
      </c>
      <c r="P612" s="68" t="s">
        <v>629</v>
      </c>
      <c r="Q612" s="219" t="str">
        <f>VLOOKUP($A612,농산물!$A20:$O346,13,FALSE)</f>
        <v>-</v>
      </c>
      <c r="R612" s="251" t="e">
        <f t="shared" si="140"/>
        <v>#VALUE!</v>
      </c>
      <c r="S612" s="251" t="e">
        <f t="shared" si="141"/>
        <v>#VALUE!</v>
      </c>
      <c r="T612" s="68" t="str">
        <f>VLOOKUP($A612,[1]전년동월vs전월vs당월!$A$598:$AA$924,22,FALSE)</f>
        <v>-</v>
      </c>
      <c r="U612" s="68" t="s">
        <v>629</v>
      </c>
      <c r="V612" s="219" t="str">
        <f>VLOOKUP($A612,농산물!$A20:$O346,14,FALSE)</f>
        <v>-</v>
      </c>
      <c r="W612" s="251" t="e">
        <f t="shared" si="142"/>
        <v>#VALUE!</v>
      </c>
      <c r="X612" s="251" t="e">
        <f t="shared" si="143"/>
        <v>#VALUE!</v>
      </c>
      <c r="Y612" s="68" t="str">
        <f>VLOOKUP($A612,[1]전년동월vs전월vs당월!$A$598:$AA$924,27,FALSE)</f>
        <v>-</v>
      </c>
      <c r="Z612" s="68" t="s">
        <v>629</v>
      </c>
      <c r="AA612" s="219" t="str">
        <f>VLOOKUP($A612,농산물!$A20:$O346,15,FALSE)</f>
        <v>-</v>
      </c>
      <c r="AB612" s="251" t="e">
        <f t="shared" si="144"/>
        <v>#VALUE!</v>
      </c>
      <c r="AC612" s="251" t="e">
        <f t="shared" si="145"/>
        <v>#VALUE!</v>
      </c>
      <c r="AD612" s="83"/>
    </row>
    <row r="613" spans="1:30">
      <c r="A613">
        <v>15</v>
      </c>
      <c r="B613" s="16" t="str">
        <f t="shared" si="121"/>
        <v>고구마깐것,맛탕용kg깐고구마,맛탕용국산</v>
      </c>
      <c r="C613" s="53"/>
      <c r="D613" s="61" t="s">
        <v>496</v>
      </c>
      <c r="E613" s="175" t="s">
        <v>497</v>
      </c>
      <c r="F613" s="175" t="s">
        <v>1795</v>
      </c>
      <c r="G613" s="61" t="s">
        <v>192</v>
      </c>
      <c r="H613" s="175" t="s">
        <v>1796</v>
      </c>
      <c r="I613" s="117" t="s">
        <v>195</v>
      </c>
      <c r="J613" s="68" t="str">
        <f>VLOOKUP($A613,[1]전년동월vs전월vs당월!$A$598:$AA$924,12,FALSE)</f>
        <v>-</v>
      </c>
      <c r="K613" s="68" t="s">
        <v>629</v>
      </c>
      <c r="L613" s="219" t="str">
        <f>VLOOKUP($A613,농산물!$A21:$O347,12,FALSE)</f>
        <v>-</v>
      </c>
      <c r="M613" s="251" t="e">
        <f t="shared" si="138"/>
        <v>#VALUE!</v>
      </c>
      <c r="N613" s="251" t="e">
        <f t="shared" si="139"/>
        <v>#VALUE!</v>
      </c>
      <c r="O613" s="68" t="str">
        <f>VLOOKUP($A613,[1]전년동월vs전월vs당월!$A$598:$AA$924,17,FALSE)</f>
        <v>-</v>
      </c>
      <c r="P613" s="68" t="s">
        <v>629</v>
      </c>
      <c r="Q613" s="219" t="str">
        <f>VLOOKUP($A613,농산물!$A21:$O347,13,FALSE)</f>
        <v>-</v>
      </c>
      <c r="R613" s="251" t="e">
        <f t="shared" si="140"/>
        <v>#VALUE!</v>
      </c>
      <c r="S613" s="251" t="e">
        <f t="shared" si="141"/>
        <v>#VALUE!</v>
      </c>
      <c r="T613" s="68" t="str">
        <f>VLOOKUP($A613,[1]전년동월vs전월vs당월!$A$598:$AA$924,22,FALSE)</f>
        <v>-</v>
      </c>
      <c r="U613" s="68" t="s">
        <v>629</v>
      </c>
      <c r="V613" s="219" t="str">
        <f>VLOOKUP($A613,농산물!$A21:$O347,14,FALSE)</f>
        <v>-</v>
      </c>
      <c r="W613" s="251" t="e">
        <f t="shared" si="142"/>
        <v>#VALUE!</v>
      </c>
      <c r="X613" s="251" t="e">
        <f t="shared" si="143"/>
        <v>#VALUE!</v>
      </c>
      <c r="Y613" s="68" t="str">
        <f>VLOOKUP($A613,[1]전년동월vs전월vs당월!$A$598:$AA$924,27,FALSE)</f>
        <v>-</v>
      </c>
      <c r="Z613" s="68" t="s">
        <v>629</v>
      </c>
      <c r="AA613" s="219" t="str">
        <f>VLOOKUP($A613,농산물!$A21:$O347,15,FALSE)</f>
        <v>-</v>
      </c>
      <c r="AB613" s="251" t="e">
        <f t="shared" si="144"/>
        <v>#VALUE!</v>
      </c>
      <c r="AC613" s="251" t="e">
        <f t="shared" si="145"/>
        <v>#VALUE!</v>
      </c>
      <c r="AD613" s="83"/>
    </row>
    <row r="614" spans="1:30">
      <c r="A614">
        <v>16</v>
      </c>
      <c r="B614" s="16" t="str">
        <f t="shared" si="121"/>
        <v>토란생것kg깐것국산</v>
      </c>
      <c r="C614" s="53">
        <v>4</v>
      </c>
      <c r="D614" s="61" t="s">
        <v>496</v>
      </c>
      <c r="E614" s="175" t="s">
        <v>531</v>
      </c>
      <c r="F614" s="175" t="s">
        <v>468</v>
      </c>
      <c r="G614" s="61" t="s">
        <v>192</v>
      </c>
      <c r="H614" s="175" t="s">
        <v>1781</v>
      </c>
      <c r="I614" s="117" t="s">
        <v>195</v>
      </c>
      <c r="J614" s="68" t="str">
        <f>VLOOKUP($A614,[1]전년동월vs전월vs당월!$A$598:$AA$924,12,FALSE)</f>
        <v>-</v>
      </c>
      <c r="K614" s="68" t="s">
        <v>629</v>
      </c>
      <c r="L614" s="219" t="str">
        <f>VLOOKUP($A614,농산물!$A22:$O348,12,FALSE)</f>
        <v>-</v>
      </c>
      <c r="M614" s="251" t="e">
        <f t="shared" si="138"/>
        <v>#VALUE!</v>
      </c>
      <c r="N614" s="251" t="e">
        <f t="shared" si="139"/>
        <v>#VALUE!</v>
      </c>
      <c r="O614" s="68" t="str">
        <f>VLOOKUP($A614,[1]전년동월vs전월vs당월!$A$598:$AA$924,17,FALSE)</f>
        <v>-</v>
      </c>
      <c r="P614" s="68" t="s">
        <v>629</v>
      </c>
      <c r="Q614" s="219" t="str">
        <f>VLOOKUP($A614,농산물!$A22:$O348,13,FALSE)</f>
        <v>-</v>
      </c>
      <c r="R614" s="251" t="e">
        <f t="shared" si="140"/>
        <v>#VALUE!</v>
      </c>
      <c r="S614" s="251" t="e">
        <f t="shared" si="141"/>
        <v>#VALUE!</v>
      </c>
      <c r="T614" s="68" t="str">
        <f>VLOOKUP($A614,[1]전년동월vs전월vs당월!$A$598:$AA$924,22,FALSE)</f>
        <v>-</v>
      </c>
      <c r="U614" s="68" t="s">
        <v>629</v>
      </c>
      <c r="V614" s="219" t="str">
        <f>VLOOKUP($A614,농산물!$A22:$O348,14,FALSE)</f>
        <v>-</v>
      </c>
      <c r="W614" s="251" t="e">
        <f t="shared" si="142"/>
        <v>#VALUE!</v>
      </c>
      <c r="X614" s="251" t="e">
        <f t="shared" si="143"/>
        <v>#VALUE!</v>
      </c>
      <c r="Y614" s="68" t="str">
        <f>VLOOKUP($A614,[1]전년동월vs전월vs당월!$A$598:$AA$924,27,FALSE)</f>
        <v>-</v>
      </c>
      <c r="Z614" s="68" t="s">
        <v>629</v>
      </c>
      <c r="AA614" s="219" t="str">
        <f>VLOOKUP($A614,농산물!$A22:$O348,15,FALSE)</f>
        <v>-</v>
      </c>
      <c r="AB614" s="251" t="e">
        <f t="shared" si="144"/>
        <v>#VALUE!</v>
      </c>
      <c r="AC614" s="251" t="e">
        <f t="shared" si="145"/>
        <v>#VALUE!</v>
      </c>
      <c r="AD614" s="83"/>
    </row>
    <row r="615" spans="1:30">
      <c r="A615">
        <v>17</v>
      </c>
      <c r="B615" s="16" t="str">
        <f t="shared" si="121"/>
        <v>들깨가루kg피들깨가루국산</v>
      </c>
      <c r="C615" s="53">
        <v>5</v>
      </c>
      <c r="D615" s="61" t="s">
        <v>499</v>
      </c>
      <c r="E615" s="175" t="s">
        <v>536</v>
      </c>
      <c r="F615" s="175"/>
      <c r="G615" s="61" t="s">
        <v>192</v>
      </c>
      <c r="H615" s="175" t="s">
        <v>1829</v>
      </c>
      <c r="I615" s="117" t="s">
        <v>195</v>
      </c>
      <c r="J615" s="68" t="str">
        <f>VLOOKUP($A615,[1]전년동월vs전월vs당월!$A$598:$AA$924,12,FALSE)</f>
        <v>-</v>
      </c>
      <c r="K615" s="68" t="s">
        <v>629</v>
      </c>
      <c r="L615" s="219" t="str">
        <f>VLOOKUP($A615,농산물!$A23:$O349,12,FALSE)</f>
        <v>-</v>
      </c>
      <c r="M615" s="251" t="e">
        <f t="shared" si="138"/>
        <v>#VALUE!</v>
      </c>
      <c r="N615" s="251" t="e">
        <f t="shared" si="139"/>
        <v>#VALUE!</v>
      </c>
      <c r="O615" s="68" t="str">
        <f>VLOOKUP($A615,[1]전년동월vs전월vs당월!$A$598:$AA$924,17,FALSE)</f>
        <v>-</v>
      </c>
      <c r="P615" s="68" t="s">
        <v>629</v>
      </c>
      <c r="Q615" s="219" t="str">
        <f>VLOOKUP($A615,농산물!$A23:$O349,13,FALSE)</f>
        <v>-</v>
      </c>
      <c r="R615" s="251" t="e">
        <f t="shared" si="140"/>
        <v>#VALUE!</v>
      </c>
      <c r="S615" s="251" t="e">
        <f t="shared" si="141"/>
        <v>#VALUE!</v>
      </c>
      <c r="T615" s="68">
        <f>VLOOKUP($A615,[1]전년동월vs전월vs당월!$A$598:$AA$924,22,FALSE)</f>
        <v>43000</v>
      </c>
      <c r="U615" s="68">
        <v>30000</v>
      </c>
      <c r="V615" s="219">
        <f>VLOOKUP($A615,농산물!$A23:$O349,14,FALSE)</f>
        <v>30000</v>
      </c>
      <c r="W615" s="251">
        <f t="shared" si="142"/>
        <v>-30.232558139534884</v>
      </c>
      <c r="X615" s="251">
        <f t="shared" si="143"/>
        <v>0</v>
      </c>
      <c r="Y615" s="68">
        <f>VLOOKUP($A615,[1]전년동월vs전월vs당월!$A$598:$AA$924,27,FALSE)</f>
        <v>33200</v>
      </c>
      <c r="Z615" s="68">
        <v>43000</v>
      </c>
      <c r="AA615" s="219">
        <f>VLOOKUP($A615,농산물!$A23:$O349,15,FALSE)</f>
        <v>43000</v>
      </c>
      <c r="AB615" s="251">
        <f t="shared" si="144"/>
        <v>29.518072289156628</v>
      </c>
      <c r="AC615" s="251">
        <f t="shared" si="145"/>
        <v>0</v>
      </c>
      <c r="AD615" s="83"/>
    </row>
    <row r="616" spans="1:30">
      <c r="A616">
        <v>18</v>
      </c>
      <c r="B616" s="16" t="str">
        <f t="shared" si="121"/>
        <v>들깨가루kg거피들깨가루국산</v>
      </c>
      <c r="C616" s="53"/>
      <c r="D616" s="61" t="s">
        <v>499</v>
      </c>
      <c r="E616" s="175" t="s">
        <v>536</v>
      </c>
      <c r="F616" s="175"/>
      <c r="G616" s="61" t="s">
        <v>192</v>
      </c>
      <c r="H616" s="175" t="s">
        <v>1830</v>
      </c>
      <c r="I616" s="117" t="s">
        <v>195</v>
      </c>
      <c r="J616" s="68">
        <f>VLOOKUP($A616,[1]전년동월vs전월vs당월!$A$598:$AA$924,12,FALSE)</f>
        <v>26000</v>
      </c>
      <c r="K616" s="68" t="s">
        <v>629</v>
      </c>
      <c r="L616" s="219" t="str">
        <f>VLOOKUP($A616,농산물!$A24:$O350,12,FALSE)</f>
        <v>-</v>
      </c>
      <c r="M616" s="251" t="e">
        <f t="shared" si="138"/>
        <v>#VALUE!</v>
      </c>
      <c r="N616" s="251" t="e">
        <f t="shared" si="139"/>
        <v>#VALUE!</v>
      </c>
      <c r="O616" s="68" t="str">
        <f>VLOOKUP($A616,[1]전년동월vs전월vs당월!$A$598:$AA$924,17,FALSE)</f>
        <v>-</v>
      </c>
      <c r="P616" s="68" t="s">
        <v>629</v>
      </c>
      <c r="Q616" s="219" t="str">
        <f>VLOOKUP($A616,농산물!$A24:$O350,13,FALSE)</f>
        <v>-</v>
      </c>
      <c r="R616" s="251" t="e">
        <f t="shared" si="140"/>
        <v>#VALUE!</v>
      </c>
      <c r="S616" s="251" t="e">
        <f t="shared" si="141"/>
        <v>#VALUE!</v>
      </c>
      <c r="T616" s="68">
        <f>VLOOKUP($A616,[1]전년동월vs전월vs당월!$A$598:$AA$924,22,FALSE)</f>
        <v>41500</v>
      </c>
      <c r="U616" s="68">
        <v>45500</v>
      </c>
      <c r="V616" s="219">
        <f>VLOOKUP($A616,농산물!$A24:$O350,14,FALSE)</f>
        <v>47500</v>
      </c>
      <c r="W616" s="251">
        <f t="shared" si="142"/>
        <v>14.457831325301205</v>
      </c>
      <c r="X616" s="251">
        <f t="shared" si="143"/>
        <v>4.395604395604396</v>
      </c>
      <c r="Y616" s="68">
        <f>VLOOKUP($A616,[1]전년동월vs전월vs당월!$A$598:$AA$924,27,FALSE)</f>
        <v>36400</v>
      </c>
      <c r="Z616" s="68">
        <v>32800</v>
      </c>
      <c r="AA616" s="219">
        <f>VLOOKUP($A616,농산물!$A24:$O350,15,FALSE)</f>
        <v>32800</v>
      </c>
      <c r="AB616" s="251">
        <f t="shared" si="144"/>
        <v>-9.8901098901098905</v>
      </c>
      <c r="AC616" s="251">
        <f t="shared" si="145"/>
        <v>0</v>
      </c>
      <c r="AD616" s="83"/>
    </row>
    <row r="617" spans="1:30">
      <c r="A617">
        <v>19</v>
      </c>
      <c r="B617" s="16" t="str">
        <f t="shared" si="121"/>
        <v>땅콩생것,겉껍질있음kg생땅콩국산</v>
      </c>
      <c r="C617" s="53">
        <v>6</v>
      </c>
      <c r="D617" s="61" t="s">
        <v>499</v>
      </c>
      <c r="E617" s="175" t="s">
        <v>537</v>
      </c>
      <c r="F617" s="175" t="s">
        <v>1831</v>
      </c>
      <c r="G617" s="61" t="s">
        <v>192</v>
      </c>
      <c r="H617" s="175" t="s">
        <v>1832</v>
      </c>
      <c r="I617" s="117" t="s">
        <v>195</v>
      </c>
      <c r="J617" s="68" t="str">
        <f>VLOOKUP($A617,[1]전년동월vs전월vs당월!$A$598:$AA$924,12,FALSE)</f>
        <v>-</v>
      </c>
      <c r="K617" s="68">
        <v>12000</v>
      </c>
      <c r="L617" s="219">
        <f>VLOOKUP($A617,농산물!$A25:$O351,12,FALSE)</f>
        <v>12000</v>
      </c>
      <c r="M617" s="251" t="e">
        <f t="shared" si="138"/>
        <v>#VALUE!</v>
      </c>
      <c r="N617" s="251">
        <f t="shared" si="139"/>
        <v>0</v>
      </c>
      <c r="O617" s="68" t="str">
        <f>VLOOKUP($A617,[1]전년동월vs전월vs당월!$A$598:$AA$924,17,FALSE)</f>
        <v>-</v>
      </c>
      <c r="P617" s="68">
        <v>8100</v>
      </c>
      <c r="Q617" s="219">
        <f>VLOOKUP($A617,농산물!$A25:$O351,13,FALSE)</f>
        <v>8100</v>
      </c>
      <c r="R617" s="251" t="e">
        <f t="shared" si="140"/>
        <v>#VALUE!</v>
      </c>
      <c r="S617" s="251">
        <f t="shared" si="141"/>
        <v>0</v>
      </c>
      <c r="T617" s="68" t="str">
        <f>VLOOKUP($A617,[1]전년동월vs전월vs당월!$A$598:$AA$924,22,FALSE)</f>
        <v>-</v>
      </c>
      <c r="U617" s="68" t="s">
        <v>629</v>
      </c>
      <c r="V617" s="219" t="str">
        <f>VLOOKUP($A617,농산물!$A25:$O351,14,FALSE)</f>
        <v>-</v>
      </c>
      <c r="W617" s="251" t="e">
        <f t="shared" si="142"/>
        <v>#VALUE!</v>
      </c>
      <c r="X617" s="251" t="e">
        <f t="shared" si="143"/>
        <v>#VALUE!</v>
      </c>
      <c r="Y617" s="68">
        <f>VLOOKUP($A617,[1]전년동월vs전월vs당월!$A$598:$AA$924,27,FALSE)</f>
        <v>20800</v>
      </c>
      <c r="Z617" s="68">
        <v>17800</v>
      </c>
      <c r="AA617" s="219">
        <f>VLOOKUP($A617,농산물!$A25:$O351,15,FALSE)</f>
        <v>17800</v>
      </c>
      <c r="AB617" s="251">
        <f t="shared" si="144"/>
        <v>-14.423076923076923</v>
      </c>
      <c r="AC617" s="251">
        <f t="shared" si="145"/>
        <v>0</v>
      </c>
      <c r="AD617" s="83"/>
    </row>
    <row r="618" spans="1:30">
      <c r="A618">
        <v>20</v>
      </c>
      <c r="B618" s="16" t="str">
        <f t="shared" si="121"/>
        <v>땅콩말린것,속껍질있음kg피땅콩국산</v>
      </c>
      <c r="C618" s="53"/>
      <c r="D618" s="61" t="s">
        <v>499</v>
      </c>
      <c r="E618" s="175" t="s">
        <v>537</v>
      </c>
      <c r="F618" s="175" t="s">
        <v>1833</v>
      </c>
      <c r="G618" s="61" t="s">
        <v>192</v>
      </c>
      <c r="H618" s="175" t="s">
        <v>1834</v>
      </c>
      <c r="I618" s="117" t="s">
        <v>195</v>
      </c>
      <c r="J618" s="68">
        <f>VLOOKUP($A618,[1]전년동월vs전월vs당월!$A$598:$AA$924,12,FALSE)</f>
        <v>16000</v>
      </c>
      <c r="K618" s="68" t="s">
        <v>629</v>
      </c>
      <c r="L618" s="219">
        <f>VLOOKUP($A618,농산물!$A26:$O352,12,FALSE)</f>
        <v>14800</v>
      </c>
      <c r="M618" s="251">
        <f t="shared" si="138"/>
        <v>-7.5</v>
      </c>
      <c r="N618" s="251" t="e">
        <f t="shared" si="139"/>
        <v>#VALUE!</v>
      </c>
      <c r="O618" s="68" t="str">
        <f>VLOOKUP($A618,[1]전년동월vs전월vs당월!$A$598:$AA$924,17,FALSE)</f>
        <v>-</v>
      </c>
      <c r="P618" s="68">
        <v>0</v>
      </c>
      <c r="Q618" s="219" t="str">
        <f>VLOOKUP($A618,농산물!$A26:$O352,13,FALSE)</f>
        <v>-</v>
      </c>
      <c r="R618" s="251" t="e">
        <f t="shared" si="140"/>
        <v>#VALUE!</v>
      </c>
      <c r="S618" s="251" t="e">
        <f t="shared" si="141"/>
        <v>#VALUE!</v>
      </c>
      <c r="T618" s="68" t="str">
        <f>VLOOKUP($A618,[1]전년동월vs전월vs당월!$A$598:$AA$924,22,FALSE)</f>
        <v>-</v>
      </c>
      <c r="U618" s="68">
        <v>22400</v>
      </c>
      <c r="V618" s="219">
        <f>VLOOKUP($A618,농산물!$A26:$O352,14,FALSE)</f>
        <v>23600</v>
      </c>
      <c r="W618" s="251" t="e">
        <f t="shared" si="142"/>
        <v>#VALUE!</v>
      </c>
      <c r="X618" s="251">
        <f t="shared" si="143"/>
        <v>5.3571428571428568</v>
      </c>
      <c r="Y618" s="68">
        <f>VLOOKUP($A618,[1]전년동월vs전월vs당월!$A$598:$AA$924,27,FALSE)</f>
        <v>21800</v>
      </c>
      <c r="Z618" s="68">
        <v>23800</v>
      </c>
      <c r="AA618" s="219">
        <f>VLOOKUP($A618,농산물!$A26:$O352,15,FALSE)</f>
        <v>23800</v>
      </c>
      <c r="AB618" s="251">
        <f t="shared" si="144"/>
        <v>9.1743119266055047</v>
      </c>
      <c r="AC618" s="251">
        <f t="shared" si="145"/>
        <v>0</v>
      </c>
      <c r="AD618" s="83"/>
    </row>
    <row r="619" spans="1:30">
      <c r="A619">
        <v>21</v>
      </c>
      <c r="B619" s="16" t="str">
        <f t="shared" si="121"/>
        <v>땅콩볶은것,속껍질제거kg알땅콩국산</v>
      </c>
      <c r="C619" s="53"/>
      <c r="D619" s="61" t="s">
        <v>499</v>
      </c>
      <c r="E619" s="175" t="s">
        <v>537</v>
      </c>
      <c r="F619" s="175" t="s">
        <v>1835</v>
      </c>
      <c r="G619" s="61" t="s">
        <v>192</v>
      </c>
      <c r="H619" s="175" t="s">
        <v>1836</v>
      </c>
      <c r="I619" s="117" t="s">
        <v>195</v>
      </c>
      <c r="J619" s="68">
        <f>VLOOKUP($A619,[1]전년동월vs전월vs당월!$A$598:$AA$924,12,FALSE)</f>
        <v>16000</v>
      </c>
      <c r="K619" s="68">
        <v>13000</v>
      </c>
      <c r="L619" s="219">
        <f>VLOOKUP($A619,농산물!$A27:$O353,12,FALSE)</f>
        <v>13000</v>
      </c>
      <c r="M619" s="251">
        <f t="shared" si="138"/>
        <v>-18.75</v>
      </c>
      <c r="N619" s="251">
        <f t="shared" si="139"/>
        <v>0</v>
      </c>
      <c r="O619" s="68" t="str">
        <f>VLOOKUP($A619,[1]전년동월vs전월vs당월!$A$598:$AA$924,17,FALSE)</f>
        <v>-</v>
      </c>
      <c r="P619" s="68">
        <v>6000</v>
      </c>
      <c r="Q619" s="219" t="str">
        <f>VLOOKUP($A619,농산물!$A27:$O353,13,FALSE)</f>
        <v>-</v>
      </c>
      <c r="R619" s="251" t="e">
        <f t="shared" si="140"/>
        <v>#VALUE!</v>
      </c>
      <c r="S619" s="251" t="e">
        <f t="shared" si="141"/>
        <v>#VALUE!</v>
      </c>
      <c r="T619" s="68" t="str">
        <f>VLOOKUP($A619,[1]전년동월vs전월vs당월!$A$598:$AA$924,22,FALSE)</f>
        <v>-</v>
      </c>
      <c r="U619" s="68" t="s">
        <v>629</v>
      </c>
      <c r="V619" s="219" t="str">
        <f>VLOOKUP($A619,농산물!$A27:$O353,14,FALSE)</f>
        <v>-</v>
      </c>
      <c r="W619" s="251" t="e">
        <f t="shared" si="142"/>
        <v>#VALUE!</v>
      </c>
      <c r="X619" s="251" t="e">
        <f t="shared" si="143"/>
        <v>#VALUE!</v>
      </c>
      <c r="Y619" s="68">
        <f>VLOOKUP($A619,[1]전년동월vs전월vs당월!$A$598:$AA$924,27,FALSE)</f>
        <v>27000</v>
      </c>
      <c r="Z619" s="68">
        <v>26500</v>
      </c>
      <c r="AA619" s="219">
        <f>VLOOKUP($A619,농산물!$A27:$O353,15,FALSE)</f>
        <v>26500</v>
      </c>
      <c r="AB619" s="251">
        <f t="shared" si="144"/>
        <v>-1.8518518518518519</v>
      </c>
      <c r="AC619" s="251">
        <f t="shared" si="145"/>
        <v>0</v>
      </c>
      <c r="AD619" s="83"/>
    </row>
    <row r="620" spans="1:30">
      <c r="A620">
        <v>22</v>
      </c>
      <c r="B620" s="16" t="str">
        <f t="shared" si="121"/>
        <v>땅콩가루kg분쇄땅콩국산</v>
      </c>
      <c r="C620" s="53"/>
      <c r="D620" s="61" t="s">
        <v>499</v>
      </c>
      <c r="E620" s="175" t="s">
        <v>537</v>
      </c>
      <c r="F620" s="175" t="s">
        <v>1837</v>
      </c>
      <c r="G620" s="61" t="s">
        <v>192</v>
      </c>
      <c r="H620" s="175" t="s">
        <v>1838</v>
      </c>
      <c r="I620" s="117" t="s">
        <v>195</v>
      </c>
      <c r="J620" s="68" t="str">
        <f>VLOOKUP($A620,[1]전년동월vs전월vs당월!$A$598:$AA$924,12,FALSE)</f>
        <v>-</v>
      </c>
      <c r="K620" s="68">
        <v>13000</v>
      </c>
      <c r="L620" s="219">
        <f>VLOOKUP($A620,농산물!$A28:$O354,12,FALSE)</f>
        <v>13000</v>
      </c>
      <c r="M620" s="251" t="e">
        <f t="shared" si="138"/>
        <v>#VALUE!</v>
      </c>
      <c r="N620" s="251">
        <f t="shared" si="139"/>
        <v>0</v>
      </c>
      <c r="O620" s="68" t="str">
        <f>VLOOKUP($A620,[1]전년동월vs전월vs당월!$A$598:$AA$924,17,FALSE)</f>
        <v>-</v>
      </c>
      <c r="P620" s="68">
        <v>0</v>
      </c>
      <c r="Q620" s="219" t="str">
        <f>VLOOKUP($A620,농산물!$A28:$O354,13,FALSE)</f>
        <v>-</v>
      </c>
      <c r="R620" s="251" t="e">
        <f t="shared" si="140"/>
        <v>#VALUE!</v>
      </c>
      <c r="S620" s="251" t="e">
        <f t="shared" si="141"/>
        <v>#VALUE!</v>
      </c>
      <c r="T620" s="68" t="str">
        <f>VLOOKUP($A620,[1]전년동월vs전월vs당월!$A$598:$AA$924,22,FALSE)</f>
        <v>-</v>
      </c>
      <c r="U620" s="68" t="s">
        <v>629</v>
      </c>
      <c r="V620" s="219" t="str">
        <f>VLOOKUP($A620,농산물!$A28:$O354,14,FALSE)</f>
        <v>-</v>
      </c>
      <c r="W620" s="251" t="e">
        <f t="shared" si="142"/>
        <v>#VALUE!</v>
      </c>
      <c r="X620" s="251" t="e">
        <f t="shared" si="143"/>
        <v>#VALUE!</v>
      </c>
      <c r="Y620" s="68">
        <f>VLOOKUP($A620,[1]전년동월vs전월vs당월!$A$598:$AA$924,27,FALSE)</f>
        <v>40000</v>
      </c>
      <c r="Z620" s="68" t="s">
        <v>629</v>
      </c>
      <c r="AA620" s="219" t="str">
        <f>VLOOKUP($A620,농산물!$A28:$O354,15,FALSE)</f>
        <v>-</v>
      </c>
      <c r="AB620" s="251" t="e">
        <f t="shared" si="144"/>
        <v>#VALUE!</v>
      </c>
      <c r="AC620" s="251" t="e">
        <f t="shared" si="145"/>
        <v>#VALUE!</v>
      </c>
      <c r="AD620" s="83"/>
    </row>
    <row r="621" spans="1:30">
      <c r="A621">
        <v>23</v>
      </c>
      <c r="B621" s="16" t="str">
        <f t="shared" si="121"/>
        <v>밤생것kg피밤, 25g이상국산</v>
      </c>
      <c r="C621" s="53">
        <v>7</v>
      </c>
      <c r="D621" s="61" t="s">
        <v>499</v>
      </c>
      <c r="E621" s="175" t="s">
        <v>500</v>
      </c>
      <c r="F621" s="175" t="s">
        <v>16</v>
      </c>
      <c r="G621" s="61" t="s">
        <v>192</v>
      </c>
      <c r="H621" s="175" t="s">
        <v>252</v>
      </c>
      <c r="I621" s="117" t="s">
        <v>195</v>
      </c>
      <c r="J621" s="68" t="str">
        <f>VLOOKUP($A621,[1]전년동월vs전월vs당월!$A$598:$AA$924,12,FALSE)</f>
        <v>-</v>
      </c>
      <c r="K621" s="68">
        <v>3000</v>
      </c>
      <c r="L621" s="219">
        <f>VLOOKUP($A621,농산물!$A29:$O355,12,FALSE)</f>
        <v>3500</v>
      </c>
      <c r="M621" s="251" t="e">
        <f t="shared" si="138"/>
        <v>#VALUE!</v>
      </c>
      <c r="N621" s="251">
        <f t="shared" si="139"/>
        <v>16.666666666666668</v>
      </c>
      <c r="O621" s="68">
        <f>VLOOKUP($A621,[1]전년동월vs전월vs당월!$A$598:$AA$924,17,FALSE)</f>
        <v>4000</v>
      </c>
      <c r="P621" s="68">
        <v>0</v>
      </c>
      <c r="Q621" s="219" t="str">
        <f>VLOOKUP($A621,농산물!$A29:$O355,13,FALSE)</f>
        <v>-</v>
      </c>
      <c r="R621" s="251" t="e">
        <f t="shared" si="140"/>
        <v>#VALUE!</v>
      </c>
      <c r="S621" s="251" t="e">
        <f t="shared" si="141"/>
        <v>#VALUE!</v>
      </c>
      <c r="T621" s="68">
        <f>VLOOKUP($A621,[1]전년동월vs전월vs당월!$A$598:$AA$924,22,FALSE)</f>
        <v>11150</v>
      </c>
      <c r="U621" s="68">
        <v>6860</v>
      </c>
      <c r="V621" s="219">
        <f>VLOOKUP($A621,농산물!$A29:$O355,14,FALSE)</f>
        <v>7120</v>
      </c>
      <c r="W621" s="251">
        <f t="shared" si="142"/>
        <v>-36.143497757847534</v>
      </c>
      <c r="X621" s="251">
        <f t="shared" si="143"/>
        <v>3.7900874635568513</v>
      </c>
      <c r="Y621" s="68">
        <f>VLOOKUP($A621,[1]전년동월vs전월vs당월!$A$598:$AA$924,27,FALSE)</f>
        <v>8130</v>
      </c>
      <c r="Z621" s="68">
        <v>5500</v>
      </c>
      <c r="AA621" s="219">
        <f>VLOOKUP($A621,농산물!$A29:$O355,15,FALSE)</f>
        <v>5500</v>
      </c>
      <c r="AB621" s="251">
        <f t="shared" si="144"/>
        <v>-32.349323493234934</v>
      </c>
      <c r="AC621" s="251">
        <f t="shared" si="145"/>
        <v>0</v>
      </c>
      <c r="AD621" s="83"/>
    </row>
    <row r="622" spans="1:30">
      <c r="A622">
        <v>24</v>
      </c>
      <c r="B622" s="16" t="str">
        <f t="shared" si="121"/>
        <v>밤깐것kg깐밤국산</v>
      </c>
      <c r="C622" s="53"/>
      <c r="D622" s="61" t="s">
        <v>499</v>
      </c>
      <c r="E622" s="175" t="s">
        <v>500</v>
      </c>
      <c r="F622" s="175" t="s">
        <v>1781</v>
      </c>
      <c r="G622" s="61" t="s">
        <v>192</v>
      </c>
      <c r="H622" s="175" t="s">
        <v>253</v>
      </c>
      <c r="I622" s="117" t="s">
        <v>195</v>
      </c>
      <c r="J622" s="68">
        <f>VLOOKUP($A622,[1]전년동월vs전월vs당월!$A$598:$AA$924,12,FALSE)</f>
        <v>14000</v>
      </c>
      <c r="K622" s="68">
        <v>11000</v>
      </c>
      <c r="L622" s="219">
        <f>VLOOKUP($A622,농산물!$A30:$O356,12,FALSE)</f>
        <v>13500</v>
      </c>
      <c r="M622" s="251">
        <f t="shared" si="138"/>
        <v>-3.5714285714285716</v>
      </c>
      <c r="N622" s="251">
        <f t="shared" si="139"/>
        <v>22.727272727272727</v>
      </c>
      <c r="O622" s="68" t="str">
        <f>VLOOKUP($A622,[1]전년동월vs전월vs당월!$A$598:$AA$924,17,FALSE)</f>
        <v>-</v>
      </c>
      <c r="P622" s="68">
        <v>16300</v>
      </c>
      <c r="Q622" s="219">
        <f>VLOOKUP($A622,농산물!$A30:$O356,13,FALSE)</f>
        <v>16300</v>
      </c>
      <c r="R622" s="251" t="e">
        <f t="shared" si="140"/>
        <v>#VALUE!</v>
      </c>
      <c r="S622" s="251">
        <f t="shared" si="141"/>
        <v>0</v>
      </c>
      <c r="T622" s="68">
        <f>VLOOKUP($A622,[1]전년동월vs전월vs당월!$A$598:$AA$924,22,FALSE)</f>
        <v>36250</v>
      </c>
      <c r="U622" s="68">
        <v>31130</v>
      </c>
      <c r="V622" s="219">
        <f>VLOOKUP($A622,농산물!$A30:$O356,14,FALSE)</f>
        <v>24880</v>
      </c>
      <c r="W622" s="251">
        <f t="shared" si="142"/>
        <v>-31.365517241379312</v>
      </c>
      <c r="X622" s="251">
        <f t="shared" si="143"/>
        <v>-20.077096048827496</v>
      </c>
      <c r="Y622" s="68">
        <f>VLOOKUP($A622,[1]전년동월vs전월vs당월!$A$598:$AA$924,27,FALSE)</f>
        <v>12040</v>
      </c>
      <c r="Z622" s="68">
        <v>7860</v>
      </c>
      <c r="AA622" s="219">
        <f>VLOOKUP($A622,농산물!$A30:$O356,15,FALSE)</f>
        <v>7860</v>
      </c>
      <c r="AB622" s="251">
        <f t="shared" si="144"/>
        <v>-34.717607973421927</v>
      </c>
      <c r="AC622" s="251">
        <f t="shared" si="145"/>
        <v>0</v>
      </c>
      <c r="AD622" s="83"/>
    </row>
    <row r="623" spans="1:30">
      <c r="A623">
        <v>25</v>
      </c>
      <c r="B623" s="16" t="str">
        <f t="shared" si="121"/>
        <v>아몬드조미한것kg깐아몬드,통미국</v>
      </c>
      <c r="C623" s="53">
        <v>8</v>
      </c>
      <c r="D623" s="61" t="s">
        <v>499</v>
      </c>
      <c r="E623" s="175" t="s">
        <v>538</v>
      </c>
      <c r="F623" s="175" t="s">
        <v>539</v>
      </c>
      <c r="G623" s="61" t="s">
        <v>192</v>
      </c>
      <c r="H623" s="175" t="s">
        <v>1839</v>
      </c>
      <c r="I623" s="117" t="s">
        <v>1514</v>
      </c>
      <c r="J623" s="68">
        <f>VLOOKUP($A623,[1]전년동월vs전월vs당월!$A$598:$AA$924,12,FALSE)</f>
        <v>11000</v>
      </c>
      <c r="K623" s="68">
        <v>12000</v>
      </c>
      <c r="L623" s="219">
        <f>VLOOKUP($A623,농산물!$A31:$O357,12,FALSE)</f>
        <v>11600</v>
      </c>
      <c r="M623" s="251">
        <f t="shared" si="138"/>
        <v>5.4545454545454541</v>
      </c>
      <c r="N623" s="251">
        <f t="shared" si="139"/>
        <v>-3.3333333333333335</v>
      </c>
      <c r="O623" s="68" t="str">
        <f>VLOOKUP($A623,[1]전년동월vs전월vs당월!$A$598:$AA$924,17,FALSE)</f>
        <v>-</v>
      </c>
      <c r="P623" s="68">
        <v>16000</v>
      </c>
      <c r="Q623" s="219">
        <f>VLOOKUP($A623,농산물!$A31:$O357,13,FALSE)</f>
        <v>16000</v>
      </c>
      <c r="R623" s="251" t="e">
        <f t="shared" si="140"/>
        <v>#VALUE!</v>
      </c>
      <c r="S623" s="251">
        <f t="shared" si="141"/>
        <v>0</v>
      </c>
      <c r="T623" s="68">
        <f>VLOOKUP($A623,[1]전년동월vs전월vs당월!$A$598:$AA$924,22,FALSE)</f>
        <v>12580</v>
      </c>
      <c r="U623" s="68">
        <v>16290</v>
      </c>
      <c r="V623" s="219">
        <f>VLOOKUP($A623,농산물!$A31:$O357,14,FALSE)</f>
        <v>14900</v>
      </c>
      <c r="W623" s="251">
        <f t="shared" si="142"/>
        <v>18.441971383147855</v>
      </c>
      <c r="X623" s="251">
        <f t="shared" si="143"/>
        <v>-8.532842234499693</v>
      </c>
      <c r="Y623" s="68">
        <f>VLOOKUP($A623,[1]전년동월vs전월vs당월!$A$598:$AA$924,27,FALSE)</f>
        <v>12150</v>
      </c>
      <c r="Z623" s="68">
        <v>12150</v>
      </c>
      <c r="AA623" s="219">
        <f>VLOOKUP($A623,농산물!$A31:$O357,15,FALSE)</f>
        <v>12150</v>
      </c>
      <c r="AB623" s="251">
        <f t="shared" si="144"/>
        <v>0</v>
      </c>
      <c r="AC623" s="251">
        <f t="shared" si="145"/>
        <v>0</v>
      </c>
      <c r="AD623" s="83"/>
    </row>
    <row r="624" spans="1:30">
      <c r="A624">
        <v>26</v>
      </c>
      <c r="B624" s="16" t="str">
        <f t="shared" si="121"/>
        <v>아몬드조미한것kg깐아몬드,채미국</v>
      </c>
      <c r="C624" s="53"/>
      <c r="D624" s="61" t="s">
        <v>499</v>
      </c>
      <c r="E624" s="175" t="s">
        <v>538</v>
      </c>
      <c r="F624" s="175" t="s">
        <v>539</v>
      </c>
      <c r="G624" s="61" t="s">
        <v>192</v>
      </c>
      <c r="H624" s="175" t="s">
        <v>1840</v>
      </c>
      <c r="I624" s="117" t="s">
        <v>1514</v>
      </c>
      <c r="J624" s="68">
        <f>VLOOKUP($A624,[1]전년동월vs전월vs당월!$A$598:$AA$924,12,FALSE)</f>
        <v>11000</v>
      </c>
      <c r="K624" s="68">
        <v>12000</v>
      </c>
      <c r="L624" s="219">
        <f>VLOOKUP($A624,농산물!$A32:$O358,12,FALSE)</f>
        <v>11600</v>
      </c>
      <c r="M624" s="251">
        <f t="shared" si="138"/>
        <v>5.4545454545454541</v>
      </c>
      <c r="N624" s="251">
        <f t="shared" si="139"/>
        <v>-3.3333333333333335</v>
      </c>
      <c r="O624" s="68" t="str">
        <f>VLOOKUP($A624,[1]전년동월vs전월vs당월!$A$598:$AA$924,17,FALSE)</f>
        <v>-</v>
      </c>
      <c r="P624" s="68">
        <v>13900</v>
      </c>
      <c r="Q624" s="219">
        <f>VLOOKUP($A624,농산물!$A32:$O358,13,FALSE)</f>
        <v>13900</v>
      </c>
      <c r="R624" s="251" t="e">
        <f t="shared" si="140"/>
        <v>#VALUE!</v>
      </c>
      <c r="S624" s="251">
        <f t="shared" si="141"/>
        <v>0</v>
      </c>
      <c r="T624" s="68">
        <f>VLOOKUP($A624,[1]전년동월vs전월vs당월!$A$598:$AA$924,22,FALSE)</f>
        <v>13270</v>
      </c>
      <c r="U624" s="68">
        <v>23270</v>
      </c>
      <c r="V624" s="219">
        <f>VLOOKUP($A624,농산물!$A32:$O358,14,FALSE)</f>
        <v>18000</v>
      </c>
      <c r="W624" s="251">
        <f t="shared" si="142"/>
        <v>35.644310474755088</v>
      </c>
      <c r="X624" s="251">
        <f t="shared" si="143"/>
        <v>-22.647185217017618</v>
      </c>
      <c r="Y624" s="68">
        <f>VLOOKUP($A624,[1]전년동월vs전월vs당월!$A$598:$AA$924,27,FALSE)</f>
        <v>12800</v>
      </c>
      <c r="Z624" s="68">
        <v>12800</v>
      </c>
      <c r="AA624" s="219">
        <f>VLOOKUP($A624,농산물!$A32:$O358,15,FALSE)</f>
        <v>12800</v>
      </c>
      <c r="AB624" s="251">
        <f t="shared" si="144"/>
        <v>0</v>
      </c>
      <c r="AC624" s="251">
        <f t="shared" si="145"/>
        <v>0</v>
      </c>
      <c r="AD624" s="83"/>
    </row>
    <row r="625" spans="1:30">
      <c r="A625">
        <v>27</v>
      </c>
      <c r="B625" s="16" t="str">
        <f t="shared" si="121"/>
        <v>은행깐것kg깐은행국산</v>
      </c>
      <c r="C625" s="53">
        <v>9</v>
      </c>
      <c r="D625" s="61" t="s">
        <v>499</v>
      </c>
      <c r="E625" s="175" t="s">
        <v>540</v>
      </c>
      <c r="F625" s="175" t="s">
        <v>1781</v>
      </c>
      <c r="G625" s="61" t="s">
        <v>192</v>
      </c>
      <c r="H625" s="175" t="s">
        <v>1841</v>
      </c>
      <c r="I625" s="117" t="s">
        <v>195</v>
      </c>
      <c r="J625" s="68">
        <f>VLOOKUP($A625,[1]전년동월vs전월vs당월!$A$598:$AA$924,12,FALSE)</f>
        <v>8000</v>
      </c>
      <c r="K625" s="68">
        <v>10000</v>
      </c>
      <c r="L625" s="219">
        <f>VLOOKUP($A625,농산물!$A33:$O359,12,FALSE)</f>
        <v>12500</v>
      </c>
      <c r="M625" s="251">
        <f t="shared" si="138"/>
        <v>56.25</v>
      </c>
      <c r="N625" s="251">
        <f t="shared" si="139"/>
        <v>25</v>
      </c>
      <c r="O625" s="68" t="str">
        <f>VLOOKUP($A625,[1]전년동월vs전월vs당월!$A$598:$AA$924,17,FALSE)</f>
        <v>-</v>
      </c>
      <c r="P625" s="68">
        <v>9500</v>
      </c>
      <c r="Q625" s="219">
        <f>VLOOKUP($A625,농산물!$A33:$O359,13,FALSE)</f>
        <v>9500</v>
      </c>
      <c r="R625" s="251" t="e">
        <f t="shared" si="140"/>
        <v>#VALUE!</v>
      </c>
      <c r="S625" s="251">
        <f t="shared" si="141"/>
        <v>0</v>
      </c>
      <c r="T625" s="68">
        <f>VLOOKUP($A625,[1]전년동월vs전월vs당월!$A$598:$AA$924,22,FALSE)</f>
        <v>24800</v>
      </c>
      <c r="U625" s="68" t="s">
        <v>629</v>
      </c>
      <c r="V625" s="219">
        <f>VLOOKUP($A625,농산물!$A33:$O359,14,FALSE)</f>
        <v>29800</v>
      </c>
      <c r="W625" s="251">
        <f t="shared" si="142"/>
        <v>20.161290322580644</v>
      </c>
      <c r="X625" s="251" t="e">
        <f t="shared" si="143"/>
        <v>#VALUE!</v>
      </c>
      <c r="Y625" s="68">
        <f>VLOOKUP($A625,[1]전년동월vs전월vs당월!$A$598:$AA$924,27,FALSE)</f>
        <v>18300</v>
      </c>
      <c r="Z625" s="68">
        <v>18300</v>
      </c>
      <c r="AA625" s="219">
        <f>VLOOKUP($A625,농산물!$A33:$O359,15,FALSE)</f>
        <v>18300</v>
      </c>
      <c r="AB625" s="251">
        <f t="shared" si="144"/>
        <v>0</v>
      </c>
      <c r="AC625" s="251">
        <f t="shared" si="145"/>
        <v>0</v>
      </c>
      <c r="AD625" s="83"/>
    </row>
    <row r="626" spans="1:30">
      <c r="A626">
        <v>28</v>
      </c>
      <c r="B626" s="16" t="str">
        <f t="shared" si="121"/>
        <v>잣볶은것kg깐잣국산</v>
      </c>
      <c r="C626" s="53">
        <v>10</v>
      </c>
      <c r="D626" s="61" t="s">
        <v>499</v>
      </c>
      <c r="E626" s="185" t="s">
        <v>541</v>
      </c>
      <c r="F626" s="175" t="s">
        <v>1824</v>
      </c>
      <c r="G626" s="61" t="s">
        <v>192</v>
      </c>
      <c r="H626" s="175" t="s">
        <v>1842</v>
      </c>
      <c r="I626" s="117" t="s">
        <v>195</v>
      </c>
      <c r="J626" s="68">
        <f>VLOOKUP($A626,[1]전년동월vs전월vs당월!$A$598:$AA$924,12,FALSE)</f>
        <v>50000</v>
      </c>
      <c r="K626" s="68">
        <v>50000</v>
      </c>
      <c r="L626" s="219">
        <f>VLOOKUP($A626,농산물!$A34:$O360,12,FALSE)</f>
        <v>52500</v>
      </c>
      <c r="M626" s="251">
        <f t="shared" si="138"/>
        <v>5</v>
      </c>
      <c r="N626" s="251">
        <f t="shared" si="139"/>
        <v>5</v>
      </c>
      <c r="O626" s="68" t="str">
        <f>VLOOKUP($A626,[1]전년동월vs전월vs당월!$A$598:$AA$924,17,FALSE)</f>
        <v>-</v>
      </c>
      <c r="P626" s="68">
        <v>0</v>
      </c>
      <c r="Q626" s="219" t="str">
        <f>VLOOKUP($A626,농산물!$A34:$O360,13,FALSE)</f>
        <v>-</v>
      </c>
      <c r="R626" s="251" t="e">
        <f t="shared" si="140"/>
        <v>#VALUE!</v>
      </c>
      <c r="S626" s="251" t="e">
        <f t="shared" si="141"/>
        <v>#VALUE!</v>
      </c>
      <c r="T626" s="68">
        <f>VLOOKUP($A626,[1]전년동월vs전월vs당월!$A$598:$AA$924,22,FALSE)</f>
        <v>74000</v>
      </c>
      <c r="U626" s="68">
        <v>80900</v>
      </c>
      <c r="V626" s="219">
        <f>VLOOKUP($A626,농산물!$A34:$O360,14,FALSE)</f>
        <v>86400</v>
      </c>
      <c r="W626" s="251">
        <f t="shared" si="142"/>
        <v>16.756756756756758</v>
      </c>
      <c r="X626" s="251">
        <f t="shared" si="143"/>
        <v>6.7985166872682328</v>
      </c>
      <c r="Y626" s="68">
        <f>VLOOKUP($A626,[1]전년동월vs전월vs당월!$A$598:$AA$924,27,FALSE)</f>
        <v>71800</v>
      </c>
      <c r="Z626" s="68">
        <v>71800</v>
      </c>
      <c r="AA626" s="219">
        <f>VLOOKUP($A626,농산물!$A34:$O360,15,FALSE)</f>
        <v>84800</v>
      </c>
      <c r="AB626" s="251">
        <f t="shared" si="144"/>
        <v>18.105849582172702</v>
      </c>
      <c r="AC626" s="251">
        <f t="shared" si="145"/>
        <v>18.105849582172702</v>
      </c>
      <c r="AD626" s="83"/>
    </row>
    <row r="627" spans="1:30">
      <c r="A627">
        <v>29</v>
      </c>
      <c r="B627" s="16" t="str">
        <f t="shared" si="121"/>
        <v>잣볶은것kg깐잣중국</v>
      </c>
      <c r="C627" s="53"/>
      <c r="D627" s="61" t="s">
        <v>499</v>
      </c>
      <c r="E627" s="185" t="s">
        <v>541</v>
      </c>
      <c r="F627" s="175" t="s">
        <v>1824</v>
      </c>
      <c r="G627" s="61" t="s">
        <v>192</v>
      </c>
      <c r="H627" s="175" t="s">
        <v>1842</v>
      </c>
      <c r="I627" s="117" t="s">
        <v>1518</v>
      </c>
      <c r="J627" s="68">
        <f>VLOOKUP($A627,[1]전년동월vs전월vs당월!$A$598:$AA$924,12,FALSE)</f>
        <v>37000</v>
      </c>
      <c r="K627" s="68">
        <v>40000</v>
      </c>
      <c r="L627" s="219">
        <f>VLOOKUP($A627,농산물!$A35:$O361,12,FALSE)</f>
        <v>39000</v>
      </c>
      <c r="M627" s="251">
        <f t="shared" si="138"/>
        <v>5.4054054054054053</v>
      </c>
      <c r="N627" s="251">
        <f t="shared" si="139"/>
        <v>-2.5</v>
      </c>
      <c r="O627" s="68" t="str">
        <f>VLOOKUP($A627,[1]전년동월vs전월vs당월!$A$598:$AA$924,17,FALSE)</f>
        <v>-</v>
      </c>
      <c r="P627" s="68">
        <v>42000</v>
      </c>
      <c r="Q627" s="219">
        <f>VLOOKUP($A627,농산물!$A35:$O361,13,FALSE)</f>
        <v>42000</v>
      </c>
      <c r="R627" s="251" t="e">
        <f t="shared" si="140"/>
        <v>#VALUE!</v>
      </c>
      <c r="S627" s="251">
        <f t="shared" si="141"/>
        <v>0</v>
      </c>
      <c r="T627" s="68" t="str">
        <f>VLOOKUP($A627,[1]전년동월vs전월vs당월!$A$598:$AA$924,22,FALSE)</f>
        <v>-</v>
      </c>
      <c r="U627" s="68" t="s">
        <v>629</v>
      </c>
      <c r="V627" s="219" t="str">
        <f>VLOOKUP($A627,농산물!$A35:$O361,14,FALSE)</f>
        <v>-</v>
      </c>
      <c r="W627" s="251" t="e">
        <f t="shared" si="142"/>
        <v>#VALUE!</v>
      </c>
      <c r="X627" s="251" t="e">
        <f t="shared" si="143"/>
        <v>#VALUE!</v>
      </c>
      <c r="Y627" s="68" t="str">
        <f>VLOOKUP($A627,[1]전년동월vs전월vs당월!$A$598:$AA$924,27,FALSE)</f>
        <v>-</v>
      </c>
      <c r="Z627" s="68" t="s">
        <v>629</v>
      </c>
      <c r="AA627" s="219" t="str">
        <f>VLOOKUP($A627,농산물!$A35:$O361,15,FALSE)</f>
        <v>-</v>
      </c>
      <c r="AB627" s="251" t="e">
        <f t="shared" si="144"/>
        <v>#VALUE!</v>
      </c>
      <c r="AC627" s="251" t="e">
        <f t="shared" si="145"/>
        <v>#VALUE!</v>
      </c>
      <c r="AD627" s="83"/>
    </row>
    <row r="628" spans="1:30">
      <c r="A628">
        <v>30</v>
      </c>
      <c r="B628" s="16" t="str">
        <f t="shared" si="121"/>
        <v>참깨,검정깨(흑임자)말린것kg피검정깨국산</v>
      </c>
      <c r="C628" s="53">
        <v>11</v>
      </c>
      <c r="D628" s="61" t="s">
        <v>499</v>
      </c>
      <c r="E628" s="175" t="s">
        <v>542</v>
      </c>
      <c r="F628" s="175" t="s">
        <v>245</v>
      </c>
      <c r="G628" s="61" t="s">
        <v>192</v>
      </c>
      <c r="H628" s="175" t="s">
        <v>1843</v>
      </c>
      <c r="I628" s="117" t="s">
        <v>195</v>
      </c>
      <c r="J628" s="68">
        <f>VLOOKUP($A628,[1]전년동월vs전월vs당월!$A$598:$AA$924,12,FALSE)</f>
        <v>38340</v>
      </c>
      <c r="K628" s="68">
        <v>37170</v>
      </c>
      <c r="L628" s="219">
        <f>VLOOKUP($A628,농산물!$A36:$O362,12,FALSE)</f>
        <v>40000</v>
      </c>
      <c r="M628" s="251">
        <f t="shared" si="138"/>
        <v>4.3296817944705266</v>
      </c>
      <c r="N628" s="251">
        <f t="shared" si="139"/>
        <v>7.6136669357008344</v>
      </c>
      <c r="O628" s="68" t="str">
        <f>VLOOKUP($A628,[1]전년동월vs전월vs당월!$A$598:$AA$924,17,FALSE)</f>
        <v>-</v>
      </c>
      <c r="P628" s="68">
        <v>0</v>
      </c>
      <c r="Q628" s="219" t="str">
        <f>VLOOKUP($A628,농산물!$A36:$O362,13,FALSE)</f>
        <v>-</v>
      </c>
      <c r="R628" s="251" t="e">
        <f t="shared" si="140"/>
        <v>#VALUE!</v>
      </c>
      <c r="S628" s="251" t="e">
        <f t="shared" si="141"/>
        <v>#VALUE!</v>
      </c>
      <c r="T628" s="68">
        <f>VLOOKUP($A628,[1]전년동월vs전월vs당월!$A$598:$AA$924,22,FALSE)</f>
        <v>49500</v>
      </c>
      <c r="U628" s="68">
        <v>55200</v>
      </c>
      <c r="V628" s="219">
        <f>VLOOKUP($A628,농산물!$A36:$O362,14,FALSE)</f>
        <v>55200</v>
      </c>
      <c r="W628" s="251">
        <f t="shared" si="142"/>
        <v>11.515151515151516</v>
      </c>
      <c r="X628" s="251">
        <f t="shared" si="143"/>
        <v>0</v>
      </c>
      <c r="Y628" s="68">
        <f>VLOOKUP($A628,[1]전년동월vs전월vs당월!$A$598:$AA$924,27,FALSE)</f>
        <v>45000</v>
      </c>
      <c r="Z628" s="68">
        <v>45000</v>
      </c>
      <c r="AA628" s="219">
        <f>VLOOKUP($A628,농산물!$A36:$O362,15,FALSE)</f>
        <v>42600</v>
      </c>
      <c r="AB628" s="251">
        <f t="shared" si="144"/>
        <v>-5.333333333333333</v>
      </c>
      <c r="AC628" s="251">
        <f t="shared" si="145"/>
        <v>-5.333333333333333</v>
      </c>
      <c r="AD628" s="83"/>
    </row>
    <row r="629" spans="1:30">
      <c r="A629">
        <v>31</v>
      </c>
      <c r="B629" s="16" t="str">
        <f t="shared" si="121"/>
        <v>참깨,검정깨(흑임자)볶은것kg볶은검정깨국산</v>
      </c>
      <c r="C629" s="53"/>
      <c r="D629" s="61" t="s">
        <v>499</v>
      </c>
      <c r="E629" s="175" t="s">
        <v>542</v>
      </c>
      <c r="F629" s="175" t="s">
        <v>543</v>
      </c>
      <c r="G629" s="61" t="s">
        <v>192</v>
      </c>
      <c r="H629" s="175" t="s">
        <v>1844</v>
      </c>
      <c r="I629" s="117" t="s">
        <v>195</v>
      </c>
      <c r="J629" s="68" t="str">
        <f>VLOOKUP($A629,[1]전년동월vs전월vs당월!$A$598:$AA$924,12,FALSE)</f>
        <v>-</v>
      </c>
      <c r="K629" s="68" t="s">
        <v>629</v>
      </c>
      <c r="L629" s="219" t="str">
        <f>VLOOKUP($A629,농산물!$A37:$O363,12,FALSE)</f>
        <v>-</v>
      </c>
      <c r="M629" s="251" t="e">
        <f t="shared" si="138"/>
        <v>#VALUE!</v>
      </c>
      <c r="N629" s="251" t="e">
        <f t="shared" si="139"/>
        <v>#VALUE!</v>
      </c>
      <c r="O629" s="68" t="str">
        <f>VLOOKUP($A629,[1]전년동월vs전월vs당월!$A$598:$AA$924,17,FALSE)</f>
        <v>-</v>
      </c>
      <c r="P629" s="68">
        <v>0</v>
      </c>
      <c r="Q629" s="219" t="str">
        <f>VLOOKUP($A629,농산물!$A37:$O363,13,FALSE)</f>
        <v>-</v>
      </c>
      <c r="R629" s="251" t="e">
        <f t="shared" si="140"/>
        <v>#VALUE!</v>
      </c>
      <c r="S629" s="251" t="e">
        <f t="shared" si="141"/>
        <v>#VALUE!</v>
      </c>
      <c r="T629" s="68" t="str">
        <f>VLOOKUP($A629,[1]전년동월vs전월vs당월!$A$598:$AA$924,22,FALSE)</f>
        <v>-</v>
      </c>
      <c r="U629" s="68">
        <v>90590</v>
      </c>
      <c r="V629" s="219">
        <f>VLOOKUP($A629,농산물!$A37:$O363,14,FALSE)</f>
        <v>90590</v>
      </c>
      <c r="W629" s="251" t="e">
        <f t="shared" si="142"/>
        <v>#VALUE!</v>
      </c>
      <c r="X629" s="251">
        <f t="shared" si="143"/>
        <v>0</v>
      </c>
      <c r="Y629" s="68">
        <f>VLOOKUP($A629,[1]전년동월vs전월vs당월!$A$598:$AA$924,27,FALSE)</f>
        <v>72500</v>
      </c>
      <c r="Z629" s="68">
        <v>72500</v>
      </c>
      <c r="AA629" s="219">
        <f>VLOOKUP($A629,농산물!$A37:$O363,15,FALSE)</f>
        <v>72500</v>
      </c>
      <c r="AB629" s="251">
        <f t="shared" si="144"/>
        <v>0</v>
      </c>
      <c r="AC629" s="251">
        <f t="shared" si="145"/>
        <v>0</v>
      </c>
      <c r="AD629" s="83"/>
    </row>
    <row r="630" spans="1:30">
      <c r="A630">
        <v>32</v>
      </c>
      <c r="B630" s="16" t="str">
        <f t="shared" si="121"/>
        <v>참깨,검정깨(흑임자)볶은것kg볶은검정깨중국</v>
      </c>
      <c r="C630" s="53"/>
      <c r="D630" s="61" t="s">
        <v>499</v>
      </c>
      <c r="E630" s="175" t="s">
        <v>542</v>
      </c>
      <c r="F630" s="175" t="s">
        <v>543</v>
      </c>
      <c r="G630" s="61" t="s">
        <v>192</v>
      </c>
      <c r="H630" s="175" t="s">
        <v>1844</v>
      </c>
      <c r="I630" s="117" t="s">
        <v>1518</v>
      </c>
      <c r="J630" s="68">
        <f>VLOOKUP($A630,[1]전년동월vs전월vs당월!$A$598:$AA$924,12,FALSE)</f>
        <v>11800</v>
      </c>
      <c r="K630" s="68">
        <v>11800</v>
      </c>
      <c r="L630" s="219">
        <f>VLOOKUP($A630,농산물!$A38:$O364,12,FALSE)</f>
        <v>11340</v>
      </c>
      <c r="M630" s="251">
        <f t="shared" si="138"/>
        <v>-3.8983050847457625</v>
      </c>
      <c r="N630" s="251">
        <f t="shared" si="139"/>
        <v>-3.8983050847457625</v>
      </c>
      <c r="O630" s="68" t="str">
        <f>VLOOKUP($A630,[1]전년동월vs전월vs당월!$A$598:$AA$924,17,FALSE)</f>
        <v>-</v>
      </c>
      <c r="P630" s="68">
        <v>0</v>
      </c>
      <c r="Q630" s="219" t="str">
        <f>VLOOKUP($A630,농산물!$A38:$O364,13,FALSE)</f>
        <v>-</v>
      </c>
      <c r="R630" s="251" t="e">
        <f t="shared" si="140"/>
        <v>#VALUE!</v>
      </c>
      <c r="S630" s="251" t="e">
        <f t="shared" si="141"/>
        <v>#VALUE!</v>
      </c>
      <c r="T630" s="68">
        <f>VLOOKUP($A630,[1]전년동월vs전월vs당월!$A$598:$AA$924,22,FALSE)</f>
        <v>28470</v>
      </c>
      <c r="U630" s="68">
        <v>28470</v>
      </c>
      <c r="V630" s="219">
        <f>VLOOKUP($A630,농산물!$A38:$O364,14,FALSE)</f>
        <v>28470</v>
      </c>
      <c r="W630" s="251">
        <f t="shared" si="142"/>
        <v>0</v>
      </c>
      <c r="X630" s="251">
        <f t="shared" si="143"/>
        <v>0</v>
      </c>
      <c r="Y630" s="68" t="str">
        <f>VLOOKUP($A630,[1]전년동월vs전월vs당월!$A$598:$AA$924,27,FALSE)</f>
        <v>-</v>
      </c>
      <c r="Z630" s="68" t="s">
        <v>629</v>
      </c>
      <c r="AA630" s="219" t="str">
        <f>VLOOKUP($A630,농산물!$A38:$O364,15,FALSE)</f>
        <v>-</v>
      </c>
      <c r="AB630" s="251" t="e">
        <f t="shared" si="144"/>
        <v>#VALUE!</v>
      </c>
      <c r="AC630" s="251" t="e">
        <f t="shared" si="145"/>
        <v>#VALUE!</v>
      </c>
      <c r="AD630" s="83"/>
    </row>
    <row r="631" spans="1:30">
      <c r="A631">
        <v>33</v>
      </c>
      <c r="B631" s="16" t="str">
        <f t="shared" si="121"/>
        <v>참깨,흰깨말린것kg피참깨국산</v>
      </c>
      <c r="C631" s="53">
        <v>12</v>
      </c>
      <c r="D631" s="61" t="s">
        <v>499</v>
      </c>
      <c r="E631" s="175" t="s">
        <v>501</v>
      </c>
      <c r="F631" s="175" t="s">
        <v>245</v>
      </c>
      <c r="G631" s="61" t="s">
        <v>192</v>
      </c>
      <c r="H631" s="175" t="s">
        <v>1845</v>
      </c>
      <c r="I631" s="117" t="s">
        <v>195</v>
      </c>
      <c r="J631" s="68">
        <f>VLOOKUP($A631,[1]전년동월vs전월vs당월!$A$598:$AA$924,12,FALSE)</f>
        <v>31670</v>
      </c>
      <c r="K631" s="68">
        <v>29670</v>
      </c>
      <c r="L631" s="219">
        <f>VLOOKUP($A631,농산물!$A39:$O365,12,FALSE)</f>
        <v>29600</v>
      </c>
      <c r="M631" s="251">
        <f t="shared" si="138"/>
        <v>-6.5361540890432588</v>
      </c>
      <c r="N631" s="251">
        <f t="shared" si="139"/>
        <v>-0.23592854735422986</v>
      </c>
      <c r="O631" s="68" t="str">
        <f>VLOOKUP($A631,[1]전년동월vs전월vs당월!$A$598:$AA$924,17,FALSE)</f>
        <v>-</v>
      </c>
      <c r="P631" s="68">
        <v>0</v>
      </c>
      <c r="Q631" s="219" t="str">
        <f>VLOOKUP($A631,농산물!$A39:$O365,13,FALSE)</f>
        <v>-</v>
      </c>
      <c r="R631" s="251" t="e">
        <f t="shared" si="140"/>
        <v>#VALUE!</v>
      </c>
      <c r="S631" s="251" t="e">
        <f t="shared" si="141"/>
        <v>#VALUE!</v>
      </c>
      <c r="T631" s="68">
        <f>VLOOKUP($A631,[1]전년동월vs전월vs당월!$A$598:$AA$924,22,FALSE)</f>
        <v>39750</v>
      </c>
      <c r="U631" s="68" t="s">
        <v>629</v>
      </c>
      <c r="V631" s="219" t="str">
        <f>VLOOKUP($A631,농산물!$A39:$O365,14,FALSE)</f>
        <v>-</v>
      </c>
      <c r="W631" s="251" t="e">
        <f t="shared" si="142"/>
        <v>#VALUE!</v>
      </c>
      <c r="X631" s="251" t="e">
        <f t="shared" si="143"/>
        <v>#VALUE!</v>
      </c>
      <c r="Y631" s="68">
        <f>VLOOKUP($A631,[1]전년동월vs전월vs당월!$A$598:$AA$924,27,FALSE)</f>
        <v>36400</v>
      </c>
      <c r="Z631" s="68">
        <v>37500</v>
      </c>
      <c r="AA631" s="219">
        <f>VLOOKUP($A631,농산물!$A39:$O365,15,FALSE)</f>
        <v>28800</v>
      </c>
      <c r="AB631" s="251">
        <f t="shared" si="144"/>
        <v>-20.87912087912088</v>
      </c>
      <c r="AC631" s="251">
        <f t="shared" si="145"/>
        <v>-23.2</v>
      </c>
      <c r="AD631" s="83"/>
    </row>
    <row r="632" spans="1:30">
      <c r="A632">
        <v>34</v>
      </c>
      <c r="B632" s="16" t="str">
        <f t="shared" si="121"/>
        <v>참깨,흰깨말린것kg피참깨중국</v>
      </c>
      <c r="C632" s="53"/>
      <c r="D632" s="61" t="s">
        <v>499</v>
      </c>
      <c r="E632" s="175" t="s">
        <v>501</v>
      </c>
      <c r="F632" s="175" t="s">
        <v>245</v>
      </c>
      <c r="G632" s="61" t="s">
        <v>192</v>
      </c>
      <c r="H632" s="175" t="s">
        <v>1845</v>
      </c>
      <c r="I632" s="117" t="s">
        <v>1518</v>
      </c>
      <c r="J632" s="68" t="str">
        <f>VLOOKUP($A632,[1]전년동월vs전월vs당월!$A$598:$AA$924,12,FALSE)</f>
        <v>-</v>
      </c>
      <c r="K632" s="68" t="s">
        <v>629</v>
      </c>
      <c r="L632" s="219">
        <f>VLOOKUP($A632,농산물!$A40:$O366,12,FALSE)</f>
        <v>8170</v>
      </c>
      <c r="M632" s="251" t="e">
        <f t="shared" si="138"/>
        <v>#VALUE!</v>
      </c>
      <c r="N632" s="251" t="e">
        <f t="shared" si="139"/>
        <v>#VALUE!</v>
      </c>
      <c r="O632" s="68" t="str">
        <f>VLOOKUP($A632,[1]전년동월vs전월vs당월!$A$598:$AA$924,17,FALSE)</f>
        <v>-</v>
      </c>
      <c r="P632" s="68">
        <v>0</v>
      </c>
      <c r="Q632" s="219" t="str">
        <f>VLOOKUP($A632,농산물!$A40:$O366,13,FALSE)</f>
        <v>-</v>
      </c>
      <c r="R632" s="251" t="e">
        <f t="shared" si="140"/>
        <v>#VALUE!</v>
      </c>
      <c r="S632" s="251" t="e">
        <f t="shared" si="141"/>
        <v>#VALUE!</v>
      </c>
      <c r="T632" s="68" t="str">
        <f>VLOOKUP($A632,[1]전년동월vs전월vs당월!$A$598:$AA$924,22,FALSE)</f>
        <v>-</v>
      </c>
      <c r="U632" s="68" t="s">
        <v>629</v>
      </c>
      <c r="V632" s="219" t="str">
        <f>VLOOKUP($A632,농산물!$A40:$O366,14,FALSE)</f>
        <v>-</v>
      </c>
      <c r="W632" s="251" t="e">
        <f t="shared" si="142"/>
        <v>#VALUE!</v>
      </c>
      <c r="X632" s="251" t="e">
        <f t="shared" si="143"/>
        <v>#VALUE!</v>
      </c>
      <c r="Y632" s="68" t="str">
        <f>VLOOKUP($A632,[1]전년동월vs전월vs당월!$A$598:$AA$924,27,FALSE)</f>
        <v>-</v>
      </c>
      <c r="Z632" s="68" t="s">
        <v>629</v>
      </c>
      <c r="AA632" s="219" t="str">
        <f>VLOOKUP($A632,농산물!$A40:$O366,15,FALSE)</f>
        <v>-</v>
      </c>
      <c r="AB632" s="251" t="e">
        <f t="shared" si="144"/>
        <v>#VALUE!</v>
      </c>
      <c r="AC632" s="251" t="e">
        <f t="shared" si="145"/>
        <v>#VALUE!</v>
      </c>
      <c r="AD632" s="83"/>
    </row>
    <row r="633" spans="1:30">
      <c r="A633">
        <v>35</v>
      </c>
      <c r="B633" s="16" t="str">
        <f t="shared" si="121"/>
        <v>참깨,흰깨볶은것kg볶은참깨국산</v>
      </c>
      <c r="C633" s="53"/>
      <c r="D633" s="61" t="s">
        <v>499</v>
      </c>
      <c r="E633" s="175" t="s">
        <v>501</v>
      </c>
      <c r="F633" s="175" t="s">
        <v>543</v>
      </c>
      <c r="G633" s="61" t="s">
        <v>192</v>
      </c>
      <c r="H633" s="175" t="s">
        <v>1846</v>
      </c>
      <c r="I633" s="117" t="s">
        <v>195</v>
      </c>
      <c r="J633" s="68" t="str">
        <f>VLOOKUP($A633,[1]전년동월vs전월vs당월!$A$598:$AA$924,12,FALSE)</f>
        <v>-</v>
      </c>
      <c r="K633" s="68" t="s">
        <v>629</v>
      </c>
      <c r="L633" s="219" t="str">
        <f>VLOOKUP($A633,농산물!$A41:$O367,12,FALSE)</f>
        <v>-</v>
      </c>
      <c r="M633" s="251" t="e">
        <f t="shared" si="138"/>
        <v>#VALUE!</v>
      </c>
      <c r="N633" s="251" t="e">
        <f t="shared" si="139"/>
        <v>#VALUE!</v>
      </c>
      <c r="O633" s="68" t="str">
        <f>VLOOKUP($A633,[1]전년동월vs전월vs당월!$A$598:$AA$924,17,FALSE)</f>
        <v>-</v>
      </c>
      <c r="P633" s="68">
        <v>0</v>
      </c>
      <c r="Q633" s="219" t="str">
        <f>VLOOKUP($A633,농산물!$A41:$O367,13,FALSE)</f>
        <v>-</v>
      </c>
      <c r="R633" s="251" t="e">
        <f t="shared" si="140"/>
        <v>#VALUE!</v>
      </c>
      <c r="S633" s="251" t="e">
        <f t="shared" si="141"/>
        <v>#VALUE!</v>
      </c>
      <c r="T633" s="68">
        <f>VLOOKUP($A633,[1]전년동월vs전월vs당월!$A$598:$AA$924,22,FALSE)</f>
        <v>62000</v>
      </c>
      <c r="U633" s="68">
        <v>62000</v>
      </c>
      <c r="V633" s="219">
        <f>VLOOKUP($A633,농산물!$A41:$O367,14,FALSE)</f>
        <v>54250</v>
      </c>
      <c r="W633" s="251">
        <f t="shared" si="142"/>
        <v>-12.5</v>
      </c>
      <c r="X633" s="251">
        <f t="shared" si="143"/>
        <v>-12.5</v>
      </c>
      <c r="Y633" s="68">
        <f>VLOOKUP($A633,[1]전년동월vs전월vs당월!$A$598:$AA$924,27,FALSE)</f>
        <v>51000</v>
      </c>
      <c r="Z633" s="68">
        <v>51000</v>
      </c>
      <c r="AA633" s="219">
        <f>VLOOKUP($A633,농산물!$A41:$O367,15,FALSE)</f>
        <v>51000</v>
      </c>
      <c r="AB633" s="251">
        <f t="shared" si="144"/>
        <v>0</v>
      </c>
      <c r="AC633" s="251">
        <f t="shared" si="145"/>
        <v>0</v>
      </c>
      <c r="AD633" s="83"/>
    </row>
    <row r="634" spans="1:30">
      <c r="A634">
        <v>36</v>
      </c>
      <c r="B634" s="16" t="str">
        <f t="shared" si="121"/>
        <v>참깨,흰깨볶은것kg볶은참깨중국</v>
      </c>
      <c r="C634" s="53"/>
      <c r="D634" s="61" t="s">
        <v>499</v>
      </c>
      <c r="E634" s="175" t="s">
        <v>501</v>
      </c>
      <c r="F634" s="175" t="s">
        <v>543</v>
      </c>
      <c r="G634" s="61" t="s">
        <v>192</v>
      </c>
      <c r="H634" s="175" t="s">
        <v>1846</v>
      </c>
      <c r="I634" s="117" t="s">
        <v>1518</v>
      </c>
      <c r="J634" s="68" t="str">
        <f>VLOOKUP($A634,[1]전년동월vs전월vs당월!$A$598:$AA$924,12,FALSE)</f>
        <v>-</v>
      </c>
      <c r="K634" s="68">
        <v>7000</v>
      </c>
      <c r="L634" s="219">
        <f>VLOOKUP($A634,농산물!$A42:$O368,12,FALSE)</f>
        <v>7000</v>
      </c>
      <c r="M634" s="251" t="e">
        <f t="shared" si="138"/>
        <v>#VALUE!</v>
      </c>
      <c r="N634" s="251">
        <f t="shared" si="139"/>
        <v>0</v>
      </c>
      <c r="O634" s="68" t="str">
        <f>VLOOKUP($A634,[1]전년동월vs전월vs당월!$A$598:$AA$924,17,FALSE)</f>
        <v>-</v>
      </c>
      <c r="P634" s="68" t="s">
        <v>629</v>
      </c>
      <c r="Q634" s="219" t="str">
        <f>VLOOKUP($A634,농산물!$A42:$O368,13,FALSE)</f>
        <v>-</v>
      </c>
      <c r="R634" s="251" t="e">
        <f t="shared" si="140"/>
        <v>#VALUE!</v>
      </c>
      <c r="S634" s="251" t="e">
        <f t="shared" si="141"/>
        <v>#VALUE!</v>
      </c>
      <c r="T634" s="68" t="str">
        <f>VLOOKUP($A634,[1]전년동월vs전월vs당월!$A$598:$AA$924,22,FALSE)</f>
        <v>-</v>
      </c>
      <c r="U634" s="68" t="s">
        <v>629</v>
      </c>
      <c r="V634" s="219" t="str">
        <f>VLOOKUP($A634,농산물!$A42:$O368,14,FALSE)</f>
        <v>-</v>
      </c>
      <c r="W634" s="251" t="e">
        <f t="shared" si="142"/>
        <v>#VALUE!</v>
      </c>
      <c r="X634" s="251" t="e">
        <f t="shared" si="143"/>
        <v>#VALUE!</v>
      </c>
      <c r="Y634" s="68" t="str">
        <f>VLOOKUP($A634,[1]전년동월vs전월vs당월!$A$598:$AA$924,27,FALSE)</f>
        <v>-</v>
      </c>
      <c r="Z634" s="68" t="s">
        <v>629</v>
      </c>
      <c r="AA634" s="219" t="str">
        <f>VLOOKUP($A634,농산물!$A42:$O368,15,FALSE)</f>
        <v>-</v>
      </c>
      <c r="AB634" s="251" t="e">
        <f t="shared" si="144"/>
        <v>#VALUE!</v>
      </c>
      <c r="AC634" s="251" t="e">
        <f t="shared" si="145"/>
        <v>#VALUE!</v>
      </c>
      <c r="AD634" s="83"/>
    </row>
    <row r="635" spans="1:30">
      <c r="A635">
        <v>37</v>
      </c>
      <c r="B635" s="16" t="str">
        <f t="shared" si="121"/>
        <v>참깨,흰깨볶은것kg거피참깨국산</v>
      </c>
      <c r="C635" s="53"/>
      <c r="D635" s="61" t="s">
        <v>499</v>
      </c>
      <c r="E635" s="175" t="s">
        <v>501</v>
      </c>
      <c r="F635" s="175" t="s">
        <v>543</v>
      </c>
      <c r="G635" s="61" t="s">
        <v>192</v>
      </c>
      <c r="H635" s="175" t="s">
        <v>1847</v>
      </c>
      <c r="I635" s="117" t="s">
        <v>195</v>
      </c>
      <c r="J635" s="68" t="str">
        <f>VLOOKUP($A635,[1]전년동월vs전월vs당월!$A$598:$AA$924,12,FALSE)</f>
        <v>-</v>
      </c>
      <c r="K635" s="68" t="s">
        <v>629</v>
      </c>
      <c r="L635" s="219" t="str">
        <f>VLOOKUP($A635,농산물!$A43:$O369,12,FALSE)</f>
        <v>-</v>
      </c>
      <c r="M635" s="251" t="e">
        <f t="shared" si="138"/>
        <v>#VALUE!</v>
      </c>
      <c r="N635" s="251" t="e">
        <f t="shared" si="139"/>
        <v>#VALUE!</v>
      </c>
      <c r="O635" s="68" t="str">
        <f>VLOOKUP($A635,[1]전년동월vs전월vs당월!$A$598:$AA$924,17,FALSE)</f>
        <v>-</v>
      </c>
      <c r="P635" s="68" t="s">
        <v>629</v>
      </c>
      <c r="Q635" s="219" t="str">
        <f>VLOOKUP($A635,농산물!$A43:$O369,13,FALSE)</f>
        <v>-</v>
      </c>
      <c r="R635" s="251" t="e">
        <f t="shared" si="140"/>
        <v>#VALUE!</v>
      </c>
      <c r="S635" s="251" t="e">
        <f t="shared" si="141"/>
        <v>#VALUE!</v>
      </c>
      <c r="T635" s="68" t="str">
        <f>VLOOKUP($A635,[1]전년동월vs전월vs당월!$A$598:$AA$924,22,FALSE)</f>
        <v>-</v>
      </c>
      <c r="U635" s="68">
        <v>97060</v>
      </c>
      <c r="V635" s="219">
        <f>VLOOKUP($A635,농산물!$A43:$O369,14,FALSE)</f>
        <v>97060</v>
      </c>
      <c r="W635" s="251" t="e">
        <f t="shared" si="142"/>
        <v>#VALUE!</v>
      </c>
      <c r="X635" s="251">
        <f t="shared" si="143"/>
        <v>0</v>
      </c>
      <c r="Y635" s="68" t="str">
        <f>VLOOKUP($A635,[1]전년동월vs전월vs당월!$A$598:$AA$924,27,FALSE)</f>
        <v>-</v>
      </c>
      <c r="Z635" s="68" t="s">
        <v>629</v>
      </c>
      <c r="AA635" s="219" t="str">
        <f>VLOOKUP($A635,농산물!$A43:$O369,15,FALSE)</f>
        <v>-</v>
      </c>
      <c r="AB635" s="251" t="e">
        <f t="shared" si="144"/>
        <v>#VALUE!</v>
      </c>
      <c r="AC635" s="251" t="e">
        <f t="shared" si="145"/>
        <v>#VALUE!</v>
      </c>
      <c r="AD635" s="83"/>
    </row>
    <row r="636" spans="1:30">
      <c r="A636">
        <v>38</v>
      </c>
      <c r="B636" s="16" t="str">
        <f t="shared" si="121"/>
        <v>참깨,흰깨볶은것kg거피참깨중국</v>
      </c>
      <c r="C636" s="53"/>
      <c r="D636" s="61" t="s">
        <v>499</v>
      </c>
      <c r="E636" s="175" t="s">
        <v>501</v>
      </c>
      <c r="F636" s="175" t="s">
        <v>543</v>
      </c>
      <c r="G636" s="61" t="s">
        <v>192</v>
      </c>
      <c r="H636" s="175" t="s">
        <v>1847</v>
      </c>
      <c r="I636" s="117" t="s">
        <v>1518</v>
      </c>
      <c r="J636" s="68">
        <f>VLOOKUP($A636,[1]전년동월vs전월vs당월!$A$598:$AA$924,12,FALSE)</f>
        <v>11200</v>
      </c>
      <c r="K636" s="68">
        <v>11200</v>
      </c>
      <c r="L636" s="219">
        <f>VLOOKUP($A636,농산물!$A44:$O370,12,FALSE)</f>
        <v>11200</v>
      </c>
      <c r="M636" s="251">
        <f t="shared" si="138"/>
        <v>0</v>
      </c>
      <c r="N636" s="251">
        <f t="shared" si="139"/>
        <v>0</v>
      </c>
      <c r="O636" s="68" t="str">
        <f>VLOOKUP($A636,[1]전년동월vs전월vs당월!$A$598:$AA$924,17,FALSE)</f>
        <v>-</v>
      </c>
      <c r="P636" s="68" t="s">
        <v>629</v>
      </c>
      <c r="Q636" s="219" t="str">
        <f>VLOOKUP($A636,농산물!$A44:$O370,13,FALSE)</f>
        <v>-</v>
      </c>
      <c r="R636" s="251" t="e">
        <f t="shared" si="140"/>
        <v>#VALUE!</v>
      </c>
      <c r="S636" s="251" t="e">
        <f t="shared" si="141"/>
        <v>#VALUE!</v>
      </c>
      <c r="T636" s="68" t="str">
        <f>VLOOKUP($A636,[1]전년동월vs전월vs당월!$A$598:$AA$924,22,FALSE)</f>
        <v>-</v>
      </c>
      <c r="U636" s="68" t="s">
        <v>629</v>
      </c>
      <c r="V636" s="219" t="str">
        <f>VLOOKUP($A636,농산물!$A44:$O370,14,FALSE)</f>
        <v>-</v>
      </c>
      <c r="W636" s="251" t="e">
        <f t="shared" si="142"/>
        <v>#VALUE!</v>
      </c>
      <c r="X636" s="251" t="e">
        <f t="shared" si="143"/>
        <v>#VALUE!</v>
      </c>
      <c r="Y636" s="68" t="str">
        <f>VLOOKUP($A636,[1]전년동월vs전월vs당월!$A$598:$AA$924,27,FALSE)</f>
        <v>-</v>
      </c>
      <c r="Z636" s="68" t="s">
        <v>629</v>
      </c>
      <c r="AA636" s="219" t="str">
        <f>VLOOKUP($A636,농산물!$A44:$O370,15,FALSE)</f>
        <v>-</v>
      </c>
      <c r="AB636" s="251" t="e">
        <f t="shared" si="144"/>
        <v>#VALUE!</v>
      </c>
      <c r="AC636" s="251" t="e">
        <f t="shared" si="145"/>
        <v>#VALUE!</v>
      </c>
      <c r="AD636" s="83"/>
    </row>
    <row r="637" spans="1:30">
      <c r="A637">
        <v>39</v>
      </c>
      <c r="B637" s="16" t="str">
        <f t="shared" si="121"/>
        <v>호두말린것,깐것kg호두살국산</v>
      </c>
      <c r="C637" s="53">
        <v>13</v>
      </c>
      <c r="D637" s="61" t="s">
        <v>499</v>
      </c>
      <c r="E637" s="175" t="s">
        <v>544</v>
      </c>
      <c r="F637" s="175" t="s">
        <v>1848</v>
      </c>
      <c r="G637" s="61" t="s">
        <v>192</v>
      </c>
      <c r="H637" s="175" t="s">
        <v>1849</v>
      </c>
      <c r="I637" s="117" t="s">
        <v>195</v>
      </c>
      <c r="J637" s="68" t="str">
        <f>VLOOKUP($A637,[1]전년동월vs전월vs당월!$A$598:$AA$924,12,FALSE)</f>
        <v>-</v>
      </c>
      <c r="K637" s="68" t="s">
        <v>629</v>
      </c>
      <c r="L637" s="219" t="str">
        <f>VLOOKUP($A637,농산물!$A45:$O371,12,FALSE)</f>
        <v>-</v>
      </c>
      <c r="M637" s="251" t="e">
        <f t="shared" si="138"/>
        <v>#VALUE!</v>
      </c>
      <c r="N637" s="251" t="e">
        <f t="shared" si="139"/>
        <v>#VALUE!</v>
      </c>
      <c r="O637" s="68" t="str">
        <f>VLOOKUP($A637,[1]전년동월vs전월vs당월!$A$598:$AA$924,17,FALSE)</f>
        <v>-</v>
      </c>
      <c r="P637" s="68" t="s">
        <v>629</v>
      </c>
      <c r="Q637" s="219" t="str">
        <f>VLOOKUP($A637,농산물!$A45:$O371,13,FALSE)</f>
        <v>-</v>
      </c>
      <c r="R637" s="251" t="e">
        <f t="shared" si="140"/>
        <v>#VALUE!</v>
      </c>
      <c r="S637" s="251" t="e">
        <f t="shared" si="141"/>
        <v>#VALUE!</v>
      </c>
      <c r="T637" s="68">
        <f>VLOOKUP($A637,[1]전년동월vs전월vs당월!$A$598:$AA$924,22,FALSE)</f>
        <v>98190</v>
      </c>
      <c r="U637" s="68">
        <v>157100</v>
      </c>
      <c r="V637" s="219">
        <f>VLOOKUP($A637,농산물!$A45:$O371,14,FALSE)</f>
        <v>170910</v>
      </c>
      <c r="W637" s="251">
        <f t="shared" si="142"/>
        <v>74.060494958753438</v>
      </c>
      <c r="X637" s="251">
        <f t="shared" si="143"/>
        <v>8.7905792488860595</v>
      </c>
      <c r="Y637" s="68">
        <f>VLOOKUP($A637,[1]전년동월vs전월vs당월!$A$598:$AA$924,27,FALSE)</f>
        <v>138000</v>
      </c>
      <c r="Z637" s="68">
        <v>138000</v>
      </c>
      <c r="AA637" s="219">
        <f>VLOOKUP($A637,농산물!$A45:$O371,15,FALSE)</f>
        <v>158000</v>
      </c>
      <c r="AB637" s="251">
        <f t="shared" si="144"/>
        <v>14.492753623188406</v>
      </c>
      <c r="AC637" s="251">
        <f t="shared" si="145"/>
        <v>14.492753623188406</v>
      </c>
      <c r="AD637" s="83"/>
    </row>
    <row r="638" spans="1:30">
      <c r="A638">
        <v>40</v>
      </c>
      <c r="B638" s="16" t="str">
        <f t="shared" si="121"/>
        <v>호두말린것,깐것kg호두살북한</v>
      </c>
      <c r="C638" s="53"/>
      <c r="D638" s="61" t="s">
        <v>499</v>
      </c>
      <c r="E638" s="175" t="s">
        <v>544</v>
      </c>
      <c r="F638" s="175" t="s">
        <v>1848</v>
      </c>
      <c r="G638" s="61" t="s">
        <v>192</v>
      </c>
      <c r="H638" s="175" t="s">
        <v>1849</v>
      </c>
      <c r="I638" s="117" t="s">
        <v>1608</v>
      </c>
      <c r="J638" s="68" t="str">
        <f>VLOOKUP($A638,[1]전년동월vs전월vs당월!$A$598:$AA$924,12,FALSE)</f>
        <v>-</v>
      </c>
      <c r="K638" s="68" t="s">
        <v>629</v>
      </c>
      <c r="L638" s="219" t="str">
        <f>VLOOKUP($A638,농산물!$A46:$O372,12,FALSE)</f>
        <v>-</v>
      </c>
      <c r="M638" s="251" t="e">
        <f t="shared" si="138"/>
        <v>#VALUE!</v>
      </c>
      <c r="N638" s="251" t="e">
        <f t="shared" si="139"/>
        <v>#VALUE!</v>
      </c>
      <c r="O638" s="68" t="str">
        <f>VLOOKUP($A638,[1]전년동월vs전월vs당월!$A$598:$AA$924,17,FALSE)</f>
        <v>-</v>
      </c>
      <c r="P638" s="68" t="s">
        <v>629</v>
      </c>
      <c r="Q638" s="219" t="str">
        <f>VLOOKUP($A638,농산물!$A46:$O372,13,FALSE)</f>
        <v>-</v>
      </c>
      <c r="R638" s="251" t="e">
        <f t="shared" si="140"/>
        <v>#VALUE!</v>
      </c>
      <c r="S638" s="251" t="e">
        <f t="shared" si="141"/>
        <v>#VALUE!</v>
      </c>
      <c r="T638" s="68" t="str">
        <f>VLOOKUP($A638,[1]전년동월vs전월vs당월!$A$598:$AA$924,22,FALSE)</f>
        <v>-</v>
      </c>
      <c r="U638" s="68" t="s">
        <v>629</v>
      </c>
      <c r="V638" s="219" t="str">
        <f>VLOOKUP($A638,농산물!$A46:$O372,14,FALSE)</f>
        <v>-</v>
      </c>
      <c r="W638" s="251" t="e">
        <f t="shared" si="142"/>
        <v>#VALUE!</v>
      </c>
      <c r="X638" s="251" t="e">
        <f t="shared" si="143"/>
        <v>#VALUE!</v>
      </c>
      <c r="Y638" s="68" t="str">
        <f>VLOOKUP($A638,[1]전년동월vs전월vs당월!$A$598:$AA$924,27,FALSE)</f>
        <v>-</v>
      </c>
      <c r="Z638" s="68" t="s">
        <v>629</v>
      </c>
      <c r="AA638" s="219" t="str">
        <f>VLOOKUP($A638,농산물!$A46:$O372,15,FALSE)</f>
        <v>-</v>
      </c>
      <c r="AB638" s="251" t="e">
        <f t="shared" si="144"/>
        <v>#VALUE!</v>
      </c>
      <c r="AC638" s="251" t="e">
        <f t="shared" si="145"/>
        <v>#VALUE!</v>
      </c>
      <c r="AD638" s="83"/>
    </row>
    <row r="639" spans="1:30">
      <c r="A639">
        <v>41</v>
      </c>
      <c r="B639" s="16" t="str">
        <f t="shared" si="121"/>
        <v>호두말린것,깐것kg호두살미국</v>
      </c>
      <c r="C639" s="53"/>
      <c r="D639" s="61" t="s">
        <v>499</v>
      </c>
      <c r="E639" s="175" t="s">
        <v>544</v>
      </c>
      <c r="F639" s="175" t="s">
        <v>1848</v>
      </c>
      <c r="G639" s="61" t="s">
        <v>192</v>
      </c>
      <c r="H639" s="175" t="s">
        <v>1849</v>
      </c>
      <c r="I639" s="117" t="s">
        <v>1514</v>
      </c>
      <c r="J639" s="68">
        <f>VLOOKUP($A639,[1]전년동월vs전월vs당월!$A$598:$AA$924,12,FALSE)</f>
        <v>18000</v>
      </c>
      <c r="K639" s="68">
        <v>18000</v>
      </c>
      <c r="L639" s="219">
        <f>VLOOKUP($A639,농산물!$A47:$O373,12,FALSE)</f>
        <v>18670</v>
      </c>
      <c r="M639" s="251">
        <f t="shared" si="138"/>
        <v>3.7222222222222223</v>
      </c>
      <c r="N639" s="251">
        <f t="shared" si="139"/>
        <v>3.7222222222222223</v>
      </c>
      <c r="O639" s="68" t="str">
        <f>VLOOKUP($A639,[1]전년동월vs전월vs당월!$A$598:$AA$924,17,FALSE)</f>
        <v>-</v>
      </c>
      <c r="P639" s="68">
        <v>22000</v>
      </c>
      <c r="Q639" s="219">
        <f>VLOOKUP($A639,농산물!$A47:$O373,13,FALSE)</f>
        <v>22000</v>
      </c>
      <c r="R639" s="251" t="e">
        <f t="shared" si="140"/>
        <v>#VALUE!</v>
      </c>
      <c r="S639" s="251">
        <f t="shared" si="141"/>
        <v>0</v>
      </c>
      <c r="T639" s="68" t="str">
        <f>VLOOKUP($A639,[1]전년동월vs전월vs당월!$A$598:$AA$924,22,FALSE)</f>
        <v>-</v>
      </c>
      <c r="U639" s="68" t="s">
        <v>629</v>
      </c>
      <c r="V639" s="219" t="str">
        <f>VLOOKUP($A639,농산물!$A47:$O373,14,FALSE)</f>
        <v>-</v>
      </c>
      <c r="W639" s="251" t="e">
        <f t="shared" si="142"/>
        <v>#VALUE!</v>
      </c>
      <c r="X639" s="251" t="e">
        <f t="shared" si="143"/>
        <v>#VALUE!</v>
      </c>
      <c r="Y639" s="68" t="str">
        <f>VLOOKUP($A639,[1]전년동월vs전월vs당월!$A$598:$AA$924,27,FALSE)</f>
        <v>-</v>
      </c>
      <c r="Z639" s="68" t="s">
        <v>629</v>
      </c>
      <c r="AA639" s="219" t="str">
        <f>VLOOKUP($A639,농산물!$A47:$O373,15,FALSE)</f>
        <v>-</v>
      </c>
      <c r="AB639" s="251" t="e">
        <f t="shared" si="144"/>
        <v>#VALUE!</v>
      </c>
      <c r="AC639" s="251" t="e">
        <f t="shared" si="145"/>
        <v>#VALUE!</v>
      </c>
      <c r="AD639" s="83"/>
    </row>
    <row r="640" spans="1:30">
      <c r="A640">
        <v>42</v>
      </c>
      <c r="B640" s="16" t="str">
        <f t="shared" si="121"/>
        <v>호두말린것,깐것kg호두싸래기,조각호두국산</v>
      </c>
      <c r="C640" s="53"/>
      <c r="D640" s="61" t="s">
        <v>499</v>
      </c>
      <c r="E640" s="175" t="s">
        <v>544</v>
      </c>
      <c r="F640" s="175" t="s">
        <v>1848</v>
      </c>
      <c r="G640" s="61" t="s">
        <v>192</v>
      </c>
      <c r="H640" s="175" t="s">
        <v>1850</v>
      </c>
      <c r="I640" s="117" t="s">
        <v>195</v>
      </c>
      <c r="J640" s="68" t="str">
        <f>VLOOKUP($A640,[1]전년동월vs전월vs당월!$A$598:$AA$924,12,FALSE)</f>
        <v>-</v>
      </c>
      <c r="K640" s="68" t="s">
        <v>629</v>
      </c>
      <c r="L640" s="219" t="str">
        <f>VLOOKUP($A640,농산물!$A48:$O374,12,FALSE)</f>
        <v>-</v>
      </c>
      <c r="M640" s="251" t="e">
        <f t="shared" si="138"/>
        <v>#VALUE!</v>
      </c>
      <c r="N640" s="251" t="e">
        <f t="shared" si="139"/>
        <v>#VALUE!</v>
      </c>
      <c r="O640" s="68" t="str">
        <f>VLOOKUP($A640,[1]전년동월vs전월vs당월!$A$598:$AA$924,17,FALSE)</f>
        <v>-</v>
      </c>
      <c r="P640" s="68" t="s">
        <v>629</v>
      </c>
      <c r="Q640" s="219" t="str">
        <f>VLOOKUP($A640,농산물!$A48:$O374,13,FALSE)</f>
        <v>-</v>
      </c>
      <c r="R640" s="251" t="e">
        <f t="shared" si="140"/>
        <v>#VALUE!</v>
      </c>
      <c r="S640" s="251" t="e">
        <f t="shared" si="141"/>
        <v>#VALUE!</v>
      </c>
      <c r="T640" s="68">
        <f>VLOOKUP($A640,[1]전년동월vs전월vs당월!$A$598:$AA$924,22,FALSE)</f>
        <v>101540</v>
      </c>
      <c r="U640" s="68">
        <v>129850</v>
      </c>
      <c r="V640" s="219">
        <f>VLOOKUP($A640,농산물!$A48:$O374,14,FALSE)</f>
        <v>129850</v>
      </c>
      <c r="W640" s="251">
        <f t="shared" si="142"/>
        <v>27.880638172148906</v>
      </c>
      <c r="X640" s="251">
        <f t="shared" si="143"/>
        <v>0</v>
      </c>
      <c r="Y640" s="68">
        <f>VLOOKUP($A640,[1]전년동월vs전월vs당월!$A$598:$AA$924,27,FALSE)</f>
        <v>97800</v>
      </c>
      <c r="Z640" s="68">
        <v>97800</v>
      </c>
      <c r="AA640" s="219">
        <f>VLOOKUP($A640,농산물!$A48:$O374,15,FALSE)</f>
        <v>118000</v>
      </c>
      <c r="AB640" s="251">
        <f t="shared" si="144"/>
        <v>20.654396728016359</v>
      </c>
      <c r="AC640" s="251">
        <f t="shared" si="145"/>
        <v>20.654396728016359</v>
      </c>
      <c r="AD640" s="83"/>
    </row>
    <row r="641" spans="1:30">
      <c r="A641">
        <v>43</v>
      </c>
      <c r="B641" s="16" t="str">
        <f t="shared" si="121"/>
        <v>호두말린것,깐것kg호두싸래기,조각호두미국</v>
      </c>
      <c r="C641" s="53"/>
      <c r="D641" s="61" t="s">
        <v>499</v>
      </c>
      <c r="E641" s="175" t="s">
        <v>544</v>
      </c>
      <c r="F641" s="175" t="s">
        <v>1848</v>
      </c>
      <c r="G641" s="61" t="s">
        <v>192</v>
      </c>
      <c r="H641" s="175" t="s">
        <v>1850</v>
      </c>
      <c r="I641" s="117" t="s">
        <v>1514</v>
      </c>
      <c r="J641" s="68" t="str">
        <f>VLOOKUP($A641,[1]전년동월vs전월vs당월!$A$598:$AA$924,12,FALSE)</f>
        <v>-</v>
      </c>
      <c r="K641" s="68" t="s">
        <v>629</v>
      </c>
      <c r="L641" s="219" t="str">
        <f>VLOOKUP($A641,농산물!$A49:$O375,12,FALSE)</f>
        <v>-</v>
      </c>
      <c r="M641" s="251" t="e">
        <f t="shared" si="138"/>
        <v>#VALUE!</v>
      </c>
      <c r="N641" s="251" t="e">
        <f t="shared" si="139"/>
        <v>#VALUE!</v>
      </c>
      <c r="O641" s="68" t="str">
        <f>VLOOKUP($A641,[1]전년동월vs전월vs당월!$A$598:$AA$924,17,FALSE)</f>
        <v>-</v>
      </c>
      <c r="P641" s="68" t="s">
        <v>629</v>
      </c>
      <c r="Q641" s="219" t="str">
        <f>VLOOKUP($A641,농산물!$A49:$O375,13,FALSE)</f>
        <v>-</v>
      </c>
      <c r="R641" s="251" t="e">
        <f t="shared" si="140"/>
        <v>#VALUE!</v>
      </c>
      <c r="S641" s="251" t="e">
        <f t="shared" si="141"/>
        <v>#VALUE!</v>
      </c>
      <c r="T641" s="68">
        <f>VLOOKUP($A641,[1]전년동월vs전월vs당월!$A$598:$AA$924,22,FALSE)</f>
        <v>33000</v>
      </c>
      <c r="U641" s="68">
        <v>22200</v>
      </c>
      <c r="V641" s="219">
        <f>VLOOKUP($A641,농산물!$A49:$O375,14,FALSE)</f>
        <v>23450</v>
      </c>
      <c r="W641" s="251">
        <f t="shared" si="142"/>
        <v>-28.939393939393938</v>
      </c>
      <c r="X641" s="251">
        <f t="shared" si="143"/>
        <v>5.6306306306306304</v>
      </c>
      <c r="Y641" s="68" t="str">
        <f>VLOOKUP($A641,[1]전년동월vs전월vs당월!$A$598:$AA$924,27,FALSE)</f>
        <v>-</v>
      </c>
      <c r="Z641" s="68" t="s">
        <v>629</v>
      </c>
      <c r="AA641" s="219" t="str">
        <f>VLOOKUP($A641,농산물!$A49:$O375,15,FALSE)</f>
        <v>-</v>
      </c>
      <c r="AB641" s="251" t="e">
        <f t="shared" si="144"/>
        <v>#VALUE!</v>
      </c>
      <c r="AC641" s="251" t="e">
        <f t="shared" si="145"/>
        <v>#VALUE!</v>
      </c>
      <c r="AD641" s="83"/>
    </row>
    <row r="642" spans="1:30">
      <c r="A642">
        <v>44</v>
      </c>
      <c r="B642" s="16" t="str">
        <f t="shared" si="121"/>
        <v>가지생것kg대25~30cm국산</v>
      </c>
      <c r="C642" s="53">
        <v>14</v>
      </c>
      <c r="D642" s="61" t="s">
        <v>545</v>
      </c>
      <c r="E642" s="175" t="s">
        <v>546</v>
      </c>
      <c r="F642" s="175" t="s">
        <v>468</v>
      </c>
      <c r="G642" s="61" t="s">
        <v>192</v>
      </c>
      <c r="H642" s="175" t="s">
        <v>1851</v>
      </c>
      <c r="I642" s="117" t="s">
        <v>195</v>
      </c>
      <c r="J642" s="68" t="str">
        <f>VLOOKUP($A642,[1]전년동월vs전월vs당월!$A$598:$AA$924,12,FALSE)</f>
        <v>-</v>
      </c>
      <c r="K642" s="68">
        <v>3250</v>
      </c>
      <c r="L642" s="219" t="str">
        <f>VLOOKUP($A642,농산물!$A50:$O376,12,FALSE)</f>
        <v>-</v>
      </c>
      <c r="M642" s="251" t="e">
        <f t="shared" si="138"/>
        <v>#VALUE!</v>
      </c>
      <c r="N642" s="251" t="e">
        <f t="shared" si="139"/>
        <v>#VALUE!</v>
      </c>
      <c r="O642" s="68">
        <f>VLOOKUP($A642,[1]전년동월vs전월vs당월!$A$598:$AA$924,17,FALSE)</f>
        <v>5000</v>
      </c>
      <c r="P642" s="68">
        <v>2600</v>
      </c>
      <c r="Q642" s="219">
        <f>VLOOKUP($A642,농산물!$A50:$O376,13,FALSE)</f>
        <v>5400</v>
      </c>
      <c r="R642" s="251">
        <f t="shared" si="140"/>
        <v>8</v>
      </c>
      <c r="S642" s="251">
        <f t="shared" si="141"/>
        <v>107.69230769230769</v>
      </c>
      <c r="T642" s="68">
        <f>VLOOKUP($A642,[1]전년동월vs전월vs당월!$A$598:$AA$924,22,FALSE)</f>
        <v>9540</v>
      </c>
      <c r="U642" s="68">
        <v>5500</v>
      </c>
      <c r="V642" s="219">
        <f>VLOOKUP($A642,농산물!$A50:$O376,14,FALSE)</f>
        <v>8650</v>
      </c>
      <c r="W642" s="251">
        <f t="shared" si="142"/>
        <v>-9.3291404612159337</v>
      </c>
      <c r="X642" s="251">
        <f t="shared" si="143"/>
        <v>57.272727272727273</v>
      </c>
      <c r="Y642" s="68">
        <f>VLOOKUP($A642,[1]전년동월vs전월vs당월!$A$598:$AA$924,27,FALSE)</f>
        <v>9070</v>
      </c>
      <c r="Z642" s="68">
        <v>3340</v>
      </c>
      <c r="AA642" s="219" t="str">
        <f>VLOOKUP($A642,농산물!$A50:$O376,15,FALSE)</f>
        <v>-</v>
      </c>
      <c r="AB642" s="251" t="e">
        <f t="shared" si="144"/>
        <v>#VALUE!</v>
      </c>
      <c r="AC642" s="251" t="e">
        <f t="shared" si="145"/>
        <v>#VALUE!</v>
      </c>
      <c r="AD642" s="83"/>
    </row>
    <row r="643" spans="1:30">
      <c r="A643">
        <v>45</v>
      </c>
      <c r="B643" s="16" t="str">
        <f t="shared" si="121"/>
        <v>가지생것kg중20~25cm국산</v>
      </c>
      <c r="C643" s="53"/>
      <c r="D643" s="61" t="s">
        <v>545</v>
      </c>
      <c r="E643" s="175" t="s">
        <v>546</v>
      </c>
      <c r="F643" s="175" t="s">
        <v>468</v>
      </c>
      <c r="G643" s="61" t="s">
        <v>192</v>
      </c>
      <c r="H643" s="175" t="s">
        <v>1852</v>
      </c>
      <c r="I643" s="117" t="s">
        <v>195</v>
      </c>
      <c r="J643" s="68">
        <f>VLOOKUP($A643,[1]전년동월vs전월vs당월!$A$598:$AA$924,12,FALSE)</f>
        <v>3380</v>
      </c>
      <c r="K643" s="68">
        <v>0</v>
      </c>
      <c r="L643" s="219">
        <f>VLOOKUP($A643,농산물!$A51:$O377,12,FALSE)</f>
        <v>3500</v>
      </c>
      <c r="M643" s="251">
        <f t="shared" si="138"/>
        <v>3.5502958579881656</v>
      </c>
      <c r="N643" s="251" t="e">
        <f t="shared" si="139"/>
        <v>#DIV/0!</v>
      </c>
      <c r="O643" s="68" t="str">
        <f>VLOOKUP($A643,[1]전년동월vs전월vs당월!$A$598:$AA$924,17,FALSE)</f>
        <v>-</v>
      </c>
      <c r="P643" s="68">
        <v>0</v>
      </c>
      <c r="Q643" s="219">
        <f>VLOOKUP($A643,농산물!$A51:$O377,13,FALSE)</f>
        <v>3600</v>
      </c>
      <c r="R643" s="251" t="e">
        <f t="shared" si="140"/>
        <v>#VALUE!</v>
      </c>
      <c r="S643" s="251" t="e">
        <f t="shared" si="141"/>
        <v>#DIV/0!</v>
      </c>
      <c r="T643" s="68" t="str">
        <f>VLOOKUP($A643,[1]전년동월vs전월vs당월!$A$598:$AA$924,22,FALSE)</f>
        <v>-</v>
      </c>
      <c r="U643" s="68" t="s">
        <v>629</v>
      </c>
      <c r="V643" s="219" t="str">
        <f>VLOOKUP($A643,농산물!$A51:$O377,14,FALSE)</f>
        <v>-</v>
      </c>
      <c r="W643" s="251" t="e">
        <f t="shared" si="142"/>
        <v>#VALUE!</v>
      </c>
      <c r="X643" s="251" t="e">
        <f t="shared" si="143"/>
        <v>#VALUE!</v>
      </c>
      <c r="Y643" s="68" t="str">
        <f>VLOOKUP($A643,[1]전년동월vs전월vs당월!$A$598:$AA$924,27,FALSE)</f>
        <v>-</v>
      </c>
      <c r="Z643" s="68">
        <v>0</v>
      </c>
      <c r="AA643" s="219">
        <f>VLOOKUP($A643,농산물!$A51:$O377,15,FALSE)</f>
        <v>6980</v>
      </c>
      <c r="AB643" s="251" t="e">
        <f t="shared" si="144"/>
        <v>#VALUE!</v>
      </c>
      <c r="AC643" s="251" t="e">
        <f t="shared" si="145"/>
        <v>#DIV/0!</v>
      </c>
      <c r="AD643" s="83"/>
    </row>
    <row r="644" spans="1:30">
      <c r="A644">
        <v>46</v>
      </c>
      <c r="B644" s="16" t="str">
        <f t="shared" si="121"/>
        <v>가지말린것kg건가지국산</v>
      </c>
      <c r="C644" s="53"/>
      <c r="D644" s="61" t="s">
        <v>545</v>
      </c>
      <c r="E644" s="175" t="s">
        <v>546</v>
      </c>
      <c r="F644" s="175" t="s">
        <v>479</v>
      </c>
      <c r="G644" s="61" t="s">
        <v>192</v>
      </c>
      <c r="H644" s="175" t="s">
        <v>1853</v>
      </c>
      <c r="I644" s="117" t="s">
        <v>195</v>
      </c>
      <c r="J644" s="68">
        <f>VLOOKUP($A644,[1]전년동월vs전월vs당월!$A$598:$AA$924,12,FALSE)</f>
        <v>12000</v>
      </c>
      <c r="K644" s="68">
        <v>16000</v>
      </c>
      <c r="L644" s="219" t="str">
        <f>VLOOKUP($A644,농산물!$A52:$O378,12,FALSE)</f>
        <v>-</v>
      </c>
      <c r="M644" s="251" t="e">
        <f t="shared" si="138"/>
        <v>#VALUE!</v>
      </c>
      <c r="N644" s="251" t="e">
        <f t="shared" si="139"/>
        <v>#VALUE!</v>
      </c>
      <c r="O644" s="68" t="str">
        <f>VLOOKUP($A644,[1]전년동월vs전월vs당월!$A$598:$AA$924,17,FALSE)</f>
        <v>-</v>
      </c>
      <c r="P644" s="68" t="s">
        <v>629</v>
      </c>
      <c r="Q644" s="219" t="str">
        <f>VLOOKUP($A644,농산물!$A52:$O378,13,FALSE)</f>
        <v>-</v>
      </c>
      <c r="R644" s="251" t="e">
        <f t="shared" si="140"/>
        <v>#VALUE!</v>
      </c>
      <c r="S644" s="251" t="e">
        <f t="shared" si="141"/>
        <v>#VALUE!</v>
      </c>
      <c r="T644" s="68">
        <f>VLOOKUP($A644,[1]전년동월vs전월vs당월!$A$598:$AA$924,22,FALSE)</f>
        <v>21750</v>
      </c>
      <c r="U644" s="68">
        <v>37250</v>
      </c>
      <c r="V644" s="219">
        <f>VLOOKUP($A644,농산물!$A52:$O378,14,FALSE)</f>
        <v>37250</v>
      </c>
      <c r="W644" s="251">
        <f t="shared" si="142"/>
        <v>71.264367816091948</v>
      </c>
      <c r="X644" s="251">
        <f t="shared" si="143"/>
        <v>0</v>
      </c>
      <c r="Y644" s="68">
        <f>VLOOKUP($A644,[1]전년동월vs전월vs당월!$A$598:$AA$924,27,FALSE)</f>
        <v>38700</v>
      </c>
      <c r="Z644" s="68">
        <v>38700</v>
      </c>
      <c r="AA644" s="219">
        <f>VLOOKUP($A644,농산물!$A52:$O378,15,FALSE)</f>
        <v>38700</v>
      </c>
      <c r="AB644" s="251">
        <f t="shared" si="144"/>
        <v>0</v>
      </c>
      <c r="AC644" s="251">
        <f t="shared" si="145"/>
        <v>0</v>
      </c>
      <c r="AD644" s="83"/>
    </row>
    <row r="645" spans="1:30">
      <c r="A645">
        <v>47</v>
      </c>
      <c r="B645" s="16" t="str">
        <f t="shared" si="121"/>
        <v>갓생것kg청갓국산</v>
      </c>
      <c r="C645" s="53">
        <v>15</v>
      </c>
      <c r="D645" s="61" t="s">
        <v>545</v>
      </c>
      <c r="E645" s="175" t="s">
        <v>547</v>
      </c>
      <c r="F645" s="175" t="s">
        <v>468</v>
      </c>
      <c r="G645" s="61" t="s">
        <v>192</v>
      </c>
      <c r="H645" s="175" t="s">
        <v>1854</v>
      </c>
      <c r="I645" s="117" t="s">
        <v>195</v>
      </c>
      <c r="J645" s="68" t="str">
        <f>VLOOKUP($A645,[1]전년동월vs전월vs당월!$A$598:$AA$924,12,FALSE)</f>
        <v>-</v>
      </c>
      <c r="K645" s="68" t="s">
        <v>629</v>
      </c>
      <c r="L645" s="219">
        <f>VLOOKUP($A645,농산물!$A53:$O379,12,FALSE)</f>
        <v>0</v>
      </c>
      <c r="M645" s="251" t="e">
        <f t="shared" si="138"/>
        <v>#VALUE!</v>
      </c>
      <c r="N645" s="251" t="e">
        <f t="shared" si="139"/>
        <v>#VALUE!</v>
      </c>
      <c r="O645" s="68" t="str">
        <f>VLOOKUP($A645,[1]전년동월vs전월vs당월!$A$598:$AA$924,17,FALSE)</f>
        <v>-</v>
      </c>
      <c r="P645" s="68" t="s">
        <v>629</v>
      </c>
      <c r="Q645" s="219" t="str">
        <f>VLOOKUP($A645,농산물!$A53:$O379,13,FALSE)</f>
        <v>-</v>
      </c>
      <c r="R645" s="251" t="e">
        <f t="shared" si="140"/>
        <v>#VALUE!</v>
      </c>
      <c r="S645" s="251" t="e">
        <f t="shared" si="141"/>
        <v>#VALUE!</v>
      </c>
      <c r="T645" s="68" t="str">
        <f>VLOOKUP($A645,[1]전년동월vs전월vs당월!$A$598:$AA$924,22,FALSE)</f>
        <v>-</v>
      </c>
      <c r="U645" s="68" t="s">
        <v>629</v>
      </c>
      <c r="V645" s="219" t="str">
        <f>VLOOKUP($A645,농산물!$A53:$O379,14,FALSE)</f>
        <v>-</v>
      </c>
      <c r="W645" s="251" t="e">
        <f t="shared" si="142"/>
        <v>#VALUE!</v>
      </c>
      <c r="X645" s="251" t="e">
        <f t="shared" si="143"/>
        <v>#VALUE!</v>
      </c>
      <c r="Y645" s="68" t="str">
        <f>VLOOKUP($A645,[1]전년동월vs전월vs당월!$A$598:$AA$924,27,FALSE)</f>
        <v>-</v>
      </c>
      <c r="Z645" s="68" t="s">
        <v>629</v>
      </c>
      <c r="AA645" s="219" t="str">
        <f>VLOOKUP($A645,농산물!$A53:$O379,15,FALSE)</f>
        <v>-</v>
      </c>
      <c r="AB645" s="251" t="e">
        <f t="shared" si="144"/>
        <v>#VALUE!</v>
      </c>
      <c r="AC645" s="251" t="e">
        <f t="shared" si="145"/>
        <v>#VALUE!</v>
      </c>
      <c r="AD645" s="83"/>
    </row>
    <row r="646" spans="1:30">
      <c r="A646">
        <v>48</v>
      </c>
      <c r="B646" s="16" t="str">
        <f t="shared" si="121"/>
        <v>갓생것kg홍갓국산</v>
      </c>
      <c r="C646" s="61"/>
      <c r="D646" s="61" t="s">
        <v>545</v>
      </c>
      <c r="E646" s="175" t="s">
        <v>547</v>
      </c>
      <c r="F646" s="175" t="s">
        <v>468</v>
      </c>
      <c r="G646" s="61" t="s">
        <v>192</v>
      </c>
      <c r="H646" s="175" t="s">
        <v>1855</v>
      </c>
      <c r="I646" s="117" t="s">
        <v>195</v>
      </c>
      <c r="J646" s="68" t="str">
        <f>VLOOKUP($A646,[1]전년동월vs전월vs당월!$A$598:$AA$924,12,FALSE)</f>
        <v>-</v>
      </c>
      <c r="K646" s="68" t="s">
        <v>629</v>
      </c>
      <c r="L646" s="219">
        <f>VLOOKUP($A646,농산물!$A54:$O380,12,FALSE)</f>
        <v>0</v>
      </c>
      <c r="M646" s="251" t="e">
        <f t="shared" si="138"/>
        <v>#VALUE!</v>
      </c>
      <c r="N646" s="251" t="e">
        <f t="shared" si="139"/>
        <v>#VALUE!</v>
      </c>
      <c r="O646" s="68" t="str">
        <f>VLOOKUP($A646,[1]전년동월vs전월vs당월!$A$598:$AA$924,17,FALSE)</f>
        <v>-</v>
      </c>
      <c r="P646" s="68" t="s">
        <v>629</v>
      </c>
      <c r="Q646" s="219" t="str">
        <f>VLOOKUP($A646,농산물!$A54:$O380,13,FALSE)</f>
        <v>-</v>
      </c>
      <c r="R646" s="251" t="e">
        <f t="shared" si="140"/>
        <v>#VALUE!</v>
      </c>
      <c r="S646" s="251" t="e">
        <f t="shared" si="141"/>
        <v>#VALUE!</v>
      </c>
      <c r="T646" s="68" t="str">
        <f>VLOOKUP($A646,[1]전년동월vs전월vs당월!$A$598:$AA$924,22,FALSE)</f>
        <v>-</v>
      </c>
      <c r="U646" s="68" t="s">
        <v>629</v>
      </c>
      <c r="V646" s="219" t="str">
        <f>VLOOKUP($A646,농산물!$A54:$O380,14,FALSE)</f>
        <v>-</v>
      </c>
      <c r="W646" s="251" t="e">
        <f t="shared" si="142"/>
        <v>#VALUE!</v>
      </c>
      <c r="X646" s="251" t="e">
        <f t="shared" si="143"/>
        <v>#VALUE!</v>
      </c>
      <c r="Y646" s="68">
        <f>VLOOKUP($A646,[1]전년동월vs전월vs당월!$A$598:$AA$924,27,FALSE)</f>
        <v>5760</v>
      </c>
      <c r="Z646" s="68">
        <v>1740</v>
      </c>
      <c r="AA646" s="219" t="str">
        <f>VLOOKUP($A646,농산물!$A54:$O380,15,FALSE)</f>
        <v>-</v>
      </c>
      <c r="AB646" s="251" t="e">
        <f t="shared" si="144"/>
        <v>#VALUE!</v>
      </c>
      <c r="AC646" s="251" t="e">
        <f t="shared" si="145"/>
        <v>#VALUE!</v>
      </c>
      <c r="AD646" s="83"/>
    </row>
    <row r="647" spans="1:30">
      <c r="A647">
        <v>49</v>
      </c>
      <c r="B647" s="16" t="str">
        <f t="shared" ref="B647:B710" si="146">E647&amp;F647&amp;G647&amp;H647&amp;I647</f>
        <v>고구마줄기생것kg깐고구마순국산</v>
      </c>
      <c r="C647" s="61">
        <v>16</v>
      </c>
      <c r="D647" s="61" t="s">
        <v>545</v>
      </c>
      <c r="E647" s="175" t="s">
        <v>548</v>
      </c>
      <c r="F647" s="175" t="s">
        <v>16</v>
      </c>
      <c r="G647" s="61" t="s">
        <v>192</v>
      </c>
      <c r="H647" s="175" t="s">
        <v>1856</v>
      </c>
      <c r="I647" s="117" t="s">
        <v>195</v>
      </c>
      <c r="J647" s="68" t="str">
        <f>VLOOKUP($A647,[1]전년동월vs전월vs당월!$A$598:$AA$924,12,FALSE)</f>
        <v>-</v>
      </c>
      <c r="K647" s="68" t="s">
        <v>629</v>
      </c>
      <c r="L647" s="219">
        <f>VLOOKUP($A647,농산물!$A55:$O381,12,FALSE)</f>
        <v>0</v>
      </c>
      <c r="M647" s="251" t="e">
        <f t="shared" si="138"/>
        <v>#VALUE!</v>
      </c>
      <c r="N647" s="251" t="e">
        <f t="shared" si="139"/>
        <v>#VALUE!</v>
      </c>
      <c r="O647" s="68" t="str">
        <f>VLOOKUP($A647,[1]전년동월vs전월vs당월!$A$598:$AA$924,17,FALSE)</f>
        <v>-</v>
      </c>
      <c r="P647" s="68">
        <v>7000</v>
      </c>
      <c r="Q647" s="219" t="str">
        <f>VLOOKUP($A647,농산물!$A55:$O381,13,FALSE)</f>
        <v>-</v>
      </c>
      <c r="R647" s="251" t="e">
        <f t="shared" si="140"/>
        <v>#VALUE!</v>
      </c>
      <c r="S647" s="251" t="e">
        <f t="shared" si="141"/>
        <v>#VALUE!</v>
      </c>
      <c r="T647" s="68" t="str">
        <f>VLOOKUP($A647,[1]전년동월vs전월vs당월!$A$598:$AA$924,22,FALSE)</f>
        <v>-</v>
      </c>
      <c r="U647" s="68" t="s">
        <v>629</v>
      </c>
      <c r="V647" s="219" t="str">
        <f>VLOOKUP($A647,농산물!$A55:$O381,14,FALSE)</f>
        <v>-</v>
      </c>
      <c r="W647" s="251" t="e">
        <f t="shared" si="142"/>
        <v>#VALUE!</v>
      </c>
      <c r="X647" s="251" t="e">
        <f t="shared" si="143"/>
        <v>#VALUE!</v>
      </c>
      <c r="Y647" s="68" t="str">
        <f>VLOOKUP($A647,[1]전년동월vs전월vs당월!$A$598:$AA$924,27,FALSE)</f>
        <v>-</v>
      </c>
      <c r="Z647" s="68">
        <v>0</v>
      </c>
      <c r="AA647" s="219" t="str">
        <f>VLOOKUP($A647,농산물!$A55:$O381,15,FALSE)</f>
        <v>-</v>
      </c>
      <c r="AB647" s="251" t="e">
        <f t="shared" si="144"/>
        <v>#VALUE!</v>
      </c>
      <c r="AC647" s="251" t="e">
        <f t="shared" si="145"/>
        <v>#VALUE!</v>
      </c>
      <c r="AD647" s="83"/>
    </row>
    <row r="648" spans="1:30">
      <c r="A648">
        <v>50</v>
      </c>
      <c r="B648" s="16" t="str">
        <f t="shared" si="146"/>
        <v>고구마줄기삶은것kg삶은고구마순,건국산</v>
      </c>
      <c r="C648" s="61"/>
      <c r="D648" s="61" t="s">
        <v>545</v>
      </c>
      <c r="E648" s="175" t="s">
        <v>548</v>
      </c>
      <c r="F648" s="175" t="s">
        <v>549</v>
      </c>
      <c r="G648" s="61" t="s">
        <v>192</v>
      </c>
      <c r="H648" s="175" t="s">
        <v>1857</v>
      </c>
      <c r="I648" s="117" t="s">
        <v>195</v>
      </c>
      <c r="J648" s="68" t="str">
        <f>VLOOKUP($A648,[1]전년동월vs전월vs당월!$A$598:$AA$924,12,FALSE)</f>
        <v>-</v>
      </c>
      <c r="K648" s="68">
        <v>18000</v>
      </c>
      <c r="L648" s="219" t="str">
        <f>VLOOKUP($A648,농산물!$A56:$O382,12,FALSE)</f>
        <v>-</v>
      </c>
      <c r="M648" s="251" t="e">
        <f t="shared" si="138"/>
        <v>#VALUE!</v>
      </c>
      <c r="N648" s="251" t="e">
        <f t="shared" si="139"/>
        <v>#VALUE!</v>
      </c>
      <c r="O648" s="68" t="str">
        <f>VLOOKUP($A648,[1]전년동월vs전월vs당월!$A$598:$AA$924,17,FALSE)</f>
        <v>-</v>
      </c>
      <c r="P648" s="68" t="s">
        <v>629</v>
      </c>
      <c r="Q648" s="219" t="str">
        <f>VLOOKUP($A648,농산물!$A56:$O382,13,FALSE)</f>
        <v>-</v>
      </c>
      <c r="R648" s="251" t="e">
        <f t="shared" si="140"/>
        <v>#VALUE!</v>
      </c>
      <c r="S648" s="251" t="e">
        <f t="shared" si="141"/>
        <v>#VALUE!</v>
      </c>
      <c r="T648" s="68" t="str">
        <f>VLOOKUP($A648,[1]전년동월vs전월vs당월!$A$598:$AA$924,22,FALSE)</f>
        <v>-</v>
      </c>
      <c r="U648" s="68">
        <v>33500</v>
      </c>
      <c r="V648" s="219">
        <f>VLOOKUP($A648,농산물!$A56:$O382,14,FALSE)</f>
        <v>33500</v>
      </c>
      <c r="W648" s="251" t="e">
        <f t="shared" si="142"/>
        <v>#VALUE!</v>
      </c>
      <c r="X648" s="251">
        <f t="shared" si="143"/>
        <v>0</v>
      </c>
      <c r="Y648" s="68">
        <f>VLOOKUP($A648,[1]전년동월vs전월vs당월!$A$598:$AA$924,27,FALSE)</f>
        <v>42000</v>
      </c>
      <c r="Z648" s="68">
        <v>42000</v>
      </c>
      <c r="AA648" s="219">
        <f>VLOOKUP($A648,농산물!$A56:$O382,15,FALSE)</f>
        <v>42000</v>
      </c>
      <c r="AB648" s="251">
        <f t="shared" si="144"/>
        <v>0</v>
      </c>
      <c r="AC648" s="251">
        <f t="shared" si="145"/>
        <v>0</v>
      </c>
      <c r="AD648" s="83"/>
    </row>
    <row r="649" spans="1:30">
      <c r="A649">
        <v>51</v>
      </c>
      <c r="B649" s="16" t="str">
        <f t="shared" si="146"/>
        <v>고구마줄기삶은것kg삶은고구마순,생국산</v>
      </c>
      <c r="C649" s="61"/>
      <c r="D649" s="61" t="s">
        <v>545</v>
      </c>
      <c r="E649" s="175" t="s">
        <v>548</v>
      </c>
      <c r="F649" s="175" t="s">
        <v>549</v>
      </c>
      <c r="G649" s="61" t="s">
        <v>192</v>
      </c>
      <c r="H649" s="175" t="s">
        <v>1858</v>
      </c>
      <c r="I649" s="117" t="s">
        <v>195</v>
      </c>
      <c r="J649" s="68">
        <f>VLOOKUP($A649,[1]전년동월vs전월vs당월!$A$598:$AA$924,12,FALSE)</f>
        <v>12000</v>
      </c>
      <c r="K649" s="68">
        <v>6000</v>
      </c>
      <c r="L649" s="219" t="str">
        <f>VLOOKUP($A649,농산물!$A57:$O383,12,FALSE)</f>
        <v>-</v>
      </c>
      <c r="M649" s="251" t="e">
        <f t="shared" si="138"/>
        <v>#VALUE!</v>
      </c>
      <c r="N649" s="251" t="e">
        <f t="shared" si="139"/>
        <v>#VALUE!</v>
      </c>
      <c r="O649" s="68" t="str">
        <f>VLOOKUP($A649,[1]전년동월vs전월vs당월!$A$598:$AA$924,17,FALSE)</f>
        <v>-</v>
      </c>
      <c r="P649" s="68">
        <v>3000</v>
      </c>
      <c r="Q649" s="219" t="str">
        <f>VLOOKUP($A649,농산물!$A57:$O383,13,FALSE)</f>
        <v>-</v>
      </c>
      <c r="R649" s="251" t="e">
        <f t="shared" si="140"/>
        <v>#VALUE!</v>
      </c>
      <c r="S649" s="251" t="e">
        <f t="shared" si="141"/>
        <v>#VALUE!</v>
      </c>
      <c r="T649" s="68" t="str">
        <f>VLOOKUP($A649,[1]전년동월vs전월vs당월!$A$598:$AA$924,22,FALSE)</f>
        <v>-</v>
      </c>
      <c r="U649" s="68">
        <v>15800</v>
      </c>
      <c r="V649" s="219" t="str">
        <f>VLOOKUP($A649,농산물!$A57:$O383,14,FALSE)</f>
        <v>-</v>
      </c>
      <c r="W649" s="251" t="e">
        <f t="shared" si="142"/>
        <v>#VALUE!</v>
      </c>
      <c r="X649" s="251" t="e">
        <f t="shared" si="143"/>
        <v>#VALUE!</v>
      </c>
      <c r="Y649" s="68">
        <f>VLOOKUP($A649,[1]전년동월vs전월vs당월!$A$598:$AA$924,27,FALSE)</f>
        <v>13500</v>
      </c>
      <c r="Z649" s="68">
        <v>13000</v>
      </c>
      <c r="AA649" s="219" t="str">
        <f>VLOOKUP($A649,농산물!$A57:$O383,15,FALSE)</f>
        <v>-</v>
      </c>
      <c r="AB649" s="251" t="e">
        <f t="shared" si="144"/>
        <v>#VALUE!</v>
      </c>
      <c r="AC649" s="251" t="e">
        <f t="shared" si="145"/>
        <v>#VALUE!</v>
      </c>
      <c r="AD649" s="83"/>
    </row>
    <row r="650" spans="1:30">
      <c r="A650">
        <v>52</v>
      </c>
      <c r="B650" s="16" t="str">
        <f t="shared" si="146"/>
        <v>고비(삶은것)삶은것kg국산</v>
      </c>
      <c r="C650" s="61">
        <v>17</v>
      </c>
      <c r="D650" s="61" t="s">
        <v>545</v>
      </c>
      <c r="E650" s="175" t="s">
        <v>550</v>
      </c>
      <c r="F650" s="175" t="s">
        <v>549</v>
      </c>
      <c r="G650" s="61" t="s">
        <v>192</v>
      </c>
      <c r="H650" s="175"/>
      <c r="I650" s="117" t="s">
        <v>195</v>
      </c>
      <c r="J650" s="68" t="str">
        <f>VLOOKUP($A650,[1]전년동월vs전월vs당월!$A$598:$AA$924,12,FALSE)</f>
        <v>-</v>
      </c>
      <c r="K650" s="68" t="s">
        <v>629</v>
      </c>
      <c r="L650" s="219" t="str">
        <f>VLOOKUP($A650,농산물!$A58:$O384,12,FALSE)</f>
        <v>-</v>
      </c>
      <c r="M650" s="251" t="e">
        <f t="shared" si="138"/>
        <v>#VALUE!</v>
      </c>
      <c r="N650" s="251" t="e">
        <f t="shared" si="139"/>
        <v>#VALUE!</v>
      </c>
      <c r="O650" s="68" t="str">
        <f>VLOOKUP($A650,[1]전년동월vs전월vs당월!$A$598:$AA$924,17,FALSE)</f>
        <v>-</v>
      </c>
      <c r="P650" s="68" t="s">
        <v>629</v>
      </c>
      <c r="Q650" s="219" t="str">
        <f>VLOOKUP($A650,농산물!$A58:$O384,13,FALSE)</f>
        <v>-</v>
      </c>
      <c r="R650" s="251" t="e">
        <f t="shared" si="140"/>
        <v>#VALUE!</v>
      </c>
      <c r="S650" s="251" t="e">
        <f t="shared" si="141"/>
        <v>#VALUE!</v>
      </c>
      <c r="T650" s="68" t="str">
        <f>VLOOKUP($A650,[1]전년동월vs전월vs당월!$A$598:$AA$924,22,FALSE)</f>
        <v>-</v>
      </c>
      <c r="U650" s="68" t="s">
        <v>629</v>
      </c>
      <c r="V650" s="219" t="str">
        <f>VLOOKUP($A650,농산물!$A58:$O384,14,FALSE)</f>
        <v>-</v>
      </c>
      <c r="W650" s="251" t="e">
        <f t="shared" si="142"/>
        <v>#VALUE!</v>
      </c>
      <c r="X650" s="251" t="e">
        <f t="shared" si="143"/>
        <v>#VALUE!</v>
      </c>
      <c r="Y650" s="68" t="str">
        <f>VLOOKUP($A650,[1]전년동월vs전월vs당월!$A$598:$AA$924,27,FALSE)</f>
        <v>-</v>
      </c>
      <c r="Z650" s="68" t="s">
        <v>629</v>
      </c>
      <c r="AA650" s="219" t="str">
        <f>VLOOKUP($A650,농산물!$A58:$O384,15,FALSE)</f>
        <v>-</v>
      </c>
      <c r="AB650" s="251" t="e">
        <f t="shared" si="144"/>
        <v>#VALUE!</v>
      </c>
      <c r="AC650" s="251" t="e">
        <f t="shared" si="145"/>
        <v>#VALUE!</v>
      </c>
      <c r="AD650" s="83"/>
    </row>
    <row r="651" spans="1:30">
      <c r="A651">
        <v>53</v>
      </c>
      <c r="B651" s="16" t="str">
        <f t="shared" si="146"/>
        <v>고비(삶은것)삶은것kg수입</v>
      </c>
      <c r="C651" s="61"/>
      <c r="D651" s="61" t="s">
        <v>545</v>
      </c>
      <c r="E651" s="175" t="s">
        <v>550</v>
      </c>
      <c r="F651" s="175" t="s">
        <v>549</v>
      </c>
      <c r="G651" s="61" t="s">
        <v>192</v>
      </c>
      <c r="H651" s="175"/>
      <c r="I651" s="117" t="s">
        <v>1619</v>
      </c>
      <c r="J651" s="68">
        <f>VLOOKUP($A651,[1]전년동월vs전월vs당월!$A$598:$AA$924,12,FALSE)</f>
        <v>7000</v>
      </c>
      <c r="K651" s="68">
        <v>7000</v>
      </c>
      <c r="L651" s="219">
        <f>VLOOKUP($A651,농산물!$A59:$O385,12,FALSE)</f>
        <v>7000</v>
      </c>
      <c r="M651" s="251">
        <f t="shared" si="138"/>
        <v>0</v>
      </c>
      <c r="N651" s="251">
        <f t="shared" si="139"/>
        <v>0</v>
      </c>
      <c r="O651" s="68" t="str">
        <f>VLOOKUP($A651,[1]전년동월vs전월vs당월!$A$598:$AA$924,17,FALSE)</f>
        <v>-</v>
      </c>
      <c r="P651" s="68" t="s">
        <v>629</v>
      </c>
      <c r="Q651" s="219" t="str">
        <f>VLOOKUP($A651,농산물!$A59:$O385,13,FALSE)</f>
        <v>-</v>
      </c>
      <c r="R651" s="251" t="e">
        <f t="shared" si="140"/>
        <v>#VALUE!</v>
      </c>
      <c r="S651" s="251" t="e">
        <f t="shared" si="141"/>
        <v>#VALUE!</v>
      </c>
      <c r="T651" s="68" t="str">
        <f>VLOOKUP($A651,[1]전년동월vs전월vs당월!$A$598:$AA$924,22,FALSE)</f>
        <v>-</v>
      </c>
      <c r="U651" s="68" t="s">
        <v>629</v>
      </c>
      <c r="V651" s="219" t="str">
        <f>VLOOKUP($A651,농산물!$A59:$O385,14,FALSE)</f>
        <v>-</v>
      </c>
      <c r="W651" s="251" t="e">
        <f t="shared" si="142"/>
        <v>#VALUE!</v>
      </c>
      <c r="X651" s="251" t="e">
        <f t="shared" si="143"/>
        <v>#VALUE!</v>
      </c>
      <c r="Y651" s="68" t="str">
        <f>VLOOKUP($A651,[1]전년동월vs전월vs당월!$A$598:$AA$924,27,FALSE)</f>
        <v>-</v>
      </c>
      <c r="Z651" s="68" t="s">
        <v>629</v>
      </c>
      <c r="AA651" s="219" t="str">
        <f>VLOOKUP($A651,농산물!$A59:$O385,15,FALSE)</f>
        <v>-</v>
      </c>
      <c r="AB651" s="251" t="e">
        <f t="shared" si="144"/>
        <v>#VALUE!</v>
      </c>
      <c r="AC651" s="251" t="e">
        <f t="shared" si="145"/>
        <v>#VALUE!</v>
      </c>
      <c r="AD651" s="83"/>
    </row>
    <row r="652" spans="1:30">
      <c r="A652">
        <v>54</v>
      </c>
      <c r="B652" s="16" t="str">
        <f t="shared" si="146"/>
        <v>고사리삶은것kg국산</v>
      </c>
      <c r="C652" s="61">
        <v>18</v>
      </c>
      <c r="D652" s="61" t="s">
        <v>545</v>
      </c>
      <c r="E652" s="175" t="s">
        <v>551</v>
      </c>
      <c r="F652" s="175" t="s">
        <v>549</v>
      </c>
      <c r="G652" s="61" t="s">
        <v>192</v>
      </c>
      <c r="H652" s="175"/>
      <c r="I652" s="117" t="s">
        <v>195</v>
      </c>
      <c r="J652" s="68">
        <f>VLOOKUP($A652,[1]전년동월vs전월vs당월!$A$598:$AA$924,12,FALSE)</f>
        <v>15000</v>
      </c>
      <c r="K652" s="68">
        <v>15000</v>
      </c>
      <c r="L652" s="219">
        <f>VLOOKUP($A652,농산물!$A60:$O386,12,FALSE)</f>
        <v>15000</v>
      </c>
      <c r="M652" s="251">
        <f t="shared" si="138"/>
        <v>0</v>
      </c>
      <c r="N652" s="251">
        <f t="shared" si="139"/>
        <v>0</v>
      </c>
      <c r="O652" s="68" t="str">
        <f>VLOOKUP($A652,[1]전년동월vs전월vs당월!$A$598:$AA$924,17,FALSE)</f>
        <v>-</v>
      </c>
      <c r="P652" s="68" t="s">
        <v>629</v>
      </c>
      <c r="Q652" s="219" t="str">
        <f>VLOOKUP($A652,농산물!$A60:$O386,13,FALSE)</f>
        <v>-</v>
      </c>
      <c r="R652" s="251" t="e">
        <f t="shared" si="140"/>
        <v>#VALUE!</v>
      </c>
      <c r="S652" s="251" t="e">
        <f t="shared" si="141"/>
        <v>#VALUE!</v>
      </c>
      <c r="T652" s="68" t="str">
        <f>VLOOKUP($A652,[1]전년동월vs전월vs당월!$A$598:$AA$924,22,FALSE)</f>
        <v>-</v>
      </c>
      <c r="U652" s="68">
        <v>26800</v>
      </c>
      <c r="V652" s="219">
        <f>VLOOKUP($A652,농산물!$A60:$O386,14,FALSE)</f>
        <v>24800</v>
      </c>
      <c r="W652" s="251" t="e">
        <f t="shared" si="142"/>
        <v>#VALUE!</v>
      </c>
      <c r="X652" s="251">
        <f t="shared" si="143"/>
        <v>-7.4626865671641793</v>
      </c>
      <c r="Y652" s="68">
        <f>VLOOKUP($A652,[1]전년동월vs전월vs당월!$A$598:$AA$924,27,FALSE)</f>
        <v>23000</v>
      </c>
      <c r="Z652" s="68">
        <v>23000</v>
      </c>
      <c r="AA652" s="219">
        <f>VLOOKUP($A652,농산물!$A60:$O386,15,FALSE)</f>
        <v>22500</v>
      </c>
      <c r="AB652" s="251">
        <f t="shared" si="144"/>
        <v>-2.1739130434782608</v>
      </c>
      <c r="AC652" s="251">
        <f t="shared" si="145"/>
        <v>-2.1739130434782608</v>
      </c>
      <c r="AD652" s="83"/>
    </row>
    <row r="653" spans="1:30">
      <c r="A653">
        <v>55</v>
      </c>
      <c r="B653" s="16" t="str">
        <f t="shared" si="146"/>
        <v>고사리삶은것kg북한</v>
      </c>
      <c r="C653" s="61"/>
      <c r="D653" s="61" t="s">
        <v>545</v>
      </c>
      <c r="E653" s="175" t="s">
        <v>551</v>
      </c>
      <c r="F653" s="175" t="s">
        <v>549</v>
      </c>
      <c r="G653" s="61" t="s">
        <v>192</v>
      </c>
      <c r="H653" s="175"/>
      <c r="I653" s="117" t="s">
        <v>1608</v>
      </c>
      <c r="J653" s="68" t="str">
        <f>VLOOKUP($A653,[1]전년동월vs전월vs당월!$A$598:$AA$924,12,FALSE)</f>
        <v>-</v>
      </c>
      <c r="K653" s="68" t="s">
        <v>629</v>
      </c>
      <c r="L653" s="219" t="str">
        <f>VLOOKUP($A653,농산물!$A61:$O387,12,FALSE)</f>
        <v>-</v>
      </c>
      <c r="M653" s="251" t="e">
        <f t="shared" si="138"/>
        <v>#VALUE!</v>
      </c>
      <c r="N653" s="251" t="e">
        <f t="shared" si="139"/>
        <v>#VALUE!</v>
      </c>
      <c r="O653" s="68" t="str">
        <f>VLOOKUP($A653,[1]전년동월vs전월vs당월!$A$598:$AA$924,17,FALSE)</f>
        <v>-</v>
      </c>
      <c r="P653" s="68" t="s">
        <v>629</v>
      </c>
      <c r="Q653" s="219" t="str">
        <f>VLOOKUP($A653,농산물!$A61:$O387,13,FALSE)</f>
        <v>-</v>
      </c>
      <c r="R653" s="251" t="e">
        <f t="shared" si="140"/>
        <v>#VALUE!</v>
      </c>
      <c r="S653" s="251" t="e">
        <f t="shared" si="141"/>
        <v>#VALUE!</v>
      </c>
      <c r="T653" s="68" t="str">
        <f>VLOOKUP($A653,[1]전년동월vs전월vs당월!$A$598:$AA$924,22,FALSE)</f>
        <v>-</v>
      </c>
      <c r="U653" s="68" t="s">
        <v>629</v>
      </c>
      <c r="V653" s="219" t="str">
        <f>VLOOKUP($A653,농산물!$A61:$O387,14,FALSE)</f>
        <v>-</v>
      </c>
      <c r="W653" s="251" t="e">
        <f t="shared" si="142"/>
        <v>#VALUE!</v>
      </c>
      <c r="X653" s="251" t="e">
        <f t="shared" si="143"/>
        <v>#VALUE!</v>
      </c>
      <c r="Y653" s="68" t="str">
        <f>VLOOKUP($A653,[1]전년동월vs전월vs당월!$A$598:$AA$924,27,FALSE)</f>
        <v>-</v>
      </c>
      <c r="Z653" s="68" t="s">
        <v>629</v>
      </c>
      <c r="AA653" s="219" t="str">
        <f>VLOOKUP($A653,농산물!$A61:$O387,15,FALSE)</f>
        <v>-</v>
      </c>
      <c r="AB653" s="251" t="e">
        <f t="shared" si="144"/>
        <v>#VALUE!</v>
      </c>
      <c r="AC653" s="251" t="e">
        <f t="shared" si="145"/>
        <v>#VALUE!</v>
      </c>
      <c r="AD653" s="83"/>
    </row>
    <row r="654" spans="1:30">
      <c r="A654">
        <v>56</v>
      </c>
      <c r="B654" s="16" t="str">
        <f t="shared" si="146"/>
        <v>고사리삶은것kg수입</v>
      </c>
      <c r="C654" s="61"/>
      <c r="D654" s="61" t="s">
        <v>545</v>
      </c>
      <c r="E654" s="175" t="s">
        <v>551</v>
      </c>
      <c r="F654" s="175" t="s">
        <v>549</v>
      </c>
      <c r="G654" s="61" t="s">
        <v>192</v>
      </c>
      <c r="H654" s="175"/>
      <c r="I654" s="117" t="s">
        <v>1619</v>
      </c>
      <c r="J654" s="68">
        <f>VLOOKUP($A654,[1]전년동월vs전월vs당월!$A$598:$AA$924,12,FALSE)</f>
        <v>3500</v>
      </c>
      <c r="K654" s="68">
        <v>3500</v>
      </c>
      <c r="L654" s="219">
        <f>VLOOKUP($A654,농산물!$A62:$O388,12,FALSE)</f>
        <v>3500</v>
      </c>
      <c r="M654" s="251">
        <f t="shared" si="138"/>
        <v>0</v>
      </c>
      <c r="N654" s="251">
        <f t="shared" si="139"/>
        <v>0</v>
      </c>
      <c r="O654" s="68" t="str">
        <f>VLOOKUP($A654,[1]전년동월vs전월vs당월!$A$598:$AA$924,17,FALSE)</f>
        <v>-</v>
      </c>
      <c r="P654" s="68">
        <v>1800</v>
      </c>
      <c r="Q654" s="219" t="str">
        <f>VLOOKUP($A654,농산물!$A62:$O388,13,FALSE)</f>
        <v>-</v>
      </c>
      <c r="R654" s="251" t="e">
        <f t="shared" si="140"/>
        <v>#VALUE!</v>
      </c>
      <c r="S654" s="251" t="e">
        <f t="shared" si="141"/>
        <v>#VALUE!</v>
      </c>
      <c r="T654" s="68" t="str">
        <f>VLOOKUP($A654,[1]전년동월vs전월vs당월!$A$598:$AA$924,22,FALSE)</f>
        <v>-</v>
      </c>
      <c r="U654" s="68" t="s">
        <v>629</v>
      </c>
      <c r="V654" s="219" t="str">
        <f>VLOOKUP($A654,농산물!$A62:$O388,14,FALSE)</f>
        <v>-</v>
      </c>
      <c r="W654" s="251" t="e">
        <f t="shared" si="142"/>
        <v>#VALUE!</v>
      </c>
      <c r="X654" s="251" t="e">
        <f t="shared" si="143"/>
        <v>#VALUE!</v>
      </c>
      <c r="Y654" s="68" t="str">
        <f>VLOOKUP($A654,[1]전년동월vs전월vs당월!$A$598:$AA$924,27,FALSE)</f>
        <v>-</v>
      </c>
      <c r="Z654" s="68" t="s">
        <v>629</v>
      </c>
      <c r="AA654" s="219" t="str">
        <f>VLOOKUP($A654,농산물!$A62:$O388,15,FALSE)</f>
        <v>-</v>
      </c>
      <c r="AB654" s="251" t="e">
        <f t="shared" si="144"/>
        <v>#VALUE!</v>
      </c>
      <c r="AC654" s="251" t="e">
        <f t="shared" si="145"/>
        <v>#VALUE!</v>
      </c>
      <c r="AD654" s="83"/>
    </row>
    <row r="655" spans="1:30">
      <c r="A655">
        <v>57</v>
      </c>
      <c r="B655" s="16" t="str">
        <f t="shared" si="146"/>
        <v>고추꽈리고추kg맵지않은것국산</v>
      </c>
      <c r="C655" s="61">
        <v>19</v>
      </c>
      <c r="D655" s="61" t="s">
        <v>545</v>
      </c>
      <c r="E655" s="175" t="s">
        <v>552</v>
      </c>
      <c r="F655" s="175" t="s">
        <v>553</v>
      </c>
      <c r="G655" s="61" t="s">
        <v>192</v>
      </c>
      <c r="H655" s="175" t="s">
        <v>1859</v>
      </c>
      <c r="I655" s="117" t="s">
        <v>195</v>
      </c>
      <c r="J655" s="68">
        <f>VLOOKUP($A655,[1]전년동월vs전월vs당월!$A$598:$AA$924,12,FALSE)</f>
        <v>9500</v>
      </c>
      <c r="K655" s="68">
        <v>7000</v>
      </c>
      <c r="L655" s="219">
        <f>VLOOKUP($A655,농산물!$A63:$O389,12,FALSE)</f>
        <v>10500</v>
      </c>
      <c r="M655" s="251">
        <f t="shared" si="138"/>
        <v>10.526315789473685</v>
      </c>
      <c r="N655" s="251">
        <f t="shared" si="139"/>
        <v>50</v>
      </c>
      <c r="O655" s="68">
        <f>VLOOKUP($A655,[1]전년동월vs전월vs당월!$A$598:$AA$924,17,FALSE)</f>
        <v>8500</v>
      </c>
      <c r="P655" s="68">
        <v>8000</v>
      </c>
      <c r="Q655" s="219">
        <f>VLOOKUP($A655,농산물!$A63:$O389,13,FALSE)</f>
        <v>12000</v>
      </c>
      <c r="R655" s="251">
        <f t="shared" si="140"/>
        <v>41.176470588235297</v>
      </c>
      <c r="S655" s="251">
        <f t="shared" si="141"/>
        <v>50</v>
      </c>
      <c r="T655" s="68">
        <f>VLOOKUP($A655,[1]전년동월vs전월vs당월!$A$598:$AA$924,22,FALSE)</f>
        <v>16130</v>
      </c>
      <c r="U655" s="68">
        <v>12540</v>
      </c>
      <c r="V655" s="219">
        <f>VLOOKUP($A655,농산물!$A63:$O389,14,FALSE)</f>
        <v>19200</v>
      </c>
      <c r="W655" s="251">
        <f t="shared" si="142"/>
        <v>19.032858028518287</v>
      </c>
      <c r="X655" s="251">
        <f t="shared" si="143"/>
        <v>53.110047846889955</v>
      </c>
      <c r="Y655" s="68">
        <f>VLOOKUP($A655,[1]전년동월vs전월vs당월!$A$598:$AA$924,27,FALSE)</f>
        <v>15670</v>
      </c>
      <c r="Z655" s="68">
        <v>9870</v>
      </c>
      <c r="AA655" s="219">
        <f>VLOOKUP($A655,농산물!$A63:$O389,15,FALSE)</f>
        <v>16340</v>
      </c>
      <c r="AB655" s="251">
        <f t="shared" si="144"/>
        <v>4.2756860242501595</v>
      </c>
      <c r="AC655" s="251">
        <f t="shared" si="145"/>
        <v>65.552178318135759</v>
      </c>
      <c r="AD655" s="83"/>
    </row>
    <row r="656" spans="1:30">
      <c r="A656">
        <v>58</v>
      </c>
      <c r="B656" s="16" t="str">
        <f t="shared" si="146"/>
        <v>고추붉은고추,생것kg국산</v>
      </c>
      <c r="C656" s="61"/>
      <c r="D656" s="61" t="s">
        <v>545</v>
      </c>
      <c r="E656" s="175" t="s">
        <v>552</v>
      </c>
      <c r="F656" s="175" t="s">
        <v>554</v>
      </c>
      <c r="G656" s="61" t="s">
        <v>192</v>
      </c>
      <c r="H656" s="175"/>
      <c r="I656" s="117" t="s">
        <v>195</v>
      </c>
      <c r="J656" s="68">
        <f>VLOOKUP($A656,[1]전년동월vs전월vs당월!$A$598:$AA$924,12,FALSE)</f>
        <v>9500</v>
      </c>
      <c r="K656" s="68" t="s">
        <v>629</v>
      </c>
      <c r="L656" s="219" t="str">
        <f>VLOOKUP($A656,농산물!$A64:$O390,12,FALSE)</f>
        <v>-</v>
      </c>
      <c r="M656" s="251" t="e">
        <f t="shared" si="138"/>
        <v>#VALUE!</v>
      </c>
      <c r="N656" s="251" t="e">
        <f t="shared" si="139"/>
        <v>#VALUE!</v>
      </c>
      <c r="O656" s="68">
        <f>VLOOKUP($A656,[1]전년동월vs전월vs당월!$A$598:$AA$924,17,FALSE)</f>
        <v>9000</v>
      </c>
      <c r="P656" s="68">
        <v>4000</v>
      </c>
      <c r="Q656" s="219">
        <f>VLOOKUP($A656,농산물!$A64:$O390,13,FALSE)</f>
        <v>15000</v>
      </c>
      <c r="R656" s="251">
        <f t="shared" si="140"/>
        <v>66.666666666666671</v>
      </c>
      <c r="S656" s="251">
        <f t="shared" si="141"/>
        <v>275</v>
      </c>
      <c r="T656" s="68">
        <f>VLOOKUP($A656,[1]전년동월vs전월vs당월!$A$598:$AA$924,22,FALSE)</f>
        <v>16340</v>
      </c>
      <c r="U656" s="68">
        <v>15200</v>
      </c>
      <c r="V656" s="219">
        <f>VLOOKUP($A656,농산물!$A64:$O390,14,FALSE)</f>
        <v>19870</v>
      </c>
      <c r="W656" s="251">
        <f t="shared" si="142"/>
        <v>21.60342717258262</v>
      </c>
      <c r="X656" s="251">
        <f t="shared" si="143"/>
        <v>30.723684210526315</v>
      </c>
      <c r="Y656" s="68">
        <f>VLOOKUP($A656,[1]전년동월vs전월vs당월!$A$598:$AA$924,27,FALSE)</f>
        <v>17670</v>
      </c>
      <c r="Z656" s="68">
        <v>8000</v>
      </c>
      <c r="AA656" s="219">
        <f>VLOOKUP($A656,농산물!$A64:$O390,15,FALSE)</f>
        <v>15340</v>
      </c>
      <c r="AB656" s="251">
        <f t="shared" si="144"/>
        <v>-13.186191284663272</v>
      </c>
      <c r="AC656" s="251">
        <f t="shared" si="145"/>
        <v>91.75</v>
      </c>
      <c r="AD656" s="83"/>
    </row>
    <row r="657" spans="1:30">
      <c r="A657">
        <v>59</v>
      </c>
      <c r="B657" s="16" t="str">
        <f t="shared" si="146"/>
        <v>고추붉은고추,말린것kg건홍고추국산</v>
      </c>
      <c r="C657" s="61"/>
      <c r="D657" s="61" t="s">
        <v>545</v>
      </c>
      <c r="E657" s="175" t="s">
        <v>552</v>
      </c>
      <c r="F657" s="175" t="s">
        <v>555</v>
      </c>
      <c r="G657" s="61" t="s">
        <v>192</v>
      </c>
      <c r="H657" s="175" t="s">
        <v>1860</v>
      </c>
      <c r="I657" s="117" t="s">
        <v>195</v>
      </c>
      <c r="J657" s="68">
        <f>VLOOKUP($A657,[1]전년동월vs전월vs당월!$A$598:$AA$924,12,FALSE)</f>
        <v>28000</v>
      </c>
      <c r="K657" s="68">
        <v>20000</v>
      </c>
      <c r="L657" s="219">
        <f>VLOOKUP($A657,농산물!$A65:$O391,12,FALSE)</f>
        <v>15000</v>
      </c>
      <c r="M657" s="251">
        <f t="shared" si="138"/>
        <v>-46.428571428571431</v>
      </c>
      <c r="N657" s="251">
        <f t="shared" si="139"/>
        <v>-25</v>
      </c>
      <c r="O657" s="68" t="str">
        <f>VLOOKUP($A657,[1]전년동월vs전월vs당월!$A$598:$AA$924,17,FALSE)</f>
        <v>-</v>
      </c>
      <c r="P657" s="68" t="s">
        <v>629</v>
      </c>
      <c r="Q657" s="219" t="str">
        <f>VLOOKUP($A657,농산물!$A65:$O391,13,FALSE)</f>
        <v>-</v>
      </c>
      <c r="R657" s="251" t="e">
        <f t="shared" si="140"/>
        <v>#VALUE!</v>
      </c>
      <c r="S657" s="251" t="e">
        <f t="shared" si="141"/>
        <v>#VALUE!</v>
      </c>
      <c r="T657" s="68">
        <f>VLOOKUP($A657,[1]전년동월vs전월vs당월!$A$598:$AA$924,22,FALSE)</f>
        <v>51600</v>
      </c>
      <c r="U657" s="68">
        <v>35430</v>
      </c>
      <c r="V657" s="219">
        <f>VLOOKUP($A657,농산물!$A65:$O391,14,FALSE)</f>
        <v>35430</v>
      </c>
      <c r="W657" s="251">
        <f t="shared" si="142"/>
        <v>-31.337209302325583</v>
      </c>
      <c r="X657" s="251">
        <f t="shared" si="143"/>
        <v>0</v>
      </c>
      <c r="Y657" s="68">
        <f>VLOOKUP($A657,[1]전년동월vs전월vs당월!$A$598:$AA$924,27,FALSE)</f>
        <v>48000</v>
      </c>
      <c r="Z657" s="68">
        <v>23000</v>
      </c>
      <c r="AA657" s="219">
        <f>VLOOKUP($A657,농산물!$A65:$O391,15,FALSE)</f>
        <v>23000</v>
      </c>
      <c r="AB657" s="251">
        <f t="shared" si="144"/>
        <v>-52.083333333333336</v>
      </c>
      <c r="AC657" s="251">
        <f t="shared" si="145"/>
        <v>0</v>
      </c>
      <c r="AD657" s="83"/>
    </row>
    <row r="658" spans="1:30">
      <c r="A658">
        <v>60</v>
      </c>
      <c r="B658" s="16" t="str">
        <f t="shared" si="146"/>
        <v>고추풋고추,개량종kg풋고추국산</v>
      </c>
      <c r="C658" s="61"/>
      <c r="D658" s="61" t="s">
        <v>545</v>
      </c>
      <c r="E658" s="175" t="s">
        <v>552</v>
      </c>
      <c r="F658" s="175" t="s">
        <v>556</v>
      </c>
      <c r="G658" s="61" t="s">
        <v>192</v>
      </c>
      <c r="H658" s="175" t="s">
        <v>1861</v>
      </c>
      <c r="I658" s="117" t="s">
        <v>195</v>
      </c>
      <c r="J658" s="68">
        <f>VLOOKUP($A658,[1]전년동월vs전월vs당월!$A$598:$AA$924,12,FALSE)</f>
        <v>7800</v>
      </c>
      <c r="K658" s="68">
        <v>3600</v>
      </c>
      <c r="L658" s="219">
        <f>VLOOKUP($A658,농산물!$A66:$O392,12,FALSE)</f>
        <v>9900</v>
      </c>
      <c r="M658" s="251">
        <f t="shared" si="138"/>
        <v>26.923076923076923</v>
      </c>
      <c r="N658" s="251">
        <f t="shared" si="139"/>
        <v>175</v>
      </c>
      <c r="O658" s="68">
        <f>VLOOKUP($A658,[1]전년동월vs전월vs당월!$A$598:$AA$924,17,FALSE)</f>
        <v>6250</v>
      </c>
      <c r="P658" s="68">
        <v>4000</v>
      </c>
      <c r="Q658" s="219">
        <f>VLOOKUP($A658,농산물!$A66:$O392,13,FALSE)</f>
        <v>8500</v>
      </c>
      <c r="R658" s="251">
        <f t="shared" si="140"/>
        <v>36</v>
      </c>
      <c r="S658" s="251">
        <f t="shared" si="141"/>
        <v>112.5</v>
      </c>
      <c r="T658" s="68">
        <f>VLOOKUP($A658,[1]전년동월vs전월vs당월!$A$598:$AA$924,22,FALSE)</f>
        <v>13200</v>
      </c>
      <c r="U658" s="68">
        <v>7870</v>
      </c>
      <c r="V658" s="219">
        <f>VLOOKUP($A658,농산물!$A66:$O392,14,FALSE)</f>
        <v>17670</v>
      </c>
      <c r="W658" s="251">
        <f t="shared" si="142"/>
        <v>33.863636363636367</v>
      </c>
      <c r="X658" s="251">
        <f t="shared" si="143"/>
        <v>124.52350698856416</v>
      </c>
      <c r="Y658" s="68">
        <f>VLOOKUP($A658,[1]전년동월vs전월vs당월!$A$598:$AA$924,27,FALSE)</f>
        <v>16540</v>
      </c>
      <c r="Z658" s="68">
        <v>5540</v>
      </c>
      <c r="AA658" s="219">
        <f>VLOOKUP($A658,농산물!$A66:$O392,15,FALSE)</f>
        <v>14340</v>
      </c>
      <c r="AB658" s="251">
        <f t="shared" si="144"/>
        <v>-13.301088270858525</v>
      </c>
      <c r="AC658" s="251">
        <f t="shared" si="145"/>
        <v>158.8447653429603</v>
      </c>
      <c r="AD658" s="83"/>
    </row>
    <row r="659" spans="1:30">
      <c r="A659">
        <v>61</v>
      </c>
      <c r="B659" s="16" t="str">
        <f t="shared" si="146"/>
        <v>고추풋고추,재래종kg청양고추국산</v>
      </c>
      <c r="C659" s="61"/>
      <c r="D659" s="61" t="s">
        <v>545</v>
      </c>
      <c r="E659" s="175" t="s">
        <v>552</v>
      </c>
      <c r="F659" s="175" t="s">
        <v>557</v>
      </c>
      <c r="G659" s="61" t="s">
        <v>192</v>
      </c>
      <c r="H659" s="175" t="s">
        <v>1862</v>
      </c>
      <c r="I659" s="117" t="s">
        <v>195</v>
      </c>
      <c r="J659" s="68">
        <f>VLOOKUP($A659,[1]전년동월vs전월vs당월!$A$598:$AA$924,12,FALSE)</f>
        <v>12800</v>
      </c>
      <c r="K659" s="68">
        <v>2800</v>
      </c>
      <c r="L659" s="219">
        <f>VLOOKUP($A659,농산물!$A67:$O393,12,FALSE)</f>
        <v>5800</v>
      </c>
      <c r="M659" s="251">
        <f t="shared" si="138"/>
        <v>-54.6875</v>
      </c>
      <c r="N659" s="251">
        <f t="shared" si="139"/>
        <v>107.14285714285714</v>
      </c>
      <c r="O659" s="68">
        <f>VLOOKUP($A659,[1]전년동월vs전월vs당월!$A$598:$AA$924,17,FALSE)</f>
        <v>12000</v>
      </c>
      <c r="P659" s="68">
        <v>4000</v>
      </c>
      <c r="Q659" s="219">
        <f>VLOOKUP($A659,농산물!$A67:$O393,13,FALSE)</f>
        <v>8000</v>
      </c>
      <c r="R659" s="251">
        <f t="shared" si="140"/>
        <v>-33.333333333333336</v>
      </c>
      <c r="S659" s="251">
        <f t="shared" si="141"/>
        <v>100</v>
      </c>
      <c r="T659" s="68">
        <f>VLOOKUP($A659,[1]전년동월vs전월vs당월!$A$598:$AA$924,22,FALSE)</f>
        <v>13000</v>
      </c>
      <c r="U659" s="68">
        <v>8340</v>
      </c>
      <c r="V659" s="219">
        <f>VLOOKUP($A659,농산물!$A67:$O393,14,FALSE)</f>
        <v>10500</v>
      </c>
      <c r="W659" s="251">
        <f t="shared" si="142"/>
        <v>-19.23076923076923</v>
      </c>
      <c r="X659" s="251">
        <f t="shared" si="143"/>
        <v>25.899280575539567</v>
      </c>
      <c r="Y659" s="68">
        <f>VLOOKUP($A659,[1]전년동월vs전월vs당월!$A$598:$AA$924,27,FALSE)</f>
        <v>19670</v>
      </c>
      <c r="Z659" s="68">
        <v>7200</v>
      </c>
      <c r="AA659" s="219">
        <f>VLOOKUP($A659,농산물!$A67:$O393,15,FALSE)</f>
        <v>9000</v>
      </c>
      <c r="AB659" s="251">
        <f t="shared" si="144"/>
        <v>-54.245043213014746</v>
      </c>
      <c r="AC659" s="251">
        <f t="shared" si="145"/>
        <v>25</v>
      </c>
      <c r="AD659" s="83"/>
    </row>
    <row r="660" spans="1:30">
      <c r="A660">
        <v>62</v>
      </c>
      <c r="B660" s="16" t="str">
        <f t="shared" si="146"/>
        <v>고춧잎생것kg생고춧잎국산</v>
      </c>
      <c r="C660" s="61">
        <v>20</v>
      </c>
      <c r="D660" s="61" t="s">
        <v>545</v>
      </c>
      <c r="E660" s="175" t="s">
        <v>558</v>
      </c>
      <c r="F660" s="175" t="s">
        <v>16</v>
      </c>
      <c r="G660" s="61" t="s">
        <v>192</v>
      </c>
      <c r="H660" s="175" t="s">
        <v>1863</v>
      </c>
      <c r="I660" s="117" t="s">
        <v>195</v>
      </c>
      <c r="J660" s="68" t="str">
        <f>VLOOKUP($A660,[1]전년동월vs전월vs당월!$A$598:$AA$924,12,FALSE)</f>
        <v>-</v>
      </c>
      <c r="K660" s="68" t="s">
        <v>629</v>
      </c>
      <c r="L660" s="219" t="str">
        <f>VLOOKUP($A660,농산물!$A68:$O394,12,FALSE)</f>
        <v>-</v>
      </c>
      <c r="M660" s="251" t="e">
        <f t="shared" si="138"/>
        <v>#VALUE!</v>
      </c>
      <c r="N660" s="251" t="e">
        <f t="shared" si="139"/>
        <v>#VALUE!</v>
      </c>
      <c r="O660" s="68" t="str">
        <f>VLOOKUP($A660,[1]전년동월vs전월vs당월!$A$598:$AA$924,17,FALSE)</f>
        <v>-</v>
      </c>
      <c r="P660" s="68" t="s">
        <v>629</v>
      </c>
      <c r="Q660" s="219" t="str">
        <f>VLOOKUP($A660,농산물!$A68:$O394,13,FALSE)</f>
        <v>-</v>
      </c>
      <c r="R660" s="251" t="e">
        <f t="shared" si="140"/>
        <v>#VALUE!</v>
      </c>
      <c r="S660" s="251" t="e">
        <f t="shared" si="141"/>
        <v>#VALUE!</v>
      </c>
      <c r="T660" s="68" t="str">
        <f>VLOOKUP($A660,[1]전년동월vs전월vs당월!$A$598:$AA$924,22,FALSE)</f>
        <v>-</v>
      </c>
      <c r="U660" s="68">
        <v>9670</v>
      </c>
      <c r="V660" s="219" t="str">
        <f>VLOOKUP($A660,농산물!$A68:$O394,14,FALSE)</f>
        <v>-</v>
      </c>
      <c r="W660" s="251" t="e">
        <f t="shared" si="142"/>
        <v>#VALUE!</v>
      </c>
      <c r="X660" s="251" t="e">
        <f t="shared" si="143"/>
        <v>#VALUE!</v>
      </c>
      <c r="Y660" s="68" t="str">
        <f>VLOOKUP($A660,[1]전년동월vs전월vs당월!$A$598:$AA$924,27,FALSE)</f>
        <v>-</v>
      </c>
      <c r="Z660" s="68" t="s">
        <v>629</v>
      </c>
      <c r="AA660" s="219" t="str">
        <f>VLOOKUP($A660,농산물!$A68:$O394,15,FALSE)</f>
        <v>-</v>
      </c>
      <c r="AB660" s="251" t="e">
        <f t="shared" si="144"/>
        <v>#VALUE!</v>
      </c>
      <c r="AC660" s="251" t="e">
        <f t="shared" si="145"/>
        <v>#VALUE!</v>
      </c>
      <c r="AD660" s="83"/>
    </row>
    <row r="661" spans="1:30">
      <c r="A661">
        <v>63</v>
      </c>
      <c r="B661" s="16" t="str">
        <f t="shared" si="146"/>
        <v>고춧잎말린것kg건고춧잎국산</v>
      </c>
      <c r="C661" s="61"/>
      <c r="D661" s="61" t="s">
        <v>545</v>
      </c>
      <c r="E661" s="175" t="s">
        <v>558</v>
      </c>
      <c r="F661" s="175" t="s">
        <v>245</v>
      </c>
      <c r="G661" s="61" t="s">
        <v>192</v>
      </c>
      <c r="H661" s="175" t="s">
        <v>1864</v>
      </c>
      <c r="I661" s="117" t="s">
        <v>195</v>
      </c>
      <c r="J661" s="68">
        <f>VLOOKUP($A661,[1]전년동월vs전월vs당월!$A$598:$AA$924,12,FALSE)</f>
        <v>18000</v>
      </c>
      <c r="K661" s="68">
        <v>20000</v>
      </c>
      <c r="L661" s="219">
        <f>VLOOKUP($A661,농산물!$A69:$O395,12,FALSE)</f>
        <v>20000</v>
      </c>
      <c r="M661" s="251">
        <f t="shared" si="138"/>
        <v>11.111111111111111</v>
      </c>
      <c r="N661" s="251">
        <f t="shared" si="139"/>
        <v>0</v>
      </c>
      <c r="O661" s="68" t="str">
        <f>VLOOKUP($A661,[1]전년동월vs전월vs당월!$A$598:$AA$924,17,FALSE)</f>
        <v>-</v>
      </c>
      <c r="P661" s="68" t="s">
        <v>629</v>
      </c>
      <c r="Q661" s="219" t="str">
        <f>VLOOKUP($A661,농산물!$A69:$O395,13,FALSE)</f>
        <v>-</v>
      </c>
      <c r="R661" s="251" t="e">
        <f t="shared" si="140"/>
        <v>#VALUE!</v>
      </c>
      <c r="S661" s="251" t="e">
        <f t="shared" si="141"/>
        <v>#VALUE!</v>
      </c>
      <c r="T661" s="68" t="str">
        <f>VLOOKUP($A661,[1]전년동월vs전월vs당월!$A$598:$AA$924,22,FALSE)</f>
        <v>-</v>
      </c>
      <c r="U661" s="68" t="s">
        <v>629</v>
      </c>
      <c r="V661" s="219" t="str">
        <f>VLOOKUP($A661,농산물!$A69:$O395,14,FALSE)</f>
        <v>-</v>
      </c>
      <c r="W661" s="251" t="e">
        <f t="shared" si="142"/>
        <v>#VALUE!</v>
      </c>
      <c r="X661" s="251" t="e">
        <f t="shared" si="143"/>
        <v>#VALUE!</v>
      </c>
      <c r="Y661" s="68" t="str">
        <f>VLOOKUP($A661,[1]전년동월vs전월vs당월!$A$598:$AA$924,27,FALSE)</f>
        <v>-</v>
      </c>
      <c r="Z661" s="68" t="s">
        <v>629</v>
      </c>
      <c r="AA661" s="219" t="str">
        <f>VLOOKUP($A661,농산물!$A69:$O395,15,FALSE)</f>
        <v>-</v>
      </c>
      <c r="AB661" s="251" t="e">
        <f t="shared" si="144"/>
        <v>#VALUE!</v>
      </c>
      <c r="AC661" s="251" t="e">
        <f t="shared" si="145"/>
        <v>#VALUE!</v>
      </c>
      <c r="AD661" s="83"/>
    </row>
    <row r="662" spans="1:30">
      <c r="A662">
        <v>64</v>
      </c>
      <c r="B662" s="16" t="str">
        <f t="shared" si="146"/>
        <v>고춧잎삶은것kg삶은고춧잎,생국산</v>
      </c>
      <c r="C662" s="61"/>
      <c r="D662" s="61" t="s">
        <v>545</v>
      </c>
      <c r="E662" s="175" t="s">
        <v>558</v>
      </c>
      <c r="F662" s="175" t="s">
        <v>549</v>
      </c>
      <c r="G662" s="61" t="s">
        <v>192</v>
      </c>
      <c r="H662" s="175" t="s">
        <v>1865</v>
      </c>
      <c r="I662" s="117" t="s">
        <v>195</v>
      </c>
      <c r="J662" s="68" t="str">
        <f>VLOOKUP($A662,[1]전년동월vs전월vs당월!$A$598:$AA$924,12,FALSE)</f>
        <v>-</v>
      </c>
      <c r="K662" s="68" t="s">
        <v>629</v>
      </c>
      <c r="L662" s="219" t="str">
        <f>VLOOKUP($A662,농산물!$A70:$O396,12,FALSE)</f>
        <v>-</v>
      </c>
      <c r="M662" s="251" t="e">
        <f t="shared" si="138"/>
        <v>#VALUE!</v>
      </c>
      <c r="N662" s="251" t="e">
        <f t="shared" si="139"/>
        <v>#VALUE!</v>
      </c>
      <c r="O662" s="68" t="str">
        <f>VLOOKUP($A662,[1]전년동월vs전월vs당월!$A$598:$AA$924,17,FALSE)</f>
        <v>-</v>
      </c>
      <c r="P662" s="68" t="s">
        <v>629</v>
      </c>
      <c r="Q662" s="219" t="str">
        <f>VLOOKUP($A662,농산물!$A70:$O396,13,FALSE)</f>
        <v>-</v>
      </c>
      <c r="R662" s="251" t="e">
        <f t="shared" si="140"/>
        <v>#VALUE!</v>
      </c>
      <c r="S662" s="251" t="e">
        <f t="shared" si="141"/>
        <v>#VALUE!</v>
      </c>
      <c r="T662" s="68" t="str">
        <f>VLOOKUP($A662,[1]전년동월vs전월vs당월!$A$598:$AA$924,22,FALSE)</f>
        <v>-</v>
      </c>
      <c r="U662" s="68" t="s">
        <v>629</v>
      </c>
      <c r="V662" s="219" t="str">
        <f>VLOOKUP($A662,농산물!$A70:$O396,14,FALSE)</f>
        <v>-</v>
      </c>
      <c r="W662" s="251" t="e">
        <f t="shared" si="142"/>
        <v>#VALUE!</v>
      </c>
      <c r="X662" s="251" t="e">
        <f t="shared" si="143"/>
        <v>#VALUE!</v>
      </c>
      <c r="Y662" s="68" t="str">
        <f>VLOOKUP($A662,[1]전년동월vs전월vs당월!$A$598:$AA$924,27,FALSE)</f>
        <v>-</v>
      </c>
      <c r="Z662" s="68" t="s">
        <v>629</v>
      </c>
      <c r="AA662" s="219" t="str">
        <f>VLOOKUP($A662,농산물!$A70:$O396,15,FALSE)</f>
        <v>-</v>
      </c>
      <c r="AB662" s="251" t="e">
        <f t="shared" si="144"/>
        <v>#VALUE!</v>
      </c>
      <c r="AC662" s="251" t="e">
        <f t="shared" si="145"/>
        <v>#VALUE!</v>
      </c>
      <c r="AD662" s="83"/>
    </row>
    <row r="663" spans="1:30">
      <c r="A663">
        <v>65</v>
      </c>
      <c r="B663" s="16" t="str">
        <f t="shared" si="146"/>
        <v>근대생것kg국산</v>
      </c>
      <c r="C663" s="61">
        <v>21</v>
      </c>
      <c r="D663" s="61" t="s">
        <v>545</v>
      </c>
      <c r="E663" s="175" t="s">
        <v>559</v>
      </c>
      <c r="F663" s="175" t="s">
        <v>468</v>
      </c>
      <c r="G663" s="61" t="s">
        <v>192</v>
      </c>
      <c r="H663" s="175"/>
      <c r="I663" s="117" t="s">
        <v>195</v>
      </c>
      <c r="J663" s="68">
        <f>VLOOKUP($A663,[1]전년동월vs전월vs당월!$A$598:$AA$924,12,FALSE)</f>
        <v>3500</v>
      </c>
      <c r="K663" s="68">
        <v>1750</v>
      </c>
      <c r="L663" s="219">
        <f>VLOOKUP($A663,농산물!$A71:$O397,12,FALSE)</f>
        <v>2000</v>
      </c>
      <c r="M663" s="251">
        <f t="shared" si="138"/>
        <v>-42.857142857142854</v>
      </c>
      <c r="N663" s="251">
        <f t="shared" si="139"/>
        <v>14.285714285714286</v>
      </c>
      <c r="O663" s="68">
        <f>VLOOKUP($A663,[1]전년동월vs전월vs당월!$A$598:$AA$924,17,FALSE)</f>
        <v>2500</v>
      </c>
      <c r="P663" s="68">
        <v>2000</v>
      </c>
      <c r="Q663" s="219">
        <f>VLOOKUP($A663,농산물!$A71:$O397,13,FALSE)</f>
        <v>4350</v>
      </c>
      <c r="R663" s="251">
        <f t="shared" si="140"/>
        <v>74</v>
      </c>
      <c r="S663" s="251">
        <f t="shared" si="141"/>
        <v>117.5</v>
      </c>
      <c r="T663" s="68">
        <f>VLOOKUP($A663,[1]전년동월vs전월vs당월!$A$598:$AA$924,22,FALSE)</f>
        <v>8540</v>
      </c>
      <c r="U663" s="68">
        <v>7860</v>
      </c>
      <c r="V663" s="219">
        <f>VLOOKUP($A663,농산물!$A71:$O397,14,FALSE)</f>
        <v>7080</v>
      </c>
      <c r="W663" s="251">
        <f t="shared" si="142"/>
        <v>-17.096018735362996</v>
      </c>
      <c r="X663" s="251">
        <f t="shared" si="143"/>
        <v>-9.9236641221374047</v>
      </c>
      <c r="Y663" s="68">
        <f>VLOOKUP($A663,[1]전년동월vs전월vs당월!$A$598:$AA$924,27,FALSE)</f>
        <v>10940</v>
      </c>
      <c r="Z663" s="68">
        <v>6580</v>
      </c>
      <c r="AA663" s="219">
        <f>VLOOKUP($A663,농산물!$A71:$O397,15,FALSE)</f>
        <v>7150</v>
      </c>
      <c r="AB663" s="251">
        <f t="shared" si="144"/>
        <v>-34.643510054844604</v>
      </c>
      <c r="AC663" s="251">
        <f t="shared" si="145"/>
        <v>8.6626139817629184</v>
      </c>
      <c r="AD663" s="83"/>
    </row>
    <row r="664" spans="1:30">
      <c r="A664">
        <v>66</v>
      </c>
      <c r="B664" s="16" t="str">
        <f t="shared" si="146"/>
        <v>깻잎생것kg바라깻잎,잎국산</v>
      </c>
      <c r="C664" s="61">
        <v>22</v>
      </c>
      <c r="D664" s="61" t="s">
        <v>545</v>
      </c>
      <c r="E664" s="175" t="s">
        <v>502</v>
      </c>
      <c r="F664" s="175" t="s">
        <v>468</v>
      </c>
      <c r="G664" s="61" t="s">
        <v>192</v>
      </c>
      <c r="H664" s="175" t="s">
        <v>1866</v>
      </c>
      <c r="I664" s="117" t="s">
        <v>195</v>
      </c>
      <c r="J664" s="68" t="str">
        <f>VLOOKUP($A664,[1]전년동월vs전월vs당월!$A$598:$AA$924,12,FALSE)</f>
        <v>-</v>
      </c>
      <c r="K664" s="68" t="s">
        <v>629</v>
      </c>
      <c r="L664" s="219" t="str">
        <f>VLOOKUP($A664,농산물!$A72:$O398,12,FALSE)</f>
        <v>-</v>
      </c>
      <c r="M664" s="251" t="e">
        <f t="shared" ref="M664:M727" si="147">(L664-J664)*100/J664</f>
        <v>#VALUE!</v>
      </c>
      <c r="N664" s="251" t="e">
        <f t="shared" ref="N664:N727" si="148">(L664-K664)*100/K664</f>
        <v>#VALUE!</v>
      </c>
      <c r="O664" s="68">
        <f>VLOOKUP($A664,[1]전년동월vs전월vs당월!$A$598:$AA$924,17,FALSE)</f>
        <v>12500</v>
      </c>
      <c r="P664" s="68">
        <v>8000</v>
      </c>
      <c r="Q664" s="219">
        <f>VLOOKUP($A664,농산물!$A72:$O398,13,FALSE)</f>
        <v>10000</v>
      </c>
      <c r="R664" s="251">
        <f t="shared" ref="R664:R727" si="149">(Q664-O664)*100/O664</f>
        <v>-20</v>
      </c>
      <c r="S664" s="251">
        <f t="shared" ref="S664:S727" si="150">(Q664-P664)*100/P664</f>
        <v>25</v>
      </c>
      <c r="T664" s="68">
        <f>VLOOKUP($A664,[1]전년동월vs전월vs당월!$A$598:$AA$924,22,FALSE)</f>
        <v>33000</v>
      </c>
      <c r="U664" s="68" t="s">
        <v>629</v>
      </c>
      <c r="V664" s="219" t="str">
        <f>VLOOKUP($A664,농산물!$A72:$O398,14,FALSE)</f>
        <v>-</v>
      </c>
      <c r="W664" s="251" t="e">
        <f t="shared" ref="W664:W727" si="151">(V664-T664)*100/T664</f>
        <v>#VALUE!</v>
      </c>
      <c r="X664" s="251" t="e">
        <f t="shared" ref="X664:X727" si="152">(V664-U664)*100/U664</f>
        <v>#VALUE!</v>
      </c>
      <c r="Y664" s="68" t="str">
        <f>VLOOKUP($A664,[1]전년동월vs전월vs당월!$A$598:$AA$924,27,FALSE)</f>
        <v>-</v>
      </c>
      <c r="Z664" s="68" t="s">
        <v>629</v>
      </c>
      <c r="AA664" s="219" t="str">
        <f>VLOOKUP($A664,농산물!$A72:$O398,15,FALSE)</f>
        <v>-</v>
      </c>
      <c r="AB664" s="251" t="e">
        <f t="shared" ref="AB664:AB727" si="153">(AA664-Y664)*100/Y664</f>
        <v>#VALUE!</v>
      </c>
      <c r="AC664" s="251" t="e">
        <f t="shared" ref="AC664:AC727" si="154">(AA664-Z664)*100/Z664</f>
        <v>#VALUE!</v>
      </c>
      <c r="AD664" s="83"/>
    </row>
    <row r="665" spans="1:30">
      <c r="A665">
        <v>67</v>
      </c>
      <c r="B665" s="16" t="str">
        <f t="shared" si="146"/>
        <v>깻잎생것kg바라깻잎,순국산</v>
      </c>
      <c r="C665" s="61"/>
      <c r="D665" s="61" t="s">
        <v>545</v>
      </c>
      <c r="E665" s="175" t="s">
        <v>502</v>
      </c>
      <c r="F665" s="175" t="s">
        <v>468</v>
      </c>
      <c r="G665" s="61" t="s">
        <v>192</v>
      </c>
      <c r="H665" s="175" t="s">
        <v>1867</v>
      </c>
      <c r="I665" s="117" t="s">
        <v>195</v>
      </c>
      <c r="J665" s="68" t="str">
        <f>VLOOKUP($A665,[1]전년동월vs전월vs당월!$A$598:$AA$924,12,FALSE)</f>
        <v>-</v>
      </c>
      <c r="K665" s="68" t="s">
        <v>629</v>
      </c>
      <c r="L665" s="219" t="str">
        <f>VLOOKUP($A665,농산물!$A73:$O399,12,FALSE)</f>
        <v>-</v>
      </c>
      <c r="M665" s="251" t="e">
        <f t="shared" si="147"/>
        <v>#VALUE!</v>
      </c>
      <c r="N665" s="251" t="e">
        <f t="shared" si="148"/>
        <v>#VALUE!</v>
      </c>
      <c r="O665" s="68">
        <f>VLOOKUP($A665,[1]전년동월vs전월vs당월!$A$598:$AA$924,17,FALSE)</f>
        <v>4000</v>
      </c>
      <c r="P665" s="68">
        <v>3000</v>
      </c>
      <c r="Q665" s="219">
        <f>VLOOKUP($A665,농산물!$A73:$O399,13,FALSE)</f>
        <v>3000</v>
      </c>
      <c r="R665" s="251">
        <f t="shared" si="149"/>
        <v>-25</v>
      </c>
      <c r="S665" s="251">
        <f t="shared" si="150"/>
        <v>0</v>
      </c>
      <c r="T665" s="68">
        <f>VLOOKUP($A665,[1]전년동월vs전월vs당월!$A$598:$AA$924,22,FALSE)</f>
        <v>16540</v>
      </c>
      <c r="U665" s="68" t="s">
        <v>629</v>
      </c>
      <c r="V665" s="219" t="str">
        <f>VLOOKUP($A665,농산물!$A73:$O399,14,FALSE)</f>
        <v>-</v>
      </c>
      <c r="W665" s="251" t="e">
        <f t="shared" si="151"/>
        <v>#VALUE!</v>
      </c>
      <c r="X665" s="251" t="e">
        <f t="shared" si="152"/>
        <v>#VALUE!</v>
      </c>
      <c r="Y665" s="68" t="str">
        <f>VLOOKUP($A665,[1]전년동월vs전월vs당월!$A$598:$AA$924,27,FALSE)</f>
        <v>-</v>
      </c>
      <c r="Z665" s="68" t="s">
        <v>629</v>
      </c>
      <c r="AA665" s="219" t="str">
        <f>VLOOKUP($A665,농산물!$A73:$O399,15,FALSE)</f>
        <v>-</v>
      </c>
      <c r="AB665" s="251" t="e">
        <f t="shared" si="153"/>
        <v>#VALUE!</v>
      </c>
      <c r="AC665" s="251" t="e">
        <f t="shared" si="154"/>
        <v>#VALUE!</v>
      </c>
      <c r="AD665" s="83"/>
    </row>
    <row r="666" spans="1:30" s="109" customFormat="1">
      <c r="A666">
        <v>68</v>
      </c>
      <c r="B666" s="16" t="str">
        <f t="shared" si="146"/>
        <v>깻잎생것kg단깻잎국산</v>
      </c>
      <c r="C666" s="61"/>
      <c r="D666" s="61" t="s">
        <v>545</v>
      </c>
      <c r="E666" s="175" t="s">
        <v>502</v>
      </c>
      <c r="F666" s="175" t="s">
        <v>468</v>
      </c>
      <c r="G666" s="61" t="s">
        <v>192</v>
      </c>
      <c r="H666" s="175" t="s">
        <v>1868</v>
      </c>
      <c r="I666" s="117" t="s">
        <v>195</v>
      </c>
      <c r="J666" s="68">
        <f>VLOOKUP($A666,[1]전년동월vs전월vs당월!$A$598:$AA$924,12,FALSE)</f>
        <v>15000</v>
      </c>
      <c r="K666" s="68">
        <v>10000</v>
      </c>
      <c r="L666" s="219">
        <f>VLOOKUP($A666,농산물!$A74:$O400,12,FALSE)</f>
        <v>14500</v>
      </c>
      <c r="M666" s="251">
        <f t="shared" si="147"/>
        <v>-3.3333333333333335</v>
      </c>
      <c r="N666" s="251">
        <f t="shared" si="148"/>
        <v>45</v>
      </c>
      <c r="O666" s="68" t="str">
        <f>VLOOKUP($A666,[1]전년동월vs전월vs당월!$A$598:$AA$924,17,FALSE)</f>
        <v>-</v>
      </c>
      <c r="P666" s="68" t="s">
        <v>629</v>
      </c>
      <c r="Q666" s="219" t="str">
        <f>VLOOKUP($A666,농산물!$A74:$O400,13,FALSE)</f>
        <v>-</v>
      </c>
      <c r="R666" s="251" t="e">
        <f t="shared" si="149"/>
        <v>#VALUE!</v>
      </c>
      <c r="S666" s="251" t="e">
        <f t="shared" si="150"/>
        <v>#VALUE!</v>
      </c>
      <c r="T666" s="68" t="str">
        <f>VLOOKUP($A666,[1]전년동월vs전월vs당월!$A$598:$AA$924,22,FALSE)</f>
        <v>-</v>
      </c>
      <c r="U666" s="68">
        <v>23750</v>
      </c>
      <c r="V666" s="219">
        <f>VLOOKUP($A666,농산물!$A74:$O400,14,FALSE)</f>
        <v>23750</v>
      </c>
      <c r="W666" s="251" t="e">
        <f t="shared" si="151"/>
        <v>#VALUE!</v>
      </c>
      <c r="X666" s="251">
        <f t="shared" si="152"/>
        <v>0</v>
      </c>
      <c r="Y666" s="68">
        <f>VLOOKUP($A666,[1]전년동월vs전월vs당월!$A$598:$AA$924,27,FALSE)</f>
        <v>21800</v>
      </c>
      <c r="Z666" s="68">
        <v>12640</v>
      </c>
      <c r="AA666" s="219">
        <f>VLOOKUP($A666,농산물!$A74:$O400,15,FALSE)</f>
        <v>17150</v>
      </c>
      <c r="AB666" s="251">
        <f t="shared" si="153"/>
        <v>-21.330275229357799</v>
      </c>
      <c r="AC666" s="251">
        <f t="shared" si="154"/>
        <v>35.680379746835442</v>
      </c>
      <c r="AD666" s="83"/>
    </row>
    <row r="667" spans="1:30">
      <c r="A667">
        <v>69</v>
      </c>
      <c r="B667" s="16" t="str">
        <f t="shared" si="146"/>
        <v>깻잎생것kg깻단국산</v>
      </c>
      <c r="C667" s="61"/>
      <c r="D667" s="61" t="s">
        <v>545</v>
      </c>
      <c r="E667" s="175" t="s">
        <v>502</v>
      </c>
      <c r="F667" s="175" t="s">
        <v>16</v>
      </c>
      <c r="G667" s="61" t="s">
        <v>192</v>
      </c>
      <c r="H667" s="175" t="s">
        <v>1869</v>
      </c>
      <c r="I667" s="117" t="s">
        <v>195</v>
      </c>
      <c r="J667" s="68" t="str">
        <f>VLOOKUP($A667,[1]전년동월vs전월vs당월!$A$598:$AA$924,12,FALSE)</f>
        <v>-</v>
      </c>
      <c r="K667" s="68" t="s">
        <v>629</v>
      </c>
      <c r="L667" s="219" t="str">
        <f>VLOOKUP($A667,농산물!$A75:$O401,12,FALSE)</f>
        <v>-</v>
      </c>
      <c r="M667" s="251" t="e">
        <f t="shared" si="147"/>
        <v>#VALUE!</v>
      </c>
      <c r="N667" s="251" t="e">
        <f t="shared" si="148"/>
        <v>#VALUE!</v>
      </c>
      <c r="O667" s="68" t="str">
        <f>VLOOKUP($A667,[1]전년동월vs전월vs당월!$A$598:$AA$924,17,FALSE)</f>
        <v>-</v>
      </c>
      <c r="P667" s="68" t="s">
        <v>629</v>
      </c>
      <c r="Q667" s="219" t="str">
        <f>VLOOKUP($A667,농산물!$A75:$O401,13,FALSE)</f>
        <v>-</v>
      </c>
      <c r="R667" s="251" t="e">
        <f t="shared" si="149"/>
        <v>#VALUE!</v>
      </c>
      <c r="S667" s="251" t="e">
        <f t="shared" si="150"/>
        <v>#VALUE!</v>
      </c>
      <c r="T667" s="68" t="str">
        <f>VLOOKUP($A667,[1]전년동월vs전월vs당월!$A$598:$AA$924,22,FALSE)</f>
        <v>-</v>
      </c>
      <c r="U667" s="68" t="s">
        <v>629</v>
      </c>
      <c r="V667" s="219" t="str">
        <f>VLOOKUP($A667,농산물!$A75:$O401,14,FALSE)</f>
        <v>-</v>
      </c>
      <c r="W667" s="251" t="e">
        <f t="shared" si="151"/>
        <v>#VALUE!</v>
      </c>
      <c r="X667" s="251" t="e">
        <f t="shared" si="152"/>
        <v>#VALUE!</v>
      </c>
      <c r="Y667" s="68" t="str">
        <f>VLOOKUP($A667,[1]전년동월vs전월vs당월!$A$598:$AA$924,27,FALSE)</f>
        <v>-</v>
      </c>
      <c r="Z667" s="68" t="s">
        <v>629</v>
      </c>
      <c r="AA667" s="219" t="str">
        <f>VLOOKUP($A667,농산물!$A75:$O401,15,FALSE)</f>
        <v>-</v>
      </c>
      <c r="AB667" s="251" t="e">
        <f t="shared" si="153"/>
        <v>#VALUE!</v>
      </c>
      <c r="AC667" s="251" t="e">
        <f t="shared" si="154"/>
        <v>#VALUE!</v>
      </c>
      <c r="AD667" s="83"/>
    </row>
    <row r="668" spans="1:30">
      <c r="A668">
        <v>70</v>
      </c>
      <c r="B668" s="16" t="str">
        <f t="shared" si="146"/>
        <v>냉이냉이kg손질x국산</v>
      </c>
      <c r="C668" s="61">
        <v>23</v>
      </c>
      <c r="D668" s="61" t="s">
        <v>545</v>
      </c>
      <c r="E668" s="175" t="s">
        <v>560</v>
      </c>
      <c r="F668" s="175" t="s">
        <v>560</v>
      </c>
      <c r="G668" s="61" t="s">
        <v>192</v>
      </c>
      <c r="H668" s="175" t="s">
        <v>1870</v>
      </c>
      <c r="I668" s="117" t="s">
        <v>195</v>
      </c>
      <c r="J668" s="68" t="str">
        <f>VLOOKUP($A668,[1]전년동월vs전월vs당월!$A$598:$AA$924,12,FALSE)</f>
        <v>-</v>
      </c>
      <c r="K668" s="68" t="s">
        <v>629</v>
      </c>
      <c r="L668" s="219" t="str">
        <f>VLOOKUP($A668,농산물!$A76:$O402,12,FALSE)</f>
        <v>-</v>
      </c>
      <c r="M668" s="251" t="e">
        <f t="shared" si="147"/>
        <v>#VALUE!</v>
      </c>
      <c r="N668" s="251" t="e">
        <f t="shared" si="148"/>
        <v>#VALUE!</v>
      </c>
      <c r="O668" s="68">
        <f>VLOOKUP($A668,[1]전년동월vs전월vs당월!$A$598:$AA$924,17,FALSE)</f>
        <v>3000</v>
      </c>
      <c r="P668" s="68" t="s">
        <v>629</v>
      </c>
      <c r="Q668" s="219" t="str">
        <f>VLOOKUP($A668,농산물!$A76:$O402,13,FALSE)</f>
        <v>-</v>
      </c>
      <c r="R668" s="251" t="e">
        <f t="shared" si="149"/>
        <v>#VALUE!</v>
      </c>
      <c r="S668" s="251" t="e">
        <f t="shared" si="150"/>
        <v>#VALUE!</v>
      </c>
      <c r="T668" s="68" t="str">
        <f>VLOOKUP($A668,[1]전년동월vs전월vs당월!$A$598:$AA$924,22,FALSE)</f>
        <v>-</v>
      </c>
      <c r="U668" s="68" t="s">
        <v>629</v>
      </c>
      <c r="V668" s="219" t="str">
        <f>VLOOKUP($A668,농산물!$A76:$O402,14,FALSE)</f>
        <v>-</v>
      </c>
      <c r="W668" s="251" t="e">
        <f t="shared" si="151"/>
        <v>#VALUE!</v>
      </c>
      <c r="X668" s="251" t="e">
        <f t="shared" si="152"/>
        <v>#VALUE!</v>
      </c>
      <c r="Y668" s="68" t="str">
        <f>VLOOKUP($A668,[1]전년동월vs전월vs당월!$A$598:$AA$924,27,FALSE)</f>
        <v>-</v>
      </c>
      <c r="Z668" s="68">
        <v>12900</v>
      </c>
      <c r="AA668" s="219">
        <f>VLOOKUP($A668,농산물!$A76:$O402,15,FALSE)</f>
        <v>8800</v>
      </c>
      <c r="AB668" s="251" t="e">
        <f t="shared" si="153"/>
        <v>#VALUE!</v>
      </c>
      <c r="AC668" s="251">
        <f t="shared" si="154"/>
        <v>-31.782945736434108</v>
      </c>
      <c r="AD668" s="83"/>
    </row>
    <row r="669" spans="1:30">
      <c r="A669">
        <v>71</v>
      </c>
      <c r="B669" s="16" t="str">
        <f t="shared" si="146"/>
        <v>냉이냉이kg손질국산</v>
      </c>
      <c r="C669" s="61"/>
      <c r="D669" s="61" t="s">
        <v>545</v>
      </c>
      <c r="E669" s="175" t="s">
        <v>560</v>
      </c>
      <c r="F669" s="175" t="s">
        <v>560</v>
      </c>
      <c r="G669" s="61" t="s">
        <v>192</v>
      </c>
      <c r="H669" s="175" t="s">
        <v>1871</v>
      </c>
      <c r="I669" s="117" t="s">
        <v>195</v>
      </c>
      <c r="J669" s="68" t="str">
        <f>VLOOKUP($A669,[1]전년동월vs전월vs당월!$A$598:$AA$924,12,FALSE)</f>
        <v>-</v>
      </c>
      <c r="K669" s="68" t="s">
        <v>629</v>
      </c>
      <c r="L669" s="219" t="str">
        <f>VLOOKUP($A669,농산물!$A77:$O403,12,FALSE)</f>
        <v>-</v>
      </c>
      <c r="M669" s="251" t="e">
        <f t="shared" si="147"/>
        <v>#VALUE!</v>
      </c>
      <c r="N669" s="251" t="e">
        <f t="shared" si="148"/>
        <v>#VALUE!</v>
      </c>
      <c r="O669" s="68" t="str">
        <f>VLOOKUP($A669,[1]전년동월vs전월vs당월!$A$598:$AA$924,17,FALSE)</f>
        <v>-</v>
      </c>
      <c r="P669" s="68" t="s">
        <v>629</v>
      </c>
      <c r="Q669" s="219">
        <f>VLOOKUP($A669,농산물!$A77:$O403,13,FALSE)</f>
        <v>7000</v>
      </c>
      <c r="R669" s="251" t="e">
        <f t="shared" si="149"/>
        <v>#VALUE!</v>
      </c>
      <c r="S669" s="251" t="e">
        <f t="shared" si="150"/>
        <v>#VALUE!</v>
      </c>
      <c r="T669" s="68">
        <f>VLOOKUP($A669,[1]전년동월vs전월vs당월!$A$598:$AA$924,22,FALSE)</f>
        <v>19800</v>
      </c>
      <c r="U669" s="68" t="s">
        <v>629</v>
      </c>
      <c r="V669" s="219">
        <f>VLOOKUP($A669,농산물!$A77:$O403,14,FALSE)</f>
        <v>11800</v>
      </c>
      <c r="W669" s="251">
        <f t="shared" si="151"/>
        <v>-40.404040404040401</v>
      </c>
      <c r="X669" s="251" t="e">
        <f t="shared" si="152"/>
        <v>#VALUE!</v>
      </c>
      <c r="Y669" s="68">
        <f>VLOOKUP($A669,[1]전년동월vs전월vs당월!$A$598:$AA$924,27,FALSE)</f>
        <v>18800</v>
      </c>
      <c r="Z669" s="68" t="s">
        <v>629</v>
      </c>
      <c r="AA669" s="219" t="str">
        <f>VLOOKUP($A669,농산물!$A77:$O403,15,FALSE)</f>
        <v>-</v>
      </c>
      <c r="AB669" s="251" t="e">
        <f t="shared" si="153"/>
        <v>#VALUE!</v>
      </c>
      <c r="AC669" s="251" t="e">
        <f t="shared" si="154"/>
        <v>#VALUE!</v>
      </c>
      <c r="AD669" s="83"/>
    </row>
    <row r="670" spans="1:30">
      <c r="A670">
        <v>72</v>
      </c>
      <c r="B670" s="16" t="str">
        <f t="shared" si="146"/>
        <v>다래순삶은것kg삶은다래순,건국산</v>
      </c>
      <c r="C670" s="61">
        <v>24</v>
      </c>
      <c r="D670" s="61" t="s">
        <v>545</v>
      </c>
      <c r="E670" s="175" t="s">
        <v>1872</v>
      </c>
      <c r="F670" s="175" t="s">
        <v>1647</v>
      </c>
      <c r="G670" s="61" t="s">
        <v>192</v>
      </c>
      <c r="H670" s="175" t="s">
        <v>1873</v>
      </c>
      <c r="I670" s="117" t="s">
        <v>195</v>
      </c>
      <c r="J670" s="68" t="str">
        <f>VLOOKUP($A670,[1]전년동월vs전월vs당월!$A$598:$AA$924,12,FALSE)</f>
        <v>-</v>
      </c>
      <c r="K670" s="68" t="s">
        <v>629</v>
      </c>
      <c r="L670" s="219" t="str">
        <f>VLOOKUP($A670,농산물!$A78:$O404,12,FALSE)</f>
        <v>-</v>
      </c>
      <c r="M670" s="251" t="e">
        <f t="shared" si="147"/>
        <v>#VALUE!</v>
      </c>
      <c r="N670" s="251" t="e">
        <f t="shared" si="148"/>
        <v>#VALUE!</v>
      </c>
      <c r="O670" s="68" t="str">
        <f>VLOOKUP($A670,[1]전년동월vs전월vs당월!$A$598:$AA$924,17,FALSE)</f>
        <v>-</v>
      </c>
      <c r="P670" s="68" t="s">
        <v>629</v>
      </c>
      <c r="Q670" s="219" t="str">
        <f>VLOOKUP($A670,농산물!$A78:$O404,13,FALSE)</f>
        <v>-</v>
      </c>
      <c r="R670" s="251" t="e">
        <f t="shared" si="149"/>
        <v>#VALUE!</v>
      </c>
      <c r="S670" s="251" t="e">
        <f t="shared" si="150"/>
        <v>#VALUE!</v>
      </c>
      <c r="T670" s="68" t="str">
        <f>VLOOKUP($A670,[1]전년동월vs전월vs당월!$A$598:$AA$924,22,FALSE)</f>
        <v>-</v>
      </c>
      <c r="U670" s="68" t="s">
        <v>629</v>
      </c>
      <c r="V670" s="219" t="str">
        <f>VLOOKUP($A670,농산물!$A78:$O404,14,FALSE)</f>
        <v>-</v>
      </c>
      <c r="W670" s="251" t="e">
        <f t="shared" si="151"/>
        <v>#VALUE!</v>
      </c>
      <c r="X670" s="251" t="e">
        <f t="shared" si="152"/>
        <v>#VALUE!</v>
      </c>
      <c r="Y670" s="68" t="str">
        <f>VLOOKUP($A670,[1]전년동월vs전월vs당월!$A$598:$AA$924,27,FALSE)</f>
        <v>-</v>
      </c>
      <c r="Z670" s="68" t="s">
        <v>629</v>
      </c>
      <c r="AA670" s="219" t="str">
        <f>VLOOKUP($A670,농산물!$A78:$O404,15,FALSE)</f>
        <v>-</v>
      </c>
      <c r="AB670" s="251" t="e">
        <f t="shared" si="153"/>
        <v>#VALUE!</v>
      </c>
      <c r="AC670" s="251" t="e">
        <f t="shared" si="154"/>
        <v>#VALUE!</v>
      </c>
      <c r="AD670" s="83"/>
    </row>
    <row r="671" spans="1:30">
      <c r="A671">
        <v>73</v>
      </c>
      <c r="B671" s="16" t="str">
        <f t="shared" si="146"/>
        <v>달래달래kg국산</v>
      </c>
      <c r="C671" s="61">
        <v>25</v>
      </c>
      <c r="D671" s="61" t="s">
        <v>545</v>
      </c>
      <c r="E671" s="175" t="s">
        <v>561</v>
      </c>
      <c r="F671" s="175" t="s">
        <v>561</v>
      </c>
      <c r="G671" s="61" t="s">
        <v>192</v>
      </c>
      <c r="H671" s="175"/>
      <c r="I671" s="117" t="s">
        <v>195</v>
      </c>
      <c r="J671" s="68" t="str">
        <f>VLOOKUP($A671,[1]전년동월vs전월vs당월!$A$598:$AA$924,12,FALSE)</f>
        <v>-</v>
      </c>
      <c r="K671" s="68" t="s">
        <v>629</v>
      </c>
      <c r="L671" s="219">
        <f>VLOOKUP($A671,농산물!$A79:$O405,12,FALSE)</f>
        <v>12000</v>
      </c>
      <c r="M671" s="251" t="e">
        <f t="shared" si="147"/>
        <v>#VALUE!</v>
      </c>
      <c r="N671" s="251" t="e">
        <f t="shared" si="148"/>
        <v>#VALUE!</v>
      </c>
      <c r="O671" s="68" t="str">
        <f>VLOOKUP($A671,[1]전년동월vs전월vs당월!$A$598:$AA$924,17,FALSE)</f>
        <v>-</v>
      </c>
      <c r="P671" s="68" t="s">
        <v>629</v>
      </c>
      <c r="Q671" s="219">
        <f>VLOOKUP($A671,농산물!$A79:$O405,13,FALSE)</f>
        <v>15560</v>
      </c>
      <c r="R671" s="251" t="e">
        <f t="shared" si="149"/>
        <v>#VALUE!</v>
      </c>
      <c r="S671" s="251" t="e">
        <f t="shared" si="150"/>
        <v>#VALUE!</v>
      </c>
      <c r="T671" s="68">
        <f>VLOOKUP($A671,[1]전년동월vs전월vs당월!$A$598:$AA$924,22,FALSE)</f>
        <v>29740</v>
      </c>
      <c r="U671" s="68" t="s">
        <v>629</v>
      </c>
      <c r="V671" s="219">
        <f>VLOOKUP($A671,농산물!$A79:$O405,14,FALSE)</f>
        <v>14000</v>
      </c>
      <c r="W671" s="251">
        <f t="shared" si="151"/>
        <v>-52.92535305985205</v>
      </c>
      <c r="X671" s="251" t="e">
        <f t="shared" si="152"/>
        <v>#VALUE!</v>
      </c>
      <c r="Y671" s="68">
        <f>VLOOKUP($A671,[1]전년동월vs전월vs당월!$A$598:$AA$924,27,FALSE)</f>
        <v>26900</v>
      </c>
      <c r="Z671" s="68">
        <v>17900</v>
      </c>
      <c r="AA671" s="219">
        <f>VLOOKUP($A671,농산물!$A79:$O405,15,FALSE)</f>
        <v>21800</v>
      </c>
      <c r="AB671" s="251">
        <f t="shared" si="153"/>
        <v>-18.959107806691449</v>
      </c>
      <c r="AC671" s="251">
        <f t="shared" si="154"/>
        <v>21.787709497206706</v>
      </c>
      <c r="AD671" s="83"/>
    </row>
    <row r="672" spans="1:30">
      <c r="A672">
        <v>74</v>
      </c>
      <c r="B672" s="16" t="str">
        <f t="shared" si="146"/>
        <v>당근생것kg흙당근국산</v>
      </c>
      <c r="C672" s="61">
        <v>26</v>
      </c>
      <c r="D672" s="61" t="s">
        <v>545</v>
      </c>
      <c r="E672" s="175" t="s">
        <v>562</v>
      </c>
      <c r="F672" s="175" t="s">
        <v>468</v>
      </c>
      <c r="G672" s="61" t="s">
        <v>192</v>
      </c>
      <c r="H672" s="175" t="s">
        <v>255</v>
      </c>
      <c r="I672" s="117" t="s">
        <v>195</v>
      </c>
      <c r="J672" s="68">
        <f>VLOOKUP($A672,[1]전년동월vs전월vs당월!$A$598:$AA$924,12,FALSE)</f>
        <v>5400</v>
      </c>
      <c r="K672" s="68">
        <v>2100</v>
      </c>
      <c r="L672" s="219">
        <f>VLOOKUP($A672,농산물!$A80:$O406,12,FALSE)</f>
        <v>1400</v>
      </c>
      <c r="M672" s="251">
        <f t="shared" si="147"/>
        <v>-74.074074074074076</v>
      </c>
      <c r="N672" s="251">
        <f t="shared" si="148"/>
        <v>-33.333333333333336</v>
      </c>
      <c r="O672" s="68">
        <f>VLOOKUP($A672,[1]전년동월vs전월vs당월!$A$598:$AA$924,17,FALSE)</f>
        <v>3950</v>
      </c>
      <c r="P672" s="68">
        <v>2500</v>
      </c>
      <c r="Q672" s="219">
        <f>VLOOKUP($A672,농산물!$A80:$O406,13,FALSE)</f>
        <v>2000</v>
      </c>
      <c r="R672" s="251">
        <f t="shared" si="149"/>
        <v>-49.367088607594937</v>
      </c>
      <c r="S672" s="251">
        <f t="shared" si="150"/>
        <v>-20</v>
      </c>
      <c r="T672" s="68">
        <f>VLOOKUP($A672,[1]전년동월vs전월vs당월!$A$598:$AA$924,22,FALSE)</f>
        <v>7800</v>
      </c>
      <c r="U672" s="68">
        <v>3980</v>
      </c>
      <c r="V672" s="219">
        <f>VLOOKUP($A672,농산물!$A80:$O406,14,FALSE)</f>
        <v>2280</v>
      </c>
      <c r="W672" s="251">
        <f t="shared" si="151"/>
        <v>-70.769230769230774</v>
      </c>
      <c r="X672" s="251">
        <f t="shared" si="152"/>
        <v>-42.713567839195981</v>
      </c>
      <c r="Y672" s="68">
        <f>VLOOKUP($A672,[1]전년동월vs전월vs당월!$A$598:$AA$924,27,FALSE)</f>
        <v>6600</v>
      </c>
      <c r="Z672" s="68">
        <v>3150</v>
      </c>
      <c r="AA672" s="219">
        <f>VLOOKUP($A672,농산물!$A80:$O406,15,FALSE)</f>
        <v>1980</v>
      </c>
      <c r="AB672" s="251">
        <f t="shared" si="153"/>
        <v>-70</v>
      </c>
      <c r="AC672" s="251">
        <f t="shared" si="154"/>
        <v>-37.142857142857146</v>
      </c>
      <c r="AD672" s="83"/>
    </row>
    <row r="673" spans="1:30">
      <c r="A673">
        <v>75</v>
      </c>
      <c r="B673" s="16" t="str">
        <f t="shared" si="146"/>
        <v>당근생것kg세척당근국산</v>
      </c>
      <c r="C673" s="61"/>
      <c r="D673" s="61" t="s">
        <v>545</v>
      </c>
      <c r="E673" s="175" t="s">
        <v>562</v>
      </c>
      <c r="F673" s="175" t="s">
        <v>468</v>
      </c>
      <c r="G673" s="61" t="s">
        <v>192</v>
      </c>
      <c r="H673" s="175" t="s">
        <v>256</v>
      </c>
      <c r="I673" s="117" t="s">
        <v>195</v>
      </c>
      <c r="J673" s="68" t="str">
        <f>VLOOKUP($A673,[1]전년동월vs전월vs당월!$A$598:$AA$924,12,FALSE)</f>
        <v>-</v>
      </c>
      <c r="K673" s="68" t="s">
        <v>629</v>
      </c>
      <c r="L673" s="219" t="str">
        <f>VLOOKUP($A673,농산물!$A81:$O407,12,FALSE)</f>
        <v>-</v>
      </c>
      <c r="M673" s="251" t="e">
        <f t="shared" si="147"/>
        <v>#VALUE!</v>
      </c>
      <c r="N673" s="251" t="e">
        <f t="shared" si="148"/>
        <v>#VALUE!</v>
      </c>
      <c r="O673" s="68" t="str">
        <f>VLOOKUP($A673,[1]전년동월vs전월vs당월!$A$598:$AA$924,17,FALSE)</f>
        <v>-</v>
      </c>
      <c r="P673" s="68">
        <v>2600</v>
      </c>
      <c r="Q673" s="219">
        <f>VLOOKUP($A673,농산물!$A81:$O407,13,FALSE)</f>
        <v>2200</v>
      </c>
      <c r="R673" s="251" t="e">
        <f t="shared" si="149"/>
        <v>#VALUE!</v>
      </c>
      <c r="S673" s="251">
        <f t="shared" si="150"/>
        <v>-15.384615384615385</v>
      </c>
      <c r="T673" s="68">
        <f>VLOOKUP($A673,[1]전년동월vs전월vs당월!$A$598:$AA$924,22,FALSE)</f>
        <v>7980</v>
      </c>
      <c r="U673" s="68">
        <v>2960</v>
      </c>
      <c r="V673" s="219">
        <f>VLOOKUP($A673,농산물!$A81:$O407,14,FALSE)</f>
        <v>2340</v>
      </c>
      <c r="W673" s="251">
        <f t="shared" si="151"/>
        <v>-70.676691729323309</v>
      </c>
      <c r="X673" s="251">
        <f t="shared" si="152"/>
        <v>-20.945945945945947</v>
      </c>
      <c r="Y673" s="68" t="str">
        <f>VLOOKUP($A673,[1]전년동월vs전월vs당월!$A$598:$AA$924,27,FALSE)</f>
        <v>-</v>
      </c>
      <c r="Z673" s="68" t="s">
        <v>629</v>
      </c>
      <c r="AA673" s="219" t="str">
        <f>VLOOKUP($A673,농산물!$A81:$O407,15,FALSE)</f>
        <v>-</v>
      </c>
      <c r="AB673" s="251" t="e">
        <f t="shared" si="153"/>
        <v>#VALUE!</v>
      </c>
      <c r="AC673" s="251" t="e">
        <f t="shared" si="154"/>
        <v>#VALUE!</v>
      </c>
      <c r="AD673" s="83"/>
    </row>
    <row r="674" spans="1:30">
      <c r="A674">
        <v>76</v>
      </c>
      <c r="B674" s="16" t="str">
        <f t="shared" si="146"/>
        <v>더덕생것kg깐더덕,채국산</v>
      </c>
      <c r="C674" s="61">
        <v>27</v>
      </c>
      <c r="D674" s="61" t="s">
        <v>545</v>
      </c>
      <c r="E674" s="175" t="s">
        <v>563</v>
      </c>
      <c r="F674" s="175" t="s">
        <v>468</v>
      </c>
      <c r="G674" s="61" t="s">
        <v>192</v>
      </c>
      <c r="H674" s="175" t="s">
        <v>1874</v>
      </c>
      <c r="I674" s="117" t="s">
        <v>195</v>
      </c>
      <c r="J674" s="68">
        <f>VLOOKUP($A674,[1]전년동월vs전월vs당월!$A$598:$AA$924,12,FALSE)</f>
        <v>25000</v>
      </c>
      <c r="K674" s="68">
        <v>25000</v>
      </c>
      <c r="L674" s="219">
        <f>VLOOKUP($A674,농산물!$A82:$O408,12,FALSE)</f>
        <v>25000</v>
      </c>
      <c r="M674" s="251">
        <f t="shared" si="147"/>
        <v>0</v>
      </c>
      <c r="N674" s="251">
        <f t="shared" si="148"/>
        <v>0</v>
      </c>
      <c r="O674" s="68" t="str">
        <f>VLOOKUP($A674,[1]전년동월vs전월vs당월!$A$598:$AA$924,17,FALSE)</f>
        <v>-</v>
      </c>
      <c r="P674" s="68" t="s">
        <v>629</v>
      </c>
      <c r="Q674" s="219" t="str">
        <f>VLOOKUP($A674,농산물!$A82:$O408,13,FALSE)</f>
        <v>-</v>
      </c>
      <c r="R674" s="251" t="e">
        <f t="shared" si="149"/>
        <v>#VALUE!</v>
      </c>
      <c r="S674" s="251" t="e">
        <f t="shared" si="150"/>
        <v>#VALUE!</v>
      </c>
      <c r="T674" s="68">
        <f>VLOOKUP($A674,[1]전년동월vs전월vs당월!$A$598:$AA$924,22,FALSE)</f>
        <v>40000</v>
      </c>
      <c r="U674" s="68" t="s">
        <v>629</v>
      </c>
      <c r="V674" s="219" t="str">
        <f>VLOOKUP($A674,농산물!$A82:$O408,14,FALSE)</f>
        <v>-</v>
      </c>
      <c r="W674" s="251" t="e">
        <f t="shared" si="151"/>
        <v>#VALUE!</v>
      </c>
      <c r="X674" s="251" t="e">
        <f t="shared" si="152"/>
        <v>#VALUE!</v>
      </c>
      <c r="Y674" s="68">
        <f>VLOOKUP($A674,[1]전년동월vs전월vs당월!$A$598:$AA$924,27,FALSE)</f>
        <v>49000</v>
      </c>
      <c r="Z674" s="68">
        <v>52500</v>
      </c>
      <c r="AA674" s="219">
        <f>VLOOKUP($A674,농산물!$A82:$O408,15,FALSE)</f>
        <v>67500</v>
      </c>
      <c r="AB674" s="251">
        <f t="shared" si="153"/>
        <v>37.755102040816325</v>
      </c>
      <c r="AC674" s="251">
        <f t="shared" si="154"/>
        <v>28.571428571428573</v>
      </c>
      <c r="AD674" s="83"/>
    </row>
    <row r="675" spans="1:30">
      <c r="A675">
        <v>77</v>
      </c>
      <c r="B675" s="16" t="str">
        <f t="shared" si="146"/>
        <v>더덕생것kg깐더덕,눌림국산</v>
      </c>
      <c r="C675" s="61"/>
      <c r="D675" s="61" t="s">
        <v>545</v>
      </c>
      <c r="E675" s="175" t="s">
        <v>563</v>
      </c>
      <c r="F675" s="175" t="s">
        <v>468</v>
      </c>
      <c r="G675" s="61" t="s">
        <v>192</v>
      </c>
      <c r="H675" s="175" t="s">
        <v>1875</v>
      </c>
      <c r="I675" s="117" t="s">
        <v>195</v>
      </c>
      <c r="J675" s="68" t="str">
        <f>VLOOKUP($A675,[1]전년동월vs전월vs당월!$A$598:$AA$924,12,FALSE)</f>
        <v>-</v>
      </c>
      <c r="K675" s="68" t="s">
        <v>629</v>
      </c>
      <c r="L675" s="219" t="str">
        <f>VLOOKUP($A675,농산물!$A83:$O409,12,FALSE)</f>
        <v>-</v>
      </c>
      <c r="M675" s="251" t="e">
        <f t="shared" si="147"/>
        <v>#VALUE!</v>
      </c>
      <c r="N675" s="251" t="e">
        <f t="shared" si="148"/>
        <v>#VALUE!</v>
      </c>
      <c r="O675" s="68" t="str">
        <f>VLOOKUP($A675,[1]전년동월vs전월vs당월!$A$598:$AA$924,17,FALSE)</f>
        <v>-</v>
      </c>
      <c r="P675" s="68" t="s">
        <v>629</v>
      </c>
      <c r="Q675" s="219" t="str">
        <f>VLOOKUP($A675,농산물!$A83:$O409,13,FALSE)</f>
        <v>-</v>
      </c>
      <c r="R675" s="251" t="e">
        <f t="shared" si="149"/>
        <v>#VALUE!</v>
      </c>
      <c r="S675" s="251" t="e">
        <f t="shared" si="150"/>
        <v>#VALUE!</v>
      </c>
      <c r="T675" s="68" t="str">
        <f>VLOOKUP($A675,[1]전년동월vs전월vs당월!$A$598:$AA$924,22,FALSE)</f>
        <v>-</v>
      </c>
      <c r="U675" s="68" t="s">
        <v>629</v>
      </c>
      <c r="V675" s="219" t="str">
        <f>VLOOKUP($A675,농산물!$A83:$O409,14,FALSE)</f>
        <v>-</v>
      </c>
      <c r="W675" s="251" t="e">
        <f t="shared" si="151"/>
        <v>#VALUE!</v>
      </c>
      <c r="X675" s="251" t="e">
        <f t="shared" si="152"/>
        <v>#VALUE!</v>
      </c>
      <c r="Y675" s="68" t="str">
        <f>VLOOKUP($A675,[1]전년동월vs전월vs당월!$A$598:$AA$924,27,FALSE)</f>
        <v>-</v>
      </c>
      <c r="Z675" s="68" t="s">
        <v>629</v>
      </c>
      <c r="AA675" s="219" t="str">
        <f>VLOOKUP($A675,농산물!$A83:$O409,15,FALSE)</f>
        <v>-</v>
      </c>
      <c r="AB675" s="251" t="e">
        <f t="shared" si="153"/>
        <v>#VALUE!</v>
      </c>
      <c r="AC675" s="251" t="e">
        <f t="shared" si="154"/>
        <v>#VALUE!</v>
      </c>
      <c r="AD675" s="83"/>
    </row>
    <row r="676" spans="1:30">
      <c r="A676">
        <v>78</v>
      </c>
      <c r="B676" s="16" t="str">
        <f t="shared" si="146"/>
        <v>도라지생것kg깐도라지,통국산</v>
      </c>
      <c r="C676" s="61">
        <v>28</v>
      </c>
      <c r="D676" s="61" t="s">
        <v>545</v>
      </c>
      <c r="E676" s="175" t="s">
        <v>564</v>
      </c>
      <c r="F676" s="175" t="s">
        <v>468</v>
      </c>
      <c r="G676" s="61" t="s">
        <v>192</v>
      </c>
      <c r="H676" s="175" t="s">
        <v>1876</v>
      </c>
      <c r="I676" s="117" t="s">
        <v>195</v>
      </c>
      <c r="J676" s="68" t="str">
        <f>VLOOKUP($A676,[1]전년동월vs전월vs당월!$A$598:$AA$924,12,FALSE)</f>
        <v>-</v>
      </c>
      <c r="K676" s="68">
        <v>15000</v>
      </c>
      <c r="L676" s="219">
        <f>VLOOKUP($A676,농산물!$A84:$O410,12,FALSE)</f>
        <v>15000</v>
      </c>
      <c r="M676" s="251" t="e">
        <f t="shared" si="147"/>
        <v>#VALUE!</v>
      </c>
      <c r="N676" s="251">
        <f t="shared" si="148"/>
        <v>0</v>
      </c>
      <c r="O676" s="68" t="str">
        <f>VLOOKUP($A676,[1]전년동월vs전월vs당월!$A$598:$AA$924,17,FALSE)</f>
        <v>-</v>
      </c>
      <c r="P676" s="68" t="s">
        <v>629</v>
      </c>
      <c r="Q676" s="219" t="str">
        <f>VLOOKUP($A676,농산물!$A84:$O410,13,FALSE)</f>
        <v>-</v>
      </c>
      <c r="R676" s="251" t="e">
        <f t="shared" si="149"/>
        <v>#VALUE!</v>
      </c>
      <c r="S676" s="251" t="e">
        <f t="shared" si="150"/>
        <v>#VALUE!</v>
      </c>
      <c r="T676" s="68" t="str">
        <f>VLOOKUP($A676,[1]전년동월vs전월vs당월!$A$598:$AA$924,22,FALSE)</f>
        <v>-</v>
      </c>
      <c r="U676" s="68" t="s">
        <v>629</v>
      </c>
      <c r="V676" s="219" t="str">
        <f>VLOOKUP($A676,농산물!$A84:$O410,14,FALSE)</f>
        <v>-</v>
      </c>
      <c r="W676" s="251" t="e">
        <f t="shared" si="151"/>
        <v>#VALUE!</v>
      </c>
      <c r="X676" s="251" t="e">
        <f t="shared" si="152"/>
        <v>#VALUE!</v>
      </c>
      <c r="Y676" s="68" t="str">
        <f>VLOOKUP($A676,[1]전년동월vs전월vs당월!$A$598:$AA$924,27,FALSE)</f>
        <v>-</v>
      </c>
      <c r="Z676" s="68">
        <v>22900</v>
      </c>
      <c r="AA676" s="219">
        <f>VLOOKUP($A676,농산물!$A84:$O410,15,FALSE)</f>
        <v>22900</v>
      </c>
      <c r="AB676" s="251" t="e">
        <f t="shared" si="153"/>
        <v>#VALUE!</v>
      </c>
      <c r="AC676" s="251">
        <f t="shared" si="154"/>
        <v>0</v>
      </c>
      <c r="AD676" s="83"/>
    </row>
    <row r="677" spans="1:30">
      <c r="A677">
        <v>79</v>
      </c>
      <c r="B677" s="16" t="str">
        <f t="shared" si="146"/>
        <v>도라지생것kg깐도라지,채국산</v>
      </c>
      <c r="C677" s="61"/>
      <c r="D677" s="61" t="s">
        <v>545</v>
      </c>
      <c r="E677" s="175" t="s">
        <v>564</v>
      </c>
      <c r="F677" s="175" t="s">
        <v>468</v>
      </c>
      <c r="G677" s="61" t="s">
        <v>192</v>
      </c>
      <c r="H677" s="175" t="s">
        <v>1877</v>
      </c>
      <c r="I677" s="117" t="s">
        <v>195</v>
      </c>
      <c r="J677" s="68" t="str">
        <f>VLOOKUP($A677,[1]전년동월vs전월vs당월!$A$598:$AA$924,12,FALSE)</f>
        <v>-</v>
      </c>
      <c r="K677" s="68" t="s">
        <v>629</v>
      </c>
      <c r="L677" s="219" t="str">
        <f>VLOOKUP($A677,농산물!$A85:$O411,12,FALSE)</f>
        <v>-</v>
      </c>
      <c r="M677" s="251" t="e">
        <f t="shared" si="147"/>
        <v>#VALUE!</v>
      </c>
      <c r="N677" s="251" t="e">
        <f t="shared" si="148"/>
        <v>#VALUE!</v>
      </c>
      <c r="O677" s="68" t="str">
        <f>VLOOKUP($A677,[1]전년동월vs전월vs당월!$A$598:$AA$924,17,FALSE)</f>
        <v>-</v>
      </c>
      <c r="P677" s="68" t="s">
        <v>629</v>
      </c>
      <c r="Q677" s="219" t="str">
        <f>VLOOKUP($A677,농산물!$A85:$O411,13,FALSE)</f>
        <v>-</v>
      </c>
      <c r="R677" s="251" t="e">
        <f t="shared" si="149"/>
        <v>#VALUE!</v>
      </c>
      <c r="S677" s="251" t="e">
        <f t="shared" si="150"/>
        <v>#VALUE!</v>
      </c>
      <c r="T677" s="68">
        <f>VLOOKUP($A677,[1]전년동월vs전월vs당월!$A$598:$AA$924,22,FALSE)</f>
        <v>25800</v>
      </c>
      <c r="U677" s="68">
        <v>26800</v>
      </c>
      <c r="V677" s="219">
        <f>VLOOKUP($A677,농산물!$A85:$O411,14,FALSE)</f>
        <v>24800</v>
      </c>
      <c r="W677" s="251">
        <f t="shared" si="151"/>
        <v>-3.8759689922480618</v>
      </c>
      <c r="X677" s="251">
        <f t="shared" si="152"/>
        <v>-7.4626865671641793</v>
      </c>
      <c r="Y677" s="68">
        <f>VLOOKUP($A677,[1]전년동월vs전월vs당월!$A$598:$AA$924,27,FALSE)</f>
        <v>22900</v>
      </c>
      <c r="Z677" s="68">
        <v>22900</v>
      </c>
      <c r="AA677" s="219">
        <f>VLOOKUP($A677,농산물!$A85:$O411,15,FALSE)</f>
        <v>22900</v>
      </c>
      <c r="AB677" s="251">
        <f t="shared" si="153"/>
        <v>0</v>
      </c>
      <c r="AC677" s="251">
        <f t="shared" si="154"/>
        <v>0</v>
      </c>
      <c r="AD677" s="83"/>
    </row>
    <row r="678" spans="1:30">
      <c r="A678">
        <v>80</v>
      </c>
      <c r="B678" s="16" t="str">
        <f t="shared" si="146"/>
        <v>도라지생것kg깐도라지,실채국산</v>
      </c>
      <c r="C678" s="61"/>
      <c r="D678" s="61" t="s">
        <v>545</v>
      </c>
      <c r="E678" s="175" t="s">
        <v>564</v>
      </c>
      <c r="F678" s="175" t="s">
        <v>468</v>
      </c>
      <c r="G678" s="61" t="s">
        <v>192</v>
      </c>
      <c r="H678" s="175" t="s">
        <v>1878</v>
      </c>
      <c r="I678" s="117" t="s">
        <v>195</v>
      </c>
      <c r="J678" s="68" t="str">
        <f>VLOOKUP($A678,[1]전년동월vs전월vs당월!$A$598:$AA$924,12,FALSE)</f>
        <v>-</v>
      </c>
      <c r="K678" s="68" t="s">
        <v>629</v>
      </c>
      <c r="L678" s="219" t="str">
        <f>VLOOKUP($A678,농산물!$A86:$O412,12,FALSE)</f>
        <v>-</v>
      </c>
      <c r="M678" s="251" t="e">
        <f t="shared" si="147"/>
        <v>#VALUE!</v>
      </c>
      <c r="N678" s="251" t="e">
        <f t="shared" si="148"/>
        <v>#VALUE!</v>
      </c>
      <c r="O678" s="68" t="str">
        <f>VLOOKUP($A678,[1]전년동월vs전월vs당월!$A$598:$AA$924,17,FALSE)</f>
        <v>-</v>
      </c>
      <c r="P678" s="68" t="s">
        <v>629</v>
      </c>
      <c r="Q678" s="219" t="str">
        <f>VLOOKUP($A678,농산물!$A86:$O412,13,FALSE)</f>
        <v>-</v>
      </c>
      <c r="R678" s="251" t="e">
        <f t="shared" si="149"/>
        <v>#VALUE!</v>
      </c>
      <c r="S678" s="251" t="e">
        <f t="shared" si="150"/>
        <v>#VALUE!</v>
      </c>
      <c r="T678" s="68" t="str">
        <f>VLOOKUP($A678,[1]전년동월vs전월vs당월!$A$598:$AA$924,22,FALSE)</f>
        <v>-</v>
      </c>
      <c r="U678" s="68" t="s">
        <v>629</v>
      </c>
      <c r="V678" s="219" t="str">
        <f>VLOOKUP($A678,농산물!$A86:$O412,14,FALSE)</f>
        <v>-</v>
      </c>
      <c r="W678" s="251" t="e">
        <f t="shared" si="151"/>
        <v>#VALUE!</v>
      </c>
      <c r="X678" s="251" t="e">
        <f t="shared" si="152"/>
        <v>#VALUE!</v>
      </c>
      <c r="Y678" s="68">
        <f>VLOOKUP($A678,[1]전년동월vs전월vs당월!$A$598:$AA$924,27,FALSE)</f>
        <v>22900</v>
      </c>
      <c r="Z678" s="68">
        <v>22900</v>
      </c>
      <c r="AA678" s="219">
        <f>VLOOKUP($A678,농산물!$A86:$O412,15,FALSE)</f>
        <v>22900</v>
      </c>
      <c r="AB678" s="251">
        <f t="shared" si="153"/>
        <v>0</v>
      </c>
      <c r="AC678" s="251">
        <f t="shared" si="154"/>
        <v>0</v>
      </c>
      <c r="AD678" s="83"/>
    </row>
    <row r="679" spans="1:30">
      <c r="A679">
        <v>81</v>
      </c>
      <c r="B679" s="16" t="str">
        <f t="shared" si="146"/>
        <v>돌나물생것kg국산</v>
      </c>
      <c r="C679" s="61">
        <v>29</v>
      </c>
      <c r="D679" s="61" t="s">
        <v>545</v>
      </c>
      <c r="E679" s="175" t="s">
        <v>565</v>
      </c>
      <c r="F679" s="175" t="s">
        <v>16</v>
      </c>
      <c r="G679" s="61" t="s">
        <v>192</v>
      </c>
      <c r="H679" s="175"/>
      <c r="I679" s="117" t="s">
        <v>195</v>
      </c>
      <c r="J679" s="68" t="str">
        <f>VLOOKUP($A679,[1]전년동월vs전월vs당월!$A$598:$AA$924,12,FALSE)</f>
        <v>-</v>
      </c>
      <c r="K679" s="68" t="s">
        <v>629</v>
      </c>
      <c r="L679" s="219">
        <f>VLOOKUP($A679,농산물!$A87:$O413,12,FALSE)</f>
        <v>2000</v>
      </c>
      <c r="M679" s="251" t="e">
        <f t="shared" si="147"/>
        <v>#VALUE!</v>
      </c>
      <c r="N679" s="251" t="e">
        <f t="shared" si="148"/>
        <v>#VALUE!</v>
      </c>
      <c r="O679" s="68">
        <f>VLOOKUP($A679,[1]전년동월vs전월vs당월!$A$598:$AA$924,17,FALSE)</f>
        <v>3750</v>
      </c>
      <c r="P679" s="68">
        <v>3000</v>
      </c>
      <c r="Q679" s="219">
        <f>VLOOKUP($A679,농산물!$A87:$O413,13,FALSE)</f>
        <v>2950</v>
      </c>
      <c r="R679" s="251">
        <f t="shared" si="149"/>
        <v>-21.333333333333332</v>
      </c>
      <c r="S679" s="251">
        <f t="shared" si="150"/>
        <v>-1.6666666666666667</v>
      </c>
      <c r="T679" s="68">
        <f>VLOOKUP($A679,[1]전년동월vs전월vs당월!$A$598:$AA$924,22,FALSE)</f>
        <v>7800</v>
      </c>
      <c r="U679" s="68" t="s">
        <v>629</v>
      </c>
      <c r="V679" s="219">
        <f>VLOOKUP($A679,농산물!$A87:$O413,14,FALSE)</f>
        <v>5940</v>
      </c>
      <c r="W679" s="251">
        <f t="shared" si="151"/>
        <v>-23.846153846153847</v>
      </c>
      <c r="X679" s="251" t="e">
        <f t="shared" si="152"/>
        <v>#VALUE!</v>
      </c>
      <c r="Y679" s="68" t="str">
        <f>VLOOKUP($A679,[1]전년동월vs전월vs당월!$A$598:$AA$924,27,FALSE)</f>
        <v>-</v>
      </c>
      <c r="Z679" s="68" t="s">
        <v>629</v>
      </c>
      <c r="AA679" s="219">
        <f>VLOOKUP($A679,농산물!$A87:$O413,15,FALSE)</f>
        <v>5900</v>
      </c>
      <c r="AB679" s="251" t="e">
        <f t="shared" si="153"/>
        <v>#VALUE!</v>
      </c>
      <c r="AC679" s="251" t="e">
        <f t="shared" si="154"/>
        <v>#VALUE!</v>
      </c>
      <c r="AD679" s="83"/>
    </row>
    <row r="680" spans="1:30">
      <c r="A680">
        <v>82</v>
      </c>
      <c r="B680" s="16" t="str">
        <f t="shared" si="146"/>
        <v>마늘생것kg깐마늘,꼭지제거국산</v>
      </c>
      <c r="C680" s="61">
        <v>30</v>
      </c>
      <c r="D680" s="61" t="s">
        <v>545</v>
      </c>
      <c r="E680" s="175" t="s">
        <v>566</v>
      </c>
      <c r="F680" s="175" t="s">
        <v>16</v>
      </c>
      <c r="G680" s="61" t="s">
        <v>192</v>
      </c>
      <c r="H680" s="175" t="s">
        <v>258</v>
      </c>
      <c r="I680" s="117" t="s">
        <v>195</v>
      </c>
      <c r="J680" s="68">
        <f>VLOOKUP($A680,[1]전년동월vs전월vs당월!$A$598:$AA$924,12,FALSE)</f>
        <v>8000</v>
      </c>
      <c r="K680" s="68">
        <v>6000</v>
      </c>
      <c r="L680" s="219" t="str">
        <f>VLOOKUP($A680,농산물!$A88:$O414,12,FALSE)</f>
        <v>-</v>
      </c>
      <c r="M680" s="251" t="e">
        <f t="shared" si="147"/>
        <v>#VALUE!</v>
      </c>
      <c r="N680" s="251" t="e">
        <f t="shared" si="148"/>
        <v>#VALUE!</v>
      </c>
      <c r="O680" s="68" t="str">
        <f>VLOOKUP($A680,[1]전년동월vs전월vs당월!$A$598:$AA$924,17,FALSE)</f>
        <v>-</v>
      </c>
      <c r="P680" s="68">
        <v>6000</v>
      </c>
      <c r="Q680" s="219">
        <f>VLOOKUP($A680,농산물!$A88:$O414,13,FALSE)</f>
        <v>7500</v>
      </c>
      <c r="R680" s="251" t="e">
        <f t="shared" si="149"/>
        <v>#VALUE!</v>
      </c>
      <c r="S680" s="251">
        <f t="shared" si="150"/>
        <v>25</v>
      </c>
      <c r="T680" s="68" t="str">
        <f>VLOOKUP($A680,[1]전년동월vs전월vs당월!$A$598:$AA$924,22,FALSE)</f>
        <v>-</v>
      </c>
      <c r="U680" s="68" t="s">
        <v>629</v>
      </c>
      <c r="V680" s="219" t="str">
        <f>VLOOKUP($A680,농산물!$A88:$O414,14,FALSE)</f>
        <v>-</v>
      </c>
      <c r="W680" s="251" t="e">
        <f t="shared" si="151"/>
        <v>#VALUE!</v>
      </c>
      <c r="X680" s="251" t="e">
        <f t="shared" si="152"/>
        <v>#VALUE!</v>
      </c>
      <c r="Y680" s="68">
        <f>VLOOKUP($A680,[1]전년동월vs전월vs당월!$A$598:$AA$924,27,FALSE)</f>
        <v>16200</v>
      </c>
      <c r="Z680" s="68">
        <v>15400</v>
      </c>
      <c r="AA680" s="219">
        <f>VLOOKUP($A680,농산물!$A88:$O414,15,FALSE)</f>
        <v>14200</v>
      </c>
      <c r="AB680" s="251">
        <f t="shared" si="153"/>
        <v>-12.345679012345679</v>
      </c>
      <c r="AC680" s="251">
        <f t="shared" si="154"/>
        <v>-7.7922077922077921</v>
      </c>
      <c r="AD680" s="83"/>
    </row>
    <row r="681" spans="1:30">
      <c r="A681">
        <v>83</v>
      </c>
      <c r="B681" s="16" t="str">
        <f t="shared" si="146"/>
        <v>마늘생것kg깐마늘국산</v>
      </c>
      <c r="C681" s="61"/>
      <c r="D681" s="61" t="s">
        <v>545</v>
      </c>
      <c r="E681" s="175" t="s">
        <v>566</v>
      </c>
      <c r="F681" s="175" t="s">
        <v>16</v>
      </c>
      <c r="G681" s="61" t="s">
        <v>192</v>
      </c>
      <c r="H681" s="175" t="s">
        <v>257</v>
      </c>
      <c r="I681" s="117" t="s">
        <v>195</v>
      </c>
      <c r="J681" s="68">
        <f>VLOOKUP($A681,[1]전년동월vs전월vs당월!$A$598:$AA$924,12,FALSE)</f>
        <v>7000</v>
      </c>
      <c r="K681" s="68">
        <v>5000</v>
      </c>
      <c r="L681" s="219">
        <f>VLOOKUP($A681,농산물!$A89:$O415,12,FALSE)</f>
        <v>6000</v>
      </c>
      <c r="M681" s="251">
        <f t="shared" si="147"/>
        <v>-14.285714285714286</v>
      </c>
      <c r="N681" s="251">
        <f t="shared" si="148"/>
        <v>20</v>
      </c>
      <c r="O681" s="68">
        <f>VLOOKUP($A681,[1]전년동월vs전월vs당월!$A$598:$AA$924,17,FALSE)</f>
        <v>6750</v>
      </c>
      <c r="P681" s="68" t="s">
        <v>629</v>
      </c>
      <c r="Q681" s="219" t="str">
        <f>VLOOKUP($A681,농산물!$A89:$O415,13,FALSE)</f>
        <v>-</v>
      </c>
      <c r="R681" s="251" t="e">
        <f t="shared" si="149"/>
        <v>#VALUE!</v>
      </c>
      <c r="S681" s="251" t="e">
        <f t="shared" si="150"/>
        <v>#VALUE!</v>
      </c>
      <c r="T681" s="68">
        <f>VLOOKUP($A681,[1]전년동월vs전월vs당월!$A$598:$AA$924,22,FALSE)</f>
        <v>13900</v>
      </c>
      <c r="U681" s="68">
        <v>6980</v>
      </c>
      <c r="V681" s="219">
        <f>VLOOKUP($A681,농산물!$A89:$O415,14,FALSE)</f>
        <v>6500</v>
      </c>
      <c r="W681" s="251">
        <f t="shared" si="151"/>
        <v>-53.237410071942449</v>
      </c>
      <c r="X681" s="251">
        <f t="shared" si="152"/>
        <v>-6.8767908309455583</v>
      </c>
      <c r="Y681" s="68">
        <f>VLOOKUP($A681,[1]전년동월vs전월vs당월!$A$598:$AA$924,27,FALSE)</f>
        <v>8500</v>
      </c>
      <c r="Z681" s="68">
        <v>6500</v>
      </c>
      <c r="AA681" s="219">
        <f>VLOOKUP($A681,농산물!$A89:$O415,15,FALSE)</f>
        <v>6500</v>
      </c>
      <c r="AB681" s="251">
        <f t="shared" si="153"/>
        <v>-23.529411764705884</v>
      </c>
      <c r="AC681" s="251">
        <f t="shared" si="154"/>
        <v>0</v>
      </c>
      <c r="AD681" s="83"/>
    </row>
    <row r="682" spans="1:30">
      <c r="A682">
        <v>84</v>
      </c>
      <c r="B682" s="16" t="str">
        <f t="shared" si="146"/>
        <v>마늘생것kg풋마늘국산</v>
      </c>
      <c r="C682" s="61"/>
      <c r="D682" s="61" t="s">
        <v>545</v>
      </c>
      <c r="E682" s="175" t="s">
        <v>566</v>
      </c>
      <c r="F682" s="175" t="s">
        <v>16</v>
      </c>
      <c r="G682" s="61" t="s">
        <v>192</v>
      </c>
      <c r="H682" s="175" t="s">
        <v>1879</v>
      </c>
      <c r="I682" s="117" t="s">
        <v>195</v>
      </c>
      <c r="J682" s="68" t="str">
        <f>VLOOKUP($A682,[1]전년동월vs전월vs당월!$A$598:$AA$924,12,FALSE)</f>
        <v>-</v>
      </c>
      <c r="K682" s="68" t="s">
        <v>629</v>
      </c>
      <c r="L682" s="219" t="str">
        <f>VLOOKUP($A682,농산물!$A90:$O416,12,FALSE)</f>
        <v>-</v>
      </c>
      <c r="M682" s="251" t="e">
        <f t="shared" si="147"/>
        <v>#VALUE!</v>
      </c>
      <c r="N682" s="251" t="e">
        <f t="shared" si="148"/>
        <v>#VALUE!</v>
      </c>
      <c r="O682" s="68">
        <f>VLOOKUP($A682,[1]전년동월vs전월vs당월!$A$598:$AA$924,17,FALSE)</f>
        <v>2500</v>
      </c>
      <c r="P682" s="68" t="s">
        <v>629</v>
      </c>
      <c r="Q682" s="219" t="str">
        <f>VLOOKUP($A682,농산물!$A90:$O416,13,FALSE)</f>
        <v>-</v>
      </c>
      <c r="R682" s="251" t="e">
        <f t="shared" si="149"/>
        <v>#VALUE!</v>
      </c>
      <c r="S682" s="251" t="e">
        <f t="shared" si="150"/>
        <v>#VALUE!</v>
      </c>
      <c r="T682" s="68" t="str">
        <f>VLOOKUP($A682,[1]전년동월vs전월vs당월!$A$598:$AA$924,22,FALSE)</f>
        <v>-</v>
      </c>
      <c r="U682" s="68">
        <v>3460</v>
      </c>
      <c r="V682" s="219">
        <f>VLOOKUP($A682,농산물!$A90:$O416,14,FALSE)</f>
        <v>11800</v>
      </c>
      <c r="W682" s="251" t="e">
        <f t="shared" si="151"/>
        <v>#VALUE!</v>
      </c>
      <c r="X682" s="251">
        <f t="shared" si="152"/>
        <v>241.04046242774567</v>
      </c>
      <c r="Y682" s="68">
        <f>VLOOKUP($A682,[1]전년동월vs전월vs당월!$A$598:$AA$924,27,FALSE)</f>
        <v>4000</v>
      </c>
      <c r="Z682" s="68" t="s">
        <v>629</v>
      </c>
      <c r="AA682" s="219" t="str">
        <f>VLOOKUP($A682,농산물!$A90:$O416,15,FALSE)</f>
        <v>-</v>
      </c>
      <c r="AB682" s="251" t="e">
        <f t="shared" si="153"/>
        <v>#VALUE!</v>
      </c>
      <c r="AC682" s="251" t="e">
        <f t="shared" si="154"/>
        <v>#VALUE!</v>
      </c>
      <c r="AD682" s="83"/>
    </row>
    <row r="683" spans="1:30">
      <c r="A683">
        <v>85</v>
      </c>
      <c r="B683" s="16" t="str">
        <f t="shared" si="146"/>
        <v>마늘생것kg마늘쫑국산</v>
      </c>
      <c r="C683" s="61"/>
      <c r="D683" s="61" t="s">
        <v>545</v>
      </c>
      <c r="E683" s="175" t="s">
        <v>566</v>
      </c>
      <c r="F683" s="175" t="s">
        <v>16</v>
      </c>
      <c r="G683" s="61" t="s">
        <v>192</v>
      </c>
      <c r="H683" s="175" t="s">
        <v>1880</v>
      </c>
      <c r="I683" s="117" t="s">
        <v>195</v>
      </c>
      <c r="J683" s="68" t="str">
        <f>VLOOKUP($A683,[1]전년동월vs전월vs당월!$A$598:$AA$924,12,FALSE)</f>
        <v>-</v>
      </c>
      <c r="K683" s="68" t="s">
        <v>629</v>
      </c>
      <c r="L683" s="219" t="str">
        <f>VLOOKUP($A683,농산물!$A91:$O417,12,FALSE)</f>
        <v>-</v>
      </c>
      <c r="M683" s="251" t="e">
        <f t="shared" si="147"/>
        <v>#VALUE!</v>
      </c>
      <c r="N683" s="251" t="e">
        <f t="shared" si="148"/>
        <v>#VALUE!</v>
      </c>
      <c r="O683" s="68" t="str">
        <f>VLOOKUP($A683,[1]전년동월vs전월vs당월!$A$598:$AA$924,17,FALSE)</f>
        <v>-</v>
      </c>
      <c r="P683" s="68" t="s">
        <v>629</v>
      </c>
      <c r="Q683" s="219" t="str">
        <f>VLOOKUP($A683,농산물!$A91:$O417,13,FALSE)</f>
        <v>-</v>
      </c>
      <c r="R683" s="251" t="e">
        <f t="shared" si="149"/>
        <v>#VALUE!</v>
      </c>
      <c r="S683" s="251" t="e">
        <f t="shared" si="150"/>
        <v>#VALUE!</v>
      </c>
      <c r="T683" s="68" t="str">
        <f>VLOOKUP($A683,[1]전년동월vs전월vs당월!$A$598:$AA$924,22,FALSE)</f>
        <v>-</v>
      </c>
      <c r="U683" s="68" t="s">
        <v>629</v>
      </c>
      <c r="V683" s="219" t="str">
        <f>VLOOKUP($A683,농산물!$A91:$O417,14,FALSE)</f>
        <v>-</v>
      </c>
      <c r="W683" s="251" t="e">
        <f t="shared" si="151"/>
        <v>#VALUE!</v>
      </c>
      <c r="X683" s="251" t="e">
        <f t="shared" si="152"/>
        <v>#VALUE!</v>
      </c>
      <c r="Y683" s="68" t="str">
        <f>VLOOKUP($A683,[1]전년동월vs전월vs당월!$A$598:$AA$924,27,FALSE)</f>
        <v>-</v>
      </c>
      <c r="Z683" s="68" t="s">
        <v>629</v>
      </c>
      <c r="AA683" s="219" t="str">
        <f>VLOOKUP($A683,농산물!$A91:$O417,15,FALSE)</f>
        <v>-</v>
      </c>
      <c r="AB683" s="251" t="e">
        <f t="shared" si="153"/>
        <v>#VALUE!</v>
      </c>
      <c r="AC683" s="251" t="e">
        <f t="shared" si="154"/>
        <v>#VALUE!</v>
      </c>
      <c r="AD683" s="83"/>
    </row>
    <row r="684" spans="1:30">
      <c r="A684">
        <v>86</v>
      </c>
      <c r="B684" s="16" t="str">
        <f t="shared" si="146"/>
        <v>마늘생것kg마늘쫑중국</v>
      </c>
      <c r="C684" s="61"/>
      <c r="D684" s="61" t="s">
        <v>545</v>
      </c>
      <c r="E684" s="175" t="s">
        <v>566</v>
      </c>
      <c r="F684" s="175" t="s">
        <v>16</v>
      </c>
      <c r="G684" s="61" t="s">
        <v>192</v>
      </c>
      <c r="H684" s="175" t="s">
        <v>1880</v>
      </c>
      <c r="I684" s="117" t="s">
        <v>1518</v>
      </c>
      <c r="J684" s="68">
        <f>VLOOKUP($A684,[1]전년동월vs전월vs당월!$A$598:$AA$924,12,FALSE)</f>
        <v>3380</v>
      </c>
      <c r="K684" s="68">
        <v>3750</v>
      </c>
      <c r="L684" s="219">
        <f>VLOOKUP($A684,농산물!$A92:$O418,12,FALSE)</f>
        <v>3130</v>
      </c>
      <c r="M684" s="251">
        <f t="shared" si="147"/>
        <v>-7.3964497041420119</v>
      </c>
      <c r="N684" s="251">
        <f t="shared" si="148"/>
        <v>-16.533333333333335</v>
      </c>
      <c r="O684" s="68">
        <f>VLOOKUP($A684,[1]전년동월vs전월vs당월!$A$598:$AA$924,17,FALSE)</f>
        <v>4000</v>
      </c>
      <c r="P684" s="68">
        <v>3130</v>
      </c>
      <c r="Q684" s="219" t="str">
        <f>VLOOKUP($A684,농산물!$A92:$O418,13,FALSE)</f>
        <v>-</v>
      </c>
      <c r="R684" s="251" t="e">
        <f t="shared" si="149"/>
        <v>#VALUE!</v>
      </c>
      <c r="S684" s="251" t="e">
        <f t="shared" si="150"/>
        <v>#VALUE!</v>
      </c>
      <c r="T684" s="68">
        <f>VLOOKUP($A684,[1]전년동월vs전월vs당월!$A$598:$AA$924,22,FALSE)</f>
        <v>7420</v>
      </c>
      <c r="U684" s="68">
        <v>7420</v>
      </c>
      <c r="V684" s="219">
        <f>VLOOKUP($A684,농산물!$A92:$O418,14,FALSE)</f>
        <v>7420</v>
      </c>
      <c r="W684" s="251">
        <f t="shared" si="151"/>
        <v>0</v>
      </c>
      <c r="X684" s="251">
        <f t="shared" si="152"/>
        <v>0</v>
      </c>
      <c r="Y684" s="68" t="str">
        <f>VLOOKUP($A684,[1]전년동월vs전월vs당월!$A$598:$AA$924,27,FALSE)</f>
        <v>-</v>
      </c>
      <c r="Z684" s="68" t="s">
        <v>629</v>
      </c>
      <c r="AA684" s="219" t="str">
        <f>VLOOKUP($A684,농산물!$A92:$O418,15,FALSE)</f>
        <v>-</v>
      </c>
      <c r="AB684" s="251" t="e">
        <f t="shared" si="153"/>
        <v>#VALUE!</v>
      </c>
      <c r="AC684" s="251" t="e">
        <f t="shared" si="154"/>
        <v>#VALUE!</v>
      </c>
      <c r="AD684" s="128"/>
    </row>
    <row r="685" spans="1:30">
      <c r="A685">
        <v>87</v>
      </c>
      <c r="B685" s="16" t="str">
        <f t="shared" si="146"/>
        <v>머위삶은것kg삶은머위대국산</v>
      </c>
      <c r="C685" s="61">
        <v>31</v>
      </c>
      <c r="D685" s="61" t="s">
        <v>545</v>
      </c>
      <c r="E685" s="175" t="s">
        <v>567</v>
      </c>
      <c r="F685" s="175" t="s">
        <v>549</v>
      </c>
      <c r="G685" s="61" t="s">
        <v>192</v>
      </c>
      <c r="H685" s="175" t="s">
        <v>1881</v>
      </c>
      <c r="I685" s="117" t="s">
        <v>195</v>
      </c>
      <c r="J685" s="68" t="str">
        <f>VLOOKUP($A685,[1]전년동월vs전월vs당월!$A$598:$AA$924,12,FALSE)</f>
        <v>-</v>
      </c>
      <c r="K685" s="68" t="s">
        <v>629</v>
      </c>
      <c r="L685" s="219" t="str">
        <f>VLOOKUP($A685,농산물!$A93:$O419,12,FALSE)</f>
        <v>-</v>
      </c>
      <c r="M685" s="251" t="e">
        <f t="shared" si="147"/>
        <v>#VALUE!</v>
      </c>
      <c r="N685" s="251" t="e">
        <f t="shared" si="148"/>
        <v>#VALUE!</v>
      </c>
      <c r="O685" s="68" t="str">
        <f>VLOOKUP($A685,[1]전년동월vs전월vs당월!$A$598:$AA$924,17,FALSE)</f>
        <v>-</v>
      </c>
      <c r="P685" s="68" t="s">
        <v>629</v>
      </c>
      <c r="Q685" s="219" t="str">
        <f>VLOOKUP($A685,농산물!$A93:$O419,13,FALSE)</f>
        <v>-</v>
      </c>
      <c r="R685" s="251" t="e">
        <f t="shared" si="149"/>
        <v>#VALUE!</v>
      </c>
      <c r="S685" s="251" t="e">
        <f t="shared" si="150"/>
        <v>#VALUE!</v>
      </c>
      <c r="T685" s="68" t="str">
        <f>VLOOKUP($A685,[1]전년동월vs전월vs당월!$A$598:$AA$924,22,FALSE)</f>
        <v>-</v>
      </c>
      <c r="U685" s="68" t="s">
        <v>629</v>
      </c>
      <c r="V685" s="219" t="str">
        <f>VLOOKUP($A685,농산물!$A93:$O419,14,FALSE)</f>
        <v>-</v>
      </c>
      <c r="W685" s="251" t="e">
        <f t="shared" si="151"/>
        <v>#VALUE!</v>
      </c>
      <c r="X685" s="251" t="e">
        <f t="shared" si="152"/>
        <v>#VALUE!</v>
      </c>
      <c r="Y685" s="68">
        <f>VLOOKUP($A685,[1]전년동월vs전월vs당월!$A$598:$AA$924,27,FALSE)</f>
        <v>11000</v>
      </c>
      <c r="Z685" s="68">
        <v>13000</v>
      </c>
      <c r="AA685" s="219" t="str">
        <f>VLOOKUP($A685,농산물!$A93:$O419,15,FALSE)</f>
        <v>-</v>
      </c>
      <c r="AB685" s="251" t="e">
        <f t="shared" si="153"/>
        <v>#VALUE!</v>
      </c>
      <c r="AC685" s="251" t="e">
        <f t="shared" si="154"/>
        <v>#VALUE!</v>
      </c>
      <c r="AD685" s="83"/>
    </row>
    <row r="686" spans="1:30">
      <c r="A686">
        <v>88</v>
      </c>
      <c r="B686" s="16" t="str">
        <f t="shared" si="146"/>
        <v>조선무뿌리kg흙무국산</v>
      </c>
      <c r="C686" s="61">
        <v>32</v>
      </c>
      <c r="D686" s="61" t="s">
        <v>545</v>
      </c>
      <c r="E686" s="175" t="s">
        <v>568</v>
      </c>
      <c r="F686" s="175" t="s">
        <v>569</v>
      </c>
      <c r="G686" s="61" t="s">
        <v>192</v>
      </c>
      <c r="H686" s="175" t="s">
        <v>259</v>
      </c>
      <c r="I686" s="117" t="s">
        <v>195</v>
      </c>
      <c r="J686" s="68">
        <f>VLOOKUP($A686,[1]전년동월vs전월vs당월!$A$598:$AA$924,12,FALSE)</f>
        <v>780</v>
      </c>
      <c r="K686" s="68">
        <v>730</v>
      </c>
      <c r="L686" s="219" t="str">
        <f>VLOOKUP($A686,농산물!$A94:$O420,12,FALSE)</f>
        <v>-</v>
      </c>
      <c r="M686" s="251" t="e">
        <f t="shared" si="147"/>
        <v>#VALUE!</v>
      </c>
      <c r="N686" s="251" t="e">
        <f t="shared" si="148"/>
        <v>#VALUE!</v>
      </c>
      <c r="O686" s="68">
        <f>VLOOKUP($A686,[1]전년동월vs전월vs당월!$A$598:$AA$924,17,FALSE)</f>
        <v>560</v>
      </c>
      <c r="P686" s="68" t="s">
        <v>629</v>
      </c>
      <c r="Q686" s="219" t="str">
        <f>VLOOKUP($A686,농산물!$A94:$O420,13,FALSE)</f>
        <v>-</v>
      </c>
      <c r="R686" s="251" t="e">
        <f t="shared" si="149"/>
        <v>#VALUE!</v>
      </c>
      <c r="S686" s="251" t="e">
        <f t="shared" si="150"/>
        <v>#VALUE!</v>
      </c>
      <c r="T686" s="68">
        <f>VLOOKUP($A686,[1]전년동월vs전월vs당월!$A$598:$AA$924,22,FALSE)</f>
        <v>750</v>
      </c>
      <c r="U686" s="68">
        <v>770</v>
      </c>
      <c r="V686" s="219">
        <f>VLOOKUP($A686,농산물!$A94:$O420,14,FALSE)</f>
        <v>590</v>
      </c>
      <c r="W686" s="251">
        <f t="shared" si="151"/>
        <v>-21.333333333333332</v>
      </c>
      <c r="X686" s="251">
        <f t="shared" si="152"/>
        <v>-23.376623376623378</v>
      </c>
      <c r="Y686" s="68" t="str">
        <f>VLOOKUP($A686,[1]전년동월vs전월vs당월!$A$598:$AA$924,27,FALSE)</f>
        <v>-</v>
      </c>
      <c r="Z686" s="68">
        <v>790</v>
      </c>
      <c r="AA686" s="219" t="str">
        <f>VLOOKUP($A686,농산물!$A94:$O420,15,FALSE)</f>
        <v>-</v>
      </c>
      <c r="AB686" s="251" t="e">
        <f t="shared" si="153"/>
        <v>#VALUE!</v>
      </c>
      <c r="AC686" s="251" t="e">
        <f t="shared" si="154"/>
        <v>#VALUE!</v>
      </c>
      <c r="AD686" s="83"/>
    </row>
    <row r="687" spans="1:30">
      <c r="A687">
        <v>89</v>
      </c>
      <c r="B687" s="16" t="str">
        <f t="shared" si="146"/>
        <v>조선무뿌리kg세척무국산</v>
      </c>
      <c r="C687" s="61"/>
      <c r="D687" s="61" t="s">
        <v>545</v>
      </c>
      <c r="E687" s="175" t="s">
        <v>568</v>
      </c>
      <c r="F687" s="175" t="s">
        <v>569</v>
      </c>
      <c r="G687" s="61" t="s">
        <v>192</v>
      </c>
      <c r="H687" s="175" t="s">
        <v>260</v>
      </c>
      <c r="I687" s="117" t="s">
        <v>195</v>
      </c>
      <c r="J687" s="68" t="str">
        <f>VLOOKUP($A687,[1]전년동월vs전월vs당월!$A$598:$AA$924,12,FALSE)</f>
        <v>-</v>
      </c>
      <c r="K687" s="68" t="s">
        <v>629</v>
      </c>
      <c r="L687" s="219">
        <f>VLOOKUP($A687,농산물!$A95:$O421,12,FALSE)</f>
        <v>450</v>
      </c>
      <c r="M687" s="251" t="e">
        <f t="shared" si="147"/>
        <v>#VALUE!</v>
      </c>
      <c r="N687" s="251" t="e">
        <f t="shared" si="148"/>
        <v>#VALUE!</v>
      </c>
      <c r="O687" s="68" t="str">
        <f>VLOOKUP($A687,[1]전년동월vs전월vs당월!$A$598:$AA$924,17,FALSE)</f>
        <v>-</v>
      </c>
      <c r="P687" s="68">
        <v>500</v>
      </c>
      <c r="Q687" s="219">
        <f>VLOOKUP($A687,농산물!$A95:$O421,13,FALSE)</f>
        <v>400</v>
      </c>
      <c r="R687" s="251" t="e">
        <f t="shared" si="149"/>
        <v>#VALUE!</v>
      </c>
      <c r="S687" s="251">
        <f t="shared" si="150"/>
        <v>-20</v>
      </c>
      <c r="T687" s="68" t="str">
        <f>VLOOKUP($A687,[1]전년동월vs전월vs당월!$A$598:$AA$924,22,FALSE)</f>
        <v>-</v>
      </c>
      <c r="U687" s="68" t="s">
        <v>629</v>
      </c>
      <c r="V687" s="219" t="str">
        <f>VLOOKUP($A687,농산물!$A95:$O421,14,FALSE)</f>
        <v>-</v>
      </c>
      <c r="W687" s="251" t="e">
        <f t="shared" si="151"/>
        <v>#VALUE!</v>
      </c>
      <c r="X687" s="251" t="e">
        <f t="shared" si="152"/>
        <v>#VALUE!</v>
      </c>
      <c r="Y687" s="68">
        <f>VLOOKUP($A687,[1]전년동월vs전월vs당월!$A$598:$AA$924,27,FALSE)</f>
        <v>1290</v>
      </c>
      <c r="Z687" s="68" t="s">
        <v>629</v>
      </c>
      <c r="AA687" s="219">
        <f>VLOOKUP($A687,농산물!$A95:$O421,15,FALSE)</f>
        <v>560</v>
      </c>
      <c r="AB687" s="251">
        <f t="shared" si="153"/>
        <v>-56.589147286821706</v>
      </c>
      <c r="AC687" s="251" t="e">
        <f t="shared" si="154"/>
        <v>#VALUE!</v>
      </c>
      <c r="AD687" s="83"/>
    </row>
    <row r="688" spans="1:30">
      <c r="A688">
        <v>90</v>
      </c>
      <c r="B688" s="16" t="str">
        <f t="shared" si="146"/>
        <v>조선무알타리무kg45~55g국산</v>
      </c>
      <c r="C688" s="61"/>
      <c r="D688" s="61" t="s">
        <v>545</v>
      </c>
      <c r="E688" s="175" t="s">
        <v>568</v>
      </c>
      <c r="F688" s="175" t="s">
        <v>1882</v>
      </c>
      <c r="G688" s="61" t="s">
        <v>192</v>
      </c>
      <c r="H688" s="175" t="s">
        <v>1883</v>
      </c>
      <c r="I688" s="117" t="s">
        <v>195</v>
      </c>
      <c r="J688" s="68" t="str">
        <f>VLOOKUP($A688,[1]전년동월vs전월vs당월!$A$598:$AA$924,12,FALSE)</f>
        <v>-</v>
      </c>
      <c r="K688" s="68">
        <v>1250</v>
      </c>
      <c r="L688" s="219">
        <f>VLOOKUP($A688,농산물!$A96:$O422,12,FALSE)</f>
        <v>1250</v>
      </c>
      <c r="M688" s="251" t="e">
        <f t="shared" si="147"/>
        <v>#VALUE!</v>
      </c>
      <c r="N688" s="251">
        <f t="shared" si="148"/>
        <v>0</v>
      </c>
      <c r="O688" s="68" t="str">
        <f>VLOOKUP($A688,[1]전년동월vs전월vs당월!$A$598:$AA$924,17,FALSE)</f>
        <v>-</v>
      </c>
      <c r="P688" s="68">
        <v>1820</v>
      </c>
      <c r="Q688" s="219" t="str">
        <f>VLOOKUP($A688,농산물!$A96:$O422,13,FALSE)</f>
        <v>-</v>
      </c>
      <c r="R688" s="251" t="e">
        <f t="shared" si="149"/>
        <v>#VALUE!</v>
      </c>
      <c r="S688" s="251" t="e">
        <f t="shared" si="150"/>
        <v>#VALUE!</v>
      </c>
      <c r="T688" s="68" t="str">
        <f>VLOOKUP($A688,[1]전년동월vs전월vs당월!$A$598:$AA$924,22,FALSE)</f>
        <v>-</v>
      </c>
      <c r="U688" s="68">
        <v>2100</v>
      </c>
      <c r="V688" s="219" t="str">
        <f>VLOOKUP($A688,농산물!$A96:$O422,14,FALSE)</f>
        <v>-</v>
      </c>
      <c r="W688" s="251" t="e">
        <f t="shared" si="151"/>
        <v>#VALUE!</v>
      </c>
      <c r="X688" s="251" t="e">
        <f t="shared" si="152"/>
        <v>#VALUE!</v>
      </c>
      <c r="Y688" s="68" t="str">
        <f>VLOOKUP($A688,[1]전년동월vs전월vs당월!$A$598:$AA$924,27,FALSE)</f>
        <v>-</v>
      </c>
      <c r="Z688" s="68">
        <v>1600</v>
      </c>
      <c r="AA688" s="219">
        <f>VLOOKUP($A688,농산물!$A96:$O422,15,FALSE)</f>
        <v>2100</v>
      </c>
      <c r="AB688" s="251" t="e">
        <f t="shared" si="153"/>
        <v>#VALUE!</v>
      </c>
      <c r="AC688" s="251">
        <f t="shared" si="154"/>
        <v>31.25</v>
      </c>
      <c r="AD688" s="83"/>
    </row>
    <row r="689" spans="1:30">
      <c r="A689">
        <v>91</v>
      </c>
      <c r="B689" s="16" t="str">
        <f t="shared" si="146"/>
        <v>조선무말린것kg무말랭이국산</v>
      </c>
      <c r="C689" s="61"/>
      <c r="D689" s="61" t="s">
        <v>545</v>
      </c>
      <c r="E689" s="175" t="s">
        <v>568</v>
      </c>
      <c r="F689" s="175" t="s">
        <v>245</v>
      </c>
      <c r="G689" s="61" t="s">
        <v>192</v>
      </c>
      <c r="H689" s="175" t="s">
        <v>1884</v>
      </c>
      <c r="I689" s="117" t="s">
        <v>195</v>
      </c>
      <c r="J689" s="68">
        <f>VLOOKUP($A689,[1]전년동월vs전월vs당월!$A$598:$AA$924,12,FALSE)</f>
        <v>8000</v>
      </c>
      <c r="K689" s="68">
        <v>8000</v>
      </c>
      <c r="L689" s="219">
        <f>VLOOKUP($A689,농산물!$A97:$O423,12,FALSE)</f>
        <v>9000</v>
      </c>
      <c r="M689" s="251">
        <f t="shared" si="147"/>
        <v>12.5</v>
      </c>
      <c r="N689" s="251">
        <f t="shared" si="148"/>
        <v>12.5</v>
      </c>
      <c r="O689" s="68" t="str">
        <f>VLOOKUP($A689,[1]전년동월vs전월vs당월!$A$598:$AA$924,17,FALSE)</f>
        <v>-</v>
      </c>
      <c r="P689" s="68" t="s">
        <v>629</v>
      </c>
      <c r="Q689" s="219" t="str">
        <f>VLOOKUP($A689,농산물!$A97:$O423,13,FALSE)</f>
        <v>-</v>
      </c>
      <c r="R689" s="251" t="e">
        <f t="shared" si="149"/>
        <v>#VALUE!</v>
      </c>
      <c r="S689" s="251" t="e">
        <f t="shared" si="150"/>
        <v>#VALUE!</v>
      </c>
      <c r="T689" s="68">
        <f>VLOOKUP($A689,[1]전년동월vs전월vs당월!$A$598:$AA$924,22,FALSE)</f>
        <v>16400</v>
      </c>
      <c r="U689" s="68">
        <v>16400</v>
      </c>
      <c r="V689" s="219">
        <f>VLOOKUP($A689,농산물!$A97:$O423,14,FALSE)</f>
        <v>16400</v>
      </c>
      <c r="W689" s="251">
        <f t="shared" si="151"/>
        <v>0</v>
      </c>
      <c r="X689" s="251">
        <f t="shared" si="152"/>
        <v>0</v>
      </c>
      <c r="Y689" s="68">
        <f>VLOOKUP($A689,[1]전년동월vs전월vs당월!$A$598:$AA$924,27,FALSE)</f>
        <v>17950</v>
      </c>
      <c r="Z689" s="68">
        <v>17950</v>
      </c>
      <c r="AA689" s="219">
        <f>VLOOKUP($A689,농산물!$A97:$O423,15,FALSE)</f>
        <v>17950</v>
      </c>
      <c r="AB689" s="251">
        <f t="shared" si="153"/>
        <v>0</v>
      </c>
      <c r="AC689" s="251">
        <f t="shared" si="154"/>
        <v>0</v>
      </c>
      <c r="AD689" s="83"/>
    </row>
    <row r="690" spans="1:30">
      <c r="A690">
        <v>92</v>
      </c>
      <c r="B690" s="16" t="str">
        <f t="shared" si="146"/>
        <v>조선무무순kg길이5~6cm국산</v>
      </c>
      <c r="C690" s="61"/>
      <c r="D690" s="61" t="s">
        <v>545</v>
      </c>
      <c r="E690" s="175" t="s">
        <v>568</v>
      </c>
      <c r="F690" s="175" t="s">
        <v>1885</v>
      </c>
      <c r="G690" s="61" t="s">
        <v>192</v>
      </c>
      <c r="H690" s="175" t="s">
        <v>1886</v>
      </c>
      <c r="I690" s="117" t="s">
        <v>195</v>
      </c>
      <c r="J690" s="68">
        <f>VLOOKUP($A690,[1]전년동월vs전월vs당월!$A$598:$AA$924,12,FALSE)</f>
        <v>6670</v>
      </c>
      <c r="K690" s="68">
        <v>5340</v>
      </c>
      <c r="L690" s="219" t="str">
        <f>VLOOKUP($A690,농산물!$A98:$O424,12,FALSE)</f>
        <v>-</v>
      </c>
      <c r="M690" s="251" t="e">
        <f t="shared" si="147"/>
        <v>#VALUE!</v>
      </c>
      <c r="N690" s="251" t="e">
        <f t="shared" si="148"/>
        <v>#VALUE!</v>
      </c>
      <c r="O690" s="68" t="str">
        <f>VLOOKUP($A690,[1]전년동월vs전월vs당월!$A$598:$AA$924,17,FALSE)</f>
        <v>-</v>
      </c>
      <c r="P690" s="68" t="s">
        <v>629</v>
      </c>
      <c r="Q690" s="219" t="str">
        <f>VLOOKUP($A690,농산물!$A98:$O424,13,FALSE)</f>
        <v>-</v>
      </c>
      <c r="R690" s="251" t="e">
        <f t="shared" si="149"/>
        <v>#VALUE!</v>
      </c>
      <c r="S690" s="251" t="e">
        <f t="shared" si="150"/>
        <v>#VALUE!</v>
      </c>
      <c r="T690" s="68" t="str">
        <f>VLOOKUP($A690,[1]전년동월vs전월vs당월!$A$598:$AA$924,22,FALSE)</f>
        <v>-</v>
      </c>
      <c r="U690" s="68">
        <v>14500</v>
      </c>
      <c r="V690" s="219">
        <f>VLOOKUP($A690,농산물!$A98:$O424,14,FALSE)</f>
        <v>13250</v>
      </c>
      <c r="W690" s="251" t="e">
        <f t="shared" si="151"/>
        <v>#VALUE!</v>
      </c>
      <c r="X690" s="251">
        <f t="shared" si="152"/>
        <v>-8.6206896551724146</v>
      </c>
      <c r="Y690" s="68" t="str">
        <f>VLOOKUP($A690,[1]전년동월vs전월vs당월!$A$598:$AA$924,27,FALSE)</f>
        <v>-</v>
      </c>
      <c r="Z690" s="68" t="s">
        <v>629</v>
      </c>
      <c r="AA690" s="219" t="str">
        <f>VLOOKUP($A690,농산물!$A98:$O424,15,FALSE)</f>
        <v>-</v>
      </c>
      <c r="AB690" s="251" t="e">
        <f t="shared" si="153"/>
        <v>#VALUE!</v>
      </c>
      <c r="AC690" s="251" t="e">
        <f t="shared" si="154"/>
        <v>#VALUE!</v>
      </c>
      <c r="AD690" s="83"/>
    </row>
    <row r="691" spans="1:30">
      <c r="A691">
        <v>93</v>
      </c>
      <c r="B691" s="16" t="str">
        <f t="shared" si="146"/>
        <v>조선무생것,잎kg무청국산</v>
      </c>
      <c r="C691" s="61"/>
      <c r="D691" s="61" t="s">
        <v>545</v>
      </c>
      <c r="E691" s="175" t="s">
        <v>568</v>
      </c>
      <c r="F691" s="175" t="s">
        <v>1887</v>
      </c>
      <c r="G691" s="61" t="s">
        <v>192</v>
      </c>
      <c r="H691" s="175" t="s">
        <v>1888</v>
      </c>
      <c r="I691" s="117" t="s">
        <v>195</v>
      </c>
      <c r="J691" s="68" t="str">
        <f>VLOOKUP($A691,[1]전년동월vs전월vs당월!$A$598:$AA$924,12,FALSE)</f>
        <v>-</v>
      </c>
      <c r="K691" s="68" t="s">
        <v>629</v>
      </c>
      <c r="L691" s="219" t="str">
        <f>VLOOKUP($A691,농산물!$A99:$O425,12,FALSE)</f>
        <v>-</v>
      </c>
      <c r="M691" s="251" t="e">
        <f t="shared" si="147"/>
        <v>#VALUE!</v>
      </c>
      <c r="N691" s="251" t="e">
        <f t="shared" si="148"/>
        <v>#VALUE!</v>
      </c>
      <c r="O691" s="68" t="str">
        <f>VLOOKUP($A691,[1]전년동월vs전월vs당월!$A$598:$AA$924,17,FALSE)</f>
        <v>-</v>
      </c>
      <c r="P691" s="68" t="s">
        <v>629</v>
      </c>
      <c r="Q691" s="219" t="str">
        <f>VLOOKUP($A691,농산물!$A99:$O425,13,FALSE)</f>
        <v>-</v>
      </c>
      <c r="R691" s="251" t="e">
        <f t="shared" si="149"/>
        <v>#VALUE!</v>
      </c>
      <c r="S691" s="251" t="e">
        <f t="shared" si="150"/>
        <v>#VALUE!</v>
      </c>
      <c r="T691" s="68" t="str">
        <f>VLOOKUP($A691,[1]전년동월vs전월vs당월!$A$598:$AA$924,22,FALSE)</f>
        <v>-</v>
      </c>
      <c r="U691" s="68" t="s">
        <v>629</v>
      </c>
      <c r="V691" s="219" t="str">
        <f>VLOOKUP($A691,농산물!$A99:$O425,14,FALSE)</f>
        <v>-</v>
      </c>
      <c r="W691" s="251" t="e">
        <f t="shared" si="151"/>
        <v>#VALUE!</v>
      </c>
      <c r="X691" s="251" t="e">
        <f t="shared" si="152"/>
        <v>#VALUE!</v>
      </c>
      <c r="Y691" s="68" t="str">
        <f>VLOOKUP($A691,[1]전년동월vs전월vs당월!$A$598:$AA$924,27,FALSE)</f>
        <v>-</v>
      </c>
      <c r="Z691" s="68" t="s">
        <v>629</v>
      </c>
      <c r="AA691" s="219" t="str">
        <f>VLOOKUP($A691,농산물!$A99:$O425,15,FALSE)</f>
        <v>-</v>
      </c>
      <c r="AB691" s="251" t="e">
        <f t="shared" si="153"/>
        <v>#VALUE!</v>
      </c>
      <c r="AC691" s="251" t="e">
        <f t="shared" si="154"/>
        <v>#VALUE!</v>
      </c>
      <c r="AD691" s="83"/>
    </row>
    <row r="692" spans="1:30">
      <c r="A692">
        <v>94</v>
      </c>
      <c r="B692" s="16" t="str">
        <f t="shared" si="146"/>
        <v>무시래기삶은것kg무청우거지국산</v>
      </c>
      <c r="C692" s="61">
        <v>33</v>
      </c>
      <c r="D692" s="61" t="s">
        <v>545</v>
      </c>
      <c r="E692" s="175" t="s">
        <v>1889</v>
      </c>
      <c r="F692" s="175" t="s">
        <v>1647</v>
      </c>
      <c r="G692" s="61" t="s">
        <v>192</v>
      </c>
      <c r="H692" s="175" t="s">
        <v>1890</v>
      </c>
      <c r="I692" s="117" t="s">
        <v>195</v>
      </c>
      <c r="J692" s="68">
        <f>VLOOKUP($A692,[1]전년동월vs전월vs당월!$A$598:$AA$924,12,FALSE)</f>
        <v>1500</v>
      </c>
      <c r="K692" s="68">
        <v>1500</v>
      </c>
      <c r="L692" s="219" t="str">
        <f>VLOOKUP($A692,농산물!$A100:$O426,12,FALSE)</f>
        <v>-</v>
      </c>
      <c r="M692" s="251" t="e">
        <f t="shared" si="147"/>
        <v>#VALUE!</v>
      </c>
      <c r="N692" s="251" t="e">
        <f t="shared" si="148"/>
        <v>#VALUE!</v>
      </c>
      <c r="O692" s="68" t="str">
        <f>VLOOKUP($A692,[1]전년동월vs전월vs당월!$A$598:$AA$924,17,FALSE)</f>
        <v>-</v>
      </c>
      <c r="P692" s="68" t="s">
        <v>629</v>
      </c>
      <c r="Q692" s="219" t="str">
        <f>VLOOKUP($A692,농산물!$A100:$O426,13,FALSE)</f>
        <v>-</v>
      </c>
      <c r="R692" s="251" t="e">
        <f t="shared" si="149"/>
        <v>#VALUE!</v>
      </c>
      <c r="S692" s="251" t="e">
        <f t="shared" si="150"/>
        <v>#VALUE!</v>
      </c>
      <c r="T692" s="68">
        <f>VLOOKUP($A692,[1]전년동월vs전월vs당월!$A$598:$AA$924,22,FALSE)</f>
        <v>7800</v>
      </c>
      <c r="U692" s="68">
        <v>8900</v>
      </c>
      <c r="V692" s="219">
        <f>VLOOKUP($A692,농산물!$A100:$O426,14,FALSE)</f>
        <v>9800</v>
      </c>
      <c r="W692" s="251">
        <f t="shared" si="151"/>
        <v>25.641025641025642</v>
      </c>
      <c r="X692" s="251">
        <f t="shared" si="152"/>
        <v>10.112359550561798</v>
      </c>
      <c r="Y692" s="68">
        <f>VLOOKUP($A692,[1]전년동월vs전월vs당월!$A$598:$AA$924,27,FALSE)</f>
        <v>8500</v>
      </c>
      <c r="Z692" s="68">
        <v>8600</v>
      </c>
      <c r="AA692" s="219">
        <f>VLOOKUP($A692,농산물!$A100:$O426,15,FALSE)</f>
        <v>9500</v>
      </c>
      <c r="AB692" s="251">
        <f t="shared" si="153"/>
        <v>11.764705882352942</v>
      </c>
      <c r="AC692" s="251">
        <f t="shared" si="154"/>
        <v>10.465116279069768</v>
      </c>
      <c r="AD692" s="83"/>
    </row>
    <row r="693" spans="1:30">
      <c r="A693">
        <v>95</v>
      </c>
      <c r="B693" s="16" t="str">
        <f t="shared" si="146"/>
        <v>미나리생것kg돌미나리국산</v>
      </c>
      <c r="C693" s="61">
        <v>34</v>
      </c>
      <c r="D693" s="61" t="s">
        <v>545</v>
      </c>
      <c r="E693" s="175" t="s">
        <v>1891</v>
      </c>
      <c r="F693" s="175" t="s">
        <v>468</v>
      </c>
      <c r="G693" s="61" t="s">
        <v>192</v>
      </c>
      <c r="H693" s="175" t="s">
        <v>1892</v>
      </c>
      <c r="I693" s="117" t="s">
        <v>195</v>
      </c>
      <c r="J693" s="68">
        <f>VLOOKUP($A693,[1]전년동월vs전월vs당월!$A$598:$AA$924,12,FALSE)</f>
        <v>4000</v>
      </c>
      <c r="K693" s="68" t="s">
        <v>629</v>
      </c>
      <c r="L693" s="219" t="str">
        <f>VLOOKUP($A693,농산물!$A101:$O427,12,FALSE)</f>
        <v>-</v>
      </c>
      <c r="M693" s="251" t="e">
        <f t="shared" si="147"/>
        <v>#VALUE!</v>
      </c>
      <c r="N693" s="251" t="e">
        <f t="shared" si="148"/>
        <v>#VALUE!</v>
      </c>
      <c r="O693" s="68">
        <f>VLOOKUP($A693,[1]전년동월vs전월vs당월!$A$598:$AA$924,17,FALSE)</f>
        <v>5000</v>
      </c>
      <c r="P693" s="68">
        <v>3000</v>
      </c>
      <c r="Q693" s="219" t="str">
        <f>VLOOKUP($A693,농산물!$A101:$O427,13,FALSE)</f>
        <v>-</v>
      </c>
      <c r="R693" s="251" t="e">
        <f t="shared" si="149"/>
        <v>#VALUE!</v>
      </c>
      <c r="S693" s="251" t="e">
        <f t="shared" si="150"/>
        <v>#VALUE!</v>
      </c>
      <c r="T693" s="68">
        <f>VLOOKUP($A693,[1]전년동월vs전월vs당월!$A$598:$AA$924,22,FALSE)</f>
        <v>12590</v>
      </c>
      <c r="U693" s="68" t="s">
        <v>629</v>
      </c>
      <c r="V693" s="219">
        <f>VLOOKUP($A693,농산물!$A101:$O427,14,FALSE)</f>
        <v>11820</v>
      </c>
      <c r="W693" s="251">
        <f t="shared" si="151"/>
        <v>-6.115965051628276</v>
      </c>
      <c r="X693" s="251" t="e">
        <f t="shared" si="152"/>
        <v>#VALUE!</v>
      </c>
      <c r="Y693" s="68">
        <f>VLOOKUP($A693,[1]전년동월vs전월vs당월!$A$598:$AA$924,27,FALSE)</f>
        <v>14900</v>
      </c>
      <c r="Z693" s="68" t="s">
        <v>629</v>
      </c>
      <c r="AA693" s="219" t="str">
        <f>VLOOKUP($A693,농산물!$A101:$O427,15,FALSE)</f>
        <v>-</v>
      </c>
      <c r="AB693" s="251" t="e">
        <f t="shared" si="153"/>
        <v>#VALUE!</v>
      </c>
      <c r="AC693" s="251" t="e">
        <f t="shared" si="154"/>
        <v>#VALUE!</v>
      </c>
      <c r="AD693" s="68"/>
    </row>
    <row r="694" spans="1:30">
      <c r="A694">
        <v>96</v>
      </c>
      <c r="B694" s="16" t="str">
        <f t="shared" si="146"/>
        <v>미나리생것kg단미나리국산</v>
      </c>
      <c r="C694" s="61"/>
      <c r="D694" s="61" t="s">
        <v>545</v>
      </c>
      <c r="E694" s="175" t="s">
        <v>503</v>
      </c>
      <c r="F694" s="175" t="s">
        <v>468</v>
      </c>
      <c r="G694" s="61" t="s">
        <v>192</v>
      </c>
      <c r="H694" s="175" t="s">
        <v>1893</v>
      </c>
      <c r="I694" s="117" t="s">
        <v>195</v>
      </c>
      <c r="J694" s="68" t="str">
        <f>VLOOKUP($A694,[1]전년동월vs전월vs당월!$A$598:$AA$924,12,FALSE)</f>
        <v>-</v>
      </c>
      <c r="K694" s="68" t="s">
        <v>629</v>
      </c>
      <c r="L694" s="219">
        <f>VLOOKUP($A694,농산물!$A102:$O428,12,FALSE)</f>
        <v>2500</v>
      </c>
      <c r="M694" s="251" t="e">
        <f t="shared" si="147"/>
        <v>#VALUE!</v>
      </c>
      <c r="N694" s="251" t="e">
        <f t="shared" si="148"/>
        <v>#VALUE!</v>
      </c>
      <c r="O694" s="68" t="str">
        <f>VLOOKUP($A694,[1]전년동월vs전월vs당월!$A$598:$AA$924,17,FALSE)</f>
        <v>-</v>
      </c>
      <c r="P694" s="68">
        <v>5000</v>
      </c>
      <c r="Q694" s="219">
        <f>VLOOKUP($A694,농산물!$A102:$O428,13,FALSE)</f>
        <v>3000</v>
      </c>
      <c r="R694" s="251" t="e">
        <f t="shared" si="149"/>
        <v>#VALUE!</v>
      </c>
      <c r="S694" s="251">
        <f t="shared" si="150"/>
        <v>-40</v>
      </c>
      <c r="T694" s="68" t="str">
        <f>VLOOKUP($A694,[1]전년동월vs전월vs당월!$A$598:$AA$924,22,FALSE)</f>
        <v>-</v>
      </c>
      <c r="U694" s="68">
        <v>13410</v>
      </c>
      <c r="V694" s="219">
        <f>VLOOKUP($A694,농산물!$A102:$O428,14,FALSE)</f>
        <v>12500</v>
      </c>
      <c r="W694" s="251" t="e">
        <f t="shared" si="151"/>
        <v>#VALUE!</v>
      </c>
      <c r="X694" s="251">
        <f t="shared" si="152"/>
        <v>-6.7859806114839669</v>
      </c>
      <c r="Y694" s="68">
        <f>VLOOKUP($A694,[1]전년동월vs전월vs당월!$A$598:$AA$924,27,FALSE)</f>
        <v>4140</v>
      </c>
      <c r="Z694" s="68">
        <v>7900</v>
      </c>
      <c r="AA694" s="219">
        <f>VLOOKUP($A694,농산물!$A102:$O428,15,FALSE)</f>
        <v>9600</v>
      </c>
      <c r="AB694" s="251">
        <f t="shared" si="153"/>
        <v>131.8840579710145</v>
      </c>
      <c r="AC694" s="251">
        <f t="shared" si="154"/>
        <v>21.518987341772153</v>
      </c>
      <c r="AD694" s="83"/>
    </row>
    <row r="695" spans="1:30">
      <c r="A695">
        <v>97</v>
      </c>
      <c r="B695" s="16" t="str">
        <f t="shared" si="146"/>
        <v>배추생것kg통배추국산</v>
      </c>
      <c r="C695" s="61">
        <v>35</v>
      </c>
      <c r="D695" s="61" t="s">
        <v>545</v>
      </c>
      <c r="E695" s="175" t="s">
        <v>570</v>
      </c>
      <c r="F695" s="175" t="s">
        <v>468</v>
      </c>
      <c r="G695" s="61" t="s">
        <v>192</v>
      </c>
      <c r="H695" s="175" t="s">
        <v>261</v>
      </c>
      <c r="I695" s="117" t="s">
        <v>195</v>
      </c>
      <c r="J695" s="68">
        <f>VLOOKUP($A695,[1]전년동월vs전월vs당월!$A$598:$AA$924,12,FALSE)</f>
        <v>1500</v>
      </c>
      <c r="K695" s="68">
        <v>800</v>
      </c>
      <c r="L695" s="219">
        <f>VLOOKUP($A695,농산물!$A103:$O429,12,FALSE)</f>
        <v>800</v>
      </c>
      <c r="M695" s="251">
        <f t="shared" si="147"/>
        <v>-46.666666666666664</v>
      </c>
      <c r="N695" s="251">
        <f t="shared" si="148"/>
        <v>0</v>
      </c>
      <c r="O695" s="68" t="str">
        <f>VLOOKUP($A695,[1]전년동월vs전월vs당월!$A$598:$AA$924,17,FALSE)</f>
        <v>-</v>
      </c>
      <c r="P695" s="68" t="s">
        <v>629</v>
      </c>
      <c r="Q695" s="219">
        <f>VLOOKUP($A695,농산물!$A103:$O429,13,FALSE)</f>
        <v>950</v>
      </c>
      <c r="R695" s="251" t="e">
        <f t="shared" si="149"/>
        <v>#VALUE!</v>
      </c>
      <c r="S695" s="251" t="e">
        <f t="shared" si="150"/>
        <v>#VALUE!</v>
      </c>
      <c r="T695" s="68" t="str">
        <f>VLOOKUP($A695,[1]전년동월vs전월vs당월!$A$598:$AA$924,22,FALSE)</f>
        <v>-</v>
      </c>
      <c r="U695" s="68" t="s">
        <v>629</v>
      </c>
      <c r="V695" s="219">
        <f>VLOOKUP($A695,농산물!$A103:$O429,14,FALSE)</f>
        <v>410</v>
      </c>
      <c r="W695" s="251" t="e">
        <f t="shared" si="151"/>
        <v>#VALUE!</v>
      </c>
      <c r="X695" s="251" t="e">
        <f t="shared" si="152"/>
        <v>#VALUE!</v>
      </c>
      <c r="Y695" s="68">
        <f>VLOOKUP($A695,[1]전년동월vs전월vs당월!$A$598:$AA$924,27,FALSE)</f>
        <v>1230</v>
      </c>
      <c r="Z695" s="68">
        <v>620</v>
      </c>
      <c r="AA695" s="219">
        <f>VLOOKUP($A695,농산물!$A103:$O429,15,FALSE)</f>
        <v>470</v>
      </c>
      <c r="AB695" s="251">
        <f t="shared" si="153"/>
        <v>-61.788617886178862</v>
      </c>
      <c r="AC695" s="251">
        <f t="shared" si="154"/>
        <v>-24.193548387096776</v>
      </c>
      <c r="AD695" s="83"/>
    </row>
    <row r="696" spans="1:30">
      <c r="A696">
        <v>98</v>
      </c>
      <c r="B696" s="16" t="str">
        <f t="shared" si="146"/>
        <v>배추생것,손질kg통배추,겉잎제거국산</v>
      </c>
      <c r="C696" s="61"/>
      <c r="D696" s="61" t="s">
        <v>545</v>
      </c>
      <c r="E696" s="175" t="s">
        <v>570</v>
      </c>
      <c r="F696" s="175" t="s">
        <v>1510</v>
      </c>
      <c r="G696" s="61" t="s">
        <v>192</v>
      </c>
      <c r="H696" s="175" t="s">
        <v>1894</v>
      </c>
      <c r="I696" s="117" t="s">
        <v>195</v>
      </c>
      <c r="J696" s="68" t="str">
        <f>VLOOKUP($A696,[1]전년동월vs전월vs당월!$A$598:$AA$924,12,FALSE)</f>
        <v>-</v>
      </c>
      <c r="K696" s="68" t="s">
        <v>629</v>
      </c>
      <c r="L696" s="219" t="str">
        <f>VLOOKUP($A696,농산물!$A104:$O430,12,FALSE)</f>
        <v>-</v>
      </c>
      <c r="M696" s="251" t="e">
        <f t="shared" si="147"/>
        <v>#VALUE!</v>
      </c>
      <c r="N696" s="251" t="e">
        <f t="shared" si="148"/>
        <v>#VALUE!</v>
      </c>
      <c r="O696" s="68">
        <f>VLOOKUP($A696,[1]전년동월vs전월vs당월!$A$598:$AA$924,17,FALSE)</f>
        <v>1130</v>
      </c>
      <c r="P696" s="68" t="s">
        <v>629</v>
      </c>
      <c r="Q696" s="219" t="str">
        <f>VLOOKUP($A696,농산물!$A104:$O430,13,FALSE)</f>
        <v>-</v>
      </c>
      <c r="R696" s="251" t="e">
        <f t="shared" si="149"/>
        <v>#VALUE!</v>
      </c>
      <c r="S696" s="251" t="e">
        <f t="shared" si="150"/>
        <v>#VALUE!</v>
      </c>
      <c r="T696" s="68">
        <f>VLOOKUP($A696,[1]전년동월vs전월vs당월!$A$598:$AA$924,22,FALSE)</f>
        <v>1440</v>
      </c>
      <c r="U696" s="68">
        <v>1090</v>
      </c>
      <c r="V696" s="219" t="str">
        <f>VLOOKUP($A696,농산물!$A104:$O430,14,FALSE)</f>
        <v>-</v>
      </c>
      <c r="W696" s="251" t="e">
        <f t="shared" si="151"/>
        <v>#VALUE!</v>
      </c>
      <c r="X696" s="251" t="e">
        <f t="shared" si="152"/>
        <v>#VALUE!</v>
      </c>
      <c r="Y696" s="68">
        <f>VLOOKUP($A696,[1]전년동월vs전월vs당월!$A$598:$AA$924,27,FALSE)</f>
        <v>1610</v>
      </c>
      <c r="Z696" s="68" t="s">
        <v>629</v>
      </c>
      <c r="AA696" s="219">
        <f>VLOOKUP($A696,농산물!$A104:$O430,15,FALSE)</f>
        <v>670</v>
      </c>
      <c r="AB696" s="251">
        <f t="shared" si="153"/>
        <v>-58.385093167701861</v>
      </c>
      <c r="AC696" s="251" t="e">
        <f t="shared" si="154"/>
        <v>#VALUE!</v>
      </c>
      <c r="AD696" s="83"/>
    </row>
    <row r="697" spans="1:30">
      <c r="A697">
        <v>99</v>
      </c>
      <c r="B697" s="16" t="str">
        <f t="shared" si="146"/>
        <v>배추생것kg봄동국산</v>
      </c>
      <c r="C697" s="61"/>
      <c r="D697" s="61" t="s">
        <v>545</v>
      </c>
      <c r="E697" s="175" t="s">
        <v>570</v>
      </c>
      <c r="F697" s="175" t="s">
        <v>16</v>
      </c>
      <c r="G697" s="61" t="s">
        <v>192</v>
      </c>
      <c r="H697" s="175" t="s">
        <v>1895</v>
      </c>
      <c r="I697" s="117" t="s">
        <v>195</v>
      </c>
      <c r="J697" s="68" t="str">
        <f>VLOOKUP($A697,[1]전년동월vs전월vs당월!$A$598:$AA$924,12,FALSE)</f>
        <v>-</v>
      </c>
      <c r="K697" s="68" t="s">
        <v>629</v>
      </c>
      <c r="L697" s="219">
        <f>VLOOKUP($A697,농산물!$A105:$O431,12,FALSE)</f>
        <v>2000</v>
      </c>
      <c r="M697" s="251" t="e">
        <f t="shared" si="147"/>
        <v>#VALUE!</v>
      </c>
      <c r="N697" s="251" t="e">
        <f t="shared" si="148"/>
        <v>#VALUE!</v>
      </c>
      <c r="O697" s="68" t="str">
        <f>VLOOKUP($A697,[1]전년동월vs전월vs당월!$A$598:$AA$924,17,FALSE)</f>
        <v>-</v>
      </c>
      <c r="P697" s="68" t="s">
        <v>629</v>
      </c>
      <c r="Q697" s="219" t="str">
        <f>VLOOKUP($A697,농산물!$A105:$O431,13,FALSE)</f>
        <v>-</v>
      </c>
      <c r="R697" s="251" t="e">
        <f t="shared" si="149"/>
        <v>#VALUE!</v>
      </c>
      <c r="S697" s="251" t="e">
        <f t="shared" si="150"/>
        <v>#VALUE!</v>
      </c>
      <c r="T697" s="68">
        <f>VLOOKUP($A697,[1]전년동월vs전월vs당월!$A$598:$AA$924,22,FALSE)</f>
        <v>3600</v>
      </c>
      <c r="U697" s="68" t="s">
        <v>629</v>
      </c>
      <c r="V697" s="219">
        <f>VLOOKUP($A697,농산물!$A105:$O431,14,FALSE)</f>
        <v>3100</v>
      </c>
      <c r="W697" s="251">
        <f t="shared" si="151"/>
        <v>-13.888888888888889</v>
      </c>
      <c r="X697" s="251" t="e">
        <f t="shared" si="152"/>
        <v>#VALUE!</v>
      </c>
      <c r="Y697" s="68">
        <f>VLOOKUP($A697,[1]전년동월vs전월vs당월!$A$598:$AA$924,27,FALSE)</f>
        <v>4200</v>
      </c>
      <c r="Z697" s="68" t="s">
        <v>629</v>
      </c>
      <c r="AA697" s="219">
        <f>VLOOKUP($A697,농산물!$A105:$O431,15,FALSE)</f>
        <v>2900</v>
      </c>
      <c r="AB697" s="251">
        <f t="shared" si="153"/>
        <v>-30.952380952380953</v>
      </c>
      <c r="AC697" s="251" t="e">
        <f t="shared" si="154"/>
        <v>#VALUE!</v>
      </c>
      <c r="AD697" s="83"/>
    </row>
    <row r="698" spans="1:30">
      <c r="A698">
        <v>100</v>
      </c>
      <c r="B698" s="16" t="str">
        <f t="shared" si="146"/>
        <v>배추생것,손질kg알배기국산</v>
      </c>
      <c r="C698" s="61"/>
      <c r="D698" s="61" t="s">
        <v>545</v>
      </c>
      <c r="E698" s="175" t="s">
        <v>570</v>
      </c>
      <c r="F698" s="175" t="s">
        <v>1510</v>
      </c>
      <c r="G698" s="61" t="s">
        <v>192</v>
      </c>
      <c r="H698" s="175" t="s">
        <v>1896</v>
      </c>
      <c r="I698" s="117" t="s">
        <v>195</v>
      </c>
      <c r="J698" s="68">
        <f>VLOOKUP($A698,[1]전년동월vs전월vs당월!$A$598:$AA$924,12,FALSE)</f>
        <v>3630</v>
      </c>
      <c r="K698" s="68">
        <v>1880</v>
      </c>
      <c r="L698" s="219">
        <f>VLOOKUP($A698,농산물!$A106:$O432,12,FALSE)</f>
        <v>1070</v>
      </c>
      <c r="M698" s="251">
        <f t="shared" si="147"/>
        <v>-70.523415977961434</v>
      </c>
      <c r="N698" s="251">
        <f t="shared" si="148"/>
        <v>-43.085106382978722</v>
      </c>
      <c r="O698" s="68">
        <f>VLOOKUP($A698,[1]전년동월vs전월vs당월!$A$598:$AA$924,17,FALSE)</f>
        <v>3130</v>
      </c>
      <c r="P698" s="68">
        <v>1500</v>
      </c>
      <c r="Q698" s="219">
        <f>VLOOKUP($A698,농산물!$A106:$O432,13,FALSE)</f>
        <v>2000</v>
      </c>
      <c r="R698" s="251">
        <f t="shared" si="149"/>
        <v>-36.102236421725237</v>
      </c>
      <c r="S698" s="251">
        <f t="shared" si="150"/>
        <v>33.333333333333336</v>
      </c>
      <c r="T698" s="68">
        <f>VLOOKUP($A698,[1]전년동월vs전월vs당월!$A$598:$AA$924,22,FALSE)</f>
        <v>4450</v>
      </c>
      <c r="U698" s="68">
        <v>2290</v>
      </c>
      <c r="V698" s="219">
        <f>VLOOKUP($A698,농산물!$A106:$O432,14,FALSE)</f>
        <v>2540</v>
      </c>
      <c r="W698" s="251">
        <f t="shared" si="151"/>
        <v>-42.921348314606739</v>
      </c>
      <c r="X698" s="251">
        <f t="shared" si="152"/>
        <v>10.91703056768559</v>
      </c>
      <c r="Y698" s="68">
        <f>VLOOKUP($A698,[1]전년동월vs전월vs당월!$A$598:$AA$924,27,FALSE)</f>
        <v>5700</v>
      </c>
      <c r="Z698" s="68">
        <v>3230</v>
      </c>
      <c r="AA698" s="219">
        <f>VLOOKUP($A698,농산물!$A106:$O432,15,FALSE)</f>
        <v>2640</v>
      </c>
      <c r="AB698" s="251">
        <f t="shared" si="153"/>
        <v>-53.684210526315788</v>
      </c>
      <c r="AC698" s="251">
        <f t="shared" si="154"/>
        <v>-18.266253869969042</v>
      </c>
      <c r="AD698" s="83"/>
    </row>
    <row r="699" spans="1:30">
      <c r="A699">
        <v>101</v>
      </c>
      <c r="B699" s="16" t="str">
        <f t="shared" si="146"/>
        <v>배추생것kg얼갈이국산</v>
      </c>
      <c r="C699" s="61"/>
      <c r="D699" s="61" t="s">
        <v>545</v>
      </c>
      <c r="E699" s="175" t="s">
        <v>570</v>
      </c>
      <c r="F699" s="175" t="s">
        <v>16</v>
      </c>
      <c r="G699" s="61" t="s">
        <v>192</v>
      </c>
      <c r="H699" s="175" t="s">
        <v>262</v>
      </c>
      <c r="I699" s="117" t="s">
        <v>195</v>
      </c>
      <c r="J699" s="68">
        <f>VLOOKUP($A699,[1]전년동월vs전월vs당월!$A$598:$AA$924,12,FALSE)</f>
        <v>2500</v>
      </c>
      <c r="K699" s="68">
        <v>1500</v>
      </c>
      <c r="L699" s="219">
        <f>VLOOKUP($A699,농산물!$A107:$O433,12,FALSE)</f>
        <v>1500</v>
      </c>
      <c r="M699" s="251">
        <f t="shared" si="147"/>
        <v>-40</v>
      </c>
      <c r="N699" s="251">
        <f t="shared" si="148"/>
        <v>0</v>
      </c>
      <c r="O699" s="68">
        <f>VLOOKUP($A699,[1]전년동월vs전월vs당월!$A$598:$AA$924,17,FALSE)</f>
        <v>2000</v>
      </c>
      <c r="P699" s="68">
        <v>1500</v>
      </c>
      <c r="Q699" s="219" t="str">
        <f>VLOOKUP($A699,농산물!$A107:$O433,13,FALSE)</f>
        <v>-</v>
      </c>
      <c r="R699" s="251" t="e">
        <f t="shared" si="149"/>
        <v>#VALUE!</v>
      </c>
      <c r="S699" s="251" t="e">
        <f t="shared" si="150"/>
        <v>#VALUE!</v>
      </c>
      <c r="T699" s="68">
        <f>VLOOKUP($A699,[1]전년동월vs전월vs당월!$A$598:$AA$924,22,FALSE)</f>
        <v>1930</v>
      </c>
      <c r="U699" s="68">
        <v>2020</v>
      </c>
      <c r="V699" s="219">
        <f>VLOOKUP($A699,농산물!$A107:$O433,14,FALSE)</f>
        <v>1540</v>
      </c>
      <c r="W699" s="251">
        <f t="shared" si="151"/>
        <v>-20.207253886010363</v>
      </c>
      <c r="X699" s="251">
        <f t="shared" si="152"/>
        <v>-23.762376237623762</v>
      </c>
      <c r="Y699" s="68">
        <f>VLOOKUP($A699,[1]전년동월vs전월vs당월!$A$598:$AA$924,27,FALSE)</f>
        <v>4550</v>
      </c>
      <c r="Z699" s="68">
        <v>1030</v>
      </c>
      <c r="AA699" s="219">
        <f>VLOOKUP($A699,농산물!$A107:$O433,15,FALSE)</f>
        <v>990</v>
      </c>
      <c r="AB699" s="251">
        <f t="shared" si="153"/>
        <v>-78.241758241758248</v>
      </c>
      <c r="AC699" s="251">
        <f t="shared" si="154"/>
        <v>-3.883495145631068</v>
      </c>
      <c r="AD699" s="83"/>
    </row>
    <row r="700" spans="1:30">
      <c r="A700">
        <v>102</v>
      </c>
      <c r="B700" s="16" t="str">
        <f t="shared" si="146"/>
        <v>보리순생것kg국산</v>
      </c>
      <c r="C700" s="61">
        <v>36</v>
      </c>
      <c r="D700" s="61" t="s">
        <v>545</v>
      </c>
      <c r="E700" s="175" t="s">
        <v>1897</v>
      </c>
      <c r="F700" s="175" t="s">
        <v>16</v>
      </c>
      <c r="G700" s="61" t="s">
        <v>192</v>
      </c>
      <c r="H700" s="175"/>
      <c r="I700" s="117" t="s">
        <v>195</v>
      </c>
      <c r="J700" s="68" t="str">
        <f>VLOOKUP($A700,[1]전년동월vs전월vs당월!$A$598:$AA$924,12,FALSE)</f>
        <v>-</v>
      </c>
      <c r="K700" s="68" t="s">
        <v>629</v>
      </c>
      <c r="L700" s="219" t="str">
        <f>VLOOKUP($A700,농산물!$A108:$O434,12,FALSE)</f>
        <v>-</v>
      </c>
      <c r="M700" s="251" t="e">
        <f t="shared" si="147"/>
        <v>#VALUE!</v>
      </c>
      <c r="N700" s="251" t="e">
        <f t="shared" si="148"/>
        <v>#VALUE!</v>
      </c>
      <c r="O700" s="68" t="str">
        <f>VLOOKUP($A700,[1]전년동월vs전월vs당월!$A$598:$AA$924,17,FALSE)</f>
        <v>-</v>
      </c>
      <c r="P700" s="68" t="s">
        <v>629</v>
      </c>
      <c r="Q700" s="219" t="str">
        <f>VLOOKUP($A700,농산물!$A108:$O434,13,FALSE)</f>
        <v>-</v>
      </c>
      <c r="R700" s="251" t="e">
        <f t="shared" si="149"/>
        <v>#VALUE!</v>
      </c>
      <c r="S700" s="251" t="e">
        <f t="shared" si="150"/>
        <v>#VALUE!</v>
      </c>
      <c r="T700" s="68" t="str">
        <f>VLOOKUP($A700,[1]전년동월vs전월vs당월!$A$598:$AA$924,22,FALSE)</f>
        <v>-</v>
      </c>
      <c r="U700" s="68" t="s">
        <v>629</v>
      </c>
      <c r="V700" s="219" t="str">
        <f>VLOOKUP($A700,농산물!$A108:$O434,14,FALSE)</f>
        <v>-</v>
      </c>
      <c r="W700" s="251" t="e">
        <f t="shared" si="151"/>
        <v>#VALUE!</v>
      </c>
      <c r="X700" s="251" t="e">
        <f t="shared" si="152"/>
        <v>#VALUE!</v>
      </c>
      <c r="Y700" s="68" t="str">
        <f>VLOOKUP($A700,[1]전년동월vs전월vs당월!$A$598:$AA$924,27,FALSE)</f>
        <v>-</v>
      </c>
      <c r="Z700" s="68" t="s">
        <v>629</v>
      </c>
      <c r="AA700" s="219" t="str">
        <f>VLOOKUP($A700,농산물!$A108:$O434,15,FALSE)</f>
        <v>-</v>
      </c>
      <c r="AB700" s="251" t="e">
        <f t="shared" si="153"/>
        <v>#VALUE!</v>
      </c>
      <c r="AC700" s="251" t="e">
        <f t="shared" si="154"/>
        <v>#VALUE!</v>
      </c>
      <c r="AD700" s="83"/>
    </row>
    <row r="701" spans="1:30">
      <c r="A701">
        <v>103</v>
      </c>
      <c r="B701" s="16" t="str">
        <f t="shared" si="146"/>
        <v>부추생것kg재래부추국산</v>
      </c>
      <c r="C701" s="61">
        <v>37</v>
      </c>
      <c r="D701" s="61" t="s">
        <v>545</v>
      </c>
      <c r="E701" s="175" t="s">
        <v>1898</v>
      </c>
      <c r="F701" s="175" t="s">
        <v>468</v>
      </c>
      <c r="G701" s="61" t="s">
        <v>192</v>
      </c>
      <c r="H701" s="175" t="s">
        <v>1899</v>
      </c>
      <c r="I701" s="117" t="s">
        <v>195</v>
      </c>
      <c r="J701" s="68">
        <f>VLOOKUP($A701,[1]전년동월vs전월vs당월!$A$598:$AA$924,12,FALSE)</f>
        <v>7000</v>
      </c>
      <c r="K701" s="68">
        <v>4000</v>
      </c>
      <c r="L701" s="219">
        <f>VLOOKUP($A701,농산물!$A109:$O435,12,FALSE)</f>
        <v>5000</v>
      </c>
      <c r="M701" s="251">
        <f t="shared" si="147"/>
        <v>-28.571428571428573</v>
      </c>
      <c r="N701" s="251">
        <f t="shared" si="148"/>
        <v>25</v>
      </c>
      <c r="O701" s="68">
        <f>VLOOKUP($A701,[1]전년동월vs전월vs당월!$A$598:$AA$924,17,FALSE)</f>
        <v>7000</v>
      </c>
      <c r="P701" s="68">
        <v>4000</v>
      </c>
      <c r="Q701" s="219">
        <f>VLOOKUP($A701,농산물!$A109:$O435,13,FALSE)</f>
        <v>4170</v>
      </c>
      <c r="R701" s="251">
        <f t="shared" si="149"/>
        <v>-40.428571428571431</v>
      </c>
      <c r="S701" s="251">
        <f t="shared" si="150"/>
        <v>4.25</v>
      </c>
      <c r="T701" s="68">
        <f>VLOOKUP($A701,[1]전년동월vs전월vs당월!$A$598:$AA$924,22,FALSE)</f>
        <v>7100</v>
      </c>
      <c r="U701" s="68">
        <v>4960</v>
      </c>
      <c r="V701" s="219">
        <f>VLOOKUP($A701,농산물!$A109:$O435,14,FALSE)</f>
        <v>5010</v>
      </c>
      <c r="W701" s="251">
        <f t="shared" si="151"/>
        <v>-29.43661971830986</v>
      </c>
      <c r="X701" s="251">
        <f t="shared" si="152"/>
        <v>1.0080645161290323</v>
      </c>
      <c r="Y701" s="68">
        <f>VLOOKUP($A701,[1]전년동월vs전월vs당월!$A$598:$AA$924,27,FALSE)</f>
        <v>5900</v>
      </c>
      <c r="Z701" s="68">
        <v>4000</v>
      </c>
      <c r="AA701" s="219">
        <f>VLOOKUP($A701,농산물!$A109:$O435,15,FALSE)</f>
        <v>5440</v>
      </c>
      <c r="AB701" s="251">
        <f t="shared" si="153"/>
        <v>-7.7966101694915251</v>
      </c>
      <c r="AC701" s="251">
        <f t="shared" si="154"/>
        <v>36</v>
      </c>
      <c r="AD701" s="83"/>
    </row>
    <row r="702" spans="1:30">
      <c r="A702">
        <v>104</v>
      </c>
      <c r="B702" s="16" t="str">
        <f t="shared" si="146"/>
        <v>부추생것kg영양부추국산</v>
      </c>
      <c r="C702" s="61"/>
      <c r="D702" s="61" t="s">
        <v>545</v>
      </c>
      <c r="E702" s="175" t="s">
        <v>1898</v>
      </c>
      <c r="F702" s="175" t="s">
        <v>16</v>
      </c>
      <c r="G702" s="61" t="s">
        <v>192</v>
      </c>
      <c r="H702" s="175" t="s">
        <v>1900</v>
      </c>
      <c r="I702" s="117" t="s">
        <v>195</v>
      </c>
      <c r="J702" s="68">
        <f>VLOOKUP($A702,[1]전년동월vs전월vs당월!$A$598:$AA$924,12,FALSE)</f>
        <v>20000</v>
      </c>
      <c r="K702" s="68">
        <v>13340</v>
      </c>
      <c r="L702" s="219">
        <f>VLOOKUP($A702,농산물!$A110:$O436,12,FALSE)</f>
        <v>13340</v>
      </c>
      <c r="M702" s="251">
        <f t="shared" si="147"/>
        <v>-33.299999999999997</v>
      </c>
      <c r="N702" s="251">
        <f t="shared" si="148"/>
        <v>0</v>
      </c>
      <c r="O702" s="68" t="str">
        <f>VLOOKUP($A702,[1]전년동월vs전월vs당월!$A$598:$AA$924,17,FALSE)</f>
        <v>-</v>
      </c>
      <c r="P702" s="68" t="s">
        <v>629</v>
      </c>
      <c r="Q702" s="219" t="str">
        <f>VLOOKUP($A702,농산물!$A110:$O436,13,FALSE)</f>
        <v>-</v>
      </c>
      <c r="R702" s="251" t="e">
        <f t="shared" si="149"/>
        <v>#VALUE!</v>
      </c>
      <c r="S702" s="251" t="e">
        <f t="shared" si="150"/>
        <v>#VALUE!</v>
      </c>
      <c r="T702" s="68">
        <f>VLOOKUP($A702,[1]전년동월vs전월vs당월!$A$598:$AA$924,22,FALSE)</f>
        <v>27100</v>
      </c>
      <c r="U702" s="68">
        <v>15580</v>
      </c>
      <c r="V702" s="219">
        <f>VLOOKUP($A702,농산물!$A110:$O436,14,FALSE)</f>
        <v>14820</v>
      </c>
      <c r="W702" s="251">
        <f t="shared" si="151"/>
        <v>-45.313653136531364</v>
      </c>
      <c r="X702" s="251">
        <f t="shared" si="152"/>
        <v>-4.8780487804878048</v>
      </c>
      <c r="Y702" s="68">
        <f>VLOOKUP($A702,[1]전년동월vs전월vs당월!$A$598:$AA$924,27,FALSE)</f>
        <v>18690</v>
      </c>
      <c r="Z702" s="68">
        <v>12790</v>
      </c>
      <c r="AA702" s="219" t="str">
        <f>VLOOKUP($A702,농산물!$A110:$O436,15,FALSE)</f>
        <v>-</v>
      </c>
      <c r="AB702" s="251" t="e">
        <f t="shared" si="153"/>
        <v>#VALUE!</v>
      </c>
      <c r="AC702" s="251" t="e">
        <f t="shared" si="154"/>
        <v>#VALUE!</v>
      </c>
      <c r="AD702" s="83"/>
    </row>
    <row r="703" spans="1:30">
      <c r="A703">
        <v>105</v>
      </c>
      <c r="B703" s="16" t="str">
        <f t="shared" si="146"/>
        <v>호부추생것kg중국부추국산</v>
      </c>
      <c r="C703" s="61">
        <v>38</v>
      </c>
      <c r="D703" s="61" t="s">
        <v>545</v>
      </c>
      <c r="E703" s="175" t="s">
        <v>1901</v>
      </c>
      <c r="F703" s="175" t="s">
        <v>468</v>
      </c>
      <c r="G703" s="61" t="s">
        <v>192</v>
      </c>
      <c r="H703" s="175" t="s">
        <v>1902</v>
      </c>
      <c r="I703" s="117" t="s">
        <v>195</v>
      </c>
      <c r="J703" s="68" t="str">
        <f>VLOOKUP($A703,[1]전년동월vs전월vs당월!$A$598:$AA$924,12,FALSE)</f>
        <v>-</v>
      </c>
      <c r="K703" s="68" t="s">
        <v>629</v>
      </c>
      <c r="L703" s="219" t="str">
        <f>VLOOKUP($A703,농산물!$A111:$O437,12,FALSE)</f>
        <v>-</v>
      </c>
      <c r="M703" s="251" t="e">
        <f t="shared" si="147"/>
        <v>#VALUE!</v>
      </c>
      <c r="N703" s="251" t="e">
        <f t="shared" si="148"/>
        <v>#VALUE!</v>
      </c>
      <c r="O703" s="68" t="str">
        <f>VLOOKUP($A703,[1]전년동월vs전월vs당월!$A$598:$AA$924,17,FALSE)</f>
        <v>-</v>
      </c>
      <c r="P703" s="68" t="s">
        <v>629</v>
      </c>
      <c r="Q703" s="219" t="str">
        <f>VLOOKUP($A703,농산물!$A111:$O437,13,FALSE)</f>
        <v>-</v>
      </c>
      <c r="R703" s="251" t="e">
        <f t="shared" si="149"/>
        <v>#VALUE!</v>
      </c>
      <c r="S703" s="251" t="e">
        <f t="shared" si="150"/>
        <v>#VALUE!</v>
      </c>
      <c r="T703" s="68">
        <f>VLOOKUP($A703,[1]전년동월vs전월vs당월!$A$598:$AA$924,22,FALSE)</f>
        <v>33600</v>
      </c>
      <c r="U703" s="68">
        <v>0</v>
      </c>
      <c r="V703" s="219" t="str">
        <f>VLOOKUP($A703,농산물!$A111:$O437,14,FALSE)</f>
        <v>-</v>
      </c>
      <c r="W703" s="251" t="e">
        <f t="shared" si="151"/>
        <v>#VALUE!</v>
      </c>
      <c r="X703" s="251" t="e">
        <f t="shared" si="152"/>
        <v>#VALUE!</v>
      </c>
      <c r="Y703" s="68" t="str">
        <f>VLOOKUP($A703,[1]전년동월vs전월vs당월!$A$598:$AA$924,27,FALSE)</f>
        <v>-</v>
      </c>
      <c r="Z703" s="68">
        <v>11470</v>
      </c>
      <c r="AA703" s="219">
        <f>VLOOKUP($A703,농산물!$A111:$O437,15,FALSE)</f>
        <v>22950</v>
      </c>
      <c r="AB703" s="251" t="e">
        <f t="shared" si="153"/>
        <v>#VALUE!</v>
      </c>
      <c r="AC703" s="251">
        <f t="shared" si="154"/>
        <v>100.0871839581517</v>
      </c>
      <c r="AD703" s="83"/>
    </row>
    <row r="704" spans="1:30">
      <c r="A704">
        <v>106</v>
      </c>
      <c r="B704" s="16" t="str">
        <f t="shared" si="146"/>
        <v>브로콜리생것kg손질국산</v>
      </c>
      <c r="C704" s="61">
        <v>39</v>
      </c>
      <c r="D704" s="61" t="s">
        <v>545</v>
      </c>
      <c r="E704" s="175" t="s">
        <v>571</v>
      </c>
      <c r="F704" s="175" t="s">
        <v>468</v>
      </c>
      <c r="G704" s="61" t="s">
        <v>192</v>
      </c>
      <c r="H704" s="175" t="s">
        <v>1871</v>
      </c>
      <c r="I704" s="117" t="s">
        <v>195</v>
      </c>
      <c r="J704" s="68" t="str">
        <f>VLOOKUP($A704,[1]전년동월vs전월vs당월!$A$598:$AA$924,12,FALSE)</f>
        <v>-</v>
      </c>
      <c r="K704" s="68">
        <v>4250</v>
      </c>
      <c r="L704" s="219">
        <f>VLOOKUP($A704,농산물!$A112:$O438,12,FALSE)</f>
        <v>4250</v>
      </c>
      <c r="M704" s="251" t="e">
        <f t="shared" si="147"/>
        <v>#VALUE!</v>
      </c>
      <c r="N704" s="251">
        <f t="shared" si="148"/>
        <v>0</v>
      </c>
      <c r="O704" s="68" t="str">
        <f>VLOOKUP($A704,[1]전년동월vs전월vs당월!$A$598:$AA$924,17,FALSE)</f>
        <v>-</v>
      </c>
      <c r="P704" s="68">
        <v>6000</v>
      </c>
      <c r="Q704" s="219">
        <f>VLOOKUP($A704,농산물!$A112:$O438,13,FALSE)</f>
        <v>4900</v>
      </c>
      <c r="R704" s="251" t="e">
        <f t="shared" si="149"/>
        <v>#VALUE!</v>
      </c>
      <c r="S704" s="251">
        <f t="shared" si="150"/>
        <v>-18.333333333333332</v>
      </c>
      <c r="T704" s="68">
        <f>VLOOKUP($A704,[1]전년동월vs전월vs당월!$A$598:$AA$924,22,FALSE)</f>
        <v>8840</v>
      </c>
      <c r="U704" s="68">
        <v>6400</v>
      </c>
      <c r="V704" s="219">
        <f>VLOOKUP($A704,농산물!$A112:$O438,14,FALSE)</f>
        <v>4790</v>
      </c>
      <c r="W704" s="251">
        <f t="shared" si="151"/>
        <v>-45.814479638009047</v>
      </c>
      <c r="X704" s="251">
        <f t="shared" si="152"/>
        <v>-25.15625</v>
      </c>
      <c r="Y704" s="68">
        <f>VLOOKUP($A704,[1]전년동월vs전월vs당월!$A$598:$AA$924,27,FALSE)</f>
        <v>11400</v>
      </c>
      <c r="Z704" s="68">
        <v>8000</v>
      </c>
      <c r="AA704" s="219">
        <f>VLOOKUP($A704,농산물!$A112:$O438,15,FALSE)</f>
        <v>4150</v>
      </c>
      <c r="AB704" s="251">
        <f t="shared" si="153"/>
        <v>-63.596491228070178</v>
      </c>
      <c r="AC704" s="251">
        <f t="shared" si="154"/>
        <v>-48.125</v>
      </c>
      <c r="AD704" s="83"/>
    </row>
    <row r="705" spans="1:30">
      <c r="A705">
        <v>107</v>
      </c>
      <c r="B705" s="16" t="str">
        <f t="shared" si="146"/>
        <v>비름생것kg비름나물,손질x국산</v>
      </c>
      <c r="C705" s="61">
        <v>40</v>
      </c>
      <c r="D705" s="61" t="s">
        <v>545</v>
      </c>
      <c r="E705" s="175" t="s">
        <v>1903</v>
      </c>
      <c r="F705" s="175" t="s">
        <v>16</v>
      </c>
      <c r="G705" s="61" t="s">
        <v>192</v>
      </c>
      <c r="H705" s="175" t="s">
        <v>1904</v>
      </c>
      <c r="I705" s="117" t="s">
        <v>195</v>
      </c>
      <c r="J705" s="68" t="str">
        <f>VLOOKUP($A705,[1]전년동월vs전월vs당월!$A$598:$AA$924,12,FALSE)</f>
        <v>-</v>
      </c>
      <c r="K705" s="68">
        <v>2500</v>
      </c>
      <c r="L705" s="219">
        <f>VLOOKUP($A705,농산물!$A113:$O439,12,FALSE)</f>
        <v>2500</v>
      </c>
      <c r="M705" s="251" t="e">
        <f t="shared" si="147"/>
        <v>#VALUE!</v>
      </c>
      <c r="N705" s="251">
        <f t="shared" si="148"/>
        <v>0</v>
      </c>
      <c r="O705" s="68" t="str">
        <f>VLOOKUP($A705,[1]전년동월vs전월vs당월!$A$598:$AA$924,17,FALSE)</f>
        <v>-</v>
      </c>
      <c r="P705" s="68" t="s">
        <v>629</v>
      </c>
      <c r="Q705" s="219" t="str">
        <f>VLOOKUP($A705,농산물!$A113:$O439,13,FALSE)</f>
        <v>-</v>
      </c>
      <c r="R705" s="251" t="e">
        <f t="shared" si="149"/>
        <v>#VALUE!</v>
      </c>
      <c r="S705" s="251" t="e">
        <f t="shared" si="150"/>
        <v>#VALUE!</v>
      </c>
      <c r="T705" s="68" t="str">
        <f>VLOOKUP($A705,[1]전년동월vs전월vs당월!$A$598:$AA$924,22,FALSE)</f>
        <v>-</v>
      </c>
      <c r="U705" s="68" t="s">
        <v>629</v>
      </c>
      <c r="V705" s="219" t="str">
        <f>VLOOKUP($A705,농산물!$A113:$O439,14,FALSE)</f>
        <v>-</v>
      </c>
      <c r="W705" s="251" t="e">
        <f t="shared" si="151"/>
        <v>#VALUE!</v>
      </c>
      <c r="X705" s="251" t="e">
        <f t="shared" si="152"/>
        <v>#VALUE!</v>
      </c>
      <c r="Y705" s="68" t="str">
        <f>VLOOKUP($A705,[1]전년동월vs전월vs당월!$A$598:$AA$924,27,FALSE)</f>
        <v>-</v>
      </c>
      <c r="Z705" s="68" t="s">
        <v>629</v>
      </c>
      <c r="AA705" s="219" t="str">
        <f>VLOOKUP($A705,농산물!$A113:$O439,15,FALSE)</f>
        <v>-</v>
      </c>
      <c r="AB705" s="251" t="e">
        <f t="shared" si="153"/>
        <v>#VALUE!</v>
      </c>
      <c r="AC705" s="251" t="e">
        <f t="shared" si="154"/>
        <v>#VALUE!</v>
      </c>
      <c r="AD705" s="83"/>
    </row>
    <row r="706" spans="1:30">
      <c r="A706">
        <v>108</v>
      </c>
      <c r="B706" s="16" t="str">
        <f t="shared" si="146"/>
        <v>비름생것kg비름나물,손질국산</v>
      </c>
      <c r="C706" s="61"/>
      <c r="D706" s="61" t="s">
        <v>545</v>
      </c>
      <c r="E706" s="175" t="s">
        <v>1903</v>
      </c>
      <c r="F706" s="175" t="s">
        <v>16</v>
      </c>
      <c r="G706" s="61" t="s">
        <v>192</v>
      </c>
      <c r="H706" s="175" t="s">
        <v>1905</v>
      </c>
      <c r="I706" s="117" t="s">
        <v>195</v>
      </c>
      <c r="J706" s="68" t="str">
        <f>VLOOKUP($A706,[1]전년동월vs전월vs당월!$A$598:$AA$924,12,FALSE)</f>
        <v>-</v>
      </c>
      <c r="K706" s="68" t="s">
        <v>629</v>
      </c>
      <c r="L706" s="219" t="str">
        <f>VLOOKUP($A706,농산물!$A114:$O440,12,FALSE)</f>
        <v>-</v>
      </c>
      <c r="M706" s="251" t="e">
        <f t="shared" si="147"/>
        <v>#VALUE!</v>
      </c>
      <c r="N706" s="251" t="e">
        <f t="shared" si="148"/>
        <v>#VALUE!</v>
      </c>
      <c r="O706" s="68" t="str">
        <f>VLOOKUP($A706,[1]전년동월vs전월vs당월!$A$598:$AA$924,17,FALSE)</f>
        <v>-</v>
      </c>
      <c r="P706" s="68" t="s">
        <v>629</v>
      </c>
      <c r="Q706" s="219" t="str">
        <f>VLOOKUP($A706,농산물!$A114:$O440,13,FALSE)</f>
        <v>-</v>
      </c>
      <c r="R706" s="251" t="e">
        <f t="shared" si="149"/>
        <v>#VALUE!</v>
      </c>
      <c r="S706" s="251" t="e">
        <f t="shared" si="150"/>
        <v>#VALUE!</v>
      </c>
      <c r="T706" s="68" t="str">
        <f>VLOOKUP($A706,[1]전년동월vs전월vs당월!$A$598:$AA$924,22,FALSE)</f>
        <v>-</v>
      </c>
      <c r="U706" s="68" t="s">
        <v>629</v>
      </c>
      <c r="V706" s="219" t="str">
        <f>VLOOKUP($A706,농산물!$A114:$O440,14,FALSE)</f>
        <v>-</v>
      </c>
      <c r="W706" s="251" t="e">
        <f t="shared" si="151"/>
        <v>#VALUE!</v>
      </c>
      <c r="X706" s="251" t="e">
        <f t="shared" si="152"/>
        <v>#VALUE!</v>
      </c>
      <c r="Y706" s="68" t="str">
        <f>VLOOKUP($A706,[1]전년동월vs전월vs당월!$A$598:$AA$924,27,FALSE)</f>
        <v>-</v>
      </c>
      <c r="Z706" s="68">
        <v>5900</v>
      </c>
      <c r="AA706" s="219" t="str">
        <f>VLOOKUP($A706,농산물!$A114:$O440,15,FALSE)</f>
        <v>-</v>
      </c>
      <c r="AB706" s="251" t="e">
        <f t="shared" si="153"/>
        <v>#VALUE!</v>
      </c>
      <c r="AC706" s="251" t="e">
        <f t="shared" si="154"/>
        <v>#VALUE!</v>
      </c>
      <c r="AD706" s="83"/>
    </row>
    <row r="707" spans="1:30">
      <c r="A707">
        <v>109</v>
      </c>
      <c r="B707" s="16" t="str">
        <f t="shared" si="146"/>
        <v>비트생것,적색비트kg적색비트,홍무국산</v>
      </c>
      <c r="C707" s="61">
        <v>41</v>
      </c>
      <c r="D707" s="61" t="s">
        <v>545</v>
      </c>
      <c r="E707" s="175" t="s">
        <v>1906</v>
      </c>
      <c r="F707" s="175" t="s">
        <v>1907</v>
      </c>
      <c r="G707" s="61" t="s">
        <v>192</v>
      </c>
      <c r="H707" s="175" t="s">
        <v>1908</v>
      </c>
      <c r="I707" s="117" t="s">
        <v>195</v>
      </c>
      <c r="J707" s="68">
        <f>VLOOKUP($A707,[1]전년동월vs전월vs당월!$A$598:$AA$924,12,FALSE)</f>
        <v>3000</v>
      </c>
      <c r="K707" s="68">
        <v>1850</v>
      </c>
      <c r="L707" s="219">
        <f>VLOOKUP($A707,농산물!$A115:$O441,12,FALSE)</f>
        <v>4000</v>
      </c>
      <c r="M707" s="251">
        <f t="shared" si="147"/>
        <v>33.333333333333336</v>
      </c>
      <c r="N707" s="251">
        <f t="shared" si="148"/>
        <v>116.21621621621621</v>
      </c>
      <c r="O707" s="68" t="str">
        <f>VLOOKUP($A707,[1]전년동월vs전월vs당월!$A$598:$AA$924,17,FALSE)</f>
        <v>-</v>
      </c>
      <c r="P707" s="68">
        <v>3000</v>
      </c>
      <c r="Q707" s="219">
        <f>VLOOKUP($A707,농산물!$A115:$O441,13,FALSE)</f>
        <v>3020</v>
      </c>
      <c r="R707" s="251" t="e">
        <f t="shared" si="149"/>
        <v>#VALUE!</v>
      </c>
      <c r="S707" s="251">
        <f t="shared" si="150"/>
        <v>0.66666666666666663</v>
      </c>
      <c r="T707" s="68">
        <f>VLOOKUP($A707,[1]전년동월vs전월vs당월!$A$598:$AA$924,22,FALSE)</f>
        <v>6800</v>
      </c>
      <c r="U707" s="68">
        <v>2280</v>
      </c>
      <c r="V707" s="219">
        <f>VLOOKUP($A707,농산물!$A115:$O441,14,FALSE)</f>
        <v>2100</v>
      </c>
      <c r="W707" s="251">
        <f t="shared" si="151"/>
        <v>-69.117647058823536</v>
      </c>
      <c r="X707" s="251">
        <f t="shared" si="152"/>
        <v>-7.8947368421052628</v>
      </c>
      <c r="Y707" s="68">
        <f>VLOOKUP($A707,[1]전년동월vs전월vs당월!$A$598:$AA$924,27,FALSE)</f>
        <v>6000</v>
      </c>
      <c r="Z707" s="68">
        <v>7780</v>
      </c>
      <c r="AA707" s="219">
        <f>VLOOKUP($A707,농산물!$A115:$O441,15,FALSE)</f>
        <v>3500</v>
      </c>
      <c r="AB707" s="251">
        <f t="shared" si="153"/>
        <v>-41.666666666666664</v>
      </c>
      <c r="AC707" s="251">
        <f t="shared" si="154"/>
        <v>-55.012853470437015</v>
      </c>
      <c r="AD707" s="83"/>
    </row>
    <row r="708" spans="1:30">
      <c r="A708">
        <v>110</v>
      </c>
      <c r="B708" s="16" t="str">
        <f t="shared" si="146"/>
        <v>상추개량종kg청상추,17~20cm국산</v>
      </c>
      <c r="C708" s="61">
        <v>42</v>
      </c>
      <c r="D708" s="61" t="s">
        <v>545</v>
      </c>
      <c r="E708" s="175" t="s">
        <v>572</v>
      </c>
      <c r="F708" s="175" t="s">
        <v>573</v>
      </c>
      <c r="G708" s="61" t="s">
        <v>192</v>
      </c>
      <c r="H708" s="175" t="s">
        <v>1909</v>
      </c>
      <c r="I708" s="117" t="s">
        <v>195</v>
      </c>
      <c r="J708" s="68" t="str">
        <f>VLOOKUP($A708,[1]전년동월vs전월vs당월!$A$598:$AA$924,12,FALSE)</f>
        <v>-</v>
      </c>
      <c r="K708" s="68" t="s">
        <v>629</v>
      </c>
      <c r="L708" s="219">
        <f>VLOOKUP($A708,농산물!$A116:$O442,12,FALSE)</f>
        <v>4000</v>
      </c>
      <c r="M708" s="251" t="e">
        <f t="shared" si="147"/>
        <v>#VALUE!</v>
      </c>
      <c r="N708" s="251" t="e">
        <f t="shared" si="148"/>
        <v>#VALUE!</v>
      </c>
      <c r="O708" s="68">
        <f>VLOOKUP($A708,[1]전년동월vs전월vs당월!$A$598:$AA$924,17,FALSE)</f>
        <v>10000</v>
      </c>
      <c r="P708" s="68">
        <v>5000</v>
      </c>
      <c r="Q708" s="219" t="str">
        <f>VLOOKUP($A708,농산물!$A116:$O442,13,FALSE)</f>
        <v>-</v>
      </c>
      <c r="R708" s="251" t="e">
        <f t="shared" si="149"/>
        <v>#VALUE!</v>
      </c>
      <c r="S708" s="251" t="e">
        <f t="shared" si="150"/>
        <v>#VALUE!</v>
      </c>
      <c r="T708" s="68">
        <f>VLOOKUP($A708,[1]전년동월vs전월vs당월!$A$598:$AA$924,22,FALSE)</f>
        <v>8900</v>
      </c>
      <c r="U708" s="68">
        <v>9400</v>
      </c>
      <c r="V708" s="219">
        <f>VLOOKUP($A708,농산물!$A116:$O442,14,FALSE)</f>
        <v>6000</v>
      </c>
      <c r="W708" s="251">
        <f t="shared" si="151"/>
        <v>-32.584269662921351</v>
      </c>
      <c r="X708" s="251">
        <f t="shared" si="152"/>
        <v>-36.170212765957444</v>
      </c>
      <c r="Y708" s="68">
        <f>VLOOKUP($A708,[1]전년동월vs전월vs당월!$A$598:$AA$924,27,FALSE)</f>
        <v>9900</v>
      </c>
      <c r="Z708" s="68">
        <v>6390</v>
      </c>
      <c r="AA708" s="219">
        <f>VLOOKUP($A708,농산물!$A116:$O442,15,FALSE)</f>
        <v>8230</v>
      </c>
      <c r="AB708" s="251">
        <f t="shared" si="153"/>
        <v>-16.868686868686869</v>
      </c>
      <c r="AC708" s="251">
        <f t="shared" si="154"/>
        <v>28.794992175273865</v>
      </c>
      <c r="AD708" s="83"/>
    </row>
    <row r="709" spans="1:30">
      <c r="A709">
        <v>111</v>
      </c>
      <c r="B709" s="16" t="str">
        <f t="shared" si="146"/>
        <v>상추재래종kg적상추,17~20cm국산</v>
      </c>
      <c r="C709" s="61"/>
      <c r="D709" s="61" t="s">
        <v>545</v>
      </c>
      <c r="E709" s="175" t="s">
        <v>572</v>
      </c>
      <c r="F709" s="175" t="s">
        <v>574</v>
      </c>
      <c r="G709" s="61" t="s">
        <v>192</v>
      </c>
      <c r="H709" s="175" t="s">
        <v>1910</v>
      </c>
      <c r="I709" s="117" t="s">
        <v>195</v>
      </c>
      <c r="J709" s="68">
        <f>VLOOKUP($A709,[1]전년동월vs전월vs당월!$A$598:$AA$924,12,FALSE)</f>
        <v>6000</v>
      </c>
      <c r="K709" s="68">
        <v>6750</v>
      </c>
      <c r="L709" s="219">
        <f>VLOOKUP($A709,농산물!$A117:$O443,12,FALSE)</f>
        <v>5000</v>
      </c>
      <c r="M709" s="251">
        <f t="shared" si="147"/>
        <v>-16.666666666666668</v>
      </c>
      <c r="N709" s="251">
        <f t="shared" si="148"/>
        <v>-25.925925925925927</v>
      </c>
      <c r="O709" s="68">
        <f>VLOOKUP($A709,[1]전년동월vs전월vs당월!$A$598:$AA$924,17,FALSE)</f>
        <v>5000</v>
      </c>
      <c r="P709" s="68">
        <v>7000</v>
      </c>
      <c r="Q709" s="219">
        <f>VLOOKUP($A709,농산물!$A117:$O443,13,FALSE)</f>
        <v>5000</v>
      </c>
      <c r="R709" s="251">
        <f t="shared" si="149"/>
        <v>0</v>
      </c>
      <c r="S709" s="251">
        <f t="shared" si="150"/>
        <v>-28.571428571428573</v>
      </c>
      <c r="T709" s="68">
        <f>VLOOKUP($A709,[1]전년동월vs전월vs당월!$A$598:$AA$924,22,FALSE)</f>
        <v>7220</v>
      </c>
      <c r="U709" s="68">
        <v>9740</v>
      </c>
      <c r="V709" s="219">
        <f>VLOOKUP($A709,농산물!$A117:$O443,14,FALSE)</f>
        <v>5240</v>
      </c>
      <c r="W709" s="251">
        <f t="shared" si="151"/>
        <v>-27.423822714681439</v>
      </c>
      <c r="X709" s="251">
        <f t="shared" si="152"/>
        <v>-46.201232032854207</v>
      </c>
      <c r="Y709" s="68">
        <f>VLOOKUP($A709,[1]전년동월vs전월vs당월!$A$598:$AA$924,27,FALSE)</f>
        <v>9900</v>
      </c>
      <c r="Z709" s="68">
        <v>7670</v>
      </c>
      <c r="AA709" s="219">
        <f>VLOOKUP($A709,농산물!$A117:$O443,15,FALSE)</f>
        <v>8230</v>
      </c>
      <c r="AB709" s="251">
        <f t="shared" si="153"/>
        <v>-16.868686868686869</v>
      </c>
      <c r="AC709" s="251">
        <f t="shared" si="154"/>
        <v>7.3011734028683177</v>
      </c>
      <c r="AD709" s="83"/>
    </row>
    <row r="710" spans="1:30">
      <c r="A710">
        <v>112</v>
      </c>
      <c r="B710" s="16" t="str">
        <f t="shared" si="146"/>
        <v>상추재래종kg꽃상추,17~20cm국산</v>
      </c>
      <c r="C710" s="61"/>
      <c r="D710" s="61" t="s">
        <v>545</v>
      </c>
      <c r="E710" s="175" t="s">
        <v>572</v>
      </c>
      <c r="F710" s="175" t="s">
        <v>574</v>
      </c>
      <c r="G710" s="61" t="s">
        <v>192</v>
      </c>
      <c r="H710" s="175" t="s">
        <v>1911</v>
      </c>
      <c r="I710" s="117" t="s">
        <v>195</v>
      </c>
      <c r="J710" s="68">
        <f>VLOOKUP($A710,[1]전년동월vs전월vs당월!$A$598:$AA$924,12,FALSE)</f>
        <v>6000</v>
      </c>
      <c r="K710" s="68">
        <v>6750</v>
      </c>
      <c r="L710" s="219" t="str">
        <f>VLOOKUP($A710,농산물!$A118:$O444,12,FALSE)</f>
        <v>-</v>
      </c>
      <c r="M710" s="251" t="e">
        <f t="shared" si="147"/>
        <v>#VALUE!</v>
      </c>
      <c r="N710" s="251" t="e">
        <f t="shared" si="148"/>
        <v>#VALUE!</v>
      </c>
      <c r="O710" s="68" t="str">
        <f>VLOOKUP($A710,[1]전년동월vs전월vs당월!$A$598:$AA$924,17,FALSE)</f>
        <v>-</v>
      </c>
      <c r="P710" s="68" t="s">
        <v>629</v>
      </c>
      <c r="Q710" s="219" t="str">
        <f>VLOOKUP($A710,농산물!$A118:$O444,13,FALSE)</f>
        <v>-</v>
      </c>
      <c r="R710" s="251" t="e">
        <f t="shared" si="149"/>
        <v>#VALUE!</v>
      </c>
      <c r="S710" s="251" t="e">
        <f t="shared" si="150"/>
        <v>#VALUE!</v>
      </c>
      <c r="T710" s="68" t="str">
        <f>VLOOKUP($A710,[1]전년동월vs전월vs당월!$A$598:$AA$924,22,FALSE)</f>
        <v>-</v>
      </c>
      <c r="U710" s="68" t="s">
        <v>629</v>
      </c>
      <c r="V710" s="219" t="str">
        <f>VLOOKUP($A710,농산물!$A118:$O444,14,FALSE)</f>
        <v>-</v>
      </c>
      <c r="W710" s="251" t="e">
        <f t="shared" si="151"/>
        <v>#VALUE!</v>
      </c>
      <c r="X710" s="251" t="e">
        <f t="shared" si="152"/>
        <v>#VALUE!</v>
      </c>
      <c r="Y710" s="68">
        <f>VLOOKUP($A710,[1]전년동월vs전월vs당월!$A$598:$AA$924,27,FALSE)</f>
        <v>9900</v>
      </c>
      <c r="Z710" s="68" t="s">
        <v>629</v>
      </c>
      <c r="AA710" s="219" t="str">
        <f>VLOOKUP($A710,농산물!$A118:$O444,15,FALSE)</f>
        <v>-</v>
      </c>
      <c r="AB710" s="251" t="e">
        <f t="shared" si="153"/>
        <v>#VALUE!</v>
      </c>
      <c r="AC710" s="251" t="e">
        <f t="shared" si="154"/>
        <v>#VALUE!</v>
      </c>
      <c r="AD710" s="83"/>
    </row>
    <row r="711" spans="1:30">
      <c r="A711">
        <v>113</v>
      </c>
      <c r="B711" s="16" t="str">
        <f t="shared" ref="B711:B774" si="155">E711&amp;F711&amp;G711&amp;H711&amp;I711</f>
        <v>생강kg피생강국산</v>
      </c>
      <c r="C711" s="61">
        <v>43</v>
      </c>
      <c r="D711" s="61" t="s">
        <v>545</v>
      </c>
      <c r="E711" s="175" t="s">
        <v>575</v>
      </c>
      <c r="F711" s="175"/>
      <c r="G711" s="61" t="s">
        <v>192</v>
      </c>
      <c r="H711" s="175" t="s">
        <v>1912</v>
      </c>
      <c r="I711" s="117" t="s">
        <v>195</v>
      </c>
      <c r="J711" s="68" t="str">
        <f>VLOOKUP($A711,[1]전년동월vs전월vs당월!$A$598:$AA$924,12,FALSE)</f>
        <v>-</v>
      </c>
      <c r="K711" s="68" t="s">
        <v>629</v>
      </c>
      <c r="L711" s="219">
        <f>VLOOKUP($A711,농산물!$A119:$O445,12,FALSE)</f>
        <v>4500</v>
      </c>
      <c r="M711" s="251" t="e">
        <f t="shared" si="147"/>
        <v>#VALUE!</v>
      </c>
      <c r="N711" s="251" t="e">
        <f t="shared" si="148"/>
        <v>#VALUE!</v>
      </c>
      <c r="O711" s="68" t="str">
        <f>VLOOKUP($A711,[1]전년동월vs전월vs당월!$A$598:$AA$924,17,FALSE)</f>
        <v>-</v>
      </c>
      <c r="P711" s="68" t="s">
        <v>629</v>
      </c>
      <c r="Q711" s="219">
        <f>VLOOKUP($A711,농산물!$A119:$O445,13,FALSE)</f>
        <v>2180</v>
      </c>
      <c r="R711" s="251" t="e">
        <f t="shared" si="149"/>
        <v>#VALUE!</v>
      </c>
      <c r="S711" s="251" t="e">
        <f t="shared" si="150"/>
        <v>#VALUE!</v>
      </c>
      <c r="T711" s="68">
        <f>VLOOKUP($A711,[1]전년동월vs전월vs당월!$A$598:$AA$924,22,FALSE)</f>
        <v>11870</v>
      </c>
      <c r="U711" s="68">
        <v>11500</v>
      </c>
      <c r="V711" s="219">
        <f>VLOOKUP($A711,농산물!$A119:$O445,14,FALSE)</f>
        <v>8540</v>
      </c>
      <c r="W711" s="251">
        <f t="shared" si="151"/>
        <v>-28.053917438921651</v>
      </c>
      <c r="X711" s="251">
        <f t="shared" si="152"/>
        <v>-25.739130434782609</v>
      </c>
      <c r="Y711" s="68">
        <f>VLOOKUP($A711,[1]전년동월vs전월vs당월!$A$598:$AA$924,27,FALSE)</f>
        <v>8800</v>
      </c>
      <c r="Z711" s="68">
        <v>9900</v>
      </c>
      <c r="AA711" s="219">
        <f>VLOOKUP($A711,농산물!$A119:$O445,15,FALSE)</f>
        <v>5500</v>
      </c>
      <c r="AB711" s="251">
        <f t="shared" si="153"/>
        <v>-37.5</v>
      </c>
      <c r="AC711" s="251">
        <f t="shared" si="154"/>
        <v>-44.444444444444443</v>
      </c>
      <c r="AD711" s="83"/>
    </row>
    <row r="712" spans="1:30">
      <c r="A712">
        <v>114</v>
      </c>
      <c r="B712" s="16" t="str">
        <f t="shared" si="155"/>
        <v>생강kg깐생강국산</v>
      </c>
      <c r="C712" s="61"/>
      <c r="D712" s="61" t="s">
        <v>545</v>
      </c>
      <c r="E712" s="175" t="s">
        <v>575</v>
      </c>
      <c r="F712" s="175"/>
      <c r="G712" s="61" t="s">
        <v>192</v>
      </c>
      <c r="H712" s="175" t="s">
        <v>263</v>
      </c>
      <c r="I712" s="117" t="s">
        <v>195</v>
      </c>
      <c r="J712" s="68" t="str">
        <f>VLOOKUP($A712,[1]전년동월vs전월vs당월!$A$598:$AA$924,12,FALSE)</f>
        <v>-</v>
      </c>
      <c r="K712" s="68" t="s">
        <v>629</v>
      </c>
      <c r="L712" s="219" t="str">
        <f>VLOOKUP($A712,농산물!$A120:$O446,12,FALSE)</f>
        <v>-</v>
      </c>
      <c r="M712" s="251" t="e">
        <f t="shared" si="147"/>
        <v>#VALUE!</v>
      </c>
      <c r="N712" s="251" t="e">
        <f t="shared" si="148"/>
        <v>#VALUE!</v>
      </c>
      <c r="O712" s="68" t="str">
        <f>VLOOKUP($A712,[1]전년동월vs전월vs당월!$A$598:$AA$924,17,FALSE)</f>
        <v>-</v>
      </c>
      <c r="P712" s="68" t="s">
        <v>629</v>
      </c>
      <c r="Q712" s="219" t="str">
        <f>VLOOKUP($A712,농산물!$A120:$O446,13,FALSE)</f>
        <v>-</v>
      </c>
      <c r="R712" s="251" t="e">
        <f t="shared" si="149"/>
        <v>#VALUE!</v>
      </c>
      <c r="S712" s="251" t="e">
        <f t="shared" si="150"/>
        <v>#VALUE!</v>
      </c>
      <c r="T712" s="68" t="str">
        <f>VLOOKUP($A712,[1]전년동월vs전월vs당월!$A$598:$AA$924,22,FALSE)</f>
        <v>-</v>
      </c>
      <c r="U712" s="68">
        <v>15800</v>
      </c>
      <c r="V712" s="219">
        <f>VLOOKUP($A712,농산물!$A120:$O446,14,FALSE)</f>
        <v>15800</v>
      </c>
      <c r="W712" s="251" t="e">
        <f t="shared" si="151"/>
        <v>#VALUE!</v>
      </c>
      <c r="X712" s="251">
        <f t="shared" si="152"/>
        <v>0</v>
      </c>
      <c r="Y712" s="68">
        <f>VLOOKUP($A712,[1]전년동월vs전월vs당월!$A$598:$AA$924,27,FALSE)</f>
        <v>26540</v>
      </c>
      <c r="Z712" s="68" t="s">
        <v>629</v>
      </c>
      <c r="AA712" s="219" t="str">
        <f>VLOOKUP($A712,농산물!$A120:$O446,15,FALSE)</f>
        <v>-</v>
      </c>
      <c r="AB712" s="251" t="e">
        <f t="shared" si="153"/>
        <v>#VALUE!</v>
      </c>
      <c r="AC712" s="251" t="e">
        <f t="shared" si="154"/>
        <v>#VALUE!</v>
      </c>
      <c r="AD712" s="83"/>
    </row>
    <row r="713" spans="1:30">
      <c r="A713">
        <v>115</v>
      </c>
      <c r="B713" s="16" t="str">
        <f t="shared" si="155"/>
        <v>세발나물kg국산</v>
      </c>
      <c r="C713" s="61">
        <v>44</v>
      </c>
      <c r="D713" s="61" t="s">
        <v>545</v>
      </c>
      <c r="E713" s="175" t="s">
        <v>1913</v>
      </c>
      <c r="F713" s="175"/>
      <c r="G713" s="61" t="s">
        <v>192</v>
      </c>
      <c r="H713" s="175"/>
      <c r="I713" s="117" t="s">
        <v>195</v>
      </c>
      <c r="J713" s="68" t="str">
        <f>VLOOKUP($A713,[1]전년동월vs전월vs당월!$A$598:$AA$924,12,FALSE)</f>
        <v>-</v>
      </c>
      <c r="K713" s="68" t="s">
        <v>629</v>
      </c>
      <c r="L713" s="219" t="str">
        <f>VLOOKUP($A713,농산물!$A121:$O447,12,FALSE)</f>
        <v>-</v>
      </c>
      <c r="M713" s="251" t="e">
        <f t="shared" si="147"/>
        <v>#VALUE!</v>
      </c>
      <c r="N713" s="251" t="e">
        <f t="shared" si="148"/>
        <v>#VALUE!</v>
      </c>
      <c r="O713" s="68" t="str">
        <f>VLOOKUP($A713,[1]전년동월vs전월vs당월!$A$598:$AA$924,17,FALSE)</f>
        <v>-</v>
      </c>
      <c r="P713" s="68" t="s">
        <v>629</v>
      </c>
      <c r="Q713" s="219">
        <f>VLOOKUP($A713,농산물!$A121:$O447,13,FALSE)</f>
        <v>5000</v>
      </c>
      <c r="R713" s="251" t="e">
        <f t="shared" si="149"/>
        <v>#VALUE!</v>
      </c>
      <c r="S713" s="251" t="e">
        <f t="shared" si="150"/>
        <v>#VALUE!</v>
      </c>
      <c r="T713" s="68">
        <f>VLOOKUP($A713,[1]전년동월vs전월vs당월!$A$598:$AA$924,22,FALSE)</f>
        <v>11880</v>
      </c>
      <c r="U713" s="68" t="s">
        <v>629</v>
      </c>
      <c r="V713" s="219">
        <f>VLOOKUP($A713,농산물!$A121:$O447,14,FALSE)</f>
        <v>8070</v>
      </c>
      <c r="W713" s="251">
        <f t="shared" si="151"/>
        <v>-32.070707070707073</v>
      </c>
      <c r="X713" s="251" t="e">
        <f t="shared" si="152"/>
        <v>#VALUE!</v>
      </c>
      <c r="Y713" s="68">
        <f>VLOOKUP($A713,[1]전년동월vs전월vs당월!$A$598:$AA$924,27,FALSE)</f>
        <v>11900</v>
      </c>
      <c r="Z713" s="68" t="s">
        <v>629</v>
      </c>
      <c r="AA713" s="219">
        <f>VLOOKUP($A713,농산물!$A121:$O447,15,FALSE)</f>
        <v>9500</v>
      </c>
      <c r="AB713" s="251">
        <f t="shared" si="153"/>
        <v>-20.168067226890756</v>
      </c>
      <c r="AC713" s="251" t="e">
        <f t="shared" si="154"/>
        <v>#VALUE!</v>
      </c>
      <c r="AD713" s="83"/>
    </row>
    <row r="714" spans="1:30">
      <c r="A714">
        <v>116</v>
      </c>
      <c r="B714" s="16" t="str">
        <f t="shared" si="155"/>
        <v>셀러리kg국산</v>
      </c>
      <c r="C714" s="61">
        <v>45</v>
      </c>
      <c r="D714" s="61" t="s">
        <v>545</v>
      </c>
      <c r="E714" s="175" t="s">
        <v>576</v>
      </c>
      <c r="F714" s="175"/>
      <c r="G714" s="61" t="s">
        <v>192</v>
      </c>
      <c r="H714" s="175"/>
      <c r="I714" s="117" t="s">
        <v>195</v>
      </c>
      <c r="J714" s="68" t="str">
        <f>VLOOKUP($A714,[1]전년동월vs전월vs당월!$A$598:$AA$924,12,FALSE)</f>
        <v>-</v>
      </c>
      <c r="K714" s="68">
        <v>2200</v>
      </c>
      <c r="L714" s="219">
        <f>VLOOKUP($A714,농산물!$A122:$O448,12,FALSE)</f>
        <v>3130</v>
      </c>
      <c r="M714" s="251" t="e">
        <f t="shared" si="147"/>
        <v>#VALUE!</v>
      </c>
      <c r="N714" s="251">
        <f t="shared" si="148"/>
        <v>42.272727272727273</v>
      </c>
      <c r="O714" s="68" t="str">
        <f>VLOOKUP($A714,[1]전년동월vs전월vs당월!$A$598:$AA$924,17,FALSE)</f>
        <v>-</v>
      </c>
      <c r="P714" s="68" t="s">
        <v>629</v>
      </c>
      <c r="Q714" s="219" t="str">
        <f>VLOOKUP($A714,농산물!$A122:$O448,13,FALSE)</f>
        <v>-</v>
      </c>
      <c r="R714" s="251" t="e">
        <f t="shared" si="149"/>
        <v>#VALUE!</v>
      </c>
      <c r="S714" s="251" t="e">
        <f t="shared" si="150"/>
        <v>#VALUE!</v>
      </c>
      <c r="T714" s="68">
        <f>VLOOKUP($A714,[1]전년동월vs전월vs당월!$A$598:$AA$924,22,FALSE)</f>
        <v>4520</v>
      </c>
      <c r="U714" s="68">
        <v>6090</v>
      </c>
      <c r="V714" s="219">
        <f>VLOOKUP($A714,농산물!$A122:$O448,14,FALSE)</f>
        <v>2800</v>
      </c>
      <c r="W714" s="251">
        <f t="shared" si="151"/>
        <v>-38.053097345132741</v>
      </c>
      <c r="X714" s="251">
        <f t="shared" si="152"/>
        <v>-54.022988505747129</v>
      </c>
      <c r="Y714" s="68">
        <f>VLOOKUP($A714,[1]전년동월vs전월vs당월!$A$598:$AA$924,27,FALSE)</f>
        <v>5700</v>
      </c>
      <c r="Z714" s="68">
        <v>7870</v>
      </c>
      <c r="AA714" s="219">
        <f>VLOOKUP($A714,농산물!$A122:$O448,15,FALSE)</f>
        <v>3230</v>
      </c>
      <c r="AB714" s="251">
        <f t="shared" si="153"/>
        <v>-43.333333333333336</v>
      </c>
      <c r="AC714" s="251">
        <f t="shared" si="154"/>
        <v>-58.95806861499365</v>
      </c>
      <c r="AD714" s="83"/>
    </row>
    <row r="715" spans="1:30">
      <c r="A715">
        <v>117</v>
      </c>
      <c r="B715" s="16" t="str">
        <f t="shared" si="155"/>
        <v>숙주나물생것kg중국산녹두국산</v>
      </c>
      <c r="C715" s="61">
        <v>46</v>
      </c>
      <c r="D715" s="61" t="s">
        <v>545</v>
      </c>
      <c r="E715" s="175" t="s">
        <v>577</v>
      </c>
      <c r="F715" s="175" t="s">
        <v>468</v>
      </c>
      <c r="G715" s="61" t="s">
        <v>192</v>
      </c>
      <c r="H715" s="175" t="s">
        <v>1914</v>
      </c>
      <c r="I715" s="117" t="s">
        <v>195</v>
      </c>
      <c r="J715" s="68">
        <f>VLOOKUP($A715,[1]전년동월vs전월vs당월!$A$598:$AA$924,12,FALSE)</f>
        <v>1000</v>
      </c>
      <c r="K715" s="68">
        <v>880</v>
      </c>
      <c r="L715" s="219">
        <f>VLOOKUP($A715,농산물!$A123:$O449,12,FALSE)</f>
        <v>1000</v>
      </c>
      <c r="M715" s="251">
        <f t="shared" si="147"/>
        <v>0</v>
      </c>
      <c r="N715" s="251">
        <f t="shared" si="148"/>
        <v>13.636363636363637</v>
      </c>
      <c r="O715" s="68">
        <f>VLOOKUP($A715,[1]전년동월vs전월vs당월!$A$598:$AA$924,17,FALSE)</f>
        <v>1250</v>
      </c>
      <c r="P715" s="68">
        <v>1000</v>
      </c>
      <c r="Q715" s="219" t="str">
        <f>VLOOKUP($A715,농산물!$A123:$O449,13,FALSE)</f>
        <v>-</v>
      </c>
      <c r="R715" s="251" t="e">
        <f t="shared" si="149"/>
        <v>#VALUE!</v>
      </c>
      <c r="S715" s="251" t="e">
        <f t="shared" si="150"/>
        <v>#VALUE!</v>
      </c>
      <c r="T715" s="68">
        <f>VLOOKUP($A715,[1]전년동월vs전월vs당월!$A$598:$AA$924,22,FALSE)</f>
        <v>2800</v>
      </c>
      <c r="U715" s="68" t="s">
        <v>629</v>
      </c>
      <c r="V715" s="219">
        <f>VLOOKUP($A715,농산물!$A123:$O449,14,FALSE)</f>
        <v>3700</v>
      </c>
      <c r="W715" s="251">
        <f t="shared" si="151"/>
        <v>32.142857142857146</v>
      </c>
      <c r="X715" s="251" t="e">
        <f t="shared" si="152"/>
        <v>#VALUE!</v>
      </c>
      <c r="Y715" s="68" t="str">
        <f>VLOOKUP($A715,[1]전년동월vs전월vs당월!$A$598:$AA$924,27,FALSE)</f>
        <v>-</v>
      </c>
      <c r="Z715" s="68" t="s">
        <v>629</v>
      </c>
      <c r="AA715" s="219" t="str">
        <f>VLOOKUP($A715,농산물!$A123:$O449,15,FALSE)</f>
        <v>-</v>
      </c>
      <c r="AB715" s="251" t="e">
        <f t="shared" si="153"/>
        <v>#VALUE!</v>
      </c>
      <c r="AC715" s="251" t="e">
        <f t="shared" si="154"/>
        <v>#VALUE!</v>
      </c>
      <c r="AD715" s="83"/>
    </row>
    <row r="716" spans="1:30">
      <c r="A716">
        <v>118</v>
      </c>
      <c r="B716" s="16" t="str">
        <f t="shared" si="155"/>
        <v>숙주나물생것kg국산녹두국산</v>
      </c>
      <c r="C716" s="61"/>
      <c r="D716" s="61" t="s">
        <v>545</v>
      </c>
      <c r="E716" s="175" t="s">
        <v>577</v>
      </c>
      <c r="F716" s="175" t="s">
        <v>468</v>
      </c>
      <c r="G716" s="61" t="s">
        <v>192</v>
      </c>
      <c r="H716" s="175" t="s">
        <v>1915</v>
      </c>
      <c r="I716" s="117" t="s">
        <v>195</v>
      </c>
      <c r="J716" s="68" t="str">
        <f>VLOOKUP($A716,[1]전년동월vs전월vs당월!$A$598:$AA$924,12,FALSE)</f>
        <v>-</v>
      </c>
      <c r="K716" s="68" t="s">
        <v>629</v>
      </c>
      <c r="L716" s="219" t="str">
        <f>VLOOKUP($A716,농산물!$A124:$O450,12,FALSE)</f>
        <v>-</v>
      </c>
      <c r="M716" s="251" t="e">
        <f t="shared" si="147"/>
        <v>#VALUE!</v>
      </c>
      <c r="N716" s="251" t="e">
        <f t="shared" si="148"/>
        <v>#VALUE!</v>
      </c>
      <c r="O716" s="68" t="str">
        <f>VLOOKUP($A716,[1]전년동월vs전월vs당월!$A$598:$AA$924,17,FALSE)</f>
        <v>-</v>
      </c>
      <c r="P716" s="68" t="s">
        <v>629</v>
      </c>
      <c r="Q716" s="219" t="str">
        <f>VLOOKUP($A716,농산물!$A124:$O450,13,FALSE)</f>
        <v>-</v>
      </c>
      <c r="R716" s="251" t="e">
        <f t="shared" si="149"/>
        <v>#VALUE!</v>
      </c>
      <c r="S716" s="251" t="e">
        <f t="shared" si="150"/>
        <v>#VALUE!</v>
      </c>
      <c r="T716" s="68">
        <f>VLOOKUP($A716,[1]전년동월vs전월vs당월!$A$598:$AA$924,22,FALSE)</f>
        <v>7920</v>
      </c>
      <c r="U716" s="68">
        <v>7830</v>
      </c>
      <c r="V716" s="219">
        <f>VLOOKUP($A716,농산물!$A124:$O450,14,FALSE)</f>
        <v>7830</v>
      </c>
      <c r="W716" s="251">
        <f t="shared" si="151"/>
        <v>-1.1363636363636365</v>
      </c>
      <c r="X716" s="251">
        <f t="shared" si="152"/>
        <v>0</v>
      </c>
      <c r="Y716" s="68">
        <f>VLOOKUP($A716,[1]전년동월vs전월vs당월!$A$598:$AA$924,27,FALSE)</f>
        <v>6500</v>
      </c>
      <c r="Z716" s="68">
        <v>6500</v>
      </c>
      <c r="AA716" s="219">
        <f>VLOOKUP($A716,농산물!$A124:$O450,15,FALSE)</f>
        <v>6500</v>
      </c>
      <c r="AB716" s="251">
        <f t="shared" si="153"/>
        <v>0</v>
      </c>
      <c r="AC716" s="251">
        <f t="shared" si="154"/>
        <v>0</v>
      </c>
      <c r="AD716" s="83"/>
    </row>
    <row r="717" spans="1:30">
      <c r="A717">
        <v>119</v>
      </c>
      <c r="B717" s="16" t="str">
        <f t="shared" si="155"/>
        <v>시금치생것,22cm전후kg단시금치국산</v>
      </c>
      <c r="C717" s="61">
        <v>47</v>
      </c>
      <c r="D717" s="61" t="s">
        <v>545</v>
      </c>
      <c r="E717" s="175" t="s">
        <v>506</v>
      </c>
      <c r="F717" s="175" t="s">
        <v>1916</v>
      </c>
      <c r="G717" s="61" t="s">
        <v>192</v>
      </c>
      <c r="H717" s="175" t="s">
        <v>1917</v>
      </c>
      <c r="I717" s="117" t="s">
        <v>195</v>
      </c>
      <c r="J717" s="68" t="str">
        <f>VLOOKUP($A717,[1]전년동월vs전월vs당월!$A$598:$AA$924,12,FALSE)</f>
        <v>-</v>
      </c>
      <c r="K717" s="68" t="s">
        <v>629</v>
      </c>
      <c r="L717" s="219">
        <f>VLOOKUP($A717,농산물!$A125:$O451,12,FALSE)</f>
        <v>5000</v>
      </c>
      <c r="M717" s="251" t="e">
        <f t="shared" si="147"/>
        <v>#VALUE!</v>
      </c>
      <c r="N717" s="251" t="e">
        <f t="shared" si="148"/>
        <v>#VALUE!</v>
      </c>
      <c r="O717" s="68" t="str">
        <f>VLOOKUP($A717,[1]전년동월vs전월vs당월!$A$598:$AA$924,17,FALSE)</f>
        <v>-</v>
      </c>
      <c r="P717" s="68">
        <v>6000</v>
      </c>
      <c r="Q717" s="219">
        <f>VLOOKUP($A717,농산물!$A125:$O451,13,FALSE)</f>
        <v>2000</v>
      </c>
      <c r="R717" s="251" t="e">
        <f t="shared" si="149"/>
        <v>#VALUE!</v>
      </c>
      <c r="S717" s="251">
        <f t="shared" si="150"/>
        <v>-66.666666666666671</v>
      </c>
      <c r="T717" s="68">
        <f>VLOOKUP($A717,[1]전년동월vs전월vs당월!$A$598:$AA$924,22,FALSE)</f>
        <v>9680</v>
      </c>
      <c r="U717" s="68">
        <v>5420</v>
      </c>
      <c r="V717" s="219">
        <f>VLOOKUP($A717,농산물!$A125:$O451,14,FALSE)</f>
        <v>4750</v>
      </c>
      <c r="W717" s="251">
        <f t="shared" si="151"/>
        <v>-50.929752066115704</v>
      </c>
      <c r="X717" s="251">
        <f t="shared" si="152"/>
        <v>-12.361623616236162</v>
      </c>
      <c r="Y717" s="68" t="str">
        <f>VLOOKUP($A717,[1]전년동월vs전월vs당월!$A$598:$AA$924,27,FALSE)</f>
        <v>-</v>
      </c>
      <c r="Z717" s="68">
        <v>3290</v>
      </c>
      <c r="AA717" s="219" t="str">
        <f>VLOOKUP($A717,농산물!$A125:$O451,15,FALSE)</f>
        <v>-</v>
      </c>
      <c r="AB717" s="251" t="e">
        <f t="shared" si="153"/>
        <v>#VALUE!</v>
      </c>
      <c r="AC717" s="251" t="e">
        <f t="shared" si="154"/>
        <v>#VALUE!</v>
      </c>
      <c r="AD717" s="83"/>
    </row>
    <row r="718" spans="1:30">
      <c r="A718">
        <v>120</v>
      </c>
      <c r="B718" s="16" t="str">
        <f t="shared" si="155"/>
        <v>시금치생것,22cm전후kg박스포장국산</v>
      </c>
      <c r="C718" s="61"/>
      <c r="D718" s="61" t="s">
        <v>545</v>
      </c>
      <c r="E718" s="175" t="s">
        <v>506</v>
      </c>
      <c r="F718" s="175" t="s">
        <v>1916</v>
      </c>
      <c r="G718" s="61" t="s">
        <v>192</v>
      </c>
      <c r="H718" s="175" t="s">
        <v>1918</v>
      </c>
      <c r="I718" s="117" t="s">
        <v>195</v>
      </c>
      <c r="J718" s="68" t="str">
        <f>VLOOKUP($A718,[1]전년동월vs전월vs당월!$A$598:$AA$924,12,FALSE)</f>
        <v>-</v>
      </c>
      <c r="K718" s="68">
        <v>3250</v>
      </c>
      <c r="L718" s="219">
        <f>VLOOKUP($A718,농산물!$A126:$O452,12,FALSE)</f>
        <v>4000</v>
      </c>
      <c r="M718" s="251" t="e">
        <f t="shared" si="147"/>
        <v>#VALUE!</v>
      </c>
      <c r="N718" s="251">
        <f t="shared" si="148"/>
        <v>23.076923076923077</v>
      </c>
      <c r="O718" s="68">
        <f>VLOOKUP($A718,[1]전년동월vs전월vs당월!$A$598:$AA$924,17,FALSE)</f>
        <v>6300</v>
      </c>
      <c r="P718" s="68">
        <v>3000</v>
      </c>
      <c r="Q718" s="219">
        <f>VLOOKUP($A718,농산물!$A126:$O452,13,FALSE)</f>
        <v>2000</v>
      </c>
      <c r="R718" s="251">
        <f t="shared" si="149"/>
        <v>-68.253968253968253</v>
      </c>
      <c r="S718" s="251">
        <f t="shared" si="150"/>
        <v>-33.333333333333336</v>
      </c>
      <c r="T718" s="68" t="str">
        <f>VLOOKUP($A718,[1]전년동월vs전월vs당월!$A$598:$AA$924,22,FALSE)</f>
        <v>-</v>
      </c>
      <c r="U718" s="68" t="s">
        <v>629</v>
      </c>
      <c r="V718" s="219" t="str">
        <f>VLOOKUP($A718,농산물!$A126:$O452,14,FALSE)</f>
        <v>-</v>
      </c>
      <c r="W718" s="251" t="e">
        <f t="shared" si="151"/>
        <v>#VALUE!</v>
      </c>
      <c r="X718" s="251" t="e">
        <f t="shared" si="152"/>
        <v>#VALUE!</v>
      </c>
      <c r="Y718" s="68" t="str">
        <f>VLOOKUP($A718,[1]전년동월vs전월vs당월!$A$598:$AA$924,27,FALSE)</f>
        <v>-</v>
      </c>
      <c r="Z718" s="68" t="s">
        <v>629</v>
      </c>
      <c r="AA718" s="219" t="str">
        <f>VLOOKUP($A718,농산물!$A126:$O452,15,FALSE)</f>
        <v>-</v>
      </c>
      <c r="AB718" s="251" t="e">
        <f t="shared" si="153"/>
        <v>#VALUE!</v>
      </c>
      <c r="AC718" s="251" t="e">
        <f t="shared" si="154"/>
        <v>#VALUE!</v>
      </c>
      <c r="AD718" s="83"/>
    </row>
    <row r="719" spans="1:30">
      <c r="A719">
        <v>121</v>
      </c>
      <c r="B719" s="16" t="str">
        <f t="shared" si="155"/>
        <v>싹채소길이2cm이내kg새싹채소국산</v>
      </c>
      <c r="C719" s="61">
        <v>48</v>
      </c>
      <c r="D719" s="61" t="s">
        <v>545</v>
      </c>
      <c r="E719" s="175" t="s">
        <v>264</v>
      </c>
      <c r="F719" s="175" t="s">
        <v>1919</v>
      </c>
      <c r="G719" s="61" t="s">
        <v>192</v>
      </c>
      <c r="H719" s="175" t="s">
        <v>265</v>
      </c>
      <c r="I719" s="117" t="s">
        <v>195</v>
      </c>
      <c r="J719" s="68">
        <f>VLOOKUP($A719,[1]전년동월vs전월vs당월!$A$598:$AA$924,12,FALSE)</f>
        <v>10000</v>
      </c>
      <c r="K719" s="68">
        <v>8000</v>
      </c>
      <c r="L719" s="219" t="str">
        <f>VLOOKUP($A719,농산물!$A127:$O453,12,FALSE)</f>
        <v>-</v>
      </c>
      <c r="M719" s="251" t="e">
        <f t="shared" si="147"/>
        <v>#VALUE!</v>
      </c>
      <c r="N719" s="251" t="e">
        <f t="shared" si="148"/>
        <v>#VALUE!</v>
      </c>
      <c r="O719" s="68" t="str">
        <f>VLOOKUP($A719,[1]전년동월vs전월vs당월!$A$598:$AA$924,17,FALSE)</f>
        <v>-</v>
      </c>
      <c r="P719" s="68" t="s">
        <v>629</v>
      </c>
      <c r="Q719" s="219">
        <f>VLOOKUP($A719,농산물!$A127:$O453,13,FALSE)</f>
        <v>9240</v>
      </c>
      <c r="R719" s="251" t="e">
        <f t="shared" si="149"/>
        <v>#VALUE!</v>
      </c>
      <c r="S719" s="251" t="e">
        <f t="shared" si="150"/>
        <v>#VALUE!</v>
      </c>
      <c r="T719" s="68" t="str">
        <f>VLOOKUP($A719,[1]전년동월vs전월vs당월!$A$598:$AA$924,22,FALSE)</f>
        <v>-</v>
      </c>
      <c r="U719" s="68">
        <v>11920</v>
      </c>
      <c r="V719" s="219">
        <f>VLOOKUP($A719,농산물!$A127:$O453,14,FALSE)</f>
        <v>11920</v>
      </c>
      <c r="W719" s="251" t="e">
        <f t="shared" si="151"/>
        <v>#VALUE!</v>
      </c>
      <c r="X719" s="251">
        <f t="shared" si="152"/>
        <v>0</v>
      </c>
      <c r="Y719" s="68" t="str">
        <f>VLOOKUP($A719,[1]전년동월vs전월vs당월!$A$598:$AA$924,27,FALSE)</f>
        <v>-</v>
      </c>
      <c r="Z719" s="68" t="s">
        <v>629</v>
      </c>
      <c r="AA719" s="219" t="str">
        <f>VLOOKUP($A719,농산물!$A127:$O453,15,FALSE)</f>
        <v>-</v>
      </c>
      <c r="AB719" s="251" t="e">
        <f t="shared" si="153"/>
        <v>#VALUE!</v>
      </c>
      <c r="AC719" s="251" t="e">
        <f t="shared" si="154"/>
        <v>#VALUE!</v>
      </c>
      <c r="AD719" s="83"/>
    </row>
    <row r="720" spans="1:30">
      <c r="A720">
        <v>122</v>
      </c>
      <c r="B720" s="16" t="str">
        <f t="shared" si="155"/>
        <v>쑥생것,손질kg국산</v>
      </c>
      <c r="C720" s="61">
        <v>49</v>
      </c>
      <c r="D720" s="61" t="s">
        <v>545</v>
      </c>
      <c r="E720" s="175" t="s">
        <v>1920</v>
      </c>
      <c r="F720" s="175" t="s">
        <v>1510</v>
      </c>
      <c r="G720" s="61" t="s">
        <v>192</v>
      </c>
      <c r="H720" s="175"/>
      <c r="I720" s="117" t="s">
        <v>195</v>
      </c>
      <c r="J720" s="68" t="str">
        <f>VLOOKUP($A720,[1]전년동월vs전월vs당월!$A$598:$AA$924,12,FALSE)</f>
        <v>-</v>
      </c>
      <c r="K720" s="68" t="s">
        <v>629</v>
      </c>
      <c r="L720" s="219" t="str">
        <f>VLOOKUP($A720,농산물!$A128:$O454,12,FALSE)</f>
        <v>-</v>
      </c>
      <c r="M720" s="251" t="e">
        <f t="shared" si="147"/>
        <v>#VALUE!</v>
      </c>
      <c r="N720" s="251" t="e">
        <f t="shared" si="148"/>
        <v>#VALUE!</v>
      </c>
      <c r="O720" s="68" t="str">
        <f>VLOOKUP($A720,[1]전년동월vs전월vs당월!$A$598:$AA$924,17,FALSE)</f>
        <v>-</v>
      </c>
      <c r="P720" s="68" t="s">
        <v>629</v>
      </c>
      <c r="Q720" s="219" t="str">
        <f>VLOOKUP($A720,농산물!$A128:$O454,13,FALSE)</f>
        <v>-</v>
      </c>
      <c r="R720" s="251" t="e">
        <f t="shared" si="149"/>
        <v>#VALUE!</v>
      </c>
      <c r="S720" s="251" t="e">
        <f t="shared" si="150"/>
        <v>#VALUE!</v>
      </c>
      <c r="T720" s="68" t="str">
        <f>VLOOKUP($A720,[1]전년동월vs전월vs당월!$A$598:$AA$924,22,FALSE)</f>
        <v>-</v>
      </c>
      <c r="U720" s="68" t="s">
        <v>629</v>
      </c>
      <c r="V720" s="219" t="str">
        <f>VLOOKUP($A720,농산물!$A128:$O454,14,FALSE)</f>
        <v>-</v>
      </c>
      <c r="W720" s="251" t="e">
        <f t="shared" si="151"/>
        <v>#VALUE!</v>
      </c>
      <c r="X720" s="251" t="e">
        <f t="shared" si="152"/>
        <v>#VALUE!</v>
      </c>
      <c r="Y720" s="68" t="str">
        <f>VLOOKUP($A720,[1]전년동월vs전월vs당월!$A$598:$AA$924,27,FALSE)</f>
        <v>-</v>
      </c>
      <c r="Z720" s="68" t="s">
        <v>629</v>
      </c>
      <c r="AA720" s="219">
        <f>VLOOKUP($A720,농산물!$A128:$O454,15,FALSE)</f>
        <v>12800</v>
      </c>
      <c r="AB720" s="251" t="e">
        <f t="shared" si="153"/>
        <v>#VALUE!</v>
      </c>
      <c r="AC720" s="251" t="e">
        <f t="shared" si="154"/>
        <v>#VALUE!</v>
      </c>
      <c r="AD720" s="83"/>
    </row>
    <row r="721" spans="1:30">
      <c r="A721">
        <v>123</v>
      </c>
      <c r="B721" s="16" t="str">
        <f t="shared" si="155"/>
        <v>쑥갓생것kg대궁이 가는 것국산</v>
      </c>
      <c r="C721" s="61">
        <v>50</v>
      </c>
      <c r="D721" s="61" t="s">
        <v>545</v>
      </c>
      <c r="E721" s="175" t="s">
        <v>505</v>
      </c>
      <c r="F721" s="175" t="s">
        <v>468</v>
      </c>
      <c r="G721" s="61" t="s">
        <v>192</v>
      </c>
      <c r="H721" s="175" t="s">
        <v>1921</v>
      </c>
      <c r="I721" s="117" t="s">
        <v>195</v>
      </c>
      <c r="J721" s="68">
        <f>VLOOKUP($A721,[1]전년동월vs전월vs당월!$A$598:$AA$924,12,FALSE)</f>
        <v>3500</v>
      </c>
      <c r="K721" s="68">
        <v>2000</v>
      </c>
      <c r="L721" s="219">
        <f>VLOOKUP($A721,농산물!$A129:$O455,12,FALSE)</f>
        <v>1750</v>
      </c>
      <c r="M721" s="251">
        <f t="shared" si="147"/>
        <v>-50</v>
      </c>
      <c r="N721" s="251">
        <f t="shared" si="148"/>
        <v>-12.5</v>
      </c>
      <c r="O721" s="68">
        <f>VLOOKUP($A721,[1]전년동월vs전월vs당월!$A$598:$AA$924,17,FALSE)</f>
        <v>3500</v>
      </c>
      <c r="P721" s="68">
        <v>2500</v>
      </c>
      <c r="Q721" s="219">
        <f>VLOOKUP($A721,농산물!$A129:$O455,13,FALSE)</f>
        <v>1500</v>
      </c>
      <c r="R721" s="251">
        <f t="shared" si="149"/>
        <v>-57.142857142857146</v>
      </c>
      <c r="S721" s="251">
        <f t="shared" si="150"/>
        <v>-40</v>
      </c>
      <c r="T721" s="68">
        <f>VLOOKUP($A721,[1]전년동월vs전월vs당월!$A$598:$AA$924,22,FALSE)</f>
        <v>9200</v>
      </c>
      <c r="U721" s="68">
        <v>6250</v>
      </c>
      <c r="V721" s="219">
        <f>VLOOKUP($A721,농산물!$A129:$O455,14,FALSE)</f>
        <v>7860</v>
      </c>
      <c r="W721" s="251">
        <f t="shared" si="151"/>
        <v>-14.565217391304348</v>
      </c>
      <c r="X721" s="251">
        <f t="shared" si="152"/>
        <v>25.76</v>
      </c>
      <c r="Y721" s="68">
        <f>VLOOKUP($A721,[1]전년동월vs전월vs당월!$A$598:$AA$924,27,FALSE)</f>
        <v>12650</v>
      </c>
      <c r="Z721" s="68">
        <v>6820</v>
      </c>
      <c r="AA721" s="219">
        <f>VLOOKUP($A721,농산물!$A129:$O455,15,FALSE)</f>
        <v>5210</v>
      </c>
      <c r="AB721" s="251">
        <f t="shared" si="153"/>
        <v>-58.814229249011859</v>
      </c>
      <c r="AC721" s="251">
        <f t="shared" si="154"/>
        <v>-23.607038123167154</v>
      </c>
      <c r="AD721" s="83"/>
    </row>
    <row r="722" spans="1:30">
      <c r="A722">
        <v>124</v>
      </c>
      <c r="B722" s="16" t="str">
        <f t="shared" si="155"/>
        <v>아욱생것kg국산</v>
      </c>
      <c r="C722" s="61">
        <v>51</v>
      </c>
      <c r="D722" s="61" t="s">
        <v>545</v>
      </c>
      <c r="E722" s="175" t="s">
        <v>507</v>
      </c>
      <c r="F722" s="175" t="s">
        <v>468</v>
      </c>
      <c r="G722" s="61" t="s">
        <v>192</v>
      </c>
      <c r="H722" s="175"/>
      <c r="I722" s="117" t="s">
        <v>195</v>
      </c>
      <c r="J722" s="68">
        <f>VLOOKUP($A722,[1]전년동월vs전월vs당월!$A$598:$AA$924,12,FALSE)</f>
        <v>3750</v>
      </c>
      <c r="K722" s="68">
        <v>2000</v>
      </c>
      <c r="L722" s="219">
        <f>VLOOKUP($A722,농산물!$A130:$O456,12,FALSE)</f>
        <v>3000</v>
      </c>
      <c r="M722" s="251">
        <f t="shared" si="147"/>
        <v>-20</v>
      </c>
      <c r="N722" s="251">
        <f t="shared" si="148"/>
        <v>50</v>
      </c>
      <c r="O722" s="68">
        <f>VLOOKUP($A722,[1]전년동월vs전월vs당월!$A$598:$AA$924,17,FALSE)</f>
        <v>4750</v>
      </c>
      <c r="P722" s="68">
        <v>3000</v>
      </c>
      <c r="Q722" s="219" t="str">
        <f>VLOOKUP($A722,농산물!$A130:$O456,13,FALSE)</f>
        <v>-</v>
      </c>
      <c r="R722" s="251" t="e">
        <f t="shared" si="149"/>
        <v>#VALUE!</v>
      </c>
      <c r="S722" s="251" t="e">
        <f t="shared" si="150"/>
        <v>#VALUE!</v>
      </c>
      <c r="T722" s="68">
        <f>VLOOKUP($A722,[1]전년동월vs전월vs당월!$A$598:$AA$924,22,FALSE)</f>
        <v>9200</v>
      </c>
      <c r="U722" s="68">
        <v>7340</v>
      </c>
      <c r="V722" s="219">
        <f>VLOOKUP($A722,농산물!$A130:$O456,14,FALSE)</f>
        <v>7340</v>
      </c>
      <c r="W722" s="251">
        <f t="shared" si="151"/>
        <v>-20.217391304347824</v>
      </c>
      <c r="X722" s="251">
        <f t="shared" si="152"/>
        <v>0</v>
      </c>
      <c r="Y722" s="68">
        <f>VLOOKUP($A722,[1]전년동월vs전월vs당월!$A$598:$AA$924,27,FALSE)</f>
        <v>10750</v>
      </c>
      <c r="Z722" s="68">
        <v>6580</v>
      </c>
      <c r="AA722" s="219">
        <f>VLOOKUP($A722,농산물!$A130:$O456,15,FALSE)</f>
        <v>5110</v>
      </c>
      <c r="AB722" s="251">
        <f t="shared" si="153"/>
        <v>-52.465116279069768</v>
      </c>
      <c r="AC722" s="251">
        <f t="shared" si="154"/>
        <v>-22.340425531914892</v>
      </c>
      <c r="AD722" s="83"/>
    </row>
    <row r="723" spans="1:30">
      <c r="A723">
        <v>125</v>
      </c>
      <c r="B723" s="16" t="str">
        <f t="shared" si="155"/>
        <v>양배추생것kg겉잎있음국산</v>
      </c>
      <c r="C723" s="61">
        <v>52</v>
      </c>
      <c r="D723" s="61" t="s">
        <v>545</v>
      </c>
      <c r="E723" s="175" t="s">
        <v>578</v>
      </c>
      <c r="F723" s="175" t="s">
        <v>468</v>
      </c>
      <c r="G723" s="61" t="s">
        <v>192</v>
      </c>
      <c r="H723" s="175" t="s">
        <v>1922</v>
      </c>
      <c r="I723" s="117" t="s">
        <v>195</v>
      </c>
      <c r="J723" s="68">
        <f>VLOOKUP($A723,[1]전년동월vs전월vs당월!$A$598:$AA$924,12,FALSE)</f>
        <v>1500</v>
      </c>
      <c r="K723" s="68">
        <v>880</v>
      </c>
      <c r="L723" s="219">
        <f>VLOOKUP($A723,농산물!$A131:$O457,12,FALSE)</f>
        <v>880</v>
      </c>
      <c r="M723" s="251">
        <f t="shared" si="147"/>
        <v>-41.333333333333336</v>
      </c>
      <c r="N723" s="251">
        <f t="shared" si="148"/>
        <v>0</v>
      </c>
      <c r="O723" s="68">
        <f>VLOOKUP($A723,[1]전년동월vs전월vs당월!$A$598:$AA$924,17,FALSE)</f>
        <v>1200</v>
      </c>
      <c r="P723" s="68">
        <v>880</v>
      </c>
      <c r="Q723" s="219" t="str">
        <f>VLOOKUP($A723,농산물!$A131:$O457,13,FALSE)</f>
        <v>-</v>
      </c>
      <c r="R723" s="251" t="e">
        <f t="shared" si="149"/>
        <v>#VALUE!</v>
      </c>
      <c r="S723" s="251" t="e">
        <f t="shared" si="150"/>
        <v>#VALUE!</v>
      </c>
      <c r="T723" s="68">
        <f>VLOOKUP($A723,[1]전년동월vs전월vs당월!$A$598:$AA$924,22,FALSE)</f>
        <v>1760</v>
      </c>
      <c r="U723" s="68" t="s">
        <v>629</v>
      </c>
      <c r="V723" s="219" t="str">
        <f>VLOOKUP($A723,농산물!$A131:$O457,14,FALSE)</f>
        <v>-</v>
      </c>
      <c r="W723" s="251" t="e">
        <f t="shared" si="151"/>
        <v>#VALUE!</v>
      </c>
      <c r="X723" s="251" t="e">
        <f t="shared" si="152"/>
        <v>#VALUE!</v>
      </c>
      <c r="Y723" s="68" t="str">
        <f>VLOOKUP($A723,[1]전년동월vs전월vs당월!$A$598:$AA$924,27,FALSE)</f>
        <v>-</v>
      </c>
      <c r="Z723" s="68" t="s">
        <v>629</v>
      </c>
      <c r="AA723" s="219" t="str">
        <f>VLOOKUP($A723,농산물!$A131:$O457,15,FALSE)</f>
        <v>-</v>
      </c>
      <c r="AB723" s="251" t="e">
        <f t="shared" si="153"/>
        <v>#VALUE!</v>
      </c>
      <c r="AC723" s="251" t="e">
        <f t="shared" si="154"/>
        <v>#VALUE!</v>
      </c>
      <c r="AD723" s="83"/>
    </row>
    <row r="724" spans="1:30">
      <c r="A724">
        <v>126</v>
      </c>
      <c r="B724" s="16" t="str">
        <f t="shared" si="155"/>
        <v>양배추생것,깐것kg겉잎제거국산</v>
      </c>
      <c r="C724" s="61"/>
      <c r="D724" s="61" t="s">
        <v>545</v>
      </c>
      <c r="E724" s="175" t="s">
        <v>578</v>
      </c>
      <c r="F724" s="175" t="s">
        <v>1923</v>
      </c>
      <c r="G724" s="61" t="s">
        <v>192</v>
      </c>
      <c r="H724" s="175" t="s">
        <v>1924</v>
      </c>
      <c r="I724" s="117" t="s">
        <v>195</v>
      </c>
      <c r="J724" s="68" t="str">
        <f>VLOOKUP($A724,[1]전년동월vs전월vs당월!$A$598:$AA$924,12,FALSE)</f>
        <v>-</v>
      </c>
      <c r="K724" s="68" t="s">
        <v>629</v>
      </c>
      <c r="L724" s="219" t="str">
        <f>VLOOKUP($A724,농산물!$A132:$O458,12,FALSE)</f>
        <v>-</v>
      </c>
      <c r="M724" s="251" t="e">
        <f t="shared" si="147"/>
        <v>#VALUE!</v>
      </c>
      <c r="N724" s="251" t="e">
        <f t="shared" si="148"/>
        <v>#VALUE!</v>
      </c>
      <c r="O724" s="68" t="str">
        <f>VLOOKUP($A724,[1]전년동월vs전월vs당월!$A$598:$AA$924,17,FALSE)</f>
        <v>-</v>
      </c>
      <c r="P724" s="68">
        <v>1430</v>
      </c>
      <c r="Q724" s="219">
        <f>VLOOKUP($A724,농산물!$A132:$O458,13,FALSE)</f>
        <v>960</v>
      </c>
      <c r="R724" s="251" t="e">
        <f t="shared" si="149"/>
        <v>#VALUE!</v>
      </c>
      <c r="S724" s="251">
        <f t="shared" si="150"/>
        <v>-32.867132867132867</v>
      </c>
      <c r="T724" s="68" t="str">
        <f>VLOOKUP($A724,[1]전년동월vs전월vs당월!$A$598:$AA$924,22,FALSE)</f>
        <v>-</v>
      </c>
      <c r="U724" s="68">
        <v>1090</v>
      </c>
      <c r="V724" s="219">
        <f>VLOOKUP($A724,농산물!$A132:$O458,14,FALSE)</f>
        <v>1190</v>
      </c>
      <c r="W724" s="251" t="e">
        <f t="shared" si="151"/>
        <v>#VALUE!</v>
      </c>
      <c r="X724" s="251">
        <f t="shared" si="152"/>
        <v>9.1743119266055047</v>
      </c>
      <c r="Y724" s="68">
        <f>VLOOKUP($A724,[1]전년동월vs전월vs당월!$A$598:$AA$924,27,FALSE)</f>
        <v>2480</v>
      </c>
      <c r="Z724" s="68">
        <v>890</v>
      </c>
      <c r="AA724" s="219">
        <f>VLOOKUP($A724,농산물!$A132:$O458,15,FALSE)</f>
        <v>1000</v>
      </c>
      <c r="AB724" s="251">
        <f t="shared" si="153"/>
        <v>-59.677419354838712</v>
      </c>
      <c r="AC724" s="251">
        <f t="shared" si="154"/>
        <v>12.359550561797754</v>
      </c>
      <c r="AD724" s="83"/>
    </row>
    <row r="725" spans="1:30">
      <c r="A725">
        <v>127</v>
      </c>
      <c r="B725" s="16" t="str">
        <f t="shared" si="155"/>
        <v>양배추생것,붉은것kg적채국산</v>
      </c>
      <c r="C725" s="61"/>
      <c r="D725" s="61" t="s">
        <v>545</v>
      </c>
      <c r="E725" s="175" t="s">
        <v>0</v>
      </c>
      <c r="F725" s="175" t="s">
        <v>1925</v>
      </c>
      <c r="G725" s="61" t="s">
        <v>192</v>
      </c>
      <c r="H725" s="175" t="s">
        <v>1926</v>
      </c>
      <c r="I725" s="117" t="s">
        <v>195</v>
      </c>
      <c r="J725" s="68">
        <f>VLOOKUP($A725,[1]전년동월vs전월vs당월!$A$598:$AA$924,12,FALSE)</f>
        <v>2630</v>
      </c>
      <c r="K725" s="68">
        <v>1880</v>
      </c>
      <c r="L725" s="219">
        <f>VLOOKUP($A725,농산물!$A133:$O459,12,FALSE)</f>
        <v>1440</v>
      </c>
      <c r="M725" s="251">
        <f t="shared" si="147"/>
        <v>-45.247148288973385</v>
      </c>
      <c r="N725" s="251">
        <f t="shared" si="148"/>
        <v>-23.404255319148938</v>
      </c>
      <c r="O725" s="68">
        <f>VLOOKUP($A725,[1]전년동월vs전월vs당월!$A$598:$AA$924,17,FALSE)</f>
        <v>2380</v>
      </c>
      <c r="P725" s="68" t="s">
        <v>629</v>
      </c>
      <c r="Q725" s="219" t="str">
        <f>VLOOKUP($A725,농산물!$A133:$O459,13,FALSE)</f>
        <v>-</v>
      </c>
      <c r="R725" s="251" t="e">
        <f t="shared" si="149"/>
        <v>#VALUE!</v>
      </c>
      <c r="S725" s="251" t="e">
        <f t="shared" si="150"/>
        <v>#VALUE!</v>
      </c>
      <c r="T725" s="68">
        <f>VLOOKUP($A725,[1]전년동월vs전월vs당월!$A$598:$AA$924,22,FALSE)</f>
        <v>1930</v>
      </c>
      <c r="U725" s="68">
        <v>2680</v>
      </c>
      <c r="V725" s="219">
        <f>VLOOKUP($A725,농산물!$A133:$O459,14,FALSE)</f>
        <v>1870</v>
      </c>
      <c r="W725" s="251">
        <f t="shared" si="151"/>
        <v>-3.1088082901554404</v>
      </c>
      <c r="X725" s="251">
        <f t="shared" si="152"/>
        <v>-30.223880597014926</v>
      </c>
      <c r="Y725" s="68">
        <f>VLOOKUP($A725,[1]전년동월vs전월vs당월!$A$598:$AA$924,27,FALSE)</f>
        <v>5900</v>
      </c>
      <c r="Z725" s="68">
        <v>3690</v>
      </c>
      <c r="AA725" s="219">
        <f>VLOOKUP($A725,농산물!$A133:$O459,15,FALSE)</f>
        <v>2070</v>
      </c>
      <c r="AB725" s="251">
        <f t="shared" si="153"/>
        <v>-64.915254237288138</v>
      </c>
      <c r="AC725" s="251">
        <f t="shared" si="154"/>
        <v>-43.902439024390247</v>
      </c>
      <c r="AD725" s="83"/>
    </row>
    <row r="726" spans="1:30">
      <c r="A726">
        <v>128</v>
      </c>
      <c r="B726" s="16" t="str">
        <f t="shared" si="155"/>
        <v>양상추양상추kg겉잎있음국산</v>
      </c>
      <c r="C726" s="61">
        <v>53</v>
      </c>
      <c r="D726" s="61" t="s">
        <v>545</v>
      </c>
      <c r="E726" s="175" t="s">
        <v>579</v>
      </c>
      <c r="F726" s="175" t="s">
        <v>579</v>
      </c>
      <c r="G726" s="61" t="s">
        <v>192</v>
      </c>
      <c r="H726" s="175" t="s">
        <v>1922</v>
      </c>
      <c r="I726" s="117" t="s">
        <v>195</v>
      </c>
      <c r="J726" s="68" t="str">
        <f>VLOOKUP($A726,[1]전년동월vs전월vs당월!$A$598:$AA$924,12,FALSE)</f>
        <v>-</v>
      </c>
      <c r="K726" s="68">
        <v>3250</v>
      </c>
      <c r="L726" s="219">
        <f>VLOOKUP($A726,농산물!$A134:$O460,12,FALSE)</f>
        <v>2000</v>
      </c>
      <c r="M726" s="251" t="e">
        <f t="shared" si="147"/>
        <v>#VALUE!</v>
      </c>
      <c r="N726" s="251">
        <f t="shared" si="148"/>
        <v>-38.46153846153846</v>
      </c>
      <c r="O726" s="68">
        <f>VLOOKUP($A726,[1]전년동월vs전월vs당월!$A$598:$AA$924,17,FALSE)</f>
        <v>1880</v>
      </c>
      <c r="P726" s="68" t="s">
        <v>629</v>
      </c>
      <c r="Q726" s="219" t="str">
        <f>VLOOKUP($A726,농산물!$A134:$O460,13,FALSE)</f>
        <v>-</v>
      </c>
      <c r="R726" s="251" t="e">
        <f t="shared" si="149"/>
        <v>#VALUE!</v>
      </c>
      <c r="S726" s="251" t="e">
        <f t="shared" si="150"/>
        <v>#VALUE!</v>
      </c>
      <c r="T726" s="68" t="str">
        <f>VLOOKUP($A726,[1]전년동월vs전월vs당월!$A$598:$AA$924,22,FALSE)</f>
        <v>-</v>
      </c>
      <c r="U726" s="68" t="s">
        <v>629</v>
      </c>
      <c r="V726" s="219" t="str">
        <f>VLOOKUP($A726,농산물!$A134:$O460,14,FALSE)</f>
        <v>-</v>
      </c>
      <c r="W726" s="251" t="e">
        <f t="shared" si="151"/>
        <v>#VALUE!</v>
      </c>
      <c r="X726" s="251" t="e">
        <f t="shared" si="152"/>
        <v>#VALUE!</v>
      </c>
      <c r="Y726" s="68" t="str">
        <f>VLOOKUP($A726,[1]전년동월vs전월vs당월!$A$598:$AA$924,27,FALSE)</f>
        <v>-</v>
      </c>
      <c r="Z726" s="68" t="s">
        <v>629</v>
      </c>
      <c r="AA726" s="219" t="str">
        <f>VLOOKUP($A726,농산물!$A134:$O460,15,FALSE)</f>
        <v>-</v>
      </c>
      <c r="AB726" s="251" t="e">
        <f t="shared" si="153"/>
        <v>#VALUE!</v>
      </c>
      <c r="AC726" s="251" t="e">
        <f t="shared" si="154"/>
        <v>#VALUE!</v>
      </c>
      <c r="AD726" s="83"/>
    </row>
    <row r="727" spans="1:30">
      <c r="A727">
        <v>129</v>
      </c>
      <c r="B727" s="16" t="str">
        <f t="shared" si="155"/>
        <v>양상추양상추,깐것kg겉잎제거국산</v>
      </c>
      <c r="C727" s="61"/>
      <c r="D727" s="61" t="s">
        <v>545</v>
      </c>
      <c r="E727" s="175" t="s">
        <v>579</v>
      </c>
      <c r="F727" s="175" t="s">
        <v>1927</v>
      </c>
      <c r="G727" s="61" t="s">
        <v>192</v>
      </c>
      <c r="H727" s="175" t="s">
        <v>1924</v>
      </c>
      <c r="I727" s="117" t="s">
        <v>195</v>
      </c>
      <c r="J727" s="68" t="str">
        <f>VLOOKUP($A727,[1]전년동월vs전월vs당월!$A$598:$AA$924,12,FALSE)</f>
        <v>-</v>
      </c>
      <c r="K727" s="68" t="s">
        <v>629</v>
      </c>
      <c r="L727" s="219" t="str">
        <f>VLOOKUP($A727,농산물!$A135:$O461,12,FALSE)</f>
        <v>-</v>
      </c>
      <c r="M727" s="251" t="e">
        <f t="shared" si="147"/>
        <v>#VALUE!</v>
      </c>
      <c r="N727" s="251" t="e">
        <f t="shared" si="148"/>
        <v>#VALUE!</v>
      </c>
      <c r="O727" s="68" t="str">
        <f>VLOOKUP($A727,[1]전년동월vs전월vs당월!$A$598:$AA$924,17,FALSE)</f>
        <v>-</v>
      </c>
      <c r="P727" s="68" t="s">
        <v>629</v>
      </c>
      <c r="Q727" s="219" t="str">
        <f>VLOOKUP($A727,농산물!$A135:$O461,13,FALSE)</f>
        <v>-</v>
      </c>
      <c r="R727" s="251" t="e">
        <f t="shared" si="149"/>
        <v>#VALUE!</v>
      </c>
      <c r="S727" s="251" t="e">
        <f t="shared" si="150"/>
        <v>#VALUE!</v>
      </c>
      <c r="T727" s="68">
        <f>VLOOKUP($A727,[1]전년동월vs전월vs당월!$A$598:$AA$924,22,FALSE)</f>
        <v>5070</v>
      </c>
      <c r="U727" s="68">
        <v>6450</v>
      </c>
      <c r="V727" s="219">
        <f>VLOOKUP($A727,농산물!$A135:$O461,14,FALSE)</f>
        <v>3450</v>
      </c>
      <c r="W727" s="251">
        <f t="shared" si="151"/>
        <v>-31.952662721893493</v>
      </c>
      <c r="X727" s="251">
        <f t="shared" si="152"/>
        <v>-46.511627906976742</v>
      </c>
      <c r="Y727" s="68">
        <f>VLOOKUP($A727,[1]전년동월vs전월vs당월!$A$598:$AA$924,27,FALSE)</f>
        <v>4470</v>
      </c>
      <c r="Z727" s="68">
        <v>7800</v>
      </c>
      <c r="AA727" s="219">
        <f>VLOOKUP($A727,농산물!$A135:$O461,15,FALSE)</f>
        <v>3080</v>
      </c>
      <c r="AB727" s="251">
        <f t="shared" si="153"/>
        <v>-31.096196868008949</v>
      </c>
      <c r="AC727" s="251">
        <f t="shared" si="154"/>
        <v>-60.512820512820511</v>
      </c>
      <c r="AD727" s="83"/>
    </row>
    <row r="728" spans="1:30">
      <c r="A728">
        <v>130</v>
      </c>
      <c r="B728" s="16" t="str">
        <f t="shared" si="155"/>
        <v>양파생것kg피양파국산</v>
      </c>
      <c r="C728" s="61">
        <v>54</v>
      </c>
      <c r="D728" s="61" t="s">
        <v>545</v>
      </c>
      <c r="E728" s="175" t="s">
        <v>580</v>
      </c>
      <c r="F728" s="175" t="s">
        <v>16</v>
      </c>
      <c r="G728" s="61" t="s">
        <v>192</v>
      </c>
      <c r="H728" s="175" t="s">
        <v>3</v>
      </c>
      <c r="I728" s="117" t="s">
        <v>195</v>
      </c>
      <c r="J728" s="68">
        <f>VLOOKUP($A728,[1]전년동월vs전월vs당월!$A$598:$AA$924,12,FALSE)</f>
        <v>1590</v>
      </c>
      <c r="K728" s="68">
        <v>1210</v>
      </c>
      <c r="L728" s="219">
        <f>VLOOKUP($A728,농산물!$A136:$O462,12,FALSE)</f>
        <v>1000</v>
      </c>
      <c r="M728" s="251">
        <f t="shared" ref="M728:M791" si="156">(L728-J728)*100/J728</f>
        <v>-37.106918238993714</v>
      </c>
      <c r="N728" s="251">
        <f t="shared" ref="N728:N791" si="157">(L728-K728)*100/K728</f>
        <v>-17.355371900826448</v>
      </c>
      <c r="O728" s="68">
        <f>VLOOKUP($A728,[1]전년동월vs전월vs당월!$A$598:$AA$924,17,FALSE)</f>
        <v>1750</v>
      </c>
      <c r="P728" s="68">
        <v>1000</v>
      </c>
      <c r="Q728" s="219">
        <f>VLOOKUP($A728,농산물!$A136:$O462,13,FALSE)</f>
        <v>1140</v>
      </c>
      <c r="R728" s="251">
        <f t="shared" ref="R728:R791" si="158">(Q728-O728)*100/O728</f>
        <v>-34.857142857142854</v>
      </c>
      <c r="S728" s="251">
        <f t="shared" ref="S728:S791" si="159">(Q728-P728)*100/P728</f>
        <v>14</v>
      </c>
      <c r="T728" s="68">
        <f>VLOOKUP($A728,[1]전년동월vs전월vs당월!$A$598:$AA$924,22,FALSE)</f>
        <v>3680</v>
      </c>
      <c r="U728" s="68">
        <v>1660</v>
      </c>
      <c r="V728" s="219">
        <f>VLOOKUP($A728,농산물!$A136:$O462,14,FALSE)</f>
        <v>1940</v>
      </c>
      <c r="W728" s="251">
        <f t="shared" ref="W728:W791" si="160">(V728-T728)*100/T728</f>
        <v>-47.282608695652172</v>
      </c>
      <c r="X728" s="251">
        <f t="shared" ref="X728:X791" si="161">(V728-U728)*100/U728</f>
        <v>16.867469879518072</v>
      </c>
      <c r="Y728" s="68">
        <f>VLOOKUP($A728,[1]전년동월vs전월vs당월!$A$598:$AA$924,27,FALSE)</f>
        <v>2250</v>
      </c>
      <c r="Z728" s="68">
        <v>2140</v>
      </c>
      <c r="AA728" s="219">
        <f>VLOOKUP($A728,농산물!$A136:$O462,15,FALSE)</f>
        <v>1500</v>
      </c>
      <c r="AB728" s="251">
        <f t="shared" ref="AB728:AB791" si="162">(AA728-Y728)*100/Y728</f>
        <v>-33.333333333333336</v>
      </c>
      <c r="AC728" s="251">
        <f t="shared" ref="AC728:AC791" si="163">(AA728-Z728)*100/Z728</f>
        <v>-29.906542056074766</v>
      </c>
      <c r="AD728" s="83"/>
    </row>
    <row r="729" spans="1:30">
      <c r="A729">
        <v>131</v>
      </c>
      <c r="B729" s="16" t="str">
        <f t="shared" si="155"/>
        <v>양파생것,깐것kg깐양파국산</v>
      </c>
      <c r="C729" s="61"/>
      <c r="D729" s="61" t="s">
        <v>545</v>
      </c>
      <c r="E729" s="175" t="s">
        <v>2</v>
      </c>
      <c r="F729" s="175" t="s">
        <v>1923</v>
      </c>
      <c r="G729" s="61" t="s">
        <v>192</v>
      </c>
      <c r="H729" s="175" t="s">
        <v>4</v>
      </c>
      <c r="I729" s="117" t="s">
        <v>195</v>
      </c>
      <c r="J729" s="68">
        <f>VLOOKUP($A729,[1]전년동월vs전월vs당월!$A$598:$AA$924,12,FALSE)</f>
        <v>2100</v>
      </c>
      <c r="K729" s="68">
        <v>1710</v>
      </c>
      <c r="L729" s="219" t="str">
        <f>VLOOKUP($A729,농산물!$A137:$O463,12,FALSE)</f>
        <v>-</v>
      </c>
      <c r="M729" s="251" t="e">
        <f t="shared" si="156"/>
        <v>#VALUE!</v>
      </c>
      <c r="N729" s="251" t="e">
        <f t="shared" si="157"/>
        <v>#VALUE!</v>
      </c>
      <c r="O729" s="68" t="str">
        <f>VLOOKUP($A729,[1]전년동월vs전월vs당월!$A$598:$AA$924,17,FALSE)</f>
        <v>-</v>
      </c>
      <c r="P729" s="68" t="s">
        <v>629</v>
      </c>
      <c r="Q729" s="219" t="str">
        <f>VLOOKUP($A729,농산물!$A137:$O463,13,FALSE)</f>
        <v>-</v>
      </c>
      <c r="R729" s="251" t="e">
        <f t="shared" si="158"/>
        <v>#VALUE!</v>
      </c>
      <c r="S729" s="251" t="e">
        <f t="shared" si="159"/>
        <v>#VALUE!</v>
      </c>
      <c r="T729" s="68">
        <f>VLOOKUP($A729,[1]전년동월vs전월vs당월!$A$598:$AA$924,22,FALSE)</f>
        <v>5560</v>
      </c>
      <c r="U729" s="68">
        <v>4760</v>
      </c>
      <c r="V729" s="219">
        <f>VLOOKUP($A729,농산물!$A137:$O463,14,FALSE)</f>
        <v>4760</v>
      </c>
      <c r="W729" s="251">
        <f t="shared" si="160"/>
        <v>-14.388489208633093</v>
      </c>
      <c r="X729" s="251">
        <f t="shared" si="161"/>
        <v>0</v>
      </c>
      <c r="Y729" s="68">
        <f>VLOOKUP($A729,[1]전년동월vs전월vs당월!$A$598:$AA$924,27,FALSE)</f>
        <v>4600</v>
      </c>
      <c r="Z729" s="68">
        <v>1820</v>
      </c>
      <c r="AA729" s="219">
        <f>VLOOKUP($A729,농산물!$A137:$O463,15,FALSE)</f>
        <v>3240</v>
      </c>
      <c r="AB729" s="251">
        <f t="shared" si="162"/>
        <v>-29.565217391304348</v>
      </c>
      <c r="AC729" s="251">
        <f t="shared" si="163"/>
        <v>78.021978021978029</v>
      </c>
      <c r="AD729" s="83"/>
    </row>
    <row r="730" spans="1:30">
      <c r="A730">
        <v>132</v>
      </c>
      <c r="B730" s="16" t="str">
        <f t="shared" si="155"/>
        <v>양파생것,붉은것kg피양파국산</v>
      </c>
      <c r="C730" s="61"/>
      <c r="D730" s="61" t="s">
        <v>545</v>
      </c>
      <c r="E730" s="175" t="s">
        <v>2</v>
      </c>
      <c r="F730" s="175" t="s">
        <v>1925</v>
      </c>
      <c r="G730" s="61" t="s">
        <v>192</v>
      </c>
      <c r="H730" s="175" t="s">
        <v>3</v>
      </c>
      <c r="I730" s="117" t="s">
        <v>195</v>
      </c>
      <c r="J730" s="68">
        <f>VLOOKUP($A730,[1]전년동월vs전월vs당월!$A$598:$AA$924,12,FALSE)</f>
        <v>2200</v>
      </c>
      <c r="K730" s="68" t="s">
        <v>629</v>
      </c>
      <c r="L730" s="219" t="str">
        <f>VLOOKUP($A730,농산물!$A138:$O464,12,FALSE)</f>
        <v>-</v>
      </c>
      <c r="M730" s="251" t="e">
        <f t="shared" si="156"/>
        <v>#VALUE!</v>
      </c>
      <c r="N730" s="251" t="e">
        <f t="shared" si="157"/>
        <v>#VALUE!</v>
      </c>
      <c r="O730" s="68" t="str">
        <f>VLOOKUP($A730,[1]전년동월vs전월vs당월!$A$598:$AA$924,17,FALSE)</f>
        <v>-</v>
      </c>
      <c r="P730" s="68" t="s">
        <v>629</v>
      </c>
      <c r="Q730" s="219" t="str">
        <f>VLOOKUP($A730,농산물!$A138:$O464,13,FALSE)</f>
        <v>-</v>
      </c>
      <c r="R730" s="251" t="e">
        <f t="shared" si="158"/>
        <v>#VALUE!</v>
      </c>
      <c r="S730" s="251" t="e">
        <f t="shared" si="159"/>
        <v>#VALUE!</v>
      </c>
      <c r="T730" s="68">
        <f>VLOOKUP($A730,[1]전년동월vs전월vs당월!$A$598:$AA$924,22,FALSE)</f>
        <v>3680</v>
      </c>
      <c r="U730" s="68" t="s">
        <v>629</v>
      </c>
      <c r="V730" s="219" t="str">
        <f>VLOOKUP($A730,농산물!$A138:$O464,14,FALSE)</f>
        <v>-</v>
      </c>
      <c r="W730" s="251" t="e">
        <f t="shared" si="160"/>
        <v>#VALUE!</v>
      </c>
      <c r="X730" s="251" t="e">
        <f t="shared" si="161"/>
        <v>#VALUE!</v>
      </c>
      <c r="Y730" s="68" t="str">
        <f>VLOOKUP($A730,[1]전년동월vs전월vs당월!$A$598:$AA$924,27,FALSE)</f>
        <v>-</v>
      </c>
      <c r="Z730" s="68" t="s">
        <v>629</v>
      </c>
      <c r="AA730" s="219" t="str">
        <f>VLOOKUP($A730,농산물!$A138:$O464,15,FALSE)</f>
        <v>-</v>
      </c>
      <c r="AB730" s="251" t="e">
        <f t="shared" si="162"/>
        <v>#VALUE!</v>
      </c>
      <c r="AC730" s="251" t="e">
        <f t="shared" si="163"/>
        <v>#VALUE!</v>
      </c>
      <c r="AD730" s="83"/>
    </row>
    <row r="731" spans="1:30">
      <c r="A731">
        <v>133</v>
      </c>
      <c r="B731" s="16" t="str">
        <f t="shared" si="155"/>
        <v>연근생것kg피연근국산</v>
      </c>
      <c r="C731" s="61">
        <v>55</v>
      </c>
      <c r="D731" s="61" t="s">
        <v>545</v>
      </c>
      <c r="E731" s="175" t="s">
        <v>581</v>
      </c>
      <c r="F731" s="175" t="s">
        <v>468</v>
      </c>
      <c r="G731" s="61" t="s">
        <v>192</v>
      </c>
      <c r="H731" s="175" t="s">
        <v>1928</v>
      </c>
      <c r="I731" s="117" t="s">
        <v>195</v>
      </c>
      <c r="J731" s="68" t="str">
        <f>VLOOKUP($A731,[1]전년동월vs전월vs당월!$A$598:$AA$924,12,FALSE)</f>
        <v>-</v>
      </c>
      <c r="K731" s="68" t="s">
        <v>629</v>
      </c>
      <c r="L731" s="219">
        <f>VLOOKUP($A731,농산물!$A139:$O465,12,FALSE)</f>
        <v>5000</v>
      </c>
      <c r="M731" s="251" t="e">
        <f t="shared" si="156"/>
        <v>#VALUE!</v>
      </c>
      <c r="N731" s="251" t="e">
        <f t="shared" si="157"/>
        <v>#VALUE!</v>
      </c>
      <c r="O731" s="68" t="str">
        <f>VLOOKUP($A731,[1]전년동월vs전월vs당월!$A$598:$AA$924,17,FALSE)</f>
        <v>-</v>
      </c>
      <c r="P731" s="68" t="s">
        <v>629</v>
      </c>
      <c r="Q731" s="219" t="str">
        <f>VLOOKUP($A731,농산물!$A139:$O465,13,FALSE)</f>
        <v>-</v>
      </c>
      <c r="R731" s="251" t="e">
        <f t="shared" si="158"/>
        <v>#VALUE!</v>
      </c>
      <c r="S731" s="251" t="e">
        <f t="shared" si="159"/>
        <v>#VALUE!</v>
      </c>
      <c r="T731" s="68">
        <f>VLOOKUP($A731,[1]전년동월vs전월vs당월!$A$598:$AA$924,22,FALSE)</f>
        <v>7850</v>
      </c>
      <c r="U731" s="68">
        <v>6890</v>
      </c>
      <c r="V731" s="219">
        <f>VLOOKUP($A731,농산물!$A139:$O465,14,FALSE)</f>
        <v>7980</v>
      </c>
      <c r="W731" s="251">
        <f t="shared" si="160"/>
        <v>1.6560509554140128</v>
      </c>
      <c r="X731" s="251">
        <f t="shared" si="161"/>
        <v>15.820029027576197</v>
      </c>
      <c r="Y731" s="68">
        <f>VLOOKUP($A731,[1]전년동월vs전월vs당월!$A$598:$AA$924,27,FALSE)</f>
        <v>7500</v>
      </c>
      <c r="Z731" s="68">
        <v>9000</v>
      </c>
      <c r="AA731" s="219">
        <f>VLOOKUP($A731,농산물!$A139:$O465,15,FALSE)</f>
        <v>9000</v>
      </c>
      <c r="AB731" s="251">
        <f t="shared" si="162"/>
        <v>20</v>
      </c>
      <c r="AC731" s="251">
        <f t="shared" si="163"/>
        <v>0</v>
      </c>
      <c r="AD731" s="83"/>
    </row>
    <row r="732" spans="1:30">
      <c r="A732">
        <v>134</v>
      </c>
      <c r="B732" s="16" t="str">
        <f t="shared" si="155"/>
        <v>연근생것,깐것kg깐연근,통국산</v>
      </c>
      <c r="C732" s="61"/>
      <c r="D732" s="61" t="s">
        <v>545</v>
      </c>
      <c r="E732" s="175" t="s">
        <v>581</v>
      </c>
      <c r="F732" s="175" t="s">
        <v>1923</v>
      </c>
      <c r="G732" s="61" t="s">
        <v>192</v>
      </c>
      <c r="H732" s="175" t="s">
        <v>1929</v>
      </c>
      <c r="I732" s="117" t="s">
        <v>195</v>
      </c>
      <c r="J732" s="68" t="str">
        <f>VLOOKUP($A732,[1]전년동월vs전월vs당월!$A$598:$AA$924,12,FALSE)</f>
        <v>-</v>
      </c>
      <c r="K732" s="68" t="s">
        <v>629</v>
      </c>
      <c r="L732" s="219" t="str">
        <f>VLOOKUP($A732,농산물!$A140:$O466,12,FALSE)</f>
        <v>-</v>
      </c>
      <c r="M732" s="251" t="e">
        <f t="shared" si="156"/>
        <v>#VALUE!</v>
      </c>
      <c r="N732" s="251" t="e">
        <f t="shared" si="157"/>
        <v>#VALUE!</v>
      </c>
      <c r="O732" s="68" t="str">
        <f>VLOOKUP($A732,[1]전년동월vs전월vs당월!$A$598:$AA$924,17,FALSE)</f>
        <v>-</v>
      </c>
      <c r="P732" s="68" t="s">
        <v>629</v>
      </c>
      <c r="Q732" s="219" t="str">
        <f>VLOOKUP($A732,농산물!$A140:$O466,13,FALSE)</f>
        <v>-</v>
      </c>
      <c r="R732" s="251" t="e">
        <f t="shared" si="158"/>
        <v>#VALUE!</v>
      </c>
      <c r="S732" s="251" t="e">
        <f t="shared" si="159"/>
        <v>#VALUE!</v>
      </c>
      <c r="T732" s="68">
        <f>VLOOKUP($A732,[1]전년동월vs전월vs당월!$A$598:$AA$924,22,FALSE)</f>
        <v>12930</v>
      </c>
      <c r="U732" s="68" t="s">
        <v>629</v>
      </c>
      <c r="V732" s="219" t="str">
        <f>VLOOKUP($A732,농산물!$A140:$O466,14,FALSE)</f>
        <v>-</v>
      </c>
      <c r="W732" s="251" t="e">
        <f t="shared" si="160"/>
        <v>#VALUE!</v>
      </c>
      <c r="X732" s="251" t="e">
        <f t="shared" si="161"/>
        <v>#VALUE!</v>
      </c>
      <c r="Y732" s="68">
        <f>VLOOKUP($A732,[1]전년동월vs전월vs당월!$A$598:$AA$924,27,FALSE)</f>
        <v>9960</v>
      </c>
      <c r="Z732" s="68">
        <v>9960</v>
      </c>
      <c r="AA732" s="219">
        <f>VLOOKUP($A732,농산물!$A140:$O466,15,FALSE)</f>
        <v>9960</v>
      </c>
      <c r="AB732" s="251">
        <f t="shared" si="162"/>
        <v>0</v>
      </c>
      <c r="AC732" s="251">
        <f t="shared" si="163"/>
        <v>0</v>
      </c>
      <c r="AD732" s="83"/>
    </row>
    <row r="733" spans="1:30">
      <c r="A733">
        <v>135</v>
      </c>
      <c r="B733" s="16" t="str">
        <f t="shared" si="155"/>
        <v>연근생것,손질kg깐연근,채국산</v>
      </c>
      <c r="C733" s="61"/>
      <c r="D733" s="61" t="s">
        <v>545</v>
      </c>
      <c r="E733" s="175" t="s">
        <v>581</v>
      </c>
      <c r="F733" s="175" t="s">
        <v>1510</v>
      </c>
      <c r="G733" s="61" t="s">
        <v>192</v>
      </c>
      <c r="H733" s="175" t="s">
        <v>1930</v>
      </c>
      <c r="I733" s="117" t="s">
        <v>195</v>
      </c>
      <c r="J733" s="68" t="str">
        <f>VLOOKUP($A733,[1]전년동월vs전월vs당월!$A$598:$AA$924,12,FALSE)</f>
        <v>-</v>
      </c>
      <c r="K733" s="68" t="s">
        <v>629</v>
      </c>
      <c r="L733" s="219" t="str">
        <f>VLOOKUP($A733,농산물!$A141:$O467,12,FALSE)</f>
        <v>-</v>
      </c>
      <c r="M733" s="251" t="e">
        <f t="shared" si="156"/>
        <v>#VALUE!</v>
      </c>
      <c r="N733" s="251" t="e">
        <f t="shared" si="157"/>
        <v>#VALUE!</v>
      </c>
      <c r="O733" s="68" t="str">
        <f>VLOOKUP($A733,[1]전년동월vs전월vs당월!$A$598:$AA$924,17,FALSE)</f>
        <v>-</v>
      </c>
      <c r="P733" s="68" t="s">
        <v>629</v>
      </c>
      <c r="Q733" s="219" t="str">
        <f>VLOOKUP($A733,농산물!$A141:$O467,13,FALSE)</f>
        <v>-</v>
      </c>
      <c r="R733" s="251" t="e">
        <f t="shared" si="158"/>
        <v>#VALUE!</v>
      </c>
      <c r="S733" s="251" t="e">
        <f t="shared" si="159"/>
        <v>#VALUE!</v>
      </c>
      <c r="T733" s="68">
        <f>VLOOKUP($A733,[1]전년동월vs전월vs당월!$A$598:$AA$924,22,FALSE)</f>
        <v>12200</v>
      </c>
      <c r="U733" s="68">
        <v>11270</v>
      </c>
      <c r="V733" s="219">
        <f>VLOOKUP($A733,농산물!$A141:$O467,14,FALSE)</f>
        <v>11600</v>
      </c>
      <c r="W733" s="251">
        <f t="shared" si="160"/>
        <v>-4.918032786885246</v>
      </c>
      <c r="X733" s="251">
        <f t="shared" si="161"/>
        <v>2.9281277728482697</v>
      </c>
      <c r="Y733" s="68">
        <f>VLOOKUP($A733,[1]전년동월vs전월vs당월!$A$598:$AA$924,27,FALSE)</f>
        <v>12500</v>
      </c>
      <c r="Z733" s="68">
        <v>9520</v>
      </c>
      <c r="AA733" s="219">
        <f>VLOOKUP($A733,농산물!$A141:$O467,15,FALSE)</f>
        <v>9520</v>
      </c>
      <c r="AB733" s="251">
        <f t="shared" si="162"/>
        <v>-23.84</v>
      </c>
      <c r="AC733" s="251">
        <f t="shared" si="163"/>
        <v>0</v>
      </c>
      <c r="AD733" s="83"/>
    </row>
    <row r="734" spans="1:30">
      <c r="A734">
        <v>136</v>
      </c>
      <c r="B734" s="16" t="str">
        <f t="shared" si="155"/>
        <v>열무생것kg연한것국산</v>
      </c>
      <c r="C734" s="61">
        <v>56</v>
      </c>
      <c r="D734" s="61" t="s">
        <v>545</v>
      </c>
      <c r="E734" s="175" t="s">
        <v>508</v>
      </c>
      <c r="F734" s="175" t="s">
        <v>468</v>
      </c>
      <c r="G734" s="61" t="s">
        <v>192</v>
      </c>
      <c r="H734" s="175" t="s">
        <v>1931</v>
      </c>
      <c r="I734" s="117" t="s">
        <v>195</v>
      </c>
      <c r="J734" s="68">
        <f>VLOOKUP($A734,[1]전년동월vs전월vs당월!$A$598:$AA$924,12,FALSE)</f>
        <v>3000</v>
      </c>
      <c r="K734" s="68">
        <v>1670</v>
      </c>
      <c r="L734" s="219" t="str">
        <f>VLOOKUP($A734,농산물!$A142:$O468,12,FALSE)</f>
        <v>-</v>
      </c>
      <c r="M734" s="251" t="e">
        <f t="shared" si="156"/>
        <v>#VALUE!</v>
      </c>
      <c r="N734" s="251" t="e">
        <f t="shared" si="157"/>
        <v>#VALUE!</v>
      </c>
      <c r="O734" s="68">
        <f>VLOOKUP($A734,[1]전년동월vs전월vs당월!$A$598:$AA$924,17,FALSE)</f>
        <v>2500</v>
      </c>
      <c r="P734" s="68">
        <v>2000</v>
      </c>
      <c r="Q734" s="219" t="str">
        <f>VLOOKUP($A734,농산물!$A142:$O468,13,FALSE)</f>
        <v>-</v>
      </c>
      <c r="R734" s="251" t="e">
        <f t="shared" si="158"/>
        <v>#VALUE!</v>
      </c>
      <c r="S734" s="251" t="e">
        <f t="shared" si="159"/>
        <v>#VALUE!</v>
      </c>
      <c r="T734" s="68" t="str">
        <f>VLOOKUP($A734,[1]전년동월vs전월vs당월!$A$598:$AA$924,22,FALSE)</f>
        <v>-</v>
      </c>
      <c r="U734" s="68">
        <v>2630</v>
      </c>
      <c r="V734" s="219">
        <f>VLOOKUP($A734,농산물!$A142:$O468,14,FALSE)</f>
        <v>1050</v>
      </c>
      <c r="W734" s="251" t="e">
        <f t="shared" si="160"/>
        <v>#VALUE!</v>
      </c>
      <c r="X734" s="251">
        <f t="shared" si="161"/>
        <v>-60.076045627376423</v>
      </c>
      <c r="Y734" s="68">
        <f>VLOOKUP($A734,[1]전년동월vs전월vs당월!$A$598:$AA$924,27,FALSE)</f>
        <v>5760</v>
      </c>
      <c r="Z734" s="68">
        <v>1910</v>
      </c>
      <c r="AA734" s="219">
        <f>VLOOKUP($A734,농산물!$A142:$O468,15,FALSE)</f>
        <v>810</v>
      </c>
      <c r="AB734" s="251">
        <f t="shared" si="162"/>
        <v>-85.9375</v>
      </c>
      <c r="AC734" s="251">
        <f t="shared" si="163"/>
        <v>-57.591623036649217</v>
      </c>
      <c r="AD734" s="83"/>
    </row>
    <row r="735" spans="1:30">
      <c r="A735">
        <v>137</v>
      </c>
      <c r="B735" s="16" t="str">
        <f t="shared" si="155"/>
        <v>오이생것,재래종kg백오이국산</v>
      </c>
      <c r="C735" s="61">
        <v>57</v>
      </c>
      <c r="D735" s="61" t="s">
        <v>545</v>
      </c>
      <c r="E735" s="175" t="s">
        <v>582</v>
      </c>
      <c r="F735" s="175" t="s">
        <v>1932</v>
      </c>
      <c r="G735" s="61" t="s">
        <v>192</v>
      </c>
      <c r="H735" s="175" t="s">
        <v>5</v>
      </c>
      <c r="I735" s="117" t="s">
        <v>195</v>
      </c>
      <c r="J735" s="68">
        <f>VLOOKUP($A735,[1]전년동월vs전월vs당월!$A$598:$AA$924,12,FALSE)</f>
        <v>3160</v>
      </c>
      <c r="K735" s="68">
        <v>2110</v>
      </c>
      <c r="L735" s="219">
        <f>VLOOKUP($A735,농산물!$A143:$O469,12,FALSE)</f>
        <v>5000</v>
      </c>
      <c r="M735" s="251">
        <f t="shared" si="156"/>
        <v>58.22784810126582</v>
      </c>
      <c r="N735" s="251">
        <f t="shared" si="157"/>
        <v>136.96682464454977</v>
      </c>
      <c r="O735" s="68">
        <f>VLOOKUP($A735,[1]전년동월vs전월vs당월!$A$598:$AA$924,17,FALSE)</f>
        <v>4500</v>
      </c>
      <c r="P735" s="68">
        <v>2000</v>
      </c>
      <c r="Q735" s="219">
        <f>VLOOKUP($A735,농산물!$A143:$O469,13,FALSE)</f>
        <v>6900</v>
      </c>
      <c r="R735" s="251">
        <f t="shared" si="158"/>
        <v>53.333333333333336</v>
      </c>
      <c r="S735" s="251">
        <f t="shared" si="159"/>
        <v>245</v>
      </c>
      <c r="T735" s="68">
        <f>VLOOKUP($A735,[1]전년동월vs전월vs당월!$A$598:$AA$924,22,FALSE)</f>
        <v>6040</v>
      </c>
      <c r="U735" s="68">
        <v>2370</v>
      </c>
      <c r="V735" s="219">
        <f>VLOOKUP($A735,농산물!$A143:$O469,14,FALSE)</f>
        <v>7260</v>
      </c>
      <c r="W735" s="251">
        <f t="shared" si="160"/>
        <v>20.198675496688743</v>
      </c>
      <c r="X735" s="251">
        <f t="shared" si="161"/>
        <v>206.32911392405063</v>
      </c>
      <c r="Y735" s="68">
        <f>VLOOKUP($A735,[1]전년동월vs전월vs당월!$A$598:$AA$924,27,FALSE)</f>
        <v>5840</v>
      </c>
      <c r="Z735" s="68">
        <v>1970</v>
      </c>
      <c r="AA735" s="219">
        <f>VLOOKUP($A735,농산물!$A143:$O469,15,FALSE)</f>
        <v>6250</v>
      </c>
      <c r="AB735" s="251">
        <f t="shared" si="162"/>
        <v>7.0205479452054798</v>
      </c>
      <c r="AC735" s="251">
        <f t="shared" si="163"/>
        <v>217.25888324873097</v>
      </c>
      <c r="AD735" s="83"/>
    </row>
    <row r="736" spans="1:30">
      <c r="A736">
        <v>138</v>
      </c>
      <c r="B736" s="16" t="str">
        <f t="shared" si="155"/>
        <v>오이생것,개량종kg취청오이,25~30cm국산</v>
      </c>
      <c r="C736" s="61"/>
      <c r="D736" s="61" t="s">
        <v>545</v>
      </c>
      <c r="E736" s="175" t="s">
        <v>582</v>
      </c>
      <c r="F736" s="175" t="s">
        <v>1933</v>
      </c>
      <c r="G736" s="61" t="s">
        <v>192</v>
      </c>
      <c r="H736" s="175" t="s">
        <v>1934</v>
      </c>
      <c r="I736" s="117" t="s">
        <v>195</v>
      </c>
      <c r="J736" s="68">
        <f>VLOOKUP($A736,[1]전년동월vs전월vs당월!$A$598:$AA$924,12,FALSE)</f>
        <v>3340</v>
      </c>
      <c r="K736" s="68">
        <v>2150</v>
      </c>
      <c r="L736" s="219">
        <f>VLOOKUP($A736,농산물!$A144:$O470,12,FALSE)</f>
        <v>3900</v>
      </c>
      <c r="M736" s="251">
        <f t="shared" si="156"/>
        <v>16.766467065868262</v>
      </c>
      <c r="N736" s="251">
        <f t="shared" si="157"/>
        <v>81.395348837209298</v>
      </c>
      <c r="O736" s="68">
        <f>VLOOKUP($A736,[1]전년동월vs전월vs당월!$A$598:$AA$924,17,FALSE)</f>
        <v>3200</v>
      </c>
      <c r="P736" s="68">
        <v>2400</v>
      </c>
      <c r="Q736" s="219">
        <f>VLOOKUP($A736,농산물!$A144:$O470,13,FALSE)</f>
        <v>3860</v>
      </c>
      <c r="R736" s="251">
        <f t="shared" si="158"/>
        <v>20.625</v>
      </c>
      <c r="S736" s="251">
        <f t="shared" si="159"/>
        <v>60.833333333333336</v>
      </c>
      <c r="T736" s="68">
        <f>VLOOKUP($A736,[1]전년동월vs전월vs당월!$A$598:$AA$924,22,FALSE)</f>
        <v>8170</v>
      </c>
      <c r="U736" s="68">
        <v>3370</v>
      </c>
      <c r="V736" s="219">
        <f>VLOOKUP($A736,농산물!$A144:$O470,14,FALSE)</f>
        <v>6380</v>
      </c>
      <c r="W736" s="251">
        <f t="shared" si="160"/>
        <v>-21.909424724602204</v>
      </c>
      <c r="X736" s="251">
        <f t="shared" si="161"/>
        <v>89.317507418397625</v>
      </c>
      <c r="Y736" s="68">
        <f>VLOOKUP($A736,[1]전년동월vs전월vs당월!$A$598:$AA$924,27,FALSE)</f>
        <v>5390</v>
      </c>
      <c r="Z736" s="68">
        <v>2750</v>
      </c>
      <c r="AA736" s="219">
        <f>VLOOKUP($A736,농산물!$A144:$O470,15,FALSE)</f>
        <v>4860</v>
      </c>
      <c r="AB736" s="251">
        <f t="shared" si="162"/>
        <v>-9.833024118738404</v>
      </c>
      <c r="AC736" s="251">
        <f t="shared" si="163"/>
        <v>76.727272727272734</v>
      </c>
      <c r="AD736" s="83"/>
    </row>
    <row r="737" spans="1:30">
      <c r="A737">
        <v>139</v>
      </c>
      <c r="B737" s="16" t="str">
        <f t="shared" si="155"/>
        <v>오이생것,개량종kg가시오이,25~30cm국산</v>
      </c>
      <c r="C737" s="61"/>
      <c r="D737" s="61" t="s">
        <v>545</v>
      </c>
      <c r="E737" s="175" t="s">
        <v>582</v>
      </c>
      <c r="F737" s="175" t="s">
        <v>1933</v>
      </c>
      <c r="G737" s="61" t="s">
        <v>192</v>
      </c>
      <c r="H737" s="175" t="s">
        <v>1935</v>
      </c>
      <c r="I737" s="117" t="s">
        <v>195</v>
      </c>
      <c r="J737" s="68" t="str">
        <f>VLOOKUP($A737,[1]전년동월vs전월vs당월!$A$598:$AA$924,12,FALSE)</f>
        <v>-</v>
      </c>
      <c r="K737" s="68" t="s">
        <v>629</v>
      </c>
      <c r="L737" s="219" t="str">
        <f>VLOOKUP($A737,농산물!$A145:$O471,12,FALSE)</f>
        <v>-</v>
      </c>
      <c r="M737" s="251" t="e">
        <f t="shared" si="156"/>
        <v>#VALUE!</v>
      </c>
      <c r="N737" s="251" t="e">
        <f t="shared" si="157"/>
        <v>#VALUE!</v>
      </c>
      <c r="O737" s="68" t="str">
        <f>VLOOKUP($A737,[1]전년동월vs전월vs당월!$A$598:$AA$924,17,FALSE)</f>
        <v>-</v>
      </c>
      <c r="P737" s="68" t="s">
        <v>629</v>
      </c>
      <c r="Q737" s="219" t="str">
        <f>VLOOKUP($A737,농산물!$A145:$O471,13,FALSE)</f>
        <v>-</v>
      </c>
      <c r="R737" s="251" t="e">
        <f t="shared" si="158"/>
        <v>#VALUE!</v>
      </c>
      <c r="S737" s="251" t="e">
        <f t="shared" si="159"/>
        <v>#VALUE!</v>
      </c>
      <c r="T737" s="68">
        <f>VLOOKUP($A737,[1]전년동월vs전월vs당월!$A$598:$AA$924,22,FALSE)</f>
        <v>6250</v>
      </c>
      <c r="U737" s="68">
        <v>5390</v>
      </c>
      <c r="V737" s="219">
        <f>VLOOKUP($A737,농산물!$A145:$O471,14,FALSE)</f>
        <v>5390</v>
      </c>
      <c r="W737" s="251">
        <f t="shared" si="160"/>
        <v>-13.76</v>
      </c>
      <c r="X737" s="251">
        <f t="shared" si="161"/>
        <v>0</v>
      </c>
      <c r="Y737" s="68" t="str">
        <f>VLOOKUP($A737,[1]전년동월vs전월vs당월!$A$598:$AA$924,27,FALSE)</f>
        <v>-</v>
      </c>
      <c r="Z737" s="68" t="s">
        <v>629</v>
      </c>
      <c r="AA737" s="219" t="str">
        <f>VLOOKUP($A737,농산물!$A145:$O471,15,FALSE)</f>
        <v>-</v>
      </c>
      <c r="AB737" s="251" t="e">
        <f t="shared" si="162"/>
        <v>#VALUE!</v>
      </c>
      <c r="AC737" s="251" t="e">
        <f t="shared" si="163"/>
        <v>#VALUE!</v>
      </c>
      <c r="AD737" s="83"/>
    </row>
    <row r="738" spans="1:30">
      <c r="A738">
        <v>140</v>
      </c>
      <c r="B738" s="16" t="str">
        <f t="shared" si="155"/>
        <v>오이생것,개량종kg늙은오이국산</v>
      </c>
      <c r="C738" s="61"/>
      <c r="D738" s="61" t="s">
        <v>545</v>
      </c>
      <c r="E738" s="175" t="s">
        <v>582</v>
      </c>
      <c r="F738" s="175" t="s">
        <v>1933</v>
      </c>
      <c r="G738" s="61" t="s">
        <v>192</v>
      </c>
      <c r="H738" s="175" t="s">
        <v>1936</v>
      </c>
      <c r="I738" s="117" t="s">
        <v>195</v>
      </c>
      <c r="J738" s="68" t="str">
        <f>VLOOKUP($A738,[1]전년동월vs전월vs당월!$A$598:$AA$924,12,FALSE)</f>
        <v>-</v>
      </c>
      <c r="K738" s="68" t="s">
        <v>629</v>
      </c>
      <c r="L738" s="219" t="str">
        <f>VLOOKUP($A738,농산물!$A146:$O472,12,FALSE)</f>
        <v>-</v>
      </c>
      <c r="M738" s="251" t="e">
        <f t="shared" si="156"/>
        <v>#VALUE!</v>
      </c>
      <c r="N738" s="251" t="e">
        <f t="shared" si="157"/>
        <v>#VALUE!</v>
      </c>
      <c r="O738" s="68" t="str">
        <f>VLOOKUP($A738,[1]전년동월vs전월vs당월!$A$598:$AA$924,17,FALSE)</f>
        <v>-</v>
      </c>
      <c r="P738" s="68" t="s">
        <v>629</v>
      </c>
      <c r="Q738" s="219" t="str">
        <f>VLOOKUP($A738,농산물!$A146:$O472,13,FALSE)</f>
        <v>-</v>
      </c>
      <c r="R738" s="251" t="e">
        <f t="shared" si="158"/>
        <v>#VALUE!</v>
      </c>
      <c r="S738" s="251" t="e">
        <f t="shared" si="159"/>
        <v>#VALUE!</v>
      </c>
      <c r="T738" s="68" t="str">
        <f>VLOOKUP($A738,[1]전년동월vs전월vs당월!$A$598:$AA$924,22,FALSE)</f>
        <v>-</v>
      </c>
      <c r="U738" s="68" t="s">
        <v>629</v>
      </c>
      <c r="V738" s="219" t="str">
        <f>VLOOKUP($A738,농산물!$A146:$O472,14,FALSE)</f>
        <v>-</v>
      </c>
      <c r="W738" s="251" t="e">
        <f t="shared" si="160"/>
        <v>#VALUE!</v>
      </c>
      <c r="X738" s="251" t="e">
        <f t="shared" si="161"/>
        <v>#VALUE!</v>
      </c>
      <c r="Y738" s="68" t="str">
        <f>VLOOKUP($A738,[1]전년동월vs전월vs당월!$A$598:$AA$924,27,FALSE)</f>
        <v>-</v>
      </c>
      <c r="Z738" s="68" t="s">
        <v>629</v>
      </c>
      <c r="AA738" s="219" t="str">
        <f>VLOOKUP($A738,농산물!$A146:$O472,15,FALSE)</f>
        <v>-</v>
      </c>
      <c r="AB738" s="251" t="e">
        <f t="shared" si="162"/>
        <v>#VALUE!</v>
      </c>
      <c r="AC738" s="251" t="e">
        <f t="shared" si="163"/>
        <v>#VALUE!</v>
      </c>
      <c r="AD738" s="83"/>
    </row>
    <row r="739" spans="1:30">
      <c r="A739">
        <v>141</v>
      </c>
      <c r="B739" s="16" t="str">
        <f t="shared" si="155"/>
        <v>오이생것,깐것kg늙은오이,껍질씨제거국산</v>
      </c>
      <c r="C739" s="61"/>
      <c r="D739" s="61" t="s">
        <v>545</v>
      </c>
      <c r="E739" s="175" t="s">
        <v>582</v>
      </c>
      <c r="F739" s="175" t="s">
        <v>1923</v>
      </c>
      <c r="G739" s="61" t="s">
        <v>192</v>
      </c>
      <c r="H739" s="175" t="s">
        <v>1937</v>
      </c>
      <c r="I739" s="117" t="s">
        <v>195</v>
      </c>
      <c r="J739" s="68" t="str">
        <f>VLOOKUP($A739,[1]전년동월vs전월vs당월!$A$598:$AA$924,12,FALSE)</f>
        <v>-</v>
      </c>
      <c r="K739" s="68" t="s">
        <v>629</v>
      </c>
      <c r="L739" s="219" t="str">
        <f>VLOOKUP($A739,농산물!$A147:$O473,12,FALSE)</f>
        <v>-</v>
      </c>
      <c r="M739" s="251" t="e">
        <f t="shared" si="156"/>
        <v>#VALUE!</v>
      </c>
      <c r="N739" s="251" t="e">
        <f t="shared" si="157"/>
        <v>#VALUE!</v>
      </c>
      <c r="O739" s="68" t="str">
        <f>VLOOKUP($A739,[1]전년동월vs전월vs당월!$A$598:$AA$924,17,FALSE)</f>
        <v>-</v>
      </c>
      <c r="P739" s="68" t="s">
        <v>629</v>
      </c>
      <c r="Q739" s="219" t="str">
        <f>VLOOKUP($A739,농산물!$A147:$O473,13,FALSE)</f>
        <v>-</v>
      </c>
      <c r="R739" s="251" t="e">
        <f t="shared" si="158"/>
        <v>#VALUE!</v>
      </c>
      <c r="S739" s="251" t="e">
        <f t="shared" si="159"/>
        <v>#VALUE!</v>
      </c>
      <c r="T739" s="68" t="str">
        <f>VLOOKUP($A739,[1]전년동월vs전월vs당월!$A$598:$AA$924,22,FALSE)</f>
        <v>-</v>
      </c>
      <c r="U739" s="68" t="s">
        <v>629</v>
      </c>
      <c r="V739" s="219" t="str">
        <f>VLOOKUP($A739,농산물!$A147:$O473,14,FALSE)</f>
        <v>-</v>
      </c>
      <c r="W739" s="251" t="e">
        <f t="shared" si="160"/>
        <v>#VALUE!</v>
      </c>
      <c r="X739" s="251" t="e">
        <f t="shared" si="161"/>
        <v>#VALUE!</v>
      </c>
      <c r="Y739" s="68" t="str">
        <f>VLOOKUP($A739,[1]전년동월vs전월vs당월!$A$598:$AA$924,27,FALSE)</f>
        <v>-</v>
      </c>
      <c r="Z739" s="68" t="s">
        <v>629</v>
      </c>
      <c r="AA739" s="219" t="str">
        <f>VLOOKUP($A739,농산물!$A147:$O473,15,FALSE)</f>
        <v>-</v>
      </c>
      <c r="AB739" s="251" t="e">
        <f t="shared" si="162"/>
        <v>#VALUE!</v>
      </c>
      <c r="AC739" s="251" t="e">
        <f t="shared" si="163"/>
        <v>#VALUE!</v>
      </c>
      <c r="AD739" s="83"/>
    </row>
    <row r="740" spans="1:30">
      <c r="A740">
        <v>142</v>
      </c>
      <c r="B740" s="16" t="str">
        <f t="shared" si="155"/>
        <v>오이생것,손질kg늙은오이,껍질씨제거(채)국산</v>
      </c>
      <c r="C740" s="61"/>
      <c r="D740" s="61" t="s">
        <v>545</v>
      </c>
      <c r="E740" s="175" t="s">
        <v>582</v>
      </c>
      <c r="F740" s="175" t="s">
        <v>1510</v>
      </c>
      <c r="G740" s="61" t="s">
        <v>192</v>
      </c>
      <c r="H740" s="175" t="s">
        <v>1938</v>
      </c>
      <c r="I740" s="117" t="s">
        <v>195</v>
      </c>
      <c r="J740" s="68" t="str">
        <f>VLOOKUP($A740,[1]전년동월vs전월vs당월!$A$598:$AA$924,12,FALSE)</f>
        <v>-</v>
      </c>
      <c r="K740" s="68" t="s">
        <v>629</v>
      </c>
      <c r="L740" s="219" t="str">
        <f>VLOOKUP($A740,농산물!$A148:$O474,12,FALSE)</f>
        <v>-</v>
      </c>
      <c r="M740" s="251" t="e">
        <f t="shared" si="156"/>
        <v>#VALUE!</v>
      </c>
      <c r="N740" s="251" t="e">
        <f t="shared" si="157"/>
        <v>#VALUE!</v>
      </c>
      <c r="O740" s="68" t="str">
        <f>VLOOKUP($A740,[1]전년동월vs전월vs당월!$A$598:$AA$924,17,FALSE)</f>
        <v>-</v>
      </c>
      <c r="P740" s="68" t="s">
        <v>629</v>
      </c>
      <c r="Q740" s="219" t="str">
        <f>VLOOKUP($A740,농산물!$A148:$O474,13,FALSE)</f>
        <v>-</v>
      </c>
      <c r="R740" s="251" t="e">
        <f t="shared" si="158"/>
        <v>#VALUE!</v>
      </c>
      <c r="S740" s="251" t="e">
        <f t="shared" si="159"/>
        <v>#VALUE!</v>
      </c>
      <c r="T740" s="68" t="str">
        <f>VLOOKUP($A740,[1]전년동월vs전월vs당월!$A$598:$AA$924,22,FALSE)</f>
        <v>-</v>
      </c>
      <c r="U740" s="68" t="s">
        <v>629</v>
      </c>
      <c r="V740" s="219" t="str">
        <f>VLOOKUP($A740,농산물!$A148:$O474,14,FALSE)</f>
        <v>-</v>
      </c>
      <c r="W740" s="251" t="e">
        <f t="shared" si="160"/>
        <v>#VALUE!</v>
      </c>
      <c r="X740" s="251" t="e">
        <f t="shared" si="161"/>
        <v>#VALUE!</v>
      </c>
      <c r="Y740" s="68" t="str">
        <f>VLOOKUP($A740,[1]전년동월vs전월vs당월!$A$598:$AA$924,27,FALSE)</f>
        <v>-</v>
      </c>
      <c r="Z740" s="68" t="s">
        <v>629</v>
      </c>
      <c r="AA740" s="219" t="str">
        <f>VLOOKUP($A740,농산물!$A148:$O474,15,FALSE)</f>
        <v>-</v>
      </c>
      <c r="AB740" s="251" t="e">
        <f t="shared" si="162"/>
        <v>#VALUE!</v>
      </c>
      <c r="AC740" s="251" t="e">
        <f t="shared" si="163"/>
        <v>#VALUE!</v>
      </c>
      <c r="AD740" s="83"/>
    </row>
    <row r="741" spans="1:30">
      <c r="A741">
        <v>143</v>
      </c>
      <c r="B741" s="16" t="str">
        <f t="shared" si="155"/>
        <v>우엉생것,깐것kg깐우엉,통국산</v>
      </c>
      <c r="C741" s="61">
        <v>58</v>
      </c>
      <c r="D741" s="61" t="s">
        <v>545</v>
      </c>
      <c r="E741" s="175" t="s">
        <v>583</v>
      </c>
      <c r="F741" s="175" t="s">
        <v>1923</v>
      </c>
      <c r="G741" s="61" t="s">
        <v>192</v>
      </c>
      <c r="H741" s="175" t="s">
        <v>1939</v>
      </c>
      <c r="I741" s="117" t="s">
        <v>195</v>
      </c>
      <c r="J741" s="68" t="str">
        <f>VLOOKUP($A741,[1]전년동월vs전월vs당월!$A$598:$AA$924,12,FALSE)</f>
        <v>-</v>
      </c>
      <c r="K741" s="68" t="s">
        <v>629</v>
      </c>
      <c r="L741" s="219" t="str">
        <f>VLOOKUP($A741,농산물!$A149:$O475,12,FALSE)</f>
        <v>-</v>
      </c>
      <c r="M741" s="251" t="e">
        <f t="shared" si="156"/>
        <v>#VALUE!</v>
      </c>
      <c r="N741" s="251" t="e">
        <f t="shared" si="157"/>
        <v>#VALUE!</v>
      </c>
      <c r="O741" s="68">
        <f>VLOOKUP($A741,[1]전년동월vs전월vs당월!$A$598:$AA$924,17,FALSE)</f>
        <v>8000</v>
      </c>
      <c r="P741" s="68" t="s">
        <v>629</v>
      </c>
      <c r="Q741" s="219">
        <f>VLOOKUP($A741,농산물!$A149:$O475,13,FALSE)</f>
        <v>14000</v>
      </c>
      <c r="R741" s="251">
        <f t="shared" si="158"/>
        <v>75</v>
      </c>
      <c r="S741" s="251" t="e">
        <f t="shared" si="159"/>
        <v>#VALUE!</v>
      </c>
      <c r="T741" s="68" t="str">
        <f>VLOOKUP($A741,[1]전년동월vs전월vs당월!$A$598:$AA$924,22,FALSE)</f>
        <v>-</v>
      </c>
      <c r="U741" s="68" t="s">
        <v>629</v>
      </c>
      <c r="V741" s="219" t="str">
        <f>VLOOKUP($A741,농산물!$A149:$O475,14,FALSE)</f>
        <v>-</v>
      </c>
      <c r="W741" s="251" t="e">
        <f t="shared" si="160"/>
        <v>#VALUE!</v>
      </c>
      <c r="X741" s="251" t="e">
        <f t="shared" si="161"/>
        <v>#VALUE!</v>
      </c>
      <c r="Y741" s="68" t="str">
        <f>VLOOKUP($A741,[1]전년동월vs전월vs당월!$A$598:$AA$924,27,FALSE)</f>
        <v>-</v>
      </c>
      <c r="Z741" s="68" t="s">
        <v>629</v>
      </c>
      <c r="AA741" s="219" t="str">
        <f>VLOOKUP($A741,농산물!$A149:$O475,15,FALSE)</f>
        <v>-</v>
      </c>
      <c r="AB741" s="251" t="e">
        <f t="shared" si="162"/>
        <v>#VALUE!</v>
      </c>
      <c r="AC741" s="251" t="e">
        <f t="shared" si="163"/>
        <v>#VALUE!</v>
      </c>
      <c r="AD741" s="83"/>
    </row>
    <row r="742" spans="1:30">
      <c r="A742">
        <v>144</v>
      </c>
      <c r="B742" s="16" t="str">
        <f t="shared" si="155"/>
        <v>우엉생것,손질kg깐우엉,채국산</v>
      </c>
      <c r="C742" s="61"/>
      <c r="D742" s="61" t="s">
        <v>545</v>
      </c>
      <c r="E742" s="175" t="s">
        <v>583</v>
      </c>
      <c r="F742" s="175" t="s">
        <v>1510</v>
      </c>
      <c r="G742" s="61" t="s">
        <v>192</v>
      </c>
      <c r="H742" s="175" t="s">
        <v>1940</v>
      </c>
      <c r="I742" s="117" t="s">
        <v>195</v>
      </c>
      <c r="J742" s="68" t="str">
        <f>VLOOKUP($A742,[1]전년동월vs전월vs당월!$A$598:$AA$924,12,FALSE)</f>
        <v>-</v>
      </c>
      <c r="K742" s="68" t="s">
        <v>629</v>
      </c>
      <c r="L742" s="219" t="str">
        <f>VLOOKUP($A742,농산물!$A150:$O476,12,FALSE)</f>
        <v>-</v>
      </c>
      <c r="M742" s="251" t="e">
        <f t="shared" si="156"/>
        <v>#VALUE!</v>
      </c>
      <c r="N742" s="251" t="e">
        <f t="shared" si="157"/>
        <v>#VALUE!</v>
      </c>
      <c r="O742" s="68" t="str">
        <f>VLOOKUP($A742,[1]전년동월vs전월vs당월!$A$598:$AA$924,17,FALSE)</f>
        <v>-</v>
      </c>
      <c r="P742" s="68" t="s">
        <v>629</v>
      </c>
      <c r="Q742" s="219" t="str">
        <f>VLOOKUP($A742,농산물!$A150:$O476,13,FALSE)</f>
        <v>-</v>
      </c>
      <c r="R742" s="251" t="e">
        <f t="shared" si="158"/>
        <v>#VALUE!</v>
      </c>
      <c r="S742" s="251" t="e">
        <f t="shared" si="159"/>
        <v>#VALUE!</v>
      </c>
      <c r="T742" s="68">
        <f>VLOOKUP($A742,[1]전년동월vs전월vs당월!$A$598:$AA$924,22,FALSE)</f>
        <v>10930</v>
      </c>
      <c r="U742" s="68">
        <v>18800</v>
      </c>
      <c r="V742" s="219">
        <f>VLOOKUP($A742,농산물!$A150:$O476,14,FALSE)</f>
        <v>16600</v>
      </c>
      <c r="W742" s="251">
        <f t="shared" si="160"/>
        <v>51.875571820677038</v>
      </c>
      <c r="X742" s="251">
        <f t="shared" si="161"/>
        <v>-11.702127659574469</v>
      </c>
      <c r="Y742" s="68">
        <f>VLOOKUP($A742,[1]전년동월vs전월vs당월!$A$598:$AA$924,27,FALSE)</f>
        <v>12500</v>
      </c>
      <c r="Z742" s="68" t="s">
        <v>629</v>
      </c>
      <c r="AA742" s="219" t="str">
        <f>VLOOKUP($A742,농산물!$A150:$O476,15,FALSE)</f>
        <v>-</v>
      </c>
      <c r="AB742" s="251" t="e">
        <f t="shared" si="162"/>
        <v>#VALUE!</v>
      </c>
      <c r="AC742" s="251" t="e">
        <f t="shared" si="163"/>
        <v>#VALUE!</v>
      </c>
      <c r="AD742" s="83"/>
    </row>
    <row r="743" spans="1:30">
      <c r="A743">
        <v>145</v>
      </c>
      <c r="B743" s="16" t="str">
        <f t="shared" si="155"/>
        <v>우엉생것,손질kg깐우엉,어슷썰기국산</v>
      </c>
      <c r="C743" s="61"/>
      <c r="D743" s="61" t="s">
        <v>545</v>
      </c>
      <c r="E743" s="175" t="s">
        <v>583</v>
      </c>
      <c r="F743" s="175" t="s">
        <v>1510</v>
      </c>
      <c r="G743" s="61" t="s">
        <v>192</v>
      </c>
      <c r="H743" s="175" t="s">
        <v>1941</v>
      </c>
      <c r="I743" s="117" t="s">
        <v>195</v>
      </c>
      <c r="J743" s="68" t="str">
        <f>VLOOKUP($A743,[1]전년동월vs전월vs당월!$A$598:$AA$924,12,FALSE)</f>
        <v>-</v>
      </c>
      <c r="K743" s="68" t="s">
        <v>629</v>
      </c>
      <c r="L743" s="219" t="str">
        <f>VLOOKUP($A743,농산물!$A151:$O477,12,FALSE)</f>
        <v>-</v>
      </c>
      <c r="M743" s="251" t="e">
        <f t="shared" si="156"/>
        <v>#VALUE!</v>
      </c>
      <c r="N743" s="251" t="e">
        <f t="shared" si="157"/>
        <v>#VALUE!</v>
      </c>
      <c r="O743" s="68" t="str">
        <f>VLOOKUP($A743,[1]전년동월vs전월vs당월!$A$598:$AA$924,17,FALSE)</f>
        <v>-</v>
      </c>
      <c r="P743" s="68" t="s">
        <v>629</v>
      </c>
      <c r="Q743" s="219" t="str">
        <f>VLOOKUP($A743,농산물!$A151:$O477,13,FALSE)</f>
        <v>-</v>
      </c>
      <c r="R743" s="251" t="e">
        <f t="shared" si="158"/>
        <v>#VALUE!</v>
      </c>
      <c r="S743" s="251" t="e">
        <f t="shared" si="159"/>
        <v>#VALUE!</v>
      </c>
      <c r="T743" s="68" t="str">
        <f>VLOOKUP($A743,[1]전년동월vs전월vs당월!$A$598:$AA$924,22,FALSE)</f>
        <v>-</v>
      </c>
      <c r="U743" s="68" t="s">
        <v>629</v>
      </c>
      <c r="V743" s="219" t="str">
        <f>VLOOKUP($A743,농산물!$A151:$O477,14,FALSE)</f>
        <v>-</v>
      </c>
      <c r="W743" s="251" t="e">
        <f t="shared" si="160"/>
        <v>#VALUE!</v>
      </c>
      <c r="X743" s="251" t="e">
        <f t="shared" si="161"/>
        <v>#VALUE!</v>
      </c>
      <c r="Y743" s="68" t="str">
        <f>VLOOKUP($A743,[1]전년동월vs전월vs당월!$A$598:$AA$924,27,FALSE)</f>
        <v>-</v>
      </c>
      <c r="Z743" s="68" t="s">
        <v>629</v>
      </c>
      <c r="AA743" s="219" t="str">
        <f>VLOOKUP($A743,농산물!$A151:$O477,15,FALSE)</f>
        <v>-</v>
      </c>
      <c r="AB743" s="251" t="e">
        <f t="shared" si="162"/>
        <v>#VALUE!</v>
      </c>
      <c r="AC743" s="251" t="e">
        <f t="shared" si="163"/>
        <v>#VALUE!</v>
      </c>
      <c r="AD743" s="83"/>
    </row>
    <row r="744" spans="1:30">
      <c r="A744">
        <v>146</v>
      </c>
      <c r="B744" s="16" t="str">
        <f t="shared" si="155"/>
        <v>원추리생것kg국산</v>
      </c>
      <c r="C744" s="61">
        <v>59</v>
      </c>
      <c r="D744" s="61" t="s">
        <v>545</v>
      </c>
      <c r="E744" s="175" t="s">
        <v>1942</v>
      </c>
      <c r="F744" s="175" t="s">
        <v>16</v>
      </c>
      <c r="G744" s="61" t="s">
        <v>192</v>
      </c>
      <c r="H744" s="175"/>
      <c r="I744" s="117" t="s">
        <v>195</v>
      </c>
      <c r="J744" s="68" t="str">
        <f>VLOOKUP($A744,[1]전년동월vs전월vs당월!$A$598:$AA$924,12,FALSE)</f>
        <v>-</v>
      </c>
      <c r="K744" s="68" t="s">
        <v>629</v>
      </c>
      <c r="L744" s="219" t="str">
        <f>VLOOKUP($A744,농산물!$A152:$O478,12,FALSE)</f>
        <v>-</v>
      </c>
      <c r="M744" s="251" t="e">
        <f t="shared" si="156"/>
        <v>#VALUE!</v>
      </c>
      <c r="N744" s="251" t="e">
        <f t="shared" si="157"/>
        <v>#VALUE!</v>
      </c>
      <c r="O744" s="68" t="str">
        <f>VLOOKUP($A744,[1]전년동월vs전월vs당월!$A$598:$AA$924,17,FALSE)</f>
        <v>-</v>
      </c>
      <c r="P744" s="68" t="s">
        <v>629</v>
      </c>
      <c r="Q744" s="219" t="str">
        <f>VLOOKUP($A744,농산물!$A152:$O478,13,FALSE)</f>
        <v>-</v>
      </c>
      <c r="R744" s="251" t="e">
        <f t="shared" si="158"/>
        <v>#VALUE!</v>
      </c>
      <c r="S744" s="251" t="e">
        <f t="shared" si="159"/>
        <v>#VALUE!</v>
      </c>
      <c r="T744" s="68" t="str">
        <f>VLOOKUP($A744,[1]전년동월vs전월vs당월!$A$598:$AA$924,22,FALSE)</f>
        <v>-</v>
      </c>
      <c r="U744" s="68" t="s">
        <v>629</v>
      </c>
      <c r="V744" s="219" t="str">
        <f>VLOOKUP($A744,농산물!$A152:$O478,14,FALSE)</f>
        <v>-</v>
      </c>
      <c r="W744" s="251" t="e">
        <f t="shared" si="160"/>
        <v>#VALUE!</v>
      </c>
      <c r="X744" s="251" t="e">
        <f t="shared" si="161"/>
        <v>#VALUE!</v>
      </c>
      <c r="Y744" s="68" t="str">
        <f>VLOOKUP($A744,[1]전년동월vs전월vs당월!$A$598:$AA$924,27,FALSE)</f>
        <v>-</v>
      </c>
      <c r="Z744" s="68" t="s">
        <v>629</v>
      </c>
      <c r="AA744" s="219" t="str">
        <f>VLOOKUP($A744,농산물!$A152:$O478,15,FALSE)</f>
        <v>-</v>
      </c>
      <c r="AB744" s="251" t="e">
        <f t="shared" si="162"/>
        <v>#VALUE!</v>
      </c>
      <c r="AC744" s="251" t="e">
        <f t="shared" si="163"/>
        <v>#VALUE!</v>
      </c>
      <c r="AD744" s="83"/>
    </row>
    <row r="745" spans="1:30">
      <c r="A745">
        <v>147</v>
      </c>
      <c r="B745" s="16" t="str">
        <f t="shared" si="155"/>
        <v>유채생것kg국산</v>
      </c>
      <c r="C745" s="61">
        <v>60</v>
      </c>
      <c r="D745" s="61" t="s">
        <v>545</v>
      </c>
      <c r="E745" s="175" t="s">
        <v>584</v>
      </c>
      <c r="F745" s="175" t="s">
        <v>16</v>
      </c>
      <c r="G745" s="61" t="s">
        <v>192</v>
      </c>
      <c r="H745" s="175"/>
      <c r="I745" s="117" t="s">
        <v>195</v>
      </c>
      <c r="J745" s="68" t="str">
        <f>VLOOKUP($A745,[1]전년동월vs전월vs당월!$A$598:$AA$924,12,FALSE)</f>
        <v>-</v>
      </c>
      <c r="K745" s="68">
        <v>1750</v>
      </c>
      <c r="L745" s="219" t="str">
        <f>VLOOKUP($A745,농산물!$A153:$O479,12,FALSE)</f>
        <v>-</v>
      </c>
      <c r="M745" s="251" t="e">
        <f t="shared" si="156"/>
        <v>#VALUE!</v>
      </c>
      <c r="N745" s="251" t="e">
        <f t="shared" si="157"/>
        <v>#VALUE!</v>
      </c>
      <c r="O745" s="68">
        <f>VLOOKUP($A745,[1]전년동월vs전월vs당월!$A$598:$AA$924,17,FALSE)</f>
        <v>3000</v>
      </c>
      <c r="P745" s="68" t="s">
        <v>629</v>
      </c>
      <c r="Q745" s="219" t="str">
        <f>VLOOKUP($A745,농산물!$A153:$O479,13,FALSE)</f>
        <v>-</v>
      </c>
      <c r="R745" s="251" t="e">
        <f t="shared" si="158"/>
        <v>#VALUE!</v>
      </c>
      <c r="S745" s="251" t="e">
        <f t="shared" si="159"/>
        <v>#VALUE!</v>
      </c>
      <c r="T745" s="68">
        <f>VLOOKUP($A745,[1]전년동월vs전월vs당월!$A$598:$AA$924,22,FALSE)</f>
        <v>8710</v>
      </c>
      <c r="U745" s="68" t="s">
        <v>629</v>
      </c>
      <c r="V745" s="219">
        <f>VLOOKUP($A745,농산물!$A153:$O479,14,FALSE)</f>
        <v>6670</v>
      </c>
      <c r="W745" s="251">
        <f t="shared" si="160"/>
        <v>-23.421354764638348</v>
      </c>
      <c r="X745" s="251" t="e">
        <f t="shared" si="161"/>
        <v>#VALUE!</v>
      </c>
      <c r="Y745" s="68">
        <f>VLOOKUP($A745,[1]전년동월vs전월vs당월!$A$598:$AA$924,27,FALSE)</f>
        <v>9900</v>
      </c>
      <c r="Z745" s="68">
        <v>6500</v>
      </c>
      <c r="AA745" s="219">
        <f>VLOOKUP($A745,농산물!$A153:$O479,15,FALSE)</f>
        <v>5900</v>
      </c>
      <c r="AB745" s="251">
        <f t="shared" si="162"/>
        <v>-40.404040404040401</v>
      </c>
      <c r="AC745" s="251">
        <f t="shared" si="163"/>
        <v>-9.2307692307692299</v>
      </c>
      <c r="AD745" s="83"/>
    </row>
    <row r="746" spans="1:30">
      <c r="A746">
        <v>148</v>
      </c>
      <c r="B746" s="16" t="str">
        <f t="shared" si="155"/>
        <v>유채삶은것kg삶은유채나물국산</v>
      </c>
      <c r="C746" s="131"/>
      <c r="D746" s="61" t="s">
        <v>545</v>
      </c>
      <c r="E746" s="175" t="s">
        <v>584</v>
      </c>
      <c r="F746" s="175" t="s">
        <v>1647</v>
      </c>
      <c r="G746" s="61" t="s">
        <v>192</v>
      </c>
      <c r="H746" s="175" t="s">
        <v>1943</v>
      </c>
      <c r="I746" s="117" t="s">
        <v>195</v>
      </c>
      <c r="J746" s="68" t="str">
        <f>VLOOKUP($A746,[1]전년동월vs전월vs당월!$A$598:$AA$924,12,FALSE)</f>
        <v>-</v>
      </c>
      <c r="K746" s="68" t="s">
        <v>629</v>
      </c>
      <c r="L746" s="219" t="str">
        <f>VLOOKUP($A746,농산물!$A154:$O480,12,FALSE)</f>
        <v>-</v>
      </c>
      <c r="M746" s="251" t="e">
        <f t="shared" si="156"/>
        <v>#VALUE!</v>
      </c>
      <c r="N746" s="251" t="e">
        <f t="shared" si="157"/>
        <v>#VALUE!</v>
      </c>
      <c r="O746" s="68" t="str">
        <f>VLOOKUP($A746,[1]전년동월vs전월vs당월!$A$598:$AA$924,17,FALSE)</f>
        <v>-</v>
      </c>
      <c r="P746" s="68" t="s">
        <v>629</v>
      </c>
      <c r="Q746" s="219" t="str">
        <f>VLOOKUP($A746,농산물!$A154:$O480,13,FALSE)</f>
        <v>-</v>
      </c>
      <c r="R746" s="251" t="e">
        <f t="shared" si="158"/>
        <v>#VALUE!</v>
      </c>
      <c r="S746" s="251" t="e">
        <f t="shared" si="159"/>
        <v>#VALUE!</v>
      </c>
      <c r="T746" s="68" t="str">
        <f>VLOOKUP($A746,[1]전년동월vs전월vs당월!$A$598:$AA$924,22,FALSE)</f>
        <v>-</v>
      </c>
      <c r="U746" s="68" t="s">
        <v>629</v>
      </c>
      <c r="V746" s="219">
        <f>VLOOKUP($A746,농산물!$A154:$O480,14,FALSE)</f>
        <v>8900</v>
      </c>
      <c r="W746" s="251" t="e">
        <f t="shared" si="160"/>
        <v>#VALUE!</v>
      </c>
      <c r="X746" s="251" t="e">
        <f t="shared" si="161"/>
        <v>#VALUE!</v>
      </c>
      <c r="Y746" s="68">
        <f>VLOOKUP($A746,[1]전년동월vs전월vs당월!$A$598:$AA$924,27,FALSE)</f>
        <v>9500</v>
      </c>
      <c r="Z746" s="68">
        <v>13000</v>
      </c>
      <c r="AA746" s="219" t="str">
        <f>VLOOKUP($A746,농산물!$A154:$O480,15,FALSE)</f>
        <v>-</v>
      </c>
      <c r="AB746" s="251" t="e">
        <f t="shared" si="162"/>
        <v>#VALUE!</v>
      </c>
      <c r="AC746" s="251" t="e">
        <f t="shared" si="163"/>
        <v>#VALUE!</v>
      </c>
      <c r="AD746" s="83"/>
    </row>
    <row r="747" spans="1:30">
      <c r="A747">
        <v>149</v>
      </c>
      <c r="B747" s="16" t="str">
        <f t="shared" si="155"/>
        <v>참나물생것kg생참나물국산</v>
      </c>
      <c r="C747" s="61">
        <v>61</v>
      </c>
      <c r="D747" s="61" t="s">
        <v>545</v>
      </c>
      <c r="E747" s="175" t="s">
        <v>1944</v>
      </c>
      <c r="F747" s="175" t="s">
        <v>16</v>
      </c>
      <c r="G747" s="61" t="s">
        <v>192</v>
      </c>
      <c r="H747" s="175" t="s">
        <v>1945</v>
      </c>
      <c r="I747" s="117" t="s">
        <v>195</v>
      </c>
      <c r="J747" s="68">
        <f>VLOOKUP($A747,[1]전년동월vs전월vs당월!$A$598:$AA$924,12,FALSE)</f>
        <v>4500</v>
      </c>
      <c r="K747" s="68">
        <v>3000</v>
      </c>
      <c r="L747" s="219" t="str">
        <f>VLOOKUP($A747,농산물!$A155:$O481,12,FALSE)</f>
        <v>-</v>
      </c>
      <c r="M747" s="251" t="e">
        <f t="shared" si="156"/>
        <v>#VALUE!</v>
      </c>
      <c r="N747" s="251" t="e">
        <f t="shared" si="157"/>
        <v>#VALUE!</v>
      </c>
      <c r="O747" s="68">
        <f>VLOOKUP($A747,[1]전년동월vs전월vs당월!$A$598:$AA$924,17,FALSE)</f>
        <v>4750</v>
      </c>
      <c r="P747" s="68">
        <v>3000</v>
      </c>
      <c r="Q747" s="219">
        <f>VLOOKUP($A747,농산물!$A155:$O481,13,FALSE)</f>
        <v>3000</v>
      </c>
      <c r="R747" s="251">
        <f t="shared" si="158"/>
        <v>-36.842105263157897</v>
      </c>
      <c r="S747" s="251">
        <f t="shared" si="159"/>
        <v>0</v>
      </c>
      <c r="T747" s="68">
        <f>VLOOKUP($A747,[1]전년동월vs전월vs당월!$A$598:$AA$924,22,FALSE)</f>
        <v>20310</v>
      </c>
      <c r="U747" s="68">
        <v>9250</v>
      </c>
      <c r="V747" s="219">
        <f>VLOOKUP($A747,농산물!$A155:$O481,14,FALSE)</f>
        <v>6320</v>
      </c>
      <c r="W747" s="251">
        <f t="shared" si="160"/>
        <v>-68.882323978335791</v>
      </c>
      <c r="X747" s="251">
        <f t="shared" si="161"/>
        <v>-31.675675675675677</v>
      </c>
      <c r="Y747" s="68">
        <f>VLOOKUP($A747,[1]전년동월vs전월vs당월!$A$598:$AA$924,27,FALSE)</f>
        <v>11900</v>
      </c>
      <c r="Z747" s="68">
        <v>7900</v>
      </c>
      <c r="AA747" s="219">
        <f>VLOOKUP($A747,농산물!$A155:$O481,15,FALSE)</f>
        <v>8900</v>
      </c>
      <c r="AB747" s="251">
        <f t="shared" si="162"/>
        <v>-25.210084033613445</v>
      </c>
      <c r="AC747" s="251">
        <f t="shared" si="163"/>
        <v>12.658227848101266</v>
      </c>
      <c r="AD747" s="83"/>
    </row>
    <row r="748" spans="1:30">
      <c r="A748">
        <v>150</v>
      </c>
      <c r="B748" s="16" t="str">
        <f t="shared" si="155"/>
        <v>참나물삶은것kg삶은참나물국산</v>
      </c>
      <c r="C748" s="61"/>
      <c r="D748" s="61" t="s">
        <v>545</v>
      </c>
      <c r="E748" s="175" t="s">
        <v>1944</v>
      </c>
      <c r="F748" s="175" t="s">
        <v>1647</v>
      </c>
      <c r="G748" s="61" t="s">
        <v>192</v>
      </c>
      <c r="H748" s="175" t="s">
        <v>1946</v>
      </c>
      <c r="I748" s="117" t="s">
        <v>195</v>
      </c>
      <c r="J748" s="68" t="str">
        <f>VLOOKUP($A748,[1]전년동월vs전월vs당월!$A$598:$AA$924,12,FALSE)</f>
        <v>-</v>
      </c>
      <c r="K748" s="68" t="s">
        <v>629</v>
      </c>
      <c r="L748" s="219" t="str">
        <f>VLOOKUP($A748,농산물!$A156:$O482,12,FALSE)</f>
        <v>-</v>
      </c>
      <c r="M748" s="251" t="e">
        <f t="shared" si="156"/>
        <v>#VALUE!</v>
      </c>
      <c r="N748" s="251" t="e">
        <f t="shared" si="157"/>
        <v>#VALUE!</v>
      </c>
      <c r="O748" s="68" t="str">
        <f>VLOOKUP($A748,[1]전년동월vs전월vs당월!$A$598:$AA$924,17,FALSE)</f>
        <v>-</v>
      </c>
      <c r="P748" s="68" t="s">
        <v>629</v>
      </c>
      <c r="Q748" s="219" t="str">
        <f>VLOOKUP($A748,농산물!$A156:$O482,13,FALSE)</f>
        <v>-</v>
      </c>
      <c r="R748" s="251" t="e">
        <f t="shared" si="158"/>
        <v>#VALUE!</v>
      </c>
      <c r="S748" s="251" t="e">
        <f t="shared" si="159"/>
        <v>#VALUE!</v>
      </c>
      <c r="T748" s="68" t="str">
        <f>VLOOKUP($A748,[1]전년동월vs전월vs당월!$A$598:$AA$924,22,FALSE)</f>
        <v>-</v>
      </c>
      <c r="U748" s="68">
        <v>12800</v>
      </c>
      <c r="V748" s="219" t="str">
        <f>VLOOKUP($A748,농산물!$A156:$O482,14,FALSE)</f>
        <v>-</v>
      </c>
      <c r="W748" s="251" t="e">
        <f t="shared" si="160"/>
        <v>#VALUE!</v>
      </c>
      <c r="X748" s="251" t="e">
        <f t="shared" si="161"/>
        <v>#VALUE!</v>
      </c>
      <c r="Y748" s="68">
        <f>VLOOKUP($A748,[1]전년동월vs전월vs당월!$A$598:$AA$924,27,FALSE)</f>
        <v>11000</v>
      </c>
      <c r="Z748" s="68">
        <v>13000</v>
      </c>
      <c r="AA748" s="219" t="str">
        <f>VLOOKUP($A748,농산물!$A156:$O482,15,FALSE)</f>
        <v>-</v>
      </c>
      <c r="AB748" s="251" t="e">
        <f t="shared" si="162"/>
        <v>#VALUE!</v>
      </c>
      <c r="AC748" s="251" t="e">
        <f t="shared" si="163"/>
        <v>#VALUE!</v>
      </c>
      <c r="AD748" s="83"/>
    </row>
    <row r="749" spans="1:30">
      <c r="A749">
        <v>151</v>
      </c>
      <c r="B749" s="16" t="str">
        <f t="shared" si="155"/>
        <v>참취생것,손질kg국산</v>
      </c>
      <c r="C749" s="61">
        <v>62</v>
      </c>
      <c r="D749" s="61" t="s">
        <v>545</v>
      </c>
      <c r="E749" s="175" t="s">
        <v>1947</v>
      </c>
      <c r="F749" s="175" t="s">
        <v>1510</v>
      </c>
      <c r="G749" s="61" t="s">
        <v>192</v>
      </c>
      <c r="H749" s="175"/>
      <c r="I749" s="117" t="s">
        <v>195</v>
      </c>
      <c r="J749" s="68" t="str">
        <f>VLOOKUP($A749,[1]전년동월vs전월vs당월!$A$598:$AA$924,12,FALSE)</f>
        <v>-</v>
      </c>
      <c r="K749" s="68" t="s">
        <v>629</v>
      </c>
      <c r="L749" s="219">
        <f>VLOOKUP($A749,농산물!$A157:$O483,12,FALSE)</f>
        <v>3500</v>
      </c>
      <c r="M749" s="251" t="e">
        <f t="shared" si="156"/>
        <v>#VALUE!</v>
      </c>
      <c r="N749" s="251" t="e">
        <f t="shared" si="157"/>
        <v>#VALUE!</v>
      </c>
      <c r="O749" s="68" t="str">
        <f>VLOOKUP($A749,[1]전년동월vs전월vs당월!$A$598:$AA$924,17,FALSE)</f>
        <v>-</v>
      </c>
      <c r="P749" s="68" t="s">
        <v>629</v>
      </c>
      <c r="Q749" s="219" t="str">
        <f>VLOOKUP($A749,농산물!$A157:$O483,13,FALSE)</f>
        <v>-</v>
      </c>
      <c r="R749" s="251" t="e">
        <f t="shared" si="158"/>
        <v>#VALUE!</v>
      </c>
      <c r="S749" s="251" t="e">
        <f t="shared" si="159"/>
        <v>#VALUE!</v>
      </c>
      <c r="T749" s="68" t="str">
        <f>VLOOKUP($A749,[1]전년동월vs전월vs당월!$A$598:$AA$924,22,FALSE)</f>
        <v>-</v>
      </c>
      <c r="U749" s="68" t="s">
        <v>629</v>
      </c>
      <c r="V749" s="219" t="str">
        <f>VLOOKUP($A749,농산물!$A157:$O483,14,FALSE)</f>
        <v>-</v>
      </c>
      <c r="W749" s="251" t="e">
        <f t="shared" si="160"/>
        <v>#VALUE!</v>
      </c>
      <c r="X749" s="251" t="e">
        <f t="shared" si="161"/>
        <v>#VALUE!</v>
      </c>
      <c r="Y749" s="68" t="str">
        <f>VLOOKUP($A749,[1]전년동월vs전월vs당월!$A$598:$AA$924,27,FALSE)</f>
        <v>-</v>
      </c>
      <c r="Z749" s="68">
        <v>9800</v>
      </c>
      <c r="AA749" s="219" t="str">
        <f>VLOOKUP($A749,농산물!$A157:$O483,15,FALSE)</f>
        <v>-</v>
      </c>
      <c r="AB749" s="251" t="e">
        <f t="shared" si="162"/>
        <v>#VALUE!</v>
      </c>
      <c r="AC749" s="251" t="e">
        <f t="shared" si="163"/>
        <v>#VALUE!</v>
      </c>
      <c r="AD749" s="83"/>
    </row>
    <row r="750" spans="1:30">
      <c r="A750">
        <v>152</v>
      </c>
      <c r="B750" s="16" t="str">
        <f t="shared" si="155"/>
        <v>취나물생것,손질kg미역취국산</v>
      </c>
      <c r="C750" s="61">
        <v>63</v>
      </c>
      <c r="D750" s="61" t="s">
        <v>545</v>
      </c>
      <c r="E750" s="175" t="s">
        <v>1948</v>
      </c>
      <c r="F750" s="175" t="s">
        <v>1510</v>
      </c>
      <c r="G750" s="61" t="s">
        <v>192</v>
      </c>
      <c r="H750" s="175" t="s">
        <v>1949</v>
      </c>
      <c r="I750" s="117" t="s">
        <v>195</v>
      </c>
      <c r="J750" s="68">
        <f>VLOOKUP($A750,[1]전년동월vs전월vs당월!$A$598:$AA$924,12,FALSE)</f>
        <v>3500</v>
      </c>
      <c r="K750" s="68">
        <v>3500</v>
      </c>
      <c r="L750" s="219" t="str">
        <f>VLOOKUP($A750,농산물!$A158:$O484,12,FALSE)</f>
        <v>-</v>
      </c>
      <c r="M750" s="251" t="e">
        <f t="shared" si="156"/>
        <v>#VALUE!</v>
      </c>
      <c r="N750" s="251" t="e">
        <f t="shared" si="157"/>
        <v>#VALUE!</v>
      </c>
      <c r="O750" s="68">
        <f>VLOOKUP($A750,[1]전년동월vs전월vs당월!$A$598:$AA$924,17,FALSE)</f>
        <v>4000</v>
      </c>
      <c r="P750" s="68">
        <v>1500</v>
      </c>
      <c r="Q750" s="219">
        <f>VLOOKUP($A750,농산물!$A158:$O484,13,FALSE)</f>
        <v>5000</v>
      </c>
      <c r="R750" s="251">
        <f t="shared" si="158"/>
        <v>25</v>
      </c>
      <c r="S750" s="251">
        <f t="shared" si="159"/>
        <v>233.33333333333334</v>
      </c>
      <c r="T750" s="68" t="str">
        <f>VLOOKUP($A750,[1]전년동월vs전월vs당월!$A$598:$AA$924,22,FALSE)</f>
        <v>-</v>
      </c>
      <c r="U750" s="68">
        <v>9870</v>
      </c>
      <c r="V750" s="219">
        <f>VLOOKUP($A750,농산물!$A158:$O484,14,FALSE)</f>
        <v>8670</v>
      </c>
      <c r="W750" s="251" t="e">
        <f t="shared" si="160"/>
        <v>#VALUE!</v>
      </c>
      <c r="X750" s="251">
        <f t="shared" si="161"/>
        <v>-12.158054711246201</v>
      </c>
      <c r="Y750" s="68" t="str">
        <f>VLOOKUP($A750,[1]전년동월vs전월vs당월!$A$598:$AA$924,27,FALSE)</f>
        <v>-</v>
      </c>
      <c r="Z750" s="68">
        <v>9800</v>
      </c>
      <c r="AA750" s="219">
        <f>VLOOKUP($A750,농산물!$A158:$O484,15,FALSE)</f>
        <v>9800</v>
      </c>
      <c r="AB750" s="251" t="e">
        <f t="shared" si="162"/>
        <v>#VALUE!</v>
      </c>
      <c r="AC750" s="251">
        <f t="shared" si="163"/>
        <v>0</v>
      </c>
      <c r="AD750" s="83"/>
    </row>
    <row r="751" spans="1:30">
      <c r="A751">
        <v>153</v>
      </c>
      <c r="B751" s="16" t="str">
        <f t="shared" si="155"/>
        <v>취나물삶은것kg삶은취나물,건국산</v>
      </c>
      <c r="C751" s="61"/>
      <c r="D751" s="61" t="s">
        <v>545</v>
      </c>
      <c r="E751" s="175" t="s">
        <v>1948</v>
      </c>
      <c r="F751" s="175" t="s">
        <v>1647</v>
      </c>
      <c r="G751" s="61" t="s">
        <v>192</v>
      </c>
      <c r="H751" s="175" t="s">
        <v>1950</v>
      </c>
      <c r="I751" s="117" t="s">
        <v>195</v>
      </c>
      <c r="J751" s="68">
        <f>VLOOKUP($A751,[1]전년동월vs전월vs당월!$A$598:$AA$924,12,FALSE)</f>
        <v>24000</v>
      </c>
      <c r="K751" s="68">
        <v>22000</v>
      </c>
      <c r="L751" s="219" t="str">
        <f>VLOOKUP($A751,농산물!$A159:$O485,12,FALSE)</f>
        <v>-</v>
      </c>
      <c r="M751" s="251" t="e">
        <f t="shared" si="156"/>
        <v>#VALUE!</v>
      </c>
      <c r="N751" s="251" t="e">
        <f t="shared" si="157"/>
        <v>#VALUE!</v>
      </c>
      <c r="O751" s="68" t="str">
        <f>VLOOKUP($A751,[1]전년동월vs전월vs당월!$A$598:$AA$924,17,FALSE)</f>
        <v>-</v>
      </c>
      <c r="P751" s="68" t="s">
        <v>629</v>
      </c>
      <c r="Q751" s="219" t="str">
        <f>VLOOKUP($A751,농산물!$A159:$O485,13,FALSE)</f>
        <v>-</v>
      </c>
      <c r="R751" s="251" t="e">
        <f t="shared" si="158"/>
        <v>#VALUE!</v>
      </c>
      <c r="S751" s="251" t="e">
        <f t="shared" si="159"/>
        <v>#VALUE!</v>
      </c>
      <c r="T751" s="68" t="str">
        <f>VLOOKUP($A751,[1]전년동월vs전월vs당월!$A$598:$AA$924,22,FALSE)</f>
        <v>-</v>
      </c>
      <c r="U751" s="68">
        <v>0</v>
      </c>
      <c r="V751" s="219">
        <f>VLOOKUP($A751,농산물!$A159:$O485,14,FALSE)</f>
        <v>29800</v>
      </c>
      <c r="W751" s="251" t="e">
        <f t="shared" si="160"/>
        <v>#VALUE!</v>
      </c>
      <c r="X751" s="251" t="e">
        <f t="shared" si="161"/>
        <v>#DIV/0!</v>
      </c>
      <c r="Y751" s="68" t="str">
        <f>VLOOKUP($A751,[1]전년동월vs전월vs당월!$A$598:$AA$924,27,FALSE)</f>
        <v>-</v>
      </c>
      <c r="Z751" s="68">
        <v>44000</v>
      </c>
      <c r="AA751" s="219">
        <f>VLOOKUP($A751,농산물!$A159:$O485,15,FALSE)</f>
        <v>44000</v>
      </c>
      <c r="AB751" s="251" t="e">
        <f t="shared" si="162"/>
        <v>#VALUE!</v>
      </c>
      <c r="AC751" s="251">
        <f t="shared" si="163"/>
        <v>0</v>
      </c>
      <c r="AD751" s="83"/>
    </row>
    <row r="752" spans="1:30">
      <c r="A752">
        <v>154</v>
      </c>
      <c r="B752" s="16" t="str">
        <f t="shared" si="155"/>
        <v>청경채kg국산</v>
      </c>
      <c r="C752" s="61">
        <v>64</v>
      </c>
      <c r="D752" s="61" t="s">
        <v>545</v>
      </c>
      <c r="E752" s="175" t="s">
        <v>510</v>
      </c>
      <c r="F752" s="175"/>
      <c r="G752" s="61" t="s">
        <v>192</v>
      </c>
      <c r="H752" s="175"/>
      <c r="I752" s="117" t="s">
        <v>195</v>
      </c>
      <c r="J752" s="68">
        <f>VLOOKUP($A752,[1]전년동월vs전월vs당월!$A$598:$AA$924,12,FALSE)</f>
        <v>3000</v>
      </c>
      <c r="K752" s="68">
        <v>2000</v>
      </c>
      <c r="L752" s="219">
        <f>VLOOKUP($A752,농산물!$A160:$O486,12,FALSE)</f>
        <v>2000</v>
      </c>
      <c r="M752" s="251">
        <f t="shared" si="156"/>
        <v>-33.333333333333336</v>
      </c>
      <c r="N752" s="251">
        <f t="shared" si="157"/>
        <v>0</v>
      </c>
      <c r="O752" s="68">
        <f>VLOOKUP($A752,[1]전년동월vs전월vs당월!$A$598:$AA$924,17,FALSE)</f>
        <v>2500</v>
      </c>
      <c r="P752" s="68">
        <v>2000</v>
      </c>
      <c r="Q752" s="219">
        <f>VLOOKUP($A752,농산물!$A160:$O486,13,FALSE)</f>
        <v>4770</v>
      </c>
      <c r="R752" s="251">
        <f t="shared" si="158"/>
        <v>90.8</v>
      </c>
      <c r="S752" s="251">
        <f t="shared" si="159"/>
        <v>138.5</v>
      </c>
      <c r="T752" s="68">
        <f>VLOOKUP($A752,[1]전년동월vs전월vs당월!$A$598:$AA$924,22,FALSE)</f>
        <v>5750</v>
      </c>
      <c r="U752" s="68">
        <v>5300</v>
      </c>
      <c r="V752" s="219">
        <f>VLOOKUP($A752,농산물!$A160:$O486,14,FALSE)</f>
        <v>4550</v>
      </c>
      <c r="W752" s="251">
        <f t="shared" si="160"/>
        <v>-20.869565217391305</v>
      </c>
      <c r="X752" s="251">
        <f t="shared" si="161"/>
        <v>-14.150943396226415</v>
      </c>
      <c r="Y752" s="68">
        <f>VLOOKUP($A752,[1]전년동월vs전월vs당월!$A$598:$AA$924,27,FALSE)</f>
        <v>8860</v>
      </c>
      <c r="Z752" s="68">
        <v>3760</v>
      </c>
      <c r="AA752" s="219">
        <f>VLOOKUP($A752,농산물!$A160:$O486,15,FALSE)</f>
        <v>6440</v>
      </c>
      <c r="AB752" s="251">
        <f t="shared" si="162"/>
        <v>-27.313769751693002</v>
      </c>
      <c r="AC752" s="251">
        <f t="shared" si="163"/>
        <v>71.276595744680847</v>
      </c>
      <c r="AD752" s="83"/>
    </row>
    <row r="753" spans="1:30">
      <c r="A753">
        <v>155</v>
      </c>
      <c r="B753" s="16" t="str">
        <f t="shared" si="155"/>
        <v>치커리잎,푸른색kg국산</v>
      </c>
      <c r="C753" s="61">
        <v>65</v>
      </c>
      <c r="D753" s="61" t="s">
        <v>545</v>
      </c>
      <c r="E753" s="185" t="s">
        <v>585</v>
      </c>
      <c r="F753" s="175" t="s">
        <v>586</v>
      </c>
      <c r="G753" s="61" t="s">
        <v>192</v>
      </c>
      <c r="H753" s="175"/>
      <c r="I753" s="117" t="s">
        <v>195</v>
      </c>
      <c r="J753" s="68">
        <f>VLOOKUP($A753,[1]전년동월vs전월vs당월!$A$598:$AA$924,12,FALSE)</f>
        <v>4000</v>
      </c>
      <c r="K753" s="68">
        <v>4000</v>
      </c>
      <c r="L753" s="219" t="str">
        <f>VLOOKUP($A753,농산물!$A161:$O487,12,FALSE)</f>
        <v>-</v>
      </c>
      <c r="M753" s="251" t="e">
        <f t="shared" si="156"/>
        <v>#VALUE!</v>
      </c>
      <c r="N753" s="251" t="e">
        <f t="shared" si="157"/>
        <v>#VALUE!</v>
      </c>
      <c r="O753" s="68">
        <f>VLOOKUP($A753,[1]전년동월vs전월vs당월!$A$598:$AA$924,17,FALSE)</f>
        <v>4500</v>
      </c>
      <c r="P753" s="68">
        <v>4000</v>
      </c>
      <c r="Q753" s="219">
        <f>VLOOKUP($A753,농산물!$A161:$O487,13,FALSE)</f>
        <v>5560</v>
      </c>
      <c r="R753" s="251">
        <f t="shared" si="158"/>
        <v>23.555555555555557</v>
      </c>
      <c r="S753" s="251">
        <f t="shared" si="159"/>
        <v>39</v>
      </c>
      <c r="T753" s="68">
        <f>VLOOKUP($A753,[1]전년동월vs전월vs당월!$A$598:$AA$924,22,FALSE)</f>
        <v>8630</v>
      </c>
      <c r="U753" s="68">
        <v>0</v>
      </c>
      <c r="V753" s="219">
        <f>VLOOKUP($A753,농산물!$A161:$O487,14,FALSE)</f>
        <v>5500</v>
      </c>
      <c r="W753" s="251">
        <f t="shared" si="160"/>
        <v>-36.268829663962919</v>
      </c>
      <c r="X753" s="251" t="e">
        <f t="shared" si="161"/>
        <v>#DIV/0!</v>
      </c>
      <c r="Y753" s="68">
        <f>VLOOKUP($A753,[1]전년동월vs전월vs당월!$A$598:$AA$924,27,FALSE)</f>
        <v>13340</v>
      </c>
      <c r="Z753" s="68">
        <v>5750</v>
      </c>
      <c r="AA753" s="219">
        <f>VLOOKUP($A753,농산물!$A161:$O487,15,FALSE)</f>
        <v>7100</v>
      </c>
      <c r="AB753" s="251">
        <f t="shared" si="162"/>
        <v>-46.776611694152926</v>
      </c>
      <c r="AC753" s="251">
        <f t="shared" si="163"/>
        <v>23.478260869565219</v>
      </c>
      <c r="AD753" s="83"/>
    </row>
    <row r="754" spans="1:30">
      <c r="A754">
        <v>156</v>
      </c>
      <c r="B754" s="16" t="str">
        <f t="shared" si="155"/>
        <v>콜라비생것kg청색국산</v>
      </c>
      <c r="C754" s="61">
        <v>66</v>
      </c>
      <c r="D754" s="61" t="s">
        <v>545</v>
      </c>
      <c r="E754" s="175" t="s">
        <v>1951</v>
      </c>
      <c r="F754" s="175" t="s">
        <v>16</v>
      </c>
      <c r="G754" s="61" t="s">
        <v>192</v>
      </c>
      <c r="H754" s="175" t="s">
        <v>1952</v>
      </c>
      <c r="I754" s="117" t="s">
        <v>195</v>
      </c>
      <c r="J754" s="68" t="str">
        <f>VLOOKUP($A754,[1]전년동월vs전월vs당월!$A$598:$AA$924,12,FALSE)</f>
        <v>-</v>
      </c>
      <c r="K754" s="68" t="s">
        <v>629</v>
      </c>
      <c r="L754" s="219" t="str">
        <f>VLOOKUP($A754,농산물!$A162:$O488,12,FALSE)</f>
        <v>-</v>
      </c>
      <c r="M754" s="251" t="e">
        <f t="shared" si="156"/>
        <v>#VALUE!</v>
      </c>
      <c r="N754" s="251" t="e">
        <f t="shared" si="157"/>
        <v>#VALUE!</v>
      </c>
      <c r="O754" s="68" t="str">
        <f>VLOOKUP($A754,[1]전년동월vs전월vs당월!$A$598:$AA$924,17,FALSE)</f>
        <v>-</v>
      </c>
      <c r="P754" s="68" t="s">
        <v>629</v>
      </c>
      <c r="Q754" s="219" t="str">
        <f>VLOOKUP($A754,농산물!$A162:$O488,13,FALSE)</f>
        <v>-</v>
      </c>
      <c r="R754" s="251" t="e">
        <f t="shared" si="158"/>
        <v>#VALUE!</v>
      </c>
      <c r="S754" s="251" t="e">
        <f t="shared" si="159"/>
        <v>#VALUE!</v>
      </c>
      <c r="T754" s="68" t="str">
        <f>VLOOKUP($A754,[1]전년동월vs전월vs당월!$A$598:$AA$924,22,FALSE)</f>
        <v>-</v>
      </c>
      <c r="U754" s="68" t="s">
        <v>629</v>
      </c>
      <c r="V754" s="219" t="str">
        <f>VLOOKUP($A754,농산물!$A162:$O488,14,FALSE)</f>
        <v>-</v>
      </c>
      <c r="W754" s="251" t="e">
        <f t="shared" si="160"/>
        <v>#VALUE!</v>
      </c>
      <c r="X754" s="251" t="e">
        <f t="shared" si="161"/>
        <v>#VALUE!</v>
      </c>
      <c r="Y754" s="68">
        <f>VLOOKUP($A754,[1]전년동월vs전월vs당월!$A$598:$AA$924,27,FALSE)</f>
        <v>7120</v>
      </c>
      <c r="Z754" s="68" t="s">
        <v>629</v>
      </c>
      <c r="AA754" s="219" t="str">
        <f>VLOOKUP($A754,농산물!$A162:$O488,15,FALSE)</f>
        <v>-</v>
      </c>
      <c r="AB754" s="251" t="e">
        <f t="shared" si="162"/>
        <v>#VALUE!</v>
      </c>
      <c r="AC754" s="251" t="e">
        <f t="shared" si="163"/>
        <v>#VALUE!</v>
      </c>
      <c r="AD754" s="83"/>
    </row>
    <row r="755" spans="1:30">
      <c r="A755">
        <v>157</v>
      </c>
      <c r="B755" s="16" t="str">
        <f t="shared" si="155"/>
        <v>콜라비생것kg적색국산</v>
      </c>
      <c r="C755" s="61"/>
      <c r="D755" s="61" t="s">
        <v>545</v>
      </c>
      <c r="E755" s="175" t="s">
        <v>1951</v>
      </c>
      <c r="F755" s="175" t="s">
        <v>16</v>
      </c>
      <c r="G755" s="61" t="s">
        <v>192</v>
      </c>
      <c r="H755" s="175" t="s">
        <v>1953</v>
      </c>
      <c r="I755" s="117" t="s">
        <v>195</v>
      </c>
      <c r="J755" s="68" t="str">
        <f>VLOOKUP($A755,[1]전년동월vs전월vs당월!$A$598:$AA$924,12,FALSE)</f>
        <v>-</v>
      </c>
      <c r="K755" s="68" t="s">
        <v>629</v>
      </c>
      <c r="L755" s="219">
        <f>VLOOKUP($A755,농산물!$A163:$O489,12,FALSE)</f>
        <v>1040</v>
      </c>
      <c r="M755" s="251" t="e">
        <f t="shared" si="156"/>
        <v>#VALUE!</v>
      </c>
      <c r="N755" s="251" t="e">
        <f t="shared" si="157"/>
        <v>#VALUE!</v>
      </c>
      <c r="O755" s="68">
        <f>VLOOKUP($A755,[1]전년동월vs전월vs당월!$A$598:$AA$924,17,FALSE)</f>
        <v>2470</v>
      </c>
      <c r="P755" s="68" t="s">
        <v>629</v>
      </c>
      <c r="Q755" s="219">
        <f>VLOOKUP($A755,농산물!$A163:$O489,13,FALSE)</f>
        <v>1920</v>
      </c>
      <c r="R755" s="251">
        <f t="shared" si="158"/>
        <v>-22.267206477732792</v>
      </c>
      <c r="S755" s="251" t="e">
        <f t="shared" si="159"/>
        <v>#VALUE!</v>
      </c>
      <c r="T755" s="68">
        <f>VLOOKUP($A755,[1]전년동월vs전월vs당월!$A$598:$AA$924,22,FALSE)</f>
        <v>5040</v>
      </c>
      <c r="U755" s="68" t="s">
        <v>629</v>
      </c>
      <c r="V755" s="219">
        <f>VLOOKUP($A755,농산물!$A163:$O489,14,FALSE)</f>
        <v>3700</v>
      </c>
      <c r="W755" s="251">
        <f t="shared" si="160"/>
        <v>-26.587301587301589</v>
      </c>
      <c r="X755" s="251" t="e">
        <f t="shared" si="161"/>
        <v>#VALUE!</v>
      </c>
      <c r="Y755" s="68">
        <f>VLOOKUP($A755,[1]전년동월vs전월vs당월!$A$598:$AA$924,27,FALSE)</f>
        <v>7120</v>
      </c>
      <c r="Z755" s="68" t="s">
        <v>629</v>
      </c>
      <c r="AA755" s="219">
        <f>VLOOKUP($A755,농산물!$A163:$O489,15,FALSE)</f>
        <v>4780</v>
      </c>
      <c r="AB755" s="251">
        <f t="shared" si="162"/>
        <v>-32.865168539325843</v>
      </c>
      <c r="AC755" s="251" t="e">
        <f t="shared" si="163"/>
        <v>#VALUE!</v>
      </c>
      <c r="AD755" s="83"/>
    </row>
    <row r="756" spans="1:30">
      <c r="A756">
        <v>158</v>
      </c>
      <c r="B756" s="16" t="str">
        <f t="shared" si="155"/>
        <v>콩나물생것kg국산콩국산</v>
      </c>
      <c r="C756" s="61">
        <v>67</v>
      </c>
      <c r="D756" s="61" t="s">
        <v>545</v>
      </c>
      <c r="E756" s="175" t="s">
        <v>587</v>
      </c>
      <c r="F756" s="175" t="s">
        <v>468</v>
      </c>
      <c r="G756" s="61" t="s">
        <v>192</v>
      </c>
      <c r="H756" s="175" t="s">
        <v>6</v>
      </c>
      <c r="I756" s="117" t="s">
        <v>195</v>
      </c>
      <c r="J756" s="68" t="str">
        <f>VLOOKUP($A756,[1]전년동월vs전월vs당월!$A$598:$AA$924,12,FALSE)</f>
        <v>-</v>
      </c>
      <c r="K756" s="68" t="s">
        <v>629</v>
      </c>
      <c r="L756" s="219" t="str">
        <f>VLOOKUP($A756,농산물!$A164:$O490,12,FALSE)</f>
        <v>-</v>
      </c>
      <c r="M756" s="251" t="e">
        <f t="shared" si="156"/>
        <v>#VALUE!</v>
      </c>
      <c r="N756" s="251" t="e">
        <f t="shared" si="157"/>
        <v>#VALUE!</v>
      </c>
      <c r="O756" s="68" t="str">
        <f>VLOOKUP($A756,[1]전년동월vs전월vs당월!$A$598:$AA$924,17,FALSE)</f>
        <v>-</v>
      </c>
      <c r="P756" s="68">
        <v>0</v>
      </c>
      <c r="Q756" s="219" t="str">
        <f>VLOOKUP($A756,농산물!$A164:$O490,13,FALSE)</f>
        <v>-</v>
      </c>
      <c r="R756" s="251" t="e">
        <f t="shared" si="158"/>
        <v>#VALUE!</v>
      </c>
      <c r="S756" s="251" t="e">
        <f t="shared" si="159"/>
        <v>#VALUE!</v>
      </c>
      <c r="T756" s="68">
        <f>VLOOKUP($A756,[1]전년동월vs전월vs당월!$A$598:$AA$924,22,FALSE)</f>
        <v>5570</v>
      </c>
      <c r="U756" s="68">
        <v>5570</v>
      </c>
      <c r="V756" s="219">
        <f>VLOOKUP($A756,농산물!$A164:$O490,14,FALSE)</f>
        <v>5570</v>
      </c>
      <c r="W756" s="251">
        <f t="shared" si="160"/>
        <v>0</v>
      </c>
      <c r="X756" s="251">
        <f t="shared" si="161"/>
        <v>0</v>
      </c>
      <c r="Y756" s="68">
        <f>VLOOKUP($A756,[1]전년동월vs전월vs당월!$A$598:$AA$924,27,FALSE)</f>
        <v>4500</v>
      </c>
      <c r="Z756" s="68">
        <v>5400</v>
      </c>
      <c r="AA756" s="219">
        <f>VLOOKUP($A756,농산물!$A164:$O490,15,FALSE)</f>
        <v>5400</v>
      </c>
      <c r="AB756" s="251">
        <f t="shared" si="162"/>
        <v>20</v>
      </c>
      <c r="AC756" s="251">
        <f t="shared" si="163"/>
        <v>0</v>
      </c>
      <c r="AD756" s="83"/>
    </row>
    <row r="757" spans="1:30">
      <c r="A757">
        <v>159</v>
      </c>
      <c r="B757" s="16" t="str">
        <f t="shared" si="155"/>
        <v>콩나물생것kg수입콩국산</v>
      </c>
      <c r="C757" s="61"/>
      <c r="D757" s="61" t="s">
        <v>545</v>
      </c>
      <c r="E757" s="175" t="s">
        <v>587</v>
      </c>
      <c r="F757" s="175" t="s">
        <v>468</v>
      </c>
      <c r="G757" s="61" t="s">
        <v>192</v>
      </c>
      <c r="H757" s="175" t="s">
        <v>1954</v>
      </c>
      <c r="I757" s="117" t="s">
        <v>195</v>
      </c>
      <c r="J757" s="68">
        <f>VLOOKUP($A757,[1]전년동월vs전월vs당월!$A$598:$AA$924,12,FALSE)</f>
        <v>880</v>
      </c>
      <c r="K757" s="68">
        <v>880</v>
      </c>
      <c r="L757" s="219">
        <f>VLOOKUP($A757,농산물!$A165:$O491,12,FALSE)</f>
        <v>880</v>
      </c>
      <c r="M757" s="251">
        <f t="shared" si="156"/>
        <v>0</v>
      </c>
      <c r="N757" s="251">
        <f t="shared" si="157"/>
        <v>0</v>
      </c>
      <c r="O757" s="68">
        <f>VLOOKUP($A757,[1]전년동월vs전월vs당월!$A$598:$AA$924,17,FALSE)</f>
        <v>1250</v>
      </c>
      <c r="P757" s="68">
        <v>1000</v>
      </c>
      <c r="Q757" s="219" t="str">
        <f>VLOOKUP($A757,농산물!$A165:$O491,13,FALSE)</f>
        <v>-</v>
      </c>
      <c r="R757" s="251" t="e">
        <f t="shared" si="158"/>
        <v>#VALUE!</v>
      </c>
      <c r="S757" s="251" t="e">
        <f t="shared" si="159"/>
        <v>#VALUE!</v>
      </c>
      <c r="T757" s="68">
        <f>VLOOKUP($A757,[1]전년동월vs전월vs당월!$A$598:$AA$924,22,FALSE)</f>
        <v>1780</v>
      </c>
      <c r="U757" s="68">
        <v>1940</v>
      </c>
      <c r="V757" s="219">
        <f>VLOOKUP($A757,농산물!$A165:$O491,14,FALSE)</f>
        <v>2300</v>
      </c>
      <c r="W757" s="251">
        <f t="shared" si="160"/>
        <v>29.213483146067414</v>
      </c>
      <c r="X757" s="251">
        <f t="shared" si="161"/>
        <v>18.556701030927837</v>
      </c>
      <c r="Y757" s="68" t="str">
        <f>VLOOKUP($A757,[1]전년동월vs전월vs당월!$A$598:$AA$924,27,FALSE)</f>
        <v>-</v>
      </c>
      <c r="Z757" s="68" t="s">
        <v>629</v>
      </c>
      <c r="AA757" s="219" t="str">
        <f>VLOOKUP($A757,농산물!$A165:$O491,15,FALSE)</f>
        <v>-</v>
      </c>
      <c r="AB757" s="251" t="e">
        <f t="shared" si="162"/>
        <v>#VALUE!</v>
      </c>
      <c r="AC757" s="251" t="e">
        <f t="shared" si="163"/>
        <v>#VALUE!</v>
      </c>
      <c r="AD757" s="83"/>
    </row>
    <row r="758" spans="1:30">
      <c r="A758">
        <v>160</v>
      </c>
      <c r="B758" s="16" t="str">
        <f t="shared" si="155"/>
        <v>콩나물두절kg국산콩국산</v>
      </c>
      <c r="C758" s="61"/>
      <c r="D758" s="61" t="s">
        <v>545</v>
      </c>
      <c r="E758" s="175" t="s">
        <v>587</v>
      </c>
      <c r="F758" s="175" t="s">
        <v>1955</v>
      </c>
      <c r="G758" s="61" t="s">
        <v>192</v>
      </c>
      <c r="H758" s="175" t="s">
        <v>6</v>
      </c>
      <c r="I758" s="117" t="s">
        <v>195</v>
      </c>
      <c r="J758" s="68" t="str">
        <f>VLOOKUP($A758,[1]전년동월vs전월vs당월!$A$598:$AA$924,12,FALSE)</f>
        <v>-</v>
      </c>
      <c r="K758" s="68" t="s">
        <v>629</v>
      </c>
      <c r="L758" s="219" t="str">
        <f>VLOOKUP($A758,농산물!$A166:$O492,12,FALSE)</f>
        <v>-</v>
      </c>
      <c r="M758" s="251" t="e">
        <f t="shared" si="156"/>
        <v>#VALUE!</v>
      </c>
      <c r="N758" s="251" t="e">
        <f t="shared" si="157"/>
        <v>#VALUE!</v>
      </c>
      <c r="O758" s="68" t="str">
        <f>VLOOKUP($A758,[1]전년동월vs전월vs당월!$A$598:$AA$924,17,FALSE)</f>
        <v>-</v>
      </c>
      <c r="P758" s="68" t="s">
        <v>629</v>
      </c>
      <c r="Q758" s="219" t="str">
        <f>VLOOKUP($A758,농산물!$A166:$O492,13,FALSE)</f>
        <v>-</v>
      </c>
      <c r="R758" s="251" t="e">
        <f t="shared" si="158"/>
        <v>#VALUE!</v>
      </c>
      <c r="S758" s="251" t="e">
        <f t="shared" si="159"/>
        <v>#VALUE!</v>
      </c>
      <c r="T758" s="68" t="str">
        <f>VLOOKUP($A758,[1]전년동월vs전월vs당월!$A$598:$AA$924,22,FALSE)</f>
        <v>-</v>
      </c>
      <c r="U758" s="68" t="s">
        <v>629</v>
      </c>
      <c r="V758" s="219" t="str">
        <f>VLOOKUP($A758,농산물!$A166:$O492,14,FALSE)</f>
        <v>-</v>
      </c>
      <c r="W758" s="251" t="e">
        <f t="shared" si="160"/>
        <v>#VALUE!</v>
      </c>
      <c r="X758" s="251" t="e">
        <f t="shared" si="161"/>
        <v>#VALUE!</v>
      </c>
      <c r="Y758" s="68" t="str">
        <f>VLOOKUP($A758,[1]전년동월vs전월vs당월!$A$598:$AA$924,27,FALSE)</f>
        <v>-</v>
      </c>
      <c r="Z758" s="68" t="s">
        <v>629</v>
      </c>
      <c r="AA758" s="219" t="str">
        <f>VLOOKUP($A758,농산물!$A166:$O492,15,FALSE)</f>
        <v>-</v>
      </c>
      <c r="AB758" s="251" t="e">
        <f t="shared" si="162"/>
        <v>#VALUE!</v>
      </c>
      <c r="AC758" s="251" t="e">
        <f t="shared" si="163"/>
        <v>#VALUE!</v>
      </c>
      <c r="AD758" s="83"/>
    </row>
    <row r="759" spans="1:30">
      <c r="A759">
        <v>161</v>
      </c>
      <c r="B759" s="16" t="str">
        <f t="shared" si="155"/>
        <v>콩나물두절kg수입콩국산</v>
      </c>
      <c r="C759" s="61"/>
      <c r="D759" s="61" t="s">
        <v>545</v>
      </c>
      <c r="E759" s="175" t="s">
        <v>587</v>
      </c>
      <c r="F759" s="175" t="s">
        <v>1955</v>
      </c>
      <c r="G759" s="61" t="s">
        <v>192</v>
      </c>
      <c r="H759" s="175" t="s">
        <v>1954</v>
      </c>
      <c r="I759" s="117" t="s">
        <v>195</v>
      </c>
      <c r="J759" s="68">
        <f>VLOOKUP($A759,[1]전년동월vs전월vs당월!$A$598:$AA$924,12,FALSE)</f>
        <v>1630</v>
      </c>
      <c r="K759" s="68">
        <v>1500</v>
      </c>
      <c r="L759" s="219">
        <f>VLOOKUP($A759,농산물!$A167:$O493,12,FALSE)</f>
        <v>1500</v>
      </c>
      <c r="M759" s="251">
        <f t="shared" si="156"/>
        <v>-7.9754601226993866</v>
      </c>
      <c r="N759" s="251">
        <f t="shared" si="157"/>
        <v>0</v>
      </c>
      <c r="O759" s="68" t="str">
        <f>VLOOKUP($A759,[1]전년동월vs전월vs당월!$A$598:$AA$924,17,FALSE)</f>
        <v>-</v>
      </c>
      <c r="P759" s="68" t="s">
        <v>629</v>
      </c>
      <c r="Q759" s="219" t="str">
        <f>VLOOKUP($A759,농산물!$A167:$O493,13,FALSE)</f>
        <v>-</v>
      </c>
      <c r="R759" s="251" t="e">
        <f t="shared" si="158"/>
        <v>#VALUE!</v>
      </c>
      <c r="S759" s="251" t="e">
        <f t="shared" si="159"/>
        <v>#VALUE!</v>
      </c>
      <c r="T759" s="68" t="str">
        <f>VLOOKUP($A759,[1]전년동월vs전월vs당월!$A$598:$AA$924,22,FALSE)</f>
        <v>-</v>
      </c>
      <c r="U759" s="68" t="s">
        <v>629</v>
      </c>
      <c r="V759" s="219" t="str">
        <f>VLOOKUP($A759,농산물!$A167:$O493,14,FALSE)</f>
        <v>-</v>
      </c>
      <c r="W759" s="251" t="e">
        <f t="shared" si="160"/>
        <v>#VALUE!</v>
      </c>
      <c r="X759" s="251" t="e">
        <f t="shared" si="161"/>
        <v>#VALUE!</v>
      </c>
      <c r="Y759" s="68" t="str">
        <f>VLOOKUP($A759,[1]전년동월vs전월vs당월!$A$598:$AA$924,27,FALSE)</f>
        <v>-</v>
      </c>
      <c r="Z759" s="68" t="s">
        <v>629</v>
      </c>
      <c r="AA759" s="219" t="str">
        <f>VLOOKUP($A759,농산물!$A167:$O493,15,FALSE)</f>
        <v>-</v>
      </c>
      <c r="AB759" s="251" t="e">
        <f t="shared" si="162"/>
        <v>#VALUE!</v>
      </c>
      <c r="AC759" s="251" t="e">
        <f t="shared" si="163"/>
        <v>#VALUE!</v>
      </c>
      <c r="AD759" s="83"/>
    </row>
    <row r="760" spans="1:30">
      <c r="A760">
        <v>162</v>
      </c>
      <c r="B760" s="16" t="str">
        <f t="shared" si="155"/>
        <v>토마토완숙토마토kg150~200g국산</v>
      </c>
      <c r="C760" s="53">
        <v>68</v>
      </c>
      <c r="D760" s="61" t="s">
        <v>545</v>
      </c>
      <c r="E760" s="175" t="s">
        <v>511</v>
      </c>
      <c r="F760" s="175" t="s">
        <v>7</v>
      </c>
      <c r="G760" s="61" t="s">
        <v>192</v>
      </c>
      <c r="H760" s="175" t="s">
        <v>1956</v>
      </c>
      <c r="I760" s="117" t="s">
        <v>195</v>
      </c>
      <c r="J760" s="68">
        <f>VLOOKUP($A760,[1]전년동월vs전월vs당월!$A$598:$AA$924,12,FALSE)</f>
        <v>4600</v>
      </c>
      <c r="K760" s="68">
        <v>3600</v>
      </c>
      <c r="L760" s="219">
        <f>VLOOKUP($A760,농산물!$A168:$O494,12,FALSE)</f>
        <v>6000</v>
      </c>
      <c r="M760" s="251">
        <f t="shared" si="156"/>
        <v>30.434782608695652</v>
      </c>
      <c r="N760" s="251">
        <f t="shared" si="157"/>
        <v>66.666666666666671</v>
      </c>
      <c r="O760" s="68">
        <f>VLOOKUP($A760,[1]전년동월vs전월vs당월!$A$598:$AA$924,17,FALSE)</f>
        <v>4000</v>
      </c>
      <c r="P760" s="68" t="s">
        <v>629</v>
      </c>
      <c r="Q760" s="219" t="str">
        <f>VLOOKUP($A760,농산물!$A168:$O494,13,FALSE)</f>
        <v>-</v>
      </c>
      <c r="R760" s="251" t="e">
        <f t="shared" si="158"/>
        <v>#VALUE!</v>
      </c>
      <c r="S760" s="251" t="e">
        <f t="shared" si="159"/>
        <v>#VALUE!</v>
      </c>
      <c r="T760" s="68" t="str">
        <f>VLOOKUP($A760,[1]전년동월vs전월vs당월!$A$598:$AA$924,22,FALSE)</f>
        <v>-</v>
      </c>
      <c r="U760" s="68">
        <v>7420</v>
      </c>
      <c r="V760" s="219">
        <f>VLOOKUP($A760,농산물!$A168:$O494,14,FALSE)</f>
        <v>7900</v>
      </c>
      <c r="W760" s="251" t="e">
        <f t="shared" si="160"/>
        <v>#VALUE!</v>
      </c>
      <c r="X760" s="251">
        <f t="shared" si="161"/>
        <v>6.4690026954177897</v>
      </c>
      <c r="Y760" s="68">
        <f>VLOOKUP($A760,[1]전년동월vs전월vs당월!$A$598:$AA$924,27,FALSE)</f>
        <v>4730</v>
      </c>
      <c r="Z760" s="68" t="s">
        <v>629</v>
      </c>
      <c r="AA760" s="219" t="str">
        <f>VLOOKUP($A760,농산물!$A168:$O494,15,FALSE)</f>
        <v>-</v>
      </c>
      <c r="AB760" s="251" t="e">
        <f t="shared" si="162"/>
        <v>#VALUE!</v>
      </c>
      <c r="AC760" s="251" t="e">
        <f t="shared" si="163"/>
        <v>#VALUE!</v>
      </c>
      <c r="AD760" s="83"/>
    </row>
    <row r="761" spans="1:30">
      <c r="A761">
        <v>163</v>
      </c>
      <c r="B761" s="16" t="str">
        <f t="shared" si="155"/>
        <v>토마토찰토마토kg200~240g국산</v>
      </c>
      <c r="C761" s="131"/>
      <c r="D761" s="61" t="s">
        <v>545</v>
      </c>
      <c r="E761" s="175" t="s">
        <v>511</v>
      </c>
      <c r="F761" s="175" t="s">
        <v>1957</v>
      </c>
      <c r="G761" s="61" t="s">
        <v>192</v>
      </c>
      <c r="H761" s="175" t="s">
        <v>1958</v>
      </c>
      <c r="I761" s="117" t="s">
        <v>195</v>
      </c>
      <c r="J761" s="68" t="str">
        <f>VLOOKUP($A761,[1]전년동월vs전월vs당월!$A$598:$AA$924,12,FALSE)</f>
        <v>-</v>
      </c>
      <c r="K761" s="68">
        <v>2500</v>
      </c>
      <c r="L761" s="219">
        <f>VLOOKUP($A761,농산물!$A169:$O495,12,FALSE)</f>
        <v>4500</v>
      </c>
      <c r="M761" s="251" t="e">
        <f t="shared" si="156"/>
        <v>#VALUE!</v>
      </c>
      <c r="N761" s="251">
        <f t="shared" si="157"/>
        <v>80</v>
      </c>
      <c r="O761" s="68" t="str">
        <f>VLOOKUP($A761,[1]전년동월vs전월vs당월!$A$598:$AA$924,17,FALSE)</f>
        <v>-</v>
      </c>
      <c r="P761" s="68" t="s">
        <v>629</v>
      </c>
      <c r="Q761" s="219" t="str">
        <f>VLOOKUP($A761,농산물!$A169:$O495,13,FALSE)</f>
        <v>-</v>
      </c>
      <c r="R761" s="251" t="e">
        <f t="shared" si="158"/>
        <v>#VALUE!</v>
      </c>
      <c r="S761" s="251" t="e">
        <f t="shared" si="159"/>
        <v>#VALUE!</v>
      </c>
      <c r="T761" s="68">
        <f>VLOOKUP($A761,[1]전년동월vs전월vs당월!$A$598:$AA$924,22,FALSE)</f>
        <v>7150</v>
      </c>
      <c r="U761" s="68">
        <v>0</v>
      </c>
      <c r="V761" s="219" t="str">
        <f>VLOOKUP($A761,농산물!$A169:$O495,14,FALSE)</f>
        <v>-</v>
      </c>
      <c r="W761" s="251" t="e">
        <f t="shared" si="160"/>
        <v>#VALUE!</v>
      </c>
      <c r="X761" s="251" t="e">
        <f t="shared" si="161"/>
        <v>#VALUE!</v>
      </c>
      <c r="Y761" s="68" t="str">
        <f>VLOOKUP($A761,[1]전년동월vs전월vs당월!$A$598:$AA$924,27,FALSE)</f>
        <v>-</v>
      </c>
      <c r="Z761" s="68">
        <v>4300</v>
      </c>
      <c r="AA761" s="219" t="str">
        <f>VLOOKUP($A761,농산물!$A169:$O495,15,FALSE)</f>
        <v>-</v>
      </c>
      <c r="AB761" s="251" t="e">
        <f t="shared" si="162"/>
        <v>#VALUE!</v>
      </c>
      <c r="AC761" s="251" t="e">
        <f t="shared" si="163"/>
        <v>#VALUE!</v>
      </c>
      <c r="AD761" s="83"/>
    </row>
    <row r="762" spans="1:30">
      <c r="A762">
        <v>164</v>
      </c>
      <c r="B762" s="16" t="str">
        <f t="shared" si="155"/>
        <v>체리토마토방울토마토kg배식용,20~25g국산</v>
      </c>
      <c r="C762" s="61">
        <v>69</v>
      </c>
      <c r="D762" s="61" t="s">
        <v>545</v>
      </c>
      <c r="E762" s="175" t="s">
        <v>8</v>
      </c>
      <c r="F762" s="175" t="s">
        <v>1959</v>
      </c>
      <c r="G762" s="61" t="s">
        <v>192</v>
      </c>
      <c r="H762" s="175" t="s">
        <v>1960</v>
      </c>
      <c r="I762" s="117" t="s">
        <v>195</v>
      </c>
      <c r="J762" s="68">
        <f>VLOOKUP($A762,[1]전년동월vs전월vs당월!$A$598:$AA$924,12,FALSE)</f>
        <v>4000</v>
      </c>
      <c r="K762" s="68">
        <v>2000</v>
      </c>
      <c r="L762" s="219">
        <f>VLOOKUP($A762,농산물!$A170:$O496,12,FALSE)</f>
        <v>3200</v>
      </c>
      <c r="M762" s="251">
        <f t="shared" si="156"/>
        <v>-20</v>
      </c>
      <c r="N762" s="251">
        <f t="shared" si="157"/>
        <v>60</v>
      </c>
      <c r="O762" s="68" t="str">
        <f>VLOOKUP($A762,[1]전년동월vs전월vs당월!$A$598:$AA$924,17,FALSE)</f>
        <v>-</v>
      </c>
      <c r="P762" s="68">
        <v>5620</v>
      </c>
      <c r="Q762" s="219">
        <f>VLOOKUP($A762,농산물!$A170:$O496,13,FALSE)</f>
        <v>5000</v>
      </c>
      <c r="R762" s="251" t="e">
        <f t="shared" si="158"/>
        <v>#VALUE!</v>
      </c>
      <c r="S762" s="251">
        <f t="shared" si="159"/>
        <v>-11.032028469750889</v>
      </c>
      <c r="T762" s="68">
        <f>VLOOKUP($A762,[1]전년동월vs전월vs당월!$A$598:$AA$924,22,FALSE)</f>
        <v>7980</v>
      </c>
      <c r="U762" s="68">
        <v>7980</v>
      </c>
      <c r="V762" s="219">
        <f>VLOOKUP($A762,농산물!$A170:$O496,14,FALSE)</f>
        <v>7900</v>
      </c>
      <c r="W762" s="251">
        <f t="shared" si="160"/>
        <v>-1.0025062656641603</v>
      </c>
      <c r="X762" s="251">
        <f t="shared" si="161"/>
        <v>-1.0025062656641603</v>
      </c>
      <c r="Y762" s="68">
        <f>VLOOKUP($A762,[1]전년동월vs전월vs당월!$A$598:$AA$924,27,FALSE)</f>
        <v>7250</v>
      </c>
      <c r="Z762" s="68">
        <v>6450</v>
      </c>
      <c r="AA762" s="219">
        <f>VLOOKUP($A762,농산물!$A170:$O496,15,FALSE)</f>
        <v>7800</v>
      </c>
      <c r="AB762" s="251">
        <f t="shared" si="162"/>
        <v>7.5862068965517242</v>
      </c>
      <c r="AC762" s="251">
        <f t="shared" si="163"/>
        <v>20.930232558139537</v>
      </c>
      <c r="AD762" s="83"/>
    </row>
    <row r="763" spans="1:30">
      <c r="A763">
        <v>165</v>
      </c>
      <c r="B763" s="16" t="str">
        <f t="shared" si="155"/>
        <v>체리토마토방울토마토kg샐러드용,10g국산</v>
      </c>
      <c r="C763" s="61"/>
      <c r="D763" s="61" t="s">
        <v>545</v>
      </c>
      <c r="E763" s="175" t="s">
        <v>8</v>
      </c>
      <c r="F763" s="175" t="s">
        <v>1959</v>
      </c>
      <c r="G763" s="61" t="s">
        <v>192</v>
      </c>
      <c r="H763" s="175" t="s">
        <v>1961</v>
      </c>
      <c r="I763" s="117" t="s">
        <v>195</v>
      </c>
      <c r="J763" s="68" t="str">
        <f>VLOOKUP($A763,[1]전년동월vs전월vs당월!$A$598:$AA$924,12,FALSE)</f>
        <v>-</v>
      </c>
      <c r="K763" s="68" t="s">
        <v>629</v>
      </c>
      <c r="L763" s="219">
        <f>VLOOKUP($A763,농산물!$A171:$O497,12,FALSE)</f>
        <v>2400</v>
      </c>
      <c r="M763" s="251" t="e">
        <f t="shared" si="156"/>
        <v>#VALUE!</v>
      </c>
      <c r="N763" s="251" t="e">
        <f t="shared" si="157"/>
        <v>#VALUE!</v>
      </c>
      <c r="O763" s="68">
        <f>VLOOKUP($A763,[1]전년동월vs전월vs당월!$A$598:$AA$924,17,FALSE)</f>
        <v>3000</v>
      </c>
      <c r="P763" s="68" t="s">
        <v>629</v>
      </c>
      <c r="Q763" s="219" t="str">
        <f>VLOOKUP($A763,농산물!$A171:$O497,13,FALSE)</f>
        <v>-</v>
      </c>
      <c r="R763" s="251" t="e">
        <f t="shared" si="158"/>
        <v>#VALUE!</v>
      </c>
      <c r="S763" s="251" t="e">
        <f t="shared" si="159"/>
        <v>#VALUE!</v>
      </c>
      <c r="T763" s="68" t="str">
        <f>VLOOKUP($A763,[1]전년동월vs전월vs당월!$A$598:$AA$924,22,FALSE)</f>
        <v>-</v>
      </c>
      <c r="U763" s="68">
        <v>0</v>
      </c>
      <c r="V763" s="219" t="str">
        <f>VLOOKUP($A763,농산물!$A171:$O497,14,FALSE)</f>
        <v>-</v>
      </c>
      <c r="W763" s="251" t="e">
        <f t="shared" si="160"/>
        <v>#VALUE!</v>
      </c>
      <c r="X763" s="251" t="e">
        <f t="shared" si="161"/>
        <v>#VALUE!</v>
      </c>
      <c r="Y763" s="68" t="str">
        <f>VLOOKUP($A763,[1]전년동월vs전월vs당월!$A$598:$AA$924,27,FALSE)</f>
        <v>-</v>
      </c>
      <c r="Z763" s="68" t="s">
        <v>629</v>
      </c>
      <c r="AA763" s="219" t="str">
        <f>VLOOKUP($A763,농산물!$A171:$O497,15,FALSE)</f>
        <v>-</v>
      </c>
      <c r="AB763" s="251" t="e">
        <f t="shared" si="162"/>
        <v>#VALUE!</v>
      </c>
      <c r="AC763" s="251" t="e">
        <f t="shared" si="163"/>
        <v>#VALUE!</v>
      </c>
      <c r="AD763" s="83"/>
    </row>
    <row r="764" spans="1:30">
      <c r="A764">
        <v>166</v>
      </c>
      <c r="B764" s="16" t="str">
        <f t="shared" si="155"/>
        <v>토란대삶은것kg국산</v>
      </c>
      <c r="C764" s="61">
        <v>70</v>
      </c>
      <c r="D764" s="61" t="s">
        <v>254</v>
      </c>
      <c r="E764" s="175" t="s">
        <v>1962</v>
      </c>
      <c r="F764" s="175" t="s">
        <v>1647</v>
      </c>
      <c r="G764" s="61" t="s">
        <v>192</v>
      </c>
      <c r="H764" s="175"/>
      <c r="I764" s="117" t="s">
        <v>195</v>
      </c>
      <c r="J764" s="68" t="str">
        <f>VLOOKUP($A764,[1]전년동월vs전월vs당월!$A$598:$AA$924,12,FALSE)</f>
        <v>-</v>
      </c>
      <c r="K764" s="68" t="s">
        <v>629</v>
      </c>
      <c r="L764" s="219" t="str">
        <f>VLOOKUP($A764,농산물!$A172:$O498,12,FALSE)</f>
        <v>-</v>
      </c>
      <c r="M764" s="251" t="e">
        <f t="shared" si="156"/>
        <v>#VALUE!</v>
      </c>
      <c r="N764" s="251" t="e">
        <f t="shared" si="157"/>
        <v>#VALUE!</v>
      </c>
      <c r="O764" s="68" t="str">
        <f>VLOOKUP($A764,[1]전년동월vs전월vs당월!$A$598:$AA$924,17,FALSE)</f>
        <v>-</v>
      </c>
      <c r="P764" s="68" t="s">
        <v>629</v>
      </c>
      <c r="Q764" s="219" t="str">
        <f>VLOOKUP($A764,농산물!$A172:$O498,13,FALSE)</f>
        <v>-</v>
      </c>
      <c r="R764" s="251" t="e">
        <f t="shared" si="158"/>
        <v>#VALUE!</v>
      </c>
      <c r="S764" s="251" t="e">
        <f t="shared" si="159"/>
        <v>#VALUE!</v>
      </c>
      <c r="T764" s="68" t="str">
        <f>VLOOKUP($A764,[1]전년동월vs전월vs당월!$A$598:$AA$924,22,FALSE)</f>
        <v>-</v>
      </c>
      <c r="U764" s="68">
        <v>14800</v>
      </c>
      <c r="V764" s="219">
        <f>VLOOKUP($A764,농산물!$A172:$O498,14,FALSE)</f>
        <v>14800</v>
      </c>
      <c r="W764" s="251" t="e">
        <f t="shared" si="160"/>
        <v>#VALUE!</v>
      </c>
      <c r="X764" s="251">
        <f t="shared" si="161"/>
        <v>0</v>
      </c>
      <c r="Y764" s="68">
        <f>VLOOKUP($A764,[1]전년동월vs전월vs당월!$A$598:$AA$924,27,FALSE)</f>
        <v>12300</v>
      </c>
      <c r="Z764" s="68">
        <v>13000</v>
      </c>
      <c r="AA764" s="219">
        <f>VLOOKUP($A764,농산물!$A172:$O498,15,FALSE)</f>
        <v>13000</v>
      </c>
      <c r="AB764" s="251">
        <f t="shared" si="162"/>
        <v>5.691056910569106</v>
      </c>
      <c r="AC764" s="251">
        <f t="shared" si="163"/>
        <v>0</v>
      </c>
      <c r="AD764" s="83"/>
    </row>
    <row r="765" spans="1:30">
      <c r="A765">
        <v>167</v>
      </c>
      <c r="B765" s="16" t="str">
        <f t="shared" si="155"/>
        <v>파대파kg흙대파국산</v>
      </c>
      <c r="C765" s="61">
        <v>71</v>
      </c>
      <c r="D765" s="61" t="s">
        <v>545</v>
      </c>
      <c r="E765" s="175" t="s">
        <v>588</v>
      </c>
      <c r="F765" s="175" t="s">
        <v>589</v>
      </c>
      <c r="G765" s="61" t="s">
        <v>192</v>
      </c>
      <c r="H765" s="175" t="s">
        <v>9</v>
      </c>
      <c r="I765" s="117" t="s">
        <v>195</v>
      </c>
      <c r="J765" s="68">
        <f>VLOOKUP($A765,[1]전년동월vs전월vs당월!$A$598:$AA$924,12,FALSE)</f>
        <v>2000</v>
      </c>
      <c r="K765" s="68">
        <v>1300</v>
      </c>
      <c r="L765" s="219">
        <f>VLOOKUP($A765,농산물!$A173:$O499,12,FALSE)</f>
        <v>1700</v>
      </c>
      <c r="M765" s="251">
        <f t="shared" si="156"/>
        <v>-15</v>
      </c>
      <c r="N765" s="251">
        <f t="shared" si="157"/>
        <v>30.76923076923077</v>
      </c>
      <c r="O765" s="68">
        <f>VLOOKUP($A765,[1]전년동월vs전월vs당월!$A$598:$AA$924,17,FALSE)</f>
        <v>1800</v>
      </c>
      <c r="P765" s="68">
        <v>1200</v>
      </c>
      <c r="Q765" s="219">
        <f>VLOOKUP($A765,농산물!$A173:$O499,13,FALSE)</f>
        <v>2120</v>
      </c>
      <c r="R765" s="251">
        <f t="shared" si="158"/>
        <v>17.777777777777779</v>
      </c>
      <c r="S765" s="251">
        <f t="shared" si="159"/>
        <v>76.666666666666671</v>
      </c>
      <c r="T765" s="68">
        <f>VLOOKUP($A765,[1]전년동월vs전월vs당월!$A$598:$AA$924,22,FALSE)</f>
        <v>3070</v>
      </c>
      <c r="U765" s="68">
        <v>2270</v>
      </c>
      <c r="V765" s="219">
        <f>VLOOKUP($A765,농산물!$A173:$O499,14,FALSE)</f>
        <v>2380</v>
      </c>
      <c r="W765" s="251">
        <f t="shared" si="160"/>
        <v>-22.475570032573291</v>
      </c>
      <c r="X765" s="251">
        <f t="shared" si="161"/>
        <v>4.8458149779735686</v>
      </c>
      <c r="Y765" s="68">
        <f>VLOOKUP($A765,[1]전년동월vs전월vs당월!$A$598:$AA$924,27,FALSE)</f>
        <v>2870</v>
      </c>
      <c r="Z765" s="68">
        <v>2070</v>
      </c>
      <c r="AA765" s="219">
        <f>VLOOKUP($A765,농산물!$A173:$O499,15,FALSE)</f>
        <v>1950</v>
      </c>
      <c r="AB765" s="251">
        <f t="shared" si="162"/>
        <v>-32.055749128919864</v>
      </c>
      <c r="AC765" s="251">
        <f t="shared" si="163"/>
        <v>-5.7971014492753623</v>
      </c>
      <c r="AD765" s="83"/>
    </row>
    <row r="766" spans="1:30">
      <c r="A766">
        <v>168</v>
      </c>
      <c r="B766" s="16" t="str">
        <f t="shared" si="155"/>
        <v>파대파kg깐대파국산</v>
      </c>
      <c r="C766" s="61"/>
      <c r="D766" s="61" t="s">
        <v>545</v>
      </c>
      <c r="E766" s="175" t="s">
        <v>588</v>
      </c>
      <c r="F766" s="175" t="s">
        <v>589</v>
      </c>
      <c r="G766" s="61" t="s">
        <v>192</v>
      </c>
      <c r="H766" s="175" t="s">
        <v>10</v>
      </c>
      <c r="I766" s="117" t="s">
        <v>195</v>
      </c>
      <c r="J766" s="68">
        <f>VLOOKUP($A766,[1]전년동월vs전월vs당월!$A$598:$AA$924,12,FALSE)</f>
        <v>2500</v>
      </c>
      <c r="K766" s="68">
        <v>1800</v>
      </c>
      <c r="L766" s="219">
        <f>VLOOKUP($A766,농산물!$A174:$O500,12,FALSE)</f>
        <v>2000</v>
      </c>
      <c r="M766" s="251">
        <f t="shared" si="156"/>
        <v>-20</v>
      </c>
      <c r="N766" s="251">
        <f t="shared" si="157"/>
        <v>11.111111111111111</v>
      </c>
      <c r="O766" s="68" t="str">
        <f>VLOOKUP($A766,[1]전년동월vs전월vs당월!$A$598:$AA$924,17,FALSE)</f>
        <v>-</v>
      </c>
      <c r="P766" s="68">
        <v>2000</v>
      </c>
      <c r="Q766" s="219" t="str">
        <f>VLOOKUP($A766,농산물!$A174:$O500,13,FALSE)</f>
        <v>-</v>
      </c>
      <c r="R766" s="251" t="e">
        <f t="shared" si="158"/>
        <v>#VALUE!</v>
      </c>
      <c r="S766" s="251" t="e">
        <f t="shared" si="159"/>
        <v>#VALUE!</v>
      </c>
      <c r="T766" s="68">
        <f>VLOOKUP($A766,[1]전년동월vs전월vs당월!$A$598:$AA$924,22,FALSE)</f>
        <v>5100</v>
      </c>
      <c r="U766" s="68">
        <v>5100</v>
      </c>
      <c r="V766" s="219">
        <f>VLOOKUP($A766,농산물!$A174:$O500,14,FALSE)</f>
        <v>5660</v>
      </c>
      <c r="W766" s="251">
        <f t="shared" si="160"/>
        <v>10.980392156862745</v>
      </c>
      <c r="X766" s="251">
        <f t="shared" si="161"/>
        <v>10.980392156862745</v>
      </c>
      <c r="Y766" s="68">
        <f>VLOOKUP($A766,[1]전년동월vs전월vs당월!$A$598:$AA$924,27,FALSE)</f>
        <v>5980</v>
      </c>
      <c r="Z766" s="68">
        <v>3360</v>
      </c>
      <c r="AA766" s="219">
        <f>VLOOKUP($A766,농산물!$A174:$O500,15,FALSE)</f>
        <v>3080</v>
      </c>
      <c r="AB766" s="251">
        <f t="shared" si="162"/>
        <v>-48.49498327759197</v>
      </c>
      <c r="AC766" s="251">
        <f t="shared" si="163"/>
        <v>-8.3333333333333339</v>
      </c>
      <c r="AD766" s="83"/>
    </row>
    <row r="767" spans="1:30">
      <c r="A767">
        <v>169</v>
      </c>
      <c r="B767" s="16" t="str">
        <f t="shared" si="155"/>
        <v>파쪽파kg흙쪽파국산</v>
      </c>
      <c r="C767" s="61"/>
      <c r="D767" s="61" t="s">
        <v>545</v>
      </c>
      <c r="E767" s="175" t="s">
        <v>588</v>
      </c>
      <c r="F767" s="175" t="s">
        <v>590</v>
      </c>
      <c r="G767" s="61" t="s">
        <v>192</v>
      </c>
      <c r="H767" s="175" t="s">
        <v>1963</v>
      </c>
      <c r="I767" s="117" t="s">
        <v>195</v>
      </c>
      <c r="J767" s="68">
        <f>VLOOKUP($A767,[1]전년동월vs전월vs당월!$A$598:$AA$924,12,FALSE)</f>
        <v>7000</v>
      </c>
      <c r="K767" s="68">
        <v>3500</v>
      </c>
      <c r="L767" s="219">
        <f>VLOOKUP($A767,농산물!$A175:$O501,12,FALSE)</f>
        <v>4000</v>
      </c>
      <c r="M767" s="251">
        <f t="shared" si="156"/>
        <v>-42.857142857142854</v>
      </c>
      <c r="N767" s="251">
        <f t="shared" si="157"/>
        <v>14.285714285714286</v>
      </c>
      <c r="O767" s="68">
        <f>VLOOKUP($A767,[1]전년동월vs전월vs당월!$A$598:$AA$924,17,FALSE)</f>
        <v>6800</v>
      </c>
      <c r="P767" s="68">
        <v>5000</v>
      </c>
      <c r="Q767" s="219">
        <f>VLOOKUP($A767,농산물!$A175:$O501,13,FALSE)</f>
        <v>4450</v>
      </c>
      <c r="R767" s="251">
        <f t="shared" si="158"/>
        <v>-34.558823529411768</v>
      </c>
      <c r="S767" s="251">
        <f t="shared" si="159"/>
        <v>-11</v>
      </c>
      <c r="T767" s="68">
        <f>VLOOKUP($A767,[1]전년동월vs전월vs당월!$A$598:$AA$924,22,FALSE)</f>
        <v>8450</v>
      </c>
      <c r="U767" s="68">
        <v>3670</v>
      </c>
      <c r="V767" s="219">
        <f>VLOOKUP($A767,농산물!$A175:$O501,14,FALSE)</f>
        <v>5560</v>
      </c>
      <c r="W767" s="251">
        <f t="shared" si="160"/>
        <v>-34.201183431952664</v>
      </c>
      <c r="X767" s="251">
        <f t="shared" si="161"/>
        <v>51.498637602179834</v>
      </c>
      <c r="Y767" s="68">
        <f>VLOOKUP($A767,[1]전년동월vs전월vs당월!$A$598:$AA$924,27,FALSE)</f>
        <v>8270</v>
      </c>
      <c r="Z767" s="68">
        <v>2000</v>
      </c>
      <c r="AA767" s="219">
        <f>VLOOKUP($A767,농산물!$A175:$O501,15,FALSE)</f>
        <v>6000</v>
      </c>
      <c r="AB767" s="251">
        <f t="shared" si="162"/>
        <v>-27.448609431680772</v>
      </c>
      <c r="AC767" s="251">
        <f t="shared" si="163"/>
        <v>200</v>
      </c>
      <c r="AD767" s="83"/>
    </row>
    <row r="768" spans="1:30">
      <c r="A768">
        <v>170</v>
      </c>
      <c r="B768" s="16" t="str">
        <f t="shared" si="155"/>
        <v>파쪽파kg깐쪽파국산</v>
      </c>
      <c r="C768" s="61"/>
      <c r="D768" s="61" t="s">
        <v>545</v>
      </c>
      <c r="E768" s="175" t="s">
        <v>588</v>
      </c>
      <c r="F768" s="175" t="s">
        <v>590</v>
      </c>
      <c r="G768" s="61" t="s">
        <v>192</v>
      </c>
      <c r="H768" s="175" t="s">
        <v>1964</v>
      </c>
      <c r="I768" s="117" t="s">
        <v>195</v>
      </c>
      <c r="J768" s="68">
        <f>VLOOKUP($A768,[1]전년동월vs전월vs당월!$A$598:$AA$924,12,FALSE)</f>
        <v>8000</v>
      </c>
      <c r="K768" s="68">
        <v>4500</v>
      </c>
      <c r="L768" s="219">
        <f>VLOOKUP($A768,농산물!$A176:$O502,12,FALSE)</f>
        <v>5000</v>
      </c>
      <c r="M768" s="251">
        <f t="shared" si="156"/>
        <v>-37.5</v>
      </c>
      <c r="N768" s="251">
        <f t="shared" si="157"/>
        <v>11.111111111111111</v>
      </c>
      <c r="O768" s="68">
        <f>VLOOKUP($A768,[1]전년동월vs전월vs당월!$A$598:$AA$924,17,FALSE)</f>
        <v>11000</v>
      </c>
      <c r="P768" s="68">
        <v>6000</v>
      </c>
      <c r="Q768" s="219">
        <f>VLOOKUP($A768,농산물!$A176:$O502,13,FALSE)</f>
        <v>5890</v>
      </c>
      <c r="R768" s="251">
        <f t="shared" si="158"/>
        <v>-46.454545454545453</v>
      </c>
      <c r="S768" s="251">
        <f t="shared" si="159"/>
        <v>-1.8333333333333333</v>
      </c>
      <c r="T768" s="68">
        <f>VLOOKUP($A768,[1]전년동월vs전월vs당월!$A$598:$AA$924,22,FALSE)</f>
        <v>19910</v>
      </c>
      <c r="U768" s="68">
        <v>9900</v>
      </c>
      <c r="V768" s="219">
        <f>VLOOKUP($A768,농산물!$A176:$O502,14,FALSE)</f>
        <v>11400</v>
      </c>
      <c r="W768" s="251">
        <f t="shared" si="160"/>
        <v>-42.742340532395779</v>
      </c>
      <c r="X768" s="251">
        <f t="shared" si="161"/>
        <v>15.151515151515152</v>
      </c>
      <c r="Y768" s="68">
        <f>VLOOKUP($A768,[1]전년동월vs전월vs당월!$A$598:$AA$924,27,FALSE)</f>
        <v>18450</v>
      </c>
      <c r="Z768" s="68">
        <v>10940</v>
      </c>
      <c r="AA768" s="219">
        <f>VLOOKUP($A768,농산물!$A176:$O502,15,FALSE)</f>
        <v>12480</v>
      </c>
      <c r="AB768" s="251">
        <f t="shared" si="162"/>
        <v>-32.357723577235774</v>
      </c>
      <c r="AC768" s="251">
        <f t="shared" si="163"/>
        <v>14.076782449725776</v>
      </c>
      <c r="AD768" s="83"/>
    </row>
    <row r="769" spans="1:30">
      <c r="A769">
        <v>171</v>
      </c>
      <c r="B769" s="16" t="str">
        <f t="shared" si="155"/>
        <v>파실파kg실파국산</v>
      </c>
      <c r="C769" s="61"/>
      <c r="D769" s="61" t="s">
        <v>545</v>
      </c>
      <c r="E769" s="175" t="s">
        <v>588</v>
      </c>
      <c r="F769" s="175" t="s">
        <v>591</v>
      </c>
      <c r="G769" s="61" t="s">
        <v>192</v>
      </c>
      <c r="H769" s="175" t="s">
        <v>1965</v>
      </c>
      <c r="I769" s="117" t="s">
        <v>195</v>
      </c>
      <c r="J769" s="68" t="str">
        <f>VLOOKUP($A769,[1]전년동월vs전월vs당월!$A$598:$AA$924,12,FALSE)</f>
        <v>-</v>
      </c>
      <c r="K769" s="68" t="s">
        <v>629</v>
      </c>
      <c r="L769" s="219" t="str">
        <f>VLOOKUP($A769,농산물!$A177:$O503,12,FALSE)</f>
        <v>-</v>
      </c>
      <c r="M769" s="251" t="e">
        <f t="shared" si="156"/>
        <v>#VALUE!</v>
      </c>
      <c r="N769" s="251" t="e">
        <f t="shared" si="157"/>
        <v>#VALUE!</v>
      </c>
      <c r="O769" s="68" t="str">
        <f>VLOOKUP($A769,[1]전년동월vs전월vs당월!$A$598:$AA$924,17,FALSE)</f>
        <v>-</v>
      </c>
      <c r="P769" s="68">
        <v>5000</v>
      </c>
      <c r="Q769" s="219" t="str">
        <f>VLOOKUP($A769,농산물!$A177:$O503,13,FALSE)</f>
        <v>-</v>
      </c>
      <c r="R769" s="251" t="e">
        <f t="shared" si="158"/>
        <v>#VALUE!</v>
      </c>
      <c r="S769" s="251" t="e">
        <f t="shared" si="159"/>
        <v>#VALUE!</v>
      </c>
      <c r="T769" s="68" t="str">
        <f>VLOOKUP($A769,[1]전년동월vs전월vs당월!$A$598:$AA$924,22,FALSE)</f>
        <v>-</v>
      </c>
      <c r="U769" s="68">
        <v>14000</v>
      </c>
      <c r="V769" s="219" t="str">
        <f>VLOOKUP($A769,농산물!$A177:$O503,14,FALSE)</f>
        <v>-</v>
      </c>
      <c r="W769" s="251" t="e">
        <f t="shared" si="160"/>
        <v>#VALUE!</v>
      </c>
      <c r="X769" s="251" t="e">
        <f t="shared" si="161"/>
        <v>#VALUE!</v>
      </c>
      <c r="Y769" s="68" t="str">
        <f>VLOOKUP($A769,[1]전년동월vs전월vs당월!$A$598:$AA$924,27,FALSE)</f>
        <v>-</v>
      </c>
      <c r="Z769" s="68" t="s">
        <v>629</v>
      </c>
      <c r="AA769" s="219" t="str">
        <f>VLOOKUP($A769,농산물!$A177:$O503,15,FALSE)</f>
        <v>-</v>
      </c>
      <c r="AB769" s="251" t="e">
        <f t="shared" si="162"/>
        <v>#VALUE!</v>
      </c>
      <c r="AC769" s="251" t="e">
        <f t="shared" si="163"/>
        <v>#VALUE!</v>
      </c>
      <c r="AD769" s="83"/>
    </row>
    <row r="770" spans="1:30">
      <c r="A770">
        <v>172</v>
      </c>
      <c r="B770" s="16" t="str">
        <f t="shared" si="155"/>
        <v>파실파kg깐실파국산</v>
      </c>
      <c r="C770" s="61"/>
      <c r="D770" s="61" t="s">
        <v>545</v>
      </c>
      <c r="E770" s="175" t="s">
        <v>588</v>
      </c>
      <c r="F770" s="175" t="s">
        <v>591</v>
      </c>
      <c r="G770" s="61" t="s">
        <v>192</v>
      </c>
      <c r="H770" s="175" t="s">
        <v>1966</v>
      </c>
      <c r="I770" s="117" t="s">
        <v>195</v>
      </c>
      <c r="J770" s="68" t="str">
        <f>VLOOKUP($A770,[1]전년동월vs전월vs당월!$A$598:$AA$924,12,FALSE)</f>
        <v>-</v>
      </c>
      <c r="K770" s="68" t="s">
        <v>629</v>
      </c>
      <c r="L770" s="219" t="str">
        <f>VLOOKUP($A770,농산물!$A178:$O504,12,FALSE)</f>
        <v>-</v>
      </c>
      <c r="M770" s="251" t="e">
        <f t="shared" si="156"/>
        <v>#VALUE!</v>
      </c>
      <c r="N770" s="251" t="e">
        <f t="shared" si="157"/>
        <v>#VALUE!</v>
      </c>
      <c r="O770" s="68" t="str">
        <f>VLOOKUP($A770,[1]전년동월vs전월vs당월!$A$598:$AA$924,17,FALSE)</f>
        <v>-</v>
      </c>
      <c r="P770" s="68" t="s">
        <v>629</v>
      </c>
      <c r="Q770" s="219" t="str">
        <f>VLOOKUP($A770,농산물!$A178:$O504,13,FALSE)</f>
        <v>-</v>
      </c>
      <c r="R770" s="251" t="e">
        <f t="shared" si="158"/>
        <v>#VALUE!</v>
      </c>
      <c r="S770" s="251" t="e">
        <f t="shared" si="159"/>
        <v>#VALUE!</v>
      </c>
      <c r="T770" s="68" t="str">
        <f>VLOOKUP($A770,[1]전년동월vs전월vs당월!$A$598:$AA$924,22,FALSE)</f>
        <v>-</v>
      </c>
      <c r="U770" s="68" t="s">
        <v>629</v>
      </c>
      <c r="V770" s="219" t="str">
        <f>VLOOKUP($A770,농산물!$A178:$O504,14,FALSE)</f>
        <v>-</v>
      </c>
      <c r="W770" s="251" t="e">
        <f t="shared" si="160"/>
        <v>#VALUE!</v>
      </c>
      <c r="X770" s="251" t="e">
        <f t="shared" si="161"/>
        <v>#VALUE!</v>
      </c>
      <c r="Y770" s="68" t="str">
        <f>VLOOKUP($A770,[1]전년동월vs전월vs당월!$A$598:$AA$924,27,FALSE)</f>
        <v>-</v>
      </c>
      <c r="Z770" s="68" t="s">
        <v>629</v>
      </c>
      <c r="AA770" s="219" t="str">
        <f>VLOOKUP($A770,농산물!$A178:$O504,15,FALSE)</f>
        <v>-</v>
      </c>
      <c r="AB770" s="251" t="e">
        <f t="shared" si="162"/>
        <v>#VALUE!</v>
      </c>
      <c r="AC770" s="251" t="e">
        <f t="shared" si="163"/>
        <v>#VALUE!</v>
      </c>
      <c r="AD770" s="83"/>
    </row>
    <row r="771" spans="1:30">
      <c r="A771">
        <v>173</v>
      </c>
      <c r="B771" s="16" t="str">
        <f t="shared" si="155"/>
        <v>파슬리파슬리kg잎이피지않은것국산</v>
      </c>
      <c r="C771" s="61">
        <v>72</v>
      </c>
      <c r="D771" s="61" t="s">
        <v>545</v>
      </c>
      <c r="E771" s="175" t="s">
        <v>592</v>
      </c>
      <c r="F771" s="175" t="s">
        <v>592</v>
      </c>
      <c r="G771" s="61" t="s">
        <v>192</v>
      </c>
      <c r="H771" s="175" t="s">
        <v>1967</v>
      </c>
      <c r="I771" s="117" t="s">
        <v>195</v>
      </c>
      <c r="J771" s="68" t="str">
        <f>VLOOKUP($A771,[1]전년동월vs전월vs당월!$A$598:$AA$924,12,FALSE)</f>
        <v>-</v>
      </c>
      <c r="K771" s="68" t="s">
        <v>629</v>
      </c>
      <c r="L771" s="219">
        <f>VLOOKUP($A771,농산물!$A179:$O505,12,FALSE)</f>
        <v>7500</v>
      </c>
      <c r="M771" s="251" t="e">
        <f t="shared" si="156"/>
        <v>#VALUE!</v>
      </c>
      <c r="N771" s="251" t="e">
        <f t="shared" si="157"/>
        <v>#VALUE!</v>
      </c>
      <c r="O771" s="68" t="str">
        <f>VLOOKUP($A771,[1]전년동월vs전월vs당월!$A$598:$AA$924,17,FALSE)</f>
        <v>-</v>
      </c>
      <c r="P771" s="68" t="s">
        <v>629</v>
      </c>
      <c r="Q771" s="219" t="str">
        <f>VLOOKUP($A771,농산물!$A179:$O505,13,FALSE)</f>
        <v>-</v>
      </c>
      <c r="R771" s="251" t="e">
        <f t="shared" si="158"/>
        <v>#VALUE!</v>
      </c>
      <c r="S771" s="251" t="e">
        <f t="shared" si="159"/>
        <v>#VALUE!</v>
      </c>
      <c r="T771" s="68">
        <f>VLOOKUP($A771,[1]전년동월vs전월vs당월!$A$598:$AA$924,22,FALSE)</f>
        <v>29820</v>
      </c>
      <c r="U771" s="68">
        <v>0</v>
      </c>
      <c r="V771" s="219" t="str">
        <f>VLOOKUP($A771,농산물!$A179:$O505,14,FALSE)</f>
        <v>-</v>
      </c>
      <c r="W771" s="251" t="e">
        <f t="shared" si="160"/>
        <v>#VALUE!</v>
      </c>
      <c r="X771" s="251" t="e">
        <f t="shared" si="161"/>
        <v>#VALUE!</v>
      </c>
      <c r="Y771" s="68" t="str">
        <f>VLOOKUP($A771,[1]전년동월vs전월vs당월!$A$598:$AA$924,27,FALSE)</f>
        <v>-</v>
      </c>
      <c r="Z771" s="68">
        <v>24000</v>
      </c>
      <c r="AA771" s="219">
        <f>VLOOKUP($A771,농산물!$A179:$O505,15,FALSE)</f>
        <v>14900</v>
      </c>
      <c r="AB771" s="251" t="e">
        <f t="shared" si="162"/>
        <v>#VALUE!</v>
      </c>
      <c r="AC771" s="251">
        <f t="shared" si="163"/>
        <v>-37.916666666666664</v>
      </c>
      <c r="AD771" s="83"/>
    </row>
    <row r="772" spans="1:30">
      <c r="A772">
        <v>174</v>
      </c>
      <c r="B772" s="16" t="str">
        <f t="shared" si="155"/>
        <v>파프리카(착색단고추)적.청.주황,황색kg60~70g국산</v>
      </c>
      <c r="C772" s="61">
        <v>73</v>
      </c>
      <c r="D772" s="61" t="s">
        <v>545</v>
      </c>
      <c r="E772" s="175" t="s">
        <v>593</v>
      </c>
      <c r="F772" s="175" t="s">
        <v>1968</v>
      </c>
      <c r="G772" s="61" t="s">
        <v>192</v>
      </c>
      <c r="H772" s="175" t="s">
        <v>1969</v>
      </c>
      <c r="I772" s="117" t="s">
        <v>195</v>
      </c>
      <c r="J772" s="68">
        <f>VLOOKUP($A772,[1]전년동월vs전월vs당월!$A$598:$AA$924,12,FALSE)</f>
        <v>8000</v>
      </c>
      <c r="K772" s="68">
        <v>5400</v>
      </c>
      <c r="L772" s="219">
        <f>VLOOKUP($A772,농산물!$A180:$O506,12,FALSE)</f>
        <v>7600</v>
      </c>
      <c r="M772" s="251">
        <f t="shared" si="156"/>
        <v>-5</v>
      </c>
      <c r="N772" s="251">
        <f t="shared" si="157"/>
        <v>40.74074074074074</v>
      </c>
      <c r="O772" s="68">
        <f>VLOOKUP($A772,[1]전년동월vs전월vs당월!$A$598:$AA$924,17,FALSE)</f>
        <v>6000</v>
      </c>
      <c r="P772" s="68" t="s">
        <v>629</v>
      </c>
      <c r="Q772" s="219">
        <f>VLOOKUP($A772,농산물!$A180:$O506,13,FALSE)</f>
        <v>13340</v>
      </c>
      <c r="R772" s="251">
        <f t="shared" si="158"/>
        <v>122.33333333333333</v>
      </c>
      <c r="S772" s="251" t="e">
        <f t="shared" si="159"/>
        <v>#VALUE!</v>
      </c>
      <c r="T772" s="68">
        <f>VLOOKUP($A772,[1]전년동월vs전월vs당월!$A$598:$AA$924,22,FALSE)</f>
        <v>10320</v>
      </c>
      <c r="U772" s="68">
        <v>5710</v>
      </c>
      <c r="V772" s="219">
        <f>VLOOKUP($A772,농산물!$A180:$O506,14,FALSE)</f>
        <v>11310</v>
      </c>
      <c r="W772" s="251">
        <f t="shared" si="160"/>
        <v>9.5930232558139537</v>
      </c>
      <c r="X772" s="251">
        <f t="shared" si="161"/>
        <v>98.073555166374774</v>
      </c>
      <c r="Y772" s="68">
        <f>VLOOKUP($A772,[1]전년동월vs전월vs당월!$A$598:$AA$924,27,FALSE)</f>
        <v>8550</v>
      </c>
      <c r="Z772" s="68">
        <v>8580</v>
      </c>
      <c r="AA772" s="219">
        <f>VLOOKUP($A772,농산물!$A180:$O506,15,FALSE)</f>
        <v>12830</v>
      </c>
      <c r="AB772" s="251">
        <f t="shared" si="162"/>
        <v>50.058479532163744</v>
      </c>
      <c r="AC772" s="251">
        <f t="shared" si="163"/>
        <v>49.533799533799531</v>
      </c>
      <c r="AD772" s="83"/>
    </row>
    <row r="773" spans="1:30">
      <c r="A773">
        <v>175</v>
      </c>
      <c r="B773" s="16" t="str">
        <f t="shared" si="155"/>
        <v>포항초포항초kg국산</v>
      </c>
      <c r="C773" s="61">
        <v>74</v>
      </c>
      <c r="D773" s="61" t="s">
        <v>545</v>
      </c>
      <c r="E773" s="175" t="s">
        <v>594</v>
      </c>
      <c r="F773" s="175" t="s">
        <v>594</v>
      </c>
      <c r="G773" s="61" t="s">
        <v>192</v>
      </c>
      <c r="H773" s="175"/>
      <c r="I773" s="117" t="s">
        <v>195</v>
      </c>
      <c r="J773" s="68" t="str">
        <f>VLOOKUP($A773,[1]전년동월vs전월vs당월!$A$598:$AA$924,12,FALSE)</f>
        <v>-</v>
      </c>
      <c r="K773" s="68" t="s">
        <v>629</v>
      </c>
      <c r="L773" s="219" t="str">
        <f>VLOOKUP($A773,농산물!$A181:$O507,12,FALSE)</f>
        <v>-</v>
      </c>
      <c r="M773" s="251" t="e">
        <f t="shared" si="156"/>
        <v>#VALUE!</v>
      </c>
      <c r="N773" s="251" t="e">
        <f t="shared" si="157"/>
        <v>#VALUE!</v>
      </c>
      <c r="O773" s="68" t="str">
        <f>VLOOKUP($A773,[1]전년동월vs전월vs당월!$A$598:$AA$924,17,FALSE)</f>
        <v>-</v>
      </c>
      <c r="P773" s="68" t="s">
        <v>629</v>
      </c>
      <c r="Q773" s="219">
        <f>VLOOKUP($A773,농산물!$A181:$O507,13,FALSE)</f>
        <v>7670</v>
      </c>
      <c r="R773" s="251" t="e">
        <f t="shared" si="158"/>
        <v>#VALUE!</v>
      </c>
      <c r="S773" s="251" t="e">
        <f t="shared" si="159"/>
        <v>#VALUE!</v>
      </c>
      <c r="T773" s="68" t="str">
        <f>VLOOKUP($A773,[1]전년동월vs전월vs당월!$A$598:$AA$924,22,FALSE)</f>
        <v>-</v>
      </c>
      <c r="U773" s="68" t="s">
        <v>629</v>
      </c>
      <c r="V773" s="219" t="str">
        <f>VLOOKUP($A773,농산물!$A181:$O507,14,FALSE)</f>
        <v>-</v>
      </c>
      <c r="W773" s="251" t="e">
        <f t="shared" si="160"/>
        <v>#VALUE!</v>
      </c>
      <c r="X773" s="251" t="e">
        <f t="shared" si="161"/>
        <v>#VALUE!</v>
      </c>
      <c r="Y773" s="68">
        <f>VLOOKUP($A773,[1]전년동월vs전월vs당월!$A$598:$AA$924,27,FALSE)</f>
        <v>11670</v>
      </c>
      <c r="Z773" s="68" t="s">
        <v>629</v>
      </c>
      <c r="AA773" s="219" t="str">
        <f>VLOOKUP($A773,농산물!$A181:$O507,15,FALSE)</f>
        <v>-</v>
      </c>
      <c r="AB773" s="251" t="e">
        <f t="shared" si="162"/>
        <v>#VALUE!</v>
      </c>
      <c r="AC773" s="251" t="e">
        <f t="shared" si="163"/>
        <v>#VALUE!</v>
      </c>
      <c r="AD773" s="83"/>
    </row>
    <row r="774" spans="1:30">
      <c r="A774">
        <v>176</v>
      </c>
      <c r="B774" s="16" t="str">
        <f t="shared" si="155"/>
        <v>피망청피망kg50~60g국산</v>
      </c>
      <c r="C774" s="61">
        <v>75</v>
      </c>
      <c r="D774" s="61" t="s">
        <v>545</v>
      </c>
      <c r="E774" s="175" t="s">
        <v>595</v>
      </c>
      <c r="F774" s="175" t="s">
        <v>11</v>
      </c>
      <c r="G774" s="61" t="s">
        <v>192</v>
      </c>
      <c r="H774" s="175" t="s">
        <v>1970</v>
      </c>
      <c r="I774" s="117" t="s">
        <v>195</v>
      </c>
      <c r="J774" s="68">
        <f>VLOOKUP($A774,[1]전년동월vs전월vs당월!$A$598:$AA$924,12,FALSE)</f>
        <v>10000</v>
      </c>
      <c r="K774" s="68">
        <v>2400</v>
      </c>
      <c r="L774" s="219">
        <f>VLOOKUP($A774,농산물!$A182:$O508,12,FALSE)</f>
        <v>6000</v>
      </c>
      <c r="M774" s="251">
        <f t="shared" si="156"/>
        <v>-40</v>
      </c>
      <c r="N774" s="251">
        <f t="shared" si="157"/>
        <v>150</v>
      </c>
      <c r="O774" s="68">
        <f>VLOOKUP($A774,[1]전년동월vs전월vs당월!$A$598:$AA$924,17,FALSE)</f>
        <v>9000</v>
      </c>
      <c r="P774" s="68">
        <v>3000</v>
      </c>
      <c r="Q774" s="219">
        <f>VLOOKUP($A774,농산물!$A182:$O508,13,FALSE)</f>
        <v>8000</v>
      </c>
      <c r="R774" s="251">
        <f t="shared" si="158"/>
        <v>-11.111111111111111</v>
      </c>
      <c r="S774" s="251">
        <f t="shared" si="159"/>
        <v>166.66666666666666</v>
      </c>
      <c r="T774" s="68">
        <f>VLOOKUP($A774,[1]전년동월vs전월vs당월!$A$598:$AA$924,22,FALSE)</f>
        <v>20270</v>
      </c>
      <c r="U774" s="68">
        <v>6140</v>
      </c>
      <c r="V774" s="219">
        <f>VLOOKUP($A774,농산물!$A182:$O508,14,FALSE)</f>
        <v>9550</v>
      </c>
      <c r="W774" s="251">
        <f t="shared" si="160"/>
        <v>-52.886038480513072</v>
      </c>
      <c r="X774" s="251">
        <f t="shared" si="161"/>
        <v>55.537459283387619</v>
      </c>
      <c r="Y774" s="68">
        <f>VLOOKUP($A774,[1]전년동월vs전월vs당월!$A$598:$AA$924,27,FALSE)</f>
        <v>20720</v>
      </c>
      <c r="Z774" s="68">
        <v>4600</v>
      </c>
      <c r="AA774" s="219" t="str">
        <f>VLOOKUP($A774,농산물!$A182:$O508,15,FALSE)</f>
        <v>-</v>
      </c>
      <c r="AB774" s="251" t="e">
        <f t="shared" si="162"/>
        <v>#VALUE!</v>
      </c>
      <c r="AC774" s="251" t="e">
        <f t="shared" si="163"/>
        <v>#VALUE!</v>
      </c>
      <c r="AD774" s="83"/>
    </row>
    <row r="775" spans="1:30">
      <c r="A775">
        <v>177</v>
      </c>
      <c r="B775" s="16" t="str">
        <f t="shared" ref="B775:B838" si="164">E775&amp;F775&amp;G775&amp;H775&amp;I775</f>
        <v>피망홍피망kg50~60g국산</v>
      </c>
      <c r="C775" s="61"/>
      <c r="D775" s="61" t="s">
        <v>545</v>
      </c>
      <c r="E775" s="175" t="s">
        <v>595</v>
      </c>
      <c r="F775" s="175" t="s">
        <v>12</v>
      </c>
      <c r="G775" s="61" t="s">
        <v>192</v>
      </c>
      <c r="H775" s="175" t="s">
        <v>1970</v>
      </c>
      <c r="I775" s="117" t="s">
        <v>195</v>
      </c>
      <c r="J775" s="68" t="str">
        <f>VLOOKUP($A775,[1]전년동월vs전월vs당월!$A$598:$AA$924,12,FALSE)</f>
        <v>-</v>
      </c>
      <c r="K775" s="68">
        <v>4000</v>
      </c>
      <c r="L775" s="219" t="str">
        <f>VLOOKUP($A775,농산물!$A183:$O509,12,FALSE)</f>
        <v>-</v>
      </c>
      <c r="M775" s="251" t="e">
        <f t="shared" si="156"/>
        <v>#VALUE!</v>
      </c>
      <c r="N775" s="251" t="e">
        <f t="shared" si="157"/>
        <v>#VALUE!</v>
      </c>
      <c r="O775" s="68">
        <f>VLOOKUP($A775,[1]전년동월vs전월vs당월!$A$598:$AA$924,17,FALSE)</f>
        <v>7500</v>
      </c>
      <c r="P775" s="68">
        <v>6000</v>
      </c>
      <c r="Q775" s="219">
        <f>VLOOKUP($A775,농산물!$A183:$O509,13,FALSE)</f>
        <v>8500</v>
      </c>
      <c r="R775" s="251">
        <f t="shared" si="158"/>
        <v>13.333333333333334</v>
      </c>
      <c r="S775" s="251">
        <f t="shared" si="159"/>
        <v>41.666666666666664</v>
      </c>
      <c r="T775" s="68">
        <f>VLOOKUP($A775,[1]전년동월vs전월vs당월!$A$598:$AA$924,22,FALSE)</f>
        <v>17250</v>
      </c>
      <c r="U775" s="68" t="s">
        <v>629</v>
      </c>
      <c r="V775" s="219">
        <f>VLOOKUP($A775,농산물!$A183:$O509,14,FALSE)</f>
        <v>11590</v>
      </c>
      <c r="W775" s="251">
        <f t="shared" si="160"/>
        <v>-32.811594202898547</v>
      </c>
      <c r="X775" s="251" t="e">
        <f t="shared" si="161"/>
        <v>#VALUE!</v>
      </c>
      <c r="Y775" s="68">
        <f>VLOOKUP($A775,[1]전년동월vs전월vs당월!$A$598:$AA$924,27,FALSE)</f>
        <v>14800</v>
      </c>
      <c r="Z775" s="68">
        <v>10770</v>
      </c>
      <c r="AA775" s="219">
        <f>VLOOKUP($A775,농산물!$A183:$O509,15,FALSE)</f>
        <v>8450</v>
      </c>
      <c r="AB775" s="251">
        <f t="shared" si="162"/>
        <v>-42.905405405405403</v>
      </c>
      <c r="AC775" s="251">
        <f t="shared" si="163"/>
        <v>-21.541318477251625</v>
      </c>
      <c r="AD775" s="83"/>
    </row>
    <row r="776" spans="1:30">
      <c r="A776">
        <v>178</v>
      </c>
      <c r="B776" s="16" t="str">
        <f t="shared" si="164"/>
        <v>호박늙은호박,생것kg피늙은호박국산</v>
      </c>
      <c r="C776" s="61">
        <v>76</v>
      </c>
      <c r="D776" s="61" t="s">
        <v>545</v>
      </c>
      <c r="E776" s="175" t="s">
        <v>596</v>
      </c>
      <c r="F776" s="175" t="s">
        <v>1971</v>
      </c>
      <c r="G776" s="61" t="s">
        <v>192</v>
      </c>
      <c r="H776" s="175" t="s">
        <v>1972</v>
      </c>
      <c r="I776" s="117" t="s">
        <v>195</v>
      </c>
      <c r="J776" s="68" t="str">
        <f>VLOOKUP($A776,[1]전년동월vs전월vs당월!$A$598:$AA$924,12,FALSE)</f>
        <v>-</v>
      </c>
      <c r="K776" s="68" t="s">
        <v>629</v>
      </c>
      <c r="L776" s="219" t="str">
        <f>VLOOKUP($A776,농산물!$A184:$O510,12,FALSE)</f>
        <v>-</v>
      </c>
      <c r="M776" s="251" t="e">
        <f t="shared" si="156"/>
        <v>#VALUE!</v>
      </c>
      <c r="N776" s="251" t="e">
        <f t="shared" si="157"/>
        <v>#VALUE!</v>
      </c>
      <c r="O776" s="68" t="str">
        <f>VLOOKUP($A776,[1]전년동월vs전월vs당월!$A$598:$AA$924,17,FALSE)</f>
        <v>-</v>
      </c>
      <c r="P776" s="68" t="s">
        <v>629</v>
      </c>
      <c r="Q776" s="219" t="str">
        <f>VLOOKUP($A776,농산물!$A184:$O510,13,FALSE)</f>
        <v>-</v>
      </c>
      <c r="R776" s="251" t="e">
        <f t="shared" si="158"/>
        <v>#VALUE!</v>
      </c>
      <c r="S776" s="251" t="e">
        <f t="shared" si="159"/>
        <v>#VALUE!</v>
      </c>
      <c r="T776" s="68">
        <f>VLOOKUP($A776,[1]전년동월vs전월vs당월!$A$598:$AA$924,22,FALSE)</f>
        <v>2310</v>
      </c>
      <c r="U776" s="68" t="s">
        <v>629</v>
      </c>
      <c r="V776" s="219">
        <f>VLOOKUP($A776,농산물!$A184:$O510,14,FALSE)</f>
        <v>4050</v>
      </c>
      <c r="W776" s="251">
        <f t="shared" si="160"/>
        <v>75.324675324675326</v>
      </c>
      <c r="X776" s="251" t="e">
        <f t="shared" si="161"/>
        <v>#VALUE!</v>
      </c>
      <c r="Y776" s="68">
        <f>VLOOKUP($A776,[1]전년동월vs전월vs당월!$A$598:$AA$924,27,FALSE)</f>
        <v>3640</v>
      </c>
      <c r="Z776" s="68">
        <v>2750</v>
      </c>
      <c r="AA776" s="219">
        <f>VLOOKUP($A776,농산물!$A184:$O510,15,FALSE)</f>
        <v>2820</v>
      </c>
      <c r="AB776" s="251">
        <f t="shared" si="162"/>
        <v>-22.527472527472529</v>
      </c>
      <c r="AC776" s="251">
        <f t="shared" si="163"/>
        <v>2.5454545454545454</v>
      </c>
      <c r="AD776" s="83"/>
    </row>
    <row r="777" spans="1:30">
      <c r="A777">
        <v>179</v>
      </c>
      <c r="B777" s="16" t="str">
        <f t="shared" si="164"/>
        <v>호박늙은호박,생것kg피늙은호박뉴질랜드</v>
      </c>
      <c r="C777" s="61"/>
      <c r="D777" s="61" t="s">
        <v>545</v>
      </c>
      <c r="E777" s="175" t="s">
        <v>596</v>
      </c>
      <c r="F777" s="175" t="s">
        <v>1971</v>
      </c>
      <c r="G777" s="61" t="s">
        <v>192</v>
      </c>
      <c r="H777" s="175" t="s">
        <v>1972</v>
      </c>
      <c r="I777" s="117" t="s">
        <v>1973</v>
      </c>
      <c r="J777" s="68" t="str">
        <f>VLOOKUP($A777,[1]전년동월vs전월vs당월!$A$598:$AA$924,12,FALSE)</f>
        <v>-</v>
      </c>
      <c r="K777" s="68" t="s">
        <v>629</v>
      </c>
      <c r="L777" s="219" t="str">
        <f>VLOOKUP($A777,농산물!$A185:$O511,12,FALSE)</f>
        <v>-</v>
      </c>
      <c r="M777" s="251" t="e">
        <f t="shared" si="156"/>
        <v>#VALUE!</v>
      </c>
      <c r="N777" s="251" t="e">
        <f t="shared" si="157"/>
        <v>#VALUE!</v>
      </c>
      <c r="O777" s="68" t="str">
        <f>VLOOKUP($A777,[1]전년동월vs전월vs당월!$A$598:$AA$924,17,FALSE)</f>
        <v>-</v>
      </c>
      <c r="P777" s="68" t="s">
        <v>629</v>
      </c>
      <c r="Q777" s="219" t="str">
        <f>VLOOKUP($A777,농산물!$A185:$O511,13,FALSE)</f>
        <v>-</v>
      </c>
      <c r="R777" s="251" t="e">
        <f t="shared" si="158"/>
        <v>#VALUE!</v>
      </c>
      <c r="S777" s="251" t="e">
        <f t="shared" si="159"/>
        <v>#VALUE!</v>
      </c>
      <c r="T777" s="68" t="str">
        <f>VLOOKUP($A777,[1]전년동월vs전월vs당월!$A$598:$AA$924,22,FALSE)</f>
        <v>-</v>
      </c>
      <c r="U777" s="68" t="s">
        <v>629</v>
      </c>
      <c r="V777" s="219" t="str">
        <f>VLOOKUP($A777,농산물!$A185:$O511,14,FALSE)</f>
        <v>-</v>
      </c>
      <c r="W777" s="251" t="e">
        <f t="shared" si="160"/>
        <v>#VALUE!</v>
      </c>
      <c r="X777" s="251" t="e">
        <f t="shared" si="161"/>
        <v>#VALUE!</v>
      </c>
      <c r="Y777" s="68" t="str">
        <f>VLOOKUP($A777,[1]전년동월vs전월vs당월!$A$598:$AA$924,27,FALSE)</f>
        <v>-</v>
      </c>
      <c r="Z777" s="68" t="s">
        <v>629</v>
      </c>
      <c r="AA777" s="219" t="str">
        <f>VLOOKUP($A777,농산물!$A185:$O511,15,FALSE)</f>
        <v>-</v>
      </c>
      <c r="AB777" s="251" t="e">
        <f t="shared" si="162"/>
        <v>#VALUE!</v>
      </c>
      <c r="AC777" s="251" t="e">
        <f t="shared" si="163"/>
        <v>#VALUE!</v>
      </c>
      <c r="AD777" s="83"/>
    </row>
    <row r="778" spans="1:30">
      <c r="A778">
        <v>180</v>
      </c>
      <c r="B778" s="16" t="str">
        <f t="shared" si="164"/>
        <v>호박늙은호박,손질kg껍질씨제거,절단국산</v>
      </c>
      <c r="C778" s="61"/>
      <c r="D778" s="61" t="s">
        <v>545</v>
      </c>
      <c r="E778" s="175" t="s">
        <v>596</v>
      </c>
      <c r="F778" s="175" t="s">
        <v>1974</v>
      </c>
      <c r="G778" s="61" t="s">
        <v>192</v>
      </c>
      <c r="H778" s="175" t="s">
        <v>1975</v>
      </c>
      <c r="I778" s="117" t="s">
        <v>195</v>
      </c>
      <c r="J778" s="68" t="str">
        <f>VLOOKUP($A778,[1]전년동월vs전월vs당월!$A$598:$AA$924,12,FALSE)</f>
        <v>-</v>
      </c>
      <c r="K778" s="68" t="s">
        <v>629</v>
      </c>
      <c r="L778" s="219" t="str">
        <f>VLOOKUP($A778,농산물!$A186:$O512,12,FALSE)</f>
        <v>-</v>
      </c>
      <c r="M778" s="251" t="e">
        <f t="shared" si="156"/>
        <v>#VALUE!</v>
      </c>
      <c r="N778" s="251" t="e">
        <f t="shared" si="157"/>
        <v>#VALUE!</v>
      </c>
      <c r="O778" s="68" t="str">
        <f>VLOOKUP($A778,[1]전년동월vs전월vs당월!$A$598:$AA$924,17,FALSE)</f>
        <v>-</v>
      </c>
      <c r="P778" s="68" t="s">
        <v>629</v>
      </c>
      <c r="Q778" s="219" t="str">
        <f>VLOOKUP($A778,농산물!$A186:$O512,13,FALSE)</f>
        <v>-</v>
      </c>
      <c r="R778" s="251" t="e">
        <f t="shared" si="158"/>
        <v>#VALUE!</v>
      </c>
      <c r="S778" s="251" t="e">
        <f t="shared" si="159"/>
        <v>#VALUE!</v>
      </c>
      <c r="T778" s="68" t="str">
        <f>VLOOKUP($A778,[1]전년동월vs전월vs당월!$A$598:$AA$924,22,FALSE)</f>
        <v>-</v>
      </c>
      <c r="U778" s="68" t="s">
        <v>629</v>
      </c>
      <c r="V778" s="219" t="str">
        <f>VLOOKUP($A778,농산물!$A186:$O512,14,FALSE)</f>
        <v>-</v>
      </c>
      <c r="W778" s="251" t="e">
        <f t="shared" si="160"/>
        <v>#VALUE!</v>
      </c>
      <c r="X778" s="251" t="e">
        <f t="shared" si="161"/>
        <v>#VALUE!</v>
      </c>
      <c r="Y778" s="68" t="str">
        <f>VLOOKUP($A778,[1]전년동월vs전월vs당월!$A$598:$AA$924,27,FALSE)</f>
        <v>-</v>
      </c>
      <c r="Z778" s="68" t="s">
        <v>629</v>
      </c>
      <c r="AA778" s="219" t="str">
        <f>VLOOKUP($A778,농산물!$A186:$O512,15,FALSE)</f>
        <v>-</v>
      </c>
      <c r="AB778" s="251" t="e">
        <f t="shared" si="162"/>
        <v>#VALUE!</v>
      </c>
      <c r="AC778" s="251" t="e">
        <f t="shared" si="163"/>
        <v>#VALUE!</v>
      </c>
      <c r="AD778" s="83"/>
    </row>
    <row r="779" spans="1:30">
      <c r="A779">
        <v>181</v>
      </c>
      <c r="B779" s="16" t="str">
        <f t="shared" si="164"/>
        <v>호박늙은호박,손질kg껍질씨제거,절단뉴질랜드</v>
      </c>
      <c r="C779" s="61"/>
      <c r="D779" s="61" t="s">
        <v>545</v>
      </c>
      <c r="E779" s="175" t="s">
        <v>596</v>
      </c>
      <c r="F779" s="175" t="s">
        <v>1974</v>
      </c>
      <c r="G779" s="61" t="s">
        <v>192</v>
      </c>
      <c r="H779" s="175" t="s">
        <v>1975</v>
      </c>
      <c r="I779" s="117" t="s">
        <v>1973</v>
      </c>
      <c r="J779" s="68" t="str">
        <f>VLOOKUP($A779,[1]전년동월vs전월vs당월!$A$598:$AA$924,12,FALSE)</f>
        <v>-</v>
      </c>
      <c r="K779" s="68" t="s">
        <v>629</v>
      </c>
      <c r="L779" s="219" t="str">
        <f>VLOOKUP($A779,농산물!$A187:$O513,12,FALSE)</f>
        <v>-</v>
      </c>
      <c r="M779" s="251" t="e">
        <f t="shared" si="156"/>
        <v>#VALUE!</v>
      </c>
      <c r="N779" s="251" t="e">
        <f t="shared" si="157"/>
        <v>#VALUE!</v>
      </c>
      <c r="O779" s="68" t="str">
        <f>VLOOKUP($A779,[1]전년동월vs전월vs당월!$A$598:$AA$924,17,FALSE)</f>
        <v>-</v>
      </c>
      <c r="P779" s="68" t="s">
        <v>629</v>
      </c>
      <c r="Q779" s="219" t="str">
        <f>VLOOKUP($A779,농산물!$A187:$O513,13,FALSE)</f>
        <v>-</v>
      </c>
      <c r="R779" s="251" t="e">
        <f t="shared" si="158"/>
        <v>#VALUE!</v>
      </c>
      <c r="S779" s="251" t="e">
        <f t="shared" si="159"/>
        <v>#VALUE!</v>
      </c>
      <c r="T779" s="68" t="str">
        <f>VLOOKUP($A779,[1]전년동월vs전월vs당월!$A$598:$AA$924,22,FALSE)</f>
        <v>-</v>
      </c>
      <c r="U779" s="68" t="s">
        <v>629</v>
      </c>
      <c r="V779" s="219" t="str">
        <f>VLOOKUP($A779,농산물!$A187:$O513,14,FALSE)</f>
        <v>-</v>
      </c>
      <c r="W779" s="251" t="e">
        <f t="shared" si="160"/>
        <v>#VALUE!</v>
      </c>
      <c r="X779" s="251" t="e">
        <f t="shared" si="161"/>
        <v>#VALUE!</v>
      </c>
      <c r="Y779" s="68" t="str">
        <f>VLOOKUP($A779,[1]전년동월vs전월vs당월!$A$598:$AA$924,27,FALSE)</f>
        <v>-</v>
      </c>
      <c r="Z779" s="68" t="s">
        <v>629</v>
      </c>
      <c r="AA779" s="219" t="str">
        <f>VLOOKUP($A779,농산물!$A187:$O513,15,FALSE)</f>
        <v>-</v>
      </c>
      <c r="AB779" s="251" t="e">
        <f t="shared" si="162"/>
        <v>#VALUE!</v>
      </c>
      <c r="AC779" s="251" t="e">
        <f t="shared" si="163"/>
        <v>#VALUE!</v>
      </c>
      <c r="AD779" s="83"/>
    </row>
    <row r="780" spans="1:30">
      <c r="A780">
        <v>182</v>
      </c>
      <c r="B780" s="16" t="str">
        <f t="shared" si="164"/>
        <v>호박늙은호박고지(오가리)kg늙은호박고지국산</v>
      </c>
      <c r="C780" s="61"/>
      <c r="D780" s="61" t="s">
        <v>545</v>
      </c>
      <c r="E780" s="175" t="s">
        <v>596</v>
      </c>
      <c r="F780" s="132" t="s">
        <v>1976</v>
      </c>
      <c r="G780" s="61" t="s">
        <v>192</v>
      </c>
      <c r="H780" s="175" t="s">
        <v>1977</v>
      </c>
      <c r="I780" s="117" t="s">
        <v>195</v>
      </c>
      <c r="J780" s="68" t="str">
        <f>VLOOKUP($A780,[1]전년동월vs전월vs당월!$A$598:$AA$924,12,FALSE)</f>
        <v>-</v>
      </c>
      <c r="K780" s="68" t="s">
        <v>629</v>
      </c>
      <c r="L780" s="219" t="str">
        <f>VLOOKUP($A780,농산물!$A188:$O514,12,FALSE)</f>
        <v>-</v>
      </c>
      <c r="M780" s="251" t="e">
        <f t="shared" si="156"/>
        <v>#VALUE!</v>
      </c>
      <c r="N780" s="251" t="e">
        <f t="shared" si="157"/>
        <v>#VALUE!</v>
      </c>
      <c r="O780" s="68" t="str">
        <f>VLOOKUP($A780,[1]전년동월vs전월vs당월!$A$598:$AA$924,17,FALSE)</f>
        <v>-</v>
      </c>
      <c r="P780" s="68" t="s">
        <v>629</v>
      </c>
      <c r="Q780" s="219" t="str">
        <f>VLOOKUP($A780,농산물!$A188:$O514,13,FALSE)</f>
        <v>-</v>
      </c>
      <c r="R780" s="251" t="e">
        <f t="shared" si="158"/>
        <v>#VALUE!</v>
      </c>
      <c r="S780" s="251" t="e">
        <f t="shared" si="159"/>
        <v>#VALUE!</v>
      </c>
      <c r="T780" s="68" t="str">
        <f>VLOOKUP($A780,[1]전년동월vs전월vs당월!$A$598:$AA$924,22,FALSE)</f>
        <v>-</v>
      </c>
      <c r="U780" s="68" t="s">
        <v>629</v>
      </c>
      <c r="V780" s="219" t="str">
        <f>VLOOKUP($A780,농산물!$A188:$O514,14,FALSE)</f>
        <v>-</v>
      </c>
      <c r="W780" s="251" t="e">
        <f t="shared" si="160"/>
        <v>#VALUE!</v>
      </c>
      <c r="X780" s="251" t="e">
        <f t="shared" si="161"/>
        <v>#VALUE!</v>
      </c>
      <c r="Y780" s="68" t="str">
        <f>VLOOKUP($A780,[1]전년동월vs전월vs당월!$A$598:$AA$924,27,FALSE)</f>
        <v>-</v>
      </c>
      <c r="Z780" s="68" t="s">
        <v>629</v>
      </c>
      <c r="AA780" s="219" t="str">
        <f>VLOOKUP($A780,농산물!$A188:$O514,15,FALSE)</f>
        <v>-</v>
      </c>
      <c r="AB780" s="251" t="e">
        <f t="shared" si="162"/>
        <v>#VALUE!</v>
      </c>
      <c r="AC780" s="251" t="e">
        <f t="shared" si="163"/>
        <v>#VALUE!</v>
      </c>
      <c r="AD780" s="83"/>
    </row>
    <row r="781" spans="1:30">
      <c r="A781">
        <v>183</v>
      </c>
      <c r="B781" s="16" t="str">
        <f t="shared" si="164"/>
        <v>호박당호박kg피당호박국산</v>
      </c>
      <c r="C781" s="61"/>
      <c r="D781" s="61" t="s">
        <v>545</v>
      </c>
      <c r="E781" s="175" t="s">
        <v>596</v>
      </c>
      <c r="F781" s="175" t="s">
        <v>13</v>
      </c>
      <c r="G781" s="61" t="s">
        <v>192</v>
      </c>
      <c r="H781" s="175" t="s">
        <v>1978</v>
      </c>
      <c r="I781" s="117" t="s">
        <v>195</v>
      </c>
      <c r="J781" s="68">
        <f>VLOOKUP($A781,[1]전년동월vs전월vs당월!$A$598:$AA$924,12,FALSE)</f>
        <v>2000</v>
      </c>
      <c r="K781" s="68">
        <v>1500</v>
      </c>
      <c r="L781" s="219">
        <f>VLOOKUP($A781,농산물!$A189:$O515,12,FALSE)</f>
        <v>2130</v>
      </c>
      <c r="M781" s="251">
        <f t="shared" si="156"/>
        <v>6.5</v>
      </c>
      <c r="N781" s="251">
        <f t="shared" si="157"/>
        <v>42</v>
      </c>
      <c r="O781" s="68">
        <f>VLOOKUP($A781,[1]전년동월vs전월vs당월!$A$598:$AA$924,17,FALSE)</f>
        <v>2300</v>
      </c>
      <c r="P781" s="68">
        <v>1200</v>
      </c>
      <c r="Q781" s="219">
        <f>VLOOKUP($A781,농산물!$A189:$O515,13,FALSE)</f>
        <v>3170</v>
      </c>
      <c r="R781" s="251">
        <f t="shared" si="158"/>
        <v>37.826086956521742</v>
      </c>
      <c r="S781" s="251">
        <f t="shared" si="159"/>
        <v>164.16666666666666</v>
      </c>
      <c r="T781" s="68">
        <f>VLOOKUP($A781,[1]전년동월vs전월vs당월!$A$598:$AA$924,22,FALSE)</f>
        <v>3490</v>
      </c>
      <c r="U781" s="68">
        <v>2620</v>
      </c>
      <c r="V781" s="219">
        <f>VLOOKUP($A781,농산물!$A189:$O515,14,FALSE)</f>
        <v>4060</v>
      </c>
      <c r="W781" s="251">
        <f t="shared" si="160"/>
        <v>16.332378223495702</v>
      </c>
      <c r="X781" s="251">
        <f t="shared" si="161"/>
        <v>54.961832061068705</v>
      </c>
      <c r="Y781" s="68">
        <f>VLOOKUP($A781,[1]전년동월vs전월vs당월!$A$598:$AA$924,27,FALSE)</f>
        <v>4470</v>
      </c>
      <c r="Z781" s="68">
        <v>4660</v>
      </c>
      <c r="AA781" s="219">
        <f>VLOOKUP($A781,농산물!$A189:$O515,15,FALSE)</f>
        <v>3750</v>
      </c>
      <c r="AB781" s="251">
        <f t="shared" si="162"/>
        <v>-16.107382550335572</v>
      </c>
      <c r="AC781" s="251">
        <f t="shared" si="163"/>
        <v>-19.527896995708154</v>
      </c>
      <c r="AD781" s="83"/>
    </row>
    <row r="782" spans="1:30">
      <c r="A782">
        <v>184</v>
      </c>
      <c r="B782" s="16" t="str">
        <f t="shared" si="164"/>
        <v>호박당호박kg피당호박뉴질랜드</v>
      </c>
      <c r="C782" s="61"/>
      <c r="D782" s="61" t="s">
        <v>545</v>
      </c>
      <c r="E782" s="175" t="s">
        <v>596</v>
      </c>
      <c r="F782" s="175" t="s">
        <v>13</v>
      </c>
      <c r="G782" s="61" t="s">
        <v>192</v>
      </c>
      <c r="H782" s="175" t="s">
        <v>1978</v>
      </c>
      <c r="I782" s="117" t="s">
        <v>1973</v>
      </c>
      <c r="J782" s="68" t="str">
        <f>VLOOKUP($A782,[1]전년동월vs전월vs당월!$A$598:$AA$924,12,FALSE)</f>
        <v>-</v>
      </c>
      <c r="K782" s="68" t="s">
        <v>629</v>
      </c>
      <c r="L782" s="219" t="str">
        <f>VLOOKUP($A782,농산물!$A190:$O516,12,FALSE)</f>
        <v>-</v>
      </c>
      <c r="M782" s="251" t="e">
        <f t="shared" si="156"/>
        <v>#VALUE!</v>
      </c>
      <c r="N782" s="251" t="e">
        <f t="shared" si="157"/>
        <v>#VALUE!</v>
      </c>
      <c r="O782" s="68" t="str">
        <f>VLOOKUP($A782,[1]전년동월vs전월vs당월!$A$598:$AA$924,17,FALSE)</f>
        <v>-</v>
      </c>
      <c r="P782" s="68" t="s">
        <v>629</v>
      </c>
      <c r="Q782" s="219" t="str">
        <f>VLOOKUP($A782,농산물!$A190:$O516,13,FALSE)</f>
        <v>-</v>
      </c>
      <c r="R782" s="251" t="e">
        <f t="shared" si="158"/>
        <v>#VALUE!</v>
      </c>
      <c r="S782" s="251" t="e">
        <f t="shared" si="159"/>
        <v>#VALUE!</v>
      </c>
      <c r="T782" s="68" t="str">
        <f>VLOOKUP($A782,[1]전년동월vs전월vs당월!$A$598:$AA$924,22,FALSE)</f>
        <v>-</v>
      </c>
      <c r="U782" s="68" t="s">
        <v>629</v>
      </c>
      <c r="V782" s="219" t="str">
        <f>VLOOKUP($A782,농산물!$A190:$O516,14,FALSE)</f>
        <v>-</v>
      </c>
      <c r="W782" s="251" t="e">
        <f t="shared" si="160"/>
        <v>#VALUE!</v>
      </c>
      <c r="X782" s="251" t="e">
        <f t="shared" si="161"/>
        <v>#VALUE!</v>
      </c>
      <c r="Y782" s="68" t="str">
        <f>VLOOKUP($A782,[1]전년동월vs전월vs당월!$A$598:$AA$924,27,FALSE)</f>
        <v>-</v>
      </c>
      <c r="Z782" s="68" t="s">
        <v>629</v>
      </c>
      <c r="AA782" s="219" t="str">
        <f>VLOOKUP($A782,농산물!$A190:$O516,15,FALSE)</f>
        <v>-</v>
      </c>
      <c r="AB782" s="251" t="e">
        <f t="shared" si="162"/>
        <v>#VALUE!</v>
      </c>
      <c r="AC782" s="251" t="e">
        <f t="shared" si="163"/>
        <v>#VALUE!</v>
      </c>
      <c r="AD782" s="83"/>
    </row>
    <row r="783" spans="1:30">
      <c r="A783">
        <v>185</v>
      </c>
      <c r="B783" s="16" t="str">
        <f t="shared" si="164"/>
        <v>호박당호박,손질kg껍질씨제거,절단국산</v>
      </c>
      <c r="C783" s="61"/>
      <c r="D783" s="61" t="s">
        <v>545</v>
      </c>
      <c r="E783" s="175" t="s">
        <v>596</v>
      </c>
      <c r="F783" s="175" t="s">
        <v>1979</v>
      </c>
      <c r="G783" s="61" t="s">
        <v>192</v>
      </c>
      <c r="H783" s="175" t="s">
        <v>1975</v>
      </c>
      <c r="I783" s="117" t="s">
        <v>195</v>
      </c>
      <c r="J783" s="68" t="str">
        <f>VLOOKUP($A783,[1]전년동월vs전월vs당월!$A$598:$AA$924,12,FALSE)</f>
        <v>-</v>
      </c>
      <c r="K783" s="68" t="s">
        <v>629</v>
      </c>
      <c r="L783" s="219" t="str">
        <f>VLOOKUP($A783,농산물!$A191:$O517,12,FALSE)</f>
        <v>-</v>
      </c>
      <c r="M783" s="251" t="e">
        <f t="shared" si="156"/>
        <v>#VALUE!</v>
      </c>
      <c r="N783" s="251" t="e">
        <f t="shared" si="157"/>
        <v>#VALUE!</v>
      </c>
      <c r="O783" s="68" t="str">
        <f>VLOOKUP($A783,[1]전년동월vs전월vs당월!$A$598:$AA$924,17,FALSE)</f>
        <v>-</v>
      </c>
      <c r="P783" s="68" t="s">
        <v>629</v>
      </c>
      <c r="Q783" s="219" t="str">
        <f>VLOOKUP($A783,농산물!$A191:$O517,13,FALSE)</f>
        <v>-</v>
      </c>
      <c r="R783" s="251" t="e">
        <f t="shared" si="158"/>
        <v>#VALUE!</v>
      </c>
      <c r="S783" s="251" t="e">
        <f t="shared" si="159"/>
        <v>#VALUE!</v>
      </c>
      <c r="T783" s="68" t="str">
        <f>VLOOKUP($A783,[1]전년동월vs전월vs당월!$A$598:$AA$924,22,FALSE)</f>
        <v>-</v>
      </c>
      <c r="U783" s="68" t="s">
        <v>629</v>
      </c>
      <c r="V783" s="219" t="str">
        <f>VLOOKUP($A783,농산물!$A191:$O517,14,FALSE)</f>
        <v>-</v>
      </c>
      <c r="W783" s="251" t="e">
        <f t="shared" si="160"/>
        <v>#VALUE!</v>
      </c>
      <c r="X783" s="251" t="e">
        <f t="shared" si="161"/>
        <v>#VALUE!</v>
      </c>
      <c r="Y783" s="68" t="str">
        <f>VLOOKUP($A783,[1]전년동월vs전월vs당월!$A$598:$AA$924,27,FALSE)</f>
        <v>-</v>
      </c>
      <c r="Z783" s="68" t="s">
        <v>629</v>
      </c>
      <c r="AA783" s="219" t="str">
        <f>VLOOKUP($A783,농산물!$A191:$O517,15,FALSE)</f>
        <v>-</v>
      </c>
      <c r="AB783" s="251" t="e">
        <f t="shared" si="162"/>
        <v>#VALUE!</v>
      </c>
      <c r="AC783" s="251" t="e">
        <f t="shared" si="163"/>
        <v>#VALUE!</v>
      </c>
      <c r="AD783" s="83"/>
    </row>
    <row r="784" spans="1:30">
      <c r="A784">
        <v>186</v>
      </c>
      <c r="B784" s="16" t="str">
        <f t="shared" si="164"/>
        <v>호박당호박,손질kg껍질씨제거,절단뉴질랜드</v>
      </c>
      <c r="C784" s="61"/>
      <c r="D784" s="61" t="s">
        <v>545</v>
      </c>
      <c r="E784" s="175" t="s">
        <v>596</v>
      </c>
      <c r="F784" s="175" t="s">
        <v>1979</v>
      </c>
      <c r="G784" s="61" t="s">
        <v>192</v>
      </c>
      <c r="H784" s="175" t="s">
        <v>1975</v>
      </c>
      <c r="I784" s="117" t="s">
        <v>1973</v>
      </c>
      <c r="J784" s="68" t="str">
        <f>VLOOKUP($A784,[1]전년동월vs전월vs당월!$A$598:$AA$924,12,FALSE)</f>
        <v>-</v>
      </c>
      <c r="K784" s="68" t="s">
        <v>629</v>
      </c>
      <c r="L784" s="219" t="str">
        <f>VLOOKUP($A784,농산물!$A192:$O518,12,FALSE)</f>
        <v>-</v>
      </c>
      <c r="M784" s="251" t="e">
        <f t="shared" si="156"/>
        <v>#VALUE!</v>
      </c>
      <c r="N784" s="251" t="e">
        <f t="shared" si="157"/>
        <v>#VALUE!</v>
      </c>
      <c r="O784" s="68" t="str">
        <f>VLOOKUP($A784,[1]전년동월vs전월vs당월!$A$598:$AA$924,17,FALSE)</f>
        <v>-</v>
      </c>
      <c r="P784" s="68" t="s">
        <v>629</v>
      </c>
      <c r="Q784" s="219" t="str">
        <f>VLOOKUP($A784,농산물!$A192:$O518,13,FALSE)</f>
        <v>-</v>
      </c>
      <c r="R784" s="251" t="e">
        <f t="shared" si="158"/>
        <v>#VALUE!</v>
      </c>
      <c r="S784" s="251" t="e">
        <f t="shared" si="159"/>
        <v>#VALUE!</v>
      </c>
      <c r="T784" s="68" t="str">
        <f>VLOOKUP($A784,[1]전년동월vs전월vs당월!$A$598:$AA$924,22,FALSE)</f>
        <v>-</v>
      </c>
      <c r="U784" s="68" t="s">
        <v>629</v>
      </c>
      <c r="V784" s="219" t="str">
        <f>VLOOKUP($A784,농산물!$A192:$O518,14,FALSE)</f>
        <v>-</v>
      </c>
      <c r="W784" s="251" t="e">
        <f t="shared" si="160"/>
        <v>#VALUE!</v>
      </c>
      <c r="X784" s="251" t="e">
        <f t="shared" si="161"/>
        <v>#VALUE!</v>
      </c>
      <c r="Y784" s="68" t="str">
        <f>VLOOKUP($A784,[1]전년동월vs전월vs당월!$A$598:$AA$924,27,FALSE)</f>
        <v>-</v>
      </c>
      <c r="Z784" s="68" t="s">
        <v>629</v>
      </c>
      <c r="AA784" s="219" t="str">
        <f>VLOOKUP($A784,농산물!$A192:$O518,15,FALSE)</f>
        <v>-</v>
      </c>
      <c r="AB784" s="251" t="e">
        <f t="shared" si="162"/>
        <v>#VALUE!</v>
      </c>
      <c r="AC784" s="251" t="e">
        <f t="shared" si="163"/>
        <v>#VALUE!</v>
      </c>
      <c r="AD784" s="83"/>
    </row>
    <row r="785" spans="1:30">
      <c r="A785">
        <v>187</v>
      </c>
      <c r="B785" s="16" t="str">
        <f t="shared" si="164"/>
        <v>호박만차량당호박kg만차량당호박국산</v>
      </c>
      <c r="C785" s="61"/>
      <c r="D785" s="61" t="s">
        <v>545</v>
      </c>
      <c r="E785" s="175" t="s">
        <v>596</v>
      </c>
      <c r="F785" s="175" t="s">
        <v>1980</v>
      </c>
      <c r="G785" s="61" t="s">
        <v>192</v>
      </c>
      <c r="H785" s="175" t="s">
        <v>1980</v>
      </c>
      <c r="I785" s="117" t="s">
        <v>195</v>
      </c>
      <c r="J785" s="68" t="str">
        <f>VLOOKUP($A785,[1]전년동월vs전월vs당월!$A$598:$AA$924,12,FALSE)</f>
        <v>-</v>
      </c>
      <c r="K785" s="68" t="s">
        <v>629</v>
      </c>
      <c r="L785" s="219" t="str">
        <f>VLOOKUP($A785,농산물!$A193:$O519,12,FALSE)</f>
        <v>-</v>
      </c>
      <c r="M785" s="251" t="e">
        <f t="shared" si="156"/>
        <v>#VALUE!</v>
      </c>
      <c r="N785" s="251" t="e">
        <f t="shared" si="157"/>
        <v>#VALUE!</v>
      </c>
      <c r="O785" s="68" t="str">
        <f>VLOOKUP($A785,[1]전년동월vs전월vs당월!$A$598:$AA$924,17,FALSE)</f>
        <v>-</v>
      </c>
      <c r="P785" s="68" t="s">
        <v>629</v>
      </c>
      <c r="Q785" s="219" t="str">
        <f>VLOOKUP($A785,농산물!$A193:$O519,13,FALSE)</f>
        <v>-</v>
      </c>
      <c r="R785" s="251" t="e">
        <f t="shared" si="158"/>
        <v>#VALUE!</v>
      </c>
      <c r="S785" s="251" t="e">
        <f t="shared" si="159"/>
        <v>#VALUE!</v>
      </c>
      <c r="T785" s="68" t="str">
        <f>VLOOKUP($A785,[1]전년동월vs전월vs당월!$A$598:$AA$924,22,FALSE)</f>
        <v>-</v>
      </c>
      <c r="U785" s="68" t="s">
        <v>629</v>
      </c>
      <c r="V785" s="219" t="str">
        <f>VLOOKUP($A785,농산물!$A193:$O519,14,FALSE)</f>
        <v>-</v>
      </c>
      <c r="W785" s="251" t="e">
        <f t="shared" si="160"/>
        <v>#VALUE!</v>
      </c>
      <c r="X785" s="251" t="e">
        <f t="shared" si="161"/>
        <v>#VALUE!</v>
      </c>
      <c r="Y785" s="68" t="str">
        <f>VLOOKUP($A785,[1]전년동월vs전월vs당월!$A$598:$AA$924,27,FALSE)</f>
        <v>-</v>
      </c>
      <c r="Z785" s="68" t="s">
        <v>629</v>
      </c>
      <c r="AA785" s="219" t="str">
        <f>VLOOKUP($A785,농산물!$A193:$O519,15,FALSE)</f>
        <v>-</v>
      </c>
      <c r="AB785" s="251" t="e">
        <f t="shared" si="162"/>
        <v>#VALUE!</v>
      </c>
      <c r="AC785" s="251" t="e">
        <f t="shared" si="163"/>
        <v>#VALUE!</v>
      </c>
      <c r="AD785" s="83"/>
    </row>
    <row r="786" spans="1:30">
      <c r="A786">
        <v>188</v>
      </c>
      <c r="B786" s="16" t="str">
        <f t="shared" si="164"/>
        <v>호박만차량당호박,손질kg껍질씨제거,절단국산</v>
      </c>
      <c r="C786" s="61"/>
      <c r="D786" s="61" t="s">
        <v>545</v>
      </c>
      <c r="E786" s="175" t="s">
        <v>596</v>
      </c>
      <c r="F786" s="175" t="s">
        <v>1981</v>
      </c>
      <c r="G786" s="61" t="s">
        <v>192</v>
      </c>
      <c r="H786" s="175" t="s">
        <v>1975</v>
      </c>
      <c r="I786" s="117" t="s">
        <v>195</v>
      </c>
      <c r="J786" s="68" t="str">
        <f>VLOOKUP($A786,[1]전년동월vs전월vs당월!$A$598:$AA$924,12,FALSE)</f>
        <v>-</v>
      </c>
      <c r="K786" s="68" t="s">
        <v>629</v>
      </c>
      <c r="L786" s="219" t="str">
        <f>VLOOKUP($A786,농산물!$A194:$O520,12,FALSE)</f>
        <v>-</v>
      </c>
      <c r="M786" s="251" t="e">
        <f t="shared" si="156"/>
        <v>#VALUE!</v>
      </c>
      <c r="N786" s="251" t="e">
        <f t="shared" si="157"/>
        <v>#VALUE!</v>
      </c>
      <c r="O786" s="68" t="str">
        <f>VLOOKUP($A786,[1]전년동월vs전월vs당월!$A$598:$AA$924,17,FALSE)</f>
        <v>-</v>
      </c>
      <c r="P786" s="68" t="s">
        <v>629</v>
      </c>
      <c r="Q786" s="219" t="str">
        <f>VLOOKUP($A786,농산물!$A194:$O520,13,FALSE)</f>
        <v>-</v>
      </c>
      <c r="R786" s="251" t="e">
        <f t="shared" si="158"/>
        <v>#VALUE!</v>
      </c>
      <c r="S786" s="251" t="e">
        <f t="shared" si="159"/>
        <v>#VALUE!</v>
      </c>
      <c r="T786" s="68" t="str">
        <f>VLOOKUP($A786,[1]전년동월vs전월vs당월!$A$598:$AA$924,22,FALSE)</f>
        <v>-</v>
      </c>
      <c r="U786" s="68" t="s">
        <v>629</v>
      </c>
      <c r="V786" s="219" t="str">
        <f>VLOOKUP($A786,농산물!$A194:$O520,14,FALSE)</f>
        <v>-</v>
      </c>
      <c r="W786" s="251" t="e">
        <f t="shared" si="160"/>
        <v>#VALUE!</v>
      </c>
      <c r="X786" s="251" t="e">
        <f t="shared" si="161"/>
        <v>#VALUE!</v>
      </c>
      <c r="Y786" s="68" t="str">
        <f>VLOOKUP($A786,[1]전년동월vs전월vs당월!$A$598:$AA$924,27,FALSE)</f>
        <v>-</v>
      </c>
      <c r="Z786" s="68" t="s">
        <v>629</v>
      </c>
      <c r="AA786" s="219" t="str">
        <f>VLOOKUP($A786,농산물!$A194:$O520,15,FALSE)</f>
        <v>-</v>
      </c>
      <c r="AB786" s="251" t="e">
        <f t="shared" si="162"/>
        <v>#VALUE!</v>
      </c>
      <c r="AC786" s="251" t="e">
        <f t="shared" si="163"/>
        <v>#VALUE!</v>
      </c>
      <c r="AD786" s="83"/>
    </row>
    <row r="787" spans="1:30">
      <c r="A787">
        <v>189</v>
      </c>
      <c r="B787" s="16" t="str">
        <f t="shared" si="164"/>
        <v>호박애호박,생것kg벌크포장,18~22cm국산</v>
      </c>
      <c r="C787" s="61"/>
      <c r="D787" s="61" t="s">
        <v>545</v>
      </c>
      <c r="E787" s="185" t="s">
        <v>596</v>
      </c>
      <c r="F787" s="175" t="s">
        <v>597</v>
      </c>
      <c r="G787" s="61" t="s">
        <v>192</v>
      </c>
      <c r="H787" s="175" t="s">
        <v>1982</v>
      </c>
      <c r="I787" s="117" t="s">
        <v>195</v>
      </c>
      <c r="J787" s="68" t="str">
        <f>VLOOKUP($A787,[1]전년동월vs전월vs당월!$A$598:$AA$924,12,FALSE)</f>
        <v>-</v>
      </c>
      <c r="K787" s="68" t="s">
        <v>629</v>
      </c>
      <c r="L787" s="219">
        <f>VLOOKUP($A787,농산물!$A195:$O521,12,FALSE)</f>
        <v>5460</v>
      </c>
      <c r="M787" s="251" t="e">
        <f t="shared" si="156"/>
        <v>#VALUE!</v>
      </c>
      <c r="N787" s="251" t="e">
        <f t="shared" si="157"/>
        <v>#VALUE!</v>
      </c>
      <c r="O787" s="68" t="str">
        <f>VLOOKUP($A787,[1]전년동월vs전월vs당월!$A$598:$AA$924,17,FALSE)</f>
        <v>-</v>
      </c>
      <c r="P787" s="68" t="s">
        <v>629</v>
      </c>
      <c r="Q787" s="219" t="str">
        <f>VLOOKUP($A787,농산물!$A195:$O521,13,FALSE)</f>
        <v>-</v>
      </c>
      <c r="R787" s="251" t="e">
        <f t="shared" si="158"/>
        <v>#VALUE!</v>
      </c>
      <c r="S787" s="251" t="e">
        <f t="shared" si="159"/>
        <v>#VALUE!</v>
      </c>
      <c r="T787" s="68" t="str">
        <f>VLOOKUP($A787,[1]전년동월vs전월vs당월!$A$598:$AA$924,22,FALSE)</f>
        <v>-</v>
      </c>
      <c r="U787" s="68" t="s">
        <v>629</v>
      </c>
      <c r="V787" s="219" t="str">
        <f>VLOOKUP($A787,농산물!$A195:$O521,14,FALSE)</f>
        <v>-</v>
      </c>
      <c r="W787" s="251" t="e">
        <f t="shared" si="160"/>
        <v>#VALUE!</v>
      </c>
      <c r="X787" s="251" t="e">
        <f t="shared" si="161"/>
        <v>#VALUE!</v>
      </c>
      <c r="Y787" s="68" t="str">
        <f>VLOOKUP($A787,[1]전년동월vs전월vs당월!$A$598:$AA$924,27,FALSE)</f>
        <v>-</v>
      </c>
      <c r="Z787" s="68" t="s">
        <v>629</v>
      </c>
      <c r="AA787" s="219" t="str">
        <f>VLOOKUP($A787,농산물!$A195:$O521,15,FALSE)</f>
        <v>-</v>
      </c>
      <c r="AB787" s="251" t="e">
        <f t="shared" si="162"/>
        <v>#VALUE!</v>
      </c>
      <c r="AC787" s="251" t="e">
        <f t="shared" si="163"/>
        <v>#VALUE!</v>
      </c>
      <c r="AD787" s="83"/>
    </row>
    <row r="788" spans="1:30">
      <c r="A788">
        <v>190</v>
      </c>
      <c r="B788" s="16" t="str">
        <f t="shared" si="164"/>
        <v>호박애호박,생것kg낱개포장,18~22cm국산</v>
      </c>
      <c r="C788" s="61"/>
      <c r="D788" s="61" t="s">
        <v>545</v>
      </c>
      <c r="E788" s="185" t="s">
        <v>596</v>
      </c>
      <c r="F788" s="175" t="s">
        <v>597</v>
      </c>
      <c r="G788" s="61" t="s">
        <v>192</v>
      </c>
      <c r="H788" s="175" t="s">
        <v>1983</v>
      </c>
      <c r="I788" s="117" t="s">
        <v>195</v>
      </c>
      <c r="J788" s="68">
        <f>VLOOKUP($A788,[1]전년동월vs전월vs당월!$A$598:$AA$924,12,FALSE)</f>
        <v>4550</v>
      </c>
      <c r="K788" s="68">
        <v>3640</v>
      </c>
      <c r="L788" s="219" t="str">
        <f>VLOOKUP($A788,농산물!$A196:$O522,12,FALSE)</f>
        <v>-</v>
      </c>
      <c r="M788" s="251" t="e">
        <f t="shared" si="156"/>
        <v>#VALUE!</v>
      </c>
      <c r="N788" s="251" t="e">
        <f t="shared" si="157"/>
        <v>#VALUE!</v>
      </c>
      <c r="O788" s="68">
        <f>VLOOKUP($A788,[1]전년동월vs전월vs당월!$A$598:$AA$924,17,FALSE)</f>
        <v>5500</v>
      </c>
      <c r="P788" s="68">
        <v>3000</v>
      </c>
      <c r="Q788" s="219">
        <f>VLOOKUP($A788,농산물!$A196:$O522,13,FALSE)</f>
        <v>5000</v>
      </c>
      <c r="R788" s="251">
        <f t="shared" si="158"/>
        <v>-9.0909090909090917</v>
      </c>
      <c r="S788" s="251">
        <f t="shared" si="159"/>
        <v>66.666666666666671</v>
      </c>
      <c r="T788" s="68">
        <f>VLOOKUP($A788,[1]전년동월vs전월vs당월!$A$598:$AA$924,22,FALSE)</f>
        <v>7770</v>
      </c>
      <c r="U788" s="68">
        <v>4600</v>
      </c>
      <c r="V788" s="219">
        <f>VLOOKUP($A788,농산물!$A196:$O522,14,FALSE)</f>
        <v>7550</v>
      </c>
      <c r="W788" s="251">
        <f t="shared" si="160"/>
        <v>-2.8314028314028312</v>
      </c>
      <c r="X788" s="251">
        <f t="shared" si="161"/>
        <v>64.130434782608702</v>
      </c>
      <c r="Y788" s="68">
        <f>VLOOKUP($A788,[1]전년동월vs전월vs당월!$A$598:$AA$924,27,FALSE)</f>
        <v>6720</v>
      </c>
      <c r="Z788" s="68">
        <v>3800</v>
      </c>
      <c r="AA788" s="219">
        <f>VLOOKUP($A788,농산물!$A196:$O522,15,FALSE)</f>
        <v>9420</v>
      </c>
      <c r="AB788" s="251">
        <f t="shared" si="162"/>
        <v>40.178571428571431</v>
      </c>
      <c r="AC788" s="251">
        <f t="shared" si="163"/>
        <v>147.89473684210526</v>
      </c>
      <c r="AD788" s="83"/>
    </row>
    <row r="789" spans="1:30">
      <c r="A789">
        <v>191</v>
      </c>
      <c r="B789" s="16" t="str">
        <f t="shared" si="164"/>
        <v>호박애호박고지kg애호박고지국산</v>
      </c>
      <c r="C789" s="61"/>
      <c r="D789" s="61" t="s">
        <v>545</v>
      </c>
      <c r="E789" s="185" t="s">
        <v>596</v>
      </c>
      <c r="F789" s="175" t="s">
        <v>1984</v>
      </c>
      <c r="G789" s="61" t="s">
        <v>192</v>
      </c>
      <c r="H789" s="175" t="s">
        <v>1984</v>
      </c>
      <c r="I789" s="117" t="s">
        <v>195</v>
      </c>
      <c r="J789" s="68">
        <f>VLOOKUP($A789,[1]전년동월vs전월vs당월!$A$598:$AA$924,12,FALSE)</f>
        <v>18000</v>
      </c>
      <c r="K789" s="68">
        <v>18000</v>
      </c>
      <c r="L789" s="219">
        <f>VLOOKUP($A789,농산물!$A197:$O523,12,FALSE)</f>
        <v>19000</v>
      </c>
      <c r="M789" s="251">
        <f t="shared" si="156"/>
        <v>5.5555555555555554</v>
      </c>
      <c r="N789" s="251">
        <f t="shared" si="157"/>
        <v>5.5555555555555554</v>
      </c>
      <c r="O789" s="68" t="str">
        <f>VLOOKUP($A789,[1]전년동월vs전월vs당월!$A$598:$AA$924,17,FALSE)</f>
        <v>-</v>
      </c>
      <c r="P789" s="68" t="s">
        <v>629</v>
      </c>
      <c r="Q789" s="219" t="str">
        <f>VLOOKUP($A789,농산물!$A197:$O523,13,FALSE)</f>
        <v>-</v>
      </c>
      <c r="R789" s="251" t="e">
        <f t="shared" si="158"/>
        <v>#VALUE!</v>
      </c>
      <c r="S789" s="251" t="e">
        <f t="shared" si="159"/>
        <v>#VALUE!</v>
      </c>
      <c r="T789" s="68">
        <f>VLOOKUP($A789,[1]전년동월vs전월vs당월!$A$598:$AA$924,22,FALSE)</f>
        <v>34800</v>
      </c>
      <c r="U789" s="68">
        <v>34800</v>
      </c>
      <c r="V789" s="219">
        <f>VLOOKUP($A789,농산물!$A197:$O523,14,FALSE)</f>
        <v>34800</v>
      </c>
      <c r="W789" s="251">
        <f t="shared" si="160"/>
        <v>0</v>
      </c>
      <c r="X789" s="251">
        <f t="shared" si="161"/>
        <v>0</v>
      </c>
      <c r="Y789" s="68">
        <f>VLOOKUP($A789,[1]전년동월vs전월vs당월!$A$598:$AA$924,27,FALSE)</f>
        <v>38700</v>
      </c>
      <c r="Z789" s="68">
        <v>41000</v>
      </c>
      <c r="AA789" s="219">
        <f>VLOOKUP($A789,농산물!$A197:$O523,15,FALSE)</f>
        <v>41000</v>
      </c>
      <c r="AB789" s="251">
        <f t="shared" si="162"/>
        <v>5.9431524547803614</v>
      </c>
      <c r="AC789" s="251">
        <f t="shared" si="163"/>
        <v>0</v>
      </c>
      <c r="AD789" s="83"/>
    </row>
    <row r="790" spans="1:30">
      <c r="A790">
        <v>192</v>
      </c>
      <c r="B790" s="16" t="str">
        <f t="shared" si="164"/>
        <v>호박돼지호박(쥬키니)kg22~28cm국산</v>
      </c>
      <c r="C790" s="61"/>
      <c r="D790" s="61" t="s">
        <v>545</v>
      </c>
      <c r="E790" s="175" t="s">
        <v>596</v>
      </c>
      <c r="F790" s="175" t="s">
        <v>1985</v>
      </c>
      <c r="G790" s="61" t="s">
        <v>192</v>
      </c>
      <c r="H790" s="132" t="s">
        <v>1986</v>
      </c>
      <c r="I790" s="117" t="s">
        <v>195</v>
      </c>
      <c r="J790" s="68" t="str">
        <f>VLOOKUP($A790,[1]전년동월vs전월vs당월!$A$598:$AA$924,12,FALSE)</f>
        <v>-</v>
      </c>
      <c r="K790" s="68" t="s">
        <v>629</v>
      </c>
      <c r="L790" s="219" t="str">
        <f>VLOOKUP($A790,농산물!$A198:$O524,12,FALSE)</f>
        <v>-</v>
      </c>
      <c r="M790" s="251" t="e">
        <f t="shared" si="156"/>
        <v>#VALUE!</v>
      </c>
      <c r="N790" s="251" t="e">
        <f t="shared" si="157"/>
        <v>#VALUE!</v>
      </c>
      <c r="O790" s="68">
        <f>VLOOKUP($A790,[1]전년동월vs전월vs당월!$A$598:$AA$924,17,FALSE)</f>
        <v>1700</v>
      </c>
      <c r="P790" s="68">
        <v>1000</v>
      </c>
      <c r="Q790" s="219">
        <f>VLOOKUP($A790,농산물!$A198:$O524,13,FALSE)</f>
        <v>1800</v>
      </c>
      <c r="R790" s="251">
        <f t="shared" si="158"/>
        <v>5.882352941176471</v>
      </c>
      <c r="S790" s="251">
        <f t="shared" si="159"/>
        <v>80</v>
      </c>
      <c r="T790" s="68">
        <f>VLOOKUP($A790,[1]전년동월vs전월vs당월!$A$598:$AA$924,22,FALSE)</f>
        <v>3770</v>
      </c>
      <c r="U790" s="68">
        <v>1420</v>
      </c>
      <c r="V790" s="219">
        <f>VLOOKUP($A790,농산물!$A198:$O524,14,FALSE)</f>
        <v>2910</v>
      </c>
      <c r="W790" s="251">
        <f t="shared" si="160"/>
        <v>-22.811671087533156</v>
      </c>
      <c r="X790" s="251">
        <f t="shared" si="161"/>
        <v>104.92957746478874</v>
      </c>
      <c r="Y790" s="68" t="str">
        <f>VLOOKUP($A790,[1]전년동월vs전월vs당월!$A$598:$AA$924,27,FALSE)</f>
        <v>-</v>
      </c>
      <c r="Z790" s="68" t="s">
        <v>629</v>
      </c>
      <c r="AA790" s="219">
        <f>VLOOKUP($A790,농산물!$A198:$O524,15,FALSE)</f>
        <v>2460</v>
      </c>
      <c r="AB790" s="251" t="e">
        <f t="shared" si="162"/>
        <v>#VALUE!</v>
      </c>
      <c r="AC790" s="251" t="e">
        <f t="shared" si="163"/>
        <v>#VALUE!</v>
      </c>
      <c r="AD790" s="83"/>
    </row>
    <row r="791" spans="1:30">
      <c r="A791">
        <v>193</v>
      </c>
      <c r="B791" s="16" t="str">
        <f t="shared" si="164"/>
        <v>호박잎생것kg호박잎국산</v>
      </c>
      <c r="C791" s="61">
        <v>77</v>
      </c>
      <c r="D791" s="61" t="s">
        <v>545</v>
      </c>
      <c r="E791" s="175" t="s">
        <v>1987</v>
      </c>
      <c r="F791" s="175" t="s">
        <v>16</v>
      </c>
      <c r="G791" s="61" t="s">
        <v>192</v>
      </c>
      <c r="H791" s="175" t="s">
        <v>1987</v>
      </c>
      <c r="I791" s="117" t="s">
        <v>195</v>
      </c>
      <c r="J791" s="68" t="str">
        <f>VLOOKUP($A791,[1]전년동월vs전월vs당월!$A$598:$AA$924,12,FALSE)</f>
        <v>-</v>
      </c>
      <c r="K791" s="68" t="s">
        <v>629</v>
      </c>
      <c r="L791" s="219">
        <f>VLOOKUP($A791,농산물!$A199:$O525,12,FALSE)</f>
        <v>7500</v>
      </c>
      <c r="M791" s="251" t="e">
        <f t="shared" si="156"/>
        <v>#VALUE!</v>
      </c>
      <c r="N791" s="251" t="e">
        <f t="shared" si="157"/>
        <v>#VALUE!</v>
      </c>
      <c r="O791" s="68" t="str">
        <f>VLOOKUP($A791,[1]전년동월vs전월vs당월!$A$598:$AA$924,17,FALSE)</f>
        <v>-</v>
      </c>
      <c r="P791" s="68" t="s">
        <v>629</v>
      </c>
      <c r="Q791" s="219" t="str">
        <f>VLOOKUP($A791,농산물!$A199:$O525,13,FALSE)</f>
        <v>-</v>
      </c>
      <c r="R791" s="251" t="e">
        <f t="shared" si="158"/>
        <v>#VALUE!</v>
      </c>
      <c r="S791" s="251" t="e">
        <f t="shared" si="159"/>
        <v>#VALUE!</v>
      </c>
      <c r="T791" s="68" t="str">
        <f>VLOOKUP($A791,[1]전년동월vs전월vs당월!$A$598:$AA$924,22,FALSE)</f>
        <v>-</v>
      </c>
      <c r="U791" s="68">
        <v>10540</v>
      </c>
      <c r="V791" s="219" t="str">
        <f>VLOOKUP($A791,농산물!$A199:$O525,14,FALSE)</f>
        <v>-</v>
      </c>
      <c r="W791" s="251" t="e">
        <f t="shared" si="160"/>
        <v>#VALUE!</v>
      </c>
      <c r="X791" s="251" t="e">
        <f t="shared" si="161"/>
        <v>#VALUE!</v>
      </c>
      <c r="Y791" s="68" t="str">
        <f>VLOOKUP($A791,[1]전년동월vs전월vs당월!$A$598:$AA$924,27,FALSE)</f>
        <v>-</v>
      </c>
      <c r="Z791" s="68" t="s">
        <v>629</v>
      </c>
      <c r="AA791" s="219" t="str">
        <f>VLOOKUP($A791,농산물!$A199:$O525,15,FALSE)</f>
        <v>-</v>
      </c>
      <c r="AB791" s="251" t="e">
        <f t="shared" si="162"/>
        <v>#VALUE!</v>
      </c>
      <c r="AC791" s="251" t="e">
        <f t="shared" si="163"/>
        <v>#VALUE!</v>
      </c>
      <c r="AD791" s="83"/>
    </row>
    <row r="792" spans="1:30">
      <c r="A792">
        <v>194</v>
      </c>
      <c r="B792" s="16" t="str">
        <f t="shared" si="164"/>
        <v>느타리버섯생것kg 국산</v>
      </c>
      <c r="C792" s="61">
        <v>78</v>
      </c>
      <c r="D792" s="61" t="s">
        <v>598</v>
      </c>
      <c r="E792" s="175" t="s">
        <v>599</v>
      </c>
      <c r="F792" s="175" t="s">
        <v>468</v>
      </c>
      <c r="G792" s="61" t="s">
        <v>192</v>
      </c>
      <c r="H792" s="175" t="s">
        <v>203</v>
      </c>
      <c r="I792" s="117" t="s">
        <v>195</v>
      </c>
      <c r="J792" s="68">
        <f>VLOOKUP($A792,[1]전년동월vs전월vs당월!$A$598:$AA$924,12,FALSE)</f>
        <v>7000</v>
      </c>
      <c r="K792" s="68">
        <v>7500</v>
      </c>
      <c r="L792" s="219">
        <f>VLOOKUP($A792,농산물!$A200:$O526,12,FALSE)</f>
        <v>9500</v>
      </c>
      <c r="M792" s="251">
        <f t="shared" ref="M792:M855" si="165">(L792-J792)*100/J792</f>
        <v>35.714285714285715</v>
      </c>
      <c r="N792" s="251">
        <f t="shared" ref="N792:N855" si="166">(L792-K792)*100/K792</f>
        <v>26.666666666666668</v>
      </c>
      <c r="O792" s="68">
        <f>VLOOKUP($A792,[1]전년동월vs전월vs당월!$A$598:$AA$924,17,FALSE)</f>
        <v>10000</v>
      </c>
      <c r="P792" s="68">
        <v>7000</v>
      </c>
      <c r="Q792" s="219">
        <f>VLOOKUP($A792,농산물!$A200:$O526,13,FALSE)</f>
        <v>10000</v>
      </c>
      <c r="R792" s="251">
        <f t="shared" ref="R792:R855" si="167">(Q792-O792)*100/O792</f>
        <v>0</v>
      </c>
      <c r="S792" s="251">
        <f t="shared" ref="S792:S855" si="168">(Q792-P792)*100/P792</f>
        <v>42.857142857142854</v>
      </c>
      <c r="T792" s="68">
        <f>VLOOKUP($A792,[1]전년동월vs전월vs당월!$A$598:$AA$924,22,FALSE)</f>
        <v>9920</v>
      </c>
      <c r="U792" s="68">
        <v>11120</v>
      </c>
      <c r="V792" s="219">
        <f>VLOOKUP($A792,농산물!$A200:$O526,14,FALSE)</f>
        <v>11920</v>
      </c>
      <c r="W792" s="251">
        <f t="shared" ref="W792:W855" si="169">(V792-T792)*100/T792</f>
        <v>20.161290322580644</v>
      </c>
      <c r="X792" s="251">
        <f t="shared" ref="X792:X855" si="170">(V792-U792)*100/U792</f>
        <v>7.1942446043165464</v>
      </c>
      <c r="Y792" s="68">
        <f>VLOOKUP($A792,[1]전년동월vs전월vs당월!$A$598:$AA$924,27,FALSE)</f>
        <v>15800</v>
      </c>
      <c r="Z792" s="68">
        <v>14800</v>
      </c>
      <c r="AA792" s="219">
        <f>VLOOKUP($A792,농산물!$A200:$O526,15,FALSE)</f>
        <v>11500</v>
      </c>
      <c r="AB792" s="251">
        <f t="shared" ref="AB792:AB855" si="171">(AA792-Y792)*100/Y792</f>
        <v>-27.215189873417721</v>
      </c>
      <c r="AC792" s="251">
        <f t="shared" ref="AC792:AC855" si="172">(AA792-Z792)*100/Z792</f>
        <v>-22.297297297297298</v>
      </c>
      <c r="AD792" s="83"/>
    </row>
    <row r="793" spans="1:30">
      <c r="A793">
        <v>195</v>
      </c>
      <c r="B793" s="16" t="str">
        <f t="shared" si="164"/>
        <v>느타리버섯생것kg애느타리버섯국산</v>
      </c>
      <c r="C793" s="61"/>
      <c r="D793" s="61" t="s">
        <v>598</v>
      </c>
      <c r="E793" s="175" t="s">
        <v>599</v>
      </c>
      <c r="F793" s="175" t="s">
        <v>468</v>
      </c>
      <c r="G793" s="61" t="s">
        <v>192</v>
      </c>
      <c r="H793" s="175" t="s">
        <v>14</v>
      </c>
      <c r="I793" s="117" t="s">
        <v>195</v>
      </c>
      <c r="J793" s="68">
        <f>VLOOKUP($A793,[1]전년동월vs전월vs당월!$A$598:$AA$924,12,FALSE)</f>
        <v>2000</v>
      </c>
      <c r="K793" s="68">
        <v>1670</v>
      </c>
      <c r="L793" s="219">
        <f>VLOOKUP($A793,농산물!$A201:$O527,12,FALSE)</f>
        <v>1670</v>
      </c>
      <c r="M793" s="251">
        <f t="shared" si="165"/>
        <v>-16.5</v>
      </c>
      <c r="N793" s="251">
        <f t="shared" si="166"/>
        <v>0</v>
      </c>
      <c r="O793" s="68">
        <f>VLOOKUP($A793,[1]전년동월vs전월vs당월!$A$598:$AA$924,17,FALSE)</f>
        <v>7500</v>
      </c>
      <c r="P793" s="68">
        <v>3000</v>
      </c>
      <c r="Q793" s="219">
        <f>VLOOKUP($A793,농산물!$A201:$O527,13,FALSE)</f>
        <v>3000</v>
      </c>
      <c r="R793" s="251">
        <f t="shared" si="167"/>
        <v>-60</v>
      </c>
      <c r="S793" s="251">
        <f t="shared" si="168"/>
        <v>0</v>
      </c>
      <c r="T793" s="68" t="str">
        <f>VLOOKUP($A793,[1]전년동월vs전월vs당월!$A$598:$AA$924,22,FALSE)</f>
        <v>-</v>
      </c>
      <c r="U793" s="68" t="s">
        <v>629</v>
      </c>
      <c r="V793" s="219" t="str">
        <f>VLOOKUP($A793,농산물!$A201:$O527,14,FALSE)</f>
        <v>-</v>
      </c>
      <c r="W793" s="251" t="e">
        <f t="shared" si="169"/>
        <v>#VALUE!</v>
      </c>
      <c r="X793" s="251" t="e">
        <f t="shared" si="170"/>
        <v>#VALUE!</v>
      </c>
      <c r="Y793" s="68" t="str">
        <f>VLOOKUP($A793,[1]전년동월vs전월vs당월!$A$598:$AA$924,27,FALSE)</f>
        <v>-</v>
      </c>
      <c r="Z793" s="68" t="s">
        <v>629</v>
      </c>
      <c r="AA793" s="219" t="str">
        <f>VLOOKUP($A793,농산물!$A201:$O527,15,FALSE)</f>
        <v>-</v>
      </c>
      <c r="AB793" s="251" t="e">
        <f t="shared" si="171"/>
        <v>#VALUE!</v>
      </c>
      <c r="AC793" s="251" t="e">
        <f t="shared" si="172"/>
        <v>#VALUE!</v>
      </c>
      <c r="AD793" s="83"/>
    </row>
    <row r="794" spans="1:30">
      <c r="A794">
        <v>196</v>
      </c>
      <c r="B794" s="16" t="str">
        <f t="shared" si="164"/>
        <v>목이버섯말린것kg북한</v>
      </c>
      <c r="C794" s="61">
        <v>79</v>
      </c>
      <c r="D794" s="61" t="s">
        <v>598</v>
      </c>
      <c r="E794" s="175" t="s">
        <v>600</v>
      </c>
      <c r="F794" s="175" t="s">
        <v>479</v>
      </c>
      <c r="G794" s="61" t="s">
        <v>192</v>
      </c>
      <c r="H794" s="175"/>
      <c r="I794" s="117" t="s">
        <v>1608</v>
      </c>
      <c r="J794" s="68" t="str">
        <f>VLOOKUP($A794,[1]전년동월vs전월vs당월!$A$598:$AA$924,12,FALSE)</f>
        <v>-</v>
      </c>
      <c r="K794" s="68" t="s">
        <v>629</v>
      </c>
      <c r="L794" s="219" t="str">
        <f>VLOOKUP($A794,농산물!$A202:$O528,12,FALSE)</f>
        <v>-</v>
      </c>
      <c r="M794" s="251" t="e">
        <f t="shared" si="165"/>
        <v>#VALUE!</v>
      </c>
      <c r="N794" s="251" t="e">
        <f t="shared" si="166"/>
        <v>#VALUE!</v>
      </c>
      <c r="O794" s="68" t="str">
        <f>VLOOKUP($A794,[1]전년동월vs전월vs당월!$A$598:$AA$924,17,FALSE)</f>
        <v>-</v>
      </c>
      <c r="P794" s="68" t="s">
        <v>629</v>
      </c>
      <c r="Q794" s="219" t="str">
        <f>VLOOKUP($A794,농산물!$A202:$O528,13,FALSE)</f>
        <v>-</v>
      </c>
      <c r="R794" s="251" t="e">
        <f t="shared" si="167"/>
        <v>#VALUE!</v>
      </c>
      <c r="S794" s="251" t="e">
        <f t="shared" si="168"/>
        <v>#VALUE!</v>
      </c>
      <c r="T794" s="68" t="str">
        <f>VLOOKUP($A794,[1]전년동월vs전월vs당월!$A$598:$AA$924,22,FALSE)</f>
        <v>-</v>
      </c>
      <c r="U794" s="68" t="s">
        <v>629</v>
      </c>
      <c r="V794" s="219" t="str">
        <f>VLOOKUP($A794,농산물!$A202:$O528,14,FALSE)</f>
        <v>-</v>
      </c>
      <c r="W794" s="251" t="e">
        <f t="shared" si="169"/>
        <v>#VALUE!</v>
      </c>
      <c r="X794" s="251" t="e">
        <f t="shared" si="170"/>
        <v>#VALUE!</v>
      </c>
      <c r="Y794" s="68" t="str">
        <f>VLOOKUP($A794,[1]전년동월vs전월vs당월!$A$598:$AA$924,27,FALSE)</f>
        <v>-</v>
      </c>
      <c r="Z794" s="68" t="s">
        <v>629</v>
      </c>
      <c r="AA794" s="219" t="str">
        <f>VLOOKUP($A794,농산물!$A202:$O528,15,FALSE)</f>
        <v>-</v>
      </c>
      <c r="AB794" s="251" t="e">
        <f t="shared" si="171"/>
        <v>#VALUE!</v>
      </c>
      <c r="AC794" s="251" t="e">
        <f t="shared" si="172"/>
        <v>#VALUE!</v>
      </c>
      <c r="AD794" s="118"/>
    </row>
    <row r="795" spans="1:30">
      <c r="A795">
        <v>197</v>
      </c>
      <c r="B795" s="16" t="str">
        <f t="shared" si="164"/>
        <v>목이버섯말린것kg중국</v>
      </c>
      <c r="C795" s="61"/>
      <c r="D795" s="61" t="s">
        <v>598</v>
      </c>
      <c r="E795" s="175" t="s">
        <v>600</v>
      </c>
      <c r="F795" s="175" t="s">
        <v>479</v>
      </c>
      <c r="G795" s="61" t="s">
        <v>192</v>
      </c>
      <c r="H795" s="175"/>
      <c r="I795" s="117" t="s">
        <v>1518</v>
      </c>
      <c r="J795" s="68">
        <f>VLOOKUP($A795,[1]전년동월vs전월vs당월!$A$598:$AA$924,12,FALSE)</f>
        <v>17000</v>
      </c>
      <c r="K795" s="68">
        <v>17000</v>
      </c>
      <c r="L795" s="219" t="str">
        <f>VLOOKUP($A795,농산물!$A203:$O529,12,FALSE)</f>
        <v>-</v>
      </c>
      <c r="M795" s="251" t="e">
        <f t="shared" si="165"/>
        <v>#VALUE!</v>
      </c>
      <c r="N795" s="251" t="e">
        <f t="shared" si="166"/>
        <v>#VALUE!</v>
      </c>
      <c r="O795" s="68" t="str">
        <f>VLOOKUP($A795,[1]전년동월vs전월vs당월!$A$598:$AA$924,17,FALSE)</f>
        <v>-</v>
      </c>
      <c r="P795" s="68" t="s">
        <v>629</v>
      </c>
      <c r="Q795" s="219" t="str">
        <f>VLOOKUP($A795,농산물!$A203:$O529,13,FALSE)</f>
        <v>-</v>
      </c>
      <c r="R795" s="251" t="e">
        <f t="shared" si="167"/>
        <v>#VALUE!</v>
      </c>
      <c r="S795" s="251" t="e">
        <f t="shared" si="168"/>
        <v>#VALUE!</v>
      </c>
      <c r="T795" s="68">
        <f>VLOOKUP($A795,[1]전년동월vs전월vs당월!$A$598:$AA$924,22,FALSE)</f>
        <v>41340</v>
      </c>
      <c r="U795" s="68">
        <v>41340</v>
      </c>
      <c r="V795" s="219">
        <f>VLOOKUP($A795,농산물!$A203:$O529,14,FALSE)</f>
        <v>41340</v>
      </c>
      <c r="W795" s="251">
        <f t="shared" si="169"/>
        <v>0</v>
      </c>
      <c r="X795" s="251">
        <f t="shared" si="170"/>
        <v>0</v>
      </c>
      <c r="Y795" s="68" t="str">
        <f>VLOOKUP($A795,[1]전년동월vs전월vs당월!$A$598:$AA$924,27,FALSE)</f>
        <v>-</v>
      </c>
      <c r="Z795" s="68" t="s">
        <v>629</v>
      </c>
      <c r="AA795" s="219" t="str">
        <f>VLOOKUP($A795,농산물!$A203:$O529,15,FALSE)</f>
        <v>-</v>
      </c>
      <c r="AB795" s="251" t="e">
        <f t="shared" si="171"/>
        <v>#VALUE!</v>
      </c>
      <c r="AC795" s="251" t="e">
        <f t="shared" si="172"/>
        <v>#VALUE!</v>
      </c>
      <c r="AD795" s="83"/>
    </row>
    <row r="796" spans="1:30">
      <c r="A796">
        <v>198</v>
      </c>
      <c r="B796" s="16" t="str">
        <f t="shared" si="164"/>
        <v>송이버섯생것kg새송이버섯국산</v>
      </c>
      <c r="C796" s="61">
        <v>80</v>
      </c>
      <c r="D796" s="61" t="s">
        <v>598</v>
      </c>
      <c r="E796" s="175" t="s">
        <v>512</v>
      </c>
      <c r="F796" s="175" t="s">
        <v>468</v>
      </c>
      <c r="G796" s="61" t="s">
        <v>192</v>
      </c>
      <c r="H796" s="175" t="s">
        <v>15</v>
      </c>
      <c r="I796" s="117" t="s">
        <v>195</v>
      </c>
      <c r="J796" s="68">
        <f>VLOOKUP($A796,[1]전년동월vs전월vs당월!$A$598:$AA$924,12,FALSE)</f>
        <v>4500</v>
      </c>
      <c r="K796" s="68">
        <v>4000</v>
      </c>
      <c r="L796" s="219">
        <f>VLOOKUP($A796,농산물!$A204:$O530,12,FALSE)</f>
        <v>4500</v>
      </c>
      <c r="M796" s="251">
        <f t="shared" si="165"/>
        <v>0</v>
      </c>
      <c r="N796" s="251">
        <f t="shared" si="166"/>
        <v>12.5</v>
      </c>
      <c r="O796" s="68">
        <f>VLOOKUP($A796,[1]전년동월vs전월vs당월!$A$598:$AA$924,17,FALSE)</f>
        <v>4500</v>
      </c>
      <c r="P796" s="68">
        <v>4000</v>
      </c>
      <c r="Q796" s="219">
        <f>VLOOKUP($A796,농산물!$A204:$O530,13,FALSE)</f>
        <v>5000</v>
      </c>
      <c r="R796" s="251">
        <f t="shared" si="167"/>
        <v>11.111111111111111</v>
      </c>
      <c r="S796" s="251">
        <f t="shared" si="168"/>
        <v>25</v>
      </c>
      <c r="T796" s="68">
        <f>VLOOKUP($A796,[1]전년동월vs전월vs당월!$A$598:$AA$924,22,FALSE)</f>
        <v>5870</v>
      </c>
      <c r="U796" s="68">
        <v>4970</v>
      </c>
      <c r="V796" s="219">
        <f>VLOOKUP($A796,농산물!$A204:$O530,14,FALSE)</f>
        <v>5470</v>
      </c>
      <c r="W796" s="251">
        <f t="shared" si="169"/>
        <v>-6.8143100511073254</v>
      </c>
      <c r="X796" s="251">
        <f t="shared" si="170"/>
        <v>10.060362173038229</v>
      </c>
      <c r="Y796" s="68">
        <f>VLOOKUP($A796,[1]전년동월vs전월vs당월!$A$598:$AA$924,27,FALSE)</f>
        <v>7960</v>
      </c>
      <c r="Z796" s="68">
        <v>7700</v>
      </c>
      <c r="AA796" s="219">
        <f>VLOOKUP($A796,농산물!$A204:$O530,15,FALSE)</f>
        <v>7700</v>
      </c>
      <c r="AB796" s="251">
        <f t="shared" si="171"/>
        <v>-3.2663316582914574</v>
      </c>
      <c r="AC796" s="251">
        <f t="shared" si="172"/>
        <v>0</v>
      </c>
      <c r="AD796" s="83"/>
    </row>
    <row r="797" spans="1:30">
      <c r="A797">
        <v>199</v>
      </c>
      <c r="B797" s="16" t="str">
        <f t="shared" si="164"/>
        <v>송이버섯생것kg애새송이버섯,3cm국산</v>
      </c>
      <c r="C797" s="61"/>
      <c r="D797" s="61" t="s">
        <v>598</v>
      </c>
      <c r="E797" s="175" t="s">
        <v>512</v>
      </c>
      <c r="F797" s="175" t="s">
        <v>468</v>
      </c>
      <c r="G797" s="61" t="s">
        <v>192</v>
      </c>
      <c r="H797" s="175" t="s">
        <v>1988</v>
      </c>
      <c r="I797" s="117" t="s">
        <v>195</v>
      </c>
      <c r="J797" s="68">
        <f>VLOOKUP($A797,[1]전년동월vs전월vs당월!$A$598:$AA$924,12,FALSE)</f>
        <v>5000</v>
      </c>
      <c r="K797" s="68">
        <v>5000</v>
      </c>
      <c r="L797" s="219">
        <f>VLOOKUP($A797,농산물!$A205:$O531,12,FALSE)</f>
        <v>6000</v>
      </c>
      <c r="M797" s="251">
        <f t="shared" si="165"/>
        <v>20</v>
      </c>
      <c r="N797" s="251">
        <f t="shared" si="166"/>
        <v>20</v>
      </c>
      <c r="O797" s="68" t="str">
        <f>VLOOKUP($A797,[1]전년동월vs전월vs당월!$A$598:$AA$924,17,FALSE)</f>
        <v>-</v>
      </c>
      <c r="P797" s="68" t="s">
        <v>629</v>
      </c>
      <c r="Q797" s="219" t="str">
        <f>VLOOKUP($A797,농산물!$A205:$O531,13,FALSE)</f>
        <v>-</v>
      </c>
      <c r="R797" s="251" t="e">
        <f t="shared" si="167"/>
        <v>#VALUE!</v>
      </c>
      <c r="S797" s="251" t="e">
        <f t="shared" si="168"/>
        <v>#VALUE!</v>
      </c>
      <c r="T797" s="68">
        <f>VLOOKUP($A797,[1]전년동월vs전월vs당월!$A$598:$AA$924,22,FALSE)</f>
        <v>6060</v>
      </c>
      <c r="U797" s="68">
        <v>4230</v>
      </c>
      <c r="V797" s="219">
        <f>VLOOKUP($A797,농산물!$A205:$O531,14,FALSE)</f>
        <v>6230</v>
      </c>
      <c r="W797" s="251">
        <f t="shared" si="169"/>
        <v>2.8052805280528053</v>
      </c>
      <c r="X797" s="251">
        <f t="shared" si="170"/>
        <v>47.281323877068559</v>
      </c>
      <c r="Y797" s="68">
        <f>VLOOKUP($A797,[1]전년동월vs전월vs당월!$A$598:$AA$924,27,FALSE)</f>
        <v>4760</v>
      </c>
      <c r="Z797" s="68">
        <v>4760</v>
      </c>
      <c r="AA797" s="219">
        <f>VLOOKUP($A797,농산물!$A205:$O531,15,FALSE)</f>
        <v>4760</v>
      </c>
      <c r="AB797" s="251">
        <f t="shared" si="171"/>
        <v>0</v>
      </c>
      <c r="AC797" s="251">
        <f t="shared" si="172"/>
        <v>0</v>
      </c>
      <c r="AD797" s="83"/>
    </row>
    <row r="798" spans="1:30">
      <c r="A798">
        <v>200</v>
      </c>
      <c r="B798" s="16" t="str">
        <f t="shared" si="164"/>
        <v>양송이버섯생것kg국산</v>
      </c>
      <c r="C798" s="61">
        <v>81</v>
      </c>
      <c r="D798" s="61" t="s">
        <v>598</v>
      </c>
      <c r="E798" s="175" t="s">
        <v>601</v>
      </c>
      <c r="F798" s="175" t="s">
        <v>468</v>
      </c>
      <c r="G798" s="61" t="s">
        <v>192</v>
      </c>
      <c r="H798" s="175"/>
      <c r="I798" s="117" t="s">
        <v>195</v>
      </c>
      <c r="J798" s="68">
        <f>VLOOKUP($A798,[1]전년동월vs전월vs당월!$A$598:$AA$924,12,FALSE)</f>
        <v>6000</v>
      </c>
      <c r="K798" s="68">
        <v>8000</v>
      </c>
      <c r="L798" s="219">
        <f>VLOOKUP($A798,농산물!$A206:$O532,12,FALSE)</f>
        <v>10000</v>
      </c>
      <c r="M798" s="251">
        <f t="shared" si="165"/>
        <v>66.666666666666671</v>
      </c>
      <c r="N798" s="251">
        <f t="shared" si="166"/>
        <v>25</v>
      </c>
      <c r="O798" s="68">
        <f>VLOOKUP($A798,[1]전년동월vs전월vs당월!$A$598:$AA$924,17,FALSE)</f>
        <v>10000</v>
      </c>
      <c r="P798" s="68">
        <v>12000</v>
      </c>
      <c r="Q798" s="219">
        <f>VLOOKUP($A798,농산물!$A206:$O532,13,FALSE)</f>
        <v>12000</v>
      </c>
      <c r="R798" s="251">
        <f t="shared" si="167"/>
        <v>20</v>
      </c>
      <c r="S798" s="251">
        <f t="shared" si="168"/>
        <v>0</v>
      </c>
      <c r="T798" s="68">
        <f>VLOOKUP($A798,[1]전년동월vs전월vs당월!$A$598:$AA$924,22,FALSE)</f>
        <v>15870</v>
      </c>
      <c r="U798" s="68">
        <v>17400</v>
      </c>
      <c r="V798" s="219">
        <f>VLOOKUP($A798,농산물!$A206:$O532,14,FALSE)</f>
        <v>16400</v>
      </c>
      <c r="W798" s="251">
        <f t="shared" si="169"/>
        <v>3.3396345305608066</v>
      </c>
      <c r="X798" s="251">
        <f t="shared" si="170"/>
        <v>-5.7471264367816088</v>
      </c>
      <c r="Y798" s="68">
        <f>VLOOKUP($A798,[1]전년동월vs전월vs당월!$A$598:$AA$924,27,FALSE)</f>
        <v>20000</v>
      </c>
      <c r="Z798" s="68">
        <v>18500</v>
      </c>
      <c r="AA798" s="219">
        <f>VLOOKUP($A798,농산물!$A206:$O532,15,FALSE)</f>
        <v>16500</v>
      </c>
      <c r="AB798" s="251">
        <f t="shared" si="171"/>
        <v>-17.5</v>
      </c>
      <c r="AC798" s="251">
        <f t="shared" si="172"/>
        <v>-10.810810810810811</v>
      </c>
      <c r="AD798" s="83"/>
    </row>
    <row r="799" spans="1:30">
      <c r="A799">
        <v>201</v>
      </c>
      <c r="B799" s="16" t="str">
        <f t="shared" si="164"/>
        <v>팽이버섯생것kg진공포장국산</v>
      </c>
      <c r="C799" s="61">
        <v>82</v>
      </c>
      <c r="D799" s="61" t="s">
        <v>598</v>
      </c>
      <c r="E799" s="175" t="s">
        <v>602</v>
      </c>
      <c r="F799" s="175" t="s">
        <v>468</v>
      </c>
      <c r="G799" s="61" t="s">
        <v>192</v>
      </c>
      <c r="H799" s="175" t="s">
        <v>1989</v>
      </c>
      <c r="I799" s="117" t="s">
        <v>195</v>
      </c>
      <c r="J799" s="68">
        <f>VLOOKUP($A799,[1]전년동월vs전월vs당월!$A$598:$AA$924,12,FALSE)</f>
        <v>2800</v>
      </c>
      <c r="K799" s="68">
        <v>2600</v>
      </c>
      <c r="L799" s="219">
        <f>VLOOKUP($A799,농산물!$A207:$O533,12,FALSE)</f>
        <v>2800</v>
      </c>
      <c r="M799" s="251">
        <f t="shared" si="165"/>
        <v>0</v>
      </c>
      <c r="N799" s="251">
        <f t="shared" si="166"/>
        <v>7.6923076923076925</v>
      </c>
      <c r="O799" s="68">
        <f>VLOOKUP($A799,[1]전년동월vs전월vs당월!$A$598:$AA$924,17,FALSE)</f>
        <v>2600</v>
      </c>
      <c r="P799" s="68">
        <v>2500</v>
      </c>
      <c r="Q799" s="219">
        <f>VLOOKUP($A799,농산물!$A207:$O533,13,FALSE)</f>
        <v>3000</v>
      </c>
      <c r="R799" s="251">
        <f t="shared" si="167"/>
        <v>15.384615384615385</v>
      </c>
      <c r="S799" s="251">
        <f t="shared" si="168"/>
        <v>20</v>
      </c>
      <c r="T799" s="68">
        <f>VLOOKUP($A799,[1]전년동월vs전월vs당월!$A$598:$AA$924,22,FALSE)</f>
        <v>4170</v>
      </c>
      <c r="U799" s="68">
        <v>3960</v>
      </c>
      <c r="V799" s="219">
        <f>VLOOKUP($A799,농산물!$A207:$O533,14,FALSE)</f>
        <v>3960</v>
      </c>
      <c r="W799" s="251">
        <f t="shared" si="169"/>
        <v>-5.0359712230215825</v>
      </c>
      <c r="X799" s="251">
        <f t="shared" si="170"/>
        <v>0</v>
      </c>
      <c r="Y799" s="68">
        <f>VLOOKUP($A799,[1]전년동월vs전월vs당월!$A$598:$AA$924,27,FALSE)</f>
        <v>3940</v>
      </c>
      <c r="Z799" s="68">
        <v>4340</v>
      </c>
      <c r="AA799" s="219">
        <f>VLOOKUP($A799,농산물!$A207:$O533,15,FALSE)</f>
        <v>3870</v>
      </c>
      <c r="AB799" s="251">
        <f t="shared" si="171"/>
        <v>-1.7766497461928934</v>
      </c>
      <c r="AC799" s="251">
        <f t="shared" si="172"/>
        <v>-10.829493087557603</v>
      </c>
      <c r="AD799" s="83"/>
    </row>
    <row r="800" spans="1:30">
      <c r="A800">
        <v>202</v>
      </c>
      <c r="B800" s="16" t="str">
        <f t="shared" si="164"/>
        <v>표고버섯참나무,생것kg생표고버섯국산</v>
      </c>
      <c r="C800" s="61">
        <v>83</v>
      </c>
      <c r="D800" s="61" t="s">
        <v>598</v>
      </c>
      <c r="E800" s="175" t="s">
        <v>603</v>
      </c>
      <c r="F800" s="175" t="s">
        <v>1990</v>
      </c>
      <c r="G800" s="61" t="s">
        <v>192</v>
      </c>
      <c r="H800" s="175" t="s">
        <v>1991</v>
      </c>
      <c r="I800" s="117" t="s">
        <v>195</v>
      </c>
      <c r="J800" s="68">
        <f>VLOOKUP($A800,[1]전년동월vs전월vs당월!$A$598:$AA$924,12,FALSE)</f>
        <v>10000</v>
      </c>
      <c r="K800" s="68">
        <v>9000</v>
      </c>
      <c r="L800" s="219" t="str">
        <f>VLOOKUP($A800,농산물!$A208:$O534,12,FALSE)</f>
        <v>-</v>
      </c>
      <c r="M800" s="251" t="e">
        <f t="shared" si="165"/>
        <v>#VALUE!</v>
      </c>
      <c r="N800" s="251" t="e">
        <f t="shared" si="166"/>
        <v>#VALUE!</v>
      </c>
      <c r="O800" s="68">
        <f>VLOOKUP($A800,[1]전년동월vs전월vs당월!$A$598:$AA$924,17,FALSE)</f>
        <v>13130</v>
      </c>
      <c r="P800" s="68">
        <v>11000</v>
      </c>
      <c r="Q800" s="219">
        <f>VLOOKUP($A800,농산물!$A208:$O534,13,FALSE)</f>
        <v>15000</v>
      </c>
      <c r="R800" s="251">
        <f t="shared" si="167"/>
        <v>14.242193450114241</v>
      </c>
      <c r="S800" s="251">
        <f t="shared" si="168"/>
        <v>36.363636363636367</v>
      </c>
      <c r="T800" s="68">
        <f>VLOOKUP($A800,[1]전년동월vs전월vs당월!$A$598:$AA$924,22,FALSE)</f>
        <v>31500</v>
      </c>
      <c r="U800" s="68">
        <v>33170</v>
      </c>
      <c r="V800" s="219">
        <f>VLOOKUP($A800,농산물!$A208:$O534,14,FALSE)</f>
        <v>31500</v>
      </c>
      <c r="W800" s="251">
        <f t="shared" si="169"/>
        <v>0</v>
      </c>
      <c r="X800" s="251">
        <f t="shared" si="170"/>
        <v>-5.0346698824238771</v>
      </c>
      <c r="Y800" s="68">
        <f>VLOOKUP($A800,[1]전년동월vs전월vs당월!$A$598:$AA$924,27,FALSE)</f>
        <v>33000</v>
      </c>
      <c r="Z800" s="68">
        <v>25800</v>
      </c>
      <c r="AA800" s="219">
        <f>VLOOKUP($A800,농산물!$A208:$O534,15,FALSE)</f>
        <v>33800</v>
      </c>
      <c r="AB800" s="251">
        <f t="shared" si="171"/>
        <v>2.4242424242424243</v>
      </c>
      <c r="AC800" s="251">
        <f t="shared" si="172"/>
        <v>31.007751937984494</v>
      </c>
      <c r="AD800" s="83"/>
    </row>
    <row r="801" spans="1:30">
      <c r="A801">
        <v>203</v>
      </c>
      <c r="B801" s="16" t="str">
        <f t="shared" si="164"/>
        <v>표고버섯참나무,말린것(생건)kg건표고,통국산</v>
      </c>
      <c r="C801" s="61"/>
      <c r="D801" s="61" t="s">
        <v>598</v>
      </c>
      <c r="E801" s="175" t="s">
        <v>603</v>
      </c>
      <c r="F801" s="175" t="s">
        <v>1992</v>
      </c>
      <c r="G801" s="61" t="s">
        <v>192</v>
      </c>
      <c r="H801" s="175" t="s">
        <v>1993</v>
      </c>
      <c r="I801" s="117" t="s">
        <v>195</v>
      </c>
      <c r="J801" s="68" t="str">
        <f>VLOOKUP($A801,[1]전년동월vs전월vs당월!$A$598:$AA$924,12,FALSE)</f>
        <v>-</v>
      </c>
      <c r="K801" s="68" t="s">
        <v>629</v>
      </c>
      <c r="L801" s="219" t="str">
        <f>VLOOKUP($A801,농산물!$A209:$O535,12,FALSE)</f>
        <v>-</v>
      </c>
      <c r="M801" s="251" t="e">
        <f t="shared" si="165"/>
        <v>#VALUE!</v>
      </c>
      <c r="N801" s="251" t="e">
        <f t="shared" si="166"/>
        <v>#VALUE!</v>
      </c>
      <c r="O801" s="68" t="str">
        <f>VLOOKUP($A801,[1]전년동월vs전월vs당월!$A$598:$AA$924,17,FALSE)</f>
        <v>-</v>
      </c>
      <c r="P801" s="68" t="s">
        <v>629</v>
      </c>
      <c r="Q801" s="219" t="str">
        <f>VLOOKUP($A801,농산물!$A209:$O535,13,FALSE)</f>
        <v>-</v>
      </c>
      <c r="R801" s="251" t="e">
        <f t="shared" si="167"/>
        <v>#VALUE!</v>
      </c>
      <c r="S801" s="251" t="e">
        <f t="shared" si="168"/>
        <v>#VALUE!</v>
      </c>
      <c r="T801" s="68">
        <f>VLOOKUP($A801,[1]전년동월vs전월vs당월!$A$598:$AA$924,22,FALSE)</f>
        <v>74000</v>
      </c>
      <c r="U801" s="68">
        <v>75800</v>
      </c>
      <c r="V801" s="219">
        <f>VLOOKUP($A801,농산물!$A209:$O535,14,FALSE)</f>
        <v>75800</v>
      </c>
      <c r="W801" s="251">
        <f t="shared" si="169"/>
        <v>2.4324324324324325</v>
      </c>
      <c r="X801" s="251">
        <f t="shared" si="170"/>
        <v>0</v>
      </c>
      <c r="Y801" s="68">
        <f>VLOOKUP($A801,[1]전년동월vs전월vs당월!$A$598:$AA$924,27,FALSE)</f>
        <v>85500</v>
      </c>
      <c r="Z801" s="68">
        <v>85500</v>
      </c>
      <c r="AA801" s="219">
        <f>VLOOKUP($A801,농산물!$A209:$O535,15,FALSE)</f>
        <v>85500</v>
      </c>
      <c r="AB801" s="251">
        <f t="shared" si="171"/>
        <v>0</v>
      </c>
      <c r="AC801" s="251">
        <f t="shared" si="172"/>
        <v>0</v>
      </c>
      <c r="AD801" s="83"/>
    </row>
    <row r="802" spans="1:30">
      <c r="A802">
        <v>204</v>
      </c>
      <c r="B802" s="16" t="str">
        <f t="shared" si="164"/>
        <v>표고버섯참나무,말린것(생건)kg건표고,통북한</v>
      </c>
      <c r="C802" s="61"/>
      <c r="D802" s="61" t="s">
        <v>598</v>
      </c>
      <c r="E802" s="175" t="s">
        <v>603</v>
      </c>
      <c r="F802" s="175" t="s">
        <v>604</v>
      </c>
      <c r="G802" s="61" t="s">
        <v>192</v>
      </c>
      <c r="H802" s="175" t="s">
        <v>1993</v>
      </c>
      <c r="I802" s="117" t="s">
        <v>1608</v>
      </c>
      <c r="J802" s="68" t="str">
        <f>VLOOKUP($A802,[1]전년동월vs전월vs당월!$A$598:$AA$924,12,FALSE)</f>
        <v>-</v>
      </c>
      <c r="K802" s="68" t="s">
        <v>629</v>
      </c>
      <c r="L802" s="219" t="str">
        <f>VLOOKUP($A802,농산물!$A210:$O536,12,FALSE)</f>
        <v>-</v>
      </c>
      <c r="M802" s="251" t="e">
        <f t="shared" si="165"/>
        <v>#VALUE!</v>
      </c>
      <c r="N802" s="251" t="e">
        <f t="shared" si="166"/>
        <v>#VALUE!</v>
      </c>
      <c r="O802" s="68" t="str">
        <f>VLOOKUP($A802,[1]전년동월vs전월vs당월!$A$598:$AA$924,17,FALSE)</f>
        <v>-</v>
      </c>
      <c r="P802" s="68" t="s">
        <v>629</v>
      </c>
      <c r="Q802" s="219" t="str">
        <f>VLOOKUP($A802,농산물!$A210:$O536,13,FALSE)</f>
        <v>-</v>
      </c>
      <c r="R802" s="251" t="e">
        <f t="shared" si="167"/>
        <v>#VALUE!</v>
      </c>
      <c r="S802" s="251" t="e">
        <f t="shared" si="168"/>
        <v>#VALUE!</v>
      </c>
      <c r="T802" s="68" t="str">
        <f>VLOOKUP($A802,[1]전년동월vs전월vs당월!$A$598:$AA$924,22,FALSE)</f>
        <v>-</v>
      </c>
      <c r="U802" s="68" t="s">
        <v>629</v>
      </c>
      <c r="V802" s="219" t="str">
        <f>VLOOKUP($A802,농산물!$A210:$O536,14,FALSE)</f>
        <v>-</v>
      </c>
      <c r="W802" s="251" t="e">
        <f t="shared" si="169"/>
        <v>#VALUE!</v>
      </c>
      <c r="X802" s="251" t="e">
        <f t="shared" si="170"/>
        <v>#VALUE!</v>
      </c>
      <c r="Y802" s="68" t="str">
        <f>VLOOKUP($A802,[1]전년동월vs전월vs당월!$A$598:$AA$924,27,FALSE)</f>
        <v>-</v>
      </c>
      <c r="Z802" s="68" t="s">
        <v>629</v>
      </c>
      <c r="AA802" s="219" t="str">
        <f>VLOOKUP($A802,농산물!$A210:$O536,15,FALSE)</f>
        <v>-</v>
      </c>
      <c r="AB802" s="251" t="e">
        <f t="shared" si="171"/>
        <v>#VALUE!</v>
      </c>
      <c r="AC802" s="251" t="e">
        <f t="shared" si="172"/>
        <v>#VALUE!</v>
      </c>
      <c r="AD802" s="129"/>
    </row>
    <row r="803" spans="1:30">
      <c r="A803">
        <v>205</v>
      </c>
      <c r="B803" s="16" t="str">
        <f t="shared" si="164"/>
        <v>표고버섯참나무,말린것(생건)kg건표고,채국산</v>
      </c>
      <c r="C803" s="61"/>
      <c r="D803" s="61" t="s">
        <v>598</v>
      </c>
      <c r="E803" s="175" t="s">
        <v>603</v>
      </c>
      <c r="F803" s="175" t="s">
        <v>604</v>
      </c>
      <c r="G803" s="61" t="s">
        <v>192</v>
      </c>
      <c r="H803" s="175" t="s">
        <v>1994</v>
      </c>
      <c r="I803" s="117" t="s">
        <v>195</v>
      </c>
      <c r="J803" s="68" t="str">
        <f>VLOOKUP($A803,[1]전년동월vs전월vs당월!$A$598:$AA$924,12,FALSE)</f>
        <v>-</v>
      </c>
      <c r="K803" s="68" t="s">
        <v>629</v>
      </c>
      <c r="L803" s="219" t="str">
        <f>VLOOKUP($A803,농산물!$A211:$O537,12,FALSE)</f>
        <v>-</v>
      </c>
      <c r="M803" s="251" t="e">
        <f t="shared" si="165"/>
        <v>#VALUE!</v>
      </c>
      <c r="N803" s="251" t="e">
        <f t="shared" si="166"/>
        <v>#VALUE!</v>
      </c>
      <c r="O803" s="68" t="str">
        <f>VLOOKUP($A803,[1]전년동월vs전월vs당월!$A$598:$AA$924,17,FALSE)</f>
        <v>-</v>
      </c>
      <c r="P803" s="68" t="s">
        <v>629</v>
      </c>
      <c r="Q803" s="219" t="str">
        <f>VLOOKUP($A803,농산물!$A211:$O537,13,FALSE)</f>
        <v>-</v>
      </c>
      <c r="R803" s="251" t="e">
        <f t="shared" si="167"/>
        <v>#VALUE!</v>
      </c>
      <c r="S803" s="251" t="e">
        <f t="shared" si="168"/>
        <v>#VALUE!</v>
      </c>
      <c r="T803" s="68">
        <f>VLOOKUP($A803,[1]전년동월vs전월vs당월!$A$598:$AA$924,22,FALSE)</f>
        <v>140000</v>
      </c>
      <c r="U803" s="68">
        <v>85430</v>
      </c>
      <c r="V803" s="219">
        <f>VLOOKUP($A803,농산물!$A211:$O537,14,FALSE)</f>
        <v>85430</v>
      </c>
      <c r="W803" s="251">
        <f t="shared" si="169"/>
        <v>-38.978571428571428</v>
      </c>
      <c r="X803" s="251">
        <f t="shared" si="170"/>
        <v>0</v>
      </c>
      <c r="Y803" s="68">
        <f>VLOOKUP($A803,[1]전년동월vs전월vs당월!$A$598:$AA$924,27,FALSE)</f>
        <v>87220</v>
      </c>
      <c r="Z803" s="68">
        <v>87220</v>
      </c>
      <c r="AA803" s="219">
        <f>VLOOKUP($A803,농산물!$A211:$O537,15,FALSE)</f>
        <v>87220</v>
      </c>
      <c r="AB803" s="251">
        <f t="shared" si="171"/>
        <v>0</v>
      </c>
      <c r="AC803" s="251">
        <f t="shared" si="172"/>
        <v>0</v>
      </c>
      <c r="AD803" s="83"/>
    </row>
    <row r="804" spans="1:30">
      <c r="A804">
        <v>206</v>
      </c>
      <c r="B804" s="16" t="str">
        <f t="shared" si="164"/>
        <v>표고버섯참나무,말린것(생건)kg건표고,채북한</v>
      </c>
      <c r="C804" s="61"/>
      <c r="D804" s="61" t="s">
        <v>598</v>
      </c>
      <c r="E804" s="175" t="s">
        <v>603</v>
      </c>
      <c r="F804" s="175" t="s">
        <v>604</v>
      </c>
      <c r="G804" s="61" t="s">
        <v>192</v>
      </c>
      <c r="H804" s="175" t="s">
        <v>1994</v>
      </c>
      <c r="I804" s="117" t="s">
        <v>1608</v>
      </c>
      <c r="J804" s="68" t="str">
        <f>VLOOKUP($A804,[1]전년동월vs전월vs당월!$A$598:$AA$924,12,FALSE)</f>
        <v>-</v>
      </c>
      <c r="K804" s="68" t="s">
        <v>629</v>
      </c>
      <c r="L804" s="219" t="str">
        <f>VLOOKUP($A804,농산물!$A212:$O538,12,FALSE)</f>
        <v>-</v>
      </c>
      <c r="M804" s="251" t="e">
        <f t="shared" si="165"/>
        <v>#VALUE!</v>
      </c>
      <c r="N804" s="251" t="e">
        <f t="shared" si="166"/>
        <v>#VALUE!</v>
      </c>
      <c r="O804" s="68" t="str">
        <f>VLOOKUP($A804,[1]전년동월vs전월vs당월!$A$598:$AA$924,17,FALSE)</f>
        <v>-</v>
      </c>
      <c r="P804" s="68" t="s">
        <v>629</v>
      </c>
      <c r="Q804" s="219" t="str">
        <f>VLOOKUP($A804,농산물!$A212:$O538,13,FALSE)</f>
        <v>-</v>
      </c>
      <c r="R804" s="251" t="e">
        <f t="shared" si="167"/>
        <v>#VALUE!</v>
      </c>
      <c r="S804" s="251" t="e">
        <f t="shared" si="168"/>
        <v>#VALUE!</v>
      </c>
      <c r="T804" s="68" t="str">
        <f>VLOOKUP($A804,[1]전년동월vs전월vs당월!$A$598:$AA$924,22,FALSE)</f>
        <v>-</v>
      </c>
      <c r="U804" s="68" t="s">
        <v>629</v>
      </c>
      <c r="V804" s="219" t="str">
        <f>VLOOKUP($A804,농산물!$A212:$O538,14,FALSE)</f>
        <v>-</v>
      </c>
      <c r="W804" s="251" t="e">
        <f t="shared" si="169"/>
        <v>#VALUE!</v>
      </c>
      <c r="X804" s="251" t="e">
        <f t="shared" si="170"/>
        <v>#VALUE!</v>
      </c>
      <c r="Y804" s="68" t="str">
        <f>VLOOKUP($A804,[1]전년동월vs전월vs당월!$A$598:$AA$924,27,FALSE)</f>
        <v>-</v>
      </c>
      <c r="Z804" s="68" t="s">
        <v>629</v>
      </c>
      <c r="AA804" s="219" t="str">
        <f>VLOOKUP($A804,농산물!$A212:$O538,15,FALSE)</f>
        <v>-</v>
      </c>
      <c r="AB804" s="251" t="e">
        <f t="shared" si="171"/>
        <v>#VALUE!</v>
      </c>
      <c r="AC804" s="251" t="e">
        <f t="shared" si="172"/>
        <v>#VALUE!</v>
      </c>
      <c r="AD804" s="129"/>
    </row>
    <row r="805" spans="1:30">
      <c r="A805">
        <v>207</v>
      </c>
      <c r="B805" s="16" t="str">
        <f t="shared" si="164"/>
        <v>표고버섯참나무,말린것(생건)kg건표고칩국산</v>
      </c>
      <c r="C805" s="61"/>
      <c r="D805" s="61" t="s">
        <v>598</v>
      </c>
      <c r="E805" s="175" t="s">
        <v>603</v>
      </c>
      <c r="F805" s="175" t="s">
        <v>604</v>
      </c>
      <c r="G805" s="61" t="s">
        <v>192</v>
      </c>
      <c r="H805" s="175" t="s">
        <v>1995</v>
      </c>
      <c r="I805" s="117" t="s">
        <v>195</v>
      </c>
      <c r="J805" s="68" t="str">
        <f>VLOOKUP($A805,[1]전년동월vs전월vs당월!$A$598:$AA$924,12,FALSE)</f>
        <v>-</v>
      </c>
      <c r="K805" s="68" t="s">
        <v>629</v>
      </c>
      <c r="L805" s="219" t="str">
        <f>VLOOKUP($A805,농산물!$A213:$O539,12,FALSE)</f>
        <v>-</v>
      </c>
      <c r="M805" s="251" t="e">
        <f t="shared" si="165"/>
        <v>#VALUE!</v>
      </c>
      <c r="N805" s="251" t="e">
        <f t="shared" si="166"/>
        <v>#VALUE!</v>
      </c>
      <c r="O805" s="68" t="str">
        <f>VLOOKUP($A805,[1]전년동월vs전월vs당월!$A$598:$AA$924,17,FALSE)</f>
        <v>-</v>
      </c>
      <c r="P805" s="68" t="s">
        <v>629</v>
      </c>
      <c r="Q805" s="219" t="str">
        <f>VLOOKUP($A805,농산물!$A213:$O539,13,FALSE)</f>
        <v>-</v>
      </c>
      <c r="R805" s="251" t="e">
        <f t="shared" si="167"/>
        <v>#VALUE!</v>
      </c>
      <c r="S805" s="251" t="e">
        <f t="shared" si="168"/>
        <v>#VALUE!</v>
      </c>
      <c r="T805" s="68" t="str">
        <f>VLOOKUP($A805,[1]전년동월vs전월vs당월!$A$598:$AA$924,22,FALSE)</f>
        <v>-</v>
      </c>
      <c r="U805" s="68" t="s">
        <v>629</v>
      </c>
      <c r="V805" s="219" t="str">
        <f>VLOOKUP($A805,농산물!$A213:$O539,14,FALSE)</f>
        <v>-</v>
      </c>
      <c r="W805" s="251" t="e">
        <f t="shared" si="169"/>
        <v>#VALUE!</v>
      </c>
      <c r="X805" s="251" t="e">
        <f t="shared" si="170"/>
        <v>#VALUE!</v>
      </c>
      <c r="Y805" s="68">
        <f>VLOOKUP($A805,[1]전년동월vs전월vs당월!$A$598:$AA$924,27,FALSE)</f>
        <v>87500</v>
      </c>
      <c r="Z805" s="68">
        <v>87500</v>
      </c>
      <c r="AA805" s="219">
        <f>VLOOKUP($A805,농산물!$A213:$O539,15,FALSE)</f>
        <v>87500</v>
      </c>
      <c r="AB805" s="251">
        <f t="shared" si="171"/>
        <v>0</v>
      </c>
      <c r="AC805" s="251">
        <f t="shared" si="172"/>
        <v>0</v>
      </c>
      <c r="AD805" s="83"/>
    </row>
    <row r="806" spans="1:30">
      <c r="A806">
        <v>208</v>
      </c>
      <c r="B806" s="16" t="str">
        <f t="shared" si="164"/>
        <v>표고버섯참나무,말린것(생건)kg표고버섯가루국산</v>
      </c>
      <c r="C806" s="61"/>
      <c r="D806" s="61" t="s">
        <v>598</v>
      </c>
      <c r="E806" s="175" t="s">
        <v>603</v>
      </c>
      <c r="F806" s="175" t="s">
        <v>604</v>
      </c>
      <c r="G806" s="61" t="s">
        <v>192</v>
      </c>
      <c r="H806" s="175" t="s">
        <v>1996</v>
      </c>
      <c r="I806" s="117" t="s">
        <v>195</v>
      </c>
      <c r="J806" s="68" t="str">
        <f>VLOOKUP($A806,[1]전년동월vs전월vs당월!$A$598:$AA$924,12,FALSE)</f>
        <v>-</v>
      </c>
      <c r="K806" s="68" t="s">
        <v>629</v>
      </c>
      <c r="L806" s="219" t="str">
        <f>VLOOKUP($A806,농산물!$A214:$O540,12,FALSE)</f>
        <v>-</v>
      </c>
      <c r="M806" s="251" t="e">
        <f t="shared" si="165"/>
        <v>#VALUE!</v>
      </c>
      <c r="N806" s="251" t="e">
        <f t="shared" si="166"/>
        <v>#VALUE!</v>
      </c>
      <c r="O806" s="68" t="str">
        <f>VLOOKUP($A806,[1]전년동월vs전월vs당월!$A$598:$AA$924,17,FALSE)</f>
        <v>-</v>
      </c>
      <c r="P806" s="68" t="s">
        <v>629</v>
      </c>
      <c r="Q806" s="219" t="str">
        <f>VLOOKUP($A806,농산물!$A214:$O540,13,FALSE)</f>
        <v>-</v>
      </c>
      <c r="R806" s="251" t="e">
        <f t="shared" si="167"/>
        <v>#VALUE!</v>
      </c>
      <c r="S806" s="251" t="e">
        <f t="shared" si="168"/>
        <v>#VALUE!</v>
      </c>
      <c r="T806" s="68">
        <f>VLOOKUP($A806,[1]전년동월vs전월vs당월!$A$598:$AA$924,22,FALSE)</f>
        <v>42610</v>
      </c>
      <c r="U806" s="68">
        <v>42610</v>
      </c>
      <c r="V806" s="219">
        <f>VLOOKUP($A806,농산물!$A214:$O540,14,FALSE)</f>
        <v>68700</v>
      </c>
      <c r="W806" s="251">
        <f t="shared" si="169"/>
        <v>61.229758272705936</v>
      </c>
      <c r="X806" s="251">
        <f t="shared" si="170"/>
        <v>61.229758272705936</v>
      </c>
      <c r="Y806" s="68">
        <f>VLOOKUP($A806,[1]전년동월vs전월vs당월!$A$598:$AA$924,27,FALSE)</f>
        <v>54500</v>
      </c>
      <c r="Z806" s="68">
        <v>54000</v>
      </c>
      <c r="AA806" s="219">
        <f>VLOOKUP($A806,농산물!$A214:$O540,15,FALSE)</f>
        <v>54000</v>
      </c>
      <c r="AB806" s="251">
        <f t="shared" si="171"/>
        <v>-0.91743119266055051</v>
      </c>
      <c r="AC806" s="251">
        <f t="shared" si="172"/>
        <v>0</v>
      </c>
      <c r="AD806" s="83"/>
    </row>
    <row r="807" spans="1:30">
      <c r="A807">
        <v>209</v>
      </c>
      <c r="B807" s="16" t="str">
        <f t="shared" si="164"/>
        <v>감(곶감)반건시kg30g~40g국산</v>
      </c>
      <c r="C807" s="61">
        <v>84</v>
      </c>
      <c r="D807" s="61" t="s">
        <v>513</v>
      </c>
      <c r="E807" s="175" t="s">
        <v>605</v>
      </c>
      <c r="F807" s="175" t="s">
        <v>2200</v>
      </c>
      <c r="G807" s="61" t="s">
        <v>192</v>
      </c>
      <c r="H807" s="175" t="s">
        <v>2201</v>
      </c>
      <c r="I807" s="117" t="s">
        <v>195</v>
      </c>
      <c r="J807" s="68" t="str">
        <f>VLOOKUP($A807,[1]전년동월vs전월vs당월!$A$598:$AA$924,12,FALSE)</f>
        <v>-</v>
      </c>
      <c r="K807" s="68" t="s">
        <v>629</v>
      </c>
      <c r="L807" s="219" t="str">
        <f>VLOOKUP($A807,농산물!$A215:$O541,12,FALSE)</f>
        <v>-</v>
      </c>
      <c r="M807" s="251" t="e">
        <f t="shared" si="165"/>
        <v>#VALUE!</v>
      </c>
      <c r="N807" s="251" t="e">
        <f t="shared" si="166"/>
        <v>#VALUE!</v>
      </c>
      <c r="O807" s="68">
        <f>VLOOKUP($A807,[1]전년동월vs전월vs당월!$A$598:$AA$924,17,FALSE)</f>
        <v>13000</v>
      </c>
      <c r="P807" s="68" t="s">
        <v>629</v>
      </c>
      <c r="Q807" s="219" t="str">
        <f>VLOOKUP($A807,농산물!$A215:$O541,13,FALSE)</f>
        <v>-</v>
      </c>
      <c r="R807" s="251" t="e">
        <f t="shared" si="167"/>
        <v>#VALUE!</v>
      </c>
      <c r="S807" s="251" t="e">
        <f t="shared" si="168"/>
        <v>#VALUE!</v>
      </c>
      <c r="T807" s="68">
        <f>VLOOKUP($A807,[1]전년동월vs전월vs당월!$A$598:$AA$924,22,FALSE)</f>
        <v>16670</v>
      </c>
      <c r="U807" s="68">
        <v>28500</v>
      </c>
      <c r="V807" s="219">
        <f>VLOOKUP($A807,농산물!$A215:$O541,14,FALSE)</f>
        <v>28500</v>
      </c>
      <c r="W807" s="251">
        <f t="shared" si="169"/>
        <v>70.965806838632275</v>
      </c>
      <c r="X807" s="251">
        <f t="shared" si="170"/>
        <v>0</v>
      </c>
      <c r="Y807" s="68">
        <f>VLOOKUP($A807,[1]전년동월vs전월vs당월!$A$598:$AA$924,27,FALSE)</f>
        <v>28610</v>
      </c>
      <c r="Z807" s="68">
        <v>26050</v>
      </c>
      <c r="AA807" s="219">
        <f>VLOOKUP($A807,농산물!$A215:$O541,15,FALSE)</f>
        <v>26050</v>
      </c>
      <c r="AB807" s="251">
        <f t="shared" si="171"/>
        <v>-8.9479203075847611</v>
      </c>
      <c r="AC807" s="251">
        <f t="shared" si="172"/>
        <v>0</v>
      </c>
      <c r="AD807" s="83"/>
    </row>
    <row r="808" spans="1:30">
      <c r="A808">
        <v>210</v>
      </c>
      <c r="B808" s="16" t="str">
        <f t="shared" si="164"/>
        <v>감(단감)kg10kg/40내국산</v>
      </c>
      <c r="C808" s="61">
        <v>85</v>
      </c>
      <c r="D808" s="61" t="s">
        <v>513</v>
      </c>
      <c r="E808" s="185" t="s">
        <v>514</v>
      </c>
      <c r="F808" s="175"/>
      <c r="G808" s="61" t="s">
        <v>192</v>
      </c>
      <c r="H808" s="175" t="s">
        <v>2187</v>
      </c>
      <c r="I808" s="117" t="s">
        <v>195</v>
      </c>
      <c r="J808" s="68">
        <f>VLOOKUP($A808,[1]전년동월vs전월vs당월!$A$598:$AA$924,12,FALSE)</f>
        <v>2400</v>
      </c>
      <c r="K808" s="68">
        <v>2600</v>
      </c>
      <c r="L808" s="219">
        <f>VLOOKUP($A808,농산물!$A216:$O542,12,FALSE)</f>
        <v>2600</v>
      </c>
      <c r="M808" s="251">
        <f t="shared" si="165"/>
        <v>8.3333333333333339</v>
      </c>
      <c r="N808" s="251">
        <f t="shared" si="166"/>
        <v>0</v>
      </c>
      <c r="O808" s="68">
        <f>VLOOKUP($A808,[1]전년동월vs전월vs당월!$A$598:$AA$924,17,FALSE)</f>
        <v>3500</v>
      </c>
      <c r="P808" s="68">
        <v>3500</v>
      </c>
      <c r="Q808" s="219" t="str">
        <f>VLOOKUP($A808,농산물!$A216:$O542,13,FALSE)</f>
        <v>-</v>
      </c>
      <c r="R808" s="251" t="e">
        <f t="shared" si="167"/>
        <v>#VALUE!</v>
      </c>
      <c r="S808" s="251" t="e">
        <f t="shared" si="168"/>
        <v>#VALUE!</v>
      </c>
      <c r="T808" s="68">
        <f>VLOOKUP($A808,[1]전년동월vs전월vs당월!$A$598:$AA$924,22,FALSE)</f>
        <v>5800</v>
      </c>
      <c r="U808" s="68" t="s">
        <v>629</v>
      </c>
      <c r="V808" s="219" t="str">
        <f>VLOOKUP($A808,농산물!$A216:$O542,14,FALSE)</f>
        <v>-</v>
      </c>
      <c r="W808" s="251" t="e">
        <f t="shared" si="169"/>
        <v>#VALUE!</v>
      </c>
      <c r="X808" s="251" t="e">
        <f t="shared" si="170"/>
        <v>#VALUE!</v>
      </c>
      <c r="Y808" s="68">
        <f>VLOOKUP($A808,[1]전년동월vs전월vs당월!$A$598:$AA$924,27,FALSE)</f>
        <v>4090</v>
      </c>
      <c r="Z808" s="68">
        <v>6380</v>
      </c>
      <c r="AA808" s="219" t="str">
        <f>VLOOKUP($A808,농산물!$A216:$O542,15,FALSE)</f>
        <v>-</v>
      </c>
      <c r="AB808" s="251" t="e">
        <f t="shared" si="171"/>
        <v>#VALUE!</v>
      </c>
      <c r="AC808" s="251" t="e">
        <f t="shared" si="172"/>
        <v>#VALUE!</v>
      </c>
      <c r="AD808" s="83"/>
    </row>
    <row r="809" spans="1:30">
      <c r="A809">
        <v>211</v>
      </c>
      <c r="B809" s="16" t="str">
        <f t="shared" si="164"/>
        <v>감(단감)kg10kg/50내국산</v>
      </c>
      <c r="C809" s="61"/>
      <c r="D809" s="61" t="s">
        <v>513</v>
      </c>
      <c r="E809" s="185" t="s">
        <v>514</v>
      </c>
      <c r="F809" s="175"/>
      <c r="G809" s="61" t="s">
        <v>192</v>
      </c>
      <c r="H809" s="175" t="s">
        <v>2188</v>
      </c>
      <c r="I809" s="117" t="s">
        <v>195</v>
      </c>
      <c r="J809" s="68">
        <f>VLOOKUP($A809,[1]전년동월vs전월vs당월!$A$598:$AA$924,12,FALSE)</f>
        <v>2000</v>
      </c>
      <c r="K809" s="68">
        <v>2100</v>
      </c>
      <c r="L809" s="219">
        <f>VLOOKUP($A809,농산물!$A217:$O543,12,FALSE)</f>
        <v>2100</v>
      </c>
      <c r="M809" s="251">
        <f t="shared" si="165"/>
        <v>5</v>
      </c>
      <c r="N809" s="251">
        <f t="shared" si="166"/>
        <v>0</v>
      </c>
      <c r="O809" s="68" t="str">
        <f>VLOOKUP($A809,[1]전년동월vs전월vs당월!$A$598:$AA$924,17,FALSE)</f>
        <v>-</v>
      </c>
      <c r="P809" s="68">
        <v>2600</v>
      </c>
      <c r="Q809" s="219">
        <f>VLOOKUP($A809,농산물!$A217:$O543,13,FALSE)</f>
        <v>4970</v>
      </c>
      <c r="R809" s="251" t="e">
        <f t="shared" si="167"/>
        <v>#VALUE!</v>
      </c>
      <c r="S809" s="251">
        <f t="shared" si="168"/>
        <v>91.15384615384616</v>
      </c>
      <c r="T809" s="68" t="str">
        <f>VLOOKUP($A809,[1]전년동월vs전월vs당월!$A$598:$AA$924,22,FALSE)</f>
        <v>-</v>
      </c>
      <c r="U809" s="68">
        <v>3070</v>
      </c>
      <c r="V809" s="219">
        <f>VLOOKUP($A809,농산물!$A217:$O543,14,FALSE)</f>
        <v>4890</v>
      </c>
      <c r="W809" s="251" t="e">
        <f t="shared" si="169"/>
        <v>#VALUE!</v>
      </c>
      <c r="X809" s="251">
        <f t="shared" si="170"/>
        <v>59.283387622149839</v>
      </c>
      <c r="Y809" s="68">
        <f>VLOOKUP($A809,[1]전년동월vs전월vs당월!$A$598:$AA$924,27,FALSE)</f>
        <v>3980</v>
      </c>
      <c r="Z809" s="68">
        <v>0</v>
      </c>
      <c r="AA809" s="219">
        <f>VLOOKUP($A809,농산물!$A217:$O543,15,FALSE)</f>
        <v>3580</v>
      </c>
      <c r="AB809" s="251">
        <f t="shared" si="171"/>
        <v>-10.050251256281408</v>
      </c>
      <c r="AC809" s="251" t="e">
        <f t="shared" si="172"/>
        <v>#DIV/0!</v>
      </c>
      <c r="AD809" s="83"/>
    </row>
    <row r="810" spans="1:30">
      <c r="A810">
        <v>212</v>
      </c>
      <c r="B810" s="16" t="str">
        <f t="shared" si="164"/>
        <v>감(단감)kg10kg/60내국산</v>
      </c>
      <c r="C810" s="61"/>
      <c r="D810" s="61" t="s">
        <v>513</v>
      </c>
      <c r="E810" s="185" t="s">
        <v>514</v>
      </c>
      <c r="F810" s="175"/>
      <c r="G810" s="61" t="s">
        <v>192</v>
      </c>
      <c r="H810" s="175" t="s">
        <v>2189</v>
      </c>
      <c r="I810" s="117" t="s">
        <v>195</v>
      </c>
      <c r="J810" s="68">
        <f>VLOOKUP($A810,[1]전년동월vs전월vs당월!$A$598:$AA$924,12,FALSE)</f>
        <v>1600</v>
      </c>
      <c r="K810" s="68">
        <v>1800</v>
      </c>
      <c r="L810" s="219">
        <f>VLOOKUP($A810,농산물!$A218:$O544,12,FALSE)</f>
        <v>1800</v>
      </c>
      <c r="M810" s="251">
        <f t="shared" si="165"/>
        <v>12.5</v>
      </c>
      <c r="N810" s="251">
        <f t="shared" si="166"/>
        <v>0</v>
      </c>
      <c r="O810" s="68" t="str">
        <f>VLOOKUP($A810,[1]전년동월vs전월vs당월!$A$598:$AA$924,17,FALSE)</f>
        <v>-</v>
      </c>
      <c r="P810" s="68" t="s">
        <v>629</v>
      </c>
      <c r="Q810" s="219" t="str">
        <f>VLOOKUP($A810,농산물!$A218:$O544,13,FALSE)</f>
        <v>-</v>
      </c>
      <c r="R810" s="251" t="e">
        <f t="shared" si="167"/>
        <v>#VALUE!</v>
      </c>
      <c r="S810" s="251" t="e">
        <f t="shared" si="168"/>
        <v>#VALUE!</v>
      </c>
      <c r="T810" s="68" t="str">
        <f>VLOOKUP($A810,[1]전년동월vs전월vs당월!$A$598:$AA$924,22,FALSE)</f>
        <v>-</v>
      </c>
      <c r="U810" s="68" t="s">
        <v>629</v>
      </c>
      <c r="V810" s="219">
        <f>VLOOKUP($A810,농산물!$A218:$O544,14,FALSE)</f>
        <v>2980</v>
      </c>
      <c r="W810" s="251" t="e">
        <f t="shared" si="169"/>
        <v>#VALUE!</v>
      </c>
      <c r="X810" s="251" t="e">
        <f t="shared" si="170"/>
        <v>#VALUE!</v>
      </c>
      <c r="Y810" s="68" t="str">
        <f>VLOOKUP($A810,[1]전년동월vs전월vs당월!$A$598:$AA$924,27,FALSE)</f>
        <v>-</v>
      </c>
      <c r="Z810" s="68" t="s">
        <v>629</v>
      </c>
      <c r="AA810" s="219" t="str">
        <f>VLOOKUP($A810,농산물!$A218:$O544,15,FALSE)</f>
        <v>-</v>
      </c>
      <c r="AB810" s="251" t="e">
        <f t="shared" si="171"/>
        <v>#VALUE!</v>
      </c>
      <c r="AC810" s="251" t="e">
        <f t="shared" si="172"/>
        <v>#VALUE!</v>
      </c>
      <c r="AD810" s="83"/>
    </row>
    <row r="811" spans="1:30">
      <c r="A811">
        <v>213</v>
      </c>
      <c r="B811" s="16" t="str">
        <f t="shared" si="164"/>
        <v>감(단감)kg10kg/70내국산</v>
      </c>
      <c r="C811" s="61"/>
      <c r="D811" s="61" t="s">
        <v>513</v>
      </c>
      <c r="E811" s="185" t="s">
        <v>514</v>
      </c>
      <c r="F811" s="175"/>
      <c r="G811" s="61" t="s">
        <v>192</v>
      </c>
      <c r="H811" s="175" t="s">
        <v>2190</v>
      </c>
      <c r="I811" s="117" t="s">
        <v>195</v>
      </c>
      <c r="J811" s="68" t="str">
        <f>VLOOKUP($A811,[1]전년동월vs전월vs당월!$A$598:$AA$924,12,FALSE)</f>
        <v>-</v>
      </c>
      <c r="K811" s="68" t="s">
        <v>629</v>
      </c>
      <c r="L811" s="219" t="str">
        <f>VLOOKUP($A811,농산물!$A219:$O545,12,FALSE)</f>
        <v>-</v>
      </c>
      <c r="M811" s="251" t="e">
        <f t="shared" si="165"/>
        <v>#VALUE!</v>
      </c>
      <c r="N811" s="251" t="e">
        <f t="shared" si="166"/>
        <v>#VALUE!</v>
      </c>
      <c r="O811" s="68" t="str">
        <f>VLOOKUP($A811,[1]전년동월vs전월vs당월!$A$598:$AA$924,17,FALSE)</f>
        <v>-</v>
      </c>
      <c r="P811" s="68" t="s">
        <v>629</v>
      </c>
      <c r="Q811" s="219" t="str">
        <f>VLOOKUP($A811,농산물!$A219:$O545,13,FALSE)</f>
        <v>-</v>
      </c>
      <c r="R811" s="251" t="e">
        <f t="shared" si="167"/>
        <v>#VALUE!</v>
      </c>
      <c r="S811" s="251" t="e">
        <f t="shared" si="168"/>
        <v>#VALUE!</v>
      </c>
      <c r="T811" s="68" t="str">
        <f>VLOOKUP($A811,[1]전년동월vs전월vs당월!$A$598:$AA$924,22,FALSE)</f>
        <v>-</v>
      </c>
      <c r="U811" s="68" t="s">
        <v>629</v>
      </c>
      <c r="V811" s="219" t="str">
        <f>VLOOKUP($A811,농산물!$A219:$O545,14,FALSE)</f>
        <v>-</v>
      </c>
      <c r="W811" s="251" t="e">
        <f t="shared" si="169"/>
        <v>#VALUE!</v>
      </c>
      <c r="X811" s="251" t="e">
        <f t="shared" si="170"/>
        <v>#VALUE!</v>
      </c>
      <c r="Y811" s="68" t="str">
        <f>VLOOKUP($A811,[1]전년동월vs전월vs당월!$A$598:$AA$924,27,FALSE)</f>
        <v>-</v>
      </c>
      <c r="Z811" s="68" t="s">
        <v>629</v>
      </c>
      <c r="AA811" s="219" t="str">
        <f>VLOOKUP($A811,농산물!$A219:$O545,15,FALSE)</f>
        <v>-</v>
      </c>
      <c r="AB811" s="251" t="e">
        <f t="shared" si="171"/>
        <v>#VALUE!</v>
      </c>
      <c r="AC811" s="251" t="e">
        <f t="shared" si="172"/>
        <v>#VALUE!</v>
      </c>
      <c r="AD811" s="83"/>
    </row>
    <row r="812" spans="1:30">
      <c r="A812">
        <v>214</v>
      </c>
      <c r="B812" s="16" t="str">
        <f t="shared" si="164"/>
        <v>감(연시)생것,반시kg10kg/80내국산</v>
      </c>
      <c r="C812" s="61">
        <v>86</v>
      </c>
      <c r="D812" s="61" t="s">
        <v>2202</v>
      </c>
      <c r="E812" s="185" t="s">
        <v>2203</v>
      </c>
      <c r="F812" s="175" t="s">
        <v>2204</v>
      </c>
      <c r="G812" s="61" t="s">
        <v>192</v>
      </c>
      <c r="H812" s="175" t="s">
        <v>2191</v>
      </c>
      <c r="I812" s="117" t="s">
        <v>195</v>
      </c>
      <c r="J812" s="68" t="str">
        <f>VLOOKUP($A812,[1]전년동월vs전월vs당월!$A$598:$AA$924,12,FALSE)</f>
        <v>-</v>
      </c>
      <c r="K812" s="68">
        <v>1500</v>
      </c>
      <c r="L812" s="219">
        <f>VLOOKUP($A812,농산물!$A220:$O546,12,FALSE)</f>
        <v>1500</v>
      </c>
      <c r="M812" s="251" t="e">
        <f t="shared" si="165"/>
        <v>#VALUE!</v>
      </c>
      <c r="N812" s="251">
        <f t="shared" si="166"/>
        <v>0</v>
      </c>
      <c r="O812" s="68" t="str">
        <f>VLOOKUP($A812,[1]전년동월vs전월vs당월!$A$598:$AA$924,17,FALSE)</f>
        <v>-</v>
      </c>
      <c r="P812" s="68">
        <v>2500</v>
      </c>
      <c r="Q812" s="219" t="str">
        <f>VLOOKUP($A812,농산물!$A220:$O546,13,FALSE)</f>
        <v>-</v>
      </c>
      <c r="R812" s="251" t="e">
        <f t="shared" si="167"/>
        <v>#VALUE!</v>
      </c>
      <c r="S812" s="251" t="e">
        <f t="shared" si="168"/>
        <v>#VALUE!</v>
      </c>
      <c r="T812" s="68" t="str">
        <f>VLOOKUP($A812,[1]전년동월vs전월vs당월!$A$598:$AA$924,22,FALSE)</f>
        <v>-</v>
      </c>
      <c r="U812" s="68" t="s">
        <v>629</v>
      </c>
      <c r="V812" s="219" t="str">
        <f>VLOOKUP($A812,농산물!$A220:$O546,14,FALSE)</f>
        <v>-</v>
      </c>
      <c r="W812" s="251" t="e">
        <f t="shared" si="169"/>
        <v>#VALUE!</v>
      </c>
      <c r="X812" s="251" t="e">
        <f t="shared" si="170"/>
        <v>#VALUE!</v>
      </c>
      <c r="Y812" s="68" t="str">
        <f>VLOOKUP($A812,[1]전년동월vs전월vs당월!$A$598:$AA$924,27,FALSE)</f>
        <v>-</v>
      </c>
      <c r="Z812" s="68" t="s">
        <v>629</v>
      </c>
      <c r="AA812" s="219" t="str">
        <f>VLOOKUP($A812,농산물!$A220:$O546,15,FALSE)</f>
        <v>-</v>
      </c>
      <c r="AB812" s="251" t="e">
        <f t="shared" si="171"/>
        <v>#VALUE!</v>
      </c>
      <c r="AC812" s="251" t="e">
        <f t="shared" si="172"/>
        <v>#VALUE!</v>
      </c>
      <c r="AD812" s="83"/>
    </row>
    <row r="813" spans="1:30">
      <c r="A813">
        <v>215</v>
      </c>
      <c r="B813" s="16" t="str">
        <f t="shared" si="164"/>
        <v>감(연시)생것,반시kg10kg/90내국산</v>
      </c>
      <c r="C813" s="61"/>
      <c r="D813" s="61" t="s">
        <v>2202</v>
      </c>
      <c r="E813" s="185" t="s">
        <v>2203</v>
      </c>
      <c r="F813" s="175" t="s">
        <v>2204</v>
      </c>
      <c r="G813" s="61" t="s">
        <v>192</v>
      </c>
      <c r="H813" s="175" t="s">
        <v>2192</v>
      </c>
      <c r="I813" s="117" t="s">
        <v>195</v>
      </c>
      <c r="J813" s="68" t="str">
        <f>VLOOKUP($A813,[1]전년동월vs전월vs당월!$A$598:$AA$924,12,FALSE)</f>
        <v>-</v>
      </c>
      <c r="K813" s="68">
        <v>1100</v>
      </c>
      <c r="L813" s="219">
        <f>VLOOKUP($A813,농산물!$A221:$O547,12,FALSE)</f>
        <v>1100</v>
      </c>
      <c r="M813" s="251" t="e">
        <f t="shared" si="165"/>
        <v>#VALUE!</v>
      </c>
      <c r="N813" s="251">
        <f t="shared" si="166"/>
        <v>0</v>
      </c>
      <c r="O813" s="68" t="str">
        <f>VLOOKUP($A813,[1]전년동월vs전월vs당월!$A$598:$AA$924,17,FALSE)</f>
        <v>-</v>
      </c>
      <c r="P813" s="68">
        <v>2000</v>
      </c>
      <c r="Q813" s="219" t="str">
        <f>VLOOKUP($A813,농산물!$A221:$O547,13,FALSE)</f>
        <v>-</v>
      </c>
      <c r="R813" s="251" t="e">
        <f t="shared" si="167"/>
        <v>#VALUE!</v>
      </c>
      <c r="S813" s="251" t="e">
        <f t="shared" si="168"/>
        <v>#VALUE!</v>
      </c>
      <c r="T813" s="68" t="str">
        <f>VLOOKUP($A813,[1]전년동월vs전월vs당월!$A$598:$AA$924,22,FALSE)</f>
        <v>-</v>
      </c>
      <c r="U813" s="68">
        <v>3830</v>
      </c>
      <c r="V813" s="219">
        <f>VLOOKUP($A813,농산물!$A221:$O547,14,FALSE)</f>
        <v>3830</v>
      </c>
      <c r="W813" s="251" t="e">
        <f t="shared" si="169"/>
        <v>#VALUE!</v>
      </c>
      <c r="X813" s="251">
        <f t="shared" si="170"/>
        <v>0</v>
      </c>
      <c r="Y813" s="68" t="str">
        <f>VLOOKUP($A813,[1]전년동월vs전월vs당월!$A$598:$AA$924,27,FALSE)</f>
        <v>-</v>
      </c>
      <c r="Z813" s="68" t="s">
        <v>629</v>
      </c>
      <c r="AA813" s="219" t="str">
        <f>VLOOKUP($A813,농산물!$A221:$O547,15,FALSE)</f>
        <v>-</v>
      </c>
      <c r="AB813" s="251" t="e">
        <f t="shared" si="171"/>
        <v>#VALUE!</v>
      </c>
      <c r="AC813" s="251" t="e">
        <f t="shared" si="172"/>
        <v>#VALUE!</v>
      </c>
      <c r="AD813" s="83"/>
    </row>
    <row r="814" spans="1:30">
      <c r="A814">
        <v>216</v>
      </c>
      <c r="B814" s="16" t="str">
        <f t="shared" si="164"/>
        <v>감(연시)생것,반시kg10kg/100내국산</v>
      </c>
      <c r="C814" s="61"/>
      <c r="D814" s="61" t="s">
        <v>2202</v>
      </c>
      <c r="E814" s="185" t="s">
        <v>2203</v>
      </c>
      <c r="F814" s="175" t="s">
        <v>2204</v>
      </c>
      <c r="G814" s="61" t="s">
        <v>192</v>
      </c>
      <c r="H814" s="175" t="s">
        <v>2193</v>
      </c>
      <c r="I814" s="117" t="s">
        <v>195</v>
      </c>
      <c r="J814" s="68" t="str">
        <f>VLOOKUP($A814,[1]전년동월vs전월vs당월!$A$598:$AA$924,12,FALSE)</f>
        <v>-</v>
      </c>
      <c r="K814" s="68" t="s">
        <v>629</v>
      </c>
      <c r="L814" s="219" t="str">
        <f>VLOOKUP($A814,농산물!$A222:$O548,12,FALSE)</f>
        <v>-</v>
      </c>
      <c r="M814" s="251" t="e">
        <f t="shared" si="165"/>
        <v>#VALUE!</v>
      </c>
      <c r="N814" s="251" t="e">
        <f t="shared" si="166"/>
        <v>#VALUE!</v>
      </c>
      <c r="O814" s="68" t="str">
        <f>VLOOKUP($A814,[1]전년동월vs전월vs당월!$A$598:$AA$924,17,FALSE)</f>
        <v>-</v>
      </c>
      <c r="P814" s="68" t="s">
        <v>629</v>
      </c>
      <c r="Q814" s="219" t="str">
        <f>VLOOKUP($A814,농산물!$A222:$O548,13,FALSE)</f>
        <v>-</v>
      </c>
      <c r="R814" s="251" t="e">
        <f t="shared" si="167"/>
        <v>#VALUE!</v>
      </c>
      <c r="S814" s="251" t="e">
        <f t="shared" si="168"/>
        <v>#VALUE!</v>
      </c>
      <c r="T814" s="68" t="str">
        <f>VLOOKUP($A814,[1]전년동월vs전월vs당월!$A$598:$AA$924,22,FALSE)</f>
        <v>-</v>
      </c>
      <c r="U814" s="68" t="s">
        <v>629</v>
      </c>
      <c r="V814" s="219" t="str">
        <f>VLOOKUP($A814,농산물!$A222:$O548,14,FALSE)</f>
        <v>-</v>
      </c>
      <c r="W814" s="251" t="e">
        <f t="shared" si="169"/>
        <v>#VALUE!</v>
      </c>
      <c r="X814" s="251" t="e">
        <f t="shared" si="170"/>
        <v>#VALUE!</v>
      </c>
      <c r="Y814" s="68" t="str">
        <f>VLOOKUP($A814,[1]전년동월vs전월vs당월!$A$598:$AA$924,27,FALSE)</f>
        <v>-</v>
      </c>
      <c r="Z814" s="68" t="s">
        <v>629</v>
      </c>
      <c r="AA814" s="219" t="str">
        <f>VLOOKUP($A814,농산물!$A222:$O548,15,FALSE)</f>
        <v>-</v>
      </c>
      <c r="AB814" s="251" t="e">
        <f t="shared" si="171"/>
        <v>#VALUE!</v>
      </c>
      <c r="AC814" s="251" t="e">
        <f t="shared" si="172"/>
        <v>#VALUE!</v>
      </c>
      <c r="AD814" s="83"/>
    </row>
    <row r="815" spans="1:30">
      <c r="A815">
        <v>217</v>
      </c>
      <c r="B815" s="16" t="str">
        <f t="shared" si="164"/>
        <v>귤(생과)하우스귤kg5kg50~60개국산</v>
      </c>
      <c r="C815" s="61">
        <v>87</v>
      </c>
      <c r="D815" s="61" t="s">
        <v>513</v>
      </c>
      <c r="E815" s="175" t="s">
        <v>606</v>
      </c>
      <c r="F815" s="175" t="s">
        <v>2205</v>
      </c>
      <c r="G815" s="61" t="s">
        <v>192</v>
      </c>
      <c r="H815" s="175" t="s">
        <v>2206</v>
      </c>
      <c r="I815" s="117" t="s">
        <v>195</v>
      </c>
      <c r="J815" s="68">
        <f>VLOOKUP($A815,[1]전년동월vs전월vs당월!$A$598:$AA$924,12,FALSE)</f>
        <v>2000</v>
      </c>
      <c r="K815" s="68" t="s">
        <v>629</v>
      </c>
      <c r="L815" s="219" t="str">
        <f>VLOOKUP($A815,농산물!$A223:$O549,12,FALSE)</f>
        <v>-</v>
      </c>
      <c r="M815" s="251" t="e">
        <f t="shared" si="165"/>
        <v>#VALUE!</v>
      </c>
      <c r="N815" s="251" t="e">
        <f t="shared" si="166"/>
        <v>#VALUE!</v>
      </c>
      <c r="O815" s="68" t="str">
        <f>VLOOKUP($A815,[1]전년동월vs전월vs당월!$A$598:$AA$924,17,FALSE)</f>
        <v>-</v>
      </c>
      <c r="P815" s="68" t="s">
        <v>629</v>
      </c>
      <c r="Q815" s="219">
        <f>VLOOKUP($A815,농산물!$A223:$O549,13,FALSE)</f>
        <v>3080</v>
      </c>
      <c r="R815" s="251" t="e">
        <f t="shared" si="167"/>
        <v>#VALUE!</v>
      </c>
      <c r="S815" s="251" t="e">
        <f t="shared" si="168"/>
        <v>#VALUE!</v>
      </c>
      <c r="T815" s="68" t="str">
        <f>VLOOKUP($A815,[1]전년동월vs전월vs당월!$A$598:$AA$924,22,FALSE)</f>
        <v>-</v>
      </c>
      <c r="U815" s="68" t="s">
        <v>629</v>
      </c>
      <c r="V815" s="219" t="str">
        <f>VLOOKUP($A815,농산물!$A223:$O549,14,FALSE)</f>
        <v>-</v>
      </c>
      <c r="W815" s="251" t="e">
        <f t="shared" si="169"/>
        <v>#VALUE!</v>
      </c>
      <c r="X815" s="251" t="e">
        <f t="shared" si="170"/>
        <v>#VALUE!</v>
      </c>
      <c r="Y815" s="68" t="str">
        <f>VLOOKUP($A815,[1]전년동월vs전월vs당월!$A$598:$AA$924,27,FALSE)</f>
        <v>-</v>
      </c>
      <c r="Z815" s="68" t="s">
        <v>629</v>
      </c>
      <c r="AA815" s="219" t="str">
        <f>VLOOKUP($A815,농산물!$A223:$O549,15,FALSE)</f>
        <v>-</v>
      </c>
      <c r="AB815" s="251" t="e">
        <f t="shared" si="171"/>
        <v>#VALUE!</v>
      </c>
      <c r="AC815" s="251" t="e">
        <f t="shared" si="172"/>
        <v>#VALUE!</v>
      </c>
      <c r="AD815" s="83"/>
    </row>
    <row r="816" spans="1:30">
      <c r="A816">
        <v>218</v>
      </c>
      <c r="B816" s="16" t="str">
        <f t="shared" si="164"/>
        <v>귤(생과)하우스귤kg5kg60~70개국산</v>
      </c>
      <c r="C816" s="61"/>
      <c r="D816" s="61" t="s">
        <v>513</v>
      </c>
      <c r="E816" s="175" t="s">
        <v>606</v>
      </c>
      <c r="F816" s="175" t="s">
        <v>2205</v>
      </c>
      <c r="G816" s="61" t="s">
        <v>192</v>
      </c>
      <c r="H816" s="175" t="s">
        <v>2207</v>
      </c>
      <c r="I816" s="117" t="s">
        <v>195</v>
      </c>
      <c r="J816" s="68" t="str">
        <f>VLOOKUP($A816,[1]전년동월vs전월vs당월!$A$598:$AA$924,12,FALSE)</f>
        <v>-</v>
      </c>
      <c r="K816" s="68" t="s">
        <v>629</v>
      </c>
      <c r="L816" s="219" t="str">
        <f>VLOOKUP($A816,농산물!$A224:$O550,12,FALSE)</f>
        <v>-</v>
      </c>
      <c r="M816" s="251" t="e">
        <f t="shared" si="165"/>
        <v>#VALUE!</v>
      </c>
      <c r="N816" s="251" t="e">
        <f t="shared" si="166"/>
        <v>#VALUE!</v>
      </c>
      <c r="O816" s="68" t="str">
        <f>VLOOKUP($A816,[1]전년동월vs전월vs당월!$A$598:$AA$924,17,FALSE)</f>
        <v>-</v>
      </c>
      <c r="P816" s="68">
        <v>1900</v>
      </c>
      <c r="Q816" s="219" t="str">
        <f>VLOOKUP($A816,농산물!$A224:$O550,13,FALSE)</f>
        <v>-</v>
      </c>
      <c r="R816" s="251" t="e">
        <f t="shared" si="167"/>
        <v>#VALUE!</v>
      </c>
      <c r="S816" s="251" t="e">
        <f t="shared" si="168"/>
        <v>#VALUE!</v>
      </c>
      <c r="T816" s="68" t="str">
        <f>VLOOKUP($A816,[1]전년동월vs전월vs당월!$A$598:$AA$924,22,FALSE)</f>
        <v>-</v>
      </c>
      <c r="U816" s="68">
        <v>3970</v>
      </c>
      <c r="V816" s="219" t="str">
        <f>VLOOKUP($A816,농산물!$A224:$O550,14,FALSE)</f>
        <v>-</v>
      </c>
      <c r="W816" s="251" t="e">
        <f t="shared" si="169"/>
        <v>#VALUE!</v>
      </c>
      <c r="X816" s="251" t="e">
        <f t="shared" si="170"/>
        <v>#VALUE!</v>
      </c>
      <c r="Y816" s="68" t="str">
        <f>VLOOKUP($A816,[1]전년동월vs전월vs당월!$A$598:$AA$924,27,FALSE)</f>
        <v>-</v>
      </c>
      <c r="Z816" s="68" t="s">
        <v>629</v>
      </c>
      <c r="AA816" s="219" t="str">
        <f>VLOOKUP($A816,농산물!$A224:$O550,15,FALSE)</f>
        <v>-</v>
      </c>
      <c r="AB816" s="251" t="e">
        <f t="shared" si="171"/>
        <v>#VALUE!</v>
      </c>
      <c r="AC816" s="251" t="e">
        <f t="shared" si="172"/>
        <v>#VALUE!</v>
      </c>
      <c r="AD816" s="83"/>
    </row>
    <row r="817" spans="1:30">
      <c r="A817">
        <v>219</v>
      </c>
      <c r="B817" s="16" t="str">
        <f t="shared" si="164"/>
        <v>귤(생과)하우스귤kg5kg70~80개국산</v>
      </c>
      <c r="C817" s="61"/>
      <c r="D817" s="61" t="s">
        <v>513</v>
      </c>
      <c r="E817" s="175" t="s">
        <v>606</v>
      </c>
      <c r="F817" s="175" t="s">
        <v>2205</v>
      </c>
      <c r="G817" s="61" t="s">
        <v>192</v>
      </c>
      <c r="H817" s="175" t="s">
        <v>2208</v>
      </c>
      <c r="I817" s="117" t="s">
        <v>195</v>
      </c>
      <c r="J817" s="68" t="str">
        <f>VLOOKUP($A817,[1]전년동월vs전월vs당월!$A$598:$AA$924,12,FALSE)</f>
        <v>-</v>
      </c>
      <c r="K817" s="68" t="s">
        <v>629</v>
      </c>
      <c r="L817" s="219" t="str">
        <f>VLOOKUP($A817,농산물!$A225:$O551,12,FALSE)</f>
        <v>-</v>
      </c>
      <c r="M817" s="251" t="e">
        <f t="shared" si="165"/>
        <v>#VALUE!</v>
      </c>
      <c r="N817" s="251" t="e">
        <f t="shared" si="166"/>
        <v>#VALUE!</v>
      </c>
      <c r="O817" s="68" t="str">
        <f>VLOOKUP($A817,[1]전년동월vs전월vs당월!$A$598:$AA$924,17,FALSE)</f>
        <v>-</v>
      </c>
      <c r="P817" s="68" t="s">
        <v>629</v>
      </c>
      <c r="Q817" s="219" t="str">
        <f>VLOOKUP($A817,농산물!$A225:$O551,13,FALSE)</f>
        <v>-</v>
      </c>
      <c r="R817" s="251" t="e">
        <f t="shared" si="167"/>
        <v>#VALUE!</v>
      </c>
      <c r="S817" s="251" t="e">
        <f t="shared" si="168"/>
        <v>#VALUE!</v>
      </c>
      <c r="T817" s="68" t="str">
        <f>VLOOKUP($A817,[1]전년동월vs전월vs당월!$A$598:$AA$924,22,FALSE)</f>
        <v>-</v>
      </c>
      <c r="U817" s="68" t="s">
        <v>629</v>
      </c>
      <c r="V817" s="219">
        <f>VLOOKUP($A817,농산물!$A225:$O551,14,FALSE)</f>
        <v>2730</v>
      </c>
      <c r="W817" s="251" t="e">
        <f t="shared" si="169"/>
        <v>#VALUE!</v>
      </c>
      <c r="X817" s="251" t="e">
        <f t="shared" si="170"/>
        <v>#VALUE!</v>
      </c>
      <c r="Y817" s="68" t="str">
        <f>VLOOKUP($A817,[1]전년동월vs전월vs당월!$A$598:$AA$924,27,FALSE)</f>
        <v>-</v>
      </c>
      <c r="Z817" s="68" t="s">
        <v>629</v>
      </c>
      <c r="AA817" s="219" t="str">
        <f>VLOOKUP($A817,농산물!$A225:$O551,15,FALSE)</f>
        <v>-</v>
      </c>
      <c r="AB817" s="251" t="e">
        <f t="shared" si="171"/>
        <v>#VALUE!</v>
      </c>
      <c r="AC817" s="251" t="e">
        <f t="shared" si="172"/>
        <v>#VALUE!</v>
      </c>
      <c r="AD817" s="83"/>
    </row>
    <row r="818" spans="1:30">
      <c r="A818">
        <v>220</v>
      </c>
      <c r="B818" s="16" t="str">
        <f t="shared" si="164"/>
        <v>귤(생과)노지귤kg10kg80~100개국산</v>
      </c>
      <c r="C818" s="61"/>
      <c r="D818" s="61" t="s">
        <v>513</v>
      </c>
      <c r="E818" s="175" t="s">
        <v>606</v>
      </c>
      <c r="F818" s="175" t="s">
        <v>2209</v>
      </c>
      <c r="G818" s="61" t="s">
        <v>192</v>
      </c>
      <c r="H818" s="175" t="s">
        <v>2095</v>
      </c>
      <c r="I818" s="117" t="s">
        <v>195</v>
      </c>
      <c r="J818" s="68">
        <f>VLOOKUP($A818,[1]전년동월vs전월vs당월!$A$598:$AA$924,12,FALSE)</f>
        <v>1100</v>
      </c>
      <c r="K818" s="68" t="s">
        <v>629</v>
      </c>
      <c r="L818" s="219">
        <f>VLOOKUP($A818,농산물!$A226:$O552,12,FALSE)</f>
        <v>1200</v>
      </c>
      <c r="M818" s="251">
        <f t="shared" si="165"/>
        <v>9.0909090909090917</v>
      </c>
      <c r="N818" s="251" t="e">
        <f t="shared" si="166"/>
        <v>#VALUE!</v>
      </c>
      <c r="O818" s="68" t="str">
        <f>VLOOKUP($A818,[1]전년동월vs전월vs당월!$A$598:$AA$924,17,FALSE)</f>
        <v>-</v>
      </c>
      <c r="P818" s="68">
        <v>2200</v>
      </c>
      <c r="Q818" s="219" t="str">
        <f>VLOOKUP($A818,농산물!$A226:$O552,13,FALSE)</f>
        <v>-</v>
      </c>
      <c r="R818" s="251" t="e">
        <f t="shared" si="167"/>
        <v>#VALUE!</v>
      </c>
      <c r="S818" s="251" t="e">
        <f t="shared" si="168"/>
        <v>#VALUE!</v>
      </c>
      <c r="T818" s="68" t="str">
        <f>VLOOKUP($A818,[1]전년동월vs전월vs당월!$A$598:$AA$924,22,FALSE)</f>
        <v>-</v>
      </c>
      <c r="U818" s="68" t="s">
        <v>629</v>
      </c>
      <c r="V818" s="219" t="str">
        <f>VLOOKUP($A818,농산물!$A226:$O552,14,FALSE)</f>
        <v>-</v>
      </c>
      <c r="W818" s="251" t="e">
        <f t="shared" si="169"/>
        <v>#VALUE!</v>
      </c>
      <c r="X818" s="251" t="e">
        <f t="shared" si="170"/>
        <v>#VALUE!</v>
      </c>
      <c r="Y818" s="68">
        <f>VLOOKUP($A818,[1]전년동월vs전월vs당월!$A$598:$AA$924,27,FALSE)</f>
        <v>2180</v>
      </c>
      <c r="Z818" s="68" t="s">
        <v>629</v>
      </c>
      <c r="AA818" s="219" t="str">
        <f>VLOOKUP($A818,농산물!$A226:$O552,15,FALSE)</f>
        <v>-</v>
      </c>
      <c r="AB818" s="251" t="e">
        <f t="shared" si="171"/>
        <v>#VALUE!</v>
      </c>
      <c r="AC818" s="251" t="e">
        <f t="shared" si="172"/>
        <v>#VALUE!</v>
      </c>
      <c r="AD818" s="83"/>
    </row>
    <row r="819" spans="1:30">
      <c r="A819">
        <v>221</v>
      </c>
      <c r="B819" s="16" t="str">
        <f t="shared" si="164"/>
        <v>귤(생과)노지귤kg10kg100~120개국산</v>
      </c>
      <c r="C819" s="61"/>
      <c r="D819" s="61" t="s">
        <v>513</v>
      </c>
      <c r="E819" s="175" t="s">
        <v>606</v>
      </c>
      <c r="F819" s="175" t="s">
        <v>2209</v>
      </c>
      <c r="G819" s="61" t="s">
        <v>192</v>
      </c>
      <c r="H819" s="175" t="s">
        <v>2096</v>
      </c>
      <c r="I819" s="117" t="s">
        <v>195</v>
      </c>
      <c r="J819" s="68">
        <f>VLOOKUP($A819,[1]전년동월vs전월vs당월!$A$598:$AA$924,12,FALSE)</f>
        <v>1300</v>
      </c>
      <c r="K819" s="68">
        <v>2000</v>
      </c>
      <c r="L819" s="219">
        <f>VLOOKUP($A819,농산물!$A227:$O553,12,FALSE)</f>
        <v>2000</v>
      </c>
      <c r="M819" s="251">
        <f t="shared" si="165"/>
        <v>53.846153846153847</v>
      </c>
      <c r="N819" s="251">
        <f t="shared" si="166"/>
        <v>0</v>
      </c>
      <c r="O819" s="68">
        <f>VLOOKUP($A819,[1]전년동월vs전월vs당월!$A$598:$AA$924,17,FALSE)</f>
        <v>1500</v>
      </c>
      <c r="P819" s="68" t="s">
        <v>629</v>
      </c>
      <c r="Q819" s="219" t="str">
        <f>VLOOKUP($A819,농산물!$A227:$O553,13,FALSE)</f>
        <v>-</v>
      </c>
      <c r="R819" s="251" t="e">
        <f t="shared" si="167"/>
        <v>#VALUE!</v>
      </c>
      <c r="S819" s="251" t="e">
        <f t="shared" si="168"/>
        <v>#VALUE!</v>
      </c>
      <c r="T819" s="68">
        <f>VLOOKUP($A819,[1]전년동월vs전월vs당월!$A$598:$AA$924,22,FALSE)</f>
        <v>2890</v>
      </c>
      <c r="U819" s="68" t="s">
        <v>629</v>
      </c>
      <c r="V819" s="219" t="str">
        <f>VLOOKUP($A819,농산물!$A227:$O553,14,FALSE)</f>
        <v>-</v>
      </c>
      <c r="W819" s="251" t="e">
        <f t="shared" si="169"/>
        <v>#VALUE!</v>
      </c>
      <c r="X819" s="251" t="e">
        <f t="shared" si="170"/>
        <v>#VALUE!</v>
      </c>
      <c r="Y819" s="68">
        <f>VLOOKUP($A819,[1]전년동월vs전월vs당월!$A$598:$AA$924,27,FALSE)</f>
        <v>2580</v>
      </c>
      <c r="Z819" s="68">
        <v>3180</v>
      </c>
      <c r="AA819" s="219">
        <f>VLOOKUP($A819,농산물!$A227:$O553,15,FALSE)</f>
        <v>3380</v>
      </c>
      <c r="AB819" s="251">
        <f t="shared" si="171"/>
        <v>31.007751937984494</v>
      </c>
      <c r="AC819" s="251">
        <f t="shared" si="172"/>
        <v>6.2893081761006293</v>
      </c>
      <c r="AD819" s="83"/>
    </row>
    <row r="820" spans="1:30">
      <c r="A820">
        <v>222</v>
      </c>
      <c r="B820" s="16" t="str">
        <f t="shared" si="164"/>
        <v>귤(생과)노지귤kg10kg120~140개국산</v>
      </c>
      <c r="C820" s="61"/>
      <c r="D820" s="61" t="s">
        <v>513</v>
      </c>
      <c r="E820" s="175" t="s">
        <v>606</v>
      </c>
      <c r="F820" s="175" t="s">
        <v>2209</v>
      </c>
      <c r="G820" s="61" t="s">
        <v>192</v>
      </c>
      <c r="H820" s="175" t="s">
        <v>2097</v>
      </c>
      <c r="I820" s="117" t="s">
        <v>195</v>
      </c>
      <c r="J820" s="68">
        <f>VLOOKUP($A820,[1]전년동월vs전월vs당월!$A$598:$AA$924,12,FALSE)</f>
        <v>1600</v>
      </c>
      <c r="K820" s="68">
        <v>2100</v>
      </c>
      <c r="L820" s="219">
        <f>VLOOKUP($A820,농산물!$A228:$O554,12,FALSE)</f>
        <v>2200</v>
      </c>
      <c r="M820" s="251">
        <f t="shared" si="165"/>
        <v>37.5</v>
      </c>
      <c r="N820" s="251">
        <f t="shared" si="166"/>
        <v>4.7619047619047619</v>
      </c>
      <c r="O820" s="68" t="str">
        <f>VLOOKUP($A820,[1]전년동월vs전월vs당월!$A$598:$AA$924,17,FALSE)</f>
        <v>-</v>
      </c>
      <c r="P820" s="68" t="s">
        <v>629</v>
      </c>
      <c r="Q820" s="219" t="str">
        <f>VLOOKUP($A820,농산물!$A228:$O554,13,FALSE)</f>
        <v>-</v>
      </c>
      <c r="R820" s="251" t="e">
        <f t="shared" si="167"/>
        <v>#VALUE!</v>
      </c>
      <c r="S820" s="251" t="e">
        <f t="shared" si="168"/>
        <v>#VALUE!</v>
      </c>
      <c r="T820" s="68" t="str">
        <f>VLOOKUP($A820,[1]전년동월vs전월vs당월!$A$598:$AA$924,22,FALSE)</f>
        <v>-</v>
      </c>
      <c r="U820" s="68" t="s">
        <v>629</v>
      </c>
      <c r="V820" s="219" t="str">
        <f>VLOOKUP($A820,농산물!$A228:$O554,14,FALSE)</f>
        <v>-</v>
      </c>
      <c r="W820" s="251" t="e">
        <f t="shared" si="169"/>
        <v>#VALUE!</v>
      </c>
      <c r="X820" s="251" t="e">
        <f t="shared" si="170"/>
        <v>#VALUE!</v>
      </c>
      <c r="Y820" s="68">
        <f>VLOOKUP($A820,[1]전년동월vs전월vs당월!$A$598:$AA$924,27,FALSE)</f>
        <v>2580</v>
      </c>
      <c r="Z820" s="68" t="s">
        <v>629</v>
      </c>
      <c r="AA820" s="219" t="str">
        <f>VLOOKUP($A820,농산물!$A228:$O554,15,FALSE)</f>
        <v>-</v>
      </c>
      <c r="AB820" s="251" t="e">
        <f t="shared" si="171"/>
        <v>#VALUE!</v>
      </c>
      <c r="AC820" s="251" t="e">
        <f t="shared" si="172"/>
        <v>#VALUE!</v>
      </c>
      <c r="AD820" s="83"/>
    </row>
    <row r="821" spans="1:30">
      <c r="A821">
        <v>223</v>
      </c>
      <c r="B821" s="16" t="str">
        <f t="shared" si="164"/>
        <v>금귤(생과)금귤,대kg지름3cm국산</v>
      </c>
      <c r="C821" s="61">
        <v>88</v>
      </c>
      <c r="D821" s="61" t="s">
        <v>513</v>
      </c>
      <c r="E821" s="175" t="s">
        <v>2210</v>
      </c>
      <c r="F821" s="175" t="s">
        <v>2211</v>
      </c>
      <c r="G821" s="61" t="s">
        <v>192</v>
      </c>
      <c r="H821" s="175" t="s">
        <v>2212</v>
      </c>
      <c r="I821" s="117" t="s">
        <v>195</v>
      </c>
      <c r="J821" s="68">
        <f>VLOOKUP($A821,[1]전년동월vs전월vs당월!$A$598:$AA$924,12,FALSE)</f>
        <v>4500</v>
      </c>
      <c r="K821" s="68" t="s">
        <v>629</v>
      </c>
      <c r="L821" s="219" t="str">
        <f>VLOOKUP($A821,농산물!$A229:$O555,12,FALSE)</f>
        <v>-</v>
      </c>
      <c r="M821" s="251" t="e">
        <f t="shared" si="165"/>
        <v>#VALUE!</v>
      </c>
      <c r="N821" s="251" t="e">
        <f t="shared" si="166"/>
        <v>#VALUE!</v>
      </c>
      <c r="O821" s="68" t="str">
        <f>VLOOKUP($A821,[1]전년동월vs전월vs당월!$A$598:$AA$924,17,FALSE)</f>
        <v>-</v>
      </c>
      <c r="P821" s="68" t="s">
        <v>629</v>
      </c>
      <c r="Q821" s="219" t="str">
        <f>VLOOKUP($A821,농산물!$A229:$O555,13,FALSE)</f>
        <v>-</v>
      </c>
      <c r="R821" s="251" t="e">
        <f t="shared" si="167"/>
        <v>#VALUE!</v>
      </c>
      <c r="S821" s="251" t="e">
        <f t="shared" si="168"/>
        <v>#VALUE!</v>
      </c>
      <c r="T821" s="68">
        <f>VLOOKUP($A821,[1]전년동월vs전월vs당월!$A$598:$AA$924,22,FALSE)</f>
        <v>7600</v>
      </c>
      <c r="U821" s="68" t="s">
        <v>629</v>
      </c>
      <c r="V821" s="219" t="str">
        <f>VLOOKUP($A821,농산물!$A229:$O555,14,FALSE)</f>
        <v>-</v>
      </c>
      <c r="W821" s="251" t="e">
        <f t="shared" si="169"/>
        <v>#VALUE!</v>
      </c>
      <c r="X821" s="251" t="e">
        <f t="shared" si="170"/>
        <v>#VALUE!</v>
      </c>
      <c r="Y821" s="68" t="str">
        <f>VLOOKUP($A821,[1]전년동월vs전월vs당월!$A$598:$AA$924,27,FALSE)</f>
        <v>-</v>
      </c>
      <c r="Z821" s="68" t="s">
        <v>629</v>
      </c>
      <c r="AA821" s="219" t="str">
        <f>VLOOKUP($A821,농산물!$A229:$O555,15,FALSE)</f>
        <v>-</v>
      </c>
      <c r="AB821" s="251" t="e">
        <f t="shared" si="171"/>
        <v>#VALUE!</v>
      </c>
      <c r="AC821" s="251" t="e">
        <f t="shared" si="172"/>
        <v>#VALUE!</v>
      </c>
      <c r="AD821" s="83"/>
    </row>
    <row r="822" spans="1:30">
      <c r="A822">
        <v>224</v>
      </c>
      <c r="B822" s="16" t="str">
        <f t="shared" si="164"/>
        <v>금귤(생과)금귤,중kg지름2.5cm국산</v>
      </c>
      <c r="C822" s="61"/>
      <c r="D822" s="61" t="s">
        <v>513</v>
      </c>
      <c r="E822" s="175" t="s">
        <v>2210</v>
      </c>
      <c r="F822" s="175" t="s">
        <v>2213</v>
      </c>
      <c r="G822" s="61" t="s">
        <v>192</v>
      </c>
      <c r="H822" s="175" t="s">
        <v>2214</v>
      </c>
      <c r="I822" s="117" t="s">
        <v>195</v>
      </c>
      <c r="J822" s="68" t="str">
        <f>VLOOKUP($A822,[1]전년동월vs전월vs당월!$A$598:$AA$924,12,FALSE)</f>
        <v>-</v>
      </c>
      <c r="K822" s="68" t="s">
        <v>629</v>
      </c>
      <c r="L822" s="219" t="str">
        <f>VLOOKUP($A822,농산물!$A230:$O556,12,FALSE)</f>
        <v>-</v>
      </c>
      <c r="M822" s="251" t="e">
        <f t="shared" si="165"/>
        <v>#VALUE!</v>
      </c>
      <c r="N822" s="251" t="e">
        <f t="shared" si="166"/>
        <v>#VALUE!</v>
      </c>
      <c r="O822" s="68" t="str">
        <f>VLOOKUP($A822,[1]전년동월vs전월vs당월!$A$598:$AA$924,17,FALSE)</f>
        <v>-</v>
      </c>
      <c r="P822" s="68" t="s">
        <v>629</v>
      </c>
      <c r="Q822" s="219" t="str">
        <f>VLOOKUP($A822,농산물!$A230:$O556,13,FALSE)</f>
        <v>-</v>
      </c>
      <c r="R822" s="251" t="e">
        <f t="shared" si="167"/>
        <v>#VALUE!</v>
      </c>
      <c r="S822" s="251" t="e">
        <f t="shared" si="168"/>
        <v>#VALUE!</v>
      </c>
      <c r="T822" s="68" t="str">
        <f>VLOOKUP($A822,[1]전년동월vs전월vs당월!$A$598:$AA$924,22,FALSE)</f>
        <v>-</v>
      </c>
      <c r="U822" s="68" t="s">
        <v>629</v>
      </c>
      <c r="V822" s="219" t="str">
        <f>VLOOKUP($A822,농산물!$A230:$O556,14,FALSE)</f>
        <v>-</v>
      </c>
      <c r="W822" s="251" t="e">
        <f t="shared" si="169"/>
        <v>#VALUE!</v>
      </c>
      <c r="X822" s="251" t="e">
        <f t="shared" si="170"/>
        <v>#VALUE!</v>
      </c>
      <c r="Y822" s="68" t="str">
        <f>VLOOKUP($A822,[1]전년동월vs전월vs당월!$A$598:$AA$924,27,FALSE)</f>
        <v>-</v>
      </c>
      <c r="Z822" s="68" t="s">
        <v>629</v>
      </c>
      <c r="AA822" s="219" t="str">
        <f>VLOOKUP($A822,농산물!$A230:$O556,15,FALSE)</f>
        <v>-</v>
      </c>
      <c r="AB822" s="251" t="e">
        <f t="shared" si="171"/>
        <v>#VALUE!</v>
      </c>
      <c r="AC822" s="251" t="e">
        <f t="shared" si="172"/>
        <v>#VALUE!</v>
      </c>
      <c r="AD822" s="83"/>
    </row>
    <row r="823" spans="1:30">
      <c r="A823">
        <v>225</v>
      </c>
      <c r="B823" s="16" t="str">
        <f t="shared" si="164"/>
        <v>다래참다래kg10kg90개국산</v>
      </c>
      <c r="C823" s="61">
        <v>89</v>
      </c>
      <c r="D823" s="61" t="s">
        <v>513</v>
      </c>
      <c r="E823" s="175" t="s">
        <v>2215</v>
      </c>
      <c r="F823" s="175" t="s">
        <v>2098</v>
      </c>
      <c r="G823" s="61" t="s">
        <v>192</v>
      </c>
      <c r="H823" s="175" t="s">
        <v>2216</v>
      </c>
      <c r="I823" s="117" t="s">
        <v>195</v>
      </c>
      <c r="J823" s="68">
        <f>VLOOKUP($A823,[1]전년동월vs전월vs당월!$A$598:$AA$924,12,FALSE)</f>
        <v>3600</v>
      </c>
      <c r="K823" s="68" t="s">
        <v>629</v>
      </c>
      <c r="L823" s="219">
        <f>VLOOKUP($A823,농산물!$A231:$O557,12,FALSE)</f>
        <v>3400</v>
      </c>
      <c r="M823" s="251">
        <f t="shared" si="165"/>
        <v>-5.5555555555555554</v>
      </c>
      <c r="N823" s="251" t="e">
        <f t="shared" si="166"/>
        <v>#VALUE!</v>
      </c>
      <c r="O823" s="68" t="str">
        <f>VLOOKUP($A823,[1]전년동월vs전월vs당월!$A$598:$AA$924,17,FALSE)</f>
        <v>-</v>
      </c>
      <c r="P823" s="68" t="s">
        <v>629</v>
      </c>
      <c r="Q823" s="219" t="str">
        <f>VLOOKUP($A823,농산물!$A231:$O557,13,FALSE)</f>
        <v>-</v>
      </c>
      <c r="R823" s="251" t="e">
        <f t="shared" si="167"/>
        <v>#VALUE!</v>
      </c>
      <c r="S823" s="251" t="e">
        <f t="shared" si="168"/>
        <v>#VALUE!</v>
      </c>
      <c r="T823" s="68">
        <f>VLOOKUP($A823,[1]전년동월vs전월vs당월!$A$598:$AA$924,22,FALSE)</f>
        <v>7460</v>
      </c>
      <c r="U823" s="68" t="s">
        <v>629</v>
      </c>
      <c r="V823" s="219">
        <f>VLOOKUP($A823,농산물!$A231:$O557,14,FALSE)</f>
        <v>7460</v>
      </c>
      <c r="W823" s="251">
        <f t="shared" si="169"/>
        <v>0</v>
      </c>
      <c r="X823" s="251" t="e">
        <f t="shared" si="170"/>
        <v>#VALUE!</v>
      </c>
      <c r="Y823" s="68">
        <f>VLOOKUP($A823,[1]전년동월vs전월vs당월!$A$598:$AA$924,27,FALSE)</f>
        <v>7970</v>
      </c>
      <c r="Z823" s="68" t="s">
        <v>629</v>
      </c>
      <c r="AA823" s="219" t="str">
        <f>VLOOKUP($A823,농산물!$A231:$O557,15,FALSE)</f>
        <v>-</v>
      </c>
      <c r="AB823" s="251" t="e">
        <f t="shared" si="171"/>
        <v>#VALUE!</v>
      </c>
      <c r="AC823" s="251" t="e">
        <f t="shared" si="172"/>
        <v>#VALUE!</v>
      </c>
      <c r="AD823" s="83"/>
    </row>
    <row r="824" spans="1:30">
      <c r="A824">
        <v>226</v>
      </c>
      <c r="B824" s="16" t="str">
        <f t="shared" si="164"/>
        <v>다래참다래kg10kg105개국산</v>
      </c>
      <c r="C824" s="61"/>
      <c r="D824" s="61" t="s">
        <v>513</v>
      </c>
      <c r="E824" s="175" t="s">
        <v>2215</v>
      </c>
      <c r="F824" s="175" t="s">
        <v>2098</v>
      </c>
      <c r="G824" s="61" t="s">
        <v>192</v>
      </c>
      <c r="H824" s="175" t="s">
        <v>2217</v>
      </c>
      <c r="I824" s="117" t="s">
        <v>195</v>
      </c>
      <c r="J824" s="68">
        <f>VLOOKUP($A824,[1]전년동월vs전월vs당월!$A$598:$AA$924,12,FALSE)</f>
        <v>3500</v>
      </c>
      <c r="K824" s="68" t="s">
        <v>629</v>
      </c>
      <c r="L824" s="219">
        <f>VLOOKUP($A824,농산물!$A232:$O558,12,FALSE)</f>
        <v>3300</v>
      </c>
      <c r="M824" s="251">
        <f t="shared" si="165"/>
        <v>-5.7142857142857144</v>
      </c>
      <c r="N824" s="251" t="e">
        <f t="shared" si="166"/>
        <v>#VALUE!</v>
      </c>
      <c r="O824" s="68" t="str">
        <f>VLOOKUP($A824,[1]전년동월vs전월vs당월!$A$598:$AA$924,17,FALSE)</f>
        <v>-</v>
      </c>
      <c r="P824" s="68" t="s">
        <v>629</v>
      </c>
      <c r="Q824" s="219" t="str">
        <f>VLOOKUP($A824,농산물!$A232:$O558,13,FALSE)</f>
        <v>-</v>
      </c>
      <c r="R824" s="251" t="e">
        <f t="shared" si="167"/>
        <v>#VALUE!</v>
      </c>
      <c r="S824" s="251" t="e">
        <f t="shared" si="168"/>
        <v>#VALUE!</v>
      </c>
      <c r="T824" s="68" t="str">
        <f>VLOOKUP($A824,[1]전년동월vs전월vs당월!$A$598:$AA$924,22,FALSE)</f>
        <v>-</v>
      </c>
      <c r="U824" s="68" t="s">
        <v>629</v>
      </c>
      <c r="V824" s="219" t="str">
        <f>VLOOKUP($A824,농산물!$A232:$O558,14,FALSE)</f>
        <v>-</v>
      </c>
      <c r="W824" s="251" t="e">
        <f t="shared" si="169"/>
        <v>#VALUE!</v>
      </c>
      <c r="X824" s="251" t="e">
        <f t="shared" si="170"/>
        <v>#VALUE!</v>
      </c>
      <c r="Y824" s="68">
        <f>VLOOKUP($A824,[1]전년동월vs전월vs당월!$A$598:$AA$924,27,FALSE)</f>
        <v>4950</v>
      </c>
      <c r="Z824" s="68" t="s">
        <v>629</v>
      </c>
      <c r="AA824" s="219" t="str">
        <f>VLOOKUP($A824,농산물!$A232:$O558,15,FALSE)</f>
        <v>-</v>
      </c>
      <c r="AB824" s="251" t="e">
        <f t="shared" si="171"/>
        <v>#VALUE!</v>
      </c>
      <c r="AC824" s="251" t="e">
        <f t="shared" si="172"/>
        <v>#VALUE!</v>
      </c>
      <c r="AD824" s="83"/>
    </row>
    <row r="825" spans="1:30">
      <c r="A825">
        <v>227</v>
      </c>
      <c r="B825" s="16" t="str">
        <f t="shared" si="164"/>
        <v>대추생과kg생대추,통,특초국산</v>
      </c>
      <c r="C825" s="61">
        <v>90</v>
      </c>
      <c r="D825" s="61" t="s">
        <v>513</v>
      </c>
      <c r="E825" s="175" t="s">
        <v>2218</v>
      </c>
      <c r="F825" s="175" t="s">
        <v>2219</v>
      </c>
      <c r="G825" s="61" t="s">
        <v>192</v>
      </c>
      <c r="H825" s="175" t="s">
        <v>2220</v>
      </c>
      <c r="I825" s="117" t="s">
        <v>195</v>
      </c>
      <c r="J825" s="68" t="str">
        <f>VLOOKUP($A825,[1]전년동월vs전월vs당월!$A$598:$AA$924,12,FALSE)</f>
        <v>-</v>
      </c>
      <c r="K825" s="68">
        <v>6000</v>
      </c>
      <c r="L825" s="219" t="str">
        <f>VLOOKUP($A825,농산물!$A233:$O559,12,FALSE)</f>
        <v>-</v>
      </c>
      <c r="M825" s="251" t="e">
        <f t="shared" si="165"/>
        <v>#VALUE!</v>
      </c>
      <c r="N825" s="251" t="e">
        <f t="shared" si="166"/>
        <v>#VALUE!</v>
      </c>
      <c r="O825" s="68" t="str">
        <f>VLOOKUP($A825,[1]전년동월vs전월vs당월!$A$598:$AA$924,17,FALSE)</f>
        <v>-</v>
      </c>
      <c r="P825" s="68" t="s">
        <v>629</v>
      </c>
      <c r="Q825" s="219" t="str">
        <f>VLOOKUP($A825,농산물!$A233:$O559,13,FALSE)</f>
        <v>-</v>
      </c>
      <c r="R825" s="251" t="e">
        <f t="shared" si="167"/>
        <v>#VALUE!</v>
      </c>
      <c r="S825" s="251" t="e">
        <f t="shared" si="168"/>
        <v>#VALUE!</v>
      </c>
      <c r="T825" s="68" t="str">
        <f>VLOOKUP($A825,[1]전년동월vs전월vs당월!$A$598:$AA$924,22,FALSE)</f>
        <v>-</v>
      </c>
      <c r="U825" s="68" t="s">
        <v>629</v>
      </c>
      <c r="V825" s="219" t="str">
        <f>VLOOKUP($A825,농산물!$A233:$O559,14,FALSE)</f>
        <v>-</v>
      </c>
      <c r="W825" s="251" t="e">
        <f t="shared" si="169"/>
        <v>#VALUE!</v>
      </c>
      <c r="X825" s="251" t="e">
        <f t="shared" si="170"/>
        <v>#VALUE!</v>
      </c>
      <c r="Y825" s="68" t="str">
        <f>VLOOKUP($A825,[1]전년동월vs전월vs당월!$A$598:$AA$924,27,FALSE)</f>
        <v>-</v>
      </c>
      <c r="Z825" s="68" t="s">
        <v>629</v>
      </c>
      <c r="AA825" s="219" t="str">
        <f>VLOOKUP($A825,농산물!$A233:$O559,15,FALSE)</f>
        <v>-</v>
      </c>
      <c r="AB825" s="251" t="e">
        <f t="shared" si="171"/>
        <v>#VALUE!</v>
      </c>
      <c r="AC825" s="251" t="e">
        <f t="shared" si="172"/>
        <v>#VALUE!</v>
      </c>
      <c r="AD825" s="83"/>
    </row>
    <row r="826" spans="1:30">
      <c r="A826">
        <v>228</v>
      </c>
      <c r="B826" s="16" t="str">
        <f t="shared" si="164"/>
        <v>대추건과kg건대추,통,상초국산</v>
      </c>
      <c r="C826" s="61"/>
      <c r="D826" s="61" t="s">
        <v>513</v>
      </c>
      <c r="E826" s="175" t="s">
        <v>2218</v>
      </c>
      <c r="F826" s="175" t="s">
        <v>2221</v>
      </c>
      <c r="G826" s="61" t="s">
        <v>192</v>
      </c>
      <c r="H826" s="175" t="s">
        <v>2222</v>
      </c>
      <c r="I826" s="117" t="s">
        <v>195</v>
      </c>
      <c r="J826" s="68">
        <f>VLOOKUP($A826,[1]전년동월vs전월vs당월!$A$598:$AA$924,12,FALSE)</f>
        <v>10000</v>
      </c>
      <c r="K826" s="68">
        <v>8000</v>
      </c>
      <c r="L826" s="219">
        <f>VLOOKUP($A826,농산물!$A234:$O560,12,FALSE)</f>
        <v>8000</v>
      </c>
      <c r="M826" s="251">
        <f t="shared" si="165"/>
        <v>-20</v>
      </c>
      <c r="N826" s="251">
        <f t="shared" si="166"/>
        <v>0</v>
      </c>
      <c r="O826" s="68">
        <f>VLOOKUP($A826,[1]전년동월vs전월vs당월!$A$598:$AA$924,17,FALSE)</f>
        <v>17000</v>
      </c>
      <c r="P826" s="68">
        <v>8500</v>
      </c>
      <c r="Q826" s="219" t="str">
        <f>VLOOKUP($A826,농산물!$A234:$O560,13,FALSE)</f>
        <v>-</v>
      </c>
      <c r="R826" s="251" t="e">
        <f t="shared" si="167"/>
        <v>#VALUE!</v>
      </c>
      <c r="S826" s="251" t="e">
        <f t="shared" si="168"/>
        <v>#VALUE!</v>
      </c>
      <c r="T826" s="68">
        <f>VLOOKUP($A826,[1]전년동월vs전월vs당월!$A$598:$AA$924,22,FALSE)</f>
        <v>24900</v>
      </c>
      <c r="U826" s="68">
        <v>24800</v>
      </c>
      <c r="V826" s="219">
        <f>VLOOKUP($A826,농산물!$A234:$O560,14,FALSE)</f>
        <v>17800</v>
      </c>
      <c r="W826" s="251">
        <f t="shared" si="169"/>
        <v>-28.514056224899598</v>
      </c>
      <c r="X826" s="251">
        <f t="shared" si="170"/>
        <v>-28.225806451612904</v>
      </c>
      <c r="Y826" s="68">
        <f>VLOOKUP($A826,[1]전년동월vs전월vs당월!$A$598:$AA$924,27,FALSE)</f>
        <v>13800</v>
      </c>
      <c r="Z826" s="68">
        <v>13800</v>
      </c>
      <c r="AA826" s="219">
        <f>VLOOKUP($A826,농산물!$A234:$O560,15,FALSE)</f>
        <v>13800</v>
      </c>
      <c r="AB826" s="251">
        <f t="shared" si="171"/>
        <v>0</v>
      </c>
      <c r="AC826" s="251">
        <f t="shared" si="172"/>
        <v>0</v>
      </c>
      <c r="AD826" s="83"/>
    </row>
    <row r="827" spans="1:30">
      <c r="A827">
        <v>229</v>
      </c>
      <c r="B827" s="16" t="str">
        <f t="shared" si="164"/>
        <v>대추건과kg씨제거통대추국산</v>
      </c>
      <c r="C827" s="61"/>
      <c r="D827" s="61" t="s">
        <v>513</v>
      </c>
      <c r="E827" s="175" t="s">
        <v>2218</v>
      </c>
      <c r="F827" s="175" t="s">
        <v>2221</v>
      </c>
      <c r="G827" s="61" t="s">
        <v>192</v>
      </c>
      <c r="H827" s="175" t="s">
        <v>2223</v>
      </c>
      <c r="I827" s="117" t="s">
        <v>195</v>
      </c>
      <c r="J827" s="68" t="str">
        <f>VLOOKUP($A827,[1]전년동월vs전월vs당월!$A$598:$AA$924,12,FALSE)</f>
        <v>-</v>
      </c>
      <c r="K827" s="68" t="s">
        <v>629</v>
      </c>
      <c r="L827" s="219" t="str">
        <f>VLOOKUP($A827,농산물!$A235:$O561,12,FALSE)</f>
        <v>-</v>
      </c>
      <c r="M827" s="251" t="e">
        <f t="shared" si="165"/>
        <v>#VALUE!</v>
      </c>
      <c r="N827" s="251" t="e">
        <f t="shared" si="166"/>
        <v>#VALUE!</v>
      </c>
      <c r="O827" s="68" t="str">
        <f>VLOOKUP($A827,[1]전년동월vs전월vs당월!$A$598:$AA$924,17,FALSE)</f>
        <v>-</v>
      </c>
      <c r="P827" s="68" t="s">
        <v>629</v>
      </c>
      <c r="Q827" s="219" t="str">
        <f>VLOOKUP($A827,농산물!$A235:$O561,13,FALSE)</f>
        <v>-</v>
      </c>
      <c r="R827" s="251" t="e">
        <f t="shared" si="167"/>
        <v>#VALUE!</v>
      </c>
      <c r="S827" s="251" t="e">
        <f t="shared" si="168"/>
        <v>#VALUE!</v>
      </c>
      <c r="T827" s="68" t="str">
        <f>VLOOKUP($A827,[1]전년동월vs전월vs당월!$A$598:$AA$924,22,FALSE)</f>
        <v>-</v>
      </c>
      <c r="U827" s="68" t="s">
        <v>629</v>
      </c>
      <c r="V827" s="219" t="str">
        <f>VLOOKUP($A827,농산물!$A235:$O561,14,FALSE)</f>
        <v>-</v>
      </c>
      <c r="W827" s="251" t="e">
        <f t="shared" si="169"/>
        <v>#VALUE!</v>
      </c>
      <c r="X827" s="251" t="e">
        <f t="shared" si="170"/>
        <v>#VALUE!</v>
      </c>
      <c r="Y827" s="68" t="str">
        <f>VLOOKUP($A827,[1]전년동월vs전월vs당월!$A$598:$AA$924,27,FALSE)</f>
        <v>-</v>
      </c>
      <c r="Z827" s="68" t="s">
        <v>629</v>
      </c>
      <c r="AA827" s="219" t="str">
        <f>VLOOKUP($A827,농산물!$A235:$O561,15,FALSE)</f>
        <v>-</v>
      </c>
      <c r="AB827" s="251" t="e">
        <f t="shared" si="171"/>
        <v>#VALUE!</v>
      </c>
      <c r="AC827" s="251" t="e">
        <f t="shared" si="172"/>
        <v>#VALUE!</v>
      </c>
      <c r="AD827" s="83"/>
    </row>
    <row r="828" spans="1:30">
      <c r="A828">
        <v>230</v>
      </c>
      <c r="B828" s="16" t="str">
        <f t="shared" si="164"/>
        <v>대추건과kg대추채국산</v>
      </c>
      <c r="C828" s="61"/>
      <c r="D828" s="61" t="s">
        <v>513</v>
      </c>
      <c r="E828" s="175" t="s">
        <v>2218</v>
      </c>
      <c r="F828" s="175" t="s">
        <v>2221</v>
      </c>
      <c r="G828" s="61" t="s">
        <v>192</v>
      </c>
      <c r="H828" s="175" t="s">
        <v>2224</v>
      </c>
      <c r="I828" s="117" t="s">
        <v>195</v>
      </c>
      <c r="J828" s="68">
        <f>VLOOKUP($A828,[1]전년동월vs전월vs당월!$A$598:$AA$924,12,FALSE)</f>
        <v>16000</v>
      </c>
      <c r="K828" s="68">
        <v>16000</v>
      </c>
      <c r="L828" s="219">
        <f>VLOOKUP($A828,농산물!$A236:$O562,12,FALSE)</f>
        <v>16000</v>
      </c>
      <c r="M828" s="251">
        <f t="shared" si="165"/>
        <v>0</v>
      </c>
      <c r="N828" s="251">
        <f t="shared" si="166"/>
        <v>0</v>
      </c>
      <c r="O828" s="68" t="str">
        <f>VLOOKUP($A828,[1]전년동월vs전월vs당월!$A$598:$AA$924,17,FALSE)</f>
        <v>-</v>
      </c>
      <c r="P828" s="68">
        <v>0</v>
      </c>
      <c r="Q828" s="219" t="str">
        <f>VLOOKUP($A828,농산물!$A236:$O562,13,FALSE)</f>
        <v>-</v>
      </c>
      <c r="R828" s="251" t="e">
        <f t="shared" si="167"/>
        <v>#VALUE!</v>
      </c>
      <c r="S828" s="251" t="e">
        <f t="shared" si="168"/>
        <v>#VALUE!</v>
      </c>
      <c r="T828" s="68" t="str">
        <f>VLOOKUP($A828,[1]전년동월vs전월vs당월!$A$598:$AA$924,22,FALSE)</f>
        <v>-</v>
      </c>
      <c r="U828" s="68" t="s">
        <v>629</v>
      </c>
      <c r="V828" s="219" t="str">
        <f>VLOOKUP($A828,농산물!$A236:$O562,14,FALSE)</f>
        <v>-</v>
      </c>
      <c r="W828" s="251" t="e">
        <f t="shared" si="169"/>
        <v>#VALUE!</v>
      </c>
      <c r="X828" s="251" t="e">
        <f t="shared" si="170"/>
        <v>#VALUE!</v>
      </c>
      <c r="Y828" s="68">
        <f>VLOOKUP($A828,[1]전년동월vs전월vs당월!$A$598:$AA$924,27,FALSE)</f>
        <v>43700</v>
      </c>
      <c r="Z828" s="68">
        <v>48000</v>
      </c>
      <c r="AA828" s="219" t="str">
        <f>VLOOKUP($A828,농산물!$A236:$O562,15,FALSE)</f>
        <v>-</v>
      </c>
      <c r="AB828" s="251" t="e">
        <f t="shared" si="171"/>
        <v>#VALUE!</v>
      </c>
      <c r="AC828" s="251" t="e">
        <f t="shared" si="172"/>
        <v>#VALUE!</v>
      </c>
      <c r="AD828" s="83"/>
    </row>
    <row r="829" spans="1:30">
      <c r="A829">
        <v>231</v>
      </c>
      <c r="B829" s="16" t="str">
        <f t="shared" si="164"/>
        <v>딸기(생과)설향kg대25~17g국산</v>
      </c>
      <c r="C829" s="61">
        <v>91</v>
      </c>
      <c r="D829" s="61" t="s">
        <v>513</v>
      </c>
      <c r="E829" s="175" t="s">
        <v>607</v>
      </c>
      <c r="F829" s="175" t="s">
        <v>2225</v>
      </c>
      <c r="G829" s="61" t="s">
        <v>192</v>
      </c>
      <c r="H829" s="131" t="s">
        <v>2226</v>
      </c>
      <c r="I829" s="117" t="s">
        <v>195</v>
      </c>
      <c r="J829" s="68">
        <f>VLOOKUP($A829,[1]전년동월vs전월vs당월!$A$598:$AA$924,12,FALSE)</f>
        <v>9500</v>
      </c>
      <c r="K829" s="68" t="s">
        <v>629</v>
      </c>
      <c r="L829" s="219">
        <f>VLOOKUP($A829,농산물!$A237:$O563,12,FALSE)</f>
        <v>12500</v>
      </c>
      <c r="M829" s="251">
        <f t="shared" si="165"/>
        <v>31.578947368421051</v>
      </c>
      <c r="N829" s="251" t="e">
        <f t="shared" si="166"/>
        <v>#VALUE!</v>
      </c>
      <c r="O829" s="68" t="str">
        <f>VLOOKUP($A829,[1]전년동월vs전월vs당월!$A$598:$AA$924,17,FALSE)</f>
        <v>-</v>
      </c>
      <c r="P829" s="68" t="s">
        <v>629</v>
      </c>
      <c r="Q829" s="219">
        <f>VLOOKUP($A829,농산물!$A237:$O563,13,FALSE)</f>
        <v>11610</v>
      </c>
      <c r="R829" s="251" t="e">
        <f t="shared" si="167"/>
        <v>#VALUE!</v>
      </c>
      <c r="S829" s="251" t="e">
        <f t="shared" si="168"/>
        <v>#VALUE!</v>
      </c>
      <c r="T829" s="68" t="str">
        <f>VLOOKUP($A829,[1]전년동월vs전월vs당월!$A$598:$AA$924,22,FALSE)</f>
        <v>-</v>
      </c>
      <c r="U829" s="68" t="s">
        <v>629</v>
      </c>
      <c r="V829" s="219">
        <f>VLOOKUP($A829,농산물!$A237:$O563,14,FALSE)</f>
        <v>15340</v>
      </c>
      <c r="W829" s="251" t="e">
        <f t="shared" si="169"/>
        <v>#VALUE!</v>
      </c>
      <c r="X829" s="251" t="e">
        <f t="shared" si="170"/>
        <v>#VALUE!</v>
      </c>
      <c r="Y829" s="68">
        <f>VLOOKUP($A829,[1]전년동월vs전월vs당월!$A$598:$AA$924,27,FALSE)</f>
        <v>19870</v>
      </c>
      <c r="Z829" s="68" t="s">
        <v>629</v>
      </c>
      <c r="AA829" s="219">
        <f>VLOOKUP($A829,농산물!$A237:$O563,15,FALSE)</f>
        <v>17800</v>
      </c>
      <c r="AB829" s="251">
        <f t="shared" si="171"/>
        <v>-10.417715148465023</v>
      </c>
      <c r="AC829" s="251" t="e">
        <f t="shared" si="172"/>
        <v>#VALUE!</v>
      </c>
      <c r="AD829" s="83"/>
    </row>
    <row r="830" spans="1:30">
      <c r="A830">
        <v>232</v>
      </c>
      <c r="B830" s="16" t="str">
        <f t="shared" si="164"/>
        <v>딸기(생과)육보kg대25~17g국산</v>
      </c>
      <c r="C830" s="61"/>
      <c r="D830" s="61" t="s">
        <v>513</v>
      </c>
      <c r="E830" s="175" t="s">
        <v>607</v>
      </c>
      <c r="F830" s="175" t="s">
        <v>2227</v>
      </c>
      <c r="G830" s="61" t="s">
        <v>192</v>
      </c>
      <c r="H830" s="131" t="s">
        <v>2226</v>
      </c>
      <c r="I830" s="117" t="s">
        <v>195</v>
      </c>
      <c r="J830" s="68" t="str">
        <f>VLOOKUP($A830,[1]전년동월vs전월vs당월!$A$598:$AA$924,12,FALSE)</f>
        <v>-</v>
      </c>
      <c r="K830" s="68" t="s">
        <v>629</v>
      </c>
      <c r="L830" s="219" t="str">
        <f>VLOOKUP($A830,농산물!$A238:$O564,12,FALSE)</f>
        <v>-</v>
      </c>
      <c r="M830" s="251" t="e">
        <f t="shared" si="165"/>
        <v>#VALUE!</v>
      </c>
      <c r="N830" s="251" t="e">
        <f t="shared" si="166"/>
        <v>#VALUE!</v>
      </c>
      <c r="O830" s="68" t="str">
        <f>VLOOKUP($A830,[1]전년동월vs전월vs당월!$A$598:$AA$924,17,FALSE)</f>
        <v>-</v>
      </c>
      <c r="P830" s="68" t="s">
        <v>629</v>
      </c>
      <c r="Q830" s="219" t="str">
        <f>VLOOKUP($A830,농산물!$A238:$O564,13,FALSE)</f>
        <v>-</v>
      </c>
      <c r="R830" s="251" t="e">
        <f t="shared" si="167"/>
        <v>#VALUE!</v>
      </c>
      <c r="S830" s="251" t="e">
        <f t="shared" si="168"/>
        <v>#VALUE!</v>
      </c>
      <c r="T830" s="68" t="str">
        <f>VLOOKUP($A830,[1]전년동월vs전월vs당월!$A$598:$AA$924,22,FALSE)</f>
        <v>-</v>
      </c>
      <c r="U830" s="68" t="s">
        <v>629</v>
      </c>
      <c r="V830" s="219" t="str">
        <f>VLOOKUP($A830,농산물!$A238:$O564,14,FALSE)</f>
        <v>-</v>
      </c>
      <c r="W830" s="251" t="e">
        <f t="shared" si="169"/>
        <v>#VALUE!</v>
      </c>
      <c r="X830" s="251" t="e">
        <f t="shared" si="170"/>
        <v>#VALUE!</v>
      </c>
      <c r="Y830" s="68" t="str">
        <f>VLOOKUP($A830,[1]전년동월vs전월vs당월!$A$598:$AA$924,27,FALSE)</f>
        <v>-</v>
      </c>
      <c r="Z830" s="68" t="s">
        <v>629</v>
      </c>
      <c r="AA830" s="219">
        <f>VLOOKUP($A830,농산물!$A238:$O564,15,FALSE)</f>
        <v>17800</v>
      </c>
      <c r="AB830" s="251" t="e">
        <f t="shared" si="171"/>
        <v>#VALUE!</v>
      </c>
      <c r="AC830" s="251" t="e">
        <f t="shared" si="172"/>
        <v>#VALUE!</v>
      </c>
      <c r="AD830" s="83"/>
    </row>
    <row r="831" spans="1:30">
      <c r="A831">
        <v>233</v>
      </c>
      <c r="B831" s="16" t="str">
        <f t="shared" si="164"/>
        <v>딸기(생과)장희kg대25~17g국산</v>
      </c>
      <c r="C831" s="61"/>
      <c r="D831" s="61" t="s">
        <v>513</v>
      </c>
      <c r="E831" s="175" t="s">
        <v>607</v>
      </c>
      <c r="F831" s="175" t="s">
        <v>2228</v>
      </c>
      <c r="G831" s="61" t="s">
        <v>192</v>
      </c>
      <c r="H831" s="131" t="s">
        <v>608</v>
      </c>
      <c r="I831" s="117" t="s">
        <v>195</v>
      </c>
      <c r="J831" s="68">
        <f>VLOOKUP($A831,[1]전년동월vs전월vs당월!$A$598:$AA$924,12,FALSE)</f>
        <v>9500</v>
      </c>
      <c r="K831" s="68" t="s">
        <v>629</v>
      </c>
      <c r="L831" s="219">
        <f>VLOOKUP($A831,농산물!$A239:$O565,12,FALSE)</f>
        <v>10000</v>
      </c>
      <c r="M831" s="251">
        <f t="shared" si="165"/>
        <v>5.2631578947368425</v>
      </c>
      <c r="N831" s="251" t="e">
        <f t="shared" si="166"/>
        <v>#VALUE!</v>
      </c>
      <c r="O831" s="68">
        <f>VLOOKUP($A831,[1]전년동월vs전월vs당월!$A$598:$AA$924,17,FALSE)</f>
        <v>8500</v>
      </c>
      <c r="P831" s="68" t="s">
        <v>629</v>
      </c>
      <c r="Q831" s="219" t="str">
        <f>VLOOKUP($A831,농산물!$A239:$O565,13,FALSE)</f>
        <v>-</v>
      </c>
      <c r="R831" s="251" t="e">
        <f t="shared" si="167"/>
        <v>#VALUE!</v>
      </c>
      <c r="S831" s="251" t="e">
        <f t="shared" si="168"/>
        <v>#VALUE!</v>
      </c>
      <c r="T831" s="68" t="str">
        <f>VLOOKUP($A831,[1]전년동월vs전월vs당월!$A$598:$AA$924,22,FALSE)</f>
        <v>-</v>
      </c>
      <c r="U831" s="68" t="s">
        <v>629</v>
      </c>
      <c r="V831" s="219" t="str">
        <f>VLOOKUP($A831,농산물!$A239:$O565,14,FALSE)</f>
        <v>-</v>
      </c>
      <c r="W831" s="251" t="e">
        <f t="shared" si="169"/>
        <v>#VALUE!</v>
      </c>
      <c r="X831" s="251" t="e">
        <f t="shared" si="170"/>
        <v>#VALUE!</v>
      </c>
      <c r="Y831" s="68">
        <f>VLOOKUP($A831,[1]전년동월vs전월vs당월!$A$598:$AA$924,27,FALSE)</f>
        <v>19870</v>
      </c>
      <c r="Z831" s="68" t="s">
        <v>629</v>
      </c>
      <c r="AA831" s="219" t="str">
        <f>VLOOKUP($A831,농산물!$A239:$O565,15,FALSE)</f>
        <v>-</v>
      </c>
      <c r="AB831" s="251" t="e">
        <f t="shared" si="171"/>
        <v>#VALUE!</v>
      </c>
      <c r="AC831" s="251" t="e">
        <f t="shared" si="172"/>
        <v>#VALUE!</v>
      </c>
      <c r="AD831" s="83"/>
    </row>
    <row r="832" spans="1:30">
      <c r="A832">
        <v>234</v>
      </c>
      <c r="B832" s="16" t="str">
        <f t="shared" si="164"/>
        <v>딸기(생과)설향kg중17~10g국산</v>
      </c>
      <c r="C832" s="61"/>
      <c r="D832" s="61" t="s">
        <v>513</v>
      </c>
      <c r="E832" s="175" t="s">
        <v>607</v>
      </c>
      <c r="F832" s="175" t="s">
        <v>2225</v>
      </c>
      <c r="G832" s="61" t="s">
        <v>192</v>
      </c>
      <c r="H832" s="131" t="s">
        <v>2229</v>
      </c>
      <c r="I832" s="117" t="s">
        <v>195</v>
      </c>
      <c r="J832" s="68">
        <f>VLOOKUP($A832,[1]전년동월vs전월vs당월!$A$598:$AA$924,12,FALSE)</f>
        <v>8000</v>
      </c>
      <c r="K832" s="68" t="s">
        <v>629</v>
      </c>
      <c r="L832" s="219">
        <f>VLOOKUP($A832,농산물!$A240:$O566,12,FALSE)</f>
        <v>10500</v>
      </c>
      <c r="M832" s="251">
        <f t="shared" si="165"/>
        <v>31.25</v>
      </c>
      <c r="N832" s="251" t="e">
        <f t="shared" si="166"/>
        <v>#VALUE!</v>
      </c>
      <c r="O832" s="68" t="str">
        <f>VLOOKUP($A832,[1]전년동월vs전월vs당월!$A$598:$AA$924,17,FALSE)</f>
        <v>-</v>
      </c>
      <c r="P832" s="68" t="s">
        <v>629</v>
      </c>
      <c r="Q832" s="219" t="str">
        <f>VLOOKUP($A832,농산물!$A240:$O566,13,FALSE)</f>
        <v>-</v>
      </c>
      <c r="R832" s="251" t="e">
        <f t="shared" si="167"/>
        <v>#VALUE!</v>
      </c>
      <c r="S832" s="251" t="e">
        <f t="shared" si="168"/>
        <v>#VALUE!</v>
      </c>
      <c r="T832" s="68">
        <f>VLOOKUP($A832,[1]전년동월vs전월vs당월!$A$598:$AA$924,22,FALSE)</f>
        <v>17600</v>
      </c>
      <c r="U832" s="68" t="s">
        <v>629</v>
      </c>
      <c r="V832" s="219" t="str">
        <f>VLOOKUP($A832,농산물!$A240:$O566,14,FALSE)</f>
        <v>-</v>
      </c>
      <c r="W832" s="251" t="e">
        <f t="shared" si="169"/>
        <v>#VALUE!</v>
      </c>
      <c r="X832" s="251" t="e">
        <f t="shared" si="170"/>
        <v>#VALUE!</v>
      </c>
      <c r="Y832" s="68">
        <f>VLOOKUP($A832,[1]전년동월vs전월vs당월!$A$598:$AA$924,27,FALSE)</f>
        <v>11800</v>
      </c>
      <c r="Z832" s="68" t="s">
        <v>629</v>
      </c>
      <c r="AA832" s="219">
        <f>VLOOKUP($A832,농산물!$A240:$O566,15,FALSE)</f>
        <v>12900</v>
      </c>
      <c r="AB832" s="251">
        <f t="shared" si="171"/>
        <v>9.3220338983050848</v>
      </c>
      <c r="AC832" s="251" t="e">
        <f t="shared" si="172"/>
        <v>#VALUE!</v>
      </c>
      <c r="AD832" s="83"/>
    </row>
    <row r="833" spans="1:30">
      <c r="A833">
        <v>235</v>
      </c>
      <c r="B833" s="16" t="str">
        <f t="shared" si="164"/>
        <v>딸기(생과)육보kg중17~10g국산</v>
      </c>
      <c r="C833" s="61"/>
      <c r="D833" s="61" t="s">
        <v>513</v>
      </c>
      <c r="E833" s="175" t="s">
        <v>607</v>
      </c>
      <c r="F833" s="175" t="s">
        <v>2227</v>
      </c>
      <c r="G833" s="61" t="s">
        <v>192</v>
      </c>
      <c r="H833" s="131" t="s">
        <v>2229</v>
      </c>
      <c r="I833" s="117" t="s">
        <v>195</v>
      </c>
      <c r="J833" s="68" t="str">
        <f>VLOOKUP($A833,[1]전년동월vs전월vs당월!$A$598:$AA$924,12,FALSE)</f>
        <v>-</v>
      </c>
      <c r="K833" s="68" t="s">
        <v>629</v>
      </c>
      <c r="L833" s="219" t="str">
        <f>VLOOKUP($A833,농산물!$A241:$O567,12,FALSE)</f>
        <v>-</v>
      </c>
      <c r="M833" s="251" t="e">
        <f t="shared" si="165"/>
        <v>#VALUE!</v>
      </c>
      <c r="N833" s="251" t="e">
        <f t="shared" si="166"/>
        <v>#VALUE!</v>
      </c>
      <c r="O833" s="68">
        <f>VLOOKUP($A833,[1]전년동월vs전월vs당월!$A$598:$AA$924,17,FALSE)</f>
        <v>16000</v>
      </c>
      <c r="P833" s="68" t="s">
        <v>629</v>
      </c>
      <c r="Q833" s="219" t="str">
        <f>VLOOKUP($A833,농산물!$A241:$O567,13,FALSE)</f>
        <v>-</v>
      </c>
      <c r="R833" s="251" t="e">
        <f t="shared" si="167"/>
        <v>#VALUE!</v>
      </c>
      <c r="S833" s="251" t="e">
        <f t="shared" si="168"/>
        <v>#VALUE!</v>
      </c>
      <c r="T833" s="68" t="str">
        <f>VLOOKUP($A833,[1]전년동월vs전월vs당월!$A$598:$AA$924,22,FALSE)</f>
        <v>-</v>
      </c>
      <c r="U833" s="68" t="s">
        <v>629</v>
      </c>
      <c r="V833" s="219" t="str">
        <f>VLOOKUP($A833,농산물!$A241:$O567,14,FALSE)</f>
        <v>-</v>
      </c>
      <c r="W833" s="251" t="e">
        <f t="shared" si="169"/>
        <v>#VALUE!</v>
      </c>
      <c r="X833" s="251" t="e">
        <f t="shared" si="170"/>
        <v>#VALUE!</v>
      </c>
      <c r="Y833" s="68" t="str">
        <f>VLOOKUP($A833,[1]전년동월vs전월vs당월!$A$598:$AA$924,27,FALSE)</f>
        <v>-</v>
      </c>
      <c r="Z833" s="68" t="s">
        <v>629</v>
      </c>
      <c r="AA833" s="219">
        <f>VLOOKUP($A833,농산물!$A241:$O567,15,FALSE)</f>
        <v>12900</v>
      </c>
      <c r="AB833" s="251" t="e">
        <f t="shared" si="171"/>
        <v>#VALUE!</v>
      </c>
      <c r="AC833" s="251" t="e">
        <f t="shared" si="172"/>
        <v>#VALUE!</v>
      </c>
      <c r="AD833" s="83"/>
    </row>
    <row r="834" spans="1:30">
      <c r="A834">
        <v>236</v>
      </c>
      <c r="B834" s="16" t="str">
        <f t="shared" si="164"/>
        <v>딸기(생과)장희kg중17~10g국산</v>
      </c>
      <c r="C834" s="61"/>
      <c r="D834" s="61" t="s">
        <v>513</v>
      </c>
      <c r="E834" s="175" t="s">
        <v>607</v>
      </c>
      <c r="F834" s="175" t="s">
        <v>2228</v>
      </c>
      <c r="G834" s="61" t="s">
        <v>192</v>
      </c>
      <c r="H834" s="131" t="s">
        <v>609</v>
      </c>
      <c r="I834" s="117" t="s">
        <v>195</v>
      </c>
      <c r="J834" s="68">
        <f>VLOOKUP($A834,[1]전년동월vs전월vs당월!$A$598:$AA$924,12,FALSE)</f>
        <v>6500</v>
      </c>
      <c r="K834" s="68" t="s">
        <v>629</v>
      </c>
      <c r="L834" s="219">
        <f>VLOOKUP($A834,농산물!$A242:$O568,12,FALSE)</f>
        <v>8500</v>
      </c>
      <c r="M834" s="251">
        <f t="shared" si="165"/>
        <v>30.76923076923077</v>
      </c>
      <c r="N834" s="251" t="e">
        <f t="shared" si="166"/>
        <v>#VALUE!</v>
      </c>
      <c r="O834" s="68" t="str">
        <f>VLOOKUP($A834,[1]전년동월vs전월vs당월!$A$598:$AA$924,17,FALSE)</f>
        <v>-</v>
      </c>
      <c r="P834" s="68" t="s">
        <v>629</v>
      </c>
      <c r="Q834" s="219" t="str">
        <f>VLOOKUP($A834,농산물!$A242:$O568,13,FALSE)</f>
        <v>-</v>
      </c>
      <c r="R834" s="251" t="e">
        <f t="shared" si="167"/>
        <v>#VALUE!</v>
      </c>
      <c r="S834" s="251" t="e">
        <f t="shared" si="168"/>
        <v>#VALUE!</v>
      </c>
      <c r="T834" s="68" t="str">
        <f>VLOOKUP($A834,[1]전년동월vs전월vs당월!$A$598:$AA$924,22,FALSE)</f>
        <v>-</v>
      </c>
      <c r="U834" s="68" t="s">
        <v>629</v>
      </c>
      <c r="V834" s="219" t="str">
        <f>VLOOKUP($A834,농산물!$A242:$O568,14,FALSE)</f>
        <v>-</v>
      </c>
      <c r="W834" s="251" t="e">
        <f t="shared" si="169"/>
        <v>#VALUE!</v>
      </c>
      <c r="X834" s="251" t="e">
        <f t="shared" si="170"/>
        <v>#VALUE!</v>
      </c>
      <c r="Y834" s="68">
        <f>VLOOKUP($A834,[1]전년동월vs전월vs당월!$A$598:$AA$924,27,FALSE)</f>
        <v>11800</v>
      </c>
      <c r="Z834" s="68" t="s">
        <v>629</v>
      </c>
      <c r="AA834" s="219" t="str">
        <f>VLOOKUP($A834,농산물!$A242:$O568,15,FALSE)</f>
        <v>-</v>
      </c>
      <c r="AB834" s="251" t="e">
        <f t="shared" si="171"/>
        <v>#VALUE!</v>
      </c>
      <c r="AC834" s="251" t="e">
        <f t="shared" si="172"/>
        <v>#VALUE!</v>
      </c>
      <c r="AD834" s="83"/>
    </row>
    <row r="835" spans="1:30">
      <c r="A835">
        <v>237</v>
      </c>
      <c r="B835" s="16" t="str">
        <f t="shared" si="164"/>
        <v>레몬생과kg18kg미국</v>
      </c>
      <c r="C835" s="61">
        <v>92</v>
      </c>
      <c r="D835" s="61" t="s">
        <v>513</v>
      </c>
      <c r="E835" s="175" t="s">
        <v>610</v>
      </c>
      <c r="F835" s="175" t="s">
        <v>611</v>
      </c>
      <c r="G835" s="61" t="s">
        <v>192</v>
      </c>
      <c r="H835" s="175" t="s">
        <v>2230</v>
      </c>
      <c r="I835" s="117" t="s">
        <v>1514</v>
      </c>
      <c r="J835" s="68">
        <f>VLOOKUP($A835,[1]전년동월vs전월vs당월!$A$598:$AA$924,12,FALSE)</f>
        <v>2280</v>
      </c>
      <c r="K835" s="68">
        <v>3890</v>
      </c>
      <c r="L835" s="219" t="str">
        <f>VLOOKUP($A835,농산물!$A243:$O569,12,FALSE)</f>
        <v>-</v>
      </c>
      <c r="M835" s="251" t="e">
        <f t="shared" si="165"/>
        <v>#VALUE!</v>
      </c>
      <c r="N835" s="251" t="e">
        <f t="shared" si="166"/>
        <v>#VALUE!</v>
      </c>
      <c r="O835" s="68">
        <f>VLOOKUP($A835,[1]전년동월vs전월vs당월!$A$598:$AA$924,17,FALSE)</f>
        <v>2230</v>
      </c>
      <c r="P835" s="68">
        <v>4670</v>
      </c>
      <c r="Q835" s="219">
        <f>VLOOKUP($A835,농산물!$A243:$O569,13,FALSE)</f>
        <v>5460</v>
      </c>
      <c r="R835" s="251">
        <f t="shared" si="167"/>
        <v>144.84304932735427</v>
      </c>
      <c r="S835" s="251">
        <f t="shared" si="168"/>
        <v>16.916488222698074</v>
      </c>
      <c r="T835" s="68">
        <f>VLOOKUP($A835,[1]전년동월vs전월vs당월!$A$598:$AA$924,22,FALSE)</f>
        <v>4620</v>
      </c>
      <c r="U835" s="68">
        <v>5060</v>
      </c>
      <c r="V835" s="219">
        <f>VLOOKUP($A835,농산물!$A243:$O569,14,FALSE)</f>
        <v>6550</v>
      </c>
      <c r="W835" s="251">
        <f t="shared" si="169"/>
        <v>41.774891774891778</v>
      </c>
      <c r="X835" s="251">
        <f t="shared" si="170"/>
        <v>29.446640316205535</v>
      </c>
      <c r="Y835" s="68">
        <f>VLOOKUP($A835,[1]전년동월vs전월vs당월!$A$598:$AA$924,27,FALSE)</f>
        <v>7900</v>
      </c>
      <c r="Z835" s="68" t="s">
        <v>629</v>
      </c>
      <c r="AA835" s="219" t="str">
        <f>VLOOKUP($A835,농산물!$A243:$O569,15,FALSE)</f>
        <v>-</v>
      </c>
      <c r="AB835" s="251" t="e">
        <f t="shared" si="171"/>
        <v>#VALUE!</v>
      </c>
      <c r="AC835" s="251" t="e">
        <f t="shared" si="172"/>
        <v>#VALUE!</v>
      </c>
      <c r="AD835" s="83"/>
    </row>
    <row r="836" spans="1:30">
      <c r="A836">
        <v>238</v>
      </c>
      <c r="B836" s="16" t="str">
        <f t="shared" si="164"/>
        <v>멜론일반머스크kg5kg3수/4수국산</v>
      </c>
      <c r="C836" s="61">
        <v>93</v>
      </c>
      <c r="D836" s="61" t="s">
        <v>513</v>
      </c>
      <c r="E836" s="175" t="s">
        <v>2231</v>
      </c>
      <c r="F836" s="175" t="s">
        <v>2232</v>
      </c>
      <c r="G836" s="61" t="s">
        <v>192</v>
      </c>
      <c r="H836" s="175" t="s">
        <v>2233</v>
      </c>
      <c r="I836" s="117" t="s">
        <v>195</v>
      </c>
      <c r="J836" s="68" t="str">
        <f>VLOOKUP($A836,[1]전년동월vs전월vs당월!$A$598:$AA$924,12,FALSE)</f>
        <v>-</v>
      </c>
      <c r="K836" s="68">
        <v>4000</v>
      </c>
      <c r="L836" s="219" t="str">
        <f>VLOOKUP($A836,농산물!$A244:$O570,12,FALSE)</f>
        <v>-</v>
      </c>
      <c r="M836" s="251" t="e">
        <f t="shared" si="165"/>
        <v>#VALUE!</v>
      </c>
      <c r="N836" s="251" t="e">
        <f t="shared" si="166"/>
        <v>#VALUE!</v>
      </c>
      <c r="O836" s="68" t="str">
        <f>VLOOKUP($A836,[1]전년동월vs전월vs당월!$A$598:$AA$924,17,FALSE)</f>
        <v>-</v>
      </c>
      <c r="P836" s="68" t="s">
        <v>629</v>
      </c>
      <c r="Q836" s="219">
        <f>VLOOKUP($A836,농산물!$A244:$O570,13,FALSE)</f>
        <v>3880</v>
      </c>
      <c r="R836" s="251" t="e">
        <f t="shared" si="167"/>
        <v>#VALUE!</v>
      </c>
      <c r="S836" s="251" t="e">
        <f t="shared" si="168"/>
        <v>#VALUE!</v>
      </c>
      <c r="T836" s="68" t="str">
        <f>VLOOKUP($A836,[1]전년동월vs전월vs당월!$A$598:$AA$924,22,FALSE)</f>
        <v>-</v>
      </c>
      <c r="U836" s="68" t="s">
        <v>629</v>
      </c>
      <c r="V836" s="219" t="str">
        <f>VLOOKUP($A836,농산물!$A244:$O570,14,FALSE)</f>
        <v>-</v>
      </c>
      <c r="W836" s="251" t="e">
        <f t="shared" si="169"/>
        <v>#VALUE!</v>
      </c>
      <c r="X836" s="251" t="e">
        <f t="shared" si="170"/>
        <v>#VALUE!</v>
      </c>
      <c r="Y836" s="68">
        <f>VLOOKUP($A836,[1]전년동월vs전월vs당월!$A$598:$AA$924,27,FALSE)</f>
        <v>9160</v>
      </c>
      <c r="Z836" s="68" t="s">
        <v>629</v>
      </c>
      <c r="AA836" s="219" t="str">
        <f>VLOOKUP($A836,농산물!$A244:$O570,15,FALSE)</f>
        <v>-</v>
      </c>
      <c r="AB836" s="251" t="e">
        <f t="shared" si="171"/>
        <v>#VALUE!</v>
      </c>
      <c r="AC836" s="251" t="e">
        <f t="shared" si="172"/>
        <v>#VALUE!</v>
      </c>
      <c r="AD836" s="83"/>
    </row>
    <row r="837" spans="1:30">
      <c r="A837">
        <v>239</v>
      </c>
      <c r="B837" s="16" t="str">
        <f t="shared" si="164"/>
        <v>멜론일반머스크kg8kg4수국산</v>
      </c>
      <c r="C837" s="61"/>
      <c r="D837" s="61" t="s">
        <v>513</v>
      </c>
      <c r="E837" s="175" t="s">
        <v>2231</v>
      </c>
      <c r="F837" s="175" t="s">
        <v>2232</v>
      </c>
      <c r="G837" s="61" t="s">
        <v>192</v>
      </c>
      <c r="H837" s="175" t="s">
        <v>2234</v>
      </c>
      <c r="I837" s="117" t="s">
        <v>195</v>
      </c>
      <c r="J837" s="68">
        <f>VLOOKUP($A837,[1]전년동월vs전월vs당월!$A$598:$AA$924,12,FALSE)</f>
        <v>4380</v>
      </c>
      <c r="K837" s="68">
        <v>3130</v>
      </c>
      <c r="L837" s="219">
        <f>VLOOKUP($A837,농산물!$A245:$O571,12,FALSE)</f>
        <v>5630</v>
      </c>
      <c r="M837" s="251">
        <f t="shared" si="165"/>
        <v>28.538812785388128</v>
      </c>
      <c r="N837" s="251">
        <f t="shared" si="166"/>
        <v>79.87220447284345</v>
      </c>
      <c r="O837" s="68">
        <f>VLOOKUP($A837,[1]전년동월vs전월vs당월!$A$598:$AA$924,17,FALSE)</f>
        <v>4380</v>
      </c>
      <c r="P837" s="68">
        <v>3630</v>
      </c>
      <c r="Q837" s="219" t="str">
        <f>VLOOKUP($A837,농산물!$A245:$O571,13,FALSE)</f>
        <v>-</v>
      </c>
      <c r="R837" s="251" t="e">
        <f t="shared" si="167"/>
        <v>#VALUE!</v>
      </c>
      <c r="S837" s="251" t="e">
        <f t="shared" si="168"/>
        <v>#VALUE!</v>
      </c>
      <c r="T837" s="68" t="str">
        <f>VLOOKUP($A837,[1]전년동월vs전월vs당월!$A$598:$AA$924,22,FALSE)</f>
        <v>-</v>
      </c>
      <c r="U837" s="68">
        <v>4840</v>
      </c>
      <c r="V837" s="219">
        <f>VLOOKUP($A837,농산물!$A245:$O571,14,FALSE)</f>
        <v>9580</v>
      </c>
      <c r="W837" s="251" t="e">
        <f t="shared" si="169"/>
        <v>#VALUE!</v>
      </c>
      <c r="X837" s="251">
        <f t="shared" si="170"/>
        <v>97.933884297520663</v>
      </c>
      <c r="Y837" s="68" t="str">
        <f>VLOOKUP($A837,[1]전년동월vs전월vs당월!$A$598:$AA$924,27,FALSE)</f>
        <v>-</v>
      </c>
      <c r="Z837" s="68">
        <v>4740</v>
      </c>
      <c r="AA837" s="219" t="str">
        <f>VLOOKUP($A837,농산물!$A245:$O571,15,FALSE)</f>
        <v>-</v>
      </c>
      <c r="AB837" s="251" t="e">
        <f t="shared" si="171"/>
        <v>#VALUE!</v>
      </c>
      <c r="AC837" s="251" t="e">
        <f t="shared" si="172"/>
        <v>#VALUE!</v>
      </c>
      <c r="AD837" s="83"/>
    </row>
    <row r="838" spans="1:30">
      <c r="A838">
        <v>240</v>
      </c>
      <c r="B838" s="16" t="str">
        <f t="shared" si="164"/>
        <v>멜론일반머스크kg8kg5수국산</v>
      </c>
      <c r="C838" s="61"/>
      <c r="D838" s="61" t="s">
        <v>513</v>
      </c>
      <c r="E838" s="175" t="s">
        <v>2231</v>
      </c>
      <c r="F838" s="175" t="s">
        <v>2232</v>
      </c>
      <c r="G838" s="61" t="s">
        <v>192</v>
      </c>
      <c r="H838" s="175" t="s">
        <v>2235</v>
      </c>
      <c r="I838" s="117" t="s">
        <v>195</v>
      </c>
      <c r="J838" s="68" t="str">
        <f>VLOOKUP($A838,[1]전년동월vs전월vs당월!$A$598:$AA$924,12,FALSE)</f>
        <v>-</v>
      </c>
      <c r="K838" s="68">
        <v>3130</v>
      </c>
      <c r="L838" s="219" t="str">
        <f>VLOOKUP($A838,농산물!$A246:$O572,12,FALSE)</f>
        <v>-</v>
      </c>
      <c r="M838" s="251" t="e">
        <f t="shared" si="165"/>
        <v>#VALUE!</v>
      </c>
      <c r="N838" s="251" t="e">
        <f t="shared" si="166"/>
        <v>#VALUE!</v>
      </c>
      <c r="O838" s="68" t="str">
        <f>VLOOKUP($A838,[1]전년동월vs전월vs당월!$A$598:$AA$924,17,FALSE)</f>
        <v>-</v>
      </c>
      <c r="P838" s="68" t="s">
        <v>629</v>
      </c>
      <c r="Q838" s="219" t="str">
        <f>VLOOKUP($A838,농산물!$A246:$O572,13,FALSE)</f>
        <v>-</v>
      </c>
      <c r="R838" s="251" t="e">
        <f t="shared" si="167"/>
        <v>#VALUE!</v>
      </c>
      <c r="S838" s="251" t="e">
        <f t="shared" si="168"/>
        <v>#VALUE!</v>
      </c>
      <c r="T838" s="68" t="str">
        <f>VLOOKUP($A838,[1]전년동월vs전월vs당월!$A$598:$AA$924,22,FALSE)</f>
        <v>-</v>
      </c>
      <c r="U838" s="68" t="s">
        <v>629</v>
      </c>
      <c r="V838" s="219" t="str">
        <f>VLOOKUP($A838,농산물!$A246:$O572,14,FALSE)</f>
        <v>-</v>
      </c>
      <c r="W838" s="251" t="e">
        <f t="shared" si="169"/>
        <v>#VALUE!</v>
      </c>
      <c r="X838" s="251" t="e">
        <f t="shared" si="170"/>
        <v>#VALUE!</v>
      </c>
      <c r="Y838" s="68" t="str">
        <f>VLOOKUP($A838,[1]전년동월vs전월vs당월!$A$598:$AA$924,27,FALSE)</f>
        <v>-</v>
      </c>
      <c r="Z838" s="68" t="s">
        <v>629</v>
      </c>
      <c r="AA838" s="219" t="str">
        <f>VLOOKUP($A838,농산물!$A246:$O572,15,FALSE)</f>
        <v>-</v>
      </c>
      <c r="AB838" s="251" t="e">
        <f t="shared" si="171"/>
        <v>#VALUE!</v>
      </c>
      <c r="AC838" s="251" t="e">
        <f t="shared" si="172"/>
        <v>#VALUE!</v>
      </c>
      <c r="AD838" s="83"/>
    </row>
    <row r="839" spans="1:30">
      <c r="A839">
        <v>241</v>
      </c>
      <c r="B839" s="16" t="str">
        <f t="shared" ref="B839:B902" si="173">E839&amp;F839&amp;G839&amp;H839&amp;I839</f>
        <v>멜론세지멜론kg5kg3수/4수국산</v>
      </c>
      <c r="C839" s="61"/>
      <c r="D839" s="61" t="s">
        <v>513</v>
      </c>
      <c r="E839" s="175" t="s">
        <v>2231</v>
      </c>
      <c r="F839" s="175" t="s">
        <v>2236</v>
      </c>
      <c r="G839" s="61" t="s">
        <v>192</v>
      </c>
      <c r="H839" s="175" t="s">
        <v>2233</v>
      </c>
      <c r="I839" s="117" t="s">
        <v>195</v>
      </c>
      <c r="J839" s="68">
        <f>VLOOKUP($A839,[1]전년동월vs전월vs당월!$A$598:$AA$924,12,FALSE)</f>
        <v>9600</v>
      </c>
      <c r="K839" s="68">
        <v>4200</v>
      </c>
      <c r="L839" s="219">
        <f>VLOOKUP($A839,농산물!$A247:$O573,12,FALSE)</f>
        <v>9000</v>
      </c>
      <c r="M839" s="251">
        <f t="shared" si="165"/>
        <v>-6.25</v>
      </c>
      <c r="N839" s="251">
        <f t="shared" si="166"/>
        <v>114.28571428571429</v>
      </c>
      <c r="O839" s="68" t="str">
        <f>VLOOKUP($A839,[1]전년동월vs전월vs당월!$A$598:$AA$924,17,FALSE)</f>
        <v>-</v>
      </c>
      <c r="P839" s="68" t="s">
        <v>629</v>
      </c>
      <c r="Q839" s="219" t="str">
        <f>VLOOKUP($A839,농산물!$A247:$O573,13,FALSE)</f>
        <v>-</v>
      </c>
      <c r="R839" s="251" t="e">
        <f t="shared" si="167"/>
        <v>#VALUE!</v>
      </c>
      <c r="S839" s="251" t="e">
        <f t="shared" si="168"/>
        <v>#VALUE!</v>
      </c>
      <c r="T839" s="68">
        <f>VLOOKUP($A839,[1]전년동월vs전월vs당월!$A$598:$AA$924,22,FALSE)</f>
        <v>10160</v>
      </c>
      <c r="U839" s="68" t="s">
        <v>629</v>
      </c>
      <c r="V839" s="219">
        <f>VLOOKUP($A839,농산물!$A247:$O573,14,FALSE)</f>
        <v>12610</v>
      </c>
      <c r="W839" s="251">
        <f t="shared" si="169"/>
        <v>24.114173228346456</v>
      </c>
      <c r="X839" s="251" t="e">
        <f t="shared" si="170"/>
        <v>#VALUE!</v>
      </c>
      <c r="Y839" s="68" t="str">
        <f>VLOOKUP($A839,[1]전년동월vs전월vs당월!$A$598:$AA$924,27,FALSE)</f>
        <v>-</v>
      </c>
      <c r="Z839" s="68" t="s">
        <v>629</v>
      </c>
      <c r="AA839" s="219" t="str">
        <f>VLOOKUP($A839,농산물!$A247:$O573,15,FALSE)</f>
        <v>-</v>
      </c>
      <c r="AB839" s="251" t="e">
        <f t="shared" si="171"/>
        <v>#VALUE!</v>
      </c>
      <c r="AC839" s="251" t="e">
        <f t="shared" si="172"/>
        <v>#VALUE!</v>
      </c>
      <c r="AD839" s="83"/>
    </row>
    <row r="840" spans="1:30">
      <c r="A840">
        <v>242</v>
      </c>
      <c r="B840" s="16" t="str">
        <f t="shared" si="173"/>
        <v>바나나생과kg13kg6발,8발/프리미엄필리핀</v>
      </c>
      <c r="C840" s="61">
        <v>94</v>
      </c>
      <c r="D840" s="61" t="s">
        <v>513</v>
      </c>
      <c r="E840" s="175" t="s">
        <v>612</v>
      </c>
      <c r="F840" s="175" t="s">
        <v>611</v>
      </c>
      <c r="G840" s="61" t="s">
        <v>192</v>
      </c>
      <c r="H840" s="175" t="s">
        <v>2237</v>
      </c>
      <c r="I840" s="117" t="s">
        <v>1621</v>
      </c>
      <c r="J840" s="68">
        <f>VLOOKUP($A840,[1]전년동월vs전월vs당월!$A$598:$AA$924,12,FALSE)</f>
        <v>1540</v>
      </c>
      <c r="K840" s="68">
        <v>1700</v>
      </c>
      <c r="L840" s="219">
        <f>VLOOKUP($A840,농산물!$A248:$O574,12,FALSE)</f>
        <v>1770</v>
      </c>
      <c r="M840" s="251">
        <f t="shared" si="165"/>
        <v>14.935064935064934</v>
      </c>
      <c r="N840" s="251">
        <f t="shared" si="166"/>
        <v>4.117647058823529</v>
      </c>
      <c r="O840" s="68">
        <f>VLOOKUP($A840,[1]전년동월vs전월vs당월!$A$598:$AA$924,17,FALSE)</f>
        <v>1470</v>
      </c>
      <c r="P840" s="68">
        <v>3000</v>
      </c>
      <c r="Q840" s="219" t="str">
        <f>VLOOKUP($A840,농산물!$A248:$O574,13,FALSE)</f>
        <v>-</v>
      </c>
      <c r="R840" s="251" t="e">
        <f t="shared" si="167"/>
        <v>#VALUE!</v>
      </c>
      <c r="S840" s="251" t="e">
        <f t="shared" si="168"/>
        <v>#VALUE!</v>
      </c>
      <c r="T840" s="68">
        <f>VLOOKUP($A840,[1]전년동월vs전월vs당월!$A$598:$AA$924,22,FALSE)</f>
        <v>3180</v>
      </c>
      <c r="U840" s="68">
        <v>3280</v>
      </c>
      <c r="V840" s="219">
        <f>VLOOKUP($A840,농산물!$A248:$O574,14,FALSE)</f>
        <v>3260</v>
      </c>
      <c r="W840" s="251">
        <f t="shared" si="169"/>
        <v>2.5157232704402515</v>
      </c>
      <c r="X840" s="251">
        <f t="shared" si="170"/>
        <v>-0.6097560975609756</v>
      </c>
      <c r="Y840" s="68" t="str">
        <f>VLOOKUP($A840,[1]전년동월vs전월vs당월!$A$598:$AA$924,27,FALSE)</f>
        <v>-</v>
      </c>
      <c r="Z840" s="68" t="s">
        <v>629</v>
      </c>
      <c r="AA840" s="219" t="str">
        <f>VLOOKUP($A840,농산물!$A248:$O574,15,FALSE)</f>
        <v>-</v>
      </c>
      <c r="AB840" s="251" t="e">
        <f t="shared" si="171"/>
        <v>#VALUE!</v>
      </c>
      <c r="AC840" s="251" t="e">
        <f t="shared" si="172"/>
        <v>#VALUE!</v>
      </c>
      <c r="AD840" s="83"/>
    </row>
    <row r="841" spans="1:30">
      <c r="A841">
        <v>243</v>
      </c>
      <c r="B841" s="16" t="str">
        <f t="shared" si="173"/>
        <v>바나나생과kg13kg6발,8발/일반필리핀</v>
      </c>
      <c r="C841" s="61"/>
      <c r="D841" s="61" t="s">
        <v>513</v>
      </c>
      <c r="E841" s="175" t="s">
        <v>612</v>
      </c>
      <c r="F841" s="175" t="s">
        <v>611</v>
      </c>
      <c r="G841" s="61" t="s">
        <v>192</v>
      </c>
      <c r="H841" s="175" t="s">
        <v>2238</v>
      </c>
      <c r="I841" s="117" t="s">
        <v>1621</v>
      </c>
      <c r="J841" s="68">
        <f>VLOOKUP($A841,[1]전년동월vs전월vs당월!$A$598:$AA$924,12,FALSE)</f>
        <v>1470</v>
      </c>
      <c r="K841" s="68">
        <v>1620</v>
      </c>
      <c r="L841" s="219">
        <f>VLOOKUP($A841,농산물!$A249:$O575,12,FALSE)</f>
        <v>1620</v>
      </c>
      <c r="M841" s="251">
        <f t="shared" si="165"/>
        <v>10.204081632653061</v>
      </c>
      <c r="N841" s="251">
        <f t="shared" si="166"/>
        <v>0</v>
      </c>
      <c r="O841" s="68" t="str">
        <f>VLOOKUP($A841,[1]전년동월vs전월vs당월!$A$598:$AA$924,17,FALSE)</f>
        <v>-</v>
      </c>
      <c r="P841" s="68" t="s">
        <v>629</v>
      </c>
      <c r="Q841" s="219" t="str">
        <f>VLOOKUP($A841,농산물!$A249:$O575,13,FALSE)</f>
        <v>-</v>
      </c>
      <c r="R841" s="251" t="e">
        <f t="shared" si="167"/>
        <v>#VALUE!</v>
      </c>
      <c r="S841" s="251" t="e">
        <f t="shared" si="168"/>
        <v>#VALUE!</v>
      </c>
      <c r="T841" s="68" t="str">
        <f>VLOOKUP($A841,[1]전년동월vs전월vs당월!$A$598:$AA$924,22,FALSE)</f>
        <v>-</v>
      </c>
      <c r="U841" s="68">
        <v>2280</v>
      </c>
      <c r="V841" s="219">
        <f>VLOOKUP($A841,농산물!$A249:$O575,14,FALSE)</f>
        <v>2350</v>
      </c>
      <c r="W841" s="251" t="e">
        <f t="shared" si="169"/>
        <v>#VALUE!</v>
      </c>
      <c r="X841" s="251">
        <f t="shared" si="170"/>
        <v>3.0701754385964914</v>
      </c>
      <c r="Y841" s="68" t="str">
        <f>VLOOKUP($A841,[1]전년동월vs전월vs당월!$A$598:$AA$924,27,FALSE)</f>
        <v>-</v>
      </c>
      <c r="Z841" s="68" t="s">
        <v>629</v>
      </c>
      <c r="AA841" s="219" t="str">
        <f>VLOOKUP($A841,농산물!$A249:$O575,15,FALSE)</f>
        <v>-</v>
      </c>
      <c r="AB841" s="251" t="e">
        <f t="shared" si="171"/>
        <v>#VALUE!</v>
      </c>
      <c r="AC841" s="251" t="e">
        <f t="shared" si="172"/>
        <v>#VALUE!</v>
      </c>
      <c r="AD841" s="83"/>
    </row>
    <row r="842" spans="1:30">
      <c r="A842">
        <v>244</v>
      </c>
      <c r="B842" s="16" t="str">
        <f t="shared" si="173"/>
        <v>바나나몽키바나나kg미니바나나필리핀</v>
      </c>
      <c r="C842" s="61"/>
      <c r="D842" s="61" t="s">
        <v>513</v>
      </c>
      <c r="E842" s="175" t="s">
        <v>612</v>
      </c>
      <c r="F842" s="175" t="s">
        <v>2239</v>
      </c>
      <c r="G842" s="61" t="s">
        <v>192</v>
      </c>
      <c r="H842" s="175" t="s">
        <v>2240</v>
      </c>
      <c r="I842" s="117" t="s">
        <v>1621</v>
      </c>
      <c r="J842" s="68" t="str">
        <f>VLOOKUP($A842,[1]전년동월vs전월vs당월!$A$598:$AA$924,12,FALSE)</f>
        <v>-</v>
      </c>
      <c r="K842" s="68" t="s">
        <v>629</v>
      </c>
      <c r="L842" s="219" t="str">
        <f>VLOOKUP($A842,농산물!$A250:$O576,12,FALSE)</f>
        <v>-</v>
      </c>
      <c r="M842" s="251" t="e">
        <f t="shared" si="165"/>
        <v>#VALUE!</v>
      </c>
      <c r="N842" s="251" t="e">
        <f t="shared" si="166"/>
        <v>#VALUE!</v>
      </c>
      <c r="O842" s="68" t="str">
        <f>VLOOKUP($A842,[1]전년동월vs전월vs당월!$A$598:$AA$924,17,FALSE)</f>
        <v>-</v>
      </c>
      <c r="P842" s="68" t="s">
        <v>629</v>
      </c>
      <c r="Q842" s="219" t="str">
        <f>VLOOKUP($A842,농산물!$A250:$O576,13,FALSE)</f>
        <v>-</v>
      </c>
      <c r="R842" s="251" t="e">
        <f t="shared" si="167"/>
        <v>#VALUE!</v>
      </c>
      <c r="S842" s="251" t="e">
        <f t="shared" si="168"/>
        <v>#VALUE!</v>
      </c>
      <c r="T842" s="68">
        <f>VLOOKUP($A842,[1]전년동월vs전월vs당월!$A$598:$AA$924,22,FALSE)</f>
        <v>3480</v>
      </c>
      <c r="U842" s="68">
        <v>6980</v>
      </c>
      <c r="V842" s="219">
        <f>VLOOKUP($A842,농산물!$A250:$O576,14,FALSE)</f>
        <v>6980</v>
      </c>
      <c r="W842" s="251">
        <f t="shared" si="169"/>
        <v>100.57471264367815</v>
      </c>
      <c r="X842" s="251">
        <f t="shared" si="170"/>
        <v>0</v>
      </c>
      <c r="Y842" s="68" t="str">
        <f>VLOOKUP($A842,[1]전년동월vs전월vs당월!$A$598:$AA$924,27,FALSE)</f>
        <v>-</v>
      </c>
      <c r="Z842" s="68" t="s">
        <v>629</v>
      </c>
      <c r="AA842" s="219" t="str">
        <f>VLOOKUP($A842,농산물!$A250:$O576,15,FALSE)</f>
        <v>-</v>
      </c>
      <c r="AB842" s="251" t="e">
        <f t="shared" si="171"/>
        <v>#VALUE!</v>
      </c>
      <c r="AC842" s="251" t="e">
        <f t="shared" si="172"/>
        <v>#VALUE!</v>
      </c>
      <c r="AD842" s="83"/>
    </row>
    <row r="843" spans="1:30">
      <c r="A843">
        <v>245</v>
      </c>
      <c r="B843" s="16" t="str">
        <f t="shared" si="173"/>
        <v>배(생과)신고kg15kg15~19개국산</v>
      </c>
      <c r="C843" s="61">
        <v>95</v>
      </c>
      <c r="D843" s="61" t="s">
        <v>513</v>
      </c>
      <c r="E843" s="175" t="s">
        <v>613</v>
      </c>
      <c r="F843" s="175" t="s">
        <v>2241</v>
      </c>
      <c r="G843" s="61" t="s">
        <v>192</v>
      </c>
      <c r="H843" s="175" t="s">
        <v>2242</v>
      </c>
      <c r="I843" s="117" t="s">
        <v>195</v>
      </c>
      <c r="J843" s="68">
        <f>VLOOKUP($A843,[1]전년동월vs전월vs당월!$A$598:$AA$924,12,FALSE)</f>
        <v>5000</v>
      </c>
      <c r="K843" s="68">
        <v>2670</v>
      </c>
      <c r="L843" s="219">
        <f>VLOOKUP($A843,농산물!$A251:$O577,12,FALSE)</f>
        <v>3670</v>
      </c>
      <c r="M843" s="251">
        <f t="shared" si="165"/>
        <v>-26.6</v>
      </c>
      <c r="N843" s="251">
        <f t="shared" si="166"/>
        <v>37.453183520599254</v>
      </c>
      <c r="O843" s="68">
        <f>VLOOKUP($A843,[1]전년동월vs전월vs당월!$A$598:$AA$924,17,FALSE)</f>
        <v>4540</v>
      </c>
      <c r="P843" s="68" t="s">
        <v>629</v>
      </c>
      <c r="Q843" s="219" t="str">
        <f>VLOOKUP($A843,농산물!$A251:$O577,13,FALSE)</f>
        <v>-</v>
      </c>
      <c r="R843" s="251" t="e">
        <f t="shared" si="167"/>
        <v>#VALUE!</v>
      </c>
      <c r="S843" s="251" t="e">
        <f t="shared" si="168"/>
        <v>#VALUE!</v>
      </c>
      <c r="T843" s="68">
        <f>VLOOKUP($A843,[1]전년동월vs전월vs당월!$A$598:$AA$924,22,FALSE)</f>
        <v>6840</v>
      </c>
      <c r="U843" s="68" t="s">
        <v>629</v>
      </c>
      <c r="V843" s="219" t="str">
        <f>VLOOKUP($A843,농산물!$A251:$O577,14,FALSE)</f>
        <v>-</v>
      </c>
      <c r="W843" s="251" t="e">
        <f t="shared" si="169"/>
        <v>#VALUE!</v>
      </c>
      <c r="X843" s="251" t="e">
        <f t="shared" si="170"/>
        <v>#VALUE!</v>
      </c>
      <c r="Y843" s="68">
        <f>VLOOKUP($A843,[1]전년동월vs전월vs당월!$A$598:$AA$924,27,FALSE)</f>
        <v>7740</v>
      </c>
      <c r="Z843" s="68">
        <v>5990</v>
      </c>
      <c r="AA843" s="219">
        <f>VLOOKUP($A843,농산물!$A251:$O577,15,FALSE)</f>
        <v>7500</v>
      </c>
      <c r="AB843" s="251">
        <f t="shared" si="171"/>
        <v>-3.1007751937984498</v>
      </c>
      <c r="AC843" s="251">
        <f t="shared" si="172"/>
        <v>25.208681135225376</v>
      </c>
      <c r="AD843" s="83"/>
    </row>
    <row r="844" spans="1:30">
      <c r="A844">
        <v>246</v>
      </c>
      <c r="B844" s="16" t="str">
        <f t="shared" si="173"/>
        <v>배(생과)신고kg15kg20~25개국산</v>
      </c>
      <c r="C844" s="61"/>
      <c r="D844" s="61" t="s">
        <v>513</v>
      </c>
      <c r="E844" s="175" t="s">
        <v>613</v>
      </c>
      <c r="F844" s="175" t="s">
        <v>2241</v>
      </c>
      <c r="G844" s="61" t="s">
        <v>192</v>
      </c>
      <c r="H844" s="175" t="s">
        <v>2243</v>
      </c>
      <c r="I844" s="117" t="s">
        <v>195</v>
      </c>
      <c r="J844" s="68">
        <f>VLOOKUP($A844,[1]전년동월vs전월vs당월!$A$598:$AA$924,12,FALSE)</f>
        <v>4340</v>
      </c>
      <c r="K844" s="68">
        <v>2670</v>
      </c>
      <c r="L844" s="219">
        <f>VLOOKUP($A844,농산물!$A252:$O578,12,FALSE)</f>
        <v>3340</v>
      </c>
      <c r="M844" s="251">
        <f t="shared" si="165"/>
        <v>-23.041474654377879</v>
      </c>
      <c r="N844" s="251">
        <f t="shared" si="166"/>
        <v>25.093632958801496</v>
      </c>
      <c r="O844" s="68" t="str">
        <f>VLOOKUP($A844,[1]전년동월vs전월vs당월!$A$598:$AA$924,17,FALSE)</f>
        <v>-</v>
      </c>
      <c r="P844" s="68">
        <v>2540</v>
      </c>
      <c r="Q844" s="219" t="str">
        <f>VLOOKUP($A844,농산물!$A252:$O578,13,FALSE)</f>
        <v>-</v>
      </c>
      <c r="R844" s="251" t="e">
        <f t="shared" si="167"/>
        <v>#VALUE!</v>
      </c>
      <c r="S844" s="251" t="e">
        <f t="shared" si="168"/>
        <v>#VALUE!</v>
      </c>
      <c r="T844" s="68" t="str">
        <f>VLOOKUP($A844,[1]전년동월vs전월vs당월!$A$598:$AA$924,22,FALSE)</f>
        <v>-</v>
      </c>
      <c r="U844" s="68">
        <v>3870</v>
      </c>
      <c r="V844" s="219">
        <f>VLOOKUP($A844,농산물!$A252:$O578,14,FALSE)</f>
        <v>5230</v>
      </c>
      <c r="W844" s="251" t="e">
        <f t="shared" si="169"/>
        <v>#VALUE!</v>
      </c>
      <c r="X844" s="251">
        <f t="shared" si="170"/>
        <v>35.142118863049099</v>
      </c>
      <c r="Y844" s="68">
        <f>VLOOKUP($A844,[1]전년동월vs전월vs당월!$A$598:$AA$924,27,FALSE)</f>
        <v>3580</v>
      </c>
      <c r="Z844" s="68">
        <v>2780</v>
      </c>
      <c r="AA844" s="219">
        <f>VLOOKUP($A844,농산물!$A252:$O578,15,FALSE)</f>
        <v>5600</v>
      </c>
      <c r="AB844" s="251">
        <f t="shared" si="171"/>
        <v>56.424581005586589</v>
      </c>
      <c r="AC844" s="251">
        <f t="shared" si="172"/>
        <v>101.43884892086331</v>
      </c>
      <c r="AD844" s="83"/>
    </row>
    <row r="845" spans="1:30">
      <c r="A845">
        <v>247</v>
      </c>
      <c r="B845" s="16" t="str">
        <f t="shared" si="173"/>
        <v>배(생과)신고kg15kg26~29개국산</v>
      </c>
      <c r="C845" s="61"/>
      <c r="D845" s="61" t="s">
        <v>513</v>
      </c>
      <c r="E845" s="175" t="s">
        <v>613</v>
      </c>
      <c r="F845" s="175" t="s">
        <v>2241</v>
      </c>
      <c r="G845" s="61" t="s">
        <v>192</v>
      </c>
      <c r="H845" s="175" t="s">
        <v>2244</v>
      </c>
      <c r="I845" s="117" t="s">
        <v>195</v>
      </c>
      <c r="J845" s="68">
        <f>VLOOKUP($A845,[1]전년동월vs전월vs당월!$A$598:$AA$924,12,FALSE)</f>
        <v>4000</v>
      </c>
      <c r="K845" s="68">
        <v>1940</v>
      </c>
      <c r="L845" s="219">
        <f>VLOOKUP($A845,농산물!$A253:$O579,12,FALSE)</f>
        <v>2340</v>
      </c>
      <c r="M845" s="251">
        <f t="shared" si="165"/>
        <v>-41.5</v>
      </c>
      <c r="N845" s="251">
        <f t="shared" si="166"/>
        <v>20.618556701030929</v>
      </c>
      <c r="O845" s="68" t="str">
        <f>VLOOKUP($A845,[1]전년동월vs전월vs당월!$A$598:$AA$924,17,FALSE)</f>
        <v>-</v>
      </c>
      <c r="P845" s="68">
        <v>2340</v>
      </c>
      <c r="Q845" s="219">
        <f>VLOOKUP($A845,농산물!$A253:$O579,13,FALSE)</f>
        <v>3290</v>
      </c>
      <c r="R845" s="251" t="e">
        <f t="shared" si="167"/>
        <v>#VALUE!</v>
      </c>
      <c r="S845" s="251">
        <f t="shared" si="168"/>
        <v>40.598290598290596</v>
      </c>
      <c r="T845" s="68" t="str">
        <f>VLOOKUP($A845,[1]전년동월vs전월vs당월!$A$598:$AA$924,22,FALSE)</f>
        <v>-</v>
      </c>
      <c r="U845" s="68" t="s">
        <v>629</v>
      </c>
      <c r="V845" s="219" t="str">
        <f>VLOOKUP($A845,농산물!$A253:$O579,14,FALSE)</f>
        <v>-</v>
      </c>
      <c r="W845" s="251" t="e">
        <f t="shared" si="169"/>
        <v>#VALUE!</v>
      </c>
      <c r="X845" s="251" t="e">
        <f t="shared" si="170"/>
        <v>#VALUE!</v>
      </c>
      <c r="Y845" s="68" t="str">
        <f>VLOOKUP($A845,[1]전년동월vs전월vs당월!$A$598:$AA$924,27,FALSE)</f>
        <v>-</v>
      </c>
      <c r="Z845" s="68">
        <v>0</v>
      </c>
      <c r="AA845" s="219" t="str">
        <f>VLOOKUP($A845,농산물!$A253:$O579,15,FALSE)</f>
        <v>-</v>
      </c>
      <c r="AB845" s="251" t="e">
        <f t="shared" si="171"/>
        <v>#VALUE!</v>
      </c>
      <c r="AC845" s="251" t="e">
        <f t="shared" si="172"/>
        <v>#VALUE!</v>
      </c>
      <c r="AD845" s="83"/>
    </row>
    <row r="846" spans="1:30">
      <c r="A846">
        <v>248</v>
      </c>
      <c r="B846" s="16" t="str">
        <f t="shared" si="173"/>
        <v>배(생과)신고kg15kg30~35개국산</v>
      </c>
      <c r="C846" s="61"/>
      <c r="D846" s="61" t="s">
        <v>513</v>
      </c>
      <c r="E846" s="175" t="s">
        <v>613</v>
      </c>
      <c r="F846" s="175" t="s">
        <v>2241</v>
      </c>
      <c r="G846" s="61" t="s">
        <v>192</v>
      </c>
      <c r="H846" s="175" t="s">
        <v>2245</v>
      </c>
      <c r="I846" s="117" t="s">
        <v>195</v>
      </c>
      <c r="J846" s="68">
        <f>VLOOKUP($A846,[1]전년동월vs전월vs당월!$A$598:$AA$924,12,FALSE)</f>
        <v>2670</v>
      </c>
      <c r="K846" s="68">
        <v>1870</v>
      </c>
      <c r="L846" s="219">
        <f>VLOOKUP($A846,농산물!$A254:$O580,12,FALSE)</f>
        <v>1870</v>
      </c>
      <c r="M846" s="251">
        <f t="shared" si="165"/>
        <v>-29.962546816479399</v>
      </c>
      <c r="N846" s="251">
        <f t="shared" si="166"/>
        <v>0</v>
      </c>
      <c r="O846" s="68" t="str">
        <f>VLOOKUP($A846,[1]전년동월vs전월vs당월!$A$598:$AA$924,17,FALSE)</f>
        <v>-</v>
      </c>
      <c r="P846" s="68" t="s">
        <v>629</v>
      </c>
      <c r="Q846" s="219" t="str">
        <f>VLOOKUP($A846,농산물!$A254:$O580,13,FALSE)</f>
        <v>-</v>
      </c>
      <c r="R846" s="251" t="e">
        <f t="shared" si="167"/>
        <v>#VALUE!</v>
      </c>
      <c r="S846" s="251" t="e">
        <f t="shared" si="168"/>
        <v>#VALUE!</v>
      </c>
      <c r="T846" s="68" t="str">
        <f>VLOOKUP($A846,[1]전년동월vs전월vs당월!$A$598:$AA$924,22,FALSE)</f>
        <v>-</v>
      </c>
      <c r="U846" s="68" t="s">
        <v>629</v>
      </c>
      <c r="V846" s="219" t="str">
        <f>VLOOKUP($A846,농산물!$A254:$O580,14,FALSE)</f>
        <v>-</v>
      </c>
      <c r="W846" s="251" t="e">
        <f t="shared" si="169"/>
        <v>#VALUE!</v>
      </c>
      <c r="X846" s="251" t="e">
        <f t="shared" si="170"/>
        <v>#VALUE!</v>
      </c>
      <c r="Y846" s="68" t="str">
        <f>VLOOKUP($A846,[1]전년동월vs전월vs당월!$A$598:$AA$924,27,FALSE)</f>
        <v>-</v>
      </c>
      <c r="Z846" s="68" t="s">
        <v>629</v>
      </c>
      <c r="AA846" s="219" t="str">
        <f>VLOOKUP($A846,농산물!$A254:$O580,15,FALSE)</f>
        <v>-</v>
      </c>
      <c r="AB846" s="251" t="e">
        <f t="shared" si="171"/>
        <v>#VALUE!</v>
      </c>
      <c r="AC846" s="251" t="e">
        <f t="shared" si="172"/>
        <v>#VALUE!</v>
      </c>
      <c r="AD846" s="83"/>
    </row>
    <row r="847" spans="1:30">
      <c r="A847">
        <v>249</v>
      </c>
      <c r="B847" s="16" t="str">
        <f t="shared" si="173"/>
        <v>복숭아(생과)천도kg10kg/60내국산</v>
      </c>
      <c r="C847" s="61">
        <v>96</v>
      </c>
      <c r="D847" s="61" t="s">
        <v>513</v>
      </c>
      <c r="E847" s="175" t="s">
        <v>2246</v>
      </c>
      <c r="F847" s="175" t="s">
        <v>2247</v>
      </c>
      <c r="G847" s="61" t="s">
        <v>192</v>
      </c>
      <c r="H847" s="175" t="s">
        <v>2189</v>
      </c>
      <c r="I847" s="117" t="s">
        <v>195</v>
      </c>
      <c r="J847" s="68" t="str">
        <f>VLOOKUP($A847,[1]전년동월vs전월vs당월!$A$598:$AA$924,12,FALSE)</f>
        <v>-</v>
      </c>
      <c r="K847" s="68" t="s">
        <v>629</v>
      </c>
      <c r="L847" s="219" t="str">
        <f>VLOOKUP($A847,농산물!$A255:$O581,12,FALSE)</f>
        <v>-</v>
      </c>
      <c r="M847" s="251" t="e">
        <f t="shared" si="165"/>
        <v>#VALUE!</v>
      </c>
      <c r="N847" s="251" t="e">
        <f t="shared" si="166"/>
        <v>#VALUE!</v>
      </c>
      <c r="O847" s="68" t="str">
        <f>VLOOKUP($A847,[1]전년동월vs전월vs당월!$A$598:$AA$924,17,FALSE)</f>
        <v>-</v>
      </c>
      <c r="P847" s="68">
        <v>6000</v>
      </c>
      <c r="Q847" s="219" t="str">
        <f>VLOOKUP($A847,농산물!$A255:$O581,13,FALSE)</f>
        <v>-</v>
      </c>
      <c r="R847" s="251" t="e">
        <f t="shared" si="167"/>
        <v>#VALUE!</v>
      </c>
      <c r="S847" s="251" t="e">
        <f t="shared" si="168"/>
        <v>#VALUE!</v>
      </c>
      <c r="T847" s="68" t="str">
        <f>VLOOKUP($A847,[1]전년동월vs전월vs당월!$A$598:$AA$924,22,FALSE)</f>
        <v>-</v>
      </c>
      <c r="U847" s="68" t="s">
        <v>629</v>
      </c>
      <c r="V847" s="219" t="str">
        <f>VLOOKUP($A847,농산물!$A255:$O581,14,FALSE)</f>
        <v>-</v>
      </c>
      <c r="W847" s="251" t="e">
        <f t="shared" si="169"/>
        <v>#VALUE!</v>
      </c>
      <c r="X847" s="251" t="e">
        <f t="shared" si="170"/>
        <v>#VALUE!</v>
      </c>
      <c r="Y847" s="68" t="str">
        <f>VLOOKUP($A847,[1]전년동월vs전월vs당월!$A$598:$AA$924,27,FALSE)</f>
        <v>-</v>
      </c>
      <c r="Z847" s="68" t="s">
        <v>629</v>
      </c>
      <c r="AA847" s="219" t="str">
        <f>VLOOKUP($A847,농산물!$A255:$O581,15,FALSE)</f>
        <v>-</v>
      </c>
      <c r="AB847" s="251" t="e">
        <f t="shared" si="171"/>
        <v>#VALUE!</v>
      </c>
      <c r="AC847" s="251" t="e">
        <f t="shared" si="172"/>
        <v>#VALUE!</v>
      </c>
      <c r="AD847" s="83"/>
    </row>
    <row r="848" spans="1:30">
      <c r="A848">
        <v>250</v>
      </c>
      <c r="B848" s="16" t="str">
        <f t="shared" si="173"/>
        <v>복숭아(생과)천도kg10kg/70내국산</v>
      </c>
      <c r="C848" s="61"/>
      <c r="D848" s="61" t="s">
        <v>513</v>
      </c>
      <c r="E848" s="175" t="s">
        <v>2246</v>
      </c>
      <c r="F848" s="175" t="s">
        <v>2247</v>
      </c>
      <c r="G848" s="61" t="s">
        <v>192</v>
      </c>
      <c r="H848" s="175" t="s">
        <v>2190</v>
      </c>
      <c r="I848" s="117" t="s">
        <v>195</v>
      </c>
      <c r="J848" s="68" t="str">
        <f>VLOOKUP($A848,[1]전년동월vs전월vs당월!$A$598:$AA$924,12,FALSE)</f>
        <v>-</v>
      </c>
      <c r="K848" s="68" t="s">
        <v>629</v>
      </c>
      <c r="L848" s="219" t="str">
        <f>VLOOKUP($A848,농산물!$A256:$O582,12,FALSE)</f>
        <v>-</v>
      </c>
      <c r="M848" s="251" t="e">
        <f t="shared" si="165"/>
        <v>#VALUE!</v>
      </c>
      <c r="N848" s="251" t="e">
        <f t="shared" si="166"/>
        <v>#VALUE!</v>
      </c>
      <c r="O848" s="68" t="str">
        <f>VLOOKUP($A848,[1]전년동월vs전월vs당월!$A$598:$AA$924,17,FALSE)</f>
        <v>-</v>
      </c>
      <c r="P848" s="68" t="s">
        <v>629</v>
      </c>
      <c r="Q848" s="219" t="str">
        <f>VLOOKUP($A848,농산물!$A256:$O582,13,FALSE)</f>
        <v>-</v>
      </c>
      <c r="R848" s="251" t="e">
        <f t="shared" si="167"/>
        <v>#VALUE!</v>
      </c>
      <c r="S848" s="251" t="e">
        <f t="shared" si="168"/>
        <v>#VALUE!</v>
      </c>
      <c r="T848" s="68" t="str">
        <f>VLOOKUP($A848,[1]전년동월vs전월vs당월!$A$598:$AA$924,22,FALSE)</f>
        <v>-</v>
      </c>
      <c r="U848" s="68" t="s">
        <v>629</v>
      </c>
      <c r="V848" s="219" t="str">
        <f>VLOOKUP($A848,농산물!$A256:$O582,14,FALSE)</f>
        <v>-</v>
      </c>
      <c r="W848" s="251" t="e">
        <f t="shared" si="169"/>
        <v>#VALUE!</v>
      </c>
      <c r="X848" s="251" t="e">
        <f t="shared" si="170"/>
        <v>#VALUE!</v>
      </c>
      <c r="Y848" s="68" t="str">
        <f>VLOOKUP($A848,[1]전년동월vs전월vs당월!$A$598:$AA$924,27,FALSE)</f>
        <v>-</v>
      </c>
      <c r="Z848" s="68" t="s">
        <v>629</v>
      </c>
      <c r="AA848" s="219" t="str">
        <f>VLOOKUP($A848,농산물!$A256:$O582,15,FALSE)</f>
        <v>-</v>
      </c>
      <c r="AB848" s="251" t="e">
        <f t="shared" si="171"/>
        <v>#VALUE!</v>
      </c>
      <c r="AC848" s="251" t="e">
        <f t="shared" si="172"/>
        <v>#VALUE!</v>
      </c>
      <c r="AD848" s="83"/>
    </row>
    <row r="849" spans="1:30">
      <c r="A849">
        <v>251</v>
      </c>
      <c r="B849" s="16" t="str">
        <f t="shared" si="173"/>
        <v>복숭아(생과)천도kg10kg/80내국산</v>
      </c>
      <c r="C849" s="61"/>
      <c r="D849" s="61" t="s">
        <v>513</v>
      </c>
      <c r="E849" s="175" t="s">
        <v>2246</v>
      </c>
      <c r="F849" s="175" t="s">
        <v>2247</v>
      </c>
      <c r="G849" s="61" t="s">
        <v>192</v>
      </c>
      <c r="H849" s="175" t="s">
        <v>2191</v>
      </c>
      <c r="I849" s="117" t="s">
        <v>195</v>
      </c>
      <c r="J849" s="68" t="str">
        <f>VLOOKUP($A849,[1]전년동월vs전월vs당월!$A$598:$AA$924,12,FALSE)</f>
        <v>-</v>
      </c>
      <c r="K849" s="68" t="s">
        <v>629</v>
      </c>
      <c r="L849" s="219" t="str">
        <f>VLOOKUP($A849,농산물!$A257:$O583,12,FALSE)</f>
        <v>-</v>
      </c>
      <c r="M849" s="251" t="e">
        <f t="shared" si="165"/>
        <v>#VALUE!</v>
      </c>
      <c r="N849" s="251" t="e">
        <f t="shared" si="166"/>
        <v>#VALUE!</v>
      </c>
      <c r="O849" s="68" t="str">
        <f>VLOOKUP($A849,[1]전년동월vs전월vs당월!$A$598:$AA$924,17,FALSE)</f>
        <v>-</v>
      </c>
      <c r="P849" s="68" t="s">
        <v>629</v>
      </c>
      <c r="Q849" s="219" t="str">
        <f>VLOOKUP($A849,농산물!$A257:$O583,13,FALSE)</f>
        <v>-</v>
      </c>
      <c r="R849" s="251" t="e">
        <f t="shared" si="167"/>
        <v>#VALUE!</v>
      </c>
      <c r="S849" s="251" t="e">
        <f t="shared" si="168"/>
        <v>#VALUE!</v>
      </c>
      <c r="T849" s="68" t="str">
        <f>VLOOKUP($A849,[1]전년동월vs전월vs당월!$A$598:$AA$924,22,FALSE)</f>
        <v>-</v>
      </c>
      <c r="U849" s="68" t="s">
        <v>629</v>
      </c>
      <c r="V849" s="219" t="str">
        <f>VLOOKUP($A849,농산물!$A257:$O583,14,FALSE)</f>
        <v>-</v>
      </c>
      <c r="W849" s="251" t="e">
        <f t="shared" si="169"/>
        <v>#VALUE!</v>
      </c>
      <c r="X849" s="251" t="e">
        <f t="shared" si="170"/>
        <v>#VALUE!</v>
      </c>
      <c r="Y849" s="68" t="str">
        <f>VLOOKUP($A849,[1]전년동월vs전월vs당월!$A$598:$AA$924,27,FALSE)</f>
        <v>-</v>
      </c>
      <c r="Z849" s="68" t="s">
        <v>629</v>
      </c>
      <c r="AA849" s="219" t="str">
        <f>VLOOKUP($A849,농산물!$A257:$O583,15,FALSE)</f>
        <v>-</v>
      </c>
      <c r="AB849" s="251" t="e">
        <f t="shared" si="171"/>
        <v>#VALUE!</v>
      </c>
      <c r="AC849" s="251" t="e">
        <f t="shared" si="172"/>
        <v>#VALUE!</v>
      </c>
      <c r="AD849" s="83"/>
    </row>
    <row r="850" spans="1:30">
      <c r="A850">
        <v>252</v>
      </c>
      <c r="B850" s="16" t="str">
        <f t="shared" si="173"/>
        <v>복숭아(생과)천도kg10kg/90내국산</v>
      </c>
      <c r="C850" s="187"/>
      <c r="D850" s="61" t="s">
        <v>513</v>
      </c>
      <c r="E850" s="175" t="s">
        <v>2246</v>
      </c>
      <c r="F850" s="175" t="s">
        <v>2247</v>
      </c>
      <c r="G850" s="61" t="s">
        <v>192</v>
      </c>
      <c r="H850" s="175" t="s">
        <v>2192</v>
      </c>
      <c r="I850" s="117" t="s">
        <v>195</v>
      </c>
      <c r="J850" s="68" t="str">
        <f>VLOOKUP($A850,[1]전년동월vs전월vs당월!$A$598:$AA$924,12,FALSE)</f>
        <v>-</v>
      </c>
      <c r="K850" s="68" t="s">
        <v>629</v>
      </c>
      <c r="L850" s="219" t="str">
        <f>VLOOKUP($A850,농산물!$A258:$O584,12,FALSE)</f>
        <v>-</v>
      </c>
      <c r="M850" s="251" t="e">
        <f t="shared" si="165"/>
        <v>#VALUE!</v>
      </c>
      <c r="N850" s="251" t="e">
        <f t="shared" si="166"/>
        <v>#VALUE!</v>
      </c>
      <c r="O850" s="68" t="str">
        <f>VLOOKUP($A850,[1]전년동월vs전월vs당월!$A$598:$AA$924,17,FALSE)</f>
        <v>-</v>
      </c>
      <c r="P850" s="68" t="s">
        <v>629</v>
      </c>
      <c r="Q850" s="219" t="str">
        <f>VLOOKUP($A850,농산물!$A258:$O584,13,FALSE)</f>
        <v>-</v>
      </c>
      <c r="R850" s="251" t="e">
        <f t="shared" si="167"/>
        <v>#VALUE!</v>
      </c>
      <c r="S850" s="251" t="e">
        <f t="shared" si="168"/>
        <v>#VALUE!</v>
      </c>
      <c r="T850" s="68" t="str">
        <f>VLOOKUP($A850,[1]전년동월vs전월vs당월!$A$598:$AA$924,22,FALSE)</f>
        <v>-</v>
      </c>
      <c r="U850" s="68" t="s">
        <v>629</v>
      </c>
      <c r="V850" s="219" t="str">
        <f>VLOOKUP($A850,농산물!$A258:$O584,14,FALSE)</f>
        <v>-</v>
      </c>
      <c r="W850" s="251" t="e">
        <f t="shared" si="169"/>
        <v>#VALUE!</v>
      </c>
      <c r="X850" s="251" t="e">
        <f t="shared" si="170"/>
        <v>#VALUE!</v>
      </c>
      <c r="Y850" s="68" t="str">
        <f>VLOOKUP($A850,[1]전년동월vs전월vs당월!$A$598:$AA$924,27,FALSE)</f>
        <v>-</v>
      </c>
      <c r="Z850" s="68" t="s">
        <v>629</v>
      </c>
      <c r="AA850" s="219" t="str">
        <f>VLOOKUP($A850,농산물!$A258:$O584,15,FALSE)</f>
        <v>-</v>
      </c>
      <c r="AB850" s="251" t="e">
        <f t="shared" si="171"/>
        <v>#VALUE!</v>
      </c>
      <c r="AC850" s="251" t="e">
        <f t="shared" si="172"/>
        <v>#VALUE!</v>
      </c>
      <c r="AD850" s="83"/>
    </row>
    <row r="851" spans="1:30">
      <c r="A851">
        <v>253</v>
      </c>
      <c r="B851" s="16" t="str">
        <f t="shared" si="173"/>
        <v>사과(생과)부사(후지)kg15kg/40내국산</v>
      </c>
      <c r="C851" s="61">
        <v>97</v>
      </c>
      <c r="D851" s="61" t="s">
        <v>513</v>
      </c>
      <c r="E851" s="175" t="s">
        <v>614</v>
      </c>
      <c r="F851" s="175" t="s">
        <v>2248</v>
      </c>
      <c r="G851" s="61" t="s">
        <v>192</v>
      </c>
      <c r="H851" s="175" t="s">
        <v>2194</v>
      </c>
      <c r="I851" s="117" t="s">
        <v>195</v>
      </c>
      <c r="J851" s="68">
        <f>VLOOKUP($A851,[1]전년동월vs전월vs당월!$A$598:$AA$924,12,FALSE)</f>
        <v>4340</v>
      </c>
      <c r="K851" s="68">
        <v>3000</v>
      </c>
      <c r="L851" s="219">
        <f>VLOOKUP($A851,농산물!$A259:$O585,12,FALSE)</f>
        <v>3870</v>
      </c>
      <c r="M851" s="251">
        <f t="shared" si="165"/>
        <v>-10.829493087557603</v>
      </c>
      <c r="N851" s="251">
        <f t="shared" si="166"/>
        <v>29</v>
      </c>
      <c r="O851" s="68">
        <f>VLOOKUP($A851,[1]전년동월vs전월vs당월!$A$598:$AA$924,17,FALSE)</f>
        <v>5500</v>
      </c>
      <c r="P851" s="68" t="s">
        <v>629</v>
      </c>
      <c r="Q851" s="219" t="str">
        <f>VLOOKUP($A851,농산물!$A259:$O585,13,FALSE)</f>
        <v>-</v>
      </c>
      <c r="R851" s="251" t="e">
        <f t="shared" si="167"/>
        <v>#VALUE!</v>
      </c>
      <c r="S851" s="251" t="e">
        <f t="shared" si="168"/>
        <v>#VALUE!</v>
      </c>
      <c r="T851" s="68">
        <f>VLOOKUP($A851,[1]전년동월vs전월vs당월!$A$598:$AA$924,22,FALSE)</f>
        <v>6360</v>
      </c>
      <c r="U851" s="68" t="s">
        <v>629</v>
      </c>
      <c r="V851" s="219" t="str">
        <f>VLOOKUP($A851,농산물!$A259:$O585,14,FALSE)</f>
        <v>-</v>
      </c>
      <c r="W851" s="251" t="e">
        <f t="shared" si="169"/>
        <v>#VALUE!</v>
      </c>
      <c r="X851" s="251" t="e">
        <f t="shared" si="170"/>
        <v>#VALUE!</v>
      </c>
      <c r="Y851" s="68">
        <f>VLOOKUP($A851,[1]전년동월vs전월vs당월!$A$598:$AA$924,27,FALSE)</f>
        <v>7280</v>
      </c>
      <c r="Z851" s="68">
        <v>7820</v>
      </c>
      <c r="AA851" s="219" t="str">
        <f>VLOOKUP($A851,농산물!$A259:$O585,15,FALSE)</f>
        <v>-</v>
      </c>
      <c r="AB851" s="251" t="e">
        <f t="shared" si="171"/>
        <v>#VALUE!</v>
      </c>
      <c r="AC851" s="251" t="e">
        <f t="shared" si="172"/>
        <v>#VALUE!</v>
      </c>
      <c r="AD851" s="83"/>
    </row>
    <row r="852" spans="1:30">
      <c r="A852">
        <v>254</v>
      </c>
      <c r="B852" s="16" t="str">
        <f t="shared" si="173"/>
        <v>사과(생과)부사(후지)kg15kg/50내국산</v>
      </c>
      <c r="C852" s="61"/>
      <c r="D852" s="61" t="s">
        <v>513</v>
      </c>
      <c r="E852" s="175" t="s">
        <v>614</v>
      </c>
      <c r="F852" s="175" t="s">
        <v>2248</v>
      </c>
      <c r="G852" s="61" t="s">
        <v>192</v>
      </c>
      <c r="H852" s="175" t="s">
        <v>2195</v>
      </c>
      <c r="I852" s="117" t="s">
        <v>195</v>
      </c>
      <c r="J852" s="68">
        <f>VLOOKUP($A852,[1]전년동월vs전월vs당월!$A$598:$AA$924,12,FALSE)</f>
        <v>3340</v>
      </c>
      <c r="K852" s="68">
        <v>2670</v>
      </c>
      <c r="L852" s="219">
        <f>VLOOKUP($A852,농산물!$A260:$O586,12,FALSE)</f>
        <v>3070</v>
      </c>
      <c r="M852" s="251">
        <f t="shared" si="165"/>
        <v>-8.0838323353293422</v>
      </c>
      <c r="N852" s="251">
        <f t="shared" si="166"/>
        <v>14.9812734082397</v>
      </c>
      <c r="O852" s="68" t="str">
        <f>VLOOKUP($A852,[1]전년동월vs전월vs당월!$A$598:$AA$924,17,FALSE)</f>
        <v>-</v>
      </c>
      <c r="P852" s="68" t="s">
        <v>629</v>
      </c>
      <c r="Q852" s="219" t="str">
        <f>VLOOKUP($A852,농산물!$A260:$O586,13,FALSE)</f>
        <v>-</v>
      </c>
      <c r="R852" s="251" t="e">
        <f t="shared" si="167"/>
        <v>#VALUE!</v>
      </c>
      <c r="S852" s="251" t="e">
        <f t="shared" si="168"/>
        <v>#VALUE!</v>
      </c>
      <c r="T852" s="68" t="str">
        <f>VLOOKUP($A852,[1]전년동월vs전월vs당월!$A$598:$AA$924,22,FALSE)</f>
        <v>-</v>
      </c>
      <c r="U852" s="68" t="s">
        <v>629</v>
      </c>
      <c r="V852" s="219" t="str">
        <f>VLOOKUP($A852,농산물!$A260:$O586,14,FALSE)</f>
        <v>-</v>
      </c>
      <c r="W852" s="251" t="e">
        <f t="shared" si="169"/>
        <v>#VALUE!</v>
      </c>
      <c r="X852" s="251" t="e">
        <f t="shared" si="170"/>
        <v>#VALUE!</v>
      </c>
      <c r="Y852" s="68">
        <f>VLOOKUP($A852,[1]전년동월vs전월vs당월!$A$598:$AA$924,27,FALSE)</f>
        <v>5560</v>
      </c>
      <c r="Z852" s="68">
        <v>0</v>
      </c>
      <c r="AA852" s="219">
        <f>VLOOKUP($A852,농산물!$A260:$O586,15,FALSE)</f>
        <v>9200</v>
      </c>
      <c r="AB852" s="251">
        <f t="shared" si="171"/>
        <v>65.467625899280577</v>
      </c>
      <c r="AC852" s="251" t="e">
        <f t="shared" si="172"/>
        <v>#DIV/0!</v>
      </c>
      <c r="AD852" s="83"/>
    </row>
    <row r="853" spans="1:30">
      <c r="A853">
        <v>255</v>
      </c>
      <c r="B853" s="16" t="str">
        <f t="shared" si="173"/>
        <v>사과(생과)부사(후지)kg15kg/60내국산</v>
      </c>
      <c r="C853" s="61"/>
      <c r="D853" s="61" t="s">
        <v>513</v>
      </c>
      <c r="E853" s="175" t="s">
        <v>614</v>
      </c>
      <c r="F853" s="175" t="s">
        <v>2248</v>
      </c>
      <c r="G853" s="61" t="s">
        <v>192</v>
      </c>
      <c r="H853" s="175" t="s">
        <v>2196</v>
      </c>
      <c r="I853" s="117" t="s">
        <v>195</v>
      </c>
      <c r="J853" s="68">
        <f>VLOOKUP($A853,[1]전년동월vs전월vs당월!$A$598:$AA$924,12,FALSE)</f>
        <v>3000</v>
      </c>
      <c r="K853" s="68">
        <v>2540</v>
      </c>
      <c r="L853" s="219">
        <f>VLOOKUP($A853,농산물!$A261:$O587,12,FALSE)</f>
        <v>2340</v>
      </c>
      <c r="M853" s="251">
        <f t="shared" si="165"/>
        <v>-22</v>
      </c>
      <c r="N853" s="251">
        <f t="shared" si="166"/>
        <v>-7.8740157480314963</v>
      </c>
      <c r="O853" s="68" t="str">
        <f>VLOOKUP($A853,[1]전년동월vs전월vs당월!$A$598:$AA$924,17,FALSE)</f>
        <v>-</v>
      </c>
      <c r="P853" s="68">
        <v>3000</v>
      </c>
      <c r="Q853" s="219">
        <f>VLOOKUP($A853,농산물!$A261:$O587,13,FALSE)</f>
        <v>6950</v>
      </c>
      <c r="R853" s="251" t="e">
        <f t="shared" si="167"/>
        <v>#VALUE!</v>
      </c>
      <c r="S853" s="251">
        <f t="shared" si="168"/>
        <v>131.66666666666666</v>
      </c>
      <c r="T853" s="68" t="str">
        <f>VLOOKUP($A853,[1]전년동월vs전월vs당월!$A$598:$AA$924,22,FALSE)</f>
        <v>-</v>
      </c>
      <c r="U853" s="68" t="s">
        <v>629</v>
      </c>
      <c r="V853" s="219">
        <f>VLOOKUP($A853,농산물!$A261:$O587,14,FALSE)</f>
        <v>4340</v>
      </c>
      <c r="W853" s="251" t="e">
        <f t="shared" si="169"/>
        <v>#VALUE!</v>
      </c>
      <c r="X853" s="251" t="e">
        <f t="shared" si="170"/>
        <v>#VALUE!</v>
      </c>
      <c r="Y853" s="68" t="str">
        <f>VLOOKUP($A853,[1]전년동월vs전월vs당월!$A$598:$AA$924,27,FALSE)</f>
        <v>-</v>
      </c>
      <c r="Z853" s="68" t="s">
        <v>629</v>
      </c>
      <c r="AA853" s="219">
        <f>VLOOKUP($A853,농산물!$A261:$O587,15,FALSE)</f>
        <v>5160</v>
      </c>
      <c r="AB853" s="251" t="e">
        <f t="shared" si="171"/>
        <v>#VALUE!</v>
      </c>
      <c r="AC853" s="251" t="e">
        <f t="shared" si="172"/>
        <v>#VALUE!</v>
      </c>
      <c r="AD853" s="83"/>
    </row>
    <row r="854" spans="1:30">
      <c r="A854">
        <v>256</v>
      </c>
      <c r="B854" s="16" t="str">
        <f t="shared" si="173"/>
        <v>사과(생과)부사(후지)kg15kg/70내국산</v>
      </c>
      <c r="C854" s="61"/>
      <c r="D854" s="61" t="s">
        <v>513</v>
      </c>
      <c r="E854" s="175" t="s">
        <v>614</v>
      </c>
      <c r="F854" s="175" t="s">
        <v>2248</v>
      </c>
      <c r="G854" s="61" t="s">
        <v>192</v>
      </c>
      <c r="H854" s="175" t="s">
        <v>2197</v>
      </c>
      <c r="I854" s="117" t="s">
        <v>195</v>
      </c>
      <c r="J854" s="68">
        <f>VLOOKUP($A854,[1]전년동월vs전월vs당월!$A$598:$AA$924,12,FALSE)</f>
        <v>2340</v>
      </c>
      <c r="K854" s="68">
        <v>2000</v>
      </c>
      <c r="L854" s="219">
        <f>VLOOKUP($A854,농산물!$A262:$O588,12,FALSE)</f>
        <v>2000</v>
      </c>
      <c r="M854" s="251">
        <f t="shared" si="165"/>
        <v>-14.52991452991453</v>
      </c>
      <c r="N854" s="251">
        <f t="shared" si="166"/>
        <v>0</v>
      </c>
      <c r="O854" s="68" t="str">
        <f>VLOOKUP($A854,[1]전년동월vs전월vs당월!$A$598:$AA$924,17,FALSE)</f>
        <v>-</v>
      </c>
      <c r="P854" s="68" t="s">
        <v>629</v>
      </c>
      <c r="Q854" s="219" t="str">
        <f>VLOOKUP($A854,농산물!$A262:$O588,13,FALSE)</f>
        <v>-</v>
      </c>
      <c r="R854" s="251" t="e">
        <f t="shared" si="167"/>
        <v>#VALUE!</v>
      </c>
      <c r="S854" s="251" t="e">
        <f t="shared" si="168"/>
        <v>#VALUE!</v>
      </c>
      <c r="T854" s="68" t="str">
        <f>VLOOKUP($A854,[1]전년동월vs전월vs당월!$A$598:$AA$924,22,FALSE)</f>
        <v>-</v>
      </c>
      <c r="U854" s="68" t="s">
        <v>629</v>
      </c>
      <c r="V854" s="219">
        <f>VLOOKUP($A854,농산물!$A262:$O588,14,FALSE)</f>
        <v>3720</v>
      </c>
      <c r="W854" s="251" t="e">
        <f t="shared" si="169"/>
        <v>#VALUE!</v>
      </c>
      <c r="X854" s="251" t="e">
        <f t="shared" si="170"/>
        <v>#VALUE!</v>
      </c>
      <c r="Y854" s="68" t="str">
        <f>VLOOKUP($A854,[1]전년동월vs전월vs당월!$A$598:$AA$924,27,FALSE)</f>
        <v>-</v>
      </c>
      <c r="Z854" s="68" t="s">
        <v>629</v>
      </c>
      <c r="AA854" s="219" t="str">
        <f>VLOOKUP($A854,농산물!$A262:$O588,15,FALSE)</f>
        <v>-</v>
      </c>
      <c r="AB854" s="251" t="e">
        <f t="shared" si="171"/>
        <v>#VALUE!</v>
      </c>
      <c r="AC854" s="251" t="e">
        <f t="shared" si="172"/>
        <v>#VALUE!</v>
      </c>
      <c r="AD854" s="83"/>
    </row>
    <row r="855" spans="1:30">
      <c r="A855">
        <v>257</v>
      </c>
      <c r="B855" s="16" t="str">
        <f t="shared" si="173"/>
        <v>사과(생과)아오리kg15kg/50내국산</v>
      </c>
      <c r="C855" s="61"/>
      <c r="D855" s="61" t="s">
        <v>513</v>
      </c>
      <c r="E855" s="175" t="s">
        <v>614</v>
      </c>
      <c r="F855" s="175" t="s">
        <v>2249</v>
      </c>
      <c r="G855" s="61" t="s">
        <v>192</v>
      </c>
      <c r="H855" s="175" t="s">
        <v>2250</v>
      </c>
      <c r="I855" s="117" t="s">
        <v>195</v>
      </c>
      <c r="J855" s="68" t="str">
        <f>VLOOKUP($A855,[1]전년동월vs전월vs당월!$A$598:$AA$924,12,FALSE)</f>
        <v>-</v>
      </c>
      <c r="K855" s="68" t="s">
        <v>629</v>
      </c>
      <c r="L855" s="219" t="str">
        <f>VLOOKUP($A855,농산물!$A263:$O589,12,FALSE)</f>
        <v>-</v>
      </c>
      <c r="M855" s="251" t="e">
        <f t="shared" si="165"/>
        <v>#VALUE!</v>
      </c>
      <c r="N855" s="251" t="e">
        <f t="shared" si="166"/>
        <v>#VALUE!</v>
      </c>
      <c r="O855" s="68" t="str">
        <f>VLOOKUP($A855,[1]전년동월vs전월vs당월!$A$598:$AA$924,17,FALSE)</f>
        <v>-</v>
      </c>
      <c r="P855" s="68" t="s">
        <v>629</v>
      </c>
      <c r="Q855" s="219" t="str">
        <f>VLOOKUP($A855,농산물!$A263:$O589,13,FALSE)</f>
        <v>-</v>
      </c>
      <c r="R855" s="251" t="e">
        <f t="shared" si="167"/>
        <v>#VALUE!</v>
      </c>
      <c r="S855" s="251" t="e">
        <f t="shared" si="168"/>
        <v>#VALUE!</v>
      </c>
      <c r="T855" s="68" t="str">
        <f>VLOOKUP($A855,[1]전년동월vs전월vs당월!$A$598:$AA$924,22,FALSE)</f>
        <v>-</v>
      </c>
      <c r="U855" s="68" t="s">
        <v>629</v>
      </c>
      <c r="V855" s="219" t="str">
        <f>VLOOKUP($A855,농산물!$A263:$O589,14,FALSE)</f>
        <v>-</v>
      </c>
      <c r="W855" s="251" t="e">
        <f t="shared" si="169"/>
        <v>#VALUE!</v>
      </c>
      <c r="X855" s="251" t="e">
        <f t="shared" si="170"/>
        <v>#VALUE!</v>
      </c>
      <c r="Y855" s="68" t="str">
        <f>VLOOKUP($A855,[1]전년동월vs전월vs당월!$A$598:$AA$924,27,FALSE)</f>
        <v>-</v>
      </c>
      <c r="Z855" s="68" t="s">
        <v>629</v>
      </c>
      <c r="AA855" s="219" t="str">
        <f>VLOOKUP($A855,농산물!$A263:$O589,15,FALSE)</f>
        <v>-</v>
      </c>
      <c r="AB855" s="251" t="e">
        <f t="shared" si="171"/>
        <v>#VALUE!</v>
      </c>
      <c r="AC855" s="251" t="e">
        <f t="shared" si="172"/>
        <v>#VALUE!</v>
      </c>
      <c r="AD855" s="83"/>
    </row>
    <row r="856" spans="1:30">
      <c r="A856">
        <v>258</v>
      </c>
      <c r="B856" s="16" t="str">
        <f t="shared" si="173"/>
        <v>사과(생과)아오리kg15kg/60내국산</v>
      </c>
      <c r="C856" s="61"/>
      <c r="D856" s="61" t="s">
        <v>513</v>
      </c>
      <c r="E856" s="175" t="s">
        <v>614</v>
      </c>
      <c r="F856" s="175" t="s">
        <v>2249</v>
      </c>
      <c r="G856" s="61" t="s">
        <v>192</v>
      </c>
      <c r="H856" s="175" t="s">
        <v>2251</v>
      </c>
      <c r="I856" s="117" t="s">
        <v>195</v>
      </c>
      <c r="J856" s="68" t="str">
        <f>VLOOKUP($A856,[1]전년동월vs전월vs당월!$A$598:$AA$924,12,FALSE)</f>
        <v>-</v>
      </c>
      <c r="K856" s="68" t="s">
        <v>629</v>
      </c>
      <c r="L856" s="219" t="str">
        <f>VLOOKUP($A856,농산물!$A264:$O590,12,FALSE)</f>
        <v>-</v>
      </c>
      <c r="M856" s="251" t="e">
        <f t="shared" ref="M856:M919" si="174">(L856-J856)*100/J856</f>
        <v>#VALUE!</v>
      </c>
      <c r="N856" s="251" t="e">
        <f t="shared" ref="N856:N919" si="175">(L856-K856)*100/K856</f>
        <v>#VALUE!</v>
      </c>
      <c r="O856" s="68" t="str">
        <f>VLOOKUP($A856,[1]전년동월vs전월vs당월!$A$598:$AA$924,17,FALSE)</f>
        <v>-</v>
      </c>
      <c r="P856" s="68" t="s">
        <v>629</v>
      </c>
      <c r="Q856" s="219" t="str">
        <f>VLOOKUP($A856,농산물!$A264:$O590,13,FALSE)</f>
        <v>-</v>
      </c>
      <c r="R856" s="251" t="e">
        <f t="shared" ref="R856:R919" si="176">(Q856-O856)*100/O856</f>
        <v>#VALUE!</v>
      </c>
      <c r="S856" s="251" t="e">
        <f t="shared" ref="S856:S919" si="177">(Q856-P856)*100/P856</f>
        <v>#VALUE!</v>
      </c>
      <c r="T856" s="68" t="str">
        <f>VLOOKUP($A856,[1]전년동월vs전월vs당월!$A$598:$AA$924,22,FALSE)</f>
        <v>-</v>
      </c>
      <c r="U856" s="68" t="s">
        <v>629</v>
      </c>
      <c r="V856" s="219" t="str">
        <f>VLOOKUP($A856,농산물!$A264:$O590,14,FALSE)</f>
        <v>-</v>
      </c>
      <c r="W856" s="251" t="e">
        <f t="shared" ref="W856:W919" si="178">(V856-T856)*100/T856</f>
        <v>#VALUE!</v>
      </c>
      <c r="X856" s="251" t="e">
        <f t="shared" ref="X856:X919" si="179">(V856-U856)*100/U856</f>
        <v>#VALUE!</v>
      </c>
      <c r="Y856" s="68" t="str">
        <f>VLOOKUP($A856,[1]전년동월vs전월vs당월!$A$598:$AA$924,27,FALSE)</f>
        <v>-</v>
      </c>
      <c r="Z856" s="68" t="s">
        <v>629</v>
      </c>
      <c r="AA856" s="219" t="str">
        <f>VLOOKUP($A856,농산물!$A264:$O590,15,FALSE)</f>
        <v>-</v>
      </c>
      <c r="AB856" s="251" t="e">
        <f t="shared" ref="AB856:AB919" si="180">(AA856-Y856)*100/Y856</f>
        <v>#VALUE!</v>
      </c>
      <c r="AC856" s="251" t="e">
        <f t="shared" ref="AC856:AC919" si="181">(AA856-Z856)*100/Z856</f>
        <v>#VALUE!</v>
      </c>
      <c r="AD856" s="83"/>
    </row>
    <row r="857" spans="1:30">
      <c r="A857">
        <v>259</v>
      </c>
      <c r="B857" s="16" t="str">
        <f t="shared" si="173"/>
        <v>사과(생과)양광kg15kg/50내국산</v>
      </c>
      <c r="C857" s="61"/>
      <c r="D857" s="61" t="s">
        <v>513</v>
      </c>
      <c r="E857" s="175" t="s">
        <v>614</v>
      </c>
      <c r="F857" s="175" t="s">
        <v>2252</v>
      </c>
      <c r="G857" s="61" t="s">
        <v>192</v>
      </c>
      <c r="H857" s="175" t="s">
        <v>2250</v>
      </c>
      <c r="I857" s="117" t="s">
        <v>195</v>
      </c>
      <c r="J857" s="68" t="str">
        <f>VLOOKUP($A857,[1]전년동월vs전월vs당월!$A$598:$AA$924,12,FALSE)</f>
        <v>-</v>
      </c>
      <c r="K857" s="68">
        <v>3000</v>
      </c>
      <c r="L857" s="219" t="str">
        <f>VLOOKUP($A857,농산물!$A265:$O591,12,FALSE)</f>
        <v>-</v>
      </c>
      <c r="M857" s="251" t="e">
        <f t="shared" si="174"/>
        <v>#VALUE!</v>
      </c>
      <c r="N857" s="251" t="e">
        <f t="shared" si="175"/>
        <v>#VALUE!</v>
      </c>
      <c r="O857" s="68" t="str">
        <f>VLOOKUP($A857,[1]전년동월vs전월vs당월!$A$598:$AA$924,17,FALSE)</f>
        <v>-</v>
      </c>
      <c r="P857" s="68" t="s">
        <v>629</v>
      </c>
      <c r="Q857" s="219" t="str">
        <f>VLOOKUP($A857,농산물!$A265:$O591,13,FALSE)</f>
        <v>-</v>
      </c>
      <c r="R857" s="251" t="e">
        <f t="shared" si="176"/>
        <v>#VALUE!</v>
      </c>
      <c r="S857" s="251" t="e">
        <f t="shared" si="177"/>
        <v>#VALUE!</v>
      </c>
      <c r="T857" s="68" t="str">
        <f>VLOOKUP($A857,[1]전년동월vs전월vs당월!$A$598:$AA$924,22,FALSE)</f>
        <v>-</v>
      </c>
      <c r="U857" s="68" t="s">
        <v>629</v>
      </c>
      <c r="V857" s="219" t="str">
        <f>VLOOKUP($A857,농산물!$A265:$O591,14,FALSE)</f>
        <v>-</v>
      </c>
      <c r="W857" s="251" t="e">
        <f t="shared" si="178"/>
        <v>#VALUE!</v>
      </c>
      <c r="X857" s="251" t="e">
        <f t="shared" si="179"/>
        <v>#VALUE!</v>
      </c>
      <c r="Y857" s="68" t="str">
        <f>VLOOKUP($A857,[1]전년동월vs전월vs당월!$A$598:$AA$924,27,FALSE)</f>
        <v>-</v>
      </c>
      <c r="Z857" s="68">
        <v>5560</v>
      </c>
      <c r="AA857" s="219" t="str">
        <f>VLOOKUP($A857,농산물!$A265:$O591,15,FALSE)</f>
        <v>-</v>
      </c>
      <c r="AB857" s="251" t="e">
        <f t="shared" si="180"/>
        <v>#VALUE!</v>
      </c>
      <c r="AC857" s="251" t="e">
        <f t="shared" si="181"/>
        <v>#VALUE!</v>
      </c>
      <c r="AD857" s="83"/>
    </row>
    <row r="858" spans="1:30">
      <c r="A858">
        <v>260</v>
      </c>
      <c r="B858" s="16" t="str">
        <f t="shared" si="173"/>
        <v>사과(생과)양광kg15kg/60내국산</v>
      </c>
      <c r="C858" s="61"/>
      <c r="D858" s="61" t="s">
        <v>513</v>
      </c>
      <c r="E858" s="175" t="s">
        <v>614</v>
      </c>
      <c r="F858" s="175" t="s">
        <v>2252</v>
      </c>
      <c r="G858" s="61" t="s">
        <v>192</v>
      </c>
      <c r="H858" s="175" t="s">
        <v>2251</v>
      </c>
      <c r="I858" s="117" t="s">
        <v>195</v>
      </c>
      <c r="J858" s="68" t="str">
        <f>VLOOKUP($A858,[1]전년동월vs전월vs당월!$A$598:$AA$924,12,FALSE)</f>
        <v>-</v>
      </c>
      <c r="K858" s="68">
        <v>2670</v>
      </c>
      <c r="L858" s="219" t="str">
        <f>VLOOKUP($A858,농산물!$A266:$O592,12,FALSE)</f>
        <v>-</v>
      </c>
      <c r="M858" s="251" t="e">
        <f t="shared" si="174"/>
        <v>#VALUE!</v>
      </c>
      <c r="N858" s="251" t="e">
        <f t="shared" si="175"/>
        <v>#VALUE!</v>
      </c>
      <c r="O858" s="68" t="str">
        <f>VLOOKUP($A858,[1]전년동월vs전월vs당월!$A$598:$AA$924,17,FALSE)</f>
        <v>-</v>
      </c>
      <c r="P858" s="68">
        <v>3340</v>
      </c>
      <c r="Q858" s="219" t="str">
        <f>VLOOKUP($A858,농산물!$A266:$O592,13,FALSE)</f>
        <v>-</v>
      </c>
      <c r="R858" s="251" t="e">
        <f t="shared" si="176"/>
        <v>#VALUE!</v>
      </c>
      <c r="S858" s="251" t="e">
        <f t="shared" si="177"/>
        <v>#VALUE!</v>
      </c>
      <c r="T858" s="68" t="str">
        <f>VLOOKUP($A858,[1]전년동월vs전월vs당월!$A$598:$AA$924,22,FALSE)</f>
        <v>-</v>
      </c>
      <c r="U858" s="68" t="s">
        <v>629</v>
      </c>
      <c r="V858" s="219" t="str">
        <f>VLOOKUP($A858,농산물!$A266:$O592,14,FALSE)</f>
        <v>-</v>
      </c>
      <c r="W858" s="251" t="e">
        <f t="shared" si="178"/>
        <v>#VALUE!</v>
      </c>
      <c r="X858" s="251" t="e">
        <f t="shared" si="179"/>
        <v>#VALUE!</v>
      </c>
      <c r="Y858" s="68" t="str">
        <f>VLOOKUP($A858,[1]전년동월vs전월vs당월!$A$598:$AA$924,27,FALSE)</f>
        <v>-</v>
      </c>
      <c r="Z858" s="68" t="s">
        <v>629</v>
      </c>
      <c r="AA858" s="219" t="str">
        <f>VLOOKUP($A858,농산물!$A266:$O592,15,FALSE)</f>
        <v>-</v>
      </c>
      <c r="AB858" s="251" t="e">
        <f t="shared" si="180"/>
        <v>#VALUE!</v>
      </c>
      <c r="AC858" s="251" t="e">
        <f t="shared" si="181"/>
        <v>#VALUE!</v>
      </c>
      <c r="AD858" s="83"/>
    </row>
    <row r="859" spans="1:30">
      <c r="A859">
        <v>261</v>
      </c>
      <c r="B859" s="16" t="str">
        <f t="shared" si="173"/>
        <v>사과(생과)요까kg15kg/50내국산</v>
      </c>
      <c r="C859" s="61"/>
      <c r="D859" s="61" t="s">
        <v>513</v>
      </c>
      <c r="E859" s="175" t="s">
        <v>614</v>
      </c>
      <c r="F859" s="175" t="s">
        <v>2253</v>
      </c>
      <c r="G859" s="61" t="s">
        <v>192</v>
      </c>
      <c r="H859" s="175" t="s">
        <v>2250</v>
      </c>
      <c r="I859" s="117" t="s">
        <v>195</v>
      </c>
      <c r="J859" s="68" t="str">
        <f>VLOOKUP($A859,[1]전년동월vs전월vs당월!$A$598:$AA$924,12,FALSE)</f>
        <v>-</v>
      </c>
      <c r="K859" s="68" t="s">
        <v>629</v>
      </c>
      <c r="L859" s="219" t="str">
        <f>VLOOKUP($A859,농산물!$A267:$O593,12,FALSE)</f>
        <v>-</v>
      </c>
      <c r="M859" s="251" t="e">
        <f t="shared" si="174"/>
        <v>#VALUE!</v>
      </c>
      <c r="N859" s="251" t="e">
        <f t="shared" si="175"/>
        <v>#VALUE!</v>
      </c>
      <c r="O859" s="68" t="str">
        <f>VLOOKUP($A859,[1]전년동월vs전월vs당월!$A$598:$AA$924,17,FALSE)</f>
        <v>-</v>
      </c>
      <c r="P859" s="68" t="s">
        <v>629</v>
      </c>
      <c r="Q859" s="219" t="str">
        <f>VLOOKUP($A859,농산물!$A267:$O593,13,FALSE)</f>
        <v>-</v>
      </c>
      <c r="R859" s="251" t="e">
        <f t="shared" si="176"/>
        <v>#VALUE!</v>
      </c>
      <c r="S859" s="251" t="e">
        <f t="shared" si="177"/>
        <v>#VALUE!</v>
      </c>
      <c r="T859" s="68" t="str">
        <f>VLOOKUP($A859,[1]전년동월vs전월vs당월!$A$598:$AA$924,22,FALSE)</f>
        <v>-</v>
      </c>
      <c r="U859" s="68" t="s">
        <v>629</v>
      </c>
      <c r="V859" s="219" t="str">
        <f>VLOOKUP($A859,농산물!$A267:$O593,14,FALSE)</f>
        <v>-</v>
      </c>
      <c r="W859" s="251" t="e">
        <f t="shared" si="178"/>
        <v>#VALUE!</v>
      </c>
      <c r="X859" s="251" t="e">
        <f t="shared" si="179"/>
        <v>#VALUE!</v>
      </c>
      <c r="Y859" s="68" t="str">
        <f>VLOOKUP($A859,[1]전년동월vs전월vs당월!$A$598:$AA$924,27,FALSE)</f>
        <v>-</v>
      </c>
      <c r="Z859" s="68">
        <v>7180</v>
      </c>
      <c r="AA859" s="219" t="str">
        <f>VLOOKUP($A859,농산물!$A267:$O593,15,FALSE)</f>
        <v>-</v>
      </c>
      <c r="AB859" s="251" t="e">
        <f t="shared" si="180"/>
        <v>#VALUE!</v>
      </c>
      <c r="AC859" s="251" t="e">
        <f t="shared" si="181"/>
        <v>#VALUE!</v>
      </c>
      <c r="AD859" s="83"/>
    </row>
    <row r="860" spans="1:30">
      <c r="A860">
        <v>262</v>
      </c>
      <c r="B860" s="16" t="str">
        <f t="shared" si="173"/>
        <v>사과(생과)요까kg15kg/60내국산</v>
      </c>
      <c r="C860" s="61"/>
      <c r="D860" s="61" t="s">
        <v>513</v>
      </c>
      <c r="E860" s="175" t="s">
        <v>614</v>
      </c>
      <c r="F860" s="175" t="s">
        <v>2253</v>
      </c>
      <c r="G860" s="61" t="s">
        <v>192</v>
      </c>
      <c r="H860" s="175" t="s">
        <v>2251</v>
      </c>
      <c r="I860" s="117" t="s">
        <v>195</v>
      </c>
      <c r="J860" s="68" t="str">
        <f>VLOOKUP($A860,[1]전년동월vs전월vs당월!$A$598:$AA$924,12,FALSE)</f>
        <v>-</v>
      </c>
      <c r="K860" s="68" t="s">
        <v>629</v>
      </c>
      <c r="L860" s="219" t="str">
        <f>VLOOKUP($A860,농산물!$A268:$O594,12,FALSE)</f>
        <v>-</v>
      </c>
      <c r="M860" s="251" t="e">
        <f t="shared" si="174"/>
        <v>#VALUE!</v>
      </c>
      <c r="N860" s="251" t="e">
        <f t="shared" si="175"/>
        <v>#VALUE!</v>
      </c>
      <c r="O860" s="68" t="str">
        <f>VLOOKUP($A860,[1]전년동월vs전월vs당월!$A$598:$AA$924,17,FALSE)</f>
        <v>-</v>
      </c>
      <c r="P860" s="68">
        <v>1670</v>
      </c>
      <c r="Q860" s="219" t="str">
        <f>VLOOKUP($A860,농산물!$A268:$O594,13,FALSE)</f>
        <v>-</v>
      </c>
      <c r="R860" s="251" t="e">
        <f t="shared" si="176"/>
        <v>#VALUE!</v>
      </c>
      <c r="S860" s="251" t="e">
        <f t="shared" si="177"/>
        <v>#VALUE!</v>
      </c>
      <c r="T860" s="68" t="str">
        <f>VLOOKUP($A860,[1]전년동월vs전월vs당월!$A$598:$AA$924,22,FALSE)</f>
        <v>-</v>
      </c>
      <c r="U860" s="68" t="s">
        <v>629</v>
      </c>
      <c r="V860" s="219" t="str">
        <f>VLOOKUP($A860,농산물!$A268:$O594,14,FALSE)</f>
        <v>-</v>
      </c>
      <c r="W860" s="251" t="e">
        <f t="shared" si="178"/>
        <v>#VALUE!</v>
      </c>
      <c r="X860" s="251" t="e">
        <f t="shared" si="179"/>
        <v>#VALUE!</v>
      </c>
      <c r="Y860" s="68" t="str">
        <f>VLOOKUP($A860,[1]전년동월vs전월vs당월!$A$598:$AA$924,27,FALSE)</f>
        <v>-</v>
      </c>
      <c r="Z860" s="68" t="s">
        <v>629</v>
      </c>
      <c r="AA860" s="219" t="str">
        <f>VLOOKUP($A860,농산물!$A268:$O594,15,FALSE)</f>
        <v>-</v>
      </c>
      <c r="AB860" s="251" t="e">
        <f t="shared" si="180"/>
        <v>#VALUE!</v>
      </c>
      <c r="AC860" s="251" t="e">
        <f t="shared" si="181"/>
        <v>#VALUE!</v>
      </c>
      <c r="AD860" s="83"/>
    </row>
    <row r="861" spans="1:30">
      <c r="A861">
        <v>263</v>
      </c>
      <c r="B861" s="16" t="str">
        <f t="shared" si="173"/>
        <v>사과(생과)홍로kg15kg/50내국산</v>
      </c>
      <c r="C861" s="61"/>
      <c r="D861" s="61" t="s">
        <v>513</v>
      </c>
      <c r="E861" s="175" t="s">
        <v>614</v>
      </c>
      <c r="F861" s="175" t="s">
        <v>2254</v>
      </c>
      <c r="G861" s="61" t="s">
        <v>192</v>
      </c>
      <c r="H861" s="175" t="s">
        <v>2250</v>
      </c>
      <c r="I861" s="117" t="s">
        <v>195</v>
      </c>
      <c r="J861" s="68" t="str">
        <f>VLOOKUP($A861,[1]전년동월vs전월vs당월!$A$598:$AA$924,12,FALSE)</f>
        <v>-</v>
      </c>
      <c r="K861" s="68" t="s">
        <v>629</v>
      </c>
      <c r="L861" s="219" t="str">
        <f>VLOOKUP($A861,농산물!$A269:$O595,12,FALSE)</f>
        <v>-</v>
      </c>
      <c r="M861" s="251" t="e">
        <f t="shared" si="174"/>
        <v>#VALUE!</v>
      </c>
      <c r="N861" s="251" t="e">
        <f t="shared" si="175"/>
        <v>#VALUE!</v>
      </c>
      <c r="O861" s="68" t="str">
        <f>VLOOKUP($A861,[1]전년동월vs전월vs당월!$A$598:$AA$924,17,FALSE)</f>
        <v>-</v>
      </c>
      <c r="P861" s="68" t="s">
        <v>629</v>
      </c>
      <c r="Q861" s="219" t="str">
        <f>VLOOKUP($A861,농산물!$A269:$O595,13,FALSE)</f>
        <v>-</v>
      </c>
      <c r="R861" s="251" t="e">
        <f t="shared" si="176"/>
        <v>#VALUE!</v>
      </c>
      <c r="S861" s="251" t="e">
        <f t="shared" si="177"/>
        <v>#VALUE!</v>
      </c>
      <c r="T861" s="68" t="str">
        <f>VLOOKUP($A861,[1]전년동월vs전월vs당월!$A$598:$AA$924,22,FALSE)</f>
        <v>-</v>
      </c>
      <c r="U861" s="68">
        <v>3800</v>
      </c>
      <c r="V861" s="219" t="str">
        <f>VLOOKUP($A861,농산물!$A269:$O595,14,FALSE)</f>
        <v>-</v>
      </c>
      <c r="W861" s="251" t="e">
        <f t="shared" si="178"/>
        <v>#VALUE!</v>
      </c>
      <c r="X861" s="251" t="e">
        <f t="shared" si="179"/>
        <v>#VALUE!</v>
      </c>
      <c r="Y861" s="68" t="str">
        <f>VLOOKUP($A861,[1]전년동월vs전월vs당월!$A$598:$AA$924,27,FALSE)</f>
        <v>-</v>
      </c>
      <c r="Z861" s="68" t="s">
        <v>629</v>
      </c>
      <c r="AA861" s="219" t="str">
        <f>VLOOKUP($A861,농산물!$A269:$O595,15,FALSE)</f>
        <v>-</v>
      </c>
      <c r="AB861" s="251" t="e">
        <f t="shared" si="180"/>
        <v>#VALUE!</v>
      </c>
      <c r="AC861" s="251" t="e">
        <f t="shared" si="181"/>
        <v>#VALUE!</v>
      </c>
      <c r="AD861" s="83"/>
    </row>
    <row r="862" spans="1:30">
      <c r="A862">
        <v>264</v>
      </c>
      <c r="B862" s="16" t="str">
        <f t="shared" si="173"/>
        <v>사과(생과)홍로kg15kg/60내국산</v>
      </c>
      <c r="C862" s="61"/>
      <c r="D862" s="61" t="s">
        <v>513</v>
      </c>
      <c r="E862" s="175" t="s">
        <v>614</v>
      </c>
      <c r="F862" s="175" t="s">
        <v>2254</v>
      </c>
      <c r="G862" s="61" t="s">
        <v>192</v>
      </c>
      <c r="H862" s="175" t="s">
        <v>2251</v>
      </c>
      <c r="I862" s="117" t="s">
        <v>195</v>
      </c>
      <c r="J862" s="68" t="str">
        <f>VLOOKUP($A862,[1]전년동월vs전월vs당월!$A$598:$AA$924,12,FALSE)</f>
        <v>-</v>
      </c>
      <c r="K862" s="68" t="s">
        <v>629</v>
      </c>
      <c r="L862" s="219" t="str">
        <f>VLOOKUP($A862,농산물!$A270:$O596,12,FALSE)</f>
        <v>-</v>
      </c>
      <c r="M862" s="251" t="e">
        <f t="shared" si="174"/>
        <v>#VALUE!</v>
      </c>
      <c r="N862" s="251" t="e">
        <f t="shared" si="175"/>
        <v>#VALUE!</v>
      </c>
      <c r="O862" s="68" t="str">
        <f>VLOOKUP($A862,[1]전년동월vs전월vs당월!$A$598:$AA$924,17,FALSE)</f>
        <v>-</v>
      </c>
      <c r="P862" s="68" t="s">
        <v>629</v>
      </c>
      <c r="Q862" s="219" t="str">
        <f>VLOOKUP($A862,농산물!$A270:$O596,13,FALSE)</f>
        <v>-</v>
      </c>
      <c r="R862" s="251" t="e">
        <f t="shared" si="176"/>
        <v>#VALUE!</v>
      </c>
      <c r="S862" s="251" t="e">
        <f t="shared" si="177"/>
        <v>#VALUE!</v>
      </c>
      <c r="T862" s="68" t="str">
        <f>VLOOKUP($A862,[1]전년동월vs전월vs당월!$A$598:$AA$924,22,FALSE)</f>
        <v>-</v>
      </c>
      <c r="U862" s="68" t="s">
        <v>629</v>
      </c>
      <c r="V862" s="219" t="str">
        <f>VLOOKUP($A862,농산물!$A270:$O596,14,FALSE)</f>
        <v>-</v>
      </c>
      <c r="W862" s="251" t="e">
        <f t="shared" si="178"/>
        <v>#VALUE!</v>
      </c>
      <c r="X862" s="251" t="e">
        <f t="shared" si="179"/>
        <v>#VALUE!</v>
      </c>
      <c r="Y862" s="68" t="str">
        <f>VLOOKUP($A862,[1]전년동월vs전월vs당월!$A$598:$AA$924,27,FALSE)</f>
        <v>-</v>
      </c>
      <c r="Z862" s="68" t="s">
        <v>629</v>
      </c>
      <c r="AA862" s="219" t="str">
        <f>VLOOKUP($A862,농산물!$A270:$O596,15,FALSE)</f>
        <v>-</v>
      </c>
      <c r="AB862" s="251" t="e">
        <f t="shared" si="180"/>
        <v>#VALUE!</v>
      </c>
      <c r="AC862" s="251" t="e">
        <f t="shared" si="181"/>
        <v>#VALUE!</v>
      </c>
      <c r="AD862" s="83"/>
    </row>
    <row r="863" spans="1:30">
      <c r="A863">
        <v>265</v>
      </c>
      <c r="B863" s="16" t="str">
        <f t="shared" si="173"/>
        <v>사과(생과)홍옥kg대200g/개국산</v>
      </c>
      <c r="C863" s="61"/>
      <c r="D863" s="61" t="s">
        <v>513</v>
      </c>
      <c r="E863" s="175" t="s">
        <v>614</v>
      </c>
      <c r="F863" s="175" t="s">
        <v>2255</v>
      </c>
      <c r="G863" s="61" t="s">
        <v>192</v>
      </c>
      <c r="H863" s="175" t="s">
        <v>2256</v>
      </c>
      <c r="I863" s="117" t="s">
        <v>195</v>
      </c>
      <c r="J863" s="68" t="str">
        <f>VLOOKUP($A863,[1]전년동월vs전월vs당월!$A$598:$AA$924,12,FALSE)</f>
        <v>-</v>
      </c>
      <c r="K863" s="68" t="s">
        <v>629</v>
      </c>
      <c r="L863" s="219" t="str">
        <f>VLOOKUP($A863,농산물!$A271:$O597,12,FALSE)</f>
        <v>-</v>
      </c>
      <c r="M863" s="251" t="e">
        <f t="shared" si="174"/>
        <v>#VALUE!</v>
      </c>
      <c r="N863" s="251" t="e">
        <f t="shared" si="175"/>
        <v>#VALUE!</v>
      </c>
      <c r="O863" s="68" t="str">
        <f>VLOOKUP($A863,[1]전년동월vs전월vs당월!$A$598:$AA$924,17,FALSE)</f>
        <v>-</v>
      </c>
      <c r="P863" s="68" t="s">
        <v>629</v>
      </c>
      <c r="Q863" s="219" t="str">
        <f>VLOOKUP($A863,농산물!$A271:$O597,13,FALSE)</f>
        <v>-</v>
      </c>
      <c r="R863" s="251" t="e">
        <f t="shared" si="176"/>
        <v>#VALUE!</v>
      </c>
      <c r="S863" s="251" t="e">
        <f t="shared" si="177"/>
        <v>#VALUE!</v>
      </c>
      <c r="T863" s="68" t="str">
        <f>VLOOKUP($A863,[1]전년동월vs전월vs당월!$A$598:$AA$924,22,FALSE)</f>
        <v>-</v>
      </c>
      <c r="U863" s="68" t="s">
        <v>629</v>
      </c>
      <c r="V863" s="219" t="str">
        <f>VLOOKUP($A863,농산물!$A271:$O597,14,FALSE)</f>
        <v>-</v>
      </c>
      <c r="W863" s="251" t="e">
        <f t="shared" si="178"/>
        <v>#VALUE!</v>
      </c>
      <c r="X863" s="251" t="e">
        <f t="shared" si="179"/>
        <v>#VALUE!</v>
      </c>
      <c r="Y863" s="68" t="str">
        <f>VLOOKUP($A863,[1]전년동월vs전월vs당월!$A$598:$AA$924,27,FALSE)</f>
        <v>-</v>
      </c>
      <c r="Z863" s="68" t="s">
        <v>629</v>
      </c>
      <c r="AA863" s="219" t="str">
        <f>VLOOKUP($A863,농산물!$A271:$O597,15,FALSE)</f>
        <v>-</v>
      </c>
      <c r="AB863" s="251" t="e">
        <f t="shared" si="180"/>
        <v>#VALUE!</v>
      </c>
      <c r="AC863" s="251" t="e">
        <f t="shared" si="181"/>
        <v>#VALUE!</v>
      </c>
      <c r="AD863" s="83"/>
    </row>
    <row r="864" spans="1:30">
      <c r="A864">
        <v>266</v>
      </c>
      <c r="B864" s="16" t="str">
        <f t="shared" si="173"/>
        <v>사과(생과)홍월kg15kg/50내국산</v>
      </c>
      <c r="C864" s="61"/>
      <c r="D864" s="61" t="s">
        <v>513</v>
      </c>
      <c r="E864" s="175" t="s">
        <v>614</v>
      </c>
      <c r="F864" s="175" t="s">
        <v>2257</v>
      </c>
      <c r="G864" s="61" t="s">
        <v>192</v>
      </c>
      <c r="H864" s="175" t="s">
        <v>2250</v>
      </c>
      <c r="I864" s="117" t="s">
        <v>195</v>
      </c>
      <c r="J864" s="68" t="str">
        <f>VLOOKUP($A864,[1]전년동월vs전월vs당월!$A$598:$AA$924,12,FALSE)</f>
        <v>-</v>
      </c>
      <c r="K864" s="68" t="s">
        <v>629</v>
      </c>
      <c r="L864" s="219" t="str">
        <f>VLOOKUP($A864,농산물!$A272:$O598,12,FALSE)</f>
        <v>-</v>
      </c>
      <c r="M864" s="251" t="e">
        <f t="shared" si="174"/>
        <v>#VALUE!</v>
      </c>
      <c r="N864" s="251" t="e">
        <f t="shared" si="175"/>
        <v>#VALUE!</v>
      </c>
      <c r="O864" s="68" t="str">
        <f>VLOOKUP($A864,[1]전년동월vs전월vs당월!$A$598:$AA$924,17,FALSE)</f>
        <v>-</v>
      </c>
      <c r="P864" s="68" t="s">
        <v>629</v>
      </c>
      <c r="Q864" s="219" t="str">
        <f>VLOOKUP($A864,농산물!$A272:$O598,13,FALSE)</f>
        <v>-</v>
      </c>
      <c r="R864" s="251" t="e">
        <f t="shared" si="176"/>
        <v>#VALUE!</v>
      </c>
      <c r="S864" s="251" t="e">
        <f t="shared" si="177"/>
        <v>#VALUE!</v>
      </c>
      <c r="T864" s="68" t="str">
        <f>VLOOKUP($A864,[1]전년동월vs전월vs당월!$A$598:$AA$924,22,FALSE)</f>
        <v>-</v>
      </c>
      <c r="U864" s="68" t="s">
        <v>629</v>
      </c>
      <c r="V864" s="219" t="str">
        <f>VLOOKUP($A864,농산물!$A272:$O598,14,FALSE)</f>
        <v>-</v>
      </c>
      <c r="W864" s="251" t="e">
        <f t="shared" si="178"/>
        <v>#VALUE!</v>
      </c>
      <c r="X864" s="251" t="e">
        <f t="shared" si="179"/>
        <v>#VALUE!</v>
      </c>
      <c r="Y864" s="68" t="str">
        <f>VLOOKUP($A864,[1]전년동월vs전월vs당월!$A$598:$AA$924,27,FALSE)</f>
        <v>-</v>
      </c>
      <c r="Z864" s="68" t="s">
        <v>629</v>
      </c>
      <c r="AA864" s="219" t="str">
        <f>VLOOKUP($A864,농산물!$A272:$O598,15,FALSE)</f>
        <v>-</v>
      </c>
      <c r="AB864" s="251" t="e">
        <f t="shared" si="180"/>
        <v>#VALUE!</v>
      </c>
      <c r="AC864" s="251" t="e">
        <f t="shared" si="181"/>
        <v>#VALUE!</v>
      </c>
      <c r="AD864" s="83"/>
    </row>
    <row r="865" spans="1:30">
      <c r="A865">
        <v>267</v>
      </c>
      <c r="B865" s="16" t="str">
        <f t="shared" si="173"/>
        <v>사과(생과)홍월kg15kg/60내국산</v>
      </c>
      <c r="C865" s="61"/>
      <c r="D865" s="61" t="s">
        <v>513</v>
      </c>
      <c r="E865" s="175" t="s">
        <v>614</v>
      </c>
      <c r="F865" s="175" t="s">
        <v>2257</v>
      </c>
      <c r="G865" s="61" t="s">
        <v>192</v>
      </c>
      <c r="H865" s="175" t="s">
        <v>2251</v>
      </c>
      <c r="I865" s="117" t="s">
        <v>195</v>
      </c>
      <c r="J865" s="68" t="str">
        <f>VLOOKUP($A865,[1]전년동월vs전월vs당월!$A$598:$AA$924,12,FALSE)</f>
        <v>-</v>
      </c>
      <c r="K865" s="68" t="s">
        <v>629</v>
      </c>
      <c r="L865" s="219" t="str">
        <f>VLOOKUP($A865,농산물!$A273:$O599,12,FALSE)</f>
        <v>-</v>
      </c>
      <c r="M865" s="251" t="e">
        <f t="shared" si="174"/>
        <v>#VALUE!</v>
      </c>
      <c r="N865" s="251" t="e">
        <f t="shared" si="175"/>
        <v>#VALUE!</v>
      </c>
      <c r="O865" s="68" t="str">
        <f>VLOOKUP($A865,[1]전년동월vs전월vs당월!$A$598:$AA$924,17,FALSE)</f>
        <v>-</v>
      </c>
      <c r="P865" s="68" t="s">
        <v>629</v>
      </c>
      <c r="Q865" s="219" t="str">
        <f>VLOOKUP($A865,농산물!$A273:$O599,13,FALSE)</f>
        <v>-</v>
      </c>
      <c r="R865" s="251" t="e">
        <f t="shared" si="176"/>
        <v>#VALUE!</v>
      </c>
      <c r="S865" s="251" t="e">
        <f t="shared" si="177"/>
        <v>#VALUE!</v>
      </c>
      <c r="T865" s="68" t="str">
        <f>VLOOKUP($A865,[1]전년동월vs전월vs당월!$A$598:$AA$924,22,FALSE)</f>
        <v>-</v>
      </c>
      <c r="U865" s="68" t="s">
        <v>629</v>
      </c>
      <c r="V865" s="219" t="str">
        <f>VLOOKUP($A865,농산물!$A273:$O599,14,FALSE)</f>
        <v>-</v>
      </c>
      <c r="W865" s="251" t="e">
        <f t="shared" si="178"/>
        <v>#VALUE!</v>
      </c>
      <c r="X865" s="251" t="e">
        <f t="shared" si="179"/>
        <v>#VALUE!</v>
      </c>
      <c r="Y865" s="68" t="str">
        <f>VLOOKUP($A865,[1]전년동월vs전월vs당월!$A$598:$AA$924,27,FALSE)</f>
        <v>-</v>
      </c>
      <c r="Z865" s="68" t="s">
        <v>629</v>
      </c>
      <c r="AA865" s="219" t="str">
        <f>VLOOKUP($A865,농산물!$A273:$O599,15,FALSE)</f>
        <v>-</v>
      </c>
      <c r="AB865" s="251" t="e">
        <f t="shared" si="180"/>
        <v>#VALUE!</v>
      </c>
      <c r="AC865" s="251" t="e">
        <f t="shared" si="181"/>
        <v>#VALUE!</v>
      </c>
      <c r="AD865" s="83"/>
    </row>
    <row r="866" spans="1:30">
      <c r="A866">
        <v>268</v>
      </c>
      <c r="B866" s="16" t="str">
        <f t="shared" si="173"/>
        <v>사과(생과)히로사끼kg15kg/50내국산</v>
      </c>
      <c r="C866" s="61"/>
      <c r="D866" s="61" t="s">
        <v>513</v>
      </c>
      <c r="E866" s="175" t="s">
        <v>614</v>
      </c>
      <c r="F866" s="175" t="s">
        <v>2258</v>
      </c>
      <c r="G866" s="61" t="s">
        <v>192</v>
      </c>
      <c r="H866" s="175" t="s">
        <v>2250</v>
      </c>
      <c r="I866" s="117" t="s">
        <v>195</v>
      </c>
      <c r="J866" s="68" t="str">
        <f>VLOOKUP($A866,[1]전년동월vs전월vs당월!$A$598:$AA$924,12,FALSE)</f>
        <v>-</v>
      </c>
      <c r="K866" s="68" t="s">
        <v>629</v>
      </c>
      <c r="L866" s="219" t="str">
        <f>VLOOKUP($A866,농산물!$A274:$O600,12,FALSE)</f>
        <v>-</v>
      </c>
      <c r="M866" s="251" t="e">
        <f t="shared" si="174"/>
        <v>#VALUE!</v>
      </c>
      <c r="N866" s="251" t="e">
        <f t="shared" si="175"/>
        <v>#VALUE!</v>
      </c>
      <c r="O866" s="68" t="str">
        <f>VLOOKUP($A866,[1]전년동월vs전월vs당월!$A$598:$AA$924,17,FALSE)</f>
        <v>-</v>
      </c>
      <c r="P866" s="68" t="s">
        <v>629</v>
      </c>
      <c r="Q866" s="219" t="str">
        <f>VLOOKUP($A866,농산물!$A274:$O600,13,FALSE)</f>
        <v>-</v>
      </c>
      <c r="R866" s="251" t="e">
        <f t="shared" si="176"/>
        <v>#VALUE!</v>
      </c>
      <c r="S866" s="251" t="e">
        <f t="shared" si="177"/>
        <v>#VALUE!</v>
      </c>
      <c r="T866" s="68" t="str">
        <f>VLOOKUP($A866,[1]전년동월vs전월vs당월!$A$598:$AA$924,22,FALSE)</f>
        <v>-</v>
      </c>
      <c r="U866" s="68" t="s">
        <v>629</v>
      </c>
      <c r="V866" s="219" t="str">
        <f>VLOOKUP($A866,농산물!$A274:$O600,14,FALSE)</f>
        <v>-</v>
      </c>
      <c r="W866" s="251" t="e">
        <f t="shared" si="178"/>
        <v>#VALUE!</v>
      </c>
      <c r="X866" s="251" t="e">
        <f t="shared" si="179"/>
        <v>#VALUE!</v>
      </c>
      <c r="Y866" s="68" t="str">
        <f>VLOOKUP($A866,[1]전년동월vs전월vs당월!$A$598:$AA$924,27,FALSE)</f>
        <v>-</v>
      </c>
      <c r="Z866" s="68" t="s">
        <v>629</v>
      </c>
      <c r="AA866" s="219" t="str">
        <f>VLOOKUP($A866,농산물!$A274:$O600,15,FALSE)</f>
        <v>-</v>
      </c>
      <c r="AB866" s="251" t="e">
        <f t="shared" si="180"/>
        <v>#VALUE!</v>
      </c>
      <c r="AC866" s="251" t="e">
        <f t="shared" si="181"/>
        <v>#VALUE!</v>
      </c>
      <c r="AD866" s="83"/>
    </row>
    <row r="867" spans="1:30">
      <c r="A867">
        <v>269</v>
      </c>
      <c r="B867" s="16" t="str">
        <f t="shared" si="173"/>
        <v>사과(생과)히로사끼kg15kg/60내국산</v>
      </c>
      <c r="C867" s="61"/>
      <c r="D867" s="61" t="s">
        <v>513</v>
      </c>
      <c r="E867" s="175" t="s">
        <v>614</v>
      </c>
      <c r="F867" s="175" t="s">
        <v>2258</v>
      </c>
      <c r="G867" s="61" t="s">
        <v>192</v>
      </c>
      <c r="H867" s="175" t="s">
        <v>2251</v>
      </c>
      <c r="I867" s="117" t="s">
        <v>195</v>
      </c>
      <c r="J867" s="68" t="str">
        <f>VLOOKUP($A867,[1]전년동월vs전월vs당월!$A$598:$AA$924,12,FALSE)</f>
        <v>-</v>
      </c>
      <c r="K867" s="68" t="s">
        <v>629</v>
      </c>
      <c r="L867" s="219" t="str">
        <f>VLOOKUP($A867,농산물!$A275:$O601,12,FALSE)</f>
        <v>-</v>
      </c>
      <c r="M867" s="251" t="e">
        <f t="shared" si="174"/>
        <v>#VALUE!</v>
      </c>
      <c r="N867" s="251" t="e">
        <f t="shared" si="175"/>
        <v>#VALUE!</v>
      </c>
      <c r="O867" s="68" t="str">
        <f>VLOOKUP($A867,[1]전년동월vs전월vs당월!$A$598:$AA$924,17,FALSE)</f>
        <v>-</v>
      </c>
      <c r="P867" s="68">
        <v>1870</v>
      </c>
      <c r="Q867" s="219" t="str">
        <f>VLOOKUP($A867,농산물!$A275:$O601,13,FALSE)</f>
        <v>-</v>
      </c>
      <c r="R867" s="251" t="e">
        <f t="shared" si="176"/>
        <v>#VALUE!</v>
      </c>
      <c r="S867" s="251" t="e">
        <f t="shared" si="177"/>
        <v>#VALUE!</v>
      </c>
      <c r="T867" s="68" t="str">
        <f>VLOOKUP($A867,[1]전년동월vs전월vs당월!$A$598:$AA$924,22,FALSE)</f>
        <v>-</v>
      </c>
      <c r="U867" s="68" t="s">
        <v>629</v>
      </c>
      <c r="V867" s="219" t="str">
        <f>VLOOKUP($A867,농산물!$A275:$O601,14,FALSE)</f>
        <v>-</v>
      </c>
      <c r="W867" s="251" t="e">
        <f t="shared" si="178"/>
        <v>#VALUE!</v>
      </c>
      <c r="X867" s="251" t="e">
        <f t="shared" si="179"/>
        <v>#VALUE!</v>
      </c>
      <c r="Y867" s="68" t="str">
        <f>VLOOKUP($A867,[1]전년동월vs전월vs당월!$A$598:$AA$924,27,FALSE)</f>
        <v>-</v>
      </c>
      <c r="Z867" s="68" t="s">
        <v>629</v>
      </c>
      <c r="AA867" s="219" t="str">
        <f>VLOOKUP($A867,농산물!$A275:$O601,15,FALSE)</f>
        <v>-</v>
      </c>
      <c r="AB867" s="251" t="e">
        <f t="shared" si="180"/>
        <v>#VALUE!</v>
      </c>
      <c r="AC867" s="251" t="e">
        <f t="shared" si="181"/>
        <v>#VALUE!</v>
      </c>
      <c r="AD867" s="83"/>
    </row>
    <row r="868" spans="1:30">
      <c r="A868">
        <v>270</v>
      </c>
      <c r="B868" s="16" t="str">
        <f t="shared" si="173"/>
        <v>수박(생과)적육질kg6~7kg/통국산</v>
      </c>
      <c r="C868" s="61">
        <v>98</v>
      </c>
      <c r="D868" s="61" t="s">
        <v>513</v>
      </c>
      <c r="E868" s="175" t="s">
        <v>615</v>
      </c>
      <c r="F868" s="175" t="s">
        <v>616</v>
      </c>
      <c r="G868" s="61" t="s">
        <v>192</v>
      </c>
      <c r="H868" s="175" t="s">
        <v>2259</v>
      </c>
      <c r="I868" s="117" t="s">
        <v>195</v>
      </c>
      <c r="J868" s="68">
        <f>VLOOKUP($A868,[1]전년동월vs전월vs당월!$A$598:$AA$924,12,FALSE)</f>
        <v>3340</v>
      </c>
      <c r="K868" s="68">
        <v>1000</v>
      </c>
      <c r="L868" s="219">
        <f>VLOOKUP($A868,농산물!$A276:$O602,12,FALSE)</f>
        <v>3000</v>
      </c>
      <c r="M868" s="251">
        <f t="shared" si="174"/>
        <v>-10.179640718562874</v>
      </c>
      <c r="N868" s="251">
        <f t="shared" si="175"/>
        <v>200</v>
      </c>
      <c r="O868" s="68" t="str">
        <f>VLOOKUP($A868,[1]전년동월vs전월vs당월!$A$598:$AA$924,17,FALSE)</f>
        <v>-</v>
      </c>
      <c r="P868" s="68">
        <v>1640</v>
      </c>
      <c r="Q868" s="219" t="str">
        <f>VLOOKUP($A868,농산물!$A276:$O602,13,FALSE)</f>
        <v>-</v>
      </c>
      <c r="R868" s="251" t="e">
        <f t="shared" si="176"/>
        <v>#VALUE!</v>
      </c>
      <c r="S868" s="251" t="e">
        <f t="shared" si="177"/>
        <v>#VALUE!</v>
      </c>
      <c r="T868" s="68" t="str">
        <f>VLOOKUP($A868,[1]전년동월vs전월vs당월!$A$598:$AA$924,22,FALSE)</f>
        <v>-</v>
      </c>
      <c r="U868" s="68">
        <v>2470</v>
      </c>
      <c r="V868" s="219">
        <f>VLOOKUP($A868,농산물!$A276:$O602,14,FALSE)</f>
        <v>4640</v>
      </c>
      <c r="W868" s="251" t="e">
        <f t="shared" si="178"/>
        <v>#VALUE!</v>
      </c>
      <c r="X868" s="251">
        <f t="shared" si="179"/>
        <v>87.854251012145752</v>
      </c>
      <c r="Y868" s="68">
        <f>VLOOKUP($A868,[1]전년동월vs전월vs당월!$A$598:$AA$924,27,FALSE)</f>
        <v>4480</v>
      </c>
      <c r="Z868" s="68">
        <v>2130</v>
      </c>
      <c r="AA868" s="219">
        <f>VLOOKUP($A868,농산물!$A276:$O602,15,FALSE)</f>
        <v>4580</v>
      </c>
      <c r="AB868" s="251">
        <f t="shared" si="180"/>
        <v>2.2321428571428572</v>
      </c>
      <c r="AC868" s="251">
        <f t="shared" si="181"/>
        <v>115.02347417840376</v>
      </c>
      <c r="AD868" s="83"/>
    </row>
    <row r="869" spans="1:30">
      <c r="A869">
        <v>271</v>
      </c>
      <c r="B869" s="16" t="str">
        <f t="shared" si="173"/>
        <v>수박(생과)적육질kg8~10kg/통국산</v>
      </c>
      <c r="C869" s="61"/>
      <c r="D869" s="61" t="s">
        <v>513</v>
      </c>
      <c r="E869" s="175" t="s">
        <v>615</v>
      </c>
      <c r="F869" s="175" t="s">
        <v>616</v>
      </c>
      <c r="G869" s="61" t="s">
        <v>192</v>
      </c>
      <c r="H869" s="175" t="s">
        <v>2260</v>
      </c>
      <c r="I869" s="117" t="s">
        <v>195</v>
      </c>
      <c r="J869" s="68" t="str">
        <f>VLOOKUP($A869,[1]전년동월vs전월vs당월!$A$598:$AA$924,12,FALSE)</f>
        <v>-</v>
      </c>
      <c r="K869" s="68">
        <v>1130</v>
      </c>
      <c r="L869" s="219" t="str">
        <f>VLOOKUP($A869,농산물!$A277:$O603,12,FALSE)</f>
        <v>-</v>
      </c>
      <c r="M869" s="251" t="e">
        <f t="shared" si="174"/>
        <v>#VALUE!</v>
      </c>
      <c r="N869" s="251" t="e">
        <f t="shared" si="175"/>
        <v>#VALUE!</v>
      </c>
      <c r="O869" s="68" t="str">
        <f>VLOOKUP($A869,[1]전년동월vs전월vs당월!$A$598:$AA$924,17,FALSE)</f>
        <v>-</v>
      </c>
      <c r="P869" s="68" t="s">
        <v>629</v>
      </c>
      <c r="Q869" s="219" t="str">
        <f>VLOOKUP($A869,농산물!$A277:$O603,13,FALSE)</f>
        <v>-</v>
      </c>
      <c r="R869" s="251" t="e">
        <f t="shared" si="176"/>
        <v>#VALUE!</v>
      </c>
      <c r="S869" s="251" t="e">
        <f t="shared" si="177"/>
        <v>#VALUE!</v>
      </c>
      <c r="T869" s="68" t="str">
        <f>VLOOKUP($A869,[1]전년동월vs전월vs당월!$A$598:$AA$924,22,FALSE)</f>
        <v>-</v>
      </c>
      <c r="U869" s="68" t="s">
        <v>629</v>
      </c>
      <c r="V869" s="219" t="str">
        <f>VLOOKUP($A869,농산물!$A277:$O603,14,FALSE)</f>
        <v>-</v>
      </c>
      <c r="W869" s="251" t="e">
        <f t="shared" si="178"/>
        <v>#VALUE!</v>
      </c>
      <c r="X869" s="251" t="e">
        <f t="shared" si="179"/>
        <v>#VALUE!</v>
      </c>
      <c r="Y869" s="68" t="str">
        <f>VLOOKUP($A869,[1]전년동월vs전월vs당월!$A$598:$AA$924,27,FALSE)</f>
        <v>-</v>
      </c>
      <c r="Z869" s="68" t="s">
        <v>629</v>
      </c>
      <c r="AA869" s="219" t="str">
        <f>VLOOKUP($A869,농산물!$A277:$O603,15,FALSE)</f>
        <v>-</v>
      </c>
      <c r="AB869" s="251" t="e">
        <f t="shared" si="180"/>
        <v>#VALUE!</v>
      </c>
      <c r="AC869" s="251" t="e">
        <f t="shared" si="181"/>
        <v>#VALUE!</v>
      </c>
      <c r="AD869" s="83"/>
    </row>
    <row r="870" spans="1:30">
      <c r="A870">
        <v>272</v>
      </c>
      <c r="B870" s="16" t="str">
        <f t="shared" si="173"/>
        <v>오렌지생과kg18kg72과미국</v>
      </c>
      <c r="C870" s="61">
        <v>99</v>
      </c>
      <c r="D870" s="61" t="s">
        <v>513</v>
      </c>
      <c r="E870" s="185" t="s">
        <v>617</v>
      </c>
      <c r="F870" s="175" t="s">
        <v>611</v>
      </c>
      <c r="G870" s="61" t="s">
        <v>192</v>
      </c>
      <c r="H870" s="175" t="s">
        <v>2261</v>
      </c>
      <c r="I870" s="117" t="s">
        <v>1514</v>
      </c>
      <c r="J870" s="68">
        <f>VLOOKUP($A870,[1]전년동월vs전월vs당월!$A$598:$AA$924,12,FALSE)</f>
        <v>1950</v>
      </c>
      <c r="K870" s="68">
        <v>2540</v>
      </c>
      <c r="L870" s="219" t="str">
        <f>VLOOKUP($A870,농산물!$A278:$O604,12,FALSE)</f>
        <v>-</v>
      </c>
      <c r="M870" s="251" t="e">
        <f t="shared" si="174"/>
        <v>#VALUE!</v>
      </c>
      <c r="N870" s="251" t="e">
        <f t="shared" si="175"/>
        <v>#VALUE!</v>
      </c>
      <c r="O870" s="68">
        <f>VLOOKUP($A870,[1]전년동월vs전월vs당월!$A$598:$AA$924,17,FALSE)</f>
        <v>2890</v>
      </c>
      <c r="P870" s="68" t="s">
        <v>629</v>
      </c>
      <c r="Q870" s="219" t="str">
        <f>VLOOKUP($A870,농산물!$A278:$O604,13,FALSE)</f>
        <v>-</v>
      </c>
      <c r="R870" s="251" t="e">
        <f t="shared" si="176"/>
        <v>#VALUE!</v>
      </c>
      <c r="S870" s="251" t="e">
        <f t="shared" si="177"/>
        <v>#VALUE!</v>
      </c>
      <c r="T870" s="68">
        <f>VLOOKUP($A870,[1]전년동월vs전월vs당월!$A$598:$AA$924,22,FALSE)</f>
        <v>8300</v>
      </c>
      <c r="U870" s="68" t="s">
        <v>629</v>
      </c>
      <c r="V870" s="219">
        <f>VLOOKUP($A870,농산물!$A278:$O604,14,FALSE)</f>
        <v>4390</v>
      </c>
      <c r="W870" s="251">
        <f t="shared" si="178"/>
        <v>-47.108433734939759</v>
      </c>
      <c r="X870" s="251" t="e">
        <f t="shared" si="179"/>
        <v>#VALUE!</v>
      </c>
      <c r="Y870" s="68" t="str">
        <f>VLOOKUP($A870,[1]전년동월vs전월vs당월!$A$598:$AA$924,27,FALSE)</f>
        <v>-</v>
      </c>
      <c r="Z870" s="68" t="s">
        <v>629</v>
      </c>
      <c r="AA870" s="219" t="str">
        <f>VLOOKUP($A870,농산물!$A278:$O604,15,FALSE)</f>
        <v>-</v>
      </c>
      <c r="AB870" s="251" t="e">
        <f t="shared" si="180"/>
        <v>#VALUE!</v>
      </c>
      <c r="AC870" s="251" t="e">
        <f t="shared" si="181"/>
        <v>#VALUE!</v>
      </c>
      <c r="AD870" s="83"/>
    </row>
    <row r="871" spans="1:30">
      <c r="A871">
        <v>273</v>
      </c>
      <c r="B871" s="16" t="str">
        <f t="shared" si="173"/>
        <v>오렌지생과kg18kg88과미국</v>
      </c>
      <c r="C871" s="61"/>
      <c r="D871" s="61" t="s">
        <v>513</v>
      </c>
      <c r="E871" s="185" t="s">
        <v>617</v>
      </c>
      <c r="F871" s="175" t="s">
        <v>611</v>
      </c>
      <c r="G871" s="61" t="s">
        <v>192</v>
      </c>
      <c r="H871" s="175" t="s">
        <v>2262</v>
      </c>
      <c r="I871" s="117" t="s">
        <v>1514</v>
      </c>
      <c r="J871" s="68">
        <f>VLOOKUP($A871,[1]전년동월vs전월vs당월!$A$598:$AA$924,12,FALSE)</f>
        <v>1670</v>
      </c>
      <c r="K871" s="68" t="s">
        <v>629</v>
      </c>
      <c r="L871" s="219" t="str">
        <f>VLOOKUP($A871,농산물!$A279:$O605,12,FALSE)</f>
        <v>-</v>
      </c>
      <c r="M871" s="251" t="e">
        <f t="shared" si="174"/>
        <v>#VALUE!</v>
      </c>
      <c r="N871" s="251" t="e">
        <f t="shared" si="175"/>
        <v>#VALUE!</v>
      </c>
      <c r="O871" s="68" t="str">
        <f>VLOOKUP($A871,[1]전년동월vs전월vs당월!$A$598:$AA$924,17,FALSE)</f>
        <v>-</v>
      </c>
      <c r="P871" s="68">
        <v>2340</v>
      </c>
      <c r="Q871" s="219">
        <f>VLOOKUP($A871,농산물!$A279:$O605,13,FALSE)</f>
        <v>4280</v>
      </c>
      <c r="R871" s="251" t="e">
        <f t="shared" si="176"/>
        <v>#VALUE!</v>
      </c>
      <c r="S871" s="251">
        <f t="shared" si="177"/>
        <v>82.90598290598291</v>
      </c>
      <c r="T871" s="68" t="str">
        <f>VLOOKUP($A871,[1]전년동월vs전월vs당월!$A$598:$AA$924,22,FALSE)</f>
        <v>-</v>
      </c>
      <c r="U871" s="68" t="s">
        <v>629</v>
      </c>
      <c r="V871" s="219" t="str">
        <f>VLOOKUP($A871,농산물!$A279:$O605,14,FALSE)</f>
        <v>-</v>
      </c>
      <c r="W871" s="251" t="e">
        <f t="shared" si="178"/>
        <v>#VALUE!</v>
      </c>
      <c r="X871" s="251" t="e">
        <f t="shared" si="179"/>
        <v>#VALUE!</v>
      </c>
      <c r="Y871" s="68" t="str">
        <f>VLOOKUP($A871,[1]전년동월vs전월vs당월!$A$598:$AA$924,27,FALSE)</f>
        <v>-</v>
      </c>
      <c r="Z871" s="68" t="s">
        <v>629</v>
      </c>
      <c r="AA871" s="219" t="str">
        <f>VLOOKUP($A871,농산물!$A279:$O605,15,FALSE)</f>
        <v>-</v>
      </c>
      <c r="AB871" s="251" t="e">
        <f t="shared" si="180"/>
        <v>#VALUE!</v>
      </c>
      <c r="AC871" s="251" t="e">
        <f t="shared" si="181"/>
        <v>#VALUE!</v>
      </c>
      <c r="AD871" s="83"/>
    </row>
    <row r="872" spans="1:30">
      <c r="A872">
        <v>274</v>
      </c>
      <c r="B872" s="16" t="str">
        <f t="shared" si="173"/>
        <v>오렌지생과kg18kg113과미국</v>
      </c>
      <c r="C872" s="61"/>
      <c r="D872" s="61" t="s">
        <v>513</v>
      </c>
      <c r="E872" s="185" t="s">
        <v>617</v>
      </c>
      <c r="F872" s="175" t="s">
        <v>611</v>
      </c>
      <c r="G872" s="61" t="s">
        <v>192</v>
      </c>
      <c r="H872" s="175" t="s">
        <v>2263</v>
      </c>
      <c r="I872" s="117" t="s">
        <v>1514</v>
      </c>
      <c r="J872" s="68" t="str">
        <f>VLOOKUP($A872,[1]전년동월vs전월vs당월!$A$598:$AA$924,12,FALSE)</f>
        <v>-</v>
      </c>
      <c r="K872" s="68" t="s">
        <v>629</v>
      </c>
      <c r="L872" s="219" t="str">
        <f>VLOOKUP($A872,농산물!$A280:$O606,12,FALSE)</f>
        <v>-</v>
      </c>
      <c r="M872" s="251" t="e">
        <f t="shared" si="174"/>
        <v>#VALUE!</v>
      </c>
      <c r="N872" s="251" t="e">
        <f t="shared" si="175"/>
        <v>#VALUE!</v>
      </c>
      <c r="O872" s="68" t="str">
        <f>VLOOKUP($A872,[1]전년동월vs전월vs당월!$A$598:$AA$924,17,FALSE)</f>
        <v>-</v>
      </c>
      <c r="P872" s="68" t="s">
        <v>629</v>
      </c>
      <c r="Q872" s="219" t="str">
        <f>VLOOKUP($A872,농산물!$A280:$O606,13,FALSE)</f>
        <v>-</v>
      </c>
      <c r="R872" s="251" t="e">
        <f t="shared" si="176"/>
        <v>#VALUE!</v>
      </c>
      <c r="S872" s="251" t="e">
        <f t="shared" si="177"/>
        <v>#VALUE!</v>
      </c>
      <c r="T872" s="68" t="str">
        <f>VLOOKUP($A872,[1]전년동월vs전월vs당월!$A$598:$AA$924,22,FALSE)</f>
        <v>-</v>
      </c>
      <c r="U872" s="68" t="s">
        <v>629</v>
      </c>
      <c r="V872" s="219" t="str">
        <f>VLOOKUP($A872,농산물!$A280:$O606,14,FALSE)</f>
        <v>-</v>
      </c>
      <c r="W872" s="251" t="e">
        <f t="shared" si="178"/>
        <v>#VALUE!</v>
      </c>
      <c r="X872" s="251" t="e">
        <f t="shared" si="179"/>
        <v>#VALUE!</v>
      </c>
      <c r="Y872" s="68" t="str">
        <f>VLOOKUP($A872,[1]전년동월vs전월vs당월!$A$598:$AA$924,27,FALSE)</f>
        <v>-</v>
      </c>
      <c r="Z872" s="68" t="s">
        <v>629</v>
      </c>
      <c r="AA872" s="219" t="str">
        <f>VLOOKUP($A872,농산물!$A280:$O606,15,FALSE)</f>
        <v>-</v>
      </c>
      <c r="AB872" s="251" t="e">
        <f t="shared" si="180"/>
        <v>#VALUE!</v>
      </c>
      <c r="AC872" s="251" t="e">
        <f t="shared" si="181"/>
        <v>#VALUE!</v>
      </c>
      <c r="AD872" s="83"/>
    </row>
    <row r="873" spans="1:30">
      <c r="A873">
        <v>275</v>
      </c>
      <c r="B873" s="16" t="str">
        <f t="shared" si="173"/>
        <v>오렌지생과,네블오렌지kg10gk5D제주</v>
      </c>
      <c r="C873" s="61"/>
      <c r="D873" s="61" t="s">
        <v>513</v>
      </c>
      <c r="E873" s="185" t="s">
        <v>617</v>
      </c>
      <c r="F873" s="175" t="s">
        <v>2264</v>
      </c>
      <c r="G873" s="61" t="s">
        <v>192</v>
      </c>
      <c r="H873" s="175" t="s">
        <v>2265</v>
      </c>
      <c r="I873" s="117" t="s">
        <v>2113</v>
      </c>
      <c r="J873" s="68" t="str">
        <f>VLOOKUP($A873,[1]전년동월vs전월vs당월!$A$598:$AA$924,12,FALSE)</f>
        <v>-</v>
      </c>
      <c r="K873" s="68" t="s">
        <v>629</v>
      </c>
      <c r="L873" s="219">
        <f>VLOOKUP($A873,농산물!$A281:$O607,12,FALSE)</f>
        <v>5200</v>
      </c>
      <c r="M873" s="251" t="e">
        <f t="shared" si="174"/>
        <v>#VALUE!</v>
      </c>
      <c r="N873" s="251" t="e">
        <f t="shared" si="175"/>
        <v>#VALUE!</v>
      </c>
      <c r="O873" s="68" t="str">
        <f>VLOOKUP($A873,[1]전년동월vs전월vs당월!$A$598:$AA$924,17,FALSE)</f>
        <v>-</v>
      </c>
      <c r="P873" s="68" t="s">
        <v>629</v>
      </c>
      <c r="Q873" s="219" t="str">
        <f>VLOOKUP($A873,농산물!$A281:$O607,13,FALSE)</f>
        <v>-</v>
      </c>
      <c r="R873" s="251" t="e">
        <f t="shared" si="176"/>
        <v>#VALUE!</v>
      </c>
      <c r="S873" s="251" t="e">
        <f t="shared" si="177"/>
        <v>#VALUE!</v>
      </c>
      <c r="T873" s="68" t="str">
        <f>VLOOKUP($A873,[1]전년동월vs전월vs당월!$A$598:$AA$924,22,FALSE)</f>
        <v>-</v>
      </c>
      <c r="U873" s="68" t="s">
        <v>629</v>
      </c>
      <c r="V873" s="219" t="str">
        <f>VLOOKUP($A873,농산물!$A281:$O607,14,FALSE)</f>
        <v>-</v>
      </c>
      <c r="W873" s="251" t="e">
        <f t="shared" si="178"/>
        <v>#VALUE!</v>
      </c>
      <c r="X873" s="251" t="e">
        <f t="shared" si="179"/>
        <v>#VALUE!</v>
      </c>
      <c r="Y873" s="68" t="str">
        <f>VLOOKUP($A873,[1]전년동월vs전월vs당월!$A$598:$AA$924,27,FALSE)</f>
        <v>-</v>
      </c>
      <c r="Z873" s="68" t="s">
        <v>629</v>
      </c>
      <c r="AA873" s="219" t="str">
        <f>VLOOKUP($A873,농산물!$A281:$O607,15,FALSE)</f>
        <v>-</v>
      </c>
      <c r="AB873" s="251" t="e">
        <f t="shared" si="180"/>
        <v>#VALUE!</v>
      </c>
      <c r="AC873" s="251" t="e">
        <f t="shared" si="181"/>
        <v>#VALUE!</v>
      </c>
      <c r="AD873" s="83"/>
    </row>
    <row r="874" spans="1:30">
      <c r="A874">
        <v>276</v>
      </c>
      <c r="B874" s="16" t="str">
        <f t="shared" si="173"/>
        <v>오렌지생과,네블오렌지kg10kg6D제주</v>
      </c>
      <c r="C874" s="61"/>
      <c r="D874" s="61" t="s">
        <v>513</v>
      </c>
      <c r="E874" s="185" t="s">
        <v>617</v>
      </c>
      <c r="F874" s="175" t="s">
        <v>2264</v>
      </c>
      <c r="G874" s="61" t="s">
        <v>192</v>
      </c>
      <c r="H874" s="175" t="s">
        <v>2266</v>
      </c>
      <c r="I874" s="117" t="s">
        <v>2113</v>
      </c>
      <c r="J874" s="68" t="str">
        <f>VLOOKUP($A874,[1]전년동월vs전월vs당월!$A$598:$AA$924,12,FALSE)</f>
        <v>-</v>
      </c>
      <c r="K874" s="68" t="s">
        <v>629</v>
      </c>
      <c r="L874" s="219">
        <f>VLOOKUP($A874,농산물!$A282:$O608,12,FALSE)</f>
        <v>4600</v>
      </c>
      <c r="M874" s="251" t="e">
        <f t="shared" si="174"/>
        <v>#VALUE!</v>
      </c>
      <c r="N874" s="251" t="e">
        <f t="shared" si="175"/>
        <v>#VALUE!</v>
      </c>
      <c r="O874" s="68" t="str">
        <f>VLOOKUP($A874,[1]전년동월vs전월vs당월!$A$598:$AA$924,17,FALSE)</f>
        <v>-</v>
      </c>
      <c r="P874" s="68" t="s">
        <v>629</v>
      </c>
      <c r="Q874" s="219" t="str">
        <f>VLOOKUP($A874,농산물!$A282:$O608,13,FALSE)</f>
        <v>-</v>
      </c>
      <c r="R874" s="251" t="e">
        <f t="shared" si="176"/>
        <v>#VALUE!</v>
      </c>
      <c r="S874" s="251" t="e">
        <f t="shared" si="177"/>
        <v>#VALUE!</v>
      </c>
      <c r="T874" s="68" t="str">
        <f>VLOOKUP($A874,[1]전년동월vs전월vs당월!$A$598:$AA$924,22,FALSE)</f>
        <v>-</v>
      </c>
      <c r="U874" s="68" t="s">
        <v>629</v>
      </c>
      <c r="V874" s="219" t="str">
        <f>VLOOKUP($A874,농산물!$A282:$O608,14,FALSE)</f>
        <v>-</v>
      </c>
      <c r="W874" s="251" t="e">
        <f t="shared" si="178"/>
        <v>#VALUE!</v>
      </c>
      <c r="X874" s="251" t="e">
        <f t="shared" si="179"/>
        <v>#VALUE!</v>
      </c>
      <c r="Y874" s="68" t="str">
        <f>VLOOKUP($A874,[1]전년동월vs전월vs당월!$A$598:$AA$924,27,FALSE)</f>
        <v>-</v>
      </c>
      <c r="Z874" s="68" t="s">
        <v>629</v>
      </c>
      <c r="AA874" s="219" t="str">
        <f>VLOOKUP($A874,농산물!$A282:$O608,15,FALSE)</f>
        <v>-</v>
      </c>
      <c r="AB874" s="251" t="e">
        <f t="shared" si="180"/>
        <v>#VALUE!</v>
      </c>
      <c r="AC874" s="251" t="e">
        <f t="shared" si="181"/>
        <v>#VALUE!</v>
      </c>
      <c r="AD874" s="83"/>
    </row>
    <row r="875" spans="1:30">
      <c r="A875">
        <v>277</v>
      </c>
      <c r="B875" s="16" t="str">
        <f t="shared" si="173"/>
        <v>오렌지생과,청견오렌지kg10gk5D제주</v>
      </c>
      <c r="C875" s="61"/>
      <c r="D875" s="61" t="s">
        <v>513</v>
      </c>
      <c r="E875" s="185" t="s">
        <v>617</v>
      </c>
      <c r="F875" s="175" t="s">
        <v>2267</v>
      </c>
      <c r="G875" s="61" t="s">
        <v>192</v>
      </c>
      <c r="H875" s="175" t="s">
        <v>2265</v>
      </c>
      <c r="I875" s="117" t="s">
        <v>2113</v>
      </c>
      <c r="J875" s="68" t="str">
        <f>VLOOKUP($A875,[1]전년동월vs전월vs당월!$A$598:$AA$924,12,FALSE)</f>
        <v>-</v>
      </c>
      <c r="K875" s="68" t="s">
        <v>629</v>
      </c>
      <c r="L875" s="219" t="str">
        <f>VLOOKUP($A875,농산물!$A283:$O609,12,FALSE)</f>
        <v>-</v>
      </c>
      <c r="M875" s="251" t="e">
        <f t="shared" si="174"/>
        <v>#VALUE!</v>
      </c>
      <c r="N875" s="251" t="e">
        <f t="shared" si="175"/>
        <v>#VALUE!</v>
      </c>
      <c r="O875" s="68" t="str">
        <f>VLOOKUP($A875,[1]전년동월vs전월vs당월!$A$598:$AA$924,17,FALSE)</f>
        <v>-</v>
      </c>
      <c r="P875" s="68" t="s">
        <v>629</v>
      </c>
      <c r="Q875" s="219" t="str">
        <f>VLOOKUP($A875,농산물!$A283:$O609,13,FALSE)</f>
        <v>-</v>
      </c>
      <c r="R875" s="251" t="e">
        <f t="shared" si="176"/>
        <v>#VALUE!</v>
      </c>
      <c r="S875" s="251" t="e">
        <f t="shared" si="177"/>
        <v>#VALUE!</v>
      </c>
      <c r="T875" s="68" t="str">
        <f>VLOOKUP($A875,[1]전년동월vs전월vs당월!$A$598:$AA$924,22,FALSE)</f>
        <v>-</v>
      </c>
      <c r="U875" s="68" t="s">
        <v>629</v>
      </c>
      <c r="V875" s="219" t="str">
        <f>VLOOKUP($A875,농산물!$A283:$O609,14,FALSE)</f>
        <v>-</v>
      </c>
      <c r="W875" s="251" t="e">
        <f t="shared" si="178"/>
        <v>#VALUE!</v>
      </c>
      <c r="X875" s="251" t="e">
        <f t="shared" si="179"/>
        <v>#VALUE!</v>
      </c>
      <c r="Y875" s="68" t="str">
        <f>VLOOKUP($A875,[1]전년동월vs전월vs당월!$A$598:$AA$924,27,FALSE)</f>
        <v>-</v>
      </c>
      <c r="Z875" s="68" t="s">
        <v>629</v>
      </c>
      <c r="AA875" s="219" t="str">
        <f>VLOOKUP($A875,농산물!$A283:$O609,15,FALSE)</f>
        <v>-</v>
      </c>
      <c r="AB875" s="251" t="e">
        <f t="shared" si="180"/>
        <v>#VALUE!</v>
      </c>
      <c r="AC875" s="251" t="e">
        <f t="shared" si="181"/>
        <v>#VALUE!</v>
      </c>
      <c r="AD875" s="83"/>
    </row>
    <row r="876" spans="1:30">
      <c r="A876">
        <v>278</v>
      </c>
      <c r="B876" s="16" t="str">
        <f t="shared" si="173"/>
        <v>오렌지생과,청견오렌지kg10kg6D제주</v>
      </c>
      <c r="C876" s="61"/>
      <c r="D876" s="61" t="s">
        <v>513</v>
      </c>
      <c r="E876" s="185" t="s">
        <v>617</v>
      </c>
      <c r="F876" s="175" t="s">
        <v>2267</v>
      </c>
      <c r="G876" s="61" t="s">
        <v>192</v>
      </c>
      <c r="H876" s="175" t="s">
        <v>2266</v>
      </c>
      <c r="I876" s="117" t="s">
        <v>2113</v>
      </c>
      <c r="J876" s="68" t="str">
        <f>VLOOKUP($A876,[1]전년동월vs전월vs당월!$A$598:$AA$924,12,FALSE)</f>
        <v>-</v>
      </c>
      <c r="K876" s="68" t="s">
        <v>629</v>
      </c>
      <c r="L876" s="219" t="str">
        <f>VLOOKUP($A876,농산물!$A284:$O610,12,FALSE)</f>
        <v>-</v>
      </c>
      <c r="M876" s="251" t="e">
        <f t="shared" si="174"/>
        <v>#VALUE!</v>
      </c>
      <c r="N876" s="251" t="e">
        <f t="shared" si="175"/>
        <v>#VALUE!</v>
      </c>
      <c r="O876" s="68" t="str">
        <f>VLOOKUP($A876,[1]전년동월vs전월vs당월!$A$598:$AA$924,17,FALSE)</f>
        <v>-</v>
      </c>
      <c r="P876" s="68" t="s">
        <v>629</v>
      </c>
      <c r="Q876" s="219" t="str">
        <f>VLOOKUP($A876,농산물!$A284:$O610,13,FALSE)</f>
        <v>-</v>
      </c>
      <c r="R876" s="251" t="e">
        <f t="shared" si="176"/>
        <v>#VALUE!</v>
      </c>
      <c r="S876" s="251" t="e">
        <f t="shared" si="177"/>
        <v>#VALUE!</v>
      </c>
      <c r="T876" s="68" t="str">
        <f>VLOOKUP($A876,[1]전년동월vs전월vs당월!$A$598:$AA$924,22,FALSE)</f>
        <v>-</v>
      </c>
      <c r="U876" s="68" t="s">
        <v>629</v>
      </c>
      <c r="V876" s="219" t="str">
        <f>VLOOKUP($A876,농산물!$A284:$O610,14,FALSE)</f>
        <v>-</v>
      </c>
      <c r="W876" s="251" t="e">
        <f t="shared" si="178"/>
        <v>#VALUE!</v>
      </c>
      <c r="X876" s="251" t="e">
        <f t="shared" si="179"/>
        <v>#VALUE!</v>
      </c>
      <c r="Y876" s="68" t="str">
        <f>VLOOKUP($A876,[1]전년동월vs전월vs당월!$A$598:$AA$924,27,FALSE)</f>
        <v>-</v>
      </c>
      <c r="Z876" s="68" t="s">
        <v>629</v>
      </c>
      <c r="AA876" s="219" t="str">
        <f>VLOOKUP($A876,농산물!$A284:$O610,15,FALSE)</f>
        <v>-</v>
      </c>
      <c r="AB876" s="251" t="e">
        <f t="shared" si="180"/>
        <v>#VALUE!</v>
      </c>
      <c r="AC876" s="251" t="e">
        <f t="shared" si="181"/>
        <v>#VALUE!</v>
      </c>
      <c r="AD876" s="83"/>
    </row>
    <row r="877" spans="1:30">
      <c r="A877">
        <v>279</v>
      </c>
      <c r="B877" s="16" t="str">
        <f t="shared" si="173"/>
        <v>오렌지한라봉kg3kg8~9과제주</v>
      </c>
      <c r="C877" s="61"/>
      <c r="D877" s="61" t="s">
        <v>513</v>
      </c>
      <c r="E877" s="185" t="s">
        <v>617</v>
      </c>
      <c r="F877" s="175" t="s">
        <v>2268</v>
      </c>
      <c r="G877" s="61" t="s">
        <v>192</v>
      </c>
      <c r="H877" s="175" t="s">
        <v>2269</v>
      </c>
      <c r="I877" s="117" t="s">
        <v>2113</v>
      </c>
      <c r="J877" s="68">
        <f>VLOOKUP($A877,[1]전년동월vs전월vs당월!$A$598:$AA$924,12,FALSE)</f>
        <v>6000</v>
      </c>
      <c r="K877" s="68" t="s">
        <v>629</v>
      </c>
      <c r="L877" s="219">
        <f>VLOOKUP($A877,농산물!$A285:$O611,12,FALSE)</f>
        <v>6000</v>
      </c>
      <c r="M877" s="251">
        <f t="shared" si="174"/>
        <v>0</v>
      </c>
      <c r="N877" s="251" t="e">
        <f t="shared" si="175"/>
        <v>#VALUE!</v>
      </c>
      <c r="O877" s="68" t="str">
        <f>VLOOKUP($A877,[1]전년동월vs전월vs당월!$A$598:$AA$924,17,FALSE)</f>
        <v>-</v>
      </c>
      <c r="P877" s="68" t="s">
        <v>629</v>
      </c>
      <c r="Q877" s="219" t="str">
        <f>VLOOKUP($A877,농산물!$A285:$O611,13,FALSE)</f>
        <v>-</v>
      </c>
      <c r="R877" s="251" t="e">
        <f t="shared" si="176"/>
        <v>#VALUE!</v>
      </c>
      <c r="S877" s="251" t="e">
        <f t="shared" si="177"/>
        <v>#VALUE!</v>
      </c>
      <c r="T877" s="68">
        <f>VLOOKUP($A877,[1]전년동월vs전월vs당월!$A$598:$AA$924,22,FALSE)</f>
        <v>9300</v>
      </c>
      <c r="U877" s="68" t="s">
        <v>629</v>
      </c>
      <c r="V877" s="219" t="str">
        <f>VLOOKUP($A877,농산물!$A285:$O611,14,FALSE)</f>
        <v>-</v>
      </c>
      <c r="W877" s="251" t="e">
        <f t="shared" si="178"/>
        <v>#VALUE!</v>
      </c>
      <c r="X877" s="251" t="e">
        <f t="shared" si="179"/>
        <v>#VALUE!</v>
      </c>
      <c r="Y877" s="68">
        <f>VLOOKUP($A877,[1]전년동월vs전월vs당월!$A$598:$AA$924,27,FALSE)</f>
        <v>9300</v>
      </c>
      <c r="Z877" s="68" t="s">
        <v>629</v>
      </c>
      <c r="AA877" s="219">
        <f>VLOOKUP($A877,농산물!$A285:$O611,15,FALSE)</f>
        <v>11000</v>
      </c>
      <c r="AB877" s="251">
        <f t="shared" si="180"/>
        <v>18.27956989247312</v>
      </c>
      <c r="AC877" s="251" t="e">
        <f t="shared" si="181"/>
        <v>#VALUE!</v>
      </c>
      <c r="AD877" s="83"/>
    </row>
    <row r="878" spans="1:30">
      <c r="A878">
        <v>280</v>
      </c>
      <c r="B878" s="16" t="str">
        <f t="shared" si="173"/>
        <v>오렌지한라봉kg3kg10~12과제주</v>
      </c>
      <c r="C878" s="61"/>
      <c r="D878" s="61" t="s">
        <v>513</v>
      </c>
      <c r="E878" s="185" t="s">
        <v>617</v>
      </c>
      <c r="F878" s="175" t="s">
        <v>2268</v>
      </c>
      <c r="G878" s="61" t="s">
        <v>192</v>
      </c>
      <c r="H878" s="175" t="s">
        <v>2270</v>
      </c>
      <c r="I878" s="117" t="s">
        <v>2113</v>
      </c>
      <c r="J878" s="68">
        <f>VLOOKUP($A878,[1]전년동월vs전월vs당월!$A$598:$AA$924,12,FALSE)</f>
        <v>5000</v>
      </c>
      <c r="K878" s="68" t="s">
        <v>629</v>
      </c>
      <c r="L878" s="219">
        <f>VLOOKUP($A878,농산물!$A286:$O612,12,FALSE)</f>
        <v>5000</v>
      </c>
      <c r="M878" s="251">
        <f t="shared" si="174"/>
        <v>0</v>
      </c>
      <c r="N878" s="251" t="e">
        <f t="shared" si="175"/>
        <v>#VALUE!</v>
      </c>
      <c r="O878" s="68" t="str">
        <f>VLOOKUP($A878,[1]전년동월vs전월vs당월!$A$598:$AA$924,17,FALSE)</f>
        <v>-</v>
      </c>
      <c r="P878" s="68" t="s">
        <v>629</v>
      </c>
      <c r="Q878" s="219" t="str">
        <f>VLOOKUP($A878,농산물!$A286:$O612,13,FALSE)</f>
        <v>-</v>
      </c>
      <c r="R878" s="251" t="e">
        <f t="shared" si="176"/>
        <v>#VALUE!</v>
      </c>
      <c r="S878" s="251" t="e">
        <f t="shared" si="177"/>
        <v>#VALUE!</v>
      </c>
      <c r="T878" s="68" t="str">
        <f>VLOOKUP($A878,[1]전년동월vs전월vs당월!$A$598:$AA$924,22,FALSE)</f>
        <v>-</v>
      </c>
      <c r="U878" s="68" t="s">
        <v>629</v>
      </c>
      <c r="V878" s="219">
        <f>VLOOKUP($A878,농산물!$A286:$O612,14,FALSE)</f>
        <v>8600</v>
      </c>
      <c r="W878" s="251" t="e">
        <f t="shared" si="178"/>
        <v>#VALUE!</v>
      </c>
      <c r="X878" s="251" t="e">
        <f t="shared" si="179"/>
        <v>#VALUE!</v>
      </c>
      <c r="Y878" s="68" t="str">
        <f>VLOOKUP($A878,[1]전년동월vs전월vs당월!$A$598:$AA$924,27,FALSE)</f>
        <v>-</v>
      </c>
      <c r="Z878" s="68" t="s">
        <v>629</v>
      </c>
      <c r="AA878" s="219" t="str">
        <f>VLOOKUP($A878,농산물!$A286:$O612,15,FALSE)</f>
        <v>-</v>
      </c>
      <c r="AB878" s="251" t="e">
        <f t="shared" si="180"/>
        <v>#VALUE!</v>
      </c>
      <c r="AC878" s="251" t="e">
        <f t="shared" si="181"/>
        <v>#VALUE!</v>
      </c>
      <c r="AD878" s="83"/>
    </row>
    <row r="879" spans="1:30">
      <c r="A879">
        <v>281</v>
      </c>
      <c r="B879" s="16" t="str">
        <f t="shared" si="173"/>
        <v>앵두체리kg국산</v>
      </c>
      <c r="C879" s="61">
        <v>100</v>
      </c>
      <c r="D879" s="61" t="s">
        <v>513</v>
      </c>
      <c r="E879" s="175" t="s">
        <v>2271</v>
      </c>
      <c r="F879" s="175" t="s">
        <v>2272</v>
      </c>
      <c r="G879" s="61" t="s">
        <v>192</v>
      </c>
      <c r="H879" s="175"/>
      <c r="I879" s="117" t="s">
        <v>195</v>
      </c>
      <c r="J879" s="68" t="str">
        <f>VLOOKUP($A879,[1]전년동월vs전월vs당월!$A$598:$AA$924,12,FALSE)</f>
        <v>-</v>
      </c>
      <c r="K879" s="68" t="s">
        <v>629</v>
      </c>
      <c r="L879" s="219" t="str">
        <f>VLOOKUP($A879,농산물!$A287:$O613,12,FALSE)</f>
        <v>-</v>
      </c>
      <c r="M879" s="251" t="e">
        <f t="shared" si="174"/>
        <v>#VALUE!</v>
      </c>
      <c r="N879" s="251" t="e">
        <f t="shared" si="175"/>
        <v>#VALUE!</v>
      </c>
      <c r="O879" s="68" t="str">
        <f>VLOOKUP($A879,[1]전년동월vs전월vs당월!$A$598:$AA$924,17,FALSE)</f>
        <v>-</v>
      </c>
      <c r="P879" s="68" t="s">
        <v>629</v>
      </c>
      <c r="Q879" s="219" t="str">
        <f>VLOOKUP($A879,농산물!$A287:$O613,13,FALSE)</f>
        <v>-</v>
      </c>
      <c r="R879" s="251" t="e">
        <f t="shared" si="176"/>
        <v>#VALUE!</v>
      </c>
      <c r="S879" s="251" t="e">
        <f t="shared" si="177"/>
        <v>#VALUE!</v>
      </c>
      <c r="T879" s="68" t="str">
        <f>VLOOKUP($A879,[1]전년동월vs전월vs당월!$A$598:$AA$924,22,FALSE)</f>
        <v>-</v>
      </c>
      <c r="U879" s="68" t="s">
        <v>629</v>
      </c>
      <c r="V879" s="219" t="str">
        <f>VLOOKUP($A879,농산물!$A287:$O613,14,FALSE)</f>
        <v>-</v>
      </c>
      <c r="W879" s="251" t="e">
        <f t="shared" si="178"/>
        <v>#VALUE!</v>
      </c>
      <c r="X879" s="251" t="e">
        <f t="shared" si="179"/>
        <v>#VALUE!</v>
      </c>
      <c r="Y879" s="68" t="str">
        <f>VLOOKUP($A879,[1]전년동월vs전월vs당월!$A$598:$AA$924,27,FALSE)</f>
        <v>-</v>
      </c>
      <c r="Z879" s="68" t="s">
        <v>629</v>
      </c>
      <c r="AA879" s="219" t="str">
        <f>VLOOKUP($A879,농산물!$A287:$O613,15,FALSE)</f>
        <v>-</v>
      </c>
      <c r="AB879" s="251" t="e">
        <f t="shared" si="180"/>
        <v>#VALUE!</v>
      </c>
      <c r="AC879" s="251" t="e">
        <f t="shared" si="181"/>
        <v>#VALUE!</v>
      </c>
      <c r="AD879" s="83"/>
    </row>
    <row r="880" spans="1:30">
      <c r="A880">
        <v>282</v>
      </c>
      <c r="B880" s="16" t="str">
        <f t="shared" si="173"/>
        <v>앵두체리kg미국</v>
      </c>
      <c r="C880" s="61"/>
      <c r="D880" s="61" t="s">
        <v>513</v>
      </c>
      <c r="E880" s="175" t="s">
        <v>2271</v>
      </c>
      <c r="F880" s="175" t="s">
        <v>2272</v>
      </c>
      <c r="G880" s="61" t="s">
        <v>192</v>
      </c>
      <c r="H880" s="175"/>
      <c r="I880" s="117" t="s">
        <v>1514</v>
      </c>
      <c r="J880" s="68">
        <f>VLOOKUP($A880,[1]전년동월vs전월vs당월!$A$598:$AA$924,12,FALSE)</f>
        <v>20000</v>
      </c>
      <c r="K880" s="68" t="s">
        <v>629</v>
      </c>
      <c r="L880" s="219">
        <f>VLOOKUP($A880,농산물!$A288:$O614,12,FALSE)</f>
        <v>0</v>
      </c>
      <c r="M880" s="251">
        <f t="shared" si="174"/>
        <v>-100</v>
      </c>
      <c r="N880" s="251" t="e">
        <f t="shared" si="175"/>
        <v>#VALUE!</v>
      </c>
      <c r="O880" s="68" t="str">
        <f>VLOOKUP($A880,[1]전년동월vs전월vs당월!$A$598:$AA$924,17,FALSE)</f>
        <v>-</v>
      </c>
      <c r="P880" s="68" t="s">
        <v>629</v>
      </c>
      <c r="Q880" s="219" t="str">
        <f>VLOOKUP($A880,농산물!$A288:$O614,13,FALSE)</f>
        <v>-</v>
      </c>
      <c r="R880" s="251" t="e">
        <f t="shared" si="176"/>
        <v>#VALUE!</v>
      </c>
      <c r="S880" s="251" t="e">
        <f t="shared" si="177"/>
        <v>#VALUE!</v>
      </c>
      <c r="T880" s="68" t="str">
        <f>VLOOKUP($A880,[1]전년동월vs전월vs당월!$A$598:$AA$924,22,FALSE)</f>
        <v>-</v>
      </c>
      <c r="U880" s="68" t="s">
        <v>629</v>
      </c>
      <c r="V880" s="219" t="str">
        <f>VLOOKUP($A880,농산물!$A288:$O614,14,FALSE)</f>
        <v>-</v>
      </c>
      <c r="W880" s="251" t="e">
        <f t="shared" si="178"/>
        <v>#VALUE!</v>
      </c>
      <c r="X880" s="251" t="e">
        <f t="shared" si="179"/>
        <v>#VALUE!</v>
      </c>
      <c r="Y880" s="68" t="str">
        <f>VLOOKUP($A880,[1]전년동월vs전월vs당월!$A$598:$AA$924,27,FALSE)</f>
        <v>-</v>
      </c>
      <c r="Z880" s="68" t="s">
        <v>629</v>
      </c>
      <c r="AA880" s="219" t="str">
        <f>VLOOKUP($A880,농산물!$A288:$O614,15,FALSE)</f>
        <v>-</v>
      </c>
      <c r="AB880" s="251" t="e">
        <f t="shared" si="180"/>
        <v>#VALUE!</v>
      </c>
      <c r="AC880" s="251" t="e">
        <f t="shared" si="181"/>
        <v>#VALUE!</v>
      </c>
      <c r="AD880" s="83"/>
    </row>
    <row r="881" spans="1:30">
      <c r="A881">
        <v>283</v>
      </c>
      <c r="B881" s="16" t="str">
        <f t="shared" si="173"/>
        <v>자두귀양kg대,120~150g/개국산</v>
      </c>
      <c r="C881" s="61">
        <v>101</v>
      </c>
      <c r="D881" s="61" t="s">
        <v>513</v>
      </c>
      <c r="E881" s="175" t="s">
        <v>2273</v>
      </c>
      <c r="F881" s="175" t="s">
        <v>2274</v>
      </c>
      <c r="G881" s="61" t="s">
        <v>192</v>
      </c>
      <c r="H881" s="175" t="s">
        <v>2275</v>
      </c>
      <c r="I881" s="117" t="s">
        <v>195</v>
      </c>
      <c r="J881" s="68" t="str">
        <f>VLOOKUP($A881,[1]전년동월vs전월vs당월!$A$598:$AA$924,12,FALSE)</f>
        <v>-</v>
      </c>
      <c r="K881" s="68" t="s">
        <v>629</v>
      </c>
      <c r="L881" s="219" t="str">
        <f>VLOOKUP($A881,농산물!$A289:$O615,12,FALSE)</f>
        <v>-</v>
      </c>
      <c r="M881" s="251" t="e">
        <f t="shared" si="174"/>
        <v>#VALUE!</v>
      </c>
      <c r="N881" s="251" t="e">
        <f t="shared" si="175"/>
        <v>#VALUE!</v>
      </c>
      <c r="O881" s="68" t="str">
        <f>VLOOKUP($A881,[1]전년동월vs전월vs당월!$A$598:$AA$924,17,FALSE)</f>
        <v>-</v>
      </c>
      <c r="P881" s="68" t="s">
        <v>629</v>
      </c>
      <c r="Q881" s="219" t="str">
        <f>VLOOKUP($A881,농산물!$A289:$O615,13,FALSE)</f>
        <v>-</v>
      </c>
      <c r="R881" s="251" t="e">
        <f t="shared" si="176"/>
        <v>#VALUE!</v>
      </c>
      <c r="S881" s="251" t="e">
        <f t="shared" si="177"/>
        <v>#VALUE!</v>
      </c>
      <c r="T881" s="68" t="str">
        <f>VLOOKUP($A881,[1]전년동월vs전월vs당월!$A$598:$AA$924,22,FALSE)</f>
        <v>-</v>
      </c>
      <c r="U881" s="68" t="s">
        <v>629</v>
      </c>
      <c r="V881" s="219" t="str">
        <f>VLOOKUP($A881,농산물!$A289:$O615,14,FALSE)</f>
        <v>-</v>
      </c>
      <c r="W881" s="251" t="e">
        <f t="shared" si="178"/>
        <v>#VALUE!</v>
      </c>
      <c r="X881" s="251" t="e">
        <f t="shared" si="179"/>
        <v>#VALUE!</v>
      </c>
      <c r="Y881" s="68" t="str">
        <f>VLOOKUP($A881,[1]전년동월vs전월vs당월!$A$598:$AA$924,27,FALSE)</f>
        <v>-</v>
      </c>
      <c r="Z881" s="68" t="s">
        <v>629</v>
      </c>
      <c r="AA881" s="219" t="str">
        <f>VLOOKUP($A881,농산물!$A289:$O615,15,FALSE)</f>
        <v>-</v>
      </c>
      <c r="AB881" s="251" t="e">
        <f t="shared" si="180"/>
        <v>#VALUE!</v>
      </c>
      <c r="AC881" s="251" t="e">
        <f t="shared" si="181"/>
        <v>#VALUE!</v>
      </c>
      <c r="AD881" s="83"/>
    </row>
    <row r="882" spans="1:30">
      <c r="A882">
        <v>284</v>
      </c>
      <c r="B882" s="16" t="str">
        <f t="shared" si="173"/>
        <v>자두대석kg10kg/상국산</v>
      </c>
      <c r="C882" s="217"/>
      <c r="D882" s="61" t="s">
        <v>513</v>
      </c>
      <c r="E882" s="175" t="s">
        <v>2273</v>
      </c>
      <c r="F882" s="175" t="s">
        <v>2276</v>
      </c>
      <c r="G882" s="61" t="s">
        <v>192</v>
      </c>
      <c r="H882" s="175" t="s">
        <v>2277</v>
      </c>
      <c r="I882" s="117" t="s">
        <v>195</v>
      </c>
      <c r="J882" s="68" t="str">
        <f>VLOOKUP($A882,[1]전년동월vs전월vs당월!$A$598:$AA$924,12,FALSE)</f>
        <v>-</v>
      </c>
      <c r="K882" s="68" t="s">
        <v>629</v>
      </c>
      <c r="L882" s="219" t="str">
        <f>VLOOKUP($A882,농산물!$A290:$O616,12,FALSE)</f>
        <v>-</v>
      </c>
      <c r="M882" s="251" t="e">
        <f t="shared" si="174"/>
        <v>#VALUE!</v>
      </c>
      <c r="N882" s="251" t="e">
        <f t="shared" si="175"/>
        <v>#VALUE!</v>
      </c>
      <c r="O882" s="68" t="str">
        <f>VLOOKUP($A882,[1]전년동월vs전월vs당월!$A$598:$AA$924,17,FALSE)</f>
        <v>-</v>
      </c>
      <c r="P882" s="68" t="s">
        <v>629</v>
      </c>
      <c r="Q882" s="219" t="str">
        <f>VLOOKUP($A882,농산물!$A290:$O616,13,FALSE)</f>
        <v>-</v>
      </c>
      <c r="R882" s="251" t="e">
        <f t="shared" si="176"/>
        <v>#VALUE!</v>
      </c>
      <c r="S882" s="251" t="e">
        <f t="shared" si="177"/>
        <v>#VALUE!</v>
      </c>
      <c r="T882" s="68" t="str">
        <f>VLOOKUP($A882,[1]전년동월vs전월vs당월!$A$598:$AA$924,22,FALSE)</f>
        <v>-</v>
      </c>
      <c r="U882" s="68" t="s">
        <v>629</v>
      </c>
      <c r="V882" s="219" t="str">
        <f>VLOOKUP($A882,농산물!$A290:$O616,14,FALSE)</f>
        <v>-</v>
      </c>
      <c r="W882" s="251" t="e">
        <f t="shared" si="178"/>
        <v>#VALUE!</v>
      </c>
      <c r="X882" s="251" t="e">
        <f t="shared" si="179"/>
        <v>#VALUE!</v>
      </c>
      <c r="Y882" s="68" t="str">
        <f>VLOOKUP($A882,[1]전년동월vs전월vs당월!$A$598:$AA$924,27,FALSE)</f>
        <v>-</v>
      </c>
      <c r="Z882" s="68" t="s">
        <v>629</v>
      </c>
      <c r="AA882" s="219" t="str">
        <f>VLOOKUP($A882,농산물!$A290:$O616,15,FALSE)</f>
        <v>-</v>
      </c>
      <c r="AB882" s="251" t="e">
        <f t="shared" si="180"/>
        <v>#VALUE!</v>
      </c>
      <c r="AC882" s="251" t="e">
        <f t="shared" si="181"/>
        <v>#VALUE!</v>
      </c>
      <c r="AD882" s="83"/>
    </row>
    <row r="883" spans="1:30">
      <c r="A883">
        <v>285</v>
      </c>
      <c r="B883" s="16" t="str">
        <f t="shared" si="173"/>
        <v>자두포모사kg대,120~150g/개국산</v>
      </c>
      <c r="C883" s="217"/>
      <c r="D883" s="61" t="s">
        <v>513</v>
      </c>
      <c r="E883" s="175" t="s">
        <v>2273</v>
      </c>
      <c r="F883" s="175" t="s">
        <v>2278</v>
      </c>
      <c r="G883" s="61" t="s">
        <v>192</v>
      </c>
      <c r="H883" s="175" t="s">
        <v>2275</v>
      </c>
      <c r="I883" s="117" t="s">
        <v>195</v>
      </c>
      <c r="J883" s="68" t="str">
        <f>VLOOKUP($A883,[1]전년동월vs전월vs당월!$A$598:$AA$924,12,FALSE)</f>
        <v>-</v>
      </c>
      <c r="K883" s="68" t="s">
        <v>629</v>
      </c>
      <c r="L883" s="219" t="str">
        <f>VLOOKUP($A883,농산물!$A291:$O617,12,FALSE)</f>
        <v>-</v>
      </c>
      <c r="M883" s="251" t="e">
        <f t="shared" si="174"/>
        <v>#VALUE!</v>
      </c>
      <c r="N883" s="251" t="e">
        <f t="shared" si="175"/>
        <v>#VALUE!</v>
      </c>
      <c r="O883" s="68" t="str">
        <f>VLOOKUP($A883,[1]전년동월vs전월vs당월!$A$598:$AA$924,17,FALSE)</f>
        <v>-</v>
      </c>
      <c r="P883" s="68" t="s">
        <v>629</v>
      </c>
      <c r="Q883" s="219" t="str">
        <f>VLOOKUP($A883,농산물!$A291:$O617,13,FALSE)</f>
        <v>-</v>
      </c>
      <c r="R883" s="251" t="e">
        <f t="shared" si="176"/>
        <v>#VALUE!</v>
      </c>
      <c r="S883" s="251" t="e">
        <f t="shared" si="177"/>
        <v>#VALUE!</v>
      </c>
      <c r="T883" s="68" t="str">
        <f>VLOOKUP($A883,[1]전년동월vs전월vs당월!$A$598:$AA$924,22,FALSE)</f>
        <v>-</v>
      </c>
      <c r="U883" s="68" t="s">
        <v>629</v>
      </c>
      <c r="V883" s="219" t="str">
        <f>VLOOKUP($A883,농산물!$A291:$O617,14,FALSE)</f>
        <v>-</v>
      </c>
      <c r="W883" s="251" t="e">
        <f t="shared" si="178"/>
        <v>#VALUE!</v>
      </c>
      <c r="X883" s="251" t="e">
        <f t="shared" si="179"/>
        <v>#VALUE!</v>
      </c>
      <c r="Y883" s="68" t="str">
        <f>VLOOKUP($A883,[1]전년동월vs전월vs당월!$A$598:$AA$924,27,FALSE)</f>
        <v>-</v>
      </c>
      <c r="Z883" s="68" t="s">
        <v>629</v>
      </c>
      <c r="AA883" s="219" t="str">
        <f>VLOOKUP($A883,농산물!$A291:$O617,15,FALSE)</f>
        <v>-</v>
      </c>
      <c r="AB883" s="251" t="e">
        <f t="shared" si="180"/>
        <v>#VALUE!</v>
      </c>
      <c r="AC883" s="251" t="e">
        <f t="shared" si="181"/>
        <v>#VALUE!</v>
      </c>
      <c r="AD883" s="83"/>
    </row>
    <row r="884" spans="1:30">
      <c r="A884">
        <v>286</v>
      </c>
      <c r="B884" s="16" t="str">
        <f t="shared" si="173"/>
        <v>자두추희kg10kg/상국산</v>
      </c>
      <c r="C884" s="61"/>
      <c r="D884" s="61" t="s">
        <v>513</v>
      </c>
      <c r="E884" s="175" t="s">
        <v>2273</v>
      </c>
      <c r="F884" s="175" t="s">
        <v>2279</v>
      </c>
      <c r="G884" s="61" t="s">
        <v>192</v>
      </c>
      <c r="H884" s="175" t="s">
        <v>2277</v>
      </c>
      <c r="I884" s="117" t="s">
        <v>195</v>
      </c>
      <c r="J884" s="68" t="str">
        <f>VLOOKUP($A884,[1]전년동월vs전월vs당월!$A$598:$AA$924,12,FALSE)</f>
        <v>-</v>
      </c>
      <c r="K884" s="68" t="s">
        <v>629</v>
      </c>
      <c r="L884" s="219" t="str">
        <f>VLOOKUP($A884,농산물!$A292:$O618,12,FALSE)</f>
        <v>-</v>
      </c>
      <c r="M884" s="251" t="e">
        <f t="shared" si="174"/>
        <v>#VALUE!</v>
      </c>
      <c r="N884" s="251" t="e">
        <f t="shared" si="175"/>
        <v>#VALUE!</v>
      </c>
      <c r="O884" s="68" t="str">
        <f>VLOOKUP($A884,[1]전년동월vs전월vs당월!$A$598:$AA$924,17,FALSE)</f>
        <v>-</v>
      </c>
      <c r="P884" s="68">
        <v>5700</v>
      </c>
      <c r="Q884" s="219" t="str">
        <f>VLOOKUP($A884,농산물!$A292:$O618,13,FALSE)</f>
        <v>-</v>
      </c>
      <c r="R884" s="251" t="e">
        <f t="shared" si="176"/>
        <v>#VALUE!</v>
      </c>
      <c r="S884" s="251" t="e">
        <f t="shared" si="177"/>
        <v>#VALUE!</v>
      </c>
      <c r="T884" s="68" t="str">
        <f>VLOOKUP($A884,[1]전년동월vs전월vs당월!$A$598:$AA$924,22,FALSE)</f>
        <v>-</v>
      </c>
      <c r="U884" s="68" t="s">
        <v>629</v>
      </c>
      <c r="V884" s="219" t="str">
        <f>VLOOKUP($A884,농산물!$A292:$O618,14,FALSE)</f>
        <v>-</v>
      </c>
      <c r="W884" s="251" t="e">
        <f t="shared" si="178"/>
        <v>#VALUE!</v>
      </c>
      <c r="X884" s="251" t="e">
        <f t="shared" si="179"/>
        <v>#VALUE!</v>
      </c>
      <c r="Y884" s="68" t="str">
        <f>VLOOKUP($A884,[1]전년동월vs전월vs당월!$A$598:$AA$924,27,FALSE)</f>
        <v>-</v>
      </c>
      <c r="Z884" s="68" t="s">
        <v>629</v>
      </c>
      <c r="AA884" s="219" t="str">
        <f>VLOOKUP($A884,농산물!$A292:$O618,15,FALSE)</f>
        <v>-</v>
      </c>
      <c r="AB884" s="251" t="e">
        <f t="shared" si="180"/>
        <v>#VALUE!</v>
      </c>
      <c r="AC884" s="251" t="e">
        <f t="shared" si="181"/>
        <v>#VALUE!</v>
      </c>
      <c r="AD884" s="83"/>
    </row>
    <row r="885" spans="1:30">
      <c r="A885">
        <v>287</v>
      </c>
      <c r="B885" s="16" t="str">
        <f t="shared" si="173"/>
        <v>자두피자두kg대,120~150g/개국산</v>
      </c>
      <c r="C885" s="61"/>
      <c r="D885" s="61" t="s">
        <v>513</v>
      </c>
      <c r="E885" s="175" t="s">
        <v>2273</v>
      </c>
      <c r="F885" s="175" t="s">
        <v>2280</v>
      </c>
      <c r="G885" s="61" t="s">
        <v>192</v>
      </c>
      <c r="H885" s="175" t="s">
        <v>2275</v>
      </c>
      <c r="I885" s="117" t="s">
        <v>195</v>
      </c>
      <c r="J885" s="68" t="str">
        <f>VLOOKUP($A885,[1]전년동월vs전월vs당월!$A$598:$AA$924,12,FALSE)</f>
        <v>-</v>
      </c>
      <c r="K885" s="68" t="s">
        <v>629</v>
      </c>
      <c r="L885" s="219" t="str">
        <f>VLOOKUP($A885,농산물!$A293:$O619,12,FALSE)</f>
        <v>-</v>
      </c>
      <c r="M885" s="251" t="e">
        <f t="shared" si="174"/>
        <v>#VALUE!</v>
      </c>
      <c r="N885" s="251" t="e">
        <f t="shared" si="175"/>
        <v>#VALUE!</v>
      </c>
      <c r="O885" s="68" t="str">
        <f>VLOOKUP($A885,[1]전년동월vs전월vs당월!$A$598:$AA$924,17,FALSE)</f>
        <v>-</v>
      </c>
      <c r="P885" s="68" t="s">
        <v>629</v>
      </c>
      <c r="Q885" s="219" t="str">
        <f>VLOOKUP($A885,농산물!$A293:$O619,13,FALSE)</f>
        <v>-</v>
      </c>
      <c r="R885" s="251" t="e">
        <f t="shared" si="176"/>
        <v>#VALUE!</v>
      </c>
      <c r="S885" s="251" t="e">
        <f t="shared" si="177"/>
        <v>#VALUE!</v>
      </c>
      <c r="T885" s="68" t="str">
        <f>VLOOKUP($A885,[1]전년동월vs전월vs당월!$A$598:$AA$924,22,FALSE)</f>
        <v>-</v>
      </c>
      <c r="U885" s="68" t="s">
        <v>629</v>
      </c>
      <c r="V885" s="219" t="str">
        <f>VLOOKUP($A885,농산물!$A293:$O619,14,FALSE)</f>
        <v>-</v>
      </c>
      <c r="W885" s="251" t="e">
        <f t="shared" si="178"/>
        <v>#VALUE!</v>
      </c>
      <c r="X885" s="251" t="e">
        <f t="shared" si="179"/>
        <v>#VALUE!</v>
      </c>
      <c r="Y885" s="68" t="str">
        <f>VLOOKUP($A885,[1]전년동월vs전월vs당월!$A$598:$AA$924,27,FALSE)</f>
        <v>-</v>
      </c>
      <c r="Z885" s="68" t="s">
        <v>629</v>
      </c>
      <c r="AA885" s="219" t="str">
        <f>VLOOKUP($A885,농산물!$A293:$O619,15,FALSE)</f>
        <v>-</v>
      </c>
      <c r="AB885" s="251" t="e">
        <f t="shared" si="180"/>
        <v>#VALUE!</v>
      </c>
      <c r="AC885" s="251" t="e">
        <f t="shared" si="181"/>
        <v>#VALUE!</v>
      </c>
      <c r="AD885" s="83"/>
    </row>
    <row r="886" spans="1:30">
      <c r="A886">
        <v>288</v>
      </c>
      <c r="B886" s="16" t="str">
        <f t="shared" si="173"/>
        <v>자두홍자두kg국산</v>
      </c>
      <c r="C886" s="61"/>
      <c r="D886" s="61" t="s">
        <v>513</v>
      </c>
      <c r="E886" s="175" t="s">
        <v>2273</v>
      </c>
      <c r="F886" s="175" t="s">
        <v>2281</v>
      </c>
      <c r="G886" s="61" t="s">
        <v>192</v>
      </c>
      <c r="H886" s="175"/>
      <c r="I886" s="117" t="s">
        <v>195</v>
      </c>
      <c r="J886" s="68" t="str">
        <f>VLOOKUP($A886,[1]전년동월vs전월vs당월!$A$598:$AA$924,12,FALSE)</f>
        <v>-</v>
      </c>
      <c r="K886" s="68" t="s">
        <v>629</v>
      </c>
      <c r="L886" s="219" t="str">
        <f>VLOOKUP($A886,농산물!$A294:$O620,12,FALSE)</f>
        <v>-</v>
      </c>
      <c r="M886" s="251" t="e">
        <f t="shared" si="174"/>
        <v>#VALUE!</v>
      </c>
      <c r="N886" s="251" t="e">
        <f t="shared" si="175"/>
        <v>#VALUE!</v>
      </c>
      <c r="O886" s="68" t="str">
        <f>VLOOKUP($A886,[1]전년동월vs전월vs당월!$A$598:$AA$924,17,FALSE)</f>
        <v>-</v>
      </c>
      <c r="P886" s="68" t="s">
        <v>629</v>
      </c>
      <c r="Q886" s="219" t="str">
        <f>VLOOKUP($A886,농산물!$A294:$O620,13,FALSE)</f>
        <v>-</v>
      </c>
      <c r="R886" s="251" t="e">
        <f t="shared" si="176"/>
        <v>#VALUE!</v>
      </c>
      <c r="S886" s="251" t="e">
        <f t="shared" si="177"/>
        <v>#VALUE!</v>
      </c>
      <c r="T886" s="68" t="str">
        <f>VLOOKUP($A886,[1]전년동월vs전월vs당월!$A$598:$AA$924,22,FALSE)</f>
        <v>-</v>
      </c>
      <c r="U886" s="68" t="s">
        <v>629</v>
      </c>
      <c r="V886" s="219" t="str">
        <f>VLOOKUP($A886,농산물!$A294:$O620,14,FALSE)</f>
        <v>-</v>
      </c>
      <c r="W886" s="251" t="e">
        <f t="shared" si="178"/>
        <v>#VALUE!</v>
      </c>
      <c r="X886" s="251" t="e">
        <f t="shared" si="179"/>
        <v>#VALUE!</v>
      </c>
      <c r="Y886" s="68" t="str">
        <f>VLOOKUP($A886,[1]전년동월vs전월vs당월!$A$598:$AA$924,27,FALSE)</f>
        <v>-</v>
      </c>
      <c r="Z886" s="68" t="s">
        <v>629</v>
      </c>
      <c r="AA886" s="219" t="str">
        <f>VLOOKUP($A886,농산물!$A294:$O620,15,FALSE)</f>
        <v>-</v>
      </c>
      <c r="AB886" s="251" t="e">
        <f t="shared" si="180"/>
        <v>#VALUE!</v>
      </c>
      <c r="AC886" s="251" t="e">
        <f t="shared" si="181"/>
        <v>#VALUE!</v>
      </c>
      <c r="AD886" s="83"/>
    </row>
    <row r="887" spans="1:30">
      <c r="A887">
        <v>289</v>
      </c>
      <c r="B887" s="16" t="str">
        <f t="shared" si="173"/>
        <v>참외성주참외kg10kg40내국산</v>
      </c>
      <c r="C887" s="61">
        <v>102</v>
      </c>
      <c r="D887" s="61" t="s">
        <v>513</v>
      </c>
      <c r="E887" s="175" t="s">
        <v>2282</v>
      </c>
      <c r="F887" s="175" t="s">
        <v>2283</v>
      </c>
      <c r="G887" s="61" t="s">
        <v>192</v>
      </c>
      <c r="H887" s="175" t="s">
        <v>2284</v>
      </c>
      <c r="I887" s="117" t="s">
        <v>195</v>
      </c>
      <c r="J887" s="68">
        <f>VLOOKUP($A887,[1]전년동월vs전월vs당월!$A$598:$AA$924,12,FALSE)</f>
        <v>6800</v>
      </c>
      <c r="K887" s="68">
        <v>3200</v>
      </c>
      <c r="L887" s="219" t="str">
        <f>VLOOKUP($A887,농산물!$A295:$O621,12,FALSE)</f>
        <v>-</v>
      </c>
      <c r="M887" s="251" t="e">
        <f t="shared" si="174"/>
        <v>#VALUE!</v>
      </c>
      <c r="N887" s="251" t="e">
        <f t="shared" si="175"/>
        <v>#VALUE!</v>
      </c>
      <c r="O887" s="68" t="str">
        <f>VLOOKUP($A887,[1]전년동월vs전월vs당월!$A$598:$AA$924,17,FALSE)</f>
        <v>-</v>
      </c>
      <c r="P887" s="68" t="s">
        <v>629</v>
      </c>
      <c r="Q887" s="219" t="str">
        <f>VLOOKUP($A887,농산물!$A295:$O621,13,FALSE)</f>
        <v>-</v>
      </c>
      <c r="R887" s="251" t="e">
        <f t="shared" si="176"/>
        <v>#VALUE!</v>
      </c>
      <c r="S887" s="251" t="e">
        <f t="shared" si="177"/>
        <v>#VALUE!</v>
      </c>
      <c r="T887" s="68" t="str">
        <f>VLOOKUP($A887,[1]전년동월vs전월vs당월!$A$598:$AA$924,22,FALSE)</f>
        <v>-</v>
      </c>
      <c r="U887" s="68" t="s">
        <v>629</v>
      </c>
      <c r="V887" s="219" t="str">
        <f>VLOOKUP($A887,농산물!$A295:$O621,14,FALSE)</f>
        <v>-</v>
      </c>
      <c r="W887" s="251" t="e">
        <f t="shared" si="178"/>
        <v>#VALUE!</v>
      </c>
      <c r="X887" s="251" t="e">
        <f t="shared" si="179"/>
        <v>#VALUE!</v>
      </c>
      <c r="Y887" s="68" t="str">
        <f>VLOOKUP($A887,[1]전년동월vs전월vs당월!$A$598:$AA$924,27,FALSE)</f>
        <v>-</v>
      </c>
      <c r="Z887" s="68" t="s">
        <v>629</v>
      </c>
      <c r="AA887" s="219" t="str">
        <f>VLOOKUP($A887,농산물!$A295:$O621,15,FALSE)</f>
        <v>-</v>
      </c>
      <c r="AB887" s="251" t="e">
        <f t="shared" si="180"/>
        <v>#VALUE!</v>
      </c>
      <c r="AC887" s="251" t="e">
        <f t="shared" si="181"/>
        <v>#VALUE!</v>
      </c>
      <c r="AD887" s="83"/>
    </row>
    <row r="888" spans="1:30">
      <c r="A888">
        <v>290</v>
      </c>
      <c r="B888" s="16" t="str">
        <f t="shared" si="173"/>
        <v>참외성주참외kg10kg50내국산</v>
      </c>
      <c r="C888" s="61"/>
      <c r="D888" s="61" t="s">
        <v>513</v>
      </c>
      <c r="E888" s="175" t="s">
        <v>2282</v>
      </c>
      <c r="F888" s="175" t="s">
        <v>2283</v>
      </c>
      <c r="G888" s="61" t="s">
        <v>192</v>
      </c>
      <c r="H888" s="175" t="s">
        <v>2285</v>
      </c>
      <c r="I888" s="117" t="s">
        <v>195</v>
      </c>
      <c r="J888" s="68" t="str">
        <f>VLOOKUP($A888,[1]전년동월vs전월vs당월!$A$598:$AA$924,12,FALSE)</f>
        <v>-</v>
      </c>
      <c r="K888" s="68" t="s">
        <v>629</v>
      </c>
      <c r="L888" s="219" t="str">
        <f>VLOOKUP($A888,농산물!$A296:$O622,12,FALSE)</f>
        <v>-</v>
      </c>
      <c r="M888" s="251" t="e">
        <f t="shared" si="174"/>
        <v>#VALUE!</v>
      </c>
      <c r="N888" s="251" t="e">
        <f t="shared" si="175"/>
        <v>#VALUE!</v>
      </c>
      <c r="O888" s="68" t="str">
        <f>VLOOKUP($A888,[1]전년동월vs전월vs당월!$A$598:$AA$924,17,FALSE)</f>
        <v>-</v>
      </c>
      <c r="P888" s="68">
        <v>3400</v>
      </c>
      <c r="Q888" s="219" t="str">
        <f>VLOOKUP($A888,농산물!$A296:$O622,13,FALSE)</f>
        <v>-</v>
      </c>
      <c r="R888" s="251" t="e">
        <f t="shared" si="176"/>
        <v>#VALUE!</v>
      </c>
      <c r="S888" s="251" t="e">
        <f t="shared" si="177"/>
        <v>#VALUE!</v>
      </c>
      <c r="T888" s="68" t="str">
        <f>VLOOKUP($A888,[1]전년동월vs전월vs당월!$A$598:$AA$924,22,FALSE)</f>
        <v>-</v>
      </c>
      <c r="U888" s="68" t="s">
        <v>629</v>
      </c>
      <c r="V888" s="219" t="str">
        <f>VLOOKUP($A888,농산물!$A296:$O622,14,FALSE)</f>
        <v>-</v>
      </c>
      <c r="W888" s="251" t="e">
        <f t="shared" si="178"/>
        <v>#VALUE!</v>
      </c>
      <c r="X888" s="251" t="e">
        <f t="shared" si="179"/>
        <v>#VALUE!</v>
      </c>
      <c r="Y888" s="68" t="str">
        <f>VLOOKUP($A888,[1]전년동월vs전월vs당월!$A$598:$AA$924,27,FALSE)</f>
        <v>-</v>
      </c>
      <c r="Z888" s="68" t="s">
        <v>629</v>
      </c>
      <c r="AA888" s="219" t="str">
        <f>VLOOKUP($A888,농산물!$A296:$O622,15,FALSE)</f>
        <v>-</v>
      </c>
      <c r="AB888" s="251" t="e">
        <f t="shared" si="180"/>
        <v>#VALUE!</v>
      </c>
      <c r="AC888" s="251" t="e">
        <f t="shared" si="181"/>
        <v>#VALUE!</v>
      </c>
      <c r="AD888" s="83"/>
    </row>
    <row r="889" spans="1:30">
      <c r="A889">
        <v>291</v>
      </c>
      <c r="B889" s="16" t="str">
        <f t="shared" si="173"/>
        <v>참외성주참외kg10kg60내국산</v>
      </c>
      <c r="C889" s="61"/>
      <c r="D889" s="61" t="s">
        <v>513</v>
      </c>
      <c r="E889" s="175" t="s">
        <v>2282</v>
      </c>
      <c r="F889" s="175" t="s">
        <v>2283</v>
      </c>
      <c r="G889" s="61" t="s">
        <v>192</v>
      </c>
      <c r="H889" s="175" t="s">
        <v>2286</v>
      </c>
      <c r="I889" s="117" t="s">
        <v>195</v>
      </c>
      <c r="J889" s="68" t="str">
        <f>VLOOKUP($A889,[1]전년동월vs전월vs당월!$A$598:$AA$924,12,FALSE)</f>
        <v>-</v>
      </c>
      <c r="K889" s="68" t="s">
        <v>629</v>
      </c>
      <c r="L889" s="219" t="str">
        <f>VLOOKUP($A889,농산물!$A297:$O623,12,FALSE)</f>
        <v>-</v>
      </c>
      <c r="M889" s="251" t="e">
        <f t="shared" si="174"/>
        <v>#VALUE!</v>
      </c>
      <c r="N889" s="251" t="e">
        <f t="shared" si="175"/>
        <v>#VALUE!</v>
      </c>
      <c r="O889" s="68" t="str">
        <f>VLOOKUP($A889,[1]전년동월vs전월vs당월!$A$598:$AA$924,17,FALSE)</f>
        <v>-</v>
      </c>
      <c r="P889" s="68" t="s">
        <v>629</v>
      </c>
      <c r="Q889" s="219" t="str">
        <f>VLOOKUP($A889,농산물!$A297:$O623,13,FALSE)</f>
        <v>-</v>
      </c>
      <c r="R889" s="251" t="e">
        <f t="shared" si="176"/>
        <v>#VALUE!</v>
      </c>
      <c r="S889" s="251" t="e">
        <f t="shared" si="177"/>
        <v>#VALUE!</v>
      </c>
      <c r="T889" s="68" t="str">
        <f>VLOOKUP($A889,[1]전년동월vs전월vs당월!$A$598:$AA$924,22,FALSE)</f>
        <v>-</v>
      </c>
      <c r="U889" s="68" t="s">
        <v>629</v>
      </c>
      <c r="V889" s="219" t="str">
        <f>VLOOKUP($A889,농산물!$A297:$O623,14,FALSE)</f>
        <v>-</v>
      </c>
      <c r="W889" s="251" t="e">
        <f t="shared" si="178"/>
        <v>#VALUE!</v>
      </c>
      <c r="X889" s="251" t="e">
        <f t="shared" si="179"/>
        <v>#VALUE!</v>
      </c>
      <c r="Y889" s="68" t="str">
        <f>VLOOKUP($A889,[1]전년동월vs전월vs당월!$A$598:$AA$924,27,FALSE)</f>
        <v>-</v>
      </c>
      <c r="Z889" s="68" t="s">
        <v>629</v>
      </c>
      <c r="AA889" s="219" t="str">
        <f>VLOOKUP($A889,농산물!$A297:$O623,15,FALSE)</f>
        <v>-</v>
      </c>
      <c r="AB889" s="251" t="e">
        <f t="shared" si="180"/>
        <v>#VALUE!</v>
      </c>
      <c r="AC889" s="251" t="e">
        <f t="shared" si="181"/>
        <v>#VALUE!</v>
      </c>
      <c r="AD889" s="83"/>
    </row>
    <row r="890" spans="1:30">
      <c r="A890">
        <v>292</v>
      </c>
      <c r="B890" s="16" t="str">
        <f t="shared" si="173"/>
        <v>참외성주참외kg10kg70내국산</v>
      </c>
      <c r="C890" s="61"/>
      <c r="D890" s="61" t="s">
        <v>513</v>
      </c>
      <c r="E890" s="175" t="s">
        <v>2282</v>
      </c>
      <c r="F890" s="175" t="s">
        <v>2283</v>
      </c>
      <c r="G890" s="61" t="s">
        <v>192</v>
      </c>
      <c r="H890" s="175" t="s">
        <v>2287</v>
      </c>
      <c r="I890" s="117" t="s">
        <v>195</v>
      </c>
      <c r="J890" s="68" t="str">
        <f>VLOOKUP($A890,[1]전년동월vs전월vs당월!$A$598:$AA$924,12,FALSE)</f>
        <v>-</v>
      </c>
      <c r="K890" s="68" t="s">
        <v>629</v>
      </c>
      <c r="L890" s="219" t="str">
        <f>VLOOKUP($A890,농산물!$A298:$O624,12,FALSE)</f>
        <v>-</v>
      </c>
      <c r="M890" s="251" t="e">
        <f t="shared" si="174"/>
        <v>#VALUE!</v>
      </c>
      <c r="N890" s="251" t="e">
        <f t="shared" si="175"/>
        <v>#VALUE!</v>
      </c>
      <c r="O890" s="68" t="str">
        <f>VLOOKUP($A890,[1]전년동월vs전월vs당월!$A$598:$AA$924,17,FALSE)</f>
        <v>-</v>
      </c>
      <c r="P890" s="68" t="s">
        <v>629</v>
      </c>
      <c r="Q890" s="219" t="str">
        <f>VLOOKUP($A890,농산물!$A298:$O624,13,FALSE)</f>
        <v>-</v>
      </c>
      <c r="R890" s="251" t="e">
        <f t="shared" si="176"/>
        <v>#VALUE!</v>
      </c>
      <c r="S890" s="251" t="e">
        <f t="shared" si="177"/>
        <v>#VALUE!</v>
      </c>
      <c r="T890" s="68" t="str">
        <f>VLOOKUP($A890,[1]전년동월vs전월vs당월!$A$598:$AA$924,22,FALSE)</f>
        <v>-</v>
      </c>
      <c r="U890" s="68" t="s">
        <v>629</v>
      </c>
      <c r="V890" s="219" t="str">
        <f>VLOOKUP($A890,농산물!$A298:$O624,14,FALSE)</f>
        <v>-</v>
      </c>
      <c r="W890" s="251" t="e">
        <f t="shared" si="178"/>
        <v>#VALUE!</v>
      </c>
      <c r="X890" s="251" t="e">
        <f t="shared" si="179"/>
        <v>#VALUE!</v>
      </c>
      <c r="Y890" s="68" t="str">
        <f>VLOOKUP($A890,[1]전년동월vs전월vs당월!$A$598:$AA$924,27,FALSE)</f>
        <v>-</v>
      </c>
      <c r="Z890" s="68" t="s">
        <v>629</v>
      </c>
      <c r="AA890" s="219" t="str">
        <f>VLOOKUP($A890,농산물!$A298:$O624,15,FALSE)</f>
        <v>-</v>
      </c>
      <c r="AB890" s="251" t="e">
        <f t="shared" si="180"/>
        <v>#VALUE!</v>
      </c>
      <c r="AC890" s="251" t="e">
        <f t="shared" si="181"/>
        <v>#VALUE!</v>
      </c>
      <c r="AD890" s="83"/>
    </row>
    <row r="891" spans="1:30">
      <c r="A891">
        <v>293</v>
      </c>
      <c r="B891" s="16" t="str">
        <f t="shared" si="173"/>
        <v>키위그린키위kg10kg99개수입</v>
      </c>
      <c r="C891" s="61">
        <v>102</v>
      </c>
      <c r="D891" s="61" t="s">
        <v>513</v>
      </c>
      <c r="E891" s="175" t="s">
        <v>2288</v>
      </c>
      <c r="F891" s="175" t="s">
        <v>2289</v>
      </c>
      <c r="G891" s="61" t="s">
        <v>192</v>
      </c>
      <c r="H891" s="175" t="s">
        <v>2290</v>
      </c>
      <c r="I891" s="117" t="s">
        <v>1619</v>
      </c>
      <c r="J891" s="68">
        <f>VLOOKUP($A891,[1]전년동월vs전월vs당월!$A$598:$AA$924,12,FALSE)</f>
        <v>4000</v>
      </c>
      <c r="K891" s="68">
        <v>4200</v>
      </c>
      <c r="L891" s="219" t="str">
        <f>VLOOKUP($A891,농산물!$A299:$O625,12,FALSE)</f>
        <v>-</v>
      </c>
      <c r="M891" s="251" t="e">
        <f t="shared" si="174"/>
        <v>#VALUE!</v>
      </c>
      <c r="N891" s="251" t="e">
        <f t="shared" si="175"/>
        <v>#VALUE!</v>
      </c>
      <c r="O891" s="68" t="str">
        <f>VLOOKUP($A891,[1]전년동월vs전월vs당월!$A$598:$AA$924,17,FALSE)</f>
        <v>-</v>
      </c>
      <c r="P891" s="68">
        <v>3000</v>
      </c>
      <c r="Q891" s="219">
        <f>VLOOKUP($A891,농산물!$A299:$O625,13,FALSE)</f>
        <v>5390</v>
      </c>
      <c r="R891" s="251" t="e">
        <f t="shared" si="176"/>
        <v>#VALUE!</v>
      </c>
      <c r="S891" s="251">
        <f t="shared" si="177"/>
        <v>79.666666666666671</v>
      </c>
      <c r="T891" s="68" t="str">
        <f>VLOOKUP($A891,[1]전년동월vs전월vs당월!$A$598:$AA$924,22,FALSE)</f>
        <v>-</v>
      </c>
      <c r="U891" s="68">
        <v>8860</v>
      </c>
      <c r="V891" s="219" t="str">
        <f>VLOOKUP($A891,농산물!$A299:$O625,14,FALSE)</f>
        <v>-</v>
      </c>
      <c r="W891" s="251" t="e">
        <f t="shared" si="178"/>
        <v>#VALUE!</v>
      </c>
      <c r="X891" s="251" t="e">
        <f t="shared" si="179"/>
        <v>#VALUE!</v>
      </c>
      <c r="Y891" s="68" t="str">
        <f>VLOOKUP($A891,[1]전년동월vs전월vs당월!$A$598:$AA$924,27,FALSE)</f>
        <v>-</v>
      </c>
      <c r="Z891" s="68" t="s">
        <v>629</v>
      </c>
      <c r="AA891" s="219">
        <f>VLOOKUP($A891,농산물!$A299:$O625,15,FALSE)</f>
        <v>5450</v>
      </c>
      <c r="AB891" s="251" t="e">
        <f t="shared" si="180"/>
        <v>#VALUE!</v>
      </c>
      <c r="AC891" s="251" t="e">
        <f t="shared" si="181"/>
        <v>#VALUE!</v>
      </c>
      <c r="AD891" s="83"/>
    </row>
    <row r="892" spans="1:30">
      <c r="A892">
        <v>294</v>
      </c>
      <c r="B892" s="16" t="str">
        <f t="shared" si="173"/>
        <v>키위골드키위kg6kg58개수입</v>
      </c>
      <c r="C892" s="61"/>
      <c r="D892" s="61" t="s">
        <v>513</v>
      </c>
      <c r="E892" s="175" t="s">
        <v>2288</v>
      </c>
      <c r="F892" s="175" t="s">
        <v>2291</v>
      </c>
      <c r="G892" s="61" t="s">
        <v>192</v>
      </c>
      <c r="H892" s="175" t="s">
        <v>2292</v>
      </c>
      <c r="I892" s="117" t="s">
        <v>1619</v>
      </c>
      <c r="J892" s="68" t="str">
        <f>VLOOKUP($A892,[1]전년동월vs전월vs당월!$A$598:$AA$924,12,FALSE)</f>
        <v>-</v>
      </c>
      <c r="K892" s="68">
        <v>10000</v>
      </c>
      <c r="L892" s="219" t="str">
        <f>VLOOKUP($A892,농산물!$A300:$O626,12,FALSE)</f>
        <v>-</v>
      </c>
      <c r="M892" s="251" t="e">
        <f t="shared" si="174"/>
        <v>#VALUE!</v>
      </c>
      <c r="N892" s="251" t="e">
        <f t="shared" si="175"/>
        <v>#VALUE!</v>
      </c>
      <c r="O892" s="68" t="str">
        <f>VLOOKUP($A892,[1]전년동월vs전월vs당월!$A$598:$AA$924,17,FALSE)</f>
        <v>-</v>
      </c>
      <c r="P892" s="68">
        <v>10000</v>
      </c>
      <c r="Q892" s="219" t="str">
        <f>VLOOKUP($A892,농산물!$A300:$O626,13,FALSE)</f>
        <v>-</v>
      </c>
      <c r="R892" s="251" t="e">
        <f t="shared" si="176"/>
        <v>#VALUE!</v>
      </c>
      <c r="S892" s="251" t="e">
        <f t="shared" si="177"/>
        <v>#VALUE!</v>
      </c>
      <c r="T892" s="68" t="str">
        <f>VLOOKUP($A892,[1]전년동월vs전월vs당월!$A$598:$AA$924,22,FALSE)</f>
        <v>-</v>
      </c>
      <c r="U892" s="68">
        <v>15870</v>
      </c>
      <c r="V892" s="219" t="str">
        <f>VLOOKUP($A892,농산물!$A300:$O626,14,FALSE)</f>
        <v>-</v>
      </c>
      <c r="W892" s="251" t="e">
        <f t="shared" si="178"/>
        <v>#VALUE!</v>
      </c>
      <c r="X892" s="251" t="e">
        <f t="shared" si="179"/>
        <v>#VALUE!</v>
      </c>
      <c r="Y892" s="68" t="str">
        <f>VLOOKUP($A892,[1]전년동월vs전월vs당월!$A$598:$AA$924,27,FALSE)</f>
        <v>-</v>
      </c>
      <c r="Z892" s="68" t="s">
        <v>629</v>
      </c>
      <c r="AA892" s="219" t="str">
        <f>VLOOKUP($A892,농산물!$A300:$O626,15,FALSE)</f>
        <v>-</v>
      </c>
      <c r="AB892" s="251" t="e">
        <f t="shared" si="180"/>
        <v>#VALUE!</v>
      </c>
      <c r="AC892" s="251" t="e">
        <f t="shared" si="181"/>
        <v>#VALUE!</v>
      </c>
      <c r="AD892" s="83"/>
    </row>
    <row r="893" spans="1:30">
      <c r="A893">
        <v>295</v>
      </c>
      <c r="B893" s="16" t="str">
        <f t="shared" si="173"/>
        <v>파인애플골든파인애플kg12kg5수필리핀</v>
      </c>
      <c r="C893" s="61">
        <v>103</v>
      </c>
      <c r="D893" s="61" t="s">
        <v>513</v>
      </c>
      <c r="E893" s="175" t="s">
        <v>618</v>
      </c>
      <c r="F893" s="175" t="s">
        <v>2293</v>
      </c>
      <c r="G893" s="61" t="s">
        <v>192</v>
      </c>
      <c r="H893" s="175" t="s">
        <v>2294</v>
      </c>
      <c r="I893" s="117" t="s">
        <v>1621</v>
      </c>
      <c r="J893" s="68">
        <f>VLOOKUP($A893,[1]전년동월vs전월vs당월!$A$598:$AA$924,12,FALSE)</f>
        <v>1420</v>
      </c>
      <c r="K893" s="68">
        <v>2170</v>
      </c>
      <c r="L893" s="219">
        <f>VLOOKUP($A893,농산물!$A301:$O627,12,FALSE)</f>
        <v>1750</v>
      </c>
      <c r="M893" s="251">
        <f t="shared" si="174"/>
        <v>23.239436619718308</v>
      </c>
      <c r="N893" s="251">
        <f t="shared" si="175"/>
        <v>-19.35483870967742</v>
      </c>
      <c r="O893" s="68" t="str">
        <f>VLOOKUP($A893,[1]전년동월vs전월vs당월!$A$598:$AA$924,17,FALSE)</f>
        <v>-</v>
      </c>
      <c r="P893" s="68" t="s">
        <v>629</v>
      </c>
      <c r="Q893" s="219" t="str">
        <f>VLOOKUP($A893,농산물!$A301:$O627,13,FALSE)</f>
        <v>-</v>
      </c>
      <c r="R893" s="251" t="e">
        <f t="shared" si="176"/>
        <v>#VALUE!</v>
      </c>
      <c r="S893" s="251" t="e">
        <f t="shared" si="177"/>
        <v>#VALUE!</v>
      </c>
      <c r="T893" s="68">
        <f>VLOOKUP($A893,[1]전년동월vs전월vs당월!$A$598:$AA$924,22,FALSE)</f>
        <v>2310</v>
      </c>
      <c r="U893" s="68" t="s">
        <v>629</v>
      </c>
      <c r="V893" s="219" t="str">
        <f>VLOOKUP($A893,농산물!$A301:$O627,14,FALSE)</f>
        <v>-</v>
      </c>
      <c r="W893" s="251" t="e">
        <f t="shared" si="178"/>
        <v>#VALUE!</v>
      </c>
      <c r="X893" s="251" t="e">
        <f t="shared" si="179"/>
        <v>#VALUE!</v>
      </c>
      <c r="Y893" s="68" t="str">
        <f>VLOOKUP($A893,[1]전년동월vs전월vs당월!$A$598:$AA$924,27,FALSE)</f>
        <v>-</v>
      </c>
      <c r="Z893" s="68" t="s">
        <v>629</v>
      </c>
      <c r="AA893" s="219" t="str">
        <f>VLOOKUP($A893,농산물!$A301:$O627,15,FALSE)</f>
        <v>-</v>
      </c>
      <c r="AB893" s="251" t="e">
        <f t="shared" si="180"/>
        <v>#VALUE!</v>
      </c>
      <c r="AC893" s="251" t="e">
        <f t="shared" si="181"/>
        <v>#VALUE!</v>
      </c>
      <c r="AD893" s="83"/>
    </row>
    <row r="894" spans="1:30">
      <c r="A894">
        <v>296</v>
      </c>
      <c r="B894" s="16" t="str">
        <f t="shared" si="173"/>
        <v>파인애플골든파인애플kg12kg6수필리핀</v>
      </c>
      <c r="C894" s="61"/>
      <c r="D894" s="61" t="s">
        <v>513</v>
      </c>
      <c r="E894" s="175" t="s">
        <v>618</v>
      </c>
      <c r="F894" s="175" t="s">
        <v>2293</v>
      </c>
      <c r="G894" s="61" t="s">
        <v>192</v>
      </c>
      <c r="H894" s="175" t="s">
        <v>2295</v>
      </c>
      <c r="I894" s="117" t="s">
        <v>1621</v>
      </c>
      <c r="J894" s="68">
        <f>VLOOKUP($A894,[1]전년동월vs전월vs당월!$A$598:$AA$924,12,FALSE)</f>
        <v>1340</v>
      </c>
      <c r="K894" s="68">
        <v>2170</v>
      </c>
      <c r="L894" s="219">
        <f>VLOOKUP($A894,농산물!$A302:$O628,12,FALSE)</f>
        <v>1750</v>
      </c>
      <c r="M894" s="251">
        <f t="shared" si="174"/>
        <v>30.597014925373134</v>
      </c>
      <c r="N894" s="251">
        <f t="shared" si="175"/>
        <v>-19.35483870967742</v>
      </c>
      <c r="O894" s="68">
        <f>VLOOKUP($A894,[1]전년동월vs전월vs당월!$A$598:$AA$924,17,FALSE)</f>
        <v>1250</v>
      </c>
      <c r="P894" s="68">
        <v>2920</v>
      </c>
      <c r="Q894" s="219">
        <f>VLOOKUP($A894,농산물!$A302:$O628,13,FALSE)</f>
        <v>2710</v>
      </c>
      <c r="R894" s="251">
        <f t="shared" si="176"/>
        <v>116.8</v>
      </c>
      <c r="S894" s="251">
        <f t="shared" si="177"/>
        <v>-7.1917808219178081</v>
      </c>
      <c r="T894" s="68" t="str">
        <f>VLOOKUP($A894,[1]전년동월vs전월vs당월!$A$598:$AA$924,22,FALSE)</f>
        <v>-</v>
      </c>
      <c r="U894" s="68">
        <v>2290</v>
      </c>
      <c r="V894" s="219">
        <f>VLOOKUP($A894,농산물!$A302:$O628,14,FALSE)</f>
        <v>2350</v>
      </c>
      <c r="W894" s="251" t="e">
        <f t="shared" si="178"/>
        <v>#VALUE!</v>
      </c>
      <c r="X894" s="251">
        <f t="shared" si="179"/>
        <v>2.6200873362445414</v>
      </c>
      <c r="Y894" s="68" t="str">
        <f>VLOOKUP($A894,[1]전년동월vs전월vs당월!$A$598:$AA$924,27,FALSE)</f>
        <v>-</v>
      </c>
      <c r="Z894" s="68" t="s">
        <v>629</v>
      </c>
      <c r="AA894" s="219" t="str">
        <f>VLOOKUP($A894,농산물!$A302:$O628,15,FALSE)</f>
        <v>-</v>
      </c>
      <c r="AB894" s="251" t="e">
        <f t="shared" si="180"/>
        <v>#VALUE!</v>
      </c>
      <c r="AC894" s="251" t="e">
        <f t="shared" si="181"/>
        <v>#VALUE!</v>
      </c>
      <c r="AD894" s="83"/>
    </row>
    <row r="895" spans="1:30">
      <c r="A895">
        <v>297</v>
      </c>
      <c r="B895" s="16" t="str">
        <f t="shared" si="173"/>
        <v>파인애플골든파인애플kg껍질제거,절단필리핀</v>
      </c>
      <c r="C895" s="61"/>
      <c r="D895" s="61" t="s">
        <v>513</v>
      </c>
      <c r="E895" s="175" t="s">
        <v>618</v>
      </c>
      <c r="F895" s="175" t="s">
        <v>2293</v>
      </c>
      <c r="G895" s="61" t="s">
        <v>192</v>
      </c>
      <c r="H895" s="175" t="s">
        <v>2296</v>
      </c>
      <c r="I895" s="117" t="s">
        <v>1621</v>
      </c>
      <c r="J895" s="68" t="str">
        <f>VLOOKUP($A895,[1]전년동월vs전월vs당월!$A$598:$AA$924,12,FALSE)</f>
        <v>-</v>
      </c>
      <c r="K895" s="68" t="s">
        <v>629</v>
      </c>
      <c r="L895" s="219" t="str">
        <f>VLOOKUP($A895,농산물!$A303:$O629,12,FALSE)</f>
        <v>-</v>
      </c>
      <c r="M895" s="251" t="e">
        <f t="shared" si="174"/>
        <v>#VALUE!</v>
      </c>
      <c r="N895" s="251" t="e">
        <f t="shared" si="175"/>
        <v>#VALUE!</v>
      </c>
      <c r="O895" s="68" t="str">
        <f>VLOOKUP($A895,[1]전년동월vs전월vs당월!$A$598:$AA$924,17,FALSE)</f>
        <v>-</v>
      </c>
      <c r="P895" s="68" t="s">
        <v>629</v>
      </c>
      <c r="Q895" s="219" t="str">
        <f>VLOOKUP($A895,농산물!$A303:$O629,13,FALSE)</f>
        <v>-</v>
      </c>
      <c r="R895" s="251" t="e">
        <f t="shared" si="176"/>
        <v>#VALUE!</v>
      </c>
      <c r="S895" s="251" t="e">
        <f t="shared" si="177"/>
        <v>#VALUE!</v>
      </c>
      <c r="T895" s="68" t="str">
        <f>VLOOKUP($A895,[1]전년동월vs전월vs당월!$A$598:$AA$924,22,FALSE)</f>
        <v>-</v>
      </c>
      <c r="U895" s="68">
        <v>12930</v>
      </c>
      <c r="V895" s="219">
        <f>VLOOKUP($A895,농산물!$A303:$O629,14,FALSE)</f>
        <v>12040</v>
      </c>
      <c r="W895" s="251" t="e">
        <f t="shared" si="178"/>
        <v>#VALUE!</v>
      </c>
      <c r="X895" s="251">
        <f t="shared" si="179"/>
        <v>-6.8832173240525911</v>
      </c>
      <c r="Y895" s="68" t="str">
        <f>VLOOKUP($A895,[1]전년동월vs전월vs당월!$A$598:$AA$924,27,FALSE)</f>
        <v>-</v>
      </c>
      <c r="Z895" s="68" t="s">
        <v>629</v>
      </c>
      <c r="AA895" s="219" t="str">
        <f>VLOOKUP($A895,농산물!$A303:$O629,15,FALSE)</f>
        <v>-</v>
      </c>
      <c r="AB895" s="251" t="e">
        <f t="shared" si="180"/>
        <v>#VALUE!</v>
      </c>
      <c r="AC895" s="251" t="e">
        <f t="shared" si="181"/>
        <v>#VALUE!</v>
      </c>
      <c r="AD895" s="83"/>
    </row>
    <row r="896" spans="1:30">
      <c r="A896">
        <v>298</v>
      </c>
      <c r="B896" s="16" t="str">
        <f t="shared" si="173"/>
        <v>파인애플일반파인애플kg12kg5수필리핀</v>
      </c>
      <c r="C896" s="61"/>
      <c r="D896" s="61" t="s">
        <v>513</v>
      </c>
      <c r="E896" s="175" t="s">
        <v>618</v>
      </c>
      <c r="F896" s="175" t="s">
        <v>2297</v>
      </c>
      <c r="G896" s="61" t="s">
        <v>192</v>
      </c>
      <c r="H896" s="175" t="s">
        <v>2294</v>
      </c>
      <c r="I896" s="117" t="s">
        <v>1621</v>
      </c>
      <c r="J896" s="68" t="str">
        <f>VLOOKUP($A896,[1]전년동월vs전월vs당월!$A$598:$AA$924,12,FALSE)</f>
        <v>-</v>
      </c>
      <c r="K896" s="68" t="s">
        <v>629</v>
      </c>
      <c r="L896" s="219" t="str">
        <f>VLOOKUP($A896,농산물!$A304:$O630,12,FALSE)</f>
        <v>-</v>
      </c>
      <c r="M896" s="251" t="e">
        <f t="shared" si="174"/>
        <v>#VALUE!</v>
      </c>
      <c r="N896" s="251" t="e">
        <f t="shared" si="175"/>
        <v>#VALUE!</v>
      </c>
      <c r="O896" s="68" t="str">
        <f>VLOOKUP($A896,[1]전년동월vs전월vs당월!$A$598:$AA$924,17,FALSE)</f>
        <v>-</v>
      </c>
      <c r="P896" s="68" t="s">
        <v>629</v>
      </c>
      <c r="Q896" s="219" t="str">
        <f>VLOOKUP($A896,농산물!$A304:$O630,13,FALSE)</f>
        <v>-</v>
      </c>
      <c r="R896" s="251" t="e">
        <f t="shared" si="176"/>
        <v>#VALUE!</v>
      </c>
      <c r="S896" s="251" t="e">
        <f t="shared" si="177"/>
        <v>#VALUE!</v>
      </c>
      <c r="T896" s="68" t="str">
        <f>VLOOKUP($A896,[1]전년동월vs전월vs당월!$A$598:$AA$924,22,FALSE)</f>
        <v>-</v>
      </c>
      <c r="U896" s="68" t="s">
        <v>629</v>
      </c>
      <c r="V896" s="219" t="str">
        <f>VLOOKUP($A896,농산물!$A304:$O630,14,FALSE)</f>
        <v>-</v>
      </c>
      <c r="W896" s="251" t="e">
        <f t="shared" si="178"/>
        <v>#VALUE!</v>
      </c>
      <c r="X896" s="251" t="e">
        <f t="shared" si="179"/>
        <v>#VALUE!</v>
      </c>
      <c r="Y896" s="68" t="str">
        <f>VLOOKUP($A896,[1]전년동월vs전월vs당월!$A$598:$AA$924,27,FALSE)</f>
        <v>-</v>
      </c>
      <c r="Z896" s="68" t="s">
        <v>629</v>
      </c>
      <c r="AA896" s="219" t="str">
        <f>VLOOKUP($A896,농산물!$A304:$O630,15,FALSE)</f>
        <v>-</v>
      </c>
      <c r="AB896" s="251" t="e">
        <f t="shared" si="180"/>
        <v>#VALUE!</v>
      </c>
      <c r="AC896" s="251" t="e">
        <f t="shared" si="181"/>
        <v>#VALUE!</v>
      </c>
      <c r="AD896" s="83"/>
    </row>
    <row r="897" spans="1:30">
      <c r="A897">
        <v>299</v>
      </c>
      <c r="B897" s="16" t="str">
        <f t="shared" si="173"/>
        <v>파인애플일반파인애플kg12kg6수필리핀</v>
      </c>
      <c r="C897" s="61"/>
      <c r="D897" s="61" t="s">
        <v>513</v>
      </c>
      <c r="E897" s="175" t="s">
        <v>618</v>
      </c>
      <c r="F897" s="175" t="s">
        <v>2297</v>
      </c>
      <c r="G897" s="61" t="s">
        <v>192</v>
      </c>
      <c r="H897" s="175" t="s">
        <v>2295</v>
      </c>
      <c r="I897" s="117" t="s">
        <v>1621</v>
      </c>
      <c r="J897" s="68" t="str">
        <f>VLOOKUP($A897,[1]전년동월vs전월vs당월!$A$598:$AA$924,12,FALSE)</f>
        <v>-</v>
      </c>
      <c r="K897" s="68" t="s">
        <v>629</v>
      </c>
      <c r="L897" s="219" t="str">
        <f>VLOOKUP($A897,농산물!$A305:$O631,12,FALSE)</f>
        <v>-</v>
      </c>
      <c r="M897" s="251" t="e">
        <f t="shared" si="174"/>
        <v>#VALUE!</v>
      </c>
      <c r="N897" s="251" t="e">
        <f t="shared" si="175"/>
        <v>#VALUE!</v>
      </c>
      <c r="O897" s="68" t="str">
        <f>VLOOKUP($A897,[1]전년동월vs전월vs당월!$A$598:$AA$924,17,FALSE)</f>
        <v>-</v>
      </c>
      <c r="P897" s="68" t="s">
        <v>629</v>
      </c>
      <c r="Q897" s="219" t="str">
        <f>VLOOKUP($A897,농산물!$A305:$O631,13,FALSE)</f>
        <v>-</v>
      </c>
      <c r="R897" s="251" t="e">
        <f t="shared" si="176"/>
        <v>#VALUE!</v>
      </c>
      <c r="S897" s="251" t="e">
        <f t="shared" si="177"/>
        <v>#VALUE!</v>
      </c>
      <c r="T897" s="68" t="str">
        <f>VLOOKUP($A897,[1]전년동월vs전월vs당월!$A$598:$AA$924,22,FALSE)</f>
        <v>-</v>
      </c>
      <c r="U897" s="68" t="s">
        <v>629</v>
      </c>
      <c r="V897" s="219" t="str">
        <f>VLOOKUP($A897,농산물!$A305:$O631,14,FALSE)</f>
        <v>-</v>
      </c>
      <c r="W897" s="251" t="e">
        <f t="shared" si="178"/>
        <v>#VALUE!</v>
      </c>
      <c r="X897" s="251" t="e">
        <f t="shared" si="179"/>
        <v>#VALUE!</v>
      </c>
      <c r="Y897" s="68" t="str">
        <f>VLOOKUP($A897,[1]전년동월vs전월vs당월!$A$598:$AA$924,27,FALSE)</f>
        <v>-</v>
      </c>
      <c r="Z897" s="68" t="s">
        <v>629</v>
      </c>
      <c r="AA897" s="219" t="str">
        <f>VLOOKUP($A897,농산물!$A305:$O631,15,FALSE)</f>
        <v>-</v>
      </c>
      <c r="AB897" s="251" t="e">
        <f t="shared" si="180"/>
        <v>#VALUE!</v>
      </c>
      <c r="AC897" s="251" t="e">
        <f t="shared" si="181"/>
        <v>#VALUE!</v>
      </c>
      <c r="AD897" s="83"/>
    </row>
    <row r="898" spans="1:30">
      <c r="A898">
        <v>300</v>
      </c>
      <c r="B898" s="16" t="str">
        <f t="shared" si="173"/>
        <v>포도(생과)거봉kg2kg/특국산</v>
      </c>
      <c r="C898" s="61">
        <v>104</v>
      </c>
      <c r="D898" s="61" t="s">
        <v>513</v>
      </c>
      <c r="E898" s="175" t="s">
        <v>619</v>
      </c>
      <c r="F898" s="175" t="s">
        <v>2298</v>
      </c>
      <c r="G898" s="61" t="s">
        <v>192</v>
      </c>
      <c r="H898" s="175" t="s">
        <v>2198</v>
      </c>
      <c r="I898" s="117" t="s">
        <v>195</v>
      </c>
      <c r="J898" s="68" t="str">
        <f>VLOOKUP($A898,[1]전년동월vs전월vs당월!$A$598:$AA$924,12,FALSE)</f>
        <v>-</v>
      </c>
      <c r="K898" s="68">
        <v>6500</v>
      </c>
      <c r="L898" s="219" t="str">
        <f>VLOOKUP($A898,농산물!$A306:$O632,12,FALSE)</f>
        <v>-</v>
      </c>
      <c r="M898" s="251" t="e">
        <f t="shared" si="174"/>
        <v>#VALUE!</v>
      </c>
      <c r="N898" s="251" t="e">
        <f t="shared" si="175"/>
        <v>#VALUE!</v>
      </c>
      <c r="O898" s="68" t="str">
        <f>VLOOKUP($A898,[1]전년동월vs전월vs당월!$A$598:$AA$924,17,FALSE)</f>
        <v>-</v>
      </c>
      <c r="P898" s="68">
        <v>4000</v>
      </c>
      <c r="Q898" s="219" t="str">
        <f>VLOOKUP($A898,농산물!$A306:$O632,13,FALSE)</f>
        <v>-</v>
      </c>
      <c r="R898" s="251" t="e">
        <f t="shared" si="176"/>
        <v>#VALUE!</v>
      </c>
      <c r="S898" s="251" t="e">
        <f t="shared" si="177"/>
        <v>#VALUE!</v>
      </c>
      <c r="T898" s="68" t="str">
        <f>VLOOKUP($A898,[1]전년동월vs전월vs당월!$A$598:$AA$924,22,FALSE)</f>
        <v>-</v>
      </c>
      <c r="U898" s="68" t="s">
        <v>629</v>
      </c>
      <c r="V898" s="219" t="str">
        <f>VLOOKUP($A898,농산물!$A306:$O632,14,FALSE)</f>
        <v>-</v>
      </c>
      <c r="W898" s="251" t="e">
        <f t="shared" si="178"/>
        <v>#VALUE!</v>
      </c>
      <c r="X898" s="251" t="e">
        <f t="shared" si="179"/>
        <v>#VALUE!</v>
      </c>
      <c r="Y898" s="68" t="str">
        <f>VLOOKUP($A898,[1]전년동월vs전월vs당월!$A$598:$AA$924,27,FALSE)</f>
        <v>-</v>
      </c>
      <c r="Z898" s="68" t="s">
        <v>629</v>
      </c>
      <c r="AA898" s="219" t="str">
        <f>VLOOKUP($A898,농산물!$A306:$O632,15,FALSE)</f>
        <v>-</v>
      </c>
      <c r="AB898" s="251" t="e">
        <f t="shared" si="180"/>
        <v>#VALUE!</v>
      </c>
      <c r="AC898" s="251" t="e">
        <f t="shared" si="181"/>
        <v>#VALUE!</v>
      </c>
      <c r="AD898" s="83"/>
    </row>
    <row r="899" spans="1:30">
      <c r="A899">
        <v>301</v>
      </c>
      <c r="B899" s="16" t="str">
        <f t="shared" si="173"/>
        <v>포도(생과)델라웨어kg2kg/특국산</v>
      </c>
      <c r="C899" s="61"/>
      <c r="D899" s="61" t="s">
        <v>513</v>
      </c>
      <c r="E899" s="175" t="s">
        <v>619</v>
      </c>
      <c r="F899" s="133" t="s">
        <v>2299</v>
      </c>
      <c r="G899" s="61" t="s">
        <v>192</v>
      </c>
      <c r="H899" s="175" t="s">
        <v>2198</v>
      </c>
      <c r="I899" s="117" t="s">
        <v>195</v>
      </c>
      <c r="J899" s="68" t="str">
        <f>VLOOKUP($A899,[1]전년동월vs전월vs당월!$A$598:$AA$924,12,FALSE)</f>
        <v>-</v>
      </c>
      <c r="K899" s="68" t="s">
        <v>629</v>
      </c>
      <c r="L899" s="219" t="str">
        <f>VLOOKUP($A899,농산물!$A307:$O633,12,FALSE)</f>
        <v>-</v>
      </c>
      <c r="M899" s="251" t="e">
        <f t="shared" si="174"/>
        <v>#VALUE!</v>
      </c>
      <c r="N899" s="251" t="e">
        <f t="shared" si="175"/>
        <v>#VALUE!</v>
      </c>
      <c r="O899" s="68" t="str">
        <f>VLOOKUP($A899,[1]전년동월vs전월vs당월!$A$598:$AA$924,17,FALSE)</f>
        <v>-</v>
      </c>
      <c r="P899" s="68">
        <v>6090</v>
      </c>
      <c r="Q899" s="219" t="str">
        <f>VLOOKUP($A899,농산물!$A307:$O633,13,FALSE)</f>
        <v>-</v>
      </c>
      <c r="R899" s="251" t="e">
        <f t="shared" si="176"/>
        <v>#VALUE!</v>
      </c>
      <c r="S899" s="251" t="e">
        <f t="shared" si="177"/>
        <v>#VALUE!</v>
      </c>
      <c r="T899" s="68" t="str">
        <f>VLOOKUP($A899,[1]전년동월vs전월vs당월!$A$598:$AA$924,22,FALSE)</f>
        <v>-</v>
      </c>
      <c r="U899" s="68" t="s">
        <v>629</v>
      </c>
      <c r="V899" s="219" t="str">
        <f>VLOOKUP($A899,농산물!$A307:$O633,14,FALSE)</f>
        <v>-</v>
      </c>
      <c r="W899" s="251" t="e">
        <f t="shared" si="178"/>
        <v>#VALUE!</v>
      </c>
      <c r="X899" s="251" t="e">
        <f t="shared" si="179"/>
        <v>#VALUE!</v>
      </c>
      <c r="Y899" s="68" t="str">
        <f>VLOOKUP($A899,[1]전년동월vs전월vs당월!$A$598:$AA$924,27,FALSE)</f>
        <v>-</v>
      </c>
      <c r="Z899" s="68" t="s">
        <v>629</v>
      </c>
      <c r="AA899" s="219" t="str">
        <f>VLOOKUP($A899,농산물!$A307:$O633,15,FALSE)</f>
        <v>-</v>
      </c>
      <c r="AB899" s="251" t="e">
        <f t="shared" si="180"/>
        <v>#VALUE!</v>
      </c>
      <c r="AC899" s="251" t="e">
        <f t="shared" si="181"/>
        <v>#VALUE!</v>
      </c>
      <c r="AD899" s="83"/>
    </row>
    <row r="900" spans="1:30">
      <c r="A900">
        <v>302</v>
      </c>
      <c r="B900" s="16" t="str">
        <f t="shared" si="173"/>
        <v>포도(생과)캠벌얼리kg5kg/특국산</v>
      </c>
      <c r="C900" s="61"/>
      <c r="D900" s="61" t="s">
        <v>513</v>
      </c>
      <c r="E900" s="175" t="s">
        <v>619</v>
      </c>
      <c r="F900" s="133" t="s">
        <v>620</v>
      </c>
      <c r="G900" s="61" t="s">
        <v>192</v>
      </c>
      <c r="H900" s="175" t="s">
        <v>2199</v>
      </c>
      <c r="I900" s="117" t="s">
        <v>195</v>
      </c>
      <c r="J900" s="68" t="str">
        <f>VLOOKUP($A900,[1]전년동월vs전월vs당월!$A$598:$AA$924,12,FALSE)</f>
        <v>-</v>
      </c>
      <c r="K900" s="68">
        <v>3200</v>
      </c>
      <c r="L900" s="219" t="str">
        <f>VLOOKUP($A900,농산물!$A308:$O634,12,FALSE)</f>
        <v>-</v>
      </c>
      <c r="M900" s="251" t="e">
        <f t="shared" si="174"/>
        <v>#VALUE!</v>
      </c>
      <c r="N900" s="251" t="e">
        <f t="shared" si="175"/>
        <v>#VALUE!</v>
      </c>
      <c r="O900" s="68" t="str">
        <f>VLOOKUP($A900,[1]전년동월vs전월vs당월!$A$598:$AA$924,17,FALSE)</f>
        <v>-</v>
      </c>
      <c r="P900" s="68">
        <v>3600</v>
      </c>
      <c r="Q900" s="219" t="str">
        <f>VLOOKUP($A900,농산물!$A308:$O634,13,FALSE)</f>
        <v>-</v>
      </c>
      <c r="R900" s="251" t="e">
        <f t="shared" si="176"/>
        <v>#VALUE!</v>
      </c>
      <c r="S900" s="251" t="e">
        <f t="shared" si="177"/>
        <v>#VALUE!</v>
      </c>
      <c r="T900" s="68" t="str">
        <f>VLOOKUP($A900,[1]전년동월vs전월vs당월!$A$598:$AA$924,22,FALSE)</f>
        <v>-</v>
      </c>
      <c r="U900" s="68">
        <v>5120</v>
      </c>
      <c r="V900" s="219" t="str">
        <f>VLOOKUP($A900,농산물!$A308:$O634,14,FALSE)</f>
        <v>-</v>
      </c>
      <c r="W900" s="251" t="e">
        <f t="shared" si="178"/>
        <v>#VALUE!</v>
      </c>
      <c r="X900" s="251" t="e">
        <f t="shared" si="179"/>
        <v>#VALUE!</v>
      </c>
      <c r="Y900" s="68" t="str">
        <f>VLOOKUP($A900,[1]전년동월vs전월vs당월!$A$598:$AA$924,27,FALSE)</f>
        <v>-</v>
      </c>
      <c r="Z900" s="68">
        <v>3970</v>
      </c>
      <c r="AA900" s="219" t="str">
        <f>VLOOKUP($A900,농산물!$A308:$O634,15,FALSE)</f>
        <v>-</v>
      </c>
      <c r="AB900" s="251" t="e">
        <f t="shared" si="180"/>
        <v>#VALUE!</v>
      </c>
      <c r="AC900" s="251" t="e">
        <f t="shared" si="181"/>
        <v>#VALUE!</v>
      </c>
      <c r="AD900" s="83"/>
    </row>
    <row r="901" spans="1:30">
      <c r="A901">
        <v>303</v>
      </c>
      <c r="B901" s="16" t="str">
        <f t="shared" si="173"/>
        <v>포도(생과)MBA,머루포도kg5kg/특국산</v>
      </c>
      <c r="C901" s="61"/>
      <c r="D901" s="61" t="s">
        <v>513</v>
      </c>
      <c r="E901" s="175" t="s">
        <v>619</v>
      </c>
      <c r="F901" s="175" t="s">
        <v>2300</v>
      </c>
      <c r="G901" s="61" t="s">
        <v>192</v>
      </c>
      <c r="H901" s="175" t="s">
        <v>2199</v>
      </c>
      <c r="I901" s="117" t="s">
        <v>195</v>
      </c>
      <c r="J901" s="68" t="str">
        <f>VLOOKUP($A901,[1]전년동월vs전월vs당월!$A$598:$AA$924,12,FALSE)</f>
        <v>-</v>
      </c>
      <c r="K901" s="68">
        <v>3000</v>
      </c>
      <c r="L901" s="219" t="str">
        <f>VLOOKUP($A901,농산물!$A309:$O635,12,FALSE)</f>
        <v>-</v>
      </c>
      <c r="M901" s="251" t="e">
        <f t="shared" si="174"/>
        <v>#VALUE!</v>
      </c>
      <c r="N901" s="251" t="e">
        <f t="shared" si="175"/>
        <v>#VALUE!</v>
      </c>
      <c r="O901" s="68" t="str">
        <f>VLOOKUP($A901,[1]전년동월vs전월vs당월!$A$598:$AA$924,17,FALSE)</f>
        <v>-</v>
      </c>
      <c r="P901" s="68">
        <v>5000</v>
      </c>
      <c r="Q901" s="219" t="str">
        <f>VLOOKUP($A901,농산물!$A309:$O635,13,FALSE)</f>
        <v>-</v>
      </c>
      <c r="R901" s="251" t="e">
        <f t="shared" si="176"/>
        <v>#VALUE!</v>
      </c>
      <c r="S901" s="251" t="e">
        <f t="shared" si="177"/>
        <v>#VALUE!</v>
      </c>
      <c r="T901" s="68" t="str">
        <f>VLOOKUP($A901,[1]전년동월vs전월vs당월!$A$598:$AA$924,22,FALSE)</f>
        <v>-</v>
      </c>
      <c r="U901" s="68">
        <v>4970</v>
      </c>
      <c r="V901" s="219" t="str">
        <f>VLOOKUP($A901,농산물!$A309:$O635,14,FALSE)</f>
        <v>-</v>
      </c>
      <c r="W901" s="251" t="e">
        <f t="shared" si="178"/>
        <v>#VALUE!</v>
      </c>
      <c r="X901" s="251" t="e">
        <f t="shared" si="179"/>
        <v>#VALUE!</v>
      </c>
      <c r="Y901" s="68" t="str">
        <f>VLOOKUP($A901,[1]전년동월vs전월vs당월!$A$598:$AA$924,27,FALSE)</f>
        <v>-</v>
      </c>
      <c r="Z901" s="68" t="s">
        <v>629</v>
      </c>
      <c r="AA901" s="219" t="str">
        <f>VLOOKUP($A901,농산물!$A309:$O635,15,FALSE)</f>
        <v>-</v>
      </c>
      <c r="AB901" s="251" t="e">
        <f t="shared" si="180"/>
        <v>#VALUE!</v>
      </c>
      <c r="AC901" s="251" t="e">
        <f t="shared" si="181"/>
        <v>#VALUE!</v>
      </c>
      <c r="AD901" s="83"/>
    </row>
    <row r="902" spans="1:30">
      <c r="A902">
        <v>304</v>
      </c>
      <c r="B902" s="16" t="str">
        <f t="shared" si="173"/>
        <v>포도(생과)세레단kg5kg/특국산</v>
      </c>
      <c r="C902" s="61"/>
      <c r="D902" s="61" t="s">
        <v>513</v>
      </c>
      <c r="E902" s="175" t="s">
        <v>619</v>
      </c>
      <c r="F902" s="175" t="s">
        <v>2301</v>
      </c>
      <c r="G902" s="61" t="s">
        <v>192</v>
      </c>
      <c r="H902" s="175" t="s">
        <v>2199</v>
      </c>
      <c r="I902" s="117" t="s">
        <v>195</v>
      </c>
      <c r="J902" s="68">
        <f>VLOOKUP($A902,[1]전년동월vs전월vs당월!$A$598:$AA$924,12,FALSE)</f>
        <v>4000</v>
      </c>
      <c r="K902" s="68" t="s">
        <v>629</v>
      </c>
      <c r="L902" s="219">
        <f>VLOOKUP($A902,농산물!$A310:$O636,12,FALSE)</f>
        <v>4200</v>
      </c>
      <c r="M902" s="251">
        <f t="shared" si="174"/>
        <v>5</v>
      </c>
      <c r="N902" s="251" t="e">
        <f t="shared" si="175"/>
        <v>#VALUE!</v>
      </c>
      <c r="O902" s="68" t="str">
        <f>VLOOKUP($A902,[1]전년동월vs전월vs당월!$A$598:$AA$924,17,FALSE)</f>
        <v>-</v>
      </c>
      <c r="P902" s="68" t="s">
        <v>629</v>
      </c>
      <c r="Q902" s="219" t="str">
        <f>VLOOKUP($A902,농산물!$A310:$O636,13,FALSE)</f>
        <v>-</v>
      </c>
      <c r="R902" s="251" t="e">
        <f t="shared" si="176"/>
        <v>#VALUE!</v>
      </c>
      <c r="S902" s="251" t="e">
        <f t="shared" si="177"/>
        <v>#VALUE!</v>
      </c>
      <c r="T902" s="68" t="str">
        <f>VLOOKUP($A902,[1]전년동월vs전월vs당월!$A$598:$AA$924,22,FALSE)</f>
        <v>-</v>
      </c>
      <c r="U902" s="68" t="s">
        <v>629</v>
      </c>
      <c r="V902" s="219" t="str">
        <f>VLOOKUP($A902,농산물!$A310:$O636,14,FALSE)</f>
        <v>-</v>
      </c>
      <c r="W902" s="251" t="e">
        <f t="shared" si="178"/>
        <v>#VALUE!</v>
      </c>
      <c r="X902" s="251" t="e">
        <f t="shared" si="179"/>
        <v>#VALUE!</v>
      </c>
      <c r="Y902" s="68" t="str">
        <f>VLOOKUP($A902,[1]전년동월vs전월vs당월!$A$598:$AA$924,27,FALSE)</f>
        <v>-</v>
      </c>
      <c r="Z902" s="68" t="s">
        <v>629</v>
      </c>
      <c r="AA902" s="219">
        <f>VLOOKUP($A902,농산물!$A310:$O636,15,FALSE)</f>
        <v>7450</v>
      </c>
      <c r="AB902" s="251" t="e">
        <f t="shared" si="180"/>
        <v>#VALUE!</v>
      </c>
      <c r="AC902" s="251" t="e">
        <f t="shared" si="181"/>
        <v>#VALUE!</v>
      </c>
      <c r="AD902" s="83"/>
    </row>
    <row r="903" spans="1:30">
      <c r="A903">
        <v>305</v>
      </c>
      <c r="B903" s="16" t="str">
        <f t="shared" ref="B903:B966" si="182">E903&amp;F903&amp;G903&amp;H903&amp;I903</f>
        <v>포도(말린것)건포도kg미국</v>
      </c>
      <c r="C903" s="61">
        <v>105</v>
      </c>
      <c r="D903" s="61" t="s">
        <v>513</v>
      </c>
      <c r="E903" s="175" t="s">
        <v>2302</v>
      </c>
      <c r="F903" s="175" t="s">
        <v>2303</v>
      </c>
      <c r="G903" s="61" t="s">
        <v>192</v>
      </c>
      <c r="H903" s="175"/>
      <c r="I903" s="117" t="s">
        <v>1514</v>
      </c>
      <c r="J903" s="68" t="str">
        <f>VLOOKUP($A903,[1]전년동월vs전월vs당월!$A$598:$AA$924,12,FALSE)</f>
        <v>-</v>
      </c>
      <c r="K903" s="68" t="s">
        <v>629</v>
      </c>
      <c r="L903" s="219" t="str">
        <f>VLOOKUP($A903,농산물!$A311:$O637,12,FALSE)</f>
        <v>-</v>
      </c>
      <c r="M903" s="251" t="e">
        <f t="shared" si="174"/>
        <v>#VALUE!</v>
      </c>
      <c r="N903" s="251" t="e">
        <f t="shared" si="175"/>
        <v>#VALUE!</v>
      </c>
      <c r="O903" s="68" t="str">
        <f>VLOOKUP($A903,[1]전년동월vs전월vs당월!$A$598:$AA$924,17,FALSE)</f>
        <v>-</v>
      </c>
      <c r="P903" s="68">
        <v>4600</v>
      </c>
      <c r="Q903" s="219" t="str">
        <f>VLOOKUP($A903,농산물!$A311:$O637,13,FALSE)</f>
        <v>-</v>
      </c>
      <c r="R903" s="251" t="e">
        <f t="shared" si="176"/>
        <v>#VALUE!</v>
      </c>
      <c r="S903" s="251" t="e">
        <f t="shared" si="177"/>
        <v>#VALUE!</v>
      </c>
      <c r="T903" s="68">
        <f>VLOOKUP($A903,[1]전년동월vs전월vs당월!$A$598:$AA$924,22,FALSE)</f>
        <v>9270</v>
      </c>
      <c r="U903" s="68">
        <v>10940</v>
      </c>
      <c r="V903" s="219">
        <f>VLOOKUP($A903,농산물!$A311:$O637,14,FALSE)</f>
        <v>9960</v>
      </c>
      <c r="W903" s="251">
        <f t="shared" si="178"/>
        <v>7.4433656957928802</v>
      </c>
      <c r="X903" s="251">
        <f t="shared" si="179"/>
        <v>-8.9579524680073135</v>
      </c>
      <c r="Y903" s="68">
        <f>VLOOKUP($A903,[1]전년동월vs전월vs당월!$A$598:$AA$924,27,FALSE)</f>
        <v>5450</v>
      </c>
      <c r="Z903" s="68">
        <v>5600</v>
      </c>
      <c r="AA903" s="219">
        <f>VLOOKUP($A903,농산물!$A311:$O637,15,FALSE)</f>
        <v>5600</v>
      </c>
      <c r="AB903" s="251">
        <f t="shared" si="180"/>
        <v>2.7522935779816513</v>
      </c>
      <c r="AC903" s="251">
        <f t="shared" si="181"/>
        <v>0</v>
      </c>
      <c r="AD903" s="83"/>
    </row>
    <row r="904" spans="1:30">
      <c r="A904">
        <v>306</v>
      </c>
      <c r="B904" s="16" t="str">
        <f t="shared" si="182"/>
        <v>달걀(전란)생것1.8kg특란,1등급국산</v>
      </c>
      <c r="C904" s="61">
        <v>106</v>
      </c>
      <c r="D904" s="61" t="s">
        <v>621</v>
      </c>
      <c r="E904" s="175" t="s">
        <v>622</v>
      </c>
      <c r="F904" s="175" t="s">
        <v>468</v>
      </c>
      <c r="G904" s="61" t="s">
        <v>204</v>
      </c>
      <c r="H904" s="175" t="s">
        <v>1997</v>
      </c>
      <c r="I904" s="117" t="s">
        <v>195</v>
      </c>
      <c r="J904" s="68">
        <f>VLOOKUP($A904,[1]전년동월vs전월vs당월!$A$598:$AA$924,12,FALSE)</f>
        <v>6900</v>
      </c>
      <c r="K904" s="68">
        <v>6900</v>
      </c>
      <c r="L904" s="219">
        <f>VLOOKUP($A904,농산물!$A312:$O638,12,FALSE)</f>
        <v>6900</v>
      </c>
      <c r="M904" s="251">
        <f t="shared" si="174"/>
        <v>0</v>
      </c>
      <c r="N904" s="251">
        <f t="shared" si="175"/>
        <v>0</v>
      </c>
      <c r="O904" s="68">
        <f>VLOOKUP($A904,[1]전년동월vs전월vs당월!$A$598:$AA$924,17,FALSE)</f>
        <v>6100</v>
      </c>
      <c r="P904" s="68" t="s">
        <v>629</v>
      </c>
      <c r="Q904" s="219" t="str">
        <f>VLOOKUP($A904,농산물!$A312:$O638,13,FALSE)</f>
        <v>-</v>
      </c>
      <c r="R904" s="251" t="e">
        <f t="shared" si="176"/>
        <v>#VALUE!</v>
      </c>
      <c r="S904" s="251" t="e">
        <f t="shared" si="177"/>
        <v>#VALUE!</v>
      </c>
      <c r="T904" s="68">
        <f>VLOOKUP($A904,[1]전년동월vs전월vs당월!$A$598:$AA$924,22,FALSE)</f>
        <v>7950</v>
      </c>
      <c r="U904" s="68">
        <v>8600</v>
      </c>
      <c r="V904" s="219">
        <f>VLOOKUP($A904,농산물!$A312:$O638,14,FALSE)</f>
        <v>9160</v>
      </c>
      <c r="W904" s="251">
        <f t="shared" si="178"/>
        <v>15.220125786163521</v>
      </c>
      <c r="X904" s="251">
        <f t="shared" si="179"/>
        <v>6.5116279069767442</v>
      </c>
      <c r="Y904" s="68">
        <f>VLOOKUP($A904,[1]전년동월vs전월vs당월!$A$598:$AA$924,27,FALSE)</f>
        <v>10080</v>
      </c>
      <c r="Z904" s="68">
        <v>8880</v>
      </c>
      <c r="AA904" s="219">
        <f>VLOOKUP($A904,농산물!$A312:$O638,15,FALSE)</f>
        <v>8780</v>
      </c>
      <c r="AB904" s="251">
        <f t="shared" si="180"/>
        <v>-12.896825396825397</v>
      </c>
      <c r="AC904" s="251">
        <f t="shared" si="181"/>
        <v>-1.1261261261261262</v>
      </c>
      <c r="AD904" s="83"/>
    </row>
    <row r="905" spans="1:30">
      <c r="A905">
        <v>307</v>
      </c>
      <c r="B905" s="16" t="str">
        <f t="shared" si="182"/>
        <v>달걀(전란)생것1.8kg특란,1등급,목초란국산</v>
      </c>
      <c r="C905" s="61"/>
      <c r="D905" s="61" t="s">
        <v>621</v>
      </c>
      <c r="E905" s="175" t="s">
        <v>622</v>
      </c>
      <c r="F905" s="175" t="s">
        <v>468</v>
      </c>
      <c r="G905" s="61" t="s">
        <v>204</v>
      </c>
      <c r="H905" s="175" t="s">
        <v>1998</v>
      </c>
      <c r="I905" s="117" t="s">
        <v>195</v>
      </c>
      <c r="J905" s="68" t="str">
        <f>VLOOKUP($A905,[1]전년동월vs전월vs당월!$A$598:$AA$924,12,FALSE)</f>
        <v>-</v>
      </c>
      <c r="K905" s="68" t="s">
        <v>629</v>
      </c>
      <c r="L905" s="219" t="str">
        <f>VLOOKUP($A905,농산물!$A313:$O639,12,FALSE)</f>
        <v>-</v>
      </c>
      <c r="M905" s="251" t="e">
        <f t="shared" si="174"/>
        <v>#VALUE!</v>
      </c>
      <c r="N905" s="251" t="e">
        <f t="shared" si="175"/>
        <v>#VALUE!</v>
      </c>
      <c r="O905" s="68" t="str">
        <f>VLOOKUP($A905,[1]전년동월vs전월vs당월!$A$598:$AA$924,17,FALSE)</f>
        <v>-</v>
      </c>
      <c r="P905" s="68" t="s">
        <v>629</v>
      </c>
      <c r="Q905" s="219" t="str">
        <f>VLOOKUP($A905,농산물!$A313:$O639,13,FALSE)</f>
        <v>-</v>
      </c>
      <c r="R905" s="251" t="e">
        <f t="shared" si="176"/>
        <v>#VALUE!</v>
      </c>
      <c r="S905" s="251" t="e">
        <f t="shared" si="177"/>
        <v>#VALUE!</v>
      </c>
      <c r="T905" s="68" t="str">
        <f>VLOOKUP($A905,[1]전년동월vs전월vs당월!$A$598:$AA$924,22,FALSE)</f>
        <v>-</v>
      </c>
      <c r="U905" s="68">
        <v>9760</v>
      </c>
      <c r="V905" s="219">
        <f>VLOOKUP($A905,농산물!$A313:$O639,14,FALSE)</f>
        <v>12500</v>
      </c>
      <c r="W905" s="251" t="e">
        <f t="shared" si="178"/>
        <v>#VALUE!</v>
      </c>
      <c r="X905" s="251">
        <f t="shared" si="179"/>
        <v>28.07377049180328</v>
      </c>
      <c r="Y905" s="68">
        <f>VLOOKUP($A905,[1]전년동월vs전월vs당월!$A$598:$AA$924,27,FALSE)</f>
        <v>7860</v>
      </c>
      <c r="Z905" s="68" t="s">
        <v>629</v>
      </c>
      <c r="AA905" s="219" t="str">
        <f>VLOOKUP($A905,농산물!$A313:$O639,15,FALSE)</f>
        <v>-</v>
      </c>
      <c r="AB905" s="251" t="e">
        <f t="shared" si="180"/>
        <v>#VALUE!</v>
      </c>
      <c r="AC905" s="251" t="e">
        <f t="shared" si="181"/>
        <v>#VALUE!</v>
      </c>
      <c r="AD905" s="83"/>
    </row>
    <row r="906" spans="1:30">
      <c r="A906">
        <v>308</v>
      </c>
      <c r="B906" s="16" t="str">
        <f t="shared" si="182"/>
        <v>달걀(전란)생것1.8kg특란,2등급국산</v>
      </c>
      <c r="C906" s="61"/>
      <c r="D906" s="61" t="s">
        <v>621</v>
      </c>
      <c r="E906" s="175" t="s">
        <v>622</v>
      </c>
      <c r="F906" s="175" t="s">
        <v>468</v>
      </c>
      <c r="G906" s="61" t="s">
        <v>204</v>
      </c>
      <c r="H906" s="175" t="s">
        <v>1999</v>
      </c>
      <c r="I906" s="117" t="s">
        <v>195</v>
      </c>
      <c r="J906" s="68" t="str">
        <f>VLOOKUP($A906,[1]전년동월vs전월vs당월!$A$598:$AA$924,12,FALSE)</f>
        <v>-</v>
      </c>
      <c r="K906" s="68" t="s">
        <v>629</v>
      </c>
      <c r="L906" s="219" t="str">
        <f>VLOOKUP($A906,농산물!$A314:$O640,12,FALSE)</f>
        <v>-</v>
      </c>
      <c r="M906" s="251" t="e">
        <f t="shared" si="174"/>
        <v>#VALUE!</v>
      </c>
      <c r="N906" s="251" t="e">
        <f t="shared" si="175"/>
        <v>#VALUE!</v>
      </c>
      <c r="O906" s="68">
        <f>VLOOKUP($A906,[1]전년동월vs전월vs당월!$A$598:$AA$924,17,FALSE)</f>
        <v>4500</v>
      </c>
      <c r="P906" s="68" t="s">
        <v>629</v>
      </c>
      <c r="Q906" s="219" t="str">
        <f>VLOOKUP($A906,농산물!$A314:$O640,13,FALSE)</f>
        <v>-</v>
      </c>
      <c r="R906" s="251" t="e">
        <f t="shared" si="176"/>
        <v>#VALUE!</v>
      </c>
      <c r="S906" s="251" t="e">
        <f t="shared" si="177"/>
        <v>#VALUE!</v>
      </c>
      <c r="T906" s="68" t="str">
        <f>VLOOKUP($A906,[1]전년동월vs전월vs당월!$A$598:$AA$924,22,FALSE)</f>
        <v>-</v>
      </c>
      <c r="U906" s="68" t="s">
        <v>629</v>
      </c>
      <c r="V906" s="219" t="str">
        <f>VLOOKUP($A906,농산물!$A314:$O640,14,FALSE)</f>
        <v>-</v>
      </c>
      <c r="W906" s="251" t="e">
        <f t="shared" si="178"/>
        <v>#VALUE!</v>
      </c>
      <c r="X906" s="251" t="e">
        <f t="shared" si="179"/>
        <v>#VALUE!</v>
      </c>
      <c r="Y906" s="68" t="str">
        <f>VLOOKUP($A906,[1]전년동월vs전월vs당월!$A$598:$AA$924,27,FALSE)</f>
        <v>-</v>
      </c>
      <c r="Z906" s="68" t="s">
        <v>629</v>
      </c>
      <c r="AA906" s="219" t="str">
        <f>VLOOKUP($A906,농산물!$A314:$O640,15,FALSE)</f>
        <v>-</v>
      </c>
      <c r="AB906" s="251" t="e">
        <f t="shared" si="180"/>
        <v>#VALUE!</v>
      </c>
      <c r="AC906" s="251" t="e">
        <f t="shared" si="181"/>
        <v>#VALUE!</v>
      </c>
      <c r="AD906" s="83"/>
    </row>
    <row r="907" spans="1:30">
      <c r="A907">
        <v>309</v>
      </c>
      <c r="B907" s="16" t="str">
        <f t="shared" si="182"/>
        <v>달걀(전란)생것1.8kg특란,일반란국산</v>
      </c>
      <c r="C907" s="61"/>
      <c r="D907" s="61" t="s">
        <v>621</v>
      </c>
      <c r="E907" s="175" t="s">
        <v>622</v>
      </c>
      <c r="F907" s="175" t="s">
        <v>468</v>
      </c>
      <c r="G907" s="61" t="s">
        <v>204</v>
      </c>
      <c r="H907" s="175" t="s">
        <v>2000</v>
      </c>
      <c r="I907" s="117" t="s">
        <v>195</v>
      </c>
      <c r="J907" s="68">
        <f>VLOOKUP($A907,[1]전년동월vs전월vs당월!$A$598:$AA$924,12,FALSE)</f>
        <v>3830</v>
      </c>
      <c r="K907" s="68">
        <v>4500</v>
      </c>
      <c r="L907" s="219">
        <f>VLOOKUP($A907,농산물!$A315:$O641,12,FALSE)</f>
        <v>4500</v>
      </c>
      <c r="M907" s="251">
        <f t="shared" si="174"/>
        <v>17.493472584856399</v>
      </c>
      <c r="N907" s="251">
        <f t="shared" si="175"/>
        <v>0</v>
      </c>
      <c r="O907" s="68">
        <f>VLOOKUP($A907,[1]전년동월vs전월vs당월!$A$598:$AA$924,17,FALSE)</f>
        <v>4200</v>
      </c>
      <c r="P907" s="68">
        <v>4850</v>
      </c>
      <c r="Q907" s="219">
        <f>VLOOKUP($A907,농산물!$A315:$O641,13,FALSE)</f>
        <v>7600</v>
      </c>
      <c r="R907" s="251">
        <f t="shared" si="176"/>
        <v>80.952380952380949</v>
      </c>
      <c r="S907" s="251">
        <f t="shared" si="177"/>
        <v>56.701030927835049</v>
      </c>
      <c r="T907" s="68">
        <f>VLOOKUP($A907,[1]전년동월vs전월vs당월!$A$598:$AA$924,22,FALSE)</f>
        <v>5550</v>
      </c>
      <c r="U907" s="68">
        <v>6190</v>
      </c>
      <c r="V907" s="219">
        <f>VLOOKUP($A907,농산물!$A315:$O641,14,FALSE)</f>
        <v>7650</v>
      </c>
      <c r="W907" s="251">
        <f t="shared" si="178"/>
        <v>37.837837837837839</v>
      </c>
      <c r="X907" s="251">
        <f t="shared" si="179"/>
        <v>23.586429725363491</v>
      </c>
      <c r="Y907" s="68">
        <f>VLOOKUP($A907,[1]전년동월vs전월vs당월!$A$598:$AA$924,27,FALSE)</f>
        <v>5980</v>
      </c>
      <c r="Z907" s="68">
        <v>6540</v>
      </c>
      <c r="AA907" s="219">
        <f>VLOOKUP($A907,농산물!$A315:$O641,15,FALSE)</f>
        <v>7600</v>
      </c>
      <c r="AB907" s="251">
        <f t="shared" si="180"/>
        <v>27.090301003344482</v>
      </c>
      <c r="AC907" s="251">
        <f t="shared" si="181"/>
        <v>16.207951070336392</v>
      </c>
      <c r="AD907" s="83"/>
    </row>
    <row r="908" spans="1:30">
      <c r="A908">
        <v>310</v>
      </c>
      <c r="B908" s="16" t="str">
        <f t="shared" si="182"/>
        <v>달걀(전란)생것1.5kg대란,일반란국산</v>
      </c>
      <c r="C908" s="59"/>
      <c r="D908" s="61" t="s">
        <v>621</v>
      </c>
      <c r="E908" s="175" t="s">
        <v>622</v>
      </c>
      <c r="F908" s="175" t="s">
        <v>468</v>
      </c>
      <c r="G908" s="61" t="s">
        <v>196</v>
      </c>
      <c r="H908" s="175" t="s">
        <v>2001</v>
      </c>
      <c r="I908" s="117" t="s">
        <v>195</v>
      </c>
      <c r="J908" s="68">
        <f>VLOOKUP($A908,[1]전년동월vs전월vs당월!$A$598:$AA$924,12,FALSE)</f>
        <v>3700</v>
      </c>
      <c r="K908" s="68">
        <v>4230</v>
      </c>
      <c r="L908" s="219">
        <f>VLOOKUP($A908,농산물!$A316:$O642,12,FALSE)</f>
        <v>4230</v>
      </c>
      <c r="M908" s="251">
        <f t="shared" si="174"/>
        <v>14.324324324324325</v>
      </c>
      <c r="N908" s="251">
        <f t="shared" si="175"/>
        <v>0</v>
      </c>
      <c r="O908" s="68" t="str">
        <f>VLOOKUP($A908,[1]전년동월vs전월vs당월!$A$598:$AA$924,17,FALSE)</f>
        <v>-</v>
      </c>
      <c r="P908" s="68">
        <v>4760</v>
      </c>
      <c r="Q908" s="219">
        <f>VLOOKUP($A908,농산물!$A316:$O642,13,FALSE)</f>
        <v>7400</v>
      </c>
      <c r="R908" s="251" t="e">
        <f t="shared" si="176"/>
        <v>#VALUE!</v>
      </c>
      <c r="S908" s="251">
        <f t="shared" si="177"/>
        <v>55.462184873949582</v>
      </c>
      <c r="T908" s="68">
        <f>VLOOKUP($A908,[1]전년동월vs전월vs당월!$A$598:$AA$924,22,FALSE)</f>
        <v>4080</v>
      </c>
      <c r="U908" s="68">
        <v>5980</v>
      </c>
      <c r="V908" s="219">
        <f>VLOOKUP($A908,농산물!$A316:$O642,14,FALSE)</f>
        <v>5780</v>
      </c>
      <c r="W908" s="251">
        <f t="shared" si="178"/>
        <v>41.666666666666664</v>
      </c>
      <c r="X908" s="251">
        <f t="shared" si="179"/>
        <v>-3.3444816053511706</v>
      </c>
      <c r="Y908" s="68">
        <f>VLOOKUP($A908,[1]전년동월vs전월vs당월!$A$598:$AA$924,27,FALSE)</f>
        <v>5610</v>
      </c>
      <c r="Z908" s="68">
        <v>5490</v>
      </c>
      <c r="AA908" s="219">
        <f>VLOOKUP($A908,농산물!$A316:$O642,15,FALSE)</f>
        <v>6930</v>
      </c>
      <c r="AB908" s="251">
        <f t="shared" si="180"/>
        <v>23.529411764705884</v>
      </c>
      <c r="AC908" s="251">
        <f t="shared" si="181"/>
        <v>26.229508196721312</v>
      </c>
      <c r="AD908" s="83"/>
    </row>
    <row r="909" spans="1:30">
      <c r="A909">
        <v>311</v>
      </c>
      <c r="B909" s="16" t="str">
        <f t="shared" si="182"/>
        <v>계피통계피kg계피껍질베트남</v>
      </c>
      <c r="C909" s="59">
        <v>107</v>
      </c>
      <c r="D909" s="61" t="s">
        <v>205</v>
      </c>
      <c r="E909" s="175" t="s">
        <v>2002</v>
      </c>
      <c r="F909" s="175" t="s">
        <v>2003</v>
      </c>
      <c r="G909" s="61" t="s">
        <v>192</v>
      </c>
      <c r="H909" s="175" t="s">
        <v>2004</v>
      </c>
      <c r="I909" s="117" t="s">
        <v>1599</v>
      </c>
      <c r="J909" s="68">
        <f>VLOOKUP($A909,[1]전년동월vs전월vs당월!$A$598:$AA$924,12,FALSE)</f>
        <v>11670</v>
      </c>
      <c r="K909" s="68">
        <v>5800</v>
      </c>
      <c r="L909" s="219">
        <f>VLOOKUP($A909,농산물!$A317:$O643,12,FALSE)</f>
        <v>11670</v>
      </c>
      <c r="M909" s="251">
        <f t="shared" si="174"/>
        <v>0</v>
      </c>
      <c r="N909" s="251">
        <f t="shared" si="175"/>
        <v>101.20689655172414</v>
      </c>
      <c r="O909" s="68" t="str">
        <f>VLOOKUP($A909,[1]전년동월vs전월vs당월!$A$598:$AA$924,17,FALSE)</f>
        <v>-</v>
      </c>
      <c r="P909" s="68" t="s">
        <v>629</v>
      </c>
      <c r="Q909" s="219" t="str">
        <f>VLOOKUP($A909,농산물!$A317:$O643,13,FALSE)</f>
        <v>-</v>
      </c>
      <c r="R909" s="251" t="e">
        <f t="shared" si="176"/>
        <v>#VALUE!</v>
      </c>
      <c r="S909" s="251" t="e">
        <f t="shared" si="177"/>
        <v>#VALUE!</v>
      </c>
      <c r="T909" s="68">
        <f>VLOOKUP($A909,[1]전년동월vs전월vs당월!$A$598:$AA$924,22,FALSE)</f>
        <v>20000</v>
      </c>
      <c r="U909" s="68">
        <v>0</v>
      </c>
      <c r="V909" s="219" t="str">
        <f>VLOOKUP($A909,농산물!$A317:$O643,14,FALSE)</f>
        <v>-</v>
      </c>
      <c r="W909" s="251" t="e">
        <f t="shared" si="178"/>
        <v>#VALUE!</v>
      </c>
      <c r="X909" s="251" t="e">
        <f t="shared" si="179"/>
        <v>#VALUE!</v>
      </c>
      <c r="Y909" s="68" t="str">
        <f>VLOOKUP($A909,[1]전년동월vs전월vs당월!$A$598:$AA$924,27,FALSE)</f>
        <v>-</v>
      </c>
      <c r="Z909" s="68">
        <v>5940</v>
      </c>
      <c r="AA909" s="219">
        <f>VLOOKUP($A909,농산물!$A317:$O643,15,FALSE)</f>
        <v>5940</v>
      </c>
      <c r="AB909" s="251" t="e">
        <f t="shared" si="180"/>
        <v>#VALUE!</v>
      </c>
      <c r="AC909" s="251">
        <f t="shared" si="181"/>
        <v>0</v>
      </c>
      <c r="AD909" s="83"/>
    </row>
    <row r="910" spans="1:30">
      <c r="A910">
        <v>312</v>
      </c>
      <c r="B910" s="16" t="str">
        <f t="shared" si="182"/>
        <v>계피통계피kg계피껍질중국</v>
      </c>
      <c r="C910" s="217"/>
      <c r="D910" s="61" t="s">
        <v>205</v>
      </c>
      <c r="E910" s="175" t="s">
        <v>2002</v>
      </c>
      <c r="F910" s="175" t="s">
        <v>2003</v>
      </c>
      <c r="G910" s="61" t="s">
        <v>192</v>
      </c>
      <c r="H910" s="175" t="s">
        <v>2004</v>
      </c>
      <c r="I910" s="117" t="s">
        <v>1518</v>
      </c>
      <c r="J910" s="68" t="str">
        <f>VLOOKUP($A910,[1]전년동월vs전월vs당월!$A$598:$AA$924,12,FALSE)</f>
        <v>-</v>
      </c>
      <c r="K910" s="68" t="s">
        <v>629</v>
      </c>
      <c r="L910" s="219" t="str">
        <f>VLOOKUP($A910,농산물!$A318:$O644,12,FALSE)</f>
        <v>-</v>
      </c>
      <c r="M910" s="251" t="e">
        <f t="shared" si="174"/>
        <v>#VALUE!</v>
      </c>
      <c r="N910" s="251" t="e">
        <f t="shared" si="175"/>
        <v>#VALUE!</v>
      </c>
      <c r="O910" s="68" t="str">
        <f>VLOOKUP($A910,[1]전년동월vs전월vs당월!$A$598:$AA$924,17,FALSE)</f>
        <v>-</v>
      </c>
      <c r="P910" s="68" t="s">
        <v>629</v>
      </c>
      <c r="Q910" s="219" t="str">
        <f>VLOOKUP($A910,농산물!$A318:$O644,13,FALSE)</f>
        <v>-</v>
      </c>
      <c r="R910" s="251" t="e">
        <f t="shared" si="176"/>
        <v>#VALUE!</v>
      </c>
      <c r="S910" s="251" t="e">
        <f t="shared" si="177"/>
        <v>#VALUE!</v>
      </c>
      <c r="T910" s="68" t="str">
        <f>VLOOKUP($A910,[1]전년동월vs전월vs당월!$A$598:$AA$924,22,FALSE)</f>
        <v>-</v>
      </c>
      <c r="U910" s="68" t="s">
        <v>629</v>
      </c>
      <c r="V910" s="219" t="str">
        <f>VLOOKUP($A910,농산물!$A318:$O644,14,FALSE)</f>
        <v>-</v>
      </c>
      <c r="W910" s="251" t="e">
        <f t="shared" si="178"/>
        <v>#VALUE!</v>
      </c>
      <c r="X910" s="251" t="e">
        <f t="shared" si="179"/>
        <v>#VALUE!</v>
      </c>
      <c r="Y910" s="68" t="str">
        <f>VLOOKUP($A910,[1]전년동월vs전월vs당월!$A$598:$AA$924,27,FALSE)</f>
        <v>-</v>
      </c>
      <c r="Z910" s="68" t="s">
        <v>629</v>
      </c>
      <c r="AA910" s="219" t="str">
        <f>VLOOKUP($A910,농산물!$A318:$O644,15,FALSE)</f>
        <v>-</v>
      </c>
      <c r="AB910" s="251" t="e">
        <f t="shared" si="180"/>
        <v>#VALUE!</v>
      </c>
      <c r="AC910" s="251" t="e">
        <f t="shared" si="181"/>
        <v>#VALUE!</v>
      </c>
      <c r="AD910" s="83"/>
    </row>
    <row r="911" spans="1:30">
      <c r="A911">
        <v>313</v>
      </c>
      <c r="B911" s="16" t="str">
        <f t="shared" si="182"/>
        <v>고춧가루고창농협kg국산</v>
      </c>
      <c r="C911" s="59">
        <v>108</v>
      </c>
      <c r="D911" s="59" t="s">
        <v>623</v>
      </c>
      <c r="E911" s="60" t="s">
        <v>624</v>
      </c>
      <c r="F911" s="60" t="s">
        <v>2005</v>
      </c>
      <c r="G911" s="59" t="s">
        <v>192</v>
      </c>
      <c r="H911" s="60"/>
      <c r="I911" s="117" t="s">
        <v>195</v>
      </c>
      <c r="J911" s="68">
        <f>VLOOKUP($A911,[1]전년동월vs전월vs당월!$A$598:$AA$924,12,FALSE)</f>
        <v>34000</v>
      </c>
      <c r="K911" s="68">
        <v>24000</v>
      </c>
      <c r="L911" s="219">
        <f>VLOOKUP($A911,농산물!$A319:$O645,12,FALSE)</f>
        <v>24000</v>
      </c>
      <c r="M911" s="251">
        <f t="shared" si="174"/>
        <v>-29.411764705882351</v>
      </c>
      <c r="N911" s="251">
        <f t="shared" si="175"/>
        <v>0</v>
      </c>
      <c r="O911" s="68" t="str">
        <f>VLOOKUP($A911,[1]전년동월vs전월vs당월!$A$598:$AA$924,17,FALSE)</f>
        <v>-</v>
      </c>
      <c r="P911" s="68" t="s">
        <v>629</v>
      </c>
      <c r="Q911" s="219" t="str">
        <f>VLOOKUP($A911,농산물!$A319:$O645,13,FALSE)</f>
        <v>-</v>
      </c>
      <c r="R911" s="251" t="e">
        <f t="shared" si="176"/>
        <v>#VALUE!</v>
      </c>
      <c r="S911" s="251" t="e">
        <f t="shared" si="177"/>
        <v>#VALUE!</v>
      </c>
      <c r="T911" s="68" t="str">
        <f>VLOOKUP($A911,[1]전년동월vs전월vs당월!$A$598:$AA$924,22,FALSE)</f>
        <v>-</v>
      </c>
      <c r="U911" s="68" t="s">
        <v>629</v>
      </c>
      <c r="V911" s="219" t="str">
        <f>VLOOKUP($A911,농산물!$A319:$O645,14,FALSE)</f>
        <v>-</v>
      </c>
      <c r="W911" s="251" t="e">
        <f t="shared" si="178"/>
        <v>#VALUE!</v>
      </c>
      <c r="X911" s="251" t="e">
        <f t="shared" si="179"/>
        <v>#VALUE!</v>
      </c>
      <c r="Y911" s="68" t="str">
        <f>VLOOKUP($A911,[1]전년동월vs전월vs당월!$A$598:$AA$924,27,FALSE)</f>
        <v>-</v>
      </c>
      <c r="Z911" s="68">
        <v>40600</v>
      </c>
      <c r="AA911" s="219">
        <f>VLOOKUP($A911,농산물!$A319:$O645,15,FALSE)</f>
        <v>34000</v>
      </c>
      <c r="AB911" s="251" t="e">
        <f t="shared" si="180"/>
        <v>#VALUE!</v>
      </c>
      <c r="AC911" s="251">
        <f t="shared" si="181"/>
        <v>-16.256157635467979</v>
      </c>
      <c r="AD911" s="83"/>
    </row>
    <row r="912" spans="1:30">
      <c r="A912">
        <v>314</v>
      </c>
      <c r="B912" s="16" t="str">
        <f t="shared" si="182"/>
        <v>고춧가루괴산농협kg골드국산</v>
      </c>
      <c r="C912" s="59"/>
      <c r="D912" s="59" t="s">
        <v>623</v>
      </c>
      <c r="E912" s="60" t="s">
        <v>624</v>
      </c>
      <c r="F912" s="60" t="s">
        <v>2006</v>
      </c>
      <c r="G912" s="59" t="s">
        <v>192</v>
      </c>
      <c r="H912" s="60" t="s">
        <v>2007</v>
      </c>
      <c r="I912" s="117" t="s">
        <v>195</v>
      </c>
      <c r="J912" s="68" t="str">
        <f>VLOOKUP($A912,[1]전년동월vs전월vs당월!$A$598:$AA$924,12,FALSE)</f>
        <v>-</v>
      </c>
      <c r="K912" s="68" t="s">
        <v>629</v>
      </c>
      <c r="L912" s="219" t="str">
        <f>VLOOKUP($A912,농산물!$A320:$O646,12,FALSE)</f>
        <v>-</v>
      </c>
      <c r="M912" s="251" t="e">
        <f t="shared" si="174"/>
        <v>#VALUE!</v>
      </c>
      <c r="N912" s="251" t="e">
        <f t="shared" si="175"/>
        <v>#VALUE!</v>
      </c>
      <c r="O912" s="68" t="str">
        <f>VLOOKUP($A912,[1]전년동월vs전월vs당월!$A$598:$AA$924,17,FALSE)</f>
        <v>-</v>
      </c>
      <c r="P912" s="68">
        <v>0</v>
      </c>
      <c r="Q912" s="219" t="str">
        <f>VLOOKUP($A912,농산물!$A320:$O646,13,FALSE)</f>
        <v>-</v>
      </c>
      <c r="R912" s="251" t="e">
        <f t="shared" si="176"/>
        <v>#VALUE!</v>
      </c>
      <c r="S912" s="251" t="e">
        <f t="shared" si="177"/>
        <v>#VALUE!</v>
      </c>
      <c r="T912" s="68" t="str">
        <f>VLOOKUP($A912,[1]전년동월vs전월vs당월!$A$598:$AA$924,22,FALSE)</f>
        <v>-</v>
      </c>
      <c r="U912" s="68" t="s">
        <v>629</v>
      </c>
      <c r="V912" s="219" t="str">
        <f>VLOOKUP($A912,농산물!$A320:$O646,14,FALSE)</f>
        <v>-</v>
      </c>
      <c r="W912" s="251" t="e">
        <f t="shared" si="178"/>
        <v>#VALUE!</v>
      </c>
      <c r="X912" s="251" t="e">
        <f t="shared" si="179"/>
        <v>#VALUE!</v>
      </c>
      <c r="Y912" s="68">
        <f>VLOOKUP($A912,[1]전년동월vs전월vs당월!$A$598:$AA$924,27,FALSE)</f>
        <v>41500</v>
      </c>
      <c r="Z912" s="68">
        <v>31700</v>
      </c>
      <c r="AA912" s="219" t="str">
        <f>VLOOKUP($A912,농산물!$A320:$O646,15,FALSE)</f>
        <v>-</v>
      </c>
      <c r="AB912" s="251" t="e">
        <f t="shared" si="180"/>
        <v>#VALUE!</v>
      </c>
      <c r="AC912" s="251" t="e">
        <f t="shared" si="181"/>
        <v>#VALUE!</v>
      </c>
      <c r="AD912" s="83"/>
    </row>
    <row r="913" spans="1:30">
      <c r="A913">
        <v>315</v>
      </c>
      <c r="B913" s="16" t="str">
        <f t="shared" si="182"/>
        <v>고춧가루괴산농협500g골드국산</v>
      </c>
      <c r="C913" s="59"/>
      <c r="D913" s="59" t="s">
        <v>623</v>
      </c>
      <c r="E913" s="60" t="s">
        <v>624</v>
      </c>
      <c r="F913" s="60" t="s">
        <v>2006</v>
      </c>
      <c r="G913" s="59" t="s">
        <v>193</v>
      </c>
      <c r="H913" s="60" t="s">
        <v>2007</v>
      </c>
      <c r="I913" s="117" t="s">
        <v>195</v>
      </c>
      <c r="J913" s="68" t="str">
        <f>VLOOKUP($A913,[1]전년동월vs전월vs당월!$A$598:$AA$924,12,FALSE)</f>
        <v>-</v>
      </c>
      <c r="K913" s="68" t="s">
        <v>629</v>
      </c>
      <c r="L913" s="219" t="str">
        <f>VLOOKUP($A913,농산물!$A321:$O647,12,FALSE)</f>
        <v>-</v>
      </c>
      <c r="M913" s="251" t="e">
        <f t="shared" si="174"/>
        <v>#VALUE!</v>
      </c>
      <c r="N913" s="251" t="e">
        <f t="shared" si="175"/>
        <v>#VALUE!</v>
      </c>
      <c r="O913" s="68" t="str">
        <f>VLOOKUP($A913,[1]전년동월vs전월vs당월!$A$598:$AA$924,17,FALSE)</f>
        <v>-</v>
      </c>
      <c r="P913" s="68">
        <v>0</v>
      </c>
      <c r="Q913" s="219" t="str">
        <f>VLOOKUP($A913,농산물!$A321:$O647,13,FALSE)</f>
        <v>-</v>
      </c>
      <c r="R913" s="251" t="e">
        <f t="shared" si="176"/>
        <v>#VALUE!</v>
      </c>
      <c r="S913" s="251" t="e">
        <f t="shared" si="177"/>
        <v>#VALUE!</v>
      </c>
      <c r="T913" s="68" t="str">
        <f>VLOOKUP($A913,[1]전년동월vs전월vs당월!$A$598:$AA$924,22,FALSE)</f>
        <v>-</v>
      </c>
      <c r="U913" s="68" t="s">
        <v>629</v>
      </c>
      <c r="V913" s="219" t="str">
        <f>VLOOKUP($A913,농산물!$A321:$O647,14,FALSE)</f>
        <v>-</v>
      </c>
      <c r="W913" s="251" t="e">
        <f t="shared" si="178"/>
        <v>#VALUE!</v>
      </c>
      <c r="X913" s="251" t="e">
        <f t="shared" si="179"/>
        <v>#VALUE!</v>
      </c>
      <c r="Y913" s="68">
        <f>VLOOKUP($A913,[1]전년동월vs전월vs당월!$A$598:$AA$924,27,FALSE)</f>
        <v>21850</v>
      </c>
      <c r="Z913" s="68">
        <v>16500</v>
      </c>
      <c r="AA913" s="219" t="str">
        <f>VLOOKUP($A913,농산물!$A321:$O647,15,FALSE)</f>
        <v>-</v>
      </c>
      <c r="AB913" s="251" t="e">
        <f t="shared" si="180"/>
        <v>#VALUE!</v>
      </c>
      <c r="AC913" s="251" t="e">
        <f t="shared" si="181"/>
        <v>#VALUE!</v>
      </c>
      <c r="AD913" s="83"/>
    </row>
    <row r="914" spans="1:30">
      <c r="A914">
        <v>316</v>
      </c>
      <c r="B914" s="16" t="str">
        <f t="shared" si="182"/>
        <v>고춧가루괴산농협kg일반국산</v>
      </c>
      <c r="C914" s="59"/>
      <c r="D914" s="59" t="s">
        <v>623</v>
      </c>
      <c r="E914" s="60" t="s">
        <v>624</v>
      </c>
      <c r="F914" s="60" t="s">
        <v>2006</v>
      </c>
      <c r="G914" s="59" t="s">
        <v>192</v>
      </c>
      <c r="H914" s="60" t="s">
        <v>2008</v>
      </c>
      <c r="I914" s="117" t="s">
        <v>195</v>
      </c>
      <c r="J914" s="68" t="str">
        <f>VLOOKUP($A914,[1]전년동월vs전월vs당월!$A$598:$AA$924,12,FALSE)</f>
        <v>-</v>
      </c>
      <c r="K914" s="68" t="s">
        <v>629</v>
      </c>
      <c r="L914" s="219" t="str">
        <f>VLOOKUP($A914,농산물!$A322:$O648,12,FALSE)</f>
        <v>-</v>
      </c>
      <c r="M914" s="251" t="e">
        <f t="shared" si="174"/>
        <v>#VALUE!</v>
      </c>
      <c r="N914" s="251" t="e">
        <f t="shared" si="175"/>
        <v>#VALUE!</v>
      </c>
      <c r="O914" s="68" t="str">
        <f>VLOOKUP($A914,[1]전년동월vs전월vs당월!$A$598:$AA$924,17,FALSE)</f>
        <v>-</v>
      </c>
      <c r="P914" s="68" t="s">
        <v>629</v>
      </c>
      <c r="Q914" s="219" t="str">
        <f>VLOOKUP($A914,농산물!$A322:$O648,13,FALSE)</f>
        <v>-</v>
      </c>
      <c r="R914" s="251" t="e">
        <f t="shared" si="176"/>
        <v>#VALUE!</v>
      </c>
      <c r="S914" s="251" t="e">
        <f t="shared" si="177"/>
        <v>#VALUE!</v>
      </c>
      <c r="T914" s="68" t="str">
        <f>VLOOKUP($A914,[1]전년동월vs전월vs당월!$A$598:$AA$924,22,FALSE)</f>
        <v>-</v>
      </c>
      <c r="U914" s="68" t="s">
        <v>629</v>
      </c>
      <c r="V914" s="219" t="str">
        <f>VLOOKUP($A914,농산물!$A322:$O648,14,FALSE)</f>
        <v>-</v>
      </c>
      <c r="W914" s="251" t="e">
        <f t="shared" si="178"/>
        <v>#VALUE!</v>
      </c>
      <c r="X914" s="251" t="e">
        <f t="shared" si="179"/>
        <v>#VALUE!</v>
      </c>
      <c r="Y914" s="68" t="str">
        <f>VLOOKUP($A914,[1]전년동월vs전월vs당월!$A$598:$AA$924,27,FALSE)</f>
        <v>-</v>
      </c>
      <c r="Z914" s="68">
        <v>31000</v>
      </c>
      <c r="AA914" s="219">
        <f>VLOOKUP($A914,농산물!$A322:$O648,15,FALSE)</f>
        <v>30000</v>
      </c>
      <c r="AB914" s="251" t="e">
        <f t="shared" si="180"/>
        <v>#VALUE!</v>
      </c>
      <c r="AC914" s="251">
        <f t="shared" si="181"/>
        <v>-3.225806451612903</v>
      </c>
      <c r="AD914" s="83"/>
    </row>
    <row r="915" spans="1:30">
      <c r="A915">
        <v>317</v>
      </c>
      <c r="B915" s="16" t="str">
        <f t="shared" si="182"/>
        <v>고춧가루괴산농협500g일반국산</v>
      </c>
      <c r="C915" s="59"/>
      <c r="D915" s="59" t="s">
        <v>623</v>
      </c>
      <c r="E915" s="60" t="s">
        <v>624</v>
      </c>
      <c r="F915" s="60" t="s">
        <v>2006</v>
      </c>
      <c r="G915" s="59" t="s">
        <v>193</v>
      </c>
      <c r="H915" s="60" t="s">
        <v>2008</v>
      </c>
      <c r="I915" s="117" t="s">
        <v>195</v>
      </c>
      <c r="J915" s="68" t="str">
        <f>VLOOKUP($A915,[1]전년동월vs전월vs당월!$A$598:$AA$924,12,FALSE)</f>
        <v>-</v>
      </c>
      <c r="K915" s="68" t="s">
        <v>629</v>
      </c>
      <c r="L915" s="219" t="str">
        <f>VLOOKUP($A915,농산물!$A323:$O649,12,FALSE)</f>
        <v>-</v>
      </c>
      <c r="M915" s="251" t="e">
        <f t="shared" si="174"/>
        <v>#VALUE!</v>
      </c>
      <c r="N915" s="251" t="e">
        <f t="shared" si="175"/>
        <v>#VALUE!</v>
      </c>
      <c r="O915" s="68" t="str">
        <f>VLOOKUP($A915,[1]전년동월vs전월vs당월!$A$598:$AA$924,17,FALSE)</f>
        <v>-</v>
      </c>
      <c r="P915" s="68" t="s">
        <v>629</v>
      </c>
      <c r="Q915" s="219" t="str">
        <f>VLOOKUP($A915,농산물!$A323:$O649,13,FALSE)</f>
        <v>-</v>
      </c>
      <c r="R915" s="251" t="e">
        <f t="shared" si="176"/>
        <v>#VALUE!</v>
      </c>
      <c r="S915" s="251" t="e">
        <f t="shared" si="177"/>
        <v>#VALUE!</v>
      </c>
      <c r="T915" s="68" t="str">
        <f>VLOOKUP($A915,[1]전년동월vs전월vs당월!$A$598:$AA$924,22,FALSE)</f>
        <v>-</v>
      </c>
      <c r="U915" s="68" t="s">
        <v>629</v>
      </c>
      <c r="V915" s="219" t="str">
        <f>VLOOKUP($A915,농산물!$A323:$O649,14,FALSE)</f>
        <v>-</v>
      </c>
      <c r="W915" s="251" t="e">
        <f t="shared" si="178"/>
        <v>#VALUE!</v>
      </c>
      <c r="X915" s="251" t="e">
        <f t="shared" si="179"/>
        <v>#VALUE!</v>
      </c>
      <c r="Y915" s="68" t="str">
        <f>VLOOKUP($A915,[1]전년동월vs전월vs당월!$A$598:$AA$924,27,FALSE)</f>
        <v>-</v>
      </c>
      <c r="Z915" s="68" t="s">
        <v>629</v>
      </c>
      <c r="AA915" s="219">
        <f>VLOOKUP($A915,농산물!$A323:$O649,15,FALSE)</f>
        <v>15600</v>
      </c>
      <c r="AB915" s="251" t="e">
        <f t="shared" si="180"/>
        <v>#VALUE!</v>
      </c>
      <c r="AC915" s="251" t="e">
        <f t="shared" si="181"/>
        <v>#VALUE!</v>
      </c>
      <c r="AD915" s="83"/>
    </row>
    <row r="916" spans="1:30">
      <c r="A916">
        <v>318</v>
      </c>
      <c r="B916" s="16" t="str">
        <f t="shared" si="182"/>
        <v>고춧가루산내마을kg골드국산</v>
      </c>
      <c r="C916" s="59"/>
      <c r="D916" s="59" t="s">
        <v>623</v>
      </c>
      <c r="E916" s="60" t="s">
        <v>624</v>
      </c>
      <c r="F916" s="60" t="s">
        <v>2009</v>
      </c>
      <c r="G916" s="59" t="s">
        <v>192</v>
      </c>
      <c r="H916" s="60" t="s">
        <v>2007</v>
      </c>
      <c r="I916" s="117" t="s">
        <v>195</v>
      </c>
      <c r="J916" s="68" t="str">
        <f>VLOOKUP($A916,[1]전년동월vs전월vs당월!$A$598:$AA$924,12,FALSE)</f>
        <v>-</v>
      </c>
      <c r="K916" s="68" t="s">
        <v>629</v>
      </c>
      <c r="L916" s="219" t="str">
        <f>VLOOKUP($A916,농산물!$A324:$O650,12,FALSE)</f>
        <v>-</v>
      </c>
      <c r="M916" s="251" t="e">
        <f t="shared" si="174"/>
        <v>#VALUE!</v>
      </c>
      <c r="N916" s="251" t="e">
        <f t="shared" si="175"/>
        <v>#VALUE!</v>
      </c>
      <c r="O916" s="68" t="str">
        <f>VLOOKUP($A916,[1]전년동월vs전월vs당월!$A$598:$AA$924,17,FALSE)</f>
        <v>-</v>
      </c>
      <c r="P916" s="68" t="s">
        <v>629</v>
      </c>
      <c r="Q916" s="219" t="str">
        <f>VLOOKUP($A916,농산물!$A324:$O650,13,FALSE)</f>
        <v>-</v>
      </c>
      <c r="R916" s="251" t="e">
        <f t="shared" si="176"/>
        <v>#VALUE!</v>
      </c>
      <c r="S916" s="251" t="e">
        <f t="shared" si="177"/>
        <v>#VALUE!</v>
      </c>
      <c r="T916" s="68" t="str">
        <f>VLOOKUP($A916,[1]전년동월vs전월vs당월!$A$598:$AA$924,22,FALSE)</f>
        <v>-</v>
      </c>
      <c r="U916" s="68" t="s">
        <v>629</v>
      </c>
      <c r="V916" s="219" t="str">
        <f>VLOOKUP($A916,농산물!$A324:$O650,14,FALSE)</f>
        <v>-</v>
      </c>
      <c r="W916" s="251" t="e">
        <f t="shared" si="178"/>
        <v>#VALUE!</v>
      </c>
      <c r="X916" s="251" t="e">
        <f t="shared" si="179"/>
        <v>#VALUE!</v>
      </c>
      <c r="Y916" s="68" t="str">
        <f>VLOOKUP($A916,[1]전년동월vs전월vs당월!$A$598:$AA$924,27,FALSE)</f>
        <v>-</v>
      </c>
      <c r="Z916" s="68" t="s">
        <v>629</v>
      </c>
      <c r="AA916" s="219" t="str">
        <f>VLOOKUP($A916,농산물!$A324:$O650,15,FALSE)</f>
        <v>-</v>
      </c>
      <c r="AB916" s="251" t="e">
        <f t="shared" si="180"/>
        <v>#VALUE!</v>
      </c>
      <c r="AC916" s="251" t="e">
        <f t="shared" si="181"/>
        <v>#VALUE!</v>
      </c>
      <c r="AD916" s="83"/>
    </row>
    <row r="917" spans="1:30">
      <c r="A917">
        <v>319</v>
      </c>
      <c r="B917" s="16" t="str">
        <f t="shared" si="182"/>
        <v>고춧가루안동농협kg수고추가루국산</v>
      </c>
      <c r="C917" s="59"/>
      <c r="D917" s="59" t="s">
        <v>623</v>
      </c>
      <c r="E917" s="60" t="s">
        <v>624</v>
      </c>
      <c r="F917" s="60" t="s">
        <v>2010</v>
      </c>
      <c r="G917" s="59" t="s">
        <v>192</v>
      </c>
      <c r="H917" s="60" t="s">
        <v>2011</v>
      </c>
      <c r="I917" s="117" t="s">
        <v>195</v>
      </c>
      <c r="J917" s="68" t="str">
        <f>VLOOKUP($A917,[1]전년동월vs전월vs당월!$A$598:$AA$924,12,FALSE)</f>
        <v>-</v>
      </c>
      <c r="K917" s="68" t="s">
        <v>629</v>
      </c>
      <c r="L917" s="219" t="str">
        <f>VLOOKUP($A917,농산물!$A325:$O651,12,FALSE)</f>
        <v>-</v>
      </c>
      <c r="M917" s="251" t="e">
        <f t="shared" si="174"/>
        <v>#VALUE!</v>
      </c>
      <c r="N917" s="251" t="e">
        <f t="shared" si="175"/>
        <v>#VALUE!</v>
      </c>
      <c r="O917" s="68" t="str">
        <f>VLOOKUP($A917,[1]전년동월vs전월vs당월!$A$598:$AA$924,17,FALSE)</f>
        <v>-</v>
      </c>
      <c r="P917" s="68">
        <v>0</v>
      </c>
      <c r="Q917" s="219" t="str">
        <f>VLOOKUP($A917,농산물!$A325:$O651,13,FALSE)</f>
        <v>-</v>
      </c>
      <c r="R917" s="251" t="e">
        <f t="shared" si="176"/>
        <v>#VALUE!</v>
      </c>
      <c r="S917" s="251" t="e">
        <f t="shared" si="177"/>
        <v>#VALUE!</v>
      </c>
      <c r="T917" s="68" t="str">
        <f>VLOOKUP($A917,[1]전년동월vs전월vs당월!$A$598:$AA$924,22,FALSE)</f>
        <v>-</v>
      </c>
      <c r="U917" s="68" t="s">
        <v>629</v>
      </c>
      <c r="V917" s="219" t="str">
        <f>VLOOKUP($A917,농산물!$A325:$O651,14,FALSE)</f>
        <v>-</v>
      </c>
      <c r="W917" s="251" t="e">
        <f t="shared" si="178"/>
        <v>#VALUE!</v>
      </c>
      <c r="X917" s="251" t="e">
        <f t="shared" si="179"/>
        <v>#VALUE!</v>
      </c>
      <c r="Y917" s="68">
        <f>VLOOKUP($A917,[1]전년동월vs전월vs당월!$A$598:$AA$924,27,FALSE)</f>
        <v>39050</v>
      </c>
      <c r="Z917" s="68">
        <v>31800</v>
      </c>
      <c r="AA917" s="219">
        <f>VLOOKUP($A917,농산물!$A325:$O651,15,FALSE)</f>
        <v>27500</v>
      </c>
      <c r="AB917" s="251">
        <f t="shared" si="180"/>
        <v>-29.577464788732396</v>
      </c>
      <c r="AC917" s="251">
        <f t="shared" si="181"/>
        <v>-13.522012578616351</v>
      </c>
      <c r="AD917" s="83"/>
    </row>
    <row r="918" spans="1:30">
      <c r="A918">
        <v>320</v>
      </c>
      <c r="B918" s="16" t="str">
        <f t="shared" si="182"/>
        <v>고춧가루안동농협500g수고추가루국산</v>
      </c>
      <c r="C918" s="59"/>
      <c r="D918" s="59" t="s">
        <v>623</v>
      </c>
      <c r="E918" s="60" t="s">
        <v>624</v>
      </c>
      <c r="F918" s="60" t="s">
        <v>2010</v>
      </c>
      <c r="G918" s="59" t="s">
        <v>193</v>
      </c>
      <c r="H918" s="60" t="s">
        <v>2011</v>
      </c>
      <c r="I918" s="117" t="s">
        <v>195</v>
      </c>
      <c r="J918" s="68" t="str">
        <f>VLOOKUP($A918,[1]전년동월vs전월vs당월!$A$598:$AA$924,12,FALSE)</f>
        <v>-</v>
      </c>
      <c r="K918" s="68" t="s">
        <v>629</v>
      </c>
      <c r="L918" s="219" t="str">
        <f>VLOOKUP($A918,농산물!$A326:$O652,12,FALSE)</f>
        <v>-</v>
      </c>
      <c r="M918" s="251" t="e">
        <f t="shared" si="174"/>
        <v>#VALUE!</v>
      </c>
      <c r="N918" s="251" t="e">
        <f t="shared" si="175"/>
        <v>#VALUE!</v>
      </c>
      <c r="O918" s="68" t="str">
        <f>VLOOKUP($A918,[1]전년동월vs전월vs당월!$A$598:$AA$924,17,FALSE)</f>
        <v>-</v>
      </c>
      <c r="P918" s="68">
        <v>0</v>
      </c>
      <c r="Q918" s="219" t="str">
        <f>VLOOKUP($A918,농산물!$A326:$O652,13,FALSE)</f>
        <v>-</v>
      </c>
      <c r="R918" s="251" t="e">
        <f t="shared" si="176"/>
        <v>#VALUE!</v>
      </c>
      <c r="S918" s="251" t="e">
        <f t="shared" si="177"/>
        <v>#VALUE!</v>
      </c>
      <c r="T918" s="68" t="str">
        <f>VLOOKUP($A918,[1]전년동월vs전월vs당월!$A$598:$AA$924,22,FALSE)</f>
        <v>-</v>
      </c>
      <c r="U918" s="68" t="s">
        <v>629</v>
      </c>
      <c r="V918" s="219" t="str">
        <f>VLOOKUP($A918,농산물!$A326:$O652,14,FALSE)</f>
        <v>-</v>
      </c>
      <c r="W918" s="251" t="e">
        <f t="shared" si="178"/>
        <v>#VALUE!</v>
      </c>
      <c r="X918" s="251" t="e">
        <f t="shared" si="179"/>
        <v>#VALUE!</v>
      </c>
      <c r="Y918" s="68">
        <f>VLOOKUP($A918,[1]전년동월vs전월vs당월!$A$598:$AA$924,27,FALSE)</f>
        <v>24400</v>
      </c>
      <c r="Z918" s="68">
        <v>16500</v>
      </c>
      <c r="AA918" s="219">
        <f>VLOOKUP($A918,농산물!$A326:$O652,15,FALSE)</f>
        <v>14380</v>
      </c>
      <c r="AB918" s="251">
        <f t="shared" si="180"/>
        <v>-41.065573770491802</v>
      </c>
      <c r="AC918" s="251">
        <f t="shared" si="181"/>
        <v>-12.848484848484848</v>
      </c>
      <c r="AD918" s="83"/>
    </row>
    <row r="919" spans="1:30">
      <c r="A919">
        <v>321</v>
      </c>
      <c r="B919" s="16" t="str">
        <f t="shared" si="182"/>
        <v>고춧가루영월농협kg골드국산</v>
      </c>
      <c r="C919" s="59"/>
      <c r="D919" s="59" t="s">
        <v>623</v>
      </c>
      <c r="E919" s="60" t="s">
        <v>624</v>
      </c>
      <c r="F919" s="60" t="s">
        <v>2012</v>
      </c>
      <c r="G919" s="59" t="s">
        <v>192</v>
      </c>
      <c r="H919" s="60" t="s">
        <v>2007</v>
      </c>
      <c r="I919" s="117" t="s">
        <v>195</v>
      </c>
      <c r="J919" s="68" t="str">
        <f>VLOOKUP($A919,[1]전년동월vs전월vs당월!$A$598:$AA$924,12,FALSE)</f>
        <v>-</v>
      </c>
      <c r="K919" s="68" t="s">
        <v>629</v>
      </c>
      <c r="L919" s="219" t="str">
        <f>VLOOKUP($A919,농산물!$A327:$O653,12,FALSE)</f>
        <v>-</v>
      </c>
      <c r="M919" s="251" t="e">
        <f t="shared" si="174"/>
        <v>#VALUE!</v>
      </c>
      <c r="N919" s="251" t="e">
        <f t="shared" si="175"/>
        <v>#VALUE!</v>
      </c>
      <c r="O919" s="68" t="str">
        <f>VLOOKUP($A919,[1]전년동월vs전월vs당월!$A$598:$AA$924,17,FALSE)</f>
        <v>-</v>
      </c>
      <c r="P919" s="68">
        <v>0</v>
      </c>
      <c r="Q919" s="219" t="str">
        <f>VLOOKUP($A919,농산물!$A327:$O653,13,FALSE)</f>
        <v>-</v>
      </c>
      <c r="R919" s="251" t="e">
        <f t="shared" si="176"/>
        <v>#VALUE!</v>
      </c>
      <c r="S919" s="251" t="e">
        <f t="shared" si="177"/>
        <v>#VALUE!</v>
      </c>
      <c r="T919" s="68" t="str">
        <f>VLOOKUP($A919,[1]전년동월vs전월vs당월!$A$598:$AA$924,22,FALSE)</f>
        <v>-</v>
      </c>
      <c r="U919" s="68" t="s">
        <v>629</v>
      </c>
      <c r="V919" s="219" t="str">
        <f>VLOOKUP($A919,농산물!$A327:$O653,14,FALSE)</f>
        <v>-</v>
      </c>
      <c r="W919" s="251" t="e">
        <f t="shared" si="178"/>
        <v>#VALUE!</v>
      </c>
      <c r="X919" s="251" t="e">
        <f t="shared" si="179"/>
        <v>#VALUE!</v>
      </c>
      <c r="Y919" s="68">
        <f>VLOOKUP($A919,[1]전년동월vs전월vs당월!$A$598:$AA$924,27,FALSE)</f>
        <v>41500</v>
      </c>
      <c r="Z919" s="68">
        <v>34500</v>
      </c>
      <c r="AA919" s="219">
        <f>VLOOKUP($A919,농산물!$A327:$O653,15,FALSE)</f>
        <v>30400</v>
      </c>
      <c r="AB919" s="251">
        <f t="shared" si="180"/>
        <v>-26.746987951807228</v>
      </c>
      <c r="AC919" s="251">
        <f t="shared" si="181"/>
        <v>-11.884057971014492</v>
      </c>
      <c r="AD919" s="83"/>
    </row>
    <row r="920" spans="1:30">
      <c r="A920">
        <v>322</v>
      </c>
      <c r="B920" s="16" t="str">
        <f t="shared" si="182"/>
        <v>고춧가루음성농협kg일반국산</v>
      </c>
      <c r="C920" s="59"/>
      <c r="D920" s="59" t="s">
        <v>623</v>
      </c>
      <c r="E920" s="60" t="s">
        <v>624</v>
      </c>
      <c r="F920" s="60" t="s">
        <v>2013</v>
      </c>
      <c r="G920" s="59" t="s">
        <v>192</v>
      </c>
      <c r="H920" s="60" t="s">
        <v>2008</v>
      </c>
      <c r="I920" s="117" t="s">
        <v>195</v>
      </c>
      <c r="J920" s="68" t="str">
        <f>VLOOKUP($A920,[1]전년동월vs전월vs당월!$A$598:$AA$924,12,FALSE)</f>
        <v>-</v>
      </c>
      <c r="K920" s="68" t="s">
        <v>629</v>
      </c>
      <c r="L920" s="219" t="str">
        <f>VLOOKUP($A920,농산물!$A328:$O654,12,FALSE)</f>
        <v>-</v>
      </c>
      <c r="M920" s="251" t="e">
        <f t="shared" ref="M920:M925" si="183">(L920-J920)*100/J920</f>
        <v>#VALUE!</v>
      </c>
      <c r="N920" s="251" t="e">
        <f t="shared" ref="N920:N925" si="184">(L920-K920)*100/K920</f>
        <v>#VALUE!</v>
      </c>
      <c r="O920" s="68" t="str">
        <f>VLOOKUP($A920,[1]전년동월vs전월vs당월!$A$598:$AA$924,17,FALSE)</f>
        <v>-</v>
      </c>
      <c r="P920" s="68">
        <v>0</v>
      </c>
      <c r="Q920" s="219" t="str">
        <f>VLOOKUP($A920,농산물!$A328:$O654,13,FALSE)</f>
        <v>-</v>
      </c>
      <c r="R920" s="251" t="e">
        <f t="shared" ref="R920:R925" si="185">(Q920-O920)*100/O920</f>
        <v>#VALUE!</v>
      </c>
      <c r="S920" s="251" t="e">
        <f t="shared" ref="S920:S925" si="186">(Q920-P920)*100/P920</f>
        <v>#VALUE!</v>
      </c>
      <c r="T920" s="68" t="str">
        <f>VLOOKUP($A920,[1]전년동월vs전월vs당월!$A$598:$AA$924,22,FALSE)</f>
        <v>-</v>
      </c>
      <c r="U920" s="68" t="s">
        <v>629</v>
      </c>
      <c r="V920" s="219" t="str">
        <f>VLOOKUP($A920,농산물!$A328:$O654,14,FALSE)</f>
        <v>-</v>
      </c>
      <c r="W920" s="251" t="e">
        <f t="shared" ref="W920:W925" si="187">(V920-T920)*100/T920</f>
        <v>#VALUE!</v>
      </c>
      <c r="X920" s="251" t="e">
        <f t="shared" ref="X920:X925" si="188">(V920-U920)*100/U920</f>
        <v>#VALUE!</v>
      </c>
      <c r="Y920" s="68" t="str">
        <f>VLOOKUP($A920,[1]전년동월vs전월vs당월!$A$598:$AA$924,27,FALSE)</f>
        <v>-</v>
      </c>
      <c r="Z920" s="68">
        <v>30700</v>
      </c>
      <c r="AA920" s="219">
        <f>VLOOKUP($A920,농산물!$A328:$O654,15,FALSE)</f>
        <v>30000</v>
      </c>
      <c r="AB920" s="251" t="e">
        <f t="shared" ref="AB920:AB925" si="189">(AA920-Y920)*100/Y920</f>
        <v>#VALUE!</v>
      </c>
      <c r="AC920" s="251">
        <f t="shared" ref="AC920:AC925" si="190">(AA920-Z920)*100/Z920</f>
        <v>-2.2801302931596092</v>
      </c>
      <c r="AD920" s="83"/>
    </row>
    <row r="921" spans="1:30">
      <c r="A921">
        <v>323</v>
      </c>
      <c r="B921" s="16" t="str">
        <f t="shared" si="182"/>
        <v>고춧가루안면도농협kg골드국산</v>
      </c>
      <c r="C921" s="59"/>
      <c r="D921" s="59" t="s">
        <v>623</v>
      </c>
      <c r="E921" s="60" t="s">
        <v>624</v>
      </c>
      <c r="F921" s="132" t="s">
        <v>2014</v>
      </c>
      <c r="G921" s="59" t="s">
        <v>192</v>
      </c>
      <c r="H921" s="60" t="s">
        <v>2007</v>
      </c>
      <c r="I921" s="117" t="s">
        <v>195</v>
      </c>
      <c r="J921" s="68" t="str">
        <f>VLOOKUP($A921,[1]전년동월vs전월vs당월!$A$598:$AA$924,12,FALSE)</f>
        <v>-</v>
      </c>
      <c r="K921" s="68" t="s">
        <v>629</v>
      </c>
      <c r="L921" s="219" t="str">
        <f>VLOOKUP($A921,농산물!$A329:$O655,12,FALSE)</f>
        <v>-</v>
      </c>
      <c r="M921" s="251" t="e">
        <f t="shared" si="183"/>
        <v>#VALUE!</v>
      </c>
      <c r="N921" s="251" t="e">
        <f t="shared" si="184"/>
        <v>#VALUE!</v>
      </c>
      <c r="O921" s="68" t="str">
        <f>VLOOKUP($A921,[1]전년동월vs전월vs당월!$A$598:$AA$924,17,FALSE)</f>
        <v>-</v>
      </c>
      <c r="P921" s="68" t="s">
        <v>629</v>
      </c>
      <c r="Q921" s="219" t="str">
        <f>VLOOKUP($A921,농산물!$A329:$O655,13,FALSE)</f>
        <v>-</v>
      </c>
      <c r="R921" s="251" t="e">
        <f t="shared" si="185"/>
        <v>#VALUE!</v>
      </c>
      <c r="S921" s="251" t="e">
        <f t="shared" si="186"/>
        <v>#VALUE!</v>
      </c>
      <c r="T921" s="68" t="str">
        <f>VLOOKUP($A921,[1]전년동월vs전월vs당월!$A$598:$AA$924,22,FALSE)</f>
        <v>-</v>
      </c>
      <c r="U921" s="68" t="s">
        <v>629</v>
      </c>
      <c r="V921" s="219" t="str">
        <f>VLOOKUP($A921,농산물!$A329:$O655,14,FALSE)</f>
        <v>-</v>
      </c>
      <c r="W921" s="251" t="e">
        <f t="shared" si="187"/>
        <v>#VALUE!</v>
      </c>
      <c r="X921" s="251" t="e">
        <f t="shared" si="188"/>
        <v>#VALUE!</v>
      </c>
      <c r="Y921" s="68" t="str">
        <f>VLOOKUP($A921,[1]전년동월vs전월vs당월!$A$598:$AA$924,27,FALSE)</f>
        <v>-</v>
      </c>
      <c r="Z921" s="68" t="s">
        <v>629</v>
      </c>
      <c r="AA921" s="219" t="str">
        <f>VLOOKUP($A921,농산물!$A329:$O655,15,FALSE)</f>
        <v>-</v>
      </c>
      <c r="AB921" s="251" t="e">
        <f t="shared" si="189"/>
        <v>#VALUE!</v>
      </c>
      <c r="AC921" s="251" t="e">
        <f t="shared" si="190"/>
        <v>#VALUE!</v>
      </c>
      <c r="AD921" s="83"/>
    </row>
    <row r="922" spans="1:30">
      <c r="A922">
        <v>324</v>
      </c>
      <c r="B922" s="16" t="str">
        <f t="shared" si="182"/>
        <v>고춧가루kg하나가득국산</v>
      </c>
      <c r="C922" s="61"/>
      <c r="D922" s="59" t="s">
        <v>623</v>
      </c>
      <c r="E922" s="60" t="s">
        <v>624</v>
      </c>
      <c r="F922" s="60"/>
      <c r="G922" s="59" t="s">
        <v>192</v>
      </c>
      <c r="H922" s="60" t="s">
        <v>2015</v>
      </c>
      <c r="I922" s="117" t="s">
        <v>195</v>
      </c>
      <c r="J922" s="68" t="str">
        <f>VLOOKUP($A922,[1]전년동월vs전월vs당월!$A$598:$AA$924,12,FALSE)</f>
        <v>-</v>
      </c>
      <c r="K922" s="68" t="s">
        <v>629</v>
      </c>
      <c r="L922" s="219" t="str">
        <f>VLOOKUP($A922,농산물!$A330:$O656,12,FALSE)</f>
        <v>-</v>
      </c>
      <c r="M922" s="251" t="e">
        <f t="shared" si="183"/>
        <v>#VALUE!</v>
      </c>
      <c r="N922" s="251" t="e">
        <f t="shared" si="184"/>
        <v>#VALUE!</v>
      </c>
      <c r="O922" s="68" t="str">
        <f>VLOOKUP($A922,[1]전년동월vs전월vs당월!$A$598:$AA$924,17,FALSE)</f>
        <v>-</v>
      </c>
      <c r="P922" s="68" t="s">
        <v>629</v>
      </c>
      <c r="Q922" s="219" t="str">
        <f>VLOOKUP($A922,농산물!$A330:$O656,13,FALSE)</f>
        <v>-</v>
      </c>
      <c r="R922" s="251" t="e">
        <f t="shared" si="185"/>
        <v>#VALUE!</v>
      </c>
      <c r="S922" s="251" t="e">
        <f t="shared" si="186"/>
        <v>#VALUE!</v>
      </c>
      <c r="T922" s="68" t="str">
        <f>VLOOKUP($A922,[1]전년동월vs전월vs당월!$A$598:$AA$924,22,FALSE)</f>
        <v>-</v>
      </c>
      <c r="U922" s="68" t="s">
        <v>629</v>
      </c>
      <c r="V922" s="219" t="str">
        <f>VLOOKUP($A922,농산물!$A330:$O656,14,FALSE)</f>
        <v>-</v>
      </c>
      <c r="W922" s="251" t="e">
        <f t="shared" si="187"/>
        <v>#VALUE!</v>
      </c>
      <c r="X922" s="251" t="e">
        <f t="shared" si="188"/>
        <v>#VALUE!</v>
      </c>
      <c r="Y922" s="68" t="str">
        <f>VLOOKUP($A922,[1]전년동월vs전월vs당월!$A$598:$AA$924,27,FALSE)</f>
        <v>-</v>
      </c>
      <c r="Z922" s="68" t="s">
        <v>629</v>
      </c>
      <c r="AA922" s="219" t="str">
        <f>VLOOKUP($A922,농산물!$A330:$O656,15,FALSE)</f>
        <v>-</v>
      </c>
      <c r="AB922" s="251" t="e">
        <f t="shared" si="189"/>
        <v>#VALUE!</v>
      </c>
      <c r="AC922" s="251" t="e">
        <f t="shared" si="190"/>
        <v>#VALUE!</v>
      </c>
      <c r="AD922" s="83"/>
    </row>
    <row r="923" spans="1:30">
      <c r="A923">
        <v>325</v>
      </c>
      <c r="B923" s="16" t="str">
        <f t="shared" si="182"/>
        <v>감초kg국산</v>
      </c>
      <c r="C923" s="61">
        <v>109</v>
      </c>
      <c r="D923" s="61" t="s">
        <v>625</v>
      </c>
      <c r="E923" s="175" t="s">
        <v>2016</v>
      </c>
      <c r="F923" s="175"/>
      <c r="G923" s="61" t="s">
        <v>192</v>
      </c>
      <c r="H923" s="175"/>
      <c r="I923" s="117" t="s">
        <v>195</v>
      </c>
      <c r="J923" s="68" t="str">
        <f>VLOOKUP($A923,[1]전년동월vs전월vs당월!$A$598:$AA$924,12,FALSE)</f>
        <v>-</v>
      </c>
      <c r="K923" s="68" t="s">
        <v>629</v>
      </c>
      <c r="L923" s="219" t="str">
        <f>VLOOKUP($A923,농산물!$A331:$O657,12,FALSE)</f>
        <v>-</v>
      </c>
      <c r="M923" s="251" t="e">
        <f t="shared" si="183"/>
        <v>#VALUE!</v>
      </c>
      <c r="N923" s="251" t="e">
        <f t="shared" si="184"/>
        <v>#VALUE!</v>
      </c>
      <c r="O923" s="68" t="str">
        <f>VLOOKUP($A923,[1]전년동월vs전월vs당월!$A$598:$AA$924,17,FALSE)</f>
        <v>-</v>
      </c>
      <c r="P923" s="68" t="s">
        <v>629</v>
      </c>
      <c r="Q923" s="219" t="str">
        <f>VLOOKUP($A923,농산물!$A331:$O657,13,FALSE)</f>
        <v>-</v>
      </c>
      <c r="R923" s="251" t="e">
        <f t="shared" si="185"/>
        <v>#VALUE!</v>
      </c>
      <c r="S923" s="251" t="e">
        <f t="shared" si="186"/>
        <v>#VALUE!</v>
      </c>
      <c r="T923" s="68">
        <f>VLOOKUP($A923,[1]전년동월vs전월vs당월!$A$598:$AA$924,22,FALSE)</f>
        <v>67280</v>
      </c>
      <c r="U923" s="68">
        <v>77400</v>
      </c>
      <c r="V923" s="219">
        <f>VLOOKUP($A923,농산물!$A331:$O657,14,FALSE)</f>
        <v>77400</v>
      </c>
      <c r="W923" s="251">
        <f t="shared" si="187"/>
        <v>15.041617122473246</v>
      </c>
      <c r="X923" s="251">
        <f t="shared" si="188"/>
        <v>0</v>
      </c>
      <c r="Y923" s="68">
        <f>VLOOKUP($A923,[1]전년동월vs전월vs당월!$A$598:$AA$924,27,FALSE)</f>
        <v>75000</v>
      </c>
      <c r="Z923" s="68" t="s">
        <v>629</v>
      </c>
      <c r="AA923" s="219" t="str">
        <f>VLOOKUP($A923,농산물!$A331:$O657,15,FALSE)</f>
        <v>-</v>
      </c>
      <c r="AB923" s="251" t="e">
        <f t="shared" si="189"/>
        <v>#VALUE!</v>
      </c>
      <c r="AC923" s="251" t="e">
        <f t="shared" si="190"/>
        <v>#VALUE!</v>
      </c>
      <c r="AD923" s="83"/>
    </row>
    <row r="924" spans="1:30">
      <c r="A924">
        <v>326</v>
      </c>
      <c r="B924" s="16" t="str">
        <f t="shared" si="182"/>
        <v>인삼수삼kg3~4년근국산</v>
      </c>
      <c r="C924" s="61">
        <v>110</v>
      </c>
      <c r="D924" s="61" t="s">
        <v>625</v>
      </c>
      <c r="E924" s="175" t="s">
        <v>626</v>
      </c>
      <c r="F924" s="175" t="s">
        <v>107</v>
      </c>
      <c r="G924" s="61" t="s">
        <v>192</v>
      </c>
      <c r="H924" s="175" t="s">
        <v>2017</v>
      </c>
      <c r="I924" s="117" t="s">
        <v>195</v>
      </c>
      <c r="J924" s="68">
        <f>VLOOKUP($A924,[1]전년동월vs전월vs당월!$A$598:$AA$924,12,FALSE)</f>
        <v>40000</v>
      </c>
      <c r="K924" s="68">
        <v>38000</v>
      </c>
      <c r="L924" s="219">
        <f>VLOOKUP($A924,농산물!$A332:$O658,12,FALSE)</f>
        <v>38000</v>
      </c>
      <c r="M924" s="251">
        <f t="shared" si="183"/>
        <v>-5</v>
      </c>
      <c r="N924" s="251">
        <f t="shared" si="184"/>
        <v>0</v>
      </c>
      <c r="O924" s="68" t="str">
        <f>VLOOKUP($A924,[1]전년동월vs전월vs당월!$A$598:$AA$924,17,FALSE)</f>
        <v>-</v>
      </c>
      <c r="P924" s="68" t="s">
        <v>629</v>
      </c>
      <c r="Q924" s="219" t="str">
        <f>VLOOKUP($A924,농산물!$A332:$O658,13,FALSE)</f>
        <v>-</v>
      </c>
      <c r="R924" s="251" t="e">
        <f t="shared" si="185"/>
        <v>#VALUE!</v>
      </c>
      <c r="S924" s="251" t="e">
        <f t="shared" si="186"/>
        <v>#VALUE!</v>
      </c>
      <c r="T924" s="68">
        <f>VLOOKUP($A924,[1]전년동월vs전월vs당월!$A$598:$AA$924,22,FALSE)</f>
        <v>53070</v>
      </c>
      <c r="U924" s="68" t="s">
        <v>629</v>
      </c>
      <c r="V924" s="219" t="str">
        <f>VLOOKUP($A924,농산물!$A332:$O658,14,FALSE)</f>
        <v>-</v>
      </c>
      <c r="W924" s="251" t="e">
        <f t="shared" si="187"/>
        <v>#VALUE!</v>
      </c>
      <c r="X924" s="251" t="e">
        <f t="shared" si="188"/>
        <v>#VALUE!</v>
      </c>
      <c r="Y924" s="68">
        <f>VLOOKUP($A924,[1]전년동월vs전월vs당월!$A$598:$AA$924,27,FALSE)</f>
        <v>59000</v>
      </c>
      <c r="Z924" s="68">
        <v>59900</v>
      </c>
      <c r="AA924" s="219">
        <f>VLOOKUP($A924,농산물!$A332:$O658,15,FALSE)</f>
        <v>55000</v>
      </c>
      <c r="AB924" s="251">
        <f t="shared" si="189"/>
        <v>-6.7796610169491522</v>
      </c>
      <c r="AC924" s="251">
        <f t="shared" si="190"/>
        <v>-8.1803005008347238</v>
      </c>
      <c r="AD924" s="83"/>
    </row>
    <row r="925" spans="1:30">
      <c r="A925">
        <v>327</v>
      </c>
      <c r="B925" s="16" t="str">
        <f t="shared" si="182"/>
        <v>인삼수삼kg6년근국산</v>
      </c>
      <c r="C925" s="61"/>
      <c r="D925" s="61" t="s">
        <v>625</v>
      </c>
      <c r="E925" s="175" t="s">
        <v>626</v>
      </c>
      <c r="F925" s="175" t="s">
        <v>107</v>
      </c>
      <c r="G925" s="61" t="s">
        <v>192</v>
      </c>
      <c r="H925" s="175" t="s">
        <v>2018</v>
      </c>
      <c r="I925" s="117" t="s">
        <v>195</v>
      </c>
      <c r="J925" s="68">
        <f>VLOOKUP($A925,[1]전년동월vs전월vs당월!$A$598:$AA$924,12,FALSE)</f>
        <v>68000</v>
      </c>
      <c r="K925" s="68">
        <v>55000</v>
      </c>
      <c r="L925" s="219">
        <f>VLOOKUP($A925,농산물!$A333:$O659,12,FALSE)</f>
        <v>55000</v>
      </c>
      <c r="M925" s="251">
        <f t="shared" si="183"/>
        <v>-19.117647058823529</v>
      </c>
      <c r="N925" s="251">
        <f t="shared" si="184"/>
        <v>0</v>
      </c>
      <c r="O925" s="68" t="str">
        <f>VLOOKUP($A925,[1]전년동월vs전월vs당월!$A$598:$AA$924,17,FALSE)</f>
        <v>-</v>
      </c>
      <c r="P925" s="68" t="s">
        <v>629</v>
      </c>
      <c r="Q925" s="219" t="str">
        <f>VLOOKUP($A925,농산물!$A333:$O659,13,FALSE)</f>
        <v>-</v>
      </c>
      <c r="R925" s="251" t="e">
        <f t="shared" si="185"/>
        <v>#VALUE!</v>
      </c>
      <c r="S925" s="251" t="e">
        <f t="shared" si="186"/>
        <v>#VALUE!</v>
      </c>
      <c r="T925" s="68" t="str">
        <f>VLOOKUP($A925,[1]전년동월vs전월vs당월!$A$598:$AA$924,22,FALSE)</f>
        <v>-</v>
      </c>
      <c r="U925" s="68">
        <v>158000</v>
      </c>
      <c r="V925" s="219">
        <f>VLOOKUP($A925,농산물!$A333:$O659,14,FALSE)</f>
        <v>158000</v>
      </c>
      <c r="W925" s="251" t="e">
        <f t="shared" si="187"/>
        <v>#VALUE!</v>
      </c>
      <c r="X925" s="251">
        <f t="shared" si="188"/>
        <v>0</v>
      </c>
      <c r="Y925" s="68">
        <f>VLOOKUP($A925,[1]전년동월vs전월vs당월!$A$598:$AA$924,27,FALSE)</f>
        <v>160000</v>
      </c>
      <c r="Z925" s="68">
        <v>149900</v>
      </c>
      <c r="AA925" s="219">
        <f>VLOOKUP($A925,농산물!$A333:$O659,15,FALSE)</f>
        <v>159000</v>
      </c>
      <c r="AB925" s="251">
        <f t="shared" si="189"/>
        <v>-0.625</v>
      </c>
      <c r="AC925" s="251">
        <f t="shared" si="190"/>
        <v>6.0707138092061372</v>
      </c>
      <c r="AD925" s="83"/>
    </row>
    <row r="926" spans="1:30" ht="14.25">
      <c r="B926" s="16" t="str">
        <f t="shared" si="182"/>
        <v/>
      </c>
      <c r="C926" s="269" t="s">
        <v>2171</v>
      </c>
      <c r="D926" s="270"/>
      <c r="E926" s="270"/>
      <c r="F926" s="270"/>
      <c r="G926" s="270"/>
      <c r="H926" s="270"/>
      <c r="I926" s="292"/>
      <c r="J926" s="270"/>
      <c r="K926" s="270"/>
      <c r="L926" s="270"/>
      <c r="M926" s="270"/>
      <c r="N926" s="270"/>
      <c r="O926" s="270"/>
      <c r="P926" s="270"/>
      <c r="Q926" s="270"/>
      <c r="R926" s="270"/>
      <c r="S926" s="270"/>
      <c r="T926" s="270"/>
      <c r="U926" s="270"/>
      <c r="V926" s="270"/>
      <c r="W926" s="270"/>
      <c r="X926" s="270"/>
      <c r="Y926" s="270"/>
      <c r="Z926" s="270"/>
      <c r="AA926" s="270"/>
      <c r="AB926" s="270"/>
      <c r="AC926" s="270"/>
      <c r="AD926" s="280"/>
    </row>
    <row r="927" spans="1:30">
      <c r="A927">
        <v>1</v>
      </c>
      <c r="B927" s="16" t="str">
        <f t="shared" si="182"/>
        <v>기장도정곡kg찰기장국산</v>
      </c>
      <c r="C927" s="61">
        <v>1</v>
      </c>
      <c r="D927" s="57" t="s">
        <v>487</v>
      </c>
      <c r="E927" s="42" t="s">
        <v>488</v>
      </c>
      <c r="F927" s="42" t="s">
        <v>520</v>
      </c>
      <c r="G927" s="43" t="s">
        <v>192</v>
      </c>
      <c r="H927" s="45" t="s">
        <v>1735</v>
      </c>
      <c r="I927" s="46" t="s">
        <v>195</v>
      </c>
      <c r="J927" s="68">
        <f>VLOOKUP($A927,[1]전년동월vs전월vs당월!$A$927:$AA$991,12,FALSE)</f>
        <v>10000</v>
      </c>
      <c r="K927" s="68">
        <v>7000</v>
      </c>
      <c r="L927" s="228">
        <f>VLOOKUP($A927,곡류!$A7:$O71,12,FALSE)</f>
        <v>7200</v>
      </c>
      <c r="M927" s="251">
        <f t="shared" ref="M927" si="191">(L927-J927)*100/J927</f>
        <v>-28</v>
      </c>
      <c r="N927" s="251">
        <f t="shared" ref="N927" si="192">(L927-K927)*100/K927</f>
        <v>2.8571428571428572</v>
      </c>
      <c r="O927" s="68">
        <f>VLOOKUP($A927,[1]전년동월vs전월vs당월!$A$927:$AA$991,17,FALSE)</f>
        <v>14000</v>
      </c>
      <c r="P927" s="68">
        <v>11900</v>
      </c>
      <c r="Q927" s="228">
        <f>VLOOKUP($A927,곡류!$A7:$O71,13,FALSE)</f>
        <v>11900</v>
      </c>
      <c r="R927" s="251">
        <f t="shared" ref="R927" si="193">(Q927-O927)*100/O927</f>
        <v>-15</v>
      </c>
      <c r="S927" s="251">
        <f t="shared" ref="S927" si="194">(Q927-P927)*100/P927</f>
        <v>0</v>
      </c>
      <c r="T927" s="68">
        <f>VLOOKUP($A927,[1]전년동월vs전월vs당월!$A$927:$AA$991,22,FALSE)</f>
        <v>15600</v>
      </c>
      <c r="U927" s="68">
        <v>14400</v>
      </c>
      <c r="V927" s="228">
        <f>VLOOKUP($A927,곡류!$A7:$O71,14,FALSE)</f>
        <v>8800</v>
      </c>
      <c r="W927" s="251">
        <f t="shared" ref="W927" si="195">(V927-T927)*100/T927</f>
        <v>-43.589743589743591</v>
      </c>
      <c r="X927" s="251">
        <f t="shared" ref="X927" si="196">(V927-U927)*100/U927</f>
        <v>-38.888888888888886</v>
      </c>
      <c r="Y927" s="68">
        <f>VLOOKUP($A927,[1]전년동월vs전월vs당월!$A$927:$AA$991,27,FALSE)</f>
        <v>16880</v>
      </c>
      <c r="Z927" s="68">
        <v>15400</v>
      </c>
      <c r="AA927" s="228">
        <f>VLOOKUP($A927,곡류!$A7:$O71,15,FALSE)</f>
        <v>11200</v>
      </c>
      <c r="AB927" s="251">
        <f t="shared" ref="AB927" si="197">(AA927-Y927)*100/Y927</f>
        <v>-33.649289099526065</v>
      </c>
      <c r="AC927" s="251">
        <f t="shared" ref="AC927" si="198">(AA927-Z927)*100/Z927</f>
        <v>-27.272727272727273</v>
      </c>
      <c r="AD927" s="83"/>
    </row>
    <row r="928" spans="1:30">
      <c r="A928">
        <v>2</v>
      </c>
      <c r="B928" s="16" t="str">
        <f t="shared" si="182"/>
        <v>기장kg칼슘강화기장국산</v>
      </c>
      <c r="C928" s="61" t="s">
        <v>203</v>
      </c>
      <c r="D928" s="57" t="s">
        <v>487</v>
      </c>
      <c r="E928" s="42" t="s">
        <v>488</v>
      </c>
      <c r="F928" s="42"/>
      <c r="G928" s="43" t="s">
        <v>192</v>
      </c>
      <c r="H928" s="45" t="s">
        <v>1736</v>
      </c>
      <c r="I928" s="46" t="s">
        <v>195</v>
      </c>
      <c r="J928" s="68" t="str">
        <f>VLOOKUP($A928,[1]전년동월vs전월vs당월!$A$927:$AA$991,12,FALSE)</f>
        <v>-</v>
      </c>
      <c r="K928" s="68" t="s">
        <v>628</v>
      </c>
      <c r="L928" s="228" t="str">
        <f>VLOOKUP($A928,곡류!$A8:$O72,12,FALSE)</f>
        <v>-</v>
      </c>
      <c r="M928" s="251" t="e">
        <f t="shared" ref="M928:M991" si="199">(L928-J928)*100/J928</f>
        <v>#VALUE!</v>
      </c>
      <c r="N928" s="251" t="e">
        <f t="shared" ref="N928:N991" si="200">(L928-K928)*100/K928</f>
        <v>#VALUE!</v>
      </c>
      <c r="O928" s="68" t="str">
        <f>VLOOKUP($A928,[1]전년동월vs전월vs당월!$A$927:$AA$991,17,FALSE)</f>
        <v>-</v>
      </c>
      <c r="P928" s="68" t="s">
        <v>628</v>
      </c>
      <c r="Q928" s="228" t="str">
        <f>VLOOKUP($A928,곡류!$A8:$O72,13,FALSE)</f>
        <v>-</v>
      </c>
      <c r="R928" s="251" t="e">
        <f t="shared" ref="R928:R991" si="201">(Q928-O928)*100/O928</f>
        <v>#VALUE!</v>
      </c>
      <c r="S928" s="251" t="e">
        <f t="shared" ref="S928:S991" si="202">(Q928-P928)*100/P928</f>
        <v>#VALUE!</v>
      </c>
      <c r="T928" s="68" t="str">
        <f>VLOOKUP($A928,[1]전년동월vs전월vs당월!$A$927:$AA$991,22,FALSE)</f>
        <v>-</v>
      </c>
      <c r="U928" s="68" t="s">
        <v>628</v>
      </c>
      <c r="V928" s="228" t="str">
        <f>VLOOKUP($A928,곡류!$A8:$O72,14,FALSE)</f>
        <v>-</v>
      </c>
      <c r="W928" s="251" t="e">
        <f t="shared" ref="W928:W991" si="203">(V928-T928)*100/T928</f>
        <v>#VALUE!</v>
      </c>
      <c r="X928" s="251" t="e">
        <f t="shared" ref="X928:X991" si="204">(V928-U928)*100/U928</f>
        <v>#VALUE!</v>
      </c>
      <c r="Y928" s="68" t="str">
        <f>VLOOKUP($A928,[1]전년동월vs전월vs당월!$A$927:$AA$991,27,FALSE)</f>
        <v>-</v>
      </c>
      <c r="Z928" s="68" t="s">
        <v>628</v>
      </c>
      <c r="AA928" s="228" t="str">
        <f>VLOOKUP($A928,곡류!$A8:$O72,15,FALSE)</f>
        <v>-</v>
      </c>
      <c r="AB928" s="251" t="e">
        <f t="shared" ref="AB928:AB991" si="205">(AA928-Y928)*100/Y928</f>
        <v>#VALUE!</v>
      </c>
      <c r="AC928" s="251" t="e">
        <f t="shared" ref="AC928:AC991" si="206">(AA928-Z928)*100/Z928</f>
        <v>#VALUE!</v>
      </c>
      <c r="AD928" s="83"/>
    </row>
    <row r="929" spans="1:30">
      <c r="A929">
        <v>3</v>
      </c>
      <c r="B929" s="16" t="str">
        <f t="shared" si="182"/>
        <v>메밀알곡kg메밀쌀국산</v>
      </c>
      <c r="C929" s="61">
        <v>2</v>
      </c>
      <c r="D929" s="57" t="s">
        <v>1737</v>
      </c>
      <c r="E929" s="42" t="s">
        <v>1738</v>
      </c>
      <c r="F929" s="42" t="s">
        <v>1739</v>
      </c>
      <c r="G929" s="43" t="s">
        <v>192</v>
      </c>
      <c r="H929" s="45" t="s">
        <v>1740</v>
      </c>
      <c r="I929" s="46" t="s">
        <v>195</v>
      </c>
      <c r="J929" s="68" t="str">
        <f>VLOOKUP($A929,[1]전년동월vs전월vs당월!$A$927:$AA$991,12,FALSE)</f>
        <v>-</v>
      </c>
      <c r="K929" s="68" t="s">
        <v>628</v>
      </c>
      <c r="L929" s="228" t="str">
        <f>VLOOKUP($A929,곡류!$A9:$O73,12,FALSE)</f>
        <v>-</v>
      </c>
      <c r="M929" s="251" t="e">
        <f t="shared" si="199"/>
        <v>#VALUE!</v>
      </c>
      <c r="N929" s="251" t="e">
        <f t="shared" si="200"/>
        <v>#VALUE!</v>
      </c>
      <c r="O929" s="68" t="str">
        <f>VLOOKUP($A929,[1]전년동월vs전월vs당월!$A$927:$AA$991,17,FALSE)</f>
        <v>-</v>
      </c>
      <c r="P929" s="68" t="s">
        <v>628</v>
      </c>
      <c r="Q929" s="228" t="str">
        <f>VLOOKUP($A929,곡류!$A9:$O73,13,FALSE)</f>
        <v>-</v>
      </c>
      <c r="R929" s="251" t="e">
        <f t="shared" si="201"/>
        <v>#VALUE!</v>
      </c>
      <c r="S929" s="251" t="e">
        <f t="shared" si="202"/>
        <v>#VALUE!</v>
      </c>
      <c r="T929" s="68">
        <f>VLOOKUP($A929,[1]전년동월vs전월vs당월!$A$927:$AA$991,22,FALSE)</f>
        <v>19000</v>
      </c>
      <c r="U929" s="68" t="s">
        <v>628</v>
      </c>
      <c r="V929" s="228" t="str">
        <f>VLOOKUP($A929,곡류!$A9:$O73,14,FALSE)</f>
        <v>-</v>
      </c>
      <c r="W929" s="251" t="e">
        <f t="shared" si="203"/>
        <v>#VALUE!</v>
      </c>
      <c r="X929" s="251" t="e">
        <f t="shared" si="204"/>
        <v>#VALUE!</v>
      </c>
      <c r="Y929" s="68">
        <f>VLOOKUP($A929,[1]전년동월vs전월vs당월!$A$927:$AA$991,27,FALSE)</f>
        <v>18150</v>
      </c>
      <c r="Z929" s="68">
        <v>20000</v>
      </c>
      <c r="AA929" s="228">
        <f>VLOOKUP($A929,곡류!$A9:$O73,15,FALSE)</f>
        <v>20000</v>
      </c>
      <c r="AB929" s="251">
        <f t="shared" si="205"/>
        <v>10.192837465564738</v>
      </c>
      <c r="AC929" s="251">
        <f t="shared" si="206"/>
        <v>0</v>
      </c>
      <c r="AD929" s="83"/>
    </row>
    <row r="930" spans="1:30">
      <c r="A930">
        <v>4</v>
      </c>
      <c r="B930" s="16" t="str">
        <f t="shared" si="182"/>
        <v>밀밀쌀kg통밀쌀국산</v>
      </c>
      <c r="C930" s="61">
        <v>3</v>
      </c>
      <c r="D930" s="57" t="s">
        <v>1737</v>
      </c>
      <c r="E930" s="42" t="s">
        <v>214</v>
      </c>
      <c r="F930" s="42" t="s">
        <v>1741</v>
      </c>
      <c r="G930" s="43" t="s">
        <v>192</v>
      </c>
      <c r="H930" s="45" t="s">
        <v>215</v>
      </c>
      <c r="I930" s="46" t="s">
        <v>195</v>
      </c>
      <c r="J930" s="68" t="str">
        <f>VLOOKUP($A930,[1]전년동월vs전월vs당월!$A$927:$AA$991,12,FALSE)</f>
        <v>-</v>
      </c>
      <c r="K930" s="68" t="s">
        <v>628</v>
      </c>
      <c r="L930" s="228" t="str">
        <f>VLOOKUP($A930,곡류!$A10:$O74,12,FALSE)</f>
        <v>-</v>
      </c>
      <c r="M930" s="251" t="e">
        <f t="shared" si="199"/>
        <v>#VALUE!</v>
      </c>
      <c r="N930" s="251" t="e">
        <f t="shared" si="200"/>
        <v>#VALUE!</v>
      </c>
      <c r="O930" s="68" t="str">
        <f>VLOOKUP($A930,[1]전년동월vs전월vs당월!$A$927:$AA$991,17,FALSE)</f>
        <v>-</v>
      </c>
      <c r="P930" s="68" t="s">
        <v>628</v>
      </c>
      <c r="Q930" s="228" t="str">
        <f>VLOOKUP($A930,곡류!$A10:$O74,13,FALSE)</f>
        <v>-</v>
      </c>
      <c r="R930" s="251" t="e">
        <f t="shared" si="201"/>
        <v>#VALUE!</v>
      </c>
      <c r="S930" s="251" t="e">
        <f t="shared" si="202"/>
        <v>#VALUE!</v>
      </c>
      <c r="T930" s="68">
        <f>VLOOKUP($A930,[1]전년동월vs전월vs당월!$A$927:$AA$991,22,FALSE)</f>
        <v>3100</v>
      </c>
      <c r="U930" s="68">
        <v>3400</v>
      </c>
      <c r="V930" s="228">
        <f>VLOOKUP($A930,곡류!$A10:$O74,14,FALSE)</f>
        <v>3400</v>
      </c>
      <c r="W930" s="251">
        <f t="shared" si="203"/>
        <v>9.67741935483871</v>
      </c>
      <c r="X930" s="251">
        <f t="shared" si="204"/>
        <v>0</v>
      </c>
      <c r="Y930" s="68">
        <f>VLOOKUP($A930,[1]전년동월vs전월vs당월!$A$927:$AA$991,27,FALSE)</f>
        <v>3000</v>
      </c>
      <c r="Z930" s="68">
        <v>3000</v>
      </c>
      <c r="AA930" s="228">
        <f>VLOOKUP($A930,곡류!$A10:$O74,15,FALSE)</f>
        <v>3000</v>
      </c>
      <c r="AB930" s="251">
        <f t="shared" si="205"/>
        <v>0</v>
      </c>
      <c r="AC930" s="251">
        <f t="shared" si="206"/>
        <v>0</v>
      </c>
      <c r="AD930" s="83"/>
    </row>
    <row r="931" spans="1:30">
      <c r="A931">
        <v>5</v>
      </c>
      <c r="B931" s="16" t="str">
        <f t="shared" si="182"/>
        <v>발아현미쌀kg발아현미국산</v>
      </c>
      <c r="C931" s="61">
        <v>4</v>
      </c>
      <c r="D931" s="57" t="s">
        <v>487</v>
      </c>
      <c r="E931" s="42" t="s">
        <v>1742</v>
      </c>
      <c r="F931" s="42"/>
      <c r="G931" s="43" t="s">
        <v>192</v>
      </c>
      <c r="H931" s="45" t="s">
        <v>227</v>
      </c>
      <c r="I931" s="46" t="s">
        <v>195</v>
      </c>
      <c r="J931" s="68">
        <f>VLOOKUP($A931,[1]전년동월vs전월vs당월!$A$927:$AA$991,12,FALSE)</f>
        <v>3900</v>
      </c>
      <c r="K931" s="68">
        <v>4100</v>
      </c>
      <c r="L931" s="228">
        <f>VLOOKUP($A931,곡류!$A11:$O75,12,FALSE)</f>
        <v>4100</v>
      </c>
      <c r="M931" s="251">
        <f t="shared" si="199"/>
        <v>5.1282051282051286</v>
      </c>
      <c r="N931" s="251">
        <f t="shared" si="200"/>
        <v>0</v>
      </c>
      <c r="O931" s="68" t="str">
        <f>VLOOKUP($A931,[1]전년동월vs전월vs당월!$A$927:$AA$991,17,FALSE)</f>
        <v>-</v>
      </c>
      <c r="P931" s="68" t="s">
        <v>628</v>
      </c>
      <c r="Q931" s="228" t="str">
        <f>VLOOKUP($A931,곡류!$A11:$O75,13,FALSE)</f>
        <v>-</v>
      </c>
      <c r="R931" s="251" t="e">
        <f t="shared" si="201"/>
        <v>#VALUE!</v>
      </c>
      <c r="S931" s="251" t="e">
        <f t="shared" si="202"/>
        <v>#VALUE!</v>
      </c>
      <c r="T931" s="68">
        <f>VLOOKUP($A931,[1]전년동월vs전월vs당월!$A$927:$AA$991,22,FALSE)</f>
        <v>6200</v>
      </c>
      <c r="U931" s="68">
        <v>5600</v>
      </c>
      <c r="V931" s="228">
        <f>VLOOKUP($A931,곡류!$A11:$O75,14,FALSE)</f>
        <v>6250</v>
      </c>
      <c r="W931" s="251">
        <f t="shared" si="203"/>
        <v>0.80645161290322576</v>
      </c>
      <c r="X931" s="251">
        <f t="shared" si="204"/>
        <v>11.607142857142858</v>
      </c>
      <c r="Y931" s="68">
        <f>VLOOKUP($A931,[1]전년동월vs전월vs당월!$A$927:$AA$991,27,FALSE)</f>
        <v>6500</v>
      </c>
      <c r="Z931" s="68">
        <v>5280</v>
      </c>
      <c r="AA931" s="228">
        <f>VLOOKUP($A931,곡류!$A11:$O75,15,FALSE)</f>
        <v>5280</v>
      </c>
      <c r="AB931" s="251">
        <f t="shared" si="205"/>
        <v>-18.76923076923077</v>
      </c>
      <c r="AC931" s="251">
        <f t="shared" si="206"/>
        <v>0</v>
      </c>
      <c r="AD931" s="83"/>
    </row>
    <row r="932" spans="1:30">
      <c r="A932">
        <v>6</v>
      </c>
      <c r="B932" s="16" t="str">
        <f t="shared" si="182"/>
        <v>보리겉보리,통보리kg늘보리국산</v>
      </c>
      <c r="C932" s="61">
        <v>5</v>
      </c>
      <c r="D932" s="57" t="s">
        <v>487</v>
      </c>
      <c r="E932" s="42" t="s">
        <v>489</v>
      </c>
      <c r="F932" s="42" t="s">
        <v>1743</v>
      </c>
      <c r="G932" s="43" t="s">
        <v>192</v>
      </c>
      <c r="H932" s="45" t="s">
        <v>1744</v>
      </c>
      <c r="I932" s="46" t="s">
        <v>195</v>
      </c>
      <c r="J932" s="68">
        <f>VLOOKUP($A932,[1]전년동월vs전월vs당월!$A$927:$AA$991,12,FALSE)</f>
        <v>2500</v>
      </c>
      <c r="K932" s="68">
        <v>2380</v>
      </c>
      <c r="L932" s="228">
        <f>VLOOKUP($A932,곡류!$A12:$O76,12,FALSE)</f>
        <v>2380</v>
      </c>
      <c r="M932" s="251">
        <f t="shared" si="199"/>
        <v>-4.8</v>
      </c>
      <c r="N932" s="251">
        <f t="shared" si="200"/>
        <v>0</v>
      </c>
      <c r="O932" s="68">
        <f>VLOOKUP($A932,[1]전년동월vs전월vs당월!$A$927:$AA$991,17,FALSE)</f>
        <v>2750</v>
      </c>
      <c r="P932" s="68">
        <v>2880</v>
      </c>
      <c r="Q932" s="228">
        <f>VLOOKUP($A932,곡류!$A12:$O76,13,FALSE)</f>
        <v>2880</v>
      </c>
      <c r="R932" s="251">
        <f t="shared" si="201"/>
        <v>4.7272727272727275</v>
      </c>
      <c r="S932" s="251">
        <f t="shared" si="202"/>
        <v>0</v>
      </c>
      <c r="T932" s="68">
        <f>VLOOKUP($A932,[1]전년동월vs전월vs당월!$A$927:$AA$991,22,FALSE)</f>
        <v>3650</v>
      </c>
      <c r="U932" s="68">
        <v>3700</v>
      </c>
      <c r="V932" s="228">
        <f>VLOOKUP($A932,곡류!$A12:$O76,14,FALSE)</f>
        <v>3650</v>
      </c>
      <c r="W932" s="251">
        <f t="shared" si="203"/>
        <v>0</v>
      </c>
      <c r="X932" s="251">
        <f t="shared" si="204"/>
        <v>-1.3513513513513513</v>
      </c>
      <c r="Y932" s="68">
        <f>VLOOKUP($A932,[1]전년동월vs전월vs당월!$A$927:$AA$991,27,FALSE)</f>
        <v>3250</v>
      </c>
      <c r="Z932" s="68">
        <v>4200</v>
      </c>
      <c r="AA932" s="228">
        <f>VLOOKUP($A932,곡류!$A12:$O76,15,FALSE)</f>
        <v>4200</v>
      </c>
      <c r="AB932" s="251">
        <f t="shared" si="205"/>
        <v>29.23076923076923</v>
      </c>
      <c r="AC932" s="251">
        <f t="shared" si="206"/>
        <v>0</v>
      </c>
      <c r="AD932" s="83"/>
    </row>
    <row r="933" spans="1:30">
      <c r="A933">
        <v>7</v>
      </c>
      <c r="B933" s="16" t="str">
        <f t="shared" si="182"/>
        <v>보리겉보리,납작보리(압맥)kg압맥국산</v>
      </c>
      <c r="C933" s="61"/>
      <c r="D933" s="57" t="s">
        <v>487</v>
      </c>
      <c r="E933" s="42" t="s">
        <v>489</v>
      </c>
      <c r="F933" s="42" t="s">
        <v>521</v>
      </c>
      <c r="G933" s="43" t="s">
        <v>192</v>
      </c>
      <c r="H933" s="45" t="s">
        <v>1745</v>
      </c>
      <c r="I933" s="46" t="s">
        <v>195</v>
      </c>
      <c r="J933" s="68" t="str">
        <f>VLOOKUP($A933,[1]전년동월vs전월vs당월!$A$927:$AA$991,12,FALSE)</f>
        <v>-</v>
      </c>
      <c r="K933" s="68">
        <v>3130</v>
      </c>
      <c r="L933" s="228">
        <f>VLOOKUP($A933,곡류!$A13:$O77,12,FALSE)</f>
        <v>3130</v>
      </c>
      <c r="M933" s="251" t="e">
        <f t="shared" si="199"/>
        <v>#VALUE!</v>
      </c>
      <c r="N933" s="251">
        <f t="shared" si="200"/>
        <v>0</v>
      </c>
      <c r="O933" s="68">
        <f>VLOOKUP($A933,[1]전년동월vs전월vs당월!$A$927:$AA$991,17,FALSE)</f>
        <v>3380</v>
      </c>
      <c r="P933" s="68">
        <v>4380</v>
      </c>
      <c r="Q933" s="228">
        <f>VLOOKUP($A933,곡류!$A13:$O77,13,FALSE)</f>
        <v>4380</v>
      </c>
      <c r="R933" s="251">
        <f t="shared" si="201"/>
        <v>29.585798816568047</v>
      </c>
      <c r="S933" s="251">
        <f t="shared" si="202"/>
        <v>0</v>
      </c>
      <c r="T933" s="68">
        <f>VLOOKUP($A933,[1]전년동월vs전월vs당월!$A$927:$AA$991,22,FALSE)</f>
        <v>2980</v>
      </c>
      <c r="U933" s="68">
        <v>4100</v>
      </c>
      <c r="V933" s="228">
        <f>VLOOKUP($A933,곡류!$A13:$O77,14,FALSE)</f>
        <v>4250</v>
      </c>
      <c r="W933" s="251">
        <f t="shared" si="203"/>
        <v>42.617449664429529</v>
      </c>
      <c r="X933" s="251">
        <f t="shared" si="204"/>
        <v>3.6585365853658538</v>
      </c>
      <c r="Y933" s="68">
        <f>VLOOKUP($A933,[1]전년동월vs전월vs당월!$A$927:$AA$991,27,FALSE)</f>
        <v>3250</v>
      </c>
      <c r="Z933" s="68">
        <v>3900</v>
      </c>
      <c r="AA933" s="228">
        <f>VLOOKUP($A933,곡류!$A13:$O77,15,FALSE)</f>
        <v>4500</v>
      </c>
      <c r="AB933" s="251">
        <f t="shared" si="205"/>
        <v>38.46153846153846</v>
      </c>
      <c r="AC933" s="251">
        <f t="shared" si="206"/>
        <v>15.384615384615385</v>
      </c>
      <c r="AD933" s="83"/>
    </row>
    <row r="934" spans="1:30">
      <c r="A934">
        <v>8</v>
      </c>
      <c r="B934" s="16" t="str">
        <f t="shared" si="182"/>
        <v>보리kg할맥국산</v>
      </c>
      <c r="C934" s="61"/>
      <c r="D934" s="57" t="s">
        <v>487</v>
      </c>
      <c r="E934" s="42" t="s">
        <v>489</v>
      </c>
      <c r="F934" s="42"/>
      <c r="G934" s="43" t="s">
        <v>192</v>
      </c>
      <c r="H934" s="45" t="s">
        <v>1746</v>
      </c>
      <c r="I934" s="46" t="s">
        <v>195</v>
      </c>
      <c r="J934" s="68" t="str">
        <f>VLOOKUP($A934,[1]전년동월vs전월vs당월!$A$927:$AA$991,12,FALSE)</f>
        <v>-</v>
      </c>
      <c r="K934" s="68">
        <v>3200</v>
      </c>
      <c r="L934" s="228">
        <f>VLOOKUP($A934,곡류!$A14:$O78,12,FALSE)</f>
        <v>3200</v>
      </c>
      <c r="M934" s="251" t="e">
        <f t="shared" si="199"/>
        <v>#VALUE!</v>
      </c>
      <c r="N934" s="251">
        <f t="shared" si="200"/>
        <v>0</v>
      </c>
      <c r="O934" s="68">
        <f>VLOOKUP($A934,[1]전년동월vs전월vs당월!$A$927:$AA$991,17,FALSE)</f>
        <v>3250</v>
      </c>
      <c r="P934" s="68">
        <v>3250</v>
      </c>
      <c r="Q934" s="228">
        <f>VLOOKUP($A934,곡류!$A14:$O78,13,FALSE)</f>
        <v>3250</v>
      </c>
      <c r="R934" s="251">
        <f t="shared" si="201"/>
        <v>0</v>
      </c>
      <c r="S934" s="251">
        <f t="shared" si="202"/>
        <v>0</v>
      </c>
      <c r="T934" s="68">
        <f>VLOOKUP($A934,[1]전년동월vs전월vs당월!$A$927:$AA$991,22,FALSE)</f>
        <v>3080</v>
      </c>
      <c r="U934" s="68">
        <v>5000</v>
      </c>
      <c r="V934" s="228">
        <f>VLOOKUP($A934,곡류!$A14:$O78,14,FALSE)</f>
        <v>4840</v>
      </c>
      <c r="W934" s="251">
        <f t="shared" si="203"/>
        <v>57.142857142857146</v>
      </c>
      <c r="X934" s="251">
        <f t="shared" si="204"/>
        <v>-3.2</v>
      </c>
      <c r="Y934" s="68">
        <f>VLOOKUP($A934,[1]전년동월vs전월vs당월!$A$927:$AA$991,27,FALSE)</f>
        <v>4000</v>
      </c>
      <c r="Z934" s="68">
        <v>4000</v>
      </c>
      <c r="AA934" s="228">
        <f>VLOOKUP($A934,곡류!$A14:$O78,15,FALSE)</f>
        <v>4500</v>
      </c>
      <c r="AB934" s="251">
        <f t="shared" si="205"/>
        <v>12.5</v>
      </c>
      <c r="AC934" s="251">
        <f t="shared" si="206"/>
        <v>12.5</v>
      </c>
      <c r="AD934" s="83"/>
    </row>
    <row r="935" spans="1:30">
      <c r="A935">
        <v>9</v>
      </c>
      <c r="B935" s="16" t="str">
        <f t="shared" si="182"/>
        <v>보리kg보리쌀국산</v>
      </c>
      <c r="C935" s="61"/>
      <c r="D935" s="57" t="s">
        <v>487</v>
      </c>
      <c r="E935" s="42" t="s">
        <v>489</v>
      </c>
      <c r="F935" s="42"/>
      <c r="G935" s="43" t="s">
        <v>192</v>
      </c>
      <c r="H935" s="45" t="s">
        <v>1747</v>
      </c>
      <c r="I935" s="46" t="s">
        <v>195</v>
      </c>
      <c r="J935" s="68">
        <f>VLOOKUP($A935,[1]전년동월vs전월vs당월!$A$927:$AA$991,12,FALSE)</f>
        <v>2000</v>
      </c>
      <c r="K935" s="68">
        <v>2100</v>
      </c>
      <c r="L935" s="228">
        <f>VLOOKUP($A935,곡류!$A15:$O79,12,FALSE)</f>
        <v>2100</v>
      </c>
      <c r="M935" s="251">
        <f t="shared" si="199"/>
        <v>5</v>
      </c>
      <c r="N935" s="251">
        <f t="shared" si="200"/>
        <v>0</v>
      </c>
      <c r="O935" s="68">
        <f>VLOOKUP($A935,[1]전년동월vs전월vs당월!$A$927:$AA$991,17,FALSE)</f>
        <v>2000</v>
      </c>
      <c r="P935" s="68">
        <v>2750</v>
      </c>
      <c r="Q935" s="228">
        <f>VLOOKUP($A935,곡류!$A15:$O79,13,FALSE)</f>
        <v>2750</v>
      </c>
      <c r="R935" s="251">
        <f t="shared" si="201"/>
        <v>37.5</v>
      </c>
      <c r="S935" s="251">
        <f t="shared" si="202"/>
        <v>0</v>
      </c>
      <c r="T935" s="68" t="str">
        <f>VLOOKUP($A935,[1]전년동월vs전월vs당월!$A$927:$AA$991,22,FALSE)</f>
        <v>-</v>
      </c>
      <c r="U935" s="68">
        <v>3600</v>
      </c>
      <c r="V935" s="228">
        <f>VLOOKUP($A935,곡류!$A15:$O79,14,FALSE)</f>
        <v>3900</v>
      </c>
      <c r="W935" s="251" t="e">
        <f t="shared" si="203"/>
        <v>#VALUE!</v>
      </c>
      <c r="X935" s="251">
        <f t="shared" si="204"/>
        <v>8.3333333333333339</v>
      </c>
      <c r="Y935" s="68">
        <f>VLOOKUP($A935,[1]전년동월vs전월vs당월!$A$927:$AA$991,27,FALSE)</f>
        <v>2810</v>
      </c>
      <c r="Z935" s="68">
        <v>3500</v>
      </c>
      <c r="AA935" s="228">
        <f>VLOOKUP($A935,곡류!$A15:$O79,15,FALSE)</f>
        <v>3500</v>
      </c>
      <c r="AB935" s="251">
        <f t="shared" si="205"/>
        <v>24.555160142348754</v>
      </c>
      <c r="AC935" s="251">
        <f t="shared" si="206"/>
        <v>0</v>
      </c>
      <c r="AD935" s="128"/>
    </row>
    <row r="936" spans="1:30">
      <c r="A936">
        <v>10</v>
      </c>
      <c r="B936" s="16" t="str">
        <f t="shared" si="182"/>
        <v>보리kg찰보리국산</v>
      </c>
      <c r="C936" s="61"/>
      <c r="D936" s="57" t="s">
        <v>487</v>
      </c>
      <c r="E936" s="42" t="s">
        <v>489</v>
      </c>
      <c r="F936" s="42"/>
      <c r="G936" s="43" t="s">
        <v>192</v>
      </c>
      <c r="H936" s="45" t="s">
        <v>217</v>
      </c>
      <c r="I936" s="46" t="s">
        <v>195</v>
      </c>
      <c r="J936" s="68">
        <f>VLOOKUP($A936,[1]전년동월vs전월vs당월!$A$927:$AA$991,12,FALSE)</f>
        <v>1900</v>
      </c>
      <c r="K936" s="68">
        <v>2700</v>
      </c>
      <c r="L936" s="228">
        <f>VLOOKUP($A936,곡류!$A16:$O80,12,FALSE)</f>
        <v>2860</v>
      </c>
      <c r="M936" s="251">
        <f t="shared" si="199"/>
        <v>50.526315789473685</v>
      </c>
      <c r="N936" s="251">
        <f t="shared" si="200"/>
        <v>5.9259259259259256</v>
      </c>
      <c r="O936" s="68">
        <f>VLOOKUP($A936,[1]전년동월vs전월vs당월!$A$927:$AA$991,17,FALSE)</f>
        <v>2200</v>
      </c>
      <c r="P936" s="68">
        <v>3130</v>
      </c>
      <c r="Q936" s="228">
        <f>VLOOKUP($A936,곡류!$A16:$O80,13,FALSE)</f>
        <v>3800</v>
      </c>
      <c r="R936" s="251">
        <f t="shared" si="201"/>
        <v>72.727272727272734</v>
      </c>
      <c r="S936" s="251">
        <f t="shared" si="202"/>
        <v>21.405750798722046</v>
      </c>
      <c r="T936" s="68">
        <f>VLOOKUP($A936,[1]전년동월vs전월vs당월!$A$927:$AA$991,22,FALSE)</f>
        <v>3400</v>
      </c>
      <c r="U936" s="68">
        <v>3900</v>
      </c>
      <c r="V936" s="228">
        <f>VLOOKUP($A936,곡류!$A16:$O80,14,FALSE)</f>
        <v>3900</v>
      </c>
      <c r="W936" s="251">
        <f t="shared" si="203"/>
        <v>14.705882352941176</v>
      </c>
      <c r="X936" s="251">
        <f t="shared" si="204"/>
        <v>0</v>
      </c>
      <c r="Y936" s="68">
        <f>VLOOKUP($A936,[1]전년동월vs전월vs당월!$A$927:$AA$991,27,FALSE)</f>
        <v>3060</v>
      </c>
      <c r="Z936" s="68">
        <v>4150</v>
      </c>
      <c r="AA936" s="228">
        <f>VLOOKUP($A936,곡류!$A16:$O80,15,FALSE)</f>
        <v>4150</v>
      </c>
      <c r="AB936" s="251">
        <f t="shared" si="205"/>
        <v>35.62091503267974</v>
      </c>
      <c r="AC936" s="251">
        <f t="shared" si="206"/>
        <v>0</v>
      </c>
      <c r="AD936" s="128"/>
    </row>
    <row r="937" spans="1:30">
      <c r="A937">
        <v>11</v>
      </c>
      <c r="B937" s="16" t="str">
        <f t="shared" si="182"/>
        <v>쌀(현미)일반형kg현미국산</v>
      </c>
      <c r="C937" s="61">
        <v>6</v>
      </c>
      <c r="D937" s="57" t="s">
        <v>487</v>
      </c>
      <c r="E937" s="42" t="s">
        <v>491</v>
      </c>
      <c r="F937" s="42" t="s">
        <v>522</v>
      </c>
      <c r="G937" s="43" t="s">
        <v>192</v>
      </c>
      <c r="H937" s="45" t="s">
        <v>226</v>
      </c>
      <c r="I937" s="46" t="s">
        <v>195</v>
      </c>
      <c r="J937" s="68">
        <f>VLOOKUP($A937,[1]전년동월vs전월vs당월!$A$927:$AA$991,12,FALSE)</f>
        <v>2400</v>
      </c>
      <c r="K937" s="68">
        <v>2400</v>
      </c>
      <c r="L937" s="228">
        <f>VLOOKUP($A937,곡류!$A17:$O81,12,FALSE)</f>
        <v>2450</v>
      </c>
      <c r="M937" s="251">
        <f t="shared" si="199"/>
        <v>2.0833333333333335</v>
      </c>
      <c r="N937" s="251">
        <f t="shared" si="200"/>
        <v>2.0833333333333335</v>
      </c>
      <c r="O937" s="68">
        <f>VLOOKUP($A937,[1]전년동월vs전월vs당월!$A$927:$AA$991,17,FALSE)</f>
        <v>2800</v>
      </c>
      <c r="P937" s="68">
        <v>2450</v>
      </c>
      <c r="Q937" s="228">
        <f>VLOOKUP($A937,곡류!$A17:$O81,13,FALSE)</f>
        <v>2580</v>
      </c>
      <c r="R937" s="251">
        <f t="shared" si="201"/>
        <v>-7.8571428571428568</v>
      </c>
      <c r="S937" s="251">
        <f t="shared" si="202"/>
        <v>5.3061224489795915</v>
      </c>
      <c r="T937" s="68">
        <f>VLOOKUP($A937,[1]전년동월vs전월vs당월!$A$927:$AA$991,22,FALSE)</f>
        <v>4700</v>
      </c>
      <c r="U937" s="68">
        <v>4000</v>
      </c>
      <c r="V937" s="228">
        <f>VLOOKUP($A937,곡류!$A17:$O81,14,FALSE)</f>
        <v>4000</v>
      </c>
      <c r="W937" s="251">
        <f t="shared" si="203"/>
        <v>-14.893617021276595</v>
      </c>
      <c r="X937" s="251">
        <f t="shared" si="204"/>
        <v>0</v>
      </c>
      <c r="Y937" s="68">
        <f>VLOOKUP($A937,[1]전년동월vs전월vs당월!$A$927:$AA$991,27,FALSE)</f>
        <v>3750</v>
      </c>
      <c r="Z937" s="68">
        <v>4150</v>
      </c>
      <c r="AA937" s="228">
        <f>VLOOKUP($A937,곡류!$A17:$O81,15,FALSE)</f>
        <v>4150</v>
      </c>
      <c r="AB937" s="251">
        <f t="shared" si="205"/>
        <v>10.666666666666666</v>
      </c>
      <c r="AC937" s="251">
        <f t="shared" si="206"/>
        <v>0</v>
      </c>
      <c r="AD937" s="83"/>
    </row>
    <row r="938" spans="1:30">
      <c r="A938">
        <v>12</v>
      </c>
      <c r="B938" s="16" t="str">
        <f t="shared" si="182"/>
        <v>쌀(백미)일반형kg경기일반미경기</v>
      </c>
      <c r="C938" s="61">
        <v>7</v>
      </c>
      <c r="D938" s="57" t="s">
        <v>487</v>
      </c>
      <c r="E938" s="42" t="s">
        <v>1748</v>
      </c>
      <c r="F938" s="42" t="s">
        <v>522</v>
      </c>
      <c r="G938" s="43" t="s">
        <v>192</v>
      </c>
      <c r="H938" s="45" t="s">
        <v>1749</v>
      </c>
      <c r="I938" s="46" t="s">
        <v>223</v>
      </c>
      <c r="J938" s="68">
        <f>VLOOKUP($A938,[1]전년동월vs전월vs당월!$A$927:$AA$991,12,FALSE)</f>
        <v>3050</v>
      </c>
      <c r="K938" s="68">
        <v>3050</v>
      </c>
      <c r="L938" s="228">
        <f>VLOOKUP($A938,곡류!$A18:$O82,12,FALSE)</f>
        <v>3050</v>
      </c>
      <c r="M938" s="251">
        <f t="shared" si="199"/>
        <v>0</v>
      </c>
      <c r="N938" s="251">
        <f t="shared" si="200"/>
        <v>0</v>
      </c>
      <c r="O938" s="68">
        <f>VLOOKUP($A938,[1]전년동월vs전월vs당월!$A$927:$AA$991,17,FALSE)</f>
        <v>3100</v>
      </c>
      <c r="P938" s="68">
        <v>2600</v>
      </c>
      <c r="Q938" s="228">
        <f>VLOOKUP($A938,곡류!$A18:$O82,13,FALSE)</f>
        <v>2600</v>
      </c>
      <c r="R938" s="251">
        <f t="shared" si="201"/>
        <v>-16.129032258064516</v>
      </c>
      <c r="S938" s="251">
        <f t="shared" si="202"/>
        <v>0</v>
      </c>
      <c r="T938" s="68">
        <f>VLOOKUP($A938,[1]전년동월vs전월vs당월!$A$927:$AA$991,22,FALSE)</f>
        <v>3780</v>
      </c>
      <c r="U938" s="68" t="s">
        <v>628</v>
      </c>
      <c r="V938" s="228" t="str">
        <f>VLOOKUP($A938,곡류!$A18:$O82,14,FALSE)</f>
        <v>-</v>
      </c>
      <c r="W938" s="251" t="e">
        <f t="shared" si="203"/>
        <v>#VALUE!</v>
      </c>
      <c r="X938" s="251" t="e">
        <f t="shared" si="204"/>
        <v>#VALUE!</v>
      </c>
      <c r="Y938" s="68">
        <f>VLOOKUP($A938,[1]전년동월vs전월vs당월!$A$927:$AA$991,27,FALSE)</f>
        <v>2850</v>
      </c>
      <c r="Z938" s="68">
        <v>2900</v>
      </c>
      <c r="AA938" s="228">
        <f>VLOOKUP($A938,곡류!$A18:$O82,15,FALSE)</f>
        <v>2900</v>
      </c>
      <c r="AB938" s="251">
        <f t="shared" si="205"/>
        <v>1.7543859649122806</v>
      </c>
      <c r="AC938" s="251">
        <f t="shared" si="206"/>
        <v>0</v>
      </c>
      <c r="AD938" s="83"/>
    </row>
    <row r="939" spans="1:30">
      <c r="A939">
        <v>13</v>
      </c>
      <c r="B939" s="16" t="str">
        <f t="shared" si="182"/>
        <v>쌀(백미)일반형kg경기일반미,추청경기</v>
      </c>
      <c r="C939" s="61"/>
      <c r="D939" s="57" t="s">
        <v>487</v>
      </c>
      <c r="E939" s="42" t="s">
        <v>1748</v>
      </c>
      <c r="F939" s="42" t="s">
        <v>522</v>
      </c>
      <c r="G939" s="43" t="s">
        <v>192</v>
      </c>
      <c r="H939" s="45" t="s">
        <v>1750</v>
      </c>
      <c r="I939" s="46" t="s">
        <v>223</v>
      </c>
      <c r="J939" s="68" t="str">
        <f>VLOOKUP($A939,[1]전년동월vs전월vs당월!$A$927:$AA$991,12,FALSE)</f>
        <v>-</v>
      </c>
      <c r="K939" s="68" t="s">
        <v>628</v>
      </c>
      <c r="L939" s="228" t="str">
        <f>VLOOKUP($A939,곡류!$A19:$O83,12,FALSE)</f>
        <v>-</v>
      </c>
      <c r="M939" s="251" t="e">
        <f t="shared" si="199"/>
        <v>#VALUE!</v>
      </c>
      <c r="N939" s="251" t="e">
        <f t="shared" si="200"/>
        <v>#VALUE!</v>
      </c>
      <c r="O939" s="68" t="str">
        <f>VLOOKUP($A939,[1]전년동월vs전월vs당월!$A$927:$AA$991,17,FALSE)</f>
        <v>-</v>
      </c>
      <c r="P939" s="68" t="s">
        <v>628</v>
      </c>
      <c r="Q939" s="228" t="str">
        <f>VLOOKUP($A939,곡류!$A19:$O83,13,FALSE)</f>
        <v>-</v>
      </c>
      <c r="R939" s="251" t="e">
        <f t="shared" si="201"/>
        <v>#VALUE!</v>
      </c>
      <c r="S939" s="251" t="e">
        <f t="shared" si="202"/>
        <v>#VALUE!</v>
      </c>
      <c r="T939" s="68">
        <f>VLOOKUP($A939,[1]전년동월vs전월vs당월!$A$927:$AA$991,22,FALSE)</f>
        <v>2880</v>
      </c>
      <c r="U939" s="68">
        <v>2950</v>
      </c>
      <c r="V939" s="228">
        <f>VLOOKUP($A939,곡류!$A19:$O83,14,FALSE)</f>
        <v>3150</v>
      </c>
      <c r="W939" s="251">
        <f t="shared" si="203"/>
        <v>9.375</v>
      </c>
      <c r="X939" s="251">
        <f t="shared" si="204"/>
        <v>6.7796610169491522</v>
      </c>
      <c r="Y939" s="68">
        <f>VLOOKUP($A939,[1]전년동월vs전월vs당월!$A$927:$AA$991,27,FALSE)</f>
        <v>2950</v>
      </c>
      <c r="Z939" s="68">
        <v>2850</v>
      </c>
      <c r="AA939" s="228">
        <f>VLOOKUP($A939,곡류!$A19:$O83,15,FALSE)</f>
        <v>3000</v>
      </c>
      <c r="AB939" s="251">
        <f t="shared" si="205"/>
        <v>1.6949152542372881</v>
      </c>
      <c r="AC939" s="251">
        <f t="shared" si="206"/>
        <v>5.2631578947368425</v>
      </c>
      <c r="AD939" s="83"/>
    </row>
    <row r="940" spans="1:30">
      <c r="A940">
        <v>14</v>
      </c>
      <c r="B940" s="16" t="str">
        <f t="shared" si="182"/>
        <v>쌀(백미)일반형kg이천쌀경기</v>
      </c>
      <c r="C940" s="61"/>
      <c r="D940" s="57" t="s">
        <v>487</v>
      </c>
      <c r="E940" s="42" t="s">
        <v>1748</v>
      </c>
      <c r="F940" s="42" t="s">
        <v>522</v>
      </c>
      <c r="G940" s="43" t="s">
        <v>192</v>
      </c>
      <c r="H940" s="45" t="s">
        <v>1751</v>
      </c>
      <c r="I940" s="46" t="s">
        <v>223</v>
      </c>
      <c r="J940" s="68" t="str">
        <f>VLOOKUP($A940,[1]전년동월vs전월vs당월!$A$927:$AA$991,12,FALSE)</f>
        <v>-</v>
      </c>
      <c r="K940" s="68">
        <v>3100</v>
      </c>
      <c r="L940" s="228">
        <f>VLOOKUP($A940,곡류!$A20:$O84,12,FALSE)</f>
        <v>3100</v>
      </c>
      <c r="M940" s="251" t="e">
        <f t="shared" si="199"/>
        <v>#VALUE!</v>
      </c>
      <c r="N940" s="251">
        <f t="shared" si="200"/>
        <v>0</v>
      </c>
      <c r="O940" s="68" t="str">
        <f>VLOOKUP($A940,[1]전년동월vs전월vs당월!$A$927:$AA$991,17,FALSE)</f>
        <v>-</v>
      </c>
      <c r="P940" s="68">
        <v>3290</v>
      </c>
      <c r="Q940" s="228">
        <f>VLOOKUP($A940,곡류!$A20:$O84,13,FALSE)</f>
        <v>5190</v>
      </c>
      <c r="R940" s="251" t="e">
        <f t="shared" si="201"/>
        <v>#VALUE!</v>
      </c>
      <c r="S940" s="251">
        <f t="shared" si="202"/>
        <v>57.750759878419451</v>
      </c>
      <c r="T940" s="68">
        <f>VLOOKUP($A940,[1]전년동월vs전월vs당월!$A$927:$AA$991,22,FALSE)</f>
        <v>3380</v>
      </c>
      <c r="U940" s="68">
        <v>3480</v>
      </c>
      <c r="V940" s="228">
        <f>VLOOKUP($A940,곡류!$A20:$O84,14,FALSE)</f>
        <v>3480</v>
      </c>
      <c r="W940" s="251">
        <f t="shared" si="203"/>
        <v>2.9585798816568047</v>
      </c>
      <c r="X940" s="251">
        <f t="shared" si="204"/>
        <v>0</v>
      </c>
      <c r="Y940" s="68">
        <f>VLOOKUP($A940,[1]전년동월vs전월vs당월!$A$927:$AA$991,27,FALSE)</f>
        <v>3350</v>
      </c>
      <c r="Z940" s="68">
        <v>3400</v>
      </c>
      <c r="AA940" s="228">
        <f>VLOOKUP($A940,곡류!$A20:$O84,15,FALSE)</f>
        <v>3400</v>
      </c>
      <c r="AB940" s="251">
        <f t="shared" si="205"/>
        <v>1.4925373134328359</v>
      </c>
      <c r="AC940" s="251">
        <f t="shared" si="206"/>
        <v>0</v>
      </c>
      <c r="AD940" s="83"/>
    </row>
    <row r="941" spans="1:30">
      <c r="A941">
        <v>15</v>
      </c>
      <c r="B941" s="16" t="str">
        <f t="shared" si="182"/>
        <v>쌀(백미)일반형kg충청일반미충청</v>
      </c>
      <c r="C941" s="61"/>
      <c r="D941" s="57" t="s">
        <v>487</v>
      </c>
      <c r="E941" s="42" t="s">
        <v>1748</v>
      </c>
      <c r="F941" s="42" t="s">
        <v>522</v>
      </c>
      <c r="G941" s="43" t="s">
        <v>192</v>
      </c>
      <c r="H941" s="45" t="s">
        <v>1752</v>
      </c>
      <c r="I941" s="46" t="s">
        <v>1753</v>
      </c>
      <c r="J941" s="68">
        <f>VLOOKUP($A941,[1]전년동월vs전월vs당월!$A$927:$AA$991,12,FALSE)</f>
        <v>2350</v>
      </c>
      <c r="K941" s="68">
        <v>2400</v>
      </c>
      <c r="L941" s="228">
        <f>VLOOKUP($A941,곡류!$A21:$O85,12,FALSE)</f>
        <v>2250</v>
      </c>
      <c r="M941" s="251">
        <f t="shared" si="199"/>
        <v>-4.2553191489361701</v>
      </c>
      <c r="N941" s="251">
        <f t="shared" si="200"/>
        <v>-6.25</v>
      </c>
      <c r="O941" s="68" t="str">
        <f>VLOOKUP($A941,[1]전년동월vs전월vs당월!$A$927:$AA$991,17,FALSE)</f>
        <v>-</v>
      </c>
      <c r="P941" s="68">
        <v>2380</v>
      </c>
      <c r="Q941" s="228">
        <f>VLOOKUP($A941,곡류!$A21:$O85,13,FALSE)</f>
        <v>2330</v>
      </c>
      <c r="R941" s="251" t="e">
        <f t="shared" si="201"/>
        <v>#VALUE!</v>
      </c>
      <c r="S941" s="251">
        <f t="shared" si="202"/>
        <v>-2.1008403361344539</v>
      </c>
      <c r="T941" s="68">
        <f>VLOOKUP($A941,[1]전년동월vs전월vs당월!$A$927:$AA$991,22,FALSE)</f>
        <v>2530</v>
      </c>
      <c r="U941" s="68">
        <v>3150</v>
      </c>
      <c r="V941" s="228">
        <f>VLOOKUP($A941,곡류!$A21:$O85,14,FALSE)</f>
        <v>2780</v>
      </c>
      <c r="W941" s="251">
        <f t="shared" si="203"/>
        <v>9.8814229249011856</v>
      </c>
      <c r="X941" s="251">
        <f t="shared" si="204"/>
        <v>-11.746031746031745</v>
      </c>
      <c r="Y941" s="68">
        <f>VLOOKUP($A941,[1]전년동월vs전월vs당월!$A$927:$AA$991,27,FALSE)</f>
        <v>2800</v>
      </c>
      <c r="Z941" s="68">
        <v>2650</v>
      </c>
      <c r="AA941" s="228">
        <f>VLOOKUP($A941,곡류!$A21:$O85,15,FALSE)</f>
        <v>2650</v>
      </c>
      <c r="AB941" s="251">
        <f t="shared" si="205"/>
        <v>-5.3571428571428568</v>
      </c>
      <c r="AC941" s="251">
        <f t="shared" si="206"/>
        <v>0</v>
      </c>
      <c r="AD941" s="83"/>
    </row>
    <row r="942" spans="1:30">
      <c r="A942">
        <v>16</v>
      </c>
      <c r="B942" s="16" t="str">
        <f t="shared" si="182"/>
        <v>쌀(백미)일반형kg전라일반미전라</v>
      </c>
      <c r="C942" s="61"/>
      <c r="D942" s="57" t="s">
        <v>487</v>
      </c>
      <c r="E942" s="42" t="s">
        <v>1748</v>
      </c>
      <c r="F942" s="42" t="s">
        <v>522</v>
      </c>
      <c r="G942" s="43" t="s">
        <v>192</v>
      </c>
      <c r="H942" s="45" t="s">
        <v>1754</v>
      </c>
      <c r="I942" s="46" t="s">
        <v>1755</v>
      </c>
      <c r="J942" s="68">
        <f>VLOOKUP($A942,[1]전년동월vs전월vs당월!$A$927:$AA$991,12,FALSE)</f>
        <v>2330</v>
      </c>
      <c r="K942" s="68">
        <v>2330</v>
      </c>
      <c r="L942" s="228">
        <f>VLOOKUP($A942,곡류!$A22:$O86,12,FALSE)</f>
        <v>2250</v>
      </c>
      <c r="M942" s="251">
        <f t="shared" si="199"/>
        <v>-3.4334763948497855</v>
      </c>
      <c r="N942" s="251">
        <f t="shared" si="200"/>
        <v>-3.4334763948497855</v>
      </c>
      <c r="O942" s="68" t="str">
        <f>VLOOKUP($A942,[1]전년동월vs전월vs당월!$A$927:$AA$991,17,FALSE)</f>
        <v>-</v>
      </c>
      <c r="P942" s="68" t="s">
        <v>628</v>
      </c>
      <c r="Q942" s="228" t="str">
        <f>VLOOKUP($A942,곡류!$A22:$O86,13,FALSE)</f>
        <v>-</v>
      </c>
      <c r="R942" s="251" t="e">
        <f t="shared" si="201"/>
        <v>#VALUE!</v>
      </c>
      <c r="S942" s="251" t="e">
        <f t="shared" si="202"/>
        <v>#VALUE!</v>
      </c>
      <c r="T942" s="68">
        <f>VLOOKUP($A942,[1]전년동월vs전월vs당월!$A$927:$AA$991,22,FALSE)</f>
        <v>3880</v>
      </c>
      <c r="U942" s="68">
        <v>2990</v>
      </c>
      <c r="V942" s="228">
        <f>VLOOKUP($A942,곡류!$A22:$O86,14,FALSE)</f>
        <v>2990</v>
      </c>
      <c r="W942" s="251">
        <f t="shared" si="203"/>
        <v>-22.938144329896907</v>
      </c>
      <c r="X942" s="251">
        <f t="shared" si="204"/>
        <v>0</v>
      </c>
      <c r="Y942" s="68">
        <f>VLOOKUP($A942,[1]전년동월vs전월vs당월!$A$927:$AA$991,27,FALSE)</f>
        <v>2850</v>
      </c>
      <c r="Z942" s="68">
        <v>2700</v>
      </c>
      <c r="AA942" s="228">
        <f>VLOOKUP($A942,곡류!$A22:$O86,15,FALSE)</f>
        <v>2850</v>
      </c>
      <c r="AB942" s="251">
        <f t="shared" si="205"/>
        <v>0</v>
      </c>
      <c r="AC942" s="251">
        <f t="shared" si="206"/>
        <v>5.5555555555555554</v>
      </c>
      <c r="AD942" s="83"/>
    </row>
    <row r="943" spans="1:30">
      <c r="A943">
        <v>17</v>
      </c>
      <c r="B943" s="16" t="str">
        <f t="shared" si="182"/>
        <v>쌀(백미)일반형kg강원일반미강원</v>
      </c>
      <c r="C943" s="61"/>
      <c r="D943" s="57" t="s">
        <v>487</v>
      </c>
      <c r="E943" s="42" t="s">
        <v>1748</v>
      </c>
      <c r="F943" s="42" t="s">
        <v>522</v>
      </c>
      <c r="G943" s="43" t="s">
        <v>192</v>
      </c>
      <c r="H943" s="45" t="s">
        <v>1756</v>
      </c>
      <c r="I943" s="46" t="s">
        <v>1757</v>
      </c>
      <c r="J943" s="68" t="str">
        <f>VLOOKUP($A943,[1]전년동월vs전월vs당월!$A$927:$AA$991,12,FALSE)</f>
        <v>-</v>
      </c>
      <c r="K943" s="68">
        <v>3000</v>
      </c>
      <c r="L943" s="228">
        <f>VLOOKUP($A943,곡류!$A23:$O87,12,FALSE)</f>
        <v>2800</v>
      </c>
      <c r="M943" s="251" t="e">
        <f t="shared" si="199"/>
        <v>#VALUE!</v>
      </c>
      <c r="N943" s="251">
        <f t="shared" si="200"/>
        <v>-6.666666666666667</v>
      </c>
      <c r="O943" s="68" t="str">
        <f>VLOOKUP($A943,[1]전년동월vs전월vs당월!$A$927:$AA$991,17,FALSE)</f>
        <v>-</v>
      </c>
      <c r="P943" s="68" t="s">
        <v>628</v>
      </c>
      <c r="Q943" s="228" t="str">
        <f>VLOOKUP($A943,곡류!$A23:$O87,13,FALSE)</f>
        <v>-</v>
      </c>
      <c r="R943" s="251" t="e">
        <f t="shared" si="201"/>
        <v>#VALUE!</v>
      </c>
      <c r="S943" s="251" t="e">
        <f t="shared" si="202"/>
        <v>#VALUE!</v>
      </c>
      <c r="T943" s="68">
        <f>VLOOKUP($A943,[1]전년동월vs전월vs당월!$A$927:$AA$991,22,FALSE)</f>
        <v>3000</v>
      </c>
      <c r="U943" s="68">
        <v>3000</v>
      </c>
      <c r="V943" s="228">
        <f>VLOOKUP($A943,곡류!$A23:$O87,14,FALSE)</f>
        <v>3000</v>
      </c>
      <c r="W943" s="251">
        <f t="shared" si="203"/>
        <v>0</v>
      </c>
      <c r="X943" s="251">
        <f t="shared" si="204"/>
        <v>0</v>
      </c>
      <c r="Y943" s="68">
        <f>VLOOKUP($A943,[1]전년동월vs전월vs당월!$A$927:$AA$991,27,FALSE)</f>
        <v>2900</v>
      </c>
      <c r="Z943" s="68">
        <v>2950</v>
      </c>
      <c r="AA943" s="228">
        <f>VLOOKUP($A943,곡류!$A23:$O87,15,FALSE)</f>
        <v>2950</v>
      </c>
      <c r="AB943" s="251">
        <f t="shared" si="205"/>
        <v>1.7241379310344827</v>
      </c>
      <c r="AC943" s="251">
        <f t="shared" si="206"/>
        <v>0</v>
      </c>
      <c r="AD943" s="83"/>
    </row>
    <row r="944" spans="1:30">
      <c r="A944">
        <v>18</v>
      </c>
      <c r="B944" s="16" t="str">
        <f t="shared" si="182"/>
        <v>쌀(백미)일반형kg오대쌀강원</v>
      </c>
      <c r="C944" s="61"/>
      <c r="D944" s="57" t="s">
        <v>487</v>
      </c>
      <c r="E944" s="42" t="s">
        <v>1748</v>
      </c>
      <c r="F944" s="42" t="s">
        <v>522</v>
      </c>
      <c r="G944" s="43" t="s">
        <v>192</v>
      </c>
      <c r="H944" s="45" t="s">
        <v>1758</v>
      </c>
      <c r="I944" s="46" t="s">
        <v>1757</v>
      </c>
      <c r="J944" s="68">
        <f>VLOOKUP($A944,[1]전년동월vs전월vs당월!$A$927:$AA$991,12,FALSE)</f>
        <v>2950</v>
      </c>
      <c r="K944" s="68">
        <v>3000</v>
      </c>
      <c r="L944" s="228">
        <f>VLOOKUP($A944,곡류!$A24:$O88,12,FALSE)</f>
        <v>3000</v>
      </c>
      <c r="M944" s="251">
        <f t="shared" si="199"/>
        <v>1.6949152542372881</v>
      </c>
      <c r="N944" s="251">
        <f t="shared" si="200"/>
        <v>0</v>
      </c>
      <c r="O944" s="68">
        <f>VLOOKUP($A944,[1]전년동월vs전월vs당월!$A$927:$AA$991,17,FALSE)</f>
        <v>3500</v>
      </c>
      <c r="P944" s="68">
        <v>3450</v>
      </c>
      <c r="Q944" s="228">
        <f>VLOOKUP($A944,곡류!$A24:$O88,13,FALSE)</f>
        <v>3200</v>
      </c>
      <c r="R944" s="251">
        <f t="shared" si="201"/>
        <v>-8.5714285714285712</v>
      </c>
      <c r="S944" s="251">
        <f t="shared" si="202"/>
        <v>-7.2463768115942031</v>
      </c>
      <c r="T944" s="68">
        <f>VLOOKUP($A944,[1]전년동월vs전월vs당월!$A$927:$AA$991,22,FALSE)</f>
        <v>3380</v>
      </c>
      <c r="U944" s="68">
        <v>3380</v>
      </c>
      <c r="V944" s="228">
        <f>VLOOKUP($A944,곡류!$A24:$O88,14,FALSE)</f>
        <v>3080</v>
      </c>
      <c r="W944" s="251">
        <f t="shared" si="203"/>
        <v>-8.8757396449704142</v>
      </c>
      <c r="X944" s="251">
        <f t="shared" si="204"/>
        <v>-8.8757396449704142</v>
      </c>
      <c r="Y944" s="68">
        <f>VLOOKUP($A944,[1]전년동월vs전월vs당월!$A$927:$AA$991,27,FALSE)</f>
        <v>3200</v>
      </c>
      <c r="Z944" s="68">
        <v>3250</v>
      </c>
      <c r="AA944" s="228">
        <f>VLOOKUP($A944,곡류!$A24:$O88,15,FALSE)</f>
        <v>3250</v>
      </c>
      <c r="AB944" s="251">
        <f t="shared" si="205"/>
        <v>1.5625</v>
      </c>
      <c r="AC944" s="251">
        <f t="shared" si="206"/>
        <v>0</v>
      </c>
      <c r="AD944" s="83"/>
    </row>
    <row r="945" spans="1:30">
      <c r="A945">
        <v>19</v>
      </c>
      <c r="B945" s="16" t="str">
        <f t="shared" si="182"/>
        <v>쌀kg현미쑥쌀국산</v>
      </c>
      <c r="C945" s="61">
        <v>7</v>
      </c>
      <c r="D945" s="57" t="s">
        <v>487</v>
      </c>
      <c r="E945" s="42" t="s">
        <v>523</v>
      </c>
      <c r="F945" s="42"/>
      <c r="G945" s="43" t="s">
        <v>192</v>
      </c>
      <c r="H945" s="45" t="s">
        <v>1759</v>
      </c>
      <c r="I945" s="46" t="s">
        <v>195</v>
      </c>
      <c r="J945" s="68" t="str">
        <f>VLOOKUP($A945,[1]전년동월vs전월vs당월!$A$927:$AA$991,12,FALSE)</f>
        <v>-</v>
      </c>
      <c r="K945" s="68" t="s">
        <v>628</v>
      </c>
      <c r="L945" s="228" t="str">
        <f>VLOOKUP($A945,곡류!$A25:$O89,12,FALSE)</f>
        <v>-</v>
      </c>
      <c r="M945" s="251" t="e">
        <f t="shared" si="199"/>
        <v>#VALUE!</v>
      </c>
      <c r="N945" s="251" t="e">
        <f t="shared" si="200"/>
        <v>#VALUE!</v>
      </c>
      <c r="O945" s="68" t="str">
        <f>VLOOKUP($A945,[1]전년동월vs전월vs당월!$A$927:$AA$991,17,FALSE)</f>
        <v>-</v>
      </c>
      <c r="P945" s="68" t="s">
        <v>628</v>
      </c>
      <c r="Q945" s="228" t="str">
        <f>VLOOKUP($A945,곡류!$A25:$O89,13,FALSE)</f>
        <v>-</v>
      </c>
      <c r="R945" s="251" t="e">
        <f t="shared" si="201"/>
        <v>#VALUE!</v>
      </c>
      <c r="S945" s="251" t="e">
        <f t="shared" si="202"/>
        <v>#VALUE!</v>
      </c>
      <c r="T945" s="68" t="str">
        <f>VLOOKUP($A945,[1]전년동월vs전월vs당월!$A$927:$AA$991,22,FALSE)</f>
        <v>-</v>
      </c>
      <c r="U945" s="68" t="s">
        <v>628</v>
      </c>
      <c r="V945" s="228" t="str">
        <f>VLOOKUP($A945,곡류!$A25:$O89,14,FALSE)</f>
        <v>-</v>
      </c>
      <c r="W945" s="251" t="e">
        <f t="shared" si="203"/>
        <v>#VALUE!</v>
      </c>
      <c r="X945" s="251" t="e">
        <f t="shared" si="204"/>
        <v>#VALUE!</v>
      </c>
      <c r="Y945" s="68" t="str">
        <f>VLOOKUP($A945,[1]전년동월vs전월vs당월!$A$927:$AA$991,27,FALSE)</f>
        <v>-</v>
      </c>
      <c r="Z945" s="68" t="s">
        <v>628</v>
      </c>
      <c r="AA945" s="228" t="str">
        <f>VLOOKUP($A945,곡류!$A25:$O89,15,FALSE)</f>
        <v>-</v>
      </c>
      <c r="AB945" s="251" t="e">
        <f t="shared" si="205"/>
        <v>#VALUE!</v>
      </c>
      <c r="AC945" s="251" t="e">
        <f t="shared" si="206"/>
        <v>#VALUE!</v>
      </c>
      <c r="AD945" s="83"/>
    </row>
    <row r="946" spans="1:30">
      <c r="A946">
        <v>20</v>
      </c>
      <c r="B946" s="16" t="str">
        <f t="shared" si="182"/>
        <v>옥수수(찰옥수수)마른것kg찰옥수수알국산</v>
      </c>
      <c r="C946" s="61">
        <v>8</v>
      </c>
      <c r="D946" s="57" t="s">
        <v>487</v>
      </c>
      <c r="E946" s="42" t="s">
        <v>492</v>
      </c>
      <c r="F946" s="42" t="s">
        <v>524</v>
      </c>
      <c r="G946" s="43" t="s">
        <v>192</v>
      </c>
      <c r="H946" s="45" t="s">
        <v>1760</v>
      </c>
      <c r="I946" s="46" t="s">
        <v>195</v>
      </c>
      <c r="J946" s="68" t="str">
        <f>VLOOKUP($A946,[1]전년동월vs전월vs당월!$A$927:$AA$991,12,FALSE)</f>
        <v>-</v>
      </c>
      <c r="K946" s="68" t="s">
        <v>628</v>
      </c>
      <c r="L946" s="228" t="str">
        <f>VLOOKUP($A946,곡류!$A26:$O90,12,FALSE)</f>
        <v>-</v>
      </c>
      <c r="M946" s="251" t="e">
        <f t="shared" si="199"/>
        <v>#VALUE!</v>
      </c>
      <c r="N946" s="251" t="e">
        <f t="shared" si="200"/>
        <v>#VALUE!</v>
      </c>
      <c r="O946" s="68" t="str">
        <f>VLOOKUP($A946,[1]전년동월vs전월vs당월!$A$927:$AA$991,17,FALSE)</f>
        <v>-</v>
      </c>
      <c r="P946" s="68" t="s">
        <v>628</v>
      </c>
      <c r="Q946" s="228" t="str">
        <f>VLOOKUP($A946,곡류!$A26:$O90,13,FALSE)</f>
        <v>-</v>
      </c>
      <c r="R946" s="251" t="e">
        <f t="shared" si="201"/>
        <v>#VALUE!</v>
      </c>
      <c r="S946" s="251" t="e">
        <f t="shared" si="202"/>
        <v>#VALUE!</v>
      </c>
      <c r="T946" s="68">
        <f>VLOOKUP($A946,[1]전년동월vs전월vs당월!$A$927:$AA$991,22,FALSE)</f>
        <v>7200</v>
      </c>
      <c r="U946" s="68">
        <v>7500</v>
      </c>
      <c r="V946" s="228">
        <f>VLOOKUP($A946,곡류!$A26:$O90,14,FALSE)</f>
        <v>7500</v>
      </c>
      <c r="W946" s="251">
        <f t="shared" si="203"/>
        <v>4.166666666666667</v>
      </c>
      <c r="X946" s="251">
        <f t="shared" si="204"/>
        <v>0</v>
      </c>
      <c r="Y946" s="68">
        <f>VLOOKUP($A946,[1]전년동월vs전월vs당월!$A$927:$AA$991,27,FALSE)</f>
        <v>8980</v>
      </c>
      <c r="Z946" s="68">
        <v>7380</v>
      </c>
      <c r="AA946" s="228">
        <f>VLOOKUP($A946,곡류!$A26:$O90,15,FALSE)</f>
        <v>7380</v>
      </c>
      <c r="AB946" s="251">
        <f t="shared" si="205"/>
        <v>-17.817371937639198</v>
      </c>
      <c r="AC946" s="251">
        <f t="shared" si="206"/>
        <v>0</v>
      </c>
      <c r="AD946" s="83"/>
    </row>
    <row r="947" spans="1:30">
      <c r="A947">
        <v>21</v>
      </c>
      <c r="B947" s="16" t="str">
        <f t="shared" si="182"/>
        <v>옥수수(찰옥수수)마른것kg찰옥수수쌀국산</v>
      </c>
      <c r="C947" s="61"/>
      <c r="D947" s="57" t="s">
        <v>487</v>
      </c>
      <c r="E947" s="42" t="s">
        <v>492</v>
      </c>
      <c r="F947" s="42" t="s">
        <v>524</v>
      </c>
      <c r="G947" s="43" t="s">
        <v>192</v>
      </c>
      <c r="H947" s="45" t="s">
        <v>1761</v>
      </c>
      <c r="I947" s="46" t="s">
        <v>195</v>
      </c>
      <c r="J947" s="68" t="str">
        <f>VLOOKUP($A947,[1]전년동월vs전월vs당월!$A$927:$AA$991,12,FALSE)</f>
        <v>-</v>
      </c>
      <c r="K947" s="68" t="s">
        <v>628</v>
      </c>
      <c r="L947" s="228" t="str">
        <f>VLOOKUP($A947,곡류!$A27:$O91,12,FALSE)</f>
        <v>-</v>
      </c>
      <c r="M947" s="251" t="e">
        <f t="shared" si="199"/>
        <v>#VALUE!</v>
      </c>
      <c r="N947" s="251" t="e">
        <f t="shared" si="200"/>
        <v>#VALUE!</v>
      </c>
      <c r="O947" s="68" t="str">
        <f>VLOOKUP($A947,[1]전년동월vs전월vs당월!$A$927:$AA$991,17,FALSE)</f>
        <v>-</v>
      </c>
      <c r="P947" s="68" t="s">
        <v>628</v>
      </c>
      <c r="Q947" s="228" t="str">
        <f>VLOOKUP($A947,곡류!$A27:$O91,13,FALSE)</f>
        <v>-</v>
      </c>
      <c r="R947" s="251" t="e">
        <f t="shared" si="201"/>
        <v>#VALUE!</v>
      </c>
      <c r="S947" s="251" t="e">
        <f t="shared" si="202"/>
        <v>#VALUE!</v>
      </c>
      <c r="T947" s="68">
        <f>VLOOKUP($A947,[1]전년동월vs전월vs당월!$A$927:$AA$991,22,FALSE)</f>
        <v>7400</v>
      </c>
      <c r="U947" s="68">
        <v>7800</v>
      </c>
      <c r="V947" s="228">
        <f>VLOOKUP($A947,곡류!$A27:$O91,14,FALSE)</f>
        <v>7800</v>
      </c>
      <c r="W947" s="251">
        <f t="shared" si="203"/>
        <v>5.4054054054054053</v>
      </c>
      <c r="X947" s="251">
        <f t="shared" si="204"/>
        <v>0</v>
      </c>
      <c r="Y947" s="68">
        <f>VLOOKUP($A947,[1]전년동월vs전월vs당월!$A$927:$AA$991,27,FALSE)</f>
        <v>9350</v>
      </c>
      <c r="Z947" s="68">
        <v>7900</v>
      </c>
      <c r="AA947" s="228">
        <f>VLOOKUP($A947,곡류!$A27:$O91,15,FALSE)</f>
        <v>7900</v>
      </c>
      <c r="AB947" s="251">
        <f t="shared" si="205"/>
        <v>-15.508021390374331</v>
      </c>
      <c r="AC947" s="251">
        <f t="shared" si="206"/>
        <v>0</v>
      </c>
      <c r="AD947" s="83"/>
    </row>
    <row r="948" spans="1:30">
      <c r="A948">
        <v>22</v>
      </c>
      <c r="B948" s="16" t="str">
        <f t="shared" si="182"/>
        <v>옥수수(찰옥수수)냉동,옥수수kg냉동찰옥수수국산</v>
      </c>
      <c r="C948" s="61"/>
      <c r="D948" s="57" t="s">
        <v>487</v>
      </c>
      <c r="E948" s="42" t="s">
        <v>492</v>
      </c>
      <c r="F948" s="42" t="s">
        <v>1762</v>
      </c>
      <c r="G948" s="43" t="s">
        <v>192</v>
      </c>
      <c r="H948" s="45" t="s">
        <v>234</v>
      </c>
      <c r="I948" s="46" t="s">
        <v>195</v>
      </c>
      <c r="J948" s="68" t="str">
        <f>VLOOKUP($A948,[1]전년동월vs전월vs당월!$A$927:$AA$991,12,FALSE)</f>
        <v>-</v>
      </c>
      <c r="K948" s="68" t="s">
        <v>628</v>
      </c>
      <c r="L948" s="228" t="str">
        <f>VLOOKUP($A948,곡류!$A28:$O92,12,FALSE)</f>
        <v>-</v>
      </c>
      <c r="M948" s="251" t="e">
        <f t="shared" si="199"/>
        <v>#VALUE!</v>
      </c>
      <c r="N948" s="251" t="e">
        <f t="shared" si="200"/>
        <v>#VALUE!</v>
      </c>
      <c r="O948" s="68" t="str">
        <f>VLOOKUP($A948,[1]전년동월vs전월vs당월!$A$927:$AA$991,17,FALSE)</f>
        <v>-</v>
      </c>
      <c r="P948" s="68" t="s">
        <v>628</v>
      </c>
      <c r="Q948" s="228" t="str">
        <f>VLOOKUP($A948,곡류!$A28:$O92,13,FALSE)</f>
        <v>-</v>
      </c>
      <c r="R948" s="251" t="e">
        <f t="shared" si="201"/>
        <v>#VALUE!</v>
      </c>
      <c r="S948" s="251" t="e">
        <f t="shared" si="202"/>
        <v>#VALUE!</v>
      </c>
      <c r="T948" s="68">
        <f>VLOOKUP($A948,[1]전년동월vs전월vs당월!$A$927:$AA$991,22,FALSE)</f>
        <v>8130</v>
      </c>
      <c r="U948" s="68" t="s">
        <v>628</v>
      </c>
      <c r="V948" s="228" t="str">
        <f>VLOOKUP($A948,곡류!$A28:$O92,14,FALSE)</f>
        <v>-</v>
      </c>
      <c r="W948" s="251" t="e">
        <f t="shared" si="203"/>
        <v>#VALUE!</v>
      </c>
      <c r="X948" s="251" t="e">
        <f t="shared" si="204"/>
        <v>#VALUE!</v>
      </c>
      <c r="Y948" s="68" t="str">
        <f>VLOOKUP($A948,[1]전년동월vs전월vs당월!$A$927:$AA$991,27,FALSE)</f>
        <v>-</v>
      </c>
      <c r="Z948" s="68" t="s">
        <v>628</v>
      </c>
      <c r="AA948" s="228" t="str">
        <f>VLOOKUP($A948,곡류!$A28:$O92,15,FALSE)</f>
        <v>-</v>
      </c>
      <c r="AB948" s="251" t="e">
        <f t="shared" si="205"/>
        <v>#VALUE!</v>
      </c>
      <c r="AC948" s="251" t="e">
        <f t="shared" si="206"/>
        <v>#VALUE!</v>
      </c>
      <c r="AD948" s="83"/>
    </row>
    <row r="949" spans="1:30">
      <c r="A949">
        <v>23</v>
      </c>
      <c r="B949" s="16" t="str">
        <f t="shared" si="182"/>
        <v>옥수수(찰옥수수)냉동,옥수수kg냉동찰옥수수알국산</v>
      </c>
      <c r="C949" s="61"/>
      <c r="D949" s="57" t="s">
        <v>487</v>
      </c>
      <c r="E949" s="42" t="s">
        <v>492</v>
      </c>
      <c r="F949" s="42" t="s">
        <v>1762</v>
      </c>
      <c r="G949" s="43" t="s">
        <v>192</v>
      </c>
      <c r="H949" s="45" t="s">
        <v>236</v>
      </c>
      <c r="I949" s="46" t="s">
        <v>195</v>
      </c>
      <c r="J949" s="68" t="str">
        <f>VLOOKUP($A949,[1]전년동월vs전월vs당월!$A$927:$AA$991,12,FALSE)</f>
        <v>-</v>
      </c>
      <c r="K949" s="68" t="s">
        <v>628</v>
      </c>
      <c r="L949" s="228" t="str">
        <f>VLOOKUP($A949,곡류!$A29:$O93,12,FALSE)</f>
        <v>-</v>
      </c>
      <c r="M949" s="251" t="e">
        <f t="shared" si="199"/>
        <v>#VALUE!</v>
      </c>
      <c r="N949" s="251" t="e">
        <f t="shared" si="200"/>
        <v>#VALUE!</v>
      </c>
      <c r="O949" s="68" t="str">
        <f>VLOOKUP($A949,[1]전년동월vs전월vs당월!$A$927:$AA$991,17,FALSE)</f>
        <v>-</v>
      </c>
      <c r="P949" s="68" t="s">
        <v>628</v>
      </c>
      <c r="Q949" s="228" t="str">
        <f>VLOOKUP($A949,곡류!$A29:$O93,13,FALSE)</f>
        <v>-</v>
      </c>
      <c r="R949" s="251" t="e">
        <f t="shared" si="201"/>
        <v>#VALUE!</v>
      </c>
      <c r="S949" s="251" t="e">
        <f t="shared" si="202"/>
        <v>#VALUE!</v>
      </c>
      <c r="T949" s="68" t="str">
        <f>VLOOKUP($A949,[1]전년동월vs전월vs당월!$A$927:$AA$991,22,FALSE)</f>
        <v>-</v>
      </c>
      <c r="U949" s="68" t="s">
        <v>628</v>
      </c>
      <c r="V949" s="228" t="str">
        <f>VLOOKUP($A949,곡류!$A29:$O93,14,FALSE)</f>
        <v>-</v>
      </c>
      <c r="W949" s="251" t="e">
        <f t="shared" si="203"/>
        <v>#VALUE!</v>
      </c>
      <c r="X949" s="251" t="e">
        <f t="shared" si="204"/>
        <v>#VALUE!</v>
      </c>
      <c r="Y949" s="68" t="str">
        <f>VLOOKUP($A949,[1]전년동월vs전월vs당월!$A$927:$AA$991,27,FALSE)</f>
        <v>-</v>
      </c>
      <c r="Z949" s="68" t="s">
        <v>628</v>
      </c>
      <c r="AA949" s="228" t="str">
        <f>VLOOKUP($A949,곡류!$A29:$O93,15,FALSE)</f>
        <v>-</v>
      </c>
      <c r="AB949" s="251" t="e">
        <f t="shared" si="205"/>
        <v>#VALUE!</v>
      </c>
      <c r="AC949" s="251" t="e">
        <f t="shared" si="206"/>
        <v>#VALUE!</v>
      </c>
      <c r="AD949" s="83"/>
    </row>
    <row r="950" spans="1:30">
      <c r="A950">
        <v>24</v>
      </c>
      <c r="B950" s="16" t="str">
        <f t="shared" si="182"/>
        <v>율무율무쌀kg율무국산</v>
      </c>
      <c r="C950" s="61">
        <v>9</v>
      </c>
      <c r="D950" s="57" t="s">
        <v>487</v>
      </c>
      <c r="E950" s="42" t="s">
        <v>493</v>
      </c>
      <c r="F950" s="42" t="s">
        <v>525</v>
      </c>
      <c r="G950" s="43" t="s">
        <v>192</v>
      </c>
      <c r="H950" s="45" t="s">
        <v>1763</v>
      </c>
      <c r="I950" s="46" t="s">
        <v>195</v>
      </c>
      <c r="J950" s="68">
        <f>VLOOKUP($A950,[1]전년동월vs전월vs당월!$A$927:$AA$991,12,FALSE)</f>
        <v>15000</v>
      </c>
      <c r="K950" s="68">
        <v>15200</v>
      </c>
      <c r="L950" s="228">
        <f>VLOOKUP($A950,곡류!$A30:$O94,12,FALSE)</f>
        <v>15200</v>
      </c>
      <c r="M950" s="251">
        <f t="shared" si="199"/>
        <v>1.3333333333333333</v>
      </c>
      <c r="N950" s="251">
        <f t="shared" si="200"/>
        <v>0</v>
      </c>
      <c r="O950" s="68">
        <f>VLOOKUP($A950,[1]전년동월vs전월vs당월!$A$927:$AA$991,17,FALSE)</f>
        <v>17000</v>
      </c>
      <c r="P950" s="68">
        <v>19000</v>
      </c>
      <c r="Q950" s="228">
        <f>VLOOKUP($A950,곡류!$A30:$O94,13,FALSE)</f>
        <v>19000</v>
      </c>
      <c r="R950" s="251">
        <f t="shared" si="201"/>
        <v>11.764705882352942</v>
      </c>
      <c r="S950" s="251">
        <f t="shared" si="202"/>
        <v>0</v>
      </c>
      <c r="T950" s="68">
        <f>VLOOKUP($A950,[1]전년동월vs전월vs당월!$A$927:$AA$991,22,FALSE)</f>
        <v>25600</v>
      </c>
      <c r="U950" s="68">
        <v>22800</v>
      </c>
      <c r="V950" s="228">
        <f>VLOOKUP($A950,곡류!$A30:$O94,14,FALSE)</f>
        <v>22800</v>
      </c>
      <c r="W950" s="251">
        <f t="shared" si="203"/>
        <v>-10.9375</v>
      </c>
      <c r="X950" s="251">
        <f t="shared" si="204"/>
        <v>0</v>
      </c>
      <c r="Y950" s="68">
        <f>VLOOKUP($A950,[1]전년동월vs전월vs당월!$A$927:$AA$991,27,FALSE)</f>
        <v>18750</v>
      </c>
      <c r="Z950" s="68">
        <v>18750</v>
      </c>
      <c r="AA950" s="228">
        <f>VLOOKUP($A950,곡류!$A30:$O94,15,FALSE)</f>
        <v>18200</v>
      </c>
      <c r="AB950" s="251">
        <f t="shared" si="205"/>
        <v>-2.9333333333333331</v>
      </c>
      <c r="AC950" s="251">
        <f t="shared" si="206"/>
        <v>-2.9333333333333331</v>
      </c>
      <c r="AD950" s="83"/>
    </row>
    <row r="951" spans="1:30">
      <c r="A951">
        <v>25</v>
      </c>
      <c r="B951" s="16" t="str">
        <f t="shared" si="182"/>
        <v>조도정곡kg메조국산</v>
      </c>
      <c r="C951" s="61">
        <v>10</v>
      </c>
      <c r="D951" s="57" t="s">
        <v>487</v>
      </c>
      <c r="E951" s="42" t="s">
        <v>526</v>
      </c>
      <c r="F951" s="42" t="s">
        <v>1764</v>
      </c>
      <c r="G951" s="43" t="s">
        <v>192</v>
      </c>
      <c r="H951" s="45" t="s">
        <v>1765</v>
      </c>
      <c r="I951" s="46" t="s">
        <v>195</v>
      </c>
      <c r="J951" s="68">
        <f>VLOOKUP($A951,[1]전년동월vs전월vs당월!$A$927:$AA$991,12,FALSE)</f>
        <v>12400</v>
      </c>
      <c r="K951" s="68">
        <v>10400</v>
      </c>
      <c r="L951" s="228">
        <f>VLOOKUP($A951,곡류!$A31:$O95,12,FALSE)</f>
        <v>9200</v>
      </c>
      <c r="M951" s="251">
        <f t="shared" si="199"/>
        <v>-25.806451612903224</v>
      </c>
      <c r="N951" s="251">
        <f t="shared" si="200"/>
        <v>-11.538461538461538</v>
      </c>
      <c r="O951" s="68">
        <f>VLOOKUP($A951,[1]전년동월vs전월vs당월!$A$927:$AA$991,17,FALSE)</f>
        <v>14000</v>
      </c>
      <c r="P951" s="68" t="s">
        <v>628</v>
      </c>
      <c r="Q951" s="228" t="str">
        <f>VLOOKUP($A951,곡류!$A31:$O95,13,FALSE)</f>
        <v>-</v>
      </c>
      <c r="R951" s="251" t="e">
        <f t="shared" si="201"/>
        <v>#VALUE!</v>
      </c>
      <c r="S951" s="251" t="e">
        <f t="shared" si="202"/>
        <v>#VALUE!</v>
      </c>
      <c r="T951" s="68">
        <f>VLOOKUP($A951,[1]전년동월vs전월vs당월!$A$927:$AA$991,22,FALSE)</f>
        <v>14400</v>
      </c>
      <c r="U951" s="68">
        <v>15300</v>
      </c>
      <c r="V951" s="228">
        <f>VLOOKUP($A951,곡류!$A31:$O95,14,FALSE)</f>
        <v>15300</v>
      </c>
      <c r="W951" s="251">
        <f t="shared" si="203"/>
        <v>6.25</v>
      </c>
      <c r="X951" s="251">
        <f t="shared" si="204"/>
        <v>0</v>
      </c>
      <c r="Y951" s="68">
        <f>VLOOKUP($A951,[1]전년동월vs전월vs당월!$A$927:$AA$991,27,FALSE)</f>
        <v>13120</v>
      </c>
      <c r="Z951" s="68">
        <v>13120</v>
      </c>
      <c r="AA951" s="228">
        <f>VLOOKUP($A951,곡류!$A31:$O95,15,FALSE)</f>
        <v>13120</v>
      </c>
      <c r="AB951" s="251">
        <f t="shared" si="205"/>
        <v>0</v>
      </c>
      <c r="AC951" s="251">
        <f t="shared" si="206"/>
        <v>0</v>
      </c>
      <c r="AD951" s="83"/>
    </row>
    <row r="952" spans="1:30">
      <c r="A952">
        <v>26</v>
      </c>
      <c r="B952" s="16" t="str">
        <f t="shared" si="182"/>
        <v>조kg차조국산</v>
      </c>
      <c r="C952" s="61"/>
      <c r="D952" s="57" t="s">
        <v>487</v>
      </c>
      <c r="E952" s="42" t="s">
        <v>1766</v>
      </c>
      <c r="F952" s="42"/>
      <c r="G952" s="43" t="s">
        <v>192</v>
      </c>
      <c r="H952" s="45" t="s">
        <v>1767</v>
      </c>
      <c r="I952" s="46" t="s">
        <v>195</v>
      </c>
      <c r="J952" s="68">
        <f>VLOOKUP($A952,[1]전년동월vs전월vs당월!$A$927:$AA$991,12,FALSE)</f>
        <v>13000</v>
      </c>
      <c r="K952" s="68">
        <v>9600</v>
      </c>
      <c r="L952" s="228">
        <f>VLOOKUP($A952,곡류!$A32:$O96,12,FALSE)</f>
        <v>6000</v>
      </c>
      <c r="M952" s="251">
        <f t="shared" si="199"/>
        <v>-53.846153846153847</v>
      </c>
      <c r="N952" s="251">
        <f t="shared" si="200"/>
        <v>-37.5</v>
      </c>
      <c r="O952" s="68">
        <f>VLOOKUP($A952,[1]전년동월vs전월vs당월!$A$927:$AA$991,17,FALSE)</f>
        <v>18000</v>
      </c>
      <c r="P952" s="68">
        <v>9800</v>
      </c>
      <c r="Q952" s="228">
        <f>VLOOKUP($A952,곡류!$A32:$O96,13,FALSE)</f>
        <v>9800</v>
      </c>
      <c r="R952" s="251">
        <f t="shared" si="201"/>
        <v>-45.555555555555557</v>
      </c>
      <c r="S952" s="251">
        <f t="shared" si="202"/>
        <v>0</v>
      </c>
      <c r="T952" s="68">
        <f>VLOOKUP($A952,[1]전년동월vs전월vs당월!$A$927:$AA$991,22,FALSE)</f>
        <v>17600</v>
      </c>
      <c r="U952" s="68">
        <v>14500</v>
      </c>
      <c r="V952" s="228">
        <f>VLOOKUP($A952,곡류!$A32:$O96,14,FALSE)</f>
        <v>14400</v>
      </c>
      <c r="W952" s="251">
        <f t="shared" si="203"/>
        <v>-18.181818181818183</v>
      </c>
      <c r="X952" s="251">
        <f t="shared" si="204"/>
        <v>-0.68965517241379315</v>
      </c>
      <c r="Y952" s="68">
        <f>VLOOKUP($A952,[1]전년동월vs전월vs당월!$A$927:$AA$991,27,FALSE)</f>
        <v>19000</v>
      </c>
      <c r="Z952" s="68">
        <v>11880</v>
      </c>
      <c r="AA952" s="228">
        <f>VLOOKUP($A952,곡류!$A32:$O96,15,FALSE)</f>
        <v>11880</v>
      </c>
      <c r="AB952" s="251">
        <f t="shared" si="205"/>
        <v>-37.473684210526315</v>
      </c>
      <c r="AC952" s="251">
        <f t="shared" si="206"/>
        <v>0</v>
      </c>
      <c r="AD952" s="83"/>
    </row>
    <row r="953" spans="1:30">
      <c r="A953">
        <v>27</v>
      </c>
      <c r="B953" s="16" t="str">
        <f t="shared" si="182"/>
        <v>찹쌀현미kg찰현미국산</v>
      </c>
      <c r="C953" s="61">
        <v>11</v>
      </c>
      <c r="D953" s="57" t="s">
        <v>487</v>
      </c>
      <c r="E953" s="42" t="s">
        <v>527</v>
      </c>
      <c r="F953" s="42" t="s">
        <v>226</v>
      </c>
      <c r="G953" s="43" t="s">
        <v>192</v>
      </c>
      <c r="H953" s="45" t="s">
        <v>1768</v>
      </c>
      <c r="I953" s="46" t="s">
        <v>195</v>
      </c>
      <c r="J953" s="68">
        <f>VLOOKUP($A953,[1]전년동월vs전월vs당월!$A$927:$AA$991,12,FALSE)</f>
        <v>3050</v>
      </c>
      <c r="K953" s="68">
        <v>2700</v>
      </c>
      <c r="L953" s="228">
        <f>VLOOKUP($A953,곡류!$A33:$O97,12,FALSE)</f>
        <v>2800</v>
      </c>
      <c r="M953" s="251">
        <f t="shared" si="199"/>
        <v>-8.1967213114754092</v>
      </c>
      <c r="N953" s="251">
        <f t="shared" si="200"/>
        <v>3.7037037037037037</v>
      </c>
      <c r="O953" s="68">
        <f>VLOOKUP($A953,[1]전년동월vs전월vs당월!$A$927:$AA$991,17,FALSE)</f>
        <v>3100</v>
      </c>
      <c r="P953" s="68">
        <v>3400</v>
      </c>
      <c r="Q953" s="228">
        <f>VLOOKUP($A953,곡류!$A33:$O97,13,FALSE)</f>
        <v>3630</v>
      </c>
      <c r="R953" s="251">
        <f t="shared" si="201"/>
        <v>17.096774193548388</v>
      </c>
      <c r="S953" s="251">
        <f t="shared" si="202"/>
        <v>6.7647058823529411</v>
      </c>
      <c r="T953" s="68">
        <f>VLOOKUP($A953,[1]전년동월vs전월vs당월!$A$927:$AA$991,22,FALSE)</f>
        <v>5450</v>
      </c>
      <c r="U953" s="68">
        <v>5300</v>
      </c>
      <c r="V953" s="228">
        <f>VLOOKUP($A953,곡류!$A33:$O97,14,FALSE)</f>
        <v>4800</v>
      </c>
      <c r="W953" s="251">
        <f t="shared" si="203"/>
        <v>-11.926605504587156</v>
      </c>
      <c r="X953" s="251">
        <f t="shared" si="204"/>
        <v>-9.433962264150944</v>
      </c>
      <c r="Y953" s="68">
        <f>VLOOKUP($A953,[1]전년동월vs전월vs당월!$A$927:$AA$991,27,FALSE)</f>
        <v>4400</v>
      </c>
      <c r="Z953" s="68">
        <v>5000</v>
      </c>
      <c r="AA953" s="228">
        <f>VLOOKUP($A953,곡류!$A33:$O97,15,FALSE)</f>
        <v>4880</v>
      </c>
      <c r="AB953" s="251">
        <f t="shared" si="205"/>
        <v>10.909090909090908</v>
      </c>
      <c r="AC953" s="251">
        <f t="shared" si="206"/>
        <v>-2.4</v>
      </c>
      <c r="AD953" s="83"/>
    </row>
    <row r="954" spans="1:30">
      <c r="A954">
        <v>28</v>
      </c>
      <c r="B954" s="16" t="str">
        <f t="shared" si="182"/>
        <v>찹쌀백미kg찹쌀경기</v>
      </c>
      <c r="C954" s="61"/>
      <c r="D954" s="57" t="s">
        <v>487</v>
      </c>
      <c r="E954" s="42" t="s">
        <v>527</v>
      </c>
      <c r="F954" s="42" t="s">
        <v>528</v>
      </c>
      <c r="G954" s="43" t="s">
        <v>192</v>
      </c>
      <c r="H954" s="45" t="s">
        <v>229</v>
      </c>
      <c r="I954" s="46" t="s">
        <v>223</v>
      </c>
      <c r="J954" s="68">
        <f>VLOOKUP($A954,[1]전년동월vs전월vs당월!$A$927:$AA$991,12,FALSE)</f>
        <v>3100</v>
      </c>
      <c r="K954" s="68">
        <v>2850</v>
      </c>
      <c r="L954" s="228">
        <f>VLOOKUP($A954,곡류!$A34:$O98,12,FALSE)</f>
        <v>3000</v>
      </c>
      <c r="M954" s="251">
        <f t="shared" si="199"/>
        <v>-3.225806451612903</v>
      </c>
      <c r="N954" s="251">
        <f t="shared" si="200"/>
        <v>5.2631578947368425</v>
      </c>
      <c r="O954" s="68">
        <f>VLOOKUP($A954,[1]전년동월vs전월vs당월!$A$927:$AA$991,17,FALSE)</f>
        <v>3200</v>
      </c>
      <c r="P954" s="68">
        <v>3150</v>
      </c>
      <c r="Q954" s="228">
        <f>VLOOKUP($A954,곡류!$A34:$O98,13,FALSE)</f>
        <v>3380</v>
      </c>
      <c r="R954" s="251">
        <f t="shared" si="201"/>
        <v>5.625</v>
      </c>
      <c r="S954" s="251">
        <f t="shared" si="202"/>
        <v>7.3015873015873014</v>
      </c>
      <c r="T954" s="68">
        <f>VLOOKUP($A954,[1]전년동월vs전월vs당월!$A$927:$AA$991,22,FALSE)</f>
        <v>4430</v>
      </c>
      <c r="U954" s="68">
        <v>4380</v>
      </c>
      <c r="V954" s="228">
        <f>VLOOKUP($A954,곡류!$A34:$O98,14,FALSE)</f>
        <v>4380</v>
      </c>
      <c r="W954" s="251">
        <f t="shared" si="203"/>
        <v>-1.1286681715575622</v>
      </c>
      <c r="X954" s="251">
        <f t="shared" si="204"/>
        <v>0</v>
      </c>
      <c r="Y954" s="68">
        <f>VLOOKUP($A954,[1]전년동월vs전월vs당월!$A$927:$AA$991,27,FALSE)</f>
        <v>4400</v>
      </c>
      <c r="Z954" s="68">
        <v>4750</v>
      </c>
      <c r="AA954" s="228">
        <f>VLOOKUP($A954,곡류!$A34:$O98,15,FALSE)</f>
        <v>4750</v>
      </c>
      <c r="AB954" s="251">
        <f t="shared" si="205"/>
        <v>7.9545454545454541</v>
      </c>
      <c r="AC954" s="251">
        <f t="shared" si="206"/>
        <v>0</v>
      </c>
      <c r="AD954" s="83"/>
    </row>
    <row r="955" spans="1:30">
      <c r="A955">
        <v>29</v>
      </c>
      <c r="B955" s="16" t="str">
        <f t="shared" si="182"/>
        <v>찹쌀백미kg찹쌀충청</v>
      </c>
      <c r="C955" s="61"/>
      <c r="D955" s="57" t="s">
        <v>487</v>
      </c>
      <c r="E955" s="42" t="s">
        <v>527</v>
      </c>
      <c r="F955" s="42" t="s">
        <v>528</v>
      </c>
      <c r="G955" s="43" t="s">
        <v>192</v>
      </c>
      <c r="H955" s="45" t="s">
        <v>229</v>
      </c>
      <c r="I955" s="46" t="s">
        <v>1753</v>
      </c>
      <c r="J955" s="68" t="str">
        <f>VLOOKUP($A955,[1]전년동월vs전월vs당월!$A$927:$AA$991,12,FALSE)</f>
        <v>-</v>
      </c>
      <c r="K955" s="68" t="s">
        <v>628</v>
      </c>
      <c r="L955" s="228" t="str">
        <f>VLOOKUP($A955,곡류!$A35:$O99,12,FALSE)</f>
        <v>-</v>
      </c>
      <c r="M955" s="251" t="e">
        <f t="shared" si="199"/>
        <v>#VALUE!</v>
      </c>
      <c r="N955" s="251" t="e">
        <f t="shared" si="200"/>
        <v>#VALUE!</v>
      </c>
      <c r="O955" s="68" t="str">
        <f>VLOOKUP($A955,[1]전년동월vs전월vs당월!$A$927:$AA$991,17,FALSE)</f>
        <v>-</v>
      </c>
      <c r="P955" s="68" t="s">
        <v>628</v>
      </c>
      <c r="Q955" s="228" t="str">
        <f>VLOOKUP($A955,곡류!$A35:$O99,13,FALSE)</f>
        <v>-</v>
      </c>
      <c r="R955" s="251" t="e">
        <f t="shared" si="201"/>
        <v>#VALUE!</v>
      </c>
      <c r="S955" s="251" t="e">
        <f t="shared" si="202"/>
        <v>#VALUE!</v>
      </c>
      <c r="T955" s="68">
        <f>VLOOKUP($A955,[1]전년동월vs전월vs당월!$A$927:$AA$991,22,FALSE)</f>
        <v>4950</v>
      </c>
      <c r="U955" s="68">
        <v>6000</v>
      </c>
      <c r="V955" s="228" t="str">
        <f>VLOOKUP($A955,곡류!$A35:$O99,14,FALSE)</f>
        <v>-</v>
      </c>
      <c r="W955" s="251" t="e">
        <f t="shared" si="203"/>
        <v>#VALUE!</v>
      </c>
      <c r="X955" s="251" t="e">
        <f t="shared" si="204"/>
        <v>#VALUE!</v>
      </c>
      <c r="Y955" s="68">
        <f>VLOOKUP($A955,[1]전년동월vs전월vs당월!$A$927:$AA$991,27,FALSE)</f>
        <v>4650</v>
      </c>
      <c r="Z955" s="68">
        <v>4900</v>
      </c>
      <c r="AA955" s="228">
        <f>VLOOKUP($A955,곡류!$A35:$O99,15,FALSE)</f>
        <v>4700</v>
      </c>
      <c r="AB955" s="251">
        <f t="shared" si="205"/>
        <v>1.075268817204301</v>
      </c>
      <c r="AC955" s="251">
        <f t="shared" si="206"/>
        <v>-4.0816326530612246</v>
      </c>
      <c r="AD955" s="83"/>
    </row>
    <row r="956" spans="1:30">
      <c r="A956">
        <v>30</v>
      </c>
      <c r="B956" s="16" t="str">
        <f t="shared" si="182"/>
        <v>찹쌀백미kg찹쌀강원</v>
      </c>
      <c r="C956" s="61"/>
      <c r="D956" s="57" t="s">
        <v>487</v>
      </c>
      <c r="E956" s="42" t="s">
        <v>527</v>
      </c>
      <c r="F956" s="42" t="s">
        <v>528</v>
      </c>
      <c r="G956" s="43" t="s">
        <v>192</v>
      </c>
      <c r="H956" s="45" t="s">
        <v>229</v>
      </c>
      <c r="I956" s="46" t="s">
        <v>1757</v>
      </c>
      <c r="J956" s="68" t="str">
        <f>VLOOKUP($A956,[1]전년동월vs전월vs당월!$A$927:$AA$991,12,FALSE)</f>
        <v>-</v>
      </c>
      <c r="K956" s="68" t="s">
        <v>628</v>
      </c>
      <c r="L956" s="228" t="str">
        <f>VLOOKUP($A956,곡류!$A36:$O100,12,FALSE)</f>
        <v>-</v>
      </c>
      <c r="M956" s="251" t="e">
        <f t="shared" si="199"/>
        <v>#VALUE!</v>
      </c>
      <c r="N956" s="251" t="e">
        <f t="shared" si="200"/>
        <v>#VALUE!</v>
      </c>
      <c r="O956" s="68" t="str">
        <f>VLOOKUP($A956,[1]전년동월vs전월vs당월!$A$927:$AA$991,17,FALSE)</f>
        <v>-</v>
      </c>
      <c r="P956" s="68" t="s">
        <v>628</v>
      </c>
      <c r="Q956" s="228" t="str">
        <f>VLOOKUP($A956,곡류!$A36:$O100,13,FALSE)</f>
        <v>-</v>
      </c>
      <c r="R956" s="251" t="e">
        <f t="shared" si="201"/>
        <v>#VALUE!</v>
      </c>
      <c r="S956" s="251" t="e">
        <f t="shared" si="202"/>
        <v>#VALUE!</v>
      </c>
      <c r="T956" s="68">
        <f>VLOOKUP($A956,[1]전년동월vs전월vs당월!$A$927:$AA$991,22,FALSE)</f>
        <v>5300</v>
      </c>
      <c r="U956" s="68">
        <v>6900</v>
      </c>
      <c r="V956" s="228">
        <f>VLOOKUP($A956,곡류!$A36:$O100,14,FALSE)</f>
        <v>6900</v>
      </c>
      <c r="W956" s="251">
        <f t="shared" si="203"/>
        <v>30.188679245283019</v>
      </c>
      <c r="X956" s="251">
        <f t="shared" si="204"/>
        <v>0</v>
      </c>
      <c r="Y956" s="68">
        <f>VLOOKUP($A956,[1]전년동월vs전월vs당월!$A$927:$AA$991,27,FALSE)</f>
        <v>4500</v>
      </c>
      <c r="Z956" s="68">
        <v>4500</v>
      </c>
      <c r="AA956" s="228">
        <f>VLOOKUP($A956,곡류!$A36:$O100,15,FALSE)</f>
        <v>4500</v>
      </c>
      <c r="AB956" s="251">
        <f t="shared" si="205"/>
        <v>0</v>
      </c>
      <c r="AC956" s="251">
        <f t="shared" si="206"/>
        <v>0</v>
      </c>
      <c r="AD956" s="83"/>
    </row>
    <row r="957" spans="1:30">
      <c r="A957">
        <v>31</v>
      </c>
      <c r="B957" s="16" t="str">
        <f t="shared" si="182"/>
        <v>찹쌀백미kg찹쌀기타지역</v>
      </c>
      <c r="C957" s="61"/>
      <c r="D957" s="57" t="s">
        <v>487</v>
      </c>
      <c r="E957" s="42" t="s">
        <v>527</v>
      </c>
      <c r="F957" s="42" t="s">
        <v>528</v>
      </c>
      <c r="G957" s="43" t="s">
        <v>192</v>
      </c>
      <c r="H957" s="45" t="s">
        <v>229</v>
      </c>
      <c r="I957" s="46" t="s">
        <v>224</v>
      </c>
      <c r="J957" s="68" t="str">
        <f>VLOOKUP($A957,[1]전년동월vs전월vs당월!$A$927:$AA$991,12,FALSE)</f>
        <v>-</v>
      </c>
      <c r="K957" s="68" t="s">
        <v>628</v>
      </c>
      <c r="L957" s="228" t="str">
        <f>VLOOKUP($A957,곡류!$A37:$O101,12,FALSE)</f>
        <v>-</v>
      </c>
      <c r="M957" s="251" t="e">
        <f t="shared" si="199"/>
        <v>#VALUE!</v>
      </c>
      <c r="N957" s="251" t="e">
        <f t="shared" si="200"/>
        <v>#VALUE!</v>
      </c>
      <c r="O957" s="68" t="str">
        <f>VLOOKUP($A957,[1]전년동월vs전월vs당월!$A$927:$AA$991,17,FALSE)</f>
        <v>-</v>
      </c>
      <c r="P957" s="68" t="s">
        <v>628</v>
      </c>
      <c r="Q957" s="228" t="str">
        <f>VLOOKUP($A957,곡류!$A37:$O101,13,FALSE)</f>
        <v>-</v>
      </c>
      <c r="R957" s="251" t="e">
        <f t="shared" si="201"/>
        <v>#VALUE!</v>
      </c>
      <c r="S957" s="251" t="e">
        <f t="shared" si="202"/>
        <v>#VALUE!</v>
      </c>
      <c r="T957" s="68">
        <f>VLOOKUP($A957,[1]전년동월vs전월vs당월!$A$927:$AA$991,22,FALSE)</f>
        <v>5800</v>
      </c>
      <c r="U957" s="68">
        <v>5600</v>
      </c>
      <c r="V957" s="228">
        <f>VLOOKUP($A957,곡류!$A37:$O101,14,FALSE)</f>
        <v>5600</v>
      </c>
      <c r="W957" s="251">
        <f t="shared" si="203"/>
        <v>-3.4482758620689653</v>
      </c>
      <c r="X957" s="251">
        <f t="shared" si="204"/>
        <v>0</v>
      </c>
      <c r="Y957" s="68">
        <f>VLOOKUP($A957,[1]전년동월vs전월vs당월!$A$927:$AA$991,27,FALSE)</f>
        <v>5000</v>
      </c>
      <c r="Z957" s="68">
        <v>5000</v>
      </c>
      <c r="AA957" s="228">
        <f>VLOOKUP($A957,곡류!$A37:$O101,15,FALSE)</f>
        <v>5000</v>
      </c>
      <c r="AB957" s="251">
        <f t="shared" si="205"/>
        <v>0</v>
      </c>
      <c r="AC957" s="251">
        <f t="shared" si="206"/>
        <v>0</v>
      </c>
      <c r="AD957" s="83"/>
    </row>
    <row r="958" spans="1:30">
      <c r="A958">
        <v>32</v>
      </c>
      <c r="B958" s="16" t="str">
        <f t="shared" si="182"/>
        <v>찹쌀기능성쌀kg칼슘강화찹쌀국산</v>
      </c>
      <c r="C958" s="61"/>
      <c r="D958" s="57" t="s">
        <v>487</v>
      </c>
      <c r="E958" s="42" t="s">
        <v>527</v>
      </c>
      <c r="F958" s="42" t="s">
        <v>1769</v>
      </c>
      <c r="G958" s="43" t="s">
        <v>192</v>
      </c>
      <c r="H958" s="45" t="s">
        <v>1770</v>
      </c>
      <c r="I958" s="46" t="s">
        <v>195</v>
      </c>
      <c r="J958" s="68" t="str">
        <f>VLOOKUP($A958,[1]전년동월vs전월vs당월!$A$927:$AA$991,12,FALSE)</f>
        <v>-</v>
      </c>
      <c r="K958" s="68" t="s">
        <v>628</v>
      </c>
      <c r="L958" s="228" t="str">
        <f>VLOOKUP($A958,곡류!$A38:$O102,12,FALSE)</f>
        <v>-</v>
      </c>
      <c r="M958" s="251" t="e">
        <f t="shared" si="199"/>
        <v>#VALUE!</v>
      </c>
      <c r="N958" s="251" t="e">
        <f t="shared" si="200"/>
        <v>#VALUE!</v>
      </c>
      <c r="O958" s="68" t="str">
        <f>VLOOKUP($A958,[1]전년동월vs전월vs당월!$A$927:$AA$991,17,FALSE)</f>
        <v>-</v>
      </c>
      <c r="P958" s="68" t="s">
        <v>628</v>
      </c>
      <c r="Q958" s="228" t="str">
        <f>VLOOKUP($A958,곡류!$A38:$O102,13,FALSE)</f>
        <v>-</v>
      </c>
      <c r="R958" s="251" t="e">
        <f t="shared" si="201"/>
        <v>#VALUE!</v>
      </c>
      <c r="S958" s="251" t="e">
        <f t="shared" si="202"/>
        <v>#VALUE!</v>
      </c>
      <c r="T958" s="68" t="str">
        <f>VLOOKUP($A958,[1]전년동월vs전월vs당월!$A$927:$AA$991,22,FALSE)</f>
        <v>-</v>
      </c>
      <c r="U958" s="68" t="s">
        <v>628</v>
      </c>
      <c r="V958" s="228" t="str">
        <f>VLOOKUP($A958,곡류!$A38:$O102,14,FALSE)</f>
        <v>-</v>
      </c>
      <c r="W958" s="251" t="e">
        <f t="shared" si="203"/>
        <v>#VALUE!</v>
      </c>
      <c r="X958" s="251" t="e">
        <f t="shared" si="204"/>
        <v>#VALUE!</v>
      </c>
      <c r="Y958" s="68" t="str">
        <f>VLOOKUP($A958,[1]전년동월vs전월vs당월!$A$927:$AA$991,27,FALSE)</f>
        <v>-</v>
      </c>
      <c r="Z958" s="68" t="s">
        <v>628</v>
      </c>
      <c r="AA958" s="228" t="str">
        <f>VLOOKUP($A958,곡류!$A38:$O102,15,FALSE)</f>
        <v>-</v>
      </c>
      <c r="AB958" s="251" t="e">
        <f t="shared" si="205"/>
        <v>#VALUE!</v>
      </c>
      <c r="AC958" s="251" t="e">
        <f t="shared" si="206"/>
        <v>#VALUE!</v>
      </c>
      <c r="AD958" s="83"/>
    </row>
    <row r="959" spans="1:30">
      <c r="A959">
        <v>33</v>
      </c>
      <c r="B959" s="16" t="str">
        <f t="shared" si="182"/>
        <v>수수도정곡kg수수국산</v>
      </c>
      <c r="C959" s="61">
        <v>12</v>
      </c>
      <c r="D959" s="57" t="s">
        <v>487</v>
      </c>
      <c r="E959" s="42" t="s">
        <v>1771</v>
      </c>
      <c r="F959" s="42" t="s">
        <v>1764</v>
      </c>
      <c r="G959" s="43" t="s">
        <v>192</v>
      </c>
      <c r="H959" s="45" t="s">
        <v>1771</v>
      </c>
      <c r="I959" s="46" t="s">
        <v>195</v>
      </c>
      <c r="J959" s="68" t="str">
        <f>VLOOKUP($A959,[1]전년동월vs전월vs당월!$A$927:$AA$991,12,FALSE)</f>
        <v>-</v>
      </c>
      <c r="K959" s="68" t="s">
        <v>628</v>
      </c>
      <c r="L959" s="228" t="str">
        <f>VLOOKUP($A959,곡류!$A39:$O103,12,FALSE)</f>
        <v>-</v>
      </c>
      <c r="M959" s="251" t="e">
        <f t="shared" si="199"/>
        <v>#VALUE!</v>
      </c>
      <c r="N959" s="251" t="e">
        <f t="shared" si="200"/>
        <v>#VALUE!</v>
      </c>
      <c r="O959" s="68" t="str">
        <f>VLOOKUP($A959,[1]전년동월vs전월vs당월!$A$927:$AA$991,17,FALSE)</f>
        <v>-</v>
      </c>
      <c r="P959" s="68" t="s">
        <v>628</v>
      </c>
      <c r="Q959" s="228" t="str">
        <f>VLOOKUP($A959,곡류!$A39:$O103,13,FALSE)</f>
        <v>-</v>
      </c>
      <c r="R959" s="251" t="e">
        <f t="shared" si="201"/>
        <v>#VALUE!</v>
      </c>
      <c r="S959" s="251" t="e">
        <f t="shared" si="202"/>
        <v>#VALUE!</v>
      </c>
      <c r="T959" s="68">
        <f>VLOOKUP($A959,[1]전년동월vs전월vs당월!$A$927:$AA$991,22,FALSE)</f>
        <v>17800</v>
      </c>
      <c r="U959" s="68">
        <v>18600</v>
      </c>
      <c r="V959" s="228">
        <f>VLOOKUP($A959,곡류!$A39:$O103,14,FALSE)</f>
        <v>15000</v>
      </c>
      <c r="W959" s="251">
        <f t="shared" si="203"/>
        <v>-15.730337078651685</v>
      </c>
      <c r="X959" s="251">
        <f t="shared" si="204"/>
        <v>-19.35483870967742</v>
      </c>
      <c r="Y959" s="68" t="str">
        <f>VLOOKUP($A959,[1]전년동월vs전월vs당월!$A$927:$AA$991,27,FALSE)</f>
        <v>-</v>
      </c>
      <c r="Z959" s="68" t="s">
        <v>628</v>
      </c>
      <c r="AA959" s="228" t="str">
        <f>VLOOKUP($A959,곡류!$A39:$O103,15,FALSE)</f>
        <v>-</v>
      </c>
      <c r="AB959" s="251" t="e">
        <f t="shared" si="205"/>
        <v>#VALUE!</v>
      </c>
      <c r="AC959" s="251" t="e">
        <f t="shared" si="206"/>
        <v>#VALUE!</v>
      </c>
      <c r="AD959" s="83"/>
    </row>
    <row r="960" spans="1:30">
      <c r="A960">
        <v>34</v>
      </c>
      <c r="B960" s="16" t="str">
        <f t="shared" si="182"/>
        <v>수수차수수kg차수수국산</v>
      </c>
      <c r="C960" s="61"/>
      <c r="D960" s="57" t="s">
        <v>487</v>
      </c>
      <c r="E960" s="42" t="s">
        <v>1771</v>
      </c>
      <c r="F960" s="42" t="s">
        <v>237</v>
      </c>
      <c r="G960" s="43" t="s">
        <v>192</v>
      </c>
      <c r="H960" s="45" t="s">
        <v>237</v>
      </c>
      <c r="I960" s="46" t="s">
        <v>195</v>
      </c>
      <c r="J960" s="68">
        <f>VLOOKUP($A960,[1]전년동월vs전월vs당월!$A$927:$AA$991,12,FALSE)</f>
        <v>13000</v>
      </c>
      <c r="K960" s="68">
        <v>10400</v>
      </c>
      <c r="L960" s="228">
        <f>VLOOKUP($A960,곡류!$A40:$O104,12,FALSE)</f>
        <v>6600</v>
      </c>
      <c r="M960" s="251">
        <f t="shared" si="199"/>
        <v>-49.230769230769234</v>
      </c>
      <c r="N960" s="251">
        <f t="shared" si="200"/>
        <v>-36.53846153846154</v>
      </c>
      <c r="O960" s="68">
        <f>VLOOKUP($A960,[1]전년동월vs전월vs당월!$A$927:$AA$991,17,FALSE)</f>
        <v>16000</v>
      </c>
      <c r="P960" s="68">
        <v>11200</v>
      </c>
      <c r="Q960" s="228">
        <f>VLOOKUP($A960,곡류!$A40:$O104,13,FALSE)</f>
        <v>11200</v>
      </c>
      <c r="R960" s="251">
        <f t="shared" si="201"/>
        <v>-30</v>
      </c>
      <c r="S960" s="251">
        <f t="shared" si="202"/>
        <v>0</v>
      </c>
      <c r="T960" s="68">
        <f>VLOOKUP($A960,[1]전년동월vs전월vs당월!$A$927:$AA$991,22,FALSE)</f>
        <v>16000</v>
      </c>
      <c r="U960" s="68">
        <v>16300</v>
      </c>
      <c r="V960" s="228">
        <f>VLOOKUP($A960,곡류!$A40:$O104,14,FALSE)</f>
        <v>11300</v>
      </c>
      <c r="W960" s="251">
        <f t="shared" si="203"/>
        <v>-29.375</v>
      </c>
      <c r="X960" s="251">
        <f t="shared" si="204"/>
        <v>-30.674846625766872</v>
      </c>
      <c r="Y960" s="68">
        <f>VLOOKUP($A960,[1]전년동월vs전월vs당월!$A$927:$AA$991,27,FALSE)</f>
        <v>18750</v>
      </c>
      <c r="Z960" s="68">
        <v>16900</v>
      </c>
      <c r="AA960" s="228">
        <f>VLOOKUP($A960,곡류!$A40:$O104,15,FALSE)</f>
        <v>9400</v>
      </c>
      <c r="AB960" s="251">
        <f t="shared" si="205"/>
        <v>-49.866666666666667</v>
      </c>
      <c r="AC960" s="251">
        <f t="shared" si="206"/>
        <v>-44.378698224852073</v>
      </c>
      <c r="AD960" s="83"/>
    </row>
    <row r="961" spans="1:30">
      <c r="A961">
        <v>35</v>
      </c>
      <c r="B961" s="16" t="str">
        <f t="shared" si="182"/>
        <v>혼합잡곡kg15곡국산</v>
      </c>
      <c r="C961" s="53">
        <v>13</v>
      </c>
      <c r="D961" s="57" t="s">
        <v>1737</v>
      </c>
      <c r="E961" s="58" t="s">
        <v>1772</v>
      </c>
      <c r="F961" s="18"/>
      <c r="G961" s="43" t="s">
        <v>192</v>
      </c>
      <c r="H961" s="45" t="s">
        <v>1773</v>
      </c>
      <c r="I961" s="46" t="s">
        <v>195</v>
      </c>
      <c r="J961" s="68" t="str">
        <f>VLOOKUP($A961,[1]전년동월vs전월vs당월!$A$927:$AA$991,12,FALSE)</f>
        <v>-</v>
      </c>
      <c r="K961" s="68" t="s">
        <v>628</v>
      </c>
      <c r="L961" s="228" t="str">
        <f>VLOOKUP($A961,곡류!$A41:$O105,12,FALSE)</f>
        <v>-</v>
      </c>
      <c r="M961" s="251" t="e">
        <f t="shared" si="199"/>
        <v>#VALUE!</v>
      </c>
      <c r="N961" s="251" t="e">
        <f t="shared" si="200"/>
        <v>#VALUE!</v>
      </c>
      <c r="O961" s="68" t="str">
        <f>VLOOKUP($A961,[1]전년동월vs전월vs당월!$A$927:$AA$991,17,FALSE)</f>
        <v>-</v>
      </c>
      <c r="P961" s="68" t="s">
        <v>628</v>
      </c>
      <c r="Q961" s="228" t="str">
        <f>VLOOKUP($A961,곡류!$A41:$O105,13,FALSE)</f>
        <v>-</v>
      </c>
      <c r="R961" s="251" t="e">
        <f t="shared" si="201"/>
        <v>#VALUE!</v>
      </c>
      <c r="S961" s="251" t="e">
        <f t="shared" si="202"/>
        <v>#VALUE!</v>
      </c>
      <c r="T961" s="68">
        <f>VLOOKUP($A961,[1]전년동월vs전월vs당월!$A$927:$AA$991,22,FALSE)</f>
        <v>7670</v>
      </c>
      <c r="U961" s="68">
        <v>8150</v>
      </c>
      <c r="V961" s="228">
        <f>VLOOKUP($A961,곡류!$A41:$O105,14,FALSE)</f>
        <v>8150</v>
      </c>
      <c r="W961" s="251">
        <f t="shared" si="203"/>
        <v>6.2581486310299868</v>
      </c>
      <c r="X961" s="251">
        <f t="shared" si="204"/>
        <v>0</v>
      </c>
      <c r="Y961" s="68">
        <f>VLOOKUP($A961,[1]전년동월vs전월vs당월!$A$927:$AA$991,27,FALSE)</f>
        <v>9400</v>
      </c>
      <c r="Z961" s="68">
        <v>10250</v>
      </c>
      <c r="AA961" s="228">
        <f>VLOOKUP($A961,곡류!$A41:$O105,15,FALSE)</f>
        <v>9400</v>
      </c>
      <c r="AB961" s="251">
        <f t="shared" si="205"/>
        <v>0</v>
      </c>
      <c r="AC961" s="251">
        <f t="shared" si="206"/>
        <v>-8.2926829268292686</v>
      </c>
      <c r="AD961" s="83"/>
    </row>
    <row r="962" spans="1:30">
      <c r="A962">
        <v>36</v>
      </c>
      <c r="B962" s="16" t="str">
        <f t="shared" si="182"/>
        <v>혼합잡곡kg12곡국산</v>
      </c>
      <c r="C962" s="61"/>
      <c r="D962" s="57" t="s">
        <v>1737</v>
      </c>
      <c r="E962" s="58" t="s">
        <v>1772</v>
      </c>
      <c r="F962" s="18"/>
      <c r="G962" s="43" t="s">
        <v>192</v>
      </c>
      <c r="H962" s="45" t="s">
        <v>1774</v>
      </c>
      <c r="I962" s="46" t="s">
        <v>195</v>
      </c>
      <c r="J962" s="68" t="str">
        <f>VLOOKUP($A962,[1]전년동월vs전월vs당월!$A$927:$AA$991,12,FALSE)</f>
        <v>-</v>
      </c>
      <c r="K962" s="68" t="s">
        <v>628</v>
      </c>
      <c r="L962" s="228" t="str">
        <f>VLOOKUP($A962,곡류!$A42:$O106,12,FALSE)</f>
        <v>-</v>
      </c>
      <c r="M962" s="251" t="e">
        <f t="shared" si="199"/>
        <v>#VALUE!</v>
      </c>
      <c r="N962" s="251" t="e">
        <f t="shared" si="200"/>
        <v>#VALUE!</v>
      </c>
      <c r="O962" s="68" t="str">
        <f>VLOOKUP($A962,[1]전년동월vs전월vs당월!$A$927:$AA$991,17,FALSE)</f>
        <v>-</v>
      </c>
      <c r="P962" s="68" t="s">
        <v>628</v>
      </c>
      <c r="Q962" s="228" t="str">
        <f>VLOOKUP($A962,곡류!$A42:$O106,13,FALSE)</f>
        <v>-</v>
      </c>
      <c r="R962" s="251" t="e">
        <f t="shared" si="201"/>
        <v>#VALUE!</v>
      </c>
      <c r="S962" s="251" t="e">
        <f t="shared" si="202"/>
        <v>#VALUE!</v>
      </c>
      <c r="T962" s="68">
        <f>VLOOKUP($A962,[1]전년동월vs전월vs당월!$A$927:$AA$991,22,FALSE)</f>
        <v>5500</v>
      </c>
      <c r="U962" s="68">
        <v>6900</v>
      </c>
      <c r="V962" s="228">
        <f>VLOOKUP($A962,곡류!$A42:$O106,14,FALSE)</f>
        <v>6260</v>
      </c>
      <c r="W962" s="251">
        <f t="shared" si="203"/>
        <v>13.818181818181818</v>
      </c>
      <c r="X962" s="251">
        <f t="shared" si="204"/>
        <v>-9.27536231884058</v>
      </c>
      <c r="Y962" s="68">
        <f>VLOOKUP($A962,[1]전년동월vs전월vs당월!$A$927:$AA$991,27,FALSE)</f>
        <v>9940</v>
      </c>
      <c r="Z962" s="68">
        <v>8250</v>
      </c>
      <c r="AA962" s="228">
        <f>VLOOKUP($A962,곡류!$A42:$O106,15,FALSE)</f>
        <v>8700</v>
      </c>
      <c r="AB962" s="251">
        <f t="shared" si="205"/>
        <v>-12.474849094567404</v>
      </c>
      <c r="AC962" s="251">
        <f t="shared" si="206"/>
        <v>5.4545454545454541</v>
      </c>
      <c r="AD962" s="83"/>
    </row>
    <row r="963" spans="1:30">
      <c r="A963">
        <v>37</v>
      </c>
      <c r="B963" s="16" t="str">
        <f t="shared" si="182"/>
        <v>혼합잡곡kg10곡국산</v>
      </c>
      <c r="C963" s="61"/>
      <c r="D963" s="57" t="s">
        <v>1737</v>
      </c>
      <c r="E963" s="58" t="s">
        <v>1772</v>
      </c>
      <c r="F963" s="18"/>
      <c r="G963" s="43" t="s">
        <v>192</v>
      </c>
      <c r="H963" s="45" t="s">
        <v>1775</v>
      </c>
      <c r="I963" s="46" t="s">
        <v>195</v>
      </c>
      <c r="J963" s="68" t="str">
        <f>VLOOKUP($A963,[1]전년동월vs전월vs당월!$A$927:$AA$991,12,FALSE)</f>
        <v>-</v>
      </c>
      <c r="K963" s="68" t="s">
        <v>628</v>
      </c>
      <c r="L963" s="228" t="str">
        <f>VLOOKUP($A963,곡류!$A43:$O107,12,FALSE)</f>
        <v>-</v>
      </c>
      <c r="M963" s="251" t="e">
        <f t="shared" si="199"/>
        <v>#VALUE!</v>
      </c>
      <c r="N963" s="251" t="e">
        <f t="shared" si="200"/>
        <v>#VALUE!</v>
      </c>
      <c r="O963" s="68" t="str">
        <f>VLOOKUP($A963,[1]전년동월vs전월vs당월!$A$927:$AA$991,17,FALSE)</f>
        <v>-</v>
      </c>
      <c r="P963" s="68" t="s">
        <v>628</v>
      </c>
      <c r="Q963" s="228" t="str">
        <f>VLOOKUP($A963,곡류!$A43:$O107,13,FALSE)</f>
        <v>-</v>
      </c>
      <c r="R963" s="251" t="e">
        <f t="shared" si="201"/>
        <v>#VALUE!</v>
      </c>
      <c r="S963" s="251" t="e">
        <f t="shared" si="202"/>
        <v>#VALUE!</v>
      </c>
      <c r="T963" s="68" t="str">
        <f>VLOOKUP($A963,[1]전년동월vs전월vs당월!$A$927:$AA$991,22,FALSE)</f>
        <v>-</v>
      </c>
      <c r="U963" s="68" t="s">
        <v>628</v>
      </c>
      <c r="V963" s="228" t="str">
        <f>VLOOKUP($A963,곡류!$A43:$O107,14,FALSE)</f>
        <v>-</v>
      </c>
      <c r="W963" s="251" t="e">
        <f t="shared" si="203"/>
        <v>#VALUE!</v>
      </c>
      <c r="X963" s="251" t="e">
        <f t="shared" si="204"/>
        <v>#VALUE!</v>
      </c>
      <c r="Y963" s="68" t="str">
        <f>VLOOKUP($A963,[1]전년동월vs전월vs당월!$A$927:$AA$991,27,FALSE)</f>
        <v>-</v>
      </c>
      <c r="Z963" s="68" t="s">
        <v>628</v>
      </c>
      <c r="AA963" s="228" t="str">
        <f>VLOOKUP($A963,곡류!$A43:$O107,15,FALSE)</f>
        <v>-</v>
      </c>
      <c r="AB963" s="251" t="e">
        <f t="shared" si="205"/>
        <v>#VALUE!</v>
      </c>
      <c r="AC963" s="251" t="e">
        <f t="shared" si="206"/>
        <v>#VALUE!</v>
      </c>
      <c r="AD963" s="83"/>
    </row>
    <row r="964" spans="1:30">
      <c r="A964">
        <v>38</v>
      </c>
      <c r="B964" s="16" t="str">
        <f t="shared" si="182"/>
        <v>혼합잡곡kg8곡국산</v>
      </c>
      <c r="C964" s="61"/>
      <c r="D964" s="57" t="s">
        <v>1737</v>
      </c>
      <c r="E964" s="58" t="s">
        <v>1772</v>
      </c>
      <c r="F964" s="18"/>
      <c r="G964" s="43" t="s">
        <v>192</v>
      </c>
      <c r="H964" s="45" t="s">
        <v>1776</v>
      </c>
      <c r="I964" s="46" t="s">
        <v>195</v>
      </c>
      <c r="J964" s="68">
        <f>VLOOKUP($A964,[1]전년동월vs전월vs당월!$A$927:$AA$991,12,FALSE)</f>
        <v>6250</v>
      </c>
      <c r="K964" s="68">
        <v>6880</v>
      </c>
      <c r="L964" s="228">
        <f>VLOOKUP($A964,곡류!$A44:$O108,12,FALSE)</f>
        <v>6880</v>
      </c>
      <c r="M964" s="251">
        <f t="shared" si="199"/>
        <v>10.08</v>
      </c>
      <c r="N964" s="251">
        <f t="shared" si="200"/>
        <v>0</v>
      </c>
      <c r="O964" s="68" t="str">
        <f>VLOOKUP($A964,[1]전년동월vs전월vs당월!$A$927:$AA$991,17,FALSE)</f>
        <v>-</v>
      </c>
      <c r="P964" s="68" t="s">
        <v>628</v>
      </c>
      <c r="Q964" s="228" t="str">
        <f>VLOOKUP($A964,곡류!$A44:$O108,13,FALSE)</f>
        <v>-</v>
      </c>
      <c r="R964" s="251" t="e">
        <f t="shared" si="201"/>
        <v>#VALUE!</v>
      </c>
      <c r="S964" s="251" t="e">
        <f t="shared" si="202"/>
        <v>#VALUE!</v>
      </c>
      <c r="T964" s="68">
        <f>VLOOKUP($A964,[1]전년동월vs전월vs당월!$A$927:$AA$991,22,FALSE)</f>
        <v>6970</v>
      </c>
      <c r="U964" s="68">
        <v>7500</v>
      </c>
      <c r="V964" s="228">
        <f>VLOOKUP($A964,곡류!$A44:$O108,14,FALSE)</f>
        <v>6990</v>
      </c>
      <c r="W964" s="251">
        <f t="shared" si="203"/>
        <v>0.28694404591104733</v>
      </c>
      <c r="X964" s="251">
        <f t="shared" si="204"/>
        <v>-6.8</v>
      </c>
      <c r="Y964" s="68">
        <f>VLOOKUP($A964,[1]전년동월vs전월vs당월!$A$927:$AA$991,27,FALSE)</f>
        <v>7700</v>
      </c>
      <c r="Z964" s="68">
        <v>6900</v>
      </c>
      <c r="AA964" s="228">
        <f>VLOOKUP($A964,곡류!$A44:$O108,15,FALSE)</f>
        <v>7200</v>
      </c>
      <c r="AB964" s="251">
        <f t="shared" si="205"/>
        <v>-6.4935064935064934</v>
      </c>
      <c r="AC964" s="251">
        <f t="shared" si="206"/>
        <v>4.3478260869565215</v>
      </c>
      <c r="AD964" s="83"/>
    </row>
    <row r="965" spans="1:30">
      <c r="A965">
        <v>39</v>
      </c>
      <c r="B965" s="16" t="str">
        <f t="shared" si="182"/>
        <v>흑미멥쌀kg메흑미국산</v>
      </c>
      <c r="C965" s="61">
        <v>14</v>
      </c>
      <c r="D965" s="57" t="s">
        <v>487</v>
      </c>
      <c r="E965" s="42" t="s">
        <v>495</v>
      </c>
      <c r="F965" s="42" t="s">
        <v>1777</v>
      </c>
      <c r="G965" s="43" t="s">
        <v>192</v>
      </c>
      <c r="H965" s="45" t="s">
        <v>238</v>
      </c>
      <c r="I965" s="46" t="s">
        <v>195</v>
      </c>
      <c r="J965" s="68" t="str">
        <f>VLOOKUP($A965,[1]전년동월vs전월vs당월!$A$927:$AA$991,12,FALSE)</f>
        <v>-</v>
      </c>
      <c r="K965" s="68">
        <v>5800</v>
      </c>
      <c r="L965" s="228" t="str">
        <f>VLOOKUP($A965,곡류!$A45:$O109,12,FALSE)</f>
        <v>-</v>
      </c>
      <c r="M965" s="251" t="e">
        <f t="shared" si="199"/>
        <v>#VALUE!</v>
      </c>
      <c r="N965" s="251" t="e">
        <f t="shared" si="200"/>
        <v>#VALUE!</v>
      </c>
      <c r="O965" s="68">
        <f>VLOOKUP($A965,[1]전년동월vs전월vs당월!$A$927:$AA$991,17,FALSE)</f>
        <v>4600</v>
      </c>
      <c r="P965" s="68" t="s">
        <v>628</v>
      </c>
      <c r="Q965" s="228" t="str">
        <f>VLOOKUP($A965,곡류!$A45:$O109,13,FALSE)</f>
        <v>-</v>
      </c>
      <c r="R965" s="251" t="e">
        <f t="shared" si="201"/>
        <v>#VALUE!</v>
      </c>
      <c r="S965" s="251" t="e">
        <f t="shared" si="202"/>
        <v>#VALUE!</v>
      </c>
      <c r="T965" s="68">
        <f>VLOOKUP($A965,[1]전년동월vs전월vs당월!$A$927:$AA$991,22,FALSE)</f>
        <v>7300</v>
      </c>
      <c r="U965" s="68" t="s">
        <v>628</v>
      </c>
      <c r="V965" s="228" t="str">
        <f>VLOOKUP($A965,곡류!$A45:$O109,14,FALSE)</f>
        <v>-</v>
      </c>
      <c r="W965" s="251" t="e">
        <f t="shared" si="203"/>
        <v>#VALUE!</v>
      </c>
      <c r="X965" s="251" t="e">
        <f t="shared" si="204"/>
        <v>#VALUE!</v>
      </c>
      <c r="Y965" s="68" t="str">
        <f>VLOOKUP($A965,[1]전년동월vs전월vs당월!$A$927:$AA$991,27,FALSE)</f>
        <v>-</v>
      </c>
      <c r="Z965" s="68" t="s">
        <v>628</v>
      </c>
      <c r="AA965" s="228" t="str">
        <f>VLOOKUP($A965,곡류!$A45:$O109,15,FALSE)</f>
        <v>-</v>
      </c>
      <c r="AB965" s="251" t="e">
        <f t="shared" si="205"/>
        <v>#VALUE!</v>
      </c>
      <c r="AC965" s="251" t="e">
        <f t="shared" si="206"/>
        <v>#VALUE!</v>
      </c>
      <c r="AD965" s="83"/>
    </row>
    <row r="966" spans="1:30">
      <c r="A966">
        <v>40</v>
      </c>
      <c r="B966" s="16" t="str">
        <f t="shared" si="182"/>
        <v>흑미찹쌀kg찰흑미국산</v>
      </c>
      <c r="C966" s="61"/>
      <c r="D966" s="57" t="s">
        <v>487</v>
      </c>
      <c r="E966" s="42" t="s">
        <v>495</v>
      </c>
      <c r="F966" s="42" t="s">
        <v>229</v>
      </c>
      <c r="G966" s="43" t="s">
        <v>192</v>
      </c>
      <c r="H966" s="45" t="s">
        <v>239</v>
      </c>
      <c r="I966" s="46" t="s">
        <v>195</v>
      </c>
      <c r="J966" s="68">
        <f>VLOOKUP($A966,[1]전년동월vs전월vs당월!$A$927:$AA$991,12,FALSE)</f>
        <v>4100</v>
      </c>
      <c r="K966" s="68">
        <v>5400</v>
      </c>
      <c r="L966" s="228">
        <f>VLOOKUP($A966,곡류!$A46:$O110,12,FALSE)</f>
        <v>4750</v>
      </c>
      <c r="M966" s="251">
        <f t="shared" si="199"/>
        <v>15.853658536585366</v>
      </c>
      <c r="N966" s="251">
        <f t="shared" si="200"/>
        <v>-12.037037037037036</v>
      </c>
      <c r="O966" s="68">
        <f>VLOOKUP($A966,[1]전년동월vs전월vs당월!$A$927:$AA$991,17,FALSE)</f>
        <v>4900</v>
      </c>
      <c r="P966" s="68">
        <v>7050</v>
      </c>
      <c r="Q966" s="228">
        <f>VLOOKUP($A966,곡류!$A46:$O110,13,FALSE)</f>
        <v>7050</v>
      </c>
      <c r="R966" s="251">
        <f t="shared" si="201"/>
        <v>43.877551020408163</v>
      </c>
      <c r="S966" s="251">
        <f t="shared" si="202"/>
        <v>0</v>
      </c>
      <c r="T966" s="68">
        <f>VLOOKUP($A966,[1]전년동월vs전월vs당월!$A$927:$AA$991,22,FALSE)</f>
        <v>6900</v>
      </c>
      <c r="U966" s="68">
        <v>8250</v>
      </c>
      <c r="V966" s="228">
        <f>VLOOKUP($A966,곡류!$A46:$O110,14,FALSE)</f>
        <v>7800</v>
      </c>
      <c r="W966" s="251">
        <f t="shared" si="203"/>
        <v>13.043478260869565</v>
      </c>
      <c r="X966" s="251">
        <f t="shared" si="204"/>
        <v>-5.4545454545454541</v>
      </c>
      <c r="Y966" s="68">
        <f>VLOOKUP($A966,[1]전년동월vs전월vs당월!$A$927:$AA$991,27,FALSE)</f>
        <v>6500</v>
      </c>
      <c r="Z966" s="68">
        <v>7650</v>
      </c>
      <c r="AA966" s="228">
        <f>VLOOKUP($A966,곡류!$A46:$O110,15,FALSE)</f>
        <v>6300</v>
      </c>
      <c r="AB966" s="251">
        <f t="shared" si="205"/>
        <v>-3.0769230769230771</v>
      </c>
      <c r="AC966" s="251">
        <f t="shared" si="206"/>
        <v>-17.647058823529413</v>
      </c>
      <c r="AD966" s="83"/>
    </row>
    <row r="967" spans="1:30">
      <c r="A967">
        <v>41</v>
      </c>
      <c r="B967" s="16" t="str">
        <f t="shared" ref="B967:B1030" si="207">E967&amp;F967&amp;G967&amp;H967&amp;I967</f>
        <v>흑미현미kg흑현미국산</v>
      </c>
      <c r="C967" s="61"/>
      <c r="D967" s="57" t="s">
        <v>487</v>
      </c>
      <c r="E967" s="42" t="s">
        <v>495</v>
      </c>
      <c r="F967" s="42" t="s">
        <v>226</v>
      </c>
      <c r="G967" s="43" t="s">
        <v>192</v>
      </c>
      <c r="H967" s="45" t="s">
        <v>1778</v>
      </c>
      <c r="I967" s="46" t="s">
        <v>195</v>
      </c>
      <c r="J967" s="68">
        <f>VLOOKUP($A967,[1]전년동월vs전월vs당월!$A$927:$AA$991,12,FALSE)</f>
        <v>4400</v>
      </c>
      <c r="K967" s="68" t="s">
        <v>628</v>
      </c>
      <c r="L967" s="228" t="str">
        <f>VLOOKUP($A967,곡류!$A47:$O111,12,FALSE)</f>
        <v>-</v>
      </c>
      <c r="M967" s="251" t="e">
        <f t="shared" si="199"/>
        <v>#VALUE!</v>
      </c>
      <c r="N967" s="251" t="e">
        <f t="shared" si="200"/>
        <v>#VALUE!</v>
      </c>
      <c r="O967" s="68" t="str">
        <f>VLOOKUP($A967,[1]전년동월vs전월vs당월!$A$927:$AA$991,17,FALSE)</f>
        <v>-</v>
      </c>
      <c r="P967" s="68" t="s">
        <v>628</v>
      </c>
      <c r="Q967" s="228" t="str">
        <f>VLOOKUP($A967,곡류!$A47:$O111,13,FALSE)</f>
        <v>-</v>
      </c>
      <c r="R967" s="251" t="e">
        <f t="shared" si="201"/>
        <v>#VALUE!</v>
      </c>
      <c r="S967" s="251" t="e">
        <f t="shared" si="202"/>
        <v>#VALUE!</v>
      </c>
      <c r="T967" s="68">
        <f>VLOOKUP($A967,[1]전년동월vs전월vs당월!$A$927:$AA$991,22,FALSE)</f>
        <v>7130</v>
      </c>
      <c r="U967" s="68">
        <v>6800</v>
      </c>
      <c r="V967" s="228">
        <f>VLOOKUP($A967,곡류!$A47:$O111,14,FALSE)</f>
        <v>6450</v>
      </c>
      <c r="W967" s="251">
        <f t="shared" si="203"/>
        <v>-9.5371669004207575</v>
      </c>
      <c r="X967" s="251">
        <f t="shared" si="204"/>
        <v>-5.1470588235294121</v>
      </c>
      <c r="Y967" s="68">
        <f>VLOOKUP($A967,[1]전년동월vs전월vs당월!$A$927:$AA$991,27,FALSE)</f>
        <v>6400</v>
      </c>
      <c r="Z967" s="68">
        <v>8750</v>
      </c>
      <c r="AA967" s="228" t="str">
        <f>VLOOKUP($A967,곡류!$A47:$O111,15,FALSE)</f>
        <v>-</v>
      </c>
      <c r="AB967" s="251" t="e">
        <f t="shared" si="205"/>
        <v>#VALUE!</v>
      </c>
      <c r="AC967" s="251" t="e">
        <f t="shared" si="206"/>
        <v>#VALUE!</v>
      </c>
      <c r="AD967" s="83"/>
    </row>
    <row r="968" spans="1:30">
      <c r="A968">
        <v>42</v>
      </c>
      <c r="B968" s="16" t="str">
        <f t="shared" si="207"/>
        <v>흑미kg발아흑미국산</v>
      </c>
      <c r="C968" s="61"/>
      <c r="D968" s="57" t="s">
        <v>487</v>
      </c>
      <c r="E968" s="42" t="s">
        <v>495</v>
      </c>
      <c r="F968" s="42"/>
      <c r="G968" s="43" t="s">
        <v>192</v>
      </c>
      <c r="H968" s="45" t="s">
        <v>240</v>
      </c>
      <c r="I968" s="46" t="s">
        <v>195</v>
      </c>
      <c r="J968" s="68">
        <f>VLOOKUP($A968,[1]전년동월vs전월vs당월!$A$927:$AA$991,12,FALSE)</f>
        <v>4900</v>
      </c>
      <c r="K968" s="68">
        <v>5600</v>
      </c>
      <c r="L968" s="228">
        <f>VLOOKUP($A968,곡류!$A48:$O112,12,FALSE)</f>
        <v>5600</v>
      </c>
      <c r="M968" s="251">
        <f t="shared" si="199"/>
        <v>14.285714285714286</v>
      </c>
      <c r="N968" s="251">
        <f t="shared" si="200"/>
        <v>0</v>
      </c>
      <c r="O968" s="68" t="str">
        <f>VLOOKUP($A968,[1]전년동월vs전월vs당월!$A$927:$AA$991,17,FALSE)</f>
        <v>-</v>
      </c>
      <c r="P968" s="68" t="s">
        <v>628</v>
      </c>
      <c r="Q968" s="228" t="str">
        <f>VLOOKUP($A968,곡류!$A48:$O112,13,FALSE)</f>
        <v>-</v>
      </c>
      <c r="R968" s="251" t="e">
        <f t="shared" si="201"/>
        <v>#VALUE!</v>
      </c>
      <c r="S968" s="251" t="e">
        <f t="shared" si="202"/>
        <v>#VALUE!</v>
      </c>
      <c r="T968" s="68">
        <f>VLOOKUP($A968,[1]전년동월vs전월vs당월!$A$927:$AA$991,22,FALSE)</f>
        <v>8400</v>
      </c>
      <c r="U968" s="68">
        <v>10650</v>
      </c>
      <c r="V968" s="228">
        <f>VLOOKUP($A968,곡류!$A48:$O112,14,FALSE)</f>
        <v>10650</v>
      </c>
      <c r="W968" s="251">
        <f t="shared" si="203"/>
        <v>26.785714285714285</v>
      </c>
      <c r="X968" s="251">
        <f t="shared" si="204"/>
        <v>0</v>
      </c>
      <c r="Y968" s="68">
        <f>VLOOKUP($A968,[1]전년동월vs전월vs당월!$A$927:$AA$991,27,FALSE)</f>
        <v>9000</v>
      </c>
      <c r="Z968" s="68">
        <v>7000</v>
      </c>
      <c r="AA968" s="228">
        <f>VLOOKUP($A968,곡류!$A48:$O112,15,FALSE)</f>
        <v>7000</v>
      </c>
      <c r="AB968" s="251">
        <f t="shared" si="205"/>
        <v>-22.222222222222221</v>
      </c>
      <c r="AC968" s="251">
        <f t="shared" si="206"/>
        <v>0</v>
      </c>
      <c r="AD968" s="83"/>
    </row>
    <row r="969" spans="1:30">
      <c r="A969">
        <v>43</v>
      </c>
      <c r="B969" s="16" t="str">
        <f t="shared" si="207"/>
        <v>강낭콩생것kg깐강낭콩국산</v>
      </c>
      <c r="C969" s="53">
        <v>15</v>
      </c>
      <c r="D969" s="57" t="s">
        <v>197</v>
      </c>
      <c r="E969" s="42" t="s">
        <v>198</v>
      </c>
      <c r="F969" s="42" t="s">
        <v>16</v>
      </c>
      <c r="G969" s="43" t="s">
        <v>192</v>
      </c>
      <c r="H969" s="42" t="s">
        <v>1797</v>
      </c>
      <c r="I969" s="46" t="s">
        <v>195</v>
      </c>
      <c r="J969" s="68" t="str">
        <f>VLOOKUP($A969,[1]전년동월vs전월vs당월!$A$927:$AA$991,12,FALSE)</f>
        <v>-</v>
      </c>
      <c r="K969" s="68" t="s">
        <v>628</v>
      </c>
      <c r="L969" s="228" t="str">
        <f>VLOOKUP($A969,곡류!$A49:$O113,12,FALSE)</f>
        <v>-</v>
      </c>
      <c r="M969" s="251" t="e">
        <f t="shared" si="199"/>
        <v>#VALUE!</v>
      </c>
      <c r="N969" s="251" t="e">
        <f t="shared" si="200"/>
        <v>#VALUE!</v>
      </c>
      <c r="O969" s="68" t="str">
        <f>VLOOKUP($A969,[1]전년동월vs전월vs당월!$A$927:$AA$991,17,FALSE)</f>
        <v>-</v>
      </c>
      <c r="P969" s="68" t="s">
        <v>628</v>
      </c>
      <c r="Q969" s="228" t="str">
        <f>VLOOKUP($A969,곡류!$A49:$O113,13,FALSE)</f>
        <v>-</v>
      </c>
      <c r="R969" s="251" t="e">
        <f t="shared" si="201"/>
        <v>#VALUE!</v>
      </c>
      <c r="S969" s="251" t="e">
        <f t="shared" si="202"/>
        <v>#VALUE!</v>
      </c>
      <c r="T969" s="68" t="str">
        <f>VLOOKUP($A969,[1]전년동월vs전월vs당월!$A$927:$AA$991,22,FALSE)</f>
        <v>-</v>
      </c>
      <c r="U969" s="68">
        <v>15300</v>
      </c>
      <c r="V969" s="228">
        <f>VLOOKUP($A969,곡류!$A49:$O113,14,FALSE)</f>
        <v>15300</v>
      </c>
      <c r="W969" s="251" t="e">
        <f t="shared" si="203"/>
        <v>#VALUE!</v>
      </c>
      <c r="X969" s="251">
        <f t="shared" si="204"/>
        <v>0</v>
      </c>
      <c r="Y969" s="68" t="str">
        <f>VLOOKUP($A969,[1]전년동월vs전월vs당월!$A$927:$AA$991,27,FALSE)</f>
        <v>-</v>
      </c>
      <c r="Z969" s="68">
        <v>24500</v>
      </c>
      <c r="AA969" s="228" t="str">
        <f>VLOOKUP($A969,곡류!$A49:$O113,15,FALSE)</f>
        <v>-</v>
      </c>
      <c r="AB969" s="251" t="e">
        <f t="shared" si="205"/>
        <v>#VALUE!</v>
      </c>
      <c r="AC969" s="251" t="e">
        <f t="shared" si="206"/>
        <v>#VALUE!</v>
      </c>
      <c r="AD969" s="83"/>
    </row>
    <row r="970" spans="1:30">
      <c r="A970">
        <v>44</v>
      </c>
      <c r="B970" s="16" t="str">
        <f t="shared" si="207"/>
        <v>강낭콩말린것kg건강낭콩,홍대국산</v>
      </c>
      <c r="C970" s="53"/>
      <c r="D970" s="57" t="s">
        <v>197</v>
      </c>
      <c r="E970" s="42" t="s">
        <v>198</v>
      </c>
      <c r="F970" s="42" t="s">
        <v>245</v>
      </c>
      <c r="G970" s="43" t="s">
        <v>192</v>
      </c>
      <c r="H970" s="42" t="s">
        <v>251</v>
      </c>
      <c r="I970" s="46" t="s">
        <v>195</v>
      </c>
      <c r="J970" s="68">
        <f>VLOOKUP($A970,[1]전년동월vs전월vs당월!$A$927:$AA$991,12,FALSE)</f>
        <v>14000</v>
      </c>
      <c r="K970" s="68">
        <v>11600</v>
      </c>
      <c r="L970" s="228">
        <f>VLOOKUP($A970,곡류!$A50:$O114,12,FALSE)</f>
        <v>10600</v>
      </c>
      <c r="M970" s="251">
        <f t="shared" si="199"/>
        <v>-24.285714285714285</v>
      </c>
      <c r="N970" s="251">
        <f t="shared" si="200"/>
        <v>-8.6206896551724146</v>
      </c>
      <c r="O970" s="68" t="str">
        <f>VLOOKUP($A970,[1]전년동월vs전월vs당월!$A$927:$AA$991,17,FALSE)</f>
        <v>-</v>
      </c>
      <c r="P970" s="68" t="s">
        <v>628</v>
      </c>
      <c r="Q970" s="228" t="str">
        <f>VLOOKUP($A970,곡류!$A50:$O114,13,FALSE)</f>
        <v>-</v>
      </c>
      <c r="R970" s="251" t="e">
        <f t="shared" si="201"/>
        <v>#VALUE!</v>
      </c>
      <c r="S970" s="251" t="e">
        <f t="shared" si="202"/>
        <v>#VALUE!</v>
      </c>
      <c r="T970" s="68">
        <f>VLOOKUP($A970,[1]전년동월vs전월vs당월!$A$927:$AA$991,22,FALSE)</f>
        <v>19400</v>
      </c>
      <c r="U970" s="68">
        <v>17880</v>
      </c>
      <c r="V970" s="228">
        <f>VLOOKUP($A970,곡류!$A50:$O114,14,FALSE)</f>
        <v>19000</v>
      </c>
      <c r="W970" s="251">
        <f t="shared" si="203"/>
        <v>-2.0618556701030926</v>
      </c>
      <c r="X970" s="251">
        <f t="shared" si="204"/>
        <v>6.2639821029082778</v>
      </c>
      <c r="Y970" s="68">
        <f>VLOOKUP($A970,[1]전년동월vs전월vs당월!$A$927:$AA$991,27,FALSE)</f>
        <v>22300</v>
      </c>
      <c r="Z970" s="68">
        <v>14400</v>
      </c>
      <c r="AA970" s="228">
        <f>VLOOKUP($A970,곡류!$A50:$O114,15,FALSE)</f>
        <v>13200</v>
      </c>
      <c r="AB970" s="251">
        <f t="shared" si="205"/>
        <v>-40.80717488789238</v>
      </c>
      <c r="AC970" s="251">
        <f t="shared" si="206"/>
        <v>-8.3333333333333339</v>
      </c>
      <c r="AD970" s="83"/>
    </row>
    <row r="971" spans="1:30">
      <c r="A971">
        <v>45</v>
      </c>
      <c r="B971" s="16" t="str">
        <f t="shared" si="207"/>
        <v>녹두말린것kg깐녹두국산</v>
      </c>
      <c r="C971" s="53">
        <v>16</v>
      </c>
      <c r="D971" s="57" t="s">
        <v>197</v>
      </c>
      <c r="E971" s="42" t="s">
        <v>498</v>
      </c>
      <c r="F971" s="42" t="s">
        <v>479</v>
      </c>
      <c r="G971" s="43" t="s">
        <v>192</v>
      </c>
      <c r="H971" s="42" t="s">
        <v>1798</v>
      </c>
      <c r="I971" s="46" t="s">
        <v>195</v>
      </c>
      <c r="J971" s="68">
        <f>VLOOKUP($A971,[1]전년동월vs전월vs당월!$A$927:$AA$991,12,FALSE)</f>
        <v>19000</v>
      </c>
      <c r="K971" s="68">
        <v>12000</v>
      </c>
      <c r="L971" s="228">
        <f>VLOOKUP($A971,곡류!$A51:$O115,12,FALSE)</f>
        <v>12000</v>
      </c>
      <c r="M971" s="251">
        <f t="shared" si="199"/>
        <v>-36.842105263157897</v>
      </c>
      <c r="N971" s="251">
        <f t="shared" si="200"/>
        <v>0</v>
      </c>
      <c r="O971" s="68" t="str">
        <f>VLOOKUP($A971,[1]전년동월vs전월vs당월!$A$927:$AA$991,17,FALSE)</f>
        <v>-</v>
      </c>
      <c r="P971" s="68" t="s">
        <v>628</v>
      </c>
      <c r="Q971" s="228" t="str">
        <f>VLOOKUP($A971,곡류!$A51:$O115,13,FALSE)</f>
        <v>-</v>
      </c>
      <c r="R971" s="251" t="e">
        <f t="shared" si="201"/>
        <v>#VALUE!</v>
      </c>
      <c r="S971" s="251" t="e">
        <f t="shared" si="202"/>
        <v>#VALUE!</v>
      </c>
      <c r="T971" s="68">
        <f>VLOOKUP($A971,[1]전년동월vs전월vs당월!$A$927:$AA$991,22,FALSE)</f>
        <v>31800</v>
      </c>
      <c r="U971" s="68">
        <v>22600</v>
      </c>
      <c r="V971" s="228">
        <f>VLOOKUP($A971,곡류!$A51:$O115,14,FALSE)</f>
        <v>22600</v>
      </c>
      <c r="W971" s="251">
        <f t="shared" si="203"/>
        <v>-28.930817610062892</v>
      </c>
      <c r="X971" s="251">
        <f t="shared" si="204"/>
        <v>0</v>
      </c>
      <c r="Y971" s="68">
        <f>VLOOKUP($A971,[1]전년동월vs전월vs당월!$A$927:$AA$991,27,FALSE)</f>
        <v>28800</v>
      </c>
      <c r="Z971" s="68">
        <v>26300</v>
      </c>
      <c r="AA971" s="228">
        <f>VLOOKUP($A971,곡류!$A51:$O115,15,FALSE)</f>
        <v>24400</v>
      </c>
      <c r="AB971" s="251">
        <f t="shared" si="205"/>
        <v>-15.277777777777779</v>
      </c>
      <c r="AC971" s="251">
        <f t="shared" si="206"/>
        <v>-7.2243346007604563</v>
      </c>
      <c r="AD971" s="83"/>
    </row>
    <row r="972" spans="1:30">
      <c r="A972">
        <v>46</v>
      </c>
      <c r="B972" s="16" t="str">
        <f t="shared" si="207"/>
        <v>대두(검정콩)말린것kg흑태국산</v>
      </c>
      <c r="C972" s="53">
        <v>17</v>
      </c>
      <c r="D972" s="57" t="s">
        <v>197</v>
      </c>
      <c r="E972" s="42" t="s">
        <v>1799</v>
      </c>
      <c r="F972" s="42" t="s">
        <v>245</v>
      </c>
      <c r="G972" s="43" t="s">
        <v>192</v>
      </c>
      <c r="H972" s="42" t="s">
        <v>1800</v>
      </c>
      <c r="I972" s="46" t="s">
        <v>195</v>
      </c>
      <c r="J972" s="68">
        <f>VLOOKUP($A972,[1]전년동월vs전월vs당월!$A$927:$AA$991,12,FALSE)</f>
        <v>13000</v>
      </c>
      <c r="K972" s="68">
        <v>14000</v>
      </c>
      <c r="L972" s="228">
        <f>VLOOKUP($A972,곡류!$A52:$O116,12,FALSE)</f>
        <v>10400</v>
      </c>
      <c r="M972" s="251">
        <f t="shared" si="199"/>
        <v>-20</v>
      </c>
      <c r="N972" s="251">
        <f t="shared" si="200"/>
        <v>-25.714285714285715</v>
      </c>
      <c r="O972" s="68" t="str">
        <f>VLOOKUP($A972,[1]전년동월vs전월vs당월!$A$927:$AA$991,17,FALSE)</f>
        <v>-</v>
      </c>
      <c r="P972" s="68" t="s">
        <v>628</v>
      </c>
      <c r="Q972" s="228" t="str">
        <f>VLOOKUP($A972,곡류!$A52:$O116,13,FALSE)</f>
        <v>-</v>
      </c>
      <c r="R972" s="251" t="e">
        <f t="shared" si="201"/>
        <v>#VALUE!</v>
      </c>
      <c r="S972" s="251" t="e">
        <f t="shared" si="202"/>
        <v>#VALUE!</v>
      </c>
      <c r="T972" s="68">
        <f>VLOOKUP($A972,[1]전년동월vs전월vs당월!$A$927:$AA$991,22,FALSE)</f>
        <v>19600</v>
      </c>
      <c r="U972" s="68">
        <v>19600</v>
      </c>
      <c r="V972" s="228">
        <f>VLOOKUP($A972,곡류!$A52:$O116,14,FALSE)</f>
        <v>17300</v>
      </c>
      <c r="W972" s="251">
        <f t="shared" si="203"/>
        <v>-11.73469387755102</v>
      </c>
      <c r="X972" s="251">
        <f t="shared" si="204"/>
        <v>-11.73469387755102</v>
      </c>
      <c r="Y972" s="68">
        <f>VLOOKUP($A972,[1]전년동월vs전월vs당월!$A$927:$AA$991,27,FALSE)</f>
        <v>17500</v>
      </c>
      <c r="Z972" s="68">
        <v>10630</v>
      </c>
      <c r="AA972" s="228">
        <f>VLOOKUP($A972,곡류!$A52:$O116,15,FALSE)</f>
        <v>11300</v>
      </c>
      <c r="AB972" s="251">
        <f t="shared" si="205"/>
        <v>-35.428571428571431</v>
      </c>
      <c r="AC972" s="251">
        <f t="shared" si="206"/>
        <v>6.3029162746942617</v>
      </c>
      <c r="AD972" s="83"/>
    </row>
    <row r="973" spans="1:30">
      <c r="A973">
        <v>47</v>
      </c>
      <c r="B973" s="16" t="str">
        <f t="shared" si="207"/>
        <v>대두(검정콩)말린것,녹색자엽콩kg서리태국산</v>
      </c>
      <c r="C973" s="53"/>
      <c r="D973" s="57" t="s">
        <v>197</v>
      </c>
      <c r="E973" s="42" t="s">
        <v>1799</v>
      </c>
      <c r="F973" s="42" t="s">
        <v>1801</v>
      </c>
      <c r="G973" s="43" t="s">
        <v>192</v>
      </c>
      <c r="H973" s="42" t="s">
        <v>1802</v>
      </c>
      <c r="I973" s="46" t="s">
        <v>195</v>
      </c>
      <c r="J973" s="68">
        <f>VLOOKUP($A973,[1]전년동월vs전월vs당월!$A$927:$AA$991,12,FALSE)</f>
        <v>13200</v>
      </c>
      <c r="K973" s="68">
        <v>14500</v>
      </c>
      <c r="L973" s="228">
        <f>VLOOKUP($A973,곡류!$A53:$O117,12,FALSE)</f>
        <v>11250</v>
      </c>
      <c r="M973" s="251">
        <f t="shared" si="199"/>
        <v>-14.772727272727273</v>
      </c>
      <c r="N973" s="251">
        <f t="shared" si="200"/>
        <v>-22.413793103448278</v>
      </c>
      <c r="O973" s="68">
        <f>VLOOKUP($A973,[1]전년동월vs전월vs당월!$A$927:$AA$991,17,FALSE)</f>
        <v>14000</v>
      </c>
      <c r="P973" s="68">
        <v>27000</v>
      </c>
      <c r="Q973" s="228">
        <f>VLOOKUP($A973,곡류!$A53:$O117,13,FALSE)</f>
        <v>27000</v>
      </c>
      <c r="R973" s="251">
        <f t="shared" si="201"/>
        <v>92.857142857142861</v>
      </c>
      <c r="S973" s="251">
        <f t="shared" si="202"/>
        <v>0</v>
      </c>
      <c r="T973" s="68">
        <f>VLOOKUP($A973,[1]전년동월vs전월vs당월!$A$927:$AA$991,22,FALSE)</f>
        <v>23800</v>
      </c>
      <c r="U973" s="68">
        <v>25600</v>
      </c>
      <c r="V973" s="228">
        <f>VLOOKUP($A973,곡류!$A53:$O117,14,FALSE)</f>
        <v>20400</v>
      </c>
      <c r="W973" s="251">
        <f t="shared" si="203"/>
        <v>-14.285714285714286</v>
      </c>
      <c r="X973" s="251">
        <f t="shared" si="204"/>
        <v>-20.3125</v>
      </c>
      <c r="Y973" s="68">
        <f>VLOOKUP($A973,[1]전년동월vs전월vs당월!$A$927:$AA$991,27,FALSE)</f>
        <v>22500</v>
      </c>
      <c r="Z973" s="68">
        <v>22500</v>
      </c>
      <c r="AA973" s="228">
        <f>VLOOKUP($A973,곡류!$A53:$O117,15,FALSE)</f>
        <v>15700</v>
      </c>
      <c r="AB973" s="251">
        <f t="shared" si="205"/>
        <v>-30.222222222222221</v>
      </c>
      <c r="AC973" s="251">
        <f t="shared" si="206"/>
        <v>-30.222222222222221</v>
      </c>
      <c r="AD973" s="83"/>
    </row>
    <row r="974" spans="1:30">
      <c r="A974">
        <v>48</v>
      </c>
      <c r="B974" s="16" t="str">
        <f t="shared" si="207"/>
        <v>대두(노란콩)말린것kg백태국산</v>
      </c>
      <c r="C974" s="53">
        <v>18</v>
      </c>
      <c r="D974" s="57" t="s">
        <v>197</v>
      </c>
      <c r="E974" s="42" t="s">
        <v>532</v>
      </c>
      <c r="F974" s="42" t="s">
        <v>245</v>
      </c>
      <c r="G974" s="43" t="s">
        <v>192</v>
      </c>
      <c r="H974" s="42" t="s">
        <v>1803</v>
      </c>
      <c r="I974" s="46" t="s">
        <v>195</v>
      </c>
      <c r="J974" s="68">
        <f>VLOOKUP($A974,[1]전년동월vs전월vs당월!$A$927:$AA$991,12,FALSE)</f>
        <v>7000</v>
      </c>
      <c r="K974" s="68">
        <v>6500</v>
      </c>
      <c r="L974" s="228">
        <f>VLOOKUP($A974,곡류!$A54:$O118,12,FALSE)</f>
        <v>5200</v>
      </c>
      <c r="M974" s="251">
        <f t="shared" si="199"/>
        <v>-25.714285714285715</v>
      </c>
      <c r="N974" s="251">
        <f t="shared" si="200"/>
        <v>-20</v>
      </c>
      <c r="O974" s="68">
        <f>VLOOKUP($A974,[1]전년동월vs전월vs당월!$A$927:$AA$991,17,FALSE)</f>
        <v>9000</v>
      </c>
      <c r="P974" s="68">
        <v>9900</v>
      </c>
      <c r="Q974" s="228">
        <f>VLOOKUP($A974,곡류!$A54:$O118,13,FALSE)</f>
        <v>9900</v>
      </c>
      <c r="R974" s="251">
        <f t="shared" si="201"/>
        <v>10</v>
      </c>
      <c r="S974" s="251">
        <f t="shared" si="202"/>
        <v>0</v>
      </c>
      <c r="T974" s="68">
        <f>VLOOKUP($A974,[1]전년동월vs전월vs당월!$A$927:$AA$991,22,FALSE)</f>
        <v>13200</v>
      </c>
      <c r="U974" s="68">
        <v>12000</v>
      </c>
      <c r="V974" s="228">
        <f>VLOOKUP($A974,곡류!$A54:$O118,14,FALSE)</f>
        <v>11800</v>
      </c>
      <c r="W974" s="251">
        <f t="shared" si="203"/>
        <v>-10.606060606060606</v>
      </c>
      <c r="X974" s="251">
        <f t="shared" si="204"/>
        <v>-1.6666666666666667</v>
      </c>
      <c r="Y974" s="68">
        <f>VLOOKUP($A974,[1]전년동월vs전월vs당월!$A$927:$AA$991,27,FALSE)</f>
        <v>11250</v>
      </c>
      <c r="Z974" s="68">
        <v>11250</v>
      </c>
      <c r="AA974" s="228">
        <f>VLOOKUP($A974,곡류!$A54:$O118,15,FALSE)</f>
        <v>8800</v>
      </c>
      <c r="AB974" s="251">
        <f t="shared" si="205"/>
        <v>-21.777777777777779</v>
      </c>
      <c r="AC974" s="251">
        <f t="shared" si="206"/>
        <v>-21.777777777777779</v>
      </c>
      <c r="AD974" s="83"/>
    </row>
    <row r="975" spans="1:30">
      <c r="A975">
        <v>49</v>
      </c>
      <c r="B975" s="16" t="str">
        <f t="shared" si="207"/>
        <v>동부생것kg햇동부,깐것국산</v>
      </c>
      <c r="C975" s="53">
        <v>19</v>
      </c>
      <c r="D975" s="57" t="s">
        <v>197</v>
      </c>
      <c r="E975" s="42" t="s">
        <v>533</v>
      </c>
      <c r="F975" s="42" t="s">
        <v>16</v>
      </c>
      <c r="G975" s="43" t="s">
        <v>192</v>
      </c>
      <c r="H975" s="42" t="s">
        <v>1804</v>
      </c>
      <c r="I975" s="46" t="s">
        <v>195</v>
      </c>
      <c r="J975" s="68" t="str">
        <f>VLOOKUP($A975,[1]전년동월vs전월vs당월!$A$927:$AA$991,12,FALSE)</f>
        <v>-</v>
      </c>
      <c r="K975" s="68" t="s">
        <v>628</v>
      </c>
      <c r="L975" s="228" t="str">
        <f>VLOOKUP($A975,곡류!$A55:$O119,12,FALSE)</f>
        <v>-</v>
      </c>
      <c r="M975" s="251" t="e">
        <f t="shared" si="199"/>
        <v>#VALUE!</v>
      </c>
      <c r="N975" s="251" t="e">
        <f t="shared" si="200"/>
        <v>#VALUE!</v>
      </c>
      <c r="O975" s="68" t="str">
        <f>VLOOKUP($A975,[1]전년동월vs전월vs당월!$A$927:$AA$991,17,FALSE)</f>
        <v>-</v>
      </c>
      <c r="P975" s="68" t="s">
        <v>628</v>
      </c>
      <c r="Q975" s="228" t="str">
        <f>VLOOKUP($A975,곡류!$A55:$O119,13,FALSE)</f>
        <v>-</v>
      </c>
      <c r="R975" s="251" t="e">
        <f t="shared" si="201"/>
        <v>#VALUE!</v>
      </c>
      <c r="S975" s="251" t="e">
        <f t="shared" si="202"/>
        <v>#VALUE!</v>
      </c>
      <c r="T975" s="68" t="str">
        <f>VLOOKUP($A975,[1]전년동월vs전월vs당월!$A$927:$AA$991,22,FALSE)</f>
        <v>-</v>
      </c>
      <c r="U975" s="68" t="s">
        <v>628</v>
      </c>
      <c r="V975" s="228" t="str">
        <f>VLOOKUP($A975,곡류!$A55:$O119,14,FALSE)</f>
        <v>-</v>
      </c>
      <c r="W975" s="251" t="e">
        <f t="shared" si="203"/>
        <v>#VALUE!</v>
      </c>
      <c r="X975" s="251" t="e">
        <f t="shared" si="204"/>
        <v>#VALUE!</v>
      </c>
      <c r="Y975" s="68" t="str">
        <f>VLOOKUP($A975,[1]전년동월vs전월vs당월!$A$927:$AA$991,27,FALSE)</f>
        <v>-</v>
      </c>
      <c r="Z975" s="68" t="s">
        <v>628</v>
      </c>
      <c r="AA975" s="228" t="str">
        <f>VLOOKUP($A975,곡류!$A55:$O119,15,FALSE)</f>
        <v>-</v>
      </c>
      <c r="AB975" s="251" t="e">
        <f t="shared" si="205"/>
        <v>#VALUE!</v>
      </c>
      <c r="AC975" s="251" t="e">
        <f t="shared" si="206"/>
        <v>#VALUE!</v>
      </c>
      <c r="AD975" s="83"/>
    </row>
    <row r="976" spans="1:30">
      <c r="A976">
        <v>50</v>
      </c>
      <c r="B976" s="16" t="str">
        <f t="shared" si="207"/>
        <v>동부생것kg햇먹동부,깐것국산</v>
      </c>
      <c r="C976" s="53"/>
      <c r="D976" s="57" t="s">
        <v>197</v>
      </c>
      <c r="E976" s="42" t="s">
        <v>533</v>
      </c>
      <c r="F976" s="42" t="s">
        <v>16</v>
      </c>
      <c r="G976" s="43" t="s">
        <v>192</v>
      </c>
      <c r="H976" s="42" t="s">
        <v>1805</v>
      </c>
      <c r="I976" s="46" t="s">
        <v>195</v>
      </c>
      <c r="J976" s="68" t="str">
        <f>VLOOKUP($A976,[1]전년동월vs전월vs당월!$A$927:$AA$991,12,FALSE)</f>
        <v>-</v>
      </c>
      <c r="K976" s="68" t="s">
        <v>628</v>
      </c>
      <c r="L976" s="228" t="str">
        <f>VLOOKUP($A976,곡류!$A56:$O120,12,FALSE)</f>
        <v>-</v>
      </c>
      <c r="M976" s="251" t="e">
        <f t="shared" si="199"/>
        <v>#VALUE!</v>
      </c>
      <c r="N976" s="251" t="e">
        <f t="shared" si="200"/>
        <v>#VALUE!</v>
      </c>
      <c r="O976" s="68" t="str">
        <f>VLOOKUP($A976,[1]전년동월vs전월vs당월!$A$927:$AA$991,17,FALSE)</f>
        <v>-</v>
      </c>
      <c r="P976" s="68" t="s">
        <v>628</v>
      </c>
      <c r="Q976" s="228" t="str">
        <f>VLOOKUP($A976,곡류!$A56:$O120,13,FALSE)</f>
        <v>-</v>
      </c>
      <c r="R976" s="251" t="e">
        <f t="shared" si="201"/>
        <v>#VALUE!</v>
      </c>
      <c r="S976" s="251" t="e">
        <f t="shared" si="202"/>
        <v>#VALUE!</v>
      </c>
      <c r="T976" s="68" t="str">
        <f>VLOOKUP($A976,[1]전년동월vs전월vs당월!$A$927:$AA$991,22,FALSE)</f>
        <v>-</v>
      </c>
      <c r="U976" s="68" t="s">
        <v>628</v>
      </c>
      <c r="V976" s="228" t="str">
        <f>VLOOKUP($A976,곡류!$A56:$O120,14,FALSE)</f>
        <v>-</v>
      </c>
      <c r="W976" s="251" t="e">
        <f t="shared" si="203"/>
        <v>#VALUE!</v>
      </c>
      <c r="X976" s="251" t="e">
        <f t="shared" si="204"/>
        <v>#VALUE!</v>
      </c>
      <c r="Y976" s="68" t="str">
        <f>VLOOKUP($A976,[1]전년동월vs전월vs당월!$A$927:$AA$991,27,FALSE)</f>
        <v>-</v>
      </c>
      <c r="Z976" s="68" t="s">
        <v>628</v>
      </c>
      <c r="AA976" s="228" t="str">
        <f>VLOOKUP($A976,곡류!$A56:$O120,15,FALSE)</f>
        <v>-</v>
      </c>
      <c r="AB976" s="251" t="e">
        <f t="shared" si="205"/>
        <v>#VALUE!</v>
      </c>
      <c r="AC976" s="251" t="e">
        <f t="shared" si="206"/>
        <v>#VALUE!</v>
      </c>
      <c r="AD976" s="83"/>
    </row>
    <row r="977" spans="1:30">
      <c r="A977">
        <v>51</v>
      </c>
      <c r="B977" s="16" t="str">
        <f t="shared" si="207"/>
        <v>동부말린것kg건동부국산</v>
      </c>
      <c r="C977" s="53"/>
      <c r="D977" s="57" t="s">
        <v>197</v>
      </c>
      <c r="E977" s="42" t="s">
        <v>533</v>
      </c>
      <c r="F977" s="42" t="s">
        <v>479</v>
      </c>
      <c r="G977" s="43" t="s">
        <v>192</v>
      </c>
      <c r="H977" s="42" t="s">
        <v>1806</v>
      </c>
      <c r="I977" s="46" t="s">
        <v>195</v>
      </c>
      <c r="J977" s="68" t="str">
        <f>VLOOKUP($A977,[1]전년동월vs전월vs당월!$A$927:$AA$991,12,FALSE)</f>
        <v>-</v>
      </c>
      <c r="K977" s="68" t="s">
        <v>628</v>
      </c>
      <c r="L977" s="228" t="str">
        <f>VLOOKUP($A977,곡류!$A57:$O121,12,FALSE)</f>
        <v>-</v>
      </c>
      <c r="M977" s="251" t="e">
        <f t="shared" si="199"/>
        <v>#VALUE!</v>
      </c>
      <c r="N977" s="251" t="e">
        <f t="shared" si="200"/>
        <v>#VALUE!</v>
      </c>
      <c r="O977" s="68" t="str">
        <f>VLOOKUP($A977,[1]전년동월vs전월vs당월!$A$927:$AA$991,17,FALSE)</f>
        <v>-</v>
      </c>
      <c r="P977" s="68" t="s">
        <v>628</v>
      </c>
      <c r="Q977" s="228" t="str">
        <f>VLOOKUP($A977,곡류!$A57:$O121,13,FALSE)</f>
        <v>-</v>
      </c>
      <c r="R977" s="251" t="e">
        <f t="shared" si="201"/>
        <v>#VALUE!</v>
      </c>
      <c r="S977" s="251" t="e">
        <f t="shared" si="202"/>
        <v>#VALUE!</v>
      </c>
      <c r="T977" s="68" t="str">
        <f>VLOOKUP($A977,[1]전년동월vs전월vs당월!$A$927:$AA$991,22,FALSE)</f>
        <v>-</v>
      </c>
      <c r="U977" s="68" t="s">
        <v>628</v>
      </c>
      <c r="V977" s="228" t="str">
        <f>VLOOKUP($A977,곡류!$A57:$O121,14,FALSE)</f>
        <v>-</v>
      </c>
      <c r="W977" s="251" t="e">
        <f t="shared" si="203"/>
        <v>#VALUE!</v>
      </c>
      <c r="X977" s="251" t="e">
        <f t="shared" si="204"/>
        <v>#VALUE!</v>
      </c>
      <c r="Y977" s="68" t="str">
        <f>VLOOKUP($A977,[1]전년동월vs전월vs당월!$A$927:$AA$991,27,FALSE)</f>
        <v>-</v>
      </c>
      <c r="Z977" s="68" t="s">
        <v>628</v>
      </c>
      <c r="AA977" s="228" t="str">
        <f>VLOOKUP($A977,곡류!$A57:$O121,15,FALSE)</f>
        <v>-</v>
      </c>
      <c r="AB977" s="251" t="e">
        <f t="shared" si="205"/>
        <v>#VALUE!</v>
      </c>
      <c r="AC977" s="251" t="e">
        <f t="shared" si="206"/>
        <v>#VALUE!</v>
      </c>
      <c r="AD977" s="83"/>
    </row>
    <row r="978" spans="1:30">
      <c r="A978">
        <v>52</v>
      </c>
      <c r="B978" s="16" t="str">
        <f t="shared" si="207"/>
        <v>밤콩생것kg햇밤콩국산</v>
      </c>
      <c r="C978" s="53">
        <v>20</v>
      </c>
      <c r="D978" s="57" t="s">
        <v>197</v>
      </c>
      <c r="E978" s="42" t="s">
        <v>1807</v>
      </c>
      <c r="F978" s="42" t="s">
        <v>16</v>
      </c>
      <c r="G978" s="43" t="s">
        <v>192</v>
      </c>
      <c r="H978" s="42" t="s">
        <v>1808</v>
      </c>
      <c r="I978" s="46" t="s">
        <v>195</v>
      </c>
      <c r="J978" s="68" t="str">
        <f>VLOOKUP($A978,[1]전년동월vs전월vs당월!$A$927:$AA$991,12,FALSE)</f>
        <v>-</v>
      </c>
      <c r="K978" s="68" t="s">
        <v>628</v>
      </c>
      <c r="L978" s="228" t="str">
        <f>VLOOKUP($A978,곡류!$A58:$O122,12,FALSE)</f>
        <v>-</v>
      </c>
      <c r="M978" s="251" t="e">
        <f t="shared" si="199"/>
        <v>#VALUE!</v>
      </c>
      <c r="N978" s="251" t="e">
        <f t="shared" si="200"/>
        <v>#VALUE!</v>
      </c>
      <c r="O978" s="68" t="str">
        <f>VLOOKUP($A978,[1]전년동월vs전월vs당월!$A$927:$AA$991,17,FALSE)</f>
        <v>-</v>
      </c>
      <c r="P978" s="68" t="s">
        <v>628</v>
      </c>
      <c r="Q978" s="228" t="str">
        <f>VLOOKUP($A978,곡류!$A58:$O122,13,FALSE)</f>
        <v>-</v>
      </c>
      <c r="R978" s="251" t="e">
        <f t="shared" si="201"/>
        <v>#VALUE!</v>
      </c>
      <c r="S978" s="251" t="e">
        <f t="shared" si="202"/>
        <v>#VALUE!</v>
      </c>
      <c r="T978" s="68" t="str">
        <f>VLOOKUP($A978,[1]전년동월vs전월vs당월!$A$927:$AA$991,22,FALSE)</f>
        <v>-</v>
      </c>
      <c r="U978" s="68" t="s">
        <v>628</v>
      </c>
      <c r="V978" s="228" t="str">
        <f>VLOOKUP($A978,곡류!$A58:$O122,14,FALSE)</f>
        <v>-</v>
      </c>
      <c r="W978" s="251" t="e">
        <f t="shared" si="203"/>
        <v>#VALUE!</v>
      </c>
      <c r="X978" s="251" t="e">
        <f t="shared" si="204"/>
        <v>#VALUE!</v>
      </c>
      <c r="Y978" s="68" t="str">
        <f>VLOOKUP($A978,[1]전년동월vs전월vs당월!$A$927:$AA$991,27,FALSE)</f>
        <v>-</v>
      </c>
      <c r="Z978" s="68" t="s">
        <v>628</v>
      </c>
      <c r="AA978" s="228" t="str">
        <f>VLOOKUP($A978,곡류!$A58:$O122,15,FALSE)</f>
        <v>-</v>
      </c>
      <c r="AB978" s="251" t="e">
        <f t="shared" si="205"/>
        <v>#VALUE!</v>
      </c>
      <c r="AC978" s="251" t="e">
        <f t="shared" si="206"/>
        <v>#VALUE!</v>
      </c>
      <c r="AD978" s="83"/>
    </row>
    <row r="979" spans="1:30">
      <c r="A979">
        <v>53</v>
      </c>
      <c r="B979" s="16" t="str">
        <f t="shared" si="207"/>
        <v>밤콩말린것kg건밤콩국산</v>
      </c>
      <c r="C979" s="53"/>
      <c r="D979" s="57" t="s">
        <v>197</v>
      </c>
      <c r="E979" s="42" t="s">
        <v>1807</v>
      </c>
      <c r="F979" s="42" t="s">
        <v>245</v>
      </c>
      <c r="G979" s="43" t="s">
        <v>192</v>
      </c>
      <c r="H979" s="42" t="s">
        <v>1809</v>
      </c>
      <c r="I979" s="46" t="s">
        <v>195</v>
      </c>
      <c r="J979" s="68" t="str">
        <f>VLOOKUP($A979,[1]전년동월vs전월vs당월!$A$927:$AA$991,12,FALSE)</f>
        <v>-</v>
      </c>
      <c r="K979" s="68" t="s">
        <v>628</v>
      </c>
      <c r="L979" s="228" t="str">
        <f>VLOOKUP($A979,곡류!$A59:$O123,12,FALSE)</f>
        <v>-</v>
      </c>
      <c r="M979" s="251" t="e">
        <f t="shared" si="199"/>
        <v>#VALUE!</v>
      </c>
      <c r="N979" s="251" t="e">
        <f t="shared" si="200"/>
        <v>#VALUE!</v>
      </c>
      <c r="O979" s="68" t="str">
        <f>VLOOKUP($A979,[1]전년동월vs전월vs당월!$A$927:$AA$991,17,FALSE)</f>
        <v>-</v>
      </c>
      <c r="P979" s="68" t="s">
        <v>628</v>
      </c>
      <c r="Q979" s="228" t="str">
        <f>VLOOKUP($A979,곡류!$A59:$O123,13,FALSE)</f>
        <v>-</v>
      </c>
      <c r="R979" s="251" t="e">
        <f t="shared" si="201"/>
        <v>#VALUE!</v>
      </c>
      <c r="S979" s="251" t="e">
        <f t="shared" si="202"/>
        <v>#VALUE!</v>
      </c>
      <c r="T979" s="68" t="str">
        <f>VLOOKUP($A979,[1]전년동월vs전월vs당월!$A$927:$AA$991,22,FALSE)</f>
        <v>-</v>
      </c>
      <c r="U979" s="68" t="s">
        <v>628</v>
      </c>
      <c r="V979" s="228" t="str">
        <f>VLOOKUP($A979,곡류!$A59:$O123,14,FALSE)</f>
        <v>-</v>
      </c>
      <c r="W979" s="251" t="e">
        <f t="shared" si="203"/>
        <v>#VALUE!</v>
      </c>
      <c r="X979" s="251" t="e">
        <f t="shared" si="204"/>
        <v>#VALUE!</v>
      </c>
      <c r="Y979" s="68" t="str">
        <f>VLOOKUP($A979,[1]전년동월vs전월vs당월!$A$927:$AA$991,27,FALSE)</f>
        <v>-</v>
      </c>
      <c r="Z979" s="68" t="s">
        <v>628</v>
      </c>
      <c r="AA979" s="228" t="str">
        <f>VLOOKUP($A979,곡류!$A59:$O123,15,FALSE)</f>
        <v>-</v>
      </c>
      <c r="AB979" s="251" t="e">
        <f t="shared" si="205"/>
        <v>#VALUE!</v>
      </c>
      <c r="AC979" s="251" t="e">
        <f t="shared" si="206"/>
        <v>#VALUE!</v>
      </c>
      <c r="AD979" s="83"/>
    </row>
    <row r="980" spans="1:30">
      <c r="A980">
        <v>54</v>
      </c>
      <c r="B980" s="16" t="str">
        <f t="shared" si="207"/>
        <v>완두콩생것kg피완두국산</v>
      </c>
      <c r="C980" s="53">
        <v>21</v>
      </c>
      <c r="D980" s="57" t="s">
        <v>197</v>
      </c>
      <c r="E980" s="42" t="s">
        <v>1810</v>
      </c>
      <c r="F980" s="42" t="s">
        <v>16</v>
      </c>
      <c r="G980" s="43" t="s">
        <v>192</v>
      </c>
      <c r="H980" s="42" t="s">
        <v>1811</v>
      </c>
      <c r="I980" s="46" t="s">
        <v>195</v>
      </c>
      <c r="J980" s="68" t="str">
        <f>VLOOKUP($A980,[1]전년동월vs전월vs당월!$A$927:$AA$991,12,FALSE)</f>
        <v>-</v>
      </c>
      <c r="K980" s="68" t="s">
        <v>628</v>
      </c>
      <c r="L980" s="228" t="str">
        <f>VLOOKUP($A980,곡류!$A60:$O124,12,FALSE)</f>
        <v>-</v>
      </c>
      <c r="M980" s="251" t="e">
        <f t="shared" si="199"/>
        <v>#VALUE!</v>
      </c>
      <c r="N980" s="251" t="e">
        <f t="shared" si="200"/>
        <v>#VALUE!</v>
      </c>
      <c r="O980" s="68" t="str">
        <f>VLOOKUP($A980,[1]전년동월vs전월vs당월!$A$927:$AA$991,17,FALSE)</f>
        <v>-</v>
      </c>
      <c r="P980" s="68" t="s">
        <v>628</v>
      </c>
      <c r="Q980" s="228" t="str">
        <f>VLOOKUP($A980,곡류!$A60:$O124,13,FALSE)</f>
        <v>-</v>
      </c>
      <c r="R980" s="251" t="e">
        <f t="shared" si="201"/>
        <v>#VALUE!</v>
      </c>
      <c r="S980" s="251" t="e">
        <f t="shared" si="202"/>
        <v>#VALUE!</v>
      </c>
      <c r="T980" s="68" t="str">
        <f>VLOOKUP($A980,[1]전년동월vs전월vs당월!$A$927:$AA$991,22,FALSE)</f>
        <v>-</v>
      </c>
      <c r="U980" s="68" t="s">
        <v>628</v>
      </c>
      <c r="V980" s="228" t="str">
        <f>VLOOKUP($A980,곡류!$A60:$O124,14,FALSE)</f>
        <v>-</v>
      </c>
      <c r="W980" s="251" t="e">
        <f t="shared" si="203"/>
        <v>#VALUE!</v>
      </c>
      <c r="X980" s="251" t="e">
        <f t="shared" si="204"/>
        <v>#VALUE!</v>
      </c>
      <c r="Y980" s="68" t="str">
        <f>VLOOKUP($A980,[1]전년동월vs전월vs당월!$A$927:$AA$991,27,FALSE)</f>
        <v>-</v>
      </c>
      <c r="Z980" s="68" t="s">
        <v>628</v>
      </c>
      <c r="AA980" s="228" t="str">
        <f>VLOOKUP($A980,곡류!$A60:$O124,15,FALSE)</f>
        <v>-</v>
      </c>
      <c r="AB980" s="251" t="e">
        <f t="shared" si="205"/>
        <v>#VALUE!</v>
      </c>
      <c r="AC980" s="251" t="e">
        <f t="shared" si="206"/>
        <v>#VALUE!</v>
      </c>
      <c r="AD980" s="83"/>
    </row>
    <row r="981" spans="1:30">
      <c r="A981">
        <v>55</v>
      </c>
      <c r="B981" s="16" t="str">
        <f t="shared" si="207"/>
        <v>완두콩생것kg깐완두국산</v>
      </c>
      <c r="C981" s="53"/>
      <c r="D981" s="57" t="s">
        <v>197</v>
      </c>
      <c r="E981" s="42" t="s">
        <v>1810</v>
      </c>
      <c r="F981" s="42" t="s">
        <v>16</v>
      </c>
      <c r="G981" s="43" t="s">
        <v>192</v>
      </c>
      <c r="H981" s="42" t="s">
        <v>1812</v>
      </c>
      <c r="I981" s="46" t="s">
        <v>195</v>
      </c>
      <c r="J981" s="68" t="str">
        <f>VLOOKUP($A981,[1]전년동월vs전월vs당월!$A$927:$AA$991,12,FALSE)</f>
        <v>-</v>
      </c>
      <c r="K981" s="68" t="s">
        <v>628</v>
      </c>
      <c r="L981" s="228" t="str">
        <f>VLOOKUP($A981,곡류!$A61:$O125,12,FALSE)</f>
        <v>-</v>
      </c>
      <c r="M981" s="251" t="e">
        <f t="shared" si="199"/>
        <v>#VALUE!</v>
      </c>
      <c r="N981" s="251" t="e">
        <f t="shared" si="200"/>
        <v>#VALUE!</v>
      </c>
      <c r="O981" s="68" t="str">
        <f>VLOOKUP($A981,[1]전년동월vs전월vs당월!$A$927:$AA$991,17,FALSE)</f>
        <v>-</v>
      </c>
      <c r="P981" s="68" t="s">
        <v>628</v>
      </c>
      <c r="Q981" s="228" t="str">
        <f>VLOOKUP($A981,곡류!$A61:$O125,13,FALSE)</f>
        <v>-</v>
      </c>
      <c r="R981" s="251" t="e">
        <f t="shared" si="201"/>
        <v>#VALUE!</v>
      </c>
      <c r="S981" s="251" t="e">
        <f t="shared" si="202"/>
        <v>#VALUE!</v>
      </c>
      <c r="T981" s="68" t="str">
        <f>VLOOKUP($A981,[1]전년동월vs전월vs당월!$A$927:$AA$991,22,FALSE)</f>
        <v>-</v>
      </c>
      <c r="U981" s="68" t="s">
        <v>628</v>
      </c>
      <c r="V981" s="228" t="str">
        <f>VLOOKUP($A981,곡류!$A61:$O125,14,FALSE)</f>
        <v>-</v>
      </c>
      <c r="W981" s="251" t="e">
        <f t="shared" si="203"/>
        <v>#VALUE!</v>
      </c>
      <c r="X981" s="251" t="e">
        <f t="shared" si="204"/>
        <v>#VALUE!</v>
      </c>
      <c r="Y981" s="68" t="str">
        <f>VLOOKUP($A981,[1]전년동월vs전월vs당월!$A$927:$AA$991,27,FALSE)</f>
        <v>-</v>
      </c>
      <c r="Z981" s="68" t="s">
        <v>628</v>
      </c>
      <c r="AA981" s="228" t="str">
        <f>VLOOKUP($A981,곡류!$A61:$O125,15,FALSE)</f>
        <v>-</v>
      </c>
      <c r="AB981" s="251" t="e">
        <f t="shared" si="205"/>
        <v>#VALUE!</v>
      </c>
      <c r="AC981" s="251" t="e">
        <f t="shared" si="206"/>
        <v>#VALUE!</v>
      </c>
      <c r="AD981" s="83"/>
    </row>
    <row r="982" spans="1:30">
      <c r="A982">
        <v>56</v>
      </c>
      <c r="B982" s="16" t="str">
        <f t="shared" si="207"/>
        <v>완두콩냉동kg냉동완두국산</v>
      </c>
      <c r="C982" s="53"/>
      <c r="D982" s="57" t="s">
        <v>197</v>
      </c>
      <c r="E982" s="42" t="s">
        <v>1810</v>
      </c>
      <c r="F982" s="42" t="s">
        <v>199</v>
      </c>
      <c r="G982" s="43" t="s">
        <v>192</v>
      </c>
      <c r="H982" s="42" t="s">
        <v>1813</v>
      </c>
      <c r="I982" s="46" t="s">
        <v>195</v>
      </c>
      <c r="J982" s="68" t="str">
        <f>VLOOKUP($A982,[1]전년동월vs전월vs당월!$A$927:$AA$991,12,FALSE)</f>
        <v>-</v>
      </c>
      <c r="K982" s="68" t="s">
        <v>628</v>
      </c>
      <c r="L982" s="228" t="str">
        <f>VLOOKUP($A982,곡류!$A62:$O126,12,FALSE)</f>
        <v>-</v>
      </c>
      <c r="M982" s="251" t="e">
        <f t="shared" si="199"/>
        <v>#VALUE!</v>
      </c>
      <c r="N982" s="251" t="e">
        <f t="shared" si="200"/>
        <v>#VALUE!</v>
      </c>
      <c r="O982" s="68" t="str">
        <f>VLOOKUP($A982,[1]전년동월vs전월vs당월!$A$927:$AA$991,17,FALSE)</f>
        <v>-</v>
      </c>
      <c r="P982" s="68" t="s">
        <v>628</v>
      </c>
      <c r="Q982" s="228" t="str">
        <f>VLOOKUP($A982,곡류!$A62:$O126,13,FALSE)</f>
        <v>-</v>
      </c>
      <c r="R982" s="251" t="e">
        <f t="shared" si="201"/>
        <v>#VALUE!</v>
      </c>
      <c r="S982" s="251" t="e">
        <f t="shared" si="202"/>
        <v>#VALUE!</v>
      </c>
      <c r="T982" s="68" t="str">
        <f>VLOOKUP($A982,[1]전년동월vs전월vs당월!$A$927:$AA$991,22,FALSE)</f>
        <v>-</v>
      </c>
      <c r="U982" s="68" t="s">
        <v>628</v>
      </c>
      <c r="V982" s="228" t="str">
        <f>VLOOKUP($A982,곡류!$A62:$O126,14,FALSE)</f>
        <v>-</v>
      </c>
      <c r="W982" s="251" t="e">
        <f t="shared" si="203"/>
        <v>#VALUE!</v>
      </c>
      <c r="X982" s="251" t="e">
        <f t="shared" si="204"/>
        <v>#VALUE!</v>
      </c>
      <c r="Y982" s="68" t="str">
        <f>VLOOKUP($A982,[1]전년동월vs전월vs당월!$A$927:$AA$991,27,FALSE)</f>
        <v>-</v>
      </c>
      <c r="Z982" s="68" t="s">
        <v>628</v>
      </c>
      <c r="AA982" s="228" t="str">
        <f>VLOOKUP($A982,곡류!$A62:$O126,15,FALSE)</f>
        <v>-</v>
      </c>
      <c r="AB982" s="251" t="e">
        <f t="shared" si="205"/>
        <v>#VALUE!</v>
      </c>
      <c r="AC982" s="251" t="e">
        <f t="shared" si="206"/>
        <v>#VALUE!</v>
      </c>
      <c r="AD982" s="83"/>
    </row>
    <row r="983" spans="1:30">
      <c r="A983">
        <v>57</v>
      </c>
      <c r="B983" s="16" t="str">
        <f t="shared" si="207"/>
        <v>완두콩말린것kg건완두수입</v>
      </c>
      <c r="C983" s="53"/>
      <c r="D983" s="57" t="s">
        <v>197</v>
      </c>
      <c r="E983" s="42" t="s">
        <v>1810</v>
      </c>
      <c r="F983" s="42" t="s">
        <v>245</v>
      </c>
      <c r="G983" s="43" t="s">
        <v>192</v>
      </c>
      <c r="H983" s="42" t="s">
        <v>1814</v>
      </c>
      <c r="I983" s="46" t="s">
        <v>1619</v>
      </c>
      <c r="J983" s="68" t="str">
        <f>VLOOKUP($A983,[1]전년동월vs전월vs당월!$A$927:$AA$991,12,FALSE)</f>
        <v>-</v>
      </c>
      <c r="K983" s="68" t="s">
        <v>628</v>
      </c>
      <c r="L983" s="228" t="str">
        <f>VLOOKUP($A983,곡류!$A63:$O127,12,FALSE)</f>
        <v>-</v>
      </c>
      <c r="M983" s="251" t="e">
        <f t="shared" si="199"/>
        <v>#VALUE!</v>
      </c>
      <c r="N983" s="251" t="e">
        <f t="shared" si="200"/>
        <v>#VALUE!</v>
      </c>
      <c r="O983" s="68" t="str">
        <f>VLOOKUP($A983,[1]전년동월vs전월vs당월!$A$927:$AA$991,17,FALSE)</f>
        <v>-</v>
      </c>
      <c r="P983" s="68" t="s">
        <v>628</v>
      </c>
      <c r="Q983" s="228" t="str">
        <f>VLOOKUP($A983,곡류!$A63:$O127,13,FALSE)</f>
        <v>-</v>
      </c>
      <c r="R983" s="251" t="e">
        <f t="shared" si="201"/>
        <v>#VALUE!</v>
      </c>
      <c r="S983" s="251" t="e">
        <f t="shared" si="202"/>
        <v>#VALUE!</v>
      </c>
      <c r="T983" s="68" t="str">
        <f>VLOOKUP($A983,[1]전년동월vs전월vs당월!$A$927:$AA$991,22,FALSE)</f>
        <v>-</v>
      </c>
      <c r="U983" s="68" t="s">
        <v>628</v>
      </c>
      <c r="V983" s="228" t="str">
        <f>VLOOKUP($A983,곡류!$A63:$O127,14,FALSE)</f>
        <v>-</v>
      </c>
      <c r="W983" s="251" t="e">
        <f t="shared" si="203"/>
        <v>#VALUE!</v>
      </c>
      <c r="X983" s="251" t="e">
        <f t="shared" si="204"/>
        <v>#VALUE!</v>
      </c>
      <c r="Y983" s="68" t="str">
        <f>VLOOKUP($A983,[1]전년동월vs전월vs당월!$A$927:$AA$991,27,FALSE)</f>
        <v>-</v>
      </c>
      <c r="Z983" s="68" t="s">
        <v>628</v>
      </c>
      <c r="AA983" s="228" t="str">
        <f>VLOOKUP($A983,곡류!$A63:$O127,15,FALSE)</f>
        <v>-</v>
      </c>
      <c r="AB983" s="251" t="e">
        <f t="shared" si="205"/>
        <v>#VALUE!</v>
      </c>
      <c r="AC983" s="251" t="e">
        <f t="shared" si="206"/>
        <v>#VALUE!</v>
      </c>
      <c r="AD983" s="83"/>
    </row>
    <row r="984" spans="1:30">
      <c r="A984">
        <v>58</v>
      </c>
      <c r="B984" s="16" t="str">
        <f t="shared" si="207"/>
        <v>완두콩불린것kg불린완두수입</v>
      </c>
      <c r="C984" s="53"/>
      <c r="D984" s="57" t="s">
        <v>197</v>
      </c>
      <c r="E984" s="42" t="s">
        <v>1810</v>
      </c>
      <c r="F984" s="42" t="s">
        <v>1815</v>
      </c>
      <c r="G984" s="43" t="s">
        <v>192</v>
      </c>
      <c r="H984" s="42" t="s">
        <v>1816</v>
      </c>
      <c r="I984" s="46" t="s">
        <v>1619</v>
      </c>
      <c r="J984" s="68" t="str">
        <f>VLOOKUP($A984,[1]전년동월vs전월vs당월!$A$927:$AA$991,12,FALSE)</f>
        <v>-</v>
      </c>
      <c r="K984" s="68" t="s">
        <v>628</v>
      </c>
      <c r="L984" s="228" t="str">
        <f>VLOOKUP($A984,곡류!$A64:$O128,12,FALSE)</f>
        <v>-</v>
      </c>
      <c r="M984" s="251" t="e">
        <f t="shared" si="199"/>
        <v>#VALUE!</v>
      </c>
      <c r="N984" s="251" t="e">
        <f t="shared" si="200"/>
        <v>#VALUE!</v>
      </c>
      <c r="O984" s="68" t="str">
        <f>VLOOKUP($A984,[1]전년동월vs전월vs당월!$A$927:$AA$991,17,FALSE)</f>
        <v>-</v>
      </c>
      <c r="P984" s="68" t="s">
        <v>628</v>
      </c>
      <c r="Q984" s="228" t="str">
        <f>VLOOKUP($A984,곡류!$A64:$O128,13,FALSE)</f>
        <v>-</v>
      </c>
      <c r="R984" s="251" t="e">
        <f t="shared" si="201"/>
        <v>#VALUE!</v>
      </c>
      <c r="S984" s="251" t="e">
        <f t="shared" si="202"/>
        <v>#VALUE!</v>
      </c>
      <c r="T984" s="68" t="str">
        <f>VLOOKUP($A984,[1]전년동월vs전월vs당월!$A$927:$AA$991,22,FALSE)</f>
        <v>-</v>
      </c>
      <c r="U984" s="68" t="s">
        <v>628</v>
      </c>
      <c r="V984" s="228" t="str">
        <f>VLOOKUP($A984,곡류!$A64:$O128,14,FALSE)</f>
        <v>-</v>
      </c>
      <c r="W984" s="251" t="e">
        <f t="shared" si="203"/>
        <v>#VALUE!</v>
      </c>
      <c r="X984" s="251" t="e">
        <f t="shared" si="204"/>
        <v>#VALUE!</v>
      </c>
      <c r="Y984" s="68" t="str">
        <f>VLOOKUP($A984,[1]전년동월vs전월vs당월!$A$927:$AA$991,27,FALSE)</f>
        <v>-</v>
      </c>
      <c r="Z984" s="68" t="s">
        <v>628</v>
      </c>
      <c r="AA984" s="228" t="str">
        <f>VLOOKUP($A984,곡류!$A64:$O128,15,FALSE)</f>
        <v>-</v>
      </c>
      <c r="AB984" s="251" t="e">
        <f t="shared" si="205"/>
        <v>#VALUE!</v>
      </c>
      <c r="AC984" s="251" t="e">
        <f t="shared" si="206"/>
        <v>#VALUE!</v>
      </c>
      <c r="AD984" s="83"/>
    </row>
    <row r="985" spans="1:30">
      <c r="A985">
        <v>59</v>
      </c>
      <c r="B985" s="16" t="str">
        <f t="shared" si="207"/>
        <v>울타리콩생것kg깐울타리콩국산</v>
      </c>
      <c r="C985" s="53">
        <v>22</v>
      </c>
      <c r="D985" s="57" t="s">
        <v>197</v>
      </c>
      <c r="E985" s="42" t="s">
        <v>1817</v>
      </c>
      <c r="F985" s="42" t="s">
        <v>16</v>
      </c>
      <c r="G985" s="43" t="s">
        <v>192</v>
      </c>
      <c r="H985" s="42" t="s">
        <v>1818</v>
      </c>
      <c r="I985" s="46" t="s">
        <v>195</v>
      </c>
      <c r="J985" s="68" t="str">
        <f>VLOOKUP($A985,[1]전년동월vs전월vs당월!$A$927:$AA$991,12,FALSE)</f>
        <v>-</v>
      </c>
      <c r="K985" s="68" t="s">
        <v>628</v>
      </c>
      <c r="L985" s="228" t="str">
        <f>VLOOKUP($A985,곡류!$A65:$O129,12,FALSE)</f>
        <v>-</v>
      </c>
      <c r="M985" s="251" t="e">
        <f t="shared" si="199"/>
        <v>#VALUE!</v>
      </c>
      <c r="N985" s="251" t="e">
        <f t="shared" si="200"/>
        <v>#VALUE!</v>
      </c>
      <c r="O985" s="68" t="str">
        <f>VLOOKUP($A985,[1]전년동월vs전월vs당월!$A$927:$AA$991,17,FALSE)</f>
        <v>-</v>
      </c>
      <c r="P985" s="68" t="s">
        <v>628</v>
      </c>
      <c r="Q985" s="228" t="str">
        <f>VLOOKUP($A985,곡류!$A65:$O129,13,FALSE)</f>
        <v>-</v>
      </c>
      <c r="R985" s="251" t="e">
        <f t="shared" si="201"/>
        <v>#VALUE!</v>
      </c>
      <c r="S985" s="251" t="e">
        <f t="shared" si="202"/>
        <v>#VALUE!</v>
      </c>
      <c r="T985" s="68" t="str">
        <f>VLOOKUP($A985,[1]전년동월vs전월vs당월!$A$927:$AA$991,22,FALSE)</f>
        <v>-</v>
      </c>
      <c r="U985" s="68" t="s">
        <v>628</v>
      </c>
      <c r="V985" s="228" t="str">
        <f>VLOOKUP($A985,곡류!$A65:$O129,14,FALSE)</f>
        <v>-</v>
      </c>
      <c r="W985" s="251" t="e">
        <f t="shared" si="203"/>
        <v>#VALUE!</v>
      </c>
      <c r="X985" s="251" t="e">
        <f t="shared" si="204"/>
        <v>#VALUE!</v>
      </c>
      <c r="Y985" s="68" t="str">
        <f>VLOOKUP($A985,[1]전년동월vs전월vs당월!$A$927:$AA$991,27,FALSE)</f>
        <v>-</v>
      </c>
      <c r="Z985" s="68" t="s">
        <v>628</v>
      </c>
      <c r="AA985" s="228" t="str">
        <f>VLOOKUP($A985,곡류!$A65:$O129,15,FALSE)</f>
        <v>-</v>
      </c>
      <c r="AB985" s="251" t="e">
        <f t="shared" si="205"/>
        <v>#VALUE!</v>
      </c>
      <c r="AC985" s="251" t="e">
        <f t="shared" si="206"/>
        <v>#VALUE!</v>
      </c>
      <c r="AD985" s="83"/>
    </row>
    <row r="986" spans="1:30">
      <c r="A986">
        <v>60</v>
      </c>
      <c r="B986" s="16" t="str">
        <f t="shared" si="207"/>
        <v>울타리콩말린것kg건울타리콩국산</v>
      </c>
      <c r="C986" s="53"/>
      <c r="D986" s="57" t="s">
        <v>197</v>
      </c>
      <c r="E986" s="42" t="s">
        <v>1817</v>
      </c>
      <c r="F986" s="42" t="s">
        <v>245</v>
      </c>
      <c r="G986" s="43" t="s">
        <v>192</v>
      </c>
      <c r="H986" s="42" t="s">
        <v>1819</v>
      </c>
      <c r="I986" s="46" t="s">
        <v>195</v>
      </c>
      <c r="J986" s="68">
        <f>VLOOKUP($A986,[1]전년동월vs전월vs당월!$A$927:$AA$991,12,FALSE)</f>
        <v>16000</v>
      </c>
      <c r="K986" s="68">
        <v>15000</v>
      </c>
      <c r="L986" s="228">
        <f>VLOOKUP($A986,곡류!$A66:$O130,12,FALSE)</f>
        <v>15000</v>
      </c>
      <c r="M986" s="251">
        <f t="shared" si="199"/>
        <v>-6.25</v>
      </c>
      <c r="N986" s="251">
        <f t="shared" si="200"/>
        <v>0</v>
      </c>
      <c r="O986" s="68" t="str">
        <f>VLOOKUP($A986,[1]전년동월vs전월vs당월!$A$927:$AA$991,17,FALSE)</f>
        <v>-</v>
      </c>
      <c r="P986" s="68" t="s">
        <v>628</v>
      </c>
      <c r="Q986" s="228" t="str">
        <f>VLOOKUP($A986,곡류!$A66:$O130,13,FALSE)</f>
        <v>-</v>
      </c>
      <c r="R986" s="251" t="e">
        <f t="shared" si="201"/>
        <v>#VALUE!</v>
      </c>
      <c r="S986" s="251" t="e">
        <f t="shared" si="202"/>
        <v>#VALUE!</v>
      </c>
      <c r="T986" s="68" t="str">
        <f>VLOOKUP($A986,[1]전년동월vs전월vs당월!$A$927:$AA$991,22,FALSE)</f>
        <v>-</v>
      </c>
      <c r="U986" s="68" t="s">
        <v>628</v>
      </c>
      <c r="V986" s="228">
        <f>VLOOKUP($A986,곡류!$A66:$O130,14,FALSE)</f>
        <v>10900</v>
      </c>
      <c r="W986" s="251" t="e">
        <f t="shared" si="203"/>
        <v>#VALUE!</v>
      </c>
      <c r="X986" s="251" t="e">
        <f t="shared" si="204"/>
        <v>#VALUE!</v>
      </c>
      <c r="Y986" s="68">
        <f>VLOOKUP($A986,[1]전년동월vs전월vs당월!$A$927:$AA$991,27,FALSE)</f>
        <v>22500</v>
      </c>
      <c r="Z986" s="68">
        <v>22500</v>
      </c>
      <c r="AA986" s="228" t="str">
        <f>VLOOKUP($A986,곡류!$A66:$O130,15,FALSE)</f>
        <v>-</v>
      </c>
      <c r="AB986" s="251" t="e">
        <f t="shared" si="205"/>
        <v>#VALUE!</v>
      </c>
      <c r="AC986" s="251" t="e">
        <f t="shared" si="206"/>
        <v>#VALUE!</v>
      </c>
      <c r="AD986" s="83"/>
    </row>
    <row r="987" spans="1:30">
      <c r="A987">
        <v>61</v>
      </c>
      <c r="B987" s="16" t="str">
        <f t="shared" si="207"/>
        <v>쥐눈이콩검정소립콩,말린것kg검정약콩국산</v>
      </c>
      <c r="C987" s="53">
        <v>23</v>
      </c>
      <c r="D987" s="57" t="s">
        <v>197</v>
      </c>
      <c r="E987" s="19" t="s">
        <v>1820</v>
      </c>
      <c r="F987" s="18" t="s">
        <v>1821</v>
      </c>
      <c r="G987" s="43" t="s">
        <v>192</v>
      </c>
      <c r="H987" s="42" t="s">
        <v>1822</v>
      </c>
      <c r="I987" s="46" t="s">
        <v>195</v>
      </c>
      <c r="J987" s="68">
        <f>VLOOKUP($A987,[1]전년동월vs전월vs당월!$A$927:$AA$991,12,FALSE)</f>
        <v>12000</v>
      </c>
      <c r="K987" s="68">
        <v>10400</v>
      </c>
      <c r="L987" s="228">
        <f>VLOOKUP($A987,곡류!$A67:$O131,12,FALSE)</f>
        <v>8000</v>
      </c>
      <c r="M987" s="251">
        <f t="shared" si="199"/>
        <v>-33.333333333333336</v>
      </c>
      <c r="N987" s="251">
        <f t="shared" si="200"/>
        <v>-23.076923076923077</v>
      </c>
      <c r="O987" s="68" t="str">
        <f>VLOOKUP($A987,[1]전년동월vs전월vs당월!$A$927:$AA$991,17,FALSE)</f>
        <v>-</v>
      </c>
      <c r="P987" s="68" t="s">
        <v>628</v>
      </c>
      <c r="Q987" s="228" t="str">
        <f>VLOOKUP($A987,곡류!$A67:$O131,13,FALSE)</f>
        <v>-</v>
      </c>
      <c r="R987" s="251" t="e">
        <f t="shared" si="201"/>
        <v>#VALUE!</v>
      </c>
      <c r="S987" s="251" t="e">
        <f t="shared" si="202"/>
        <v>#VALUE!</v>
      </c>
      <c r="T987" s="68">
        <f>VLOOKUP($A987,[1]전년동월vs전월vs당월!$A$927:$AA$991,22,FALSE)</f>
        <v>19000</v>
      </c>
      <c r="U987" s="68">
        <v>15000</v>
      </c>
      <c r="V987" s="228">
        <f>VLOOKUP($A987,곡류!$A67:$O131,14,FALSE)</f>
        <v>15800</v>
      </c>
      <c r="W987" s="251">
        <f t="shared" si="203"/>
        <v>-16.842105263157894</v>
      </c>
      <c r="X987" s="251">
        <f t="shared" si="204"/>
        <v>5.333333333333333</v>
      </c>
      <c r="Y987" s="68">
        <f>VLOOKUP($A987,[1]전년동월vs전월vs당월!$A$927:$AA$991,27,FALSE)</f>
        <v>15700</v>
      </c>
      <c r="Z987" s="68">
        <v>15600</v>
      </c>
      <c r="AA987" s="228" t="str">
        <f>VLOOKUP($A987,곡류!$A67:$O131,15,FALSE)</f>
        <v>-</v>
      </c>
      <c r="AB987" s="251" t="e">
        <f t="shared" si="205"/>
        <v>#VALUE!</v>
      </c>
      <c r="AC987" s="251" t="e">
        <f t="shared" si="206"/>
        <v>#VALUE!</v>
      </c>
      <c r="AD987" s="83"/>
    </row>
    <row r="988" spans="1:30">
      <c r="A988">
        <v>62</v>
      </c>
      <c r="B988" s="16" t="str">
        <f t="shared" si="207"/>
        <v>콩가루생것kg국산</v>
      </c>
      <c r="C988" s="59">
        <v>24</v>
      </c>
      <c r="D988" s="59" t="s">
        <v>534</v>
      </c>
      <c r="E988" s="60" t="s">
        <v>1823</v>
      </c>
      <c r="F988" s="60" t="s">
        <v>16</v>
      </c>
      <c r="G988" s="59" t="s">
        <v>192</v>
      </c>
      <c r="H988" s="60"/>
      <c r="I988" s="46" t="s">
        <v>195</v>
      </c>
      <c r="J988" s="68" t="str">
        <f>VLOOKUP($A988,[1]전년동월vs전월vs당월!$A$927:$AA$991,12,FALSE)</f>
        <v>-</v>
      </c>
      <c r="K988" s="68" t="s">
        <v>628</v>
      </c>
      <c r="L988" s="228" t="str">
        <f>VLOOKUP($A988,곡류!$A68:$O132,12,FALSE)</f>
        <v>-</v>
      </c>
      <c r="M988" s="251" t="e">
        <f t="shared" si="199"/>
        <v>#VALUE!</v>
      </c>
      <c r="N988" s="251" t="e">
        <f t="shared" si="200"/>
        <v>#VALUE!</v>
      </c>
      <c r="O988" s="68" t="str">
        <f>VLOOKUP($A988,[1]전년동월vs전월vs당월!$A$927:$AA$991,17,FALSE)</f>
        <v>-</v>
      </c>
      <c r="P988" s="68" t="s">
        <v>628</v>
      </c>
      <c r="Q988" s="228" t="str">
        <f>VLOOKUP($A988,곡류!$A68:$O132,13,FALSE)</f>
        <v>-</v>
      </c>
      <c r="R988" s="251" t="e">
        <f t="shared" si="201"/>
        <v>#VALUE!</v>
      </c>
      <c r="S988" s="251" t="e">
        <f t="shared" si="202"/>
        <v>#VALUE!</v>
      </c>
      <c r="T988" s="68" t="str">
        <f>VLOOKUP($A988,[1]전년동월vs전월vs당월!$A$927:$AA$991,22,FALSE)</f>
        <v>-</v>
      </c>
      <c r="U988" s="68" t="s">
        <v>628</v>
      </c>
      <c r="V988" s="228" t="str">
        <f>VLOOKUP($A988,곡류!$A68:$O132,14,FALSE)</f>
        <v>-</v>
      </c>
      <c r="W988" s="251" t="e">
        <f t="shared" si="203"/>
        <v>#VALUE!</v>
      </c>
      <c r="X988" s="251" t="e">
        <f t="shared" si="204"/>
        <v>#VALUE!</v>
      </c>
      <c r="Y988" s="68">
        <f>VLOOKUP($A988,[1]전년동월vs전월vs당월!$A$927:$AA$991,27,FALSE)</f>
        <v>12900</v>
      </c>
      <c r="Z988" s="68">
        <v>18600</v>
      </c>
      <c r="AA988" s="228">
        <f>VLOOKUP($A988,곡류!$A68:$O132,15,FALSE)</f>
        <v>18600</v>
      </c>
      <c r="AB988" s="251">
        <f t="shared" si="205"/>
        <v>44.186046511627907</v>
      </c>
      <c r="AC988" s="251">
        <f t="shared" si="206"/>
        <v>0</v>
      </c>
      <c r="AD988" s="83"/>
    </row>
    <row r="989" spans="1:30">
      <c r="A989">
        <v>63</v>
      </c>
      <c r="B989" s="16" t="str">
        <f t="shared" si="207"/>
        <v>콩가루볶은것kg 국산</v>
      </c>
      <c r="C989" s="59"/>
      <c r="D989" s="59" t="s">
        <v>534</v>
      </c>
      <c r="E989" s="60" t="s">
        <v>1823</v>
      </c>
      <c r="F989" s="60" t="s">
        <v>1824</v>
      </c>
      <c r="G989" s="59" t="s">
        <v>192</v>
      </c>
      <c r="H989" s="60" t="s">
        <v>203</v>
      </c>
      <c r="I989" s="46" t="s">
        <v>195</v>
      </c>
      <c r="J989" s="68" t="str">
        <f>VLOOKUP($A989,[1]전년동월vs전월vs당월!$A$927:$AA$991,12,FALSE)</f>
        <v>-</v>
      </c>
      <c r="K989" s="68" t="s">
        <v>628</v>
      </c>
      <c r="L989" s="228" t="str">
        <f>VLOOKUP($A989,곡류!$A69:$O133,12,FALSE)</f>
        <v>-</v>
      </c>
      <c r="M989" s="251" t="e">
        <f t="shared" si="199"/>
        <v>#VALUE!</v>
      </c>
      <c r="N989" s="251" t="e">
        <f t="shared" si="200"/>
        <v>#VALUE!</v>
      </c>
      <c r="O989" s="68" t="str">
        <f>VLOOKUP($A989,[1]전년동월vs전월vs당월!$A$927:$AA$991,17,FALSE)</f>
        <v>-</v>
      </c>
      <c r="P989" s="68" t="s">
        <v>628</v>
      </c>
      <c r="Q989" s="228" t="str">
        <f>VLOOKUP($A989,곡류!$A69:$O133,13,FALSE)</f>
        <v>-</v>
      </c>
      <c r="R989" s="251" t="e">
        <f t="shared" si="201"/>
        <v>#VALUE!</v>
      </c>
      <c r="S989" s="251" t="e">
        <f t="shared" si="202"/>
        <v>#VALUE!</v>
      </c>
      <c r="T989" s="68">
        <f>VLOOKUP($A989,[1]전년동월vs전월vs당월!$A$927:$AA$991,22,FALSE)</f>
        <v>18000</v>
      </c>
      <c r="U989" s="68">
        <v>18000</v>
      </c>
      <c r="V989" s="228">
        <f>VLOOKUP($A989,곡류!$A69:$O133,14,FALSE)</f>
        <v>24750</v>
      </c>
      <c r="W989" s="251">
        <f t="shared" si="203"/>
        <v>37.5</v>
      </c>
      <c r="X989" s="251">
        <f t="shared" si="204"/>
        <v>37.5</v>
      </c>
      <c r="Y989" s="68">
        <f>VLOOKUP($A989,[1]전년동월vs전월vs당월!$A$927:$AA$991,27,FALSE)</f>
        <v>14200</v>
      </c>
      <c r="Z989" s="68">
        <v>21600</v>
      </c>
      <c r="AA989" s="228">
        <f>VLOOKUP($A989,곡류!$A69:$O133,15,FALSE)</f>
        <v>21600</v>
      </c>
      <c r="AB989" s="251">
        <f t="shared" si="205"/>
        <v>52.112676056338032</v>
      </c>
      <c r="AC989" s="251">
        <f t="shared" si="206"/>
        <v>0</v>
      </c>
      <c r="AD989" s="83"/>
    </row>
    <row r="990" spans="1:30">
      <c r="A990">
        <v>64</v>
      </c>
      <c r="B990" s="16" t="str">
        <f t="shared" si="207"/>
        <v>팥붉은팥,생것kg햇팥,깐것국산</v>
      </c>
      <c r="C990" s="53">
        <v>25</v>
      </c>
      <c r="D990" s="57" t="s">
        <v>197</v>
      </c>
      <c r="E990" s="42" t="s">
        <v>535</v>
      </c>
      <c r="F990" s="42" t="s">
        <v>1825</v>
      </c>
      <c r="G990" s="43" t="s">
        <v>192</v>
      </c>
      <c r="H990" s="42" t="s">
        <v>1826</v>
      </c>
      <c r="I990" s="46" t="s">
        <v>195</v>
      </c>
      <c r="J990" s="68" t="str">
        <f>VLOOKUP($A990,[1]전년동월vs전월vs당월!$A$927:$AA$991,12,FALSE)</f>
        <v>-</v>
      </c>
      <c r="K990" s="68" t="s">
        <v>628</v>
      </c>
      <c r="L990" s="228" t="str">
        <f>VLOOKUP($A990,곡류!$A70:$O134,12,FALSE)</f>
        <v>-</v>
      </c>
      <c r="M990" s="251" t="e">
        <f t="shared" si="199"/>
        <v>#VALUE!</v>
      </c>
      <c r="N990" s="251" t="e">
        <f t="shared" si="200"/>
        <v>#VALUE!</v>
      </c>
      <c r="O990" s="68" t="str">
        <f>VLOOKUP($A990,[1]전년동월vs전월vs당월!$A$927:$AA$991,17,FALSE)</f>
        <v>-</v>
      </c>
      <c r="P990" s="68" t="s">
        <v>628</v>
      </c>
      <c r="Q990" s="228" t="str">
        <f>VLOOKUP($A990,곡류!$A70:$O134,13,FALSE)</f>
        <v>-</v>
      </c>
      <c r="R990" s="251" t="e">
        <f t="shared" si="201"/>
        <v>#VALUE!</v>
      </c>
      <c r="S990" s="251" t="e">
        <f t="shared" si="202"/>
        <v>#VALUE!</v>
      </c>
      <c r="T990" s="68" t="str">
        <f>VLOOKUP($A990,[1]전년동월vs전월vs당월!$A$927:$AA$991,22,FALSE)</f>
        <v>-</v>
      </c>
      <c r="U990" s="68" t="s">
        <v>628</v>
      </c>
      <c r="V990" s="228" t="str">
        <f>VLOOKUP($A990,곡류!$A70:$O134,14,FALSE)</f>
        <v>-</v>
      </c>
      <c r="W990" s="251" t="e">
        <f t="shared" si="203"/>
        <v>#VALUE!</v>
      </c>
      <c r="X990" s="251" t="e">
        <f t="shared" si="204"/>
        <v>#VALUE!</v>
      </c>
      <c r="Y990" s="68" t="str">
        <f>VLOOKUP($A990,[1]전년동월vs전월vs당월!$A$927:$AA$991,27,FALSE)</f>
        <v>-</v>
      </c>
      <c r="Z990" s="68" t="s">
        <v>628</v>
      </c>
      <c r="AA990" s="228" t="str">
        <f>VLOOKUP($A990,곡류!$A70:$O134,15,FALSE)</f>
        <v>-</v>
      </c>
      <c r="AB990" s="251" t="e">
        <f t="shared" si="205"/>
        <v>#VALUE!</v>
      </c>
      <c r="AC990" s="251" t="e">
        <f t="shared" si="206"/>
        <v>#VALUE!</v>
      </c>
      <c r="AD990" s="83"/>
    </row>
    <row r="991" spans="1:30">
      <c r="A991">
        <v>65</v>
      </c>
      <c r="B991" s="16" t="str">
        <f t="shared" si="207"/>
        <v>팥붉은팥,말린것kg건적두국산</v>
      </c>
      <c r="C991" s="53"/>
      <c r="D991" s="57" t="s">
        <v>197</v>
      </c>
      <c r="E991" s="42" t="s">
        <v>535</v>
      </c>
      <c r="F991" s="42" t="s">
        <v>1827</v>
      </c>
      <c r="G991" s="43" t="s">
        <v>192</v>
      </c>
      <c r="H991" s="42" t="s">
        <v>1828</v>
      </c>
      <c r="I991" s="46" t="s">
        <v>195</v>
      </c>
      <c r="J991" s="68">
        <f>VLOOKUP($A991,[1]전년동월vs전월vs당월!$A$927:$AA$991,12,FALSE)</f>
        <v>15000</v>
      </c>
      <c r="K991" s="68">
        <v>15900</v>
      </c>
      <c r="L991" s="228">
        <f>VLOOKUP($A991,곡류!$A71:$O135,12,FALSE)</f>
        <v>8500</v>
      </c>
      <c r="M991" s="251">
        <f t="shared" si="199"/>
        <v>-43.333333333333336</v>
      </c>
      <c r="N991" s="251">
        <f t="shared" si="200"/>
        <v>-46.540880503144656</v>
      </c>
      <c r="O991" s="68" t="str">
        <f>VLOOKUP($A991,[1]전년동월vs전월vs당월!$A$927:$AA$991,17,FALSE)</f>
        <v>-</v>
      </c>
      <c r="P991" s="68" t="s">
        <v>628</v>
      </c>
      <c r="Q991" s="228" t="str">
        <f>VLOOKUP($A991,곡류!$A71:$O135,13,FALSE)</f>
        <v>-</v>
      </c>
      <c r="R991" s="251" t="e">
        <f t="shared" si="201"/>
        <v>#VALUE!</v>
      </c>
      <c r="S991" s="251" t="e">
        <f t="shared" si="202"/>
        <v>#VALUE!</v>
      </c>
      <c r="T991" s="68">
        <f>VLOOKUP($A991,[1]전년동월vs전월vs당월!$A$927:$AA$991,22,FALSE)</f>
        <v>27800</v>
      </c>
      <c r="U991" s="68">
        <v>25600</v>
      </c>
      <c r="V991" s="228">
        <f>VLOOKUP($A991,곡류!$A71:$O135,14,FALSE)</f>
        <v>13800</v>
      </c>
      <c r="W991" s="251">
        <f t="shared" si="203"/>
        <v>-50.359712230215827</v>
      </c>
      <c r="X991" s="251">
        <f t="shared" si="204"/>
        <v>-46.09375</v>
      </c>
      <c r="Y991" s="68">
        <f>VLOOKUP($A991,[1]전년동월vs전월vs당월!$A$927:$AA$991,27,FALSE)</f>
        <v>20000</v>
      </c>
      <c r="Z991" s="68">
        <v>20000</v>
      </c>
      <c r="AA991" s="228">
        <f>VLOOKUP($A991,곡류!$A71:$O135,15,FALSE)</f>
        <v>9400</v>
      </c>
      <c r="AB991" s="251">
        <f t="shared" si="205"/>
        <v>-53</v>
      </c>
      <c r="AC991" s="251">
        <f t="shared" si="206"/>
        <v>-53</v>
      </c>
      <c r="AD991" s="83"/>
    </row>
    <row r="992" spans="1:30" s="137" customFormat="1" ht="14.25">
      <c r="B992" s="16" t="str">
        <f t="shared" si="207"/>
        <v/>
      </c>
      <c r="C992" s="269" t="s">
        <v>2136</v>
      </c>
      <c r="D992" s="276"/>
      <c r="E992" s="276"/>
      <c r="F992" s="276"/>
      <c r="G992" s="276"/>
      <c r="H992" s="276"/>
      <c r="I992" s="296"/>
      <c r="J992" s="270"/>
      <c r="K992" s="270"/>
      <c r="L992" s="270"/>
      <c r="M992" s="270"/>
      <c r="N992" s="270"/>
      <c r="O992" s="270"/>
      <c r="P992" s="270"/>
      <c r="Q992" s="270"/>
      <c r="R992" s="270"/>
      <c r="S992" s="270"/>
      <c r="T992" s="270"/>
      <c r="U992" s="270"/>
      <c r="V992" s="270"/>
      <c r="W992" s="270"/>
      <c r="X992" s="270"/>
      <c r="Y992" s="270"/>
      <c r="Z992" s="270"/>
      <c r="AA992" s="270"/>
      <c r="AB992" s="270"/>
      <c r="AC992" s="270"/>
      <c r="AD992" s="278"/>
    </row>
    <row r="993" spans="1:30" s="64" customFormat="1" ht="14.1" customHeight="1">
      <c r="A993" s="64">
        <v>1</v>
      </c>
      <c r="B993" s="16" t="str">
        <f t="shared" si="207"/>
        <v>도우넛가루미국소맥분65.8/오뚜기kg오뚜기</v>
      </c>
      <c r="C993" s="85">
        <v>1</v>
      </c>
      <c r="D993" s="93" t="s">
        <v>634</v>
      </c>
      <c r="E993" s="93" t="s">
        <v>111</v>
      </c>
      <c r="F993" s="93" t="s">
        <v>635</v>
      </c>
      <c r="G993" s="85" t="s">
        <v>418</v>
      </c>
      <c r="H993" s="92"/>
      <c r="I993" s="85" t="s">
        <v>636</v>
      </c>
      <c r="J993" s="68">
        <f>VLOOKUP($A993,[1]전년동월vs전월vs당월!$A$994:$AA$1768,12,FALSE)</f>
        <v>3400</v>
      </c>
      <c r="K993" s="68">
        <v>3400</v>
      </c>
      <c r="L993" s="69">
        <f>VLOOKUP($A993,공산품!$A7:$L794,9,FALSE)</f>
        <v>3400</v>
      </c>
      <c r="M993" s="251">
        <f t="shared" ref="M993" si="208">(L993-J993)*100/J993</f>
        <v>0</v>
      </c>
      <c r="N993" s="251">
        <f t="shared" ref="N993" si="209">(L993-K993)*100/K993</f>
        <v>0</v>
      </c>
      <c r="O993" s="68">
        <f>VLOOKUP($A993,[1]전년동월vs전월vs당월!$A$994:$AA$1768,17,FALSE)</f>
        <v>4200</v>
      </c>
      <c r="P993" s="68">
        <v>4200</v>
      </c>
      <c r="Q993" s="69">
        <f>VLOOKUP($A993,공산품!$A7:$L794,10,FALSE)</f>
        <v>4200</v>
      </c>
      <c r="R993" s="251">
        <f t="shared" ref="R993" si="210">(Q993-O993)*100/O993</f>
        <v>0</v>
      </c>
      <c r="S993" s="251">
        <f t="shared" ref="S993" si="211">(Q993-P993)*100/P993</f>
        <v>0</v>
      </c>
      <c r="T993" s="68">
        <f>VLOOKUP($A993,[1]전년동월vs전월vs당월!$A$994:$AA$1768,22,FALSE)</f>
        <v>4200</v>
      </c>
      <c r="U993" s="68">
        <v>4600</v>
      </c>
      <c r="V993" s="69">
        <f>VLOOKUP($A993,공산품!$A7:$L794,11,FALSE)</f>
        <v>4200</v>
      </c>
      <c r="W993" s="251">
        <f t="shared" ref="W993" si="212">(V993-T993)*100/T993</f>
        <v>0</v>
      </c>
      <c r="X993" s="251">
        <f t="shared" ref="X993" si="213">(V993-U993)*100/U993</f>
        <v>-8.695652173913043</v>
      </c>
      <c r="Y993" s="68">
        <f>VLOOKUP($A993,[1]전년동월vs전월vs당월!$A$994:$AA$1768,27,FALSE)</f>
        <v>4200</v>
      </c>
      <c r="Z993" s="68">
        <v>4200</v>
      </c>
      <c r="AA993" s="69">
        <f>VLOOKUP($A993,공산품!$A7:$L794,12,FALSE)</f>
        <v>4200</v>
      </c>
      <c r="AB993" s="251">
        <f t="shared" ref="AB993" si="214">(AA993-Y993)*100/Y993</f>
        <v>0</v>
      </c>
      <c r="AC993" s="251">
        <f t="shared" ref="AC993" si="215">(AA993-Z993)*100/Z993</f>
        <v>0</v>
      </c>
      <c r="AD993" s="83"/>
    </row>
    <row r="994" spans="1:30" s="64" customFormat="1" ht="14.1" customHeight="1">
      <c r="A994" s="64">
        <v>2</v>
      </c>
      <c r="B994" s="16" t="str">
        <f t="shared" si="207"/>
        <v>도우넛가루미국밀가루/CJkg제일제당</v>
      </c>
      <c r="C994" s="85"/>
      <c r="D994" s="93" t="s">
        <v>634</v>
      </c>
      <c r="E994" s="93" t="s">
        <v>111</v>
      </c>
      <c r="F994" s="93" t="s">
        <v>637</v>
      </c>
      <c r="G994" s="85" t="s">
        <v>418</v>
      </c>
      <c r="H994" s="93"/>
      <c r="I994" s="85" t="s">
        <v>653</v>
      </c>
      <c r="J994" s="68">
        <f>VLOOKUP($A994,[1]전년동월vs전월vs당월!$A$994:$AA$1768,12,FALSE)</f>
        <v>4200</v>
      </c>
      <c r="K994" s="68">
        <v>4200</v>
      </c>
      <c r="L994" s="69">
        <f>VLOOKUP($A994,공산품!$A8:$L795,9,FALSE)</f>
        <v>4200</v>
      </c>
      <c r="M994" s="251">
        <f t="shared" ref="M994:M1057" si="216">(L994-J994)*100/J994</f>
        <v>0</v>
      </c>
      <c r="N994" s="251">
        <f t="shared" ref="N994:N1057" si="217">(L994-K994)*100/K994</f>
        <v>0</v>
      </c>
      <c r="O994" s="68" t="str">
        <f>VLOOKUP($A994,[1]전년동월vs전월vs당월!$A$994:$AA$1768,17,FALSE)</f>
        <v>-</v>
      </c>
      <c r="P994" s="68">
        <v>4200</v>
      </c>
      <c r="Q994" s="69">
        <f>VLOOKUP($A994,공산품!$A8:$L795,10,FALSE)</f>
        <v>4200</v>
      </c>
      <c r="R994" s="251" t="e">
        <f t="shared" ref="R994:R1057" si="218">(Q994-O994)*100/O994</f>
        <v>#VALUE!</v>
      </c>
      <c r="S994" s="251">
        <f t="shared" ref="S994:S1057" si="219">(Q994-P994)*100/P994</f>
        <v>0</v>
      </c>
      <c r="T994" s="68">
        <f>VLOOKUP($A994,[1]전년동월vs전월vs당월!$A$994:$AA$1768,22,FALSE)</f>
        <v>4420</v>
      </c>
      <c r="U994" s="68">
        <v>4420</v>
      </c>
      <c r="V994" s="69">
        <f>VLOOKUP($A994,공산품!$A8:$L795,11,FALSE)</f>
        <v>4420</v>
      </c>
      <c r="W994" s="251">
        <f t="shared" ref="W994:W1057" si="220">(V994-T994)*100/T994</f>
        <v>0</v>
      </c>
      <c r="X994" s="251">
        <f t="shared" ref="X994:X1057" si="221">(V994-U994)*100/U994</f>
        <v>0</v>
      </c>
      <c r="Y994" s="68">
        <f>VLOOKUP($A994,[1]전년동월vs전월vs당월!$A$994:$AA$1768,27,FALSE)</f>
        <v>4420</v>
      </c>
      <c r="Z994" s="68">
        <v>4420</v>
      </c>
      <c r="AA994" s="69">
        <f>VLOOKUP($A994,공산품!$A8:$L795,12,FALSE)</f>
        <v>4420</v>
      </c>
      <c r="AB994" s="251">
        <f t="shared" ref="AB994:AB1057" si="222">(AA994-Y994)*100/Y994</f>
        <v>0</v>
      </c>
      <c r="AC994" s="251">
        <f t="shared" ref="AC994:AC1057" si="223">(AA994-Z994)*100/Z994</f>
        <v>0</v>
      </c>
      <c r="AD994" s="110"/>
    </row>
    <row r="995" spans="1:30" s="64" customFormat="1" ht="14.1" customHeight="1">
      <c r="A995" s="64">
        <v>3</v>
      </c>
      <c r="B995" s="16" t="str">
        <f t="shared" si="207"/>
        <v>믹스540g녹차호떡믹스제일제당</v>
      </c>
      <c r="C995" s="86">
        <v>2</v>
      </c>
      <c r="D995" s="93" t="s">
        <v>634</v>
      </c>
      <c r="E995" s="92" t="s">
        <v>638</v>
      </c>
      <c r="F995" s="92"/>
      <c r="G995" s="86" t="s">
        <v>639</v>
      </c>
      <c r="H995" s="92" t="s">
        <v>640</v>
      </c>
      <c r="I995" s="86" t="s">
        <v>653</v>
      </c>
      <c r="J995" s="68" t="str">
        <f>VLOOKUP($A995,[1]전년동월vs전월vs당월!$A$994:$AA$1768,12,FALSE)</f>
        <v>-</v>
      </c>
      <c r="K995" s="68">
        <v>5200</v>
      </c>
      <c r="L995" s="69">
        <f>VLOOKUP($A995,공산품!$A9:$L796,9,FALSE)</f>
        <v>2600</v>
      </c>
      <c r="M995" s="251" t="e">
        <f t="shared" si="216"/>
        <v>#VALUE!</v>
      </c>
      <c r="N995" s="251">
        <f t="shared" si="217"/>
        <v>-50</v>
      </c>
      <c r="O995" s="68">
        <f>VLOOKUP($A995,[1]전년동월vs전월vs당월!$A$994:$AA$1768,17,FALSE)</f>
        <v>5270</v>
      </c>
      <c r="P995" s="68">
        <v>5270</v>
      </c>
      <c r="Q995" s="69" t="str">
        <f>VLOOKUP($A995,공산품!$A9:$L796,10,FALSE)</f>
        <v>-</v>
      </c>
      <c r="R995" s="251" t="e">
        <f t="shared" si="218"/>
        <v>#VALUE!</v>
      </c>
      <c r="S995" s="251" t="e">
        <f t="shared" si="219"/>
        <v>#VALUE!</v>
      </c>
      <c r="T995" s="68">
        <f>VLOOKUP($A995,[1]전년동월vs전월vs당월!$A$994:$AA$1768,22,FALSE)</f>
        <v>4530</v>
      </c>
      <c r="U995" s="68">
        <v>2350</v>
      </c>
      <c r="V995" s="69">
        <f>VLOOKUP($A995,공산품!$A9:$L796,11,FALSE)</f>
        <v>2340</v>
      </c>
      <c r="W995" s="251">
        <f t="shared" si="220"/>
        <v>-48.34437086092715</v>
      </c>
      <c r="X995" s="251">
        <f t="shared" si="221"/>
        <v>-0.42553191489361702</v>
      </c>
      <c r="Y995" s="68">
        <f>VLOOKUP($A995,[1]전년동월vs전월vs당월!$A$994:$AA$1768,27,FALSE)</f>
        <v>4840</v>
      </c>
      <c r="Z995" s="68">
        <v>4840</v>
      </c>
      <c r="AA995" s="69">
        <f>VLOOKUP($A995,공산품!$A9:$L796,12,FALSE)</f>
        <v>4840</v>
      </c>
      <c r="AB995" s="251">
        <f t="shared" si="222"/>
        <v>0</v>
      </c>
      <c r="AC995" s="251">
        <f t="shared" si="223"/>
        <v>0</v>
      </c>
      <c r="AD995" s="83"/>
    </row>
    <row r="996" spans="1:30" s="64" customFormat="1" ht="14.1" customHeight="1">
      <c r="A996" s="64">
        <v>4</v>
      </c>
      <c r="B996" s="16" t="str">
        <f t="shared" si="207"/>
        <v>믹스540g호떡믹스제일제당</v>
      </c>
      <c r="C996" s="86"/>
      <c r="D996" s="93" t="s">
        <v>634</v>
      </c>
      <c r="E996" s="92" t="s">
        <v>638</v>
      </c>
      <c r="F996" s="92"/>
      <c r="G996" s="86" t="s">
        <v>639</v>
      </c>
      <c r="H996" s="92" t="s">
        <v>641</v>
      </c>
      <c r="I996" s="86" t="s">
        <v>653</v>
      </c>
      <c r="J996" s="68" t="str">
        <f>VLOOKUP($A996,[1]전년동월vs전월vs당월!$A$994:$AA$1768,12,FALSE)</f>
        <v>-</v>
      </c>
      <c r="K996" s="68">
        <v>4660</v>
      </c>
      <c r="L996" s="69">
        <f>VLOOKUP($A996,공산품!$A10:$L797,9,FALSE)</f>
        <v>2600</v>
      </c>
      <c r="M996" s="251" t="e">
        <f t="shared" si="216"/>
        <v>#VALUE!</v>
      </c>
      <c r="N996" s="251">
        <f t="shared" si="217"/>
        <v>-44.206008583690988</v>
      </c>
      <c r="O996" s="68">
        <f>VLOOKUP($A996,[1]전년동월vs전월vs당월!$A$994:$AA$1768,17,FALSE)</f>
        <v>5270</v>
      </c>
      <c r="P996" s="68">
        <v>5270</v>
      </c>
      <c r="Q996" s="69" t="str">
        <f>VLOOKUP($A996,공산품!$A10:$L797,10,FALSE)</f>
        <v>-</v>
      </c>
      <c r="R996" s="251" t="e">
        <f t="shared" si="218"/>
        <v>#VALUE!</v>
      </c>
      <c r="S996" s="251" t="e">
        <f t="shared" si="219"/>
        <v>#VALUE!</v>
      </c>
      <c r="T996" s="68">
        <f>VLOOKUP($A996,[1]전년동월vs전월vs당월!$A$994:$AA$1768,22,FALSE)</f>
        <v>4590</v>
      </c>
      <c r="U996" s="68">
        <v>2350</v>
      </c>
      <c r="V996" s="69">
        <f>VLOOKUP($A996,공산품!$A10:$L797,11,FALSE)</f>
        <v>2340</v>
      </c>
      <c r="W996" s="251">
        <f t="shared" si="220"/>
        <v>-49.019607843137258</v>
      </c>
      <c r="X996" s="251">
        <f t="shared" si="221"/>
        <v>-0.42553191489361702</v>
      </c>
      <c r="Y996" s="68">
        <f>VLOOKUP($A996,[1]전년동월vs전월vs당월!$A$994:$AA$1768,27,FALSE)</f>
        <v>4840</v>
      </c>
      <c r="Z996" s="68">
        <v>4840</v>
      </c>
      <c r="AA996" s="69">
        <f>VLOOKUP($A996,공산품!$A10:$L797,12,FALSE)</f>
        <v>4840</v>
      </c>
      <c r="AB996" s="251">
        <f t="shared" si="222"/>
        <v>0</v>
      </c>
      <c r="AC996" s="251">
        <f t="shared" si="223"/>
        <v>0</v>
      </c>
      <c r="AD996" s="83"/>
    </row>
    <row r="997" spans="1:30" s="64" customFormat="1" ht="14.1" customHeight="1">
      <c r="A997" s="64">
        <v>5</v>
      </c>
      <c r="B997" s="16" t="str">
        <f t="shared" si="207"/>
        <v>믹스kg머핀가루삼양</v>
      </c>
      <c r="C997" s="86"/>
      <c r="D997" s="93" t="s">
        <v>634</v>
      </c>
      <c r="E997" s="93" t="s">
        <v>638</v>
      </c>
      <c r="F997" s="93"/>
      <c r="G997" s="85" t="s">
        <v>418</v>
      </c>
      <c r="H997" s="93" t="s">
        <v>642</v>
      </c>
      <c r="I997" s="85" t="s">
        <v>1504</v>
      </c>
      <c r="J997" s="68">
        <f>VLOOKUP($A997,[1]전년동월vs전월vs당월!$A$994:$AA$1768,12,FALSE)</f>
        <v>7100</v>
      </c>
      <c r="K997" s="68">
        <v>7100</v>
      </c>
      <c r="L997" s="69">
        <f>VLOOKUP($A997,공산품!$A11:$L798,9,FALSE)</f>
        <v>7100</v>
      </c>
      <c r="M997" s="251">
        <f t="shared" si="216"/>
        <v>0</v>
      </c>
      <c r="N997" s="251">
        <f t="shared" si="217"/>
        <v>0</v>
      </c>
      <c r="O997" s="68" t="str">
        <f>VLOOKUP($A997,[1]전년동월vs전월vs당월!$A$994:$AA$1768,17,FALSE)</f>
        <v>-</v>
      </c>
      <c r="P997" s="68" t="s">
        <v>628</v>
      </c>
      <c r="Q997" s="69" t="str">
        <f>VLOOKUP($A997,공산품!$A11:$L798,10,FALSE)</f>
        <v>-</v>
      </c>
      <c r="R997" s="251" t="e">
        <f t="shared" si="218"/>
        <v>#VALUE!</v>
      </c>
      <c r="S997" s="251" t="e">
        <f t="shared" si="219"/>
        <v>#VALUE!</v>
      </c>
      <c r="T997" s="68">
        <f>VLOOKUP($A997,[1]전년동월vs전월vs당월!$A$994:$AA$1768,22,FALSE)</f>
        <v>5960</v>
      </c>
      <c r="U997" s="68">
        <v>5400</v>
      </c>
      <c r="V997" s="69">
        <f>VLOOKUP($A997,공산품!$A11:$L798,11,FALSE)</f>
        <v>5400</v>
      </c>
      <c r="W997" s="251">
        <f t="shared" si="220"/>
        <v>-9.3959731543624159</v>
      </c>
      <c r="X997" s="251">
        <f t="shared" si="221"/>
        <v>0</v>
      </c>
      <c r="Y997" s="68">
        <f>VLOOKUP($A997,[1]전년동월vs전월vs당월!$A$994:$AA$1768,27,FALSE)</f>
        <v>7900</v>
      </c>
      <c r="Z997" s="68">
        <v>7900</v>
      </c>
      <c r="AA997" s="69">
        <f>VLOOKUP($A997,공산품!$A11:$L798,12,FALSE)</f>
        <v>7900</v>
      </c>
      <c r="AB997" s="251">
        <f t="shared" si="222"/>
        <v>0</v>
      </c>
      <c r="AC997" s="251">
        <f t="shared" si="223"/>
        <v>0</v>
      </c>
      <c r="AD997" s="111"/>
    </row>
    <row r="998" spans="1:30" s="64" customFormat="1" ht="14.1" customHeight="1">
      <c r="A998" s="64">
        <v>6</v>
      </c>
      <c r="B998" s="16" t="str">
        <f t="shared" si="207"/>
        <v>믹스kg스폰지믹스제일제당</v>
      </c>
      <c r="C998" s="85"/>
      <c r="D998" s="93" t="s">
        <v>634</v>
      </c>
      <c r="E998" s="92" t="s">
        <v>638</v>
      </c>
      <c r="F998" s="94"/>
      <c r="G998" s="85" t="s">
        <v>418</v>
      </c>
      <c r="H998" s="94" t="s">
        <v>112</v>
      </c>
      <c r="I998" s="85" t="s">
        <v>653</v>
      </c>
      <c r="J998" s="68">
        <f>VLOOKUP($A998,[1]전년동월vs전월vs당월!$A$994:$AA$1768,12,FALSE)</f>
        <v>7100</v>
      </c>
      <c r="K998" s="68">
        <v>6900</v>
      </c>
      <c r="L998" s="69">
        <f>VLOOKUP($A998,공산품!$A12:$L799,9,FALSE)</f>
        <v>6900</v>
      </c>
      <c r="M998" s="251">
        <f t="shared" si="216"/>
        <v>-2.816901408450704</v>
      </c>
      <c r="N998" s="251">
        <f t="shared" si="217"/>
        <v>0</v>
      </c>
      <c r="O998" s="68" t="str">
        <f>VLOOKUP($A998,[1]전년동월vs전월vs당월!$A$994:$AA$1768,17,FALSE)</f>
        <v>-</v>
      </c>
      <c r="P998" s="68" t="s">
        <v>628</v>
      </c>
      <c r="Q998" s="69" t="str">
        <f>VLOOKUP($A998,공산품!$A12:$L799,10,FALSE)</f>
        <v>-</v>
      </c>
      <c r="R998" s="251" t="e">
        <f t="shared" si="218"/>
        <v>#VALUE!</v>
      </c>
      <c r="S998" s="251" t="e">
        <f t="shared" si="219"/>
        <v>#VALUE!</v>
      </c>
      <c r="T998" s="68">
        <f>VLOOKUP($A998,[1]전년동월vs전월vs당월!$A$994:$AA$1768,22,FALSE)</f>
        <v>5960</v>
      </c>
      <c r="U998" s="68" t="s">
        <v>628</v>
      </c>
      <c r="V998" s="69" t="str">
        <f>VLOOKUP($A998,공산품!$A12:$L799,11,FALSE)</f>
        <v>-</v>
      </c>
      <c r="W998" s="251" t="e">
        <f t="shared" si="220"/>
        <v>#VALUE!</v>
      </c>
      <c r="X998" s="251" t="e">
        <f t="shared" si="221"/>
        <v>#VALUE!</v>
      </c>
      <c r="Y998" s="68" t="str">
        <f>VLOOKUP($A998,[1]전년동월vs전월vs당월!$A$994:$AA$1768,27,FALSE)</f>
        <v>-</v>
      </c>
      <c r="Z998" s="68">
        <v>7600</v>
      </c>
      <c r="AA998" s="69">
        <f>VLOOKUP($A998,공산품!$A12:$L799,12,FALSE)</f>
        <v>7600</v>
      </c>
      <c r="AB998" s="251" t="e">
        <f t="shared" si="222"/>
        <v>#VALUE!</v>
      </c>
      <c r="AC998" s="251">
        <f t="shared" si="223"/>
        <v>0</v>
      </c>
      <c r="AD998" s="83"/>
    </row>
    <row r="999" spans="1:30" s="64" customFormat="1" ht="14.1" customHeight="1">
      <c r="A999" s="64">
        <v>7</v>
      </c>
      <c r="B999" s="16" t="str">
        <f t="shared" si="207"/>
        <v>믹스kg쵸코쿠키믹스제일제당</v>
      </c>
      <c r="C999" s="86"/>
      <c r="D999" s="93" t="s">
        <v>634</v>
      </c>
      <c r="E999" s="92" t="s">
        <v>638</v>
      </c>
      <c r="F999" s="92"/>
      <c r="G999" s="86" t="s">
        <v>418</v>
      </c>
      <c r="H999" s="92" t="s">
        <v>643</v>
      </c>
      <c r="I999" s="86" t="s">
        <v>653</v>
      </c>
      <c r="J999" s="68">
        <f>VLOOKUP($A999,[1]전년동월vs전월vs당월!$A$994:$AA$1768,12,FALSE)</f>
        <v>7100</v>
      </c>
      <c r="K999" s="68">
        <v>6900</v>
      </c>
      <c r="L999" s="69">
        <f>VLOOKUP($A999,공산품!$A13:$L800,9,FALSE)</f>
        <v>6900</v>
      </c>
      <c r="M999" s="251">
        <f t="shared" si="216"/>
        <v>-2.816901408450704</v>
      </c>
      <c r="N999" s="251">
        <f t="shared" si="217"/>
        <v>0</v>
      </c>
      <c r="O999" s="68" t="str">
        <f>VLOOKUP($A999,[1]전년동월vs전월vs당월!$A$994:$AA$1768,17,FALSE)</f>
        <v>-</v>
      </c>
      <c r="P999" s="68" t="s">
        <v>628</v>
      </c>
      <c r="Q999" s="69" t="str">
        <f>VLOOKUP($A999,공산품!$A13:$L800,10,FALSE)</f>
        <v>-</v>
      </c>
      <c r="R999" s="251" t="e">
        <f t="shared" si="218"/>
        <v>#VALUE!</v>
      </c>
      <c r="S999" s="251" t="e">
        <f t="shared" si="219"/>
        <v>#VALUE!</v>
      </c>
      <c r="T999" s="68">
        <f>VLOOKUP($A999,[1]전년동월vs전월vs당월!$A$994:$AA$1768,22,FALSE)</f>
        <v>10280</v>
      </c>
      <c r="U999" s="68">
        <v>10280</v>
      </c>
      <c r="V999" s="69">
        <f>VLOOKUP($A999,공산품!$A13:$L800,11,FALSE)</f>
        <v>10280</v>
      </c>
      <c r="W999" s="251">
        <f t="shared" si="220"/>
        <v>0</v>
      </c>
      <c r="X999" s="251">
        <f t="shared" si="221"/>
        <v>0</v>
      </c>
      <c r="Y999" s="68">
        <f>VLOOKUP($A999,[1]전년동월vs전월vs당월!$A$994:$AA$1768,27,FALSE)</f>
        <v>8630</v>
      </c>
      <c r="Z999" s="68">
        <v>8630</v>
      </c>
      <c r="AA999" s="69">
        <f>VLOOKUP($A999,공산품!$A13:$L800,12,FALSE)</f>
        <v>8630</v>
      </c>
      <c r="AB999" s="251">
        <f t="shared" si="222"/>
        <v>0</v>
      </c>
      <c r="AC999" s="251">
        <f t="shared" si="223"/>
        <v>0</v>
      </c>
      <c r="AD999" s="83"/>
    </row>
    <row r="1000" spans="1:30" s="64" customFormat="1" ht="14.1" customHeight="1">
      <c r="A1000" s="64">
        <v>8</v>
      </c>
      <c r="B1000" s="16" t="str">
        <f t="shared" si="207"/>
        <v>믹스kg깨찰빵믹스제일제당</v>
      </c>
      <c r="C1000" s="85"/>
      <c r="D1000" s="93" t="s">
        <v>634</v>
      </c>
      <c r="E1000" s="93" t="s">
        <v>638</v>
      </c>
      <c r="F1000" s="93"/>
      <c r="G1000" s="85" t="s">
        <v>418</v>
      </c>
      <c r="H1000" s="93" t="s">
        <v>644</v>
      </c>
      <c r="I1000" s="85" t="s">
        <v>653</v>
      </c>
      <c r="J1000" s="68">
        <f>VLOOKUP($A1000,[1]전년동월vs전월vs당월!$A$994:$AA$1768,12,FALSE)</f>
        <v>7100</v>
      </c>
      <c r="K1000" s="68">
        <v>7100</v>
      </c>
      <c r="L1000" s="69">
        <f>VLOOKUP($A1000,공산품!$A14:$L801,9,FALSE)</f>
        <v>7100</v>
      </c>
      <c r="M1000" s="251">
        <f t="shared" si="216"/>
        <v>0</v>
      </c>
      <c r="N1000" s="251">
        <f t="shared" si="217"/>
        <v>0</v>
      </c>
      <c r="O1000" s="68" t="str">
        <f>VLOOKUP($A1000,[1]전년동월vs전월vs당월!$A$994:$AA$1768,17,FALSE)</f>
        <v>-</v>
      </c>
      <c r="P1000" s="68" t="s">
        <v>628</v>
      </c>
      <c r="Q1000" s="69" t="str">
        <f>VLOOKUP($A1000,공산품!$A14:$L801,10,FALSE)</f>
        <v>-</v>
      </c>
      <c r="R1000" s="251" t="e">
        <f t="shared" si="218"/>
        <v>#VALUE!</v>
      </c>
      <c r="S1000" s="251" t="e">
        <f t="shared" si="219"/>
        <v>#VALUE!</v>
      </c>
      <c r="T1000" s="68">
        <f>VLOOKUP($A1000,[1]전년동월vs전월vs당월!$A$994:$AA$1768,22,FALSE)</f>
        <v>7720</v>
      </c>
      <c r="U1000" s="68" t="s">
        <v>628</v>
      </c>
      <c r="V1000" s="69" t="str">
        <f>VLOOKUP($A1000,공산품!$A14:$L801,11,FALSE)</f>
        <v>-</v>
      </c>
      <c r="W1000" s="251" t="e">
        <f t="shared" si="220"/>
        <v>#VALUE!</v>
      </c>
      <c r="X1000" s="251" t="e">
        <f t="shared" si="221"/>
        <v>#VALUE!</v>
      </c>
      <c r="Y1000" s="68">
        <f>VLOOKUP($A1000,[1]전년동월vs전월vs당월!$A$994:$AA$1768,27,FALSE)</f>
        <v>8400</v>
      </c>
      <c r="Z1000" s="68">
        <v>8400</v>
      </c>
      <c r="AA1000" s="69">
        <f>VLOOKUP($A1000,공산품!$A14:$L801,12,FALSE)</f>
        <v>8400</v>
      </c>
      <c r="AB1000" s="251">
        <f t="shared" si="222"/>
        <v>0</v>
      </c>
      <c r="AC1000" s="251">
        <f t="shared" si="223"/>
        <v>0</v>
      </c>
      <c r="AD1000" s="83"/>
    </row>
    <row r="1001" spans="1:30" s="64" customFormat="1" ht="14.1" customHeight="1">
      <c r="A1001" s="64">
        <v>9</v>
      </c>
      <c r="B1001" s="16" t="str">
        <f t="shared" si="207"/>
        <v>밀가루호주,미국밀100/이츠웰2.5kg박력분제일제당</v>
      </c>
      <c r="C1001" s="85">
        <v>3</v>
      </c>
      <c r="D1001" s="93" t="s">
        <v>634</v>
      </c>
      <c r="E1001" s="93" t="s">
        <v>113</v>
      </c>
      <c r="F1001" s="93" t="s">
        <v>645</v>
      </c>
      <c r="G1001" s="85" t="s">
        <v>114</v>
      </c>
      <c r="H1001" s="93" t="s">
        <v>646</v>
      </c>
      <c r="I1001" s="85" t="s">
        <v>653</v>
      </c>
      <c r="J1001" s="68">
        <f>VLOOKUP($A1001,[1]전년동월vs전월vs당월!$A$994:$AA$1768,12,FALSE)</f>
        <v>2980</v>
      </c>
      <c r="K1001" s="68">
        <v>3620</v>
      </c>
      <c r="L1001" s="69">
        <f>VLOOKUP($A1001,공산품!$A15:$L802,9,FALSE)</f>
        <v>3620</v>
      </c>
      <c r="M1001" s="251">
        <f t="shared" si="216"/>
        <v>21.476510067114095</v>
      </c>
      <c r="N1001" s="251">
        <f t="shared" si="217"/>
        <v>0</v>
      </c>
      <c r="O1001" s="68" t="str">
        <f>VLOOKUP($A1001,[1]전년동월vs전월vs당월!$A$994:$AA$1768,17,FALSE)</f>
        <v>-</v>
      </c>
      <c r="P1001" s="68" t="s">
        <v>628</v>
      </c>
      <c r="Q1001" s="69" t="str">
        <f>VLOOKUP($A1001,공산품!$A15:$L802,10,FALSE)</f>
        <v>-</v>
      </c>
      <c r="R1001" s="251" t="e">
        <f t="shared" si="218"/>
        <v>#VALUE!</v>
      </c>
      <c r="S1001" s="251" t="e">
        <f t="shared" si="219"/>
        <v>#VALUE!</v>
      </c>
      <c r="T1001" s="68">
        <f>VLOOKUP($A1001,[1]전년동월vs전월vs당월!$A$994:$AA$1768,22,FALSE)</f>
        <v>0</v>
      </c>
      <c r="U1001" s="68" t="s">
        <v>628</v>
      </c>
      <c r="V1001" s="69" t="str">
        <f>VLOOKUP($A1001,공산품!$A15:$L802,11,FALSE)</f>
        <v>-</v>
      </c>
      <c r="W1001" s="251" t="e">
        <f t="shared" si="220"/>
        <v>#VALUE!</v>
      </c>
      <c r="X1001" s="251" t="e">
        <f t="shared" si="221"/>
        <v>#VALUE!</v>
      </c>
      <c r="Y1001" s="68">
        <f>VLOOKUP($A1001,[1]전년동월vs전월vs당월!$A$994:$AA$1768,27,FALSE)</f>
        <v>3860</v>
      </c>
      <c r="Z1001" s="68">
        <v>3860</v>
      </c>
      <c r="AA1001" s="69">
        <f>VLOOKUP($A1001,공산품!$A15:$L802,12,FALSE)</f>
        <v>3860</v>
      </c>
      <c r="AB1001" s="251">
        <f t="shared" si="222"/>
        <v>0</v>
      </c>
      <c r="AC1001" s="251">
        <f t="shared" si="223"/>
        <v>0</v>
      </c>
      <c r="AD1001" s="83"/>
    </row>
    <row r="1002" spans="1:30" s="64" customFormat="1" ht="14.1" customHeight="1">
      <c r="A1002" s="64">
        <v>10</v>
      </c>
      <c r="B1002" s="16" t="str">
        <f t="shared" si="207"/>
        <v>밀가루2.5kg찰밀가루제일제당</v>
      </c>
      <c r="C1002" s="86"/>
      <c r="D1002" s="93" t="s">
        <v>634</v>
      </c>
      <c r="E1002" s="92" t="s">
        <v>113</v>
      </c>
      <c r="F1002" s="92"/>
      <c r="G1002" s="86" t="s">
        <v>114</v>
      </c>
      <c r="H1002" s="92" t="s">
        <v>647</v>
      </c>
      <c r="I1002" s="86" t="s">
        <v>653</v>
      </c>
      <c r="J1002" s="68">
        <f>VLOOKUP($A1002,[1]전년동월vs전월vs당월!$A$994:$AA$1768,12,FALSE)</f>
        <v>3370</v>
      </c>
      <c r="K1002" s="68">
        <v>3720</v>
      </c>
      <c r="L1002" s="69">
        <f>VLOOKUP($A1002,공산품!$A16:$L803,9,FALSE)</f>
        <v>3400</v>
      </c>
      <c r="M1002" s="251">
        <f t="shared" si="216"/>
        <v>0.89020771513353114</v>
      </c>
      <c r="N1002" s="251">
        <f t="shared" si="217"/>
        <v>-8.6021505376344081</v>
      </c>
      <c r="O1002" s="68" t="str">
        <f>VLOOKUP($A1002,[1]전년동월vs전월vs당월!$A$994:$AA$1768,17,FALSE)</f>
        <v>-</v>
      </c>
      <c r="P1002" s="68" t="s">
        <v>628</v>
      </c>
      <c r="Q1002" s="69">
        <f>VLOOKUP($A1002,공산품!$A16:$L803,10,FALSE)</f>
        <v>4500</v>
      </c>
      <c r="R1002" s="251" t="e">
        <f t="shared" si="218"/>
        <v>#VALUE!</v>
      </c>
      <c r="S1002" s="251" t="e">
        <f t="shared" si="219"/>
        <v>#VALUE!</v>
      </c>
      <c r="T1002" s="68">
        <f>VLOOKUP($A1002,[1]전년동월vs전월vs당월!$A$994:$AA$1768,22,FALSE)</f>
        <v>4470</v>
      </c>
      <c r="U1002" s="68">
        <v>4470</v>
      </c>
      <c r="V1002" s="69">
        <f>VLOOKUP($A1002,공산품!$A16:$L803,11,FALSE)</f>
        <v>4470</v>
      </c>
      <c r="W1002" s="251">
        <f t="shared" si="220"/>
        <v>0</v>
      </c>
      <c r="X1002" s="251">
        <f t="shared" si="221"/>
        <v>0</v>
      </c>
      <c r="Y1002" s="68">
        <f>VLOOKUP($A1002,[1]전년동월vs전월vs당월!$A$994:$AA$1768,27,FALSE)</f>
        <v>4470</v>
      </c>
      <c r="Z1002" s="68">
        <v>4470</v>
      </c>
      <c r="AA1002" s="69">
        <f>VLOOKUP($A1002,공산품!$A16:$L803,12,FALSE)</f>
        <v>4470</v>
      </c>
      <c r="AB1002" s="251">
        <f t="shared" si="222"/>
        <v>0</v>
      </c>
      <c r="AC1002" s="251">
        <f t="shared" si="223"/>
        <v>0</v>
      </c>
      <c r="AD1002" s="83"/>
    </row>
    <row r="1003" spans="1:30" s="64" customFormat="1" ht="14.1" customHeight="1">
      <c r="A1003" s="64">
        <v>11</v>
      </c>
      <c r="B1003" s="16" t="str">
        <f t="shared" si="207"/>
        <v>밀가루수입/대한제분2.5kg박력분대한제분</v>
      </c>
      <c r="C1003" s="85"/>
      <c r="D1003" s="93" t="s">
        <v>634</v>
      </c>
      <c r="E1003" s="93" t="s">
        <v>113</v>
      </c>
      <c r="F1003" s="93" t="s">
        <v>648</v>
      </c>
      <c r="G1003" s="85" t="s">
        <v>114</v>
      </c>
      <c r="H1003" s="93" t="s">
        <v>646</v>
      </c>
      <c r="I1003" s="85" t="s">
        <v>649</v>
      </c>
      <c r="J1003" s="68">
        <f>VLOOKUP($A1003,[1]전년동월vs전월vs당월!$A$994:$AA$1768,12,FALSE)</f>
        <v>3390</v>
      </c>
      <c r="K1003" s="68">
        <v>3720</v>
      </c>
      <c r="L1003" s="69" t="str">
        <f>VLOOKUP($A1003,공산품!$A17:$L804,9,FALSE)</f>
        <v>-</v>
      </c>
      <c r="M1003" s="251" t="e">
        <f t="shared" si="216"/>
        <v>#VALUE!</v>
      </c>
      <c r="N1003" s="251" t="e">
        <f t="shared" si="217"/>
        <v>#VALUE!</v>
      </c>
      <c r="O1003" s="68" t="str">
        <f>VLOOKUP($A1003,[1]전년동월vs전월vs당월!$A$994:$AA$1768,17,FALSE)</f>
        <v>-</v>
      </c>
      <c r="P1003" s="68" t="s">
        <v>628</v>
      </c>
      <c r="Q1003" s="69" t="str">
        <f>VLOOKUP($A1003,공산품!$A17:$L804,10,FALSE)</f>
        <v>-</v>
      </c>
      <c r="R1003" s="251" t="e">
        <f t="shared" si="218"/>
        <v>#VALUE!</v>
      </c>
      <c r="S1003" s="251" t="e">
        <f t="shared" si="219"/>
        <v>#VALUE!</v>
      </c>
      <c r="T1003" s="68">
        <f>VLOOKUP($A1003,[1]전년동월vs전월vs당월!$A$994:$AA$1768,22,FALSE)</f>
        <v>0</v>
      </c>
      <c r="U1003" s="68" t="s">
        <v>628</v>
      </c>
      <c r="V1003" s="69" t="str">
        <f>VLOOKUP($A1003,공산품!$A17:$L804,11,FALSE)</f>
        <v>-</v>
      </c>
      <c r="W1003" s="251" t="e">
        <f t="shared" si="220"/>
        <v>#VALUE!</v>
      </c>
      <c r="X1003" s="251" t="e">
        <f t="shared" si="221"/>
        <v>#VALUE!</v>
      </c>
      <c r="Y1003" s="68">
        <f>VLOOKUP($A1003,[1]전년동월vs전월vs당월!$A$994:$AA$1768,27,FALSE)</f>
        <v>3400</v>
      </c>
      <c r="Z1003" s="68">
        <v>3400</v>
      </c>
      <c r="AA1003" s="69">
        <f>VLOOKUP($A1003,공산품!$A17:$L804,12,FALSE)</f>
        <v>3400</v>
      </c>
      <c r="AB1003" s="251">
        <f t="shared" si="222"/>
        <v>0</v>
      </c>
      <c r="AC1003" s="251">
        <f t="shared" si="223"/>
        <v>0</v>
      </c>
      <c r="AD1003" s="83"/>
    </row>
    <row r="1004" spans="1:30" s="64" customFormat="1" ht="14.1" customHeight="1">
      <c r="A1004" s="64">
        <v>12</v>
      </c>
      <c r="B1004" s="16" t="str">
        <f t="shared" si="207"/>
        <v>밀가루호주,미국밀100/이츠웰3kg중력분제일제당</v>
      </c>
      <c r="C1004" s="85"/>
      <c r="D1004" s="93" t="s">
        <v>634</v>
      </c>
      <c r="E1004" s="93" t="s">
        <v>113</v>
      </c>
      <c r="F1004" s="93" t="s">
        <v>645</v>
      </c>
      <c r="G1004" s="85" t="s">
        <v>133</v>
      </c>
      <c r="H1004" s="93" t="s">
        <v>650</v>
      </c>
      <c r="I1004" s="85" t="s">
        <v>653</v>
      </c>
      <c r="J1004" s="68">
        <f>VLOOKUP($A1004,[1]전년동월vs전월vs당월!$A$994:$AA$1768,12,FALSE)</f>
        <v>3150</v>
      </c>
      <c r="K1004" s="68">
        <v>3450</v>
      </c>
      <c r="L1004" s="69" t="str">
        <f>VLOOKUP($A1004,공산품!$A18:$L805,9,FALSE)</f>
        <v>-</v>
      </c>
      <c r="M1004" s="251" t="e">
        <f t="shared" si="216"/>
        <v>#VALUE!</v>
      </c>
      <c r="N1004" s="251" t="e">
        <f t="shared" si="217"/>
        <v>#VALUE!</v>
      </c>
      <c r="O1004" s="68" t="str">
        <f>VLOOKUP($A1004,[1]전년동월vs전월vs당월!$A$994:$AA$1768,17,FALSE)</f>
        <v>-</v>
      </c>
      <c r="P1004" s="68">
        <v>3840</v>
      </c>
      <c r="Q1004" s="69" t="str">
        <f>VLOOKUP($A1004,공산품!$A18:$L805,10,FALSE)</f>
        <v>-</v>
      </c>
      <c r="R1004" s="251" t="e">
        <f t="shared" si="218"/>
        <v>#VALUE!</v>
      </c>
      <c r="S1004" s="251" t="e">
        <f t="shared" si="219"/>
        <v>#VALUE!</v>
      </c>
      <c r="T1004" s="68">
        <f>VLOOKUP($A1004,[1]전년동월vs전월vs당월!$A$994:$AA$1768,22,FALSE)</f>
        <v>4120</v>
      </c>
      <c r="U1004" s="68">
        <v>4100</v>
      </c>
      <c r="V1004" s="69">
        <f>VLOOKUP($A1004,공산품!$A18:$L805,11,FALSE)</f>
        <v>4100</v>
      </c>
      <c r="W1004" s="251">
        <f t="shared" si="220"/>
        <v>-0.4854368932038835</v>
      </c>
      <c r="X1004" s="251">
        <f t="shared" si="221"/>
        <v>0</v>
      </c>
      <c r="Y1004" s="68">
        <f>VLOOKUP($A1004,[1]전년동월vs전월vs당월!$A$994:$AA$1768,27,FALSE)</f>
        <v>4100</v>
      </c>
      <c r="Z1004" s="68">
        <v>4100</v>
      </c>
      <c r="AA1004" s="69">
        <f>VLOOKUP($A1004,공산품!$A18:$L805,12,FALSE)</f>
        <v>4100</v>
      </c>
      <c r="AB1004" s="251">
        <f t="shared" si="222"/>
        <v>0</v>
      </c>
      <c r="AC1004" s="251">
        <f t="shared" si="223"/>
        <v>0</v>
      </c>
      <c r="AD1004" s="83"/>
    </row>
    <row r="1005" spans="1:30" s="64" customFormat="1" ht="14.1" customHeight="1">
      <c r="A1005" s="64">
        <v>13</v>
      </c>
      <c r="B1005" s="16" t="str">
        <f t="shared" si="207"/>
        <v>밀가루수입/대한제분kg중력분대한제분</v>
      </c>
      <c r="C1005" s="86"/>
      <c r="D1005" s="93" t="s">
        <v>634</v>
      </c>
      <c r="E1005" s="93" t="s">
        <v>113</v>
      </c>
      <c r="F1005" s="93" t="s">
        <v>648</v>
      </c>
      <c r="G1005" s="85" t="s">
        <v>418</v>
      </c>
      <c r="H1005" s="93" t="s">
        <v>650</v>
      </c>
      <c r="I1005" s="85" t="s">
        <v>649</v>
      </c>
      <c r="J1005" s="68">
        <f>VLOOKUP($A1005,[1]전년동월vs전월vs당월!$A$994:$AA$1768,12,FALSE)</f>
        <v>1070</v>
      </c>
      <c r="K1005" s="68">
        <v>1070</v>
      </c>
      <c r="L1005" s="69">
        <f>VLOOKUP($A1005,공산품!$A19:$L806,9,FALSE)</f>
        <v>1070</v>
      </c>
      <c r="M1005" s="251">
        <f t="shared" si="216"/>
        <v>0</v>
      </c>
      <c r="N1005" s="251">
        <f t="shared" si="217"/>
        <v>0</v>
      </c>
      <c r="O1005" s="68">
        <f>VLOOKUP($A1005,[1]전년동월vs전월vs당월!$A$994:$AA$1768,17,FALSE)</f>
        <v>1400</v>
      </c>
      <c r="P1005" s="68">
        <v>1400</v>
      </c>
      <c r="Q1005" s="69">
        <f>VLOOKUP($A1005,공산품!$A19:$L806,10,FALSE)</f>
        <v>1500</v>
      </c>
      <c r="R1005" s="251">
        <f t="shared" si="218"/>
        <v>7.1428571428571432</v>
      </c>
      <c r="S1005" s="251">
        <f t="shared" si="219"/>
        <v>7.1428571428571432</v>
      </c>
      <c r="T1005" s="68">
        <f>VLOOKUP($A1005,[1]전년동월vs전월vs당월!$A$994:$AA$1768,22,FALSE)</f>
        <v>1400</v>
      </c>
      <c r="U1005" s="68">
        <v>1150</v>
      </c>
      <c r="V1005" s="69">
        <f>VLOOKUP($A1005,공산품!$A19:$L806,11,FALSE)</f>
        <v>1050</v>
      </c>
      <c r="W1005" s="251">
        <f t="shared" si="220"/>
        <v>-25</v>
      </c>
      <c r="X1005" s="251">
        <f t="shared" si="221"/>
        <v>-8.695652173913043</v>
      </c>
      <c r="Y1005" s="68">
        <f>VLOOKUP($A1005,[1]전년동월vs전월vs당월!$A$994:$AA$1768,27,FALSE)</f>
        <v>1420</v>
      </c>
      <c r="Z1005" s="68">
        <v>1280</v>
      </c>
      <c r="AA1005" s="69">
        <f>VLOOKUP($A1005,공산품!$A19:$L806,12,FALSE)</f>
        <v>1420</v>
      </c>
      <c r="AB1005" s="251">
        <f t="shared" si="222"/>
        <v>0</v>
      </c>
      <c r="AC1005" s="251">
        <f t="shared" si="223"/>
        <v>10.9375</v>
      </c>
      <c r="AD1005" s="83"/>
    </row>
    <row r="1006" spans="1:30" s="64" customFormat="1" ht="14.1" customHeight="1">
      <c r="A1006" s="64">
        <v>14</v>
      </c>
      <c r="B1006" s="16" t="str">
        <f t="shared" si="207"/>
        <v>밀가루호주,미국밀100/CJkg중력분제일제당</v>
      </c>
      <c r="C1006" s="86"/>
      <c r="D1006" s="93" t="s">
        <v>634</v>
      </c>
      <c r="E1006" s="93" t="s">
        <v>113</v>
      </c>
      <c r="F1006" s="93" t="s">
        <v>651</v>
      </c>
      <c r="G1006" s="85" t="s">
        <v>418</v>
      </c>
      <c r="H1006" s="93" t="s">
        <v>650</v>
      </c>
      <c r="I1006" s="85" t="s">
        <v>653</v>
      </c>
      <c r="J1006" s="68">
        <f>VLOOKUP($A1006,[1]전년동월vs전월vs당월!$A$994:$AA$1768,12,FALSE)</f>
        <v>1070</v>
      </c>
      <c r="K1006" s="68">
        <v>1180</v>
      </c>
      <c r="L1006" s="69">
        <f>VLOOKUP($A1006,공산품!$A20:$L807,9,FALSE)</f>
        <v>1070</v>
      </c>
      <c r="M1006" s="251">
        <f t="shared" si="216"/>
        <v>0</v>
      </c>
      <c r="N1006" s="251">
        <f t="shared" si="217"/>
        <v>-9.3220338983050848</v>
      </c>
      <c r="O1006" s="68">
        <f>VLOOKUP($A1006,[1]전년동월vs전월vs당월!$A$994:$AA$1768,17,FALSE)</f>
        <v>1450</v>
      </c>
      <c r="P1006" s="68">
        <v>1350</v>
      </c>
      <c r="Q1006" s="69">
        <f>VLOOKUP($A1006,공산품!$A20:$L807,10,FALSE)</f>
        <v>1350</v>
      </c>
      <c r="R1006" s="251">
        <f t="shared" si="218"/>
        <v>-6.8965517241379306</v>
      </c>
      <c r="S1006" s="251">
        <f t="shared" si="219"/>
        <v>0</v>
      </c>
      <c r="T1006" s="68">
        <f>VLOOKUP($A1006,[1]전년동월vs전월vs당월!$A$994:$AA$1768,22,FALSE)</f>
        <v>1400</v>
      </c>
      <c r="U1006" s="68">
        <v>1400</v>
      </c>
      <c r="V1006" s="69">
        <f>VLOOKUP($A1006,공산품!$A20:$L807,11,FALSE)</f>
        <v>1400</v>
      </c>
      <c r="W1006" s="251">
        <f t="shared" si="220"/>
        <v>0</v>
      </c>
      <c r="X1006" s="251">
        <f t="shared" si="221"/>
        <v>0</v>
      </c>
      <c r="Y1006" s="68">
        <f>VLOOKUP($A1006,[1]전년동월vs전월vs당월!$A$994:$AA$1768,27,FALSE)</f>
        <v>1400</v>
      </c>
      <c r="Z1006" s="68">
        <v>1400</v>
      </c>
      <c r="AA1006" s="69">
        <f>VLOOKUP($A1006,공산품!$A20:$L807,12,FALSE)</f>
        <v>1400</v>
      </c>
      <c r="AB1006" s="251">
        <f t="shared" si="222"/>
        <v>0</v>
      </c>
      <c r="AC1006" s="251">
        <f t="shared" si="223"/>
        <v>0</v>
      </c>
      <c r="AD1006" s="83"/>
    </row>
    <row r="1007" spans="1:30" s="64" customFormat="1" ht="14.1" customHeight="1">
      <c r="A1007" s="64">
        <v>15</v>
      </c>
      <c r="B1007" s="16" t="str">
        <f t="shared" si="207"/>
        <v>밀가루kg강력분제일제당</v>
      </c>
      <c r="C1007" s="85"/>
      <c r="D1007" s="93" t="s">
        <v>634</v>
      </c>
      <c r="E1007" s="93" t="s">
        <v>113</v>
      </c>
      <c r="F1007" s="93"/>
      <c r="G1007" s="85" t="s">
        <v>418</v>
      </c>
      <c r="H1007" s="93" t="s">
        <v>652</v>
      </c>
      <c r="I1007" s="85" t="s">
        <v>653</v>
      </c>
      <c r="J1007" s="68">
        <f>VLOOKUP($A1007,[1]전년동월vs전월vs당월!$A$994:$AA$1768,12,FALSE)</f>
        <v>1290</v>
      </c>
      <c r="K1007" s="68">
        <v>1590</v>
      </c>
      <c r="L1007" s="69">
        <f>VLOOKUP($A1007,공산품!$A21:$L808,9,FALSE)</f>
        <v>1590</v>
      </c>
      <c r="M1007" s="251">
        <f t="shared" si="216"/>
        <v>23.255813953488371</v>
      </c>
      <c r="N1007" s="251">
        <f t="shared" si="217"/>
        <v>0</v>
      </c>
      <c r="O1007" s="68" t="str">
        <f>VLOOKUP($A1007,[1]전년동월vs전월vs당월!$A$994:$AA$1768,17,FALSE)</f>
        <v>-</v>
      </c>
      <c r="P1007" s="68" t="s">
        <v>628</v>
      </c>
      <c r="Q1007" s="69" t="str">
        <f>VLOOKUP($A1007,공산품!$A21:$L808,10,FALSE)</f>
        <v>-</v>
      </c>
      <c r="R1007" s="251" t="e">
        <f t="shared" si="218"/>
        <v>#VALUE!</v>
      </c>
      <c r="S1007" s="251" t="e">
        <f t="shared" si="219"/>
        <v>#VALUE!</v>
      </c>
      <c r="T1007" s="68">
        <f>VLOOKUP($A1007,[1]전년동월vs전월vs당월!$A$994:$AA$1768,22,FALSE)</f>
        <v>1680</v>
      </c>
      <c r="U1007" s="68">
        <v>1590</v>
      </c>
      <c r="V1007" s="69">
        <f>VLOOKUP($A1007,공산품!$A21:$L808,11,FALSE)</f>
        <v>1670</v>
      </c>
      <c r="W1007" s="251">
        <f t="shared" si="220"/>
        <v>-0.59523809523809523</v>
      </c>
      <c r="X1007" s="251">
        <f t="shared" si="221"/>
        <v>5.0314465408805029</v>
      </c>
      <c r="Y1007" s="68">
        <f>VLOOKUP($A1007,[1]전년동월vs전월vs당월!$A$994:$AA$1768,27,FALSE)</f>
        <v>1680</v>
      </c>
      <c r="Z1007" s="68">
        <v>1680</v>
      </c>
      <c r="AA1007" s="69">
        <f>VLOOKUP($A1007,공산품!$A21:$L808,12,FALSE)</f>
        <v>1680</v>
      </c>
      <c r="AB1007" s="251">
        <f t="shared" si="222"/>
        <v>0</v>
      </c>
      <c r="AC1007" s="251">
        <f t="shared" si="223"/>
        <v>0</v>
      </c>
      <c r="AD1007" s="83"/>
    </row>
    <row r="1008" spans="1:30" s="64" customFormat="1" ht="14.1" customHeight="1">
      <c r="A1008" s="64">
        <v>16</v>
      </c>
      <c r="B1008" s="16" t="str">
        <f t="shared" si="207"/>
        <v>밀가루750g우리밀백밀가루제일제당</v>
      </c>
      <c r="C1008" s="85"/>
      <c r="D1008" s="93" t="s">
        <v>634</v>
      </c>
      <c r="E1008" s="93" t="s">
        <v>113</v>
      </c>
      <c r="F1008" s="93"/>
      <c r="G1008" s="85" t="s">
        <v>2019</v>
      </c>
      <c r="H1008" s="93" t="s">
        <v>654</v>
      </c>
      <c r="I1008" s="85" t="s">
        <v>653</v>
      </c>
      <c r="J1008" s="68">
        <f>VLOOKUP($A1008,[1]전년동월vs전월vs당월!$A$994:$AA$1768,12,FALSE)</f>
        <v>2600</v>
      </c>
      <c r="K1008" s="68">
        <v>2780</v>
      </c>
      <c r="L1008" s="69">
        <f>VLOOKUP($A1008,공산품!$A22:$L809,9,FALSE)</f>
        <v>2780</v>
      </c>
      <c r="M1008" s="251">
        <f t="shared" si="216"/>
        <v>6.9230769230769234</v>
      </c>
      <c r="N1008" s="251">
        <f t="shared" si="217"/>
        <v>0</v>
      </c>
      <c r="O1008" s="68" t="str">
        <f>VLOOKUP($A1008,[1]전년동월vs전월vs당월!$A$994:$AA$1768,17,FALSE)</f>
        <v>-</v>
      </c>
      <c r="P1008" s="68" t="s">
        <v>628</v>
      </c>
      <c r="Q1008" s="69" t="str">
        <f>VLOOKUP($A1008,공산품!$A22:$L809,10,FALSE)</f>
        <v>-</v>
      </c>
      <c r="R1008" s="251" t="e">
        <f t="shared" si="218"/>
        <v>#VALUE!</v>
      </c>
      <c r="S1008" s="251" t="e">
        <f t="shared" si="219"/>
        <v>#VALUE!</v>
      </c>
      <c r="T1008" s="68">
        <f>VLOOKUP($A1008,[1]전년동월vs전월vs당월!$A$994:$AA$1768,22,FALSE)</f>
        <v>2880</v>
      </c>
      <c r="U1008" s="68" t="s">
        <v>628</v>
      </c>
      <c r="V1008" s="69" t="str">
        <f>VLOOKUP($A1008,공산품!$A22:$L809,11,FALSE)</f>
        <v>-</v>
      </c>
      <c r="W1008" s="251" t="e">
        <f t="shared" si="220"/>
        <v>#VALUE!</v>
      </c>
      <c r="X1008" s="251" t="e">
        <f t="shared" si="221"/>
        <v>#VALUE!</v>
      </c>
      <c r="Y1008" s="68">
        <f>VLOOKUP($A1008,[1]전년동월vs전월vs당월!$A$994:$AA$1768,27,FALSE)</f>
        <v>2880</v>
      </c>
      <c r="Z1008" s="68">
        <v>2880</v>
      </c>
      <c r="AA1008" s="69">
        <f>VLOOKUP($A1008,공산품!$A22:$L809,12,FALSE)</f>
        <v>2880</v>
      </c>
      <c r="AB1008" s="251">
        <f t="shared" si="222"/>
        <v>0</v>
      </c>
      <c r="AC1008" s="251">
        <f t="shared" si="223"/>
        <v>0</v>
      </c>
      <c r="AD1008" s="83"/>
    </row>
    <row r="1009" spans="1:30" s="64" customFormat="1" ht="14.1" customHeight="1">
      <c r="A1009" s="64">
        <v>17</v>
      </c>
      <c r="B1009" s="16" t="str">
        <f t="shared" si="207"/>
        <v>밀가루호주,미국밀100/이츠웰kg박력분제일제당</v>
      </c>
      <c r="C1009" s="86"/>
      <c r="D1009" s="93" t="s">
        <v>634</v>
      </c>
      <c r="E1009" s="93" t="s">
        <v>113</v>
      </c>
      <c r="F1009" s="93" t="s">
        <v>645</v>
      </c>
      <c r="G1009" s="85" t="s">
        <v>418</v>
      </c>
      <c r="H1009" s="93" t="s">
        <v>646</v>
      </c>
      <c r="I1009" s="85" t="s">
        <v>653</v>
      </c>
      <c r="J1009" s="68">
        <f>VLOOKUP($A1009,[1]전년동월vs전월vs당월!$A$994:$AA$1768,12,FALSE)</f>
        <v>1230</v>
      </c>
      <c r="K1009" s="68">
        <v>1500</v>
      </c>
      <c r="L1009" s="69">
        <f>VLOOKUP($A1009,공산품!$A23:$L810,9,FALSE)</f>
        <v>1500</v>
      </c>
      <c r="M1009" s="251">
        <f t="shared" si="216"/>
        <v>21.951219512195124</v>
      </c>
      <c r="N1009" s="251">
        <f t="shared" si="217"/>
        <v>0</v>
      </c>
      <c r="O1009" s="68" t="str">
        <f>VLOOKUP($A1009,[1]전년동월vs전월vs당월!$A$994:$AA$1768,17,FALSE)</f>
        <v>-</v>
      </c>
      <c r="P1009" s="68" t="s">
        <v>628</v>
      </c>
      <c r="Q1009" s="69" t="str">
        <f>VLOOKUP($A1009,공산품!$A23:$L810,10,FALSE)</f>
        <v>-</v>
      </c>
      <c r="R1009" s="251" t="e">
        <f t="shared" si="218"/>
        <v>#VALUE!</v>
      </c>
      <c r="S1009" s="251" t="e">
        <f t="shared" si="219"/>
        <v>#VALUE!</v>
      </c>
      <c r="T1009" s="68">
        <f>VLOOKUP($A1009,[1]전년동월vs전월vs당월!$A$994:$AA$1768,22,FALSE)</f>
        <v>1570</v>
      </c>
      <c r="U1009" s="68">
        <v>1570</v>
      </c>
      <c r="V1009" s="69">
        <f>VLOOKUP($A1009,공산품!$A23:$L810,11,FALSE)</f>
        <v>1570</v>
      </c>
      <c r="W1009" s="251">
        <f t="shared" si="220"/>
        <v>0</v>
      </c>
      <c r="X1009" s="251">
        <f t="shared" si="221"/>
        <v>0</v>
      </c>
      <c r="Y1009" s="68">
        <f>VLOOKUP($A1009,[1]전년동월vs전월vs당월!$A$994:$AA$1768,27,FALSE)</f>
        <v>1570</v>
      </c>
      <c r="Z1009" s="68">
        <v>1550</v>
      </c>
      <c r="AA1009" s="69">
        <f>VLOOKUP($A1009,공산품!$A23:$L810,12,FALSE)</f>
        <v>1550</v>
      </c>
      <c r="AB1009" s="251">
        <f t="shared" si="222"/>
        <v>-1.2738853503184713</v>
      </c>
      <c r="AC1009" s="251">
        <f t="shared" si="223"/>
        <v>0</v>
      </c>
      <c r="AD1009" s="83"/>
    </row>
    <row r="1010" spans="1:30" s="64" customFormat="1" ht="14.1" customHeight="1">
      <c r="A1010" s="64">
        <v>18</v>
      </c>
      <c r="B1010" s="16" t="str">
        <f t="shared" si="207"/>
        <v>밀가루kg박력분대한제분</v>
      </c>
      <c r="C1010" s="85"/>
      <c r="D1010" s="93" t="s">
        <v>634</v>
      </c>
      <c r="E1010" s="93" t="s">
        <v>113</v>
      </c>
      <c r="F1010" s="93"/>
      <c r="G1010" s="85" t="s">
        <v>418</v>
      </c>
      <c r="H1010" s="93" t="s">
        <v>646</v>
      </c>
      <c r="I1010" s="85" t="s">
        <v>649</v>
      </c>
      <c r="J1010" s="68" t="str">
        <f>VLOOKUP($A1010,[1]전년동월vs전월vs당월!$A$994:$AA$1768,12,FALSE)</f>
        <v>-</v>
      </c>
      <c r="K1010" s="68" t="s">
        <v>628</v>
      </c>
      <c r="L1010" s="69" t="str">
        <f>VLOOKUP($A1010,공산품!$A24:$L811,9,FALSE)</f>
        <v>-</v>
      </c>
      <c r="M1010" s="251" t="e">
        <f t="shared" si="216"/>
        <v>#VALUE!</v>
      </c>
      <c r="N1010" s="251" t="e">
        <f t="shared" si="217"/>
        <v>#VALUE!</v>
      </c>
      <c r="O1010" s="68" t="str">
        <f>VLOOKUP($A1010,[1]전년동월vs전월vs당월!$A$994:$AA$1768,17,FALSE)</f>
        <v>-</v>
      </c>
      <c r="P1010" s="68" t="s">
        <v>628</v>
      </c>
      <c r="Q1010" s="69">
        <f>VLOOKUP($A1010,공산품!$A24:$L811,10,FALSE)</f>
        <v>1400</v>
      </c>
      <c r="R1010" s="251" t="e">
        <f t="shared" si="218"/>
        <v>#VALUE!</v>
      </c>
      <c r="S1010" s="251" t="e">
        <f t="shared" si="219"/>
        <v>#VALUE!</v>
      </c>
      <c r="T1010" s="68">
        <f>VLOOKUP($A1010,[1]전년동월vs전월vs당월!$A$994:$AA$1768,22,FALSE)</f>
        <v>1440</v>
      </c>
      <c r="U1010" s="68">
        <v>1550</v>
      </c>
      <c r="V1010" s="69">
        <f>VLOOKUP($A1010,공산품!$A24:$L811,11,FALSE)</f>
        <v>1550</v>
      </c>
      <c r="W1010" s="251">
        <f t="shared" si="220"/>
        <v>7.6388888888888893</v>
      </c>
      <c r="X1010" s="251">
        <f t="shared" si="221"/>
        <v>0</v>
      </c>
      <c r="Y1010" s="68">
        <f>VLOOKUP($A1010,[1]전년동월vs전월vs당월!$A$994:$AA$1768,27,FALSE)</f>
        <v>1360</v>
      </c>
      <c r="Z1010" s="68">
        <v>1360</v>
      </c>
      <c r="AA1010" s="69">
        <f>VLOOKUP($A1010,공산품!$A24:$L811,12,FALSE)</f>
        <v>1360</v>
      </c>
      <c r="AB1010" s="251">
        <f t="shared" si="222"/>
        <v>0</v>
      </c>
      <c r="AC1010" s="251">
        <f t="shared" si="223"/>
        <v>0</v>
      </c>
      <c r="AD1010" s="83"/>
    </row>
    <row r="1011" spans="1:30" s="64" customFormat="1" ht="14.1" customHeight="1">
      <c r="A1011" s="64">
        <v>19</v>
      </c>
      <c r="B1011" s="16" t="str">
        <f t="shared" si="207"/>
        <v>밀가루kg강력분대한제분</v>
      </c>
      <c r="C1011" s="85"/>
      <c r="D1011" s="93" t="s">
        <v>634</v>
      </c>
      <c r="E1011" s="93" t="s">
        <v>113</v>
      </c>
      <c r="F1011" s="93"/>
      <c r="G1011" s="85" t="s">
        <v>418</v>
      </c>
      <c r="H1011" s="93" t="s">
        <v>652</v>
      </c>
      <c r="I1011" s="85" t="s">
        <v>649</v>
      </c>
      <c r="J1011" s="68" t="str">
        <f>VLOOKUP($A1011,[1]전년동월vs전월vs당월!$A$994:$AA$1768,12,FALSE)</f>
        <v>-</v>
      </c>
      <c r="K1011" s="68" t="s">
        <v>628</v>
      </c>
      <c r="L1011" s="69" t="str">
        <f>VLOOKUP($A1011,공산품!$A25:$L812,9,FALSE)</f>
        <v>-</v>
      </c>
      <c r="M1011" s="251" t="e">
        <f t="shared" si="216"/>
        <v>#VALUE!</v>
      </c>
      <c r="N1011" s="251" t="e">
        <f t="shared" si="217"/>
        <v>#VALUE!</v>
      </c>
      <c r="O1011" s="68" t="str">
        <f>VLOOKUP($A1011,[1]전년동월vs전월vs당월!$A$994:$AA$1768,17,FALSE)</f>
        <v>-</v>
      </c>
      <c r="P1011" s="68" t="s">
        <v>628</v>
      </c>
      <c r="Q1011" s="69">
        <f>VLOOKUP($A1011,공산품!$A25:$L812,10,FALSE)</f>
        <v>1400</v>
      </c>
      <c r="R1011" s="251" t="e">
        <f t="shared" si="218"/>
        <v>#VALUE!</v>
      </c>
      <c r="S1011" s="251" t="e">
        <f t="shared" si="219"/>
        <v>#VALUE!</v>
      </c>
      <c r="T1011" s="68">
        <f>VLOOKUP($A1011,[1]전년동월vs전월vs당월!$A$994:$AA$1768,22,FALSE)</f>
        <v>1520</v>
      </c>
      <c r="U1011" s="68" t="s">
        <v>628</v>
      </c>
      <c r="V1011" s="69" t="str">
        <f>VLOOKUP($A1011,공산품!$A25:$L812,11,FALSE)</f>
        <v>-</v>
      </c>
      <c r="W1011" s="251" t="e">
        <f t="shared" si="220"/>
        <v>#VALUE!</v>
      </c>
      <c r="X1011" s="251" t="e">
        <f t="shared" si="221"/>
        <v>#VALUE!</v>
      </c>
      <c r="Y1011" s="68">
        <f>VLOOKUP($A1011,[1]전년동월vs전월vs당월!$A$994:$AA$1768,27,FALSE)</f>
        <v>1520</v>
      </c>
      <c r="Z1011" s="68">
        <v>1520</v>
      </c>
      <c r="AA1011" s="69">
        <f>VLOOKUP($A1011,공산품!$A25:$L812,12,FALSE)</f>
        <v>1520</v>
      </c>
      <c r="AB1011" s="251">
        <f t="shared" si="222"/>
        <v>0</v>
      </c>
      <c r="AC1011" s="251">
        <f t="shared" si="223"/>
        <v>0</v>
      </c>
      <c r="AD1011" s="83"/>
    </row>
    <row r="1012" spans="1:30" s="64" customFormat="1" ht="14.1" customHeight="1">
      <c r="A1012" s="64">
        <v>20</v>
      </c>
      <c r="B1012" s="16" t="str">
        <f t="shared" si="207"/>
        <v>밀가루청정원kg유기농밀가루대상</v>
      </c>
      <c r="C1012" s="85"/>
      <c r="D1012" s="93" t="s">
        <v>634</v>
      </c>
      <c r="E1012" s="93" t="s">
        <v>113</v>
      </c>
      <c r="F1012" s="93" t="s">
        <v>655</v>
      </c>
      <c r="G1012" s="85" t="s">
        <v>418</v>
      </c>
      <c r="H1012" s="93" t="s">
        <v>656</v>
      </c>
      <c r="I1012" s="87" t="s">
        <v>388</v>
      </c>
      <c r="J1012" s="68" t="str">
        <f>VLOOKUP($A1012,[1]전년동월vs전월vs당월!$A$994:$AA$1768,12,FALSE)</f>
        <v>-</v>
      </c>
      <c r="K1012" s="68" t="s">
        <v>628</v>
      </c>
      <c r="L1012" s="69" t="str">
        <f>VLOOKUP($A1012,공산품!$A26:$L813,9,FALSE)</f>
        <v>-</v>
      </c>
      <c r="M1012" s="251" t="e">
        <f t="shared" si="216"/>
        <v>#VALUE!</v>
      </c>
      <c r="N1012" s="251" t="e">
        <f t="shared" si="217"/>
        <v>#VALUE!</v>
      </c>
      <c r="O1012" s="68" t="str">
        <f>VLOOKUP($A1012,[1]전년동월vs전월vs당월!$A$994:$AA$1768,17,FALSE)</f>
        <v>-</v>
      </c>
      <c r="P1012" s="68" t="s">
        <v>628</v>
      </c>
      <c r="Q1012" s="69" t="str">
        <f>VLOOKUP($A1012,공산품!$A26:$L813,10,FALSE)</f>
        <v>-</v>
      </c>
      <c r="R1012" s="251" t="e">
        <f t="shared" si="218"/>
        <v>#VALUE!</v>
      </c>
      <c r="S1012" s="251" t="e">
        <f t="shared" si="219"/>
        <v>#VALUE!</v>
      </c>
      <c r="T1012" s="68">
        <f>VLOOKUP($A1012,[1]전년동월vs전월vs당월!$A$994:$AA$1768,22,FALSE)</f>
        <v>5900</v>
      </c>
      <c r="U1012" s="68">
        <v>5900</v>
      </c>
      <c r="V1012" s="69">
        <f>VLOOKUP($A1012,공산품!$A26:$L813,11,FALSE)</f>
        <v>4130</v>
      </c>
      <c r="W1012" s="251">
        <f t="shared" si="220"/>
        <v>-30</v>
      </c>
      <c r="X1012" s="251">
        <f t="shared" si="221"/>
        <v>-30</v>
      </c>
      <c r="Y1012" s="68">
        <f>VLOOKUP($A1012,[1]전년동월vs전월vs당월!$A$994:$AA$1768,27,FALSE)</f>
        <v>5900</v>
      </c>
      <c r="Z1012" s="68">
        <v>5900</v>
      </c>
      <c r="AA1012" s="69">
        <f>VLOOKUP($A1012,공산품!$A26:$L813,12,FALSE)</f>
        <v>5900</v>
      </c>
      <c r="AB1012" s="251">
        <f t="shared" si="222"/>
        <v>0</v>
      </c>
      <c r="AC1012" s="251">
        <f t="shared" si="223"/>
        <v>0</v>
      </c>
      <c r="AD1012" s="83"/>
    </row>
    <row r="1013" spans="1:30" s="64" customFormat="1" ht="14.1" customHeight="1">
      <c r="A1013" s="64">
        <v>21</v>
      </c>
      <c r="B1013" s="16" t="str">
        <f t="shared" si="207"/>
        <v>부침가루호주밀가루87.4/청정원500g유기농부침가루청정원</v>
      </c>
      <c r="C1013" s="85">
        <v>4</v>
      </c>
      <c r="D1013" s="93" t="s">
        <v>634</v>
      </c>
      <c r="E1013" s="93" t="s">
        <v>115</v>
      </c>
      <c r="F1013" s="92" t="s">
        <v>657</v>
      </c>
      <c r="G1013" s="85" t="s">
        <v>116</v>
      </c>
      <c r="H1013" s="92" t="s">
        <v>658</v>
      </c>
      <c r="I1013" s="87" t="s">
        <v>655</v>
      </c>
      <c r="J1013" s="68" t="str">
        <f>VLOOKUP($A1013,[1]전년동월vs전월vs당월!$A$994:$AA$1768,12,FALSE)</f>
        <v>-</v>
      </c>
      <c r="K1013" s="68" t="s">
        <v>628</v>
      </c>
      <c r="L1013" s="69" t="str">
        <f>VLOOKUP($A1013,공산품!$A27:$L814,9,FALSE)</f>
        <v>-</v>
      </c>
      <c r="M1013" s="251" t="e">
        <f t="shared" si="216"/>
        <v>#VALUE!</v>
      </c>
      <c r="N1013" s="251" t="e">
        <f t="shared" si="217"/>
        <v>#VALUE!</v>
      </c>
      <c r="O1013" s="68" t="str">
        <f>VLOOKUP($A1013,[1]전년동월vs전월vs당월!$A$994:$AA$1768,17,FALSE)</f>
        <v>-</v>
      </c>
      <c r="P1013" s="68" t="s">
        <v>628</v>
      </c>
      <c r="Q1013" s="69" t="str">
        <f>VLOOKUP($A1013,공산품!$A27:$L814,10,FALSE)</f>
        <v>-</v>
      </c>
      <c r="R1013" s="251" t="e">
        <f t="shared" si="218"/>
        <v>#VALUE!</v>
      </c>
      <c r="S1013" s="251" t="e">
        <f t="shared" si="219"/>
        <v>#VALUE!</v>
      </c>
      <c r="T1013" s="68">
        <f>VLOOKUP($A1013,[1]전년동월vs전월vs당월!$A$994:$AA$1768,22,FALSE)</f>
        <v>4900</v>
      </c>
      <c r="U1013" s="68">
        <v>4900</v>
      </c>
      <c r="V1013" s="69">
        <f>VLOOKUP($A1013,공산품!$A27:$L814,11,FALSE)</f>
        <v>4900</v>
      </c>
      <c r="W1013" s="251">
        <f t="shared" si="220"/>
        <v>0</v>
      </c>
      <c r="X1013" s="251">
        <f t="shared" si="221"/>
        <v>0</v>
      </c>
      <c r="Y1013" s="68">
        <f>VLOOKUP($A1013,[1]전년동월vs전월vs당월!$A$994:$AA$1768,27,FALSE)</f>
        <v>4900</v>
      </c>
      <c r="Z1013" s="68">
        <v>4900</v>
      </c>
      <c r="AA1013" s="69">
        <f>VLOOKUP($A1013,공산품!$A27:$L814,12,FALSE)</f>
        <v>4900</v>
      </c>
      <c r="AB1013" s="251">
        <f t="shared" si="222"/>
        <v>0</v>
      </c>
      <c r="AC1013" s="251">
        <f t="shared" si="223"/>
        <v>0</v>
      </c>
      <c r="AD1013" s="83"/>
    </row>
    <row r="1014" spans="1:30" s="64" customFormat="1" ht="14.1" customHeight="1">
      <c r="A1014" s="64">
        <v>22</v>
      </c>
      <c r="B1014" s="16" t="str">
        <f t="shared" si="207"/>
        <v>부침가루봉평농협1kg메밀부침가루</v>
      </c>
      <c r="C1014" s="106"/>
      <c r="D1014" s="93" t="s">
        <v>634</v>
      </c>
      <c r="E1014" s="93" t="s">
        <v>115</v>
      </c>
      <c r="F1014" s="92" t="s">
        <v>2020</v>
      </c>
      <c r="G1014" s="85" t="s">
        <v>660</v>
      </c>
      <c r="H1014" s="92" t="s">
        <v>661</v>
      </c>
      <c r="I1014" s="87"/>
      <c r="J1014" s="68">
        <f>VLOOKUP($A1014,[1]전년동월vs전월vs당월!$A$994:$AA$1768,12,FALSE)</f>
        <v>0</v>
      </c>
      <c r="K1014" s="68">
        <v>5450</v>
      </c>
      <c r="L1014" s="69" t="str">
        <f>VLOOKUP($A1014,공산품!$A28:$L815,9,FALSE)</f>
        <v>-</v>
      </c>
      <c r="M1014" s="251" t="e">
        <f t="shared" si="216"/>
        <v>#VALUE!</v>
      </c>
      <c r="N1014" s="251" t="e">
        <f t="shared" si="217"/>
        <v>#VALUE!</v>
      </c>
      <c r="O1014" s="68">
        <f>VLOOKUP($A1014,[1]전년동월vs전월vs당월!$A$994:$AA$1768,17,FALSE)</f>
        <v>0</v>
      </c>
      <c r="P1014" s="68" t="s">
        <v>628</v>
      </c>
      <c r="Q1014" s="69" t="str">
        <f>VLOOKUP($A1014,공산품!$A28:$L815,10,FALSE)</f>
        <v>-</v>
      </c>
      <c r="R1014" s="251" t="e">
        <f t="shared" si="218"/>
        <v>#VALUE!</v>
      </c>
      <c r="S1014" s="251" t="e">
        <f t="shared" si="219"/>
        <v>#VALUE!</v>
      </c>
      <c r="T1014" s="68">
        <f>VLOOKUP($A1014,[1]전년동월vs전월vs당월!$A$994:$AA$1768,22,FALSE)</f>
        <v>0</v>
      </c>
      <c r="U1014" s="68">
        <v>9940</v>
      </c>
      <c r="V1014" s="69">
        <f>VLOOKUP($A1014,공산품!$A28:$L815,11,FALSE)</f>
        <v>5940</v>
      </c>
      <c r="W1014" s="251" t="e">
        <f t="shared" si="220"/>
        <v>#DIV/0!</v>
      </c>
      <c r="X1014" s="251">
        <f t="shared" si="221"/>
        <v>-40.241448692152915</v>
      </c>
      <c r="Y1014" s="68">
        <f>VLOOKUP($A1014,[1]전년동월vs전월vs당월!$A$994:$AA$1768,27,FALSE)</f>
        <v>14900</v>
      </c>
      <c r="Z1014" s="68">
        <v>16300</v>
      </c>
      <c r="AA1014" s="69">
        <f>VLOOKUP($A1014,공산품!$A28:$L815,12,FALSE)</f>
        <v>16300</v>
      </c>
      <c r="AB1014" s="251">
        <f t="shared" si="222"/>
        <v>9.3959731543624159</v>
      </c>
      <c r="AC1014" s="251">
        <f t="shared" si="223"/>
        <v>0</v>
      </c>
      <c r="AD1014" s="83"/>
    </row>
    <row r="1015" spans="1:30" s="64" customFormat="1" ht="14.1" customHeight="1">
      <c r="A1015" s="64">
        <v>23</v>
      </c>
      <c r="B1015" s="16" t="str">
        <f t="shared" si="207"/>
        <v>부침가루미국소맥분95/오뚜기kg오뚜기</v>
      </c>
      <c r="C1015" s="85"/>
      <c r="D1015" s="93" t="s">
        <v>634</v>
      </c>
      <c r="E1015" s="93" t="s">
        <v>115</v>
      </c>
      <c r="F1015" s="93" t="s">
        <v>662</v>
      </c>
      <c r="G1015" s="85" t="s">
        <v>418</v>
      </c>
      <c r="H1015" s="92"/>
      <c r="I1015" s="87" t="s">
        <v>636</v>
      </c>
      <c r="J1015" s="68">
        <f>VLOOKUP($A1015,[1]전년동월vs전월vs당월!$A$994:$AA$1768,12,FALSE)</f>
        <v>1970</v>
      </c>
      <c r="K1015" s="68">
        <v>1920</v>
      </c>
      <c r="L1015" s="69">
        <f>VLOOKUP($A1015,공산품!$A29:$L816,9,FALSE)</f>
        <v>2250</v>
      </c>
      <c r="M1015" s="251">
        <f t="shared" si="216"/>
        <v>14.213197969543147</v>
      </c>
      <c r="N1015" s="251">
        <f t="shared" si="217"/>
        <v>17.1875</v>
      </c>
      <c r="O1015" s="68">
        <f>VLOOKUP($A1015,[1]전년동월vs전월vs당월!$A$994:$AA$1768,17,FALSE)</f>
        <v>2000</v>
      </c>
      <c r="P1015" s="68">
        <v>2200</v>
      </c>
      <c r="Q1015" s="69">
        <f>VLOOKUP($A1015,공산품!$A29:$L816,10,FALSE)</f>
        <v>2700</v>
      </c>
      <c r="R1015" s="251">
        <f t="shared" si="218"/>
        <v>35</v>
      </c>
      <c r="S1015" s="251">
        <f t="shared" si="219"/>
        <v>22.727272727272727</v>
      </c>
      <c r="T1015" s="68">
        <f>VLOOKUP($A1015,[1]전년동월vs전월vs당월!$A$994:$AA$1768,22,FALSE)</f>
        <v>2400</v>
      </c>
      <c r="U1015" s="68">
        <v>2400</v>
      </c>
      <c r="V1015" s="69">
        <f>VLOOKUP($A1015,공산품!$A29:$L816,11,FALSE)</f>
        <v>1970</v>
      </c>
      <c r="W1015" s="251">
        <f t="shared" si="220"/>
        <v>-17.916666666666668</v>
      </c>
      <c r="X1015" s="251">
        <f t="shared" si="221"/>
        <v>-17.916666666666668</v>
      </c>
      <c r="Y1015" s="68">
        <f>VLOOKUP($A1015,[1]전년동월vs전월vs당월!$A$994:$AA$1768,27,FALSE)</f>
        <v>2450</v>
      </c>
      <c r="Z1015" s="68">
        <v>2450</v>
      </c>
      <c r="AA1015" s="69">
        <f>VLOOKUP($A1015,공산품!$A29:$L816,12,FALSE)</f>
        <v>2440</v>
      </c>
      <c r="AB1015" s="251">
        <f t="shared" si="222"/>
        <v>-0.40816326530612246</v>
      </c>
      <c r="AC1015" s="251">
        <f t="shared" si="223"/>
        <v>-0.40816326530612246</v>
      </c>
      <c r="AD1015" s="83"/>
    </row>
    <row r="1016" spans="1:30" s="64" customFormat="1" ht="14.1" customHeight="1">
      <c r="A1016" s="64">
        <v>24</v>
      </c>
      <c r="B1016" s="16" t="str">
        <f t="shared" si="207"/>
        <v>부침가루미국밀가루/CJkg제일제당</v>
      </c>
      <c r="C1016" s="85"/>
      <c r="D1016" s="93" t="s">
        <v>634</v>
      </c>
      <c r="E1016" s="93" t="s">
        <v>115</v>
      </c>
      <c r="F1016" s="93" t="s">
        <v>637</v>
      </c>
      <c r="G1016" s="85" t="s">
        <v>418</v>
      </c>
      <c r="H1016" s="93"/>
      <c r="I1016" s="87" t="s">
        <v>653</v>
      </c>
      <c r="J1016" s="68">
        <f>VLOOKUP($A1016,[1]전년동월vs전월vs당월!$A$994:$AA$1768,12,FALSE)</f>
        <v>1800</v>
      </c>
      <c r="K1016" s="68">
        <v>1800</v>
      </c>
      <c r="L1016" s="69">
        <f>VLOOKUP($A1016,공산품!$A30:$L817,9,FALSE)</f>
        <v>1800</v>
      </c>
      <c r="M1016" s="251">
        <f t="shared" si="216"/>
        <v>0</v>
      </c>
      <c r="N1016" s="251">
        <f t="shared" si="217"/>
        <v>0</v>
      </c>
      <c r="O1016" s="68">
        <f>VLOOKUP($A1016,[1]전년동월vs전월vs당월!$A$994:$AA$1768,17,FALSE)</f>
        <v>1750</v>
      </c>
      <c r="P1016" s="68">
        <v>2000</v>
      </c>
      <c r="Q1016" s="69">
        <f>VLOOKUP($A1016,공산품!$A30:$L817,10,FALSE)</f>
        <v>2000</v>
      </c>
      <c r="R1016" s="251">
        <f t="shared" si="218"/>
        <v>14.285714285714286</v>
      </c>
      <c r="S1016" s="251">
        <f t="shared" si="219"/>
        <v>0</v>
      </c>
      <c r="T1016" s="68">
        <f>VLOOKUP($A1016,[1]전년동월vs전월vs당월!$A$994:$AA$1768,22,FALSE)</f>
        <v>2520</v>
      </c>
      <c r="U1016" s="68">
        <v>2480</v>
      </c>
      <c r="V1016" s="69">
        <f>VLOOKUP($A1016,공산품!$A30:$L817,11,FALSE)</f>
        <v>1730</v>
      </c>
      <c r="W1016" s="251">
        <f t="shared" si="220"/>
        <v>-31.349206349206348</v>
      </c>
      <c r="X1016" s="251">
        <f t="shared" si="221"/>
        <v>-30.241935483870968</v>
      </c>
      <c r="Y1016" s="68">
        <f>VLOOKUP($A1016,[1]전년동월vs전월vs당월!$A$994:$AA$1768,27,FALSE)</f>
        <v>2520</v>
      </c>
      <c r="Z1016" s="68">
        <v>2520</v>
      </c>
      <c r="AA1016" s="69">
        <f>VLOOKUP($A1016,공산품!$A30:$L817,12,FALSE)</f>
        <v>2520</v>
      </c>
      <c r="AB1016" s="251">
        <f t="shared" si="222"/>
        <v>0</v>
      </c>
      <c r="AC1016" s="251">
        <f t="shared" si="223"/>
        <v>0</v>
      </c>
      <c r="AD1016" s="83"/>
    </row>
    <row r="1017" spans="1:30" s="64" customFormat="1" ht="14.1" customHeight="1">
      <c r="A1017" s="64">
        <v>25</v>
      </c>
      <c r="B1017" s="16" t="str">
        <f t="shared" si="207"/>
        <v>부침가루kg우리쌀부침가루제일제당</v>
      </c>
      <c r="C1017" s="85"/>
      <c r="D1017" s="93" t="s">
        <v>634</v>
      </c>
      <c r="E1017" s="93" t="s">
        <v>115</v>
      </c>
      <c r="F1017" s="93"/>
      <c r="G1017" s="85" t="s">
        <v>418</v>
      </c>
      <c r="H1017" s="92" t="s">
        <v>663</v>
      </c>
      <c r="I1017" s="87" t="s">
        <v>653</v>
      </c>
      <c r="J1017" s="68">
        <f>VLOOKUP($A1017,[1]전년동월vs전월vs당월!$A$994:$AA$1768,12,FALSE)</f>
        <v>6200</v>
      </c>
      <c r="K1017" s="68" t="s">
        <v>628</v>
      </c>
      <c r="L1017" s="69">
        <f>VLOOKUP($A1017,공산품!$A31:$L818,9,FALSE)</f>
        <v>2300</v>
      </c>
      <c r="M1017" s="251">
        <f t="shared" si="216"/>
        <v>-62.903225806451616</v>
      </c>
      <c r="N1017" s="251" t="e">
        <f t="shared" si="217"/>
        <v>#VALUE!</v>
      </c>
      <c r="O1017" s="68" t="str">
        <f>VLOOKUP($A1017,[1]전년동월vs전월vs당월!$A$994:$AA$1768,17,FALSE)</f>
        <v>-</v>
      </c>
      <c r="P1017" s="68" t="s">
        <v>628</v>
      </c>
      <c r="Q1017" s="69" t="str">
        <f>VLOOKUP($A1017,공산품!$A31:$L818,10,FALSE)</f>
        <v>-</v>
      </c>
      <c r="R1017" s="251" t="e">
        <f t="shared" si="218"/>
        <v>#VALUE!</v>
      </c>
      <c r="S1017" s="251" t="e">
        <f t="shared" si="219"/>
        <v>#VALUE!</v>
      </c>
      <c r="T1017" s="68" t="str">
        <f>VLOOKUP($A1017,[1]전년동월vs전월vs당월!$A$994:$AA$1768,22,FALSE)</f>
        <v>-</v>
      </c>
      <c r="U1017" s="68" t="s">
        <v>628</v>
      </c>
      <c r="V1017" s="69" t="str">
        <f>VLOOKUP($A1017,공산품!$A31:$L818,11,FALSE)</f>
        <v>-</v>
      </c>
      <c r="W1017" s="251" t="e">
        <f t="shared" si="220"/>
        <v>#VALUE!</v>
      </c>
      <c r="X1017" s="251" t="e">
        <f t="shared" si="221"/>
        <v>#VALUE!</v>
      </c>
      <c r="Y1017" s="68">
        <f>VLOOKUP($A1017,[1]전년동월vs전월vs당월!$A$994:$AA$1768,27,FALSE)</f>
        <v>6440</v>
      </c>
      <c r="Z1017" s="68">
        <v>6440</v>
      </c>
      <c r="AA1017" s="69">
        <f>VLOOKUP($A1017,공산품!$A31:$L818,12,FALSE)</f>
        <v>6440</v>
      </c>
      <c r="AB1017" s="251">
        <f t="shared" si="222"/>
        <v>0</v>
      </c>
      <c r="AC1017" s="251">
        <f t="shared" si="223"/>
        <v>0</v>
      </c>
      <c r="AD1017" s="83"/>
    </row>
    <row r="1018" spans="1:30" s="64" customFormat="1" ht="14.1" customHeight="1">
      <c r="A1018" s="64">
        <v>26</v>
      </c>
      <c r="B1018" s="16" t="str">
        <f t="shared" si="207"/>
        <v>빵가루미국소맥분94.9/삼립식품kg오뚜기</v>
      </c>
      <c r="C1018" s="85">
        <v>5</v>
      </c>
      <c r="D1018" s="93" t="s">
        <v>634</v>
      </c>
      <c r="E1018" s="93" t="s">
        <v>117</v>
      </c>
      <c r="F1018" s="93" t="s">
        <v>664</v>
      </c>
      <c r="G1018" s="87" t="s">
        <v>418</v>
      </c>
      <c r="H1018" s="95"/>
      <c r="I1018" s="87" t="s">
        <v>636</v>
      </c>
      <c r="J1018" s="68">
        <f>VLOOKUP($A1018,[1]전년동월vs전월vs당월!$A$994:$AA$1768,12,FALSE)</f>
        <v>4200</v>
      </c>
      <c r="K1018" s="68">
        <v>4200</v>
      </c>
      <c r="L1018" s="69">
        <f>VLOOKUP($A1018,공산품!$A32:$L819,9,FALSE)</f>
        <v>4200</v>
      </c>
      <c r="M1018" s="251">
        <f t="shared" si="216"/>
        <v>0</v>
      </c>
      <c r="N1018" s="251">
        <f t="shared" si="217"/>
        <v>0</v>
      </c>
      <c r="O1018" s="68">
        <f>VLOOKUP($A1018,[1]전년동월vs전월vs당월!$A$994:$AA$1768,17,FALSE)</f>
        <v>5000</v>
      </c>
      <c r="P1018" s="68">
        <v>4700</v>
      </c>
      <c r="Q1018" s="69">
        <f>VLOOKUP($A1018,공산품!$A32:$L819,10,FALSE)</f>
        <v>4700</v>
      </c>
      <c r="R1018" s="251">
        <f t="shared" si="218"/>
        <v>-6</v>
      </c>
      <c r="S1018" s="251">
        <f t="shared" si="219"/>
        <v>0</v>
      </c>
      <c r="T1018" s="68">
        <f>VLOOKUP($A1018,[1]전년동월vs전월vs당월!$A$994:$AA$1768,22,FALSE)</f>
        <v>4720</v>
      </c>
      <c r="U1018" s="68">
        <v>5400</v>
      </c>
      <c r="V1018" s="69">
        <f>VLOOKUP($A1018,공산품!$A32:$L819,11,FALSE)</f>
        <v>5100</v>
      </c>
      <c r="W1018" s="251">
        <f t="shared" si="220"/>
        <v>8.0508474576271194</v>
      </c>
      <c r="X1018" s="251">
        <f t="shared" si="221"/>
        <v>-5.5555555555555554</v>
      </c>
      <c r="Y1018" s="68">
        <f>VLOOKUP($A1018,[1]전년동월vs전월vs당월!$A$994:$AA$1768,27,FALSE)</f>
        <v>4980</v>
      </c>
      <c r="Z1018" s="68">
        <v>5400</v>
      </c>
      <c r="AA1018" s="69">
        <f>VLOOKUP($A1018,공산품!$A32:$L819,12,FALSE)</f>
        <v>4980</v>
      </c>
      <c r="AB1018" s="251">
        <f t="shared" si="222"/>
        <v>0</v>
      </c>
      <c r="AC1018" s="251">
        <f t="shared" si="223"/>
        <v>-7.7777777777777777</v>
      </c>
      <c r="AD1018" s="83"/>
    </row>
    <row r="1019" spans="1:30" s="64" customFormat="1" ht="14.1" customHeight="1">
      <c r="A1019" s="64">
        <v>27</v>
      </c>
      <c r="B1019" s="16" t="str">
        <f t="shared" si="207"/>
        <v>빵가루미국밀가루92/CJkg제일제당</v>
      </c>
      <c r="C1019" s="85"/>
      <c r="D1019" s="93" t="s">
        <v>634</v>
      </c>
      <c r="E1019" s="93" t="s">
        <v>117</v>
      </c>
      <c r="F1019" s="93" t="s">
        <v>665</v>
      </c>
      <c r="G1019" s="87" t="s">
        <v>418</v>
      </c>
      <c r="H1019" s="96"/>
      <c r="I1019" s="87" t="s">
        <v>653</v>
      </c>
      <c r="J1019" s="68">
        <f>VLOOKUP($A1019,[1]전년동월vs전월vs당월!$A$994:$AA$1768,12,FALSE)</f>
        <v>5000</v>
      </c>
      <c r="K1019" s="68">
        <v>5000</v>
      </c>
      <c r="L1019" s="69">
        <f>VLOOKUP($A1019,공산품!$A33:$L820,9,FALSE)</f>
        <v>5000</v>
      </c>
      <c r="M1019" s="251">
        <f t="shared" si="216"/>
        <v>0</v>
      </c>
      <c r="N1019" s="251">
        <f t="shared" si="217"/>
        <v>0</v>
      </c>
      <c r="O1019" s="68" t="str">
        <f>VLOOKUP($A1019,[1]전년동월vs전월vs당월!$A$994:$AA$1768,17,FALSE)</f>
        <v>-</v>
      </c>
      <c r="P1019" s="68" t="s">
        <v>628</v>
      </c>
      <c r="Q1019" s="69" t="str">
        <f>VLOOKUP($A1019,공산품!$A33:$L820,10,FALSE)</f>
        <v>-</v>
      </c>
      <c r="R1019" s="251" t="e">
        <f t="shared" si="218"/>
        <v>#VALUE!</v>
      </c>
      <c r="S1019" s="251" t="e">
        <f t="shared" si="219"/>
        <v>#VALUE!</v>
      </c>
      <c r="T1019" s="68">
        <f>VLOOKUP($A1019,[1]전년동월vs전월vs당월!$A$994:$AA$1768,22,FALSE)</f>
        <v>4720</v>
      </c>
      <c r="U1019" s="68" t="s">
        <v>628</v>
      </c>
      <c r="V1019" s="69" t="str">
        <f>VLOOKUP($A1019,공산품!$A33:$L820,11,FALSE)</f>
        <v>-</v>
      </c>
      <c r="W1019" s="251" t="e">
        <f t="shared" si="220"/>
        <v>#VALUE!</v>
      </c>
      <c r="X1019" s="251" t="e">
        <f t="shared" si="221"/>
        <v>#VALUE!</v>
      </c>
      <c r="Y1019" s="68">
        <f>VLOOKUP($A1019,[1]전년동월vs전월vs당월!$A$994:$AA$1768,27,FALSE)</f>
        <v>5250</v>
      </c>
      <c r="Z1019" s="68">
        <v>5250</v>
      </c>
      <c r="AA1019" s="69">
        <f>VLOOKUP($A1019,공산품!$A33:$L820,12,FALSE)</f>
        <v>5250</v>
      </c>
      <c r="AB1019" s="251">
        <f t="shared" si="222"/>
        <v>0</v>
      </c>
      <c r="AC1019" s="251">
        <f t="shared" si="223"/>
        <v>0</v>
      </c>
      <c r="AD1019" s="83"/>
    </row>
    <row r="1020" spans="1:30" s="64" customFormat="1" ht="14.1" customHeight="1">
      <c r="A1020" s="64">
        <v>28</v>
      </c>
      <c r="B1020" s="16" t="str">
        <f t="shared" si="207"/>
        <v>빵가루빵가루/동원kg동원</v>
      </c>
      <c r="C1020" s="85"/>
      <c r="D1020" s="93" t="s">
        <v>634</v>
      </c>
      <c r="E1020" s="93" t="s">
        <v>117</v>
      </c>
      <c r="F1020" s="93" t="s">
        <v>666</v>
      </c>
      <c r="G1020" s="87" t="s">
        <v>418</v>
      </c>
      <c r="H1020" s="96"/>
      <c r="I1020" s="87" t="s">
        <v>382</v>
      </c>
      <c r="J1020" s="68">
        <f>VLOOKUP($A1020,[1]전년동월vs전월vs당월!$A$994:$AA$1768,12,FALSE)</f>
        <v>3990</v>
      </c>
      <c r="K1020" s="68">
        <v>3990</v>
      </c>
      <c r="L1020" s="69">
        <f>VLOOKUP($A1020,공산품!$A34:$L821,9,FALSE)</f>
        <v>3800</v>
      </c>
      <c r="M1020" s="251">
        <f t="shared" si="216"/>
        <v>-4.7619047619047619</v>
      </c>
      <c r="N1020" s="251">
        <f t="shared" si="217"/>
        <v>-4.7619047619047619</v>
      </c>
      <c r="O1020" s="68">
        <f>VLOOKUP($A1020,[1]전년동월vs전월vs당월!$A$994:$AA$1768,17,FALSE)</f>
        <v>5000</v>
      </c>
      <c r="P1020" s="68">
        <v>4700</v>
      </c>
      <c r="Q1020" s="69">
        <f>VLOOKUP($A1020,공산품!$A34:$L821,10,FALSE)</f>
        <v>4700</v>
      </c>
      <c r="R1020" s="251">
        <f t="shared" si="218"/>
        <v>-6</v>
      </c>
      <c r="S1020" s="251">
        <f t="shared" si="219"/>
        <v>0</v>
      </c>
      <c r="T1020" s="68">
        <f>VLOOKUP($A1020,[1]전년동월vs전월vs당월!$A$994:$AA$1768,22,FALSE)</f>
        <v>5720</v>
      </c>
      <c r="U1020" s="68" t="s">
        <v>628</v>
      </c>
      <c r="V1020" s="69" t="str">
        <f>VLOOKUP($A1020,공산품!$A34:$L821,11,FALSE)</f>
        <v>-</v>
      </c>
      <c r="W1020" s="251" t="e">
        <f t="shared" si="220"/>
        <v>#VALUE!</v>
      </c>
      <c r="X1020" s="251" t="e">
        <f t="shared" si="221"/>
        <v>#VALUE!</v>
      </c>
      <c r="Y1020" s="68">
        <f>VLOOKUP($A1020,[1]전년동월vs전월vs당월!$A$994:$AA$1768,27,FALSE)</f>
        <v>5160</v>
      </c>
      <c r="Z1020" s="68">
        <v>5160</v>
      </c>
      <c r="AA1020" s="69">
        <f>VLOOKUP($A1020,공산품!$A34:$L821,12,FALSE)</f>
        <v>5160</v>
      </c>
      <c r="AB1020" s="251">
        <f t="shared" si="222"/>
        <v>0</v>
      </c>
      <c r="AC1020" s="251">
        <f t="shared" si="223"/>
        <v>0</v>
      </c>
      <c r="AD1020" s="83"/>
    </row>
    <row r="1021" spans="1:30" s="64" customFormat="1" ht="14.1" customHeight="1">
      <c r="A1021" s="64">
        <v>29</v>
      </c>
      <c r="B1021" s="16" t="str">
        <f t="shared" si="207"/>
        <v>쌀가루kg기린농협</v>
      </c>
      <c r="C1021" s="86">
        <v>6</v>
      </c>
      <c r="D1021" s="93" t="s">
        <v>634</v>
      </c>
      <c r="E1021" s="92" t="s">
        <v>667</v>
      </c>
      <c r="F1021" s="92"/>
      <c r="G1021" s="88" t="s">
        <v>418</v>
      </c>
      <c r="H1021" s="95"/>
      <c r="I1021" s="88" t="s">
        <v>668</v>
      </c>
      <c r="J1021" s="68" t="str">
        <f>VLOOKUP($A1021,[1]전년동월vs전월vs당월!$A$994:$AA$1768,12,FALSE)</f>
        <v>-</v>
      </c>
      <c r="K1021" s="68" t="s">
        <v>628</v>
      </c>
      <c r="L1021" s="69" t="str">
        <f>VLOOKUP($A1021,공산품!$A35:$L822,9,FALSE)</f>
        <v>-</v>
      </c>
      <c r="M1021" s="251" t="e">
        <f t="shared" si="216"/>
        <v>#VALUE!</v>
      </c>
      <c r="N1021" s="251" t="e">
        <f t="shared" si="217"/>
        <v>#VALUE!</v>
      </c>
      <c r="O1021" s="68" t="str">
        <f>VLOOKUP($A1021,[1]전년동월vs전월vs당월!$A$994:$AA$1768,17,FALSE)</f>
        <v>-</v>
      </c>
      <c r="P1021" s="68" t="s">
        <v>628</v>
      </c>
      <c r="Q1021" s="69" t="str">
        <f>VLOOKUP($A1021,공산품!$A35:$L822,10,FALSE)</f>
        <v>-</v>
      </c>
      <c r="R1021" s="251" t="e">
        <f t="shared" si="218"/>
        <v>#VALUE!</v>
      </c>
      <c r="S1021" s="251" t="e">
        <f t="shared" si="219"/>
        <v>#VALUE!</v>
      </c>
      <c r="T1021" s="68" t="str">
        <f>VLOOKUP($A1021,[1]전년동월vs전월vs당월!$A$994:$AA$1768,22,FALSE)</f>
        <v>-</v>
      </c>
      <c r="U1021" s="68" t="s">
        <v>628</v>
      </c>
      <c r="V1021" s="69" t="str">
        <f>VLOOKUP($A1021,공산품!$A35:$L822,11,FALSE)</f>
        <v>-</v>
      </c>
      <c r="W1021" s="251" t="e">
        <f t="shared" si="220"/>
        <v>#VALUE!</v>
      </c>
      <c r="X1021" s="251" t="e">
        <f t="shared" si="221"/>
        <v>#VALUE!</v>
      </c>
      <c r="Y1021" s="68">
        <f>VLOOKUP($A1021,[1]전년동월vs전월vs당월!$A$994:$AA$1768,27,FALSE)</f>
        <v>6400</v>
      </c>
      <c r="Z1021" s="68">
        <v>6400</v>
      </c>
      <c r="AA1021" s="69">
        <f>VLOOKUP($A1021,공산품!$A35:$L822,12,FALSE)</f>
        <v>6400</v>
      </c>
      <c r="AB1021" s="251">
        <f t="shared" si="222"/>
        <v>0</v>
      </c>
      <c r="AC1021" s="251">
        <f t="shared" si="223"/>
        <v>0</v>
      </c>
      <c r="AD1021" s="83"/>
    </row>
    <row r="1022" spans="1:30" s="64" customFormat="1" ht="14.1" customHeight="1">
      <c r="A1022" s="64">
        <v>30</v>
      </c>
      <c r="B1022" s="16" t="str">
        <f t="shared" si="207"/>
        <v>찹쌀가루국산100/기린농협500g기린농협</v>
      </c>
      <c r="C1022" s="86">
        <v>7</v>
      </c>
      <c r="D1022" s="93" t="s">
        <v>634</v>
      </c>
      <c r="E1022" s="93" t="s">
        <v>118</v>
      </c>
      <c r="F1022" s="93" t="s">
        <v>669</v>
      </c>
      <c r="G1022" s="87" t="s">
        <v>116</v>
      </c>
      <c r="H1022" s="96"/>
      <c r="I1022" s="87" t="s">
        <v>668</v>
      </c>
      <c r="J1022" s="68" t="str">
        <f>VLOOKUP($A1022,[1]전년동월vs전월vs당월!$A$994:$AA$1768,12,FALSE)</f>
        <v>-</v>
      </c>
      <c r="K1022" s="68" t="s">
        <v>628</v>
      </c>
      <c r="L1022" s="69" t="str">
        <f>VLOOKUP($A1022,공산품!$A36:$L823,9,FALSE)</f>
        <v>-</v>
      </c>
      <c r="M1022" s="251" t="e">
        <f t="shared" si="216"/>
        <v>#VALUE!</v>
      </c>
      <c r="N1022" s="251" t="e">
        <f t="shared" si="217"/>
        <v>#VALUE!</v>
      </c>
      <c r="O1022" s="68" t="str">
        <f>VLOOKUP($A1022,[1]전년동월vs전월vs당월!$A$994:$AA$1768,17,FALSE)</f>
        <v>-</v>
      </c>
      <c r="P1022" s="68" t="s">
        <v>628</v>
      </c>
      <c r="Q1022" s="69" t="str">
        <f>VLOOKUP($A1022,공산품!$A36:$L823,10,FALSE)</f>
        <v>-</v>
      </c>
      <c r="R1022" s="251" t="e">
        <f t="shared" si="218"/>
        <v>#VALUE!</v>
      </c>
      <c r="S1022" s="251" t="e">
        <f t="shared" si="219"/>
        <v>#VALUE!</v>
      </c>
      <c r="T1022" s="68">
        <f>VLOOKUP($A1022,[1]전년동월vs전월vs당월!$A$994:$AA$1768,22,FALSE)</f>
        <v>3990</v>
      </c>
      <c r="U1022" s="68" t="s">
        <v>628</v>
      </c>
      <c r="V1022" s="69" t="str">
        <f>VLOOKUP($A1022,공산품!$A36:$L823,11,FALSE)</f>
        <v>-</v>
      </c>
      <c r="W1022" s="251" t="e">
        <f t="shared" si="220"/>
        <v>#VALUE!</v>
      </c>
      <c r="X1022" s="251" t="e">
        <f t="shared" si="221"/>
        <v>#VALUE!</v>
      </c>
      <c r="Y1022" s="68">
        <f>VLOOKUP($A1022,[1]전년동월vs전월vs당월!$A$994:$AA$1768,27,FALSE)</f>
        <v>3650</v>
      </c>
      <c r="Z1022" s="68">
        <v>3650</v>
      </c>
      <c r="AA1022" s="69">
        <f>VLOOKUP($A1022,공산품!$A36:$L823,12,FALSE)</f>
        <v>3650</v>
      </c>
      <c r="AB1022" s="251">
        <f t="shared" si="222"/>
        <v>0</v>
      </c>
      <c r="AC1022" s="251">
        <f t="shared" si="223"/>
        <v>0</v>
      </c>
      <c r="AD1022" s="83"/>
    </row>
    <row r="1023" spans="1:30" s="64" customFormat="1" ht="14.1" customHeight="1">
      <c r="A1023" s="64">
        <v>31</v>
      </c>
      <c r="B1023" s="16" t="str">
        <f t="shared" si="207"/>
        <v>찹쌀가루국산/함양농협500g함양농협</v>
      </c>
      <c r="C1023" s="85"/>
      <c r="D1023" s="93" t="s">
        <v>634</v>
      </c>
      <c r="E1023" s="93" t="s">
        <v>118</v>
      </c>
      <c r="F1023" s="93" t="s">
        <v>670</v>
      </c>
      <c r="G1023" s="87" t="s">
        <v>116</v>
      </c>
      <c r="H1023" s="96"/>
      <c r="I1023" s="87" t="s">
        <v>671</v>
      </c>
      <c r="J1023" s="68" t="str">
        <f>VLOOKUP($A1023,[1]전년동월vs전월vs당월!$A$994:$AA$1768,12,FALSE)</f>
        <v>-</v>
      </c>
      <c r="K1023" s="68">
        <v>4000</v>
      </c>
      <c r="L1023" s="69" t="str">
        <f>VLOOKUP($A1023,공산품!$A37:$L824,9,FALSE)</f>
        <v>-</v>
      </c>
      <c r="M1023" s="251" t="e">
        <f t="shared" si="216"/>
        <v>#VALUE!</v>
      </c>
      <c r="N1023" s="251" t="e">
        <f t="shared" si="217"/>
        <v>#VALUE!</v>
      </c>
      <c r="O1023" s="68">
        <f>VLOOKUP($A1023,[1]전년동월vs전월vs당월!$A$994:$AA$1768,17,FALSE)</f>
        <v>3340</v>
      </c>
      <c r="P1023" s="68">
        <v>3340</v>
      </c>
      <c r="Q1023" s="69">
        <f>VLOOKUP($A1023,공산품!$A37:$L824,10,FALSE)</f>
        <v>3340</v>
      </c>
      <c r="R1023" s="251">
        <f t="shared" si="218"/>
        <v>0</v>
      </c>
      <c r="S1023" s="251">
        <f t="shared" si="219"/>
        <v>0</v>
      </c>
      <c r="T1023" s="68" t="str">
        <f>VLOOKUP($A1023,[1]전년동월vs전월vs당월!$A$994:$AA$1768,22,FALSE)</f>
        <v>-</v>
      </c>
      <c r="U1023" s="68" t="s">
        <v>628</v>
      </c>
      <c r="V1023" s="69" t="str">
        <f>VLOOKUP($A1023,공산품!$A37:$L824,11,FALSE)</f>
        <v>-</v>
      </c>
      <c r="W1023" s="251" t="e">
        <f t="shared" si="220"/>
        <v>#VALUE!</v>
      </c>
      <c r="X1023" s="251" t="e">
        <f t="shared" si="221"/>
        <v>#VALUE!</v>
      </c>
      <c r="Y1023" s="68">
        <f>VLOOKUP($A1023,[1]전년동월vs전월vs당월!$A$994:$AA$1768,27,FALSE)</f>
        <v>3850</v>
      </c>
      <c r="Z1023" s="68">
        <v>3850</v>
      </c>
      <c r="AA1023" s="69" t="str">
        <f>VLOOKUP($A1023,공산품!$A37:$L824,12,FALSE)</f>
        <v>-</v>
      </c>
      <c r="AB1023" s="251" t="e">
        <f t="shared" si="222"/>
        <v>#VALUE!</v>
      </c>
      <c r="AC1023" s="251" t="e">
        <f t="shared" si="223"/>
        <v>#VALUE!</v>
      </c>
      <c r="AD1023" s="83"/>
    </row>
    <row r="1024" spans="1:30" s="64" customFormat="1" ht="14.1" customHeight="1">
      <c r="A1024" s="64">
        <v>32</v>
      </c>
      <c r="B1024" s="16" t="str">
        <f t="shared" si="207"/>
        <v>찹쌀가루국산/함양농협kg함양농협</v>
      </c>
      <c r="C1024" s="85"/>
      <c r="D1024" s="93" t="s">
        <v>634</v>
      </c>
      <c r="E1024" s="93" t="s">
        <v>118</v>
      </c>
      <c r="F1024" s="93" t="s">
        <v>670</v>
      </c>
      <c r="G1024" s="87" t="s">
        <v>418</v>
      </c>
      <c r="H1024" s="96"/>
      <c r="I1024" s="87" t="s">
        <v>671</v>
      </c>
      <c r="J1024" s="68" t="str">
        <f>VLOOKUP($A1024,[1]전년동월vs전월vs당월!$A$994:$AA$1768,12,FALSE)</f>
        <v>-</v>
      </c>
      <c r="K1024" s="68">
        <v>4800</v>
      </c>
      <c r="L1024" s="69">
        <f>VLOOKUP($A1024,공산품!$A38:$L825,9,FALSE)</f>
        <v>4800</v>
      </c>
      <c r="M1024" s="251" t="e">
        <f t="shared" si="216"/>
        <v>#VALUE!</v>
      </c>
      <c r="N1024" s="251">
        <f t="shared" si="217"/>
        <v>0</v>
      </c>
      <c r="O1024" s="68" t="str">
        <f>VLOOKUP($A1024,[1]전년동월vs전월vs당월!$A$994:$AA$1768,17,FALSE)</f>
        <v>-</v>
      </c>
      <c r="P1024" s="68" t="s">
        <v>628</v>
      </c>
      <c r="Q1024" s="69" t="str">
        <f>VLOOKUP($A1024,공산품!$A38:$L825,10,FALSE)</f>
        <v>-</v>
      </c>
      <c r="R1024" s="251" t="e">
        <f t="shared" si="218"/>
        <v>#VALUE!</v>
      </c>
      <c r="S1024" s="251" t="e">
        <f t="shared" si="219"/>
        <v>#VALUE!</v>
      </c>
      <c r="T1024" s="68">
        <f>VLOOKUP($A1024,[1]전년동월vs전월vs당월!$A$994:$AA$1768,22,FALSE)</f>
        <v>6900</v>
      </c>
      <c r="U1024" s="68">
        <v>6900</v>
      </c>
      <c r="V1024" s="69">
        <f>VLOOKUP($A1024,공산품!$A38:$L825,11,FALSE)</f>
        <v>6900</v>
      </c>
      <c r="W1024" s="251">
        <f t="shared" si="220"/>
        <v>0</v>
      </c>
      <c r="X1024" s="251">
        <f t="shared" si="221"/>
        <v>0</v>
      </c>
      <c r="Y1024" s="68">
        <f>VLOOKUP($A1024,[1]전년동월vs전월vs당월!$A$994:$AA$1768,27,FALSE)</f>
        <v>6900</v>
      </c>
      <c r="Z1024" s="68">
        <v>6900</v>
      </c>
      <c r="AA1024" s="69">
        <f>VLOOKUP($A1024,공산품!$A38:$L825,12,FALSE)</f>
        <v>7300</v>
      </c>
      <c r="AB1024" s="251">
        <f t="shared" si="222"/>
        <v>5.7971014492753623</v>
      </c>
      <c r="AC1024" s="251">
        <f t="shared" si="223"/>
        <v>5.7971014492753623</v>
      </c>
      <c r="AD1024" s="83"/>
    </row>
    <row r="1025" spans="1:30" s="64" customFormat="1" ht="14.1" customHeight="1">
      <c r="A1025" s="64">
        <v>33</v>
      </c>
      <c r="B1025" s="16" t="str">
        <f t="shared" si="207"/>
        <v>치킨가루미국소맥분72.2/오뚜기kg치킨튀김가루오뚜기</v>
      </c>
      <c r="C1025" s="85">
        <v>8</v>
      </c>
      <c r="D1025" s="93" t="s">
        <v>634</v>
      </c>
      <c r="E1025" s="93" t="s">
        <v>119</v>
      </c>
      <c r="F1025" s="93" t="s">
        <v>672</v>
      </c>
      <c r="G1025" s="87" t="s">
        <v>418</v>
      </c>
      <c r="H1025" s="95" t="s">
        <v>673</v>
      </c>
      <c r="I1025" s="87" t="s">
        <v>636</v>
      </c>
      <c r="J1025" s="68" t="str">
        <f>VLOOKUP($A1025,[1]전년동월vs전월vs당월!$A$994:$AA$1768,12,FALSE)</f>
        <v>-</v>
      </c>
      <c r="K1025" s="68" t="s">
        <v>628</v>
      </c>
      <c r="L1025" s="69" t="str">
        <f>VLOOKUP($A1025,공산품!$A39:$L826,9,FALSE)</f>
        <v>-</v>
      </c>
      <c r="M1025" s="251" t="e">
        <f t="shared" si="216"/>
        <v>#VALUE!</v>
      </c>
      <c r="N1025" s="251" t="e">
        <f t="shared" si="217"/>
        <v>#VALUE!</v>
      </c>
      <c r="O1025" s="68" t="str">
        <f>VLOOKUP($A1025,[1]전년동월vs전월vs당월!$A$994:$AA$1768,17,FALSE)</f>
        <v>-</v>
      </c>
      <c r="P1025" s="68">
        <v>3300</v>
      </c>
      <c r="Q1025" s="69">
        <f>VLOOKUP($A1025,공산품!$A39:$L826,10,FALSE)</f>
        <v>3300</v>
      </c>
      <c r="R1025" s="251" t="e">
        <f t="shared" si="218"/>
        <v>#VALUE!</v>
      </c>
      <c r="S1025" s="251">
        <f t="shared" si="219"/>
        <v>0</v>
      </c>
      <c r="T1025" s="68">
        <f>VLOOKUP($A1025,[1]전년동월vs전월vs당월!$A$994:$AA$1768,22,FALSE)</f>
        <v>4250</v>
      </c>
      <c r="U1025" s="68" t="s">
        <v>628</v>
      </c>
      <c r="V1025" s="69">
        <f>VLOOKUP($A1025,공산품!$A39:$L826,11,FALSE)</f>
        <v>3140</v>
      </c>
      <c r="W1025" s="251">
        <f t="shared" si="220"/>
        <v>-26.117647058823529</v>
      </c>
      <c r="X1025" s="251" t="e">
        <f t="shared" si="221"/>
        <v>#VALUE!</v>
      </c>
      <c r="Y1025" s="68" t="str">
        <f>VLOOKUP($A1025,[1]전년동월vs전월vs당월!$A$994:$AA$1768,27,FALSE)</f>
        <v>-</v>
      </c>
      <c r="Z1025" s="68" t="s">
        <v>628</v>
      </c>
      <c r="AA1025" s="69" t="str">
        <f>VLOOKUP($A1025,공산품!$A39:$L826,12,FALSE)</f>
        <v>-</v>
      </c>
      <c r="AB1025" s="251" t="e">
        <f t="shared" si="222"/>
        <v>#VALUE!</v>
      </c>
      <c r="AC1025" s="251" t="e">
        <f t="shared" si="223"/>
        <v>#VALUE!</v>
      </c>
      <c r="AD1025" s="83"/>
    </row>
    <row r="1026" spans="1:30" s="64" customFormat="1" ht="14.1" customHeight="1">
      <c r="A1026" s="64">
        <v>34</v>
      </c>
      <c r="B1026" s="16" t="str">
        <f t="shared" si="207"/>
        <v>치킨가루미국밀가루/CJkg치킨튀김가루제일제당</v>
      </c>
      <c r="C1026" s="85"/>
      <c r="D1026" s="93" t="s">
        <v>634</v>
      </c>
      <c r="E1026" s="93" t="s">
        <v>119</v>
      </c>
      <c r="F1026" s="93" t="s">
        <v>637</v>
      </c>
      <c r="G1026" s="87" t="s">
        <v>418</v>
      </c>
      <c r="H1026" s="95" t="s">
        <v>673</v>
      </c>
      <c r="I1026" s="87" t="s">
        <v>653</v>
      </c>
      <c r="J1026" s="68">
        <f>VLOOKUP($A1026,[1]전년동월vs전월vs당월!$A$994:$AA$1768,12,FALSE)</f>
        <v>4900</v>
      </c>
      <c r="K1026" s="68">
        <v>4900</v>
      </c>
      <c r="L1026" s="69">
        <f>VLOOKUP($A1026,공산품!$A40:$L827,9,FALSE)</f>
        <v>4900</v>
      </c>
      <c r="M1026" s="251">
        <f t="shared" si="216"/>
        <v>0</v>
      </c>
      <c r="N1026" s="251">
        <f t="shared" si="217"/>
        <v>0</v>
      </c>
      <c r="O1026" s="68">
        <f>VLOOKUP($A1026,[1]전년동월vs전월vs당월!$A$994:$AA$1768,17,FALSE)</f>
        <v>4300</v>
      </c>
      <c r="P1026" s="68">
        <v>4950</v>
      </c>
      <c r="Q1026" s="69">
        <f>VLOOKUP($A1026,공산품!$A40:$L827,10,FALSE)</f>
        <v>4950</v>
      </c>
      <c r="R1026" s="251">
        <f t="shared" si="218"/>
        <v>15.116279069767442</v>
      </c>
      <c r="S1026" s="251">
        <f t="shared" si="219"/>
        <v>0</v>
      </c>
      <c r="T1026" s="68">
        <f>VLOOKUP($A1026,[1]전년동월vs전월vs당월!$A$994:$AA$1768,22,FALSE)</f>
        <v>5450</v>
      </c>
      <c r="U1026" s="68">
        <v>5450</v>
      </c>
      <c r="V1026" s="69">
        <f>VLOOKUP($A1026,공산품!$A40:$L827,11,FALSE)</f>
        <v>5450</v>
      </c>
      <c r="W1026" s="251">
        <f t="shared" si="220"/>
        <v>0</v>
      </c>
      <c r="X1026" s="251">
        <f t="shared" si="221"/>
        <v>0</v>
      </c>
      <c r="Y1026" s="68">
        <f>VLOOKUP($A1026,[1]전년동월vs전월vs당월!$A$994:$AA$1768,27,FALSE)</f>
        <v>5150</v>
      </c>
      <c r="Z1026" s="68">
        <v>5150</v>
      </c>
      <c r="AA1026" s="69">
        <f>VLOOKUP($A1026,공산품!$A40:$L827,12,FALSE)</f>
        <v>5150</v>
      </c>
      <c r="AB1026" s="251">
        <f t="shared" si="222"/>
        <v>0</v>
      </c>
      <c r="AC1026" s="251">
        <f t="shared" si="223"/>
        <v>0</v>
      </c>
      <c r="AD1026" s="83"/>
    </row>
    <row r="1027" spans="1:30" s="64" customFormat="1" ht="14.1" customHeight="1">
      <c r="A1027" s="64">
        <v>35</v>
      </c>
      <c r="B1027" s="16" t="str">
        <f t="shared" si="207"/>
        <v>튀김가루미국소맥분80.8/오뚜기kg오뚜기</v>
      </c>
      <c r="C1027" s="85">
        <v>9</v>
      </c>
      <c r="D1027" s="93" t="s">
        <v>634</v>
      </c>
      <c r="E1027" s="93" t="s">
        <v>120</v>
      </c>
      <c r="F1027" s="93" t="s">
        <v>674</v>
      </c>
      <c r="G1027" s="87" t="s">
        <v>418</v>
      </c>
      <c r="H1027" s="95"/>
      <c r="I1027" s="87" t="s">
        <v>636</v>
      </c>
      <c r="J1027" s="68">
        <f>VLOOKUP($A1027,[1]전년동월vs전월vs당월!$A$994:$AA$1768,12,FALSE)</f>
        <v>1970</v>
      </c>
      <c r="K1027" s="68">
        <v>1970</v>
      </c>
      <c r="L1027" s="69">
        <f>VLOOKUP($A1027,공산품!$A41:$L828,9,FALSE)</f>
        <v>1930</v>
      </c>
      <c r="M1027" s="251">
        <f t="shared" si="216"/>
        <v>-2.030456852791878</v>
      </c>
      <c r="N1027" s="251">
        <f t="shared" si="217"/>
        <v>-2.030456852791878</v>
      </c>
      <c r="O1027" s="68">
        <f>VLOOKUP($A1027,[1]전년동월vs전월vs당월!$A$994:$AA$1768,17,FALSE)</f>
        <v>2300</v>
      </c>
      <c r="P1027" s="68">
        <v>2300</v>
      </c>
      <c r="Q1027" s="69">
        <f>VLOOKUP($A1027,공산품!$A41:$L828,10,FALSE)</f>
        <v>2300</v>
      </c>
      <c r="R1027" s="251">
        <f t="shared" si="218"/>
        <v>0</v>
      </c>
      <c r="S1027" s="251">
        <f t="shared" si="219"/>
        <v>0</v>
      </c>
      <c r="T1027" s="68">
        <f>VLOOKUP($A1027,[1]전년동월vs전월vs당월!$A$994:$AA$1768,22,FALSE)</f>
        <v>2450</v>
      </c>
      <c r="U1027" s="68">
        <v>2450</v>
      </c>
      <c r="V1027" s="69">
        <f>VLOOKUP($A1027,공산품!$A41:$L828,11,FALSE)</f>
        <v>1970</v>
      </c>
      <c r="W1027" s="251">
        <f t="shared" si="220"/>
        <v>-19.591836734693878</v>
      </c>
      <c r="X1027" s="251">
        <f t="shared" si="221"/>
        <v>-19.591836734693878</v>
      </c>
      <c r="Y1027" s="68">
        <f>VLOOKUP($A1027,[1]전년동월vs전월vs당월!$A$994:$AA$1768,27,FALSE)</f>
        <v>2450</v>
      </c>
      <c r="Z1027" s="68">
        <v>2450</v>
      </c>
      <c r="AA1027" s="69">
        <f>VLOOKUP($A1027,공산품!$A41:$L828,12,FALSE)</f>
        <v>2450</v>
      </c>
      <c r="AB1027" s="251">
        <f t="shared" si="222"/>
        <v>0</v>
      </c>
      <c r="AC1027" s="251">
        <f t="shared" si="223"/>
        <v>0</v>
      </c>
      <c r="AD1027" s="83"/>
    </row>
    <row r="1028" spans="1:30" s="64" customFormat="1" ht="14.1" customHeight="1">
      <c r="A1028" s="64">
        <v>36</v>
      </c>
      <c r="B1028" s="16" t="str">
        <f t="shared" si="207"/>
        <v>튀김가루미국밀가루/백설kg제일제당</v>
      </c>
      <c r="C1028" s="85"/>
      <c r="D1028" s="93" t="s">
        <v>634</v>
      </c>
      <c r="E1028" s="93" t="s">
        <v>120</v>
      </c>
      <c r="F1028" s="93" t="s">
        <v>675</v>
      </c>
      <c r="G1028" s="87" t="s">
        <v>418</v>
      </c>
      <c r="H1028" s="96"/>
      <c r="I1028" s="87" t="s">
        <v>653</v>
      </c>
      <c r="J1028" s="68">
        <f>VLOOKUP($A1028,[1]전년동월vs전월vs당월!$A$994:$AA$1768,12,FALSE)</f>
        <v>1800</v>
      </c>
      <c r="K1028" s="68">
        <v>1800</v>
      </c>
      <c r="L1028" s="69">
        <f>VLOOKUP($A1028,공산품!$A42:$L829,9,FALSE)</f>
        <v>1800</v>
      </c>
      <c r="M1028" s="251">
        <f t="shared" si="216"/>
        <v>0</v>
      </c>
      <c r="N1028" s="251">
        <f t="shared" si="217"/>
        <v>0</v>
      </c>
      <c r="O1028" s="68">
        <f>VLOOKUP($A1028,[1]전년동월vs전월vs당월!$A$994:$AA$1768,17,FALSE)</f>
        <v>2000</v>
      </c>
      <c r="P1028" s="68">
        <v>2000</v>
      </c>
      <c r="Q1028" s="69">
        <f>VLOOKUP($A1028,공산품!$A42:$L829,10,FALSE)</f>
        <v>2000</v>
      </c>
      <c r="R1028" s="251">
        <f t="shared" si="218"/>
        <v>0</v>
      </c>
      <c r="S1028" s="251">
        <f t="shared" si="219"/>
        <v>0</v>
      </c>
      <c r="T1028" s="68">
        <f>VLOOKUP($A1028,[1]전년동월vs전월vs당월!$A$994:$AA$1768,22,FALSE)</f>
        <v>2140</v>
      </c>
      <c r="U1028" s="68">
        <v>2520</v>
      </c>
      <c r="V1028" s="69">
        <f>VLOOKUP($A1028,공산품!$A42:$L829,11,FALSE)</f>
        <v>1730</v>
      </c>
      <c r="W1028" s="251">
        <f t="shared" si="220"/>
        <v>-19.158878504672899</v>
      </c>
      <c r="X1028" s="251">
        <f t="shared" si="221"/>
        <v>-31.349206349206348</v>
      </c>
      <c r="Y1028" s="68">
        <f>VLOOKUP($A1028,[1]전년동월vs전월vs당월!$A$994:$AA$1768,27,FALSE)</f>
        <v>2520</v>
      </c>
      <c r="Z1028" s="68">
        <v>2520</v>
      </c>
      <c r="AA1028" s="69">
        <f>VLOOKUP($A1028,공산품!$A42:$L829,12,FALSE)</f>
        <v>2520</v>
      </c>
      <c r="AB1028" s="251">
        <f t="shared" si="222"/>
        <v>0</v>
      </c>
      <c r="AC1028" s="251">
        <f t="shared" si="223"/>
        <v>0</v>
      </c>
      <c r="AD1028" s="83"/>
    </row>
    <row r="1029" spans="1:30" s="64" customFormat="1" ht="14.1" customHeight="1">
      <c r="A1029" s="64">
        <v>37</v>
      </c>
      <c r="B1029" s="16" t="str">
        <f t="shared" si="207"/>
        <v>튀김가루kg바싹튀김가루제일제당</v>
      </c>
      <c r="C1029" s="85"/>
      <c r="D1029" s="93" t="s">
        <v>634</v>
      </c>
      <c r="E1029" s="93" t="s">
        <v>120</v>
      </c>
      <c r="F1029" s="93"/>
      <c r="G1029" s="87" t="s">
        <v>418</v>
      </c>
      <c r="H1029" s="96" t="s">
        <v>676</v>
      </c>
      <c r="I1029" s="87" t="s">
        <v>653</v>
      </c>
      <c r="J1029" s="68">
        <f>VLOOKUP($A1029,[1]전년동월vs전월vs당월!$A$994:$AA$1768,12,FALSE)</f>
        <v>3170</v>
      </c>
      <c r="K1029" s="68">
        <v>3170</v>
      </c>
      <c r="L1029" s="69">
        <f>VLOOKUP($A1029,공산품!$A43:$L830,9,FALSE)</f>
        <v>3170</v>
      </c>
      <c r="M1029" s="251">
        <f t="shared" si="216"/>
        <v>0</v>
      </c>
      <c r="N1029" s="251">
        <f t="shared" si="217"/>
        <v>0</v>
      </c>
      <c r="O1029" s="68">
        <f>VLOOKUP($A1029,[1]전년동월vs전월vs당월!$A$994:$AA$1768,17,FALSE)</f>
        <v>3750</v>
      </c>
      <c r="P1029" s="68">
        <v>3750</v>
      </c>
      <c r="Q1029" s="69">
        <f>VLOOKUP($A1029,공산품!$A43:$L830,10,FALSE)</f>
        <v>3750</v>
      </c>
      <c r="R1029" s="251">
        <f t="shared" si="218"/>
        <v>0</v>
      </c>
      <c r="S1029" s="251">
        <f t="shared" si="219"/>
        <v>0</v>
      </c>
      <c r="T1029" s="68">
        <f>VLOOKUP($A1029,[1]전년동월vs전월vs당월!$A$994:$AA$1768,22,FALSE)</f>
        <v>3220</v>
      </c>
      <c r="U1029" s="68">
        <v>3220</v>
      </c>
      <c r="V1029" s="69">
        <f>VLOOKUP($A1029,공산품!$A43:$L830,11,FALSE)</f>
        <v>3220</v>
      </c>
      <c r="W1029" s="251">
        <f t="shared" si="220"/>
        <v>0</v>
      </c>
      <c r="X1029" s="251">
        <f t="shared" si="221"/>
        <v>0</v>
      </c>
      <c r="Y1029" s="68">
        <f>VLOOKUP($A1029,[1]전년동월vs전월vs당월!$A$994:$AA$1768,27,FALSE)</f>
        <v>3310</v>
      </c>
      <c r="Z1029" s="68">
        <v>3310</v>
      </c>
      <c r="AA1029" s="69">
        <f>VLOOKUP($A1029,공산품!$A43:$L830,12,FALSE)</f>
        <v>3310</v>
      </c>
      <c r="AB1029" s="251">
        <f t="shared" si="222"/>
        <v>0</v>
      </c>
      <c r="AC1029" s="251">
        <f t="shared" si="223"/>
        <v>0</v>
      </c>
      <c r="AD1029" s="83"/>
    </row>
    <row r="1030" spans="1:30" s="64" customFormat="1" ht="14.1" customHeight="1">
      <c r="A1030" s="64">
        <v>38</v>
      </c>
      <c r="B1030" s="16" t="str">
        <f t="shared" si="207"/>
        <v>튀김가루키르키즈스탄밀가루/청정원kg유기농튀김가루청정원</v>
      </c>
      <c r="C1030" s="85"/>
      <c r="D1030" s="93" t="s">
        <v>634</v>
      </c>
      <c r="E1030" s="93" t="s">
        <v>120</v>
      </c>
      <c r="F1030" s="92" t="s">
        <v>677</v>
      </c>
      <c r="G1030" s="87" t="s">
        <v>418</v>
      </c>
      <c r="H1030" s="95" t="s">
        <v>678</v>
      </c>
      <c r="I1030" s="87" t="s">
        <v>655</v>
      </c>
      <c r="J1030" s="68" t="str">
        <f>VLOOKUP($A1030,[1]전년동월vs전월vs당월!$A$994:$AA$1768,12,FALSE)</f>
        <v>-</v>
      </c>
      <c r="K1030" s="68" t="s">
        <v>628</v>
      </c>
      <c r="L1030" s="69" t="str">
        <f>VLOOKUP($A1030,공산품!$A44:$L831,9,FALSE)</f>
        <v>-</v>
      </c>
      <c r="M1030" s="251" t="e">
        <f t="shared" si="216"/>
        <v>#VALUE!</v>
      </c>
      <c r="N1030" s="251" t="e">
        <f t="shared" si="217"/>
        <v>#VALUE!</v>
      </c>
      <c r="O1030" s="68" t="str">
        <f>VLOOKUP($A1030,[1]전년동월vs전월vs당월!$A$994:$AA$1768,17,FALSE)</f>
        <v>-</v>
      </c>
      <c r="P1030" s="68" t="s">
        <v>628</v>
      </c>
      <c r="Q1030" s="69" t="str">
        <f>VLOOKUP($A1030,공산품!$A44:$L831,10,FALSE)</f>
        <v>-</v>
      </c>
      <c r="R1030" s="251" t="e">
        <f t="shared" si="218"/>
        <v>#VALUE!</v>
      </c>
      <c r="S1030" s="251" t="e">
        <f t="shared" si="219"/>
        <v>#VALUE!</v>
      </c>
      <c r="T1030" s="68">
        <f>VLOOKUP($A1030,[1]전년동월vs전월vs당월!$A$994:$AA$1768,22,FALSE)</f>
        <v>0</v>
      </c>
      <c r="U1030" s="68">
        <v>9800</v>
      </c>
      <c r="V1030" s="69">
        <f>VLOOKUP($A1030,공산품!$A44:$L831,11,FALSE)</f>
        <v>6860</v>
      </c>
      <c r="W1030" s="251" t="e">
        <f t="shared" si="220"/>
        <v>#DIV/0!</v>
      </c>
      <c r="X1030" s="251">
        <f t="shared" si="221"/>
        <v>-30</v>
      </c>
      <c r="Y1030" s="68">
        <f>VLOOKUP($A1030,[1]전년동월vs전월vs당월!$A$994:$AA$1768,27,FALSE)</f>
        <v>9800</v>
      </c>
      <c r="Z1030" s="68">
        <v>9800</v>
      </c>
      <c r="AA1030" s="69">
        <f>VLOOKUP($A1030,공산품!$A44:$L831,12,FALSE)</f>
        <v>9800</v>
      </c>
      <c r="AB1030" s="251">
        <f t="shared" si="222"/>
        <v>0</v>
      </c>
      <c r="AC1030" s="251">
        <f t="shared" si="223"/>
        <v>0</v>
      </c>
      <c r="AD1030" s="83"/>
    </row>
    <row r="1031" spans="1:30" s="64" customFormat="1" ht="14.1" customHeight="1">
      <c r="A1031" s="64">
        <v>39</v>
      </c>
      <c r="B1031" s="16" t="str">
        <f t="shared" ref="B1031:B1094" si="224">E1031&amp;F1031&amp;G1031&amp;H1031&amp;I1031</f>
        <v>튀김가루kg우리쌀백설제일제당</v>
      </c>
      <c r="C1031" s="85"/>
      <c r="D1031" s="93" t="s">
        <v>634</v>
      </c>
      <c r="E1031" s="93" t="s">
        <v>120</v>
      </c>
      <c r="F1031" s="93"/>
      <c r="G1031" s="87" t="s">
        <v>418</v>
      </c>
      <c r="H1031" s="96" t="s">
        <v>679</v>
      </c>
      <c r="I1031" s="87" t="s">
        <v>653</v>
      </c>
      <c r="J1031" s="68">
        <f>VLOOKUP($A1031,[1]전년동월vs전월vs당월!$A$994:$AA$1768,12,FALSE)</f>
        <v>6200</v>
      </c>
      <c r="K1031" s="68">
        <v>6200</v>
      </c>
      <c r="L1031" s="69">
        <f>VLOOKUP($A1031,공산품!$A45:$L832,9,FALSE)</f>
        <v>6200</v>
      </c>
      <c r="M1031" s="251">
        <f t="shared" si="216"/>
        <v>0</v>
      </c>
      <c r="N1031" s="251">
        <f t="shared" si="217"/>
        <v>0</v>
      </c>
      <c r="O1031" s="68">
        <f>VLOOKUP($A1031,[1]전년동월vs전월vs당월!$A$994:$AA$1768,17,FALSE)</f>
        <v>6400</v>
      </c>
      <c r="P1031" s="68" t="s">
        <v>628</v>
      </c>
      <c r="Q1031" s="69" t="str">
        <f>VLOOKUP($A1031,공산품!$A45:$L832,10,FALSE)</f>
        <v>-</v>
      </c>
      <c r="R1031" s="251" t="e">
        <f t="shared" si="218"/>
        <v>#VALUE!</v>
      </c>
      <c r="S1031" s="251" t="e">
        <f t="shared" si="219"/>
        <v>#VALUE!</v>
      </c>
      <c r="T1031" s="68">
        <f>VLOOKUP($A1031,[1]전년동월vs전월vs당월!$A$994:$AA$1768,22,FALSE)</f>
        <v>6260</v>
      </c>
      <c r="U1031" s="68">
        <v>6260</v>
      </c>
      <c r="V1031" s="69">
        <f>VLOOKUP($A1031,공산품!$A45:$L832,11,FALSE)</f>
        <v>6260</v>
      </c>
      <c r="W1031" s="251">
        <f t="shared" si="220"/>
        <v>0</v>
      </c>
      <c r="X1031" s="251">
        <f t="shared" si="221"/>
        <v>0</v>
      </c>
      <c r="Y1031" s="68">
        <f>VLOOKUP($A1031,[1]전년동월vs전월vs당월!$A$994:$AA$1768,27,FALSE)</f>
        <v>6440</v>
      </c>
      <c r="Z1031" s="68">
        <v>6440</v>
      </c>
      <c r="AA1031" s="69">
        <f>VLOOKUP($A1031,공산품!$A45:$L832,12,FALSE)</f>
        <v>6440</v>
      </c>
      <c r="AB1031" s="251">
        <f t="shared" si="222"/>
        <v>0</v>
      </c>
      <c r="AC1031" s="251">
        <f t="shared" si="223"/>
        <v>0</v>
      </c>
      <c r="AD1031" s="83"/>
    </row>
    <row r="1032" spans="1:30" s="64" customFormat="1" ht="14.1" customHeight="1">
      <c r="A1032" s="64">
        <v>40</v>
      </c>
      <c r="B1032" s="16" t="str">
        <f t="shared" si="224"/>
        <v>핫도그가루10kg움트리</v>
      </c>
      <c r="C1032" s="85">
        <v>10</v>
      </c>
      <c r="D1032" s="93" t="s">
        <v>634</v>
      </c>
      <c r="E1032" s="93" t="s">
        <v>680</v>
      </c>
      <c r="F1032" s="93"/>
      <c r="G1032" s="87" t="s">
        <v>681</v>
      </c>
      <c r="H1032" s="96"/>
      <c r="I1032" s="87" t="s">
        <v>682</v>
      </c>
      <c r="J1032" s="68" t="str">
        <f>VLOOKUP($A1032,[1]전년동월vs전월vs당월!$A$994:$AA$1768,12,FALSE)</f>
        <v>-</v>
      </c>
      <c r="K1032" s="68" t="s">
        <v>628</v>
      </c>
      <c r="L1032" s="69" t="str">
        <f>VLOOKUP($A1032,공산품!$A46:$L833,9,FALSE)</f>
        <v>-</v>
      </c>
      <c r="M1032" s="251" t="e">
        <f t="shared" si="216"/>
        <v>#VALUE!</v>
      </c>
      <c r="N1032" s="251" t="e">
        <f t="shared" si="217"/>
        <v>#VALUE!</v>
      </c>
      <c r="O1032" s="68" t="str">
        <f>VLOOKUP($A1032,[1]전년동월vs전월vs당월!$A$994:$AA$1768,17,FALSE)</f>
        <v>-</v>
      </c>
      <c r="P1032" s="68" t="s">
        <v>628</v>
      </c>
      <c r="Q1032" s="69" t="str">
        <f>VLOOKUP($A1032,공산품!$A46:$L833,10,FALSE)</f>
        <v>-</v>
      </c>
      <c r="R1032" s="251" t="e">
        <f t="shared" si="218"/>
        <v>#VALUE!</v>
      </c>
      <c r="S1032" s="251" t="e">
        <f t="shared" si="219"/>
        <v>#VALUE!</v>
      </c>
      <c r="T1032" s="68" t="str">
        <f>VLOOKUP($A1032,[1]전년동월vs전월vs당월!$A$994:$AA$1768,22,FALSE)</f>
        <v>-</v>
      </c>
      <c r="U1032" s="68" t="s">
        <v>628</v>
      </c>
      <c r="V1032" s="69" t="str">
        <f>VLOOKUP($A1032,공산품!$A46:$L833,11,FALSE)</f>
        <v>-</v>
      </c>
      <c r="W1032" s="251" t="e">
        <f t="shared" si="220"/>
        <v>#VALUE!</v>
      </c>
      <c r="X1032" s="251" t="e">
        <f t="shared" si="221"/>
        <v>#VALUE!</v>
      </c>
      <c r="Y1032" s="68">
        <f>VLOOKUP($A1032,[1]전년동월vs전월vs당월!$A$994:$AA$1768,27,FALSE)</f>
        <v>16500</v>
      </c>
      <c r="Z1032" s="68">
        <v>16500</v>
      </c>
      <c r="AA1032" s="69">
        <f>VLOOKUP($A1032,공산품!$A46:$L833,12,FALSE)</f>
        <v>16500</v>
      </c>
      <c r="AB1032" s="251">
        <f t="shared" si="222"/>
        <v>0</v>
      </c>
      <c r="AC1032" s="251">
        <f t="shared" si="223"/>
        <v>0</v>
      </c>
      <c r="AD1032" s="83"/>
    </row>
    <row r="1033" spans="1:30" s="64" customFormat="1" ht="14.1" customHeight="1">
      <c r="A1033" s="64">
        <v>41</v>
      </c>
      <c r="B1033" s="16" t="str">
        <f t="shared" si="224"/>
        <v>핫케익가루미국소맥분65.6/오뚜기kg오뚜기</v>
      </c>
      <c r="C1033" s="85">
        <v>11</v>
      </c>
      <c r="D1033" s="93" t="s">
        <v>634</v>
      </c>
      <c r="E1033" s="92" t="s">
        <v>121</v>
      </c>
      <c r="F1033" s="93" t="s">
        <v>683</v>
      </c>
      <c r="G1033" s="87" t="s">
        <v>418</v>
      </c>
      <c r="H1033" s="95"/>
      <c r="I1033" s="87" t="s">
        <v>636</v>
      </c>
      <c r="J1033" s="68">
        <f>VLOOKUP($A1033,[1]전년동월vs전월vs당월!$A$994:$AA$1768,12,FALSE)</f>
        <v>3400</v>
      </c>
      <c r="K1033" s="68">
        <v>3400</v>
      </c>
      <c r="L1033" s="69">
        <f>VLOOKUP($A1033,공산품!$A47:$L834,9,FALSE)</f>
        <v>3400</v>
      </c>
      <c r="M1033" s="251">
        <f t="shared" si="216"/>
        <v>0</v>
      </c>
      <c r="N1033" s="251">
        <f t="shared" si="217"/>
        <v>0</v>
      </c>
      <c r="O1033" s="68">
        <f>VLOOKUP($A1033,[1]전년동월vs전월vs당월!$A$994:$AA$1768,17,FALSE)</f>
        <v>3800</v>
      </c>
      <c r="P1033" s="68">
        <v>3800</v>
      </c>
      <c r="Q1033" s="69">
        <f>VLOOKUP($A1033,공산품!$A47:$L834,10,FALSE)</f>
        <v>3800</v>
      </c>
      <c r="R1033" s="251">
        <f t="shared" si="218"/>
        <v>0</v>
      </c>
      <c r="S1033" s="251">
        <f t="shared" si="219"/>
        <v>0</v>
      </c>
      <c r="T1033" s="68">
        <f>VLOOKUP($A1033,[1]전년동월vs전월vs당월!$A$994:$AA$1768,22,FALSE)</f>
        <v>4200</v>
      </c>
      <c r="U1033" s="68">
        <v>3360</v>
      </c>
      <c r="V1033" s="69">
        <f>VLOOKUP($A1033,공산품!$A47:$L834,11,FALSE)</f>
        <v>4200</v>
      </c>
      <c r="W1033" s="251">
        <f t="shared" si="220"/>
        <v>0</v>
      </c>
      <c r="X1033" s="251">
        <f t="shared" si="221"/>
        <v>25</v>
      </c>
      <c r="Y1033" s="68">
        <f>VLOOKUP($A1033,[1]전년동월vs전월vs당월!$A$994:$AA$1768,27,FALSE)</f>
        <v>4200</v>
      </c>
      <c r="Z1033" s="68">
        <v>4200</v>
      </c>
      <c r="AA1033" s="69">
        <f>VLOOKUP($A1033,공산품!$A47:$L834,12,FALSE)</f>
        <v>4200</v>
      </c>
      <c r="AB1033" s="251">
        <f t="shared" si="222"/>
        <v>0</v>
      </c>
      <c r="AC1033" s="251">
        <f t="shared" si="223"/>
        <v>0</v>
      </c>
      <c r="AD1033" s="83"/>
    </row>
    <row r="1034" spans="1:30" s="64" customFormat="1" ht="14.1" customHeight="1">
      <c r="A1034" s="64">
        <v>42</v>
      </c>
      <c r="B1034" s="16" t="str">
        <f t="shared" si="224"/>
        <v>핫케익가루수입밀가루/CJkg제일제당</v>
      </c>
      <c r="C1034" s="85"/>
      <c r="D1034" s="93" t="s">
        <v>634</v>
      </c>
      <c r="E1034" s="92" t="s">
        <v>121</v>
      </c>
      <c r="F1034" s="93" t="s">
        <v>684</v>
      </c>
      <c r="G1034" s="87" t="s">
        <v>418</v>
      </c>
      <c r="H1034" s="95"/>
      <c r="I1034" s="87" t="s">
        <v>653</v>
      </c>
      <c r="J1034" s="68">
        <f>VLOOKUP($A1034,[1]전년동월vs전월vs당월!$A$994:$AA$1768,12,FALSE)</f>
        <v>4250</v>
      </c>
      <c r="K1034" s="68">
        <v>4250</v>
      </c>
      <c r="L1034" s="69">
        <f>VLOOKUP($A1034,공산품!$A48:$L835,9,FALSE)</f>
        <v>4250</v>
      </c>
      <c r="M1034" s="251">
        <f t="shared" si="216"/>
        <v>0</v>
      </c>
      <c r="N1034" s="251">
        <f t="shared" si="217"/>
        <v>0</v>
      </c>
      <c r="O1034" s="68" t="str">
        <f>VLOOKUP($A1034,[1]전년동월vs전월vs당월!$A$994:$AA$1768,17,FALSE)</f>
        <v>-</v>
      </c>
      <c r="P1034" s="68" t="s">
        <v>628</v>
      </c>
      <c r="Q1034" s="69" t="str">
        <f>VLOOKUP($A1034,공산품!$A48:$L835,10,FALSE)</f>
        <v>-</v>
      </c>
      <c r="R1034" s="251" t="e">
        <f t="shared" si="218"/>
        <v>#VALUE!</v>
      </c>
      <c r="S1034" s="251" t="e">
        <f t="shared" si="219"/>
        <v>#VALUE!</v>
      </c>
      <c r="T1034" s="68">
        <f>VLOOKUP($A1034,[1]전년동월vs전월vs당월!$A$994:$AA$1768,22,FALSE)</f>
        <v>4500</v>
      </c>
      <c r="U1034" s="68">
        <v>4500</v>
      </c>
      <c r="V1034" s="69">
        <f>VLOOKUP($A1034,공산품!$A48:$L835,11,FALSE)</f>
        <v>4500</v>
      </c>
      <c r="W1034" s="251">
        <f t="shared" si="220"/>
        <v>0</v>
      </c>
      <c r="X1034" s="251">
        <f t="shared" si="221"/>
        <v>0</v>
      </c>
      <c r="Y1034" s="68">
        <f>VLOOKUP($A1034,[1]전년동월vs전월vs당월!$A$994:$AA$1768,27,FALSE)</f>
        <v>4500</v>
      </c>
      <c r="Z1034" s="68">
        <v>4500</v>
      </c>
      <c r="AA1034" s="69">
        <f>VLOOKUP($A1034,공산품!$A48:$L835,12,FALSE)</f>
        <v>4500</v>
      </c>
      <c r="AB1034" s="251">
        <f t="shared" si="222"/>
        <v>0</v>
      </c>
      <c r="AC1034" s="251">
        <f t="shared" si="223"/>
        <v>0</v>
      </c>
      <c r="AD1034" s="83"/>
    </row>
    <row r="1035" spans="1:30" s="64" customFormat="1" ht="14.1" customHeight="1">
      <c r="A1035" s="64">
        <v>43</v>
      </c>
      <c r="B1035" s="16" t="str">
        <f t="shared" si="224"/>
        <v>꽃빵450g30g딤섬</v>
      </c>
      <c r="C1035" s="85">
        <v>12</v>
      </c>
      <c r="D1035" s="93" t="s">
        <v>685</v>
      </c>
      <c r="E1035" s="92" t="s">
        <v>686</v>
      </c>
      <c r="F1035" s="93"/>
      <c r="G1035" s="87" t="s">
        <v>284</v>
      </c>
      <c r="H1035" s="95" t="s">
        <v>687</v>
      </c>
      <c r="I1035" s="88" t="s">
        <v>688</v>
      </c>
      <c r="J1035" s="68" t="str">
        <f>VLOOKUP($A1035,[1]전년동월vs전월vs당월!$A$994:$AA$1768,12,FALSE)</f>
        <v>-</v>
      </c>
      <c r="K1035" s="68">
        <v>1830</v>
      </c>
      <c r="L1035" s="69" t="str">
        <f>VLOOKUP($A1035,공산품!$A49:$L836,9,FALSE)</f>
        <v>-</v>
      </c>
      <c r="M1035" s="251" t="e">
        <f t="shared" si="216"/>
        <v>#VALUE!</v>
      </c>
      <c r="N1035" s="251" t="e">
        <f t="shared" si="217"/>
        <v>#VALUE!</v>
      </c>
      <c r="O1035" s="68" t="str">
        <f>VLOOKUP($A1035,[1]전년동월vs전월vs당월!$A$994:$AA$1768,17,FALSE)</f>
        <v>-</v>
      </c>
      <c r="P1035" s="68" t="s">
        <v>628</v>
      </c>
      <c r="Q1035" s="69">
        <f>VLOOKUP($A1035,공산품!$A49:$L836,10,FALSE)</f>
        <v>5850</v>
      </c>
      <c r="R1035" s="251" t="e">
        <f t="shared" si="218"/>
        <v>#VALUE!</v>
      </c>
      <c r="S1035" s="251" t="e">
        <f t="shared" si="219"/>
        <v>#VALUE!</v>
      </c>
      <c r="T1035" s="68" t="str">
        <f>VLOOKUP($A1035,[1]전년동월vs전월vs당월!$A$994:$AA$1768,22,FALSE)</f>
        <v>-</v>
      </c>
      <c r="U1035" s="68" t="s">
        <v>628</v>
      </c>
      <c r="V1035" s="69" t="str">
        <f>VLOOKUP($A1035,공산품!$A49:$L836,11,FALSE)</f>
        <v>-</v>
      </c>
      <c r="W1035" s="251" t="e">
        <f t="shared" si="220"/>
        <v>#VALUE!</v>
      </c>
      <c r="X1035" s="251" t="e">
        <f t="shared" si="221"/>
        <v>#VALUE!</v>
      </c>
      <c r="Y1035" s="68">
        <f>VLOOKUP($A1035,[1]전년동월vs전월vs당월!$A$994:$AA$1768,27,FALSE)</f>
        <v>1720</v>
      </c>
      <c r="Z1035" s="68">
        <v>1720</v>
      </c>
      <c r="AA1035" s="69">
        <f>VLOOKUP($A1035,공산품!$A49:$L836,12,FALSE)</f>
        <v>1720</v>
      </c>
      <c r="AB1035" s="251">
        <f t="shared" si="222"/>
        <v>0</v>
      </c>
      <c r="AC1035" s="251">
        <f t="shared" si="223"/>
        <v>0</v>
      </c>
      <c r="AD1035" s="83"/>
    </row>
    <row r="1036" spans="1:30" s="64" customFormat="1" ht="14.1" customHeight="1">
      <c r="A1036" s="64">
        <v>44</v>
      </c>
      <c r="B1036" s="16" t="str">
        <f t="shared" si="224"/>
        <v>찐빵국산팥28.5/안흥식품600g50g,안흥찐빵박할머니</v>
      </c>
      <c r="C1036" s="85">
        <v>13</v>
      </c>
      <c r="D1036" s="93" t="s">
        <v>685</v>
      </c>
      <c r="E1036" s="92" t="s">
        <v>689</v>
      </c>
      <c r="F1036" s="92" t="s">
        <v>690</v>
      </c>
      <c r="G1036" s="87" t="s">
        <v>139</v>
      </c>
      <c r="H1036" s="96" t="s">
        <v>691</v>
      </c>
      <c r="I1036" s="88" t="s">
        <v>692</v>
      </c>
      <c r="J1036" s="68" t="str">
        <f>VLOOKUP($A1036,[1]전년동월vs전월vs당월!$A$994:$AA$1768,12,FALSE)</f>
        <v>-</v>
      </c>
      <c r="K1036" s="68">
        <v>2700</v>
      </c>
      <c r="L1036" s="69" t="str">
        <f>VLOOKUP($A1036,공산품!$A50:$L837,9,FALSE)</f>
        <v>-</v>
      </c>
      <c r="M1036" s="251" t="e">
        <f t="shared" si="216"/>
        <v>#VALUE!</v>
      </c>
      <c r="N1036" s="251" t="e">
        <f t="shared" si="217"/>
        <v>#VALUE!</v>
      </c>
      <c r="O1036" s="68" t="str">
        <f>VLOOKUP($A1036,[1]전년동월vs전월vs당월!$A$994:$AA$1768,17,FALSE)</f>
        <v>-</v>
      </c>
      <c r="P1036" s="68" t="s">
        <v>628</v>
      </c>
      <c r="Q1036" s="69" t="str">
        <f>VLOOKUP($A1036,공산품!$A50:$L837,10,FALSE)</f>
        <v>-</v>
      </c>
      <c r="R1036" s="251" t="e">
        <f t="shared" si="218"/>
        <v>#VALUE!</v>
      </c>
      <c r="S1036" s="251" t="e">
        <f t="shared" si="219"/>
        <v>#VALUE!</v>
      </c>
      <c r="T1036" s="68" t="str">
        <f>VLOOKUP($A1036,[1]전년동월vs전월vs당월!$A$994:$AA$1768,22,FALSE)</f>
        <v>-</v>
      </c>
      <c r="U1036" s="68" t="s">
        <v>628</v>
      </c>
      <c r="V1036" s="69" t="str">
        <f>VLOOKUP($A1036,공산품!$A50:$L837,11,FALSE)</f>
        <v>-</v>
      </c>
      <c r="W1036" s="251" t="e">
        <f t="shared" si="220"/>
        <v>#VALUE!</v>
      </c>
      <c r="X1036" s="251" t="e">
        <f t="shared" si="221"/>
        <v>#VALUE!</v>
      </c>
      <c r="Y1036" s="68">
        <f>VLOOKUP($A1036,[1]전년동월vs전월vs당월!$A$994:$AA$1768,27,FALSE)</f>
        <v>3400</v>
      </c>
      <c r="Z1036" s="68">
        <v>3900</v>
      </c>
      <c r="AA1036" s="69">
        <f>VLOOKUP($A1036,공산품!$A50:$L837,12,FALSE)</f>
        <v>3900</v>
      </c>
      <c r="AB1036" s="251">
        <f t="shared" si="222"/>
        <v>14.705882352941176</v>
      </c>
      <c r="AC1036" s="251">
        <f t="shared" si="223"/>
        <v>0</v>
      </c>
      <c r="AD1036" s="83"/>
    </row>
    <row r="1037" spans="1:30" s="64" customFormat="1" ht="14.1" customHeight="1">
      <c r="A1037" s="64">
        <v>45</v>
      </c>
      <c r="B1037" s="16" t="str">
        <f t="shared" si="224"/>
        <v>핫도그수입소맥분밀핫도그가루45.05/CJ750g50g제일제당</v>
      </c>
      <c r="C1037" s="85">
        <v>14</v>
      </c>
      <c r="D1037" s="93" t="s">
        <v>685</v>
      </c>
      <c r="E1037" s="93" t="s">
        <v>122</v>
      </c>
      <c r="F1037" s="93" t="s">
        <v>693</v>
      </c>
      <c r="G1037" s="87" t="s">
        <v>694</v>
      </c>
      <c r="H1037" s="96" t="s">
        <v>123</v>
      </c>
      <c r="I1037" s="87" t="s">
        <v>653</v>
      </c>
      <c r="J1037" s="68">
        <f>VLOOKUP($A1037,[1]전년동월vs전월vs당월!$A$994:$AA$1768,12,FALSE)</f>
        <v>7600</v>
      </c>
      <c r="K1037" s="68">
        <v>7600</v>
      </c>
      <c r="L1037" s="69">
        <f>VLOOKUP($A1037,공산품!$A51:$L838,9,FALSE)</f>
        <v>7600</v>
      </c>
      <c r="M1037" s="251">
        <f t="shared" si="216"/>
        <v>0</v>
      </c>
      <c r="N1037" s="251">
        <f t="shared" si="217"/>
        <v>0</v>
      </c>
      <c r="O1037" s="68" t="str">
        <f>VLOOKUP($A1037,[1]전년동월vs전월vs당월!$A$994:$AA$1768,17,FALSE)</f>
        <v>-</v>
      </c>
      <c r="P1037" s="68" t="s">
        <v>628</v>
      </c>
      <c r="Q1037" s="69" t="str">
        <f>VLOOKUP($A1037,공산품!$A51:$L838,10,FALSE)</f>
        <v>-</v>
      </c>
      <c r="R1037" s="251" t="e">
        <f t="shared" si="218"/>
        <v>#VALUE!</v>
      </c>
      <c r="S1037" s="251" t="e">
        <f t="shared" si="219"/>
        <v>#VALUE!</v>
      </c>
      <c r="T1037" s="68">
        <f>VLOOKUP($A1037,[1]전년동월vs전월vs당월!$A$994:$AA$1768,22,FALSE)</f>
        <v>7260</v>
      </c>
      <c r="U1037" s="68">
        <v>7290</v>
      </c>
      <c r="V1037" s="69">
        <f>VLOOKUP($A1037,공산품!$A51:$L838,11,FALSE)</f>
        <v>7290</v>
      </c>
      <c r="W1037" s="251">
        <f t="shared" si="220"/>
        <v>0.41322314049586778</v>
      </c>
      <c r="X1037" s="251">
        <f t="shared" si="221"/>
        <v>0</v>
      </c>
      <c r="Y1037" s="68">
        <f>VLOOKUP($A1037,[1]전년동월vs전월vs당월!$A$994:$AA$1768,27,FALSE)</f>
        <v>7280</v>
      </c>
      <c r="Z1037" s="68">
        <v>7280</v>
      </c>
      <c r="AA1037" s="69">
        <f>VLOOKUP($A1037,공산품!$A51:$L838,12,FALSE)</f>
        <v>7280</v>
      </c>
      <c r="AB1037" s="251">
        <f t="shared" si="222"/>
        <v>0</v>
      </c>
      <c r="AC1037" s="251">
        <f t="shared" si="223"/>
        <v>0</v>
      </c>
      <c r="AD1037" s="83"/>
    </row>
    <row r="1038" spans="1:30" s="64" customFormat="1" ht="14.1" customHeight="1">
      <c r="A1038" s="64">
        <v>46</v>
      </c>
      <c r="B1038" s="16" t="str">
        <f t="shared" si="224"/>
        <v>핫도그국산돈육67.8/롯데375g50g롯데</v>
      </c>
      <c r="C1038" s="85"/>
      <c r="D1038" s="93" t="s">
        <v>685</v>
      </c>
      <c r="E1038" s="93" t="s">
        <v>122</v>
      </c>
      <c r="F1038" s="93" t="s">
        <v>695</v>
      </c>
      <c r="G1038" s="87" t="s">
        <v>696</v>
      </c>
      <c r="H1038" s="96" t="s">
        <v>123</v>
      </c>
      <c r="I1038" s="87" t="s">
        <v>385</v>
      </c>
      <c r="J1038" s="68">
        <f>VLOOKUP($A1038,[1]전년동월vs전월vs당월!$A$994:$AA$1768,12,FALSE)</f>
        <v>3200</v>
      </c>
      <c r="K1038" s="68">
        <v>3200</v>
      </c>
      <c r="L1038" s="69">
        <f>VLOOKUP($A1038,공산품!$A52:$L839,9,FALSE)</f>
        <v>3200</v>
      </c>
      <c r="M1038" s="251">
        <f t="shared" si="216"/>
        <v>0</v>
      </c>
      <c r="N1038" s="251">
        <f t="shared" si="217"/>
        <v>0</v>
      </c>
      <c r="O1038" s="68" t="str">
        <f>VLOOKUP($A1038,[1]전년동월vs전월vs당월!$A$994:$AA$1768,17,FALSE)</f>
        <v>-</v>
      </c>
      <c r="P1038" s="68" t="s">
        <v>628</v>
      </c>
      <c r="Q1038" s="69" t="str">
        <f>VLOOKUP($A1038,공산품!$A52:$L839,10,FALSE)</f>
        <v>-</v>
      </c>
      <c r="R1038" s="251" t="e">
        <f t="shared" si="218"/>
        <v>#VALUE!</v>
      </c>
      <c r="S1038" s="251" t="e">
        <f t="shared" si="219"/>
        <v>#VALUE!</v>
      </c>
      <c r="T1038" s="68">
        <f>VLOOKUP($A1038,[1]전년동월vs전월vs당월!$A$994:$AA$1768,22,FALSE)</f>
        <v>6480</v>
      </c>
      <c r="U1038" s="68">
        <v>3490</v>
      </c>
      <c r="V1038" s="69">
        <f>VLOOKUP($A1038,공산품!$A52:$L839,11,FALSE)</f>
        <v>3490</v>
      </c>
      <c r="W1038" s="251">
        <f t="shared" si="220"/>
        <v>-46.141975308641975</v>
      </c>
      <c r="X1038" s="251">
        <f t="shared" si="221"/>
        <v>0</v>
      </c>
      <c r="Y1038" s="68">
        <f>VLOOKUP($A1038,[1]전년동월vs전월vs당월!$A$994:$AA$1768,27,FALSE)</f>
        <v>3980</v>
      </c>
      <c r="Z1038" s="68">
        <v>3980</v>
      </c>
      <c r="AA1038" s="69">
        <f>VLOOKUP($A1038,공산품!$A52:$L839,12,FALSE)</f>
        <v>3980</v>
      </c>
      <c r="AB1038" s="251">
        <f t="shared" si="222"/>
        <v>0</v>
      </c>
      <c r="AC1038" s="251">
        <f t="shared" si="223"/>
        <v>0</v>
      </c>
      <c r="AD1038" s="83"/>
    </row>
    <row r="1039" spans="1:30" s="64" customFormat="1" ht="14.1" customHeight="1">
      <c r="A1039" s="64">
        <v>47</v>
      </c>
      <c r="B1039" s="16" t="str">
        <f t="shared" si="224"/>
        <v>가래떡(흰떡)/칠갑농산kg칠갑농산</v>
      </c>
      <c r="C1039" s="85">
        <v>15</v>
      </c>
      <c r="D1039" s="93" t="s">
        <v>697</v>
      </c>
      <c r="E1039" s="93" t="s">
        <v>124</v>
      </c>
      <c r="F1039" s="93" t="s">
        <v>698</v>
      </c>
      <c r="G1039" s="87" t="s">
        <v>418</v>
      </c>
      <c r="H1039" s="96"/>
      <c r="I1039" s="87" t="s">
        <v>699</v>
      </c>
      <c r="J1039" s="68" t="str">
        <f>VLOOKUP($A1039,[1]전년동월vs전월vs당월!$A$994:$AA$1768,12,FALSE)</f>
        <v>-</v>
      </c>
      <c r="K1039" s="68" t="s">
        <v>628</v>
      </c>
      <c r="L1039" s="69" t="str">
        <f>VLOOKUP($A1039,공산품!$A53:$L840,9,FALSE)</f>
        <v>-</v>
      </c>
      <c r="M1039" s="251" t="e">
        <f t="shared" si="216"/>
        <v>#VALUE!</v>
      </c>
      <c r="N1039" s="251" t="e">
        <f t="shared" si="217"/>
        <v>#VALUE!</v>
      </c>
      <c r="O1039" s="68">
        <f>VLOOKUP($A1039,[1]전년동월vs전월vs당월!$A$994:$AA$1768,17,FALSE)</f>
        <v>3000</v>
      </c>
      <c r="P1039" s="68">
        <v>3000</v>
      </c>
      <c r="Q1039" s="69">
        <f>VLOOKUP($A1039,공산품!$A53:$L840,10,FALSE)</f>
        <v>3000</v>
      </c>
      <c r="R1039" s="251">
        <f t="shared" si="218"/>
        <v>0</v>
      </c>
      <c r="S1039" s="251">
        <f t="shared" si="219"/>
        <v>0</v>
      </c>
      <c r="T1039" s="68">
        <f>VLOOKUP($A1039,[1]전년동월vs전월vs당월!$A$994:$AA$1768,22,FALSE)</f>
        <v>0</v>
      </c>
      <c r="U1039" s="68">
        <v>2200</v>
      </c>
      <c r="V1039" s="69">
        <f>VLOOKUP($A1039,공산품!$A53:$L840,11,FALSE)</f>
        <v>2200</v>
      </c>
      <c r="W1039" s="251" t="e">
        <f t="shared" si="220"/>
        <v>#DIV/0!</v>
      </c>
      <c r="X1039" s="251">
        <f t="shared" si="221"/>
        <v>0</v>
      </c>
      <c r="Y1039" s="68" t="str">
        <f>VLOOKUP($A1039,[1]전년동월vs전월vs당월!$A$994:$AA$1768,27,FALSE)</f>
        <v>-</v>
      </c>
      <c r="Z1039" s="68" t="s">
        <v>628</v>
      </c>
      <c r="AA1039" s="69" t="str">
        <f>VLOOKUP($A1039,공산품!$A53:$L840,12,FALSE)</f>
        <v>-</v>
      </c>
      <c r="AB1039" s="251" t="e">
        <f t="shared" si="222"/>
        <v>#VALUE!</v>
      </c>
      <c r="AC1039" s="251" t="e">
        <f t="shared" si="223"/>
        <v>#VALUE!</v>
      </c>
      <c r="AD1039" s="83"/>
    </row>
    <row r="1040" spans="1:30" s="64" customFormat="1" ht="14.1" customHeight="1">
      <c r="A1040" s="64">
        <v>48</v>
      </c>
      <c r="B1040" s="16" t="str">
        <f t="shared" si="224"/>
        <v>떡국떡국산400g우리쌀떡국풀무원</v>
      </c>
      <c r="C1040" s="85">
        <v>16</v>
      </c>
      <c r="D1040" s="93" t="s">
        <v>697</v>
      </c>
      <c r="E1040" s="93" t="s">
        <v>700</v>
      </c>
      <c r="F1040" s="93" t="s">
        <v>701</v>
      </c>
      <c r="G1040" s="87" t="s">
        <v>166</v>
      </c>
      <c r="H1040" s="96" t="s">
        <v>702</v>
      </c>
      <c r="I1040" s="87" t="s">
        <v>395</v>
      </c>
      <c r="J1040" s="68" t="str">
        <f>VLOOKUP($A1040,[1]전년동월vs전월vs당월!$A$994:$AA$1768,12,FALSE)</f>
        <v>-</v>
      </c>
      <c r="K1040" s="68" t="s">
        <v>628</v>
      </c>
      <c r="L1040" s="69" t="str">
        <f>VLOOKUP($A1040,공산품!$A54:$L841,9,FALSE)</f>
        <v>-</v>
      </c>
      <c r="M1040" s="251" t="e">
        <f t="shared" si="216"/>
        <v>#VALUE!</v>
      </c>
      <c r="N1040" s="251" t="e">
        <f t="shared" si="217"/>
        <v>#VALUE!</v>
      </c>
      <c r="O1040" s="68" t="str">
        <f>VLOOKUP($A1040,[1]전년동월vs전월vs당월!$A$994:$AA$1768,17,FALSE)</f>
        <v>-</v>
      </c>
      <c r="P1040" s="68" t="s">
        <v>628</v>
      </c>
      <c r="Q1040" s="69" t="str">
        <f>VLOOKUP($A1040,공산품!$A54:$L841,10,FALSE)</f>
        <v>-</v>
      </c>
      <c r="R1040" s="251" t="e">
        <f t="shared" si="218"/>
        <v>#VALUE!</v>
      </c>
      <c r="S1040" s="251" t="e">
        <f t="shared" si="219"/>
        <v>#VALUE!</v>
      </c>
      <c r="T1040" s="68">
        <f>VLOOKUP($A1040,[1]전년동월vs전월vs당월!$A$994:$AA$1768,22,FALSE)</f>
        <v>2780</v>
      </c>
      <c r="U1040" s="68">
        <v>1300</v>
      </c>
      <c r="V1040" s="69">
        <f>VLOOKUP($A1040,공산품!$A54:$L841,11,FALSE)</f>
        <v>2000</v>
      </c>
      <c r="W1040" s="251">
        <f t="shared" si="220"/>
        <v>-28.057553956834532</v>
      </c>
      <c r="X1040" s="251">
        <f t="shared" si="221"/>
        <v>53.846153846153847</v>
      </c>
      <c r="Y1040" s="68" t="str">
        <f>VLOOKUP($A1040,[1]전년동월vs전월vs당월!$A$994:$AA$1768,27,FALSE)</f>
        <v>-</v>
      </c>
      <c r="Z1040" s="68" t="s">
        <v>628</v>
      </c>
      <c r="AA1040" s="69" t="str">
        <f>VLOOKUP($A1040,공산품!$A54:$L841,12,FALSE)</f>
        <v>-</v>
      </c>
      <c r="AB1040" s="251" t="e">
        <f t="shared" si="222"/>
        <v>#VALUE!</v>
      </c>
      <c r="AC1040" s="251" t="e">
        <f t="shared" si="223"/>
        <v>#VALUE!</v>
      </c>
      <c r="AD1040" s="83"/>
    </row>
    <row r="1041" spans="1:30" s="64" customFormat="1" ht="14.1" customHeight="1">
      <c r="A1041" s="64">
        <v>49</v>
      </c>
      <c r="B1041" s="16" t="str">
        <f t="shared" si="224"/>
        <v>떡볶이떡송학2kg제일제당</v>
      </c>
      <c r="C1041" s="85">
        <v>17</v>
      </c>
      <c r="D1041" s="93" t="s">
        <v>697</v>
      </c>
      <c r="E1041" s="93" t="s">
        <v>703</v>
      </c>
      <c r="F1041" s="93" t="s">
        <v>631</v>
      </c>
      <c r="G1041" s="87" t="s">
        <v>135</v>
      </c>
      <c r="H1041" s="96"/>
      <c r="I1041" s="87" t="s">
        <v>653</v>
      </c>
      <c r="J1041" s="68">
        <f>VLOOKUP($A1041,[1]전년동월vs전월vs당월!$A$994:$AA$1768,12,FALSE)</f>
        <v>3800</v>
      </c>
      <c r="K1041" s="68">
        <v>4000</v>
      </c>
      <c r="L1041" s="69" t="str">
        <f>VLOOKUP($A1041,공산품!$A55:$L842,9,FALSE)</f>
        <v>-</v>
      </c>
      <c r="M1041" s="251" t="e">
        <f t="shared" si="216"/>
        <v>#VALUE!</v>
      </c>
      <c r="N1041" s="251" t="e">
        <f t="shared" si="217"/>
        <v>#VALUE!</v>
      </c>
      <c r="O1041" s="68" t="str">
        <f>VLOOKUP($A1041,[1]전년동월vs전월vs당월!$A$994:$AA$1768,17,FALSE)</f>
        <v>-</v>
      </c>
      <c r="P1041" s="68" t="s">
        <v>628</v>
      </c>
      <c r="Q1041" s="69" t="str">
        <f>VLOOKUP($A1041,공산품!$A55:$L842,10,FALSE)</f>
        <v>-</v>
      </c>
      <c r="R1041" s="251" t="e">
        <f t="shared" si="218"/>
        <v>#VALUE!</v>
      </c>
      <c r="S1041" s="251" t="e">
        <f t="shared" si="219"/>
        <v>#VALUE!</v>
      </c>
      <c r="T1041" s="68">
        <f>VLOOKUP($A1041,[1]전년동월vs전월vs당월!$A$994:$AA$1768,22,FALSE)</f>
        <v>0</v>
      </c>
      <c r="U1041" s="68" t="s">
        <v>628</v>
      </c>
      <c r="V1041" s="69" t="str">
        <f>VLOOKUP($A1041,공산품!$A55:$L842,11,FALSE)</f>
        <v>-</v>
      </c>
      <c r="W1041" s="251" t="e">
        <f t="shared" si="220"/>
        <v>#VALUE!</v>
      </c>
      <c r="X1041" s="251" t="e">
        <f t="shared" si="221"/>
        <v>#VALUE!</v>
      </c>
      <c r="Y1041" s="68">
        <f>VLOOKUP($A1041,[1]전년동월vs전월vs당월!$A$994:$AA$1768,27,FALSE)</f>
        <v>4400</v>
      </c>
      <c r="Z1041" s="68">
        <v>4300</v>
      </c>
      <c r="AA1041" s="69">
        <f>VLOOKUP($A1041,공산품!$A55:$L842,12,FALSE)</f>
        <v>4300</v>
      </c>
      <c r="AB1041" s="251">
        <f t="shared" si="222"/>
        <v>-2.2727272727272729</v>
      </c>
      <c r="AC1041" s="251">
        <f t="shared" si="223"/>
        <v>0</v>
      </c>
      <c r="AD1041" s="83"/>
    </row>
    <row r="1042" spans="1:30" s="64" customFormat="1" ht="14.1" customHeight="1">
      <c r="A1042" s="64">
        <v>50</v>
      </c>
      <c r="B1042" s="16" t="str">
        <f t="shared" si="224"/>
        <v>떡볶이떡/칠갑농산kg칠갑농산</v>
      </c>
      <c r="C1042" s="85"/>
      <c r="D1042" s="93" t="s">
        <v>697</v>
      </c>
      <c r="E1042" s="93" t="s">
        <v>703</v>
      </c>
      <c r="F1042" s="93" t="s">
        <v>698</v>
      </c>
      <c r="G1042" s="87" t="s">
        <v>418</v>
      </c>
      <c r="H1042" s="97"/>
      <c r="I1042" s="87" t="s">
        <v>699</v>
      </c>
      <c r="J1042" s="68">
        <f>VLOOKUP($A1042,[1]전년동월vs전월vs당월!$A$994:$AA$1768,12,FALSE)</f>
        <v>2200</v>
      </c>
      <c r="K1042" s="68">
        <v>2300</v>
      </c>
      <c r="L1042" s="69" t="str">
        <f>VLOOKUP($A1042,공산품!$A56:$L843,9,FALSE)</f>
        <v>-</v>
      </c>
      <c r="M1042" s="251" t="e">
        <f t="shared" si="216"/>
        <v>#VALUE!</v>
      </c>
      <c r="N1042" s="251" t="e">
        <f t="shared" si="217"/>
        <v>#VALUE!</v>
      </c>
      <c r="O1042" s="68">
        <f>VLOOKUP($A1042,[1]전년동월vs전월vs당월!$A$994:$AA$1768,17,FALSE)</f>
        <v>3340</v>
      </c>
      <c r="P1042" s="68">
        <v>3340</v>
      </c>
      <c r="Q1042" s="69">
        <f>VLOOKUP($A1042,공산품!$A56:$L843,10,FALSE)</f>
        <v>3340</v>
      </c>
      <c r="R1042" s="251">
        <f t="shared" si="218"/>
        <v>0</v>
      </c>
      <c r="S1042" s="251">
        <f t="shared" si="219"/>
        <v>0</v>
      </c>
      <c r="T1042" s="68">
        <f>VLOOKUP($A1042,[1]전년동월vs전월vs당월!$A$994:$AA$1768,22,FALSE)</f>
        <v>0</v>
      </c>
      <c r="U1042" s="68" t="s">
        <v>628</v>
      </c>
      <c r="V1042" s="69" t="str">
        <f>VLOOKUP($A1042,공산품!$A56:$L843,11,FALSE)</f>
        <v>-</v>
      </c>
      <c r="W1042" s="251" t="e">
        <f t="shared" si="220"/>
        <v>#VALUE!</v>
      </c>
      <c r="X1042" s="251" t="e">
        <f t="shared" si="221"/>
        <v>#VALUE!</v>
      </c>
      <c r="Y1042" s="68">
        <f>VLOOKUP($A1042,[1]전년동월vs전월vs당월!$A$994:$AA$1768,27,FALSE)</f>
        <v>1750</v>
      </c>
      <c r="Z1042" s="68">
        <v>2100</v>
      </c>
      <c r="AA1042" s="69">
        <f>VLOOKUP($A1042,공산품!$A56:$L843,12,FALSE)</f>
        <v>2100</v>
      </c>
      <c r="AB1042" s="251">
        <f t="shared" si="222"/>
        <v>20</v>
      </c>
      <c r="AC1042" s="251">
        <f t="shared" si="223"/>
        <v>0</v>
      </c>
      <c r="AD1042" s="83"/>
    </row>
    <row r="1043" spans="1:30" s="64" customFormat="1" ht="14.1" customHeight="1">
      <c r="A1043" s="64">
        <v>51</v>
      </c>
      <c r="B1043" s="16" t="str">
        <f t="shared" si="224"/>
        <v>국수,생소면수입/면사랑kg생소면</v>
      </c>
      <c r="C1043" s="85">
        <v>18</v>
      </c>
      <c r="D1043" s="93" t="s">
        <v>704</v>
      </c>
      <c r="E1043" s="93" t="s">
        <v>705</v>
      </c>
      <c r="F1043" s="93" t="s">
        <v>706</v>
      </c>
      <c r="G1043" s="87" t="s">
        <v>418</v>
      </c>
      <c r="H1043" s="96" t="s">
        <v>707</v>
      </c>
      <c r="I1043" s="88"/>
      <c r="J1043" s="68">
        <f>VLOOKUP($A1043,[1]전년동월vs전월vs당월!$A$994:$AA$1768,12,FALSE)</f>
        <v>0</v>
      </c>
      <c r="K1043" s="68">
        <v>2600</v>
      </c>
      <c r="L1043" s="69">
        <f>VLOOKUP($A1043,공산품!$A57:$L844,9,FALSE)</f>
        <v>5440</v>
      </c>
      <c r="M1043" s="251" t="e">
        <f t="shared" si="216"/>
        <v>#DIV/0!</v>
      </c>
      <c r="N1043" s="251">
        <f t="shared" si="217"/>
        <v>109.23076923076923</v>
      </c>
      <c r="O1043" s="68" t="str">
        <f>VLOOKUP($A1043,[1]전년동월vs전월vs당월!$A$994:$AA$1768,17,FALSE)</f>
        <v>-</v>
      </c>
      <c r="P1043" s="68" t="s">
        <v>628</v>
      </c>
      <c r="Q1043" s="69" t="str">
        <f>VLOOKUP($A1043,공산품!$A57:$L844,10,FALSE)</f>
        <v>-</v>
      </c>
      <c r="R1043" s="251" t="e">
        <f t="shared" si="218"/>
        <v>#VALUE!</v>
      </c>
      <c r="S1043" s="251" t="e">
        <f t="shared" si="219"/>
        <v>#VALUE!</v>
      </c>
      <c r="T1043" s="68">
        <f>VLOOKUP($A1043,[1]전년동월vs전월vs당월!$A$994:$AA$1768,22,FALSE)</f>
        <v>0</v>
      </c>
      <c r="U1043" s="68">
        <v>5470</v>
      </c>
      <c r="V1043" s="69">
        <f>VLOOKUP($A1043,공산품!$A57:$L844,11,FALSE)</f>
        <v>5470</v>
      </c>
      <c r="W1043" s="251" t="e">
        <f t="shared" si="220"/>
        <v>#DIV/0!</v>
      </c>
      <c r="X1043" s="251">
        <f t="shared" si="221"/>
        <v>0</v>
      </c>
      <c r="Y1043" s="68">
        <f>VLOOKUP($A1043,[1]전년동월vs전월vs당월!$A$994:$AA$1768,27,FALSE)</f>
        <v>2270</v>
      </c>
      <c r="Z1043" s="68">
        <v>2270</v>
      </c>
      <c r="AA1043" s="69">
        <f>VLOOKUP($A1043,공산품!$A57:$L844,12,FALSE)</f>
        <v>2270</v>
      </c>
      <c r="AB1043" s="251">
        <f t="shared" si="222"/>
        <v>0</v>
      </c>
      <c r="AC1043" s="251">
        <f t="shared" si="223"/>
        <v>0</v>
      </c>
      <c r="AD1043" s="110"/>
    </row>
    <row r="1044" spans="1:30" s="64" customFormat="1" ht="14.1" customHeight="1">
      <c r="A1044" s="64">
        <v>52</v>
      </c>
      <c r="B1044" s="16" t="str">
        <f t="shared" si="224"/>
        <v>국수,생소면kg생메밀면</v>
      </c>
      <c r="C1044" s="85"/>
      <c r="D1044" s="93" t="s">
        <v>704</v>
      </c>
      <c r="E1044" s="93" t="s">
        <v>705</v>
      </c>
      <c r="F1044" s="93"/>
      <c r="G1044" s="87" t="s">
        <v>418</v>
      </c>
      <c r="H1044" s="95" t="s">
        <v>708</v>
      </c>
      <c r="I1044" s="87"/>
      <c r="J1044" s="68" t="str">
        <f>VLOOKUP($A1044,[1]전년동월vs전월vs당월!$A$994:$AA$1768,12,FALSE)</f>
        <v>-</v>
      </c>
      <c r="K1044" s="68">
        <v>3500</v>
      </c>
      <c r="L1044" s="69">
        <f>VLOOKUP($A1044,공산품!$A58:$L845,9,FALSE)</f>
        <v>3650</v>
      </c>
      <c r="M1044" s="251" t="e">
        <f t="shared" si="216"/>
        <v>#VALUE!</v>
      </c>
      <c r="N1044" s="251">
        <f t="shared" si="217"/>
        <v>4.2857142857142856</v>
      </c>
      <c r="O1044" s="68" t="str">
        <f>VLOOKUP($A1044,[1]전년동월vs전월vs당월!$A$994:$AA$1768,17,FALSE)</f>
        <v>-</v>
      </c>
      <c r="P1044" s="68" t="s">
        <v>628</v>
      </c>
      <c r="Q1044" s="69" t="str">
        <f>VLOOKUP($A1044,공산품!$A58:$L845,10,FALSE)</f>
        <v>-</v>
      </c>
      <c r="R1044" s="251" t="e">
        <f t="shared" si="218"/>
        <v>#VALUE!</v>
      </c>
      <c r="S1044" s="251" t="e">
        <f t="shared" si="219"/>
        <v>#VALUE!</v>
      </c>
      <c r="T1044" s="68">
        <f>VLOOKUP($A1044,[1]전년동월vs전월vs당월!$A$994:$AA$1768,22,FALSE)</f>
        <v>0</v>
      </c>
      <c r="U1044" s="68" t="s">
        <v>628</v>
      </c>
      <c r="V1044" s="69" t="str">
        <f>VLOOKUP($A1044,공산품!$A58:$L845,11,FALSE)</f>
        <v>-</v>
      </c>
      <c r="W1044" s="251" t="e">
        <f t="shared" si="220"/>
        <v>#VALUE!</v>
      </c>
      <c r="X1044" s="251" t="e">
        <f t="shared" si="221"/>
        <v>#VALUE!</v>
      </c>
      <c r="Y1044" s="68">
        <f>VLOOKUP($A1044,[1]전년동월vs전월vs당월!$A$994:$AA$1768,27,FALSE)</f>
        <v>2820</v>
      </c>
      <c r="Z1044" s="68">
        <v>2820</v>
      </c>
      <c r="AA1044" s="69">
        <f>VLOOKUP($A1044,공산품!$A58:$L845,12,FALSE)</f>
        <v>2820</v>
      </c>
      <c r="AB1044" s="251">
        <f t="shared" si="222"/>
        <v>0</v>
      </c>
      <c r="AC1044" s="251">
        <f t="shared" si="223"/>
        <v>0</v>
      </c>
      <c r="AD1044" s="110"/>
    </row>
    <row r="1045" spans="1:30" s="64" customFormat="1" ht="14.1" customHeight="1">
      <c r="A1045" s="64">
        <v>53</v>
      </c>
      <c r="B1045" s="16" t="str">
        <f t="shared" si="224"/>
        <v>국수,생소면호주미국소맥분/풀무원600g생소면풀무원</v>
      </c>
      <c r="C1045" s="85"/>
      <c r="D1045" s="93" t="s">
        <v>704</v>
      </c>
      <c r="E1045" s="93" t="s">
        <v>705</v>
      </c>
      <c r="F1045" s="93" t="s">
        <v>709</v>
      </c>
      <c r="G1045" s="87" t="s">
        <v>139</v>
      </c>
      <c r="H1045" s="95" t="s">
        <v>707</v>
      </c>
      <c r="I1045" s="87" t="s">
        <v>395</v>
      </c>
      <c r="J1045" s="68" t="str">
        <f>VLOOKUP($A1045,[1]전년동월vs전월vs당월!$A$994:$AA$1768,12,FALSE)</f>
        <v>-</v>
      </c>
      <c r="K1045" s="68" t="s">
        <v>628</v>
      </c>
      <c r="L1045" s="69" t="str">
        <f>VLOOKUP($A1045,공산품!$A59:$L846,9,FALSE)</f>
        <v>-</v>
      </c>
      <c r="M1045" s="251" t="e">
        <f t="shared" si="216"/>
        <v>#VALUE!</v>
      </c>
      <c r="N1045" s="251" t="e">
        <f t="shared" si="217"/>
        <v>#VALUE!</v>
      </c>
      <c r="O1045" s="68" t="str">
        <f>VLOOKUP($A1045,[1]전년동월vs전월vs당월!$A$994:$AA$1768,17,FALSE)</f>
        <v>-</v>
      </c>
      <c r="P1045" s="68" t="s">
        <v>628</v>
      </c>
      <c r="Q1045" s="69" t="str">
        <f>VLOOKUP($A1045,공산품!$A59:$L846,10,FALSE)</f>
        <v>-</v>
      </c>
      <c r="R1045" s="251" t="e">
        <f t="shared" si="218"/>
        <v>#VALUE!</v>
      </c>
      <c r="S1045" s="251" t="e">
        <f t="shared" si="219"/>
        <v>#VALUE!</v>
      </c>
      <c r="T1045" s="68">
        <f>VLOOKUP($A1045,[1]전년동월vs전월vs당월!$A$994:$AA$1768,22,FALSE)</f>
        <v>3380</v>
      </c>
      <c r="U1045" s="68">
        <v>3480</v>
      </c>
      <c r="V1045" s="69">
        <f>VLOOKUP($A1045,공산품!$A59:$L846,11,FALSE)</f>
        <v>3480</v>
      </c>
      <c r="W1045" s="251">
        <f t="shared" si="220"/>
        <v>2.9585798816568047</v>
      </c>
      <c r="X1045" s="251">
        <f t="shared" si="221"/>
        <v>0</v>
      </c>
      <c r="Y1045" s="68" t="str">
        <f>VLOOKUP($A1045,[1]전년동월vs전월vs당월!$A$994:$AA$1768,27,FALSE)</f>
        <v>-</v>
      </c>
      <c r="Z1045" s="68">
        <v>3380</v>
      </c>
      <c r="AA1045" s="69">
        <f>VLOOKUP($A1045,공산품!$A59:$L846,12,FALSE)</f>
        <v>3380</v>
      </c>
      <c r="AB1045" s="251" t="e">
        <f t="shared" si="222"/>
        <v>#VALUE!</v>
      </c>
      <c r="AC1045" s="251">
        <f t="shared" si="223"/>
        <v>0</v>
      </c>
      <c r="AD1045" s="83"/>
    </row>
    <row r="1046" spans="1:30" s="64" customFormat="1" ht="14.1" customHeight="1">
      <c r="A1046" s="64">
        <v>54</v>
      </c>
      <c r="B1046" s="16" t="str">
        <f t="shared" si="224"/>
        <v>국수,생소면600g메밀생면풀무원</v>
      </c>
      <c r="C1046" s="85"/>
      <c r="D1046" s="93" t="s">
        <v>704</v>
      </c>
      <c r="E1046" s="93" t="s">
        <v>705</v>
      </c>
      <c r="F1046" s="93"/>
      <c r="G1046" s="87" t="s">
        <v>139</v>
      </c>
      <c r="H1046" s="95" t="s">
        <v>710</v>
      </c>
      <c r="I1046" s="87" t="s">
        <v>395</v>
      </c>
      <c r="J1046" s="68" t="str">
        <f>VLOOKUP($A1046,[1]전년동월vs전월vs당월!$A$994:$AA$1768,12,FALSE)</f>
        <v>-</v>
      </c>
      <c r="K1046" s="68" t="s">
        <v>628</v>
      </c>
      <c r="L1046" s="69" t="str">
        <f>VLOOKUP($A1046,공산품!$A60:$L847,9,FALSE)</f>
        <v>-</v>
      </c>
      <c r="M1046" s="251" t="e">
        <f t="shared" si="216"/>
        <v>#VALUE!</v>
      </c>
      <c r="N1046" s="251" t="e">
        <f t="shared" si="217"/>
        <v>#VALUE!</v>
      </c>
      <c r="O1046" s="68" t="str">
        <f>VLOOKUP($A1046,[1]전년동월vs전월vs당월!$A$994:$AA$1768,17,FALSE)</f>
        <v>-</v>
      </c>
      <c r="P1046" s="68" t="s">
        <v>628</v>
      </c>
      <c r="Q1046" s="69" t="str">
        <f>VLOOKUP($A1046,공산품!$A60:$L847,10,FALSE)</f>
        <v>-</v>
      </c>
      <c r="R1046" s="251" t="e">
        <f t="shared" si="218"/>
        <v>#VALUE!</v>
      </c>
      <c r="S1046" s="251" t="e">
        <f t="shared" si="219"/>
        <v>#VALUE!</v>
      </c>
      <c r="T1046" s="68" t="str">
        <f>VLOOKUP($A1046,[1]전년동월vs전월vs당월!$A$994:$AA$1768,22,FALSE)</f>
        <v>-</v>
      </c>
      <c r="U1046" s="68" t="s">
        <v>628</v>
      </c>
      <c r="V1046" s="69" t="str">
        <f>VLOOKUP($A1046,공산품!$A60:$L847,11,FALSE)</f>
        <v>-</v>
      </c>
      <c r="W1046" s="251" t="e">
        <f t="shared" si="220"/>
        <v>#VALUE!</v>
      </c>
      <c r="X1046" s="251" t="e">
        <f t="shared" si="221"/>
        <v>#VALUE!</v>
      </c>
      <c r="Y1046" s="68" t="str">
        <f>VLOOKUP($A1046,[1]전년동월vs전월vs당월!$A$994:$AA$1768,27,FALSE)</f>
        <v>-</v>
      </c>
      <c r="Z1046" s="68">
        <v>4700</v>
      </c>
      <c r="AA1046" s="69">
        <f>VLOOKUP($A1046,공산품!$A60:$L847,12,FALSE)</f>
        <v>4700</v>
      </c>
      <c r="AB1046" s="251" t="e">
        <f t="shared" si="222"/>
        <v>#VALUE!</v>
      </c>
      <c r="AC1046" s="251">
        <f t="shared" si="223"/>
        <v>0</v>
      </c>
      <c r="AD1046" s="83"/>
    </row>
    <row r="1047" spans="1:30" s="64" customFormat="1" ht="14.1" customHeight="1">
      <c r="A1047" s="64">
        <v>55</v>
      </c>
      <c r="B1047" s="16" t="str">
        <f t="shared" si="224"/>
        <v>국수,소면수입/면사랑900g건소면수타면사랑</v>
      </c>
      <c r="C1047" s="85">
        <v>19</v>
      </c>
      <c r="D1047" s="93" t="s">
        <v>704</v>
      </c>
      <c r="E1047" s="93" t="s">
        <v>711</v>
      </c>
      <c r="F1047" s="93" t="s">
        <v>706</v>
      </c>
      <c r="G1047" s="87" t="s">
        <v>126</v>
      </c>
      <c r="H1047" s="96" t="s">
        <v>712</v>
      </c>
      <c r="I1047" s="87" t="s">
        <v>713</v>
      </c>
      <c r="J1047" s="68" t="str">
        <f>VLOOKUP($A1047,[1]전년동월vs전월vs당월!$A$994:$AA$1768,12,FALSE)</f>
        <v>-</v>
      </c>
      <c r="K1047" s="68" t="s">
        <v>628</v>
      </c>
      <c r="L1047" s="69" t="str">
        <f>VLOOKUP($A1047,공산품!$A61:$L848,9,FALSE)</f>
        <v>-</v>
      </c>
      <c r="M1047" s="251" t="e">
        <f t="shared" si="216"/>
        <v>#VALUE!</v>
      </c>
      <c r="N1047" s="251" t="e">
        <f t="shared" si="217"/>
        <v>#VALUE!</v>
      </c>
      <c r="O1047" s="68" t="str">
        <f>VLOOKUP($A1047,[1]전년동월vs전월vs당월!$A$994:$AA$1768,17,FALSE)</f>
        <v>-</v>
      </c>
      <c r="P1047" s="68" t="s">
        <v>628</v>
      </c>
      <c r="Q1047" s="69" t="str">
        <f>VLOOKUP($A1047,공산품!$A61:$L848,10,FALSE)</f>
        <v>-</v>
      </c>
      <c r="R1047" s="251" t="e">
        <f t="shared" si="218"/>
        <v>#VALUE!</v>
      </c>
      <c r="S1047" s="251" t="e">
        <f t="shared" si="219"/>
        <v>#VALUE!</v>
      </c>
      <c r="T1047" s="68" t="str">
        <f>VLOOKUP($A1047,[1]전년동월vs전월vs당월!$A$994:$AA$1768,22,FALSE)</f>
        <v>-</v>
      </c>
      <c r="U1047" s="68" t="s">
        <v>628</v>
      </c>
      <c r="V1047" s="69" t="str">
        <f>VLOOKUP($A1047,공산품!$A61:$L848,11,FALSE)</f>
        <v>-</v>
      </c>
      <c r="W1047" s="251" t="e">
        <f t="shared" si="220"/>
        <v>#VALUE!</v>
      </c>
      <c r="X1047" s="251" t="e">
        <f t="shared" si="221"/>
        <v>#VALUE!</v>
      </c>
      <c r="Y1047" s="68" t="str">
        <f>VLOOKUP($A1047,[1]전년동월vs전월vs당월!$A$994:$AA$1768,27,FALSE)</f>
        <v>-</v>
      </c>
      <c r="Z1047" s="68" t="s">
        <v>628</v>
      </c>
      <c r="AA1047" s="69" t="str">
        <f>VLOOKUP($A1047,공산품!$A61:$L848,12,FALSE)</f>
        <v>-</v>
      </c>
      <c r="AB1047" s="251" t="e">
        <f t="shared" si="222"/>
        <v>#VALUE!</v>
      </c>
      <c r="AC1047" s="251" t="e">
        <f t="shared" si="223"/>
        <v>#VALUE!</v>
      </c>
      <c r="AD1047" s="83"/>
    </row>
    <row r="1048" spans="1:30" s="64" customFormat="1" ht="14.1" customHeight="1">
      <c r="A1048" s="64">
        <v>56</v>
      </c>
      <c r="B1048" s="16" t="str">
        <f t="shared" si="224"/>
        <v>국수,소면호주소맥분97/면사랑,태화식품1.5kg무표백소맥분,다가수숙성면오뚜기</v>
      </c>
      <c r="C1048" s="85"/>
      <c r="D1048" s="93" t="s">
        <v>704</v>
      </c>
      <c r="E1048" s="93" t="s">
        <v>711</v>
      </c>
      <c r="F1048" s="93" t="s">
        <v>714</v>
      </c>
      <c r="G1048" s="87" t="s">
        <v>125</v>
      </c>
      <c r="H1048" s="95" t="s">
        <v>132</v>
      </c>
      <c r="I1048" s="87" t="s">
        <v>636</v>
      </c>
      <c r="J1048" s="68" t="str">
        <f>VLOOKUP($A1048,[1]전년동월vs전월vs당월!$A$994:$AA$1768,12,FALSE)</f>
        <v>-</v>
      </c>
      <c r="K1048" s="68">
        <v>3550</v>
      </c>
      <c r="L1048" s="69">
        <f>VLOOKUP($A1048,공산품!$A62:$L849,9,FALSE)</f>
        <v>3550</v>
      </c>
      <c r="M1048" s="251" t="e">
        <f t="shared" si="216"/>
        <v>#VALUE!</v>
      </c>
      <c r="N1048" s="251">
        <f t="shared" si="217"/>
        <v>0</v>
      </c>
      <c r="O1048" s="68" t="str">
        <f>VLOOKUP($A1048,[1]전년동월vs전월vs당월!$A$994:$AA$1768,17,FALSE)</f>
        <v>-</v>
      </c>
      <c r="P1048" s="68">
        <v>3100</v>
      </c>
      <c r="Q1048" s="69" t="str">
        <f>VLOOKUP($A1048,공산품!$A62:$L849,10,FALSE)</f>
        <v>-</v>
      </c>
      <c r="R1048" s="251" t="e">
        <f t="shared" si="218"/>
        <v>#VALUE!</v>
      </c>
      <c r="S1048" s="251" t="e">
        <f t="shared" si="219"/>
        <v>#VALUE!</v>
      </c>
      <c r="T1048" s="68">
        <f>VLOOKUP($A1048,[1]전년동월vs전월vs당월!$A$994:$AA$1768,22,FALSE)</f>
        <v>4000</v>
      </c>
      <c r="U1048" s="68" t="s">
        <v>628</v>
      </c>
      <c r="V1048" s="69" t="str">
        <f>VLOOKUP($A1048,공산품!$A62:$L849,11,FALSE)</f>
        <v>-</v>
      </c>
      <c r="W1048" s="251" t="e">
        <f t="shared" si="220"/>
        <v>#VALUE!</v>
      </c>
      <c r="X1048" s="251" t="e">
        <f t="shared" si="221"/>
        <v>#VALUE!</v>
      </c>
      <c r="Y1048" s="68">
        <f>VLOOKUP($A1048,[1]전년동월vs전월vs당월!$A$994:$AA$1768,27,FALSE)</f>
        <v>4000</v>
      </c>
      <c r="Z1048" s="68">
        <v>4000</v>
      </c>
      <c r="AA1048" s="69">
        <f>VLOOKUP($A1048,공산품!$A62:$L849,12,FALSE)</f>
        <v>4000</v>
      </c>
      <c r="AB1048" s="251">
        <f t="shared" si="222"/>
        <v>0</v>
      </c>
      <c r="AC1048" s="251">
        <f t="shared" si="223"/>
        <v>0</v>
      </c>
      <c r="AD1048" s="83"/>
    </row>
    <row r="1049" spans="1:30" s="64" customFormat="1" ht="14.1" customHeight="1">
      <c r="A1049" s="64">
        <v>57</v>
      </c>
      <c r="B1049" s="16" t="str">
        <f t="shared" si="224"/>
        <v>국수,소면호주소맥분97/면사랑,태화식품3kg무표백소맥분,다가수숙성면오뚜기</v>
      </c>
      <c r="C1049" s="85"/>
      <c r="D1049" s="93" t="s">
        <v>704</v>
      </c>
      <c r="E1049" s="93" t="s">
        <v>711</v>
      </c>
      <c r="F1049" s="93" t="s">
        <v>714</v>
      </c>
      <c r="G1049" s="87" t="s">
        <v>133</v>
      </c>
      <c r="H1049" s="95" t="s">
        <v>132</v>
      </c>
      <c r="I1049" s="87" t="s">
        <v>636</v>
      </c>
      <c r="J1049" s="68">
        <f>VLOOKUP($A1049,[1]전년동월vs전월vs당월!$A$994:$AA$1768,12,FALSE)</f>
        <v>7100</v>
      </c>
      <c r="K1049" s="68">
        <v>6500</v>
      </c>
      <c r="L1049" s="69">
        <f>VLOOKUP($A1049,공산품!$A63:$L850,9,FALSE)</f>
        <v>7300</v>
      </c>
      <c r="M1049" s="251">
        <f t="shared" si="216"/>
        <v>2.816901408450704</v>
      </c>
      <c r="N1049" s="251">
        <f t="shared" si="217"/>
        <v>12.307692307692308</v>
      </c>
      <c r="O1049" s="68">
        <f>VLOOKUP($A1049,[1]전년동월vs전월vs당월!$A$994:$AA$1768,17,FALSE)</f>
        <v>7800</v>
      </c>
      <c r="P1049" s="68">
        <v>7800</v>
      </c>
      <c r="Q1049" s="69">
        <f>VLOOKUP($A1049,공산품!$A63:$L850,10,FALSE)</f>
        <v>7800</v>
      </c>
      <c r="R1049" s="251">
        <f t="shared" si="218"/>
        <v>0</v>
      </c>
      <c r="S1049" s="251">
        <f t="shared" si="219"/>
        <v>0</v>
      </c>
      <c r="T1049" s="68">
        <f>VLOOKUP($A1049,[1]전년동월vs전월vs당월!$A$994:$AA$1768,22,FALSE)</f>
        <v>6980</v>
      </c>
      <c r="U1049" s="68">
        <v>7280</v>
      </c>
      <c r="V1049" s="69">
        <f>VLOOKUP($A1049,공산품!$A63:$L850,11,FALSE)</f>
        <v>7280</v>
      </c>
      <c r="W1049" s="251">
        <f t="shared" si="220"/>
        <v>4.2979942693409745</v>
      </c>
      <c r="X1049" s="251">
        <f t="shared" si="221"/>
        <v>0</v>
      </c>
      <c r="Y1049" s="68">
        <f>VLOOKUP($A1049,[1]전년동월vs전월vs당월!$A$994:$AA$1768,27,FALSE)</f>
        <v>7410</v>
      </c>
      <c r="Z1049" s="68">
        <v>7410</v>
      </c>
      <c r="AA1049" s="69">
        <f>VLOOKUP($A1049,공산품!$A63:$L850,12,FALSE)</f>
        <v>7410</v>
      </c>
      <c r="AB1049" s="251">
        <f t="shared" si="222"/>
        <v>0</v>
      </c>
      <c r="AC1049" s="251">
        <f t="shared" si="223"/>
        <v>0</v>
      </c>
      <c r="AD1049" s="83"/>
    </row>
    <row r="1050" spans="1:30" s="64" customFormat="1" ht="14.1" customHeight="1">
      <c r="A1050" s="64">
        <v>58</v>
      </c>
      <c r="B1050" s="16" t="str">
        <f t="shared" si="224"/>
        <v>국수,소면수입/면사랑3kg수타면사랑</v>
      </c>
      <c r="C1050" s="85"/>
      <c r="D1050" s="93" t="s">
        <v>704</v>
      </c>
      <c r="E1050" s="93" t="s">
        <v>711</v>
      </c>
      <c r="F1050" s="93" t="s">
        <v>706</v>
      </c>
      <c r="G1050" s="87" t="s">
        <v>133</v>
      </c>
      <c r="H1050" s="96" t="s">
        <v>715</v>
      </c>
      <c r="I1050" s="87" t="s">
        <v>713</v>
      </c>
      <c r="J1050" s="68" t="str">
        <f>VLOOKUP($A1050,[1]전년동월vs전월vs당월!$A$994:$AA$1768,12,FALSE)</f>
        <v>-</v>
      </c>
      <c r="K1050" s="68" t="s">
        <v>628</v>
      </c>
      <c r="L1050" s="69" t="str">
        <f>VLOOKUP($A1050,공산품!$A64:$L851,9,FALSE)</f>
        <v>-</v>
      </c>
      <c r="M1050" s="251" t="e">
        <f t="shared" si="216"/>
        <v>#VALUE!</v>
      </c>
      <c r="N1050" s="251" t="e">
        <f t="shared" si="217"/>
        <v>#VALUE!</v>
      </c>
      <c r="O1050" s="68" t="str">
        <f>VLOOKUP($A1050,[1]전년동월vs전월vs당월!$A$994:$AA$1768,17,FALSE)</f>
        <v>-</v>
      </c>
      <c r="P1050" s="68" t="s">
        <v>628</v>
      </c>
      <c r="Q1050" s="69" t="str">
        <f>VLOOKUP($A1050,공산품!$A64:$L851,10,FALSE)</f>
        <v>-</v>
      </c>
      <c r="R1050" s="251" t="e">
        <f t="shared" si="218"/>
        <v>#VALUE!</v>
      </c>
      <c r="S1050" s="251" t="e">
        <f t="shared" si="219"/>
        <v>#VALUE!</v>
      </c>
      <c r="T1050" s="68" t="str">
        <f>VLOOKUP($A1050,[1]전년동월vs전월vs당월!$A$994:$AA$1768,22,FALSE)</f>
        <v>-</v>
      </c>
      <c r="U1050" s="68" t="s">
        <v>628</v>
      </c>
      <c r="V1050" s="69" t="str">
        <f>VLOOKUP($A1050,공산품!$A64:$L851,11,FALSE)</f>
        <v>-</v>
      </c>
      <c r="W1050" s="251" t="e">
        <f t="shared" si="220"/>
        <v>#VALUE!</v>
      </c>
      <c r="X1050" s="251" t="e">
        <f t="shared" si="221"/>
        <v>#VALUE!</v>
      </c>
      <c r="Y1050" s="68" t="str">
        <f>VLOOKUP($A1050,[1]전년동월vs전월vs당월!$A$994:$AA$1768,27,FALSE)</f>
        <v>-</v>
      </c>
      <c r="Z1050" s="68" t="s">
        <v>628</v>
      </c>
      <c r="AA1050" s="69" t="str">
        <f>VLOOKUP($A1050,공산품!$A64:$L851,12,FALSE)</f>
        <v>-</v>
      </c>
      <c r="AB1050" s="251" t="e">
        <f t="shared" si="222"/>
        <v>#VALUE!</v>
      </c>
      <c r="AC1050" s="251" t="e">
        <f t="shared" si="223"/>
        <v>#VALUE!</v>
      </c>
      <c r="AD1050" s="83"/>
    </row>
    <row r="1051" spans="1:30" s="64" customFormat="1" ht="14.1" customHeight="1">
      <c r="A1051" s="64">
        <v>59</v>
      </c>
      <c r="B1051" s="16" t="str">
        <f t="shared" si="224"/>
        <v>국수,소면3kg진공포장,소면샘표</v>
      </c>
      <c r="C1051" s="85"/>
      <c r="D1051" s="93" t="s">
        <v>704</v>
      </c>
      <c r="E1051" s="93" t="s">
        <v>711</v>
      </c>
      <c r="F1051" s="93"/>
      <c r="G1051" s="87" t="s">
        <v>133</v>
      </c>
      <c r="H1051" s="96" t="s">
        <v>716</v>
      </c>
      <c r="I1051" s="87" t="s">
        <v>717</v>
      </c>
      <c r="J1051" s="68">
        <f>VLOOKUP($A1051,[1]전년동월vs전월vs당월!$A$994:$AA$1768,12,FALSE)</f>
        <v>6650</v>
      </c>
      <c r="K1051" s="68">
        <v>6400</v>
      </c>
      <c r="L1051" s="69">
        <f>VLOOKUP($A1051,공산품!$A65:$L852,9,FALSE)</f>
        <v>6400</v>
      </c>
      <c r="M1051" s="251">
        <f t="shared" si="216"/>
        <v>-3.7593984962406015</v>
      </c>
      <c r="N1051" s="251">
        <f t="shared" si="217"/>
        <v>0</v>
      </c>
      <c r="O1051" s="68" t="str">
        <f>VLOOKUP($A1051,[1]전년동월vs전월vs당월!$A$994:$AA$1768,17,FALSE)</f>
        <v>-</v>
      </c>
      <c r="P1051" s="68" t="s">
        <v>628</v>
      </c>
      <c r="Q1051" s="69" t="str">
        <f>VLOOKUP($A1051,공산품!$A65:$L852,10,FALSE)</f>
        <v>-</v>
      </c>
      <c r="R1051" s="251" t="e">
        <f t="shared" si="218"/>
        <v>#VALUE!</v>
      </c>
      <c r="S1051" s="251" t="e">
        <f t="shared" si="219"/>
        <v>#VALUE!</v>
      </c>
      <c r="T1051" s="68" t="str">
        <f>VLOOKUP($A1051,[1]전년동월vs전월vs당월!$A$994:$AA$1768,22,FALSE)</f>
        <v>-</v>
      </c>
      <c r="U1051" s="68" t="s">
        <v>628</v>
      </c>
      <c r="V1051" s="69" t="str">
        <f>VLOOKUP($A1051,공산품!$A65:$L852,11,FALSE)</f>
        <v>-</v>
      </c>
      <c r="W1051" s="251" t="e">
        <f t="shared" si="220"/>
        <v>#VALUE!</v>
      </c>
      <c r="X1051" s="251" t="e">
        <f t="shared" si="221"/>
        <v>#VALUE!</v>
      </c>
      <c r="Y1051" s="68">
        <f>VLOOKUP($A1051,[1]전년동월vs전월vs당월!$A$994:$AA$1768,27,FALSE)</f>
        <v>8980</v>
      </c>
      <c r="Z1051" s="68">
        <v>8980</v>
      </c>
      <c r="AA1051" s="69">
        <f>VLOOKUP($A1051,공산품!$A65:$L852,12,FALSE)</f>
        <v>8980</v>
      </c>
      <c r="AB1051" s="251">
        <f t="shared" si="222"/>
        <v>0</v>
      </c>
      <c r="AC1051" s="251">
        <f t="shared" si="223"/>
        <v>0</v>
      </c>
      <c r="AD1051" s="83"/>
    </row>
    <row r="1052" spans="1:30" s="64" customFormat="1" ht="14.1" customHeight="1">
      <c r="A1052" s="64">
        <v>60</v>
      </c>
      <c r="B1052" s="16" t="str">
        <f t="shared" si="224"/>
        <v>국수,소면수입소맥분/샘표900g건면샘표</v>
      </c>
      <c r="C1052" s="85"/>
      <c r="D1052" s="93" t="s">
        <v>704</v>
      </c>
      <c r="E1052" s="93" t="s">
        <v>711</v>
      </c>
      <c r="F1052" s="93" t="s">
        <v>718</v>
      </c>
      <c r="G1052" s="87" t="s">
        <v>126</v>
      </c>
      <c r="H1052" s="95" t="s">
        <v>719</v>
      </c>
      <c r="I1052" s="87" t="s">
        <v>717</v>
      </c>
      <c r="J1052" s="68">
        <f>VLOOKUP($A1052,[1]전년동월vs전월vs당월!$A$994:$AA$1768,12,FALSE)</f>
        <v>2750</v>
      </c>
      <c r="K1052" s="68">
        <v>1880</v>
      </c>
      <c r="L1052" s="69">
        <f>VLOOKUP($A1052,공산품!$A66:$L853,9,FALSE)</f>
        <v>1860</v>
      </c>
      <c r="M1052" s="251">
        <f t="shared" si="216"/>
        <v>-32.363636363636367</v>
      </c>
      <c r="N1052" s="251">
        <f t="shared" si="217"/>
        <v>-1.0638297872340425</v>
      </c>
      <c r="O1052" s="68">
        <f>VLOOKUP($A1052,[1]전년동월vs전월vs당월!$A$994:$AA$1768,17,FALSE)</f>
        <v>2600</v>
      </c>
      <c r="P1052" s="68">
        <v>2400</v>
      </c>
      <c r="Q1052" s="69">
        <f>VLOOKUP($A1052,공산품!$A66:$L853,10,FALSE)</f>
        <v>2400</v>
      </c>
      <c r="R1052" s="251">
        <f t="shared" si="218"/>
        <v>-7.6923076923076925</v>
      </c>
      <c r="S1052" s="251">
        <f t="shared" si="219"/>
        <v>0</v>
      </c>
      <c r="T1052" s="68" t="str">
        <f>VLOOKUP($A1052,[1]전년동월vs전월vs당월!$A$994:$AA$1768,22,FALSE)</f>
        <v>-</v>
      </c>
      <c r="U1052" s="68" t="s">
        <v>628</v>
      </c>
      <c r="V1052" s="69" t="str">
        <f>VLOOKUP($A1052,공산품!$A66:$L853,11,FALSE)</f>
        <v>-</v>
      </c>
      <c r="W1052" s="251" t="e">
        <f t="shared" si="220"/>
        <v>#VALUE!</v>
      </c>
      <c r="X1052" s="251" t="e">
        <f t="shared" si="221"/>
        <v>#VALUE!</v>
      </c>
      <c r="Y1052" s="68">
        <f>VLOOKUP($A1052,[1]전년동월vs전월vs당월!$A$994:$AA$1768,27,FALSE)</f>
        <v>2700</v>
      </c>
      <c r="Z1052" s="68">
        <v>2700</v>
      </c>
      <c r="AA1052" s="69">
        <f>VLOOKUP($A1052,공산품!$A66:$L853,12,FALSE)</f>
        <v>2700</v>
      </c>
      <c r="AB1052" s="251">
        <f t="shared" si="222"/>
        <v>0</v>
      </c>
      <c r="AC1052" s="251">
        <f t="shared" si="223"/>
        <v>0</v>
      </c>
      <c r="AD1052" s="83"/>
    </row>
    <row r="1053" spans="1:30" s="64" customFormat="1" ht="14.1" customHeight="1">
      <c r="A1053" s="64">
        <v>61</v>
      </c>
      <c r="B1053" s="16" t="str">
        <f t="shared" si="224"/>
        <v>국수,소면900g소면오뚜기</v>
      </c>
      <c r="C1053" s="85"/>
      <c r="D1053" s="93" t="s">
        <v>704</v>
      </c>
      <c r="E1053" s="93" t="s">
        <v>711</v>
      </c>
      <c r="F1053" s="93"/>
      <c r="G1053" s="87" t="s">
        <v>126</v>
      </c>
      <c r="H1053" s="95" t="s">
        <v>720</v>
      </c>
      <c r="I1053" s="87" t="s">
        <v>636</v>
      </c>
      <c r="J1053" s="68">
        <f>VLOOKUP($A1053,[1]전년동월vs전월vs당월!$A$994:$AA$1768,12,FALSE)</f>
        <v>2350</v>
      </c>
      <c r="K1053" s="68">
        <v>2450</v>
      </c>
      <c r="L1053" s="69">
        <f>VLOOKUP($A1053,공산품!$A67:$L854,9,FALSE)</f>
        <v>2450</v>
      </c>
      <c r="M1053" s="251">
        <f t="shared" si="216"/>
        <v>4.2553191489361701</v>
      </c>
      <c r="N1053" s="251">
        <f t="shared" si="217"/>
        <v>0</v>
      </c>
      <c r="O1053" s="68">
        <f>VLOOKUP($A1053,[1]전년동월vs전월vs당월!$A$994:$AA$1768,17,FALSE)</f>
        <v>2600</v>
      </c>
      <c r="P1053" s="68">
        <v>2600</v>
      </c>
      <c r="Q1053" s="69">
        <f>VLOOKUP($A1053,공산품!$A67:$L854,10,FALSE)</f>
        <v>2400</v>
      </c>
      <c r="R1053" s="251">
        <f t="shared" si="218"/>
        <v>-7.6923076923076925</v>
      </c>
      <c r="S1053" s="251">
        <f t="shared" si="219"/>
        <v>-7.6923076923076925</v>
      </c>
      <c r="T1053" s="68">
        <f>VLOOKUP($A1053,[1]전년동월vs전월vs당월!$A$994:$AA$1768,22,FALSE)</f>
        <v>2490</v>
      </c>
      <c r="U1053" s="68">
        <v>2600</v>
      </c>
      <c r="V1053" s="69">
        <f>VLOOKUP($A1053,공산품!$A67:$L854,11,FALSE)</f>
        <v>2600</v>
      </c>
      <c r="W1053" s="251">
        <f t="shared" si="220"/>
        <v>4.4176706827309236</v>
      </c>
      <c r="X1053" s="251">
        <f t="shared" si="221"/>
        <v>0</v>
      </c>
      <c r="Y1053" s="68">
        <f>VLOOKUP($A1053,[1]전년동월vs전월vs당월!$A$994:$AA$1768,27,FALSE)</f>
        <v>2600</v>
      </c>
      <c r="Z1053" s="68">
        <v>2600</v>
      </c>
      <c r="AA1053" s="69">
        <f>VLOOKUP($A1053,공산품!$A67:$L854,12,FALSE)</f>
        <v>2600</v>
      </c>
      <c r="AB1053" s="251">
        <f t="shared" si="222"/>
        <v>0</v>
      </c>
      <c r="AC1053" s="251">
        <f t="shared" si="223"/>
        <v>0</v>
      </c>
      <c r="AD1053" s="83"/>
    </row>
    <row r="1054" spans="1:30" s="64" customFormat="1" ht="14.1" customHeight="1">
      <c r="A1054" s="64">
        <v>62</v>
      </c>
      <c r="B1054" s="16" t="str">
        <f t="shared" si="224"/>
        <v>국수,소면kg소면청수</v>
      </c>
      <c r="C1054" s="85"/>
      <c r="D1054" s="93" t="s">
        <v>704</v>
      </c>
      <c r="E1054" s="93" t="s">
        <v>711</v>
      </c>
      <c r="F1054" s="93"/>
      <c r="G1054" s="87" t="s">
        <v>418</v>
      </c>
      <c r="H1054" s="95" t="s">
        <v>720</v>
      </c>
      <c r="I1054" s="87" t="s">
        <v>721</v>
      </c>
      <c r="J1054" s="68">
        <f>VLOOKUP($A1054,[1]전년동월vs전월vs당월!$A$994:$AA$1768,12,FALSE)</f>
        <v>2950</v>
      </c>
      <c r="K1054" s="68">
        <v>3200</v>
      </c>
      <c r="L1054" s="69">
        <f>VLOOKUP($A1054,공산품!$A68:$L855,9,FALSE)</f>
        <v>3200</v>
      </c>
      <c r="M1054" s="251">
        <f t="shared" si="216"/>
        <v>8.4745762711864412</v>
      </c>
      <c r="N1054" s="251">
        <f t="shared" si="217"/>
        <v>0</v>
      </c>
      <c r="O1054" s="68">
        <f>VLOOKUP($A1054,[1]전년동월vs전월vs당월!$A$994:$AA$1768,17,FALSE)</f>
        <v>3200</v>
      </c>
      <c r="P1054" s="68">
        <v>3000</v>
      </c>
      <c r="Q1054" s="69">
        <f>VLOOKUP($A1054,공산품!$A68:$L855,10,FALSE)</f>
        <v>3500</v>
      </c>
      <c r="R1054" s="251">
        <f t="shared" si="218"/>
        <v>9.375</v>
      </c>
      <c r="S1054" s="251">
        <f t="shared" si="219"/>
        <v>16.666666666666668</v>
      </c>
      <c r="T1054" s="68">
        <f>VLOOKUP($A1054,[1]전년동월vs전월vs당월!$A$994:$AA$1768,22,FALSE)</f>
        <v>2860</v>
      </c>
      <c r="U1054" s="68" t="s">
        <v>628</v>
      </c>
      <c r="V1054" s="69" t="str">
        <f>VLOOKUP($A1054,공산품!$A68:$L855,11,FALSE)</f>
        <v>-</v>
      </c>
      <c r="W1054" s="251" t="e">
        <f t="shared" si="220"/>
        <v>#VALUE!</v>
      </c>
      <c r="X1054" s="251" t="e">
        <f t="shared" si="221"/>
        <v>#VALUE!</v>
      </c>
      <c r="Y1054" s="68">
        <f>VLOOKUP($A1054,[1]전년동월vs전월vs당월!$A$994:$AA$1768,27,FALSE)</f>
        <v>2850</v>
      </c>
      <c r="Z1054" s="68">
        <v>2850</v>
      </c>
      <c r="AA1054" s="69">
        <f>VLOOKUP($A1054,공산품!$A68:$L855,12,FALSE)</f>
        <v>2850</v>
      </c>
      <c r="AB1054" s="251">
        <f t="shared" si="222"/>
        <v>0</v>
      </c>
      <c r="AC1054" s="251">
        <f t="shared" si="223"/>
        <v>0</v>
      </c>
      <c r="AD1054" s="83"/>
    </row>
    <row r="1055" spans="1:30" s="64" customFormat="1" ht="14.1" customHeight="1">
      <c r="A1055" s="64">
        <v>63</v>
      </c>
      <c r="B1055" s="16" t="str">
        <f t="shared" si="224"/>
        <v>냉면600g함흥냉면면사랑</v>
      </c>
      <c r="C1055" s="85">
        <v>20</v>
      </c>
      <c r="D1055" s="93" t="s">
        <v>704</v>
      </c>
      <c r="E1055" s="93" t="s">
        <v>722</v>
      </c>
      <c r="F1055" s="93"/>
      <c r="G1055" s="87" t="s">
        <v>139</v>
      </c>
      <c r="H1055" s="95" t="s">
        <v>723</v>
      </c>
      <c r="I1055" s="87" t="s">
        <v>713</v>
      </c>
      <c r="J1055" s="68" t="str">
        <f>VLOOKUP($A1055,[1]전년동월vs전월vs당월!$A$994:$AA$1768,12,FALSE)</f>
        <v>-</v>
      </c>
      <c r="K1055" s="68" t="s">
        <v>628</v>
      </c>
      <c r="L1055" s="69" t="str">
        <f>VLOOKUP($A1055,공산품!$A69:$L856,9,FALSE)</f>
        <v>-</v>
      </c>
      <c r="M1055" s="251" t="e">
        <f t="shared" si="216"/>
        <v>#VALUE!</v>
      </c>
      <c r="N1055" s="251" t="e">
        <f t="shared" si="217"/>
        <v>#VALUE!</v>
      </c>
      <c r="O1055" s="68" t="str">
        <f>VLOOKUP($A1055,[1]전년동월vs전월vs당월!$A$994:$AA$1768,17,FALSE)</f>
        <v>-</v>
      </c>
      <c r="P1055" s="68" t="s">
        <v>628</v>
      </c>
      <c r="Q1055" s="69" t="str">
        <f>VLOOKUP($A1055,공산품!$A69:$L856,10,FALSE)</f>
        <v>-</v>
      </c>
      <c r="R1055" s="251" t="e">
        <f t="shared" si="218"/>
        <v>#VALUE!</v>
      </c>
      <c r="S1055" s="251" t="e">
        <f t="shared" si="219"/>
        <v>#VALUE!</v>
      </c>
      <c r="T1055" s="68" t="str">
        <f>VLOOKUP($A1055,[1]전년동월vs전월vs당월!$A$994:$AA$1768,22,FALSE)</f>
        <v>-</v>
      </c>
      <c r="U1055" s="68">
        <v>1500</v>
      </c>
      <c r="V1055" s="69" t="str">
        <f>VLOOKUP($A1055,공산품!$A69:$L856,11,FALSE)</f>
        <v>-</v>
      </c>
      <c r="W1055" s="251" t="e">
        <f t="shared" si="220"/>
        <v>#VALUE!</v>
      </c>
      <c r="X1055" s="251" t="e">
        <f t="shared" si="221"/>
        <v>#VALUE!</v>
      </c>
      <c r="Y1055" s="68">
        <f>VLOOKUP($A1055,[1]전년동월vs전월vs당월!$A$994:$AA$1768,27,FALSE)</f>
        <v>1040</v>
      </c>
      <c r="Z1055" s="68">
        <v>1020</v>
      </c>
      <c r="AA1055" s="69">
        <f>VLOOKUP($A1055,공산품!$A69:$L856,12,FALSE)</f>
        <v>1020</v>
      </c>
      <c r="AB1055" s="251">
        <f t="shared" si="222"/>
        <v>-1.9230769230769231</v>
      </c>
      <c r="AC1055" s="251">
        <f t="shared" si="223"/>
        <v>0</v>
      </c>
      <c r="AD1055" s="83"/>
    </row>
    <row r="1056" spans="1:30" s="64" customFormat="1" ht="14.1" customHeight="1">
      <c r="A1056" s="64">
        <v>64</v>
      </c>
      <c r="B1056" s="16" t="str">
        <f t="shared" si="224"/>
        <v>냉면송학식품600g냉면제일제당</v>
      </c>
      <c r="C1056" s="85"/>
      <c r="D1056" s="93" t="s">
        <v>704</v>
      </c>
      <c r="E1056" s="93" t="s">
        <v>722</v>
      </c>
      <c r="F1056" s="93" t="s">
        <v>724</v>
      </c>
      <c r="G1056" s="87" t="s">
        <v>139</v>
      </c>
      <c r="H1056" s="95" t="s">
        <v>722</v>
      </c>
      <c r="I1056" s="87" t="s">
        <v>653</v>
      </c>
      <c r="J1056" s="68">
        <f>VLOOKUP($A1056,[1]전년동월vs전월vs당월!$A$994:$AA$1768,12,FALSE)</f>
        <v>1920</v>
      </c>
      <c r="K1056" s="68">
        <v>1460</v>
      </c>
      <c r="L1056" s="69" t="str">
        <f>VLOOKUP($A1056,공산품!$A70:$L857,9,FALSE)</f>
        <v>-</v>
      </c>
      <c r="M1056" s="251" t="e">
        <f t="shared" si="216"/>
        <v>#VALUE!</v>
      </c>
      <c r="N1056" s="251" t="e">
        <f t="shared" si="217"/>
        <v>#VALUE!</v>
      </c>
      <c r="O1056" s="68" t="str">
        <f>VLOOKUP($A1056,[1]전년동월vs전월vs당월!$A$994:$AA$1768,17,FALSE)</f>
        <v>-</v>
      </c>
      <c r="P1056" s="68" t="s">
        <v>628</v>
      </c>
      <c r="Q1056" s="69" t="str">
        <f>VLOOKUP($A1056,공산품!$A70:$L857,10,FALSE)</f>
        <v>-</v>
      </c>
      <c r="R1056" s="251" t="e">
        <f t="shared" si="218"/>
        <v>#VALUE!</v>
      </c>
      <c r="S1056" s="251" t="e">
        <f t="shared" si="219"/>
        <v>#VALUE!</v>
      </c>
      <c r="T1056" s="68" t="str">
        <f>VLOOKUP($A1056,[1]전년동월vs전월vs당월!$A$994:$AA$1768,22,FALSE)</f>
        <v>-</v>
      </c>
      <c r="U1056" s="68">
        <v>3960</v>
      </c>
      <c r="V1056" s="69" t="str">
        <f>VLOOKUP($A1056,공산품!$A70:$L857,11,FALSE)</f>
        <v>-</v>
      </c>
      <c r="W1056" s="251" t="e">
        <f t="shared" si="220"/>
        <v>#VALUE!</v>
      </c>
      <c r="X1056" s="251" t="e">
        <f t="shared" si="221"/>
        <v>#VALUE!</v>
      </c>
      <c r="Y1056" s="68">
        <f>VLOOKUP($A1056,[1]전년동월vs전월vs당월!$A$994:$AA$1768,27,FALSE)</f>
        <v>1620</v>
      </c>
      <c r="Z1056" s="68">
        <v>1620</v>
      </c>
      <c r="AA1056" s="69">
        <f>VLOOKUP($A1056,공산품!$A70:$L857,12,FALSE)</f>
        <v>1620</v>
      </c>
      <c r="AB1056" s="251">
        <f t="shared" si="222"/>
        <v>0</v>
      </c>
      <c r="AC1056" s="251">
        <f t="shared" si="223"/>
        <v>0</v>
      </c>
      <c r="AD1056" s="83"/>
    </row>
    <row r="1057" spans="1:30" s="64" customFormat="1" ht="14.1" customHeight="1">
      <c r="A1057" s="64">
        <v>65</v>
      </c>
      <c r="B1057" s="16" t="str">
        <f t="shared" si="224"/>
        <v>수제비kg수제비면사랑</v>
      </c>
      <c r="C1057" s="86">
        <v>21</v>
      </c>
      <c r="D1057" s="93" t="s">
        <v>704</v>
      </c>
      <c r="E1057" s="92" t="s">
        <v>725</v>
      </c>
      <c r="F1057" s="92"/>
      <c r="G1057" s="88" t="s">
        <v>418</v>
      </c>
      <c r="H1057" s="95" t="s">
        <v>725</v>
      </c>
      <c r="I1057" s="88" t="s">
        <v>713</v>
      </c>
      <c r="J1057" s="68" t="str">
        <f>VLOOKUP($A1057,[1]전년동월vs전월vs당월!$A$994:$AA$1768,12,FALSE)</f>
        <v>-</v>
      </c>
      <c r="K1057" s="68">
        <v>3800</v>
      </c>
      <c r="L1057" s="69">
        <f>VLOOKUP($A1057,공산품!$A71:$L858,9,FALSE)</f>
        <v>3850</v>
      </c>
      <c r="M1057" s="251" t="e">
        <f t="shared" si="216"/>
        <v>#VALUE!</v>
      </c>
      <c r="N1057" s="251">
        <f t="shared" si="217"/>
        <v>1.3157894736842106</v>
      </c>
      <c r="O1057" s="68" t="str">
        <f>VLOOKUP($A1057,[1]전년동월vs전월vs당월!$A$994:$AA$1768,17,FALSE)</f>
        <v>-</v>
      </c>
      <c r="P1057" s="68" t="s">
        <v>628</v>
      </c>
      <c r="Q1057" s="69" t="str">
        <f>VLOOKUP($A1057,공산품!$A71:$L858,10,FALSE)</f>
        <v>-</v>
      </c>
      <c r="R1057" s="251" t="e">
        <f t="shared" si="218"/>
        <v>#VALUE!</v>
      </c>
      <c r="S1057" s="251" t="e">
        <f t="shared" si="219"/>
        <v>#VALUE!</v>
      </c>
      <c r="T1057" s="68" t="str">
        <f>VLOOKUP($A1057,[1]전년동월vs전월vs당월!$A$994:$AA$1768,22,FALSE)</f>
        <v>-</v>
      </c>
      <c r="U1057" s="68">
        <v>4900</v>
      </c>
      <c r="V1057" s="69">
        <f>VLOOKUP($A1057,공산품!$A71:$L858,11,FALSE)</f>
        <v>4920</v>
      </c>
      <c r="W1057" s="251" t="e">
        <f t="shared" si="220"/>
        <v>#VALUE!</v>
      </c>
      <c r="X1057" s="251">
        <f t="shared" si="221"/>
        <v>0.40816326530612246</v>
      </c>
      <c r="Y1057" s="68">
        <f>VLOOKUP($A1057,[1]전년동월vs전월vs당월!$A$994:$AA$1768,27,FALSE)</f>
        <v>2270</v>
      </c>
      <c r="Z1057" s="68">
        <v>2270</v>
      </c>
      <c r="AA1057" s="69">
        <f>VLOOKUP($A1057,공산품!$A71:$L858,12,FALSE)</f>
        <v>2270</v>
      </c>
      <c r="AB1057" s="251">
        <f t="shared" si="222"/>
        <v>0</v>
      </c>
      <c r="AC1057" s="251">
        <f t="shared" si="223"/>
        <v>0</v>
      </c>
      <c r="AD1057" s="83"/>
    </row>
    <row r="1058" spans="1:30" s="64" customFormat="1" ht="14.1" customHeight="1">
      <c r="A1058" s="64">
        <v>66</v>
      </c>
      <c r="B1058" s="16" t="str">
        <f t="shared" si="224"/>
        <v>스파게티면3kg스파게티오뚜기</v>
      </c>
      <c r="C1058" s="85">
        <v>22</v>
      </c>
      <c r="D1058" s="93" t="s">
        <v>704</v>
      </c>
      <c r="E1058" s="92" t="s">
        <v>726</v>
      </c>
      <c r="F1058" s="93"/>
      <c r="G1058" s="87" t="s">
        <v>133</v>
      </c>
      <c r="H1058" s="95" t="s">
        <v>727</v>
      </c>
      <c r="I1058" s="87" t="s">
        <v>636</v>
      </c>
      <c r="J1058" s="68">
        <f>VLOOKUP($A1058,[1]전년동월vs전월vs당월!$A$994:$AA$1768,12,FALSE)</f>
        <v>9600</v>
      </c>
      <c r="K1058" s="68">
        <v>9600</v>
      </c>
      <c r="L1058" s="69">
        <f>VLOOKUP($A1058,공산품!$A72:$L859,9,FALSE)</f>
        <v>8900</v>
      </c>
      <c r="M1058" s="251">
        <f t="shared" ref="M1058:M1121" si="225">(L1058-J1058)*100/J1058</f>
        <v>-7.291666666666667</v>
      </c>
      <c r="N1058" s="251">
        <f t="shared" ref="N1058:N1121" si="226">(L1058-K1058)*100/K1058</f>
        <v>-7.291666666666667</v>
      </c>
      <c r="O1058" s="68">
        <f>VLOOKUP($A1058,[1]전년동월vs전월vs당월!$A$994:$AA$1768,17,FALSE)</f>
        <v>9500</v>
      </c>
      <c r="P1058" s="68">
        <v>9500</v>
      </c>
      <c r="Q1058" s="69">
        <f>VLOOKUP($A1058,공산품!$A72:$L859,10,FALSE)</f>
        <v>8700</v>
      </c>
      <c r="R1058" s="251">
        <f t="shared" ref="R1058:R1121" si="227">(Q1058-O1058)*100/O1058</f>
        <v>-8.4210526315789469</v>
      </c>
      <c r="S1058" s="251">
        <f t="shared" ref="S1058:S1121" si="228">(Q1058-P1058)*100/P1058</f>
        <v>-8.4210526315789469</v>
      </c>
      <c r="T1058" s="68">
        <f>VLOOKUP($A1058,[1]전년동월vs전월vs당월!$A$994:$AA$1768,22,FALSE)</f>
        <v>10500</v>
      </c>
      <c r="U1058" s="68">
        <v>9660</v>
      </c>
      <c r="V1058" s="69">
        <f>VLOOKUP($A1058,공산품!$A72:$L859,11,FALSE)</f>
        <v>9660</v>
      </c>
      <c r="W1058" s="251">
        <f t="shared" ref="W1058:W1121" si="229">(V1058-T1058)*100/T1058</f>
        <v>-8</v>
      </c>
      <c r="X1058" s="251">
        <f t="shared" ref="X1058:X1121" si="230">(V1058-U1058)*100/U1058</f>
        <v>0</v>
      </c>
      <c r="Y1058" s="68">
        <f>VLOOKUP($A1058,[1]전년동월vs전월vs당월!$A$994:$AA$1768,27,FALSE)</f>
        <v>10850</v>
      </c>
      <c r="Z1058" s="68">
        <v>10850</v>
      </c>
      <c r="AA1058" s="69">
        <f>VLOOKUP($A1058,공산품!$A72:$L859,12,FALSE)</f>
        <v>10850</v>
      </c>
      <c r="AB1058" s="251">
        <f t="shared" ref="AB1058:AB1121" si="231">(AA1058-Y1058)*100/Y1058</f>
        <v>0</v>
      </c>
      <c r="AC1058" s="251">
        <f t="shared" ref="AC1058:AC1121" si="232">(AA1058-Z1058)*100/Z1058</f>
        <v>0</v>
      </c>
      <c r="AD1058" s="110"/>
    </row>
    <row r="1059" spans="1:30" s="64" customFormat="1" ht="14.1" customHeight="1">
      <c r="A1059" s="64">
        <v>67</v>
      </c>
      <c r="B1059" s="16" t="str">
        <f t="shared" si="224"/>
        <v>스파게티면이탈리아두름휘트세몰리나100/스피가푸드kg마른것,광천수로 반죽오뚜기</v>
      </c>
      <c r="C1059" s="85"/>
      <c r="D1059" s="93" t="s">
        <v>704</v>
      </c>
      <c r="E1059" s="92" t="s">
        <v>726</v>
      </c>
      <c r="F1059" s="93" t="s">
        <v>728</v>
      </c>
      <c r="G1059" s="87" t="s">
        <v>418</v>
      </c>
      <c r="H1059" s="95" t="s">
        <v>127</v>
      </c>
      <c r="I1059" s="87" t="s">
        <v>636</v>
      </c>
      <c r="J1059" s="68">
        <f>VLOOKUP($A1059,[1]전년동월vs전월vs당월!$A$994:$AA$1768,12,FALSE)</f>
        <v>4600</v>
      </c>
      <c r="K1059" s="68">
        <v>4600</v>
      </c>
      <c r="L1059" s="69">
        <f>VLOOKUP($A1059,공산품!$A73:$L860,9,FALSE)</f>
        <v>4600</v>
      </c>
      <c r="M1059" s="251">
        <f t="shared" si="225"/>
        <v>0</v>
      </c>
      <c r="N1059" s="251">
        <f t="shared" si="226"/>
        <v>0</v>
      </c>
      <c r="O1059" s="68">
        <f>VLOOKUP($A1059,[1]전년동월vs전월vs당월!$A$994:$AA$1768,17,FALSE)</f>
        <v>4000</v>
      </c>
      <c r="P1059" s="68">
        <v>4000</v>
      </c>
      <c r="Q1059" s="69">
        <f>VLOOKUP($A1059,공산품!$A73:$L860,10,FALSE)</f>
        <v>5200</v>
      </c>
      <c r="R1059" s="251">
        <f t="shared" si="227"/>
        <v>30</v>
      </c>
      <c r="S1059" s="251">
        <f t="shared" si="228"/>
        <v>30</v>
      </c>
      <c r="T1059" s="68" t="str">
        <f>VLOOKUP($A1059,[1]전년동월vs전월vs당월!$A$994:$AA$1768,22,FALSE)</f>
        <v>-</v>
      </c>
      <c r="U1059" s="68">
        <v>3700</v>
      </c>
      <c r="V1059" s="69">
        <f>VLOOKUP($A1059,공산품!$A73:$L860,11,FALSE)</f>
        <v>3700</v>
      </c>
      <c r="W1059" s="251" t="e">
        <f t="shared" si="229"/>
        <v>#VALUE!</v>
      </c>
      <c r="X1059" s="251">
        <f t="shared" si="230"/>
        <v>0</v>
      </c>
      <c r="Y1059" s="68">
        <f>VLOOKUP($A1059,[1]전년동월vs전월vs당월!$A$994:$AA$1768,27,FALSE)</f>
        <v>5000</v>
      </c>
      <c r="Z1059" s="68">
        <v>5000</v>
      </c>
      <c r="AA1059" s="69">
        <f>VLOOKUP($A1059,공산품!$A73:$L860,12,FALSE)</f>
        <v>5000</v>
      </c>
      <c r="AB1059" s="251">
        <f t="shared" si="231"/>
        <v>0</v>
      </c>
      <c r="AC1059" s="251">
        <f t="shared" si="232"/>
        <v>0</v>
      </c>
      <c r="AD1059" s="83"/>
    </row>
    <row r="1060" spans="1:30" s="64" customFormat="1" ht="14.1" customHeight="1">
      <c r="A1060" s="64">
        <v>68</v>
      </c>
      <c r="B1060" s="16" t="str">
        <f t="shared" si="224"/>
        <v>스파게티면/대한제분kg마른것대한제분</v>
      </c>
      <c r="C1060" s="85"/>
      <c r="D1060" s="93" t="s">
        <v>704</v>
      </c>
      <c r="E1060" s="92" t="s">
        <v>726</v>
      </c>
      <c r="F1060" s="93" t="s">
        <v>729</v>
      </c>
      <c r="G1060" s="87" t="s">
        <v>418</v>
      </c>
      <c r="H1060" s="96" t="s">
        <v>524</v>
      </c>
      <c r="I1060" s="87" t="s">
        <v>649</v>
      </c>
      <c r="J1060" s="68" t="str">
        <f>VLOOKUP($A1060,[1]전년동월vs전월vs당월!$A$994:$AA$1768,12,FALSE)</f>
        <v>-</v>
      </c>
      <c r="K1060" s="68" t="s">
        <v>628</v>
      </c>
      <c r="L1060" s="69" t="str">
        <f>VLOOKUP($A1060,공산품!$A74:$L861,9,FALSE)</f>
        <v>-</v>
      </c>
      <c r="M1060" s="251" t="e">
        <f t="shared" si="225"/>
        <v>#VALUE!</v>
      </c>
      <c r="N1060" s="251" t="e">
        <f t="shared" si="226"/>
        <v>#VALUE!</v>
      </c>
      <c r="O1060" s="68">
        <f>VLOOKUP($A1060,[1]전년동월vs전월vs당월!$A$994:$AA$1768,17,FALSE)</f>
        <v>2900</v>
      </c>
      <c r="P1060" s="68">
        <v>2900</v>
      </c>
      <c r="Q1060" s="69" t="str">
        <f>VLOOKUP($A1060,공산품!$A74:$L861,10,FALSE)</f>
        <v>-</v>
      </c>
      <c r="R1060" s="251" t="e">
        <f t="shared" si="227"/>
        <v>#VALUE!</v>
      </c>
      <c r="S1060" s="251" t="e">
        <f t="shared" si="228"/>
        <v>#VALUE!</v>
      </c>
      <c r="T1060" s="68">
        <f>VLOOKUP($A1060,[1]전년동월vs전월vs당월!$A$994:$AA$1768,22,FALSE)</f>
        <v>0</v>
      </c>
      <c r="U1060" s="68" t="s">
        <v>628</v>
      </c>
      <c r="V1060" s="69" t="str">
        <f>VLOOKUP($A1060,공산품!$A74:$L861,11,FALSE)</f>
        <v>-</v>
      </c>
      <c r="W1060" s="251" t="e">
        <f t="shared" si="229"/>
        <v>#VALUE!</v>
      </c>
      <c r="X1060" s="251" t="e">
        <f t="shared" si="230"/>
        <v>#VALUE!</v>
      </c>
      <c r="Y1060" s="68">
        <f>VLOOKUP($A1060,[1]전년동월vs전월vs당월!$A$994:$AA$1768,27,FALSE)</f>
        <v>2200</v>
      </c>
      <c r="Z1060" s="68" t="s">
        <v>628</v>
      </c>
      <c r="AA1060" s="69" t="str">
        <f>VLOOKUP($A1060,공산품!$A74:$L861,12,FALSE)</f>
        <v>-</v>
      </c>
      <c r="AB1060" s="251" t="e">
        <f t="shared" si="231"/>
        <v>#VALUE!</v>
      </c>
      <c r="AC1060" s="251" t="e">
        <f t="shared" si="232"/>
        <v>#VALUE!</v>
      </c>
      <c r="AD1060" s="83"/>
    </row>
    <row r="1061" spans="1:30" s="64" customFormat="1" ht="14.1" customHeight="1">
      <c r="A1061" s="64">
        <v>69</v>
      </c>
      <c r="B1061" s="16" t="str">
        <f t="shared" si="224"/>
        <v>스파게티면/데체코kg마른것데체코</v>
      </c>
      <c r="C1061" s="85"/>
      <c r="D1061" s="93" t="s">
        <v>704</v>
      </c>
      <c r="E1061" s="92" t="s">
        <v>726</v>
      </c>
      <c r="F1061" s="93" t="s">
        <v>730</v>
      </c>
      <c r="G1061" s="87" t="s">
        <v>418</v>
      </c>
      <c r="H1061" s="96" t="s">
        <v>524</v>
      </c>
      <c r="I1061" s="87" t="s">
        <v>731</v>
      </c>
      <c r="J1061" s="68" t="str">
        <f>VLOOKUP($A1061,[1]전년동월vs전월vs당월!$A$994:$AA$1768,12,FALSE)</f>
        <v>-</v>
      </c>
      <c r="K1061" s="68" t="s">
        <v>628</v>
      </c>
      <c r="L1061" s="69" t="str">
        <f>VLOOKUP($A1061,공산품!$A75:$L862,9,FALSE)</f>
        <v>-</v>
      </c>
      <c r="M1061" s="251" t="e">
        <f t="shared" si="225"/>
        <v>#VALUE!</v>
      </c>
      <c r="N1061" s="251" t="e">
        <f t="shared" si="226"/>
        <v>#VALUE!</v>
      </c>
      <c r="O1061" s="68" t="str">
        <f>VLOOKUP($A1061,[1]전년동월vs전월vs당월!$A$994:$AA$1768,17,FALSE)</f>
        <v>-</v>
      </c>
      <c r="P1061" s="68" t="s">
        <v>628</v>
      </c>
      <c r="Q1061" s="69" t="str">
        <f>VLOOKUP($A1061,공산품!$A75:$L862,10,FALSE)</f>
        <v>-</v>
      </c>
      <c r="R1061" s="251" t="e">
        <f t="shared" si="227"/>
        <v>#VALUE!</v>
      </c>
      <c r="S1061" s="251" t="e">
        <f t="shared" si="228"/>
        <v>#VALUE!</v>
      </c>
      <c r="T1061" s="68">
        <f>VLOOKUP($A1061,[1]전년동월vs전월vs당월!$A$994:$AA$1768,22,FALSE)</f>
        <v>8800</v>
      </c>
      <c r="U1061" s="68">
        <v>8800</v>
      </c>
      <c r="V1061" s="69">
        <f>VLOOKUP($A1061,공산품!$A75:$L862,11,FALSE)</f>
        <v>8800</v>
      </c>
      <c r="W1061" s="251">
        <f t="shared" si="229"/>
        <v>0</v>
      </c>
      <c r="X1061" s="251">
        <f t="shared" si="230"/>
        <v>0</v>
      </c>
      <c r="Y1061" s="68" t="str">
        <f>VLOOKUP($A1061,[1]전년동월vs전월vs당월!$A$994:$AA$1768,27,FALSE)</f>
        <v>-</v>
      </c>
      <c r="Z1061" s="68" t="s">
        <v>628</v>
      </c>
      <c r="AA1061" s="69" t="str">
        <f>VLOOKUP($A1061,공산품!$A75:$L862,12,FALSE)</f>
        <v>-</v>
      </c>
      <c r="AB1061" s="251" t="e">
        <f t="shared" si="231"/>
        <v>#VALUE!</v>
      </c>
      <c r="AC1061" s="251" t="e">
        <f t="shared" si="232"/>
        <v>#VALUE!</v>
      </c>
      <c r="AD1061" s="83"/>
    </row>
    <row r="1062" spans="1:30" s="64" customFormat="1" ht="14.1" customHeight="1">
      <c r="A1062" s="64">
        <v>70</v>
      </c>
      <c r="B1062" s="16" t="str">
        <f t="shared" si="224"/>
        <v>스파게티면수입kg페투치니오뚜기</v>
      </c>
      <c r="C1062" s="85"/>
      <c r="D1062" s="93" t="s">
        <v>704</v>
      </c>
      <c r="E1062" s="92" t="s">
        <v>726</v>
      </c>
      <c r="F1062" s="94" t="s">
        <v>128</v>
      </c>
      <c r="G1062" s="87" t="s">
        <v>418</v>
      </c>
      <c r="H1062" s="96" t="s">
        <v>732</v>
      </c>
      <c r="I1062" s="87" t="s">
        <v>636</v>
      </c>
      <c r="J1062" s="68" t="str">
        <f>VLOOKUP($A1062,[1]전년동월vs전월vs당월!$A$994:$AA$1768,12,FALSE)</f>
        <v>-</v>
      </c>
      <c r="K1062" s="68" t="s">
        <v>628</v>
      </c>
      <c r="L1062" s="69" t="str">
        <f>VLOOKUP($A1062,공산품!$A76:$L863,9,FALSE)</f>
        <v>-</v>
      </c>
      <c r="M1062" s="251" t="e">
        <f t="shared" si="225"/>
        <v>#VALUE!</v>
      </c>
      <c r="N1062" s="251" t="e">
        <f t="shared" si="226"/>
        <v>#VALUE!</v>
      </c>
      <c r="O1062" s="68" t="str">
        <f>VLOOKUP($A1062,[1]전년동월vs전월vs당월!$A$994:$AA$1768,17,FALSE)</f>
        <v>-</v>
      </c>
      <c r="P1062" s="68" t="s">
        <v>628</v>
      </c>
      <c r="Q1062" s="69" t="str">
        <f>VLOOKUP($A1062,공산품!$A76:$L863,10,FALSE)</f>
        <v>-</v>
      </c>
      <c r="R1062" s="251" t="e">
        <f t="shared" si="227"/>
        <v>#VALUE!</v>
      </c>
      <c r="S1062" s="251" t="e">
        <f t="shared" si="228"/>
        <v>#VALUE!</v>
      </c>
      <c r="T1062" s="68">
        <f>VLOOKUP($A1062,[1]전년동월vs전월vs당월!$A$994:$AA$1768,22,FALSE)</f>
        <v>6640</v>
      </c>
      <c r="U1062" s="68" t="s">
        <v>628</v>
      </c>
      <c r="V1062" s="69" t="str">
        <f>VLOOKUP($A1062,공산품!$A76:$L863,11,FALSE)</f>
        <v>-</v>
      </c>
      <c r="W1062" s="251" t="e">
        <f t="shared" si="229"/>
        <v>#VALUE!</v>
      </c>
      <c r="X1062" s="251" t="e">
        <f t="shared" si="230"/>
        <v>#VALUE!</v>
      </c>
      <c r="Y1062" s="68" t="str">
        <f>VLOOKUP($A1062,[1]전년동월vs전월vs당월!$A$994:$AA$1768,27,FALSE)</f>
        <v>-</v>
      </c>
      <c r="Z1062" s="68" t="s">
        <v>628</v>
      </c>
      <c r="AA1062" s="69" t="str">
        <f>VLOOKUP($A1062,공산품!$A76:$L863,12,FALSE)</f>
        <v>-</v>
      </c>
      <c r="AB1062" s="251" t="e">
        <f t="shared" si="231"/>
        <v>#VALUE!</v>
      </c>
      <c r="AC1062" s="251" t="e">
        <f t="shared" si="232"/>
        <v>#VALUE!</v>
      </c>
      <c r="AD1062" s="83"/>
    </row>
    <row r="1063" spans="1:30" s="64" customFormat="1" ht="14.1" customHeight="1">
      <c r="A1063" s="64">
        <v>71</v>
      </c>
      <c r="B1063" s="16" t="str">
        <f t="shared" si="224"/>
        <v>우동수입소맥분/천일1.15kg냉동사누끼우동230g천일</v>
      </c>
      <c r="C1063" s="85">
        <v>23</v>
      </c>
      <c r="D1063" s="93" t="s">
        <v>704</v>
      </c>
      <c r="E1063" s="93" t="s">
        <v>129</v>
      </c>
      <c r="F1063" s="93" t="s">
        <v>733</v>
      </c>
      <c r="G1063" s="87" t="s">
        <v>734</v>
      </c>
      <c r="H1063" s="95" t="s">
        <v>735</v>
      </c>
      <c r="I1063" s="87" t="s">
        <v>377</v>
      </c>
      <c r="J1063" s="68" t="str">
        <f>VLOOKUP($A1063,[1]전년동월vs전월vs당월!$A$994:$AA$1768,12,FALSE)</f>
        <v>-</v>
      </c>
      <c r="K1063" s="68">
        <v>2200</v>
      </c>
      <c r="L1063" s="69" t="str">
        <f>VLOOKUP($A1063,공산품!$A77:$L864,9,FALSE)</f>
        <v>-</v>
      </c>
      <c r="M1063" s="251" t="e">
        <f t="shared" si="225"/>
        <v>#VALUE!</v>
      </c>
      <c r="N1063" s="251" t="e">
        <f t="shared" si="226"/>
        <v>#VALUE!</v>
      </c>
      <c r="O1063" s="68" t="str">
        <f>VLOOKUP($A1063,[1]전년동월vs전월vs당월!$A$994:$AA$1768,17,FALSE)</f>
        <v>-</v>
      </c>
      <c r="P1063" s="68" t="s">
        <v>628</v>
      </c>
      <c r="Q1063" s="69" t="str">
        <f>VLOOKUP($A1063,공산품!$A77:$L864,10,FALSE)</f>
        <v>-</v>
      </c>
      <c r="R1063" s="251" t="e">
        <f t="shared" si="227"/>
        <v>#VALUE!</v>
      </c>
      <c r="S1063" s="251" t="e">
        <f t="shared" si="228"/>
        <v>#VALUE!</v>
      </c>
      <c r="T1063" s="68">
        <f>VLOOKUP($A1063,[1]전년동월vs전월vs당월!$A$994:$AA$1768,22,FALSE)</f>
        <v>2280</v>
      </c>
      <c r="U1063" s="68" t="s">
        <v>628</v>
      </c>
      <c r="V1063" s="69" t="str">
        <f>VLOOKUP($A1063,공산품!$A77:$L864,11,FALSE)</f>
        <v>-</v>
      </c>
      <c r="W1063" s="251" t="e">
        <f t="shared" si="229"/>
        <v>#VALUE!</v>
      </c>
      <c r="X1063" s="251" t="e">
        <f t="shared" si="230"/>
        <v>#VALUE!</v>
      </c>
      <c r="Y1063" s="68">
        <f>VLOOKUP($A1063,[1]전년동월vs전월vs당월!$A$994:$AA$1768,27,FALSE)</f>
        <v>2250</v>
      </c>
      <c r="Z1063" s="68">
        <v>2280</v>
      </c>
      <c r="AA1063" s="69">
        <f>VLOOKUP($A1063,공산품!$A77:$L864,12,FALSE)</f>
        <v>2280</v>
      </c>
      <c r="AB1063" s="251">
        <f t="shared" si="231"/>
        <v>1.3333333333333333</v>
      </c>
      <c r="AC1063" s="251">
        <f t="shared" si="232"/>
        <v>0</v>
      </c>
      <c r="AD1063" s="110"/>
    </row>
    <row r="1064" spans="1:30" s="64" customFormat="1" ht="14.1" customHeight="1">
      <c r="A1064" s="64">
        <v>72</v>
      </c>
      <c r="B1064" s="16" t="str">
        <f t="shared" si="224"/>
        <v>우동수입/면사랑1050g냉동우동면사랑</v>
      </c>
      <c r="C1064" s="85"/>
      <c r="D1064" s="93" t="s">
        <v>704</v>
      </c>
      <c r="E1064" s="93" t="s">
        <v>129</v>
      </c>
      <c r="F1064" s="93" t="s">
        <v>706</v>
      </c>
      <c r="G1064" s="87" t="s">
        <v>736</v>
      </c>
      <c r="H1064" s="96" t="s">
        <v>737</v>
      </c>
      <c r="I1064" s="87" t="s">
        <v>713</v>
      </c>
      <c r="J1064" s="68" t="str">
        <f>VLOOKUP($A1064,[1]전년동월vs전월vs당월!$A$994:$AA$1768,12,FALSE)</f>
        <v>-</v>
      </c>
      <c r="K1064" s="68">
        <v>2150</v>
      </c>
      <c r="L1064" s="69" t="str">
        <f>VLOOKUP($A1064,공산품!$A78:$L865,9,FALSE)</f>
        <v>-</v>
      </c>
      <c r="M1064" s="251" t="e">
        <f t="shared" si="225"/>
        <v>#VALUE!</v>
      </c>
      <c r="N1064" s="251" t="e">
        <f t="shared" si="226"/>
        <v>#VALUE!</v>
      </c>
      <c r="O1064" s="68" t="str">
        <f>VLOOKUP($A1064,[1]전년동월vs전월vs당월!$A$994:$AA$1768,17,FALSE)</f>
        <v>-</v>
      </c>
      <c r="P1064" s="68" t="s">
        <v>628</v>
      </c>
      <c r="Q1064" s="69" t="str">
        <f>VLOOKUP($A1064,공산품!$A78:$L865,10,FALSE)</f>
        <v>-</v>
      </c>
      <c r="R1064" s="251" t="e">
        <f t="shared" si="227"/>
        <v>#VALUE!</v>
      </c>
      <c r="S1064" s="251" t="e">
        <f t="shared" si="228"/>
        <v>#VALUE!</v>
      </c>
      <c r="T1064" s="68">
        <f>VLOOKUP($A1064,[1]전년동월vs전월vs당월!$A$994:$AA$1768,22,FALSE)</f>
        <v>3980</v>
      </c>
      <c r="U1064" s="68" t="s">
        <v>628</v>
      </c>
      <c r="V1064" s="69" t="str">
        <f>VLOOKUP($A1064,공산품!$A78:$L865,11,FALSE)</f>
        <v>-</v>
      </c>
      <c r="W1064" s="251" t="e">
        <f t="shared" si="229"/>
        <v>#VALUE!</v>
      </c>
      <c r="X1064" s="251" t="e">
        <f t="shared" si="230"/>
        <v>#VALUE!</v>
      </c>
      <c r="Y1064" s="68">
        <f>VLOOKUP($A1064,[1]전년동월vs전월vs당월!$A$994:$AA$1768,27,FALSE)</f>
        <v>1810</v>
      </c>
      <c r="Z1064" s="68">
        <v>1810</v>
      </c>
      <c r="AA1064" s="69">
        <f>VLOOKUP($A1064,공산품!$A78:$L865,12,FALSE)</f>
        <v>1810</v>
      </c>
      <c r="AB1064" s="251">
        <f t="shared" si="231"/>
        <v>0</v>
      </c>
      <c r="AC1064" s="251">
        <f t="shared" si="232"/>
        <v>0</v>
      </c>
      <c r="AD1064" s="83"/>
    </row>
    <row r="1065" spans="1:30" s="64" customFormat="1" ht="14.1" customHeight="1">
      <c r="A1065" s="64">
        <v>73</v>
      </c>
      <c r="B1065" s="16" t="str">
        <f t="shared" si="224"/>
        <v>우동/동성230g냉동우동동성</v>
      </c>
      <c r="C1065" s="85"/>
      <c r="D1065" s="93" t="s">
        <v>704</v>
      </c>
      <c r="E1065" s="93" t="s">
        <v>129</v>
      </c>
      <c r="F1065" s="93" t="s">
        <v>738</v>
      </c>
      <c r="G1065" s="87" t="s">
        <v>130</v>
      </c>
      <c r="H1065" s="95" t="s">
        <v>737</v>
      </c>
      <c r="I1065" s="88" t="s">
        <v>739</v>
      </c>
      <c r="J1065" s="68" t="str">
        <f>VLOOKUP($A1065,[1]전년동월vs전월vs당월!$A$994:$AA$1768,12,FALSE)</f>
        <v>-</v>
      </c>
      <c r="K1065" s="68">
        <v>450</v>
      </c>
      <c r="L1065" s="69" t="str">
        <f>VLOOKUP($A1065,공산품!$A79:$L866,9,FALSE)</f>
        <v>-</v>
      </c>
      <c r="M1065" s="251" t="e">
        <f t="shared" si="225"/>
        <v>#VALUE!</v>
      </c>
      <c r="N1065" s="251" t="e">
        <f t="shared" si="226"/>
        <v>#VALUE!</v>
      </c>
      <c r="O1065" s="68" t="str">
        <f>VLOOKUP($A1065,[1]전년동월vs전월vs당월!$A$994:$AA$1768,17,FALSE)</f>
        <v>-</v>
      </c>
      <c r="P1065" s="68" t="s">
        <v>628</v>
      </c>
      <c r="Q1065" s="69" t="str">
        <f>VLOOKUP($A1065,공산품!$A79:$L866,10,FALSE)</f>
        <v>-</v>
      </c>
      <c r="R1065" s="251" t="e">
        <f t="shared" si="227"/>
        <v>#VALUE!</v>
      </c>
      <c r="S1065" s="251" t="e">
        <f t="shared" si="228"/>
        <v>#VALUE!</v>
      </c>
      <c r="T1065" s="68" t="str">
        <f>VLOOKUP($A1065,[1]전년동월vs전월vs당월!$A$994:$AA$1768,22,FALSE)</f>
        <v>-</v>
      </c>
      <c r="U1065" s="68" t="s">
        <v>628</v>
      </c>
      <c r="V1065" s="69" t="str">
        <f>VLOOKUP($A1065,공산품!$A79:$L866,11,FALSE)</f>
        <v>-</v>
      </c>
      <c r="W1065" s="251" t="e">
        <f t="shared" si="229"/>
        <v>#VALUE!</v>
      </c>
      <c r="X1065" s="251" t="e">
        <f t="shared" si="230"/>
        <v>#VALUE!</v>
      </c>
      <c r="Y1065" s="68">
        <f>VLOOKUP($A1065,[1]전년동월vs전월vs당월!$A$994:$AA$1768,27,FALSE)</f>
        <v>470</v>
      </c>
      <c r="Z1065" s="68">
        <v>450</v>
      </c>
      <c r="AA1065" s="69">
        <f>VLOOKUP($A1065,공산품!$A79:$L866,12,FALSE)</f>
        <v>450</v>
      </c>
      <c r="AB1065" s="251">
        <f t="shared" si="231"/>
        <v>-4.2553191489361701</v>
      </c>
      <c r="AC1065" s="251">
        <f t="shared" si="232"/>
        <v>0</v>
      </c>
      <c r="AD1065" s="83"/>
    </row>
    <row r="1066" spans="1:30" s="64" customFormat="1" ht="14.1" customHeight="1">
      <c r="A1066" s="64">
        <v>74</v>
      </c>
      <c r="B1066" s="16" t="str">
        <f t="shared" si="224"/>
        <v>우동kg냉동우동천일</v>
      </c>
      <c r="C1066" s="85"/>
      <c r="D1066" s="93" t="s">
        <v>704</v>
      </c>
      <c r="E1066" s="93" t="s">
        <v>129</v>
      </c>
      <c r="F1066" s="93"/>
      <c r="G1066" s="87" t="s">
        <v>418</v>
      </c>
      <c r="H1066" s="95" t="s">
        <v>737</v>
      </c>
      <c r="I1066" s="87" t="s">
        <v>377</v>
      </c>
      <c r="J1066" s="68" t="str">
        <f>VLOOKUP($A1066,[1]전년동월vs전월vs당월!$A$994:$AA$1768,12,FALSE)</f>
        <v>-</v>
      </c>
      <c r="K1066" s="68" t="s">
        <v>628</v>
      </c>
      <c r="L1066" s="69" t="str">
        <f>VLOOKUP($A1066,공산품!$A80:$L867,9,FALSE)</f>
        <v>-</v>
      </c>
      <c r="M1066" s="251" t="e">
        <f t="shared" si="225"/>
        <v>#VALUE!</v>
      </c>
      <c r="N1066" s="251" t="e">
        <f t="shared" si="226"/>
        <v>#VALUE!</v>
      </c>
      <c r="O1066" s="68" t="str">
        <f>VLOOKUP($A1066,[1]전년동월vs전월vs당월!$A$994:$AA$1768,17,FALSE)</f>
        <v>-</v>
      </c>
      <c r="P1066" s="68" t="s">
        <v>628</v>
      </c>
      <c r="Q1066" s="69" t="str">
        <f>VLOOKUP($A1066,공산품!$A80:$L867,10,FALSE)</f>
        <v>-</v>
      </c>
      <c r="R1066" s="251" t="e">
        <f t="shared" si="227"/>
        <v>#VALUE!</v>
      </c>
      <c r="S1066" s="251" t="e">
        <f t="shared" si="228"/>
        <v>#VALUE!</v>
      </c>
      <c r="T1066" s="68" t="str">
        <f>VLOOKUP($A1066,[1]전년동월vs전월vs당월!$A$994:$AA$1768,22,FALSE)</f>
        <v>-</v>
      </c>
      <c r="U1066" s="68" t="s">
        <v>628</v>
      </c>
      <c r="V1066" s="69" t="str">
        <f>VLOOKUP($A1066,공산품!$A80:$L867,11,FALSE)</f>
        <v>-</v>
      </c>
      <c r="W1066" s="251" t="e">
        <f t="shared" si="229"/>
        <v>#VALUE!</v>
      </c>
      <c r="X1066" s="251" t="e">
        <f t="shared" si="230"/>
        <v>#VALUE!</v>
      </c>
      <c r="Y1066" s="68">
        <f>VLOOKUP($A1066,[1]전년동월vs전월vs당월!$A$994:$AA$1768,27,FALSE)</f>
        <v>1960</v>
      </c>
      <c r="Z1066" s="68">
        <v>1990</v>
      </c>
      <c r="AA1066" s="69">
        <f>VLOOKUP($A1066,공산품!$A80:$L867,12,FALSE)</f>
        <v>1990</v>
      </c>
      <c r="AB1066" s="251">
        <f t="shared" si="231"/>
        <v>1.5306122448979591</v>
      </c>
      <c r="AC1066" s="251">
        <f t="shared" si="232"/>
        <v>0</v>
      </c>
      <c r="AD1066" s="83"/>
    </row>
    <row r="1067" spans="1:30" s="64" customFormat="1" ht="14.1" customHeight="1">
      <c r="A1067" s="64">
        <v>75</v>
      </c>
      <c r="B1067" s="16" t="str">
        <f t="shared" si="224"/>
        <v>우동호주미국/풀무원kg냉동우동,230g,호박/녹차풀무원</v>
      </c>
      <c r="C1067" s="85"/>
      <c r="D1067" s="93" t="s">
        <v>704</v>
      </c>
      <c r="E1067" s="93" t="s">
        <v>129</v>
      </c>
      <c r="F1067" s="93" t="s">
        <v>740</v>
      </c>
      <c r="G1067" s="87" t="s">
        <v>418</v>
      </c>
      <c r="H1067" s="95" t="s">
        <v>741</v>
      </c>
      <c r="I1067" s="87" t="s">
        <v>395</v>
      </c>
      <c r="J1067" s="68" t="str">
        <f>VLOOKUP($A1067,[1]전년동월vs전월vs당월!$A$994:$AA$1768,12,FALSE)</f>
        <v>-</v>
      </c>
      <c r="K1067" s="68" t="s">
        <v>628</v>
      </c>
      <c r="L1067" s="69" t="str">
        <f>VLOOKUP($A1067,공산품!$A81:$L868,9,FALSE)</f>
        <v>-</v>
      </c>
      <c r="M1067" s="251" t="e">
        <f t="shared" si="225"/>
        <v>#VALUE!</v>
      </c>
      <c r="N1067" s="251" t="e">
        <f t="shared" si="226"/>
        <v>#VALUE!</v>
      </c>
      <c r="O1067" s="68" t="str">
        <f>VLOOKUP($A1067,[1]전년동월vs전월vs당월!$A$994:$AA$1768,17,FALSE)</f>
        <v>-</v>
      </c>
      <c r="P1067" s="68" t="s">
        <v>628</v>
      </c>
      <c r="Q1067" s="69" t="str">
        <f>VLOOKUP($A1067,공산품!$A81:$L868,10,FALSE)</f>
        <v>-</v>
      </c>
      <c r="R1067" s="251" t="e">
        <f t="shared" si="227"/>
        <v>#VALUE!</v>
      </c>
      <c r="S1067" s="251" t="e">
        <f t="shared" si="228"/>
        <v>#VALUE!</v>
      </c>
      <c r="T1067" s="68" t="str">
        <f>VLOOKUP($A1067,[1]전년동월vs전월vs당월!$A$994:$AA$1768,22,FALSE)</f>
        <v>-</v>
      </c>
      <c r="U1067" s="68" t="s">
        <v>628</v>
      </c>
      <c r="V1067" s="69" t="str">
        <f>VLOOKUP($A1067,공산품!$A81:$L868,11,FALSE)</f>
        <v>-</v>
      </c>
      <c r="W1067" s="251" t="e">
        <f t="shared" si="229"/>
        <v>#VALUE!</v>
      </c>
      <c r="X1067" s="251" t="e">
        <f t="shared" si="230"/>
        <v>#VALUE!</v>
      </c>
      <c r="Y1067" s="68" t="str">
        <f>VLOOKUP($A1067,[1]전년동월vs전월vs당월!$A$994:$AA$1768,27,FALSE)</f>
        <v>-</v>
      </c>
      <c r="Z1067" s="68" t="s">
        <v>628</v>
      </c>
      <c r="AA1067" s="69" t="str">
        <f>VLOOKUP($A1067,공산품!$A81:$L868,12,FALSE)</f>
        <v>-</v>
      </c>
      <c r="AB1067" s="251" t="e">
        <f t="shared" si="231"/>
        <v>#VALUE!</v>
      </c>
      <c r="AC1067" s="251" t="e">
        <f t="shared" si="232"/>
        <v>#VALUE!</v>
      </c>
      <c r="AD1067" s="110"/>
    </row>
    <row r="1068" spans="1:30" s="64" customFormat="1" ht="14.1" customHeight="1">
      <c r="A1068" s="64">
        <v>76</v>
      </c>
      <c r="B1068" s="16" t="str">
        <f t="shared" si="224"/>
        <v>우동송학식품210g우동면제일제당</v>
      </c>
      <c r="C1068" s="85"/>
      <c r="D1068" s="93" t="s">
        <v>704</v>
      </c>
      <c r="E1068" s="93" t="s">
        <v>129</v>
      </c>
      <c r="F1068" s="93" t="s">
        <v>724</v>
      </c>
      <c r="G1068" s="87" t="s">
        <v>742</v>
      </c>
      <c r="H1068" s="96" t="s">
        <v>743</v>
      </c>
      <c r="I1068" s="87" t="s">
        <v>653</v>
      </c>
      <c r="J1068" s="68">
        <f>VLOOKUP($A1068,[1]전년동월vs전월vs당월!$A$994:$AA$1768,12,FALSE)</f>
        <v>410</v>
      </c>
      <c r="K1068" s="68">
        <v>410</v>
      </c>
      <c r="L1068" s="69" t="str">
        <f>VLOOKUP($A1068,공산품!$A82:$L869,9,FALSE)</f>
        <v>-</v>
      </c>
      <c r="M1068" s="251" t="e">
        <f t="shared" si="225"/>
        <v>#VALUE!</v>
      </c>
      <c r="N1068" s="251" t="e">
        <f t="shared" si="226"/>
        <v>#VALUE!</v>
      </c>
      <c r="O1068" s="68" t="str">
        <f>VLOOKUP($A1068,[1]전년동월vs전월vs당월!$A$994:$AA$1768,17,FALSE)</f>
        <v>-</v>
      </c>
      <c r="P1068" s="68" t="s">
        <v>628</v>
      </c>
      <c r="Q1068" s="69" t="str">
        <f>VLOOKUP($A1068,공산품!$A82:$L869,10,FALSE)</f>
        <v>-</v>
      </c>
      <c r="R1068" s="251" t="e">
        <f t="shared" si="227"/>
        <v>#VALUE!</v>
      </c>
      <c r="S1068" s="251" t="e">
        <f t="shared" si="228"/>
        <v>#VALUE!</v>
      </c>
      <c r="T1068" s="68">
        <f>VLOOKUP($A1068,[1]전년동월vs전월vs당월!$A$994:$AA$1768,22,FALSE)</f>
        <v>1000</v>
      </c>
      <c r="U1068" s="68" t="s">
        <v>628</v>
      </c>
      <c r="V1068" s="69" t="str">
        <f>VLOOKUP($A1068,공산품!$A82:$L869,11,FALSE)</f>
        <v>-</v>
      </c>
      <c r="W1068" s="251" t="e">
        <f t="shared" si="229"/>
        <v>#VALUE!</v>
      </c>
      <c r="X1068" s="251" t="e">
        <f t="shared" si="230"/>
        <v>#VALUE!</v>
      </c>
      <c r="Y1068" s="68" t="str">
        <f>VLOOKUP($A1068,[1]전년동월vs전월vs당월!$A$994:$AA$1768,27,FALSE)</f>
        <v>-</v>
      </c>
      <c r="Z1068" s="68">
        <v>390</v>
      </c>
      <c r="AA1068" s="69">
        <f>VLOOKUP($A1068,공산품!$A82:$L869,12,FALSE)</f>
        <v>390</v>
      </c>
      <c r="AB1068" s="251" t="e">
        <f t="shared" si="231"/>
        <v>#VALUE!</v>
      </c>
      <c r="AC1068" s="251">
        <f t="shared" si="232"/>
        <v>0</v>
      </c>
      <c r="AD1068" s="83"/>
    </row>
    <row r="1069" spans="1:30" s="64" customFormat="1" ht="14.1" customHeight="1">
      <c r="A1069" s="64">
        <v>77</v>
      </c>
      <c r="B1069" s="16" t="str">
        <f t="shared" si="224"/>
        <v>우동/칠갑농산kg생우동칠갑농산</v>
      </c>
      <c r="C1069" s="85"/>
      <c r="D1069" s="93" t="s">
        <v>704</v>
      </c>
      <c r="E1069" s="93" t="s">
        <v>129</v>
      </c>
      <c r="F1069" s="93" t="s">
        <v>698</v>
      </c>
      <c r="G1069" s="87" t="s">
        <v>418</v>
      </c>
      <c r="H1069" s="96" t="s">
        <v>744</v>
      </c>
      <c r="I1069" s="88" t="s">
        <v>699</v>
      </c>
      <c r="J1069" s="68">
        <f>VLOOKUP($A1069,[1]전년동월vs전월vs당월!$A$994:$AA$1768,12,FALSE)</f>
        <v>3100</v>
      </c>
      <c r="K1069" s="68">
        <v>3100</v>
      </c>
      <c r="L1069" s="69">
        <f>VLOOKUP($A1069,공산품!$A83:$L870,9,FALSE)</f>
        <v>3250</v>
      </c>
      <c r="M1069" s="251">
        <f t="shared" si="225"/>
        <v>4.838709677419355</v>
      </c>
      <c r="N1069" s="251">
        <f t="shared" si="226"/>
        <v>4.838709677419355</v>
      </c>
      <c r="O1069" s="68" t="str">
        <f>VLOOKUP($A1069,[1]전년동월vs전월vs당월!$A$994:$AA$1768,17,FALSE)</f>
        <v>-</v>
      </c>
      <c r="P1069" s="68" t="s">
        <v>628</v>
      </c>
      <c r="Q1069" s="69" t="str">
        <f>VLOOKUP($A1069,공산품!$A83:$L870,10,FALSE)</f>
        <v>-</v>
      </c>
      <c r="R1069" s="251" t="e">
        <f t="shared" si="227"/>
        <v>#VALUE!</v>
      </c>
      <c r="S1069" s="251" t="e">
        <f t="shared" si="228"/>
        <v>#VALUE!</v>
      </c>
      <c r="T1069" s="68" t="str">
        <f>VLOOKUP($A1069,[1]전년동월vs전월vs당월!$A$994:$AA$1768,22,FALSE)</f>
        <v>-</v>
      </c>
      <c r="U1069" s="68" t="s">
        <v>628</v>
      </c>
      <c r="V1069" s="69" t="str">
        <f>VLOOKUP($A1069,공산품!$A83:$L870,11,FALSE)</f>
        <v>-</v>
      </c>
      <c r="W1069" s="251" t="e">
        <f t="shared" si="229"/>
        <v>#VALUE!</v>
      </c>
      <c r="X1069" s="251" t="e">
        <f t="shared" si="230"/>
        <v>#VALUE!</v>
      </c>
      <c r="Y1069" s="68">
        <f>VLOOKUP($A1069,[1]전년동월vs전월vs당월!$A$994:$AA$1768,27,FALSE)</f>
        <v>2520</v>
      </c>
      <c r="Z1069" s="68">
        <v>2520</v>
      </c>
      <c r="AA1069" s="69">
        <f>VLOOKUP($A1069,공산품!$A83:$L870,12,FALSE)</f>
        <v>2520</v>
      </c>
      <c r="AB1069" s="251">
        <f t="shared" si="231"/>
        <v>0</v>
      </c>
      <c r="AC1069" s="251">
        <f t="shared" si="232"/>
        <v>0</v>
      </c>
      <c r="AD1069" s="83"/>
    </row>
    <row r="1070" spans="1:30" s="64" customFormat="1" ht="14.1" customHeight="1">
      <c r="A1070" s="64">
        <v>78</v>
      </c>
      <c r="B1070" s="16" t="str">
        <f t="shared" si="224"/>
        <v>우동호주미국/풀무원210g고급생우동풀무원</v>
      </c>
      <c r="C1070" s="85"/>
      <c r="D1070" s="93" t="s">
        <v>704</v>
      </c>
      <c r="E1070" s="93" t="s">
        <v>129</v>
      </c>
      <c r="F1070" s="93" t="s">
        <v>740</v>
      </c>
      <c r="G1070" s="85" t="s">
        <v>1505</v>
      </c>
      <c r="H1070" s="96" t="s">
        <v>746</v>
      </c>
      <c r="I1070" s="87" t="s">
        <v>395</v>
      </c>
      <c r="J1070" s="68" t="str">
        <f>VLOOKUP($A1070,[1]전년동월vs전월vs당월!$A$994:$AA$1768,12,FALSE)</f>
        <v>-</v>
      </c>
      <c r="K1070" s="68" t="s">
        <v>628</v>
      </c>
      <c r="L1070" s="69" t="str">
        <f>VLOOKUP($A1070,공산품!$A84:$L871,9,FALSE)</f>
        <v>-</v>
      </c>
      <c r="M1070" s="251" t="e">
        <f t="shared" si="225"/>
        <v>#VALUE!</v>
      </c>
      <c r="N1070" s="251" t="e">
        <f t="shared" si="226"/>
        <v>#VALUE!</v>
      </c>
      <c r="O1070" s="68" t="str">
        <f>VLOOKUP($A1070,[1]전년동월vs전월vs당월!$A$994:$AA$1768,17,FALSE)</f>
        <v>-</v>
      </c>
      <c r="P1070" s="68" t="s">
        <v>628</v>
      </c>
      <c r="Q1070" s="69" t="str">
        <f>VLOOKUP($A1070,공산품!$A84:$L871,10,FALSE)</f>
        <v>-</v>
      </c>
      <c r="R1070" s="251" t="e">
        <f t="shared" si="227"/>
        <v>#VALUE!</v>
      </c>
      <c r="S1070" s="251" t="e">
        <f t="shared" si="228"/>
        <v>#VALUE!</v>
      </c>
      <c r="T1070" s="68">
        <f>VLOOKUP($A1070,[1]전년동월vs전월vs당월!$A$994:$AA$1768,22,FALSE)</f>
        <v>980</v>
      </c>
      <c r="U1070" s="68">
        <v>1050</v>
      </c>
      <c r="V1070" s="69">
        <f>VLOOKUP($A1070,공산품!$A84:$L871,11,FALSE)</f>
        <v>1050</v>
      </c>
      <c r="W1070" s="251">
        <f t="shared" si="229"/>
        <v>7.1428571428571432</v>
      </c>
      <c r="X1070" s="251">
        <f t="shared" si="230"/>
        <v>0</v>
      </c>
      <c r="Y1070" s="68">
        <f>VLOOKUP($A1070,[1]전년동월vs전월vs당월!$A$994:$AA$1768,27,FALSE)</f>
        <v>980</v>
      </c>
      <c r="Z1070" s="68">
        <v>980</v>
      </c>
      <c r="AA1070" s="69">
        <f>VLOOKUP($A1070,공산품!$A84:$L871,12,FALSE)</f>
        <v>980</v>
      </c>
      <c r="AB1070" s="251">
        <f t="shared" si="231"/>
        <v>0</v>
      </c>
      <c r="AC1070" s="251">
        <f t="shared" si="232"/>
        <v>0</v>
      </c>
      <c r="AD1070" s="83"/>
    </row>
    <row r="1071" spans="1:30" s="64" customFormat="1" ht="14.1" customHeight="1">
      <c r="A1071" s="64">
        <v>79</v>
      </c>
      <c r="B1071" s="16" t="str">
        <f t="shared" si="224"/>
        <v>우동kg생우동면사랑</v>
      </c>
      <c r="C1071" s="85"/>
      <c r="D1071" s="93" t="s">
        <v>704</v>
      </c>
      <c r="E1071" s="93" t="s">
        <v>129</v>
      </c>
      <c r="F1071" s="93"/>
      <c r="G1071" s="87" t="s">
        <v>418</v>
      </c>
      <c r="H1071" s="96" t="s">
        <v>744</v>
      </c>
      <c r="I1071" s="88" t="s">
        <v>713</v>
      </c>
      <c r="J1071" s="68">
        <f>VLOOKUP($A1071,[1]전년동월vs전월vs당월!$A$994:$AA$1768,12,FALSE)</f>
        <v>2600</v>
      </c>
      <c r="K1071" s="68">
        <v>2600</v>
      </c>
      <c r="L1071" s="69">
        <f>VLOOKUP($A1071,공산품!$A85:$L872,9,FALSE)</f>
        <v>2850</v>
      </c>
      <c r="M1071" s="251">
        <f t="shared" si="225"/>
        <v>9.615384615384615</v>
      </c>
      <c r="N1071" s="251">
        <f t="shared" si="226"/>
        <v>9.615384615384615</v>
      </c>
      <c r="O1071" s="68" t="str">
        <f>VLOOKUP($A1071,[1]전년동월vs전월vs당월!$A$994:$AA$1768,17,FALSE)</f>
        <v>-</v>
      </c>
      <c r="P1071" s="68" t="s">
        <v>628</v>
      </c>
      <c r="Q1071" s="69" t="str">
        <f>VLOOKUP($A1071,공산품!$A85:$L872,10,FALSE)</f>
        <v>-</v>
      </c>
      <c r="R1071" s="251" t="e">
        <f t="shared" si="227"/>
        <v>#VALUE!</v>
      </c>
      <c r="S1071" s="251" t="e">
        <f t="shared" si="228"/>
        <v>#VALUE!</v>
      </c>
      <c r="T1071" s="68" t="str">
        <f>VLOOKUP($A1071,[1]전년동월vs전월vs당월!$A$994:$AA$1768,22,FALSE)</f>
        <v>-</v>
      </c>
      <c r="U1071" s="68" t="s">
        <v>628</v>
      </c>
      <c r="V1071" s="69" t="str">
        <f>VLOOKUP($A1071,공산품!$A85:$L872,11,FALSE)</f>
        <v>-</v>
      </c>
      <c r="W1071" s="251" t="e">
        <f t="shared" si="229"/>
        <v>#VALUE!</v>
      </c>
      <c r="X1071" s="251" t="e">
        <f t="shared" si="230"/>
        <v>#VALUE!</v>
      </c>
      <c r="Y1071" s="68">
        <f>VLOOKUP($A1071,[1]전년동월vs전월vs당월!$A$994:$AA$1768,27,FALSE)</f>
        <v>2320</v>
      </c>
      <c r="Z1071" s="68">
        <v>2320</v>
      </c>
      <c r="AA1071" s="69">
        <f>VLOOKUP($A1071,공산품!$A85:$L872,12,FALSE)</f>
        <v>2320</v>
      </c>
      <c r="AB1071" s="251">
        <f t="shared" si="231"/>
        <v>0</v>
      </c>
      <c r="AC1071" s="251">
        <f t="shared" si="232"/>
        <v>0</v>
      </c>
      <c r="AD1071" s="83"/>
    </row>
    <row r="1072" spans="1:30" s="64" customFormat="1" ht="14.1" customHeight="1">
      <c r="A1072" s="64">
        <v>80</v>
      </c>
      <c r="B1072" s="16" t="str">
        <f t="shared" si="224"/>
        <v>중면호주소맥분97/면사랑,태화식품1.5kg무표백소맥분,다가수숙성면오뚜기</v>
      </c>
      <c r="C1072" s="85">
        <v>24</v>
      </c>
      <c r="D1072" s="93" t="s">
        <v>704</v>
      </c>
      <c r="E1072" s="93" t="s">
        <v>131</v>
      </c>
      <c r="F1072" s="93" t="s">
        <v>714</v>
      </c>
      <c r="G1072" s="87" t="s">
        <v>125</v>
      </c>
      <c r="H1072" s="95" t="s">
        <v>132</v>
      </c>
      <c r="I1072" s="87" t="s">
        <v>636</v>
      </c>
      <c r="J1072" s="68" t="str">
        <f>VLOOKUP($A1072,[1]전년동월vs전월vs당월!$A$994:$AA$1768,12,FALSE)</f>
        <v>-</v>
      </c>
      <c r="K1072" s="68">
        <v>3550</v>
      </c>
      <c r="L1072" s="69" t="str">
        <f>VLOOKUP($A1072,공산품!$A86:$L873,9,FALSE)</f>
        <v>-</v>
      </c>
      <c r="M1072" s="251" t="e">
        <f t="shared" si="225"/>
        <v>#VALUE!</v>
      </c>
      <c r="N1072" s="251" t="e">
        <f t="shared" si="226"/>
        <v>#VALUE!</v>
      </c>
      <c r="O1072" s="68">
        <f>VLOOKUP($A1072,[1]전년동월vs전월vs당월!$A$994:$AA$1768,17,FALSE)</f>
        <v>3700</v>
      </c>
      <c r="P1072" s="68">
        <v>3700</v>
      </c>
      <c r="Q1072" s="69">
        <f>VLOOKUP($A1072,공산품!$A86:$L873,10,FALSE)</f>
        <v>3700</v>
      </c>
      <c r="R1072" s="251">
        <f t="shared" si="227"/>
        <v>0</v>
      </c>
      <c r="S1072" s="251">
        <f t="shared" si="228"/>
        <v>0</v>
      </c>
      <c r="T1072" s="68" t="str">
        <f>VLOOKUP($A1072,[1]전년동월vs전월vs당월!$A$994:$AA$1768,22,FALSE)</f>
        <v>-</v>
      </c>
      <c r="U1072" s="68" t="s">
        <v>628</v>
      </c>
      <c r="V1072" s="69" t="str">
        <f>VLOOKUP($A1072,공산품!$A86:$L873,11,FALSE)</f>
        <v>-</v>
      </c>
      <c r="W1072" s="251" t="e">
        <f t="shared" si="229"/>
        <v>#VALUE!</v>
      </c>
      <c r="X1072" s="251" t="e">
        <f t="shared" si="230"/>
        <v>#VALUE!</v>
      </c>
      <c r="Y1072" s="68">
        <f>VLOOKUP($A1072,[1]전년동월vs전월vs당월!$A$994:$AA$1768,27,FALSE)</f>
        <v>4000</v>
      </c>
      <c r="Z1072" s="68">
        <v>4000</v>
      </c>
      <c r="AA1072" s="69">
        <f>VLOOKUP($A1072,공산품!$A86:$L873,12,FALSE)</f>
        <v>4000</v>
      </c>
      <c r="AB1072" s="251">
        <f t="shared" si="231"/>
        <v>0</v>
      </c>
      <c r="AC1072" s="251">
        <f t="shared" si="232"/>
        <v>0</v>
      </c>
      <c r="AD1072" s="83"/>
    </row>
    <row r="1073" spans="1:30" s="64" customFormat="1" ht="14.1" customHeight="1">
      <c r="A1073" s="64">
        <v>81</v>
      </c>
      <c r="B1073" s="16" t="str">
        <f t="shared" si="224"/>
        <v>중면호주소맥분97/면사랑,태화식품3kg무표백소맥분,다가수숙성면오뚜기</v>
      </c>
      <c r="C1073" s="85"/>
      <c r="D1073" s="93" t="s">
        <v>704</v>
      </c>
      <c r="E1073" s="93" t="s">
        <v>131</v>
      </c>
      <c r="F1073" s="93" t="s">
        <v>714</v>
      </c>
      <c r="G1073" s="87" t="s">
        <v>133</v>
      </c>
      <c r="H1073" s="95" t="s">
        <v>132</v>
      </c>
      <c r="I1073" s="87" t="s">
        <v>636</v>
      </c>
      <c r="J1073" s="68">
        <f>VLOOKUP($A1073,[1]전년동월vs전월vs당월!$A$994:$AA$1768,12,FALSE)</f>
        <v>7100</v>
      </c>
      <c r="K1073" s="68">
        <v>7300</v>
      </c>
      <c r="L1073" s="69">
        <f>VLOOKUP($A1073,공산품!$A87:$L874,9,FALSE)</f>
        <v>6850</v>
      </c>
      <c r="M1073" s="251">
        <f t="shared" si="225"/>
        <v>-3.5211267605633805</v>
      </c>
      <c r="N1073" s="251">
        <f t="shared" si="226"/>
        <v>-6.1643835616438354</v>
      </c>
      <c r="O1073" s="68">
        <f>VLOOKUP($A1073,[1]전년동월vs전월vs당월!$A$994:$AA$1768,17,FALSE)</f>
        <v>7800</v>
      </c>
      <c r="P1073" s="68">
        <v>7800</v>
      </c>
      <c r="Q1073" s="69">
        <f>VLOOKUP($A1073,공산품!$A87:$L874,10,FALSE)</f>
        <v>7800</v>
      </c>
      <c r="R1073" s="251">
        <f t="shared" si="227"/>
        <v>0</v>
      </c>
      <c r="S1073" s="251">
        <f t="shared" si="228"/>
        <v>0</v>
      </c>
      <c r="T1073" s="68">
        <f>VLOOKUP($A1073,[1]전년동월vs전월vs당월!$A$994:$AA$1768,22,FALSE)</f>
        <v>7950</v>
      </c>
      <c r="U1073" s="68" t="s">
        <v>628</v>
      </c>
      <c r="V1073" s="69" t="str">
        <f>VLOOKUP($A1073,공산품!$A87:$L874,11,FALSE)</f>
        <v>-</v>
      </c>
      <c r="W1073" s="251" t="e">
        <f t="shared" si="229"/>
        <v>#VALUE!</v>
      </c>
      <c r="X1073" s="251" t="e">
        <f t="shared" si="230"/>
        <v>#VALUE!</v>
      </c>
      <c r="Y1073" s="68">
        <f>VLOOKUP($A1073,[1]전년동월vs전월vs당월!$A$994:$AA$1768,27,FALSE)</f>
        <v>7410</v>
      </c>
      <c r="Z1073" s="68">
        <v>7410</v>
      </c>
      <c r="AA1073" s="69">
        <f>VLOOKUP($A1073,공산품!$A87:$L874,12,FALSE)</f>
        <v>7410</v>
      </c>
      <c r="AB1073" s="251">
        <f t="shared" si="231"/>
        <v>0</v>
      </c>
      <c r="AC1073" s="251">
        <f t="shared" si="232"/>
        <v>0</v>
      </c>
      <c r="AD1073" s="83"/>
    </row>
    <row r="1074" spans="1:30" s="64" customFormat="1" ht="14.1" customHeight="1">
      <c r="A1074" s="64">
        <v>82</v>
      </c>
      <c r="B1074" s="16" t="str">
        <f t="shared" si="224"/>
        <v>중면호주소맥분97/면사랑,태화식품900g무표백소맥분,다가수숙성면오뚜기</v>
      </c>
      <c r="C1074" s="85"/>
      <c r="D1074" s="93" t="s">
        <v>704</v>
      </c>
      <c r="E1074" s="93" t="s">
        <v>131</v>
      </c>
      <c r="F1074" s="93" t="s">
        <v>714</v>
      </c>
      <c r="G1074" s="87" t="s">
        <v>126</v>
      </c>
      <c r="H1074" s="95" t="s">
        <v>132</v>
      </c>
      <c r="I1074" s="87" t="s">
        <v>636</v>
      </c>
      <c r="J1074" s="68">
        <f>VLOOKUP($A1074,[1]전년동월vs전월vs당월!$A$994:$AA$1768,12,FALSE)</f>
        <v>2350</v>
      </c>
      <c r="K1074" s="68">
        <v>2450</v>
      </c>
      <c r="L1074" s="69">
        <f>VLOOKUP($A1074,공산품!$A88:$L875,9,FALSE)</f>
        <v>2350</v>
      </c>
      <c r="M1074" s="251">
        <f t="shared" si="225"/>
        <v>0</v>
      </c>
      <c r="N1074" s="251">
        <f t="shared" si="226"/>
        <v>-4.0816326530612246</v>
      </c>
      <c r="O1074" s="68">
        <f>VLOOKUP($A1074,[1]전년동월vs전월vs당월!$A$994:$AA$1768,17,FALSE)</f>
        <v>2600</v>
      </c>
      <c r="P1074" s="68">
        <v>2600</v>
      </c>
      <c r="Q1074" s="69">
        <f>VLOOKUP($A1074,공산품!$A88:$L875,10,FALSE)</f>
        <v>2600</v>
      </c>
      <c r="R1074" s="251">
        <f t="shared" si="227"/>
        <v>0</v>
      </c>
      <c r="S1074" s="251">
        <f t="shared" si="228"/>
        <v>0</v>
      </c>
      <c r="T1074" s="68">
        <f>VLOOKUP($A1074,[1]전년동월vs전월vs당월!$A$994:$AA$1768,22,FALSE)</f>
        <v>2600</v>
      </c>
      <c r="U1074" s="68">
        <v>2600</v>
      </c>
      <c r="V1074" s="69">
        <f>VLOOKUP($A1074,공산품!$A88:$L875,11,FALSE)</f>
        <v>2600</v>
      </c>
      <c r="W1074" s="251">
        <f t="shared" si="229"/>
        <v>0</v>
      </c>
      <c r="X1074" s="251">
        <f t="shared" si="230"/>
        <v>0</v>
      </c>
      <c r="Y1074" s="68">
        <f>VLOOKUP($A1074,[1]전년동월vs전월vs당월!$A$994:$AA$1768,27,FALSE)</f>
        <v>2600</v>
      </c>
      <c r="Z1074" s="68">
        <v>2600</v>
      </c>
      <c r="AA1074" s="69">
        <f>VLOOKUP($A1074,공산품!$A88:$L875,12,FALSE)</f>
        <v>2600</v>
      </c>
      <c r="AB1074" s="251">
        <f t="shared" si="231"/>
        <v>0</v>
      </c>
      <c r="AC1074" s="251">
        <f t="shared" si="232"/>
        <v>0</v>
      </c>
      <c r="AD1074" s="83"/>
    </row>
    <row r="1075" spans="1:30" s="64" customFormat="1" ht="14.1" customHeight="1">
      <c r="A1075" s="64">
        <v>83</v>
      </c>
      <c r="B1075" s="16" t="str">
        <f t="shared" si="224"/>
        <v>중면수입/면사랑kg생중화면면사랑</v>
      </c>
      <c r="C1075" s="85"/>
      <c r="D1075" s="93" t="s">
        <v>704</v>
      </c>
      <c r="E1075" s="93" t="s">
        <v>131</v>
      </c>
      <c r="F1075" s="93" t="s">
        <v>706</v>
      </c>
      <c r="G1075" s="87" t="s">
        <v>418</v>
      </c>
      <c r="H1075" s="96" t="s">
        <v>747</v>
      </c>
      <c r="I1075" s="87" t="s">
        <v>713</v>
      </c>
      <c r="J1075" s="68">
        <f>VLOOKUP($A1075,[1]전년동월vs전월vs당월!$A$994:$AA$1768,12,FALSE)</f>
        <v>2600</v>
      </c>
      <c r="K1075" s="68">
        <v>2600</v>
      </c>
      <c r="L1075" s="69" t="str">
        <f>VLOOKUP($A1075,공산품!$A89:$L876,9,FALSE)</f>
        <v>-</v>
      </c>
      <c r="M1075" s="251" t="e">
        <f t="shared" si="225"/>
        <v>#VALUE!</v>
      </c>
      <c r="N1075" s="251" t="e">
        <f t="shared" si="226"/>
        <v>#VALUE!</v>
      </c>
      <c r="O1075" s="68" t="str">
        <f>VLOOKUP($A1075,[1]전년동월vs전월vs당월!$A$994:$AA$1768,17,FALSE)</f>
        <v>-</v>
      </c>
      <c r="P1075" s="68" t="s">
        <v>628</v>
      </c>
      <c r="Q1075" s="69" t="str">
        <f>VLOOKUP($A1075,공산품!$A89:$L876,10,FALSE)</f>
        <v>-</v>
      </c>
      <c r="R1075" s="251" t="e">
        <f t="shared" si="227"/>
        <v>#VALUE!</v>
      </c>
      <c r="S1075" s="251" t="e">
        <f t="shared" si="228"/>
        <v>#VALUE!</v>
      </c>
      <c r="T1075" s="68" t="str">
        <f>VLOOKUP($A1075,[1]전년동월vs전월vs당월!$A$994:$AA$1768,22,FALSE)</f>
        <v>-</v>
      </c>
      <c r="U1075" s="68" t="s">
        <v>628</v>
      </c>
      <c r="V1075" s="69" t="str">
        <f>VLOOKUP($A1075,공산품!$A89:$L876,11,FALSE)</f>
        <v>-</v>
      </c>
      <c r="W1075" s="251" t="e">
        <f t="shared" si="229"/>
        <v>#VALUE!</v>
      </c>
      <c r="X1075" s="251" t="e">
        <f t="shared" si="230"/>
        <v>#VALUE!</v>
      </c>
      <c r="Y1075" s="68">
        <f>VLOOKUP($A1075,[1]전년동월vs전월vs당월!$A$994:$AA$1768,27,FALSE)</f>
        <v>2320</v>
      </c>
      <c r="Z1075" s="68">
        <v>2320</v>
      </c>
      <c r="AA1075" s="69">
        <f>VLOOKUP($A1075,공산품!$A89:$L876,12,FALSE)</f>
        <v>2320</v>
      </c>
      <c r="AB1075" s="251">
        <f t="shared" si="231"/>
        <v>0</v>
      </c>
      <c r="AC1075" s="251">
        <f t="shared" si="232"/>
        <v>0</v>
      </c>
      <c r="AD1075" s="111"/>
    </row>
    <row r="1076" spans="1:30" s="64" customFormat="1" ht="14.1" customHeight="1">
      <c r="A1076" s="64">
        <v>84</v>
      </c>
      <c r="B1076" s="16" t="str">
        <f t="shared" si="224"/>
        <v>쫄면/송학식품kg송학식품</v>
      </c>
      <c r="C1076" s="85">
        <v>25</v>
      </c>
      <c r="D1076" s="93" t="s">
        <v>704</v>
      </c>
      <c r="E1076" s="93" t="s">
        <v>748</v>
      </c>
      <c r="F1076" s="93" t="s">
        <v>749</v>
      </c>
      <c r="G1076" s="87" t="s">
        <v>418</v>
      </c>
      <c r="H1076" s="96"/>
      <c r="I1076" s="88" t="s">
        <v>724</v>
      </c>
      <c r="J1076" s="68" t="str">
        <f>VLOOKUP($A1076,[1]전년동월vs전월vs당월!$A$994:$AA$1768,12,FALSE)</f>
        <v>-</v>
      </c>
      <c r="K1076" s="68">
        <v>3300</v>
      </c>
      <c r="L1076" s="69" t="str">
        <f>VLOOKUP($A1076,공산품!$A90:$L877,9,FALSE)</f>
        <v>-</v>
      </c>
      <c r="M1076" s="251" t="e">
        <f t="shared" si="225"/>
        <v>#VALUE!</v>
      </c>
      <c r="N1076" s="251" t="e">
        <f t="shared" si="226"/>
        <v>#VALUE!</v>
      </c>
      <c r="O1076" s="68" t="str">
        <f>VLOOKUP($A1076,[1]전년동월vs전월vs당월!$A$994:$AA$1768,17,FALSE)</f>
        <v>-</v>
      </c>
      <c r="P1076" s="68" t="s">
        <v>628</v>
      </c>
      <c r="Q1076" s="69" t="str">
        <f>VLOOKUP($A1076,공산품!$A90:$L877,10,FALSE)</f>
        <v>-</v>
      </c>
      <c r="R1076" s="251" t="e">
        <f t="shared" si="227"/>
        <v>#VALUE!</v>
      </c>
      <c r="S1076" s="251" t="e">
        <f t="shared" si="228"/>
        <v>#VALUE!</v>
      </c>
      <c r="T1076" s="68">
        <f>VLOOKUP($A1076,[1]전년동월vs전월vs당월!$A$994:$AA$1768,22,FALSE)</f>
        <v>3050</v>
      </c>
      <c r="U1076" s="68" t="s">
        <v>628</v>
      </c>
      <c r="V1076" s="69">
        <f>VLOOKUP($A1076,공산품!$A90:$L877,11,FALSE)</f>
        <v>3380</v>
      </c>
      <c r="W1076" s="251">
        <f t="shared" si="229"/>
        <v>10.819672131147541</v>
      </c>
      <c r="X1076" s="251" t="e">
        <f t="shared" si="230"/>
        <v>#VALUE!</v>
      </c>
      <c r="Y1076" s="68">
        <f>VLOOKUP($A1076,[1]전년동월vs전월vs당월!$A$994:$AA$1768,27,FALSE)</f>
        <v>1800</v>
      </c>
      <c r="Z1076" s="68">
        <v>2750</v>
      </c>
      <c r="AA1076" s="69">
        <f>VLOOKUP($A1076,공산품!$A90:$L877,12,FALSE)</f>
        <v>2750</v>
      </c>
      <c r="AB1076" s="251">
        <f t="shared" si="231"/>
        <v>52.777777777777779</v>
      </c>
      <c r="AC1076" s="251">
        <f t="shared" si="232"/>
        <v>0</v>
      </c>
      <c r="AD1076" s="110"/>
    </row>
    <row r="1077" spans="1:30" s="64" customFormat="1" ht="14.1" customHeight="1">
      <c r="A1077" s="64">
        <v>85</v>
      </c>
      <c r="B1077" s="16" t="str">
        <f t="shared" si="224"/>
        <v>쫄면밀가루94.5고급타피오카전분4.5/이츠웰kg반접힌냉동타입제일제당</v>
      </c>
      <c r="C1077" s="85"/>
      <c r="D1077" s="93" t="s">
        <v>704</v>
      </c>
      <c r="E1077" s="93" t="s">
        <v>748</v>
      </c>
      <c r="F1077" s="93" t="s">
        <v>750</v>
      </c>
      <c r="G1077" s="87" t="s">
        <v>418</v>
      </c>
      <c r="H1077" s="96" t="s">
        <v>751</v>
      </c>
      <c r="I1077" s="87" t="s">
        <v>653</v>
      </c>
      <c r="J1077" s="68" t="str">
        <f>VLOOKUP($A1077,[1]전년동월vs전월vs당월!$A$994:$AA$1768,12,FALSE)</f>
        <v>-</v>
      </c>
      <c r="K1077" s="68" t="s">
        <v>628</v>
      </c>
      <c r="L1077" s="69" t="str">
        <f>VLOOKUP($A1077,공산품!$A91:$L878,9,FALSE)</f>
        <v>-</v>
      </c>
      <c r="M1077" s="251" t="e">
        <f t="shared" si="225"/>
        <v>#VALUE!</v>
      </c>
      <c r="N1077" s="251" t="e">
        <f t="shared" si="226"/>
        <v>#VALUE!</v>
      </c>
      <c r="O1077" s="68" t="str">
        <f>VLOOKUP($A1077,[1]전년동월vs전월vs당월!$A$994:$AA$1768,17,FALSE)</f>
        <v>-</v>
      </c>
      <c r="P1077" s="68" t="s">
        <v>628</v>
      </c>
      <c r="Q1077" s="69" t="str">
        <f>VLOOKUP($A1077,공산품!$A91:$L878,10,FALSE)</f>
        <v>-</v>
      </c>
      <c r="R1077" s="251" t="e">
        <f t="shared" si="227"/>
        <v>#VALUE!</v>
      </c>
      <c r="S1077" s="251" t="e">
        <f t="shared" si="228"/>
        <v>#VALUE!</v>
      </c>
      <c r="T1077" s="68" t="str">
        <f>VLOOKUP($A1077,[1]전년동월vs전월vs당월!$A$994:$AA$1768,22,FALSE)</f>
        <v>-</v>
      </c>
      <c r="U1077" s="68" t="s">
        <v>628</v>
      </c>
      <c r="V1077" s="69" t="str">
        <f>VLOOKUP($A1077,공산품!$A91:$L878,11,FALSE)</f>
        <v>-</v>
      </c>
      <c r="W1077" s="251" t="e">
        <f t="shared" si="229"/>
        <v>#VALUE!</v>
      </c>
      <c r="X1077" s="251" t="e">
        <f t="shared" si="230"/>
        <v>#VALUE!</v>
      </c>
      <c r="Y1077" s="68" t="str">
        <f>VLOOKUP($A1077,[1]전년동월vs전월vs당월!$A$994:$AA$1768,27,FALSE)</f>
        <v>-</v>
      </c>
      <c r="Z1077" s="68" t="s">
        <v>628</v>
      </c>
      <c r="AA1077" s="69" t="str">
        <f>VLOOKUP($A1077,공산품!$A91:$L878,12,FALSE)</f>
        <v>-</v>
      </c>
      <c r="AB1077" s="251" t="e">
        <f t="shared" si="231"/>
        <v>#VALUE!</v>
      </c>
      <c r="AC1077" s="251" t="e">
        <f t="shared" si="232"/>
        <v>#VALUE!</v>
      </c>
      <c r="AD1077" s="111"/>
    </row>
    <row r="1078" spans="1:30" s="64" customFormat="1" ht="14.1" customHeight="1">
      <c r="A1078" s="64">
        <v>86</v>
      </c>
      <c r="B1078" s="16" t="str">
        <f t="shared" si="224"/>
        <v>쫄면수입/면사랑kg면사랑</v>
      </c>
      <c r="C1078" s="85"/>
      <c r="D1078" s="93" t="s">
        <v>704</v>
      </c>
      <c r="E1078" s="93" t="s">
        <v>748</v>
      </c>
      <c r="F1078" s="93" t="s">
        <v>706</v>
      </c>
      <c r="G1078" s="87" t="s">
        <v>418</v>
      </c>
      <c r="H1078" s="96"/>
      <c r="I1078" s="87" t="s">
        <v>713</v>
      </c>
      <c r="J1078" s="68" t="str">
        <f>VLOOKUP($A1078,[1]전년동월vs전월vs당월!$A$994:$AA$1768,12,FALSE)</f>
        <v>-</v>
      </c>
      <c r="K1078" s="68" t="s">
        <v>628</v>
      </c>
      <c r="L1078" s="69" t="str">
        <f>VLOOKUP($A1078,공산품!$A92:$L879,9,FALSE)</f>
        <v>-</v>
      </c>
      <c r="M1078" s="251" t="e">
        <f t="shared" si="225"/>
        <v>#VALUE!</v>
      </c>
      <c r="N1078" s="251" t="e">
        <f t="shared" si="226"/>
        <v>#VALUE!</v>
      </c>
      <c r="O1078" s="68" t="str">
        <f>VLOOKUP($A1078,[1]전년동월vs전월vs당월!$A$994:$AA$1768,17,FALSE)</f>
        <v>-</v>
      </c>
      <c r="P1078" s="68" t="s">
        <v>628</v>
      </c>
      <c r="Q1078" s="69" t="str">
        <f>VLOOKUP($A1078,공산품!$A92:$L879,10,FALSE)</f>
        <v>-</v>
      </c>
      <c r="R1078" s="251" t="e">
        <f t="shared" si="227"/>
        <v>#VALUE!</v>
      </c>
      <c r="S1078" s="251" t="e">
        <f t="shared" si="228"/>
        <v>#VALUE!</v>
      </c>
      <c r="T1078" s="68">
        <f>VLOOKUP($A1078,[1]전년동월vs전월vs당월!$A$994:$AA$1768,22,FALSE)</f>
        <v>0</v>
      </c>
      <c r="U1078" s="68">
        <v>3720</v>
      </c>
      <c r="V1078" s="69">
        <f>VLOOKUP($A1078,공산품!$A92:$L879,11,FALSE)</f>
        <v>3720</v>
      </c>
      <c r="W1078" s="251" t="e">
        <f t="shared" si="229"/>
        <v>#DIV/0!</v>
      </c>
      <c r="X1078" s="251">
        <f t="shared" si="230"/>
        <v>0</v>
      </c>
      <c r="Y1078" s="68">
        <f>VLOOKUP($A1078,[1]전년동월vs전월vs당월!$A$994:$AA$1768,27,FALSE)</f>
        <v>4350</v>
      </c>
      <c r="Z1078" s="68">
        <v>4350</v>
      </c>
      <c r="AA1078" s="69">
        <f>VLOOKUP($A1078,공산품!$A92:$L879,12,FALSE)</f>
        <v>4350</v>
      </c>
      <c r="AB1078" s="251">
        <f t="shared" si="231"/>
        <v>0</v>
      </c>
      <c r="AC1078" s="251">
        <f t="shared" si="232"/>
        <v>0</v>
      </c>
      <c r="AD1078" s="83"/>
    </row>
    <row r="1079" spans="1:30" s="64" customFormat="1" ht="14.1" customHeight="1">
      <c r="A1079" s="64">
        <v>87</v>
      </c>
      <c r="B1079" s="16" t="str">
        <f t="shared" si="224"/>
        <v>쫄면수입/면사랑kg라쫄면면사랑</v>
      </c>
      <c r="C1079" s="85"/>
      <c r="D1079" s="93" t="s">
        <v>704</v>
      </c>
      <c r="E1079" s="93" t="s">
        <v>748</v>
      </c>
      <c r="F1079" s="93" t="s">
        <v>706</v>
      </c>
      <c r="G1079" s="87" t="s">
        <v>418</v>
      </c>
      <c r="H1079" s="96" t="s">
        <v>752</v>
      </c>
      <c r="I1079" s="87" t="s">
        <v>713</v>
      </c>
      <c r="J1079" s="68" t="str">
        <f>VLOOKUP($A1079,[1]전년동월vs전월vs당월!$A$994:$AA$1768,12,FALSE)</f>
        <v>-</v>
      </c>
      <c r="K1079" s="68" t="s">
        <v>628</v>
      </c>
      <c r="L1079" s="69" t="str">
        <f>VLOOKUP($A1079,공산품!$A93:$L880,9,FALSE)</f>
        <v>-</v>
      </c>
      <c r="M1079" s="251" t="e">
        <f t="shared" si="225"/>
        <v>#VALUE!</v>
      </c>
      <c r="N1079" s="251" t="e">
        <f t="shared" si="226"/>
        <v>#VALUE!</v>
      </c>
      <c r="O1079" s="68" t="str">
        <f>VLOOKUP($A1079,[1]전년동월vs전월vs당월!$A$994:$AA$1768,17,FALSE)</f>
        <v>-</v>
      </c>
      <c r="P1079" s="68" t="s">
        <v>628</v>
      </c>
      <c r="Q1079" s="69" t="str">
        <f>VLOOKUP($A1079,공산품!$A93:$L880,10,FALSE)</f>
        <v>-</v>
      </c>
      <c r="R1079" s="251" t="e">
        <f t="shared" si="227"/>
        <v>#VALUE!</v>
      </c>
      <c r="S1079" s="251" t="e">
        <f t="shared" si="228"/>
        <v>#VALUE!</v>
      </c>
      <c r="T1079" s="68" t="str">
        <f>VLOOKUP($A1079,[1]전년동월vs전월vs당월!$A$994:$AA$1768,22,FALSE)</f>
        <v>-</v>
      </c>
      <c r="U1079" s="68" t="s">
        <v>628</v>
      </c>
      <c r="V1079" s="69" t="str">
        <f>VLOOKUP($A1079,공산품!$A93:$L880,11,FALSE)</f>
        <v>-</v>
      </c>
      <c r="W1079" s="251" t="e">
        <f t="shared" si="229"/>
        <v>#VALUE!</v>
      </c>
      <c r="X1079" s="251" t="e">
        <f t="shared" si="230"/>
        <v>#VALUE!</v>
      </c>
      <c r="Y1079" s="68" t="str">
        <f>VLOOKUP($A1079,[1]전년동월vs전월vs당월!$A$994:$AA$1768,27,FALSE)</f>
        <v>-</v>
      </c>
      <c r="Z1079" s="68">
        <v>4350</v>
      </c>
      <c r="AA1079" s="69">
        <f>VLOOKUP($A1079,공산품!$A93:$L880,12,FALSE)</f>
        <v>4350</v>
      </c>
      <c r="AB1079" s="251" t="e">
        <f t="shared" si="231"/>
        <v>#VALUE!</v>
      </c>
      <c r="AC1079" s="251">
        <f t="shared" si="232"/>
        <v>0</v>
      </c>
      <c r="AD1079" s="83"/>
    </row>
    <row r="1080" spans="1:30" s="64" customFormat="1" ht="14.1" customHeight="1">
      <c r="A1080" s="64">
        <v>88</v>
      </c>
      <c r="B1080" s="16" t="str">
        <f t="shared" si="224"/>
        <v>칼국수호주소맥분97/면사랑,태화식품1.5kg건면,무표백소맥분,다가수숙성면오뚜기</v>
      </c>
      <c r="C1080" s="85">
        <v>26</v>
      </c>
      <c r="D1080" s="93" t="s">
        <v>704</v>
      </c>
      <c r="E1080" s="93" t="s">
        <v>753</v>
      </c>
      <c r="F1080" s="93" t="s">
        <v>714</v>
      </c>
      <c r="G1080" s="87" t="s">
        <v>125</v>
      </c>
      <c r="H1080" s="95" t="s">
        <v>134</v>
      </c>
      <c r="I1080" s="87" t="s">
        <v>636</v>
      </c>
      <c r="J1080" s="68">
        <f>VLOOKUP($A1080,[1]전년동월vs전월vs당월!$A$994:$AA$1768,12,FALSE)</f>
        <v>3550</v>
      </c>
      <c r="K1080" s="68">
        <v>3550</v>
      </c>
      <c r="L1080" s="69">
        <f>VLOOKUP($A1080,공산품!$A94:$L881,9,FALSE)</f>
        <v>3550</v>
      </c>
      <c r="M1080" s="251">
        <f t="shared" si="225"/>
        <v>0</v>
      </c>
      <c r="N1080" s="251">
        <f t="shared" si="226"/>
        <v>0</v>
      </c>
      <c r="O1080" s="68">
        <f>VLOOKUP($A1080,[1]전년동월vs전월vs당월!$A$994:$AA$1768,17,FALSE)</f>
        <v>4800</v>
      </c>
      <c r="P1080" s="68">
        <v>4800</v>
      </c>
      <c r="Q1080" s="69" t="str">
        <f>VLOOKUP($A1080,공산품!$A94:$L881,10,FALSE)</f>
        <v>-</v>
      </c>
      <c r="R1080" s="251" t="e">
        <f t="shared" si="227"/>
        <v>#VALUE!</v>
      </c>
      <c r="S1080" s="251" t="e">
        <f t="shared" si="228"/>
        <v>#VALUE!</v>
      </c>
      <c r="T1080" s="68" t="str">
        <f>VLOOKUP($A1080,[1]전년동월vs전월vs당월!$A$994:$AA$1768,22,FALSE)</f>
        <v>-</v>
      </c>
      <c r="U1080" s="68">
        <v>7470</v>
      </c>
      <c r="V1080" s="69" t="str">
        <f>VLOOKUP($A1080,공산품!$A94:$L881,11,FALSE)</f>
        <v>-</v>
      </c>
      <c r="W1080" s="251" t="e">
        <f t="shared" si="229"/>
        <v>#VALUE!</v>
      </c>
      <c r="X1080" s="251" t="e">
        <f t="shared" si="230"/>
        <v>#VALUE!</v>
      </c>
      <c r="Y1080" s="68">
        <f>VLOOKUP($A1080,[1]전년동월vs전월vs당월!$A$994:$AA$1768,27,FALSE)</f>
        <v>4340</v>
      </c>
      <c r="Z1080" s="68">
        <v>4340</v>
      </c>
      <c r="AA1080" s="69">
        <f>VLOOKUP($A1080,공산품!$A94:$L881,12,FALSE)</f>
        <v>4340</v>
      </c>
      <c r="AB1080" s="251">
        <f t="shared" si="231"/>
        <v>0</v>
      </c>
      <c r="AC1080" s="251">
        <f t="shared" si="232"/>
        <v>0</v>
      </c>
      <c r="AD1080" s="111"/>
    </row>
    <row r="1081" spans="1:30" s="64" customFormat="1" ht="14.1" customHeight="1">
      <c r="A1081" s="64">
        <v>89</v>
      </c>
      <c r="B1081" s="16" t="str">
        <f t="shared" si="224"/>
        <v>칼국수/송학식품kg생칼국수송학식품</v>
      </c>
      <c r="C1081" s="86"/>
      <c r="D1081" s="93" t="s">
        <v>704</v>
      </c>
      <c r="E1081" s="93" t="s">
        <v>753</v>
      </c>
      <c r="F1081" s="93" t="s">
        <v>749</v>
      </c>
      <c r="G1081" s="87" t="s">
        <v>418</v>
      </c>
      <c r="H1081" s="96" t="s">
        <v>754</v>
      </c>
      <c r="I1081" s="87" t="s">
        <v>724</v>
      </c>
      <c r="J1081" s="68">
        <f>VLOOKUP($A1081,[1]전년동월vs전월vs당월!$A$994:$AA$1768,12,FALSE)</f>
        <v>3000</v>
      </c>
      <c r="K1081" s="68">
        <v>3250</v>
      </c>
      <c r="L1081" s="69">
        <f>VLOOKUP($A1081,공산품!$A95:$L882,9,FALSE)</f>
        <v>3250</v>
      </c>
      <c r="M1081" s="251">
        <f t="shared" si="225"/>
        <v>8.3333333333333339</v>
      </c>
      <c r="N1081" s="251">
        <f t="shared" si="226"/>
        <v>0</v>
      </c>
      <c r="O1081" s="68">
        <f>VLOOKUP($A1081,[1]전년동월vs전월vs당월!$A$994:$AA$1768,17,FALSE)</f>
        <v>3840</v>
      </c>
      <c r="P1081" s="68">
        <v>3840</v>
      </c>
      <c r="Q1081" s="69">
        <f>VLOOKUP($A1081,공산품!$A95:$L882,10,FALSE)</f>
        <v>3000</v>
      </c>
      <c r="R1081" s="251">
        <f t="shared" si="227"/>
        <v>-21.875</v>
      </c>
      <c r="S1081" s="251">
        <f t="shared" si="228"/>
        <v>-21.875</v>
      </c>
      <c r="T1081" s="68">
        <f>VLOOKUP($A1081,[1]전년동월vs전월vs당월!$A$994:$AA$1768,22,FALSE)</f>
        <v>3900</v>
      </c>
      <c r="U1081" s="68" t="s">
        <v>628</v>
      </c>
      <c r="V1081" s="69" t="str">
        <f>VLOOKUP($A1081,공산품!$A95:$L882,11,FALSE)</f>
        <v>-</v>
      </c>
      <c r="W1081" s="251" t="e">
        <f t="shared" si="229"/>
        <v>#VALUE!</v>
      </c>
      <c r="X1081" s="251" t="e">
        <f t="shared" si="230"/>
        <v>#VALUE!</v>
      </c>
      <c r="Y1081" s="68">
        <f>VLOOKUP($A1081,[1]전년동월vs전월vs당월!$A$994:$AA$1768,27,FALSE)</f>
        <v>2640</v>
      </c>
      <c r="Z1081" s="68">
        <v>3780</v>
      </c>
      <c r="AA1081" s="69">
        <f>VLOOKUP($A1081,공산품!$A95:$L882,12,FALSE)</f>
        <v>3780</v>
      </c>
      <c r="AB1081" s="251">
        <f t="shared" si="231"/>
        <v>43.18181818181818</v>
      </c>
      <c r="AC1081" s="251">
        <f t="shared" si="232"/>
        <v>0</v>
      </c>
      <c r="AD1081" s="111"/>
    </row>
    <row r="1082" spans="1:30" s="64" customFormat="1" ht="14.1" customHeight="1">
      <c r="A1082" s="64">
        <v>90</v>
      </c>
      <c r="B1082" s="16" t="str">
        <f t="shared" si="224"/>
        <v>칼국수수입/면사랑kg생칼국수면사랑</v>
      </c>
      <c r="C1082" s="85"/>
      <c r="D1082" s="93" t="s">
        <v>704</v>
      </c>
      <c r="E1082" s="93" t="s">
        <v>753</v>
      </c>
      <c r="F1082" s="93" t="s">
        <v>706</v>
      </c>
      <c r="G1082" s="87" t="s">
        <v>418</v>
      </c>
      <c r="H1082" s="96" t="s">
        <v>754</v>
      </c>
      <c r="I1082" s="87" t="s">
        <v>713</v>
      </c>
      <c r="J1082" s="68">
        <f>VLOOKUP($A1082,[1]전년동월vs전월vs당월!$A$994:$AA$1768,12,FALSE)</f>
        <v>2600</v>
      </c>
      <c r="K1082" s="68">
        <v>2600</v>
      </c>
      <c r="L1082" s="69">
        <f>VLOOKUP($A1082,공산품!$A96:$L883,9,FALSE)</f>
        <v>5440</v>
      </c>
      <c r="M1082" s="251">
        <f t="shared" si="225"/>
        <v>109.23076923076923</v>
      </c>
      <c r="N1082" s="251">
        <f t="shared" si="226"/>
        <v>109.23076923076923</v>
      </c>
      <c r="O1082" s="68" t="str">
        <f>VLOOKUP($A1082,[1]전년동월vs전월vs당월!$A$994:$AA$1768,17,FALSE)</f>
        <v>-</v>
      </c>
      <c r="P1082" s="68" t="s">
        <v>628</v>
      </c>
      <c r="Q1082" s="69" t="str">
        <f>VLOOKUP($A1082,공산품!$A96:$L883,10,FALSE)</f>
        <v>-</v>
      </c>
      <c r="R1082" s="251" t="e">
        <f t="shared" si="227"/>
        <v>#VALUE!</v>
      </c>
      <c r="S1082" s="251" t="e">
        <f t="shared" si="228"/>
        <v>#VALUE!</v>
      </c>
      <c r="T1082" s="68">
        <f>VLOOKUP($A1082,[1]전년동월vs전월vs당월!$A$994:$AA$1768,22,FALSE)</f>
        <v>2960</v>
      </c>
      <c r="U1082" s="68">
        <v>4980</v>
      </c>
      <c r="V1082" s="69">
        <f>VLOOKUP($A1082,공산품!$A96:$L883,11,FALSE)</f>
        <v>4980</v>
      </c>
      <c r="W1082" s="251">
        <f t="shared" si="229"/>
        <v>68.243243243243242</v>
      </c>
      <c r="X1082" s="251">
        <f t="shared" si="230"/>
        <v>0</v>
      </c>
      <c r="Y1082" s="68">
        <f>VLOOKUP($A1082,[1]전년동월vs전월vs당월!$A$994:$AA$1768,27,FALSE)</f>
        <v>2320</v>
      </c>
      <c r="Z1082" s="68">
        <v>2320</v>
      </c>
      <c r="AA1082" s="69">
        <f>VLOOKUP($A1082,공산품!$A96:$L883,12,FALSE)</f>
        <v>2320</v>
      </c>
      <c r="AB1082" s="251">
        <f t="shared" si="231"/>
        <v>0</v>
      </c>
      <c r="AC1082" s="251">
        <f t="shared" si="232"/>
        <v>0</v>
      </c>
      <c r="AD1082" s="110"/>
    </row>
    <row r="1083" spans="1:30" s="64" customFormat="1" ht="14.1" customHeight="1">
      <c r="A1083" s="64">
        <v>91</v>
      </c>
      <c r="B1083" s="16" t="str">
        <f t="shared" si="224"/>
        <v>칼국수/송학식품kg건면송학식품</v>
      </c>
      <c r="C1083" s="85"/>
      <c r="D1083" s="93" t="s">
        <v>704</v>
      </c>
      <c r="E1083" s="93" t="s">
        <v>753</v>
      </c>
      <c r="F1083" s="93" t="s">
        <v>749</v>
      </c>
      <c r="G1083" s="87" t="s">
        <v>418</v>
      </c>
      <c r="H1083" s="95" t="s">
        <v>719</v>
      </c>
      <c r="I1083" s="87" t="s">
        <v>724</v>
      </c>
      <c r="J1083" s="68" t="str">
        <f>VLOOKUP($A1083,[1]전년동월vs전월vs당월!$A$994:$AA$1768,12,FALSE)</f>
        <v>-</v>
      </c>
      <c r="K1083" s="68" t="s">
        <v>628</v>
      </c>
      <c r="L1083" s="69" t="str">
        <f>VLOOKUP($A1083,공산품!$A97:$L884,9,FALSE)</f>
        <v>-</v>
      </c>
      <c r="M1083" s="251" t="e">
        <f t="shared" si="225"/>
        <v>#VALUE!</v>
      </c>
      <c r="N1083" s="251" t="e">
        <f t="shared" si="226"/>
        <v>#VALUE!</v>
      </c>
      <c r="O1083" s="68" t="str">
        <f>VLOOKUP($A1083,[1]전년동월vs전월vs당월!$A$994:$AA$1768,17,FALSE)</f>
        <v>-</v>
      </c>
      <c r="P1083" s="68" t="s">
        <v>628</v>
      </c>
      <c r="Q1083" s="69" t="str">
        <f>VLOOKUP($A1083,공산품!$A97:$L884,10,FALSE)</f>
        <v>-</v>
      </c>
      <c r="R1083" s="251" t="e">
        <f t="shared" si="227"/>
        <v>#VALUE!</v>
      </c>
      <c r="S1083" s="251" t="e">
        <f t="shared" si="228"/>
        <v>#VALUE!</v>
      </c>
      <c r="T1083" s="68" t="str">
        <f>VLOOKUP($A1083,[1]전년동월vs전월vs당월!$A$994:$AA$1768,22,FALSE)</f>
        <v>-</v>
      </c>
      <c r="U1083" s="68" t="s">
        <v>628</v>
      </c>
      <c r="V1083" s="69" t="str">
        <f>VLOOKUP($A1083,공산품!$A97:$L884,11,FALSE)</f>
        <v>-</v>
      </c>
      <c r="W1083" s="251" t="e">
        <f t="shared" si="229"/>
        <v>#VALUE!</v>
      </c>
      <c r="X1083" s="251" t="e">
        <f t="shared" si="230"/>
        <v>#VALUE!</v>
      </c>
      <c r="Y1083" s="68" t="str">
        <f>VLOOKUP($A1083,[1]전년동월vs전월vs당월!$A$994:$AA$1768,27,FALSE)</f>
        <v>-</v>
      </c>
      <c r="Z1083" s="68" t="s">
        <v>628</v>
      </c>
      <c r="AA1083" s="69" t="str">
        <f>VLOOKUP($A1083,공산품!$A97:$L884,12,FALSE)</f>
        <v>-</v>
      </c>
      <c r="AB1083" s="251" t="e">
        <f t="shared" si="231"/>
        <v>#VALUE!</v>
      </c>
      <c r="AC1083" s="251" t="e">
        <f t="shared" si="232"/>
        <v>#VALUE!</v>
      </c>
      <c r="AD1083" s="83"/>
    </row>
    <row r="1084" spans="1:30" s="64" customFormat="1" ht="14.1" customHeight="1">
      <c r="A1084" s="64">
        <v>92</v>
      </c>
      <c r="B1084" s="16" t="str">
        <f t="shared" si="224"/>
        <v>칼국수호주미국/풀무원kg생칼국수풀무원</v>
      </c>
      <c r="C1084" s="86"/>
      <c r="D1084" s="93" t="s">
        <v>704</v>
      </c>
      <c r="E1084" s="93" t="s">
        <v>753</v>
      </c>
      <c r="F1084" s="93" t="s">
        <v>740</v>
      </c>
      <c r="G1084" s="87" t="s">
        <v>418</v>
      </c>
      <c r="H1084" s="96" t="s">
        <v>754</v>
      </c>
      <c r="I1084" s="87" t="s">
        <v>395</v>
      </c>
      <c r="J1084" s="68" t="str">
        <f>VLOOKUP($A1084,[1]전년동월vs전월vs당월!$A$994:$AA$1768,12,FALSE)</f>
        <v>-</v>
      </c>
      <c r="K1084" s="68" t="s">
        <v>628</v>
      </c>
      <c r="L1084" s="69" t="str">
        <f>VLOOKUP($A1084,공산품!$A98:$L885,9,FALSE)</f>
        <v>-</v>
      </c>
      <c r="M1084" s="251" t="e">
        <f t="shared" si="225"/>
        <v>#VALUE!</v>
      </c>
      <c r="N1084" s="251" t="e">
        <f t="shared" si="226"/>
        <v>#VALUE!</v>
      </c>
      <c r="O1084" s="68" t="str">
        <f>VLOOKUP($A1084,[1]전년동월vs전월vs당월!$A$994:$AA$1768,17,FALSE)</f>
        <v>-</v>
      </c>
      <c r="P1084" s="68" t="s">
        <v>628</v>
      </c>
      <c r="Q1084" s="69" t="str">
        <f>VLOOKUP($A1084,공산품!$A98:$L885,10,FALSE)</f>
        <v>-</v>
      </c>
      <c r="R1084" s="251" t="e">
        <f t="shared" si="227"/>
        <v>#VALUE!</v>
      </c>
      <c r="S1084" s="251" t="e">
        <f t="shared" si="228"/>
        <v>#VALUE!</v>
      </c>
      <c r="T1084" s="68">
        <f>VLOOKUP($A1084,[1]전년동월vs전월vs당월!$A$994:$AA$1768,22,FALSE)</f>
        <v>4900</v>
      </c>
      <c r="U1084" s="68">
        <v>4900</v>
      </c>
      <c r="V1084" s="69">
        <f>VLOOKUP($A1084,공산품!$A98:$L885,11,FALSE)</f>
        <v>4980</v>
      </c>
      <c r="W1084" s="251">
        <f t="shared" si="229"/>
        <v>1.6326530612244898</v>
      </c>
      <c r="X1084" s="251">
        <f t="shared" si="230"/>
        <v>1.6326530612244898</v>
      </c>
      <c r="Y1084" s="68">
        <f>VLOOKUP($A1084,[1]전년동월vs전월vs당월!$A$994:$AA$1768,27,FALSE)</f>
        <v>6150</v>
      </c>
      <c r="Z1084" s="68">
        <v>7060</v>
      </c>
      <c r="AA1084" s="69">
        <f>VLOOKUP($A1084,공산품!$A98:$L885,12,FALSE)</f>
        <v>7060</v>
      </c>
      <c r="AB1084" s="251">
        <f t="shared" si="231"/>
        <v>14.796747967479675</v>
      </c>
      <c r="AC1084" s="251">
        <f t="shared" si="232"/>
        <v>0</v>
      </c>
      <c r="AD1084" s="110"/>
    </row>
    <row r="1085" spans="1:30" s="64" customFormat="1" ht="14.1" customHeight="1">
      <c r="A1085" s="64">
        <v>93</v>
      </c>
      <c r="B1085" s="16" t="str">
        <f t="shared" si="224"/>
        <v>파스타kg마카로니오뚜기</v>
      </c>
      <c r="C1085" s="85">
        <v>27</v>
      </c>
      <c r="D1085" s="93" t="s">
        <v>704</v>
      </c>
      <c r="E1085" s="93" t="s">
        <v>755</v>
      </c>
      <c r="F1085" s="92"/>
      <c r="G1085" s="88" t="s">
        <v>418</v>
      </c>
      <c r="H1085" s="95" t="s">
        <v>756</v>
      </c>
      <c r="I1085" s="87" t="s">
        <v>636</v>
      </c>
      <c r="J1085" s="68">
        <f>VLOOKUP($A1085,[1]전년동월vs전월vs당월!$A$994:$AA$1768,12,FALSE)</f>
        <v>4600</v>
      </c>
      <c r="K1085" s="68">
        <v>4600</v>
      </c>
      <c r="L1085" s="69">
        <f>VLOOKUP($A1085,공산품!$A99:$L886,9,FALSE)</f>
        <v>4400</v>
      </c>
      <c r="M1085" s="251">
        <f t="shared" si="225"/>
        <v>-4.3478260869565215</v>
      </c>
      <c r="N1085" s="251">
        <f t="shared" si="226"/>
        <v>-4.3478260869565215</v>
      </c>
      <c r="O1085" s="68">
        <f>VLOOKUP($A1085,[1]전년동월vs전월vs당월!$A$994:$AA$1768,17,FALSE)</f>
        <v>5000</v>
      </c>
      <c r="P1085" s="68">
        <v>5000</v>
      </c>
      <c r="Q1085" s="69">
        <f>VLOOKUP($A1085,공산품!$A99:$L886,10,FALSE)</f>
        <v>5000</v>
      </c>
      <c r="R1085" s="251">
        <f t="shared" si="227"/>
        <v>0</v>
      </c>
      <c r="S1085" s="251">
        <f t="shared" si="228"/>
        <v>0</v>
      </c>
      <c r="T1085" s="68">
        <f>VLOOKUP($A1085,[1]전년동월vs전월vs당월!$A$994:$AA$1768,22,FALSE)</f>
        <v>3600</v>
      </c>
      <c r="U1085" s="68">
        <v>3700</v>
      </c>
      <c r="V1085" s="69">
        <f>VLOOKUP($A1085,공산품!$A99:$L886,11,FALSE)</f>
        <v>3700</v>
      </c>
      <c r="W1085" s="251">
        <f t="shared" si="229"/>
        <v>2.7777777777777777</v>
      </c>
      <c r="X1085" s="251">
        <f t="shared" si="230"/>
        <v>0</v>
      </c>
      <c r="Y1085" s="68">
        <f>VLOOKUP($A1085,[1]전년동월vs전월vs당월!$A$994:$AA$1768,27,FALSE)</f>
        <v>5000</v>
      </c>
      <c r="Z1085" s="68">
        <v>5000</v>
      </c>
      <c r="AA1085" s="69">
        <f>VLOOKUP($A1085,공산품!$A99:$L886,12,FALSE)</f>
        <v>5000</v>
      </c>
      <c r="AB1085" s="251">
        <f t="shared" si="231"/>
        <v>0</v>
      </c>
      <c r="AC1085" s="251">
        <f t="shared" si="232"/>
        <v>0</v>
      </c>
      <c r="AD1085" s="83"/>
    </row>
    <row r="1086" spans="1:30" s="64" customFormat="1" ht="14.1" customHeight="1">
      <c r="A1086" s="64">
        <v>94</v>
      </c>
      <c r="B1086" s="16" t="str">
        <f t="shared" si="224"/>
        <v>파스타수입kg펜네오뚜기</v>
      </c>
      <c r="C1086" s="85"/>
      <c r="D1086" s="93" t="s">
        <v>704</v>
      </c>
      <c r="E1086" s="92" t="s">
        <v>755</v>
      </c>
      <c r="F1086" s="94" t="s">
        <v>128</v>
      </c>
      <c r="G1086" s="87" t="s">
        <v>418</v>
      </c>
      <c r="H1086" s="98" t="s">
        <v>757</v>
      </c>
      <c r="I1086" s="87" t="s">
        <v>636</v>
      </c>
      <c r="J1086" s="68" t="str">
        <f>VLOOKUP($A1086,[1]전년동월vs전월vs당월!$A$994:$AA$1768,12,FALSE)</f>
        <v>-</v>
      </c>
      <c r="K1086" s="68">
        <v>4560</v>
      </c>
      <c r="L1086" s="69">
        <f>VLOOKUP($A1086,공산품!$A100:$L887,9,FALSE)</f>
        <v>4900</v>
      </c>
      <c r="M1086" s="251" t="e">
        <f t="shared" si="225"/>
        <v>#VALUE!</v>
      </c>
      <c r="N1086" s="251">
        <f t="shared" si="226"/>
        <v>7.4561403508771926</v>
      </c>
      <c r="O1086" s="68">
        <f>VLOOKUP($A1086,[1]전년동월vs전월vs당월!$A$994:$AA$1768,17,FALSE)</f>
        <v>5600</v>
      </c>
      <c r="P1086" s="68">
        <v>5000</v>
      </c>
      <c r="Q1086" s="69">
        <f>VLOOKUP($A1086,공산품!$A100:$L887,10,FALSE)</f>
        <v>5000</v>
      </c>
      <c r="R1086" s="251">
        <f t="shared" si="227"/>
        <v>-10.714285714285714</v>
      </c>
      <c r="S1086" s="251">
        <f t="shared" si="228"/>
        <v>0</v>
      </c>
      <c r="T1086" s="68">
        <f>VLOOKUP($A1086,[1]전년동월vs전월vs당월!$A$994:$AA$1768,22,FALSE)</f>
        <v>4200</v>
      </c>
      <c r="U1086" s="68">
        <v>5320</v>
      </c>
      <c r="V1086" s="69">
        <f>VLOOKUP($A1086,공산품!$A100:$L887,11,FALSE)</f>
        <v>5320</v>
      </c>
      <c r="W1086" s="251">
        <f t="shared" si="229"/>
        <v>26.666666666666668</v>
      </c>
      <c r="X1086" s="251">
        <f t="shared" si="230"/>
        <v>0</v>
      </c>
      <c r="Y1086" s="68">
        <f>VLOOKUP($A1086,[1]전년동월vs전월vs당월!$A$994:$AA$1768,27,FALSE)</f>
        <v>5340</v>
      </c>
      <c r="Z1086" s="68">
        <v>5340</v>
      </c>
      <c r="AA1086" s="69">
        <f>VLOOKUP($A1086,공산품!$A100:$L887,12,FALSE)</f>
        <v>5340</v>
      </c>
      <c r="AB1086" s="251">
        <f t="shared" si="231"/>
        <v>0</v>
      </c>
      <c r="AC1086" s="251">
        <f t="shared" si="232"/>
        <v>0</v>
      </c>
      <c r="AD1086" s="111"/>
    </row>
    <row r="1087" spans="1:30" s="64" customFormat="1" ht="14.1" customHeight="1">
      <c r="A1087" s="64">
        <v>95</v>
      </c>
      <c r="B1087" s="16" t="str">
        <f t="shared" si="224"/>
        <v>파스타kg푸실리오뚜기</v>
      </c>
      <c r="C1087" s="86"/>
      <c r="D1087" s="93" t="s">
        <v>704</v>
      </c>
      <c r="E1087" s="92" t="s">
        <v>755</v>
      </c>
      <c r="F1087" s="92"/>
      <c r="G1087" s="88" t="s">
        <v>418</v>
      </c>
      <c r="H1087" s="95" t="s">
        <v>758</v>
      </c>
      <c r="I1087" s="87" t="s">
        <v>636</v>
      </c>
      <c r="J1087" s="68">
        <f>VLOOKUP($A1087,[1]전년동월vs전월vs당월!$A$994:$AA$1768,12,FALSE)</f>
        <v>4900</v>
      </c>
      <c r="K1087" s="68">
        <v>4900</v>
      </c>
      <c r="L1087" s="69">
        <f>VLOOKUP($A1087,공산품!$A101:$L888,9,FALSE)</f>
        <v>4900</v>
      </c>
      <c r="M1087" s="251">
        <f t="shared" si="225"/>
        <v>0</v>
      </c>
      <c r="N1087" s="251">
        <f t="shared" si="226"/>
        <v>0</v>
      </c>
      <c r="O1087" s="68">
        <f>VLOOKUP($A1087,[1]전년동월vs전월vs당월!$A$994:$AA$1768,17,FALSE)</f>
        <v>5600</v>
      </c>
      <c r="P1087" s="68">
        <v>5600</v>
      </c>
      <c r="Q1087" s="69">
        <f>VLOOKUP($A1087,공산품!$A101:$L888,10,FALSE)</f>
        <v>5600</v>
      </c>
      <c r="R1087" s="251">
        <f t="shared" si="227"/>
        <v>0</v>
      </c>
      <c r="S1087" s="251">
        <f t="shared" si="228"/>
        <v>0</v>
      </c>
      <c r="T1087" s="68">
        <f>VLOOKUP($A1087,[1]전년동월vs전월vs당월!$A$994:$AA$1768,22,FALSE)</f>
        <v>4200</v>
      </c>
      <c r="U1087" s="68">
        <v>5320</v>
      </c>
      <c r="V1087" s="69">
        <f>VLOOKUP($A1087,공산품!$A101:$L888,11,FALSE)</f>
        <v>5320</v>
      </c>
      <c r="W1087" s="251">
        <f t="shared" si="229"/>
        <v>26.666666666666668</v>
      </c>
      <c r="X1087" s="251">
        <f t="shared" si="230"/>
        <v>0</v>
      </c>
      <c r="Y1087" s="68">
        <f>VLOOKUP($A1087,[1]전년동월vs전월vs당월!$A$994:$AA$1768,27,FALSE)</f>
        <v>5340</v>
      </c>
      <c r="Z1087" s="68">
        <v>5340</v>
      </c>
      <c r="AA1087" s="69">
        <f>VLOOKUP($A1087,공산품!$A101:$L888,12,FALSE)</f>
        <v>5340</v>
      </c>
      <c r="AB1087" s="251">
        <f t="shared" si="231"/>
        <v>0</v>
      </c>
      <c r="AC1087" s="251">
        <f t="shared" si="232"/>
        <v>0</v>
      </c>
      <c r="AD1087" s="111"/>
    </row>
    <row r="1088" spans="1:30" s="64" customFormat="1" ht="14.1" customHeight="1">
      <c r="A1088" s="64">
        <v>96</v>
      </c>
      <c r="B1088" s="16" t="str">
        <f t="shared" si="224"/>
        <v>파스타kg파팔레,나비모양면사랑</v>
      </c>
      <c r="C1088" s="86"/>
      <c r="D1088" s="93" t="s">
        <v>704</v>
      </c>
      <c r="E1088" s="92" t="s">
        <v>755</v>
      </c>
      <c r="F1088" s="93"/>
      <c r="G1088" s="87" t="s">
        <v>418</v>
      </c>
      <c r="H1088" s="95" t="s">
        <v>759</v>
      </c>
      <c r="I1088" s="88" t="s">
        <v>713</v>
      </c>
      <c r="J1088" s="68" t="str">
        <f>VLOOKUP($A1088,[1]전년동월vs전월vs당월!$A$994:$AA$1768,12,FALSE)</f>
        <v>-</v>
      </c>
      <c r="K1088" s="68" t="s">
        <v>628</v>
      </c>
      <c r="L1088" s="69" t="str">
        <f>VLOOKUP($A1088,공산품!$A102:$L889,9,FALSE)</f>
        <v>-</v>
      </c>
      <c r="M1088" s="251" t="e">
        <f t="shared" si="225"/>
        <v>#VALUE!</v>
      </c>
      <c r="N1088" s="251" t="e">
        <f t="shared" si="226"/>
        <v>#VALUE!</v>
      </c>
      <c r="O1088" s="68">
        <f>VLOOKUP($A1088,[1]전년동월vs전월vs당월!$A$994:$AA$1768,17,FALSE)</f>
        <v>5000</v>
      </c>
      <c r="P1088" s="68">
        <v>5000</v>
      </c>
      <c r="Q1088" s="69">
        <f>VLOOKUP($A1088,공산품!$A102:$L889,10,FALSE)</f>
        <v>5000</v>
      </c>
      <c r="R1088" s="251">
        <f t="shared" si="227"/>
        <v>0</v>
      </c>
      <c r="S1088" s="251">
        <f t="shared" si="228"/>
        <v>0</v>
      </c>
      <c r="T1088" s="68">
        <f>VLOOKUP($A1088,[1]전년동월vs전월vs당월!$A$994:$AA$1768,22,FALSE)</f>
        <v>5640</v>
      </c>
      <c r="U1088" s="68" t="s">
        <v>628</v>
      </c>
      <c r="V1088" s="69" t="str">
        <f>VLOOKUP($A1088,공산품!$A102:$L889,11,FALSE)</f>
        <v>-</v>
      </c>
      <c r="W1088" s="251" t="e">
        <f t="shared" si="229"/>
        <v>#VALUE!</v>
      </c>
      <c r="X1088" s="251" t="e">
        <f t="shared" si="230"/>
        <v>#VALUE!</v>
      </c>
      <c r="Y1088" s="68" t="str">
        <f>VLOOKUP($A1088,[1]전년동월vs전월vs당월!$A$994:$AA$1768,27,FALSE)</f>
        <v>-</v>
      </c>
      <c r="Z1088" s="68" t="s">
        <v>628</v>
      </c>
      <c r="AA1088" s="69" t="str">
        <f>VLOOKUP($A1088,공산품!$A102:$L889,12,FALSE)</f>
        <v>-</v>
      </c>
      <c r="AB1088" s="251" t="e">
        <f t="shared" si="231"/>
        <v>#VALUE!</v>
      </c>
      <c r="AC1088" s="251" t="e">
        <f t="shared" si="232"/>
        <v>#VALUE!</v>
      </c>
      <c r="AD1088" s="111"/>
    </row>
    <row r="1089" spans="1:30" s="64" customFormat="1" ht="14.1" customHeight="1">
      <c r="A1089" s="64">
        <v>97</v>
      </c>
      <c r="B1089" s="16" t="str">
        <f t="shared" si="224"/>
        <v>동부묵2kg비절단농민식품</v>
      </c>
      <c r="C1089" s="86">
        <v>28</v>
      </c>
      <c r="D1089" s="93" t="s">
        <v>760</v>
      </c>
      <c r="E1089" s="92" t="s">
        <v>761</v>
      </c>
      <c r="F1089" s="92"/>
      <c r="G1089" s="88" t="s">
        <v>135</v>
      </c>
      <c r="H1089" s="95" t="s">
        <v>762</v>
      </c>
      <c r="I1089" s="88" t="s">
        <v>763</v>
      </c>
      <c r="J1089" s="68" t="str">
        <f>VLOOKUP($A1089,[1]전년동월vs전월vs당월!$A$994:$AA$1768,12,FALSE)</f>
        <v>-</v>
      </c>
      <c r="K1089" s="68" t="s">
        <v>628</v>
      </c>
      <c r="L1089" s="69" t="str">
        <f>VLOOKUP($A1089,공산품!$A103:$L890,9,FALSE)</f>
        <v>-</v>
      </c>
      <c r="M1089" s="251" t="e">
        <f t="shared" si="225"/>
        <v>#VALUE!</v>
      </c>
      <c r="N1089" s="251" t="e">
        <f t="shared" si="226"/>
        <v>#VALUE!</v>
      </c>
      <c r="O1089" s="68" t="str">
        <f>VLOOKUP($A1089,[1]전년동월vs전월vs당월!$A$994:$AA$1768,17,FALSE)</f>
        <v>-</v>
      </c>
      <c r="P1089" s="68" t="s">
        <v>628</v>
      </c>
      <c r="Q1089" s="69" t="str">
        <f>VLOOKUP($A1089,공산품!$A103:$L890,10,FALSE)</f>
        <v>-</v>
      </c>
      <c r="R1089" s="251" t="e">
        <f t="shared" si="227"/>
        <v>#VALUE!</v>
      </c>
      <c r="S1089" s="251" t="e">
        <f t="shared" si="228"/>
        <v>#VALUE!</v>
      </c>
      <c r="T1089" s="68">
        <f>VLOOKUP($A1089,[1]전년동월vs전월vs당월!$A$994:$AA$1768,22,FALSE)</f>
        <v>4900</v>
      </c>
      <c r="U1089" s="68" t="s">
        <v>628</v>
      </c>
      <c r="V1089" s="69" t="str">
        <f>VLOOKUP($A1089,공산품!$A103:$L890,11,FALSE)</f>
        <v>-</v>
      </c>
      <c r="W1089" s="251" t="e">
        <f t="shared" si="229"/>
        <v>#VALUE!</v>
      </c>
      <c r="X1089" s="251" t="e">
        <f t="shared" si="230"/>
        <v>#VALUE!</v>
      </c>
      <c r="Y1089" s="68">
        <f>VLOOKUP($A1089,[1]전년동월vs전월vs당월!$A$994:$AA$1768,27,FALSE)</f>
        <v>3600</v>
      </c>
      <c r="Z1089" s="68">
        <v>3600</v>
      </c>
      <c r="AA1089" s="69">
        <f>VLOOKUP($A1089,공산품!$A103:$L890,12,FALSE)</f>
        <v>3600</v>
      </c>
      <c r="AB1089" s="251">
        <f t="shared" si="231"/>
        <v>0</v>
      </c>
      <c r="AC1089" s="251">
        <f t="shared" si="232"/>
        <v>0</v>
      </c>
      <c r="AD1089" s="111"/>
    </row>
    <row r="1090" spans="1:30" s="64" customFormat="1" ht="14.1" customHeight="1">
      <c r="A1090" s="64">
        <v>98</v>
      </c>
      <c r="B1090" s="16" t="str">
        <f t="shared" si="224"/>
        <v>올방개묵중국산2kg물밤묵농민식품</v>
      </c>
      <c r="C1090" s="85">
        <v>29</v>
      </c>
      <c r="D1090" s="93" t="s">
        <v>760</v>
      </c>
      <c r="E1090" s="92" t="s">
        <v>764</v>
      </c>
      <c r="F1090" s="102" t="s">
        <v>765</v>
      </c>
      <c r="G1090" s="88" t="s">
        <v>135</v>
      </c>
      <c r="H1090" s="96" t="s">
        <v>766</v>
      </c>
      <c r="I1090" s="87" t="s">
        <v>763</v>
      </c>
      <c r="J1090" s="68" t="str">
        <f>VLOOKUP($A1090,[1]전년동월vs전월vs당월!$A$994:$AA$1768,12,FALSE)</f>
        <v>-</v>
      </c>
      <c r="K1090" s="68" t="s">
        <v>628</v>
      </c>
      <c r="L1090" s="69" t="str">
        <f>VLOOKUP($A1090,공산품!$A104:$L891,9,FALSE)</f>
        <v>-</v>
      </c>
      <c r="M1090" s="251" t="e">
        <f t="shared" si="225"/>
        <v>#VALUE!</v>
      </c>
      <c r="N1090" s="251" t="e">
        <f t="shared" si="226"/>
        <v>#VALUE!</v>
      </c>
      <c r="O1090" s="68" t="str">
        <f>VLOOKUP($A1090,[1]전년동월vs전월vs당월!$A$994:$AA$1768,17,FALSE)</f>
        <v>-</v>
      </c>
      <c r="P1090" s="68" t="s">
        <v>628</v>
      </c>
      <c r="Q1090" s="69" t="str">
        <f>VLOOKUP($A1090,공산품!$A104:$L891,10,FALSE)</f>
        <v>-</v>
      </c>
      <c r="R1090" s="251" t="e">
        <f t="shared" si="227"/>
        <v>#VALUE!</v>
      </c>
      <c r="S1090" s="251" t="e">
        <f t="shared" si="228"/>
        <v>#VALUE!</v>
      </c>
      <c r="T1090" s="68">
        <f>VLOOKUP($A1090,[1]전년동월vs전월vs당월!$A$994:$AA$1768,22,FALSE)</f>
        <v>0</v>
      </c>
      <c r="U1090" s="68" t="s">
        <v>628</v>
      </c>
      <c r="V1090" s="69" t="str">
        <f>VLOOKUP($A1090,공산품!$A104:$L891,11,FALSE)</f>
        <v>-</v>
      </c>
      <c r="W1090" s="251" t="e">
        <f t="shared" si="229"/>
        <v>#VALUE!</v>
      </c>
      <c r="X1090" s="251" t="e">
        <f t="shared" si="230"/>
        <v>#VALUE!</v>
      </c>
      <c r="Y1090" s="68">
        <f>VLOOKUP($A1090,[1]전년동월vs전월vs당월!$A$994:$AA$1768,27,FALSE)</f>
        <v>3900</v>
      </c>
      <c r="Z1090" s="68">
        <v>3900</v>
      </c>
      <c r="AA1090" s="69">
        <f>VLOOKUP($A1090,공산품!$A104:$L891,12,FALSE)</f>
        <v>3900</v>
      </c>
      <c r="AB1090" s="251">
        <f t="shared" si="231"/>
        <v>0</v>
      </c>
      <c r="AC1090" s="251">
        <f t="shared" si="232"/>
        <v>0</v>
      </c>
      <c r="AD1090" s="111"/>
    </row>
    <row r="1091" spans="1:30" s="64" customFormat="1" ht="14.1" customHeight="1">
      <c r="A1091" s="64">
        <v>99</v>
      </c>
      <c r="B1091" s="16" t="str">
        <f t="shared" si="224"/>
        <v>식빵750g샤니</v>
      </c>
      <c r="C1091" s="85">
        <v>30</v>
      </c>
      <c r="D1091" s="93" t="s">
        <v>767</v>
      </c>
      <c r="E1091" s="93" t="s">
        <v>136</v>
      </c>
      <c r="F1091" s="93"/>
      <c r="G1091" s="87" t="s">
        <v>694</v>
      </c>
      <c r="H1091" s="95"/>
      <c r="I1091" s="87" t="s">
        <v>768</v>
      </c>
      <c r="J1091" s="68">
        <f>VLOOKUP($A1091,[1]전년동월vs전월vs당월!$A$994:$AA$1768,12,FALSE)</f>
        <v>2200</v>
      </c>
      <c r="K1091" s="68">
        <v>2350</v>
      </c>
      <c r="L1091" s="69">
        <f>VLOOKUP($A1091,공산품!$A105:$L892,9,FALSE)</f>
        <v>2350</v>
      </c>
      <c r="M1091" s="251">
        <f t="shared" si="225"/>
        <v>6.8181818181818183</v>
      </c>
      <c r="N1091" s="251">
        <f t="shared" si="226"/>
        <v>0</v>
      </c>
      <c r="O1091" s="68" t="str">
        <f>VLOOKUP($A1091,[1]전년동월vs전월vs당월!$A$994:$AA$1768,17,FALSE)</f>
        <v>-</v>
      </c>
      <c r="P1091" s="68" t="s">
        <v>628</v>
      </c>
      <c r="Q1091" s="69" t="str">
        <f>VLOOKUP($A1091,공산품!$A105:$L892,10,FALSE)</f>
        <v>-</v>
      </c>
      <c r="R1091" s="251" t="e">
        <f t="shared" si="227"/>
        <v>#VALUE!</v>
      </c>
      <c r="S1091" s="251" t="e">
        <f t="shared" si="228"/>
        <v>#VALUE!</v>
      </c>
      <c r="T1091" s="68">
        <f>VLOOKUP($A1091,[1]전년동월vs전월vs당월!$A$994:$AA$1768,22,FALSE)</f>
        <v>1850</v>
      </c>
      <c r="U1091" s="68">
        <v>2400</v>
      </c>
      <c r="V1091" s="69">
        <f>VLOOKUP($A1091,공산품!$A105:$L892,11,FALSE)</f>
        <v>1980</v>
      </c>
      <c r="W1091" s="251">
        <f t="shared" si="229"/>
        <v>7.0270270270270272</v>
      </c>
      <c r="X1091" s="251">
        <f t="shared" si="230"/>
        <v>-17.5</v>
      </c>
      <c r="Y1091" s="68">
        <f>VLOOKUP($A1091,[1]전년동월vs전월vs당월!$A$994:$AA$1768,27,FALSE)</f>
        <v>2310</v>
      </c>
      <c r="Z1091" s="68">
        <v>2310</v>
      </c>
      <c r="AA1091" s="69">
        <f>VLOOKUP($A1091,공산품!$A105:$L892,12,FALSE)</f>
        <v>2310</v>
      </c>
      <c r="AB1091" s="251">
        <f t="shared" si="231"/>
        <v>0</v>
      </c>
      <c r="AC1091" s="251">
        <f t="shared" si="232"/>
        <v>0</v>
      </c>
      <c r="AD1091" s="83"/>
    </row>
    <row r="1092" spans="1:30" s="64" customFormat="1" ht="14.1" customHeight="1">
      <c r="A1092" s="64">
        <v>100</v>
      </c>
      <c r="B1092" s="16" t="str">
        <f t="shared" si="224"/>
        <v>식빵/삼립750g샌드위치식빵/대삼립</v>
      </c>
      <c r="C1092" s="85"/>
      <c r="D1092" s="93" t="s">
        <v>767</v>
      </c>
      <c r="E1092" s="93" t="s">
        <v>136</v>
      </c>
      <c r="F1092" s="93" t="s">
        <v>769</v>
      </c>
      <c r="G1092" s="87" t="s">
        <v>694</v>
      </c>
      <c r="H1092" s="96" t="s">
        <v>137</v>
      </c>
      <c r="I1092" s="87" t="s">
        <v>770</v>
      </c>
      <c r="J1092" s="68">
        <f>VLOOKUP($A1092,[1]전년동월vs전월vs당월!$A$994:$AA$1768,12,FALSE)</f>
        <v>2200</v>
      </c>
      <c r="K1092" s="68">
        <v>2350</v>
      </c>
      <c r="L1092" s="69">
        <f>VLOOKUP($A1092,공산품!$A106:$L893,9,FALSE)</f>
        <v>2350</v>
      </c>
      <c r="M1092" s="251">
        <f t="shared" si="225"/>
        <v>6.8181818181818183</v>
      </c>
      <c r="N1092" s="251">
        <f t="shared" si="226"/>
        <v>0</v>
      </c>
      <c r="O1092" s="68" t="str">
        <f>VLOOKUP($A1092,[1]전년동월vs전월vs당월!$A$994:$AA$1768,17,FALSE)</f>
        <v>-</v>
      </c>
      <c r="P1092" s="68" t="s">
        <v>628</v>
      </c>
      <c r="Q1092" s="69">
        <f>VLOOKUP($A1092,공산품!$A106:$L893,10,FALSE)</f>
        <v>1830</v>
      </c>
      <c r="R1092" s="251" t="e">
        <f t="shared" si="227"/>
        <v>#VALUE!</v>
      </c>
      <c r="S1092" s="251" t="e">
        <f t="shared" si="228"/>
        <v>#VALUE!</v>
      </c>
      <c r="T1092" s="68">
        <f>VLOOKUP($A1092,[1]전년동월vs전월vs당월!$A$994:$AA$1768,22,FALSE)</f>
        <v>1850</v>
      </c>
      <c r="U1092" s="68">
        <v>2400</v>
      </c>
      <c r="V1092" s="69">
        <f>VLOOKUP($A1092,공산품!$A106:$L893,11,FALSE)</f>
        <v>1850</v>
      </c>
      <c r="W1092" s="251">
        <f t="shared" si="229"/>
        <v>0</v>
      </c>
      <c r="X1092" s="251">
        <f t="shared" si="230"/>
        <v>-22.916666666666668</v>
      </c>
      <c r="Y1092" s="68">
        <f>VLOOKUP($A1092,[1]전년동월vs전월vs당월!$A$994:$AA$1768,27,FALSE)</f>
        <v>2450</v>
      </c>
      <c r="Z1092" s="68">
        <v>2450</v>
      </c>
      <c r="AA1092" s="69">
        <f>VLOOKUP($A1092,공산품!$A106:$L893,12,FALSE)</f>
        <v>2450</v>
      </c>
      <c r="AB1092" s="251">
        <f t="shared" si="231"/>
        <v>0</v>
      </c>
      <c r="AC1092" s="251">
        <f t="shared" si="232"/>
        <v>0</v>
      </c>
      <c r="AD1092" s="83"/>
    </row>
    <row r="1093" spans="1:30" s="64" customFormat="1" ht="14.1" customHeight="1">
      <c r="A1093" s="64">
        <v>101</v>
      </c>
      <c r="B1093" s="16" t="str">
        <f t="shared" si="224"/>
        <v>식빵/크라운kg샌드위치식빵/대크라운베이커리</v>
      </c>
      <c r="C1093" s="85"/>
      <c r="D1093" s="93" t="s">
        <v>767</v>
      </c>
      <c r="E1093" s="93" t="s">
        <v>136</v>
      </c>
      <c r="F1093" s="93" t="s">
        <v>771</v>
      </c>
      <c r="G1093" s="87" t="s">
        <v>418</v>
      </c>
      <c r="H1093" s="96" t="s">
        <v>137</v>
      </c>
      <c r="I1093" s="87" t="s">
        <v>772</v>
      </c>
      <c r="J1093" s="68" t="str">
        <f>VLOOKUP($A1093,[1]전년동월vs전월vs당월!$A$994:$AA$1768,12,FALSE)</f>
        <v>-</v>
      </c>
      <c r="K1093" s="68" t="s">
        <v>628</v>
      </c>
      <c r="L1093" s="69" t="str">
        <f>VLOOKUP($A1093,공산품!$A107:$L894,9,FALSE)</f>
        <v>-</v>
      </c>
      <c r="M1093" s="251" t="e">
        <f t="shared" si="225"/>
        <v>#VALUE!</v>
      </c>
      <c r="N1093" s="251" t="e">
        <f t="shared" si="226"/>
        <v>#VALUE!</v>
      </c>
      <c r="O1093" s="68" t="str">
        <f>VLOOKUP($A1093,[1]전년동월vs전월vs당월!$A$994:$AA$1768,17,FALSE)</f>
        <v>-</v>
      </c>
      <c r="P1093" s="68" t="s">
        <v>628</v>
      </c>
      <c r="Q1093" s="69" t="str">
        <f>VLOOKUP($A1093,공산품!$A107:$L894,10,FALSE)</f>
        <v>-</v>
      </c>
      <c r="R1093" s="251" t="e">
        <f t="shared" si="227"/>
        <v>#VALUE!</v>
      </c>
      <c r="S1093" s="251" t="e">
        <f t="shared" si="228"/>
        <v>#VALUE!</v>
      </c>
      <c r="T1093" s="68" t="str">
        <f>VLOOKUP($A1093,[1]전년동월vs전월vs당월!$A$994:$AA$1768,22,FALSE)</f>
        <v>-</v>
      </c>
      <c r="U1093" s="68" t="s">
        <v>628</v>
      </c>
      <c r="V1093" s="69" t="str">
        <f>VLOOKUP($A1093,공산품!$A107:$L894,11,FALSE)</f>
        <v>-</v>
      </c>
      <c r="W1093" s="251" t="e">
        <f t="shared" si="229"/>
        <v>#VALUE!</v>
      </c>
      <c r="X1093" s="251" t="e">
        <f t="shared" si="230"/>
        <v>#VALUE!</v>
      </c>
      <c r="Y1093" s="68" t="str">
        <f>VLOOKUP($A1093,[1]전년동월vs전월vs당월!$A$994:$AA$1768,27,FALSE)</f>
        <v>-</v>
      </c>
      <c r="Z1093" s="68" t="s">
        <v>628</v>
      </c>
      <c r="AA1093" s="69" t="str">
        <f>VLOOKUP($A1093,공산품!$A107:$L894,12,FALSE)</f>
        <v>-</v>
      </c>
      <c r="AB1093" s="251" t="e">
        <f t="shared" si="231"/>
        <v>#VALUE!</v>
      </c>
      <c r="AC1093" s="251" t="e">
        <f t="shared" si="232"/>
        <v>#VALUE!</v>
      </c>
      <c r="AD1093" s="83"/>
    </row>
    <row r="1094" spans="1:30" s="64" customFormat="1" ht="14.1" customHeight="1">
      <c r="A1094" s="64">
        <v>102</v>
      </c>
      <c r="B1094" s="16" t="str">
        <f t="shared" si="224"/>
        <v>도우넛kg20g,참깨볼(지마구)</v>
      </c>
      <c r="C1094" s="85">
        <v>31</v>
      </c>
      <c r="D1094" s="93" t="s">
        <v>773</v>
      </c>
      <c r="E1094" s="92" t="s">
        <v>774</v>
      </c>
      <c r="F1094" s="93"/>
      <c r="G1094" s="87" t="s">
        <v>418</v>
      </c>
      <c r="H1094" s="95" t="s">
        <v>775</v>
      </c>
      <c r="I1094" s="88"/>
      <c r="J1094" s="68" t="str">
        <f>VLOOKUP($A1094,[1]전년동월vs전월vs당월!$A$994:$AA$1768,12,FALSE)</f>
        <v>-</v>
      </c>
      <c r="K1094" s="68" t="s">
        <v>628</v>
      </c>
      <c r="L1094" s="69" t="str">
        <f>VLOOKUP($A1094,공산품!$A108:$L895,9,FALSE)</f>
        <v>-</v>
      </c>
      <c r="M1094" s="251" t="e">
        <f t="shared" si="225"/>
        <v>#VALUE!</v>
      </c>
      <c r="N1094" s="251" t="e">
        <f t="shared" si="226"/>
        <v>#VALUE!</v>
      </c>
      <c r="O1094" s="68" t="str">
        <f>VLOOKUP($A1094,[1]전년동월vs전월vs당월!$A$994:$AA$1768,17,FALSE)</f>
        <v>-</v>
      </c>
      <c r="P1094" s="68" t="s">
        <v>628</v>
      </c>
      <c r="Q1094" s="69" t="str">
        <f>VLOOKUP($A1094,공산품!$A108:$L895,10,FALSE)</f>
        <v>-</v>
      </c>
      <c r="R1094" s="251" t="e">
        <f t="shared" si="227"/>
        <v>#VALUE!</v>
      </c>
      <c r="S1094" s="251" t="e">
        <f t="shared" si="228"/>
        <v>#VALUE!</v>
      </c>
      <c r="T1094" s="68" t="str">
        <f>VLOOKUP($A1094,[1]전년동월vs전월vs당월!$A$994:$AA$1768,22,FALSE)</f>
        <v>-</v>
      </c>
      <c r="U1094" s="68" t="s">
        <v>628</v>
      </c>
      <c r="V1094" s="69" t="str">
        <f>VLOOKUP($A1094,공산품!$A108:$L895,11,FALSE)</f>
        <v>-</v>
      </c>
      <c r="W1094" s="251" t="e">
        <f t="shared" si="229"/>
        <v>#VALUE!</v>
      </c>
      <c r="X1094" s="251" t="e">
        <f t="shared" si="230"/>
        <v>#VALUE!</v>
      </c>
      <c r="Y1094" s="68" t="str">
        <f>VLOOKUP($A1094,[1]전년동월vs전월vs당월!$A$994:$AA$1768,27,FALSE)</f>
        <v>-</v>
      </c>
      <c r="Z1094" s="68" t="s">
        <v>628</v>
      </c>
      <c r="AA1094" s="69" t="str">
        <f>VLOOKUP($A1094,공산품!$A108:$L895,12,FALSE)</f>
        <v>-</v>
      </c>
      <c r="AB1094" s="251" t="e">
        <f t="shared" si="231"/>
        <v>#VALUE!</v>
      </c>
      <c r="AC1094" s="251" t="e">
        <f t="shared" si="232"/>
        <v>#VALUE!</v>
      </c>
      <c r="AD1094" s="83"/>
    </row>
    <row r="1095" spans="1:30" s="64" customFormat="1" ht="14.1" customHeight="1">
      <c r="A1095" s="64">
        <v>103</v>
      </c>
      <c r="B1095" s="16" t="str">
        <f t="shared" ref="B1095:B1158" si="233">E1095&amp;F1095&amp;G1095&amp;H1095&amp;I1095</f>
        <v>옥수수알kg찰옥수수알기린농협</v>
      </c>
      <c r="C1095" s="86">
        <v>32</v>
      </c>
      <c r="D1095" s="93" t="s">
        <v>776</v>
      </c>
      <c r="E1095" s="92" t="s">
        <v>777</v>
      </c>
      <c r="F1095" s="92"/>
      <c r="G1095" s="88" t="s">
        <v>418</v>
      </c>
      <c r="H1095" s="95" t="s">
        <v>778</v>
      </c>
      <c r="I1095" s="88" t="s">
        <v>668</v>
      </c>
      <c r="J1095" s="68" t="str">
        <f>VLOOKUP($A1095,[1]전년동월vs전월vs당월!$A$994:$AA$1768,12,FALSE)</f>
        <v>-</v>
      </c>
      <c r="K1095" s="68" t="s">
        <v>628</v>
      </c>
      <c r="L1095" s="69" t="str">
        <f>VLOOKUP($A1095,공산품!$A109:$L896,9,FALSE)</f>
        <v>-</v>
      </c>
      <c r="M1095" s="251" t="e">
        <f t="shared" si="225"/>
        <v>#VALUE!</v>
      </c>
      <c r="N1095" s="251" t="e">
        <f t="shared" si="226"/>
        <v>#VALUE!</v>
      </c>
      <c r="O1095" s="68" t="str">
        <f>VLOOKUP($A1095,[1]전년동월vs전월vs당월!$A$994:$AA$1768,17,FALSE)</f>
        <v>-</v>
      </c>
      <c r="P1095" s="68" t="s">
        <v>628</v>
      </c>
      <c r="Q1095" s="69" t="str">
        <f>VLOOKUP($A1095,공산품!$A109:$L896,10,FALSE)</f>
        <v>-</v>
      </c>
      <c r="R1095" s="251" t="e">
        <f t="shared" si="227"/>
        <v>#VALUE!</v>
      </c>
      <c r="S1095" s="251" t="e">
        <f t="shared" si="228"/>
        <v>#VALUE!</v>
      </c>
      <c r="T1095" s="68">
        <f>VLOOKUP($A1095,[1]전년동월vs전월vs당월!$A$994:$AA$1768,22,FALSE)</f>
        <v>7200</v>
      </c>
      <c r="U1095" s="68">
        <v>7500</v>
      </c>
      <c r="V1095" s="69">
        <f>VLOOKUP($A1095,공산품!$A109:$L896,11,FALSE)</f>
        <v>7500</v>
      </c>
      <c r="W1095" s="251">
        <f t="shared" si="229"/>
        <v>4.166666666666667</v>
      </c>
      <c r="X1095" s="251">
        <f t="shared" si="230"/>
        <v>0</v>
      </c>
      <c r="Y1095" s="68">
        <f>VLOOKUP($A1095,[1]전년동월vs전월vs당월!$A$994:$AA$1768,27,FALSE)</f>
        <v>8980</v>
      </c>
      <c r="Z1095" s="68">
        <v>7380</v>
      </c>
      <c r="AA1095" s="69">
        <f>VLOOKUP($A1095,공산품!$A109:$L896,12,FALSE)</f>
        <v>7380</v>
      </c>
      <c r="AB1095" s="251">
        <f t="shared" si="231"/>
        <v>-17.817371937639198</v>
      </c>
      <c r="AC1095" s="251">
        <f t="shared" si="232"/>
        <v>0</v>
      </c>
      <c r="AD1095" s="83"/>
    </row>
    <row r="1096" spans="1:30" s="64" customFormat="1" ht="14.1" customHeight="1">
      <c r="A1096" s="64">
        <v>104</v>
      </c>
      <c r="B1096" s="16" t="str">
        <f t="shared" si="233"/>
        <v>잡곡500g청차조안동농협</v>
      </c>
      <c r="C1096" s="86">
        <v>33</v>
      </c>
      <c r="D1096" s="93" t="s">
        <v>776</v>
      </c>
      <c r="E1096" s="92" t="s">
        <v>779</v>
      </c>
      <c r="F1096" s="92"/>
      <c r="G1096" s="88" t="s">
        <v>116</v>
      </c>
      <c r="H1096" s="95" t="s">
        <v>780</v>
      </c>
      <c r="I1096" s="88" t="s">
        <v>781</v>
      </c>
      <c r="J1096" s="68" t="str">
        <f>VLOOKUP($A1096,[1]전년동월vs전월vs당월!$A$994:$AA$1768,12,FALSE)</f>
        <v>-</v>
      </c>
      <c r="K1096" s="68" t="s">
        <v>628</v>
      </c>
      <c r="L1096" s="69" t="str">
        <f>VLOOKUP($A1096,공산품!$A110:$L897,9,FALSE)</f>
        <v>-</v>
      </c>
      <c r="M1096" s="251" t="e">
        <f t="shared" si="225"/>
        <v>#VALUE!</v>
      </c>
      <c r="N1096" s="251" t="e">
        <f t="shared" si="226"/>
        <v>#VALUE!</v>
      </c>
      <c r="O1096" s="68" t="str">
        <f>VLOOKUP($A1096,[1]전년동월vs전월vs당월!$A$994:$AA$1768,17,FALSE)</f>
        <v>-</v>
      </c>
      <c r="P1096" s="68" t="s">
        <v>628</v>
      </c>
      <c r="Q1096" s="69" t="str">
        <f>VLOOKUP($A1096,공산품!$A110:$L897,10,FALSE)</f>
        <v>-</v>
      </c>
      <c r="R1096" s="251" t="e">
        <f t="shared" si="227"/>
        <v>#VALUE!</v>
      </c>
      <c r="S1096" s="251" t="e">
        <f t="shared" si="228"/>
        <v>#VALUE!</v>
      </c>
      <c r="T1096" s="68">
        <f>VLOOKUP($A1096,[1]전년동월vs전월vs당월!$A$994:$AA$1768,22,FALSE)</f>
        <v>11770</v>
      </c>
      <c r="U1096" s="68" t="s">
        <v>628</v>
      </c>
      <c r="V1096" s="69" t="str">
        <f>VLOOKUP($A1096,공산품!$A110:$L897,11,FALSE)</f>
        <v>-</v>
      </c>
      <c r="W1096" s="251" t="e">
        <f t="shared" si="229"/>
        <v>#VALUE!</v>
      </c>
      <c r="X1096" s="251" t="e">
        <f t="shared" si="230"/>
        <v>#VALUE!</v>
      </c>
      <c r="Y1096" s="68">
        <f>VLOOKUP($A1096,[1]전년동월vs전월vs당월!$A$994:$AA$1768,27,FALSE)</f>
        <v>9500</v>
      </c>
      <c r="Z1096" s="68">
        <v>7900</v>
      </c>
      <c r="AA1096" s="69">
        <f>VLOOKUP($A1096,공산품!$A110:$L897,12,FALSE)</f>
        <v>3900</v>
      </c>
      <c r="AB1096" s="251">
        <f t="shared" si="231"/>
        <v>-58.94736842105263</v>
      </c>
      <c r="AC1096" s="251">
        <f t="shared" si="232"/>
        <v>-50.632911392405063</v>
      </c>
      <c r="AD1096" s="83"/>
    </row>
    <row r="1097" spans="1:30" s="64" customFormat="1" ht="14.1" customHeight="1">
      <c r="A1097" s="64">
        <v>105</v>
      </c>
      <c r="B1097" s="16" t="str">
        <f t="shared" si="233"/>
        <v>혼합잡곡kg혼합영양곡14곡보성농협</v>
      </c>
      <c r="C1097" s="86">
        <v>34</v>
      </c>
      <c r="D1097" s="93" t="s">
        <v>776</v>
      </c>
      <c r="E1097" s="92" t="s">
        <v>782</v>
      </c>
      <c r="F1097" s="92"/>
      <c r="G1097" s="88" t="s">
        <v>418</v>
      </c>
      <c r="H1097" s="95" t="s">
        <v>783</v>
      </c>
      <c r="I1097" s="88" t="s">
        <v>784</v>
      </c>
      <c r="J1097" s="68" t="str">
        <f>VLOOKUP($A1097,[1]전년동월vs전월vs당월!$A$994:$AA$1768,12,FALSE)</f>
        <v>-</v>
      </c>
      <c r="K1097" s="68" t="s">
        <v>628</v>
      </c>
      <c r="L1097" s="69" t="str">
        <f>VLOOKUP($A1097,공산품!$A111:$L898,9,FALSE)</f>
        <v>-</v>
      </c>
      <c r="M1097" s="251" t="e">
        <f t="shared" si="225"/>
        <v>#VALUE!</v>
      </c>
      <c r="N1097" s="251" t="e">
        <f t="shared" si="226"/>
        <v>#VALUE!</v>
      </c>
      <c r="O1097" s="68" t="str">
        <f>VLOOKUP($A1097,[1]전년동월vs전월vs당월!$A$994:$AA$1768,17,FALSE)</f>
        <v>-</v>
      </c>
      <c r="P1097" s="68" t="s">
        <v>628</v>
      </c>
      <c r="Q1097" s="69" t="str">
        <f>VLOOKUP($A1097,공산품!$A111:$L898,10,FALSE)</f>
        <v>-</v>
      </c>
      <c r="R1097" s="251" t="e">
        <f t="shared" si="227"/>
        <v>#VALUE!</v>
      </c>
      <c r="S1097" s="251" t="e">
        <f t="shared" si="228"/>
        <v>#VALUE!</v>
      </c>
      <c r="T1097" s="68">
        <f>VLOOKUP($A1097,[1]전년동월vs전월vs당월!$A$994:$AA$1768,22,FALSE)</f>
        <v>0</v>
      </c>
      <c r="U1097" s="68">
        <v>9950</v>
      </c>
      <c r="V1097" s="69">
        <f>VLOOKUP($A1097,공산품!$A111:$L898,11,FALSE)</f>
        <v>10250</v>
      </c>
      <c r="W1097" s="251" t="e">
        <f t="shared" si="229"/>
        <v>#DIV/0!</v>
      </c>
      <c r="X1097" s="251">
        <f t="shared" si="230"/>
        <v>3.0150753768844223</v>
      </c>
      <c r="Y1097" s="68">
        <f>VLOOKUP($A1097,[1]전년동월vs전월vs당월!$A$994:$AA$1768,27,FALSE)</f>
        <v>8280</v>
      </c>
      <c r="Z1097" s="68">
        <v>8750</v>
      </c>
      <c r="AA1097" s="69">
        <f>VLOOKUP($A1097,공산품!$A111:$L898,12,FALSE)</f>
        <v>8750</v>
      </c>
      <c r="AB1097" s="251">
        <f t="shared" si="231"/>
        <v>5.6763285024154593</v>
      </c>
      <c r="AC1097" s="251">
        <f t="shared" si="232"/>
        <v>0</v>
      </c>
      <c r="AD1097" s="83"/>
    </row>
    <row r="1098" spans="1:30" s="64" customFormat="1" ht="14.1" customHeight="1">
      <c r="A1098" s="64">
        <v>106</v>
      </c>
      <c r="B1098" s="16" t="str">
        <f t="shared" si="233"/>
        <v>옥수수통조림2.126kg고형량1.75kg동원</v>
      </c>
      <c r="C1098" s="85">
        <v>35</v>
      </c>
      <c r="D1098" s="93" t="s">
        <v>785</v>
      </c>
      <c r="E1098" s="93" t="s">
        <v>786</v>
      </c>
      <c r="F1098" s="93"/>
      <c r="G1098" s="87" t="s">
        <v>787</v>
      </c>
      <c r="H1098" s="96" t="s">
        <v>788</v>
      </c>
      <c r="I1098" s="87" t="s">
        <v>382</v>
      </c>
      <c r="J1098" s="68">
        <f>VLOOKUP($A1098,[1]전년동월vs전월vs당월!$A$994:$AA$1768,12,FALSE)</f>
        <v>6200</v>
      </c>
      <c r="K1098" s="68">
        <v>5700</v>
      </c>
      <c r="L1098" s="69">
        <f>VLOOKUP($A1098,공산품!$A112:$L899,9,FALSE)</f>
        <v>6200</v>
      </c>
      <c r="M1098" s="251">
        <f t="shared" si="225"/>
        <v>0</v>
      </c>
      <c r="N1098" s="251">
        <f t="shared" si="226"/>
        <v>8.7719298245614041</v>
      </c>
      <c r="O1098" s="68">
        <f>VLOOKUP($A1098,[1]전년동월vs전월vs당월!$A$994:$AA$1768,17,FALSE)</f>
        <v>7200</v>
      </c>
      <c r="P1098" s="68">
        <v>7200</v>
      </c>
      <c r="Q1098" s="69">
        <f>VLOOKUP($A1098,공산품!$A112:$L899,10,FALSE)</f>
        <v>7200</v>
      </c>
      <c r="R1098" s="251">
        <f t="shared" si="227"/>
        <v>0</v>
      </c>
      <c r="S1098" s="251">
        <f t="shared" si="228"/>
        <v>0</v>
      </c>
      <c r="T1098" s="68">
        <f>VLOOKUP($A1098,[1]전년동월vs전월vs당월!$A$994:$AA$1768,22,FALSE)</f>
        <v>8320</v>
      </c>
      <c r="U1098" s="68" t="s">
        <v>628</v>
      </c>
      <c r="V1098" s="69" t="str">
        <f>VLOOKUP($A1098,공산품!$A112:$L899,11,FALSE)</f>
        <v>-</v>
      </c>
      <c r="W1098" s="251" t="e">
        <f t="shared" si="229"/>
        <v>#VALUE!</v>
      </c>
      <c r="X1098" s="251" t="e">
        <f t="shared" si="230"/>
        <v>#VALUE!</v>
      </c>
      <c r="Y1098" s="68">
        <f>VLOOKUP($A1098,[1]전년동월vs전월vs당월!$A$994:$AA$1768,27,FALSE)</f>
        <v>6550</v>
      </c>
      <c r="Z1098" s="68">
        <v>6550</v>
      </c>
      <c r="AA1098" s="69">
        <f>VLOOKUP($A1098,공산품!$A112:$L899,12,FALSE)</f>
        <v>6550</v>
      </c>
      <c r="AB1098" s="251">
        <f t="shared" si="231"/>
        <v>0</v>
      </c>
      <c r="AC1098" s="251">
        <f t="shared" si="232"/>
        <v>0</v>
      </c>
      <c r="AD1098" s="110"/>
    </row>
    <row r="1099" spans="1:30" s="64" customFormat="1" ht="14.1" customHeight="1">
      <c r="A1099" s="64">
        <v>107</v>
      </c>
      <c r="B1099" s="16" t="str">
        <f t="shared" si="233"/>
        <v>옥수수통조림미국옥수수82.3/세네카2.12kg오뚜기</v>
      </c>
      <c r="C1099" s="85"/>
      <c r="D1099" s="93" t="s">
        <v>785</v>
      </c>
      <c r="E1099" s="93" t="s">
        <v>786</v>
      </c>
      <c r="F1099" s="93" t="s">
        <v>789</v>
      </c>
      <c r="G1099" s="87" t="s">
        <v>790</v>
      </c>
      <c r="H1099" s="95"/>
      <c r="I1099" s="87" t="s">
        <v>636</v>
      </c>
      <c r="J1099" s="68">
        <f>VLOOKUP($A1099,[1]전년동월vs전월vs당월!$A$994:$AA$1768,12,FALSE)</f>
        <v>6590</v>
      </c>
      <c r="K1099" s="68">
        <v>5790</v>
      </c>
      <c r="L1099" s="69">
        <f>VLOOKUP($A1099,공산품!$A113:$L900,9,FALSE)</f>
        <v>5790</v>
      </c>
      <c r="M1099" s="251">
        <f t="shared" si="225"/>
        <v>-12.139605462822459</v>
      </c>
      <c r="N1099" s="251">
        <f t="shared" si="226"/>
        <v>0</v>
      </c>
      <c r="O1099" s="68" t="str">
        <f>VLOOKUP($A1099,[1]전년동월vs전월vs당월!$A$994:$AA$1768,17,FALSE)</f>
        <v>-</v>
      </c>
      <c r="P1099" s="68" t="s">
        <v>628</v>
      </c>
      <c r="Q1099" s="69" t="str">
        <f>VLOOKUP($A1099,공산품!$A113:$L900,10,FALSE)</f>
        <v>-</v>
      </c>
      <c r="R1099" s="251" t="e">
        <f t="shared" si="227"/>
        <v>#VALUE!</v>
      </c>
      <c r="S1099" s="251" t="e">
        <f t="shared" si="228"/>
        <v>#VALUE!</v>
      </c>
      <c r="T1099" s="68">
        <f>VLOOKUP($A1099,[1]전년동월vs전월vs당월!$A$994:$AA$1768,22,FALSE)</f>
        <v>7200</v>
      </c>
      <c r="U1099" s="68">
        <v>7200</v>
      </c>
      <c r="V1099" s="69">
        <f>VLOOKUP($A1099,공산품!$A113:$L900,11,FALSE)</f>
        <v>7200</v>
      </c>
      <c r="W1099" s="251">
        <f t="shared" si="229"/>
        <v>0</v>
      </c>
      <c r="X1099" s="251">
        <f t="shared" si="230"/>
        <v>0</v>
      </c>
      <c r="Y1099" s="68">
        <f>VLOOKUP($A1099,[1]전년동월vs전월vs당월!$A$994:$AA$1768,27,FALSE)</f>
        <v>6580</v>
      </c>
      <c r="Z1099" s="68">
        <v>6580</v>
      </c>
      <c r="AA1099" s="69">
        <f>VLOOKUP($A1099,공산품!$A113:$L900,12,FALSE)</f>
        <v>6580</v>
      </c>
      <c r="AB1099" s="251">
        <f t="shared" si="231"/>
        <v>0</v>
      </c>
      <c r="AC1099" s="251">
        <f t="shared" si="232"/>
        <v>0</v>
      </c>
      <c r="AD1099" s="110"/>
    </row>
    <row r="1100" spans="1:30" s="64" customFormat="1" ht="14.1" customHeight="1">
      <c r="A1100" s="64">
        <v>108</v>
      </c>
      <c r="B1100" s="16" t="str">
        <f t="shared" si="233"/>
        <v>옥수수통조림프랑스/자이언트2.12kg스위트콘, NGMO자이언트</v>
      </c>
      <c r="C1100" s="85"/>
      <c r="D1100" s="93" t="s">
        <v>785</v>
      </c>
      <c r="E1100" s="93" t="s">
        <v>786</v>
      </c>
      <c r="F1100" s="93" t="s">
        <v>791</v>
      </c>
      <c r="G1100" s="87" t="s">
        <v>790</v>
      </c>
      <c r="H1100" s="96" t="s">
        <v>2137</v>
      </c>
      <c r="I1100" s="87" t="s">
        <v>793</v>
      </c>
      <c r="J1100" s="68">
        <f>VLOOKUP($A1100,[1]전년동월vs전월vs당월!$A$994:$AA$1768,12,FALSE)</f>
        <v>7300</v>
      </c>
      <c r="K1100" s="68">
        <v>7300</v>
      </c>
      <c r="L1100" s="69">
        <f>VLOOKUP($A1100,공산품!$A114:$L901,9,FALSE)</f>
        <v>7300</v>
      </c>
      <c r="M1100" s="251">
        <f t="shared" si="225"/>
        <v>0</v>
      </c>
      <c r="N1100" s="251">
        <f t="shared" si="226"/>
        <v>0</v>
      </c>
      <c r="O1100" s="68" t="str">
        <f>VLOOKUP($A1100,[1]전년동월vs전월vs당월!$A$994:$AA$1768,17,FALSE)</f>
        <v>-</v>
      </c>
      <c r="P1100" s="68" t="s">
        <v>628</v>
      </c>
      <c r="Q1100" s="69" t="str">
        <f>VLOOKUP($A1100,공산품!$A114:$L901,10,FALSE)</f>
        <v>-</v>
      </c>
      <c r="R1100" s="251" t="e">
        <f t="shared" si="227"/>
        <v>#VALUE!</v>
      </c>
      <c r="S1100" s="251" t="e">
        <f t="shared" si="228"/>
        <v>#VALUE!</v>
      </c>
      <c r="T1100" s="68" t="str">
        <f>VLOOKUP($A1100,[1]전년동월vs전월vs당월!$A$994:$AA$1768,22,FALSE)</f>
        <v>-</v>
      </c>
      <c r="U1100" s="68" t="s">
        <v>628</v>
      </c>
      <c r="V1100" s="69" t="str">
        <f>VLOOKUP($A1100,공산품!$A114:$L901,11,FALSE)</f>
        <v>-</v>
      </c>
      <c r="W1100" s="251" t="e">
        <f t="shared" si="229"/>
        <v>#VALUE!</v>
      </c>
      <c r="X1100" s="251" t="e">
        <f t="shared" si="230"/>
        <v>#VALUE!</v>
      </c>
      <c r="Y1100" s="68" t="str">
        <f>VLOOKUP($A1100,[1]전년동월vs전월vs당월!$A$994:$AA$1768,27,FALSE)</f>
        <v>-</v>
      </c>
      <c r="Z1100" s="68" t="s">
        <v>628</v>
      </c>
      <c r="AA1100" s="69" t="str">
        <f>VLOOKUP($A1100,공산품!$A114:$L901,12,FALSE)</f>
        <v>-</v>
      </c>
      <c r="AB1100" s="251" t="e">
        <f t="shared" si="231"/>
        <v>#VALUE!</v>
      </c>
      <c r="AC1100" s="251" t="e">
        <f t="shared" si="232"/>
        <v>#VALUE!</v>
      </c>
      <c r="AD1100" s="111"/>
    </row>
    <row r="1101" spans="1:30" s="64" customFormat="1" ht="14.1" customHeight="1">
      <c r="A1101" s="64">
        <v>109</v>
      </c>
      <c r="B1101" s="16" t="str">
        <f t="shared" si="233"/>
        <v>옥수수통조림2.95kg제일제당</v>
      </c>
      <c r="C1101" s="85"/>
      <c r="D1101" s="93" t="s">
        <v>785</v>
      </c>
      <c r="E1101" s="93" t="s">
        <v>786</v>
      </c>
      <c r="F1101" s="93"/>
      <c r="G1101" s="87" t="s">
        <v>794</v>
      </c>
      <c r="H1101" s="96"/>
      <c r="I1101" s="87" t="s">
        <v>653</v>
      </c>
      <c r="J1101" s="68" t="str">
        <f>VLOOKUP($A1101,[1]전년동월vs전월vs당월!$A$994:$AA$1768,12,FALSE)</f>
        <v>-</v>
      </c>
      <c r="K1101" s="68">
        <v>4200</v>
      </c>
      <c r="L1101" s="69" t="str">
        <f>VLOOKUP($A1101,공산품!$A115:$L902,9,FALSE)</f>
        <v>-</v>
      </c>
      <c r="M1101" s="251" t="e">
        <f t="shared" si="225"/>
        <v>#VALUE!</v>
      </c>
      <c r="N1101" s="251" t="e">
        <f t="shared" si="226"/>
        <v>#VALUE!</v>
      </c>
      <c r="O1101" s="68" t="str">
        <f>VLOOKUP($A1101,[1]전년동월vs전월vs당월!$A$994:$AA$1768,17,FALSE)</f>
        <v>-</v>
      </c>
      <c r="P1101" s="68" t="s">
        <v>628</v>
      </c>
      <c r="Q1101" s="69" t="str">
        <f>VLOOKUP($A1101,공산품!$A115:$L902,10,FALSE)</f>
        <v>-</v>
      </c>
      <c r="R1101" s="251" t="e">
        <f t="shared" si="227"/>
        <v>#VALUE!</v>
      </c>
      <c r="S1101" s="251" t="e">
        <f t="shared" si="228"/>
        <v>#VALUE!</v>
      </c>
      <c r="T1101" s="68" t="str">
        <f>VLOOKUP($A1101,[1]전년동월vs전월vs당월!$A$994:$AA$1768,22,FALSE)</f>
        <v>-</v>
      </c>
      <c r="U1101" s="68" t="s">
        <v>628</v>
      </c>
      <c r="V1101" s="69" t="str">
        <f>VLOOKUP($A1101,공산품!$A115:$L902,11,FALSE)</f>
        <v>-</v>
      </c>
      <c r="W1101" s="251" t="e">
        <f t="shared" si="229"/>
        <v>#VALUE!</v>
      </c>
      <c r="X1101" s="251" t="e">
        <f t="shared" si="230"/>
        <v>#VALUE!</v>
      </c>
      <c r="Y1101" s="68" t="str">
        <f>VLOOKUP($A1101,[1]전년동월vs전월vs당월!$A$994:$AA$1768,27,FALSE)</f>
        <v>-</v>
      </c>
      <c r="Z1101" s="68">
        <v>4800</v>
      </c>
      <c r="AA1101" s="69">
        <f>VLOOKUP($A1101,공산품!$A115:$L902,12,FALSE)</f>
        <v>4800</v>
      </c>
      <c r="AB1101" s="251" t="e">
        <f t="shared" si="231"/>
        <v>#VALUE!</v>
      </c>
      <c r="AC1101" s="251">
        <f t="shared" si="232"/>
        <v>0</v>
      </c>
      <c r="AD1101" s="83"/>
    </row>
    <row r="1102" spans="1:30" s="64" customFormat="1" ht="14.1" customHeight="1">
      <c r="A1102" s="64">
        <v>110</v>
      </c>
      <c r="B1102" s="16" t="str">
        <f t="shared" si="233"/>
        <v>옥수수통조림340g스위트콘오뚜기</v>
      </c>
      <c r="C1102" s="85"/>
      <c r="D1102" s="93" t="s">
        <v>785</v>
      </c>
      <c r="E1102" s="93" t="s">
        <v>786</v>
      </c>
      <c r="F1102" s="93"/>
      <c r="G1102" s="87" t="s">
        <v>181</v>
      </c>
      <c r="H1102" s="95" t="s">
        <v>795</v>
      </c>
      <c r="I1102" s="87" t="s">
        <v>636</v>
      </c>
      <c r="J1102" s="68">
        <f>VLOOKUP($A1102,[1]전년동월vs전월vs당월!$A$994:$AA$1768,12,FALSE)</f>
        <v>1270</v>
      </c>
      <c r="K1102" s="68">
        <v>1270</v>
      </c>
      <c r="L1102" s="69">
        <f>VLOOKUP($A1102,공산품!$A116:$L903,9,FALSE)</f>
        <v>1160</v>
      </c>
      <c r="M1102" s="251">
        <f t="shared" si="225"/>
        <v>-8.6614173228346463</v>
      </c>
      <c r="N1102" s="251">
        <f t="shared" si="226"/>
        <v>-8.6614173228346463</v>
      </c>
      <c r="O1102" s="68">
        <f>VLOOKUP($A1102,[1]전년동월vs전월vs당월!$A$994:$AA$1768,17,FALSE)</f>
        <v>1300</v>
      </c>
      <c r="P1102" s="68">
        <v>1300</v>
      </c>
      <c r="Q1102" s="69">
        <f>VLOOKUP($A1102,공산품!$A116:$L903,10,FALSE)</f>
        <v>600</v>
      </c>
      <c r="R1102" s="251">
        <f t="shared" si="227"/>
        <v>-53.846153846153847</v>
      </c>
      <c r="S1102" s="251">
        <f t="shared" si="228"/>
        <v>-53.846153846153847</v>
      </c>
      <c r="T1102" s="68">
        <f>VLOOKUP($A1102,[1]전년동월vs전월vs당월!$A$994:$AA$1768,22,FALSE)</f>
        <v>1790</v>
      </c>
      <c r="U1102" s="68">
        <v>1790</v>
      </c>
      <c r="V1102" s="69">
        <f>VLOOKUP($A1102,공산품!$A116:$L903,11,FALSE)</f>
        <v>1790</v>
      </c>
      <c r="W1102" s="251">
        <f t="shared" si="229"/>
        <v>0</v>
      </c>
      <c r="X1102" s="251">
        <f t="shared" si="230"/>
        <v>0</v>
      </c>
      <c r="Y1102" s="68">
        <f>VLOOKUP($A1102,[1]전년동월vs전월vs당월!$A$994:$AA$1768,27,FALSE)</f>
        <v>1380</v>
      </c>
      <c r="Z1102" s="68">
        <v>1380</v>
      </c>
      <c r="AA1102" s="69">
        <f>VLOOKUP($A1102,공산품!$A116:$L903,12,FALSE)</f>
        <v>1380</v>
      </c>
      <c r="AB1102" s="251">
        <f t="shared" si="231"/>
        <v>0</v>
      </c>
      <c r="AC1102" s="251">
        <f t="shared" si="232"/>
        <v>0</v>
      </c>
      <c r="AD1102" s="83"/>
    </row>
    <row r="1103" spans="1:30" s="64" customFormat="1" ht="14.1" customHeight="1">
      <c r="A1103" s="64">
        <v>111</v>
      </c>
      <c r="B1103" s="16" t="str">
        <f t="shared" si="233"/>
        <v>감자전분국산/함양농협500g함양농협</v>
      </c>
      <c r="C1103" s="85">
        <v>36</v>
      </c>
      <c r="D1103" s="93" t="s">
        <v>496</v>
      </c>
      <c r="E1103" s="93" t="s">
        <v>796</v>
      </c>
      <c r="F1103" s="93" t="s">
        <v>670</v>
      </c>
      <c r="G1103" s="87" t="s">
        <v>116</v>
      </c>
      <c r="H1103" s="96"/>
      <c r="I1103" s="87" t="s">
        <v>671</v>
      </c>
      <c r="J1103" s="68" t="str">
        <f>VLOOKUP($A1103,[1]전년동월vs전월vs당월!$A$994:$AA$1768,12,FALSE)</f>
        <v>-</v>
      </c>
      <c r="K1103" s="68" t="s">
        <v>628</v>
      </c>
      <c r="L1103" s="69" t="str">
        <f>VLOOKUP($A1103,공산품!$A117:$L904,9,FALSE)</f>
        <v>-</v>
      </c>
      <c r="M1103" s="251" t="e">
        <f t="shared" si="225"/>
        <v>#VALUE!</v>
      </c>
      <c r="N1103" s="251" t="e">
        <f t="shared" si="226"/>
        <v>#VALUE!</v>
      </c>
      <c r="O1103" s="68" t="str">
        <f>VLOOKUP($A1103,[1]전년동월vs전월vs당월!$A$994:$AA$1768,17,FALSE)</f>
        <v>-</v>
      </c>
      <c r="P1103" s="68" t="s">
        <v>628</v>
      </c>
      <c r="Q1103" s="69" t="str">
        <f>VLOOKUP($A1103,공산품!$A117:$L904,10,FALSE)</f>
        <v>-</v>
      </c>
      <c r="R1103" s="251" t="e">
        <f t="shared" si="227"/>
        <v>#VALUE!</v>
      </c>
      <c r="S1103" s="251" t="e">
        <f t="shared" si="228"/>
        <v>#VALUE!</v>
      </c>
      <c r="T1103" s="68" t="str">
        <f>VLOOKUP($A1103,[1]전년동월vs전월vs당월!$A$994:$AA$1768,22,FALSE)</f>
        <v>-</v>
      </c>
      <c r="U1103" s="68" t="s">
        <v>628</v>
      </c>
      <c r="V1103" s="69" t="str">
        <f>VLOOKUP($A1103,공산품!$A117:$L904,11,FALSE)</f>
        <v>-</v>
      </c>
      <c r="W1103" s="251" t="e">
        <f t="shared" si="229"/>
        <v>#VALUE!</v>
      </c>
      <c r="X1103" s="251" t="e">
        <f t="shared" si="230"/>
        <v>#VALUE!</v>
      </c>
      <c r="Y1103" s="68">
        <f>VLOOKUP($A1103,[1]전년동월vs전월vs당월!$A$994:$AA$1768,27,FALSE)</f>
        <v>4500</v>
      </c>
      <c r="Z1103" s="68">
        <v>4500</v>
      </c>
      <c r="AA1103" s="69">
        <f>VLOOKUP($A1103,공산품!$A117:$L904,12,FALSE)</f>
        <v>4500</v>
      </c>
      <c r="AB1103" s="251">
        <f t="shared" si="231"/>
        <v>0</v>
      </c>
      <c r="AC1103" s="251">
        <f t="shared" si="232"/>
        <v>0</v>
      </c>
      <c r="AD1103" s="83"/>
    </row>
    <row r="1104" spans="1:30" s="64" customFormat="1" ht="14.1" customHeight="1">
      <c r="A1104" s="64">
        <v>112</v>
      </c>
      <c r="B1104" s="16" t="str">
        <f t="shared" si="233"/>
        <v>감자전분수입kg천우</v>
      </c>
      <c r="C1104" s="85"/>
      <c r="D1104" s="93" t="s">
        <v>496</v>
      </c>
      <c r="E1104" s="93" t="s">
        <v>796</v>
      </c>
      <c r="F1104" s="93" t="s">
        <v>128</v>
      </c>
      <c r="G1104" s="87" t="s">
        <v>418</v>
      </c>
      <c r="H1104" s="96"/>
      <c r="I1104" s="87" t="s">
        <v>797</v>
      </c>
      <c r="J1104" s="68" t="str">
        <f>VLOOKUP($A1104,[1]전년동월vs전월vs당월!$A$994:$AA$1768,12,FALSE)</f>
        <v>-</v>
      </c>
      <c r="K1104" s="68" t="s">
        <v>628</v>
      </c>
      <c r="L1104" s="69" t="str">
        <f>VLOOKUP($A1104,공산품!$A118:$L905,9,FALSE)</f>
        <v>-</v>
      </c>
      <c r="M1104" s="251" t="e">
        <f t="shared" si="225"/>
        <v>#VALUE!</v>
      </c>
      <c r="N1104" s="251" t="e">
        <f t="shared" si="226"/>
        <v>#VALUE!</v>
      </c>
      <c r="O1104" s="68">
        <f>VLOOKUP($A1104,[1]전년동월vs전월vs당월!$A$994:$AA$1768,17,FALSE)</f>
        <v>3000</v>
      </c>
      <c r="P1104" s="68">
        <v>3000</v>
      </c>
      <c r="Q1104" s="69">
        <f>VLOOKUP($A1104,공산품!$A118:$L905,10,FALSE)</f>
        <v>3400</v>
      </c>
      <c r="R1104" s="251">
        <f t="shared" si="227"/>
        <v>13.333333333333334</v>
      </c>
      <c r="S1104" s="251">
        <f t="shared" si="228"/>
        <v>13.333333333333334</v>
      </c>
      <c r="T1104" s="68">
        <f>VLOOKUP($A1104,[1]전년동월vs전월vs당월!$A$994:$AA$1768,22,FALSE)</f>
        <v>0</v>
      </c>
      <c r="U1104" s="68">
        <v>7150</v>
      </c>
      <c r="V1104" s="69">
        <f>VLOOKUP($A1104,공산품!$A118:$L905,11,FALSE)</f>
        <v>7150</v>
      </c>
      <c r="W1104" s="251" t="e">
        <f t="shared" si="229"/>
        <v>#DIV/0!</v>
      </c>
      <c r="X1104" s="251">
        <f t="shared" si="230"/>
        <v>0</v>
      </c>
      <c r="Y1104" s="68" t="str">
        <f>VLOOKUP($A1104,[1]전년동월vs전월vs당월!$A$994:$AA$1768,27,FALSE)</f>
        <v>-</v>
      </c>
      <c r="Z1104" s="68" t="s">
        <v>628</v>
      </c>
      <c r="AA1104" s="69" t="str">
        <f>VLOOKUP($A1104,공산품!$A118:$L905,12,FALSE)</f>
        <v>-</v>
      </c>
      <c r="AB1104" s="251" t="e">
        <f t="shared" si="231"/>
        <v>#VALUE!</v>
      </c>
      <c r="AC1104" s="251" t="e">
        <f t="shared" si="232"/>
        <v>#VALUE!</v>
      </c>
      <c r="AD1104" s="83"/>
    </row>
    <row r="1105" spans="1:30" s="64" customFormat="1" ht="14.1" customHeight="1">
      <c r="A1105" s="64">
        <v>113</v>
      </c>
      <c r="B1105" s="16" t="str">
        <f t="shared" si="233"/>
        <v>감자전분수입/샘초롱kg샘초롱</v>
      </c>
      <c r="C1105" s="85"/>
      <c r="D1105" s="93" t="s">
        <v>496</v>
      </c>
      <c r="E1105" s="93" t="s">
        <v>796</v>
      </c>
      <c r="F1105" s="93" t="s">
        <v>798</v>
      </c>
      <c r="G1105" s="87" t="s">
        <v>418</v>
      </c>
      <c r="H1105" s="96"/>
      <c r="I1105" s="87" t="s">
        <v>799</v>
      </c>
      <c r="J1105" s="68" t="str">
        <f>VLOOKUP($A1105,[1]전년동월vs전월vs당월!$A$994:$AA$1768,12,FALSE)</f>
        <v>-</v>
      </c>
      <c r="K1105" s="68" t="s">
        <v>628</v>
      </c>
      <c r="L1105" s="69" t="str">
        <f>VLOOKUP($A1105,공산품!$A119:$L906,9,FALSE)</f>
        <v>-</v>
      </c>
      <c r="M1105" s="251" t="e">
        <f t="shared" si="225"/>
        <v>#VALUE!</v>
      </c>
      <c r="N1105" s="251" t="e">
        <f t="shared" si="226"/>
        <v>#VALUE!</v>
      </c>
      <c r="O1105" s="68" t="str">
        <f>VLOOKUP($A1105,[1]전년동월vs전월vs당월!$A$994:$AA$1768,17,FALSE)</f>
        <v>-</v>
      </c>
      <c r="P1105" s="68" t="s">
        <v>628</v>
      </c>
      <c r="Q1105" s="69" t="str">
        <f>VLOOKUP($A1105,공산품!$A119:$L906,10,FALSE)</f>
        <v>-</v>
      </c>
      <c r="R1105" s="251" t="e">
        <f t="shared" si="227"/>
        <v>#VALUE!</v>
      </c>
      <c r="S1105" s="251" t="e">
        <f t="shared" si="228"/>
        <v>#VALUE!</v>
      </c>
      <c r="T1105" s="68">
        <f>VLOOKUP($A1105,[1]전년동월vs전월vs당월!$A$994:$AA$1768,22,FALSE)</f>
        <v>7130</v>
      </c>
      <c r="U1105" s="68" t="s">
        <v>628</v>
      </c>
      <c r="V1105" s="69" t="str">
        <f>VLOOKUP($A1105,공산품!$A119:$L906,11,FALSE)</f>
        <v>-</v>
      </c>
      <c r="W1105" s="251" t="e">
        <f t="shared" si="229"/>
        <v>#VALUE!</v>
      </c>
      <c r="X1105" s="251" t="e">
        <f t="shared" si="230"/>
        <v>#VALUE!</v>
      </c>
      <c r="Y1105" s="68" t="str">
        <f>VLOOKUP($A1105,[1]전년동월vs전월vs당월!$A$994:$AA$1768,27,FALSE)</f>
        <v>-</v>
      </c>
      <c r="Z1105" s="68" t="s">
        <v>628</v>
      </c>
      <c r="AA1105" s="69" t="str">
        <f>VLOOKUP($A1105,공산품!$A119:$L906,12,FALSE)</f>
        <v>-</v>
      </c>
      <c r="AB1105" s="251" t="e">
        <f t="shared" si="231"/>
        <v>#VALUE!</v>
      </c>
      <c r="AC1105" s="251" t="e">
        <f t="shared" si="232"/>
        <v>#VALUE!</v>
      </c>
      <c r="AD1105" s="83"/>
    </row>
    <row r="1106" spans="1:30" s="64" customFormat="1" ht="14.1" customHeight="1">
      <c r="A1106" s="64">
        <v>114</v>
      </c>
      <c r="B1106" s="16" t="str">
        <f t="shared" si="233"/>
        <v>감자전분수입kg오토</v>
      </c>
      <c r="C1106" s="85"/>
      <c r="D1106" s="93" t="s">
        <v>496</v>
      </c>
      <c r="E1106" s="93" t="s">
        <v>796</v>
      </c>
      <c r="F1106" s="93" t="s">
        <v>128</v>
      </c>
      <c r="G1106" s="87" t="s">
        <v>418</v>
      </c>
      <c r="H1106" s="96"/>
      <c r="I1106" s="87" t="s">
        <v>800</v>
      </c>
      <c r="J1106" s="68" t="str">
        <f>VLOOKUP($A1106,[1]전년동월vs전월vs당월!$A$994:$AA$1768,12,FALSE)</f>
        <v>-</v>
      </c>
      <c r="K1106" s="68">
        <v>6100</v>
      </c>
      <c r="L1106" s="69" t="str">
        <f>VLOOKUP($A1106,공산품!$A120:$L907,9,FALSE)</f>
        <v>-</v>
      </c>
      <c r="M1106" s="251" t="e">
        <f t="shared" si="225"/>
        <v>#VALUE!</v>
      </c>
      <c r="N1106" s="251" t="e">
        <f t="shared" si="226"/>
        <v>#VALUE!</v>
      </c>
      <c r="O1106" s="68" t="str">
        <f>VLOOKUP($A1106,[1]전년동월vs전월vs당월!$A$994:$AA$1768,17,FALSE)</f>
        <v>-</v>
      </c>
      <c r="P1106" s="68" t="s">
        <v>628</v>
      </c>
      <c r="Q1106" s="69" t="str">
        <f>VLOOKUP($A1106,공산품!$A120:$L907,10,FALSE)</f>
        <v>-</v>
      </c>
      <c r="R1106" s="251" t="e">
        <f t="shared" si="227"/>
        <v>#VALUE!</v>
      </c>
      <c r="S1106" s="251" t="e">
        <f t="shared" si="228"/>
        <v>#VALUE!</v>
      </c>
      <c r="T1106" s="68">
        <f>VLOOKUP($A1106,[1]전년동월vs전월vs당월!$A$994:$AA$1768,22,FALSE)</f>
        <v>7130</v>
      </c>
      <c r="U1106" s="68" t="s">
        <v>628</v>
      </c>
      <c r="V1106" s="69" t="str">
        <f>VLOOKUP($A1106,공산품!$A120:$L907,11,FALSE)</f>
        <v>-</v>
      </c>
      <c r="W1106" s="251" t="e">
        <f t="shared" si="229"/>
        <v>#VALUE!</v>
      </c>
      <c r="X1106" s="251" t="e">
        <f t="shared" si="230"/>
        <v>#VALUE!</v>
      </c>
      <c r="Y1106" s="68" t="str">
        <f>VLOOKUP($A1106,[1]전년동월vs전월vs당월!$A$994:$AA$1768,27,FALSE)</f>
        <v>-</v>
      </c>
      <c r="Z1106" s="68" t="s">
        <v>628</v>
      </c>
      <c r="AA1106" s="69" t="str">
        <f>VLOOKUP($A1106,공산품!$A120:$L907,12,FALSE)</f>
        <v>-</v>
      </c>
      <c r="AB1106" s="251" t="e">
        <f t="shared" si="231"/>
        <v>#VALUE!</v>
      </c>
      <c r="AC1106" s="251" t="e">
        <f t="shared" si="232"/>
        <v>#VALUE!</v>
      </c>
      <c r="AD1106" s="83"/>
    </row>
    <row r="1107" spans="1:30" s="64" customFormat="1" ht="14.1" customHeight="1">
      <c r="A1107" s="64">
        <v>115</v>
      </c>
      <c r="B1107" s="16" t="str">
        <f t="shared" si="233"/>
        <v>감자전분/움트리kg움트리</v>
      </c>
      <c r="C1107" s="85"/>
      <c r="D1107" s="93" t="s">
        <v>496</v>
      </c>
      <c r="E1107" s="93" t="s">
        <v>796</v>
      </c>
      <c r="F1107" s="93" t="s">
        <v>801</v>
      </c>
      <c r="G1107" s="87" t="s">
        <v>418</v>
      </c>
      <c r="H1107" s="96"/>
      <c r="I1107" s="87" t="s">
        <v>682</v>
      </c>
      <c r="J1107" s="68" t="str">
        <f>VLOOKUP($A1107,[1]전년동월vs전월vs당월!$A$994:$AA$1768,12,FALSE)</f>
        <v>-</v>
      </c>
      <c r="K1107" s="68" t="s">
        <v>628</v>
      </c>
      <c r="L1107" s="69" t="str">
        <f>VLOOKUP($A1107,공산품!$A121:$L908,9,FALSE)</f>
        <v>-</v>
      </c>
      <c r="M1107" s="251" t="e">
        <f t="shared" si="225"/>
        <v>#VALUE!</v>
      </c>
      <c r="N1107" s="251" t="e">
        <f t="shared" si="226"/>
        <v>#VALUE!</v>
      </c>
      <c r="O1107" s="68" t="str">
        <f>VLOOKUP($A1107,[1]전년동월vs전월vs당월!$A$994:$AA$1768,17,FALSE)</f>
        <v>-</v>
      </c>
      <c r="P1107" s="68" t="s">
        <v>628</v>
      </c>
      <c r="Q1107" s="69" t="str">
        <f>VLOOKUP($A1107,공산품!$A121:$L908,10,FALSE)</f>
        <v>-</v>
      </c>
      <c r="R1107" s="251" t="e">
        <f t="shared" si="227"/>
        <v>#VALUE!</v>
      </c>
      <c r="S1107" s="251" t="e">
        <f t="shared" si="228"/>
        <v>#VALUE!</v>
      </c>
      <c r="T1107" s="68">
        <f>VLOOKUP($A1107,[1]전년동월vs전월vs당월!$A$994:$AA$1768,22,FALSE)</f>
        <v>0</v>
      </c>
      <c r="U1107" s="68" t="s">
        <v>628</v>
      </c>
      <c r="V1107" s="69" t="str">
        <f>VLOOKUP($A1107,공산품!$A121:$L908,11,FALSE)</f>
        <v>-</v>
      </c>
      <c r="W1107" s="251" t="e">
        <f t="shared" si="229"/>
        <v>#VALUE!</v>
      </c>
      <c r="X1107" s="251" t="e">
        <f t="shared" si="230"/>
        <v>#VALUE!</v>
      </c>
      <c r="Y1107" s="68">
        <f>VLOOKUP($A1107,[1]전년동월vs전월vs당월!$A$994:$AA$1768,27,FALSE)</f>
        <v>6300</v>
      </c>
      <c r="Z1107" s="68">
        <v>6300</v>
      </c>
      <c r="AA1107" s="69">
        <f>VLOOKUP($A1107,공산품!$A121:$L908,12,FALSE)</f>
        <v>6300</v>
      </c>
      <c r="AB1107" s="251">
        <f t="shared" si="231"/>
        <v>0</v>
      </c>
      <c r="AC1107" s="251">
        <f t="shared" si="232"/>
        <v>0</v>
      </c>
      <c r="AD1107" s="111"/>
    </row>
    <row r="1108" spans="1:30" s="64" customFormat="1" ht="14.1" customHeight="1">
      <c r="A1108" s="64">
        <v>116</v>
      </c>
      <c r="B1108" s="16" t="str">
        <f t="shared" si="233"/>
        <v>감자전분국산/함양농협kg함양농협</v>
      </c>
      <c r="C1108" s="85"/>
      <c r="D1108" s="93" t="s">
        <v>496</v>
      </c>
      <c r="E1108" s="93" t="s">
        <v>796</v>
      </c>
      <c r="F1108" s="93" t="s">
        <v>670</v>
      </c>
      <c r="G1108" s="87" t="s">
        <v>418</v>
      </c>
      <c r="H1108" s="96"/>
      <c r="I1108" s="87" t="s">
        <v>671</v>
      </c>
      <c r="J1108" s="68" t="str">
        <f>VLOOKUP($A1108,[1]전년동월vs전월vs당월!$A$994:$AA$1768,12,FALSE)</f>
        <v>-</v>
      </c>
      <c r="K1108" s="68" t="s">
        <v>628</v>
      </c>
      <c r="L1108" s="69" t="str">
        <f>VLOOKUP($A1108,공산품!$A122:$L909,9,FALSE)</f>
        <v>-</v>
      </c>
      <c r="M1108" s="251" t="e">
        <f t="shared" si="225"/>
        <v>#VALUE!</v>
      </c>
      <c r="N1108" s="251" t="e">
        <f t="shared" si="226"/>
        <v>#VALUE!</v>
      </c>
      <c r="O1108" s="68" t="str">
        <f>VLOOKUP($A1108,[1]전년동월vs전월vs당월!$A$994:$AA$1768,17,FALSE)</f>
        <v>-</v>
      </c>
      <c r="P1108" s="68" t="s">
        <v>628</v>
      </c>
      <c r="Q1108" s="69" t="str">
        <f>VLOOKUP($A1108,공산품!$A122:$L909,10,FALSE)</f>
        <v>-</v>
      </c>
      <c r="R1108" s="251" t="e">
        <f t="shared" si="227"/>
        <v>#VALUE!</v>
      </c>
      <c r="S1108" s="251" t="e">
        <f t="shared" si="228"/>
        <v>#VALUE!</v>
      </c>
      <c r="T1108" s="68" t="str">
        <f>VLOOKUP($A1108,[1]전년동월vs전월vs당월!$A$994:$AA$1768,22,FALSE)</f>
        <v>-</v>
      </c>
      <c r="U1108" s="68" t="s">
        <v>628</v>
      </c>
      <c r="V1108" s="69" t="str">
        <f>VLOOKUP($A1108,공산품!$A122:$L909,11,FALSE)</f>
        <v>-</v>
      </c>
      <c r="W1108" s="251" t="e">
        <f t="shared" si="229"/>
        <v>#VALUE!</v>
      </c>
      <c r="X1108" s="251" t="e">
        <f t="shared" si="230"/>
        <v>#VALUE!</v>
      </c>
      <c r="Y1108" s="68">
        <f>VLOOKUP($A1108,[1]전년동월vs전월vs당월!$A$994:$AA$1768,27,FALSE)</f>
        <v>9000</v>
      </c>
      <c r="Z1108" s="68">
        <v>9000</v>
      </c>
      <c r="AA1108" s="69">
        <f>VLOOKUP($A1108,공산품!$A122:$L909,12,FALSE)</f>
        <v>9000</v>
      </c>
      <c r="AB1108" s="251">
        <f t="shared" si="231"/>
        <v>0</v>
      </c>
      <c r="AC1108" s="251">
        <f t="shared" si="232"/>
        <v>0</v>
      </c>
      <c r="AD1108" s="83"/>
    </row>
    <row r="1109" spans="1:30" s="64" customFormat="1" ht="14.1" customHeight="1">
      <c r="A1109" s="64">
        <v>117</v>
      </c>
      <c r="B1109" s="16" t="str">
        <f t="shared" si="233"/>
        <v>감자전분국산감자100/기린농협kg기린농협</v>
      </c>
      <c r="C1109" s="85"/>
      <c r="D1109" s="93" t="s">
        <v>496</v>
      </c>
      <c r="E1109" s="93" t="s">
        <v>796</v>
      </c>
      <c r="F1109" s="93" t="s">
        <v>802</v>
      </c>
      <c r="G1109" s="87" t="s">
        <v>418</v>
      </c>
      <c r="H1109" s="96"/>
      <c r="I1109" s="87" t="s">
        <v>668</v>
      </c>
      <c r="J1109" s="68" t="str">
        <f>VLOOKUP($A1109,[1]전년동월vs전월vs당월!$A$994:$AA$1768,12,FALSE)</f>
        <v>-</v>
      </c>
      <c r="K1109" s="68" t="s">
        <v>628</v>
      </c>
      <c r="L1109" s="69" t="str">
        <f>VLOOKUP($A1109,공산품!$A123:$L910,9,FALSE)</f>
        <v>-</v>
      </c>
      <c r="M1109" s="251" t="e">
        <f t="shared" si="225"/>
        <v>#VALUE!</v>
      </c>
      <c r="N1109" s="251" t="e">
        <f t="shared" si="226"/>
        <v>#VALUE!</v>
      </c>
      <c r="O1109" s="68" t="str">
        <f>VLOOKUP($A1109,[1]전년동월vs전월vs당월!$A$994:$AA$1768,17,FALSE)</f>
        <v>-</v>
      </c>
      <c r="P1109" s="68" t="s">
        <v>628</v>
      </c>
      <c r="Q1109" s="69" t="str">
        <f>VLOOKUP($A1109,공산품!$A123:$L910,10,FALSE)</f>
        <v>-</v>
      </c>
      <c r="R1109" s="251" t="e">
        <f t="shared" si="227"/>
        <v>#VALUE!</v>
      </c>
      <c r="S1109" s="251" t="e">
        <f t="shared" si="228"/>
        <v>#VALUE!</v>
      </c>
      <c r="T1109" s="68" t="str">
        <f>VLOOKUP($A1109,[1]전년동월vs전월vs당월!$A$994:$AA$1768,22,FALSE)</f>
        <v>-</v>
      </c>
      <c r="U1109" s="68" t="s">
        <v>628</v>
      </c>
      <c r="V1109" s="69" t="str">
        <f>VLOOKUP($A1109,공산품!$A123:$L910,11,FALSE)</f>
        <v>-</v>
      </c>
      <c r="W1109" s="251" t="e">
        <f t="shared" si="229"/>
        <v>#VALUE!</v>
      </c>
      <c r="X1109" s="251" t="e">
        <f t="shared" si="230"/>
        <v>#VALUE!</v>
      </c>
      <c r="Y1109" s="68">
        <f>VLOOKUP($A1109,[1]전년동월vs전월vs당월!$A$994:$AA$1768,27,FALSE)</f>
        <v>9700</v>
      </c>
      <c r="Z1109" s="68">
        <v>9700</v>
      </c>
      <c r="AA1109" s="69">
        <f>VLOOKUP($A1109,공산품!$A123:$L910,12,FALSE)</f>
        <v>9700</v>
      </c>
      <c r="AB1109" s="251">
        <f t="shared" si="231"/>
        <v>0</v>
      </c>
      <c r="AC1109" s="251">
        <f t="shared" si="232"/>
        <v>0</v>
      </c>
      <c r="AD1109" s="83"/>
    </row>
    <row r="1110" spans="1:30" s="64" customFormat="1" ht="14.1" customHeight="1">
      <c r="A1110" s="64">
        <v>118</v>
      </c>
      <c r="B1110" s="16" t="str">
        <f t="shared" si="233"/>
        <v>고구마전분수입/성수kg성수</v>
      </c>
      <c r="C1110" s="85">
        <v>37</v>
      </c>
      <c r="D1110" s="93" t="s">
        <v>496</v>
      </c>
      <c r="E1110" s="93" t="s">
        <v>803</v>
      </c>
      <c r="F1110" s="93" t="s">
        <v>804</v>
      </c>
      <c r="G1110" s="87" t="s">
        <v>418</v>
      </c>
      <c r="H1110" s="95"/>
      <c r="I1110" s="87" t="s">
        <v>805</v>
      </c>
      <c r="J1110" s="68" t="str">
        <f>VLOOKUP($A1110,[1]전년동월vs전월vs당월!$A$994:$AA$1768,12,FALSE)</f>
        <v>-</v>
      </c>
      <c r="K1110" s="68">
        <v>7700</v>
      </c>
      <c r="L1110" s="69" t="str">
        <f>VLOOKUP($A1110,공산품!$A124:$L911,9,FALSE)</f>
        <v>-</v>
      </c>
      <c r="M1110" s="251" t="e">
        <f t="shared" si="225"/>
        <v>#VALUE!</v>
      </c>
      <c r="N1110" s="251" t="e">
        <f t="shared" si="226"/>
        <v>#VALUE!</v>
      </c>
      <c r="O1110" s="68">
        <f>VLOOKUP($A1110,[1]전년동월vs전월vs당월!$A$994:$AA$1768,17,FALSE)</f>
        <v>3200</v>
      </c>
      <c r="P1110" s="68">
        <v>3200</v>
      </c>
      <c r="Q1110" s="69">
        <f>VLOOKUP($A1110,공산품!$A124:$L911,10,FALSE)</f>
        <v>3200</v>
      </c>
      <c r="R1110" s="251">
        <f t="shared" si="227"/>
        <v>0</v>
      </c>
      <c r="S1110" s="251">
        <f t="shared" si="228"/>
        <v>0</v>
      </c>
      <c r="T1110" s="68">
        <f>VLOOKUP($A1110,[1]전년동월vs전월vs당월!$A$994:$AA$1768,22,FALSE)</f>
        <v>9400</v>
      </c>
      <c r="U1110" s="68">
        <v>9400</v>
      </c>
      <c r="V1110" s="69">
        <f>VLOOKUP($A1110,공산품!$A124:$L911,11,FALSE)</f>
        <v>9400</v>
      </c>
      <c r="W1110" s="251">
        <f t="shared" si="229"/>
        <v>0</v>
      </c>
      <c r="X1110" s="251">
        <f t="shared" si="230"/>
        <v>0</v>
      </c>
      <c r="Y1110" s="68" t="str">
        <f>VLOOKUP($A1110,[1]전년동월vs전월vs당월!$A$994:$AA$1768,27,FALSE)</f>
        <v>-</v>
      </c>
      <c r="Z1110" s="68" t="s">
        <v>628</v>
      </c>
      <c r="AA1110" s="69" t="str">
        <f>VLOOKUP($A1110,공산품!$A124:$L911,12,FALSE)</f>
        <v>-</v>
      </c>
      <c r="AB1110" s="251" t="e">
        <f t="shared" si="231"/>
        <v>#VALUE!</v>
      </c>
      <c r="AC1110" s="251" t="e">
        <f t="shared" si="232"/>
        <v>#VALUE!</v>
      </c>
      <c r="AD1110" s="83"/>
    </row>
    <row r="1111" spans="1:30" s="64" customFormat="1" ht="14.1" customHeight="1">
      <c r="A1111" s="64">
        <v>119</v>
      </c>
      <c r="B1111" s="16" t="str">
        <f t="shared" si="233"/>
        <v>고구마전분국산/함양농협kg함양농협</v>
      </c>
      <c r="C1111" s="85"/>
      <c r="D1111" s="93" t="s">
        <v>496</v>
      </c>
      <c r="E1111" s="93" t="s">
        <v>803</v>
      </c>
      <c r="F1111" s="93" t="s">
        <v>670</v>
      </c>
      <c r="G1111" s="87" t="s">
        <v>418</v>
      </c>
      <c r="H1111" s="95"/>
      <c r="I1111" s="87" t="s">
        <v>671</v>
      </c>
      <c r="J1111" s="68" t="str">
        <f>VLOOKUP($A1111,[1]전년동월vs전월vs당월!$A$994:$AA$1768,12,FALSE)</f>
        <v>-</v>
      </c>
      <c r="K1111" s="68" t="s">
        <v>628</v>
      </c>
      <c r="L1111" s="69" t="str">
        <f>VLOOKUP($A1111,공산품!$A125:$L912,9,FALSE)</f>
        <v>-</v>
      </c>
      <c r="M1111" s="251" t="e">
        <f t="shared" si="225"/>
        <v>#VALUE!</v>
      </c>
      <c r="N1111" s="251" t="e">
        <f t="shared" si="226"/>
        <v>#VALUE!</v>
      </c>
      <c r="O1111" s="68" t="str">
        <f>VLOOKUP($A1111,[1]전년동월vs전월vs당월!$A$994:$AA$1768,17,FALSE)</f>
        <v>-</v>
      </c>
      <c r="P1111" s="68" t="s">
        <v>628</v>
      </c>
      <c r="Q1111" s="69" t="str">
        <f>VLOOKUP($A1111,공산품!$A125:$L912,10,FALSE)</f>
        <v>-</v>
      </c>
      <c r="R1111" s="251" t="e">
        <f t="shared" si="227"/>
        <v>#VALUE!</v>
      </c>
      <c r="S1111" s="251" t="e">
        <f t="shared" si="228"/>
        <v>#VALUE!</v>
      </c>
      <c r="T1111" s="68" t="str">
        <f>VLOOKUP($A1111,[1]전년동월vs전월vs당월!$A$994:$AA$1768,22,FALSE)</f>
        <v>-</v>
      </c>
      <c r="U1111" s="68" t="s">
        <v>628</v>
      </c>
      <c r="V1111" s="69" t="str">
        <f>VLOOKUP($A1111,공산품!$A125:$L912,11,FALSE)</f>
        <v>-</v>
      </c>
      <c r="W1111" s="251" t="e">
        <f t="shared" si="229"/>
        <v>#VALUE!</v>
      </c>
      <c r="X1111" s="251" t="e">
        <f t="shared" si="230"/>
        <v>#VALUE!</v>
      </c>
      <c r="Y1111" s="68">
        <f>VLOOKUP($A1111,[1]전년동월vs전월vs당월!$A$994:$AA$1768,27,FALSE)</f>
        <v>9400</v>
      </c>
      <c r="Z1111" s="68">
        <v>9400</v>
      </c>
      <c r="AA1111" s="69">
        <f>VLOOKUP($A1111,공산품!$A125:$L912,12,FALSE)</f>
        <v>9400</v>
      </c>
      <c r="AB1111" s="251">
        <f t="shared" si="231"/>
        <v>0</v>
      </c>
      <c r="AC1111" s="251">
        <f t="shared" si="232"/>
        <v>0</v>
      </c>
      <c r="AD1111" s="83"/>
    </row>
    <row r="1112" spans="1:30" s="64" customFormat="1" ht="14.1" customHeight="1">
      <c r="A1112" s="64">
        <v>120</v>
      </c>
      <c r="B1112" s="16" t="str">
        <f t="shared" si="233"/>
        <v>곤약/대림200g실곤약제일제당</v>
      </c>
      <c r="C1112" s="85">
        <v>38</v>
      </c>
      <c r="D1112" s="93" t="s">
        <v>496</v>
      </c>
      <c r="E1112" s="93" t="s">
        <v>138</v>
      </c>
      <c r="F1112" s="93" t="s">
        <v>806</v>
      </c>
      <c r="G1112" s="87" t="s">
        <v>275</v>
      </c>
      <c r="H1112" s="96" t="s">
        <v>807</v>
      </c>
      <c r="I1112" s="87" t="s">
        <v>653</v>
      </c>
      <c r="J1112" s="68" t="str">
        <f>VLOOKUP($A1112,[1]전년동월vs전월vs당월!$A$994:$AA$1768,12,FALSE)</f>
        <v>-</v>
      </c>
      <c r="K1112" s="68" t="s">
        <v>628</v>
      </c>
      <c r="L1112" s="69" t="str">
        <f>VLOOKUP($A1112,공산품!$A126:$L913,9,FALSE)</f>
        <v>-</v>
      </c>
      <c r="M1112" s="251" t="e">
        <f t="shared" si="225"/>
        <v>#VALUE!</v>
      </c>
      <c r="N1112" s="251" t="e">
        <f t="shared" si="226"/>
        <v>#VALUE!</v>
      </c>
      <c r="O1112" s="68" t="str">
        <f>VLOOKUP($A1112,[1]전년동월vs전월vs당월!$A$994:$AA$1768,17,FALSE)</f>
        <v>-</v>
      </c>
      <c r="P1112" s="68" t="s">
        <v>628</v>
      </c>
      <c r="Q1112" s="69" t="str">
        <f>VLOOKUP($A1112,공산품!$A126:$L913,10,FALSE)</f>
        <v>-</v>
      </c>
      <c r="R1112" s="251" t="e">
        <f t="shared" si="227"/>
        <v>#VALUE!</v>
      </c>
      <c r="S1112" s="251" t="e">
        <f t="shared" si="228"/>
        <v>#VALUE!</v>
      </c>
      <c r="T1112" s="68">
        <f>VLOOKUP($A1112,[1]전년동월vs전월vs당월!$A$994:$AA$1768,22,FALSE)</f>
        <v>930</v>
      </c>
      <c r="U1112" s="68" t="s">
        <v>628</v>
      </c>
      <c r="V1112" s="69" t="str">
        <f>VLOOKUP($A1112,공산품!$A126:$L913,11,FALSE)</f>
        <v>-</v>
      </c>
      <c r="W1112" s="251" t="e">
        <f t="shared" si="229"/>
        <v>#VALUE!</v>
      </c>
      <c r="X1112" s="251" t="e">
        <f t="shared" si="230"/>
        <v>#VALUE!</v>
      </c>
      <c r="Y1112" s="68">
        <f>VLOOKUP($A1112,[1]전년동월vs전월vs당월!$A$994:$AA$1768,27,FALSE)</f>
        <v>950</v>
      </c>
      <c r="Z1112" s="68">
        <v>950</v>
      </c>
      <c r="AA1112" s="69">
        <f>VLOOKUP($A1112,공산품!$A126:$L913,12,FALSE)</f>
        <v>950</v>
      </c>
      <c r="AB1112" s="251">
        <f t="shared" si="231"/>
        <v>0</v>
      </c>
      <c r="AC1112" s="251">
        <f t="shared" si="232"/>
        <v>0</v>
      </c>
      <c r="AD1112" s="83"/>
    </row>
    <row r="1113" spans="1:30" s="64" customFormat="1" ht="14.1" customHeight="1">
      <c r="A1113" s="64">
        <v>121</v>
      </c>
      <c r="B1113" s="16" t="str">
        <f t="shared" si="233"/>
        <v>곤약구약분100/대림600g판곤약,생것대림</v>
      </c>
      <c r="C1113" s="85"/>
      <c r="D1113" s="93" t="s">
        <v>496</v>
      </c>
      <c r="E1113" s="93" t="s">
        <v>138</v>
      </c>
      <c r="F1113" s="93" t="s">
        <v>808</v>
      </c>
      <c r="G1113" s="87" t="s">
        <v>139</v>
      </c>
      <c r="H1113" s="96" t="s">
        <v>809</v>
      </c>
      <c r="I1113" s="87" t="s">
        <v>810</v>
      </c>
      <c r="J1113" s="68">
        <f>VLOOKUP($A1113,[1]전년동월vs전월vs당월!$A$994:$AA$1768,12,FALSE)</f>
        <v>2180</v>
      </c>
      <c r="K1113" s="68">
        <v>2180</v>
      </c>
      <c r="L1113" s="69">
        <f>VLOOKUP($A1113,공산품!$A127:$L914,9,FALSE)</f>
        <v>2180</v>
      </c>
      <c r="M1113" s="251">
        <f t="shared" si="225"/>
        <v>0</v>
      </c>
      <c r="N1113" s="251">
        <f t="shared" si="226"/>
        <v>0</v>
      </c>
      <c r="O1113" s="68" t="str">
        <f>VLOOKUP($A1113,[1]전년동월vs전월vs당월!$A$994:$AA$1768,17,FALSE)</f>
        <v>-</v>
      </c>
      <c r="P1113" s="68" t="s">
        <v>628</v>
      </c>
      <c r="Q1113" s="69" t="str">
        <f>VLOOKUP($A1113,공산품!$A127:$L914,10,FALSE)</f>
        <v>-</v>
      </c>
      <c r="R1113" s="251" t="e">
        <f t="shared" si="227"/>
        <v>#VALUE!</v>
      </c>
      <c r="S1113" s="251" t="e">
        <f t="shared" si="228"/>
        <v>#VALUE!</v>
      </c>
      <c r="T1113" s="68">
        <f>VLOOKUP($A1113,[1]전년동월vs전월vs당월!$A$994:$AA$1768,22,FALSE)</f>
        <v>2180</v>
      </c>
      <c r="U1113" s="68">
        <v>2100</v>
      </c>
      <c r="V1113" s="69">
        <f>VLOOKUP($A1113,공산품!$A127:$L914,11,FALSE)</f>
        <v>2100</v>
      </c>
      <c r="W1113" s="251">
        <f t="shared" si="229"/>
        <v>-3.669724770642202</v>
      </c>
      <c r="X1113" s="251">
        <f t="shared" si="230"/>
        <v>0</v>
      </c>
      <c r="Y1113" s="68">
        <f>VLOOKUP($A1113,[1]전년동월vs전월vs당월!$A$994:$AA$1768,27,FALSE)</f>
        <v>2280</v>
      </c>
      <c r="Z1113" s="68">
        <v>2280</v>
      </c>
      <c r="AA1113" s="69">
        <f>VLOOKUP($A1113,공산품!$A127:$L914,12,FALSE)</f>
        <v>2280</v>
      </c>
      <c r="AB1113" s="251">
        <f t="shared" si="231"/>
        <v>0</v>
      </c>
      <c r="AC1113" s="251">
        <f t="shared" si="232"/>
        <v>0</v>
      </c>
      <c r="AD1113" s="83"/>
    </row>
    <row r="1114" spans="1:30" s="64" customFormat="1" ht="14.1" customHeight="1">
      <c r="A1114" s="64">
        <v>122</v>
      </c>
      <c r="B1114" s="16" t="str">
        <f t="shared" si="233"/>
        <v>곤약/한영식품600g판곤약,생것,판형한영식품</v>
      </c>
      <c r="C1114" s="85"/>
      <c r="D1114" s="93" t="s">
        <v>496</v>
      </c>
      <c r="E1114" s="93" t="s">
        <v>138</v>
      </c>
      <c r="F1114" s="93" t="s">
        <v>811</v>
      </c>
      <c r="G1114" s="87" t="s">
        <v>139</v>
      </c>
      <c r="H1114" s="96" t="s">
        <v>812</v>
      </c>
      <c r="I1114" s="87" t="s">
        <v>813</v>
      </c>
      <c r="J1114" s="68" t="str">
        <f>VLOOKUP($A1114,[1]전년동월vs전월vs당월!$A$994:$AA$1768,12,FALSE)</f>
        <v>-</v>
      </c>
      <c r="K1114" s="68" t="s">
        <v>628</v>
      </c>
      <c r="L1114" s="69" t="str">
        <f>VLOOKUP($A1114,공산품!$A128:$L915,9,FALSE)</f>
        <v>-</v>
      </c>
      <c r="M1114" s="251" t="e">
        <f t="shared" si="225"/>
        <v>#VALUE!</v>
      </c>
      <c r="N1114" s="251" t="e">
        <f t="shared" si="226"/>
        <v>#VALUE!</v>
      </c>
      <c r="O1114" s="68" t="str">
        <f>VLOOKUP($A1114,[1]전년동월vs전월vs당월!$A$994:$AA$1768,17,FALSE)</f>
        <v>-</v>
      </c>
      <c r="P1114" s="68" t="s">
        <v>628</v>
      </c>
      <c r="Q1114" s="69" t="str">
        <f>VLOOKUP($A1114,공산품!$A128:$L915,10,FALSE)</f>
        <v>-</v>
      </c>
      <c r="R1114" s="251" t="e">
        <f t="shared" si="227"/>
        <v>#VALUE!</v>
      </c>
      <c r="S1114" s="251" t="e">
        <f t="shared" si="228"/>
        <v>#VALUE!</v>
      </c>
      <c r="T1114" s="68">
        <f>VLOOKUP($A1114,[1]전년동월vs전월vs당월!$A$994:$AA$1768,22,FALSE)</f>
        <v>2180</v>
      </c>
      <c r="U1114" s="68" t="s">
        <v>628</v>
      </c>
      <c r="V1114" s="69" t="str">
        <f>VLOOKUP($A1114,공산품!$A128:$L915,11,FALSE)</f>
        <v>-</v>
      </c>
      <c r="W1114" s="251" t="e">
        <f t="shared" si="229"/>
        <v>#VALUE!</v>
      </c>
      <c r="X1114" s="251" t="e">
        <f t="shared" si="230"/>
        <v>#VALUE!</v>
      </c>
      <c r="Y1114" s="68" t="str">
        <f>VLOOKUP($A1114,[1]전년동월vs전월vs당월!$A$994:$AA$1768,27,FALSE)</f>
        <v>-</v>
      </c>
      <c r="Z1114" s="68" t="s">
        <v>628</v>
      </c>
      <c r="AA1114" s="69" t="str">
        <f>VLOOKUP($A1114,공산품!$A128:$L915,12,FALSE)</f>
        <v>-</v>
      </c>
      <c r="AB1114" s="251" t="e">
        <f t="shared" si="231"/>
        <v>#VALUE!</v>
      </c>
      <c r="AC1114" s="251" t="e">
        <f t="shared" si="232"/>
        <v>#VALUE!</v>
      </c>
      <c r="AD1114" s="83"/>
    </row>
    <row r="1115" spans="1:30" s="64" customFormat="1" ht="14.1" customHeight="1">
      <c r="A1115" s="64">
        <v>123</v>
      </c>
      <c r="B1115" s="16" t="str">
        <f t="shared" si="233"/>
        <v>곤약/대림kg실곤약대림</v>
      </c>
      <c r="C1115" s="85"/>
      <c r="D1115" s="93" t="s">
        <v>496</v>
      </c>
      <c r="E1115" s="93" t="s">
        <v>138</v>
      </c>
      <c r="F1115" s="93" t="s">
        <v>806</v>
      </c>
      <c r="G1115" s="87" t="s">
        <v>418</v>
      </c>
      <c r="H1115" s="96" t="s">
        <v>807</v>
      </c>
      <c r="I1115" s="87" t="s">
        <v>810</v>
      </c>
      <c r="J1115" s="68">
        <f>VLOOKUP($A1115,[1]전년동월vs전월vs당월!$A$994:$AA$1768,12,FALSE)</f>
        <v>3680</v>
      </c>
      <c r="K1115" s="68">
        <v>3680</v>
      </c>
      <c r="L1115" s="69">
        <f>VLOOKUP($A1115,공산품!$A129:$L916,9,FALSE)</f>
        <v>3680</v>
      </c>
      <c r="M1115" s="251">
        <f t="shared" si="225"/>
        <v>0</v>
      </c>
      <c r="N1115" s="251">
        <f t="shared" si="226"/>
        <v>0</v>
      </c>
      <c r="O1115" s="68" t="str">
        <f>VLOOKUP($A1115,[1]전년동월vs전월vs당월!$A$994:$AA$1768,17,FALSE)</f>
        <v>-</v>
      </c>
      <c r="P1115" s="68" t="s">
        <v>628</v>
      </c>
      <c r="Q1115" s="69" t="str">
        <f>VLOOKUP($A1115,공산품!$A129:$L916,10,FALSE)</f>
        <v>-</v>
      </c>
      <c r="R1115" s="251" t="e">
        <f t="shared" si="227"/>
        <v>#VALUE!</v>
      </c>
      <c r="S1115" s="251" t="e">
        <f t="shared" si="228"/>
        <v>#VALUE!</v>
      </c>
      <c r="T1115" s="68">
        <f>VLOOKUP($A1115,[1]전년동월vs전월vs당월!$A$994:$AA$1768,22,FALSE)</f>
        <v>4500</v>
      </c>
      <c r="U1115" s="68">
        <v>4750</v>
      </c>
      <c r="V1115" s="69">
        <f>VLOOKUP($A1115,공산품!$A129:$L916,11,FALSE)</f>
        <v>4750</v>
      </c>
      <c r="W1115" s="251">
        <f t="shared" si="229"/>
        <v>5.5555555555555554</v>
      </c>
      <c r="X1115" s="251">
        <f t="shared" si="230"/>
        <v>0</v>
      </c>
      <c r="Y1115" s="68">
        <f>VLOOKUP($A1115,[1]전년동월vs전월vs당월!$A$994:$AA$1768,27,FALSE)</f>
        <v>2780</v>
      </c>
      <c r="Z1115" s="68">
        <v>3380</v>
      </c>
      <c r="AA1115" s="69">
        <f>VLOOKUP($A1115,공산품!$A129:$L916,12,FALSE)</f>
        <v>3380</v>
      </c>
      <c r="AB1115" s="251">
        <f t="shared" si="231"/>
        <v>21.582733812949641</v>
      </c>
      <c r="AC1115" s="251">
        <f t="shared" si="232"/>
        <v>0</v>
      </c>
      <c r="AD1115" s="111"/>
    </row>
    <row r="1116" spans="1:30" s="64" customFormat="1" ht="14.1" customHeight="1">
      <c r="A1116" s="64">
        <v>124</v>
      </c>
      <c r="B1116" s="16" t="str">
        <f t="shared" si="233"/>
        <v>당면무명반kg민속당면골드청정원</v>
      </c>
      <c r="C1116" s="85">
        <v>39</v>
      </c>
      <c r="D1116" s="93" t="s">
        <v>496</v>
      </c>
      <c r="E1116" s="93" t="s">
        <v>140</v>
      </c>
      <c r="F1116" s="93" t="s">
        <v>814</v>
      </c>
      <c r="G1116" s="87" t="s">
        <v>418</v>
      </c>
      <c r="H1116" s="95" t="s">
        <v>815</v>
      </c>
      <c r="I1116" s="87" t="s">
        <v>655</v>
      </c>
      <c r="J1116" s="68" t="str">
        <f>VLOOKUP($A1116,[1]전년동월vs전월vs당월!$A$994:$AA$1768,12,FALSE)</f>
        <v>-</v>
      </c>
      <c r="K1116" s="68">
        <v>7900</v>
      </c>
      <c r="L1116" s="69">
        <f>VLOOKUP($A1116,공산품!$A130:$L917,9,FALSE)</f>
        <v>7900</v>
      </c>
      <c r="M1116" s="251" t="e">
        <f t="shared" si="225"/>
        <v>#VALUE!</v>
      </c>
      <c r="N1116" s="251">
        <f t="shared" si="226"/>
        <v>0</v>
      </c>
      <c r="O1116" s="68" t="str">
        <f>VLOOKUP($A1116,[1]전년동월vs전월vs당월!$A$994:$AA$1768,17,FALSE)</f>
        <v>-</v>
      </c>
      <c r="P1116" s="68" t="s">
        <v>628</v>
      </c>
      <c r="Q1116" s="69" t="str">
        <f>VLOOKUP($A1116,공산품!$A130:$L917,10,FALSE)</f>
        <v>-</v>
      </c>
      <c r="R1116" s="251" t="e">
        <f t="shared" si="227"/>
        <v>#VALUE!</v>
      </c>
      <c r="S1116" s="251" t="e">
        <f t="shared" si="228"/>
        <v>#VALUE!</v>
      </c>
      <c r="T1116" s="68">
        <f>VLOOKUP($A1116,[1]전년동월vs전월vs당월!$A$994:$AA$1768,22,FALSE)</f>
        <v>10400</v>
      </c>
      <c r="U1116" s="68" t="s">
        <v>628</v>
      </c>
      <c r="V1116" s="69" t="str">
        <f>VLOOKUP($A1116,공산품!$A130:$L917,11,FALSE)</f>
        <v>-</v>
      </c>
      <c r="W1116" s="251" t="e">
        <f t="shared" si="229"/>
        <v>#VALUE!</v>
      </c>
      <c r="X1116" s="251" t="e">
        <f t="shared" si="230"/>
        <v>#VALUE!</v>
      </c>
      <c r="Y1116" s="68">
        <f>VLOOKUP($A1116,[1]전년동월vs전월vs당월!$A$994:$AA$1768,27,FALSE)</f>
        <v>9500</v>
      </c>
      <c r="Z1116" s="68">
        <v>9500</v>
      </c>
      <c r="AA1116" s="69">
        <f>VLOOKUP($A1116,공산품!$A130:$L917,12,FALSE)</f>
        <v>9500</v>
      </c>
      <c r="AB1116" s="251">
        <f t="shared" si="231"/>
        <v>0</v>
      </c>
      <c r="AC1116" s="251">
        <f t="shared" si="232"/>
        <v>0</v>
      </c>
      <c r="AD1116" s="83"/>
    </row>
    <row r="1117" spans="1:30" s="64" customFormat="1" ht="14.1" customHeight="1">
      <c r="A1117" s="64">
        <v>125</v>
      </c>
      <c r="B1117" s="16" t="str">
        <f t="shared" si="233"/>
        <v>당면고구마전분100/우정식품kg무보존료,무색소,무명반,옛날당면오뚜기</v>
      </c>
      <c r="C1117" s="85"/>
      <c r="D1117" s="93" t="s">
        <v>496</v>
      </c>
      <c r="E1117" s="93" t="s">
        <v>140</v>
      </c>
      <c r="F1117" s="93" t="s">
        <v>816</v>
      </c>
      <c r="G1117" s="87" t="s">
        <v>418</v>
      </c>
      <c r="H1117" s="95" t="s">
        <v>141</v>
      </c>
      <c r="I1117" s="87" t="s">
        <v>636</v>
      </c>
      <c r="J1117" s="68">
        <f>VLOOKUP($A1117,[1]전년동월vs전월vs당월!$A$994:$AA$1768,12,FALSE)</f>
        <v>7850</v>
      </c>
      <c r="K1117" s="68">
        <v>7500</v>
      </c>
      <c r="L1117" s="69">
        <f>VLOOKUP($A1117,공산품!$A131:$L918,9,FALSE)</f>
        <v>7300</v>
      </c>
      <c r="M1117" s="251">
        <f t="shared" si="225"/>
        <v>-7.0063694267515926</v>
      </c>
      <c r="N1117" s="251">
        <f t="shared" si="226"/>
        <v>-2.6666666666666665</v>
      </c>
      <c r="O1117" s="68">
        <f>VLOOKUP($A1117,[1]전년동월vs전월vs당월!$A$994:$AA$1768,17,FALSE)</f>
        <v>7900</v>
      </c>
      <c r="P1117" s="68">
        <v>7900</v>
      </c>
      <c r="Q1117" s="69">
        <f>VLOOKUP($A1117,공산품!$A131:$L918,10,FALSE)</f>
        <v>6000</v>
      </c>
      <c r="R1117" s="251">
        <f t="shared" si="227"/>
        <v>-24.050632911392405</v>
      </c>
      <c r="S1117" s="251">
        <f t="shared" si="228"/>
        <v>-24.050632911392405</v>
      </c>
      <c r="T1117" s="68">
        <f>VLOOKUP($A1117,[1]전년동월vs전월vs당월!$A$994:$AA$1768,22,FALSE)</f>
        <v>10670</v>
      </c>
      <c r="U1117" s="68" t="s">
        <v>628</v>
      </c>
      <c r="V1117" s="69" t="str">
        <f>VLOOKUP($A1117,공산품!$A131:$L918,11,FALSE)</f>
        <v>-</v>
      </c>
      <c r="W1117" s="251" t="e">
        <f t="shared" si="229"/>
        <v>#VALUE!</v>
      </c>
      <c r="X1117" s="251" t="e">
        <f t="shared" si="230"/>
        <v>#VALUE!</v>
      </c>
      <c r="Y1117" s="68">
        <f>VLOOKUP($A1117,[1]전년동월vs전월vs당월!$A$994:$AA$1768,27,FALSE)</f>
        <v>9650</v>
      </c>
      <c r="Z1117" s="68">
        <v>9650</v>
      </c>
      <c r="AA1117" s="69">
        <f>VLOOKUP($A1117,공산품!$A131:$L918,12,FALSE)</f>
        <v>9650</v>
      </c>
      <c r="AB1117" s="251">
        <f t="shared" si="231"/>
        <v>0</v>
      </c>
      <c r="AC1117" s="251">
        <f t="shared" si="232"/>
        <v>0</v>
      </c>
      <c r="AD1117" s="83"/>
    </row>
    <row r="1118" spans="1:30" s="64" customFormat="1" ht="14.1" customHeight="1">
      <c r="A1118" s="64">
        <v>126</v>
      </c>
      <c r="B1118" s="16" t="str">
        <f t="shared" si="233"/>
        <v>당면중국고구마전분100/강서태동식품kg무보존료,무색소,무명반,자른당면오뚜기</v>
      </c>
      <c r="C1118" s="85"/>
      <c r="D1118" s="93" t="s">
        <v>496</v>
      </c>
      <c r="E1118" s="93" t="s">
        <v>140</v>
      </c>
      <c r="F1118" s="93" t="s">
        <v>817</v>
      </c>
      <c r="G1118" s="87" t="s">
        <v>418</v>
      </c>
      <c r="H1118" s="95" t="s">
        <v>142</v>
      </c>
      <c r="I1118" s="87" t="s">
        <v>636</v>
      </c>
      <c r="J1118" s="68">
        <f>VLOOKUP($A1118,[1]전년동월vs전월vs당월!$A$994:$AA$1768,12,FALSE)</f>
        <v>7850</v>
      </c>
      <c r="K1118" s="68" t="s">
        <v>628</v>
      </c>
      <c r="L1118" s="69">
        <f>VLOOKUP($A1118,공산품!$A132:$L919,9,FALSE)</f>
        <v>7300</v>
      </c>
      <c r="M1118" s="251">
        <f t="shared" si="225"/>
        <v>-7.0063694267515926</v>
      </c>
      <c r="N1118" s="251" t="e">
        <f t="shared" si="226"/>
        <v>#VALUE!</v>
      </c>
      <c r="O1118" s="68">
        <f>VLOOKUP($A1118,[1]전년동월vs전월vs당월!$A$994:$AA$1768,17,FALSE)</f>
        <v>11340</v>
      </c>
      <c r="P1118" s="68">
        <v>11340</v>
      </c>
      <c r="Q1118" s="69" t="str">
        <f>VLOOKUP($A1118,공산품!$A132:$L919,10,FALSE)</f>
        <v>-</v>
      </c>
      <c r="R1118" s="251" t="e">
        <f t="shared" si="227"/>
        <v>#VALUE!</v>
      </c>
      <c r="S1118" s="251" t="e">
        <f t="shared" si="228"/>
        <v>#VALUE!</v>
      </c>
      <c r="T1118" s="68">
        <f>VLOOKUP($A1118,[1]전년동월vs전월vs당월!$A$994:$AA$1768,22,FALSE)</f>
        <v>9670</v>
      </c>
      <c r="U1118" s="68">
        <v>9000</v>
      </c>
      <c r="V1118" s="69">
        <f>VLOOKUP($A1118,공산품!$A132:$L919,11,FALSE)</f>
        <v>7540</v>
      </c>
      <c r="W1118" s="251">
        <f t="shared" si="229"/>
        <v>-22.026887280248189</v>
      </c>
      <c r="X1118" s="251">
        <f t="shared" si="230"/>
        <v>-16.222222222222221</v>
      </c>
      <c r="Y1118" s="68">
        <f>VLOOKUP($A1118,[1]전년동월vs전월vs당월!$A$994:$AA$1768,27,FALSE)</f>
        <v>10200</v>
      </c>
      <c r="Z1118" s="68">
        <v>10200</v>
      </c>
      <c r="AA1118" s="69">
        <f>VLOOKUP($A1118,공산품!$A132:$L919,12,FALSE)</f>
        <v>10200</v>
      </c>
      <c r="AB1118" s="251">
        <f t="shared" si="231"/>
        <v>0</v>
      </c>
      <c r="AC1118" s="251">
        <f t="shared" si="232"/>
        <v>0</v>
      </c>
      <c r="AD1118" s="83"/>
    </row>
    <row r="1119" spans="1:30" s="64" customFormat="1" ht="14.1" customHeight="1">
      <c r="A1119" s="64">
        <v>127</v>
      </c>
      <c r="B1119" s="16" t="str">
        <f t="shared" si="233"/>
        <v>당면800g유기농수라당면청정원</v>
      </c>
      <c r="C1119" s="85"/>
      <c r="D1119" s="93" t="s">
        <v>496</v>
      </c>
      <c r="E1119" s="93" t="s">
        <v>140</v>
      </c>
      <c r="F1119" s="93"/>
      <c r="G1119" s="87" t="s">
        <v>167</v>
      </c>
      <c r="H1119" s="95" t="s">
        <v>818</v>
      </c>
      <c r="I1119" s="87" t="s">
        <v>655</v>
      </c>
      <c r="J1119" s="68" t="str">
        <f>VLOOKUP($A1119,[1]전년동월vs전월vs당월!$A$994:$AA$1768,12,FALSE)</f>
        <v>-</v>
      </c>
      <c r="K1119" s="68">
        <v>8500</v>
      </c>
      <c r="L1119" s="69" t="str">
        <f>VLOOKUP($A1119,공산품!$A133:$L920,9,FALSE)</f>
        <v>-</v>
      </c>
      <c r="M1119" s="251" t="e">
        <f t="shared" si="225"/>
        <v>#VALUE!</v>
      </c>
      <c r="N1119" s="251" t="e">
        <f t="shared" si="226"/>
        <v>#VALUE!</v>
      </c>
      <c r="O1119" s="68" t="str">
        <f>VLOOKUP($A1119,[1]전년동월vs전월vs당월!$A$994:$AA$1768,17,FALSE)</f>
        <v>-</v>
      </c>
      <c r="P1119" s="68" t="s">
        <v>628</v>
      </c>
      <c r="Q1119" s="69" t="str">
        <f>VLOOKUP($A1119,공산품!$A133:$L920,10,FALSE)</f>
        <v>-</v>
      </c>
      <c r="R1119" s="251" t="e">
        <f t="shared" si="227"/>
        <v>#VALUE!</v>
      </c>
      <c r="S1119" s="251" t="e">
        <f t="shared" si="228"/>
        <v>#VALUE!</v>
      </c>
      <c r="T1119" s="68">
        <f>VLOOKUP($A1119,[1]전년동월vs전월vs당월!$A$994:$AA$1768,22,FALSE)</f>
        <v>11780</v>
      </c>
      <c r="U1119" s="68">
        <v>11660</v>
      </c>
      <c r="V1119" s="69">
        <f>VLOOKUP($A1119,공산품!$A133:$L920,11,FALSE)</f>
        <v>8000</v>
      </c>
      <c r="W1119" s="251">
        <f t="shared" si="229"/>
        <v>-32.088285229202036</v>
      </c>
      <c r="X1119" s="251">
        <f t="shared" si="230"/>
        <v>-31.389365351629504</v>
      </c>
      <c r="Y1119" s="68" t="str">
        <f>VLOOKUP($A1119,[1]전년동월vs전월vs당월!$A$994:$AA$1768,27,FALSE)</f>
        <v>-</v>
      </c>
      <c r="Z1119" s="68" t="s">
        <v>628</v>
      </c>
      <c r="AA1119" s="69" t="str">
        <f>VLOOKUP($A1119,공산품!$A133:$L920,12,FALSE)</f>
        <v>-</v>
      </c>
      <c r="AB1119" s="251" t="e">
        <f t="shared" si="231"/>
        <v>#VALUE!</v>
      </c>
      <c r="AC1119" s="251" t="e">
        <f t="shared" si="232"/>
        <v>#VALUE!</v>
      </c>
      <c r="AD1119" s="83"/>
    </row>
    <row r="1120" spans="1:30" s="64" customFormat="1" ht="14.1" customHeight="1">
      <c r="A1120" s="64">
        <v>128</v>
      </c>
      <c r="B1120" s="16" t="str">
        <f t="shared" si="233"/>
        <v>당면국산고구마전분100/이가식품kg이가당면샘표</v>
      </c>
      <c r="C1120" s="85"/>
      <c r="D1120" s="93" t="s">
        <v>496</v>
      </c>
      <c r="E1120" s="93" t="s">
        <v>140</v>
      </c>
      <c r="F1120" s="93" t="s">
        <v>819</v>
      </c>
      <c r="G1120" s="87" t="s">
        <v>418</v>
      </c>
      <c r="H1120" s="95" t="s">
        <v>820</v>
      </c>
      <c r="I1120" s="87" t="s">
        <v>717</v>
      </c>
      <c r="J1120" s="68">
        <f>VLOOKUP($A1120,[1]전년동월vs전월vs당월!$A$994:$AA$1768,12,FALSE)</f>
        <v>6200</v>
      </c>
      <c r="K1120" s="68" t="s">
        <v>628</v>
      </c>
      <c r="L1120" s="69" t="str">
        <f>VLOOKUP($A1120,공산품!$A134:$L921,9,FALSE)</f>
        <v>-</v>
      </c>
      <c r="M1120" s="251" t="e">
        <f t="shared" si="225"/>
        <v>#VALUE!</v>
      </c>
      <c r="N1120" s="251" t="e">
        <f t="shared" si="226"/>
        <v>#VALUE!</v>
      </c>
      <c r="O1120" s="68" t="str">
        <f>VLOOKUP($A1120,[1]전년동월vs전월vs당월!$A$994:$AA$1768,17,FALSE)</f>
        <v>-</v>
      </c>
      <c r="P1120" s="68" t="s">
        <v>628</v>
      </c>
      <c r="Q1120" s="69" t="str">
        <f>VLOOKUP($A1120,공산품!$A134:$L921,10,FALSE)</f>
        <v>-</v>
      </c>
      <c r="R1120" s="251" t="e">
        <f t="shared" si="227"/>
        <v>#VALUE!</v>
      </c>
      <c r="S1120" s="251" t="e">
        <f t="shared" si="228"/>
        <v>#VALUE!</v>
      </c>
      <c r="T1120" s="68" t="str">
        <f>VLOOKUP($A1120,[1]전년동월vs전월vs당월!$A$994:$AA$1768,22,FALSE)</f>
        <v>-</v>
      </c>
      <c r="U1120" s="68" t="s">
        <v>628</v>
      </c>
      <c r="V1120" s="69" t="str">
        <f>VLOOKUP($A1120,공산품!$A134:$L921,11,FALSE)</f>
        <v>-</v>
      </c>
      <c r="W1120" s="251" t="e">
        <f t="shared" si="229"/>
        <v>#VALUE!</v>
      </c>
      <c r="X1120" s="251" t="e">
        <f t="shared" si="230"/>
        <v>#VALUE!</v>
      </c>
      <c r="Y1120" s="68" t="str">
        <f>VLOOKUP($A1120,[1]전년동월vs전월vs당월!$A$994:$AA$1768,27,FALSE)</f>
        <v>-</v>
      </c>
      <c r="Z1120" s="68" t="s">
        <v>628</v>
      </c>
      <c r="AA1120" s="69" t="str">
        <f>VLOOKUP($A1120,공산품!$A134:$L921,12,FALSE)</f>
        <v>-</v>
      </c>
      <c r="AB1120" s="251" t="e">
        <f t="shared" si="231"/>
        <v>#VALUE!</v>
      </c>
      <c r="AC1120" s="251" t="e">
        <f t="shared" si="232"/>
        <v>#VALUE!</v>
      </c>
      <c r="AD1120" s="83"/>
    </row>
    <row r="1121" spans="1:30" s="64" customFormat="1" ht="14.1" customHeight="1">
      <c r="A1121" s="64">
        <v>129</v>
      </c>
      <c r="B1121" s="16" t="str">
        <f t="shared" si="233"/>
        <v>당면420g순우리네모당면동원</v>
      </c>
      <c r="C1121" s="86"/>
      <c r="D1121" s="93" t="s">
        <v>496</v>
      </c>
      <c r="E1121" s="93" t="s">
        <v>140</v>
      </c>
      <c r="F1121" s="93"/>
      <c r="G1121" s="87" t="s">
        <v>821</v>
      </c>
      <c r="H1121" s="95" t="s">
        <v>822</v>
      </c>
      <c r="I1121" s="87" t="s">
        <v>382</v>
      </c>
      <c r="J1121" s="68">
        <f>VLOOKUP($A1121,[1]전년동월vs전월vs당월!$A$994:$AA$1768,12,FALSE)</f>
        <v>3990</v>
      </c>
      <c r="K1121" s="68" t="s">
        <v>628</v>
      </c>
      <c r="L1121" s="69" t="str">
        <f>VLOOKUP($A1121,공산품!$A135:$L922,9,FALSE)</f>
        <v>-</v>
      </c>
      <c r="M1121" s="251" t="e">
        <f t="shared" si="225"/>
        <v>#VALUE!</v>
      </c>
      <c r="N1121" s="251" t="e">
        <f t="shared" si="226"/>
        <v>#VALUE!</v>
      </c>
      <c r="O1121" s="68" t="str">
        <f>VLOOKUP($A1121,[1]전년동월vs전월vs당월!$A$994:$AA$1768,17,FALSE)</f>
        <v>-</v>
      </c>
      <c r="P1121" s="68" t="s">
        <v>628</v>
      </c>
      <c r="Q1121" s="69" t="str">
        <f>VLOOKUP($A1121,공산품!$A135:$L922,10,FALSE)</f>
        <v>-</v>
      </c>
      <c r="R1121" s="251" t="e">
        <f t="shared" si="227"/>
        <v>#VALUE!</v>
      </c>
      <c r="S1121" s="251" t="e">
        <f t="shared" si="228"/>
        <v>#VALUE!</v>
      </c>
      <c r="T1121" s="68" t="str">
        <f>VLOOKUP($A1121,[1]전년동월vs전월vs당월!$A$994:$AA$1768,22,FALSE)</f>
        <v>-</v>
      </c>
      <c r="U1121" s="68" t="s">
        <v>628</v>
      </c>
      <c r="V1121" s="69" t="str">
        <f>VLOOKUP($A1121,공산품!$A135:$L922,11,FALSE)</f>
        <v>-</v>
      </c>
      <c r="W1121" s="251" t="e">
        <f t="shared" si="229"/>
        <v>#VALUE!</v>
      </c>
      <c r="X1121" s="251" t="e">
        <f t="shared" si="230"/>
        <v>#VALUE!</v>
      </c>
      <c r="Y1121" s="68" t="str">
        <f>VLOOKUP($A1121,[1]전년동월vs전월vs당월!$A$994:$AA$1768,27,FALSE)</f>
        <v>-</v>
      </c>
      <c r="Z1121" s="68" t="s">
        <v>628</v>
      </c>
      <c r="AA1121" s="69" t="str">
        <f>VLOOKUP($A1121,공산품!$A135:$L922,12,FALSE)</f>
        <v>-</v>
      </c>
      <c r="AB1121" s="251" t="e">
        <f t="shared" si="231"/>
        <v>#VALUE!</v>
      </c>
      <c r="AC1121" s="251" t="e">
        <f t="shared" si="232"/>
        <v>#VALUE!</v>
      </c>
      <c r="AD1121" s="83"/>
    </row>
    <row r="1122" spans="1:30" s="64" customFormat="1" ht="14.1" customHeight="1">
      <c r="A1122" s="64">
        <v>130</v>
      </c>
      <c r="B1122" s="16" t="str">
        <f t="shared" si="233"/>
        <v>당면무명반kg민속당면골드청정원</v>
      </c>
      <c r="C1122" s="85"/>
      <c r="D1122" s="93" t="s">
        <v>496</v>
      </c>
      <c r="E1122" s="93" t="s">
        <v>140</v>
      </c>
      <c r="F1122" s="93" t="s">
        <v>814</v>
      </c>
      <c r="G1122" s="87" t="s">
        <v>418</v>
      </c>
      <c r="H1122" s="95" t="s">
        <v>815</v>
      </c>
      <c r="I1122" s="87" t="s">
        <v>655</v>
      </c>
      <c r="J1122" s="68">
        <f>VLOOKUP($A1122,[1]전년동월vs전월vs당월!$A$994:$AA$1768,12,FALSE)</f>
        <v>7900</v>
      </c>
      <c r="K1122" s="68">
        <v>7900</v>
      </c>
      <c r="L1122" s="69" t="str">
        <f>VLOOKUP($A1122,공산품!$A136:$L923,9,FALSE)</f>
        <v>-</v>
      </c>
      <c r="M1122" s="251" t="e">
        <f t="shared" ref="M1122:M1185" si="234">(L1122-J1122)*100/J1122</f>
        <v>#VALUE!</v>
      </c>
      <c r="N1122" s="251" t="e">
        <f t="shared" ref="N1122:N1185" si="235">(L1122-K1122)*100/K1122</f>
        <v>#VALUE!</v>
      </c>
      <c r="O1122" s="68" t="str">
        <f>VLOOKUP($A1122,[1]전년동월vs전월vs당월!$A$994:$AA$1768,17,FALSE)</f>
        <v>-</v>
      </c>
      <c r="P1122" s="68" t="s">
        <v>628</v>
      </c>
      <c r="Q1122" s="69" t="str">
        <f>VLOOKUP($A1122,공산품!$A136:$L923,10,FALSE)</f>
        <v>-</v>
      </c>
      <c r="R1122" s="251" t="e">
        <f t="shared" ref="R1122:R1185" si="236">(Q1122-O1122)*100/O1122</f>
        <v>#VALUE!</v>
      </c>
      <c r="S1122" s="251" t="e">
        <f t="shared" ref="S1122:S1185" si="237">(Q1122-P1122)*100/P1122</f>
        <v>#VALUE!</v>
      </c>
      <c r="T1122" s="68">
        <f>VLOOKUP($A1122,[1]전년동월vs전월vs당월!$A$994:$AA$1768,22,FALSE)</f>
        <v>10400</v>
      </c>
      <c r="U1122" s="68" t="s">
        <v>628</v>
      </c>
      <c r="V1122" s="69" t="str">
        <f>VLOOKUP($A1122,공산품!$A136:$L923,11,FALSE)</f>
        <v>-</v>
      </c>
      <c r="W1122" s="251" t="e">
        <f t="shared" ref="W1122:W1185" si="238">(V1122-T1122)*100/T1122</f>
        <v>#VALUE!</v>
      </c>
      <c r="X1122" s="251" t="e">
        <f t="shared" ref="X1122:X1185" si="239">(V1122-U1122)*100/U1122</f>
        <v>#VALUE!</v>
      </c>
      <c r="Y1122" s="68">
        <f>VLOOKUP($A1122,[1]전년동월vs전월vs당월!$A$994:$AA$1768,27,FALSE)</f>
        <v>9500</v>
      </c>
      <c r="Z1122" s="68">
        <v>9500</v>
      </c>
      <c r="AA1122" s="69">
        <f>VLOOKUP($A1122,공산품!$A136:$L923,12,FALSE)</f>
        <v>9500</v>
      </c>
      <c r="AB1122" s="251">
        <f t="shared" ref="AB1122:AB1185" si="240">(AA1122-Y1122)*100/Y1122</f>
        <v>0</v>
      </c>
      <c r="AC1122" s="251">
        <f t="shared" ref="AC1122:AC1185" si="241">(AA1122-Z1122)*100/Z1122</f>
        <v>0</v>
      </c>
      <c r="AD1122" s="83"/>
    </row>
    <row r="1123" spans="1:30" s="64" customFormat="1" ht="14.1" customHeight="1">
      <c r="A1123" s="64">
        <v>131</v>
      </c>
      <c r="B1123" s="16" t="str">
        <f t="shared" si="233"/>
        <v>옥수수전분kg천우</v>
      </c>
      <c r="C1123" s="85">
        <v>40</v>
      </c>
      <c r="D1123" s="93" t="s">
        <v>496</v>
      </c>
      <c r="E1123" s="93" t="s">
        <v>823</v>
      </c>
      <c r="F1123" s="93"/>
      <c r="G1123" s="87" t="s">
        <v>418</v>
      </c>
      <c r="H1123" s="95"/>
      <c r="I1123" s="87" t="s">
        <v>797</v>
      </c>
      <c r="J1123" s="68" t="str">
        <f>VLOOKUP($A1123,[1]전년동월vs전월vs당월!$A$994:$AA$1768,12,FALSE)</f>
        <v>-</v>
      </c>
      <c r="K1123" s="68" t="s">
        <v>628</v>
      </c>
      <c r="L1123" s="69" t="str">
        <f>VLOOKUP($A1123,공산품!$A137:$L924,9,FALSE)</f>
        <v>-</v>
      </c>
      <c r="M1123" s="251" t="e">
        <f t="shared" si="234"/>
        <v>#VALUE!</v>
      </c>
      <c r="N1123" s="251" t="e">
        <f t="shared" si="235"/>
        <v>#VALUE!</v>
      </c>
      <c r="O1123" s="68">
        <f>VLOOKUP($A1123,[1]전년동월vs전월vs당월!$A$994:$AA$1768,17,FALSE)</f>
        <v>2400</v>
      </c>
      <c r="P1123" s="68">
        <v>2400</v>
      </c>
      <c r="Q1123" s="69">
        <f>VLOOKUP($A1123,공산품!$A137:$L924,10,FALSE)</f>
        <v>2400</v>
      </c>
      <c r="R1123" s="251">
        <f t="shared" si="236"/>
        <v>0</v>
      </c>
      <c r="S1123" s="251">
        <f t="shared" si="237"/>
        <v>0</v>
      </c>
      <c r="T1123" s="68">
        <f>VLOOKUP($A1123,[1]전년동월vs전월vs당월!$A$994:$AA$1768,22,FALSE)</f>
        <v>3000</v>
      </c>
      <c r="U1123" s="68">
        <v>3580</v>
      </c>
      <c r="V1123" s="69">
        <f>VLOOKUP($A1123,공산품!$A137:$L924,11,FALSE)</f>
        <v>3000</v>
      </c>
      <c r="W1123" s="251">
        <f t="shared" si="238"/>
        <v>0</v>
      </c>
      <c r="X1123" s="251">
        <f t="shared" si="239"/>
        <v>-16.201117318435752</v>
      </c>
      <c r="Y1123" s="68">
        <f>VLOOKUP($A1123,[1]전년동월vs전월vs당월!$A$994:$AA$1768,27,FALSE)</f>
        <v>2400</v>
      </c>
      <c r="Z1123" s="68">
        <v>2400</v>
      </c>
      <c r="AA1123" s="69">
        <f>VLOOKUP($A1123,공산품!$A137:$L924,12,FALSE)</f>
        <v>2400</v>
      </c>
      <c r="AB1123" s="251">
        <f t="shared" si="240"/>
        <v>0</v>
      </c>
      <c r="AC1123" s="251">
        <f t="shared" si="241"/>
        <v>0</v>
      </c>
      <c r="AD1123" s="83"/>
    </row>
    <row r="1124" spans="1:30" s="64" customFormat="1" ht="14.1" customHeight="1">
      <c r="A1124" s="64">
        <v>132</v>
      </c>
      <c r="B1124" s="16" t="str">
        <f t="shared" si="233"/>
        <v>꿀2kg아카시아꿀영월농협</v>
      </c>
      <c r="C1124" s="85">
        <v>41</v>
      </c>
      <c r="D1124" s="93" t="s">
        <v>143</v>
      </c>
      <c r="E1124" s="93" t="s">
        <v>144</v>
      </c>
      <c r="F1124" s="93"/>
      <c r="G1124" s="87" t="s">
        <v>135</v>
      </c>
      <c r="H1124" s="95" t="s">
        <v>824</v>
      </c>
      <c r="I1124" s="87" t="s">
        <v>825</v>
      </c>
      <c r="J1124" s="68">
        <f>VLOOKUP($A1124,[1]전년동월vs전월vs당월!$A$994:$AA$1768,12,FALSE)</f>
        <v>41200</v>
      </c>
      <c r="K1124" s="68">
        <v>41200</v>
      </c>
      <c r="L1124" s="69" t="str">
        <f>VLOOKUP($A1124,공산품!$A138:$L925,9,FALSE)</f>
        <v>-</v>
      </c>
      <c r="M1124" s="251" t="e">
        <f t="shared" si="234"/>
        <v>#VALUE!</v>
      </c>
      <c r="N1124" s="251" t="e">
        <f t="shared" si="235"/>
        <v>#VALUE!</v>
      </c>
      <c r="O1124" s="68" t="str">
        <f>VLOOKUP($A1124,[1]전년동월vs전월vs당월!$A$994:$AA$1768,17,FALSE)</f>
        <v>-</v>
      </c>
      <c r="P1124" s="68" t="s">
        <v>628</v>
      </c>
      <c r="Q1124" s="69" t="str">
        <f>VLOOKUP($A1124,공산품!$A138:$L925,10,FALSE)</f>
        <v>-</v>
      </c>
      <c r="R1124" s="251" t="e">
        <f t="shared" si="236"/>
        <v>#VALUE!</v>
      </c>
      <c r="S1124" s="251" t="e">
        <f t="shared" si="237"/>
        <v>#VALUE!</v>
      </c>
      <c r="T1124" s="68">
        <f>VLOOKUP($A1124,[1]전년동월vs전월vs당월!$A$994:$AA$1768,22,FALSE)</f>
        <v>39600</v>
      </c>
      <c r="U1124" s="68" t="s">
        <v>628</v>
      </c>
      <c r="V1124" s="69" t="str">
        <f>VLOOKUP($A1124,공산품!$A138:$L925,11,FALSE)</f>
        <v>-</v>
      </c>
      <c r="W1124" s="251" t="e">
        <f t="shared" si="238"/>
        <v>#VALUE!</v>
      </c>
      <c r="X1124" s="251" t="e">
        <f t="shared" si="239"/>
        <v>#VALUE!</v>
      </c>
      <c r="Y1124" s="68">
        <f>VLOOKUP($A1124,[1]전년동월vs전월vs당월!$A$994:$AA$1768,27,FALSE)</f>
        <v>42500</v>
      </c>
      <c r="Z1124" s="68">
        <v>40600</v>
      </c>
      <c r="AA1124" s="69">
        <f>VLOOKUP($A1124,공산품!$A138:$L925,12,FALSE)</f>
        <v>40600</v>
      </c>
      <c r="AB1124" s="251">
        <f t="shared" si="240"/>
        <v>-4.4705882352941178</v>
      </c>
      <c r="AC1124" s="251">
        <f t="shared" si="241"/>
        <v>0</v>
      </c>
      <c r="AD1124" s="83"/>
    </row>
    <row r="1125" spans="1:30" s="64" customFormat="1" ht="14.1" customHeight="1">
      <c r="A1125" s="64">
        <v>133</v>
      </c>
      <c r="B1125" s="16" t="str">
        <f t="shared" si="233"/>
        <v>꿀/동서식품2kg잡화꿀동서식품</v>
      </c>
      <c r="C1125" s="85"/>
      <c r="D1125" s="93" t="s">
        <v>143</v>
      </c>
      <c r="E1125" s="93" t="s">
        <v>144</v>
      </c>
      <c r="F1125" s="93" t="s">
        <v>826</v>
      </c>
      <c r="G1125" s="87" t="s">
        <v>135</v>
      </c>
      <c r="H1125" s="95" t="s">
        <v>827</v>
      </c>
      <c r="I1125" s="87" t="s">
        <v>828</v>
      </c>
      <c r="J1125" s="68">
        <f>VLOOKUP($A1125,[1]전년동월vs전월vs당월!$A$994:$AA$1768,12,FALSE)</f>
        <v>34700</v>
      </c>
      <c r="K1125" s="68">
        <v>34700</v>
      </c>
      <c r="L1125" s="69">
        <f>VLOOKUP($A1125,공산품!$A139:$L926,9,FALSE)</f>
        <v>34700</v>
      </c>
      <c r="M1125" s="251">
        <f t="shared" si="234"/>
        <v>0</v>
      </c>
      <c r="N1125" s="251">
        <f t="shared" si="235"/>
        <v>0</v>
      </c>
      <c r="O1125" s="68">
        <f>VLOOKUP($A1125,[1]전년동월vs전월vs당월!$A$994:$AA$1768,17,FALSE)</f>
        <v>39340</v>
      </c>
      <c r="P1125" s="68">
        <v>38890</v>
      </c>
      <c r="Q1125" s="69">
        <f>VLOOKUP($A1125,공산품!$A139:$L926,10,FALSE)</f>
        <v>39340</v>
      </c>
      <c r="R1125" s="251">
        <f t="shared" si="236"/>
        <v>0</v>
      </c>
      <c r="S1125" s="251">
        <f t="shared" si="237"/>
        <v>1.1571097968629467</v>
      </c>
      <c r="T1125" s="68">
        <f>VLOOKUP($A1125,[1]전년동월vs전월vs당월!$A$994:$AA$1768,22,FALSE)</f>
        <v>39560</v>
      </c>
      <c r="U1125" s="68" t="s">
        <v>628</v>
      </c>
      <c r="V1125" s="69" t="str">
        <f>VLOOKUP($A1125,공산품!$A139:$L926,11,FALSE)</f>
        <v>-</v>
      </c>
      <c r="W1125" s="251" t="e">
        <f t="shared" si="238"/>
        <v>#VALUE!</v>
      </c>
      <c r="X1125" s="251" t="e">
        <f t="shared" si="239"/>
        <v>#VALUE!</v>
      </c>
      <c r="Y1125" s="68" t="str">
        <f>VLOOKUP($A1125,[1]전년동월vs전월vs당월!$A$994:$AA$1768,27,FALSE)</f>
        <v>-</v>
      </c>
      <c r="Z1125" s="68" t="s">
        <v>628</v>
      </c>
      <c r="AA1125" s="69" t="str">
        <f>VLOOKUP($A1125,공산품!$A139:$L926,12,FALSE)</f>
        <v>-</v>
      </c>
      <c r="AB1125" s="251" t="e">
        <f t="shared" si="240"/>
        <v>#VALUE!</v>
      </c>
      <c r="AC1125" s="251" t="e">
        <f t="shared" si="241"/>
        <v>#VALUE!</v>
      </c>
      <c r="AD1125" s="84"/>
    </row>
    <row r="1126" spans="1:30" s="64" customFormat="1" ht="14.1" customHeight="1">
      <c r="A1126" s="64">
        <v>134</v>
      </c>
      <c r="B1126" s="16" t="str">
        <f t="shared" si="233"/>
        <v>꿀600g아카시아꿀동서식품</v>
      </c>
      <c r="C1126" s="85"/>
      <c r="D1126" s="93" t="s">
        <v>143</v>
      </c>
      <c r="E1126" s="93" t="s">
        <v>144</v>
      </c>
      <c r="F1126" s="93"/>
      <c r="G1126" s="87" t="s">
        <v>139</v>
      </c>
      <c r="H1126" s="95" t="s">
        <v>824</v>
      </c>
      <c r="I1126" s="87" t="s">
        <v>828</v>
      </c>
      <c r="J1126" s="68">
        <f>VLOOKUP($A1126,[1]전년동월vs전월vs당월!$A$994:$AA$1768,12,FALSE)</f>
        <v>13600</v>
      </c>
      <c r="K1126" s="68">
        <v>13600</v>
      </c>
      <c r="L1126" s="69">
        <f>VLOOKUP($A1126,공산품!$A140:$L927,9,FALSE)</f>
        <v>13600</v>
      </c>
      <c r="M1126" s="251">
        <f t="shared" si="234"/>
        <v>0</v>
      </c>
      <c r="N1126" s="251">
        <f t="shared" si="235"/>
        <v>0</v>
      </c>
      <c r="O1126" s="68">
        <f>VLOOKUP($A1126,[1]전년동월vs전월vs당월!$A$994:$AA$1768,17,FALSE)</f>
        <v>14200</v>
      </c>
      <c r="P1126" s="68">
        <v>14200</v>
      </c>
      <c r="Q1126" s="69">
        <f>VLOOKUP($A1126,공산품!$A140:$L927,10,FALSE)</f>
        <v>14340</v>
      </c>
      <c r="R1126" s="251">
        <f t="shared" si="236"/>
        <v>0.9859154929577465</v>
      </c>
      <c r="S1126" s="251">
        <f t="shared" si="237"/>
        <v>0.9859154929577465</v>
      </c>
      <c r="T1126" s="68">
        <f>VLOOKUP($A1126,[1]전년동월vs전월vs당월!$A$994:$AA$1768,22,FALSE)</f>
        <v>14500</v>
      </c>
      <c r="U1126" s="68">
        <v>14500</v>
      </c>
      <c r="V1126" s="69">
        <f>VLOOKUP($A1126,공산품!$A140:$L927,11,FALSE)</f>
        <v>14500</v>
      </c>
      <c r="W1126" s="251">
        <f t="shared" si="238"/>
        <v>0</v>
      </c>
      <c r="X1126" s="251">
        <f t="shared" si="239"/>
        <v>0</v>
      </c>
      <c r="Y1126" s="68" t="str">
        <f>VLOOKUP($A1126,[1]전년동월vs전월vs당월!$A$994:$AA$1768,27,FALSE)</f>
        <v>-</v>
      </c>
      <c r="Z1126" s="68" t="s">
        <v>628</v>
      </c>
      <c r="AA1126" s="69" t="str">
        <f>VLOOKUP($A1126,공산품!$A140:$L927,12,FALSE)</f>
        <v>-</v>
      </c>
      <c r="AB1126" s="251" t="e">
        <f t="shared" si="240"/>
        <v>#VALUE!</v>
      </c>
      <c r="AC1126" s="251" t="e">
        <f t="shared" si="241"/>
        <v>#VALUE!</v>
      </c>
      <c r="AD1126" s="83"/>
    </row>
    <row r="1127" spans="1:30" s="64" customFormat="1" ht="14.1" customHeight="1">
      <c r="A1127" s="64">
        <v>135</v>
      </c>
      <c r="B1127" s="16" t="str">
        <f t="shared" si="233"/>
        <v>꿀/동아kg잡화꿀동원</v>
      </c>
      <c r="C1127" s="85"/>
      <c r="D1127" s="93" t="s">
        <v>143</v>
      </c>
      <c r="E1127" s="93" t="s">
        <v>144</v>
      </c>
      <c r="F1127" s="93" t="s">
        <v>829</v>
      </c>
      <c r="G1127" s="87" t="s">
        <v>418</v>
      </c>
      <c r="H1127" s="95" t="s">
        <v>827</v>
      </c>
      <c r="I1127" s="87" t="s">
        <v>382</v>
      </c>
      <c r="J1127" s="68">
        <f>VLOOKUP($A1127,[1]전년동월vs전월vs당월!$A$994:$AA$1768,12,FALSE)</f>
        <v>18670</v>
      </c>
      <c r="K1127" s="68">
        <v>18670</v>
      </c>
      <c r="L1127" s="69" t="str">
        <f>VLOOKUP($A1127,공산품!$A141:$L928,9,FALSE)</f>
        <v>-</v>
      </c>
      <c r="M1127" s="251" t="e">
        <f t="shared" si="234"/>
        <v>#VALUE!</v>
      </c>
      <c r="N1127" s="251" t="e">
        <f t="shared" si="235"/>
        <v>#VALUE!</v>
      </c>
      <c r="O1127" s="68" t="str">
        <f>VLOOKUP($A1127,[1]전년동월vs전월vs당월!$A$994:$AA$1768,17,FALSE)</f>
        <v>-</v>
      </c>
      <c r="P1127" s="68" t="s">
        <v>628</v>
      </c>
      <c r="Q1127" s="69" t="str">
        <f>VLOOKUP($A1127,공산품!$A141:$L928,10,FALSE)</f>
        <v>-</v>
      </c>
      <c r="R1127" s="251" t="e">
        <f t="shared" si="236"/>
        <v>#VALUE!</v>
      </c>
      <c r="S1127" s="251" t="e">
        <f t="shared" si="237"/>
        <v>#VALUE!</v>
      </c>
      <c r="T1127" s="68">
        <f>VLOOKUP($A1127,[1]전년동월vs전월vs당월!$A$994:$AA$1768,22,FALSE)</f>
        <v>14900</v>
      </c>
      <c r="U1127" s="68">
        <v>0</v>
      </c>
      <c r="V1127" s="69">
        <f>VLOOKUP($A1127,공산품!$A141:$L928,11,FALSE)</f>
        <v>17300</v>
      </c>
      <c r="W1127" s="251">
        <f t="shared" si="238"/>
        <v>16.107382550335572</v>
      </c>
      <c r="X1127" s="251" t="e">
        <f t="shared" si="239"/>
        <v>#DIV/0!</v>
      </c>
      <c r="Y1127" s="68" t="str">
        <f>VLOOKUP($A1127,[1]전년동월vs전월vs당월!$A$994:$AA$1768,27,FALSE)</f>
        <v>-</v>
      </c>
      <c r="Z1127" s="68" t="s">
        <v>628</v>
      </c>
      <c r="AA1127" s="69" t="str">
        <f>VLOOKUP($A1127,공산품!$A141:$L928,12,FALSE)</f>
        <v>-</v>
      </c>
      <c r="AB1127" s="251" t="e">
        <f t="shared" si="240"/>
        <v>#VALUE!</v>
      </c>
      <c r="AC1127" s="251" t="e">
        <f t="shared" si="241"/>
        <v>#VALUE!</v>
      </c>
      <c r="AD1127" s="83"/>
    </row>
    <row r="1128" spans="1:30" s="64" customFormat="1" ht="14.1" customHeight="1">
      <c r="A1128" s="64">
        <v>136</v>
      </c>
      <c r="B1128" s="16" t="str">
        <f t="shared" si="233"/>
        <v>꿀/영월농협kg잡화꿀영월농협</v>
      </c>
      <c r="C1128" s="85"/>
      <c r="D1128" s="93" t="s">
        <v>143</v>
      </c>
      <c r="E1128" s="93" t="s">
        <v>144</v>
      </c>
      <c r="F1128" s="93" t="s">
        <v>830</v>
      </c>
      <c r="G1128" s="87" t="s">
        <v>418</v>
      </c>
      <c r="H1128" s="95" t="s">
        <v>827</v>
      </c>
      <c r="I1128" s="87" t="s">
        <v>825</v>
      </c>
      <c r="J1128" s="68" t="str">
        <f>VLOOKUP($A1128,[1]전년동월vs전월vs당월!$A$994:$AA$1768,12,FALSE)</f>
        <v>-</v>
      </c>
      <c r="K1128" s="68" t="s">
        <v>628</v>
      </c>
      <c r="L1128" s="69">
        <f>VLOOKUP($A1128,공산품!$A142:$L929,9,FALSE)</f>
        <v>10400</v>
      </c>
      <c r="M1128" s="251" t="e">
        <f t="shared" si="234"/>
        <v>#VALUE!</v>
      </c>
      <c r="N1128" s="251" t="e">
        <f t="shared" si="235"/>
        <v>#VALUE!</v>
      </c>
      <c r="O1128" s="68" t="str">
        <f>VLOOKUP($A1128,[1]전년동월vs전월vs당월!$A$994:$AA$1768,17,FALSE)</f>
        <v>-</v>
      </c>
      <c r="P1128" s="68" t="s">
        <v>628</v>
      </c>
      <c r="Q1128" s="69" t="str">
        <f>VLOOKUP($A1128,공산품!$A142:$L929,10,FALSE)</f>
        <v>-</v>
      </c>
      <c r="R1128" s="251" t="e">
        <f t="shared" si="236"/>
        <v>#VALUE!</v>
      </c>
      <c r="S1128" s="251" t="e">
        <f t="shared" si="237"/>
        <v>#VALUE!</v>
      </c>
      <c r="T1128" s="68">
        <f>VLOOKUP($A1128,[1]전년동월vs전월vs당월!$A$994:$AA$1768,22,FALSE)</f>
        <v>20500</v>
      </c>
      <c r="U1128" s="68">
        <v>0</v>
      </c>
      <c r="V1128" s="69">
        <f>VLOOKUP($A1128,공산품!$A142:$L929,11,FALSE)</f>
        <v>18630</v>
      </c>
      <c r="W1128" s="251">
        <f t="shared" si="238"/>
        <v>-9.1219512195121943</v>
      </c>
      <c r="X1128" s="251" t="e">
        <f t="shared" si="239"/>
        <v>#DIV/0!</v>
      </c>
      <c r="Y1128" s="68">
        <f>VLOOKUP($A1128,[1]전년동월vs전월vs당월!$A$994:$AA$1768,27,FALSE)</f>
        <v>24000</v>
      </c>
      <c r="Z1128" s="68" t="s">
        <v>628</v>
      </c>
      <c r="AA1128" s="69" t="str">
        <f>VLOOKUP($A1128,공산품!$A142:$L929,12,FALSE)</f>
        <v>-</v>
      </c>
      <c r="AB1128" s="251" t="e">
        <f t="shared" si="240"/>
        <v>#VALUE!</v>
      </c>
      <c r="AC1128" s="251" t="e">
        <f t="shared" si="241"/>
        <v>#VALUE!</v>
      </c>
      <c r="AD1128" s="83"/>
    </row>
    <row r="1129" spans="1:30" s="64" customFormat="1" ht="14.1" customHeight="1">
      <c r="A1129" s="64">
        <v>137</v>
      </c>
      <c r="B1129" s="16" t="str">
        <f t="shared" si="233"/>
        <v>꿀kg아카시아꿀북부농협</v>
      </c>
      <c r="C1129" s="85"/>
      <c r="D1129" s="93" t="s">
        <v>143</v>
      </c>
      <c r="E1129" s="93" t="s">
        <v>144</v>
      </c>
      <c r="F1129" s="103"/>
      <c r="G1129" s="87" t="s">
        <v>418</v>
      </c>
      <c r="H1129" s="95" t="s">
        <v>824</v>
      </c>
      <c r="I1129" s="88" t="s">
        <v>831</v>
      </c>
      <c r="J1129" s="68" t="str">
        <f>VLOOKUP($A1129,[1]전년동월vs전월vs당월!$A$994:$AA$1768,12,FALSE)</f>
        <v>-</v>
      </c>
      <c r="K1129" s="68" t="s">
        <v>628</v>
      </c>
      <c r="L1129" s="69" t="str">
        <f>VLOOKUP($A1129,공산품!$A143:$L930,9,FALSE)</f>
        <v>-</v>
      </c>
      <c r="M1129" s="251" t="e">
        <f t="shared" si="234"/>
        <v>#VALUE!</v>
      </c>
      <c r="N1129" s="251" t="e">
        <f t="shared" si="235"/>
        <v>#VALUE!</v>
      </c>
      <c r="O1129" s="68" t="str">
        <f>VLOOKUP($A1129,[1]전년동월vs전월vs당월!$A$994:$AA$1768,17,FALSE)</f>
        <v>-</v>
      </c>
      <c r="P1129" s="68" t="s">
        <v>628</v>
      </c>
      <c r="Q1129" s="69" t="str">
        <f>VLOOKUP($A1129,공산품!$A143:$L930,10,FALSE)</f>
        <v>-</v>
      </c>
      <c r="R1129" s="251" t="e">
        <f t="shared" si="236"/>
        <v>#VALUE!</v>
      </c>
      <c r="S1129" s="251" t="e">
        <f t="shared" si="237"/>
        <v>#VALUE!</v>
      </c>
      <c r="T1129" s="68">
        <f>VLOOKUP($A1129,[1]전년동월vs전월vs당월!$A$994:$AA$1768,22,FALSE)</f>
        <v>21070</v>
      </c>
      <c r="U1129" s="68" t="s">
        <v>628</v>
      </c>
      <c r="V1129" s="69" t="str">
        <f>VLOOKUP($A1129,공산품!$A143:$L930,11,FALSE)</f>
        <v>-</v>
      </c>
      <c r="W1129" s="251" t="e">
        <f t="shared" si="238"/>
        <v>#VALUE!</v>
      </c>
      <c r="X1129" s="251" t="e">
        <f t="shared" si="239"/>
        <v>#VALUE!</v>
      </c>
      <c r="Y1129" s="68">
        <f>VLOOKUP($A1129,[1]전년동월vs전월vs당월!$A$994:$AA$1768,27,FALSE)</f>
        <v>22000</v>
      </c>
      <c r="Z1129" s="68">
        <v>21950</v>
      </c>
      <c r="AA1129" s="69">
        <f>VLOOKUP($A1129,공산품!$A143:$L930,12,FALSE)</f>
        <v>21950</v>
      </c>
      <c r="AB1129" s="251">
        <f t="shared" si="240"/>
        <v>-0.22727272727272727</v>
      </c>
      <c r="AC1129" s="251">
        <f t="shared" si="241"/>
        <v>0</v>
      </c>
      <c r="AD1129" s="83"/>
    </row>
    <row r="1130" spans="1:30" s="64" customFormat="1" ht="14.1" customHeight="1">
      <c r="A1130" s="64">
        <v>138</v>
      </c>
      <c r="B1130" s="16" t="str">
        <f t="shared" si="233"/>
        <v>꿀/신림농협kg아카시아꿀신림농협</v>
      </c>
      <c r="C1130" s="85"/>
      <c r="D1130" s="93" t="s">
        <v>143</v>
      </c>
      <c r="E1130" s="93" t="s">
        <v>144</v>
      </c>
      <c r="F1130" s="103" t="s">
        <v>832</v>
      </c>
      <c r="G1130" s="87" t="s">
        <v>418</v>
      </c>
      <c r="H1130" s="95" t="s">
        <v>824</v>
      </c>
      <c r="I1130" s="88" t="s">
        <v>833</v>
      </c>
      <c r="J1130" s="68" t="str">
        <f>VLOOKUP($A1130,[1]전년동월vs전월vs당월!$A$994:$AA$1768,12,FALSE)</f>
        <v>-</v>
      </c>
      <c r="K1130" s="68" t="s">
        <v>628</v>
      </c>
      <c r="L1130" s="69" t="str">
        <f>VLOOKUP($A1130,공산품!$A144:$L931,9,FALSE)</f>
        <v>-</v>
      </c>
      <c r="M1130" s="251" t="e">
        <f t="shared" si="234"/>
        <v>#VALUE!</v>
      </c>
      <c r="N1130" s="251" t="e">
        <f t="shared" si="235"/>
        <v>#VALUE!</v>
      </c>
      <c r="O1130" s="68" t="str">
        <f>VLOOKUP($A1130,[1]전년동월vs전월vs당월!$A$994:$AA$1768,17,FALSE)</f>
        <v>-</v>
      </c>
      <c r="P1130" s="68" t="s">
        <v>628</v>
      </c>
      <c r="Q1130" s="69" t="str">
        <f>VLOOKUP($A1130,공산품!$A144:$L931,10,FALSE)</f>
        <v>-</v>
      </c>
      <c r="R1130" s="251" t="e">
        <f t="shared" si="236"/>
        <v>#VALUE!</v>
      </c>
      <c r="S1130" s="251" t="e">
        <f t="shared" si="237"/>
        <v>#VALUE!</v>
      </c>
      <c r="T1130" s="68" t="str">
        <f>VLOOKUP($A1130,[1]전년동월vs전월vs당월!$A$994:$AA$1768,22,FALSE)</f>
        <v>-</v>
      </c>
      <c r="U1130" s="68" t="s">
        <v>628</v>
      </c>
      <c r="V1130" s="69" t="str">
        <f>VLOOKUP($A1130,공산품!$A144:$L931,11,FALSE)</f>
        <v>-</v>
      </c>
      <c r="W1130" s="251" t="e">
        <f t="shared" si="238"/>
        <v>#VALUE!</v>
      </c>
      <c r="X1130" s="251" t="e">
        <f t="shared" si="239"/>
        <v>#VALUE!</v>
      </c>
      <c r="Y1130" s="68">
        <f>VLOOKUP($A1130,[1]전년동월vs전월vs당월!$A$994:$AA$1768,27,FALSE)</f>
        <v>22400</v>
      </c>
      <c r="Z1130" s="68">
        <v>21650</v>
      </c>
      <c r="AA1130" s="69">
        <f>VLOOKUP($A1130,공산품!$A144:$L931,12,FALSE)</f>
        <v>21650</v>
      </c>
      <c r="AB1130" s="251">
        <f t="shared" si="240"/>
        <v>-3.3482142857142856</v>
      </c>
      <c r="AC1130" s="251">
        <f t="shared" si="241"/>
        <v>0</v>
      </c>
      <c r="AD1130" s="83"/>
    </row>
    <row r="1131" spans="1:30" s="65" customFormat="1">
      <c r="A1131" s="64">
        <v>139</v>
      </c>
      <c r="B1131" s="16" t="str">
        <f t="shared" si="233"/>
        <v>꿀kg아카시아꿀영월농협</v>
      </c>
      <c r="C1131" s="85"/>
      <c r="D1131" s="93" t="s">
        <v>143</v>
      </c>
      <c r="E1131" s="93" t="s">
        <v>144</v>
      </c>
      <c r="F1131" s="93"/>
      <c r="G1131" s="87" t="s">
        <v>418</v>
      </c>
      <c r="H1131" s="95" t="s">
        <v>824</v>
      </c>
      <c r="I1131" s="87" t="s">
        <v>825</v>
      </c>
      <c r="J1131" s="68" t="str">
        <f>VLOOKUP($A1131,[1]전년동월vs전월vs당월!$A$994:$AA$1768,12,FALSE)</f>
        <v>-</v>
      </c>
      <c r="K1131" s="68" t="s">
        <v>628</v>
      </c>
      <c r="L1131" s="69">
        <f>VLOOKUP($A1131,공산품!$A145:$L932,9,FALSE)</f>
        <v>12600</v>
      </c>
      <c r="M1131" s="251" t="e">
        <f t="shared" si="234"/>
        <v>#VALUE!</v>
      </c>
      <c r="N1131" s="251" t="e">
        <f t="shared" si="235"/>
        <v>#VALUE!</v>
      </c>
      <c r="O1131" s="68" t="str">
        <f>VLOOKUP($A1131,[1]전년동월vs전월vs당월!$A$994:$AA$1768,17,FALSE)</f>
        <v>-</v>
      </c>
      <c r="P1131" s="68" t="s">
        <v>628</v>
      </c>
      <c r="Q1131" s="69" t="str">
        <f>VLOOKUP($A1131,공산품!$A145:$L932,10,FALSE)</f>
        <v>-</v>
      </c>
      <c r="R1131" s="251" t="e">
        <f t="shared" si="236"/>
        <v>#VALUE!</v>
      </c>
      <c r="S1131" s="251" t="e">
        <f t="shared" si="237"/>
        <v>#VALUE!</v>
      </c>
      <c r="T1131" s="68" t="str">
        <f>VLOOKUP($A1131,[1]전년동월vs전월vs당월!$A$994:$AA$1768,22,FALSE)</f>
        <v>-</v>
      </c>
      <c r="U1131" s="68" t="s">
        <v>628</v>
      </c>
      <c r="V1131" s="69" t="str">
        <f>VLOOKUP($A1131,공산품!$A145:$L932,11,FALSE)</f>
        <v>-</v>
      </c>
      <c r="W1131" s="251" t="e">
        <f t="shared" si="238"/>
        <v>#VALUE!</v>
      </c>
      <c r="X1131" s="251" t="e">
        <f t="shared" si="239"/>
        <v>#VALUE!</v>
      </c>
      <c r="Y1131" s="68">
        <f>VLOOKUP($A1131,[1]전년동월vs전월vs당월!$A$994:$AA$1768,27,FALSE)</f>
        <v>26200</v>
      </c>
      <c r="Z1131" s="68">
        <v>22500</v>
      </c>
      <c r="AA1131" s="69">
        <f>VLOOKUP($A1131,공산품!$A145:$L932,12,FALSE)</f>
        <v>22500</v>
      </c>
      <c r="AB1131" s="251">
        <f t="shared" si="240"/>
        <v>-14.122137404580153</v>
      </c>
      <c r="AC1131" s="251">
        <f t="shared" si="241"/>
        <v>0</v>
      </c>
      <c r="AD1131" s="83"/>
    </row>
    <row r="1132" spans="1:30" s="65" customFormat="1">
      <c r="A1132" s="64">
        <v>140</v>
      </c>
      <c r="B1132" s="16" t="str">
        <f t="shared" si="233"/>
        <v>물엿원당69/CJ1.2kg요리당제일제당</v>
      </c>
      <c r="C1132" s="85">
        <v>42</v>
      </c>
      <c r="D1132" s="93" t="s">
        <v>143</v>
      </c>
      <c r="E1132" s="93" t="s">
        <v>145</v>
      </c>
      <c r="F1132" s="93" t="s">
        <v>834</v>
      </c>
      <c r="G1132" s="87" t="s">
        <v>146</v>
      </c>
      <c r="H1132" s="96" t="s">
        <v>835</v>
      </c>
      <c r="I1132" s="87" t="s">
        <v>653</v>
      </c>
      <c r="J1132" s="68">
        <f>VLOOKUP($A1132,[1]전년동월vs전월vs당월!$A$994:$AA$1768,12,FALSE)</f>
        <v>2900</v>
      </c>
      <c r="K1132" s="68">
        <v>2900</v>
      </c>
      <c r="L1132" s="69">
        <f>VLOOKUP($A1132,공산품!$A146:$L933,9,FALSE)</f>
        <v>2900</v>
      </c>
      <c r="M1132" s="251">
        <f t="shared" si="234"/>
        <v>0</v>
      </c>
      <c r="N1132" s="251">
        <f t="shared" si="235"/>
        <v>0</v>
      </c>
      <c r="O1132" s="68">
        <f>VLOOKUP($A1132,[1]전년동월vs전월vs당월!$A$994:$AA$1768,17,FALSE)</f>
        <v>3200</v>
      </c>
      <c r="P1132" s="68">
        <v>3200</v>
      </c>
      <c r="Q1132" s="69">
        <f>VLOOKUP($A1132,공산품!$A146:$L933,10,FALSE)</f>
        <v>3200</v>
      </c>
      <c r="R1132" s="251">
        <f t="shared" si="236"/>
        <v>0</v>
      </c>
      <c r="S1132" s="251">
        <f t="shared" si="237"/>
        <v>0</v>
      </c>
      <c r="T1132" s="68">
        <f>VLOOKUP($A1132,[1]전년동월vs전월vs당월!$A$994:$AA$1768,22,FALSE)</f>
        <v>4360</v>
      </c>
      <c r="U1132" s="68">
        <v>3250</v>
      </c>
      <c r="V1132" s="69">
        <f>VLOOKUP($A1132,공산품!$A146:$L933,11,FALSE)</f>
        <v>3250</v>
      </c>
      <c r="W1132" s="251">
        <f t="shared" si="238"/>
        <v>-25.458715596330276</v>
      </c>
      <c r="X1132" s="251">
        <f t="shared" si="239"/>
        <v>0</v>
      </c>
      <c r="Y1132" s="68">
        <f>VLOOKUP($A1132,[1]전년동월vs전월vs당월!$A$994:$AA$1768,27,FALSE)</f>
        <v>3250</v>
      </c>
      <c r="Z1132" s="68">
        <v>3250</v>
      </c>
      <c r="AA1132" s="69">
        <f>VLOOKUP($A1132,공산품!$A146:$L933,12,FALSE)</f>
        <v>3250</v>
      </c>
      <c r="AB1132" s="251">
        <f t="shared" si="240"/>
        <v>0</v>
      </c>
      <c r="AC1132" s="251">
        <f t="shared" si="241"/>
        <v>0</v>
      </c>
      <c r="AD1132" s="83"/>
    </row>
    <row r="1133" spans="1:30" s="65" customFormat="1">
      <c r="A1133" s="64">
        <v>141</v>
      </c>
      <c r="B1133" s="16" t="str">
        <f t="shared" si="233"/>
        <v>물엿옥수수전분100/청정원1.2kg올리고당청정원</v>
      </c>
      <c r="C1133" s="85"/>
      <c r="D1133" s="93" t="s">
        <v>143</v>
      </c>
      <c r="E1133" s="93" t="s">
        <v>145</v>
      </c>
      <c r="F1133" s="93" t="s">
        <v>836</v>
      </c>
      <c r="G1133" s="87" t="s">
        <v>146</v>
      </c>
      <c r="H1133" s="95" t="s">
        <v>837</v>
      </c>
      <c r="I1133" s="87" t="s">
        <v>655</v>
      </c>
      <c r="J1133" s="68">
        <f>VLOOKUP($A1133,[1]전년동월vs전월vs당월!$A$994:$AA$1768,12,FALSE)</f>
        <v>3900</v>
      </c>
      <c r="K1133" s="68">
        <v>4300</v>
      </c>
      <c r="L1133" s="69">
        <f>VLOOKUP($A1133,공산품!$A147:$L934,9,FALSE)</f>
        <v>4300</v>
      </c>
      <c r="M1133" s="251">
        <f t="shared" si="234"/>
        <v>10.256410256410257</v>
      </c>
      <c r="N1133" s="251">
        <f t="shared" si="235"/>
        <v>0</v>
      </c>
      <c r="O1133" s="68">
        <f>VLOOKUP($A1133,[1]전년동월vs전월vs당월!$A$994:$AA$1768,17,FALSE)</f>
        <v>4200</v>
      </c>
      <c r="P1133" s="68">
        <v>4200</v>
      </c>
      <c r="Q1133" s="69">
        <f>VLOOKUP($A1133,공산품!$A147:$L934,10,FALSE)</f>
        <v>4200</v>
      </c>
      <c r="R1133" s="251">
        <f t="shared" si="236"/>
        <v>0</v>
      </c>
      <c r="S1133" s="251">
        <f t="shared" si="237"/>
        <v>0</v>
      </c>
      <c r="T1133" s="68">
        <f>VLOOKUP($A1133,[1]전년동월vs전월vs당월!$A$994:$AA$1768,22,FALSE)</f>
        <v>4010</v>
      </c>
      <c r="U1133" s="68">
        <v>4450</v>
      </c>
      <c r="V1133" s="69">
        <f>VLOOKUP($A1133,공산품!$A147:$L934,11,FALSE)</f>
        <v>3100</v>
      </c>
      <c r="W1133" s="251">
        <f t="shared" si="238"/>
        <v>-22.693266832917704</v>
      </c>
      <c r="X1133" s="251">
        <f t="shared" si="239"/>
        <v>-30.337078651685392</v>
      </c>
      <c r="Y1133" s="68">
        <f>VLOOKUP($A1133,[1]전년동월vs전월vs당월!$A$994:$AA$1768,27,FALSE)</f>
        <v>4010</v>
      </c>
      <c r="Z1133" s="68">
        <v>4450</v>
      </c>
      <c r="AA1133" s="69">
        <f>VLOOKUP($A1133,공산품!$A147:$L934,12,FALSE)</f>
        <v>4450</v>
      </c>
      <c r="AB1133" s="251">
        <f t="shared" si="240"/>
        <v>10.972568578553616</v>
      </c>
      <c r="AC1133" s="251">
        <f t="shared" si="241"/>
        <v>0</v>
      </c>
      <c r="AD1133" s="83"/>
    </row>
    <row r="1134" spans="1:30" s="64" customFormat="1" ht="14.1" customHeight="1">
      <c r="A1134" s="64">
        <v>142</v>
      </c>
      <c r="B1134" s="16" t="str">
        <f t="shared" si="233"/>
        <v>물엿1.2kg올리고당제일제당</v>
      </c>
      <c r="C1134" s="85"/>
      <c r="D1134" s="93" t="s">
        <v>143</v>
      </c>
      <c r="E1134" s="93" t="s">
        <v>145</v>
      </c>
      <c r="F1134" s="93"/>
      <c r="G1134" s="87" t="s">
        <v>146</v>
      </c>
      <c r="H1134" s="95" t="s">
        <v>837</v>
      </c>
      <c r="I1134" s="87" t="s">
        <v>653</v>
      </c>
      <c r="J1134" s="68" t="str">
        <f>VLOOKUP($A1134,[1]전년동월vs전월vs당월!$A$994:$AA$1768,12,FALSE)</f>
        <v>-</v>
      </c>
      <c r="K1134" s="68">
        <v>4200</v>
      </c>
      <c r="L1134" s="69">
        <f>VLOOKUP($A1134,공산품!$A148:$L935,9,FALSE)</f>
        <v>4200</v>
      </c>
      <c r="M1134" s="251" t="e">
        <f t="shared" si="234"/>
        <v>#VALUE!</v>
      </c>
      <c r="N1134" s="251">
        <f t="shared" si="235"/>
        <v>0</v>
      </c>
      <c r="O1134" s="68">
        <f>VLOOKUP($A1134,[1]전년동월vs전월vs당월!$A$994:$AA$1768,17,FALSE)</f>
        <v>4200</v>
      </c>
      <c r="P1134" s="68">
        <v>4200</v>
      </c>
      <c r="Q1134" s="69">
        <f>VLOOKUP($A1134,공산품!$A148:$L935,10,FALSE)</f>
        <v>4200</v>
      </c>
      <c r="R1134" s="251">
        <f t="shared" si="236"/>
        <v>0</v>
      </c>
      <c r="S1134" s="251">
        <f t="shared" si="237"/>
        <v>0</v>
      </c>
      <c r="T1134" s="68">
        <f>VLOOKUP($A1134,[1]전년동월vs전월vs당월!$A$994:$AA$1768,22,FALSE)</f>
        <v>4500</v>
      </c>
      <c r="U1134" s="68">
        <v>4500</v>
      </c>
      <c r="V1134" s="69">
        <f>VLOOKUP($A1134,공산품!$A148:$L935,11,FALSE)</f>
        <v>3600</v>
      </c>
      <c r="W1134" s="251">
        <f t="shared" si="238"/>
        <v>-20</v>
      </c>
      <c r="X1134" s="251">
        <f t="shared" si="239"/>
        <v>-20</v>
      </c>
      <c r="Y1134" s="68">
        <f>VLOOKUP($A1134,[1]전년동월vs전월vs당월!$A$994:$AA$1768,27,FALSE)</f>
        <v>4480</v>
      </c>
      <c r="Z1134" s="68">
        <v>4500</v>
      </c>
      <c r="AA1134" s="69">
        <f>VLOOKUP($A1134,공산품!$A148:$L935,12,FALSE)</f>
        <v>4480</v>
      </c>
      <c r="AB1134" s="251">
        <f t="shared" si="240"/>
        <v>0</v>
      </c>
      <c r="AC1134" s="251">
        <f t="shared" si="241"/>
        <v>-0.44444444444444442</v>
      </c>
      <c r="AD1134" s="83"/>
    </row>
    <row r="1135" spans="1:30" s="64" customFormat="1" ht="14.1" customHeight="1">
      <c r="A1135" s="64">
        <v>143</v>
      </c>
      <c r="B1135" s="16" t="str">
        <f t="shared" si="233"/>
        <v>물엿쌀100/청정원1.2kg쌀엿청정원</v>
      </c>
      <c r="C1135" s="85"/>
      <c r="D1135" s="93" t="s">
        <v>143</v>
      </c>
      <c r="E1135" s="93" t="s">
        <v>145</v>
      </c>
      <c r="F1135" s="93" t="s">
        <v>838</v>
      </c>
      <c r="G1135" s="87" t="s">
        <v>146</v>
      </c>
      <c r="H1135" s="95" t="s">
        <v>147</v>
      </c>
      <c r="I1135" s="87" t="s">
        <v>655</v>
      </c>
      <c r="J1135" s="68">
        <f>VLOOKUP($A1135,[1]전년동월vs전월vs당월!$A$994:$AA$1768,12,FALSE)</f>
        <v>3800</v>
      </c>
      <c r="K1135" s="68">
        <v>4600</v>
      </c>
      <c r="L1135" s="69">
        <f>VLOOKUP($A1135,공산품!$A149:$L936,9,FALSE)</f>
        <v>4600</v>
      </c>
      <c r="M1135" s="251">
        <f t="shared" si="234"/>
        <v>21.05263157894737</v>
      </c>
      <c r="N1135" s="251">
        <f t="shared" si="235"/>
        <v>0</v>
      </c>
      <c r="O1135" s="68">
        <f>VLOOKUP($A1135,[1]전년동월vs전월vs당월!$A$994:$AA$1768,17,FALSE)</f>
        <v>4500</v>
      </c>
      <c r="P1135" s="68">
        <v>4500</v>
      </c>
      <c r="Q1135" s="69">
        <f>VLOOKUP($A1135,공산품!$A149:$L936,10,FALSE)</f>
        <v>4500</v>
      </c>
      <c r="R1135" s="251">
        <f t="shared" si="236"/>
        <v>0</v>
      </c>
      <c r="S1135" s="251">
        <f t="shared" si="237"/>
        <v>0</v>
      </c>
      <c r="T1135" s="68">
        <f>VLOOKUP($A1135,[1]전년동월vs전월vs당월!$A$994:$AA$1768,22,FALSE)</f>
        <v>4400</v>
      </c>
      <c r="U1135" s="68">
        <v>4980</v>
      </c>
      <c r="V1135" s="69">
        <f>VLOOKUP($A1135,공산품!$A149:$L936,11,FALSE)</f>
        <v>4980</v>
      </c>
      <c r="W1135" s="251">
        <f t="shared" si="238"/>
        <v>13.181818181818182</v>
      </c>
      <c r="X1135" s="251">
        <f t="shared" si="239"/>
        <v>0</v>
      </c>
      <c r="Y1135" s="68">
        <f>VLOOKUP($A1135,[1]전년동월vs전월vs당월!$A$994:$AA$1768,27,FALSE)</f>
        <v>4350</v>
      </c>
      <c r="Z1135" s="68">
        <v>4900</v>
      </c>
      <c r="AA1135" s="69">
        <f>VLOOKUP($A1135,공산품!$A149:$L936,12,FALSE)</f>
        <v>4900</v>
      </c>
      <c r="AB1135" s="251">
        <f t="shared" si="240"/>
        <v>12.64367816091954</v>
      </c>
      <c r="AC1135" s="251">
        <f t="shared" si="241"/>
        <v>0</v>
      </c>
      <c r="AD1135" s="83"/>
    </row>
    <row r="1136" spans="1:30" s="64" customFormat="1" ht="14.1" customHeight="1">
      <c r="A1136" s="64">
        <v>144</v>
      </c>
      <c r="B1136" s="16" t="str">
        <f t="shared" si="233"/>
        <v>물엿태국쌀100/남영식품1.2kg쌀엿오뚜기</v>
      </c>
      <c r="C1136" s="85"/>
      <c r="D1136" s="93" t="s">
        <v>143</v>
      </c>
      <c r="E1136" s="93" t="s">
        <v>145</v>
      </c>
      <c r="F1136" s="93" t="s">
        <v>839</v>
      </c>
      <c r="G1136" s="87" t="s">
        <v>146</v>
      </c>
      <c r="H1136" s="95" t="s">
        <v>147</v>
      </c>
      <c r="I1136" s="87" t="s">
        <v>636</v>
      </c>
      <c r="J1136" s="68">
        <f>VLOOKUP($A1136,[1]전년동월vs전월vs당월!$A$994:$AA$1768,12,FALSE)</f>
        <v>4050</v>
      </c>
      <c r="K1136" s="68">
        <v>4050</v>
      </c>
      <c r="L1136" s="69">
        <f>VLOOKUP($A1136,공산품!$A150:$L937,9,FALSE)</f>
        <v>4050</v>
      </c>
      <c r="M1136" s="251">
        <f t="shared" si="234"/>
        <v>0</v>
      </c>
      <c r="N1136" s="251">
        <f t="shared" si="235"/>
        <v>0</v>
      </c>
      <c r="O1136" s="68">
        <f>VLOOKUP($A1136,[1]전년동월vs전월vs당월!$A$994:$AA$1768,17,FALSE)</f>
        <v>4500</v>
      </c>
      <c r="P1136" s="68">
        <v>4500</v>
      </c>
      <c r="Q1136" s="69">
        <f>VLOOKUP($A1136,공산품!$A150:$L937,10,FALSE)</f>
        <v>4500</v>
      </c>
      <c r="R1136" s="251">
        <f t="shared" si="236"/>
        <v>0</v>
      </c>
      <c r="S1136" s="251">
        <f t="shared" si="237"/>
        <v>0</v>
      </c>
      <c r="T1136" s="68">
        <f>VLOOKUP($A1136,[1]전년동월vs전월vs당월!$A$994:$AA$1768,22,FALSE)</f>
        <v>4950</v>
      </c>
      <c r="U1136" s="68">
        <v>4950</v>
      </c>
      <c r="V1136" s="69">
        <f>VLOOKUP($A1136,공산품!$A150:$L937,11,FALSE)</f>
        <v>3960</v>
      </c>
      <c r="W1136" s="251">
        <f t="shared" si="238"/>
        <v>-20</v>
      </c>
      <c r="X1136" s="251">
        <f t="shared" si="239"/>
        <v>-20</v>
      </c>
      <c r="Y1136" s="68">
        <f>VLOOKUP($A1136,[1]전년동월vs전월vs당월!$A$994:$AA$1768,27,FALSE)</f>
        <v>4950</v>
      </c>
      <c r="Z1136" s="68">
        <v>4950</v>
      </c>
      <c r="AA1136" s="69">
        <f>VLOOKUP($A1136,공산품!$A150:$L937,12,FALSE)</f>
        <v>4950</v>
      </c>
      <c r="AB1136" s="251">
        <f t="shared" si="240"/>
        <v>0</v>
      </c>
      <c r="AC1136" s="251">
        <f t="shared" si="241"/>
        <v>0</v>
      </c>
      <c r="AD1136" s="83"/>
    </row>
    <row r="1137" spans="1:30" s="64" customFormat="1" ht="14.1" customHeight="1">
      <c r="A1137" s="64">
        <v>145</v>
      </c>
      <c r="B1137" s="16" t="str">
        <f t="shared" si="233"/>
        <v>물엿미국옥수수전분100/콘프로픽츠코리아1.2kg흰물엿,맥아당함량 55%오뚜기</v>
      </c>
      <c r="C1137" s="85"/>
      <c r="D1137" s="93" t="s">
        <v>143</v>
      </c>
      <c r="E1137" s="93" t="s">
        <v>145</v>
      </c>
      <c r="F1137" s="93" t="s">
        <v>840</v>
      </c>
      <c r="G1137" s="87" t="s">
        <v>146</v>
      </c>
      <c r="H1137" s="95" t="s">
        <v>148</v>
      </c>
      <c r="I1137" s="87" t="s">
        <v>636</v>
      </c>
      <c r="J1137" s="68">
        <f>VLOOKUP($A1137,[1]전년동월vs전월vs당월!$A$994:$AA$1768,12,FALSE)</f>
        <v>2750</v>
      </c>
      <c r="K1137" s="68">
        <v>3050</v>
      </c>
      <c r="L1137" s="69">
        <f>VLOOKUP($A1137,공산품!$A151:$L938,9,FALSE)</f>
        <v>3050</v>
      </c>
      <c r="M1137" s="251">
        <f t="shared" si="234"/>
        <v>10.909090909090908</v>
      </c>
      <c r="N1137" s="251">
        <f t="shared" si="235"/>
        <v>0</v>
      </c>
      <c r="O1137" s="68">
        <f>VLOOKUP($A1137,[1]전년동월vs전월vs당월!$A$994:$AA$1768,17,FALSE)</f>
        <v>3200</v>
      </c>
      <c r="P1137" s="68">
        <v>3200</v>
      </c>
      <c r="Q1137" s="69">
        <f>VLOOKUP($A1137,공산품!$A151:$L938,10,FALSE)</f>
        <v>3200</v>
      </c>
      <c r="R1137" s="251">
        <f t="shared" si="236"/>
        <v>0</v>
      </c>
      <c r="S1137" s="251">
        <f t="shared" si="237"/>
        <v>0</v>
      </c>
      <c r="T1137" s="68">
        <f>VLOOKUP($A1137,[1]전년동월vs전월vs당월!$A$994:$AA$1768,22,FALSE)</f>
        <v>3000</v>
      </c>
      <c r="U1137" s="68">
        <v>2580</v>
      </c>
      <c r="V1137" s="69">
        <f>VLOOKUP($A1137,공산품!$A151:$L938,11,FALSE)</f>
        <v>2600</v>
      </c>
      <c r="W1137" s="251">
        <f t="shared" si="238"/>
        <v>-13.333333333333334</v>
      </c>
      <c r="X1137" s="251">
        <f t="shared" si="239"/>
        <v>0.77519379844961245</v>
      </c>
      <c r="Y1137" s="68">
        <f>VLOOKUP($A1137,[1]전년동월vs전월vs당월!$A$994:$AA$1768,27,FALSE)</f>
        <v>3250</v>
      </c>
      <c r="Z1137" s="68">
        <v>3250</v>
      </c>
      <c r="AA1137" s="69">
        <f>VLOOKUP($A1137,공산품!$A151:$L938,12,FALSE)</f>
        <v>3250</v>
      </c>
      <c r="AB1137" s="251">
        <f t="shared" si="240"/>
        <v>0</v>
      </c>
      <c r="AC1137" s="251">
        <f t="shared" si="241"/>
        <v>0</v>
      </c>
      <c r="AD1137" s="83"/>
    </row>
    <row r="1138" spans="1:30" s="64" customFormat="1" ht="14.1" customHeight="1">
      <c r="A1138" s="64">
        <v>146</v>
      </c>
      <c r="B1138" s="16" t="str">
        <f t="shared" si="233"/>
        <v>물엿쌀100/청정원1.2kg쌀올리고당청정원</v>
      </c>
      <c r="C1138" s="85"/>
      <c r="D1138" s="93" t="s">
        <v>143</v>
      </c>
      <c r="E1138" s="93" t="s">
        <v>145</v>
      </c>
      <c r="F1138" s="93" t="s">
        <v>838</v>
      </c>
      <c r="G1138" s="87" t="s">
        <v>146</v>
      </c>
      <c r="H1138" s="95" t="s">
        <v>841</v>
      </c>
      <c r="I1138" s="87" t="s">
        <v>655</v>
      </c>
      <c r="J1138" s="68">
        <f>VLOOKUP($A1138,[1]전년동월vs전월vs당월!$A$994:$AA$1768,12,FALSE)</f>
        <v>3500</v>
      </c>
      <c r="K1138" s="68">
        <v>3500</v>
      </c>
      <c r="L1138" s="69" t="str">
        <f>VLOOKUP($A1138,공산품!$A152:$L939,9,FALSE)</f>
        <v>-</v>
      </c>
      <c r="M1138" s="251" t="e">
        <f t="shared" si="234"/>
        <v>#VALUE!</v>
      </c>
      <c r="N1138" s="251" t="e">
        <f t="shared" si="235"/>
        <v>#VALUE!</v>
      </c>
      <c r="O1138" s="68">
        <f>VLOOKUP($A1138,[1]전년동월vs전월vs당월!$A$994:$AA$1768,17,FALSE)</f>
        <v>5200</v>
      </c>
      <c r="P1138" s="68">
        <v>5200</v>
      </c>
      <c r="Q1138" s="69">
        <f>VLOOKUP($A1138,공산품!$A152:$L939,10,FALSE)</f>
        <v>5200</v>
      </c>
      <c r="R1138" s="251">
        <f t="shared" si="236"/>
        <v>0</v>
      </c>
      <c r="S1138" s="251">
        <f t="shared" si="237"/>
        <v>0</v>
      </c>
      <c r="T1138" s="68">
        <f>VLOOKUP($A1138,[1]전년동월vs전월vs당월!$A$994:$AA$1768,22,FALSE)</f>
        <v>3950</v>
      </c>
      <c r="U1138" s="68" t="s">
        <v>628</v>
      </c>
      <c r="V1138" s="69" t="str">
        <f>VLOOKUP($A1138,공산품!$A152:$L939,11,FALSE)</f>
        <v>-</v>
      </c>
      <c r="W1138" s="251" t="e">
        <f t="shared" si="238"/>
        <v>#VALUE!</v>
      </c>
      <c r="X1138" s="251" t="e">
        <f t="shared" si="239"/>
        <v>#VALUE!</v>
      </c>
      <c r="Y1138" s="68">
        <f>VLOOKUP($A1138,[1]전년동월vs전월vs당월!$A$994:$AA$1768,27,FALSE)</f>
        <v>5100</v>
      </c>
      <c r="Z1138" s="68">
        <v>5350</v>
      </c>
      <c r="AA1138" s="69">
        <f>VLOOKUP($A1138,공산품!$A152:$L939,12,FALSE)</f>
        <v>5350</v>
      </c>
      <c r="AB1138" s="251">
        <f t="shared" si="240"/>
        <v>4.9019607843137258</v>
      </c>
      <c r="AC1138" s="251">
        <f t="shared" si="241"/>
        <v>0</v>
      </c>
      <c r="AD1138" s="83"/>
    </row>
    <row r="1139" spans="1:30" s="64" customFormat="1" ht="14.1" customHeight="1">
      <c r="A1139" s="64">
        <v>147</v>
      </c>
      <c r="B1139" s="16" t="str">
        <f t="shared" si="233"/>
        <v>물엿1.2kg흰물엿해표</v>
      </c>
      <c r="C1139" s="85"/>
      <c r="D1139" s="93" t="s">
        <v>143</v>
      </c>
      <c r="E1139" s="93" t="s">
        <v>145</v>
      </c>
      <c r="F1139" s="93"/>
      <c r="G1139" s="87" t="s">
        <v>146</v>
      </c>
      <c r="H1139" s="96" t="s">
        <v>842</v>
      </c>
      <c r="I1139" s="87" t="s">
        <v>843</v>
      </c>
      <c r="J1139" s="68" t="str">
        <f>VLOOKUP($A1139,[1]전년동월vs전월vs당월!$A$994:$AA$1768,12,FALSE)</f>
        <v>-</v>
      </c>
      <c r="K1139" s="68" t="s">
        <v>628</v>
      </c>
      <c r="L1139" s="69" t="str">
        <f>VLOOKUP($A1139,공산품!$A153:$L940,9,FALSE)</f>
        <v>-</v>
      </c>
      <c r="M1139" s="251" t="e">
        <f t="shared" si="234"/>
        <v>#VALUE!</v>
      </c>
      <c r="N1139" s="251" t="e">
        <f t="shared" si="235"/>
        <v>#VALUE!</v>
      </c>
      <c r="O1139" s="68" t="str">
        <f>VLOOKUP($A1139,[1]전년동월vs전월vs당월!$A$994:$AA$1768,17,FALSE)</f>
        <v>-</v>
      </c>
      <c r="P1139" s="68" t="s">
        <v>628</v>
      </c>
      <c r="Q1139" s="69" t="str">
        <f>VLOOKUP($A1139,공산품!$A153:$L940,10,FALSE)</f>
        <v>-</v>
      </c>
      <c r="R1139" s="251" t="e">
        <f t="shared" si="236"/>
        <v>#VALUE!</v>
      </c>
      <c r="S1139" s="251" t="e">
        <f t="shared" si="237"/>
        <v>#VALUE!</v>
      </c>
      <c r="T1139" s="68">
        <f>VLOOKUP($A1139,[1]전년동월vs전월vs당월!$A$994:$AA$1768,22,FALSE)</f>
        <v>2890</v>
      </c>
      <c r="U1139" s="68" t="s">
        <v>628</v>
      </c>
      <c r="V1139" s="69" t="str">
        <f>VLOOKUP($A1139,공산품!$A153:$L940,11,FALSE)</f>
        <v>-</v>
      </c>
      <c r="W1139" s="251" t="e">
        <f t="shared" si="238"/>
        <v>#VALUE!</v>
      </c>
      <c r="X1139" s="251" t="e">
        <f t="shared" si="239"/>
        <v>#VALUE!</v>
      </c>
      <c r="Y1139" s="68" t="str">
        <f>VLOOKUP($A1139,[1]전년동월vs전월vs당월!$A$994:$AA$1768,27,FALSE)</f>
        <v>-</v>
      </c>
      <c r="Z1139" s="68" t="s">
        <v>628</v>
      </c>
      <c r="AA1139" s="69" t="str">
        <f>VLOOKUP($A1139,공산품!$A153:$L940,12,FALSE)</f>
        <v>-</v>
      </c>
      <c r="AB1139" s="251" t="e">
        <f t="shared" si="240"/>
        <v>#VALUE!</v>
      </c>
      <c r="AC1139" s="251" t="e">
        <f t="shared" si="241"/>
        <v>#VALUE!</v>
      </c>
      <c r="AD1139" s="83"/>
    </row>
    <row r="1140" spans="1:30" s="64" customFormat="1" ht="14.1" customHeight="1">
      <c r="A1140" s="64">
        <v>148</v>
      </c>
      <c r="B1140" s="16" t="str">
        <f t="shared" si="233"/>
        <v>물엿1.2kg쌀올리고당제일제당</v>
      </c>
      <c r="C1140" s="85"/>
      <c r="D1140" s="93" t="s">
        <v>143</v>
      </c>
      <c r="E1140" s="93" t="s">
        <v>145</v>
      </c>
      <c r="F1140" s="93"/>
      <c r="G1140" s="87" t="s">
        <v>146</v>
      </c>
      <c r="H1140" s="95" t="s">
        <v>841</v>
      </c>
      <c r="I1140" s="87" t="s">
        <v>653</v>
      </c>
      <c r="J1140" s="68" t="str">
        <f>VLOOKUP($A1140,[1]전년동월vs전월vs당월!$A$994:$AA$1768,12,FALSE)</f>
        <v>-</v>
      </c>
      <c r="K1140" s="68" t="s">
        <v>628</v>
      </c>
      <c r="L1140" s="69" t="str">
        <f>VLOOKUP($A1140,공산품!$A154:$L941,9,FALSE)</f>
        <v>-</v>
      </c>
      <c r="M1140" s="251" t="e">
        <f t="shared" si="234"/>
        <v>#VALUE!</v>
      </c>
      <c r="N1140" s="251" t="e">
        <f t="shared" si="235"/>
        <v>#VALUE!</v>
      </c>
      <c r="O1140" s="68">
        <f>VLOOKUP($A1140,[1]전년동월vs전월vs당월!$A$994:$AA$1768,17,FALSE)</f>
        <v>4950</v>
      </c>
      <c r="P1140" s="68">
        <v>4950</v>
      </c>
      <c r="Q1140" s="69">
        <f>VLOOKUP($A1140,공산품!$A154:$L941,10,FALSE)</f>
        <v>5500</v>
      </c>
      <c r="R1140" s="251">
        <f t="shared" si="236"/>
        <v>11.111111111111111</v>
      </c>
      <c r="S1140" s="251">
        <f t="shared" si="237"/>
        <v>11.111111111111111</v>
      </c>
      <c r="T1140" s="68">
        <f>VLOOKUP($A1140,[1]전년동월vs전월vs당월!$A$994:$AA$1768,22,FALSE)</f>
        <v>6100</v>
      </c>
      <c r="U1140" s="68">
        <v>6100</v>
      </c>
      <c r="V1140" s="69">
        <f>VLOOKUP($A1140,공산품!$A154:$L941,11,FALSE)</f>
        <v>6100</v>
      </c>
      <c r="W1140" s="251">
        <f t="shared" si="238"/>
        <v>0</v>
      </c>
      <c r="X1140" s="251">
        <f t="shared" si="239"/>
        <v>0</v>
      </c>
      <c r="Y1140" s="68">
        <f>VLOOKUP($A1140,[1]전년동월vs전월vs당월!$A$994:$AA$1768,27,FALSE)</f>
        <v>6100</v>
      </c>
      <c r="Z1140" s="68">
        <v>6100</v>
      </c>
      <c r="AA1140" s="69">
        <f>VLOOKUP($A1140,공산품!$A154:$L941,12,FALSE)</f>
        <v>6100</v>
      </c>
      <c r="AB1140" s="251">
        <f t="shared" si="240"/>
        <v>0</v>
      </c>
      <c r="AC1140" s="251">
        <f t="shared" si="241"/>
        <v>0</v>
      </c>
      <c r="AD1140" s="83"/>
    </row>
    <row r="1141" spans="1:30" s="64" customFormat="1" ht="14.1" customHeight="1">
      <c r="A1141" s="64">
        <v>149</v>
      </c>
      <c r="B1141" s="16" t="str">
        <f t="shared" si="233"/>
        <v>물엿브라질옥수수전분100/백설1.2kg맥아물엿,NGMO이츠웰</v>
      </c>
      <c r="C1141" s="85"/>
      <c r="D1141" s="93" t="s">
        <v>143</v>
      </c>
      <c r="E1141" s="93" t="s">
        <v>145</v>
      </c>
      <c r="F1141" s="93" t="s">
        <v>844</v>
      </c>
      <c r="G1141" s="87" t="s">
        <v>146</v>
      </c>
      <c r="H1141" s="96" t="s">
        <v>2138</v>
      </c>
      <c r="I1141" s="87" t="s">
        <v>394</v>
      </c>
      <c r="J1141" s="68" t="str">
        <f>VLOOKUP($A1141,[1]전년동월vs전월vs당월!$A$994:$AA$1768,12,FALSE)</f>
        <v>-</v>
      </c>
      <c r="K1141" s="68" t="s">
        <v>628</v>
      </c>
      <c r="L1141" s="69" t="str">
        <f>VLOOKUP($A1141,공산품!$A155:$L942,9,FALSE)</f>
        <v>-</v>
      </c>
      <c r="M1141" s="251" t="e">
        <f t="shared" si="234"/>
        <v>#VALUE!</v>
      </c>
      <c r="N1141" s="251" t="e">
        <f t="shared" si="235"/>
        <v>#VALUE!</v>
      </c>
      <c r="O1141" s="68" t="str">
        <f>VLOOKUP($A1141,[1]전년동월vs전월vs당월!$A$994:$AA$1768,17,FALSE)</f>
        <v>-</v>
      </c>
      <c r="P1141" s="68" t="s">
        <v>628</v>
      </c>
      <c r="Q1141" s="69" t="str">
        <f>VLOOKUP($A1141,공산품!$A155:$L942,10,FALSE)</f>
        <v>-</v>
      </c>
      <c r="R1141" s="251" t="e">
        <f t="shared" si="236"/>
        <v>#VALUE!</v>
      </c>
      <c r="S1141" s="251" t="e">
        <f t="shared" si="237"/>
        <v>#VALUE!</v>
      </c>
      <c r="T1141" s="68" t="str">
        <f>VLOOKUP($A1141,[1]전년동월vs전월vs당월!$A$994:$AA$1768,22,FALSE)</f>
        <v>-</v>
      </c>
      <c r="U1141" s="68" t="s">
        <v>628</v>
      </c>
      <c r="V1141" s="69" t="str">
        <f>VLOOKUP($A1141,공산품!$A155:$L942,11,FALSE)</f>
        <v>-</v>
      </c>
      <c r="W1141" s="251" t="e">
        <f t="shared" si="238"/>
        <v>#VALUE!</v>
      </c>
      <c r="X1141" s="251" t="e">
        <f t="shared" si="239"/>
        <v>#VALUE!</v>
      </c>
      <c r="Y1141" s="68">
        <f>VLOOKUP($A1141,[1]전년동월vs전월vs당월!$A$994:$AA$1768,27,FALSE)</f>
        <v>3370</v>
      </c>
      <c r="Z1141" s="68">
        <v>3450</v>
      </c>
      <c r="AA1141" s="69">
        <f>VLOOKUP($A1141,공산품!$A155:$L942,12,FALSE)</f>
        <v>3450</v>
      </c>
      <c r="AB1141" s="251">
        <f t="shared" si="240"/>
        <v>2.3738872403560829</v>
      </c>
      <c r="AC1141" s="251">
        <f t="shared" si="241"/>
        <v>0</v>
      </c>
      <c r="AD1141" s="83"/>
    </row>
    <row r="1142" spans="1:30" s="64" customFormat="1" ht="14.1" customHeight="1">
      <c r="A1142" s="64">
        <v>150</v>
      </c>
      <c r="B1142" s="16" t="str">
        <f t="shared" si="233"/>
        <v>물엿옥수수전분100/청정원1.2kg흰물엿청정원</v>
      </c>
      <c r="C1142" s="85"/>
      <c r="D1142" s="93" t="s">
        <v>143</v>
      </c>
      <c r="E1142" s="93" t="s">
        <v>145</v>
      </c>
      <c r="F1142" s="93" t="s">
        <v>836</v>
      </c>
      <c r="G1142" s="87" t="s">
        <v>146</v>
      </c>
      <c r="H1142" s="95" t="s">
        <v>842</v>
      </c>
      <c r="I1142" s="87" t="s">
        <v>655</v>
      </c>
      <c r="J1142" s="68">
        <f>VLOOKUP($A1142,[1]전년동월vs전월vs당월!$A$994:$AA$1768,12,FALSE)</f>
        <v>4200</v>
      </c>
      <c r="K1142" s="68" t="s">
        <v>628</v>
      </c>
      <c r="L1142" s="69" t="str">
        <f>VLOOKUP($A1142,공산품!$A156:$L943,9,FALSE)</f>
        <v>-</v>
      </c>
      <c r="M1142" s="251" t="e">
        <f t="shared" si="234"/>
        <v>#VALUE!</v>
      </c>
      <c r="N1142" s="251" t="e">
        <f t="shared" si="235"/>
        <v>#VALUE!</v>
      </c>
      <c r="O1142" s="68">
        <f>VLOOKUP($A1142,[1]전년동월vs전월vs당월!$A$994:$AA$1768,17,FALSE)</f>
        <v>4200</v>
      </c>
      <c r="P1142" s="68">
        <v>4200</v>
      </c>
      <c r="Q1142" s="69">
        <f>VLOOKUP($A1142,공산품!$A156:$L943,10,FALSE)</f>
        <v>4200</v>
      </c>
      <c r="R1142" s="251">
        <f t="shared" si="236"/>
        <v>0</v>
      </c>
      <c r="S1142" s="251">
        <f t="shared" si="237"/>
        <v>0</v>
      </c>
      <c r="T1142" s="68">
        <f>VLOOKUP($A1142,[1]전년동월vs전월vs당월!$A$994:$AA$1768,22,FALSE)</f>
        <v>2870</v>
      </c>
      <c r="U1142" s="68">
        <v>3050</v>
      </c>
      <c r="V1142" s="69">
        <f>VLOOKUP($A1142,공산품!$A156:$L943,11,FALSE)</f>
        <v>3050</v>
      </c>
      <c r="W1142" s="251">
        <f t="shared" si="238"/>
        <v>6.2717770034843205</v>
      </c>
      <c r="X1142" s="251">
        <f t="shared" si="239"/>
        <v>0</v>
      </c>
      <c r="Y1142" s="68">
        <f>VLOOKUP($A1142,[1]전년동월vs전월vs당월!$A$994:$AA$1768,27,FALSE)</f>
        <v>2870</v>
      </c>
      <c r="Z1142" s="68">
        <v>3050</v>
      </c>
      <c r="AA1142" s="69">
        <f>VLOOKUP($A1142,공산품!$A156:$L943,12,FALSE)</f>
        <v>3050</v>
      </c>
      <c r="AB1142" s="251">
        <f t="shared" si="240"/>
        <v>6.2717770034843205</v>
      </c>
      <c r="AC1142" s="251">
        <f t="shared" si="241"/>
        <v>0</v>
      </c>
      <c r="AD1142" s="83"/>
    </row>
    <row r="1143" spans="1:30" s="64" customFormat="1" ht="14.1" customHeight="1">
      <c r="A1143" s="64">
        <v>151</v>
      </c>
      <c r="B1143" s="16" t="str">
        <f t="shared" si="233"/>
        <v>물엿옥수수전분100/청정원10kg흰물엿대상</v>
      </c>
      <c r="C1143" s="85"/>
      <c r="D1143" s="93" t="s">
        <v>143</v>
      </c>
      <c r="E1143" s="93" t="s">
        <v>145</v>
      </c>
      <c r="F1143" s="93" t="s">
        <v>836</v>
      </c>
      <c r="G1143" s="87" t="s">
        <v>681</v>
      </c>
      <c r="H1143" s="95" t="s">
        <v>842</v>
      </c>
      <c r="I1143" s="87" t="s">
        <v>388</v>
      </c>
      <c r="J1143" s="68" t="str">
        <f>VLOOKUP($A1143,[1]전년동월vs전월vs당월!$A$994:$AA$1768,12,FALSE)</f>
        <v>-</v>
      </c>
      <c r="K1143" s="68" t="s">
        <v>628</v>
      </c>
      <c r="L1143" s="69" t="str">
        <f>VLOOKUP($A1143,공산품!$A157:$L944,9,FALSE)</f>
        <v>-</v>
      </c>
      <c r="M1143" s="251" t="e">
        <f t="shared" si="234"/>
        <v>#VALUE!</v>
      </c>
      <c r="N1143" s="251" t="e">
        <f t="shared" si="235"/>
        <v>#VALUE!</v>
      </c>
      <c r="O1143" s="68" t="str">
        <f>VLOOKUP($A1143,[1]전년동월vs전월vs당월!$A$994:$AA$1768,17,FALSE)</f>
        <v>-</v>
      </c>
      <c r="P1143" s="68" t="s">
        <v>628</v>
      </c>
      <c r="Q1143" s="69" t="str">
        <f>VLOOKUP($A1143,공산품!$A157:$L944,10,FALSE)</f>
        <v>-</v>
      </c>
      <c r="R1143" s="251" t="e">
        <f t="shared" si="236"/>
        <v>#VALUE!</v>
      </c>
      <c r="S1143" s="251" t="e">
        <f t="shared" si="237"/>
        <v>#VALUE!</v>
      </c>
      <c r="T1143" s="68" t="str">
        <f>VLOOKUP($A1143,[1]전년동월vs전월vs당월!$A$994:$AA$1768,22,FALSE)</f>
        <v>-</v>
      </c>
      <c r="U1143" s="68" t="s">
        <v>628</v>
      </c>
      <c r="V1143" s="69" t="str">
        <f>VLOOKUP($A1143,공산품!$A157:$L944,11,FALSE)</f>
        <v>-</v>
      </c>
      <c r="W1143" s="251" t="e">
        <f t="shared" si="238"/>
        <v>#VALUE!</v>
      </c>
      <c r="X1143" s="251" t="e">
        <f t="shared" si="239"/>
        <v>#VALUE!</v>
      </c>
      <c r="Y1143" s="68">
        <f>VLOOKUP($A1143,[1]전년동월vs전월vs당월!$A$994:$AA$1768,27,FALSE)</f>
        <v>15150</v>
      </c>
      <c r="Z1143" s="68">
        <v>15200</v>
      </c>
      <c r="AA1143" s="69">
        <f>VLOOKUP($A1143,공산품!$A157:$L944,12,FALSE)</f>
        <v>15200</v>
      </c>
      <c r="AB1143" s="251">
        <f t="shared" si="240"/>
        <v>0.33003300330033003</v>
      </c>
      <c r="AC1143" s="251">
        <f t="shared" si="241"/>
        <v>0</v>
      </c>
      <c r="AD1143" s="110"/>
    </row>
    <row r="1144" spans="1:30" s="64" customFormat="1" ht="14.1" customHeight="1">
      <c r="A1144" s="64">
        <v>152</v>
      </c>
      <c r="B1144" s="16" t="str">
        <f t="shared" si="233"/>
        <v>물엿미국옥수수전분100/콘프로픽츠코리아10kg흰물엿,맥아당함량 55%오뚜기</v>
      </c>
      <c r="C1144" s="85"/>
      <c r="D1144" s="93" t="s">
        <v>143</v>
      </c>
      <c r="E1144" s="93" t="s">
        <v>145</v>
      </c>
      <c r="F1144" s="93" t="s">
        <v>840</v>
      </c>
      <c r="G1144" s="87" t="s">
        <v>681</v>
      </c>
      <c r="H1144" s="95" t="s">
        <v>148</v>
      </c>
      <c r="I1144" s="87" t="s">
        <v>636</v>
      </c>
      <c r="J1144" s="68" t="str">
        <f>VLOOKUP($A1144,[1]전년동월vs전월vs당월!$A$994:$AA$1768,12,FALSE)</f>
        <v>-</v>
      </c>
      <c r="K1144" s="68">
        <v>16300</v>
      </c>
      <c r="L1144" s="69" t="str">
        <f>VLOOKUP($A1144,공산품!$A158:$L945,9,FALSE)</f>
        <v>-</v>
      </c>
      <c r="M1144" s="251" t="e">
        <f t="shared" si="234"/>
        <v>#VALUE!</v>
      </c>
      <c r="N1144" s="251" t="e">
        <f t="shared" si="235"/>
        <v>#VALUE!</v>
      </c>
      <c r="O1144" s="68" t="str">
        <f>VLOOKUP($A1144,[1]전년동월vs전월vs당월!$A$994:$AA$1768,17,FALSE)</f>
        <v>-</v>
      </c>
      <c r="P1144" s="68" t="s">
        <v>628</v>
      </c>
      <c r="Q1144" s="69" t="str">
        <f>VLOOKUP($A1144,공산품!$A158:$L945,10,FALSE)</f>
        <v>-</v>
      </c>
      <c r="R1144" s="251" t="e">
        <f t="shared" si="236"/>
        <v>#VALUE!</v>
      </c>
      <c r="S1144" s="251" t="e">
        <f t="shared" si="237"/>
        <v>#VALUE!</v>
      </c>
      <c r="T1144" s="68" t="str">
        <f>VLOOKUP($A1144,[1]전년동월vs전월vs당월!$A$994:$AA$1768,22,FALSE)</f>
        <v>-</v>
      </c>
      <c r="U1144" s="68" t="s">
        <v>628</v>
      </c>
      <c r="V1144" s="69" t="str">
        <f>VLOOKUP($A1144,공산품!$A158:$L945,11,FALSE)</f>
        <v>-</v>
      </c>
      <c r="W1144" s="251" t="e">
        <f t="shared" si="238"/>
        <v>#VALUE!</v>
      </c>
      <c r="X1144" s="251" t="e">
        <f t="shared" si="239"/>
        <v>#VALUE!</v>
      </c>
      <c r="Y1144" s="68">
        <f>VLOOKUP($A1144,[1]전년동월vs전월vs당월!$A$994:$AA$1768,27,FALSE)</f>
        <v>15150</v>
      </c>
      <c r="Z1144" s="68">
        <v>15150</v>
      </c>
      <c r="AA1144" s="69">
        <f>VLOOKUP($A1144,공산품!$A158:$L945,12,FALSE)</f>
        <v>15150</v>
      </c>
      <c r="AB1144" s="251">
        <f t="shared" si="240"/>
        <v>0</v>
      </c>
      <c r="AC1144" s="251">
        <f t="shared" si="241"/>
        <v>0</v>
      </c>
      <c r="AD1144" s="110"/>
    </row>
    <row r="1145" spans="1:30" s="64" customFormat="1" ht="14.1" customHeight="1">
      <c r="A1145" s="64">
        <v>153</v>
      </c>
      <c r="B1145" s="16" t="str">
        <f t="shared" si="233"/>
        <v>물엿미국옥수수전분100/콘프로픽츠코리아2.45kg흰물엿,맥아당함량 55%오뚜기</v>
      </c>
      <c r="C1145" s="85"/>
      <c r="D1145" s="93" t="s">
        <v>143</v>
      </c>
      <c r="E1145" s="93" t="s">
        <v>145</v>
      </c>
      <c r="F1145" s="93" t="s">
        <v>840</v>
      </c>
      <c r="G1145" s="87" t="s">
        <v>846</v>
      </c>
      <c r="H1145" s="95" t="s">
        <v>148</v>
      </c>
      <c r="I1145" s="87" t="s">
        <v>636</v>
      </c>
      <c r="J1145" s="68">
        <f>VLOOKUP($A1145,[1]전년동월vs전월vs당월!$A$994:$AA$1768,12,FALSE)</f>
        <v>5300</v>
      </c>
      <c r="K1145" s="68">
        <v>5570</v>
      </c>
      <c r="L1145" s="69">
        <f>VLOOKUP($A1145,공산품!$A159:$L946,9,FALSE)</f>
        <v>5850</v>
      </c>
      <c r="M1145" s="251">
        <f t="shared" si="234"/>
        <v>10.377358490566039</v>
      </c>
      <c r="N1145" s="251">
        <f t="shared" si="235"/>
        <v>5.0269299820466786</v>
      </c>
      <c r="O1145" s="68">
        <f>VLOOKUP($A1145,[1]전년동월vs전월vs당월!$A$994:$AA$1768,17,FALSE)</f>
        <v>5800</v>
      </c>
      <c r="P1145" s="68">
        <v>5800</v>
      </c>
      <c r="Q1145" s="69" t="str">
        <f>VLOOKUP($A1145,공산품!$A159:$L946,10,FALSE)</f>
        <v>-</v>
      </c>
      <c r="R1145" s="251" t="e">
        <f t="shared" si="236"/>
        <v>#VALUE!</v>
      </c>
      <c r="S1145" s="251" t="e">
        <f t="shared" si="237"/>
        <v>#VALUE!</v>
      </c>
      <c r="T1145" s="68">
        <f>VLOOKUP($A1145,[1]전년동월vs전월vs당월!$A$994:$AA$1768,22,FALSE)</f>
        <v>5850</v>
      </c>
      <c r="U1145" s="68">
        <v>5850</v>
      </c>
      <c r="V1145" s="69">
        <f>VLOOKUP($A1145,공산품!$A159:$L946,11,FALSE)</f>
        <v>5850</v>
      </c>
      <c r="W1145" s="251">
        <f t="shared" si="238"/>
        <v>0</v>
      </c>
      <c r="X1145" s="251">
        <f t="shared" si="239"/>
        <v>0</v>
      </c>
      <c r="Y1145" s="68">
        <f>VLOOKUP($A1145,[1]전년동월vs전월vs당월!$A$994:$AA$1768,27,FALSE)</f>
        <v>6350</v>
      </c>
      <c r="Z1145" s="68">
        <v>6350</v>
      </c>
      <c r="AA1145" s="69">
        <f>VLOOKUP($A1145,공산품!$A159:$L946,12,FALSE)</f>
        <v>6350</v>
      </c>
      <c r="AB1145" s="251">
        <f t="shared" si="240"/>
        <v>0</v>
      </c>
      <c r="AC1145" s="251">
        <f t="shared" si="241"/>
        <v>0</v>
      </c>
      <c r="AD1145" s="83"/>
    </row>
    <row r="1146" spans="1:30" s="64" customFormat="1" ht="14.1" customHeight="1">
      <c r="A1146" s="64">
        <v>154</v>
      </c>
      <c r="B1146" s="16" t="str">
        <f t="shared" si="233"/>
        <v>물엿원당69/CJ2.45kg요리당제일제당</v>
      </c>
      <c r="C1146" s="85"/>
      <c r="D1146" s="93" t="s">
        <v>143</v>
      </c>
      <c r="E1146" s="93" t="s">
        <v>145</v>
      </c>
      <c r="F1146" s="93" t="s">
        <v>834</v>
      </c>
      <c r="G1146" s="87" t="s">
        <v>846</v>
      </c>
      <c r="H1146" s="96" t="s">
        <v>835</v>
      </c>
      <c r="I1146" s="87" t="s">
        <v>653</v>
      </c>
      <c r="J1146" s="68">
        <f>VLOOKUP($A1146,[1]전년동월vs전월vs당월!$A$994:$AA$1768,12,FALSE)</f>
        <v>5200</v>
      </c>
      <c r="K1146" s="68">
        <v>5200</v>
      </c>
      <c r="L1146" s="69">
        <f>VLOOKUP($A1146,공산품!$A160:$L947,9,FALSE)</f>
        <v>5500</v>
      </c>
      <c r="M1146" s="251">
        <f t="shared" si="234"/>
        <v>5.7692307692307692</v>
      </c>
      <c r="N1146" s="251">
        <f t="shared" si="235"/>
        <v>5.7692307692307692</v>
      </c>
      <c r="O1146" s="68">
        <f>VLOOKUP($A1146,[1]전년동월vs전월vs당월!$A$994:$AA$1768,17,FALSE)</f>
        <v>5500</v>
      </c>
      <c r="P1146" s="68">
        <v>5500</v>
      </c>
      <c r="Q1146" s="69" t="str">
        <f>VLOOKUP($A1146,공산품!$A160:$L947,10,FALSE)</f>
        <v>-</v>
      </c>
      <c r="R1146" s="251" t="e">
        <f t="shared" si="236"/>
        <v>#VALUE!</v>
      </c>
      <c r="S1146" s="251" t="e">
        <f t="shared" si="237"/>
        <v>#VALUE!</v>
      </c>
      <c r="T1146" s="68" t="str">
        <f>VLOOKUP($A1146,[1]전년동월vs전월vs당월!$A$994:$AA$1768,22,FALSE)</f>
        <v>-</v>
      </c>
      <c r="U1146" s="68">
        <v>6450</v>
      </c>
      <c r="V1146" s="69">
        <f>VLOOKUP($A1146,공산품!$A160:$L947,11,FALSE)</f>
        <v>6450</v>
      </c>
      <c r="W1146" s="251" t="e">
        <f t="shared" si="238"/>
        <v>#VALUE!</v>
      </c>
      <c r="X1146" s="251">
        <f t="shared" si="239"/>
        <v>0</v>
      </c>
      <c r="Y1146" s="68">
        <f>VLOOKUP($A1146,[1]전년동월vs전월vs당월!$A$994:$AA$1768,27,FALSE)</f>
        <v>5950</v>
      </c>
      <c r="Z1146" s="68">
        <v>5600</v>
      </c>
      <c r="AA1146" s="69">
        <f>VLOOKUP($A1146,공산품!$A160:$L947,12,FALSE)</f>
        <v>5600</v>
      </c>
      <c r="AB1146" s="251">
        <f t="shared" si="240"/>
        <v>-5.882352941176471</v>
      </c>
      <c r="AC1146" s="251">
        <f t="shared" si="241"/>
        <v>0</v>
      </c>
      <c r="AD1146" s="83"/>
    </row>
    <row r="1147" spans="1:30" s="64" customFormat="1" ht="14.1" customHeight="1">
      <c r="A1147" s="64">
        <v>155</v>
      </c>
      <c r="B1147" s="16" t="str">
        <f t="shared" si="233"/>
        <v>물엿옥수수전분100/청정원2.45kg흰물엿청정원</v>
      </c>
      <c r="C1147" s="85"/>
      <c r="D1147" s="93" t="s">
        <v>143</v>
      </c>
      <c r="E1147" s="93" t="s">
        <v>145</v>
      </c>
      <c r="F1147" s="93" t="s">
        <v>836</v>
      </c>
      <c r="G1147" s="87" t="s">
        <v>846</v>
      </c>
      <c r="H1147" s="95" t="s">
        <v>842</v>
      </c>
      <c r="I1147" s="88" t="s">
        <v>655</v>
      </c>
      <c r="J1147" s="68" t="str">
        <f>VLOOKUP($A1147,[1]전년동월vs전월vs당월!$A$994:$AA$1768,12,FALSE)</f>
        <v>-</v>
      </c>
      <c r="K1147" s="68" t="s">
        <v>628</v>
      </c>
      <c r="L1147" s="69" t="str">
        <f>VLOOKUP($A1147,공산품!$A161:$L948,9,FALSE)</f>
        <v>-</v>
      </c>
      <c r="M1147" s="251" t="e">
        <f t="shared" si="234"/>
        <v>#VALUE!</v>
      </c>
      <c r="N1147" s="251" t="e">
        <f t="shared" si="235"/>
        <v>#VALUE!</v>
      </c>
      <c r="O1147" s="68" t="str">
        <f>VLOOKUP($A1147,[1]전년동월vs전월vs당월!$A$994:$AA$1768,17,FALSE)</f>
        <v>-</v>
      </c>
      <c r="P1147" s="68" t="s">
        <v>628</v>
      </c>
      <c r="Q1147" s="69" t="str">
        <f>VLOOKUP($A1147,공산품!$A161:$L948,10,FALSE)</f>
        <v>-</v>
      </c>
      <c r="R1147" s="251" t="e">
        <f t="shared" si="236"/>
        <v>#VALUE!</v>
      </c>
      <c r="S1147" s="251" t="e">
        <f t="shared" si="237"/>
        <v>#VALUE!</v>
      </c>
      <c r="T1147" s="68">
        <f>VLOOKUP($A1147,[1]전년동월vs전월vs당월!$A$994:$AA$1768,22,FALSE)</f>
        <v>5500</v>
      </c>
      <c r="U1147" s="68">
        <v>5880</v>
      </c>
      <c r="V1147" s="69">
        <f>VLOOKUP($A1147,공산품!$A161:$L948,11,FALSE)</f>
        <v>5880</v>
      </c>
      <c r="W1147" s="251">
        <f t="shared" si="238"/>
        <v>6.9090909090909092</v>
      </c>
      <c r="X1147" s="251">
        <f t="shared" si="239"/>
        <v>0</v>
      </c>
      <c r="Y1147" s="68">
        <f>VLOOKUP($A1147,[1]전년동월vs전월vs당월!$A$994:$AA$1768,27,FALSE)</f>
        <v>5500</v>
      </c>
      <c r="Z1147" s="68">
        <v>5880</v>
      </c>
      <c r="AA1147" s="69">
        <f>VLOOKUP($A1147,공산품!$A161:$L948,12,FALSE)</f>
        <v>5880</v>
      </c>
      <c r="AB1147" s="251">
        <f t="shared" si="240"/>
        <v>6.9090909090909092</v>
      </c>
      <c r="AC1147" s="251">
        <f t="shared" si="241"/>
        <v>0</v>
      </c>
      <c r="AD1147" s="83"/>
    </row>
    <row r="1148" spans="1:30" s="64" customFormat="1" ht="14.1" customHeight="1">
      <c r="A1148" s="64">
        <v>156</v>
      </c>
      <c r="B1148" s="16" t="str">
        <f t="shared" si="233"/>
        <v>물엿태국쌀100/남영식품2.5kg쌀엿오뚜기</v>
      </c>
      <c r="C1148" s="85"/>
      <c r="D1148" s="93" t="s">
        <v>143</v>
      </c>
      <c r="E1148" s="93" t="s">
        <v>145</v>
      </c>
      <c r="F1148" s="93" t="s">
        <v>839</v>
      </c>
      <c r="G1148" s="87" t="s">
        <v>114</v>
      </c>
      <c r="H1148" s="95" t="s">
        <v>147</v>
      </c>
      <c r="I1148" s="87" t="s">
        <v>636</v>
      </c>
      <c r="J1148" s="68">
        <f>VLOOKUP($A1148,[1]전년동월vs전월vs당월!$A$994:$AA$1768,12,FALSE)</f>
        <v>8300</v>
      </c>
      <c r="K1148" s="68">
        <v>8300</v>
      </c>
      <c r="L1148" s="69">
        <f>VLOOKUP($A1148,공산품!$A162:$L949,9,FALSE)</f>
        <v>8300</v>
      </c>
      <c r="M1148" s="251">
        <f t="shared" si="234"/>
        <v>0</v>
      </c>
      <c r="N1148" s="251">
        <f t="shared" si="235"/>
        <v>0</v>
      </c>
      <c r="O1148" s="68">
        <f>VLOOKUP($A1148,[1]전년동월vs전월vs당월!$A$994:$AA$1768,17,FALSE)</f>
        <v>9380</v>
      </c>
      <c r="P1148" s="68">
        <v>9200</v>
      </c>
      <c r="Q1148" s="69" t="str">
        <f>VLOOKUP($A1148,공산품!$A162:$L949,10,FALSE)</f>
        <v>-</v>
      </c>
      <c r="R1148" s="251" t="e">
        <f t="shared" si="236"/>
        <v>#VALUE!</v>
      </c>
      <c r="S1148" s="251" t="e">
        <f t="shared" si="237"/>
        <v>#VALUE!</v>
      </c>
      <c r="T1148" s="68">
        <f>VLOOKUP($A1148,[1]전년동월vs전월vs당월!$A$994:$AA$1768,22,FALSE)</f>
        <v>10320</v>
      </c>
      <c r="U1148" s="68" t="s">
        <v>628</v>
      </c>
      <c r="V1148" s="69" t="str">
        <f>VLOOKUP($A1148,공산품!$A162:$L949,11,FALSE)</f>
        <v>-</v>
      </c>
      <c r="W1148" s="251" t="e">
        <f t="shared" si="238"/>
        <v>#VALUE!</v>
      </c>
      <c r="X1148" s="251" t="e">
        <f t="shared" si="239"/>
        <v>#VALUE!</v>
      </c>
      <c r="Y1148" s="68">
        <f>VLOOKUP($A1148,[1]전년동월vs전월vs당월!$A$994:$AA$1768,27,FALSE)</f>
        <v>9980</v>
      </c>
      <c r="Z1148" s="68">
        <v>9980</v>
      </c>
      <c r="AA1148" s="69">
        <f>VLOOKUP($A1148,공산품!$A162:$L949,12,FALSE)</f>
        <v>9980</v>
      </c>
      <c r="AB1148" s="251">
        <f t="shared" si="240"/>
        <v>0</v>
      </c>
      <c r="AC1148" s="251">
        <f t="shared" si="241"/>
        <v>0</v>
      </c>
      <c r="AD1148" s="83"/>
    </row>
    <row r="1149" spans="1:30" s="64" customFormat="1" ht="14.1" customHeight="1">
      <c r="A1149" s="64">
        <v>157</v>
      </c>
      <c r="B1149" s="16" t="str">
        <f t="shared" si="233"/>
        <v>물엿쌀100/청정원3kg쌀올리고당청정원</v>
      </c>
      <c r="C1149" s="85"/>
      <c r="D1149" s="93" t="s">
        <v>143</v>
      </c>
      <c r="E1149" s="93" t="s">
        <v>145</v>
      </c>
      <c r="F1149" s="93" t="s">
        <v>838</v>
      </c>
      <c r="G1149" s="87" t="s">
        <v>133</v>
      </c>
      <c r="H1149" s="95" t="s">
        <v>841</v>
      </c>
      <c r="I1149" s="87" t="s">
        <v>655</v>
      </c>
      <c r="J1149" s="68">
        <f>VLOOKUP($A1149,[1]전년동월vs전월vs당월!$A$994:$AA$1768,12,FALSE)</f>
        <v>12200</v>
      </c>
      <c r="K1149" s="68">
        <v>12200</v>
      </c>
      <c r="L1149" s="69">
        <f>VLOOKUP($A1149,공산품!$A163:$L950,9,FALSE)</f>
        <v>12200</v>
      </c>
      <c r="M1149" s="251">
        <f t="shared" si="234"/>
        <v>0</v>
      </c>
      <c r="N1149" s="251">
        <f t="shared" si="235"/>
        <v>0</v>
      </c>
      <c r="O1149" s="68" t="str">
        <f>VLOOKUP($A1149,[1]전년동월vs전월vs당월!$A$994:$AA$1768,17,FALSE)</f>
        <v>-</v>
      </c>
      <c r="P1149" s="68" t="s">
        <v>628</v>
      </c>
      <c r="Q1149" s="69" t="str">
        <f>VLOOKUP($A1149,공산품!$A163:$L950,10,FALSE)</f>
        <v>-</v>
      </c>
      <c r="R1149" s="251" t="e">
        <f t="shared" si="236"/>
        <v>#VALUE!</v>
      </c>
      <c r="S1149" s="251" t="e">
        <f t="shared" si="237"/>
        <v>#VALUE!</v>
      </c>
      <c r="T1149" s="68">
        <f>VLOOKUP($A1149,[1]전년동월vs전월vs당월!$A$994:$AA$1768,22,FALSE)</f>
        <v>15250</v>
      </c>
      <c r="U1149" s="68" t="s">
        <v>628</v>
      </c>
      <c r="V1149" s="69" t="str">
        <f>VLOOKUP($A1149,공산품!$A163:$L950,11,FALSE)</f>
        <v>-</v>
      </c>
      <c r="W1149" s="251" t="e">
        <f t="shared" si="238"/>
        <v>#VALUE!</v>
      </c>
      <c r="X1149" s="251" t="e">
        <f t="shared" si="239"/>
        <v>#VALUE!</v>
      </c>
      <c r="Y1149" s="68">
        <f>VLOOKUP($A1149,[1]전년동월vs전월vs당월!$A$994:$AA$1768,27,FALSE)</f>
        <v>11000</v>
      </c>
      <c r="Z1149" s="68">
        <v>11650</v>
      </c>
      <c r="AA1149" s="69">
        <f>VLOOKUP($A1149,공산품!$A163:$L950,12,FALSE)</f>
        <v>11650</v>
      </c>
      <c r="AB1149" s="251">
        <f t="shared" si="240"/>
        <v>5.9090909090909092</v>
      </c>
      <c r="AC1149" s="251">
        <f t="shared" si="241"/>
        <v>0</v>
      </c>
      <c r="AD1149" s="83"/>
    </row>
    <row r="1150" spans="1:30" s="64" customFormat="1" ht="14.1" customHeight="1">
      <c r="A1150" s="64">
        <v>158</v>
      </c>
      <c r="B1150" s="16" t="str">
        <f t="shared" si="233"/>
        <v>물엿미국옥수수전분100/콘프로픽츠코리아5kg흰물엿,맥아당함량 55%오뚜기</v>
      </c>
      <c r="C1150" s="85"/>
      <c r="D1150" s="93" t="s">
        <v>143</v>
      </c>
      <c r="E1150" s="93" t="s">
        <v>145</v>
      </c>
      <c r="F1150" s="93" t="s">
        <v>840</v>
      </c>
      <c r="G1150" s="87" t="s">
        <v>149</v>
      </c>
      <c r="H1150" s="95" t="s">
        <v>148</v>
      </c>
      <c r="I1150" s="87" t="s">
        <v>636</v>
      </c>
      <c r="J1150" s="68">
        <f>VLOOKUP($A1150,[1]전년동월vs전월vs당월!$A$994:$AA$1768,12,FALSE)</f>
        <v>7900</v>
      </c>
      <c r="K1150" s="68">
        <v>8350</v>
      </c>
      <c r="L1150" s="69">
        <f>VLOOKUP($A1150,공산품!$A164:$L951,9,FALSE)</f>
        <v>8750</v>
      </c>
      <c r="M1150" s="251">
        <f t="shared" si="234"/>
        <v>10.759493670886076</v>
      </c>
      <c r="N1150" s="251">
        <f t="shared" si="235"/>
        <v>4.7904191616766463</v>
      </c>
      <c r="O1150" s="68" t="str">
        <f>VLOOKUP($A1150,[1]전년동월vs전월vs당월!$A$994:$AA$1768,17,FALSE)</f>
        <v>-</v>
      </c>
      <c r="P1150" s="68" t="s">
        <v>628</v>
      </c>
      <c r="Q1150" s="69" t="str">
        <f>VLOOKUP($A1150,공산품!$A164:$L951,10,FALSE)</f>
        <v>-</v>
      </c>
      <c r="R1150" s="251" t="e">
        <f t="shared" si="236"/>
        <v>#VALUE!</v>
      </c>
      <c r="S1150" s="251" t="e">
        <f t="shared" si="237"/>
        <v>#VALUE!</v>
      </c>
      <c r="T1150" s="68" t="str">
        <f>VLOOKUP($A1150,[1]전년동월vs전월vs당월!$A$994:$AA$1768,22,FALSE)</f>
        <v>-</v>
      </c>
      <c r="U1150" s="68" t="s">
        <v>628</v>
      </c>
      <c r="V1150" s="69" t="str">
        <f>VLOOKUP($A1150,공산품!$A164:$L951,11,FALSE)</f>
        <v>-</v>
      </c>
      <c r="W1150" s="251" t="e">
        <f t="shared" si="238"/>
        <v>#VALUE!</v>
      </c>
      <c r="X1150" s="251" t="e">
        <f t="shared" si="239"/>
        <v>#VALUE!</v>
      </c>
      <c r="Y1150" s="68">
        <f>VLOOKUP($A1150,[1]전년동월vs전월vs당월!$A$994:$AA$1768,27,FALSE)</f>
        <v>7800</v>
      </c>
      <c r="Z1150" s="68">
        <v>7800</v>
      </c>
      <c r="AA1150" s="69">
        <f>VLOOKUP($A1150,공산품!$A164:$L951,12,FALSE)</f>
        <v>7800</v>
      </c>
      <c r="AB1150" s="251">
        <f t="shared" si="240"/>
        <v>0</v>
      </c>
      <c r="AC1150" s="251">
        <f t="shared" si="241"/>
        <v>0</v>
      </c>
      <c r="AD1150" s="110"/>
    </row>
    <row r="1151" spans="1:30" s="64" customFormat="1" ht="14.1" customHeight="1">
      <c r="A1151" s="64">
        <v>159</v>
      </c>
      <c r="B1151" s="16" t="str">
        <f t="shared" si="233"/>
        <v>물엿쌀100/청정원5kg쌀엿청정원</v>
      </c>
      <c r="C1151" s="85"/>
      <c r="D1151" s="93" t="s">
        <v>143</v>
      </c>
      <c r="E1151" s="93" t="s">
        <v>145</v>
      </c>
      <c r="F1151" s="93" t="s">
        <v>838</v>
      </c>
      <c r="G1151" s="87" t="s">
        <v>149</v>
      </c>
      <c r="H1151" s="95" t="s">
        <v>147</v>
      </c>
      <c r="I1151" s="87" t="s">
        <v>655</v>
      </c>
      <c r="J1151" s="68">
        <f>VLOOKUP($A1151,[1]전년동월vs전월vs당월!$A$994:$AA$1768,12,FALSE)</f>
        <v>8500</v>
      </c>
      <c r="K1151" s="68">
        <v>14600</v>
      </c>
      <c r="L1151" s="69">
        <f>VLOOKUP($A1151,공산품!$A165:$L952,9,FALSE)</f>
        <v>14600</v>
      </c>
      <c r="M1151" s="251">
        <f t="shared" si="234"/>
        <v>71.764705882352942</v>
      </c>
      <c r="N1151" s="251">
        <f t="shared" si="235"/>
        <v>0</v>
      </c>
      <c r="O1151" s="68" t="str">
        <f>VLOOKUP($A1151,[1]전년동월vs전월vs당월!$A$994:$AA$1768,17,FALSE)</f>
        <v>-</v>
      </c>
      <c r="P1151" s="68" t="s">
        <v>628</v>
      </c>
      <c r="Q1151" s="69" t="str">
        <f>VLOOKUP($A1151,공산품!$A165:$L952,10,FALSE)</f>
        <v>-</v>
      </c>
      <c r="R1151" s="251" t="e">
        <f t="shared" si="236"/>
        <v>#VALUE!</v>
      </c>
      <c r="S1151" s="251" t="e">
        <f t="shared" si="237"/>
        <v>#VALUE!</v>
      </c>
      <c r="T1151" s="68">
        <f>VLOOKUP($A1151,[1]전년동월vs전월vs당월!$A$994:$AA$1768,22,FALSE)</f>
        <v>16500</v>
      </c>
      <c r="U1151" s="68" t="s">
        <v>628</v>
      </c>
      <c r="V1151" s="69" t="str">
        <f>VLOOKUP($A1151,공산품!$A165:$L952,11,FALSE)</f>
        <v>-</v>
      </c>
      <c r="W1151" s="251" t="e">
        <f t="shared" si="238"/>
        <v>#VALUE!</v>
      </c>
      <c r="X1151" s="251" t="e">
        <f t="shared" si="239"/>
        <v>#VALUE!</v>
      </c>
      <c r="Y1151" s="68">
        <f>VLOOKUP($A1151,[1]전년동월vs전월vs당월!$A$994:$AA$1768,27,FALSE)</f>
        <v>14240</v>
      </c>
      <c r="Z1151" s="68">
        <v>14240</v>
      </c>
      <c r="AA1151" s="69">
        <f>VLOOKUP($A1151,공산품!$A165:$L952,12,FALSE)</f>
        <v>14240</v>
      </c>
      <c r="AB1151" s="251">
        <f t="shared" si="240"/>
        <v>0</v>
      </c>
      <c r="AC1151" s="251">
        <f t="shared" si="241"/>
        <v>0</v>
      </c>
      <c r="AD1151" s="83"/>
    </row>
    <row r="1152" spans="1:30" s="64" customFormat="1" ht="14.1" customHeight="1">
      <c r="A1152" s="64">
        <v>160</v>
      </c>
      <c r="B1152" s="16" t="str">
        <f t="shared" si="233"/>
        <v>물엿미국옥수수전분100/이츠웰5kg이온물엿이츠웰</v>
      </c>
      <c r="C1152" s="85"/>
      <c r="D1152" s="93" t="s">
        <v>143</v>
      </c>
      <c r="E1152" s="93" t="s">
        <v>145</v>
      </c>
      <c r="F1152" s="93" t="s">
        <v>847</v>
      </c>
      <c r="G1152" s="87" t="s">
        <v>149</v>
      </c>
      <c r="H1152" s="96" t="s">
        <v>848</v>
      </c>
      <c r="I1152" s="87" t="s">
        <v>394</v>
      </c>
      <c r="J1152" s="68" t="str">
        <f>VLOOKUP($A1152,[1]전년동월vs전월vs당월!$A$994:$AA$1768,12,FALSE)</f>
        <v>-</v>
      </c>
      <c r="K1152" s="68" t="s">
        <v>628</v>
      </c>
      <c r="L1152" s="69">
        <f>VLOOKUP($A1152,공산품!$A166:$L953,9,FALSE)</f>
        <v>8600</v>
      </c>
      <c r="M1152" s="251" t="e">
        <f t="shared" si="234"/>
        <v>#VALUE!</v>
      </c>
      <c r="N1152" s="251" t="e">
        <f t="shared" si="235"/>
        <v>#VALUE!</v>
      </c>
      <c r="O1152" s="68" t="str">
        <f>VLOOKUP($A1152,[1]전년동월vs전월vs당월!$A$994:$AA$1768,17,FALSE)</f>
        <v>-</v>
      </c>
      <c r="P1152" s="68" t="s">
        <v>628</v>
      </c>
      <c r="Q1152" s="69" t="str">
        <f>VLOOKUP($A1152,공산품!$A166:$L953,10,FALSE)</f>
        <v>-</v>
      </c>
      <c r="R1152" s="251" t="e">
        <f t="shared" si="236"/>
        <v>#VALUE!</v>
      </c>
      <c r="S1152" s="251" t="e">
        <f t="shared" si="237"/>
        <v>#VALUE!</v>
      </c>
      <c r="T1152" s="68" t="str">
        <f>VLOOKUP($A1152,[1]전년동월vs전월vs당월!$A$994:$AA$1768,22,FALSE)</f>
        <v>-</v>
      </c>
      <c r="U1152" s="68" t="s">
        <v>628</v>
      </c>
      <c r="V1152" s="69" t="str">
        <f>VLOOKUP($A1152,공산품!$A166:$L953,11,FALSE)</f>
        <v>-</v>
      </c>
      <c r="W1152" s="251" t="e">
        <f t="shared" si="238"/>
        <v>#VALUE!</v>
      </c>
      <c r="X1152" s="251" t="e">
        <f t="shared" si="239"/>
        <v>#VALUE!</v>
      </c>
      <c r="Y1152" s="68">
        <f>VLOOKUP($A1152,[1]전년동월vs전월vs당월!$A$994:$AA$1768,27,FALSE)</f>
        <v>11550</v>
      </c>
      <c r="Z1152" s="68">
        <v>11550</v>
      </c>
      <c r="AA1152" s="69">
        <f>VLOOKUP($A1152,공산품!$A166:$L953,12,FALSE)</f>
        <v>11550</v>
      </c>
      <c r="AB1152" s="251">
        <f t="shared" si="240"/>
        <v>0</v>
      </c>
      <c r="AC1152" s="251">
        <f t="shared" si="241"/>
        <v>0</v>
      </c>
      <c r="AD1152" s="83"/>
    </row>
    <row r="1153" spans="1:30" s="64" customFormat="1" ht="14.1" customHeight="1">
      <c r="A1153" s="64">
        <v>161</v>
      </c>
      <c r="B1153" s="16" t="str">
        <f t="shared" si="233"/>
        <v>물엿옥수수전분100/청정원700g올리고당청정원</v>
      </c>
      <c r="C1153" s="85"/>
      <c r="D1153" s="93" t="s">
        <v>143</v>
      </c>
      <c r="E1153" s="93" t="s">
        <v>145</v>
      </c>
      <c r="F1153" s="93" t="s">
        <v>836</v>
      </c>
      <c r="G1153" s="87" t="s">
        <v>849</v>
      </c>
      <c r="H1153" s="95" t="s">
        <v>837</v>
      </c>
      <c r="I1153" s="87" t="s">
        <v>655</v>
      </c>
      <c r="J1153" s="68" t="str">
        <f>VLOOKUP($A1153,[1]전년동월vs전월vs당월!$A$994:$AA$1768,12,FALSE)</f>
        <v>-</v>
      </c>
      <c r="K1153" s="68" t="s">
        <v>628</v>
      </c>
      <c r="L1153" s="69" t="str">
        <f>VLOOKUP($A1153,공산품!$A167:$L954,9,FALSE)</f>
        <v>-</v>
      </c>
      <c r="M1153" s="251" t="e">
        <f t="shared" si="234"/>
        <v>#VALUE!</v>
      </c>
      <c r="N1153" s="251" t="e">
        <f t="shared" si="235"/>
        <v>#VALUE!</v>
      </c>
      <c r="O1153" s="68" t="str">
        <f>VLOOKUP($A1153,[1]전년동월vs전월vs당월!$A$994:$AA$1768,17,FALSE)</f>
        <v>-</v>
      </c>
      <c r="P1153" s="68" t="s">
        <v>628</v>
      </c>
      <c r="Q1153" s="69" t="str">
        <f>VLOOKUP($A1153,공산품!$A167:$L954,10,FALSE)</f>
        <v>-</v>
      </c>
      <c r="R1153" s="251" t="e">
        <f t="shared" si="236"/>
        <v>#VALUE!</v>
      </c>
      <c r="S1153" s="251" t="e">
        <f t="shared" si="237"/>
        <v>#VALUE!</v>
      </c>
      <c r="T1153" s="68">
        <f>VLOOKUP($A1153,[1]전년동월vs전월vs당월!$A$994:$AA$1768,22,FALSE)</f>
        <v>2540</v>
      </c>
      <c r="U1153" s="68">
        <v>2800</v>
      </c>
      <c r="V1153" s="69">
        <f>VLOOKUP($A1153,공산품!$A167:$L954,11,FALSE)</f>
        <v>2800</v>
      </c>
      <c r="W1153" s="251">
        <f t="shared" si="238"/>
        <v>10.236220472440944</v>
      </c>
      <c r="X1153" s="251">
        <f t="shared" si="239"/>
        <v>0</v>
      </c>
      <c r="Y1153" s="68">
        <f>VLOOKUP($A1153,[1]전년동월vs전월vs당월!$A$994:$AA$1768,27,FALSE)</f>
        <v>2730</v>
      </c>
      <c r="Z1153" s="68">
        <v>2850</v>
      </c>
      <c r="AA1153" s="69">
        <f>VLOOKUP($A1153,공산품!$A167:$L954,12,FALSE)</f>
        <v>2850</v>
      </c>
      <c r="AB1153" s="251">
        <f t="shared" si="240"/>
        <v>4.395604395604396</v>
      </c>
      <c r="AC1153" s="251">
        <f t="shared" si="241"/>
        <v>0</v>
      </c>
      <c r="AD1153" s="83"/>
    </row>
    <row r="1154" spans="1:30" s="64" customFormat="1" ht="14.1" customHeight="1">
      <c r="A1154" s="64">
        <v>162</v>
      </c>
      <c r="B1154" s="16" t="str">
        <f t="shared" si="233"/>
        <v>물엿원당69/CJ1.2kg요리당제일제당</v>
      </c>
      <c r="C1154" s="85"/>
      <c r="D1154" s="93" t="s">
        <v>143</v>
      </c>
      <c r="E1154" s="93" t="s">
        <v>145</v>
      </c>
      <c r="F1154" s="93" t="s">
        <v>834</v>
      </c>
      <c r="G1154" s="87" t="s">
        <v>146</v>
      </c>
      <c r="H1154" s="96" t="s">
        <v>835</v>
      </c>
      <c r="I1154" s="87" t="s">
        <v>653</v>
      </c>
      <c r="J1154" s="68">
        <f>VLOOKUP($A1154,[1]전년동월vs전월vs당월!$A$994:$AA$1768,12,FALSE)</f>
        <v>2900</v>
      </c>
      <c r="K1154" s="68">
        <v>2900</v>
      </c>
      <c r="L1154" s="69">
        <f>VLOOKUP($A1154,공산품!$A168:$L955,9,FALSE)</f>
        <v>3050</v>
      </c>
      <c r="M1154" s="251">
        <f t="shared" si="234"/>
        <v>5.1724137931034484</v>
      </c>
      <c r="N1154" s="251">
        <f t="shared" si="235"/>
        <v>5.1724137931034484</v>
      </c>
      <c r="O1154" s="68" t="str">
        <f>VLOOKUP($A1154,[1]전년동월vs전월vs당월!$A$994:$AA$1768,17,FALSE)</f>
        <v>-</v>
      </c>
      <c r="P1154" s="68" t="s">
        <v>628</v>
      </c>
      <c r="Q1154" s="69" t="str">
        <f>VLOOKUP($A1154,공산품!$A168:$L955,10,FALSE)</f>
        <v>-</v>
      </c>
      <c r="R1154" s="251" t="e">
        <f t="shared" si="236"/>
        <v>#VALUE!</v>
      </c>
      <c r="S1154" s="251" t="e">
        <f t="shared" si="237"/>
        <v>#VALUE!</v>
      </c>
      <c r="T1154" s="68">
        <f>VLOOKUP($A1154,[1]전년동월vs전월vs당월!$A$994:$AA$1768,22,FALSE)</f>
        <v>4360</v>
      </c>
      <c r="U1154" s="68">
        <v>3250</v>
      </c>
      <c r="V1154" s="69">
        <f>VLOOKUP($A1154,공산품!$A168:$L955,11,FALSE)</f>
        <v>3250</v>
      </c>
      <c r="W1154" s="251">
        <f t="shared" si="238"/>
        <v>-25.458715596330276</v>
      </c>
      <c r="X1154" s="251">
        <f t="shared" si="239"/>
        <v>0</v>
      </c>
      <c r="Y1154" s="68">
        <f>VLOOKUP($A1154,[1]전년동월vs전월vs당월!$A$994:$AA$1768,27,FALSE)</f>
        <v>3250</v>
      </c>
      <c r="Z1154" s="68">
        <v>3250</v>
      </c>
      <c r="AA1154" s="69">
        <f>VLOOKUP($A1154,공산품!$A168:$L955,12,FALSE)</f>
        <v>3250</v>
      </c>
      <c r="AB1154" s="251">
        <f t="shared" si="240"/>
        <v>0</v>
      </c>
      <c r="AC1154" s="251">
        <f t="shared" si="241"/>
        <v>0</v>
      </c>
      <c r="AD1154" s="83"/>
    </row>
    <row r="1155" spans="1:30" s="64" customFormat="1" ht="14.1" customHeight="1">
      <c r="A1155" s="64">
        <v>163</v>
      </c>
      <c r="B1155" s="16" t="str">
        <f t="shared" si="233"/>
        <v>설탕15kg백설탕제일제당</v>
      </c>
      <c r="C1155" s="85">
        <v>43</v>
      </c>
      <c r="D1155" s="93" t="s">
        <v>143</v>
      </c>
      <c r="E1155" s="93" t="s">
        <v>150</v>
      </c>
      <c r="F1155" s="93"/>
      <c r="G1155" s="87" t="s">
        <v>850</v>
      </c>
      <c r="H1155" s="96" t="s">
        <v>151</v>
      </c>
      <c r="I1155" s="87" t="s">
        <v>653</v>
      </c>
      <c r="J1155" s="68">
        <f>VLOOKUP($A1155,[1]전년동월vs전월vs당월!$A$994:$AA$1768,12,FALSE)</f>
        <v>24800</v>
      </c>
      <c r="K1155" s="68">
        <v>24800</v>
      </c>
      <c r="L1155" s="69" t="str">
        <f>VLOOKUP($A1155,공산품!$A169:$L956,9,FALSE)</f>
        <v>-</v>
      </c>
      <c r="M1155" s="251" t="e">
        <f t="shared" si="234"/>
        <v>#VALUE!</v>
      </c>
      <c r="N1155" s="251" t="e">
        <f t="shared" si="235"/>
        <v>#VALUE!</v>
      </c>
      <c r="O1155" s="68" t="str">
        <f>VLOOKUP($A1155,[1]전년동월vs전월vs당월!$A$994:$AA$1768,17,FALSE)</f>
        <v>-</v>
      </c>
      <c r="P1155" s="68" t="s">
        <v>628</v>
      </c>
      <c r="Q1155" s="69" t="str">
        <f>VLOOKUP($A1155,공산품!$A169:$L956,10,FALSE)</f>
        <v>-</v>
      </c>
      <c r="R1155" s="251" t="e">
        <f t="shared" si="236"/>
        <v>#VALUE!</v>
      </c>
      <c r="S1155" s="251" t="e">
        <f t="shared" si="237"/>
        <v>#VALUE!</v>
      </c>
      <c r="T1155" s="68">
        <f>VLOOKUP($A1155,[1]전년동월vs전월vs당월!$A$994:$AA$1768,22,FALSE)</f>
        <v>21910</v>
      </c>
      <c r="U1155" s="68" t="s">
        <v>628</v>
      </c>
      <c r="V1155" s="69" t="str">
        <f>VLOOKUP($A1155,공산품!$A169:$L956,11,FALSE)</f>
        <v>-</v>
      </c>
      <c r="W1155" s="251" t="e">
        <f t="shared" si="238"/>
        <v>#VALUE!</v>
      </c>
      <c r="X1155" s="251" t="e">
        <f t="shared" si="239"/>
        <v>#VALUE!</v>
      </c>
      <c r="Y1155" s="68">
        <f>VLOOKUP($A1155,[1]전년동월vs전월vs당월!$A$994:$AA$1768,27,FALSE)</f>
        <v>23090</v>
      </c>
      <c r="Z1155" s="68">
        <v>21000</v>
      </c>
      <c r="AA1155" s="69">
        <f>VLOOKUP($A1155,공산품!$A169:$L956,12,FALSE)</f>
        <v>21000</v>
      </c>
      <c r="AB1155" s="251">
        <f t="shared" si="240"/>
        <v>-9.0515374621048075</v>
      </c>
      <c r="AC1155" s="251">
        <f t="shared" si="241"/>
        <v>0</v>
      </c>
      <c r="AD1155" s="110"/>
    </row>
    <row r="1156" spans="1:30" s="64" customFormat="1" ht="14.1" customHeight="1">
      <c r="A1156" s="64">
        <v>164</v>
      </c>
      <c r="B1156" s="16" t="str">
        <f t="shared" si="233"/>
        <v>설탕3kg백설탕제일제당</v>
      </c>
      <c r="C1156" s="85"/>
      <c r="D1156" s="93" t="s">
        <v>143</v>
      </c>
      <c r="E1156" s="93" t="s">
        <v>150</v>
      </c>
      <c r="F1156" s="93"/>
      <c r="G1156" s="87" t="s">
        <v>133</v>
      </c>
      <c r="H1156" s="96" t="s">
        <v>151</v>
      </c>
      <c r="I1156" s="87" t="s">
        <v>653</v>
      </c>
      <c r="J1156" s="68">
        <f>VLOOKUP($A1156,[1]전년동월vs전월vs당월!$A$994:$AA$1768,12,FALSE)</f>
        <v>4900</v>
      </c>
      <c r="K1156" s="68">
        <v>4900</v>
      </c>
      <c r="L1156" s="69">
        <f>VLOOKUP($A1156,공산품!$A170:$L957,9,FALSE)</f>
        <v>4350</v>
      </c>
      <c r="M1156" s="251">
        <f t="shared" si="234"/>
        <v>-11.224489795918368</v>
      </c>
      <c r="N1156" s="251">
        <f t="shared" si="235"/>
        <v>-11.224489795918368</v>
      </c>
      <c r="O1156" s="68">
        <f>VLOOKUP($A1156,[1]전년동월vs전월vs당월!$A$994:$AA$1768,17,FALSE)</f>
        <v>5000</v>
      </c>
      <c r="P1156" s="68">
        <v>5000</v>
      </c>
      <c r="Q1156" s="69">
        <f>VLOOKUP($A1156,공산품!$A170:$L957,10,FALSE)</f>
        <v>5800</v>
      </c>
      <c r="R1156" s="251">
        <f t="shared" si="236"/>
        <v>16</v>
      </c>
      <c r="S1156" s="251">
        <f t="shared" si="237"/>
        <v>16</v>
      </c>
      <c r="T1156" s="68">
        <f>VLOOKUP($A1156,[1]전년동월vs전월vs당월!$A$994:$AA$1768,22,FALSE)</f>
        <v>4870</v>
      </c>
      <c r="U1156" s="68">
        <v>4670</v>
      </c>
      <c r="V1156" s="69">
        <f>VLOOKUP($A1156,공산품!$A170:$L957,11,FALSE)</f>
        <v>4670</v>
      </c>
      <c r="W1156" s="251">
        <f t="shared" si="238"/>
        <v>-4.1067761806981515</v>
      </c>
      <c r="X1156" s="251">
        <f t="shared" si="239"/>
        <v>0</v>
      </c>
      <c r="Y1156" s="68">
        <f>VLOOKUP($A1156,[1]전년동월vs전월vs당월!$A$994:$AA$1768,27,FALSE)</f>
        <v>4870</v>
      </c>
      <c r="Z1156" s="68">
        <v>4680</v>
      </c>
      <c r="AA1156" s="69">
        <f>VLOOKUP($A1156,공산품!$A170:$L957,12,FALSE)</f>
        <v>4680</v>
      </c>
      <c r="AB1156" s="251">
        <f t="shared" si="240"/>
        <v>-3.9014373716632442</v>
      </c>
      <c r="AC1156" s="251">
        <f t="shared" si="241"/>
        <v>0</v>
      </c>
      <c r="AD1156" s="83"/>
    </row>
    <row r="1157" spans="1:30" s="64" customFormat="1" ht="14.1" customHeight="1">
      <c r="A1157" s="64">
        <v>165</v>
      </c>
      <c r="B1157" s="16" t="str">
        <f t="shared" si="233"/>
        <v>설탕3kg황설탕제일제당</v>
      </c>
      <c r="C1157" s="85"/>
      <c r="D1157" s="93" t="s">
        <v>143</v>
      </c>
      <c r="E1157" s="93" t="s">
        <v>150</v>
      </c>
      <c r="F1157" s="93"/>
      <c r="G1157" s="87" t="s">
        <v>133</v>
      </c>
      <c r="H1157" s="96" t="s">
        <v>152</v>
      </c>
      <c r="I1157" s="87" t="s">
        <v>653</v>
      </c>
      <c r="J1157" s="68">
        <f>VLOOKUP($A1157,[1]전년동월vs전월vs당월!$A$994:$AA$1768,12,FALSE)</f>
        <v>5660</v>
      </c>
      <c r="K1157" s="68">
        <v>5660</v>
      </c>
      <c r="L1157" s="69">
        <f>VLOOKUP($A1157,공산품!$A171:$L958,9,FALSE)</f>
        <v>5660</v>
      </c>
      <c r="M1157" s="251">
        <f t="shared" si="234"/>
        <v>0</v>
      </c>
      <c r="N1157" s="251">
        <f t="shared" si="235"/>
        <v>0</v>
      </c>
      <c r="O1157" s="68">
        <f>VLOOKUP($A1157,[1]전년동월vs전월vs당월!$A$994:$AA$1768,17,FALSE)</f>
        <v>5800</v>
      </c>
      <c r="P1157" s="68">
        <v>5800</v>
      </c>
      <c r="Q1157" s="69">
        <f>VLOOKUP($A1157,공산품!$A171:$L958,10,FALSE)</f>
        <v>5800</v>
      </c>
      <c r="R1157" s="251">
        <f t="shared" si="236"/>
        <v>0</v>
      </c>
      <c r="S1157" s="251">
        <f t="shared" si="237"/>
        <v>0</v>
      </c>
      <c r="T1157" s="68">
        <f>VLOOKUP($A1157,[1]전년동월vs전월vs당월!$A$994:$AA$1768,22,FALSE)</f>
        <v>5960</v>
      </c>
      <c r="U1157" s="68">
        <v>5950</v>
      </c>
      <c r="V1157" s="69">
        <f>VLOOKUP($A1157,공산품!$A171:$L958,11,FALSE)</f>
        <v>5950</v>
      </c>
      <c r="W1157" s="251">
        <f t="shared" si="238"/>
        <v>-0.16778523489932887</v>
      </c>
      <c r="X1157" s="251">
        <f t="shared" si="239"/>
        <v>0</v>
      </c>
      <c r="Y1157" s="68">
        <f>VLOOKUP($A1157,[1]전년동월vs전월vs당월!$A$994:$AA$1768,27,FALSE)</f>
        <v>5960</v>
      </c>
      <c r="Z1157" s="68">
        <v>6190</v>
      </c>
      <c r="AA1157" s="69">
        <f>VLOOKUP($A1157,공산품!$A171:$L958,12,FALSE)</f>
        <v>6190</v>
      </c>
      <c r="AB1157" s="251">
        <f t="shared" si="240"/>
        <v>3.8590604026845639</v>
      </c>
      <c r="AC1157" s="251">
        <f t="shared" si="241"/>
        <v>0</v>
      </c>
      <c r="AD1157" s="83"/>
    </row>
    <row r="1158" spans="1:30" s="64" customFormat="1" ht="14.1" customHeight="1">
      <c r="A1158" s="64">
        <v>166</v>
      </c>
      <c r="B1158" s="16" t="str">
        <f t="shared" si="233"/>
        <v>설탕브라질호주과테말라남아프리카공화국태국원당100/CJkg백설탕제일제당</v>
      </c>
      <c r="C1158" s="85"/>
      <c r="D1158" s="93" t="s">
        <v>143</v>
      </c>
      <c r="E1158" s="93" t="s">
        <v>150</v>
      </c>
      <c r="F1158" s="93" t="s">
        <v>851</v>
      </c>
      <c r="G1158" s="87" t="s">
        <v>418</v>
      </c>
      <c r="H1158" s="96" t="s">
        <v>151</v>
      </c>
      <c r="I1158" s="87" t="s">
        <v>653</v>
      </c>
      <c r="J1158" s="68">
        <f>VLOOKUP($A1158,[1]전년동월vs전월vs당월!$A$994:$AA$1768,12,FALSE)</f>
        <v>1730</v>
      </c>
      <c r="K1158" s="68">
        <v>1730</v>
      </c>
      <c r="L1158" s="69">
        <f>VLOOKUP($A1158,공산품!$A172:$L959,9,FALSE)</f>
        <v>1590</v>
      </c>
      <c r="M1158" s="251">
        <f t="shared" si="234"/>
        <v>-8.0924855491329488</v>
      </c>
      <c r="N1158" s="251">
        <f t="shared" si="235"/>
        <v>-8.0924855491329488</v>
      </c>
      <c r="O1158" s="68">
        <f>VLOOKUP($A1158,[1]전년동월vs전월vs당월!$A$994:$AA$1768,17,FALSE)</f>
        <v>1800</v>
      </c>
      <c r="P1158" s="68">
        <v>1800</v>
      </c>
      <c r="Q1158" s="69">
        <f>VLOOKUP($A1158,공산품!$A172:$L959,10,FALSE)</f>
        <v>1800</v>
      </c>
      <c r="R1158" s="251">
        <f t="shared" si="236"/>
        <v>0</v>
      </c>
      <c r="S1158" s="251">
        <f t="shared" si="237"/>
        <v>0</v>
      </c>
      <c r="T1158" s="68">
        <f>VLOOKUP($A1158,[1]전년동월vs전월vs당월!$A$994:$AA$1768,22,FALSE)</f>
        <v>1610</v>
      </c>
      <c r="U1158" s="68">
        <v>1630</v>
      </c>
      <c r="V1158" s="69">
        <f>VLOOKUP($A1158,공산품!$A172:$L959,11,FALSE)</f>
        <v>1610</v>
      </c>
      <c r="W1158" s="251">
        <f t="shared" si="238"/>
        <v>0</v>
      </c>
      <c r="X1158" s="251">
        <f t="shared" si="239"/>
        <v>-1.2269938650306749</v>
      </c>
      <c r="Y1158" s="68">
        <f>VLOOKUP($A1158,[1]전년동월vs전월vs당월!$A$994:$AA$1768,27,FALSE)</f>
        <v>1700</v>
      </c>
      <c r="Z1158" s="68">
        <v>1630</v>
      </c>
      <c r="AA1158" s="69">
        <f>VLOOKUP($A1158,공산품!$A172:$L959,12,FALSE)</f>
        <v>1630</v>
      </c>
      <c r="AB1158" s="251">
        <f t="shared" si="240"/>
        <v>-4.117647058823529</v>
      </c>
      <c r="AC1158" s="251">
        <f t="shared" si="241"/>
        <v>0</v>
      </c>
      <c r="AD1158" s="83"/>
    </row>
    <row r="1159" spans="1:30" s="64" customFormat="1" ht="14.1" customHeight="1">
      <c r="A1159" s="64">
        <v>167</v>
      </c>
      <c r="B1159" s="16" t="str">
        <f t="shared" ref="B1159:B1222" si="242">E1159&amp;F1159&amp;G1159&amp;H1159&amp;I1159</f>
        <v>설탕브라질호주과테말라남아프리카공화국태국원당100/CJkg흑설탕제일제당</v>
      </c>
      <c r="C1159" s="85"/>
      <c r="D1159" s="93" t="s">
        <v>143</v>
      </c>
      <c r="E1159" s="93" t="s">
        <v>150</v>
      </c>
      <c r="F1159" s="93" t="s">
        <v>851</v>
      </c>
      <c r="G1159" s="85" t="s">
        <v>418</v>
      </c>
      <c r="H1159" s="93" t="s">
        <v>153</v>
      </c>
      <c r="I1159" s="87" t="s">
        <v>653</v>
      </c>
      <c r="J1159" s="68">
        <f>VLOOKUP($A1159,[1]전년동월vs전월vs당월!$A$994:$AA$1768,12,FALSE)</f>
        <v>2100</v>
      </c>
      <c r="K1159" s="68">
        <v>2100</v>
      </c>
      <c r="L1159" s="69">
        <f>VLOOKUP($A1159,공산품!$A173:$L960,9,FALSE)</f>
        <v>2100</v>
      </c>
      <c r="M1159" s="251">
        <f t="shared" si="234"/>
        <v>0</v>
      </c>
      <c r="N1159" s="251">
        <f t="shared" si="235"/>
        <v>0</v>
      </c>
      <c r="O1159" s="68">
        <f>VLOOKUP($A1159,[1]전년동월vs전월vs당월!$A$994:$AA$1768,17,FALSE)</f>
        <v>2300</v>
      </c>
      <c r="P1159" s="68">
        <v>2300</v>
      </c>
      <c r="Q1159" s="69" t="str">
        <f>VLOOKUP($A1159,공산품!$A173:$L960,10,FALSE)</f>
        <v>-</v>
      </c>
      <c r="R1159" s="251" t="e">
        <f t="shared" si="236"/>
        <v>#VALUE!</v>
      </c>
      <c r="S1159" s="251" t="e">
        <f t="shared" si="237"/>
        <v>#VALUE!</v>
      </c>
      <c r="T1159" s="68">
        <f>VLOOKUP($A1159,[1]전년동월vs전월vs당월!$A$994:$AA$1768,22,FALSE)</f>
        <v>2180</v>
      </c>
      <c r="U1159" s="68">
        <v>2180</v>
      </c>
      <c r="V1159" s="69">
        <f>VLOOKUP($A1159,공산품!$A173:$L960,11,FALSE)</f>
        <v>2180</v>
      </c>
      <c r="W1159" s="251">
        <f t="shared" si="238"/>
        <v>0</v>
      </c>
      <c r="X1159" s="251">
        <f t="shared" si="239"/>
        <v>0</v>
      </c>
      <c r="Y1159" s="68">
        <f>VLOOKUP($A1159,[1]전년동월vs전월vs당월!$A$994:$AA$1768,27,FALSE)</f>
        <v>2180</v>
      </c>
      <c r="Z1159" s="68">
        <v>2180</v>
      </c>
      <c r="AA1159" s="69">
        <f>VLOOKUP($A1159,공산품!$A173:$L960,12,FALSE)</f>
        <v>2180</v>
      </c>
      <c r="AB1159" s="251">
        <f t="shared" si="240"/>
        <v>0</v>
      </c>
      <c r="AC1159" s="251">
        <f t="shared" si="241"/>
        <v>0</v>
      </c>
      <c r="AD1159" s="83"/>
    </row>
    <row r="1160" spans="1:30" s="64" customFormat="1" ht="14.1" customHeight="1">
      <c r="A1160" s="64">
        <v>168</v>
      </c>
      <c r="B1160" s="16" t="str">
        <f t="shared" si="242"/>
        <v>설탕브라질호주과테말라남아프리카공화국태국원당100/CJkg황설탕제일제당</v>
      </c>
      <c r="C1160" s="85"/>
      <c r="D1160" s="93" t="s">
        <v>143</v>
      </c>
      <c r="E1160" s="93" t="s">
        <v>150</v>
      </c>
      <c r="F1160" s="93" t="s">
        <v>851</v>
      </c>
      <c r="G1160" s="85" t="s">
        <v>418</v>
      </c>
      <c r="H1160" s="93" t="s">
        <v>152</v>
      </c>
      <c r="I1160" s="87" t="s">
        <v>653</v>
      </c>
      <c r="J1160" s="68">
        <f>VLOOKUP($A1160,[1]전년동월vs전월vs당월!$A$994:$AA$1768,12,FALSE)</f>
        <v>2000</v>
      </c>
      <c r="K1160" s="68">
        <v>2000</v>
      </c>
      <c r="L1160" s="69">
        <f>VLOOKUP($A1160,공산품!$A174:$L961,9,FALSE)</f>
        <v>2000</v>
      </c>
      <c r="M1160" s="251">
        <f t="shared" si="234"/>
        <v>0</v>
      </c>
      <c r="N1160" s="251">
        <f t="shared" si="235"/>
        <v>0</v>
      </c>
      <c r="O1160" s="68">
        <f>VLOOKUP($A1160,[1]전년동월vs전월vs당월!$A$994:$AA$1768,17,FALSE)</f>
        <v>2200</v>
      </c>
      <c r="P1160" s="68">
        <v>2200</v>
      </c>
      <c r="Q1160" s="69">
        <f>VLOOKUP($A1160,공산품!$A174:$L961,10,FALSE)</f>
        <v>2200</v>
      </c>
      <c r="R1160" s="251">
        <f t="shared" si="236"/>
        <v>0</v>
      </c>
      <c r="S1160" s="251">
        <f t="shared" si="237"/>
        <v>0</v>
      </c>
      <c r="T1160" s="68">
        <f>VLOOKUP($A1160,[1]전년동월vs전월vs당월!$A$994:$AA$1768,22,FALSE)</f>
        <v>1960</v>
      </c>
      <c r="U1160" s="68">
        <v>2060</v>
      </c>
      <c r="V1160" s="69">
        <f>VLOOKUP($A1160,공산품!$A174:$L961,11,FALSE)</f>
        <v>2040</v>
      </c>
      <c r="W1160" s="251">
        <f t="shared" si="238"/>
        <v>4.0816326530612246</v>
      </c>
      <c r="X1160" s="251">
        <f t="shared" si="239"/>
        <v>-0.970873786407767</v>
      </c>
      <c r="Y1160" s="68">
        <f>VLOOKUP($A1160,[1]전년동월vs전월vs당월!$A$994:$AA$1768,27,FALSE)</f>
        <v>2060</v>
      </c>
      <c r="Z1160" s="68">
        <v>2060</v>
      </c>
      <c r="AA1160" s="69">
        <f>VLOOKUP($A1160,공산품!$A174:$L961,12,FALSE)</f>
        <v>2060</v>
      </c>
      <c r="AB1160" s="251">
        <f t="shared" si="240"/>
        <v>0</v>
      </c>
      <c r="AC1160" s="251">
        <f t="shared" si="241"/>
        <v>0</v>
      </c>
      <c r="AD1160" s="83"/>
    </row>
    <row r="1161" spans="1:30" s="64" customFormat="1" ht="14.1" customHeight="1">
      <c r="A1161" s="64">
        <v>169</v>
      </c>
      <c r="B1161" s="16" t="str">
        <f t="shared" si="242"/>
        <v>설탕kg백설탕삼양</v>
      </c>
      <c r="C1161" s="85"/>
      <c r="D1161" s="93" t="s">
        <v>143</v>
      </c>
      <c r="E1161" s="93" t="s">
        <v>150</v>
      </c>
      <c r="F1161" s="93"/>
      <c r="G1161" s="85" t="s">
        <v>418</v>
      </c>
      <c r="H1161" s="93" t="s">
        <v>151</v>
      </c>
      <c r="I1161" s="88" t="s">
        <v>852</v>
      </c>
      <c r="J1161" s="68" t="str">
        <f>VLOOKUP($A1161,[1]전년동월vs전월vs당월!$A$994:$AA$1768,12,FALSE)</f>
        <v>-</v>
      </c>
      <c r="K1161" s="68">
        <v>1560</v>
      </c>
      <c r="L1161" s="69">
        <f>VLOOKUP($A1161,공산품!$A175:$L962,9,FALSE)</f>
        <v>1560</v>
      </c>
      <c r="M1161" s="251" t="e">
        <f t="shared" si="234"/>
        <v>#VALUE!</v>
      </c>
      <c r="N1161" s="251">
        <f t="shared" si="235"/>
        <v>0</v>
      </c>
      <c r="O1161" s="68">
        <f>VLOOKUP($A1161,[1]전년동월vs전월vs당월!$A$994:$AA$1768,17,FALSE)</f>
        <v>1800</v>
      </c>
      <c r="P1161" s="68">
        <v>1800</v>
      </c>
      <c r="Q1161" s="69">
        <f>VLOOKUP($A1161,공산품!$A175:$L962,10,FALSE)</f>
        <v>1840</v>
      </c>
      <c r="R1161" s="251">
        <f t="shared" si="236"/>
        <v>2.2222222222222223</v>
      </c>
      <c r="S1161" s="251">
        <f t="shared" si="237"/>
        <v>2.2222222222222223</v>
      </c>
      <c r="T1161" s="68">
        <f>VLOOKUP($A1161,[1]전년동월vs전월vs당월!$A$994:$AA$1768,22,FALSE)</f>
        <v>1600</v>
      </c>
      <c r="U1161" s="68">
        <v>1490</v>
      </c>
      <c r="V1161" s="69">
        <f>VLOOKUP($A1161,공산품!$A175:$L962,11,FALSE)</f>
        <v>1630</v>
      </c>
      <c r="W1161" s="251">
        <f t="shared" si="238"/>
        <v>1.875</v>
      </c>
      <c r="X1161" s="251">
        <f t="shared" si="239"/>
        <v>9.3959731543624159</v>
      </c>
      <c r="Y1161" s="68">
        <f>VLOOKUP($A1161,[1]전년동월vs전월vs당월!$A$994:$AA$1768,27,FALSE)</f>
        <v>1700</v>
      </c>
      <c r="Z1161" s="68">
        <v>1610</v>
      </c>
      <c r="AA1161" s="69">
        <f>VLOOKUP($A1161,공산품!$A175:$L962,12,FALSE)</f>
        <v>1610</v>
      </c>
      <c r="AB1161" s="251">
        <f t="shared" si="240"/>
        <v>-5.2941176470588234</v>
      </c>
      <c r="AC1161" s="251">
        <f t="shared" si="241"/>
        <v>0</v>
      </c>
      <c r="AD1161" s="83"/>
    </row>
    <row r="1162" spans="1:30" s="64" customFormat="1" ht="14.1" customHeight="1">
      <c r="A1162" s="64">
        <v>170</v>
      </c>
      <c r="B1162" s="16" t="str">
        <f t="shared" si="242"/>
        <v>설탕/삼양kg황설탕삼양</v>
      </c>
      <c r="C1162" s="85"/>
      <c r="D1162" s="93" t="s">
        <v>143</v>
      </c>
      <c r="E1162" s="93" t="s">
        <v>150</v>
      </c>
      <c r="F1162" s="93" t="s">
        <v>853</v>
      </c>
      <c r="G1162" s="85" t="s">
        <v>418</v>
      </c>
      <c r="H1162" s="93" t="s">
        <v>152</v>
      </c>
      <c r="I1162" s="88" t="s">
        <v>852</v>
      </c>
      <c r="J1162" s="68" t="str">
        <f>VLOOKUP($A1162,[1]전년동월vs전월vs당월!$A$994:$AA$1768,12,FALSE)</f>
        <v>-</v>
      </c>
      <c r="K1162" s="68" t="s">
        <v>628</v>
      </c>
      <c r="L1162" s="69">
        <f>VLOOKUP($A1162,공산품!$A176:$L963,9,FALSE)</f>
        <v>1810</v>
      </c>
      <c r="M1162" s="251" t="e">
        <f t="shared" si="234"/>
        <v>#VALUE!</v>
      </c>
      <c r="N1162" s="251" t="e">
        <f t="shared" si="235"/>
        <v>#VALUE!</v>
      </c>
      <c r="O1162" s="68">
        <f>VLOOKUP($A1162,[1]전년동월vs전월vs당월!$A$994:$AA$1768,17,FALSE)</f>
        <v>2200</v>
      </c>
      <c r="P1162" s="68">
        <v>2200</v>
      </c>
      <c r="Q1162" s="69" t="str">
        <f>VLOOKUP($A1162,공산품!$A176:$L963,10,FALSE)</f>
        <v>-</v>
      </c>
      <c r="R1162" s="251" t="e">
        <f t="shared" si="236"/>
        <v>#VALUE!</v>
      </c>
      <c r="S1162" s="251" t="e">
        <f t="shared" si="237"/>
        <v>#VALUE!</v>
      </c>
      <c r="T1162" s="68">
        <f>VLOOKUP($A1162,[1]전년동월vs전월vs당월!$A$994:$AA$1768,22,FALSE)</f>
        <v>1960</v>
      </c>
      <c r="U1162" s="68">
        <v>1960</v>
      </c>
      <c r="V1162" s="69">
        <f>VLOOKUP($A1162,공산품!$A176:$L963,11,FALSE)</f>
        <v>2060</v>
      </c>
      <c r="W1162" s="251">
        <f t="shared" si="238"/>
        <v>5.1020408163265305</v>
      </c>
      <c r="X1162" s="251">
        <f t="shared" si="239"/>
        <v>5.1020408163265305</v>
      </c>
      <c r="Y1162" s="68">
        <f>VLOOKUP($A1162,[1]전년동월vs전월vs당월!$A$994:$AA$1768,27,FALSE)</f>
        <v>2060</v>
      </c>
      <c r="Z1162" s="68">
        <v>2060</v>
      </c>
      <c r="AA1162" s="69">
        <f>VLOOKUP($A1162,공산품!$A176:$L963,12,FALSE)</f>
        <v>2060</v>
      </c>
      <c r="AB1162" s="251">
        <f t="shared" si="240"/>
        <v>0</v>
      </c>
      <c r="AC1162" s="251">
        <f t="shared" si="241"/>
        <v>0</v>
      </c>
      <c r="AD1162" s="83"/>
    </row>
    <row r="1163" spans="1:30" s="64" customFormat="1" ht="14.1" customHeight="1">
      <c r="A1163" s="64">
        <v>171</v>
      </c>
      <c r="B1163" s="16" t="str">
        <f t="shared" si="242"/>
        <v>설탕kg백설탕대한제당</v>
      </c>
      <c r="C1163" s="85"/>
      <c r="D1163" s="93" t="s">
        <v>143</v>
      </c>
      <c r="E1163" s="93" t="s">
        <v>150</v>
      </c>
      <c r="F1163" s="93"/>
      <c r="G1163" s="85" t="s">
        <v>418</v>
      </c>
      <c r="H1163" s="93" t="s">
        <v>151</v>
      </c>
      <c r="I1163" s="88" t="s">
        <v>854</v>
      </c>
      <c r="J1163" s="68" t="str">
        <f>VLOOKUP($A1163,[1]전년동월vs전월vs당월!$A$994:$AA$1768,12,FALSE)</f>
        <v>-</v>
      </c>
      <c r="K1163" s="68" t="s">
        <v>628</v>
      </c>
      <c r="L1163" s="69" t="str">
        <f>VLOOKUP($A1163,공산품!$A177:$L964,9,FALSE)</f>
        <v>-</v>
      </c>
      <c r="M1163" s="251" t="e">
        <f t="shared" si="234"/>
        <v>#VALUE!</v>
      </c>
      <c r="N1163" s="251" t="e">
        <f t="shared" si="235"/>
        <v>#VALUE!</v>
      </c>
      <c r="O1163" s="68">
        <f>VLOOKUP($A1163,[1]전년동월vs전월vs당월!$A$994:$AA$1768,17,FALSE)</f>
        <v>1800</v>
      </c>
      <c r="P1163" s="68">
        <v>1800</v>
      </c>
      <c r="Q1163" s="69" t="str">
        <f>VLOOKUP($A1163,공산품!$A177:$L964,10,FALSE)</f>
        <v>-</v>
      </c>
      <c r="R1163" s="251" t="e">
        <f t="shared" si="236"/>
        <v>#VALUE!</v>
      </c>
      <c r="S1163" s="251" t="e">
        <f t="shared" si="237"/>
        <v>#VALUE!</v>
      </c>
      <c r="T1163" s="68">
        <f>VLOOKUP($A1163,[1]전년동월vs전월vs당월!$A$994:$AA$1768,22,FALSE)</f>
        <v>1640</v>
      </c>
      <c r="U1163" s="68">
        <v>1580</v>
      </c>
      <c r="V1163" s="69">
        <f>VLOOKUP($A1163,공산품!$A177:$L964,11,FALSE)</f>
        <v>1580</v>
      </c>
      <c r="W1163" s="251">
        <f t="shared" si="238"/>
        <v>-3.6585365853658538</v>
      </c>
      <c r="X1163" s="251">
        <f t="shared" si="239"/>
        <v>0</v>
      </c>
      <c r="Y1163" s="68">
        <f>VLOOKUP($A1163,[1]전년동월vs전월vs당월!$A$994:$AA$1768,27,FALSE)</f>
        <v>1600</v>
      </c>
      <c r="Z1163" s="68">
        <v>1600</v>
      </c>
      <c r="AA1163" s="69">
        <f>VLOOKUP($A1163,공산품!$A177:$L964,12,FALSE)</f>
        <v>1600</v>
      </c>
      <c r="AB1163" s="251">
        <f t="shared" si="240"/>
        <v>0</v>
      </c>
      <c r="AC1163" s="251">
        <f t="shared" si="241"/>
        <v>0</v>
      </c>
      <c r="AD1163" s="83"/>
    </row>
    <row r="1164" spans="1:30" s="64" customFormat="1" ht="14.1" customHeight="1">
      <c r="A1164" s="64">
        <v>172</v>
      </c>
      <c r="B1164" s="16" t="str">
        <f t="shared" si="242"/>
        <v>설탕원당100/청정원kg유기농황설탕청정원</v>
      </c>
      <c r="C1164" s="85"/>
      <c r="D1164" s="93" t="s">
        <v>143</v>
      </c>
      <c r="E1164" s="93" t="s">
        <v>150</v>
      </c>
      <c r="F1164" s="93" t="s">
        <v>855</v>
      </c>
      <c r="G1164" s="85" t="s">
        <v>418</v>
      </c>
      <c r="H1164" s="92" t="s">
        <v>856</v>
      </c>
      <c r="I1164" s="87" t="s">
        <v>655</v>
      </c>
      <c r="J1164" s="68" t="str">
        <f>VLOOKUP($A1164,[1]전년동월vs전월vs당월!$A$994:$AA$1768,12,FALSE)</f>
        <v>-</v>
      </c>
      <c r="K1164" s="68" t="s">
        <v>628</v>
      </c>
      <c r="L1164" s="69" t="str">
        <f>VLOOKUP($A1164,공산품!$A178:$L965,9,FALSE)</f>
        <v>-</v>
      </c>
      <c r="M1164" s="251" t="e">
        <f t="shared" si="234"/>
        <v>#VALUE!</v>
      </c>
      <c r="N1164" s="251" t="e">
        <f t="shared" si="235"/>
        <v>#VALUE!</v>
      </c>
      <c r="O1164" s="68" t="str">
        <f>VLOOKUP($A1164,[1]전년동월vs전월vs당월!$A$994:$AA$1768,17,FALSE)</f>
        <v>-</v>
      </c>
      <c r="P1164" s="68" t="s">
        <v>628</v>
      </c>
      <c r="Q1164" s="69" t="str">
        <f>VLOOKUP($A1164,공산품!$A178:$L965,10,FALSE)</f>
        <v>-</v>
      </c>
      <c r="R1164" s="251" t="e">
        <f t="shared" si="236"/>
        <v>#VALUE!</v>
      </c>
      <c r="S1164" s="251" t="e">
        <f t="shared" si="237"/>
        <v>#VALUE!</v>
      </c>
      <c r="T1164" s="68">
        <f>VLOOKUP($A1164,[1]전년동월vs전월vs당월!$A$994:$AA$1768,22,FALSE)</f>
        <v>6750</v>
      </c>
      <c r="U1164" s="68">
        <v>6300</v>
      </c>
      <c r="V1164" s="69">
        <f>VLOOKUP($A1164,공산품!$A178:$L965,11,FALSE)</f>
        <v>6300</v>
      </c>
      <c r="W1164" s="251">
        <f t="shared" si="238"/>
        <v>-6.666666666666667</v>
      </c>
      <c r="X1164" s="251">
        <f t="shared" si="239"/>
        <v>0</v>
      </c>
      <c r="Y1164" s="68">
        <f>VLOOKUP($A1164,[1]전년동월vs전월vs당월!$A$994:$AA$1768,27,FALSE)</f>
        <v>6300</v>
      </c>
      <c r="Z1164" s="68">
        <v>6300</v>
      </c>
      <c r="AA1164" s="69">
        <f>VLOOKUP($A1164,공산품!$A178:$L965,12,FALSE)</f>
        <v>6300</v>
      </c>
      <c r="AB1164" s="251">
        <f t="shared" si="240"/>
        <v>0</v>
      </c>
      <c r="AC1164" s="251">
        <f t="shared" si="241"/>
        <v>0</v>
      </c>
      <c r="AD1164" s="83"/>
    </row>
    <row r="1165" spans="1:30" s="64" customFormat="1" ht="14.1" customHeight="1">
      <c r="A1165" s="64">
        <v>173</v>
      </c>
      <c r="B1165" s="16" t="str">
        <f t="shared" si="242"/>
        <v>설탕원당100/청정원kg유기농흑설탕청정원</v>
      </c>
      <c r="C1165" s="85"/>
      <c r="D1165" s="93" t="s">
        <v>143</v>
      </c>
      <c r="E1165" s="93" t="s">
        <v>150</v>
      </c>
      <c r="F1165" s="93" t="s">
        <v>855</v>
      </c>
      <c r="G1165" s="85" t="s">
        <v>418</v>
      </c>
      <c r="H1165" s="93" t="s">
        <v>857</v>
      </c>
      <c r="I1165" s="87" t="s">
        <v>655</v>
      </c>
      <c r="J1165" s="68" t="str">
        <f>VLOOKUP($A1165,[1]전년동월vs전월vs당월!$A$994:$AA$1768,12,FALSE)</f>
        <v>-</v>
      </c>
      <c r="K1165" s="68" t="s">
        <v>628</v>
      </c>
      <c r="L1165" s="69" t="str">
        <f>VLOOKUP($A1165,공산품!$A179:$L966,9,FALSE)</f>
        <v>-</v>
      </c>
      <c r="M1165" s="251" t="e">
        <f t="shared" si="234"/>
        <v>#VALUE!</v>
      </c>
      <c r="N1165" s="251" t="e">
        <f t="shared" si="235"/>
        <v>#VALUE!</v>
      </c>
      <c r="O1165" s="68" t="str">
        <f>VLOOKUP($A1165,[1]전년동월vs전월vs당월!$A$994:$AA$1768,17,FALSE)</f>
        <v>-</v>
      </c>
      <c r="P1165" s="68" t="s">
        <v>628</v>
      </c>
      <c r="Q1165" s="69" t="str">
        <f>VLOOKUP($A1165,공산품!$A179:$L966,10,FALSE)</f>
        <v>-</v>
      </c>
      <c r="R1165" s="251" t="e">
        <f t="shared" si="236"/>
        <v>#VALUE!</v>
      </c>
      <c r="S1165" s="251" t="e">
        <f t="shared" si="237"/>
        <v>#VALUE!</v>
      </c>
      <c r="T1165" s="68">
        <f>VLOOKUP($A1165,[1]전년동월vs전월vs당월!$A$994:$AA$1768,22,FALSE)</f>
        <v>6750</v>
      </c>
      <c r="U1165" s="68">
        <v>6300</v>
      </c>
      <c r="V1165" s="69">
        <f>VLOOKUP($A1165,공산품!$A179:$L966,11,FALSE)</f>
        <v>6300</v>
      </c>
      <c r="W1165" s="251">
        <f t="shared" si="238"/>
        <v>-6.666666666666667</v>
      </c>
      <c r="X1165" s="251">
        <f t="shared" si="239"/>
        <v>0</v>
      </c>
      <c r="Y1165" s="68">
        <f>VLOOKUP($A1165,[1]전년동월vs전월vs당월!$A$994:$AA$1768,27,FALSE)</f>
        <v>6300</v>
      </c>
      <c r="Z1165" s="68">
        <v>6300</v>
      </c>
      <c r="AA1165" s="69">
        <f>VLOOKUP($A1165,공산품!$A179:$L966,12,FALSE)</f>
        <v>6300</v>
      </c>
      <c r="AB1165" s="251">
        <f t="shared" si="240"/>
        <v>0</v>
      </c>
      <c r="AC1165" s="251">
        <f t="shared" si="241"/>
        <v>0</v>
      </c>
      <c r="AD1165" s="83"/>
    </row>
    <row r="1166" spans="1:30" s="64" customFormat="1" ht="14.1" customHeight="1">
      <c r="A1166" s="64">
        <v>174</v>
      </c>
      <c r="B1166" s="16" t="str">
        <f t="shared" si="242"/>
        <v>설탕/대한제당kg황설탕대한제당</v>
      </c>
      <c r="C1166" s="85"/>
      <c r="D1166" s="93" t="s">
        <v>143</v>
      </c>
      <c r="E1166" s="93" t="s">
        <v>150</v>
      </c>
      <c r="F1166" s="93" t="s">
        <v>858</v>
      </c>
      <c r="G1166" s="85" t="s">
        <v>418</v>
      </c>
      <c r="H1166" s="93" t="s">
        <v>152</v>
      </c>
      <c r="I1166" s="88" t="s">
        <v>854</v>
      </c>
      <c r="J1166" s="68" t="str">
        <f>VLOOKUP($A1166,[1]전년동월vs전월vs당월!$A$994:$AA$1768,12,FALSE)</f>
        <v>-</v>
      </c>
      <c r="K1166" s="68" t="s">
        <v>628</v>
      </c>
      <c r="L1166" s="69" t="str">
        <f>VLOOKUP($A1166,공산품!$A180:$L967,9,FALSE)</f>
        <v>-</v>
      </c>
      <c r="M1166" s="251" t="e">
        <f t="shared" si="234"/>
        <v>#VALUE!</v>
      </c>
      <c r="N1166" s="251" t="e">
        <f t="shared" si="235"/>
        <v>#VALUE!</v>
      </c>
      <c r="O1166" s="68" t="str">
        <f>VLOOKUP($A1166,[1]전년동월vs전월vs당월!$A$994:$AA$1768,17,FALSE)</f>
        <v>-</v>
      </c>
      <c r="P1166" s="68" t="s">
        <v>628</v>
      </c>
      <c r="Q1166" s="69">
        <f>VLOOKUP($A1166,공산품!$A180:$L967,10,FALSE)</f>
        <v>1870</v>
      </c>
      <c r="R1166" s="251" t="e">
        <f t="shared" si="236"/>
        <v>#VALUE!</v>
      </c>
      <c r="S1166" s="251" t="e">
        <f t="shared" si="237"/>
        <v>#VALUE!</v>
      </c>
      <c r="T1166" s="68">
        <f>VLOOKUP($A1166,[1]전년동월vs전월vs당월!$A$994:$AA$1768,22,FALSE)</f>
        <v>2010</v>
      </c>
      <c r="U1166" s="68">
        <v>2000</v>
      </c>
      <c r="V1166" s="69">
        <f>VLOOKUP($A1166,공산품!$A180:$L967,11,FALSE)</f>
        <v>2000</v>
      </c>
      <c r="W1166" s="251">
        <f t="shared" si="238"/>
        <v>-0.49751243781094528</v>
      </c>
      <c r="X1166" s="251">
        <f t="shared" si="239"/>
        <v>0</v>
      </c>
      <c r="Y1166" s="68">
        <f>VLOOKUP($A1166,[1]전년동월vs전월vs당월!$A$994:$AA$1768,27,FALSE)</f>
        <v>1850</v>
      </c>
      <c r="Z1166" s="68">
        <v>1850</v>
      </c>
      <c r="AA1166" s="69">
        <f>VLOOKUP($A1166,공산품!$A180:$L967,12,FALSE)</f>
        <v>1850</v>
      </c>
      <c r="AB1166" s="251">
        <f t="shared" si="240"/>
        <v>0</v>
      </c>
      <c r="AC1166" s="251">
        <f t="shared" si="241"/>
        <v>0</v>
      </c>
      <c r="AD1166" s="83"/>
    </row>
    <row r="1167" spans="1:30" s="64" customFormat="1" ht="14.1" customHeight="1">
      <c r="A1167" s="64">
        <v>175</v>
      </c>
      <c r="B1167" s="16" t="str">
        <f t="shared" si="242"/>
        <v>두부국산340g찌개두부풀무원</v>
      </c>
      <c r="C1167" s="86">
        <v>44</v>
      </c>
      <c r="D1167" s="93" t="s">
        <v>534</v>
      </c>
      <c r="E1167" s="92" t="s">
        <v>859</v>
      </c>
      <c r="F1167" s="92" t="s">
        <v>195</v>
      </c>
      <c r="G1167" s="86" t="s">
        <v>181</v>
      </c>
      <c r="H1167" s="93" t="s">
        <v>860</v>
      </c>
      <c r="I1167" s="87" t="s">
        <v>395</v>
      </c>
      <c r="J1167" s="68" t="str">
        <f>VLOOKUP($A1167,[1]전년동월vs전월vs당월!$A$994:$AA$1768,12,FALSE)</f>
        <v>-</v>
      </c>
      <c r="K1167" s="68" t="s">
        <v>628</v>
      </c>
      <c r="L1167" s="69" t="str">
        <f>VLOOKUP($A1167,공산품!$A181:$L968,9,FALSE)</f>
        <v>-</v>
      </c>
      <c r="M1167" s="251" t="e">
        <f t="shared" si="234"/>
        <v>#VALUE!</v>
      </c>
      <c r="N1167" s="251" t="e">
        <f t="shared" si="235"/>
        <v>#VALUE!</v>
      </c>
      <c r="O1167" s="68" t="str">
        <f>VLOOKUP($A1167,[1]전년동월vs전월vs당월!$A$994:$AA$1768,17,FALSE)</f>
        <v>-</v>
      </c>
      <c r="P1167" s="68" t="s">
        <v>628</v>
      </c>
      <c r="Q1167" s="69" t="str">
        <f>VLOOKUP($A1167,공산품!$A181:$L968,10,FALSE)</f>
        <v>-</v>
      </c>
      <c r="R1167" s="251" t="e">
        <f t="shared" si="236"/>
        <v>#VALUE!</v>
      </c>
      <c r="S1167" s="251" t="e">
        <f t="shared" si="237"/>
        <v>#VALUE!</v>
      </c>
      <c r="T1167" s="68">
        <f>VLOOKUP($A1167,[1]전년동월vs전월vs당월!$A$994:$AA$1768,22,FALSE)</f>
        <v>3400</v>
      </c>
      <c r="U1167" s="68">
        <v>1330</v>
      </c>
      <c r="V1167" s="69">
        <f>VLOOKUP($A1167,공산품!$A181:$L968,11,FALSE)</f>
        <v>3140</v>
      </c>
      <c r="W1167" s="251">
        <f t="shared" si="238"/>
        <v>-7.6470588235294121</v>
      </c>
      <c r="X1167" s="251">
        <f t="shared" si="239"/>
        <v>136.09022556390977</v>
      </c>
      <c r="Y1167" s="68">
        <f>VLOOKUP($A1167,[1]전년동월vs전월vs당월!$A$994:$AA$1768,27,FALSE)</f>
        <v>3230</v>
      </c>
      <c r="Z1167" s="68">
        <v>3230</v>
      </c>
      <c r="AA1167" s="69">
        <f>VLOOKUP($A1167,공산품!$A181:$L968,12,FALSE)</f>
        <v>3400</v>
      </c>
      <c r="AB1167" s="251">
        <f t="shared" si="240"/>
        <v>5.2631578947368425</v>
      </c>
      <c r="AC1167" s="251">
        <f t="shared" si="241"/>
        <v>5.2631578947368425</v>
      </c>
      <c r="AD1167" s="83"/>
    </row>
    <row r="1168" spans="1:30" s="64" customFormat="1" ht="14.1" customHeight="1">
      <c r="A1168" s="64">
        <v>176</v>
      </c>
      <c r="B1168" s="16" t="str">
        <f t="shared" si="242"/>
        <v>순두부미국산콩100 /풀무원400g풀무원</v>
      </c>
      <c r="C1168" s="85">
        <v>45</v>
      </c>
      <c r="D1168" s="93" t="s">
        <v>534</v>
      </c>
      <c r="E1168" s="93" t="s">
        <v>154</v>
      </c>
      <c r="F1168" s="93" t="s">
        <v>861</v>
      </c>
      <c r="G1168" s="85" t="s">
        <v>166</v>
      </c>
      <c r="H1168" s="93"/>
      <c r="I1168" s="87" t="s">
        <v>395</v>
      </c>
      <c r="J1168" s="68" t="str">
        <f>VLOOKUP($A1168,[1]전년동월vs전월vs당월!$A$994:$AA$1768,12,FALSE)</f>
        <v>-</v>
      </c>
      <c r="K1168" s="68" t="s">
        <v>628</v>
      </c>
      <c r="L1168" s="69" t="str">
        <f>VLOOKUP($A1168,공산품!$A182:$L969,9,FALSE)</f>
        <v>-</v>
      </c>
      <c r="M1168" s="251" t="e">
        <f t="shared" si="234"/>
        <v>#VALUE!</v>
      </c>
      <c r="N1168" s="251" t="e">
        <f t="shared" si="235"/>
        <v>#VALUE!</v>
      </c>
      <c r="O1168" s="68">
        <f>VLOOKUP($A1168,[1]전년동월vs전월vs당월!$A$994:$AA$1768,17,FALSE)</f>
        <v>1700</v>
      </c>
      <c r="P1168" s="68">
        <v>1800</v>
      </c>
      <c r="Q1168" s="69">
        <f>VLOOKUP($A1168,공산품!$A182:$L969,10,FALSE)</f>
        <v>1800</v>
      </c>
      <c r="R1168" s="251">
        <f t="shared" si="236"/>
        <v>5.882352941176471</v>
      </c>
      <c r="S1168" s="251">
        <f t="shared" si="237"/>
        <v>0</v>
      </c>
      <c r="T1168" s="68" t="str">
        <f>VLOOKUP($A1168,[1]전년동월vs전월vs당월!$A$994:$AA$1768,22,FALSE)</f>
        <v>-</v>
      </c>
      <c r="U1168" s="68" t="s">
        <v>628</v>
      </c>
      <c r="V1168" s="69" t="str">
        <f>VLOOKUP($A1168,공산품!$A182:$L969,11,FALSE)</f>
        <v>-</v>
      </c>
      <c r="W1168" s="251" t="e">
        <f t="shared" si="238"/>
        <v>#VALUE!</v>
      </c>
      <c r="X1168" s="251" t="e">
        <f t="shared" si="239"/>
        <v>#VALUE!</v>
      </c>
      <c r="Y1168" s="68" t="str">
        <f>VLOOKUP($A1168,[1]전년동월vs전월vs당월!$A$994:$AA$1768,27,FALSE)</f>
        <v>-</v>
      </c>
      <c r="Z1168" s="68" t="s">
        <v>628</v>
      </c>
      <c r="AA1168" s="69" t="str">
        <f>VLOOKUP($A1168,공산품!$A182:$L969,12,FALSE)</f>
        <v>-</v>
      </c>
      <c r="AB1168" s="251" t="e">
        <f t="shared" si="240"/>
        <v>#VALUE!</v>
      </c>
      <c r="AC1168" s="251" t="e">
        <f t="shared" si="241"/>
        <v>#VALUE!</v>
      </c>
      <c r="AD1168" s="83"/>
    </row>
    <row r="1169" spans="1:30" s="64" customFormat="1" ht="14.1" customHeight="1">
      <c r="A1169" s="64">
        <v>177</v>
      </c>
      <c r="B1169" s="16" t="str">
        <f t="shared" si="242"/>
        <v>순두부국산콩100/풀무원350g풀무원</v>
      </c>
      <c r="C1169" s="85"/>
      <c r="D1169" s="93" t="s">
        <v>534</v>
      </c>
      <c r="E1169" s="93" t="s">
        <v>154</v>
      </c>
      <c r="F1169" s="93" t="s">
        <v>862</v>
      </c>
      <c r="G1169" s="85" t="s">
        <v>2021</v>
      </c>
      <c r="H1169" s="93"/>
      <c r="I1169" s="87" t="s">
        <v>395</v>
      </c>
      <c r="J1169" s="68" t="str">
        <f>VLOOKUP($A1169,[1]전년동월vs전월vs당월!$A$994:$AA$1768,12,FALSE)</f>
        <v>-</v>
      </c>
      <c r="K1169" s="68" t="s">
        <v>628</v>
      </c>
      <c r="L1169" s="69" t="str">
        <f>VLOOKUP($A1169,공산품!$A183:$L970,9,FALSE)</f>
        <v>-</v>
      </c>
      <c r="M1169" s="251" t="e">
        <f t="shared" si="234"/>
        <v>#VALUE!</v>
      </c>
      <c r="N1169" s="251" t="e">
        <f t="shared" si="235"/>
        <v>#VALUE!</v>
      </c>
      <c r="O1169" s="68" t="str">
        <f>VLOOKUP($A1169,[1]전년동월vs전월vs당월!$A$994:$AA$1768,17,FALSE)</f>
        <v>-</v>
      </c>
      <c r="P1169" s="68" t="s">
        <v>628</v>
      </c>
      <c r="Q1169" s="69" t="str">
        <f>VLOOKUP($A1169,공산품!$A183:$L970,10,FALSE)</f>
        <v>-</v>
      </c>
      <c r="R1169" s="251" t="e">
        <f t="shared" si="236"/>
        <v>#VALUE!</v>
      </c>
      <c r="S1169" s="251" t="e">
        <f t="shared" si="237"/>
        <v>#VALUE!</v>
      </c>
      <c r="T1169" s="68">
        <f>VLOOKUP($A1169,[1]전년동월vs전월vs당월!$A$994:$AA$1768,22,FALSE)</f>
        <v>1570</v>
      </c>
      <c r="U1169" s="68">
        <v>1520</v>
      </c>
      <c r="V1169" s="69">
        <f>VLOOKUP($A1169,공산품!$A183:$L970,11,FALSE)</f>
        <v>1510</v>
      </c>
      <c r="W1169" s="251">
        <f t="shared" si="238"/>
        <v>-3.8216560509554141</v>
      </c>
      <c r="X1169" s="251">
        <f t="shared" si="239"/>
        <v>-0.65789473684210531</v>
      </c>
      <c r="Y1169" s="68">
        <f>VLOOKUP($A1169,[1]전년동월vs전월vs당월!$A$994:$AA$1768,27,FALSE)</f>
        <v>1600</v>
      </c>
      <c r="Z1169" s="68">
        <v>1600</v>
      </c>
      <c r="AA1169" s="69">
        <f>VLOOKUP($A1169,공산품!$A183:$L970,12,FALSE)</f>
        <v>1600</v>
      </c>
      <c r="AB1169" s="251">
        <f t="shared" si="240"/>
        <v>0</v>
      </c>
      <c r="AC1169" s="251">
        <f t="shared" si="241"/>
        <v>0</v>
      </c>
      <c r="AD1169" s="83"/>
    </row>
    <row r="1170" spans="1:30" s="64" customFormat="1" ht="14.1" customHeight="1">
      <c r="A1170" s="64">
        <v>178</v>
      </c>
      <c r="B1170" s="16" t="str">
        <f t="shared" si="242"/>
        <v>순두부국산콩100/농협400g농협</v>
      </c>
      <c r="C1170" s="85"/>
      <c r="D1170" s="93" t="s">
        <v>534</v>
      </c>
      <c r="E1170" s="93" t="s">
        <v>154</v>
      </c>
      <c r="F1170" s="93" t="s">
        <v>863</v>
      </c>
      <c r="G1170" s="85" t="s">
        <v>166</v>
      </c>
      <c r="H1170" s="103"/>
      <c r="I1170" s="87" t="s">
        <v>659</v>
      </c>
      <c r="J1170" s="68" t="str">
        <f>VLOOKUP($A1170,[1]전년동월vs전월vs당월!$A$994:$AA$1768,12,FALSE)</f>
        <v>-</v>
      </c>
      <c r="K1170" s="68" t="s">
        <v>628</v>
      </c>
      <c r="L1170" s="69" t="str">
        <f>VLOOKUP($A1170,공산품!$A184:$L971,9,FALSE)</f>
        <v>-</v>
      </c>
      <c r="M1170" s="251" t="e">
        <f t="shared" si="234"/>
        <v>#VALUE!</v>
      </c>
      <c r="N1170" s="251" t="e">
        <f t="shared" si="235"/>
        <v>#VALUE!</v>
      </c>
      <c r="O1170" s="68" t="str">
        <f>VLOOKUP($A1170,[1]전년동월vs전월vs당월!$A$994:$AA$1768,17,FALSE)</f>
        <v>-</v>
      </c>
      <c r="P1170" s="68" t="s">
        <v>628</v>
      </c>
      <c r="Q1170" s="69" t="str">
        <f>VLOOKUP($A1170,공산품!$A184:$L971,10,FALSE)</f>
        <v>-</v>
      </c>
      <c r="R1170" s="251" t="e">
        <f t="shared" si="236"/>
        <v>#VALUE!</v>
      </c>
      <c r="S1170" s="251" t="e">
        <f t="shared" si="237"/>
        <v>#VALUE!</v>
      </c>
      <c r="T1170" s="68">
        <f>VLOOKUP($A1170,[1]전년동월vs전월vs당월!$A$994:$AA$1768,22,FALSE)</f>
        <v>1840</v>
      </c>
      <c r="U1170" s="68" t="s">
        <v>628</v>
      </c>
      <c r="V1170" s="69" t="str">
        <f>VLOOKUP($A1170,공산품!$A184:$L971,11,FALSE)</f>
        <v>-</v>
      </c>
      <c r="W1170" s="251" t="e">
        <f t="shared" si="238"/>
        <v>#VALUE!</v>
      </c>
      <c r="X1170" s="251" t="e">
        <f t="shared" si="239"/>
        <v>#VALUE!</v>
      </c>
      <c r="Y1170" s="68">
        <f>VLOOKUP($A1170,[1]전년동월vs전월vs당월!$A$994:$AA$1768,27,FALSE)</f>
        <v>1580</v>
      </c>
      <c r="Z1170" s="68">
        <v>1800</v>
      </c>
      <c r="AA1170" s="69">
        <f>VLOOKUP($A1170,공산품!$A184:$L971,12,FALSE)</f>
        <v>1800</v>
      </c>
      <c r="AB1170" s="251">
        <f t="shared" si="240"/>
        <v>13.924050632911392</v>
      </c>
      <c r="AC1170" s="251">
        <f t="shared" si="241"/>
        <v>0</v>
      </c>
      <c r="AD1170" s="83"/>
    </row>
    <row r="1171" spans="1:30" s="64" customFormat="1" ht="14.1" customHeight="1">
      <c r="A1171" s="64">
        <v>179</v>
      </c>
      <c r="B1171" s="16" t="str">
        <f t="shared" si="242"/>
        <v>순두부400g종가집순두부대상</v>
      </c>
      <c r="C1171" s="85"/>
      <c r="D1171" s="93" t="s">
        <v>534</v>
      </c>
      <c r="E1171" s="93" t="s">
        <v>154</v>
      </c>
      <c r="F1171" s="93"/>
      <c r="G1171" s="85" t="s">
        <v>166</v>
      </c>
      <c r="H1171" s="103" t="s">
        <v>864</v>
      </c>
      <c r="I1171" s="87" t="s">
        <v>388</v>
      </c>
      <c r="J1171" s="68" t="str">
        <f>VLOOKUP($A1171,[1]전년동월vs전월vs당월!$A$994:$AA$1768,12,FALSE)</f>
        <v>-</v>
      </c>
      <c r="K1171" s="68" t="s">
        <v>628</v>
      </c>
      <c r="L1171" s="69">
        <f>VLOOKUP($A1171,공산품!$A185:$L972,9,FALSE)</f>
        <v>1890</v>
      </c>
      <c r="M1171" s="251" t="e">
        <f t="shared" si="234"/>
        <v>#VALUE!</v>
      </c>
      <c r="N1171" s="251" t="e">
        <f t="shared" si="235"/>
        <v>#VALUE!</v>
      </c>
      <c r="O1171" s="68">
        <f>VLOOKUP($A1171,[1]전년동월vs전월vs당월!$A$994:$AA$1768,17,FALSE)</f>
        <v>1600</v>
      </c>
      <c r="P1171" s="68">
        <v>1700</v>
      </c>
      <c r="Q1171" s="69">
        <f>VLOOKUP($A1171,공산품!$A185:$L972,10,FALSE)</f>
        <v>1700</v>
      </c>
      <c r="R1171" s="251">
        <f t="shared" si="236"/>
        <v>6.25</v>
      </c>
      <c r="S1171" s="251">
        <f t="shared" si="237"/>
        <v>0</v>
      </c>
      <c r="T1171" s="68">
        <f>VLOOKUP($A1171,[1]전년동월vs전월vs당월!$A$994:$AA$1768,22,FALSE)</f>
        <v>1820</v>
      </c>
      <c r="U1171" s="68">
        <v>1820</v>
      </c>
      <c r="V1171" s="69">
        <f>VLOOKUP($A1171,공산품!$A185:$L972,11,FALSE)</f>
        <v>1820</v>
      </c>
      <c r="W1171" s="251">
        <f t="shared" si="238"/>
        <v>0</v>
      </c>
      <c r="X1171" s="251">
        <f t="shared" si="239"/>
        <v>0</v>
      </c>
      <c r="Y1171" s="68">
        <f>VLOOKUP($A1171,[1]전년동월vs전월vs당월!$A$994:$AA$1768,27,FALSE)</f>
        <v>1720</v>
      </c>
      <c r="Z1171" s="68">
        <v>1720</v>
      </c>
      <c r="AA1171" s="69">
        <f>VLOOKUP($A1171,공산품!$A185:$L972,12,FALSE)</f>
        <v>1720</v>
      </c>
      <c r="AB1171" s="251">
        <f t="shared" si="240"/>
        <v>0</v>
      </c>
      <c r="AC1171" s="251">
        <f t="shared" si="241"/>
        <v>0</v>
      </c>
      <c r="AD1171" s="83"/>
    </row>
    <row r="1172" spans="1:30" s="64" customFormat="1" ht="14.1" customHeight="1">
      <c r="A1172" s="64">
        <v>180</v>
      </c>
      <c r="B1172" s="16" t="str">
        <f t="shared" si="242"/>
        <v>연두부국산콩100/풀무원250g풀무원</v>
      </c>
      <c r="C1172" s="85">
        <v>46</v>
      </c>
      <c r="D1172" s="93" t="s">
        <v>534</v>
      </c>
      <c r="E1172" s="92" t="s">
        <v>155</v>
      </c>
      <c r="F1172" s="92" t="s">
        <v>862</v>
      </c>
      <c r="G1172" s="86" t="s">
        <v>865</v>
      </c>
      <c r="H1172" s="92"/>
      <c r="I1172" s="88" t="s">
        <v>395</v>
      </c>
      <c r="J1172" s="68" t="str">
        <f>VLOOKUP($A1172,[1]전년동월vs전월vs당월!$A$994:$AA$1768,12,FALSE)</f>
        <v>-</v>
      </c>
      <c r="K1172" s="68" t="s">
        <v>628</v>
      </c>
      <c r="L1172" s="69" t="str">
        <f>VLOOKUP($A1172,공산품!$A186:$L973,9,FALSE)</f>
        <v>-</v>
      </c>
      <c r="M1172" s="251" t="e">
        <f t="shared" si="234"/>
        <v>#VALUE!</v>
      </c>
      <c r="N1172" s="251" t="e">
        <f t="shared" si="235"/>
        <v>#VALUE!</v>
      </c>
      <c r="O1172" s="68" t="str">
        <f>VLOOKUP($A1172,[1]전년동월vs전월vs당월!$A$994:$AA$1768,17,FALSE)</f>
        <v>-</v>
      </c>
      <c r="P1172" s="68" t="s">
        <v>628</v>
      </c>
      <c r="Q1172" s="69" t="str">
        <f>VLOOKUP($A1172,공산품!$A186:$L973,10,FALSE)</f>
        <v>-</v>
      </c>
      <c r="R1172" s="251" t="e">
        <f t="shared" si="236"/>
        <v>#VALUE!</v>
      </c>
      <c r="S1172" s="251" t="e">
        <f t="shared" si="237"/>
        <v>#VALUE!</v>
      </c>
      <c r="T1172" s="68">
        <f>VLOOKUP($A1172,[1]전년동월vs전월vs당월!$A$994:$AA$1768,22,FALSE)</f>
        <v>1490</v>
      </c>
      <c r="U1172" s="68">
        <v>1470</v>
      </c>
      <c r="V1172" s="69">
        <f>VLOOKUP($A1172,공산품!$A186:$L973,11,FALSE)</f>
        <v>1460</v>
      </c>
      <c r="W1172" s="251">
        <f t="shared" si="238"/>
        <v>-2.0134228187919465</v>
      </c>
      <c r="X1172" s="251">
        <f t="shared" si="239"/>
        <v>-0.68027210884353739</v>
      </c>
      <c r="Y1172" s="68">
        <f>VLOOKUP($A1172,[1]전년동월vs전월vs당월!$A$994:$AA$1768,27,FALSE)</f>
        <v>1500</v>
      </c>
      <c r="Z1172" s="68">
        <v>1500</v>
      </c>
      <c r="AA1172" s="69">
        <f>VLOOKUP($A1172,공산품!$A186:$L973,12,FALSE)</f>
        <v>1500</v>
      </c>
      <c r="AB1172" s="251">
        <f t="shared" si="240"/>
        <v>0</v>
      </c>
      <c r="AC1172" s="251">
        <f t="shared" si="241"/>
        <v>0</v>
      </c>
      <c r="AD1172" s="83"/>
    </row>
    <row r="1173" spans="1:30" s="64" customFormat="1" ht="14.1" customHeight="1">
      <c r="A1173" s="64">
        <v>181</v>
      </c>
      <c r="B1173" s="16" t="str">
        <f t="shared" si="242"/>
        <v>연두부국산100/농협300g하나가득농협</v>
      </c>
      <c r="C1173" s="85"/>
      <c r="D1173" s="93" t="s">
        <v>534</v>
      </c>
      <c r="E1173" s="93" t="s">
        <v>155</v>
      </c>
      <c r="F1173" s="92" t="s">
        <v>866</v>
      </c>
      <c r="G1173" s="85" t="s">
        <v>301</v>
      </c>
      <c r="H1173" s="93" t="s">
        <v>867</v>
      </c>
      <c r="I1173" s="87" t="s">
        <v>659</v>
      </c>
      <c r="J1173" s="68" t="str">
        <f>VLOOKUP($A1173,[1]전년동월vs전월vs당월!$A$994:$AA$1768,12,FALSE)</f>
        <v>-</v>
      </c>
      <c r="K1173" s="68" t="s">
        <v>628</v>
      </c>
      <c r="L1173" s="69" t="str">
        <f>VLOOKUP($A1173,공산품!$A187:$L974,9,FALSE)</f>
        <v>-</v>
      </c>
      <c r="M1173" s="251" t="e">
        <f t="shared" si="234"/>
        <v>#VALUE!</v>
      </c>
      <c r="N1173" s="251" t="e">
        <f t="shared" si="235"/>
        <v>#VALUE!</v>
      </c>
      <c r="O1173" s="68" t="str">
        <f>VLOOKUP($A1173,[1]전년동월vs전월vs당월!$A$994:$AA$1768,17,FALSE)</f>
        <v>-</v>
      </c>
      <c r="P1173" s="68" t="s">
        <v>628</v>
      </c>
      <c r="Q1173" s="69" t="str">
        <f>VLOOKUP($A1173,공산품!$A187:$L974,10,FALSE)</f>
        <v>-</v>
      </c>
      <c r="R1173" s="251" t="e">
        <f t="shared" si="236"/>
        <v>#VALUE!</v>
      </c>
      <c r="S1173" s="251" t="e">
        <f t="shared" si="237"/>
        <v>#VALUE!</v>
      </c>
      <c r="T1173" s="68" t="str">
        <f>VLOOKUP($A1173,[1]전년동월vs전월vs당월!$A$994:$AA$1768,22,FALSE)</f>
        <v>-</v>
      </c>
      <c r="U1173" s="68" t="s">
        <v>628</v>
      </c>
      <c r="V1173" s="69" t="str">
        <f>VLOOKUP($A1173,공산품!$A187:$L974,11,FALSE)</f>
        <v>-</v>
      </c>
      <c r="W1173" s="251" t="e">
        <f t="shared" si="238"/>
        <v>#VALUE!</v>
      </c>
      <c r="X1173" s="251" t="e">
        <f t="shared" si="239"/>
        <v>#VALUE!</v>
      </c>
      <c r="Y1173" s="68">
        <f>VLOOKUP($A1173,[1]전년동월vs전월vs당월!$A$994:$AA$1768,27,FALSE)</f>
        <v>1530</v>
      </c>
      <c r="Z1173" s="68">
        <v>1530</v>
      </c>
      <c r="AA1173" s="69">
        <f>VLOOKUP($A1173,공산품!$A187:$L974,12,FALSE)</f>
        <v>1530</v>
      </c>
      <c r="AB1173" s="251">
        <f t="shared" si="240"/>
        <v>0</v>
      </c>
      <c r="AC1173" s="251">
        <f t="shared" si="241"/>
        <v>0</v>
      </c>
      <c r="AD1173" s="83"/>
    </row>
    <row r="1174" spans="1:30" s="64" customFormat="1" ht="14.1" customHeight="1">
      <c r="A1174" s="64">
        <v>182</v>
      </c>
      <c r="B1174" s="16" t="str">
        <f t="shared" si="242"/>
        <v>완두콩,냉동3kg삼아</v>
      </c>
      <c r="C1174" s="85">
        <v>47</v>
      </c>
      <c r="D1174" s="93" t="s">
        <v>534</v>
      </c>
      <c r="E1174" s="92" t="s">
        <v>868</v>
      </c>
      <c r="F1174" s="93"/>
      <c r="G1174" s="85" t="s">
        <v>133</v>
      </c>
      <c r="H1174" s="92"/>
      <c r="I1174" s="88" t="s">
        <v>869</v>
      </c>
      <c r="J1174" s="68" t="str">
        <f>VLOOKUP($A1174,[1]전년동월vs전월vs당월!$A$994:$AA$1768,12,FALSE)</f>
        <v>-</v>
      </c>
      <c r="K1174" s="68" t="s">
        <v>628</v>
      </c>
      <c r="L1174" s="69" t="str">
        <f>VLOOKUP($A1174,공산품!$A188:$L975,9,FALSE)</f>
        <v>-</v>
      </c>
      <c r="M1174" s="251" t="e">
        <f t="shared" si="234"/>
        <v>#VALUE!</v>
      </c>
      <c r="N1174" s="251" t="e">
        <f t="shared" si="235"/>
        <v>#VALUE!</v>
      </c>
      <c r="O1174" s="68" t="str">
        <f>VLOOKUP($A1174,[1]전년동월vs전월vs당월!$A$994:$AA$1768,17,FALSE)</f>
        <v>-</v>
      </c>
      <c r="P1174" s="68" t="s">
        <v>628</v>
      </c>
      <c r="Q1174" s="69" t="str">
        <f>VLOOKUP($A1174,공산품!$A188:$L975,10,FALSE)</f>
        <v>-</v>
      </c>
      <c r="R1174" s="251" t="e">
        <f t="shared" si="236"/>
        <v>#VALUE!</v>
      </c>
      <c r="S1174" s="251" t="e">
        <f t="shared" si="237"/>
        <v>#VALUE!</v>
      </c>
      <c r="T1174" s="68" t="str">
        <f>VLOOKUP($A1174,[1]전년동월vs전월vs당월!$A$994:$AA$1768,22,FALSE)</f>
        <v>-</v>
      </c>
      <c r="U1174" s="68" t="s">
        <v>628</v>
      </c>
      <c r="V1174" s="69" t="str">
        <f>VLOOKUP($A1174,공산품!$A188:$L975,11,FALSE)</f>
        <v>-</v>
      </c>
      <c r="W1174" s="251" t="e">
        <f t="shared" si="238"/>
        <v>#VALUE!</v>
      </c>
      <c r="X1174" s="251" t="e">
        <f t="shared" si="239"/>
        <v>#VALUE!</v>
      </c>
      <c r="Y1174" s="68">
        <f>VLOOKUP($A1174,[1]전년동월vs전월vs당월!$A$994:$AA$1768,27,FALSE)</f>
        <v>4650</v>
      </c>
      <c r="Z1174" s="68">
        <v>4770</v>
      </c>
      <c r="AA1174" s="69">
        <f>VLOOKUP($A1174,공산품!$A188:$L975,12,FALSE)</f>
        <v>4770</v>
      </c>
      <c r="AB1174" s="251">
        <f t="shared" si="240"/>
        <v>2.5806451612903225</v>
      </c>
      <c r="AC1174" s="251">
        <f t="shared" si="241"/>
        <v>0</v>
      </c>
      <c r="AD1174" s="83"/>
    </row>
    <row r="1175" spans="1:30" s="64" customFormat="1" ht="14.1" customHeight="1">
      <c r="A1175" s="64">
        <v>183</v>
      </c>
      <c r="B1175" s="16" t="str">
        <f t="shared" si="242"/>
        <v>콩가루400g생콩가루함양농협</v>
      </c>
      <c r="C1175" s="86">
        <v>48</v>
      </c>
      <c r="D1175" s="93" t="s">
        <v>534</v>
      </c>
      <c r="E1175" s="92" t="s">
        <v>870</v>
      </c>
      <c r="F1175" s="92"/>
      <c r="G1175" s="86" t="s">
        <v>166</v>
      </c>
      <c r="H1175" s="92" t="s">
        <v>871</v>
      </c>
      <c r="I1175" s="88" t="s">
        <v>671</v>
      </c>
      <c r="J1175" s="68" t="str">
        <f>VLOOKUP($A1175,[1]전년동월vs전월vs당월!$A$994:$AA$1768,12,FALSE)</f>
        <v>-</v>
      </c>
      <c r="K1175" s="68" t="s">
        <v>628</v>
      </c>
      <c r="L1175" s="69" t="str">
        <f>VLOOKUP($A1175,공산품!$A189:$L976,9,FALSE)</f>
        <v>-</v>
      </c>
      <c r="M1175" s="251" t="e">
        <f t="shared" si="234"/>
        <v>#VALUE!</v>
      </c>
      <c r="N1175" s="251" t="e">
        <f t="shared" si="235"/>
        <v>#VALUE!</v>
      </c>
      <c r="O1175" s="68" t="str">
        <f>VLOOKUP($A1175,[1]전년동월vs전월vs당월!$A$994:$AA$1768,17,FALSE)</f>
        <v>-</v>
      </c>
      <c r="P1175" s="68" t="s">
        <v>628</v>
      </c>
      <c r="Q1175" s="69">
        <f>VLOOKUP($A1175,공산품!$A189:$L976,10,FALSE)</f>
        <v>2000</v>
      </c>
      <c r="R1175" s="251" t="e">
        <f t="shared" si="236"/>
        <v>#VALUE!</v>
      </c>
      <c r="S1175" s="251" t="e">
        <f t="shared" si="237"/>
        <v>#VALUE!</v>
      </c>
      <c r="T1175" s="68" t="str">
        <f>VLOOKUP($A1175,[1]전년동월vs전월vs당월!$A$994:$AA$1768,22,FALSE)</f>
        <v>-</v>
      </c>
      <c r="U1175" s="68" t="s">
        <v>628</v>
      </c>
      <c r="V1175" s="69" t="str">
        <f>VLOOKUP($A1175,공산품!$A189:$L976,11,FALSE)</f>
        <v>-</v>
      </c>
      <c r="W1175" s="251" t="e">
        <f t="shared" si="238"/>
        <v>#VALUE!</v>
      </c>
      <c r="X1175" s="251" t="e">
        <f t="shared" si="239"/>
        <v>#VALUE!</v>
      </c>
      <c r="Y1175" s="68">
        <f>VLOOKUP($A1175,[1]전년동월vs전월vs당월!$A$994:$AA$1768,27,FALSE)</f>
        <v>5040</v>
      </c>
      <c r="Z1175" s="68">
        <v>7050</v>
      </c>
      <c r="AA1175" s="69">
        <f>VLOOKUP($A1175,공산품!$A189:$L976,12,FALSE)</f>
        <v>5900</v>
      </c>
      <c r="AB1175" s="251">
        <f t="shared" si="240"/>
        <v>17.063492063492063</v>
      </c>
      <c r="AC1175" s="251">
        <f t="shared" si="241"/>
        <v>-16.312056737588652</v>
      </c>
      <c r="AD1175" s="83"/>
    </row>
    <row r="1176" spans="1:30" s="64" customFormat="1" ht="14.1" customHeight="1">
      <c r="A1176" s="64">
        <v>184</v>
      </c>
      <c r="B1176" s="16" t="str">
        <f t="shared" si="242"/>
        <v>콩가루400g붉은콩가루함양농협</v>
      </c>
      <c r="C1176" s="86"/>
      <c r="D1176" s="93" t="s">
        <v>534</v>
      </c>
      <c r="E1176" s="92" t="s">
        <v>870</v>
      </c>
      <c r="F1176" s="92"/>
      <c r="G1176" s="86" t="s">
        <v>166</v>
      </c>
      <c r="H1176" s="92" t="s">
        <v>872</v>
      </c>
      <c r="I1176" s="88" t="s">
        <v>671</v>
      </c>
      <c r="J1176" s="68" t="str">
        <f>VLOOKUP($A1176,[1]전년동월vs전월vs당월!$A$994:$AA$1768,12,FALSE)</f>
        <v>-</v>
      </c>
      <c r="K1176" s="68" t="s">
        <v>628</v>
      </c>
      <c r="L1176" s="69" t="str">
        <f>VLOOKUP($A1176,공산품!$A190:$L977,9,FALSE)</f>
        <v>-</v>
      </c>
      <c r="M1176" s="251" t="e">
        <f t="shared" si="234"/>
        <v>#VALUE!</v>
      </c>
      <c r="N1176" s="251" t="e">
        <f t="shared" si="235"/>
        <v>#VALUE!</v>
      </c>
      <c r="O1176" s="68" t="str">
        <f>VLOOKUP($A1176,[1]전년동월vs전월vs당월!$A$994:$AA$1768,17,FALSE)</f>
        <v>-</v>
      </c>
      <c r="P1176" s="68" t="s">
        <v>628</v>
      </c>
      <c r="Q1176" s="69" t="str">
        <f>VLOOKUP($A1176,공산품!$A190:$L977,10,FALSE)</f>
        <v>-</v>
      </c>
      <c r="R1176" s="251" t="e">
        <f t="shared" si="236"/>
        <v>#VALUE!</v>
      </c>
      <c r="S1176" s="251" t="e">
        <f t="shared" si="237"/>
        <v>#VALUE!</v>
      </c>
      <c r="T1176" s="68" t="str">
        <f>VLOOKUP($A1176,[1]전년동월vs전월vs당월!$A$994:$AA$1768,22,FALSE)</f>
        <v>-</v>
      </c>
      <c r="U1176" s="68" t="s">
        <v>628</v>
      </c>
      <c r="V1176" s="69" t="str">
        <f>VLOOKUP($A1176,공산품!$A190:$L977,11,FALSE)</f>
        <v>-</v>
      </c>
      <c r="W1176" s="251" t="e">
        <f t="shared" si="238"/>
        <v>#VALUE!</v>
      </c>
      <c r="X1176" s="251" t="e">
        <f t="shared" si="239"/>
        <v>#VALUE!</v>
      </c>
      <c r="Y1176" s="68">
        <f>VLOOKUP($A1176,[1]전년동월vs전월vs당월!$A$994:$AA$1768,27,FALSE)</f>
        <v>5440</v>
      </c>
      <c r="Z1176" s="68">
        <v>9350</v>
      </c>
      <c r="AA1176" s="69">
        <f>VLOOKUP($A1176,공산품!$A190:$L977,12,FALSE)</f>
        <v>8300</v>
      </c>
      <c r="AB1176" s="251">
        <f t="shared" si="240"/>
        <v>52.573529411764703</v>
      </c>
      <c r="AC1176" s="251">
        <f t="shared" si="241"/>
        <v>-11.229946524064172</v>
      </c>
      <c r="AD1176" s="83"/>
    </row>
    <row r="1177" spans="1:30" s="64" customFormat="1" ht="14.1" customHeight="1">
      <c r="A1177" s="64">
        <v>185</v>
      </c>
      <c r="B1177" s="16" t="str">
        <f t="shared" si="242"/>
        <v>콩가루400g생콩가루함양농협</v>
      </c>
      <c r="C1177" s="86"/>
      <c r="D1177" s="93" t="s">
        <v>534</v>
      </c>
      <c r="E1177" s="92" t="s">
        <v>870</v>
      </c>
      <c r="F1177" s="92"/>
      <c r="G1177" s="86" t="s">
        <v>166</v>
      </c>
      <c r="H1177" s="92" t="s">
        <v>871</v>
      </c>
      <c r="I1177" s="88" t="s">
        <v>671</v>
      </c>
      <c r="J1177" s="68" t="str">
        <f>VLOOKUP($A1177,[1]전년동월vs전월vs당월!$A$994:$AA$1768,12,FALSE)</f>
        <v>-</v>
      </c>
      <c r="K1177" s="68" t="s">
        <v>628</v>
      </c>
      <c r="L1177" s="69" t="str">
        <f>VLOOKUP($A1177,공산품!$A191:$L978,9,FALSE)</f>
        <v>-</v>
      </c>
      <c r="M1177" s="251" t="e">
        <f t="shared" si="234"/>
        <v>#VALUE!</v>
      </c>
      <c r="N1177" s="251" t="e">
        <f t="shared" si="235"/>
        <v>#VALUE!</v>
      </c>
      <c r="O1177" s="68" t="str">
        <f>VLOOKUP($A1177,[1]전년동월vs전월vs당월!$A$994:$AA$1768,17,FALSE)</f>
        <v>-</v>
      </c>
      <c r="P1177" s="68" t="s">
        <v>628</v>
      </c>
      <c r="Q1177" s="69" t="str">
        <f>VLOOKUP($A1177,공산품!$A191:$L978,10,FALSE)</f>
        <v>-</v>
      </c>
      <c r="R1177" s="251" t="e">
        <f t="shared" si="236"/>
        <v>#VALUE!</v>
      </c>
      <c r="S1177" s="251" t="e">
        <f t="shared" si="237"/>
        <v>#VALUE!</v>
      </c>
      <c r="T1177" s="68" t="str">
        <f>VLOOKUP($A1177,[1]전년동월vs전월vs당월!$A$994:$AA$1768,22,FALSE)</f>
        <v>-</v>
      </c>
      <c r="U1177" s="68" t="s">
        <v>628</v>
      </c>
      <c r="V1177" s="69" t="str">
        <f>VLOOKUP($A1177,공산품!$A191:$L978,11,FALSE)</f>
        <v>-</v>
      </c>
      <c r="W1177" s="251" t="e">
        <f t="shared" si="238"/>
        <v>#VALUE!</v>
      </c>
      <c r="X1177" s="251" t="e">
        <f t="shared" si="239"/>
        <v>#VALUE!</v>
      </c>
      <c r="Y1177" s="68">
        <f>VLOOKUP($A1177,[1]전년동월vs전월vs당월!$A$994:$AA$1768,27,FALSE)</f>
        <v>5040</v>
      </c>
      <c r="Z1177" s="68">
        <v>7050</v>
      </c>
      <c r="AA1177" s="69">
        <f>VLOOKUP($A1177,공산품!$A191:$L978,12,FALSE)</f>
        <v>7050</v>
      </c>
      <c r="AB1177" s="251">
        <f t="shared" si="240"/>
        <v>39.88095238095238</v>
      </c>
      <c r="AC1177" s="251">
        <f t="shared" si="241"/>
        <v>0</v>
      </c>
      <c r="AD1177" s="83"/>
    </row>
    <row r="1178" spans="1:30" s="64" customFormat="1" ht="14.1" customHeight="1">
      <c r="A1178" s="64">
        <v>186</v>
      </c>
      <c r="B1178" s="16" t="str">
        <f t="shared" si="242"/>
        <v>콩가루500g생콩가루기린농협</v>
      </c>
      <c r="C1178" s="86"/>
      <c r="D1178" s="93" t="s">
        <v>534</v>
      </c>
      <c r="E1178" s="92" t="s">
        <v>870</v>
      </c>
      <c r="F1178" s="92"/>
      <c r="G1178" s="86" t="s">
        <v>116</v>
      </c>
      <c r="H1178" s="92" t="s">
        <v>871</v>
      </c>
      <c r="I1178" s="88" t="s">
        <v>668</v>
      </c>
      <c r="J1178" s="68" t="str">
        <f>VLOOKUP($A1178,[1]전년동월vs전월vs당월!$A$994:$AA$1768,12,FALSE)</f>
        <v>-</v>
      </c>
      <c r="K1178" s="68" t="s">
        <v>628</v>
      </c>
      <c r="L1178" s="69" t="str">
        <f>VLOOKUP($A1178,공산품!$A192:$L979,9,FALSE)</f>
        <v>-</v>
      </c>
      <c r="M1178" s="251" t="e">
        <f t="shared" si="234"/>
        <v>#VALUE!</v>
      </c>
      <c r="N1178" s="251" t="e">
        <f t="shared" si="235"/>
        <v>#VALUE!</v>
      </c>
      <c r="O1178" s="68" t="str">
        <f>VLOOKUP($A1178,[1]전년동월vs전월vs당월!$A$994:$AA$1768,17,FALSE)</f>
        <v>-</v>
      </c>
      <c r="P1178" s="68" t="s">
        <v>628</v>
      </c>
      <c r="Q1178" s="69" t="str">
        <f>VLOOKUP($A1178,공산품!$A192:$L979,10,FALSE)</f>
        <v>-</v>
      </c>
      <c r="R1178" s="251" t="e">
        <f t="shared" si="236"/>
        <v>#VALUE!</v>
      </c>
      <c r="S1178" s="251" t="e">
        <f t="shared" si="237"/>
        <v>#VALUE!</v>
      </c>
      <c r="T1178" s="68" t="str">
        <f>VLOOKUP($A1178,[1]전년동월vs전월vs당월!$A$994:$AA$1768,22,FALSE)</f>
        <v>-</v>
      </c>
      <c r="U1178" s="68" t="s">
        <v>628</v>
      </c>
      <c r="V1178" s="69" t="str">
        <f>VLOOKUP($A1178,공산품!$A192:$L979,11,FALSE)</f>
        <v>-</v>
      </c>
      <c r="W1178" s="251" t="e">
        <f t="shared" si="238"/>
        <v>#VALUE!</v>
      </c>
      <c r="X1178" s="251" t="e">
        <f t="shared" si="239"/>
        <v>#VALUE!</v>
      </c>
      <c r="Y1178" s="68">
        <f>VLOOKUP($A1178,[1]전년동월vs전월vs당월!$A$994:$AA$1768,27,FALSE)</f>
        <v>6450</v>
      </c>
      <c r="Z1178" s="68">
        <v>9300</v>
      </c>
      <c r="AA1178" s="69">
        <f>VLOOKUP($A1178,공산품!$A192:$L979,12,FALSE)</f>
        <v>9300</v>
      </c>
      <c r="AB1178" s="251">
        <f t="shared" si="240"/>
        <v>44.186046511627907</v>
      </c>
      <c r="AC1178" s="251">
        <f t="shared" si="241"/>
        <v>0</v>
      </c>
      <c r="AD1178" s="83"/>
    </row>
    <row r="1179" spans="1:30" s="64" customFormat="1" ht="14.1" customHeight="1">
      <c r="A1179" s="64">
        <v>187</v>
      </c>
      <c r="B1179" s="16" t="str">
        <f t="shared" si="242"/>
        <v>콩가루500g붉은콩가루기린농협</v>
      </c>
      <c r="C1179" s="86"/>
      <c r="D1179" s="93" t="s">
        <v>534</v>
      </c>
      <c r="E1179" s="92" t="s">
        <v>870</v>
      </c>
      <c r="F1179" s="92"/>
      <c r="G1179" s="88" t="s">
        <v>116</v>
      </c>
      <c r="H1179" s="95" t="s">
        <v>872</v>
      </c>
      <c r="I1179" s="88" t="s">
        <v>668</v>
      </c>
      <c r="J1179" s="68" t="str">
        <f>VLOOKUP($A1179,[1]전년동월vs전월vs당월!$A$994:$AA$1768,12,FALSE)</f>
        <v>-</v>
      </c>
      <c r="K1179" s="68" t="s">
        <v>628</v>
      </c>
      <c r="L1179" s="69" t="str">
        <f>VLOOKUP($A1179,공산품!$A193:$L980,9,FALSE)</f>
        <v>-</v>
      </c>
      <c r="M1179" s="251" t="e">
        <f t="shared" si="234"/>
        <v>#VALUE!</v>
      </c>
      <c r="N1179" s="251" t="e">
        <f t="shared" si="235"/>
        <v>#VALUE!</v>
      </c>
      <c r="O1179" s="68" t="str">
        <f>VLOOKUP($A1179,[1]전년동월vs전월vs당월!$A$994:$AA$1768,17,FALSE)</f>
        <v>-</v>
      </c>
      <c r="P1179" s="68" t="s">
        <v>628</v>
      </c>
      <c r="Q1179" s="69" t="str">
        <f>VLOOKUP($A1179,공산품!$A193:$L980,10,FALSE)</f>
        <v>-</v>
      </c>
      <c r="R1179" s="251" t="e">
        <f t="shared" si="236"/>
        <v>#VALUE!</v>
      </c>
      <c r="S1179" s="251" t="e">
        <f t="shared" si="237"/>
        <v>#VALUE!</v>
      </c>
      <c r="T1179" s="68" t="str">
        <f>VLOOKUP($A1179,[1]전년동월vs전월vs당월!$A$994:$AA$1768,22,FALSE)</f>
        <v>-</v>
      </c>
      <c r="U1179" s="68" t="s">
        <v>628</v>
      </c>
      <c r="V1179" s="69" t="str">
        <f>VLOOKUP($A1179,공산품!$A193:$L980,11,FALSE)</f>
        <v>-</v>
      </c>
      <c r="W1179" s="251" t="e">
        <f t="shared" si="238"/>
        <v>#VALUE!</v>
      </c>
      <c r="X1179" s="251" t="e">
        <f t="shared" si="239"/>
        <v>#VALUE!</v>
      </c>
      <c r="Y1179" s="68">
        <f>VLOOKUP($A1179,[1]전년동월vs전월vs당월!$A$994:$AA$1768,27,FALSE)</f>
        <v>7100</v>
      </c>
      <c r="Z1179" s="68">
        <v>10800</v>
      </c>
      <c r="AA1179" s="69">
        <f>VLOOKUP($A1179,공산품!$A193:$L980,12,FALSE)</f>
        <v>10800</v>
      </c>
      <c r="AB1179" s="251">
        <f t="shared" si="240"/>
        <v>52.112676056338032</v>
      </c>
      <c r="AC1179" s="251">
        <f t="shared" si="241"/>
        <v>0</v>
      </c>
      <c r="AD1179" s="83"/>
    </row>
    <row r="1180" spans="1:30" s="64" customFormat="1" ht="14.1" customHeight="1">
      <c r="A1180" s="64">
        <v>188</v>
      </c>
      <c r="B1180" s="16" t="str">
        <f t="shared" si="242"/>
        <v>콩통조림2.5kg강낭콩</v>
      </c>
      <c r="C1180" s="85">
        <v>49</v>
      </c>
      <c r="D1180" s="93" t="s">
        <v>534</v>
      </c>
      <c r="E1180" s="92" t="s">
        <v>873</v>
      </c>
      <c r="F1180" s="93"/>
      <c r="G1180" s="87" t="s">
        <v>114</v>
      </c>
      <c r="H1180" s="96" t="s">
        <v>874</v>
      </c>
      <c r="I1180" s="87"/>
      <c r="J1180" s="68">
        <f>VLOOKUP($A1180,[1]전년동월vs전월vs당월!$A$994:$AA$1768,12,FALSE)</f>
        <v>5600</v>
      </c>
      <c r="K1180" s="68">
        <v>5600</v>
      </c>
      <c r="L1180" s="69">
        <f>VLOOKUP($A1180,공산품!$A194:$L981,9,FALSE)</f>
        <v>5600</v>
      </c>
      <c r="M1180" s="251">
        <f t="shared" si="234"/>
        <v>0</v>
      </c>
      <c r="N1180" s="251">
        <f t="shared" si="235"/>
        <v>0</v>
      </c>
      <c r="O1180" s="68" t="str">
        <f>VLOOKUP($A1180,[1]전년동월vs전월vs당월!$A$994:$AA$1768,17,FALSE)</f>
        <v>-</v>
      </c>
      <c r="P1180" s="68" t="s">
        <v>628</v>
      </c>
      <c r="Q1180" s="69" t="str">
        <f>VLOOKUP($A1180,공산품!$A194:$L981,10,FALSE)</f>
        <v>-</v>
      </c>
      <c r="R1180" s="251" t="e">
        <f t="shared" si="236"/>
        <v>#VALUE!</v>
      </c>
      <c r="S1180" s="251" t="e">
        <f t="shared" si="237"/>
        <v>#VALUE!</v>
      </c>
      <c r="T1180" s="68" t="str">
        <f>VLOOKUP($A1180,[1]전년동월vs전월vs당월!$A$994:$AA$1768,22,FALSE)</f>
        <v>-</v>
      </c>
      <c r="U1180" s="68" t="s">
        <v>628</v>
      </c>
      <c r="V1180" s="69" t="str">
        <f>VLOOKUP($A1180,공산품!$A194:$L981,11,FALSE)</f>
        <v>-</v>
      </c>
      <c r="W1180" s="251" t="e">
        <f t="shared" si="238"/>
        <v>#VALUE!</v>
      </c>
      <c r="X1180" s="251" t="e">
        <f t="shared" si="239"/>
        <v>#VALUE!</v>
      </c>
      <c r="Y1180" s="68">
        <f>VLOOKUP($A1180,[1]전년동월vs전월vs당월!$A$994:$AA$1768,27,FALSE)</f>
        <v>6650</v>
      </c>
      <c r="Z1180" s="68">
        <v>3980</v>
      </c>
      <c r="AA1180" s="69">
        <f>VLOOKUP($A1180,공산품!$A194:$L981,12,FALSE)</f>
        <v>3980</v>
      </c>
      <c r="AB1180" s="251">
        <f t="shared" si="240"/>
        <v>-40.150375939849624</v>
      </c>
      <c r="AC1180" s="251">
        <f t="shared" si="241"/>
        <v>0</v>
      </c>
      <c r="AD1180" s="111"/>
    </row>
    <row r="1181" spans="1:30" s="64" customFormat="1" ht="14.1" customHeight="1">
      <c r="A1181" s="64">
        <v>189</v>
      </c>
      <c r="B1181" s="16" t="str">
        <f t="shared" si="242"/>
        <v>콩통조림2.7kg베이키드빈스</v>
      </c>
      <c r="C1181" s="85"/>
      <c r="D1181" s="93" t="s">
        <v>534</v>
      </c>
      <c r="E1181" s="92" t="s">
        <v>873</v>
      </c>
      <c r="F1181" s="93"/>
      <c r="G1181" s="87" t="s">
        <v>875</v>
      </c>
      <c r="H1181" s="96" t="s">
        <v>876</v>
      </c>
      <c r="I1181" s="87"/>
      <c r="J1181" s="68">
        <f>VLOOKUP($A1181,[1]전년동월vs전월vs당월!$A$994:$AA$1768,12,FALSE)</f>
        <v>4950</v>
      </c>
      <c r="K1181" s="68">
        <v>4950</v>
      </c>
      <c r="L1181" s="69">
        <f>VLOOKUP($A1181,공산품!$A195:$L982,9,FALSE)</f>
        <v>4950</v>
      </c>
      <c r="M1181" s="251">
        <f t="shared" si="234"/>
        <v>0</v>
      </c>
      <c r="N1181" s="251">
        <f t="shared" si="235"/>
        <v>0</v>
      </c>
      <c r="O1181" s="68" t="str">
        <f>VLOOKUP($A1181,[1]전년동월vs전월vs당월!$A$994:$AA$1768,17,FALSE)</f>
        <v>-</v>
      </c>
      <c r="P1181" s="68" t="s">
        <v>628</v>
      </c>
      <c r="Q1181" s="69" t="str">
        <f>VLOOKUP($A1181,공산품!$A195:$L982,10,FALSE)</f>
        <v>-</v>
      </c>
      <c r="R1181" s="251" t="e">
        <f t="shared" si="236"/>
        <v>#VALUE!</v>
      </c>
      <c r="S1181" s="251" t="e">
        <f t="shared" si="237"/>
        <v>#VALUE!</v>
      </c>
      <c r="T1181" s="68">
        <f>VLOOKUP($A1181,[1]전년동월vs전월vs당월!$A$994:$AA$1768,22,FALSE)</f>
        <v>7080</v>
      </c>
      <c r="U1181" s="68" t="s">
        <v>628</v>
      </c>
      <c r="V1181" s="69" t="str">
        <f>VLOOKUP($A1181,공산품!$A195:$L982,11,FALSE)</f>
        <v>-</v>
      </c>
      <c r="W1181" s="251" t="e">
        <f t="shared" si="238"/>
        <v>#VALUE!</v>
      </c>
      <c r="X1181" s="251" t="e">
        <f t="shared" si="239"/>
        <v>#VALUE!</v>
      </c>
      <c r="Y1181" s="68">
        <f>VLOOKUP($A1181,[1]전년동월vs전월vs당월!$A$994:$AA$1768,27,FALSE)</f>
        <v>6100</v>
      </c>
      <c r="Z1181" s="68">
        <v>6100</v>
      </c>
      <c r="AA1181" s="69">
        <f>VLOOKUP($A1181,공산품!$A195:$L982,12,FALSE)</f>
        <v>6100</v>
      </c>
      <c r="AB1181" s="251">
        <f t="shared" si="240"/>
        <v>0</v>
      </c>
      <c r="AC1181" s="251">
        <f t="shared" si="241"/>
        <v>0</v>
      </c>
      <c r="AD1181" s="111"/>
    </row>
    <row r="1182" spans="1:30" s="64" customFormat="1" ht="14.1" customHeight="1">
      <c r="A1182" s="64">
        <v>190</v>
      </c>
      <c r="B1182" s="16" t="str">
        <f t="shared" si="242"/>
        <v>콩통조림400g완두콩삼아</v>
      </c>
      <c r="C1182" s="85"/>
      <c r="D1182" s="93" t="s">
        <v>534</v>
      </c>
      <c r="E1182" s="92" t="s">
        <v>873</v>
      </c>
      <c r="F1182" s="93"/>
      <c r="G1182" s="87" t="s">
        <v>166</v>
      </c>
      <c r="H1182" s="96" t="s">
        <v>877</v>
      </c>
      <c r="I1182" s="87" t="s">
        <v>869</v>
      </c>
      <c r="J1182" s="68">
        <f>VLOOKUP($A1182,[1]전년동월vs전월vs당월!$A$994:$AA$1768,12,FALSE)</f>
        <v>710</v>
      </c>
      <c r="K1182" s="68">
        <v>710</v>
      </c>
      <c r="L1182" s="69">
        <f>VLOOKUP($A1182,공산품!$A196:$L983,9,FALSE)</f>
        <v>710</v>
      </c>
      <c r="M1182" s="251">
        <f t="shared" si="234"/>
        <v>0</v>
      </c>
      <c r="N1182" s="251">
        <f t="shared" si="235"/>
        <v>0</v>
      </c>
      <c r="O1182" s="68">
        <f>VLOOKUP($A1182,[1]전년동월vs전월vs당월!$A$994:$AA$1768,17,FALSE)</f>
        <v>990</v>
      </c>
      <c r="P1182" s="68">
        <v>990</v>
      </c>
      <c r="Q1182" s="69">
        <f>VLOOKUP($A1182,공산품!$A196:$L983,10,FALSE)</f>
        <v>990</v>
      </c>
      <c r="R1182" s="251">
        <f t="shared" si="236"/>
        <v>0</v>
      </c>
      <c r="S1182" s="251">
        <f t="shared" si="237"/>
        <v>0</v>
      </c>
      <c r="T1182" s="68">
        <f>VLOOKUP($A1182,[1]전년동월vs전월vs당월!$A$994:$AA$1768,22,FALSE)</f>
        <v>950</v>
      </c>
      <c r="U1182" s="68">
        <v>950</v>
      </c>
      <c r="V1182" s="69">
        <f>VLOOKUP($A1182,공산품!$A196:$L983,11,FALSE)</f>
        <v>950</v>
      </c>
      <c r="W1182" s="251">
        <f t="shared" si="238"/>
        <v>0</v>
      </c>
      <c r="X1182" s="251">
        <f t="shared" si="239"/>
        <v>0</v>
      </c>
      <c r="Y1182" s="68">
        <f>VLOOKUP($A1182,[1]전년동월vs전월vs당월!$A$994:$AA$1768,27,FALSE)</f>
        <v>760</v>
      </c>
      <c r="Z1182" s="68">
        <v>760</v>
      </c>
      <c r="AA1182" s="69">
        <f>VLOOKUP($A1182,공산품!$A196:$L983,12,FALSE)</f>
        <v>790</v>
      </c>
      <c r="AB1182" s="251">
        <f t="shared" si="240"/>
        <v>3.9473684210526314</v>
      </c>
      <c r="AC1182" s="251">
        <f t="shared" si="241"/>
        <v>3.9473684210526314</v>
      </c>
      <c r="AD1182" s="111"/>
    </row>
    <row r="1183" spans="1:30" s="64" customFormat="1" ht="14.1" customHeight="1">
      <c r="A1183" s="64">
        <v>191</v>
      </c>
      <c r="B1183" s="16" t="str">
        <f t="shared" si="242"/>
        <v>튀긴두부(유부)300g조미유부풀무원</v>
      </c>
      <c r="C1183" s="85">
        <v>50</v>
      </c>
      <c r="D1183" s="93" t="s">
        <v>534</v>
      </c>
      <c r="E1183" s="93" t="s">
        <v>156</v>
      </c>
      <c r="F1183" s="92"/>
      <c r="G1183" s="87" t="s">
        <v>301</v>
      </c>
      <c r="H1183" s="96" t="s">
        <v>878</v>
      </c>
      <c r="I1183" s="87" t="s">
        <v>395</v>
      </c>
      <c r="J1183" s="68" t="str">
        <f>VLOOKUP($A1183,[1]전년동월vs전월vs당월!$A$994:$AA$1768,12,FALSE)</f>
        <v>-</v>
      </c>
      <c r="K1183" s="68" t="s">
        <v>628</v>
      </c>
      <c r="L1183" s="69" t="str">
        <f>VLOOKUP($A1183,공산품!$A197:$L984,9,FALSE)</f>
        <v>-</v>
      </c>
      <c r="M1183" s="251" t="e">
        <f t="shared" si="234"/>
        <v>#VALUE!</v>
      </c>
      <c r="N1183" s="251" t="e">
        <f t="shared" si="235"/>
        <v>#VALUE!</v>
      </c>
      <c r="O1183" s="68" t="str">
        <f>VLOOKUP($A1183,[1]전년동월vs전월vs당월!$A$994:$AA$1768,17,FALSE)</f>
        <v>-</v>
      </c>
      <c r="P1183" s="68" t="s">
        <v>628</v>
      </c>
      <c r="Q1183" s="69" t="str">
        <f>VLOOKUP($A1183,공산품!$A197:$L984,10,FALSE)</f>
        <v>-</v>
      </c>
      <c r="R1183" s="251" t="e">
        <f t="shared" si="236"/>
        <v>#VALUE!</v>
      </c>
      <c r="S1183" s="251" t="e">
        <f t="shared" si="237"/>
        <v>#VALUE!</v>
      </c>
      <c r="T1183" s="68">
        <f>VLOOKUP($A1183,[1]전년동월vs전월vs당월!$A$994:$AA$1768,22,FALSE)</f>
        <v>4100</v>
      </c>
      <c r="U1183" s="68">
        <v>4080</v>
      </c>
      <c r="V1183" s="69">
        <f>VLOOKUP($A1183,공산품!$A197:$L984,11,FALSE)</f>
        <v>4080</v>
      </c>
      <c r="W1183" s="251">
        <f t="shared" si="238"/>
        <v>-0.48780487804878048</v>
      </c>
      <c r="X1183" s="251">
        <f t="shared" si="239"/>
        <v>0</v>
      </c>
      <c r="Y1183" s="68">
        <f>VLOOKUP($A1183,[1]전년동월vs전월vs당월!$A$994:$AA$1768,27,FALSE)</f>
        <v>3360</v>
      </c>
      <c r="Z1183" s="68">
        <v>4990</v>
      </c>
      <c r="AA1183" s="69">
        <f>VLOOKUP($A1183,공산품!$A197:$L984,12,FALSE)</f>
        <v>4990</v>
      </c>
      <c r="AB1183" s="251">
        <f t="shared" si="240"/>
        <v>48.511904761904759</v>
      </c>
      <c r="AC1183" s="251">
        <f t="shared" si="241"/>
        <v>0</v>
      </c>
      <c r="AD1183" s="83"/>
    </row>
    <row r="1184" spans="1:30" s="64" customFormat="1" ht="14.1" customHeight="1">
      <c r="A1184" s="64">
        <v>192</v>
      </c>
      <c r="B1184" s="16" t="str">
        <f t="shared" si="242"/>
        <v>튀긴두부(유부)/삼호300g냉동제일제당</v>
      </c>
      <c r="C1184" s="85"/>
      <c r="D1184" s="93" t="s">
        <v>534</v>
      </c>
      <c r="E1184" s="93" t="s">
        <v>156</v>
      </c>
      <c r="F1184" s="93" t="s">
        <v>879</v>
      </c>
      <c r="G1184" s="87" t="s">
        <v>301</v>
      </c>
      <c r="H1184" s="96" t="s">
        <v>880</v>
      </c>
      <c r="I1184" s="87" t="s">
        <v>653</v>
      </c>
      <c r="J1184" s="68" t="str">
        <f>VLOOKUP($A1184,[1]전년동월vs전월vs당월!$A$994:$AA$1768,12,FALSE)</f>
        <v>-</v>
      </c>
      <c r="K1184" s="68" t="s">
        <v>628</v>
      </c>
      <c r="L1184" s="69">
        <f>VLOOKUP($A1184,공산품!$A198:$L985,9,FALSE)</f>
        <v>3800</v>
      </c>
      <c r="M1184" s="251" t="e">
        <f t="shared" si="234"/>
        <v>#VALUE!</v>
      </c>
      <c r="N1184" s="251" t="e">
        <f t="shared" si="235"/>
        <v>#VALUE!</v>
      </c>
      <c r="O1184" s="68" t="str">
        <f>VLOOKUP($A1184,[1]전년동월vs전월vs당월!$A$994:$AA$1768,17,FALSE)</f>
        <v>-</v>
      </c>
      <c r="P1184" s="68" t="s">
        <v>628</v>
      </c>
      <c r="Q1184" s="69" t="str">
        <f>VLOOKUP($A1184,공산품!$A198:$L985,10,FALSE)</f>
        <v>-</v>
      </c>
      <c r="R1184" s="251" t="e">
        <f t="shared" si="236"/>
        <v>#VALUE!</v>
      </c>
      <c r="S1184" s="251" t="e">
        <f t="shared" si="237"/>
        <v>#VALUE!</v>
      </c>
      <c r="T1184" s="68">
        <f>VLOOKUP($A1184,[1]전년동월vs전월vs당월!$A$994:$AA$1768,22,FALSE)</f>
        <v>2990</v>
      </c>
      <c r="U1184" s="68">
        <v>3640</v>
      </c>
      <c r="V1184" s="69">
        <f>VLOOKUP($A1184,공산품!$A198:$L985,11,FALSE)</f>
        <v>3640</v>
      </c>
      <c r="W1184" s="251">
        <f t="shared" si="238"/>
        <v>21.739130434782609</v>
      </c>
      <c r="X1184" s="251">
        <f t="shared" si="239"/>
        <v>0</v>
      </c>
      <c r="Y1184" s="68">
        <f>VLOOKUP($A1184,[1]전년동월vs전월vs당월!$A$994:$AA$1768,27,FALSE)</f>
        <v>4110</v>
      </c>
      <c r="Z1184" s="68">
        <v>3640</v>
      </c>
      <c r="AA1184" s="69">
        <f>VLOOKUP($A1184,공산품!$A198:$L985,12,FALSE)</f>
        <v>3640</v>
      </c>
      <c r="AB1184" s="251">
        <f t="shared" si="240"/>
        <v>-11.435523114355231</v>
      </c>
      <c r="AC1184" s="251">
        <f t="shared" si="241"/>
        <v>0</v>
      </c>
      <c r="AD1184" s="83"/>
    </row>
    <row r="1185" spans="1:30" s="64" customFormat="1" ht="14.1" customHeight="1">
      <c r="A1185" s="64">
        <v>193</v>
      </c>
      <c r="B1185" s="16" t="str">
        <f t="shared" si="242"/>
        <v>튀긴두부(유부)60g냉장동원</v>
      </c>
      <c r="C1185" s="85"/>
      <c r="D1185" s="93" t="s">
        <v>534</v>
      </c>
      <c r="E1185" s="93" t="s">
        <v>156</v>
      </c>
      <c r="F1185" s="92"/>
      <c r="G1185" s="87" t="s">
        <v>370</v>
      </c>
      <c r="H1185" s="96" t="s">
        <v>170</v>
      </c>
      <c r="I1185" s="87" t="s">
        <v>382</v>
      </c>
      <c r="J1185" s="68" t="str">
        <f>VLOOKUP($A1185,[1]전년동월vs전월vs당월!$A$994:$AA$1768,12,FALSE)</f>
        <v>-</v>
      </c>
      <c r="K1185" s="68" t="s">
        <v>628</v>
      </c>
      <c r="L1185" s="69" t="str">
        <f>VLOOKUP($A1185,공산품!$A199:$L986,9,FALSE)</f>
        <v>-</v>
      </c>
      <c r="M1185" s="251" t="e">
        <f t="shared" si="234"/>
        <v>#VALUE!</v>
      </c>
      <c r="N1185" s="251" t="e">
        <f t="shared" si="235"/>
        <v>#VALUE!</v>
      </c>
      <c r="O1185" s="68" t="str">
        <f>VLOOKUP($A1185,[1]전년동월vs전월vs당월!$A$994:$AA$1768,17,FALSE)</f>
        <v>-</v>
      </c>
      <c r="P1185" s="68" t="s">
        <v>628</v>
      </c>
      <c r="Q1185" s="69" t="str">
        <f>VLOOKUP($A1185,공산품!$A199:$L986,10,FALSE)</f>
        <v>-</v>
      </c>
      <c r="R1185" s="251" t="e">
        <f t="shared" si="236"/>
        <v>#VALUE!</v>
      </c>
      <c r="S1185" s="251" t="e">
        <f t="shared" si="237"/>
        <v>#VALUE!</v>
      </c>
      <c r="T1185" s="68" t="str">
        <f>VLOOKUP($A1185,[1]전년동월vs전월vs당월!$A$994:$AA$1768,22,FALSE)</f>
        <v>-</v>
      </c>
      <c r="U1185" s="68" t="s">
        <v>628</v>
      </c>
      <c r="V1185" s="69" t="str">
        <f>VLOOKUP($A1185,공산품!$A199:$L986,11,FALSE)</f>
        <v>-</v>
      </c>
      <c r="W1185" s="251" t="e">
        <f t="shared" si="238"/>
        <v>#VALUE!</v>
      </c>
      <c r="X1185" s="251" t="e">
        <f t="shared" si="239"/>
        <v>#VALUE!</v>
      </c>
      <c r="Y1185" s="68">
        <f>VLOOKUP($A1185,[1]전년동월vs전월vs당월!$A$994:$AA$1768,27,FALSE)</f>
        <v>650</v>
      </c>
      <c r="Z1185" s="68">
        <v>650</v>
      </c>
      <c r="AA1185" s="69" t="str">
        <f>VLOOKUP($A1185,공산품!$A199:$L986,12,FALSE)</f>
        <v>-</v>
      </c>
      <c r="AB1185" s="251" t="e">
        <f t="shared" si="240"/>
        <v>#VALUE!</v>
      </c>
      <c r="AC1185" s="251" t="e">
        <f t="shared" si="241"/>
        <v>#VALUE!</v>
      </c>
      <c r="AD1185" s="83"/>
    </row>
    <row r="1186" spans="1:30" s="64" customFormat="1" ht="14.1" customHeight="1">
      <c r="A1186" s="64">
        <v>194</v>
      </c>
      <c r="B1186" s="16" t="str">
        <f t="shared" si="242"/>
        <v>튀긴두부(유부)/삼호60g제일제당</v>
      </c>
      <c r="C1186" s="85"/>
      <c r="D1186" s="93" t="s">
        <v>534</v>
      </c>
      <c r="E1186" s="93" t="s">
        <v>156</v>
      </c>
      <c r="F1186" s="93" t="s">
        <v>879</v>
      </c>
      <c r="G1186" s="87" t="s">
        <v>370</v>
      </c>
      <c r="H1186" s="96"/>
      <c r="I1186" s="87" t="s">
        <v>653</v>
      </c>
      <c r="J1186" s="68" t="str">
        <f>VLOOKUP($A1186,[1]전년동월vs전월vs당월!$A$994:$AA$1768,12,FALSE)</f>
        <v>-</v>
      </c>
      <c r="K1186" s="68">
        <v>730</v>
      </c>
      <c r="L1186" s="69" t="str">
        <f>VLOOKUP($A1186,공산품!$A200:$L987,9,FALSE)</f>
        <v>-</v>
      </c>
      <c r="M1186" s="251" t="e">
        <f t="shared" ref="M1186:M1249" si="243">(L1186-J1186)*100/J1186</f>
        <v>#VALUE!</v>
      </c>
      <c r="N1186" s="251" t="e">
        <f t="shared" ref="N1186:N1249" si="244">(L1186-K1186)*100/K1186</f>
        <v>#VALUE!</v>
      </c>
      <c r="O1186" s="68" t="str">
        <f>VLOOKUP($A1186,[1]전년동월vs전월vs당월!$A$994:$AA$1768,17,FALSE)</f>
        <v>-</v>
      </c>
      <c r="P1186" s="68" t="s">
        <v>628</v>
      </c>
      <c r="Q1186" s="69" t="str">
        <f>VLOOKUP($A1186,공산품!$A200:$L987,10,FALSE)</f>
        <v>-</v>
      </c>
      <c r="R1186" s="251" t="e">
        <f t="shared" ref="R1186:R1249" si="245">(Q1186-O1186)*100/O1186</f>
        <v>#VALUE!</v>
      </c>
      <c r="S1186" s="251" t="e">
        <f t="shared" ref="S1186:S1249" si="246">(Q1186-P1186)*100/P1186</f>
        <v>#VALUE!</v>
      </c>
      <c r="T1186" s="68" t="str">
        <f>VLOOKUP($A1186,[1]전년동월vs전월vs당월!$A$994:$AA$1768,22,FALSE)</f>
        <v>-</v>
      </c>
      <c r="U1186" s="68">
        <v>900</v>
      </c>
      <c r="V1186" s="69">
        <f>VLOOKUP($A1186,공산품!$A200:$L987,11,FALSE)</f>
        <v>900</v>
      </c>
      <c r="W1186" s="251" t="e">
        <f t="shared" ref="W1186:W1249" si="247">(V1186-T1186)*100/T1186</f>
        <v>#VALUE!</v>
      </c>
      <c r="X1186" s="251">
        <f t="shared" ref="X1186:X1249" si="248">(V1186-U1186)*100/U1186</f>
        <v>0</v>
      </c>
      <c r="Y1186" s="68" t="str">
        <f>VLOOKUP($A1186,[1]전년동월vs전월vs당월!$A$994:$AA$1768,27,FALSE)</f>
        <v>-</v>
      </c>
      <c r="Z1186" s="68" t="s">
        <v>628</v>
      </c>
      <c r="AA1186" s="69" t="str">
        <f>VLOOKUP($A1186,공산품!$A200:$L987,12,FALSE)</f>
        <v>-</v>
      </c>
      <c r="AB1186" s="251" t="e">
        <f t="shared" ref="AB1186:AB1249" si="249">(AA1186-Y1186)*100/Y1186</f>
        <v>#VALUE!</v>
      </c>
      <c r="AC1186" s="251" t="e">
        <f t="shared" ref="AC1186:AC1249" si="250">(AA1186-Z1186)*100/Z1186</f>
        <v>#VALUE!</v>
      </c>
      <c r="AD1186" s="83"/>
    </row>
    <row r="1187" spans="1:30" s="64" customFormat="1" ht="14.1" customHeight="1">
      <c r="A1187" s="64">
        <v>195</v>
      </c>
      <c r="B1187" s="16" t="str">
        <f t="shared" si="242"/>
        <v>튀긴두부(유부)/대림kg냉동유부대림</v>
      </c>
      <c r="C1187" s="85"/>
      <c r="D1187" s="93" t="s">
        <v>534</v>
      </c>
      <c r="E1187" s="93" t="s">
        <v>156</v>
      </c>
      <c r="F1187" s="93" t="s">
        <v>806</v>
      </c>
      <c r="G1187" s="87" t="s">
        <v>418</v>
      </c>
      <c r="H1187" s="96" t="s">
        <v>158</v>
      </c>
      <c r="I1187" s="87" t="s">
        <v>810</v>
      </c>
      <c r="J1187" s="68">
        <f>VLOOKUP($A1187,[1]전년동월vs전월vs당월!$A$994:$AA$1768,12,FALSE)</f>
        <v>9900</v>
      </c>
      <c r="K1187" s="68">
        <v>8650</v>
      </c>
      <c r="L1187" s="69">
        <f>VLOOKUP($A1187,공산품!$A201:$L988,9,FALSE)</f>
        <v>9900</v>
      </c>
      <c r="M1187" s="251">
        <f t="shared" si="243"/>
        <v>0</v>
      </c>
      <c r="N1187" s="251">
        <f t="shared" si="244"/>
        <v>14.450867052023121</v>
      </c>
      <c r="O1187" s="68">
        <f>VLOOKUP($A1187,[1]전년동월vs전월vs당월!$A$994:$AA$1768,17,FALSE)</f>
        <v>9500</v>
      </c>
      <c r="P1187" s="68">
        <v>9500</v>
      </c>
      <c r="Q1187" s="69" t="str">
        <f>VLOOKUP($A1187,공산품!$A201:$L988,10,FALSE)</f>
        <v>-</v>
      </c>
      <c r="R1187" s="251" t="e">
        <f t="shared" si="245"/>
        <v>#VALUE!</v>
      </c>
      <c r="S1187" s="251" t="e">
        <f t="shared" si="246"/>
        <v>#VALUE!</v>
      </c>
      <c r="T1187" s="68">
        <f>VLOOKUP($A1187,[1]전년동월vs전월vs당월!$A$994:$AA$1768,22,FALSE)</f>
        <v>9960</v>
      </c>
      <c r="U1187" s="68" t="s">
        <v>628</v>
      </c>
      <c r="V1187" s="69" t="str">
        <f>VLOOKUP($A1187,공산품!$A201:$L988,11,FALSE)</f>
        <v>-</v>
      </c>
      <c r="W1187" s="251" t="e">
        <f t="shared" si="247"/>
        <v>#VALUE!</v>
      </c>
      <c r="X1187" s="251" t="e">
        <f t="shared" si="248"/>
        <v>#VALUE!</v>
      </c>
      <c r="Y1187" s="68">
        <f>VLOOKUP($A1187,[1]전년동월vs전월vs당월!$A$994:$AA$1768,27,FALSE)</f>
        <v>11840</v>
      </c>
      <c r="Z1187" s="68">
        <v>12350</v>
      </c>
      <c r="AA1187" s="69">
        <f>VLOOKUP($A1187,공산품!$A201:$L988,12,FALSE)</f>
        <v>12350</v>
      </c>
      <c r="AB1187" s="251">
        <f t="shared" si="249"/>
        <v>4.3074324324324325</v>
      </c>
      <c r="AC1187" s="251">
        <f t="shared" si="250"/>
        <v>0</v>
      </c>
      <c r="AD1187" s="83"/>
    </row>
    <row r="1188" spans="1:30" s="64" customFormat="1" ht="14.1" customHeight="1">
      <c r="A1188" s="64">
        <v>196</v>
      </c>
      <c r="B1188" s="16" t="str">
        <f t="shared" si="242"/>
        <v>튀긴두부(유부)kg슬라이스대림</v>
      </c>
      <c r="C1188" s="85"/>
      <c r="D1188" s="93" t="s">
        <v>534</v>
      </c>
      <c r="E1188" s="93" t="s">
        <v>156</v>
      </c>
      <c r="F1188" s="92"/>
      <c r="G1188" s="87" t="s">
        <v>418</v>
      </c>
      <c r="H1188" s="96" t="s">
        <v>177</v>
      </c>
      <c r="I1188" s="87" t="s">
        <v>810</v>
      </c>
      <c r="J1188" s="68" t="str">
        <f>VLOOKUP($A1188,[1]전년동월vs전월vs당월!$A$994:$AA$1768,12,FALSE)</f>
        <v>-</v>
      </c>
      <c r="K1188" s="68">
        <v>8900</v>
      </c>
      <c r="L1188" s="69">
        <f>VLOOKUP($A1188,공산품!$A202:$L989,9,FALSE)</f>
        <v>8900</v>
      </c>
      <c r="M1188" s="251" t="e">
        <f t="shared" si="243"/>
        <v>#VALUE!</v>
      </c>
      <c r="N1188" s="251">
        <f t="shared" si="244"/>
        <v>0</v>
      </c>
      <c r="O1188" s="68">
        <f>VLOOKUP($A1188,[1]전년동월vs전월vs당월!$A$994:$AA$1768,17,FALSE)</f>
        <v>10000</v>
      </c>
      <c r="P1188" s="68">
        <v>10000</v>
      </c>
      <c r="Q1188" s="69">
        <f>VLOOKUP($A1188,공산품!$A202:$L989,10,FALSE)</f>
        <v>10000</v>
      </c>
      <c r="R1188" s="251">
        <f t="shared" si="245"/>
        <v>0</v>
      </c>
      <c r="S1188" s="251">
        <f t="shared" si="246"/>
        <v>0</v>
      </c>
      <c r="T1188" s="68" t="str">
        <f>VLOOKUP($A1188,[1]전년동월vs전월vs당월!$A$994:$AA$1768,22,FALSE)</f>
        <v>-</v>
      </c>
      <c r="U1188" s="68" t="s">
        <v>628</v>
      </c>
      <c r="V1188" s="69" t="str">
        <f>VLOOKUP($A1188,공산품!$A202:$L989,11,FALSE)</f>
        <v>-</v>
      </c>
      <c r="W1188" s="251" t="e">
        <f t="shared" si="247"/>
        <v>#VALUE!</v>
      </c>
      <c r="X1188" s="251" t="e">
        <f t="shared" si="248"/>
        <v>#VALUE!</v>
      </c>
      <c r="Y1188" s="68">
        <f>VLOOKUP($A1188,[1]전년동월vs전월vs당월!$A$994:$AA$1768,27,FALSE)</f>
        <v>11840</v>
      </c>
      <c r="Z1188" s="68">
        <v>9500</v>
      </c>
      <c r="AA1188" s="69">
        <f>VLOOKUP($A1188,공산품!$A202:$L989,12,FALSE)</f>
        <v>9500</v>
      </c>
      <c r="AB1188" s="251">
        <f t="shared" si="249"/>
        <v>-19.763513513513512</v>
      </c>
      <c r="AC1188" s="251">
        <f t="shared" si="250"/>
        <v>0</v>
      </c>
      <c r="AD1188" s="110"/>
    </row>
    <row r="1189" spans="1:30" s="64" customFormat="1" ht="14.1" customHeight="1">
      <c r="A1189" s="64">
        <v>197</v>
      </c>
      <c r="B1189" s="16" t="str">
        <f t="shared" si="242"/>
        <v>튀긴두부(유부)/삼호500g냉동,165개입제일제당</v>
      </c>
      <c r="C1189" s="85"/>
      <c r="D1189" s="93" t="s">
        <v>534</v>
      </c>
      <c r="E1189" s="93" t="s">
        <v>156</v>
      </c>
      <c r="F1189" s="93" t="s">
        <v>879</v>
      </c>
      <c r="G1189" s="87" t="s">
        <v>116</v>
      </c>
      <c r="H1189" s="96" t="s">
        <v>159</v>
      </c>
      <c r="I1189" s="87" t="s">
        <v>653</v>
      </c>
      <c r="J1189" s="68">
        <f>VLOOKUP($A1189,[1]전년동월vs전월vs당월!$A$994:$AA$1768,12,FALSE)</f>
        <v>4900</v>
      </c>
      <c r="K1189" s="68">
        <v>4900</v>
      </c>
      <c r="L1189" s="69">
        <f>VLOOKUP($A1189,공산품!$A203:$L990,9,FALSE)</f>
        <v>4330</v>
      </c>
      <c r="M1189" s="251">
        <f t="shared" si="243"/>
        <v>-11.63265306122449</v>
      </c>
      <c r="N1189" s="251">
        <f t="shared" si="244"/>
        <v>-11.63265306122449</v>
      </c>
      <c r="O1189" s="68" t="str">
        <f>VLOOKUP($A1189,[1]전년동월vs전월vs당월!$A$994:$AA$1768,17,FALSE)</f>
        <v>-</v>
      </c>
      <c r="P1189" s="68" t="s">
        <v>628</v>
      </c>
      <c r="Q1189" s="69" t="str">
        <f>VLOOKUP($A1189,공산품!$A203:$L990,10,FALSE)</f>
        <v>-</v>
      </c>
      <c r="R1189" s="251" t="e">
        <f t="shared" si="245"/>
        <v>#VALUE!</v>
      </c>
      <c r="S1189" s="251" t="e">
        <f t="shared" si="246"/>
        <v>#VALUE!</v>
      </c>
      <c r="T1189" s="68" t="str">
        <f>VLOOKUP($A1189,[1]전년동월vs전월vs당월!$A$994:$AA$1768,22,FALSE)</f>
        <v>-</v>
      </c>
      <c r="U1189" s="68">
        <v>4970</v>
      </c>
      <c r="V1189" s="69">
        <f>VLOOKUP($A1189,공산품!$A203:$L990,11,FALSE)</f>
        <v>4970</v>
      </c>
      <c r="W1189" s="251" t="e">
        <f t="shared" si="247"/>
        <v>#VALUE!</v>
      </c>
      <c r="X1189" s="251">
        <f t="shared" si="248"/>
        <v>0</v>
      </c>
      <c r="Y1189" s="68">
        <f>VLOOKUP($A1189,[1]전년동월vs전월vs당월!$A$994:$AA$1768,27,FALSE)</f>
        <v>5590</v>
      </c>
      <c r="Z1189" s="68">
        <v>5590</v>
      </c>
      <c r="AA1189" s="69">
        <f>VLOOKUP($A1189,공산품!$A203:$L990,12,FALSE)</f>
        <v>5590</v>
      </c>
      <c r="AB1189" s="251">
        <f t="shared" si="249"/>
        <v>0</v>
      </c>
      <c r="AC1189" s="251">
        <f t="shared" si="250"/>
        <v>0</v>
      </c>
      <c r="AD1189" s="83"/>
    </row>
    <row r="1190" spans="1:30" s="64" customFormat="1" ht="14.1" customHeight="1">
      <c r="A1190" s="64">
        <v>198</v>
      </c>
      <c r="B1190" s="16" t="str">
        <f t="shared" si="242"/>
        <v>튀긴두부(유부)/동원340g17.8g동원</v>
      </c>
      <c r="C1190" s="85"/>
      <c r="D1190" s="93" t="s">
        <v>534</v>
      </c>
      <c r="E1190" s="93" t="s">
        <v>156</v>
      </c>
      <c r="F1190" s="93" t="s">
        <v>881</v>
      </c>
      <c r="G1190" s="87" t="s">
        <v>181</v>
      </c>
      <c r="H1190" s="96" t="s">
        <v>882</v>
      </c>
      <c r="I1190" s="87" t="s">
        <v>382</v>
      </c>
      <c r="J1190" s="68">
        <f>VLOOKUP($A1190,[1]전년동월vs전월vs당월!$A$994:$AA$1768,12,FALSE)</f>
        <v>3190</v>
      </c>
      <c r="K1190" s="68">
        <v>3190</v>
      </c>
      <c r="L1190" s="69">
        <f>VLOOKUP($A1190,공산품!$A204:$L991,9,FALSE)</f>
        <v>3200</v>
      </c>
      <c r="M1190" s="251">
        <f t="shared" si="243"/>
        <v>0.31347962382445144</v>
      </c>
      <c r="N1190" s="251">
        <f t="shared" si="244"/>
        <v>0.31347962382445144</v>
      </c>
      <c r="O1190" s="68" t="str">
        <f>VLOOKUP($A1190,[1]전년동월vs전월vs당월!$A$994:$AA$1768,17,FALSE)</f>
        <v>-</v>
      </c>
      <c r="P1190" s="68" t="s">
        <v>628</v>
      </c>
      <c r="Q1190" s="69" t="str">
        <f>VLOOKUP($A1190,공산품!$A204:$L991,10,FALSE)</f>
        <v>-</v>
      </c>
      <c r="R1190" s="251" t="e">
        <f t="shared" si="245"/>
        <v>#VALUE!</v>
      </c>
      <c r="S1190" s="251" t="e">
        <f t="shared" si="246"/>
        <v>#VALUE!</v>
      </c>
      <c r="T1190" s="68" t="str">
        <f>VLOOKUP($A1190,[1]전년동월vs전월vs당월!$A$994:$AA$1768,22,FALSE)</f>
        <v>-</v>
      </c>
      <c r="U1190" s="68" t="s">
        <v>628</v>
      </c>
      <c r="V1190" s="69" t="str">
        <f>VLOOKUP($A1190,공산품!$A204:$L991,11,FALSE)</f>
        <v>-</v>
      </c>
      <c r="W1190" s="251" t="e">
        <f t="shared" si="247"/>
        <v>#VALUE!</v>
      </c>
      <c r="X1190" s="251" t="e">
        <f t="shared" si="248"/>
        <v>#VALUE!</v>
      </c>
      <c r="Y1190" s="68">
        <f>VLOOKUP($A1190,[1]전년동월vs전월vs당월!$A$994:$AA$1768,27,FALSE)</f>
        <v>3960</v>
      </c>
      <c r="Z1190" s="68">
        <v>4480</v>
      </c>
      <c r="AA1190" s="69">
        <f>VLOOKUP($A1190,공산품!$A204:$L991,12,FALSE)</f>
        <v>4480</v>
      </c>
      <c r="AB1190" s="251">
        <f t="shared" si="249"/>
        <v>13.131313131313131</v>
      </c>
      <c r="AC1190" s="251">
        <f t="shared" si="250"/>
        <v>0</v>
      </c>
      <c r="AD1190" s="83"/>
    </row>
    <row r="1191" spans="1:30" s="64" customFormat="1" ht="14.1" customHeight="1">
      <c r="A1191" s="64">
        <v>199</v>
      </c>
      <c r="B1191" s="16" t="str">
        <f t="shared" si="242"/>
        <v>콩나물국산400g국산콩나물풀무원</v>
      </c>
      <c r="C1191" s="86">
        <v>51</v>
      </c>
      <c r="D1191" s="93" t="s">
        <v>534</v>
      </c>
      <c r="E1191" s="92" t="s">
        <v>587</v>
      </c>
      <c r="F1191" s="92" t="s">
        <v>701</v>
      </c>
      <c r="G1191" s="87" t="s">
        <v>166</v>
      </c>
      <c r="H1191" s="95" t="s">
        <v>883</v>
      </c>
      <c r="I1191" s="88" t="s">
        <v>395</v>
      </c>
      <c r="J1191" s="68" t="str">
        <f>VLOOKUP($A1191,[1]전년동월vs전월vs당월!$A$994:$AA$1768,12,FALSE)</f>
        <v>-</v>
      </c>
      <c r="K1191" s="68" t="s">
        <v>628</v>
      </c>
      <c r="L1191" s="69" t="str">
        <f>VLOOKUP($A1191,공산품!$A205:$L992,9,FALSE)</f>
        <v>-</v>
      </c>
      <c r="M1191" s="251" t="e">
        <f t="shared" si="243"/>
        <v>#VALUE!</v>
      </c>
      <c r="N1191" s="251" t="e">
        <f t="shared" si="244"/>
        <v>#VALUE!</v>
      </c>
      <c r="O1191" s="68" t="str">
        <f>VLOOKUP($A1191,[1]전년동월vs전월vs당월!$A$994:$AA$1768,17,FALSE)</f>
        <v>-</v>
      </c>
      <c r="P1191" s="68" t="s">
        <v>628</v>
      </c>
      <c r="Q1191" s="69" t="str">
        <f>VLOOKUP($A1191,공산품!$A205:$L992,10,FALSE)</f>
        <v>-</v>
      </c>
      <c r="R1191" s="251" t="e">
        <f t="shared" si="245"/>
        <v>#VALUE!</v>
      </c>
      <c r="S1191" s="251" t="e">
        <f t="shared" si="246"/>
        <v>#VALUE!</v>
      </c>
      <c r="T1191" s="68">
        <f>VLOOKUP($A1191,[1]전년동월vs전월vs당월!$A$994:$AA$1768,22,FALSE)</f>
        <v>2320</v>
      </c>
      <c r="U1191" s="68">
        <v>2880</v>
      </c>
      <c r="V1191" s="69">
        <f>VLOOKUP($A1191,공산품!$A205:$L992,11,FALSE)</f>
        <v>2880</v>
      </c>
      <c r="W1191" s="251">
        <f t="shared" si="247"/>
        <v>24.137931034482758</v>
      </c>
      <c r="X1191" s="251">
        <f t="shared" si="248"/>
        <v>0</v>
      </c>
      <c r="Y1191" s="68">
        <f>VLOOKUP($A1191,[1]전년동월vs전월vs당월!$A$994:$AA$1768,27,FALSE)</f>
        <v>2450</v>
      </c>
      <c r="Z1191" s="68">
        <v>2450</v>
      </c>
      <c r="AA1191" s="69">
        <f>VLOOKUP($A1191,공산품!$A205:$L992,12,FALSE)</f>
        <v>2450</v>
      </c>
      <c r="AB1191" s="251">
        <f t="shared" si="249"/>
        <v>0</v>
      </c>
      <c r="AC1191" s="251">
        <f t="shared" si="250"/>
        <v>0</v>
      </c>
      <c r="AD1191" s="83"/>
    </row>
    <row r="1192" spans="1:30" s="64" customFormat="1" ht="14.1" customHeight="1">
      <c r="A1192" s="64">
        <v>200</v>
      </c>
      <c r="B1192" s="16" t="str">
        <f t="shared" si="242"/>
        <v>콩나물국산300g유기농콩나물풀무원</v>
      </c>
      <c r="C1192" s="86"/>
      <c r="D1192" s="93" t="s">
        <v>534</v>
      </c>
      <c r="E1192" s="92" t="s">
        <v>587</v>
      </c>
      <c r="F1192" s="92" t="s">
        <v>701</v>
      </c>
      <c r="G1192" s="87" t="s">
        <v>301</v>
      </c>
      <c r="H1192" s="95" t="s">
        <v>884</v>
      </c>
      <c r="I1192" s="88" t="s">
        <v>395</v>
      </c>
      <c r="J1192" s="68" t="str">
        <f>VLOOKUP($A1192,[1]전년동월vs전월vs당월!$A$994:$AA$1768,12,FALSE)</f>
        <v>-</v>
      </c>
      <c r="K1192" s="68" t="s">
        <v>628</v>
      </c>
      <c r="L1192" s="69" t="str">
        <f>VLOOKUP($A1192,공산품!$A206:$L993,9,FALSE)</f>
        <v>-</v>
      </c>
      <c r="M1192" s="251" t="e">
        <f t="shared" si="243"/>
        <v>#VALUE!</v>
      </c>
      <c r="N1192" s="251" t="e">
        <f t="shared" si="244"/>
        <v>#VALUE!</v>
      </c>
      <c r="O1192" s="68" t="str">
        <f>VLOOKUP($A1192,[1]전년동월vs전월vs당월!$A$994:$AA$1768,17,FALSE)</f>
        <v>-</v>
      </c>
      <c r="P1192" s="68" t="s">
        <v>628</v>
      </c>
      <c r="Q1192" s="69" t="str">
        <f>VLOOKUP($A1192,공산품!$A206:$L993,10,FALSE)</f>
        <v>-</v>
      </c>
      <c r="R1192" s="251" t="e">
        <f t="shared" si="245"/>
        <v>#VALUE!</v>
      </c>
      <c r="S1192" s="251" t="e">
        <f t="shared" si="246"/>
        <v>#VALUE!</v>
      </c>
      <c r="T1192" s="68" t="str">
        <f>VLOOKUP($A1192,[1]전년동월vs전월vs당월!$A$994:$AA$1768,22,FALSE)</f>
        <v>-</v>
      </c>
      <c r="U1192" s="68">
        <v>1470</v>
      </c>
      <c r="V1192" s="69">
        <f>VLOOKUP($A1192,공산품!$A206:$L993,11,FALSE)</f>
        <v>1560</v>
      </c>
      <c r="W1192" s="251" t="e">
        <f t="shared" si="247"/>
        <v>#VALUE!</v>
      </c>
      <c r="X1192" s="251">
        <f t="shared" si="248"/>
        <v>6.1224489795918364</v>
      </c>
      <c r="Y1192" s="68">
        <f>VLOOKUP($A1192,[1]전년동월vs전월vs당월!$A$994:$AA$1768,27,FALSE)</f>
        <v>2230</v>
      </c>
      <c r="Z1192" s="68">
        <v>2230</v>
      </c>
      <c r="AA1192" s="69">
        <f>VLOOKUP($A1192,공산품!$A206:$L993,12,FALSE)</f>
        <v>2230</v>
      </c>
      <c r="AB1192" s="251">
        <f t="shared" si="249"/>
        <v>0</v>
      </c>
      <c r="AC1192" s="251">
        <f t="shared" si="250"/>
        <v>0</v>
      </c>
      <c r="AD1192" s="83"/>
    </row>
    <row r="1193" spans="1:30" s="64" customFormat="1" ht="14.1" customHeight="1">
      <c r="A1193" s="64">
        <v>201</v>
      </c>
      <c r="B1193" s="16" t="str">
        <f t="shared" si="242"/>
        <v>콩나물국산400g국산콩나물제일제당</v>
      </c>
      <c r="C1193" s="86"/>
      <c r="D1193" s="93" t="s">
        <v>534</v>
      </c>
      <c r="E1193" s="92" t="s">
        <v>587</v>
      </c>
      <c r="F1193" s="92" t="s">
        <v>701</v>
      </c>
      <c r="G1193" s="87" t="s">
        <v>166</v>
      </c>
      <c r="H1193" s="95" t="s">
        <v>883</v>
      </c>
      <c r="I1193" s="88" t="s">
        <v>653</v>
      </c>
      <c r="J1193" s="68" t="str">
        <f>VLOOKUP($A1193,[1]전년동월vs전월vs당월!$A$994:$AA$1768,12,FALSE)</f>
        <v>-</v>
      </c>
      <c r="K1193" s="68">
        <v>2500</v>
      </c>
      <c r="L1193" s="69">
        <f>VLOOKUP($A1193,공산품!$A207:$L994,9,FALSE)</f>
        <v>2260</v>
      </c>
      <c r="M1193" s="251" t="e">
        <f t="shared" si="243"/>
        <v>#VALUE!</v>
      </c>
      <c r="N1193" s="251">
        <f t="shared" si="244"/>
        <v>-9.6</v>
      </c>
      <c r="O1193" s="68" t="str">
        <f>VLOOKUP($A1193,[1]전년동월vs전월vs당월!$A$994:$AA$1768,17,FALSE)</f>
        <v>-</v>
      </c>
      <c r="P1193" s="68" t="s">
        <v>628</v>
      </c>
      <c r="Q1193" s="69" t="str">
        <f>VLOOKUP($A1193,공산품!$A207:$L994,10,FALSE)</f>
        <v>-</v>
      </c>
      <c r="R1193" s="251" t="e">
        <f t="shared" si="245"/>
        <v>#VALUE!</v>
      </c>
      <c r="S1193" s="251" t="e">
        <f t="shared" si="246"/>
        <v>#VALUE!</v>
      </c>
      <c r="T1193" s="68">
        <f>VLOOKUP($A1193,[1]전년동월vs전월vs당월!$A$994:$AA$1768,22,FALSE)</f>
        <v>2230</v>
      </c>
      <c r="U1193" s="68">
        <v>1980</v>
      </c>
      <c r="V1193" s="69">
        <f>VLOOKUP($A1193,공산품!$A207:$L994,11,FALSE)</f>
        <v>1980</v>
      </c>
      <c r="W1193" s="251">
        <f t="shared" si="247"/>
        <v>-11.210762331838565</v>
      </c>
      <c r="X1193" s="251">
        <f t="shared" si="248"/>
        <v>0</v>
      </c>
      <c r="Y1193" s="68">
        <f>VLOOKUP($A1193,[1]전년동월vs전월vs당월!$A$994:$AA$1768,27,FALSE)</f>
        <v>1980</v>
      </c>
      <c r="Z1193" s="68">
        <v>1980</v>
      </c>
      <c r="AA1193" s="69">
        <f>VLOOKUP($A1193,공산품!$A207:$L994,12,FALSE)</f>
        <v>1980</v>
      </c>
      <c r="AB1193" s="251">
        <f t="shared" si="249"/>
        <v>0</v>
      </c>
      <c r="AC1193" s="251">
        <f t="shared" si="250"/>
        <v>0</v>
      </c>
      <c r="AD1193" s="83"/>
    </row>
    <row r="1194" spans="1:30" s="64" customFormat="1" ht="14.1" customHeight="1">
      <c r="A1194" s="64">
        <v>202</v>
      </c>
      <c r="B1194" s="16" t="str">
        <f t="shared" si="242"/>
        <v>콩나물300g숙주나물풀무원</v>
      </c>
      <c r="C1194" s="86"/>
      <c r="D1194" s="93" t="s">
        <v>534</v>
      </c>
      <c r="E1194" s="92" t="s">
        <v>587</v>
      </c>
      <c r="F1194" s="92"/>
      <c r="G1194" s="87" t="s">
        <v>301</v>
      </c>
      <c r="H1194" s="95" t="s">
        <v>577</v>
      </c>
      <c r="I1194" s="88" t="s">
        <v>395</v>
      </c>
      <c r="J1194" s="68" t="str">
        <f>VLOOKUP($A1194,[1]전년동월vs전월vs당월!$A$994:$AA$1768,12,FALSE)</f>
        <v>-</v>
      </c>
      <c r="K1194" s="68">
        <v>2300</v>
      </c>
      <c r="L1194" s="69" t="str">
        <f>VLOOKUP($A1194,공산품!$A208:$L995,9,FALSE)</f>
        <v>-</v>
      </c>
      <c r="M1194" s="251" t="e">
        <f t="shared" si="243"/>
        <v>#VALUE!</v>
      </c>
      <c r="N1194" s="251" t="e">
        <f t="shared" si="244"/>
        <v>#VALUE!</v>
      </c>
      <c r="O1194" s="68" t="str">
        <f>VLOOKUP($A1194,[1]전년동월vs전월vs당월!$A$994:$AA$1768,17,FALSE)</f>
        <v>-</v>
      </c>
      <c r="P1194" s="68" t="s">
        <v>628</v>
      </c>
      <c r="Q1194" s="69" t="str">
        <f>VLOOKUP($A1194,공산품!$A208:$L995,10,FALSE)</f>
        <v>-</v>
      </c>
      <c r="R1194" s="251" t="e">
        <f t="shared" si="245"/>
        <v>#VALUE!</v>
      </c>
      <c r="S1194" s="251" t="e">
        <f t="shared" si="246"/>
        <v>#VALUE!</v>
      </c>
      <c r="T1194" s="68">
        <f>VLOOKUP($A1194,[1]전년동월vs전월vs당월!$A$994:$AA$1768,22,FALSE)</f>
        <v>2340</v>
      </c>
      <c r="U1194" s="68">
        <v>2300</v>
      </c>
      <c r="V1194" s="69">
        <f>VLOOKUP($A1194,공산품!$A208:$L995,11,FALSE)</f>
        <v>1950</v>
      </c>
      <c r="W1194" s="251">
        <f t="shared" si="247"/>
        <v>-16.666666666666668</v>
      </c>
      <c r="X1194" s="251">
        <f t="shared" si="248"/>
        <v>-15.217391304347826</v>
      </c>
      <c r="Y1194" s="68">
        <f>VLOOKUP($A1194,[1]전년동월vs전월vs당월!$A$994:$AA$1768,27,FALSE)</f>
        <v>2340</v>
      </c>
      <c r="Z1194" s="68">
        <v>2340</v>
      </c>
      <c r="AA1194" s="69">
        <f>VLOOKUP($A1194,공산품!$A208:$L995,12,FALSE)</f>
        <v>2340</v>
      </c>
      <c r="AB1194" s="251">
        <f t="shared" si="249"/>
        <v>0</v>
      </c>
      <c r="AC1194" s="251">
        <f t="shared" si="250"/>
        <v>0</v>
      </c>
      <c r="AD1194" s="83"/>
    </row>
    <row r="1195" spans="1:30" s="64" customFormat="1" ht="14.1" customHeight="1">
      <c r="A1195" s="64">
        <v>203</v>
      </c>
      <c r="B1195" s="16" t="str">
        <f t="shared" si="242"/>
        <v>들깨가루국산250g거피들깨가루함양농협</v>
      </c>
      <c r="C1195" s="85">
        <v>52</v>
      </c>
      <c r="D1195" s="93" t="s">
        <v>885</v>
      </c>
      <c r="E1195" s="93" t="s">
        <v>536</v>
      </c>
      <c r="F1195" s="93" t="s">
        <v>701</v>
      </c>
      <c r="G1195" s="87" t="s">
        <v>865</v>
      </c>
      <c r="H1195" s="96" t="s">
        <v>886</v>
      </c>
      <c r="I1195" s="87" t="s">
        <v>671</v>
      </c>
      <c r="J1195" s="68" t="str">
        <f>VLOOKUP($A1195,[1]전년동월vs전월vs당월!$A$994:$AA$1768,12,FALSE)</f>
        <v>-</v>
      </c>
      <c r="K1195" s="68" t="s">
        <v>628</v>
      </c>
      <c r="L1195" s="69" t="str">
        <f>VLOOKUP($A1195,공산품!$A209:$L996,9,FALSE)</f>
        <v>-</v>
      </c>
      <c r="M1195" s="251" t="e">
        <f t="shared" si="243"/>
        <v>#VALUE!</v>
      </c>
      <c r="N1195" s="251" t="e">
        <f t="shared" si="244"/>
        <v>#VALUE!</v>
      </c>
      <c r="O1195" s="68" t="str">
        <f>VLOOKUP($A1195,[1]전년동월vs전월vs당월!$A$994:$AA$1768,17,FALSE)</f>
        <v>-</v>
      </c>
      <c r="P1195" s="68" t="s">
        <v>628</v>
      </c>
      <c r="Q1195" s="69" t="str">
        <f>VLOOKUP($A1195,공산품!$A209:$L996,10,FALSE)</f>
        <v>-</v>
      </c>
      <c r="R1195" s="251" t="e">
        <f t="shared" si="245"/>
        <v>#VALUE!</v>
      </c>
      <c r="S1195" s="251" t="e">
        <f t="shared" si="246"/>
        <v>#VALUE!</v>
      </c>
      <c r="T1195" s="68" t="str">
        <f>VLOOKUP($A1195,[1]전년동월vs전월vs당월!$A$994:$AA$1768,22,FALSE)</f>
        <v>-</v>
      </c>
      <c r="U1195" s="68" t="s">
        <v>628</v>
      </c>
      <c r="V1195" s="69" t="str">
        <f>VLOOKUP($A1195,공산품!$A209:$L996,11,FALSE)</f>
        <v>-</v>
      </c>
      <c r="W1195" s="251" t="e">
        <f t="shared" si="247"/>
        <v>#VALUE!</v>
      </c>
      <c r="X1195" s="251" t="e">
        <f t="shared" si="248"/>
        <v>#VALUE!</v>
      </c>
      <c r="Y1195" s="68">
        <f>VLOOKUP($A1195,[1]전년동월vs전월vs당월!$A$994:$AA$1768,27,FALSE)</f>
        <v>9100</v>
      </c>
      <c r="Z1195" s="68">
        <v>10500</v>
      </c>
      <c r="AA1195" s="69">
        <f>VLOOKUP($A1195,공산품!$A209:$L996,12,FALSE)</f>
        <v>10500</v>
      </c>
      <c r="AB1195" s="251">
        <f t="shared" si="249"/>
        <v>15.384615384615385</v>
      </c>
      <c r="AC1195" s="251">
        <f t="shared" si="250"/>
        <v>0</v>
      </c>
      <c r="AD1195" s="83"/>
    </row>
    <row r="1196" spans="1:30" s="64" customFormat="1" ht="13.5" customHeight="1">
      <c r="A1196" s="64">
        <v>204</v>
      </c>
      <c r="B1196" s="16" t="str">
        <f t="shared" si="242"/>
        <v>들깨가루국산kg들깨가루기린농협</v>
      </c>
      <c r="C1196" s="85"/>
      <c r="D1196" s="93" t="s">
        <v>885</v>
      </c>
      <c r="E1196" s="93" t="s">
        <v>536</v>
      </c>
      <c r="F1196" s="93" t="s">
        <v>701</v>
      </c>
      <c r="G1196" s="88" t="s">
        <v>418</v>
      </c>
      <c r="H1196" s="96" t="s">
        <v>536</v>
      </c>
      <c r="I1196" s="87" t="s">
        <v>668</v>
      </c>
      <c r="J1196" s="68" t="str">
        <f>VLOOKUP($A1196,[1]전년동월vs전월vs당월!$A$994:$AA$1768,12,FALSE)</f>
        <v>-</v>
      </c>
      <c r="K1196" s="68" t="s">
        <v>628</v>
      </c>
      <c r="L1196" s="69" t="str">
        <f>VLOOKUP($A1196,공산품!$A210:$L997,9,FALSE)</f>
        <v>-</v>
      </c>
      <c r="M1196" s="251" t="e">
        <f t="shared" si="243"/>
        <v>#VALUE!</v>
      </c>
      <c r="N1196" s="251" t="e">
        <f t="shared" si="244"/>
        <v>#VALUE!</v>
      </c>
      <c r="O1196" s="68" t="str">
        <f>VLOOKUP($A1196,[1]전년동월vs전월vs당월!$A$994:$AA$1768,17,FALSE)</f>
        <v>-</v>
      </c>
      <c r="P1196" s="68" t="s">
        <v>628</v>
      </c>
      <c r="Q1196" s="69" t="str">
        <f>VLOOKUP($A1196,공산품!$A210:$L997,10,FALSE)</f>
        <v>-</v>
      </c>
      <c r="R1196" s="251" t="e">
        <f t="shared" si="245"/>
        <v>#VALUE!</v>
      </c>
      <c r="S1196" s="251" t="e">
        <f t="shared" si="246"/>
        <v>#VALUE!</v>
      </c>
      <c r="T1196" s="68">
        <f>VLOOKUP($A1196,[1]전년동월vs전월vs당월!$A$994:$AA$1768,22,FALSE)</f>
        <v>35250</v>
      </c>
      <c r="U1196" s="68" t="s">
        <v>628</v>
      </c>
      <c r="V1196" s="69" t="str">
        <f>VLOOKUP($A1196,공산품!$A210:$L997,11,FALSE)</f>
        <v>-</v>
      </c>
      <c r="W1196" s="251" t="e">
        <f t="shared" si="247"/>
        <v>#VALUE!</v>
      </c>
      <c r="X1196" s="251" t="e">
        <f t="shared" si="248"/>
        <v>#VALUE!</v>
      </c>
      <c r="Y1196" s="68">
        <f>VLOOKUP($A1196,[1]전년동월vs전월vs당월!$A$994:$AA$1768,27,FALSE)</f>
        <v>34400</v>
      </c>
      <c r="Z1196" s="68">
        <v>42800</v>
      </c>
      <c r="AA1196" s="69">
        <f>VLOOKUP($A1196,공산품!$A210:$L997,12,FALSE)</f>
        <v>42800</v>
      </c>
      <c r="AB1196" s="251">
        <f t="shared" si="249"/>
        <v>24.418604651162791</v>
      </c>
      <c r="AC1196" s="251">
        <f t="shared" si="250"/>
        <v>0</v>
      </c>
      <c r="AD1196" s="110"/>
    </row>
    <row r="1197" spans="1:30" s="64" customFormat="1" ht="14.1" customHeight="1">
      <c r="A1197" s="64">
        <v>205</v>
      </c>
      <c r="B1197" s="16" t="str">
        <f t="shared" si="242"/>
        <v>아몬드kg통아몬드</v>
      </c>
      <c r="C1197" s="86">
        <v>53</v>
      </c>
      <c r="D1197" s="93" t="s">
        <v>885</v>
      </c>
      <c r="E1197" s="92" t="s">
        <v>538</v>
      </c>
      <c r="F1197" s="92"/>
      <c r="G1197" s="88" t="s">
        <v>418</v>
      </c>
      <c r="H1197" s="95" t="s">
        <v>887</v>
      </c>
      <c r="I1197" s="88"/>
      <c r="J1197" s="68" t="str">
        <f>VLOOKUP($A1197,[1]전년동월vs전월vs당월!$A$994:$AA$1768,12,FALSE)</f>
        <v>-</v>
      </c>
      <c r="K1197" s="68" t="s">
        <v>628</v>
      </c>
      <c r="L1197" s="69">
        <f>VLOOKUP($A1197,공산품!$A211:$L998,9,FALSE)</f>
        <v>11600</v>
      </c>
      <c r="M1197" s="251" t="e">
        <f t="shared" si="243"/>
        <v>#VALUE!</v>
      </c>
      <c r="N1197" s="251" t="e">
        <f t="shared" si="244"/>
        <v>#VALUE!</v>
      </c>
      <c r="O1197" s="68" t="str">
        <f>VLOOKUP($A1197,[1]전년동월vs전월vs당월!$A$994:$AA$1768,17,FALSE)</f>
        <v>-</v>
      </c>
      <c r="P1197" s="68" t="s">
        <v>628</v>
      </c>
      <c r="Q1197" s="69" t="str">
        <f>VLOOKUP($A1197,공산품!$A211:$L998,10,FALSE)</f>
        <v>-</v>
      </c>
      <c r="R1197" s="251" t="e">
        <f t="shared" si="245"/>
        <v>#VALUE!</v>
      </c>
      <c r="S1197" s="251" t="e">
        <f t="shared" si="246"/>
        <v>#VALUE!</v>
      </c>
      <c r="T1197" s="68">
        <f>VLOOKUP($A1197,[1]전년동월vs전월vs당월!$A$994:$AA$1768,22,FALSE)</f>
        <v>19600</v>
      </c>
      <c r="U1197" s="68">
        <v>14980</v>
      </c>
      <c r="V1197" s="69">
        <f>VLOOKUP($A1197,공산품!$A211:$L998,11,FALSE)</f>
        <v>23360</v>
      </c>
      <c r="W1197" s="251">
        <f t="shared" si="247"/>
        <v>19.183673469387756</v>
      </c>
      <c r="X1197" s="251">
        <f t="shared" si="248"/>
        <v>55.941255006675568</v>
      </c>
      <c r="Y1197" s="68">
        <f>VLOOKUP($A1197,[1]전년동월vs전월vs당월!$A$994:$AA$1768,27,FALSE)</f>
        <v>12150</v>
      </c>
      <c r="Z1197" s="68">
        <v>12950</v>
      </c>
      <c r="AA1197" s="69">
        <f>VLOOKUP($A1197,공산품!$A211:$L998,12,FALSE)</f>
        <v>12950</v>
      </c>
      <c r="AB1197" s="251">
        <f t="shared" si="249"/>
        <v>6.5843621399176957</v>
      </c>
      <c r="AC1197" s="251">
        <f t="shared" si="250"/>
        <v>0</v>
      </c>
      <c r="AD1197" s="110"/>
    </row>
    <row r="1198" spans="1:30" s="64" customFormat="1" ht="14.1" customHeight="1">
      <c r="A1198" s="64">
        <v>206</v>
      </c>
      <c r="B1198" s="16" t="str">
        <f t="shared" si="242"/>
        <v>아몬드수입kg아몬드S/L</v>
      </c>
      <c r="C1198" s="86"/>
      <c r="D1198" s="93" t="s">
        <v>885</v>
      </c>
      <c r="E1198" s="92" t="s">
        <v>538</v>
      </c>
      <c r="F1198" s="92" t="s">
        <v>128</v>
      </c>
      <c r="G1198" s="88" t="s">
        <v>418</v>
      </c>
      <c r="H1198" s="95" t="s">
        <v>888</v>
      </c>
      <c r="I1198" s="88"/>
      <c r="J1198" s="68" t="str">
        <f>VLOOKUP($A1198,[1]전년동월vs전월vs당월!$A$994:$AA$1768,12,FALSE)</f>
        <v>-</v>
      </c>
      <c r="K1198" s="68" t="s">
        <v>628</v>
      </c>
      <c r="L1198" s="69" t="str">
        <f>VLOOKUP($A1198,공산품!$A212:$L999,9,FALSE)</f>
        <v>-</v>
      </c>
      <c r="M1198" s="251" t="e">
        <f t="shared" si="243"/>
        <v>#VALUE!</v>
      </c>
      <c r="N1198" s="251" t="e">
        <f t="shared" si="244"/>
        <v>#VALUE!</v>
      </c>
      <c r="O1198" s="68" t="str">
        <f>VLOOKUP($A1198,[1]전년동월vs전월vs당월!$A$994:$AA$1768,17,FALSE)</f>
        <v>-</v>
      </c>
      <c r="P1198" s="68" t="s">
        <v>628</v>
      </c>
      <c r="Q1198" s="69">
        <f>VLOOKUP($A1198,공산품!$A212:$L999,10,FALSE)</f>
        <v>18340</v>
      </c>
      <c r="R1198" s="251" t="e">
        <f t="shared" si="245"/>
        <v>#VALUE!</v>
      </c>
      <c r="S1198" s="251" t="e">
        <f t="shared" si="246"/>
        <v>#VALUE!</v>
      </c>
      <c r="T1198" s="68">
        <f>VLOOKUP($A1198,[1]전년동월vs전월vs당월!$A$994:$AA$1768,22,FALSE)</f>
        <v>13270</v>
      </c>
      <c r="U1198" s="68">
        <v>14270</v>
      </c>
      <c r="V1198" s="69">
        <f>VLOOKUP($A1198,공산품!$A212:$L999,11,FALSE)</f>
        <v>25600</v>
      </c>
      <c r="W1198" s="251">
        <f t="shared" si="247"/>
        <v>92.916352675207236</v>
      </c>
      <c r="X1198" s="251">
        <f t="shared" si="248"/>
        <v>79.397337070777851</v>
      </c>
      <c r="Y1198" s="68">
        <f>VLOOKUP($A1198,[1]전년동월vs전월vs당월!$A$994:$AA$1768,27,FALSE)</f>
        <v>12800</v>
      </c>
      <c r="Z1198" s="68">
        <v>12950</v>
      </c>
      <c r="AA1198" s="69">
        <f>VLOOKUP($A1198,공산품!$A212:$L999,12,FALSE)</f>
        <v>12450</v>
      </c>
      <c r="AB1198" s="251">
        <f t="shared" si="249"/>
        <v>-2.734375</v>
      </c>
      <c r="AC1198" s="251">
        <f t="shared" si="250"/>
        <v>-3.8610038610038608</v>
      </c>
      <c r="AD1198" s="111"/>
    </row>
    <row r="1199" spans="1:30" s="64" customFormat="1" ht="14.1" customHeight="1">
      <c r="A1199" s="64">
        <v>207</v>
      </c>
      <c r="B1199" s="16" t="str">
        <f t="shared" si="242"/>
        <v>죽순2.8kg죽순채</v>
      </c>
      <c r="C1199" s="85">
        <v>54</v>
      </c>
      <c r="D1199" s="93" t="s">
        <v>889</v>
      </c>
      <c r="E1199" s="93" t="s">
        <v>160</v>
      </c>
      <c r="F1199" s="93"/>
      <c r="G1199" s="87" t="s">
        <v>890</v>
      </c>
      <c r="H1199" s="96" t="s">
        <v>891</v>
      </c>
      <c r="I1199" s="87"/>
      <c r="J1199" s="68">
        <f>VLOOKUP($A1199,[1]전년동월vs전월vs당월!$A$994:$AA$1768,12,FALSE)</f>
        <v>4800</v>
      </c>
      <c r="K1199" s="68">
        <v>4800</v>
      </c>
      <c r="L1199" s="69">
        <f>VLOOKUP($A1199,공산품!$A213:$L1000,9,FALSE)</f>
        <v>3980</v>
      </c>
      <c r="M1199" s="251">
        <f t="shared" si="243"/>
        <v>-17.083333333333332</v>
      </c>
      <c r="N1199" s="251">
        <f t="shared" si="244"/>
        <v>-17.083333333333332</v>
      </c>
      <c r="O1199" s="68">
        <f>VLOOKUP($A1199,[1]전년동월vs전월vs당월!$A$994:$AA$1768,17,FALSE)</f>
        <v>6000</v>
      </c>
      <c r="P1199" s="68">
        <v>6000</v>
      </c>
      <c r="Q1199" s="69">
        <f>VLOOKUP($A1199,공산품!$A213:$L1000,10,FALSE)</f>
        <v>6000</v>
      </c>
      <c r="R1199" s="251">
        <f t="shared" si="245"/>
        <v>0</v>
      </c>
      <c r="S1199" s="251">
        <f t="shared" si="246"/>
        <v>0</v>
      </c>
      <c r="T1199" s="68" t="str">
        <f>VLOOKUP($A1199,[1]전년동월vs전월vs당월!$A$994:$AA$1768,22,FALSE)</f>
        <v>-</v>
      </c>
      <c r="U1199" s="68" t="s">
        <v>628</v>
      </c>
      <c r="V1199" s="69" t="str">
        <f>VLOOKUP($A1199,공산품!$A213:$L1000,11,FALSE)</f>
        <v>-</v>
      </c>
      <c r="W1199" s="251" t="e">
        <f t="shared" si="247"/>
        <v>#VALUE!</v>
      </c>
      <c r="X1199" s="251" t="e">
        <f t="shared" si="248"/>
        <v>#VALUE!</v>
      </c>
      <c r="Y1199" s="68">
        <f>VLOOKUP($A1199,[1]전년동월vs전월vs당월!$A$994:$AA$1768,27,FALSE)</f>
        <v>4700</v>
      </c>
      <c r="Z1199" s="68">
        <v>4900</v>
      </c>
      <c r="AA1199" s="69">
        <f>VLOOKUP($A1199,공산품!$A213:$L1000,12,FALSE)</f>
        <v>4900</v>
      </c>
      <c r="AB1199" s="251">
        <f t="shared" si="249"/>
        <v>4.2553191489361701</v>
      </c>
      <c r="AC1199" s="251">
        <f t="shared" si="250"/>
        <v>0</v>
      </c>
      <c r="AD1199" s="111"/>
    </row>
    <row r="1200" spans="1:30" s="64" customFormat="1" ht="14.1" customHeight="1">
      <c r="A1200" s="64">
        <v>208</v>
      </c>
      <c r="B1200" s="16" t="str">
        <f t="shared" si="242"/>
        <v>죽순2.8kg죽순편</v>
      </c>
      <c r="C1200" s="85"/>
      <c r="D1200" s="93" t="s">
        <v>889</v>
      </c>
      <c r="E1200" s="93" t="s">
        <v>160</v>
      </c>
      <c r="F1200" s="93"/>
      <c r="G1200" s="87" t="s">
        <v>890</v>
      </c>
      <c r="H1200" s="96" t="s">
        <v>892</v>
      </c>
      <c r="I1200" s="87"/>
      <c r="J1200" s="68">
        <f>VLOOKUP($A1200,[1]전년동월vs전월vs당월!$A$994:$AA$1768,12,FALSE)</f>
        <v>4800</v>
      </c>
      <c r="K1200" s="68">
        <v>4800</v>
      </c>
      <c r="L1200" s="69">
        <f>VLOOKUP($A1200,공산품!$A214:$L1001,9,FALSE)</f>
        <v>4000</v>
      </c>
      <c r="M1200" s="251">
        <f t="shared" si="243"/>
        <v>-16.666666666666668</v>
      </c>
      <c r="N1200" s="251">
        <f t="shared" si="244"/>
        <v>-16.666666666666668</v>
      </c>
      <c r="O1200" s="68">
        <f>VLOOKUP($A1200,[1]전년동월vs전월vs당월!$A$994:$AA$1768,17,FALSE)</f>
        <v>6500</v>
      </c>
      <c r="P1200" s="68">
        <v>6500</v>
      </c>
      <c r="Q1200" s="69">
        <f>VLOOKUP($A1200,공산품!$A214:$L1001,10,FALSE)</f>
        <v>6500</v>
      </c>
      <c r="R1200" s="251">
        <f t="shared" si="245"/>
        <v>0</v>
      </c>
      <c r="S1200" s="251">
        <f t="shared" si="246"/>
        <v>0</v>
      </c>
      <c r="T1200" s="68" t="str">
        <f>VLOOKUP($A1200,[1]전년동월vs전월vs당월!$A$994:$AA$1768,22,FALSE)</f>
        <v>-</v>
      </c>
      <c r="U1200" s="68" t="s">
        <v>628</v>
      </c>
      <c r="V1200" s="69" t="str">
        <f>VLOOKUP($A1200,공산품!$A214:$L1001,11,FALSE)</f>
        <v>-</v>
      </c>
      <c r="W1200" s="251" t="e">
        <f t="shared" si="247"/>
        <v>#VALUE!</v>
      </c>
      <c r="X1200" s="251" t="e">
        <f t="shared" si="248"/>
        <v>#VALUE!</v>
      </c>
      <c r="Y1200" s="68">
        <f>VLOOKUP($A1200,[1]전년동월vs전월vs당월!$A$994:$AA$1768,27,FALSE)</f>
        <v>4700</v>
      </c>
      <c r="Z1200" s="68">
        <v>4700</v>
      </c>
      <c r="AA1200" s="69">
        <f>VLOOKUP($A1200,공산품!$A214:$L1001,12,FALSE)</f>
        <v>4700</v>
      </c>
      <c r="AB1200" s="251">
        <f t="shared" si="249"/>
        <v>0</v>
      </c>
      <c r="AC1200" s="251">
        <f t="shared" si="250"/>
        <v>0</v>
      </c>
      <c r="AD1200" s="111"/>
    </row>
    <row r="1201" spans="1:30" s="64" customFormat="1" ht="14.1" customHeight="1">
      <c r="A1201" s="64">
        <v>209</v>
      </c>
      <c r="B1201" s="16" t="str">
        <f t="shared" si="242"/>
        <v>버섯통조림이츠웰2.8kg양송이슬라이스제일제당</v>
      </c>
      <c r="C1201" s="85">
        <v>55</v>
      </c>
      <c r="D1201" s="93" t="s">
        <v>893</v>
      </c>
      <c r="E1201" s="93" t="s">
        <v>894</v>
      </c>
      <c r="F1201" s="93" t="s">
        <v>394</v>
      </c>
      <c r="G1201" s="87" t="s">
        <v>890</v>
      </c>
      <c r="H1201" s="96" t="s">
        <v>895</v>
      </c>
      <c r="I1201" s="87" t="s">
        <v>653</v>
      </c>
      <c r="J1201" s="68">
        <f>VLOOKUP($A1201,[1]전년동월vs전월vs당월!$A$994:$AA$1768,12,FALSE)</f>
        <v>7800</v>
      </c>
      <c r="K1201" s="68">
        <v>7800</v>
      </c>
      <c r="L1201" s="69">
        <f>VLOOKUP($A1201,공산품!$A215:$L1002,9,FALSE)</f>
        <v>7600</v>
      </c>
      <c r="M1201" s="251">
        <f t="shared" si="243"/>
        <v>-2.5641025641025643</v>
      </c>
      <c r="N1201" s="251">
        <f t="shared" si="244"/>
        <v>-2.5641025641025643</v>
      </c>
      <c r="O1201" s="68" t="str">
        <f>VLOOKUP($A1201,[1]전년동월vs전월vs당월!$A$994:$AA$1768,17,FALSE)</f>
        <v>-</v>
      </c>
      <c r="P1201" s="68" t="s">
        <v>628</v>
      </c>
      <c r="Q1201" s="69" t="str">
        <f>VLOOKUP($A1201,공산품!$A215:$L1002,10,FALSE)</f>
        <v>-</v>
      </c>
      <c r="R1201" s="251" t="e">
        <f t="shared" si="245"/>
        <v>#VALUE!</v>
      </c>
      <c r="S1201" s="251" t="e">
        <f t="shared" si="246"/>
        <v>#VALUE!</v>
      </c>
      <c r="T1201" s="68">
        <f>VLOOKUP($A1201,[1]전년동월vs전월vs당월!$A$994:$AA$1768,22,FALSE)</f>
        <v>0</v>
      </c>
      <c r="U1201" s="68" t="s">
        <v>628</v>
      </c>
      <c r="V1201" s="69" t="str">
        <f>VLOOKUP($A1201,공산품!$A215:$L1002,11,FALSE)</f>
        <v>-</v>
      </c>
      <c r="W1201" s="251" t="e">
        <f t="shared" si="247"/>
        <v>#VALUE!</v>
      </c>
      <c r="X1201" s="251" t="e">
        <f t="shared" si="248"/>
        <v>#VALUE!</v>
      </c>
      <c r="Y1201" s="68">
        <f>VLOOKUP($A1201,[1]전년동월vs전월vs당월!$A$994:$AA$1768,27,FALSE)</f>
        <v>9020</v>
      </c>
      <c r="Z1201" s="68">
        <v>9020</v>
      </c>
      <c r="AA1201" s="69">
        <f>VLOOKUP($A1201,공산품!$A215:$L1002,12,FALSE)</f>
        <v>9020</v>
      </c>
      <c r="AB1201" s="251">
        <f t="shared" si="249"/>
        <v>0</v>
      </c>
      <c r="AC1201" s="251">
        <f t="shared" si="250"/>
        <v>0</v>
      </c>
      <c r="AD1201" s="111"/>
    </row>
    <row r="1202" spans="1:30" s="64" customFormat="1" ht="14.1" customHeight="1">
      <c r="A1202" s="64">
        <v>210</v>
      </c>
      <c r="B1202" s="16" t="str">
        <f t="shared" si="242"/>
        <v>건포도수입kg</v>
      </c>
      <c r="C1202" s="85">
        <v>56</v>
      </c>
      <c r="D1202" s="93" t="s">
        <v>513</v>
      </c>
      <c r="E1202" s="93" t="s">
        <v>896</v>
      </c>
      <c r="F1202" s="93" t="s">
        <v>128</v>
      </c>
      <c r="G1202" s="87" t="s">
        <v>418</v>
      </c>
      <c r="H1202" s="97"/>
      <c r="I1202" s="88"/>
      <c r="J1202" s="68" t="str">
        <f>VLOOKUP($A1202,[1]전년동월vs전월vs당월!$A$994:$AA$1768,12,FALSE)</f>
        <v>-</v>
      </c>
      <c r="K1202" s="68" t="s">
        <v>628</v>
      </c>
      <c r="L1202" s="69">
        <f>VLOOKUP($A1202,공산품!$A216:$L1003,9,FALSE)</f>
        <v>4700</v>
      </c>
      <c r="M1202" s="251" t="e">
        <f t="shared" si="243"/>
        <v>#VALUE!</v>
      </c>
      <c r="N1202" s="251" t="e">
        <f t="shared" si="244"/>
        <v>#VALUE!</v>
      </c>
      <c r="O1202" s="68">
        <f>VLOOKUP($A1202,[1]전년동월vs전월vs당월!$A$994:$AA$1768,17,FALSE)</f>
        <v>10000</v>
      </c>
      <c r="P1202" s="68">
        <v>10000</v>
      </c>
      <c r="Q1202" s="69">
        <f>VLOOKUP($A1202,공산품!$A216:$L1003,10,FALSE)</f>
        <v>7500</v>
      </c>
      <c r="R1202" s="251">
        <f t="shared" si="245"/>
        <v>-25</v>
      </c>
      <c r="S1202" s="251">
        <f t="shared" si="246"/>
        <v>-25</v>
      </c>
      <c r="T1202" s="68">
        <f>VLOOKUP($A1202,[1]전년동월vs전월vs당월!$A$994:$AA$1768,22,FALSE)</f>
        <v>5940</v>
      </c>
      <c r="U1202" s="68">
        <v>9440</v>
      </c>
      <c r="V1202" s="69">
        <f>VLOOKUP($A1202,공산품!$A216:$L1003,11,FALSE)</f>
        <v>9960</v>
      </c>
      <c r="W1202" s="251">
        <f t="shared" si="247"/>
        <v>67.676767676767682</v>
      </c>
      <c r="X1202" s="251">
        <f t="shared" si="248"/>
        <v>5.5084745762711869</v>
      </c>
      <c r="Y1202" s="68">
        <f>VLOOKUP($A1202,[1]전년동월vs전월vs당월!$A$994:$AA$1768,27,FALSE)</f>
        <v>5600</v>
      </c>
      <c r="Z1202" s="68">
        <v>5600</v>
      </c>
      <c r="AA1202" s="69">
        <f>VLOOKUP($A1202,공산품!$A216:$L1003,12,FALSE)</f>
        <v>5600</v>
      </c>
      <c r="AB1202" s="251">
        <f t="shared" si="249"/>
        <v>0</v>
      </c>
      <c r="AC1202" s="251">
        <f t="shared" si="250"/>
        <v>0</v>
      </c>
      <c r="AD1202" s="111"/>
    </row>
    <row r="1203" spans="1:30" s="64" customFormat="1" ht="14.1" customHeight="1">
      <c r="A1203" s="64">
        <v>211</v>
      </c>
      <c r="B1203" s="16" t="str">
        <f t="shared" si="242"/>
        <v>농축액매실원액435g매원</v>
      </c>
      <c r="C1203" s="85">
        <v>57</v>
      </c>
      <c r="D1203" s="93" t="s">
        <v>513</v>
      </c>
      <c r="E1203" s="93" t="s">
        <v>897</v>
      </c>
      <c r="F1203" s="93" t="s">
        <v>898</v>
      </c>
      <c r="G1203" s="87" t="s">
        <v>899</v>
      </c>
      <c r="H1203" s="97" t="s">
        <v>900</v>
      </c>
      <c r="I1203" s="88"/>
      <c r="J1203" s="68" t="str">
        <f>VLOOKUP($A1203,[1]전년동월vs전월vs당월!$A$994:$AA$1768,12,FALSE)</f>
        <v>-</v>
      </c>
      <c r="K1203" s="68" t="s">
        <v>628</v>
      </c>
      <c r="L1203" s="69" t="str">
        <f>VLOOKUP($A1203,공산품!$A217:$L1004,9,FALSE)</f>
        <v>-</v>
      </c>
      <c r="M1203" s="251" t="e">
        <f t="shared" si="243"/>
        <v>#VALUE!</v>
      </c>
      <c r="N1203" s="251" t="e">
        <f t="shared" si="244"/>
        <v>#VALUE!</v>
      </c>
      <c r="O1203" s="68" t="str">
        <f>VLOOKUP($A1203,[1]전년동월vs전월vs당월!$A$994:$AA$1768,17,FALSE)</f>
        <v>-</v>
      </c>
      <c r="P1203" s="68" t="s">
        <v>628</v>
      </c>
      <c r="Q1203" s="69" t="str">
        <f>VLOOKUP($A1203,공산품!$A217:$L1004,10,FALSE)</f>
        <v>-</v>
      </c>
      <c r="R1203" s="251" t="e">
        <f t="shared" si="245"/>
        <v>#VALUE!</v>
      </c>
      <c r="S1203" s="251" t="e">
        <f t="shared" si="246"/>
        <v>#VALUE!</v>
      </c>
      <c r="T1203" s="68" t="str">
        <f>VLOOKUP($A1203,[1]전년동월vs전월vs당월!$A$994:$AA$1768,22,FALSE)</f>
        <v>-</v>
      </c>
      <c r="U1203" s="68" t="s">
        <v>628</v>
      </c>
      <c r="V1203" s="69" t="str">
        <f>VLOOKUP($A1203,공산품!$A217:$L1004,11,FALSE)</f>
        <v>-</v>
      </c>
      <c r="W1203" s="251" t="e">
        <f t="shared" si="247"/>
        <v>#VALUE!</v>
      </c>
      <c r="X1203" s="251" t="e">
        <f t="shared" si="248"/>
        <v>#VALUE!</v>
      </c>
      <c r="Y1203" s="68">
        <f>VLOOKUP($A1203,[1]전년동월vs전월vs당월!$A$994:$AA$1768,27,FALSE)</f>
        <v>2600</v>
      </c>
      <c r="Z1203" s="68">
        <v>7920</v>
      </c>
      <c r="AA1203" s="69">
        <f>VLOOKUP($A1203,공산품!$A217:$L1004,12,FALSE)</f>
        <v>7920</v>
      </c>
      <c r="AB1203" s="251">
        <f t="shared" si="249"/>
        <v>204.61538461538461</v>
      </c>
      <c r="AC1203" s="251">
        <f t="shared" si="250"/>
        <v>0</v>
      </c>
      <c r="AD1203" s="110"/>
    </row>
    <row r="1204" spans="1:30" s="64" customFormat="1" ht="14.1" customHeight="1">
      <c r="A1204" s="64">
        <v>212</v>
      </c>
      <c r="B1204" s="16" t="str">
        <f t="shared" si="242"/>
        <v>농축액함양농협700ml매실청</v>
      </c>
      <c r="C1204" s="85"/>
      <c r="D1204" s="93" t="s">
        <v>513</v>
      </c>
      <c r="E1204" s="93" t="s">
        <v>897</v>
      </c>
      <c r="F1204" s="93" t="s">
        <v>671</v>
      </c>
      <c r="G1204" s="87" t="s">
        <v>296</v>
      </c>
      <c r="H1204" s="96" t="s">
        <v>901</v>
      </c>
      <c r="I1204" s="87"/>
      <c r="J1204" s="68" t="str">
        <f>VLOOKUP($A1204,[1]전년동월vs전월vs당월!$A$994:$AA$1768,12,FALSE)</f>
        <v>-</v>
      </c>
      <c r="K1204" s="68" t="s">
        <v>628</v>
      </c>
      <c r="L1204" s="69" t="str">
        <f>VLOOKUP($A1204,공산품!$A218:$L1005,9,FALSE)</f>
        <v>-</v>
      </c>
      <c r="M1204" s="251" t="e">
        <f t="shared" si="243"/>
        <v>#VALUE!</v>
      </c>
      <c r="N1204" s="251" t="e">
        <f t="shared" si="244"/>
        <v>#VALUE!</v>
      </c>
      <c r="O1204" s="68" t="str">
        <f>VLOOKUP($A1204,[1]전년동월vs전월vs당월!$A$994:$AA$1768,17,FALSE)</f>
        <v>-</v>
      </c>
      <c r="P1204" s="68" t="s">
        <v>628</v>
      </c>
      <c r="Q1204" s="69" t="str">
        <f>VLOOKUP($A1204,공산품!$A218:$L1005,10,FALSE)</f>
        <v>-</v>
      </c>
      <c r="R1204" s="251" t="e">
        <f t="shared" si="245"/>
        <v>#VALUE!</v>
      </c>
      <c r="S1204" s="251" t="e">
        <f t="shared" si="246"/>
        <v>#VALUE!</v>
      </c>
      <c r="T1204" s="68" t="str">
        <f>VLOOKUP($A1204,[1]전년동월vs전월vs당월!$A$994:$AA$1768,22,FALSE)</f>
        <v>-</v>
      </c>
      <c r="U1204" s="68">
        <v>6980</v>
      </c>
      <c r="V1204" s="69" t="str">
        <f>VLOOKUP($A1204,공산품!$A218:$L1005,11,FALSE)</f>
        <v>-</v>
      </c>
      <c r="W1204" s="251" t="e">
        <f t="shared" si="247"/>
        <v>#VALUE!</v>
      </c>
      <c r="X1204" s="251" t="e">
        <f t="shared" si="248"/>
        <v>#VALUE!</v>
      </c>
      <c r="Y1204" s="68">
        <f>VLOOKUP($A1204,[1]전년동월vs전월vs당월!$A$994:$AA$1768,27,FALSE)</f>
        <v>11800</v>
      </c>
      <c r="Z1204" s="68">
        <v>11800</v>
      </c>
      <c r="AA1204" s="69">
        <f>VLOOKUP($A1204,공산품!$A218:$L1005,12,FALSE)</f>
        <v>11800</v>
      </c>
      <c r="AB1204" s="251">
        <f t="shared" si="249"/>
        <v>0</v>
      </c>
      <c r="AC1204" s="251">
        <f t="shared" si="250"/>
        <v>0</v>
      </c>
      <c r="AD1204" s="83"/>
    </row>
    <row r="1205" spans="1:30" s="64" customFormat="1" ht="14.1" customHeight="1">
      <c r="A1205" s="64">
        <v>213</v>
      </c>
      <c r="B1205" s="16" t="str">
        <f t="shared" si="242"/>
        <v>딸기300g유기농대상</v>
      </c>
      <c r="C1205" s="85">
        <v>58</v>
      </c>
      <c r="D1205" s="93" t="s">
        <v>902</v>
      </c>
      <c r="E1205" s="93" t="s">
        <v>903</v>
      </c>
      <c r="F1205" s="93"/>
      <c r="G1205" s="87" t="s">
        <v>301</v>
      </c>
      <c r="H1205" s="96" t="s">
        <v>904</v>
      </c>
      <c r="I1205" s="87" t="s">
        <v>388</v>
      </c>
      <c r="J1205" s="68" t="str">
        <f>VLOOKUP($A1205,[1]전년동월vs전월vs당월!$A$994:$AA$1768,12,FALSE)</f>
        <v>-</v>
      </c>
      <c r="K1205" s="68" t="s">
        <v>628</v>
      </c>
      <c r="L1205" s="69" t="str">
        <f>VLOOKUP($A1205,공산품!$A219:$L1006,9,FALSE)</f>
        <v>-</v>
      </c>
      <c r="M1205" s="251" t="e">
        <f t="shared" si="243"/>
        <v>#VALUE!</v>
      </c>
      <c r="N1205" s="251" t="e">
        <f t="shared" si="244"/>
        <v>#VALUE!</v>
      </c>
      <c r="O1205" s="68" t="str">
        <f>VLOOKUP($A1205,[1]전년동월vs전월vs당월!$A$994:$AA$1768,17,FALSE)</f>
        <v>-</v>
      </c>
      <c r="P1205" s="68" t="s">
        <v>628</v>
      </c>
      <c r="Q1205" s="69" t="str">
        <f>VLOOKUP($A1205,공산품!$A219:$L1006,10,FALSE)</f>
        <v>-</v>
      </c>
      <c r="R1205" s="251" t="e">
        <f t="shared" si="245"/>
        <v>#VALUE!</v>
      </c>
      <c r="S1205" s="251" t="e">
        <f t="shared" si="246"/>
        <v>#VALUE!</v>
      </c>
      <c r="T1205" s="68" t="str">
        <f>VLOOKUP($A1205,[1]전년동월vs전월vs당월!$A$994:$AA$1768,22,FALSE)</f>
        <v>-</v>
      </c>
      <c r="U1205" s="68">
        <v>6300</v>
      </c>
      <c r="V1205" s="69">
        <f>VLOOKUP($A1205,공산품!$A219:$L1006,11,FALSE)</f>
        <v>6300</v>
      </c>
      <c r="W1205" s="251" t="e">
        <f t="shared" si="247"/>
        <v>#VALUE!</v>
      </c>
      <c r="X1205" s="251">
        <f t="shared" si="248"/>
        <v>0</v>
      </c>
      <c r="Y1205" s="68">
        <f>VLOOKUP($A1205,[1]전년동월vs전월vs당월!$A$994:$AA$1768,27,FALSE)</f>
        <v>5930</v>
      </c>
      <c r="Z1205" s="68">
        <v>5930</v>
      </c>
      <c r="AA1205" s="69">
        <f>VLOOKUP($A1205,공산품!$A219:$L1006,12,FALSE)</f>
        <v>5930</v>
      </c>
      <c r="AB1205" s="251">
        <f t="shared" si="249"/>
        <v>0</v>
      </c>
      <c r="AC1205" s="251">
        <f t="shared" si="250"/>
        <v>0</v>
      </c>
      <c r="AD1205" s="83"/>
    </row>
    <row r="1206" spans="1:30" s="64" customFormat="1" ht="14.1" customHeight="1">
      <c r="A1206" s="64">
        <v>214</v>
      </c>
      <c r="B1206" s="16" t="str">
        <f t="shared" si="242"/>
        <v>딸기3kg진산</v>
      </c>
      <c r="C1206" s="85"/>
      <c r="D1206" s="93" t="s">
        <v>902</v>
      </c>
      <c r="E1206" s="93" t="s">
        <v>903</v>
      </c>
      <c r="F1206" s="93"/>
      <c r="G1206" s="87" t="s">
        <v>133</v>
      </c>
      <c r="H1206" s="96"/>
      <c r="I1206" s="87" t="s">
        <v>905</v>
      </c>
      <c r="J1206" s="68" t="str">
        <f>VLOOKUP($A1206,[1]전년동월vs전월vs당월!$A$994:$AA$1768,12,FALSE)</f>
        <v>-</v>
      </c>
      <c r="K1206" s="68" t="s">
        <v>628</v>
      </c>
      <c r="L1206" s="69" t="str">
        <f>VLOOKUP($A1206,공산품!$A220:$L1007,9,FALSE)</f>
        <v>-</v>
      </c>
      <c r="M1206" s="251" t="e">
        <f t="shared" si="243"/>
        <v>#VALUE!</v>
      </c>
      <c r="N1206" s="251" t="e">
        <f t="shared" si="244"/>
        <v>#VALUE!</v>
      </c>
      <c r="O1206" s="68" t="str">
        <f>VLOOKUP($A1206,[1]전년동월vs전월vs당월!$A$994:$AA$1768,17,FALSE)</f>
        <v>-</v>
      </c>
      <c r="P1206" s="68" t="s">
        <v>628</v>
      </c>
      <c r="Q1206" s="69" t="str">
        <f>VLOOKUP($A1206,공산품!$A220:$L1007,10,FALSE)</f>
        <v>-</v>
      </c>
      <c r="R1206" s="251" t="e">
        <f t="shared" si="245"/>
        <v>#VALUE!</v>
      </c>
      <c r="S1206" s="251" t="e">
        <f t="shared" si="246"/>
        <v>#VALUE!</v>
      </c>
      <c r="T1206" s="68" t="str">
        <f>VLOOKUP($A1206,[1]전년동월vs전월vs당월!$A$994:$AA$1768,22,FALSE)</f>
        <v>-</v>
      </c>
      <c r="U1206" s="68" t="s">
        <v>628</v>
      </c>
      <c r="V1206" s="69" t="str">
        <f>VLOOKUP($A1206,공산품!$A220:$L1007,11,FALSE)</f>
        <v>-</v>
      </c>
      <c r="W1206" s="251" t="e">
        <f t="shared" si="247"/>
        <v>#VALUE!</v>
      </c>
      <c r="X1206" s="251" t="e">
        <f t="shared" si="248"/>
        <v>#VALUE!</v>
      </c>
      <c r="Y1206" s="68" t="str">
        <f>VLOOKUP($A1206,[1]전년동월vs전월vs당월!$A$994:$AA$1768,27,FALSE)</f>
        <v>-</v>
      </c>
      <c r="Z1206" s="68">
        <v>10500</v>
      </c>
      <c r="AA1206" s="69">
        <f>VLOOKUP($A1206,공산품!$A220:$L1007,12,FALSE)</f>
        <v>10500</v>
      </c>
      <c r="AB1206" s="251" t="e">
        <f t="shared" si="249"/>
        <v>#VALUE!</v>
      </c>
      <c r="AC1206" s="251">
        <f t="shared" si="250"/>
        <v>0</v>
      </c>
      <c r="AD1206" s="111"/>
    </row>
    <row r="1207" spans="1:30" s="64" customFormat="1" ht="14.1" customHeight="1">
      <c r="A1207" s="64">
        <v>215</v>
      </c>
      <c r="B1207" s="16" t="str">
        <f t="shared" si="242"/>
        <v>딸기470g대상</v>
      </c>
      <c r="C1207" s="85"/>
      <c r="D1207" s="93" t="s">
        <v>902</v>
      </c>
      <c r="E1207" s="93" t="s">
        <v>903</v>
      </c>
      <c r="F1207" s="93"/>
      <c r="G1207" s="87" t="s">
        <v>906</v>
      </c>
      <c r="H1207" s="96"/>
      <c r="I1207" s="87" t="s">
        <v>388</v>
      </c>
      <c r="J1207" s="68">
        <f>VLOOKUP($A1207,[1]전년동월vs전월vs당월!$A$994:$AA$1768,12,FALSE)</f>
        <v>2980</v>
      </c>
      <c r="K1207" s="68">
        <v>2980</v>
      </c>
      <c r="L1207" s="69">
        <f>VLOOKUP($A1207,공산품!$A221:$L1008,9,FALSE)</f>
        <v>3180</v>
      </c>
      <c r="M1207" s="251">
        <f t="shared" si="243"/>
        <v>6.7114093959731544</v>
      </c>
      <c r="N1207" s="251">
        <f t="shared" si="244"/>
        <v>6.7114093959731544</v>
      </c>
      <c r="O1207" s="68">
        <f>VLOOKUP($A1207,[1]전년동월vs전월vs당월!$A$994:$AA$1768,17,FALSE)</f>
        <v>4300</v>
      </c>
      <c r="P1207" s="68">
        <v>4300</v>
      </c>
      <c r="Q1207" s="69" t="str">
        <f>VLOOKUP($A1207,공산품!$A221:$L1008,10,FALSE)</f>
        <v>-</v>
      </c>
      <c r="R1207" s="251" t="e">
        <f t="shared" si="245"/>
        <v>#VALUE!</v>
      </c>
      <c r="S1207" s="251" t="e">
        <f t="shared" si="246"/>
        <v>#VALUE!</v>
      </c>
      <c r="T1207" s="68">
        <f>VLOOKUP($A1207,[1]전년동월vs전월vs당월!$A$994:$AA$1768,22,FALSE)</f>
        <v>4500</v>
      </c>
      <c r="U1207" s="68">
        <v>4500</v>
      </c>
      <c r="V1207" s="69">
        <f>VLOOKUP($A1207,공산품!$A221:$L1008,11,FALSE)</f>
        <v>4500</v>
      </c>
      <c r="W1207" s="251">
        <f t="shared" si="247"/>
        <v>0</v>
      </c>
      <c r="X1207" s="251">
        <f t="shared" si="248"/>
        <v>0</v>
      </c>
      <c r="Y1207" s="68">
        <f>VLOOKUP($A1207,[1]전년동월vs전월vs당월!$A$994:$AA$1768,27,FALSE)</f>
        <v>4500</v>
      </c>
      <c r="Z1207" s="68">
        <v>4500</v>
      </c>
      <c r="AA1207" s="69">
        <f>VLOOKUP($A1207,공산품!$A221:$L1008,12,FALSE)</f>
        <v>4500</v>
      </c>
      <c r="AB1207" s="251">
        <f t="shared" si="249"/>
        <v>0</v>
      </c>
      <c r="AC1207" s="251">
        <f t="shared" si="250"/>
        <v>0</v>
      </c>
      <c r="AD1207" s="83"/>
    </row>
    <row r="1208" spans="1:30" s="64" customFormat="1" ht="14.1" customHeight="1">
      <c r="A1208" s="64">
        <v>216</v>
      </c>
      <c r="B1208" s="16" t="str">
        <f t="shared" si="242"/>
        <v>딸기500g오뚜기</v>
      </c>
      <c r="C1208" s="85"/>
      <c r="D1208" s="93" t="s">
        <v>902</v>
      </c>
      <c r="E1208" s="93" t="s">
        <v>903</v>
      </c>
      <c r="F1208" s="93"/>
      <c r="G1208" s="87" t="s">
        <v>116</v>
      </c>
      <c r="H1208" s="96"/>
      <c r="I1208" s="87" t="s">
        <v>636</v>
      </c>
      <c r="J1208" s="68">
        <f>VLOOKUP($A1208,[1]전년동월vs전월vs당월!$A$994:$AA$1768,12,FALSE)</f>
        <v>3700</v>
      </c>
      <c r="K1208" s="68">
        <v>3700</v>
      </c>
      <c r="L1208" s="69">
        <f>VLOOKUP($A1208,공산품!$A222:$L1009,9,FALSE)</f>
        <v>4020</v>
      </c>
      <c r="M1208" s="251">
        <f t="shared" si="243"/>
        <v>8.6486486486486491</v>
      </c>
      <c r="N1208" s="251">
        <f t="shared" si="244"/>
        <v>8.6486486486486491</v>
      </c>
      <c r="O1208" s="68">
        <f>VLOOKUP($A1208,[1]전년동월vs전월vs당월!$A$994:$AA$1768,17,FALSE)</f>
        <v>3850</v>
      </c>
      <c r="P1208" s="68">
        <v>4200</v>
      </c>
      <c r="Q1208" s="69" t="str">
        <f>VLOOKUP($A1208,공산품!$A222:$L1009,10,FALSE)</f>
        <v>-</v>
      </c>
      <c r="R1208" s="251" t="e">
        <f t="shared" si="245"/>
        <v>#VALUE!</v>
      </c>
      <c r="S1208" s="251" t="e">
        <f t="shared" si="246"/>
        <v>#VALUE!</v>
      </c>
      <c r="T1208" s="68">
        <f>VLOOKUP($A1208,[1]전년동월vs전월vs당월!$A$994:$AA$1768,22,FALSE)</f>
        <v>2940</v>
      </c>
      <c r="U1208" s="68">
        <v>4160</v>
      </c>
      <c r="V1208" s="69">
        <f>VLOOKUP($A1208,공산품!$A222:$L1009,11,FALSE)</f>
        <v>4160</v>
      </c>
      <c r="W1208" s="251">
        <f t="shared" si="247"/>
        <v>41.496598639455783</v>
      </c>
      <c r="X1208" s="251">
        <f t="shared" si="248"/>
        <v>0</v>
      </c>
      <c r="Y1208" s="68">
        <f>VLOOKUP($A1208,[1]전년동월vs전월vs당월!$A$994:$AA$1768,27,FALSE)</f>
        <v>4200</v>
      </c>
      <c r="Z1208" s="68">
        <v>4200</v>
      </c>
      <c r="AA1208" s="69">
        <f>VLOOKUP($A1208,공산품!$A222:$L1009,12,FALSE)</f>
        <v>4200</v>
      </c>
      <c r="AB1208" s="251">
        <f t="shared" si="249"/>
        <v>0</v>
      </c>
      <c r="AC1208" s="251">
        <f t="shared" si="250"/>
        <v>0</v>
      </c>
      <c r="AD1208" s="83"/>
    </row>
    <row r="1209" spans="1:30" s="64" customFormat="1" ht="14.1" customHeight="1">
      <c r="A1209" s="64">
        <v>217</v>
      </c>
      <c r="B1209" s="16" t="str">
        <f t="shared" si="242"/>
        <v>딸기850g오뚜기</v>
      </c>
      <c r="C1209" s="85"/>
      <c r="D1209" s="93" t="s">
        <v>902</v>
      </c>
      <c r="E1209" s="93" t="s">
        <v>903</v>
      </c>
      <c r="F1209" s="93"/>
      <c r="G1209" s="87" t="s">
        <v>907</v>
      </c>
      <c r="H1209" s="96"/>
      <c r="I1209" s="87" t="s">
        <v>636</v>
      </c>
      <c r="J1209" s="68">
        <f>VLOOKUP($A1209,[1]전년동월vs전월vs당월!$A$994:$AA$1768,12,FALSE)</f>
        <v>6100</v>
      </c>
      <c r="K1209" s="68">
        <v>6000</v>
      </c>
      <c r="L1209" s="69">
        <f>VLOOKUP($A1209,공산품!$A223:$L1010,9,FALSE)</f>
        <v>6650</v>
      </c>
      <c r="M1209" s="251">
        <f t="shared" si="243"/>
        <v>9.0163934426229506</v>
      </c>
      <c r="N1209" s="251">
        <f t="shared" si="244"/>
        <v>10.833333333333334</v>
      </c>
      <c r="O1209" s="68">
        <f>VLOOKUP($A1209,[1]전년동월vs전월vs당월!$A$994:$AA$1768,17,FALSE)</f>
        <v>6500</v>
      </c>
      <c r="P1209" s="68">
        <v>6500</v>
      </c>
      <c r="Q1209" s="69">
        <f>VLOOKUP($A1209,공산품!$A223:$L1010,10,FALSE)</f>
        <v>11900</v>
      </c>
      <c r="R1209" s="251">
        <f t="shared" si="245"/>
        <v>83.07692307692308</v>
      </c>
      <c r="S1209" s="251">
        <f t="shared" si="246"/>
        <v>83.07692307692308</v>
      </c>
      <c r="T1209" s="68">
        <f>VLOOKUP($A1209,[1]전년동월vs전월vs당월!$A$994:$AA$1768,22,FALSE)</f>
        <v>4850</v>
      </c>
      <c r="U1209" s="68">
        <v>4800</v>
      </c>
      <c r="V1209" s="69">
        <f>VLOOKUP($A1209,공산품!$A223:$L1010,11,FALSE)</f>
        <v>6970</v>
      </c>
      <c r="W1209" s="251">
        <f t="shared" si="247"/>
        <v>43.711340206185568</v>
      </c>
      <c r="X1209" s="251">
        <f t="shared" si="248"/>
        <v>45.208333333333336</v>
      </c>
      <c r="Y1209" s="68">
        <f>VLOOKUP($A1209,[1]전년동월vs전월vs당월!$A$994:$AA$1768,27,FALSE)</f>
        <v>6980</v>
      </c>
      <c r="Z1209" s="68">
        <v>6980</v>
      </c>
      <c r="AA1209" s="69">
        <f>VLOOKUP($A1209,공산품!$A223:$L1010,12,FALSE)</f>
        <v>6980</v>
      </c>
      <c r="AB1209" s="251">
        <f t="shared" si="249"/>
        <v>0</v>
      </c>
      <c r="AC1209" s="251">
        <f t="shared" si="250"/>
        <v>0</v>
      </c>
      <c r="AD1209" s="83"/>
    </row>
    <row r="1210" spans="1:30" s="64" customFormat="1" ht="14.1" customHeight="1">
      <c r="A1210" s="64">
        <v>218</v>
      </c>
      <c r="B1210" s="16" t="str">
        <f t="shared" si="242"/>
        <v>블루베리300g유기농대상</v>
      </c>
      <c r="C1210" s="85">
        <v>59</v>
      </c>
      <c r="D1210" s="93" t="s">
        <v>902</v>
      </c>
      <c r="E1210" s="93" t="s">
        <v>908</v>
      </c>
      <c r="F1210" s="93"/>
      <c r="G1210" s="87" t="s">
        <v>301</v>
      </c>
      <c r="H1210" s="96" t="s">
        <v>904</v>
      </c>
      <c r="I1210" s="87" t="s">
        <v>388</v>
      </c>
      <c r="J1210" s="68" t="str">
        <f>VLOOKUP($A1210,[1]전년동월vs전월vs당월!$A$994:$AA$1768,12,FALSE)</f>
        <v>-</v>
      </c>
      <c r="K1210" s="68" t="s">
        <v>628</v>
      </c>
      <c r="L1210" s="69" t="str">
        <f>VLOOKUP($A1210,공산품!$A224:$L1011,9,FALSE)</f>
        <v>-</v>
      </c>
      <c r="M1210" s="251" t="e">
        <f t="shared" si="243"/>
        <v>#VALUE!</v>
      </c>
      <c r="N1210" s="251" t="e">
        <f t="shared" si="244"/>
        <v>#VALUE!</v>
      </c>
      <c r="O1210" s="68" t="str">
        <f>VLOOKUP($A1210,[1]전년동월vs전월vs당월!$A$994:$AA$1768,17,FALSE)</f>
        <v>-</v>
      </c>
      <c r="P1210" s="68" t="s">
        <v>628</v>
      </c>
      <c r="Q1210" s="69" t="str">
        <f>VLOOKUP($A1210,공산품!$A224:$L1011,10,FALSE)</f>
        <v>-</v>
      </c>
      <c r="R1210" s="251" t="e">
        <f t="shared" si="245"/>
        <v>#VALUE!</v>
      </c>
      <c r="S1210" s="251" t="e">
        <f t="shared" si="246"/>
        <v>#VALUE!</v>
      </c>
      <c r="T1210" s="68">
        <f>VLOOKUP($A1210,[1]전년동월vs전월vs당월!$A$994:$AA$1768,22,FALSE)</f>
        <v>8800</v>
      </c>
      <c r="U1210" s="68">
        <v>8800</v>
      </c>
      <c r="V1210" s="69" t="str">
        <f>VLOOKUP($A1210,공산품!$A224:$L1011,11,FALSE)</f>
        <v>-</v>
      </c>
      <c r="W1210" s="251" t="e">
        <f t="shared" si="247"/>
        <v>#VALUE!</v>
      </c>
      <c r="X1210" s="251" t="e">
        <f t="shared" si="248"/>
        <v>#VALUE!</v>
      </c>
      <c r="Y1210" s="68">
        <f>VLOOKUP($A1210,[1]전년동월vs전월vs당월!$A$994:$AA$1768,27,FALSE)</f>
        <v>8800</v>
      </c>
      <c r="Z1210" s="68">
        <v>8800</v>
      </c>
      <c r="AA1210" s="69">
        <f>VLOOKUP($A1210,공산품!$A224:$L1011,12,FALSE)</f>
        <v>8800</v>
      </c>
      <c r="AB1210" s="251">
        <f t="shared" si="249"/>
        <v>0</v>
      </c>
      <c r="AC1210" s="251">
        <f t="shared" si="250"/>
        <v>0</v>
      </c>
      <c r="AD1210" s="83"/>
    </row>
    <row r="1211" spans="1:30" s="64" customFormat="1" ht="14.1" customHeight="1">
      <c r="A1211" s="64">
        <v>219</v>
      </c>
      <c r="B1211" s="16" t="str">
        <f t="shared" si="242"/>
        <v>사과/복음자리370g친환경복음자리</v>
      </c>
      <c r="C1211" s="85">
        <v>60</v>
      </c>
      <c r="D1211" s="93" t="s">
        <v>902</v>
      </c>
      <c r="E1211" s="93" t="s">
        <v>909</v>
      </c>
      <c r="F1211" s="93" t="s">
        <v>910</v>
      </c>
      <c r="G1211" s="87" t="s">
        <v>161</v>
      </c>
      <c r="H1211" s="96" t="s">
        <v>911</v>
      </c>
      <c r="I1211" s="88" t="s">
        <v>912</v>
      </c>
      <c r="J1211" s="68" t="str">
        <f>VLOOKUP($A1211,[1]전년동월vs전월vs당월!$A$994:$AA$1768,12,FALSE)</f>
        <v>-</v>
      </c>
      <c r="K1211" s="68" t="s">
        <v>628</v>
      </c>
      <c r="L1211" s="69" t="str">
        <f>VLOOKUP($A1211,공산품!$A225:$L1012,9,FALSE)</f>
        <v>-</v>
      </c>
      <c r="M1211" s="251" t="e">
        <f t="shared" si="243"/>
        <v>#VALUE!</v>
      </c>
      <c r="N1211" s="251" t="e">
        <f t="shared" si="244"/>
        <v>#VALUE!</v>
      </c>
      <c r="O1211" s="68" t="str">
        <f>VLOOKUP($A1211,[1]전년동월vs전월vs당월!$A$994:$AA$1768,17,FALSE)</f>
        <v>-</v>
      </c>
      <c r="P1211" s="68" t="s">
        <v>628</v>
      </c>
      <c r="Q1211" s="69" t="str">
        <f>VLOOKUP($A1211,공산품!$A225:$L1012,10,FALSE)</f>
        <v>-</v>
      </c>
      <c r="R1211" s="251" t="e">
        <f t="shared" si="245"/>
        <v>#VALUE!</v>
      </c>
      <c r="S1211" s="251" t="e">
        <f t="shared" si="246"/>
        <v>#VALUE!</v>
      </c>
      <c r="T1211" s="68">
        <f>VLOOKUP($A1211,[1]전년동월vs전월vs당월!$A$994:$AA$1768,22,FALSE)</f>
        <v>3750</v>
      </c>
      <c r="U1211" s="68">
        <v>5210</v>
      </c>
      <c r="V1211" s="69">
        <f>VLOOKUP($A1211,공산품!$A225:$L1012,11,FALSE)</f>
        <v>5210</v>
      </c>
      <c r="W1211" s="251">
        <f t="shared" si="247"/>
        <v>38.93333333333333</v>
      </c>
      <c r="X1211" s="251">
        <f t="shared" si="248"/>
        <v>0</v>
      </c>
      <c r="Y1211" s="68">
        <f>VLOOKUP($A1211,[1]전년동월vs전월vs당월!$A$994:$AA$1768,27,FALSE)</f>
        <v>4350</v>
      </c>
      <c r="Z1211" s="68">
        <v>4350</v>
      </c>
      <c r="AA1211" s="69">
        <f>VLOOKUP($A1211,공산품!$A225:$L1012,12,FALSE)</f>
        <v>4350</v>
      </c>
      <c r="AB1211" s="251">
        <f t="shared" si="249"/>
        <v>0</v>
      </c>
      <c r="AC1211" s="251">
        <f t="shared" si="250"/>
        <v>0</v>
      </c>
      <c r="AD1211" s="83"/>
    </row>
    <row r="1212" spans="1:30" s="64" customFormat="1" ht="14.1" customHeight="1">
      <c r="A1212" s="64">
        <v>220</v>
      </c>
      <c r="B1212" s="16" t="str">
        <f t="shared" si="242"/>
        <v>사과3kg삼광</v>
      </c>
      <c r="C1212" s="85"/>
      <c r="D1212" s="93" t="s">
        <v>902</v>
      </c>
      <c r="E1212" s="93" t="s">
        <v>909</v>
      </c>
      <c r="F1212" s="93"/>
      <c r="G1212" s="87" t="s">
        <v>133</v>
      </c>
      <c r="H1212" s="96"/>
      <c r="I1212" s="87" t="s">
        <v>913</v>
      </c>
      <c r="J1212" s="68" t="str">
        <f>VLOOKUP($A1212,[1]전년동월vs전월vs당월!$A$994:$AA$1768,12,FALSE)</f>
        <v>-</v>
      </c>
      <c r="K1212" s="68" t="s">
        <v>628</v>
      </c>
      <c r="L1212" s="69" t="str">
        <f>VLOOKUP($A1212,공산품!$A226:$L1013,9,FALSE)</f>
        <v>-</v>
      </c>
      <c r="M1212" s="251" t="e">
        <f t="shared" si="243"/>
        <v>#VALUE!</v>
      </c>
      <c r="N1212" s="251" t="e">
        <f t="shared" si="244"/>
        <v>#VALUE!</v>
      </c>
      <c r="O1212" s="68" t="str">
        <f>VLOOKUP($A1212,[1]전년동월vs전월vs당월!$A$994:$AA$1768,17,FALSE)</f>
        <v>-</v>
      </c>
      <c r="P1212" s="68" t="s">
        <v>628</v>
      </c>
      <c r="Q1212" s="69" t="str">
        <f>VLOOKUP($A1212,공산품!$A226:$L1013,10,FALSE)</f>
        <v>-</v>
      </c>
      <c r="R1212" s="251" t="e">
        <f t="shared" si="245"/>
        <v>#VALUE!</v>
      </c>
      <c r="S1212" s="251" t="e">
        <f t="shared" si="246"/>
        <v>#VALUE!</v>
      </c>
      <c r="T1212" s="68" t="str">
        <f>VLOOKUP($A1212,[1]전년동월vs전월vs당월!$A$994:$AA$1768,22,FALSE)</f>
        <v>-</v>
      </c>
      <c r="U1212" s="68" t="s">
        <v>628</v>
      </c>
      <c r="V1212" s="69" t="str">
        <f>VLOOKUP($A1212,공산품!$A226:$L1013,11,FALSE)</f>
        <v>-</v>
      </c>
      <c r="W1212" s="251" t="e">
        <f t="shared" si="247"/>
        <v>#VALUE!</v>
      </c>
      <c r="X1212" s="251" t="e">
        <f t="shared" si="248"/>
        <v>#VALUE!</v>
      </c>
      <c r="Y1212" s="68" t="str">
        <f>VLOOKUP($A1212,[1]전년동월vs전월vs당월!$A$994:$AA$1768,27,FALSE)</f>
        <v>-</v>
      </c>
      <c r="Z1212" s="68">
        <v>8200</v>
      </c>
      <c r="AA1212" s="69">
        <f>VLOOKUP($A1212,공산품!$A226:$L1013,12,FALSE)</f>
        <v>8200</v>
      </c>
      <c r="AB1212" s="251" t="e">
        <f t="shared" si="249"/>
        <v>#VALUE!</v>
      </c>
      <c r="AC1212" s="251">
        <f t="shared" si="250"/>
        <v>0</v>
      </c>
      <c r="AD1212" s="110"/>
    </row>
    <row r="1213" spans="1:30" s="64" customFormat="1" ht="14.1" customHeight="1">
      <c r="A1213" s="64">
        <v>221</v>
      </c>
      <c r="B1213" s="16" t="str">
        <f t="shared" si="242"/>
        <v>사과사과47/청정원470g마또르청정원</v>
      </c>
      <c r="C1213" s="85"/>
      <c r="D1213" s="93" t="s">
        <v>902</v>
      </c>
      <c r="E1213" s="93" t="s">
        <v>909</v>
      </c>
      <c r="F1213" s="93" t="s">
        <v>914</v>
      </c>
      <c r="G1213" s="87" t="s">
        <v>906</v>
      </c>
      <c r="H1213" s="96" t="s">
        <v>162</v>
      </c>
      <c r="I1213" s="87" t="s">
        <v>655</v>
      </c>
      <c r="J1213" s="68">
        <f>VLOOKUP($A1213,[1]전년동월vs전월vs당월!$A$994:$AA$1768,12,FALSE)</f>
        <v>2980</v>
      </c>
      <c r="K1213" s="68">
        <v>2980</v>
      </c>
      <c r="L1213" s="69">
        <f>VLOOKUP($A1213,공산품!$A227:$L1014,9,FALSE)</f>
        <v>3480</v>
      </c>
      <c r="M1213" s="251">
        <f t="shared" si="243"/>
        <v>16.778523489932887</v>
      </c>
      <c r="N1213" s="251">
        <f t="shared" si="244"/>
        <v>16.778523489932887</v>
      </c>
      <c r="O1213" s="68">
        <f>VLOOKUP($A1213,[1]전년동월vs전월vs당월!$A$994:$AA$1768,17,FALSE)</f>
        <v>4300</v>
      </c>
      <c r="P1213" s="68" t="s">
        <v>628</v>
      </c>
      <c r="Q1213" s="69" t="str">
        <f>VLOOKUP($A1213,공산품!$A227:$L1014,10,FALSE)</f>
        <v>-</v>
      </c>
      <c r="R1213" s="251" t="e">
        <f t="shared" si="245"/>
        <v>#VALUE!</v>
      </c>
      <c r="S1213" s="251" t="e">
        <f t="shared" si="246"/>
        <v>#VALUE!</v>
      </c>
      <c r="T1213" s="68">
        <f>VLOOKUP($A1213,[1]전년동월vs전월vs당월!$A$994:$AA$1768,22,FALSE)</f>
        <v>4200</v>
      </c>
      <c r="U1213" s="68">
        <v>4200</v>
      </c>
      <c r="V1213" s="69" t="str">
        <f>VLOOKUP($A1213,공산품!$A227:$L1014,11,FALSE)</f>
        <v>-</v>
      </c>
      <c r="W1213" s="251" t="e">
        <f t="shared" si="247"/>
        <v>#VALUE!</v>
      </c>
      <c r="X1213" s="251" t="e">
        <f t="shared" si="248"/>
        <v>#VALUE!</v>
      </c>
      <c r="Y1213" s="68">
        <f>VLOOKUP($A1213,[1]전년동월vs전월vs당월!$A$994:$AA$1768,27,FALSE)</f>
        <v>4200</v>
      </c>
      <c r="Z1213" s="68">
        <v>4200</v>
      </c>
      <c r="AA1213" s="69">
        <f>VLOOKUP($A1213,공산품!$A227:$L1014,12,FALSE)</f>
        <v>4200</v>
      </c>
      <c r="AB1213" s="251">
        <f t="shared" si="249"/>
        <v>0</v>
      </c>
      <c r="AC1213" s="251">
        <f t="shared" si="250"/>
        <v>0</v>
      </c>
      <c r="AD1213" s="83"/>
    </row>
    <row r="1214" spans="1:30" s="64" customFormat="1" ht="14.1" customHeight="1">
      <c r="A1214" s="64">
        <v>222</v>
      </c>
      <c r="B1214" s="16" t="str">
        <f t="shared" si="242"/>
        <v>사과/복음자리620g복음자리</v>
      </c>
      <c r="C1214" s="85"/>
      <c r="D1214" s="93" t="s">
        <v>902</v>
      </c>
      <c r="E1214" s="93" t="s">
        <v>909</v>
      </c>
      <c r="F1214" s="93" t="s">
        <v>910</v>
      </c>
      <c r="G1214" s="89" t="s">
        <v>915</v>
      </c>
      <c r="H1214" s="96"/>
      <c r="I1214" s="87" t="s">
        <v>912</v>
      </c>
      <c r="J1214" s="68" t="str">
        <f>VLOOKUP($A1214,[1]전년동월vs전월vs당월!$A$994:$AA$1768,12,FALSE)</f>
        <v>-</v>
      </c>
      <c r="K1214" s="68" t="s">
        <v>628</v>
      </c>
      <c r="L1214" s="69" t="str">
        <f>VLOOKUP($A1214,공산품!$A228:$L1015,9,FALSE)</f>
        <v>-</v>
      </c>
      <c r="M1214" s="251" t="e">
        <f t="shared" si="243"/>
        <v>#VALUE!</v>
      </c>
      <c r="N1214" s="251" t="e">
        <f t="shared" si="244"/>
        <v>#VALUE!</v>
      </c>
      <c r="O1214" s="68" t="str">
        <f>VLOOKUP($A1214,[1]전년동월vs전월vs당월!$A$994:$AA$1768,17,FALSE)</f>
        <v>-</v>
      </c>
      <c r="P1214" s="68" t="s">
        <v>628</v>
      </c>
      <c r="Q1214" s="69" t="str">
        <f>VLOOKUP($A1214,공산품!$A228:$L1015,10,FALSE)</f>
        <v>-</v>
      </c>
      <c r="R1214" s="251" t="e">
        <f t="shared" si="245"/>
        <v>#VALUE!</v>
      </c>
      <c r="S1214" s="251" t="e">
        <f t="shared" si="246"/>
        <v>#VALUE!</v>
      </c>
      <c r="T1214" s="68">
        <f>VLOOKUP($A1214,[1]전년동월vs전월vs당월!$A$994:$AA$1768,22,FALSE)</f>
        <v>6270</v>
      </c>
      <c r="U1214" s="68">
        <v>6270</v>
      </c>
      <c r="V1214" s="69">
        <f>VLOOKUP($A1214,공산품!$A228:$L1015,11,FALSE)</f>
        <v>6270</v>
      </c>
      <c r="W1214" s="251">
        <f t="shared" si="247"/>
        <v>0</v>
      </c>
      <c r="X1214" s="251">
        <f t="shared" si="248"/>
        <v>0</v>
      </c>
      <c r="Y1214" s="68">
        <f>VLOOKUP($A1214,[1]전년동월vs전월vs당월!$A$994:$AA$1768,27,FALSE)</f>
        <v>7290</v>
      </c>
      <c r="Z1214" s="68">
        <v>7290</v>
      </c>
      <c r="AA1214" s="69">
        <f>VLOOKUP($A1214,공산품!$A228:$L1015,12,FALSE)</f>
        <v>7290</v>
      </c>
      <c r="AB1214" s="251">
        <f t="shared" si="249"/>
        <v>0</v>
      </c>
      <c r="AC1214" s="251">
        <f t="shared" si="250"/>
        <v>0</v>
      </c>
      <c r="AD1214" s="83"/>
    </row>
    <row r="1215" spans="1:30" s="64" customFormat="1" ht="14.1" customHeight="1">
      <c r="A1215" s="64">
        <v>223</v>
      </c>
      <c r="B1215" s="16" t="str">
        <f t="shared" si="242"/>
        <v>귤200g카프리썬,40개씩농심</v>
      </c>
      <c r="C1215" s="85">
        <v>61</v>
      </c>
      <c r="D1215" s="93" t="s">
        <v>916</v>
      </c>
      <c r="E1215" s="93" t="s">
        <v>917</v>
      </c>
      <c r="F1215" s="93"/>
      <c r="G1215" s="87" t="s">
        <v>275</v>
      </c>
      <c r="H1215" s="96" t="s">
        <v>918</v>
      </c>
      <c r="I1215" s="87" t="s">
        <v>919</v>
      </c>
      <c r="J1215" s="68">
        <f>VLOOKUP($A1215,[1]전년동월vs전월vs당월!$A$994:$AA$1768,12,FALSE)</f>
        <v>480</v>
      </c>
      <c r="K1215" s="68">
        <v>520</v>
      </c>
      <c r="L1215" s="69">
        <f>VLOOKUP($A1215,공산품!$A229:$L1016,9,FALSE)</f>
        <v>250</v>
      </c>
      <c r="M1215" s="251">
        <f t="shared" si="243"/>
        <v>-47.916666666666664</v>
      </c>
      <c r="N1215" s="251">
        <f t="shared" si="244"/>
        <v>-51.92307692307692</v>
      </c>
      <c r="O1215" s="68" t="str">
        <f>VLOOKUP($A1215,[1]전년동월vs전월vs당월!$A$994:$AA$1768,17,FALSE)</f>
        <v>-</v>
      </c>
      <c r="P1215" s="68" t="s">
        <v>628</v>
      </c>
      <c r="Q1215" s="69" t="str">
        <f>VLOOKUP($A1215,공산품!$A229:$L1016,10,FALSE)</f>
        <v>-</v>
      </c>
      <c r="R1215" s="251" t="e">
        <f t="shared" si="245"/>
        <v>#VALUE!</v>
      </c>
      <c r="S1215" s="251" t="e">
        <f t="shared" si="246"/>
        <v>#VALUE!</v>
      </c>
      <c r="T1215" s="68" t="str">
        <f>VLOOKUP($A1215,[1]전년동월vs전월vs당월!$A$994:$AA$1768,22,FALSE)</f>
        <v>-</v>
      </c>
      <c r="U1215" s="68" t="s">
        <v>628</v>
      </c>
      <c r="V1215" s="69" t="str">
        <f>VLOOKUP($A1215,공산품!$A229:$L1016,11,FALSE)</f>
        <v>-</v>
      </c>
      <c r="W1215" s="251" t="e">
        <f t="shared" si="247"/>
        <v>#VALUE!</v>
      </c>
      <c r="X1215" s="251" t="e">
        <f t="shared" si="248"/>
        <v>#VALUE!</v>
      </c>
      <c r="Y1215" s="68">
        <f>VLOOKUP($A1215,[1]전년동월vs전월vs당월!$A$994:$AA$1768,27,FALSE)</f>
        <v>530</v>
      </c>
      <c r="Z1215" s="68">
        <v>550</v>
      </c>
      <c r="AA1215" s="69">
        <f>VLOOKUP($A1215,공산품!$A229:$L1016,12,FALSE)</f>
        <v>550</v>
      </c>
      <c r="AB1215" s="251">
        <f t="shared" si="249"/>
        <v>3.7735849056603774</v>
      </c>
      <c r="AC1215" s="251">
        <f t="shared" si="250"/>
        <v>0</v>
      </c>
      <c r="AD1215" s="83"/>
    </row>
    <row r="1216" spans="1:30" s="64" customFormat="1" ht="14.1" customHeight="1">
      <c r="A1216" s="64">
        <v>224</v>
      </c>
      <c r="B1216" s="16" t="str">
        <f t="shared" si="242"/>
        <v>사과/경북농협1.47L우리능금경북농협</v>
      </c>
      <c r="C1216" s="85">
        <v>62</v>
      </c>
      <c r="D1216" s="93" t="s">
        <v>916</v>
      </c>
      <c r="E1216" s="93" t="s">
        <v>909</v>
      </c>
      <c r="F1216" s="93" t="s">
        <v>920</v>
      </c>
      <c r="G1216" s="87" t="s">
        <v>921</v>
      </c>
      <c r="H1216" s="96" t="s">
        <v>163</v>
      </c>
      <c r="I1216" s="87" t="s">
        <v>922</v>
      </c>
      <c r="J1216" s="68" t="str">
        <f>VLOOKUP($A1216,[1]전년동월vs전월vs당월!$A$994:$AA$1768,12,FALSE)</f>
        <v>-</v>
      </c>
      <c r="K1216" s="68" t="s">
        <v>628</v>
      </c>
      <c r="L1216" s="69" t="str">
        <f>VLOOKUP($A1216,공산품!$A230:$L1017,9,FALSE)</f>
        <v>-</v>
      </c>
      <c r="M1216" s="251" t="e">
        <f t="shared" si="243"/>
        <v>#VALUE!</v>
      </c>
      <c r="N1216" s="251" t="e">
        <f t="shared" si="244"/>
        <v>#VALUE!</v>
      </c>
      <c r="O1216" s="68" t="str">
        <f>VLOOKUP($A1216,[1]전년동월vs전월vs당월!$A$994:$AA$1768,17,FALSE)</f>
        <v>-</v>
      </c>
      <c r="P1216" s="68" t="s">
        <v>628</v>
      </c>
      <c r="Q1216" s="69" t="str">
        <f>VLOOKUP($A1216,공산품!$A230:$L1017,10,FALSE)</f>
        <v>-</v>
      </c>
      <c r="R1216" s="251" t="e">
        <f t="shared" si="245"/>
        <v>#VALUE!</v>
      </c>
      <c r="S1216" s="251" t="e">
        <f t="shared" si="246"/>
        <v>#VALUE!</v>
      </c>
      <c r="T1216" s="68" t="str">
        <f>VLOOKUP($A1216,[1]전년동월vs전월vs당월!$A$994:$AA$1768,22,FALSE)</f>
        <v>-</v>
      </c>
      <c r="U1216" s="68" t="s">
        <v>628</v>
      </c>
      <c r="V1216" s="69" t="str">
        <f>VLOOKUP($A1216,공산품!$A230:$L1017,11,FALSE)</f>
        <v>-</v>
      </c>
      <c r="W1216" s="251" t="e">
        <f t="shared" si="247"/>
        <v>#VALUE!</v>
      </c>
      <c r="X1216" s="251" t="e">
        <f t="shared" si="248"/>
        <v>#VALUE!</v>
      </c>
      <c r="Y1216" s="68">
        <f>VLOOKUP($A1216,[1]전년동월vs전월vs당월!$A$994:$AA$1768,27,FALSE)</f>
        <v>3930</v>
      </c>
      <c r="Z1216" s="68">
        <v>3200</v>
      </c>
      <c r="AA1216" s="69">
        <f>VLOOKUP($A1216,공산품!$A230:$L1017,12,FALSE)</f>
        <v>2460</v>
      </c>
      <c r="AB1216" s="251">
        <f t="shared" si="249"/>
        <v>-37.404580152671755</v>
      </c>
      <c r="AC1216" s="251">
        <f t="shared" si="250"/>
        <v>-23.125</v>
      </c>
      <c r="AD1216" s="83"/>
    </row>
    <row r="1217" spans="1:30" s="64" customFormat="1" ht="14.1" customHeight="1">
      <c r="A1217" s="64">
        <v>225</v>
      </c>
      <c r="B1217" s="16" t="str">
        <f t="shared" si="242"/>
        <v>오렌지/델몬트1.5L델몬트</v>
      </c>
      <c r="C1217" s="85">
        <v>63</v>
      </c>
      <c r="D1217" s="93" t="s">
        <v>916</v>
      </c>
      <c r="E1217" s="93" t="s">
        <v>617</v>
      </c>
      <c r="F1217" s="93" t="s">
        <v>923</v>
      </c>
      <c r="G1217" s="87" t="s">
        <v>164</v>
      </c>
      <c r="H1217" s="95"/>
      <c r="I1217" s="87" t="s">
        <v>924</v>
      </c>
      <c r="J1217" s="68" t="str">
        <f>VLOOKUP($A1217,[1]전년동월vs전월vs당월!$A$994:$AA$1768,12,FALSE)</f>
        <v>-</v>
      </c>
      <c r="K1217" s="68" t="s">
        <v>628</v>
      </c>
      <c r="L1217" s="69">
        <f>VLOOKUP($A1217,공산품!$A231:$L1018,9,FALSE)</f>
        <v>3100</v>
      </c>
      <c r="M1217" s="251" t="e">
        <f t="shared" si="243"/>
        <v>#VALUE!</v>
      </c>
      <c r="N1217" s="251" t="e">
        <f t="shared" si="244"/>
        <v>#VALUE!</v>
      </c>
      <c r="O1217" s="68" t="str">
        <f>VLOOKUP($A1217,[1]전년동월vs전월vs당월!$A$994:$AA$1768,17,FALSE)</f>
        <v>-</v>
      </c>
      <c r="P1217" s="68" t="s">
        <v>628</v>
      </c>
      <c r="Q1217" s="69" t="str">
        <f>VLOOKUP($A1217,공산품!$A231:$L1018,10,FALSE)</f>
        <v>-</v>
      </c>
      <c r="R1217" s="251" t="e">
        <f t="shared" si="245"/>
        <v>#VALUE!</v>
      </c>
      <c r="S1217" s="251" t="e">
        <f t="shared" si="246"/>
        <v>#VALUE!</v>
      </c>
      <c r="T1217" s="68">
        <f>VLOOKUP($A1217,[1]전년동월vs전월vs당월!$A$994:$AA$1768,22,FALSE)</f>
        <v>3380</v>
      </c>
      <c r="U1217" s="68">
        <v>3480</v>
      </c>
      <c r="V1217" s="69">
        <f>VLOOKUP($A1217,공산품!$A231:$L1018,11,FALSE)</f>
        <v>3480</v>
      </c>
      <c r="W1217" s="251">
        <f t="shared" si="247"/>
        <v>2.9585798816568047</v>
      </c>
      <c r="X1217" s="251">
        <f t="shared" si="248"/>
        <v>0</v>
      </c>
      <c r="Y1217" s="68">
        <f>VLOOKUP($A1217,[1]전년동월vs전월vs당월!$A$994:$AA$1768,27,FALSE)</f>
        <v>3480</v>
      </c>
      <c r="Z1217" s="68">
        <v>3480</v>
      </c>
      <c r="AA1217" s="69">
        <f>VLOOKUP($A1217,공산품!$A231:$L1018,12,FALSE)</f>
        <v>3480</v>
      </c>
      <c r="AB1217" s="251">
        <f t="shared" si="249"/>
        <v>0</v>
      </c>
      <c r="AC1217" s="251">
        <f t="shared" si="250"/>
        <v>0</v>
      </c>
      <c r="AD1217" s="83"/>
    </row>
    <row r="1218" spans="1:30" s="64" customFormat="1" ht="14.1" customHeight="1">
      <c r="A1218" s="64">
        <v>226</v>
      </c>
      <c r="B1218" s="16" t="str">
        <f t="shared" si="242"/>
        <v>오렌지1.5L스카시파인델몬트</v>
      </c>
      <c r="C1218" s="85"/>
      <c r="D1218" s="93" t="s">
        <v>916</v>
      </c>
      <c r="E1218" s="93" t="s">
        <v>617</v>
      </c>
      <c r="F1218" s="93"/>
      <c r="G1218" s="87" t="s">
        <v>164</v>
      </c>
      <c r="H1218" s="95" t="s">
        <v>925</v>
      </c>
      <c r="I1218" s="87" t="s">
        <v>924</v>
      </c>
      <c r="J1218" s="68" t="str">
        <f>VLOOKUP($A1218,[1]전년동월vs전월vs당월!$A$994:$AA$1768,12,FALSE)</f>
        <v>-</v>
      </c>
      <c r="K1218" s="68" t="s">
        <v>628</v>
      </c>
      <c r="L1218" s="69" t="str">
        <f>VLOOKUP($A1218,공산품!$A232:$L1019,9,FALSE)</f>
        <v>-</v>
      </c>
      <c r="M1218" s="251" t="e">
        <f t="shared" si="243"/>
        <v>#VALUE!</v>
      </c>
      <c r="N1218" s="251" t="e">
        <f t="shared" si="244"/>
        <v>#VALUE!</v>
      </c>
      <c r="O1218" s="68">
        <f>VLOOKUP($A1218,[1]전년동월vs전월vs당월!$A$994:$AA$1768,17,FALSE)</f>
        <v>3200</v>
      </c>
      <c r="P1218" s="68">
        <v>3200</v>
      </c>
      <c r="Q1218" s="69">
        <f>VLOOKUP($A1218,공산품!$A232:$L1019,10,FALSE)</f>
        <v>3200</v>
      </c>
      <c r="R1218" s="251">
        <f t="shared" si="245"/>
        <v>0</v>
      </c>
      <c r="S1218" s="251">
        <f t="shared" si="246"/>
        <v>0</v>
      </c>
      <c r="T1218" s="68" t="str">
        <f>VLOOKUP($A1218,[1]전년동월vs전월vs당월!$A$994:$AA$1768,22,FALSE)</f>
        <v>-</v>
      </c>
      <c r="U1218" s="68" t="s">
        <v>628</v>
      </c>
      <c r="V1218" s="69" t="str">
        <f>VLOOKUP($A1218,공산품!$A232:$L1019,11,FALSE)</f>
        <v>-</v>
      </c>
      <c r="W1218" s="251" t="e">
        <f t="shared" si="247"/>
        <v>#VALUE!</v>
      </c>
      <c r="X1218" s="251" t="e">
        <f t="shared" si="248"/>
        <v>#VALUE!</v>
      </c>
      <c r="Y1218" s="68">
        <f>VLOOKUP($A1218,[1]전년동월vs전월vs당월!$A$994:$AA$1768,27,FALSE)</f>
        <v>3480</v>
      </c>
      <c r="Z1218" s="68">
        <v>3480</v>
      </c>
      <c r="AA1218" s="69">
        <f>VLOOKUP($A1218,공산품!$A232:$L1019,12,FALSE)</f>
        <v>3480</v>
      </c>
      <c r="AB1218" s="251">
        <f t="shared" si="249"/>
        <v>0</v>
      </c>
      <c r="AC1218" s="251">
        <f t="shared" si="250"/>
        <v>0</v>
      </c>
      <c r="AD1218" s="83"/>
    </row>
    <row r="1219" spans="1:30" s="64" customFormat="1" ht="14.1" customHeight="1">
      <c r="A1219" s="64">
        <v>227</v>
      </c>
      <c r="B1219" s="16" t="str">
        <f t="shared" si="242"/>
        <v>오렌지/롯데칠성1.9L과즙음료(무가당)롯데칠성</v>
      </c>
      <c r="C1219" s="85"/>
      <c r="D1219" s="93" t="s">
        <v>916</v>
      </c>
      <c r="E1219" s="93" t="s">
        <v>617</v>
      </c>
      <c r="F1219" s="93" t="s">
        <v>926</v>
      </c>
      <c r="G1219" s="87" t="s">
        <v>927</v>
      </c>
      <c r="H1219" s="96" t="s">
        <v>928</v>
      </c>
      <c r="I1219" s="87" t="s">
        <v>929</v>
      </c>
      <c r="J1219" s="68" t="str">
        <f>VLOOKUP($A1219,[1]전년동월vs전월vs당월!$A$994:$AA$1768,12,FALSE)</f>
        <v>-</v>
      </c>
      <c r="K1219" s="68" t="s">
        <v>628</v>
      </c>
      <c r="L1219" s="69" t="str">
        <f>VLOOKUP($A1219,공산품!$A233:$L1020,9,FALSE)</f>
        <v>-</v>
      </c>
      <c r="M1219" s="251" t="e">
        <f t="shared" si="243"/>
        <v>#VALUE!</v>
      </c>
      <c r="N1219" s="251" t="e">
        <f t="shared" si="244"/>
        <v>#VALUE!</v>
      </c>
      <c r="O1219" s="68" t="str">
        <f>VLOOKUP($A1219,[1]전년동월vs전월vs당월!$A$994:$AA$1768,17,FALSE)</f>
        <v>-</v>
      </c>
      <c r="P1219" s="68" t="s">
        <v>628</v>
      </c>
      <c r="Q1219" s="69" t="str">
        <f>VLOOKUP($A1219,공산품!$A233:$L1020,10,FALSE)</f>
        <v>-</v>
      </c>
      <c r="R1219" s="251" t="e">
        <f t="shared" si="245"/>
        <v>#VALUE!</v>
      </c>
      <c r="S1219" s="251" t="e">
        <f t="shared" si="246"/>
        <v>#VALUE!</v>
      </c>
      <c r="T1219" s="68" t="str">
        <f>VLOOKUP($A1219,[1]전년동월vs전월vs당월!$A$994:$AA$1768,22,FALSE)</f>
        <v>-</v>
      </c>
      <c r="U1219" s="68" t="s">
        <v>628</v>
      </c>
      <c r="V1219" s="69" t="str">
        <f>VLOOKUP($A1219,공산품!$A233:$L1020,11,FALSE)</f>
        <v>-</v>
      </c>
      <c r="W1219" s="251" t="e">
        <f t="shared" si="247"/>
        <v>#VALUE!</v>
      </c>
      <c r="X1219" s="251" t="e">
        <f t="shared" si="248"/>
        <v>#VALUE!</v>
      </c>
      <c r="Y1219" s="68">
        <f>VLOOKUP($A1219,[1]전년동월vs전월vs당월!$A$994:$AA$1768,27,FALSE)</f>
        <v>6400</v>
      </c>
      <c r="Z1219" s="68">
        <v>6400</v>
      </c>
      <c r="AA1219" s="69">
        <f>VLOOKUP($A1219,공산품!$A233:$L1020,12,FALSE)</f>
        <v>6400</v>
      </c>
      <c r="AB1219" s="251">
        <f t="shared" si="249"/>
        <v>0</v>
      </c>
      <c r="AC1219" s="251">
        <f t="shared" si="250"/>
        <v>0</v>
      </c>
      <c r="AD1219" s="83"/>
    </row>
    <row r="1220" spans="1:30" s="64" customFormat="1" ht="14.1" customHeight="1">
      <c r="A1220" s="64">
        <v>228</v>
      </c>
      <c r="B1220" s="16" t="str">
        <f t="shared" si="242"/>
        <v>오렌지/델몬트1.9L과즙음료(무가당)델몬트</v>
      </c>
      <c r="C1220" s="85"/>
      <c r="D1220" s="93" t="s">
        <v>916</v>
      </c>
      <c r="E1220" s="93" t="s">
        <v>617</v>
      </c>
      <c r="F1220" s="93" t="s">
        <v>923</v>
      </c>
      <c r="G1220" s="87" t="s">
        <v>927</v>
      </c>
      <c r="H1220" s="96" t="s">
        <v>928</v>
      </c>
      <c r="I1220" s="87" t="s">
        <v>924</v>
      </c>
      <c r="J1220" s="68" t="str">
        <f>VLOOKUP($A1220,[1]전년동월vs전월vs당월!$A$994:$AA$1768,12,FALSE)</f>
        <v>-</v>
      </c>
      <c r="K1220" s="68" t="s">
        <v>628</v>
      </c>
      <c r="L1220" s="69" t="str">
        <f>VLOOKUP($A1220,공산품!$A234:$L1021,9,FALSE)</f>
        <v>-</v>
      </c>
      <c r="M1220" s="251" t="e">
        <f t="shared" si="243"/>
        <v>#VALUE!</v>
      </c>
      <c r="N1220" s="251" t="e">
        <f t="shared" si="244"/>
        <v>#VALUE!</v>
      </c>
      <c r="O1220" s="68" t="str">
        <f>VLOOKUP($A1220,[1]전년동월vs전월vs당월!$A$994:$AA$1768,17,FALSE)</f>
        <v>-</v>
      </c>
      <c r="P1220" s="68" t="s">
        <v>628</v>
      </c>
      <c r="Q1220" s="69" t="str">
        <f>VLOOKUP($A1220,공산품!$A234:$L1021,10,FALSE)</f>
        <v>-</v>
      </c>
      <c r="R1220" s="251" t="e">
        <f t="shared" si="245"/>
        <v>#VALUE!</v>
      </c>
      <c r="S1220" s="251" t="e">
        <f t="shared" si="246"/>
        <v>#VALUE!</v>
      </c>
      <c r="T1220" s="68">
        <f>VLOOKUP($A1220,[1]전년동월vs전월vs당월!$A$994:$AA$1768,22,FALSE)</f>
        <v>0</v>
      </c>
      <c r="U1220" s="68" t="s">
        <v>628</v>
      </c>
      <c r="V1220" s="69" t="str">
        <f>VLOOKUP($A1220,공산품!$A234:$L1021,11,FALSE)</f>
        <v>-</v>
      </c>
      <c r="W1220" s="251" t="e">
        <f t="shared" si="247"/>
        <v>#VALUE!</v>
      </c>
      <c r="X1220" s="251" t="e">
        <f t="shared" si="248"/>
        <v>#VALUE!</v>
      </c>
      <c r="Y1220" s="68">
        <f>VLOOKUP($A1220,[1]전년동월vs전월vs당월!$A$994:$AA$1768,27,FALSE)</f>
        <v>6400</v>
      </c>
      <c r="Z1220" s="68">
        <v>6400</v>
      </c>
      <c r="AA1220" s="69">
        <f>VLOOKUP($A1220,공산품!$A234:$L1021,12,FALSE)</f>
        <v>6400</v>
      </c>
      <c r="AB1220" s="251">
        <f t="shared" si="249"/>
        <v>0</v>
      </c>
      <c r="AC1220" s="251">
        <f t="shared" si="250"/>
        <v>0</v>
      </c>
      <c r="AD1220" s="83"/>
    </row>
    <row r="1221" spans="1:30" s="64" customFormat="1" ht="14.1" customHeight="1">
      <c r="A1221" s="64">
        <v>229</v>
      </c>
      <c r="B1221" s="16" t="str">
        <f t="shared" si="242"/>
        <v>포도과즙102/롯데1.2L트로피카나롯데</v>
      </c>
      <c r="C1221" s="85">
        <v>64</v>
      </c>
      <c r="D1221" s="93" t="s">
        <v>916</v>
      </c>
      <c r="E1221" s="93" t="s">
        <v>930</v>
      </c>
      <c r="F1221" s="93" t="s">
        <v>931</v>
      </c>
      <c r="G1221" s="87" t="s">
        <v>932</v>
      </c>
      <c r="H1221" s="97" t="s">
        <v>933</v>
      </c>
      <c r="I1221" s="88" t="s">
        <v>385</v>
      </c>
      <c r="J1221" s="68" t="str">
        <f>VLOOKUP($A1221,[1]전년동월vs전월vs당월!$A$994:$AA$1768,12,FALSE)</f>
        <v>-</v>
      </c>
      <c r="K1221" s="68" t="s">
        <v>628</v>
      </c>
      <c r="L1221" s="69">
        <f>VLOOKUP($A1221,공산품!$A235:$L1022,9,FALSE)</f>
        <v>2780</v>
      </c>
      <c r="M1221" s="251" t="e">
        <f t="shared" si="243"/>
        <v>#VALUE!</v>
      </c>
      <c r="N1221" s="251" t="e">
        <f t="shared" si="244"/>
        <v>#VALUE!</v>
      </c>
      <c r="O1221" s="68">
        <f>VLOOKUP($A1221,[1]전년동월vs전월vs당월!$A$994:$AA$1768,17,FALSE)</f>
        <v>3500</v>
      </c>
      <c r="P1221" s="68">
        <v>3500</v>
      </c>
      <c r="Q1221" s="69">
        <f>VLOOKUP($A1221,공산품!$A235:$L1022,10,FALSE)</f>
        <v>3500</v>
      </c>
      <c r="R1221" s="251">
        <f t="shared" si="245"/>
        <v>0</v>
      </c>
      <c r="S1221" s="251">
        <f t="shared" si="246"/>
        <v>0</v>
      </c>
      <c r="T1221" s="68" t="str">
        <f>VLOOKUP($A1221,[1]전년동월vs전월vs당월!$A$994:$AA$1768,22,FALSE)</f>
        <v>-</v>
      </c>
      <c r="U1221" s="68">
        <v>3380</v>
      </c>
      <c r="V1221" s="69">
        <f>VLOOKUP($A1221,공산품!$A235:$L1022,11,FALSE)</f>
        <v>3380</v>
      </c>
      <c r="W1221" s="251" t="e">
        <f t="shared" si="247"/>
        <v>#VALUE!</v>
      </c>
      <c r="X1221" s="251">
        <f t="shared" si="248"/>
        <v>0</v>
      </c>
      <c r="Y1221" s="68">
        <f>VLOOKUP($A1221,[1]전년동월vs전월vs당월!$A$994:$AA$1768,27,FALSE)</f>
        <v>3480</v>
      </c>
      <c r="Z1221" s="68">
        <v>3480</v>
      </c>
      <c r="AA1221" s="69">
        <f>VLOOKUP($A1221,공산품!$A235:$L1022,12,FALSE)</f>
        <v>3480</v>
      </c>
      <c r="AB1221" s="251">
        <f t="shared" si="249"/>
        <v>0</v>
      </c>
      <c r="AC1221" s="251">
        <f t="shared" si="250"/>
        <v>0</v>
      </c>
      <c r="AD1221" s="83"/>
    </row>
    <row r="1222" spans="1:30" s="64" customFormat="1" ht="14.1" customHeight="1">
      <c r="A1222" s="64">
        <v>230</v>
      </c>
      <c r="B1222" s="16" t="str">
        <f t="shared" si="242"/>
        <v>복숭아통조림3kg고형량1.65kg,100~120쪽,S/L오뚜기</v>
      </c>
      <c r="C1222" s="85">
        <v>65</v>
      </c>
      <c r="D1222" s="93" t="s">
        <v>934</v>
      </c>
      <c r="E1222" s="93" t="s">
        <v>165</v>
      </c>
      <c r="F1222" s="93"/>
      <c r="G1222" s="87" t="s">
        <v>133</v>
      </c>
      <c r="H1222" s="95" t="s">
        <v>935</v>
      </c>
      <c r="I1222" s="87" t="s">
        <v>636</v>
      </c>
      <c r="J1222" s="68">
        <f>VLOOKUP($A1222,[1]전년동월vs전월vs당월!$A$994:$AA$1768,12,FALSE)</f>
        <v>9500</v>
      </c>
      <c r="K1222" s="68">
        <v>9500</v>
      </c>
      <c r="L1222" s="69">
        <f>VLOOKUP($A1222,공산품!$A236:$L1023,9,FALSE)</f>
        <v>9500</v>
      </c>
      <c r="M1222" s="251">
        <f t="shared" si="243"/>
        <v>0</v>
      </c>
      <c r="N1222" s="251">
        <f t="shared" si="244"/>
        <v>0</v>
      </c>
      <c r="O1222" s="68" t="str">
        <f>VLOOKUP($A1222,[1]전년동월vs전월vs당월!$A$994:$AA$1768,17,FALSE)</f>
        <v>-</v>
      </c>
      <c r="P1222" s="68" t="s">
        <v>628</v>
      </c>
      <c r="Q1222" s="69" t="str">
        <f>VLOOKUP($A1222,공산품!$A236:$L1023,10,FALSE)</f>
        <v>-</v>
      </c>
      <c r="R1222" s="251" t="e">
        <f t="shared" si="245"/>
        <v>#VALUE!</v>
      </c>
      <c r="S1222" s="251" t="e">
        <f t="shared" si="246"/>
        <v>#VALUE!</v>
      </c>
      <c r="T1222" s="68" t="str">
        <f>VLOOKUP($A1222,[1]전년동월vs전월vs당월!$A$994:$AA$1768,22,FALSE)</f>
        <v>-</v>
      </c>
      <c r="U1222" s="68" t="s">
        <v>628</v>
      </c>
      <c r="V1222" s="69" t="str">
        <f>VLOOKUP($A1222,공산품!$A236:$L1023,11,FALSE)</f>
        <v>-</v>
      </c>
      <c r="W1222" s="251" t="e">
        <f t="shared" si="247"/>
        <v>#VALUE!</v>
      </c>
      <c r="X1222" s="251" t="e">
        <f t="shared" si="248"/>
        <v>#VALUE!</v>
      </c>
      <c r="Y1222" s="68" t="str">
        <f>VLOOKUP($A1222,[1]전년동월vs전월vs당월!$A$994:$AA$1768,27,FALSE)</f>
        <v>-</v>
      </c>
      <c r="Z1222" s="68">
        <v>8280</v>
      </c>
      <c r="AA1222" s="69">
        <f>VLOOKUP($A1222,공산품!$A236:$L1023,12,FALSE)</f>
        <v>8280</v>
      </c>
      <c r="AB1222" s="251" t="e">
        <f t="shared" si="249"/>
        <v>#VALUE!</v>
      </c>
      <c r="AC1222" s="251">
        <f t="shared" si="250"/>
        <v>0</v>
      </c>
      <c r="AD1222" s="110"/>
    </row>
    <row r="1223" spans="1:30" s="64" customFormat="1" ht="14.1" customHeight="1">
      <c r="A1223" s="64">
        <v>231</v>
      </c>
      <c r="B1223" s="16" t="str">
        <f t="shared" ref="B1223:B1286" si="251">E1223&amp;F1223&amp;G1223&amp;H1223&amp;I1223</f>
        <v>복숭아통조림/화남400g황도화남</v>
      </c>
      <c r="C1223" s="85"/>
      <c r="D1223" s="93" t="s">
        <v>934</v>
      </c>
      <c r="E1223" s="93" t="s">
        <v>165</v>
      </c>
      <c r="F1223" s="93" t="s">
        <v>936</v>
      </c>
      <c r="G1223" s="87" t="s">
        <v>166</v>
      </c>
      <c r="H1223" s="96" t="s">
        <v>937</v>
      </c>
      <c r="I1223" s="87" t="s">
        <v>938</v>
      </c>
      <c r="J1223" s="68">
        <f>VLOOKUP($A1223,[1]전년동월vs전월vs당월!$A$994:$AA$1768,12,FALSE)</f>
        <v>1550</v>
      </c>
      <c r="K1223" s="68">
        <v>1550</v>
      </c>
      <c r="L1223" s="69" t="str">
        <f>VLOOKUP($A1223,공산품!$A237:$L1024,9,FALSE)</f>
        <v>-</v>
      </c>
      <c r="M1223" s="251" t="e">
        <f t="shared" si="243"/>
        <v>#VALUE!</v>
      </c>
      <c r="N1223" s="251" t="e">
        <f t="shared" si="244"/>
        <v>#VALUE!</v>
      </c>
      <c r="O1223" s="68">
        <f>VLOOKUP($A1223,[1]전년동월vs전월vs당월!$A$994:$AA$1768,17,FALSE)</f>
        <v>1600</v>
      </c>
      <c r="P1223" s="68">
        <v>1600</v>
      </c>
      <c r="Q1223" s="69">
        <f>VLOOKUP($A1223,공산품!$A237:$L1024,10,FALSE)</f>
        <v>1600</v>
      </c>
      <c r="R1223" s="251">
        <f t="shared" si="245"/>
        <v>0</v>
      </c>
      <c r="S1223" s="251">
        <f t="shared" si="246"/>
        <v>0</v>
      </c>
      <c r="T1223" s="68">
        <f>VLOOKUP($A1223,[1]전년동월vs전월vs당월!$A$994:$AA$1768,22,FALSE)</f>
        <v>1580</v>
      </c>
      <c r="U1223" s="68" t="s">
        <v>628</v>
      </c>
      <c r="V1223" s="69" t="str">
        <f>VLOOKUP($A1223,공산품!$A237:$L1024,11,FALSE)</f>
        <v>-</v>
      </c>
      <c r="W1223" s="251" t="e">
        <f t="shared" si="247"/>
        <v>#VALUE!</v>
      </c>
      <c r="X1223" s="251" t="e">
        <f t="shared" si="248"/>
        <v>#VALUE!</v>
      </c>
      <c r="Y1223" s="68">
        <f>VLOOKUP($A1223,[1]전년동월vs전월vs당월!$A$994:$AA$1768,27,FALSE)</f>
        <v>1870</v>
      </c>
      <c r="Z1223" s="68">
        <v>1870</v>
      </c>
      <c r="AA1223" s="69">
        <f>VLOOKUP($A1223,공산품!$A237:$L1024,12,FALSE)</f>
        <v>1870</v>
      </c>
      <c r="AB1223" s="251">
        <f t="shared" si="249"/>
        <v>0</v>
      </c>
      <c r="AC1223" s="251">
        <f t="shared" si="250"/>
        <v>0</v>
      </c>
      <c r="AD1223" s="110"/>
    </row>
    <row r="1224" spans="1:30" s="64" customFormat="1" ht="14.1" customHeight="1">
      <c r="A1224" s="64">
        <v>232</v>
      </c>
      <c r="B1224" s="16" t="str">
        <f t="shared" si="251"/>
        <v>복숭아통조림국산/동원400g황도동원</v>
      </c>
      <c r="C1224" s="85"/>
      <c r="D1224" s="93" t="s">
        <v>934</v>
      </c>
      <c r="E1224" s="93" t="s">
        <v>165</v>
      </c>
      <c r="F1224" s="93" t="s">
        <v>939</v>
      </c>
      <c r="G1224" s="87" t="s">
        <v>166</v>
      </c>
      <c r="H1224" s="96" t="s">
        <v>937</v>
      </c>
      <c r="I1224" s="87" t="s">
        <v>382</v>
      </c>
      <c r="J1224" s="68">
        <f>VLOOKUP($A1224,[1]전년동월vs전월vs당월!$A$994:$AA$1768,12,FALSE)</f>
        <v>1550</v>
      </c>
      <c r="K1224" s="68">
        <v>1550</v>
      </c>
      <c r="L1224" s="69">
        <f>VLOOKUP($A1224,공산품!$A238:$L1025,9,FALSE)</f>
        <v>1490</v>
      </c>
      <c r="M1224" s="251">
        <f t="shared" si="243"/>
        <v>-3.870967741935484</v>
      </c>
      <c r="N1224" s="251">
        <f t="shared" si="244"/>
        <v>-3.870967741935484</v>
      </c>
      <c r="O1224" s="68">
        <f>VLOOKUP($A1224,[1]전년동월vs전월vs당월!$A$994:$AA$1768,17,FALSE)</f>
        <v>1500</v>
      </c>
      <c r="P1224" s="68">
        <v>1500</v>
      </c>
      <c r="Q1224" s="69">
        <f>VLOOKUP($A1224,공산품!$A238:$L1025,10,FALSE)</f>
        <v>1500</v>
      </c>
      <c r="R1224" s="251">
        <f t="shared" si="245"/>
        <v>0</v>
      </c>
      <c r="S1224" s="251">
        <f t="shared" si="246"/>
        <v>0</v>
      </c>
      <c r="T1224" s="68">
        <f>VLOOKUP($A1224,[1]전년동월vs전월vs당월!$A$994:$AA$1768,22,FALSE)</f>
        <v>1730</v>
      </c>
      <c r="U1224" s="68">
        <v>1710</v>
      </c>
      <c r="V1224" s="69">
        <f>VLOOKUP($A1224,공산품!$A238:$L1025,11,FALSE)</f>
        <v>1780</v>
      </c>
      <c r="W1224" s="251">
        <f t="shared" si="247"/>
        <v>2.8901734104046244</v>
      </c>
      <c r="X1224" s="251">
        <f t="shared" si="248"/>
        <v>4.0935672514619883</v>
      </c>
      <c r="Y1224" s="68">
        <f>VLOOKUP($A1224,[1]전년동월vs전월vs당월!$A$994:$AA$1768,27,FALSE)</f>
        <v>1990</v>
      </c>
      <c r="Z1224" s="68">
        <v>1990</v>
      </c>
      <c r="AA1224" s="69">
        <f>VLOOKUP($A1224,공산품!$A238:$L1025,12,FALSE)</f>
        <v>1990</v>
      </c>
      <c r="AB1224" s="251">
        <f t="shared" si="249"/>
        <v>0</v>
      </c>
      <c r="AC1224" s="251">
        <f t="shared" si="250"/>
        <v>0</v>
      </c>
      <c r="AD1224" s="83"/>
    </row>
    <row r="1225" spans="1:30" s="64" customFormat="1" ht="14.1" customHeight="1">
      <c r="A1225" s="64">
        <v>233</v>
      </c>
      <c r="B1225" s="16" t="str">
        <f t="shared" si="251"/>
        <v>복숭아통조림국산/동원800g황도,원터치동원</v>
      </c>
      <c r="C1225" s="85"/>
      <c r="D1225" s="93" t="s">
        <v>934</v>
      </c>
      <c r="E1225" s="93" t="s">
        <v>165</v>
      </c>
      <c r="F1225" s="93" t="s">
        <v>939</v>
      </c>
      <c r="G1225" s="87" t="s">
        <v>167</v>
      </c>
      <c r="H1225" s="96" t="s">
        <v>940</v>
      </c>
      <c r="I1225" s="87" t="s">
        <v>382</v>
      </c>
      <c r="J1225" s="68">
        <f>VLOOKUP($A1225,[1]전년동월vs전월vs당월!$A$994:$AA$1768,12,FALSE)</f>
        <v>3350</v>
      </c>
      <c r="K1225" s="68">
        <v>3350</v>
      </c>
      <c r="L1225" s="69">
        <f>VLOOKUP($A1225,공산품!$A239:$L1026,9,FALSE)</f>
        <v>3350</v>
      </c>
      <c r="M1225" s="251">
        <f t="shared" si="243"/>
        <v>0</v>
      </c>
      <c r="N1225" s="251">
        <f t="shared" si="244"/>
        <v>0</v>
      </c>
      <c r="O1225" s="68">
        <f>VLOOKUP($A1225,[1]전년동월vs전월vs당월!$A$994:$AA$1768,17,FALSE)</f>
        <v>1500</v>
      </c>
      <c r="P1225" s="68">
        <v>1500</v>
      </c>
      <c r="Q1225" s="69">
        <f>VLOOKUP($A1225,공산품!$A239:$L1026,10,FALSE)</f>
        <v>1500</v>
      </c>
      <c r="R1225" s="251">
        <f t="shared" si="245"/>
        <v>0</v>
      </c>
      <c r="S1225" s="251">
        <f t="shared" si="246"/>
        <v>0</v>
      </c>
      <c r="T1225" s="68">
        <f>VLOOKUP($A1225,[1]전년동월vs전월vs당월!$A$994:$AA$1768,22,FALSE)</f>
        <v>3200</v>
      </c>
      <c r="U1225" s="68">
        <v>3200</v>
      </c>
      <c r="V1225" s="69">
        <f>VLOOKUP($A1225,공산품!$A239:$L1026,11,FALSE)</f>
        <v>3200</v>
      </c>
      <c r="W1225" s="251">
        <f t="shared" si="247"/>
        <v>0</v>
      </c>
      <c r="X1225" s="251">
        <f t="shared" si="248"/>
        <v>0</v>
      </c>
      <c r="Y1225" s="68">
        <f>VLOOKUP($A1225,[1]전년동월vs전월vs당월!$A$994:$AA$1768,27,FALSE)</f>
        <v>3300</v>
      </c>
      <c r="Z1225" s="68">
        <v>3300</v>
      </c>
      <c r="AA1225" s="69">
        <f>VLOOKUP($A1225,공산품!$A239:$L1026,12,FALSE)</f>
        <v>3300</v>
      </c>
      <c r="AB1225" s="251">
        <f t="shared" si="249"/>
        <v>0</v>
      </c>
      <c r="AC1225" s="251">
        <f t="shared" si="250"/>
        <v>0</v>
      </c>
      <c r="AD1225" s="83"/>
    </row>
    <row r="1226" spans="1:30" s="64" customFormat="1" ht="14.1" customHeight="1">
      <c r="A1226" s="64">
        <v>234</v>
      </c>
      <c r="B1226" s="16" t="str">
        <f t="shared" si="251"/>
        <v>복숭아통조림남아공황도55/오뚜기SF800g2절,9~10쪽입오뚜기</v>
      </c>
      <c r="C1226" s="85"/>
      <c r="D1226" s="93" t="s">
        <v>934</v>
      </c>
      <c r="E1226" s="93" t="s">
        <v>165</v>
      </c>
      <c r="F1226" s="93" t="s">
        <v>941</v>
      </c>
      <c r="G1226" s="87" t="s">
        <v>167</v>
      </c>
      <c r="H1226" s="95" t="s">
        <v>942</v>
      </c>
      <c r="I1226" s="87" t="s">
        <v>636</v>
      </c>
      <c r="J1226" s="68">
        <f>VLOOKUP($A1226,[1]전년동월vs전월vs당월!$A$994:$AA$1768,12,FALSE)</f>
        <v>2850</v>
      </c>
      <c r="K1226" s="68">
        <v>2850</v>
      </c>
      <c r="L1226" s="69">
        <f>VLOOKUP($A1226,공산품!$A240:$L1027,9,FALSE)</f>
        <v>2850</v>
      </c>
      <c r="M1226" s="251">
        <f t="shared" si="243"/>
        <v>0</v>
      </c>
      <c r="N1226" s="251">
        <f t="shared" si="244"/>
        <v>0</v>
      </c>
      <c r="O1226" s="68" t="str">
        <f>VLOOKUP($A1226,[1]전년동월vs전월vs당월!$A$994:$AA$1768,17,FALSE)</f>
        <v>-</v>
      </c>
      <c r="P1226" s="68" t="s">
        <v>628</v>
      </c>
      <c r="Q1226" s="69" t="str">
        <f>VLOOKUP($A1226,공산품!$A240:$L1027,10,FALSE)</f>
        <v>-</v>
      </c>
      <c r="R1226" s="251" t="e">
        <f t="shared" si="245"/>
        <v>#VALUE!</v>
      </c>
      <c r="S1226" s="251" t="e">
        <f t="shared" si="246"/>
        <v>#VALUE!</v>
      </c>
      <c r="T1226" s="68">
        <f>VLOOKUP($A1226,[1]전년동월vs전월vs당월!$A$994:$AA$1768,22,FALSE)</f>
        <v>3000</v>
      </c>
      <c r="U1226" s="68">
        <v>2800</v>
      </c>
      <c r="V1226" s="69">
        <f>VLOOKUP($A1226,공산품!$A240:$L1027,11,FALSE)</f>
        <v>2800</v>
      </c>
      <c r="W1226" s="251">
        <f t="shared" si="247"/>
        <v>-6.666666666666667</v>
      </c>
      <c r="X1226" s="251">
        <f t="shared" si="248"/>
        <v>0</v>
      </c>
      <c r="Y1226" s="68">
        <f>VLOOKUP($A1226,[1]전년동월vs전월vs당월!$A$994:$AA$1768,27,FALSE)</f>
        <v>3300</v>
      </c>
      <c r="Z1226" s="68">
        <v>3300</v>
      </c>
      <c r="AA1226" s="69">
        <f>VLOOKUP($A1226,공산품!$A240:$L1027,12,FALSE)</f>
        <v>3300</v>
      </c>
      <c r="AB1226" s="251">
        <f t="shared" si="249"/>
        <v>0</v>
      </c>
      <c r="AC1226" s="251">
        <f t="shared" si="250"/>
        <v>0</v>
      </c>
      <c r="AD1226" s="83"/>
    </row>
    <row r="1227" spans="1:30" s="64" customFormat="1" ht="14.1" customHeight="1">
      <c r="A1227" s="64">
        <v>235</v>
      </c>
      <c r="B1227" s="16" t="str">
        <f t="shared" si="251"/>
        <v>파인애플통조림청크/이츠웰3.06kg270개 내외제일제당</v>
      </c>
      <c r="C1227" s="85">
        <v>66</v>
      </c>
      <c r="D1227" s="93" t="s">
        <v>934</v>
      </c>
      <c r="E1227" s="93" t="s">
        <v>943</v>
      </c>
      <c r="F1227" s="93" t="s">
        <v>944</v>
      </c>
      <c r="G1227" s="87" t="s">
        <v>945</v>
      </c>
      <c r="H1227" s="96" t="s">
        <v>946</v>
      </c>
      <c r="I1227" s="87" t="s">
        <v>653</v>
      </c>
      <c r="J1227" s="68">
        <f>VLOOKUP($A1227,[1]전년동월vs전월vs당월!$A$994:$AA$1768,12,FALSE)</f>
        <v>8900</v>
      </c>
      <c r="K1227" s="68">
        <v>9200</v>
      </c>
      <c r="L1227" s="69">
        <f>VLOOKUP($A1227,공산품!$A241:$L1028,9,FALSE)</f>
        <v>9000</v>
      </c>
      <c r="M1227" s="251">
        <f t="shared" si="243"/>
        <v>1.1235955056179776</v>
      </c>
      <c r="N1227" s="251">
        <f t="shared" si="244"/>
        <v>-2.1739130434782608</v>
      </c>
      <c r="O1227" s="68">
        <f>VLOOKUP($A1227,[1]전년동월vs전월vs당월!$A$994:$AA$1768,17,FALSE)</f>
        <v>0</v>
      </c>
      <c r="P1227" s="68" t="s">
        <v>628</v>
      </c>
      <c r="Q1227" s="69" t="str">
        <f>VLOOKUP($A1227,공산품!$A241:$L1028,10,FALSE)</f>
        <v>-</v>
      </c>
      <c r="R1227" s="251" t="e">
        <f t="shared" si="245"/>
        <v>#VALUE!</v>
      </c>
      <c r="S1227" s="251" t="e">
        <f t="shared" si="246"/>
        <v>#VALUE!</v>
      </c>
      <c r="T1227" s="68" t="str">
        <f>VLOOKUP($A1227,[1]전년동월vs전월vs당월!$A$994:$AA$1768,22,FALSE)</f>
        <v>-</v>
      </c>
      <c r="U1227" s="68" t="s">
        <v>628</v>
      </c>
      <c r="V1227" s="69" t="str">
        <f>VLOOKUP($A1227,공산품!$A241:$L1028,11,FALSE)</f>
        <v>-</v>
      </c>
      <c r="W1227" s="251" t="e">
        <f t="shared" si="247"/>
        <v>#VALUE!</v>
      </c>
      <c r="X1227" s="251" t="e">
        <f t="shared" si="248"/>
        <v>#VALUE!</v>
      </c>
      <c r="Y1227" s="68">
        <f>VLOOKUP($A1227,[1]전년동월vs전월vs당월!$A$994:$AA$1768,27,FALSE)</f>
        <v>9780</v>
      </c>
      <c r="Z1227" s="68">
        <v>9890</v>
      </c>
      <c r="AA1227" s="69">
        <f>VLOOKUP($A1227,공산품!$A241:$L1028,12,FALSE)</f>
        <v>9890</v>
      </c>
      <c r="AB1227" s="251">
        <f t="shared" si="249"/>
        <v>1.1247443762781186</v>
      </c>
      <c r="AC1227" s="251">
        <f t="shared" si="250"/>
        <v>0</v>
      </c>
      <c r="AD1227" s="111"/>
    </row>
    <row r="1228" spans="1:30" s="64" customFormat="1" ht="14.1" customHeight="1">
      <c r="A1228" s="64">
        <v>236</v>
      </c>
      <c r="B1228" s="16" t="str">
        <f t="shared" si="251"/>
        <v>파인애플통조림델몬트836g고형량550g제일제당</v>
      </c>
      <c r="C1228" s="85"/>
      <c r="D1228" s="93" t="s">
        <v>934</v>
      </c>
      <c r="E1228" s="93" t="s">
        <v>943</v>
      </c>
      <c r="F1228" s="93" t="s">
        <v>924</v>
      </c>
      <c r="G1228" s="87" t="s">
        <v>168</v>
      </c>
      <c r="H1228" s="96" t="s">
        <v>947</v>
      </c>
      <c r="I1228" s="87" t="s">
        <v>653</v>
      </c>
      <c r="J1228" s="68" t="str">
        <f>VLOOKUP($A1228,[1]전년동월vs전월vs당월!$A$994:$AA$1768,12,FALSE)</f>
        <v>-</v>
      </c>
      <c r="K1228" s="68" t="s">
        <v>628</v>
      </c>
      <c r="L1228" s="69" t="str">
        <f>VLOOKUP($A1228,공산품!$A242:$L1029,9,FALSE)</f>
        <v>-</v>
      </c>
      <c r="M1228" s="251" t="e">
        <f t="shared" si="243"/>
        <v>#VALUE!</v>
      </c>
      <c r="N1228" s="251" t="e">
        <f t="shared" si="244"/>
        <v>#VALUE!</v>
      </c>
      <c r="O1228" s="68">
        <f>VLOOKUP($A1228,[1]전년동월vs전월vs당월!$A$994:$AA$1768,17,FALSE)</f>
        <v>3300</v>
      </c>
      <c r="P1228" s="68">
        <v>3300</v>
      </c>
      <c r="Q1228" s="69" t="str">
        <f>VLOOKUP($A1228,공산품!$A242:$L1029,10,FALSE)</f>
        <v>-</v>
      </c>
      <c r="R1228" s="251" t="e">
        <f t="shared" si="245"/>
        <v>#VALUE!</v>
      </c>
      <c r="S1228" s="251" t="e">
        <f t="shared" si="246"/>
        <v>#VALUE!</v>
      </c>
      <c r="T1228" s="68">
        <f>VLOOKUP($A1228,[1]전년동월vs전월vs당월!$A$994:$AA$1768,22,FALSE)</f>
        <v>3580</v>
      </c>
      <c r="U1228" s="68">
        <v>3780</v>
      </c>
      <c r="V1228" s="69">
        <f>VLOOKUP($A1228,공산품!$A242:$L1029,11,FALSE)</f>
        <v>3780</v>
      </c>
      <c r="W1228" s="251">
        <f t="shared" si="247"/>
        <v>5.5865921787709496</v>
      </c>
      <c r="X1228" s="251">
        <f t="shared" si="248"/>
        <v>0</v>
      </c>
      <c r="Y1228" s="68">
        <f>VLOOKUP($A1228,[1]전년동월vs전월vs당월!$A$994:$AA$1768,27,FALSE)</f>
        <v>2980</v>
      </c>
      <c r="Z1228" s="68">
        <v>3780</v>
      </c>
      <c r="AA1228" s="69">
        <f>VLOOKUP($A1228,공산품!$A242:$L1029,12,FALSE)</f>
        <v>3780</v>
      </c>
      <c r="AB1228" s="251">
        <f t="shared" si="249"/>
        <v>26.845637583892618</v>
      </c>
      <c r="AC1228" s="251">
        <f t="shared" si="250"/>
        <v>0</v>
      </c>
      <c r="AD1228" s="111"/>
    </row>
    <row r="1229" spans="1:30" s="64" customFormat="1" ht="14.1" customHeight="1">
      <c r="A1229" s="64">
        <v>237</v>
      </c>
      <c r="B1229" s="16" t="str">
        <f t="shared" si="251"/>
        <v>파인애플통조림836g개당65g,고형량493g동원</v>
      </c>
      <c r="C1229" s="85"/>
      <c r="D1229" s="93" t="s">
        <v>934</v>
      </c>
      <c r="E1229" s="93" t="s">
        <v>943</v>
      </c>
      <c r="F1229" s="93"/>
      <c r="G1229" s="87" t="s">
        <v>168</v>
      </c>
      <c r="H1229" s="96" t="s">
        <v>948</v>
      </c>
      <c r="I1229" s="87" t="s">
        <v>382</v>
      </c>
      <c r="J1229" s="68">
        <f>VLOOKUP($A1229,[1]전년동월vs전월vs당월!$A$994:$AA$1768,12,FALSE)</f>
        <v>2950</v>
      </c>
      <c r="K1229" s="68">
        <v>2700</v>
      </c>
      <c r="L1229" s="69">
        <f>VLOOKUP($A1229,공산품!$A243:$L1030,9,FALSE)</f>
        <v>2700</v>
      </c>
      <c r="M1229" s="251">
        <f t="shared" si="243"/>
        <v>-8.4745762711864412</v>
      </c>
      <c r="N1229" s="251">
        <f t="shared" si="244"/>
        <v>0</v>
      </c>
      <c r="O1229" s="68" t="str">
        <f>VLOOKUP($A1229,[1]전년동월vs전월vs당월!$A$994:$AA$1768,17,FALSE)</f>
        <v>-</v>
      </c>
      <c r="P1229" s="68" t="s">
        <v>628</v>
      </c>
      <c r="Q1229" s="69" t="str">
        <f>VLOOKUP($A1229,공산품!$A243:$L1030,10,FALSE)</f>
        <v>-</v>
      </c>
      <c r="R1229" s="251" t="e">
        <f t="shared" si="245"/>
        <v>#VALUE!</v>
      </c>
      <c r="S1229" s="251" t="e">
        <f t="shared" si="246"/>
        <v>#VALUE!</v>
      </c>
      <c r="T1229" s="68">
        <f>VLOOKUP($A1229,[1]전년동월vs전월vs당월!$A$994:$AA$1768,22,FALSE)</f>
        <v>3780</v>
      </c>
      <c r="U1229" s="68">
        <v>3780</v>
      </c>
      <c r="V1229" s="69">
        <f>VLOOKUP($A1229,공산품!$A243:$L1030,11,FALSE)</f>
        <v>3780</v>
      </c>
      <c r="W1229" s="251">
        <f t="shared" si="247"/>
        <v>0</v>
      </c>
      <c r="X1229" s="251">
        <f t="shared" si="248"/>
        <v>0</v>
      </c>
      <c r="Y1229" s="68">
        <f>VLOOKUP($A1229,[1]전년동월vs전월vs당월!$A$994:$AA$1768,27,FALSE)</f>
        <v>3250</v>
      </c>
      <c r="Z1229" s="68">
        <v>3780</v>
      </c>
      <c r="AA1229" s="69">
        <f>VLOOKUP($A1229,공산품!$A243:$L1030,12,FALSE)</f>
        <v>3780</v>
      </c>
      <c r="AB1229" s="251">
        <f t="shared" si="249"/>
        <v>16.307692307692307</v>
      </c>
      <c r="AC1229" s="251">
        <f t="shared" si="250"/>
        <v>0</v>
      </c>
      <c r="AD1229" s="83"/>
    </row>
    <row r="1230" spans="1:30" s="64" customFormat="1" ht="14.1" customHeight="1">
      <c r="A1230" s="64">
        <v>238</v>
      </c>
      <c r="B1230" s="16" t="str">
        <f t="shared" si="251"/>
        <v>후르츠칵테일필리핀3kg델몬트델몬트</v>
      </c>
      <c r="C1230" s="85">
        <v>67</v>
      </c>
      <c r="D1230" s="93" t="s">
        <v>934</v>
      </c>
      <c r="E1230" s="93" t="s">
        <v>949</v>
      </c>
      <c r="F1230" s="93" t="s">
        <v>950</v>
      </c>
      <c r="G1230" s="87" t="s">
        <v>133</v>
      </c>
      <c r="H1230" s="96" t="s">
        <v>924</v>
      </c>
      <c r="I1230" s="87" t="s">
        <v>924</v>
      </c>
      <c r="J1230" s="68">
        <f>VLOOKUP($A1230,[1]전년동월vs전월vs당월!$A$994:$AA$1768,12,FALSE)</f>
        <v>9100</v>
      </c>
      <c r="K1230" s="68">
        <v>8900</v>
      </c>
      <c r="L1230" s="69">
        <f>VLOOKUP($A1230,공산품!$A244:$L1031,9,FALSE)</f>
        <v>9000</v>
      </c>
      <c r="M1230" s="251">
        <f t="shared" si="243"/>
        <v>-1.098901098901099</v>
      </c>
      <c r="N1230" s="251">
        <f t="shared" si="244"/>
        <v>1.1235955056179776</v>
      </c>
      <c r="O1230" s="68">
        <f>VLOOKUP($A1230,[1]전년동월vs전월vs당월!$A$994:$AA$1768,17,FALSE)</f>
        <v>11650</v>
      </c>
      <c r="P1230" s="68">
        <v>11650</v>
      </c>
      <c r="Q1230" s="69">
        <f>VLOOKUP($A1230,공산품!$A244:$L1031,10,FALSE)</f>
        <v>11650</v>
      </c>
      <c r="R1230" s="251">
        <f t="shared" si="245"/>
        <v>0</v>
      </c>
      <c r="S1230" s="251">
        <f t="shared" si="246"/>
        <v>0</v>
      </c>
      <c r="T1230" s="68">
        <f>VLOOKUP($A1230,[1]전년동월vs전월vs당월!$A$994:$AA$1768,22,FALSE)</f>
        <v>13240</v>
      </c>
      <c r="U1230" s="68" t="s">
        <v>628</v>
      </c>
      <c r="V1230" s="69">
        <f>VLOOKUP($A1230,공산품!$A244:$L1031,11,FALSE)</f>
        <v>13570</v>
      </c>
      <c r="W1230" s="251">
        <f t="shared" si="247"/>
        <v>2.4924471299093653</v>
      </c>
      <c r="X1230" s="251" t="e">
        <f t="shared" si="248"/>
        <v>#VALUE!</v>
      </c>
      <c r="Y1230" s="68">
        <f>VLOOKUP($A1230,[1]전년동월vs전월vs당월!$A$994:$AA$1768,27,FALSE)</f>
        <v>10050</v>
      </c>
      <c r="Z1230" s="68">
        <v>10050</v>
      </c>
      <c r="AA1230" s="69">
        <f>VLOOKUP($A1230,공산품!$A244:$L1031,12,FALSE)</f>
        <v>10050</v>
      </c>
      <c r="AB1230" s="251">
        <f t="shared" si="249"/>
        <v>0</v>
      </c>
      <c r="AC1230" s="251">
        <f t="shared" si="250"/>
        <v>0</v>
      </c>
      <c r="AD1230" s="110"/>
    </row>
    <row r="1231" spans="1:30" s="64" customFormat="1" ht="14.1" customHeight="1">
      <c r="A1231" s="64">
        <v>239</v>
      </c>
      <c r="B1231" s="16" t="str">
        <f t="shared" si="251"/>
        <v>후르츠칵테일836g동원</v>
      </c>
      <c r="C1231" s="85"/>
      <c r="D1231" s="93" t="s">
        <v>934</v>
      </c>
      <c r="E1231" s="93" t="s">
        <v>949</v>
      </c>
      <c r="F1231" s="93"/>
      <c r="G1231" s="87" t="s">
        <v>168</v>
      </c>
      <c r="H1231" s="96"/>
      <c r="I1231" s="87" t="s">
        <v>382</v>
      </c>
      <c r="J1231" s="68">
        <f>VLOOKUP($A1231,[1]전년동월vs전월vs당월!$A$994:$AA$1768,12,FALSE)</f>
        <v>2700</v>
      </c>
      <c r="K1231" s="68">
        <v>2700</v>
      </c>
      <c r="L1231" s="69" t="str">
        <f>VLOOKUP($A1231,공산품!$A245:$L1032,9,FALSE)</f>
        <v>-</v>
      </c>
      <c r="M1231" s="251" t="e">
        <f t="shared" si="243"/>
        <v>#VALUE!</v>
      </c>
      <c r="N1231" s="251" t="e">
        <f t="shared" si="244"/>
        <v>#VALUE!</v>
      </c>
      <c r="O1231" s="68">
        <f>VLOOKUP($A1231,[1]전년동월vs전월vs당월!$A$994:$AA$1768,17,FALSE)</f>
        <v>4290</v>
      </c>
      <c r="P1231" s="68">
        <v>4290</v>
      </c>
      <c r="Q1231" s="69">
        <f>VLOOKUP($A1231,공산품!$A245:$L1032,10,FALSE)</f>
        <v>4290</v>
      </c>
      <c r="R1231" s="251">
        <f t="shared" si="245"/>
        <v>0</v>
      </c>
      <c r="S1231" s="251">
        <f t="shared" si="246"/>
        <v>0</v>
      </c>
      <c r="T1231" s="68">
        <f>VLOOKUP($A1231,[1]전년동월vs전월vs당월!$A$994:$AA$1768,22,FALSE)</f>
        <v>3780</v>
      </c>
      <c r="U1231" s="68">
        <v>3780</v>
      </c>
      <c r="V1231" s="69">
        <f>VLOOKUP($A1231,공산품!$A245:$L1032,11,FALSE)</f>
        <v>3780</v>
      </c>
      <c r="W1231" s="251">
        <f t="shared" si="247"/>
        <v>0</v>
      </c>
      <c r="X1231" s="251">
        <f t="shared" si="248"/>
        <v>0</v>
      </c>
      <c r="Y1231" s="68">
        <f>VLOOKUP($A1231,[1]전년동월vs전월vs당월!$A$994:$AA$1768,27,FALSE)</f>
        <v>3250</v>
      </c>
      <c r="Z1231" s="68">
        <v>3780</v>
      </c>
      <c r="AA1231" s="69">
        <f>VLOOKUP($A1231,공산품!$A245:$L1032,12,FALSE)</f>
        <v>3780</v>
      </c>
      <c r="AB1231" s="251">
        <f t="shared" si="249"/>
        <v>16.307692307692307</v>
      </c>
      <c r="AC1231" s="251">
        <f t="shared" si="250"/>
        <v>0</v>
      </c>
      <c r="AD1231" s="83"/>
    </row>
    <row r="1232" spans="1:30" s="64" customFormat="1" ht="14.1" customHeight="1">
      <c r="A1232" s="64">
        <v>240</v>
      </c>
      <c r="B1232" s="16" t="str">
        <f t="shared" si="251"/>
        <v>베이컨400g목우촌</v>
      </c>
      <c r="C1232" s="85">
        <v>68</v>
      </c>
      <c r="D1232" s="93" t="s">
        <v>416</v>
      </c>
      <c r="E1232" s="93" t="s">
        <v>169</v>
      </c>
      <c r="F1232" s="93"/>
      <c r="G1232" s="87" t="s">
        <v>166</v>
      </c>
      <c r="H1232" s="96"/>
      <c r="I1232" s="87" t="s">
        <v>951</v>
      </c>
      <c r="J1232" s="68" t="str">
        <f>VLOOKUP($A1232,[1]전년동월vs전월vs당월!$A$994:$AA$1768,12,FALSE)</f>
        <v>-</v>
      </c>
      <c r="K1232" s="68" t="s">
        <v>628</v>
      </c>
      <c r="L1232" s="69" t="str">
        <f>VLOOKUP($A1232,공산품!$A246:$L1033,9,FALSE)</f>
        <v>-</v>
      </c>
      <c r="M1232" s="251" t="e">
        <f t="shared" si="243"/>
        <v>#VALUE!</v>
      </c>
      <c r="N1232" s="251" t="e">
        <f t="shared" si="244"/>
        <v>#VALUE!</v>
      </c>
      <c r="O1232" s="68" t="str">
        <f>VLOOKUP($A1232,[1]전년동월vs전월vs당월!$A$994:$AA$1768,17,FALSE)</f>
        <v>-</v>
      </c>
      <c r="P1232" s="68" t="s">
        <v>628</v>
      </c>
      <c r="Q1232" s="69" t="str">
        <f>VLOOKUP($A1232,공산품!$A246:$L1033,10,FALSE)</f>
        <v>-</v>
      </c>
      <c r="R1232" s="251" t="e">
        <f t="shared" si="245"/>
        <v>#VALUE!</v>
      </c>
      <c r="S1232" s="251" t="e">
        <f t="shared" si="246"/>
        <v>#VALUE!</v>
      </c>
      <c r="T1232" s="68" t="str">
        <f>VLOOKUP($A1232,[1]전년동월vs전월vs당월!$A$994:$AA$1768,22,FALSE)</f>
        <v>-</v>
      </c>
      <c r="U1232" s="68" t="s">
        <v>628</v>
      </c>
      <c r="V1232" s="69" t="str">
        <f>VLOOKUP($A1232,공산품!$A246:$L1033,11,FALSE)</f>
        <v>-</v>
      </c>
      <c r="W1232" s="251" t="e">
        <f t="shared" si="247"/>
        <v>#VALUE!</v>
      </c>
      <c r="X1232" s="251" t="e">
        <f t="shared" si="248"/>
        <v>#VALUE!</v>
      </c>
      <c r="Y1232" s="68">
        <f>VLOOKUP($A1232,[1]전년동월vs전월vs당월!$A$994:$AA$1768,27,FALSE)</f>
        <v>9600</v>
      </c>
      <c r="Z1232" s="68">
        <v>9600</v>
      </c>
      <c r="AA1232" s="69">
        <f>VLOOKUP($A1232,공산품!$A246:$L1033,12,FALSE)</f>
        <v>10600</v>
      </c>
      <c r="AB1232" s="251">
        <f t="shared" si="249"/>
        <v>10.416666666666666</v>
      </c>
      <c r="AC1232" s="251">
        <f t="shared" si="250"/>
        <v>10.416666666666666</v>
      </c>
      <c r="AD1232" s="83"/>
    </row>
    <row r="1233" spans="1:30" s="64" customFormat="1" ht="14.1" customHeight="1">
      <c r="A1233" s="64">
        <v>241</v>
      </c>
      <c r="B1233" s="16" t="str">
        <f t="shared" si="251"/>
        <v>베이컨수입100/롯데kg롯데</v>
      </c>
      <c r="C1233" s="85"/>
      <c r="D1233" s="93" t="s">
        <v>416</v>
      </c>
      <c r="E1233" s="93" t="s">
        <v>169</v>
      </c>
      <c r="F1233" s="93" t="s">
        <v>952</v>
      </c>
      <c r="G1233" s="87" t="s">
        <v>418</v>
      </c>
      <c r="H1233" s="96"/>
      <c r="I1233" s="87" t="s">
        <v>385</v>
      </c>
      <c r="J1233" s="68">
        <f>VLOOKUP($A1233,[1]전년동월vs전월vs당월!$A$994:$AA$1768,12,FALSE)</f>
        <v>24900</v>
      </c>
      <c r="K1233" s="68">
        <v>24900</v>
      </c>
      <c r="L1233" s="69">
        <f>VLOOKUP($A1233,공산품!$A247:$L1034,9,FALSE)</f>
        <v>15810</v>
      </c>
      <c r="M1233" s="251">
        <f t="shared" si="243"/>
        <v>-36.506024096385545</v>
      </c>
      <c r="N1233" s="251">
        <f t="shared" si="244"/>
        <v>-36.506024096385545</v>
      </c>
      <c r="O1233" s="68" t="str">
        <f>VLOOKUP($A1233,[1]전년동월vs전월vs당월!$A$994:$AA$1768,17,FALSE)</f>
        <v>-</v>
      </c>
      <c r="P1233" s="68" t="s">
        <v>628</v>
      </c>
      <c r="Q1233" s="69" t="str">
        <f>VLOOKUP($A1233,공산품!$A247:$L1034,10,FALSE)</f>
        <v>-</v>
      </c>
      <c r="R1233" s="251" t="e">
        <f t="shared" si="245"/>
        <v>#VALUE!</v>
      </c>
      <c r="S1233" s="251" t="e">
        <f t="shared" si="246"/>
        <v>#VALUE!</v>
      </c>
      <c r="T1233" s="68" t="str">
        <f>VLOOKUP($A1233,[1]전년동월vs전월vs당월!$A$994:$AA$1768,22,FALSE)</f>
        <v>-</v>
      </c>
      <c r="U1233" s="68" t="s">
        <v>628</v>
      </c>
      <c r="V1233" s="69" t="str">
        <f>VLOOKUP($A1233,공산품!$A247:$L1034,11,FALSE)</f>
        <v>-</v>
      </c>
      <c r="W1233" s="251" t="e">
        <f t="shared" si="247"/>
        <v>#VALUE!</v>
      </c>
      <c r="X1233" s="251" t="e">
        <f t="shared" si="248"/>
        <v>#VALUE!</v>
      </c>
      <c r="Y1233" s="68" t="str">
        <f>VLOOKUP($A1233,[1]전년동월vs전월vs당월!$A$994:$AA$1768,27,FALSE)</f>
        <v>-</v>
      </c>
      <c r="Z1233" s="68">
        <v>27500</v>
      </c>
      <c r="AA1233" s="69">
        <f>VLOOKUP($A1233,공산품!$A247:$L1034,12,FALSE)</f>
        <v>27500</v>
      </c>
      <c r="AB1233" s="251" t="e">
        <f t="shared" si="249"/>
        <v>#VALUE!</v>
      </c>
      <c r="AC1233" s="251">
        <f t="shared" si="250"/>
        <v>0</v>
      </c>
      <c r="AD1233" s="83"/>
    </row>
    <row r="1234" spans="1:30" s="64" customFormat="1" ht="14.1" customHeight="1">
      <c r="A1234" s="64">
        <v>242</v>
      </c>
      <c r="B1234" s="16" t="str">
        <f t="shared" si="251"/>
        <v>베이컨덴마크폴란드캐나다핀란드돈육96.22/이츠웰kg냉장제일제당</v>
      </c>
      <c r="C1234" s="85"/>
      <c r="D1234" s="93" t="s">
        <v>416</v>
      </c>
      <c r="E1234" s="93" t="s">
        <v>169</v>
      </c>
      <c r="F1234" s="93" t="s">
        <v>953</v>
      </c>
      <c r="G1234" s="87" t="s">
        <v>418</v>
      </c>
      <c r="H1234" s="96" t="s">
        <v>170</v>
      </c>
      <c r="I1234" s="87" t="s">
        <v>653</v>
      </c>
      <c r="J1234" s="68">
        <f>VLOOKUP($A1234,[1]전년동월vs전월vs당월!$A$994:$AA$1768,12,FALSE)</f>
        <v>27200</v>
      </c>
      <c r="K1234" s="68">
        <v>27200</v>
      </c>
      <c r="L1234" s="69">
        <f>VLOOKUP($A1234,공산품!$A248:$L1035,9,FALSE)</f>
        <v>23250</v>
      </c>
      <c r="M1234" s="251">
        <f t="shared" si="243"/>
        <v>-14.522058823529411</v>
      </c>
      <c r="N1234" s="251">
        <f t="shared" si="244"/>
        <v>-14.522058823529411</v>
      </c>
      <c r="O1234" s="68">
        <f>VLOOKUP($A1234,[1]전년동월vs전월vs당월!$A$994:$AA$1768,17,FALSE)</f>
        <v>22000</v>
      </c>
      <c r="P1234" s="68">
        <v>22000</v>
      </c>
      <c r="Q1234" s="69">
        <f>VLOOKUP($A1234,공산품!$A248:$L1035,10,FALSE)</f>
        <v>22000</v>
      </c>
      <c r="R1234" s="251">
        <f t="shared" si="245"/>
        <v>0</v>
      </c>
      <c r="S1234" s="251">
        <f t="shared" si="246"/>
        <v>0</v>
      </c>
      <c r="T1234" s="68">
        <f>VLOOKUP($A1234,[1]전년동월vs전월vs당월!$A$994:$AA$1768,22,FALSE)</f>
        <v>22270</v>
      </c>
      <c r="U1234" s="68" t="s">
        <v>628</v>
      </c>
      <c r="V1234" s="69" t="str">
        <f>VLOOKUP($A1234,공산품!$A248:$L1035,11,FALSE)</f>
        <v>-</v>
      </c>
      <c r="W1234" s="251" t="e">
        <f t="shared" si="247"/>
        <v>#VALUE!</v>
      </c>
      <c r="X1234" s="251" t="e">
        <f t="shared" si="248"/>
        <v>#VALUE!</v>
      </c>
      <c r="Y1234" s="68" t="str">
        <f>VLOOKUP($A1234,[1]전년동월vs전월vs당월!$A$994:$AA$1768,27,FALSE)</f>
        <v>-</v>
      </c>
      <c r="Z1234" s="68">
        <v>27710</v>
      </c>
      <c r="AA1234" s="69">
        <f>VLOOKUP($A1234,공산품!$A248:$L1035,12,FALSE)</f>
        <v>24750</v>
      </c>
      <c r="AB1234" s="251" t="e">
        <f t="shared" si="249"/>
        <v>#VALUE!</v>
      </c>
      <c r="AC1234" s="251">
        <f t="shared" si="250"/>
        <v>-10.68206423673764</v>
      </c>
      <c r="AD1234" s="83"/>
    </row>
    <row r="1235" spans="1:30" s="64" customFormat="1" ht="14.1" customHeight="1">
      <c r="A1235" s="64">
        <v>243</v>
      </c>
      <c r="B1235" s="16" t="str">
        <f t="shared" si="251"/>
        <v>베이컨kg냉장/냉동청정원</v>
      </c>
      <c r="C1235" s="85"/>
      <c r="D1235" s="93" t="s">
        <v>416</v>
      </c>
      <c r="E1235" s="93" t="s">
        <v>169</v>
      </c>
      <c r="F1235" s="93"/>
      <c r="G1235" s="87" t="s">
        <v>418</v>
      </c>
      <c r="H1235" s="96" t="s">
        <v>954</v>
      </c>
      <c r="I1235" s="87" t="s">
        <v>655</v>
      </c>
      <c r="J1235" s="68" t="str">
        <f>VLOOKUP($A1235,[1]전년동월vs전월vs당월!$A$994:$AA$1768,12,FALSE)</f>
        <v>-</v>
      </c>
      <c r="K1235" s="68" t="s">
        <v>628</v>
      </c>
      <c r="L1235" s="69" t="str">
        <f>VLOOKUP($A1235,공산품!$A249:$L1036,9,FALSE)</f>
        <v>-</v>
      </c>
      <c r="M1235" s="251" t="e">
        <f t="shared" si="243"/>
        <v>#VALUE!</v>
      </c>
      <c r="N1235" s="251" t="e">
        <f t="shared" si="244"/>
        <v>#VALUE!</v>
      </c>
      <c r="O1235" s="68" t="str">
        <f>VLOOKUP($A1235,[1]전년동월vs전월vs당월!$A$994:$AA$1768,17,FALSE)</f>
        <v>-</v>
      </c>
      <c r="P1235" s="68" t="s">
        <v>628</v>
      </c>
      <c r="Q1235" s="69" t="str">
        <f>VLOOKUP($A1235,공산품!$A249:$L1036,10,FALSE)</f>
        <v>-</v>
      </c>
      <c r="R1235" s="251" t="e">
        <f t="shared" si="245"/>
        <v>#VALUE!</v>
      </c>
      <c r="S1235" s="251" t="e">
        <f t="shared" si="246"/>
        <v>#VALUE!</v>
      </c>
      <c r="T1235" s="68" t="str">
        <f>VLOOKUP($A1235,[1]전년동월vs전월vs당월!$A$994:$AA$1768,22,FALSE)</f>
        <v>-</v>
      </c>
      <c r="U1235" s="68" t="s">
        <v>628</v>
      </c>
      <c r="V1235" s="69" t="str">
        <f>VLOOKUP($A1235,공산품!$A249:$L1036,11,FALSE)</f>
        <v>-</v>
      </c>
      <c r="W1235" s="251" t="e">
        <f t="shared" si="247"/>
        <v>#VALUE!</v>
      </c>
      <c r="X1235" s="251" t="e">
        <f t="shared" si="248"/>
        <v>#VALUE!</v>
      </c>
      <c r="Y1235" s="68">
        <f>VLOOKUP($A1235,[1]전년동월vs전월vs당월!$A$994:$AA$1768,27,FALSE)</f>
        <v>26720</v>
      </c>
      <c r="Z1235" s="68">
        <v>26720</v>
      </c>
      <c r="AA1235" s="69">
        <f>VLOOKUP($A1235,공산품!$A249:$L1036,12,FALSE)</f>
        <v>26720</v>
      </c>
      <c r="AB1235" s="251">
        <f t="shared" si="249"/>
        <v>0</v>
      </c>
      <c r="AC1235" s="251">
        <f t="shared" si="250"/>
        <v>0</v>
      </c>
      <c r="AD1235" s="83"/>
    </row>
    <row r="1236" spans="1:30" s="64" customFormat="1" ht="14.1" customHeight="1">
      <c r="A1236" s="64">
        <v>244</v>
      </c>
      <c r="B1236" s="16" t="str">
        <f t="shared" si="251"/>
        <v>소시지460g불고기비엔나청정원</v>
      </c>
      <c r="C1236" s="85">
        <v>69</v>
      </c>
      <c r="D1236" s="93" t="s">
        <v>416</v>
      </c>
      <c r="E1236" s="93" t="s">
        <v>171</v>
      </c>
      <c r="F1236" s="93"/>
      <c r="G1236" s="87" t="s">
        <v>955</v>
      </c>
      <c r="H1236" s="96" t="s">
        <v>956</v>
      </c>
      <c r="I1236" s="87" t="s">
        <v>655</v>
      </c>
      <c r="J1236" s="68">
        <f>VLOOKUP($A1236,[1]전년동월vs전월vs당월!$A$994:$AA$1768,12,FALSE)</f>
        <v>3680</v>
      </c>
      <c r="K1236" s="68">
        <v>2830</v>
      </c>
      <c r="L1236" s="69">
        <f>VLOOKUP($A1236,공산품!$A250:$L1037,9,FALSE)</f>
        <v>3540</v>
      </c>
      <c r="M1236" s="251">
        <f t="shared" si="243"/>
        <v>-3.8043478260869565</v>
      </c>
      <c r="N1236" s="251">
        <f t="shared" si="244"/>
        <v>25.088339222614842</v>
      </c>
      <c r="O1236" s="68" t="str">
        <f>VLOOKUP($A1236,[1]전년동월vs전월vs당월!$A$994:$AA$1768,17,FALSE)</f>
        <v>-</v>
      </c>
      <c r="P1236" s="68" t="s">
        <v>628</v>
      </c>
      <c r="Q1236" s="69" t="str">
        <f>VLOOKUP($A1236,공산품!$A250:$L1037,10,FALSE)</f>
        <v>-</v>
      </c>
      <c r="R1236" s="251" t="e">
        <f t="shared" si="245"/>
        <v>#VALUE!</v>
      </c>
      <c r="S1236" s="251" t="e">
        <f t="shared" si="246"/>
        <v>#VALUE!</v>
      </c>
      <c r="T1236" s="68" t="str">
        <f>VLOOKUP($A1236,[1]전년동월vs전월vs당월!$A$994:$AA$1768,22,FALSE)</f>
        <v>-</v>
      </c>
      <c r="U1236" s="68" t="s">
        <v>628</v>
      </c>
      <c r="V1236" s="69" t="str">
        <f>VLOOKUP($A1236,공산품!$A250:$L1037,11,FALSE)</f>
        <v>-</v>
      </c>
      <c r="W1236" s="251" t="e">
        <f t="shared" si="247"/>
        <v>#VALUE!</v>
      </c>
      <c r="X1236" s="251" t="e">
        <f t="shared" si="248"/>
        <v>#VALUE!</v>
      </c>
      <c r="Y1236" s="68">
        <f>VLOOKUP($A1236,[1]전년동월vs전월vs당월!$A$994:$AA$1768,27,FALSE)</f>
        <v>5360</v>
      </c>
      <c r="Z1236" s="68">
        <v>7140</v>
      </c>
      <c r="AA1236" s="69">
        <f>VLOOKUP($A1236,공산품!$A250:$L1037,12,FALSE)</f>
        <v>7140</v>
      </c>
      <c r="AB1236" s="251">
        <f t="shared" si="249"/>
        <v>33.208955223880594</v>
      </c>
      <c r="AC1236" s="251">
        <f t="shared" si="250"/>
        <v>0</v>
      </c>
      <c r="AD1236" s="83"/>
    </row>
    <row r="1237" spans="1:30" s="64" customFormat="1" ht="14.1" customHeight="1">
      <c r="A1237" s="64">
        <v>245</v>
      </c>
      <c r="B1237" s="16" t="str">
        <f t="shared" si="251"/>
        <v>소시지500g알찬소시지제일제당</v>
      </c>
      <c r="C1237" s="85"/>
      <c r="D1237" s="93" t="s">
        <v>416</v>
      </c>
      <c r="E1237" s="93" t="s">
        <v>171</v>
      </c>
      <c r="F1237" s="93"/>
      <c r="G1237" s="87" t="s">
        <v>116</v>
      </c>
      <c r="H1237" s="96" t="s">
        <v>957</v>
      </c>
      <c r="I1237" s="87" t="s">
        <v>653</v>
      </c>
      <c r="J1237" s="68" t="str">
        <f>VLOOKUP($A1237,[1]전년동월vs전월vs당월!$A$994:$AA$1768,12,FALSE)</f>
        <v>-</v>
      </c>
      <c r="K1237" s="68" t="s">
        <v>628</v>
      </c>
      <c r="L1237" s="69" t="str">
        <f>VLOOKUP($A1237,공산품!$A251:$L1038,9,FALSE)</f>
        <v>-</v>
      </c>
      <c r="M1237" s="251" t="e">
        <f t="shared" si="243"/>
        <v>#VALUE!</v>
      </c>
      <c r="N1237" s="251" t="e">
        <f t="shared" si="244"/>
        <v>#VALUE!</v>
      </c>
      <c r="O1237" s="68">
        <f>VLOOKUP($A1237,[1]전년동월vs전월vs당월!$A$994:$AA$1768,17,FALSE)</f>
        <v>2800</v>
      </c>
      <c r="P1237" s="68">
        <v>2800</v>
      </c>
      <c r="Q1237" s="69">
        <f>VLOOKUP($A1237,공산품!$A251:$L1038,10,FALSE)</f>
        <v>2800</v>
      </c>
      <c r="R1237" s="251">
        <f t="shared" si="245"/>
        <v>0</v>
      </c>
      <c r="S1237" s="251">
        <f t="shared" si="246"/>
        <v>0</v>
      </c>
      <c r="T1237" s="68">
        <f>VLOOKUP($A1237,[1]전년동월vs전월vs당월!$A$994:$AA$1768,22,FALSE)</f>
        <v>2580</v>
      </c>
      <c r="U1237" s="68">
        <v>2580</v>
      </c>
      <c r="V1237" s="69">
        <f>VLOOKUP($A1237,공산품!$A251:$L1038,11,FALSE)</f>
        <v>2580</v>
      </c>
      <c r="W1237" s="251">
        <f t="shared" si="247"/>
        <v>0</v>
      </c>
      <c r="X1237" s="251">
        <f t="shared" si="248"/>
        <v>0</v>
      </c>
      <c r="Y1237" s="68">
        <f>VLOOKUP($A1237,[1]전년동월vs전월vs당월!$A$994:$AA$1768,27,FALSE)</f>
        <v>2580</v>
      </c>
      <c r="Z1237" s="68">
        <v>2580</v>
      </c>
      <c r="AA1237" s="69">
        <f>VLOOKUP($A1237,공산품!$A251:$L1038,12,FALSE)</f>
        <v>2580</v>
      </c>
      <c r="AB1237" s="251">
        <f t="shared" si="249"/>
        <v>0</v>
      </c>
      <c r="AC1237" s="251">
        <f t="shared" si="250"/>
        <v>0</v>
      </c>
      <c r="AD1237" s="83"/>
    </row>
    <row r="1238" spans="1:30" s="64" customFormat="1" ht="14.1" customHeight="1">
      <c r="A1238" s="64">
        <v>246</v>
      </c>
      <c r="B1238" s="16" t="str">
        <f t="shared" si="251"/>
        <v>소시지kg켄터키후랑크청정원</v>
      </c>
      <c r="C1238" s="85"/>
      <c r="D1238" s="93" t="s">
        <v>416</v>
      </c>
      <c r="E1238" s="93" t="s">
        <v>171</v>
      </c>
      <c r="F1238" s="93"/>
      <c r="G1238" s="87" t="s">
        <v>418</v>
      </c>
      <c r="H1238" s="96" t="s">
        <v>174</v>
      </c>
      <c r="I1238" s="87" t="s">
        <v>655</v>
      </c>
      <c r="J1238" s="68" t="str">
        <f>VLOOKUP($A1238,[1]전년동월vs전월vs당월!$A$994:$AA$1768,12,FALSE)</f>
        <v>-</v>
      </c>
      <c r="K1238" s="68" t="s">
        <v>628</v>
      </c>
      <c r="L1238" s="69">
        <f>VLOOKUP($A1238,공산품!$A252:$L1039,9,FALSE)</f>
        <v>5700</v>
      </c>
      <c r="M1238" s="251" t="e">
        <f t="shared" si="243"/>
        <v>#VALUE!</v>
      </c>
      <c r="N1238" s="251" t="e">
        <f t="shared" si="244"/>
        <v>#VALUE!</v>
      </c>
      <c r="O1238" s="68">
        <f>VLOOKUP($A1238,[1]전년동월vs전월vs당월!$A$994:$AA$1768,17,FALSE)</f>
        <v>6000</v>
      </c>
      <c r="P1238" s="68">
        <v>6000</v>
      </c>
      <c r="Q1238" s="69">
        <f>VLOOKUP($A1238,공산품!$A252:$L1039,10,FALSE)</f>
        <v>6000</v>
      </c>
      <c r="R1238" s="251">
        <f t="shared" si="245"/>
        <v>0</v>
      </c>
      <c r="S1238" s="251">
        <f t="shared" si="246"/>
        <v>0</v>
      </c>
      <c r="T1238" s="68">
        <f>VLOOKUP($A1238,[1]전년동월vs전월vs당월!$A$994:$AA$1768,22,FALSE)</f>
        <v>6150</v>
      </c>
      <c r="U1238" s="68" t="s">
        <v>628</v>
      </c>
      <c r="V1238" s="69" t="str">
        <f>VLOOKUP($A1238,공산품!$A252:$L1039,11,FALSE)</f>
        <v>-</v>
      </c>
      <c r="W1238" s="251" t="e">
        <f t="shared" si="247"/>
        <v>#VALUE!</v>
      </c>
      <c r="X1238" s="251" t="e">
        <f t="shared" si="248"/>
        <v>#VALUE!</v>
      </c>
      <c r="Y1238" s="68" t="str">
        <f>VLOOKUP($A1238,[1]전년동월vs전월vs당월!$A$994:$AA$1768,27,FALSE)</f>
        <v>-</v>
      </c>
      <c r="Z1238" s="68">
        <v>14550</v>
      </c>
      <c r="AA1238" s="69">
        <f>VLOOKUP($A1238,공산품!$A252:$L1039,12,FALSE)</f>
        <v>14550</v>
      </c>
      <c r="AB1238" s="251" t="e">
        <f t="shared" si="249"/>
        <v>#VALUE!</v>
      </c>
      <c r="AC1238" s="251">
        <f t="shared" si="250"/>
        <v>0</v>
      </c>
      <c r="AD1238" s="83"/>
    </row>
    <row r="1239" spans="1:30" s="64" customFormat="1" ht="14.1" customHeight="1">
      <c r="A1239" s="64">
        <v>247</v>
      </c>
      <c r="B1239" s="16" t="str">
        <f t="shared" si="251"/>
        <v>소시지kg후랑크,32개입롯데</v>
      </c>
      <c r="C1239" s="85"/>
      <c r="D1239" s="93" t="s">
        <v>416</v>
      </c>
      <c r="E1239" s="93" t="s">
        <v>171</v>
      </c>
      <c r="F1239" s="93"/>
      <c r="G1239" s="87" t="s">
        <v>418</v>
      </c>
      <c r="H1239" s="96" t="s">
        <v>958</v>
      </c>
      <c r="I1239" s="87" t="s">
        <v>385</v>
      </c>
      <c r="J1239" s="68">
        <f>VLOOKUP($A1239,[1]전년동월vs전월vs당월!$A$994:$AA$1768,12,FALSE)</f>
        <v>7250</v>
      </c>
      <c r="K1239" s="68">
        <v>7250</v>
      </c>
      <c r="L1239" s="69">
        <f>VLOOKUP($A1239,공산품!$A253:$L1040,9,FALSE)</f>
        <v>5600</v>
      </c>
      <c r="M1239" s="251">
        <f t="shared" si="243"/>
        <v>-22.758620689655171</v>
      </c>
      <c r="N1239" s="251">
        <f t="shared" si="244"/>
        <v>-22.758620689655171</v>
      </c>
      <c r="O1239" s="68" t="str">
        <f>VLOOKUP($A1239,[1]전년동월vs전월vs당월!$A$994:$AA$1768,17,FALSE)</f>
        <v>-</v>
      </c>
      <c r="P1239" s="68" t="s">
        <v>628</v>
      </c>
      <c r="Q1239" s="69" t="str">
        <f>VLOOKUP($A1239,공산품!$A253:$L1040,10,FALSE)</f>
        <v>-</v>
      </c>
      <c r="R1239" s="251" t="e">
        <f t="shared" si="245"/>
        <v>#VALUE!</v>
      </c>
      <c r="S1239" s="251" t="e">
        <f t="shared" si="246"/>
        <v>#VALUE!</v>
      </c>
      <c r="T1239" s="68" t="str">
        <f>VLOOKUP($A1239,[1]전년동월vs전월vs당월!$A$994:$AA$1768,22,FALSE)</f>
        <v>-</v>
      </c>
      <c r="U1239" s="68" t="s">
        <v>628</v>
      </c>
      <c r="V1239" s="69" t="str">
        <f>VLOOKUP($A1239,공산품!$A253:$L1040,11,FALSE)</f>
        <v>-</v>
      </c>
      <c r="W1239" s="251" t="e">
        <f t="shared" si="247"/>
        <v>#VALUE!</v>
      </c>
      <c r="X1239" s="251" t="e">
        <f t="shared" si="248"/>
        <v>#VALUE!</v>
      </c>
      <c r="Y1239" s="68" t="str">
        <f>VLOOKUP($A1239,[1]전년동월vs전월vs당월!$A$994:$AA$1768,27,FALSE)</f>
        <v>-</v>
      </c>
      <c r="Z1239" s="68" t="s">
        <v>628</v>
      </c>
      <c r="AA1239" s="69" t="str">
        <f>VLOOKUP($A1239,공산품!$A253:$L1040,12,FALSE)</f>
        <v>-</v>
      </c>
      <c r="AB1239" s="251" t="e">
        <f t="shared" si="249"/>
        <v>#VALUE!</v>
      </c>
      <c r="AC1239" s="251" t="e">
        <f t="shared" si="250"/>
        <v>#VALUE!</v>
      </c>
      <c r="AD1239" s="83"/>
    </row>
    <row r="1240" spans="1:30" s="64" customFormat="1" ht="14.1" customHeight="1">
      <c r="A1240" s="64">
        <v>248</v>
      </c>
      <c r="B1240" s="16" t="str">
        <f t="shared" si="251"/>
        <v>소시지kg알뜰비엔나,820g롯데</v>
      </c>
      <c r="C1240" s="85"/>
      <c r="D1240" s="93" t="s">
        <v>416</v>
      </c>
      <c r="E1240" s="93" t="s">
        <v>171</v>
      </c>
      <c r="F1240" s="93"/>
      <c r="G1240" s="87" t="s">
        <v>418</v>
      </c>
      <c r="H1240" s="96" t="s">
        <v>959</v>
      </c>
      <c r="I1240" s="87" t="s">
        <v>385</v>
      </c>
      <c r="J1240" s="68">
        <f>VLOOKUP($A1240,[1]전년동월vs전월vs당월!$A$994:$AA$1768,12,FALSE)</f>
        <v>10540</v>
      </c>
      <c r="K1240" s="68">
        <v>10540</v>
      </c>
      <c r="L1240" s="69">
        <f>VLOOKUP($A1240,공산품!$A254:$L1041,9,FALSE)</f>
        <v>10500</v>
      </c>
      <c r="M1240" s="251">
        <f t="shared" si="243"/>
        <v>-0.37950664136622392</v>
      </c>
      <c r="N1240" s="251">
        <f t="shared" si="244"/>
        <v>-0.37950664136622392</v>
      </c>
      <c r="O1240" s="68" t="str">
        <f>VLOOKUP($A1240,[1]전년동월vs전월vs당월!$A$994:$AA$1768,17,FALSE)</f>
        <v>-</v>
      </c>
      <c r="P1240" s="68" t="s">
        <v>628</v>
      </c>
      <c r="Q1240" s="69" t="str">
        <f>VLOOKUP($A1240,공산품!$A254:$L1041,10,FALSE)</f>
        <v>-</v>
      </c>
      <c r="R1240" s="251" t="e">
        <f t="shared" si="245"/>
        <v>#VALUE!</v>
      </c>
      <c r="S1240" s="251" t="e">
        <f t="shared" si="246"/>
        <v>#VALUE!</v>
      </c>
      <c r="T1240" s="68" t="str">
        <f>VLOOKUP($A1240,[1]전년동월vs전월vs당월!$A$994:$AA$1768,22,FALSE)</f>
        <v>-</v>
      </c>
      <c r="U1240" s="68" t="s">
        <v>628</v>
      </c>
      <c r="V1240" s="69" t="str">
        <f>VLOOKUP($A1240,공산품!$A254:$L1041,11,FALSE)</f>
        <v>-</v>
      </c>
      <c r="W1240" s="251" t="e">
        <f t="shared" si="247"/>
        <v>#VALUE!</v>
      </c>
      <c r="X1240" s="251" t="e">
        <f t="shared" si="248"/>
        <v>#VALUE!</v>
      </c>
      <c r="Y1240" s="68">
        <f>VLOOKUP($A1240,[1]전년동월vs전월vs당월!$A$994:$AA$1768,27,FALSE)</f>
        <v>12250</v>
      </c>
      <c r="Z1240" s="68">
        <v>12250</v>
      </c>
      <c r="AA1240" s="69">
        <f>VLOOKUP($A1240,공산품!$A254:$L1041,12,FALSE)</f>
        <v>12250</v>
      </c>
      <c r="AB1240" s="251">
        <f t="shared" si="249"/>
        <v>0</v>
      </c>
      <c r="AC1240" s="251">
        <f t="shared" si="250"/>
        <v>0</v>
      </c>
      <c r="AD1240" s="83"/>
    </row>
    <row r="1241" spans="1:30" s="64" customFormat="1" ht="14.1" customHeight="1">
      <c r="A1241" s="64">
        <v>249</v>
      </c>
      <c r="B1241" s="16" t="str">
        <f t="shared" si="251"/>
        <v>소시지/동원kg비엔나,위너소시지,7g,143개동원</v>
      </c>
      <c r="C1241" s="85"/>
      <c r="D1241" s="93" t="s">
        <v>416</v>
      </c>
      <c r="E1241" s="93" t="s">
        <v>171</v>
      </c>
      <c r="F1241" s="93" t="s">
        <v>881</v>
      </c>
      <c r="G1241" s="87" t="s">
        <v>418</v>
      </c>
      <c r="H1241" s="96" t="s">
        <v>960</v>
      </c>
      <c r="I1241" s="87" t="s">
        <v>382</v>
      </c>
      <c r="J1241" s="68">
        <f>VLOOKUP($A1241,[1]전년동월vs전월vs당월!$A$994:$AA$1768,12,FALSE)</f>
        <v>8900</v>
      </c>
      <c r="K1241" s="68">
        <v>5550</v>
      </c>
      <c r="L1241" s="69">
        <f>VLOOKUP($A1241,공산품!$A255:$L1042,9,FALSE)</f>
        <v>8900</v>
      </c>
      <c r="M1241" s="251">
        <f t="shared" si="243"/>
        <v>0</v>
      </c>
      <c r="N1241" s="251">
        <f t="shared" si="244"/>
        <v>60.36036036036036</v>
      </c>
      <c r="O1241" s="68" t="str">
        <f>VLOOKUP($A1241,[1]전년동월vs전월vs당월!$A$994:$AA$1768,17,FALSE)</f>
        <v>-</v>
      </c>
      <c r="P1241" s="68" t="s">
        <v>628</v>
      </c>
      <c r="Q1241" s="69" t="str">
        <f>VLOOKUP($A1241,공산품!$A255:$L1042,10,FALSE)</f>
        <v>-</v>
      </c>
      <c r="R1241" s="251" t="e">
        <f t="shared" si="245"/>
        <v>#VALUE!</v>
      </c>
      <c r="S1241" s="251" t="e">
        <f t="shared" si="246"/>
        <v>#VALUE!</v>
      </c>
      <c r="T1241" s="68">
        <f>VLOOKUP($A1241,[1]전년동월vs전월vs당월!$A$994:$AA$1768,22,FALSE)</f>
        <v>7980</v>
      </c>
      <c r="U1241" s="68">
        <v>7980</v>
      </c>
      <c r="V1241" s="69">
        <f>VLOOKUP($A1241,공산품!$A255:$L1042,11,FALSE)</f>
        <v>7980</v>
      </c>
      <c r="W1241" s="251">
        <f t="shared" si="247"/>
        <v>0</v>
      </c>
      <c r="X1241" s="251">
        <f t="shared" si="248"/>
        <v>0</v>
      </c>
      <c r="Y1241" s="68">
        <f>VLOOKUP($A1241,[1]전년동월vs전월vs당월!$A$994:$AA$1768,27,FALSE)</f>
        <v>13300</v>
      </c>
      <c r="Z1241" s="68">
        <v>9980</v>
      </c>
      <c r="AA1241" s="69">
        <f>VLOOKUP($A1241,공산품!$A255:$L1042,12,FALSE)</f>
        <v>9980</v>
      </c>
      <c r="AB1241" s="251">
        <f t="shared" si="249"/>
        <v>-24.962406015037594</v>
      </c>
      <c r="AC1241" s="251">
        <f t="shared" si="250"/>
        <v>0</v>
      </c>
      <c r="AD1241" s="83"/>
    </row>
    <row r="1242" spans="1:30" s="64" customFormat="1" ht="14.1" customHeight="1">
      <c r="A1242" s="64">
        <v>250</v>
      </c>
      <c r="B1242" s="16" t="str">
        <f t="shared" si="251"/>
        <v>소시지kg켄터키후랑크제일제당</v>
      </c>
      <c r="C1242" s="85"/>
      <c r="D1242" s="93" t="s">
        <v>416</v>
      </c>
      <c r="E1242" s="93" t="s">
        <v>171</v>
      </c>
      <c r="F1242" s="93"/>
      <c r="G1242" s="87" t="s">
        <v>418</v>
      </c>
      <c r="H1242" s="96" t="s">
        <v>174</v>
      </c>
      <c r="I1242" s="87" t="s">
        <v>653</v>
      </c>
      <c r="J1242" s="68">
        <f>VLOOKUP($A1242,[1]전년동월vs전월vs당월!$A$994:$AA$1768,12,FALSE)</f>
        <v>7200</v>
      </c>
      <c r="K1242" s="68">
        <v>7200</v>
      </c>
      <c r="L1242" s="69">
        <f>VLOOKUP($A1242,공산품!$A256:$L1043,9,FALSE)</f>
        <v>7500</v>
      </c>
      <c r="M1242" s="251">
        <f t="shared" si="243"/>
        <v>4.166666666666667</v>
      </c>
      <c r="N1242" s="251">
        <f t="shared" si="244"/>
        <v>4.166666666666667</v>
      </c>
      <c r="O1242" s="68" t="str">
        <f>VLOOKUP($A1242,[1]전년동월vs전월vs당월!$A$994:$AA$1768,17,FALSE)</f>
        <v>-</v>
      </c>
      <c r="P1242" s="68" t="s">
        <v>628</v>
      </c>
      <c r="Q1242" s="69">
        <f>VLOOKUP($A1242,공산품!$A256:$L1043,10,FALSE)</f>
        <v>4200</v>
      </c>
      <c r="R1242" s="251" t="e">
        <f t="shared" si="245"/>
        <v>#VALUE!</v>
      </c>
      <c r="S1242" s="251" t="e">
        <f t="shared" si="246"/>
        <v>#VALUE!</v>
      </c>
      <c r="T1242" s="68">
        <f>VLOOKUP($A1242,[1]전년동월vs전월vs당월!$A$994:$AA$1768,22,FALSE)</f>
        <v>6150</v>
      </c>
      <c r="U1242" s="68" t="s">
        <v>628</v>
      </c>
      <c r="V1242" s="69" t="str">
        <f>VLOOKUP($A1242,공산품!$A256:$L1043,11,FALSE)</f>
        <v>-</v>
      </c>
      <c r="W1242" s="251" t="e">
        <f t="shared" si="247"/>
        <v>#VALUE!</v>
      </c>
      <c r="X1242" s="251" t="e">
        <f t="shared" si="248"/>
        <v>#VALUE!</v>
      </c>
      <c r="Y1242" s="68">
        <f>VLOOKUP($A1242,[1]전년동월vs전월vs당월!$A$994:$AA$1768,27,FALSE)</f>
        <v>5200</v>
      </c>
      <c r="Z1242" s="68">
        <v>8700</v>
      </c>
      <c r="AA1242" s="69">
        <f>VLOOKUP($A1242,공산품!$A256:$L1043,12,FALSE)</f>
        <v>8700</v>
      </c>
      <c r="AB1242" s="251">
        <f t="shared" si="249"/>
        <v>67.307692307692307</v>
      </c>
      <c r="AC1242" s="251">
        <f t="shared" si="250"/>
        <v>0</v>
      </c>
      <c r="AD1242" s="111"/>
    </row>
    <row r="1243" spans="1:30" s="64" customFormat="1" ht="14.1" customHeight="1">
      <c r="A1243" s="64">
        <v>251</v>
      </c>
      <c r="B1243" s="16" t="str">
        <f t="shared" si="251"/>
        <v>소시지kg스모크비엔나롯데</v>
      </c>
      <c r="C1243" s="85"/>
      <c r="D1243" s="93" t="s">
        <v>416</v>
      </c>
      <c r="E1243" s="93" t="s">
        <v>171</v>
      </c>
      <c r="F1243" s="93"/>
      <c r="G1243" s="87" t="s">
        <v>418</v>
      </c>
      <c r="H1243" s="96" t="s">
        <v>961</v>
      </c>
      <c r="I1243" s="87" t="s">
        <v>385</v>
      </c>
      <c r="J1243" s="68" t="str">
        <f>VLOOKUP($A1243,[1]전년동월vs전월vs당월!$A$994:$AA$1768,12,FALSE)</f>
        <v>-</v>
      </c>
      <c r="K1243" s="68" t="s">
        <v>628</v>
      </c>
      <c r="L1243" s="69" t="str">
        <f>VLOOKUP($A1243,공산품!$A257:$L1044,9,FALSE)</f>
        <v>-</v>
      </c>
      <c r="M1243" s="251" t="e">
        <f t="shared" si="243"/>
        <v>#VALUE!</v>
      </c>
      <c r="N1243" s="251" t="e">
        <f t="shared" si="244"/>
        <v>#VALUE!</v>
      </c>
      <c r="O1243" s="68" t="str">
        <f>VLOOKUP($A1243,[1]전년동월vs전월vs당월!$A$994:$AA$1768,17,FALSE)</f>
        <v>-</v>
      </c>
      <c r="P1243" s="68" t="s">
        <v>628</v>
      </c>
      <c r="Q1243" s="69" t="str">
        <f>VLOOKUP($A1243,공산품!$A257:$L1044,10,FALSE)</f>
        <v>-</v>
      </c>
      <c r="R1243" s="251" t="e">
        <f t="shared" si="245"/>
        <v>#VALUE!</v>
      </c>
      <c r="S1243" s="251" t="e">
        <f t="shared" si="246"/>
        <v>#VALUE!</v>
      </c>
      <c r="T1243" s="68" t="str">
        <f>VLOOKUP($A1243,[1]전년동월vs전월vs당월!$A$994:$AA$1768,22,FALSE)</f>
        <v>-</v>
      </c>
      <c r="U1243" s="68" t="s">
        <v>628</v>
      </c>
      <c r="V1243" s="69" t="str">
        <f>VLOOKUP($A1243,공산품!$A257:$L1044,11,FALSE)</f>
        <v>-</v>
      </c>
      <c r="W1243" s="251" t="e">
        <f t="shared" si="247"/>
        <v>#VALUE!</v>
      </c>
      <c r="X1243" s="251" t="e">
        <f t="shared" si="248"/>
        <v>#VALUE!</v>
      </c>
      <c r="Y1243" s="68">
        <f>VLOOKUP($A1243,[1]전년동월vs전월vs당월!$A$994:$AA$1768,27,FALSE)</f>
        <v>8120</v>
      </c>
      <c r="Z1243" s="68">
        <v>8120</v>
      </c>
      <c r="AA1243" s="69">
        <f>VLOOKUP($A1243,공산품!$A257:$L1044,12,FALSE)</f>
        <v>8300</v>
      </c>
      <c r="AB1243" s="251">
        <f t="shared" si="249"/>
        <v>2.2167487684729066</v>
      </c>
      <c r="AC1243" s="251">
        <f t="shared" si="250"/>
        <v>2.2167487684729066</v>
      </c>
      <c r="AD1243" s="111"/>
    </row>
    <row r="1244" spans="1:30" s="64" customFormat="1" ht="14.1" customHeight="1">
      <c r="A1244" s="64">
        <v>252</v>
      </c>
      <c r="B1244" s="16" t="str">
        <f t="shared" si="251"/>
        <v>소시지돈육90.21(국산27.6 ,수입산72.4)/CJkg비엔나소시지제일제당</v>
      </c>
      <c r="C1244" s="85"/>
      <c r="D1244" s="93" t="s">
        <v>416</v>
      </c>
      <c r="E1244" s="93" t="s">
        <v>171</v>
      </c>
      <c r="F1244" s="93" t="s">
        <v>962</v>
      </c>
      <c r="G1244" s="87" t="s">
        <v>418</v>
      </c>
      <c r="H1244" s="96" t="s">
        <v>172</v>
      </c>
      <c r="I1244" s="87" t="s">
        <v>653</v>
      </c>
      <c r="J1244" s="68">
        <f>VLOOKUP($A1244,[1]전년동월vs전월vs당월!$A$994:$AA$1768,12,FALSE)</f>
        <v>11700</v>
      </c>
      <c r="K1244" s="68">
        <v>11700</v>
      </c>
      <c r="L1244" s="69">
        <f>VLOOKUP($A1244,공산품!$A258:$L1045,9,FALSE)</f>
        <v>11700</v>
      </c>
      <c r="M1244" s="251">
        <f t="shared" si="243"/>
        <v>0</v>
      </c>
      <c r="N1244" s="251">
        <f t="shared" si="244"/>
        <v>0</v>
      </c>
      <c r="O1244" s="68" t="str">
        <f>VLOOKUP($A1244,[1]전년동월vs전월vs당월!$A$994:$AA$1768,17,FALSE)</f>
        <v>-</v>
      </c>
      <c r="P1244" s="68" t="s">
        <v>628</v>
      </c>
      <c r="Q1244" s="69" t="str">
        <f>VLOOKUP($A1244,공산품!$A258:$L1045,10,FALSE)</f>
        <v>-</v>
      </c>
      <c r="R1244" s="251" t="e">
        <f t="shared" si="245"/>
        <v>#VALUE!</v>
      </c>
      <c r="S1244" s="251" t="e">
        <f t="shared" si="246"/>
        <v>#VALUE!</v>
      </c>
      <c r="T1244" s="68">
        <f>VLOOKUP($A1244,[1]전년동월vs전월vs당월!$A$994:$AA$1768,22,FALSE)</f>
        <v>0</v>
      </c>
      <c r="U1244" s="68" t="s">
        <v>628</v>
      </c>
      <c r="V1244" s="69" t="str">
        <f>VLOOKUP($A1244,공산품!$A258:$L1045,11,FALSE)</f>
        <v>-</v>
      </c>
      <c r="W1244" s="251" t="e">
        <f t="shared" si="247"/>
        <v>#VALUE!</v>
      </c>
      <c r="X1244" s="251" t="e">
        <f t="shared" si="248"/>
        <v>#VALUE!</v>
      </c>
      <c r="Y1244" s="68">
        <f>VLOOKUP($A1244,[1]전년동월vs전월vs당월!$A$994:$AA$1768,27,FALSE)</f>
        <v>7800</v>
      </c>
      <c r="Z1244" s="68">
        <v>14950</v>
      </c>
      <c r="AA1244" s="69">
        <f>VLOOKUP($A1244,공산품!$A258:$L1045,12,FALSE)</f>
        <v>14950</v>
      </c>
      <c r="AB1244" s="251">
        <f t="shared" si="249"/>
        <v>91.666666666666671</v>
      </c>
      <c r="AC1244" s="251">
        <f t="shared" si="250"/>
        <v>0</v>
      </c>
      <c r="AD1244" s="111"/>
    </row>
    <row r="1245" spans="1:30" s="64" customFormat="1" ht="14.1" customHeight="1">
      <c r="A1245" s="64">
        <v>253</v>
      </c>
      <c r="B1245" s="16" t="str">
        <f t="shared" si="251"/>
        <v>소시지kg주부9단목우촌</v>
      </c>
      <c r="C1245" s="85"/>
      <c r="D1245" s="93" t="s">
        <v>416</v>
      </c>
      <c r="E1245" s="93" t="s">
        <v>171</v>
      </c>
      <c r="F1245" s="93"/>
      <c r="G1245" s="87" t="s">
        <v>418</v>
      </c>
      <c r="H1245" s="96" t="s">
        <v>173</v>
      </c>
      <c r="I1245" s="87" t="s">
        <v>951</v>
      </c>
      <c r="J1245" s="68" t="str">
        <f>VLOOKUP($A1245,[1]전년동월vs전월vs당월!$A$994:$AA$1768,12,FALSE)</f>
        <v>-</v>
      </c>
      <c r="K1245" s="68" t="s">
        <v>628</v>
      </c>
      <c r="L1245" s="69" t="str">
        <f>VLOOKUP($A1245,공산품!$A259:$L1046,9,FALSE)</f>
        <v>-</v>
      </c>
      <c r="M1245" s="251" t="e">
        <f t="shared" si="243"/>
        <v>#VALUE!</v>
      </c>
      <c r="N1245" s="251" t="e">
        <f t="shared" si="244"/>
        <v>#VALUE!</v>
      </c>
      <c r="O1245" s="68" t="str">
        <f>VLOOKUP($A1245,[1]전년동월vs전월vs당월!$A$994:$AA$1768,17,FALSE)</f>
        <v>-</v>
      </c>
      <c r="P1245" s="68" t="s">
        <v>628</v>
      </c>
      <c r="Q1245" s="69" t="str">
        <f>VLOOKUP($A1245,공산품!$A259:$L1046,10,FALSE)</f>
        <v>-</v>
      </c>
      <c r="R1245" s="251" t="e">
        <f t="shared" si="245"/>
        <v>#VALUE!</v>
      </c>
      <c r="S1245" s="251" t="e">
        <f t="shared" si="246"/>
        <v>#VALUE!</v>
      </c>
      <c r="T1245" s="68">
        <f>VLOOKUP($A1245,[1]전년동월vs전월vs당월!$A$994:$AA$1768,22,FALSE)</f>
        <v>0</v>
      </c>
      <c r="U1245" s="68">
        <v>10560</v>
      </c>
      <c r="V1245" s="69">
        <f>VLOOKUP($A1245,공산품!$A259:$L1046,11,FALSE)</f>
        <v>7980</v>
      </c>
      <c r="W1245" s="251" t="e">
        <f t="shared" si="247"/>
        <v>#DIV/0!</v>
      </c>
      <c r="X1245" s="251">
        <f t="shared" si="248"/>
        <v>-24.431818181818183</v>
      </c>
      <c r="Y1245" s="68" t="str">
        <f>VLOOKUP($A1245,[1]전년동월vs전월vs당월!$A$994:$AA$1768,27,FALSE)</f>
        <v>-</v>
      </c>
      <c r="Z1245" s="68">
        <v>15030</v>
      </c>
      <c r="AA1245" s="69" t="str">
        <f>VLOOKUP($A1245,공산품!$A259:$L1046,12,FALSE)</f>
        <v>-</v>
      </c>
      <c r="AB1245" s="251" t="e">
        <f t="shared" si="249"/>
        <v>#VALUE!</v>
      </c>
      <c r="AC1245" s="251" t="e">
        <f t="shared" si="250"/>
        <v>#VALUE!</v>
      </c>
      <c r="AD1245" s="83"/>
    </row>
    <row r="1246" spans="1:30" s="64" customFormat="1" ht="14.1" customHeight="1">
      <c r="A1246" s="64">
        <v>254</v>
      </c>
      <c r="B1246" s="16" t="str">
        <f t="shared" si="251"/>
        <v>소시지kg켄터키후랑크,개당30g,34개동원</v>
      </c>
      <c r="C1246" s="85"/>
      <c r="D1246" s="93" t="s">
        <v>416</v>
      </c>
      <c r="E1246" s="93" t="s">
        <v>171</v>
      </c>
      <c r="F1246" s="93"/>
      <c r="G1246" s="87" t="s">
        <v>418</v>
      </c>
      <c r="H1246" s="96" t="s">
        <v>963</v>
      </c>
      <c r="I1246" s="87" t="s">
        <v>382</v>
      </c>
      <c r="J1246" s="68">
        <f>VLOOKUP($A1246,[1]전년동월vs전월vs당월!$A$994:$AA$1768,12,FALSE)</f>
        <v>0</v>
      </c>
      <c r="K1246" s="68">
        <v>10280</v>
      </c>
      <c r="L1246" s="69" t="str">
        <f>VLOOKUP($A1246,공산품!$A260:$L1047,9,FALSE)</f>
        <v>-</v>
      </c>
      <c r="M1246" s="251" t="e">
        <f t="shared" si="243"/>
        <v>#VALUE!</v>
      </c>
      <c r="N1246" s="251" t="e">
        <f t="shared" si="244"/>
        <v>#VALUE!</v>
      </c>
      <c r="O1246" s="68" t="str">
        <f>VLOOKUP($A1246,[1]전년동월vs전월vs당월!$A$994:$AA$1768,17,FALSE)</f>
        <v>-</v>
      </c>
      <c r="P1246" s="68" t="s">
        <v>628</v>
      </c>
      <c r="Q1246" s="69" t="str">
        <f>VLOOKUP($A1246,공산품!$A260:$L1047,10,FALSE)</f>
        <v>-</v>
      </c>
      <c r="R1246" s="251" t="e">
        <f t="shared" si="245"/>
        <v>#VALUE!</v>
      </c>
      <c r="S1246" s="251" t="e">
        <f t="shared" si="246"/>
        <v>#VALUE!</v>
      </c>
      <c r="T1246" s="68" t="str">
        <f>VLOOKUP($A1246,[1]전년동월vs전월vs당월!$A$994:$AA$1768,22,FALSE)</f>
        <v>-</v>
      </c>
      <c r="U1246" s="68" t="s">
        <v>628</v>
      </c>
      <c r="V1246" s="69" t="str">
        <f>VLOOKUP($A1246,공산품!$A260:$L1047,11,FALSE)</f>
        <v>-</v>
      </c>
      <c r="W1246" s="251" t="e">
        <f t="shared" si="247"/>
        <v>#VALUE!</v>
      </c>
      <c r="X1246" s="251" t="e">
        <f t="shared" si="248"/>
        <v>#VALUE!</v>
      </c>
      <c r="Y1246" s="68">
        <f>VLOOKUP($A1246,[1]전년동월vs전월vs당월!$A$994:$AA$1768,27,FALSE)</f>
        <v>5980</v>
      </c>
      <c r="Z1246" s="68">
        <v>5980</v>
      </c>
      <c r="AA1246" s="69">
        <f>VLOOKUP($A1246,공산품!$A260:$L1047,12,FALSE)</f>
        <v>5980</v>
      </c>
      <c r="AB1246" s="251">
        <f t="shared" si="249"/>
        <v>0</v>
      </c>
      <c r="AC1246" s="251">
        <f t="shared" si="250"/>
        <v>0</v>
      </c>
      <c r="AD1246" s="83"/>
    </row>
    <row r="1247" spans="1:30" s="64" customFormat="1" ht="14.1" customHeight="1">
      <c r="A1247" s="64">
        <v>255</v>
      </c>
      <c r="B1247" s="16" t="str">
        <f t="shared" si="251"/>
        <v>소시지무아질산kg우리아이켄터키소시지대상</v>
      </c>
      <c r="C1247" s="85"/>
      <c r="D1247" s="93" t="s">
        <v>416</v>
      </c>
      <c r="E1247" s="93" t="s">
        <v>171</v>
      </c>
      <c r="F1247" s="93" t="s">
        <v>964</v>
      </c>
      <c r="G1247" s="87" t="s">
        <v>418</v>
      </c>
      <c r="H1247" s="96" t="s">
        <v>965</v>
      </c>
      <c r="I1247" s="87" t="s">
        <v>388</v>
      </c>
      <c r="J1247" s="68">
        <f>VLOOKUP($A1247,[1]전년동월vs전월vs당월!$A$994:$AA$1768,12,FALSE)</f>
        <v>5700</v>
      </c>
      <c r="K1247" s="68">
        <v>5700</v>
      </c>
      <c r="L1247" s="69" t="str">
        <f>VLOOKUP($A1247,공산품!$A261:$L1048,9,FALSE)</f>
        <v>-</v>
      </c>
      <c r="M1247" s="251" t="e">
        <f t="shared" si="243"/>
        <v>#VALUE!</v>
      </c>
      <c r="N1247" s="251" t="e">
        <f t="shared" si="244"/>
        <v>#VALUE!</v>
      </c>
      <c r="O1247" s="68" t="str">
        <f>VLOOKUP($A1247,[1]전년동월vs전월vs당월!$A$994:$AA$1768,17,FALSE)</f>
        <v>-</v>
      </c>
      <c r="P1247" s="68" t="s">
        <v>628</v>
      </c>
      <c r="Q1247" s="69" t="str">
        <f>VLOOKUP($A1247,공산품!$A261:$L1048,10,FALSE)</f>
        <v>-</v>
      </c>
      <c r="R1247" s="251" t="e">
        <f t="shared" si="245"/>
        <v>#VALUE!</v>
      </c>
      <c r="S1247" s="251" t="e">
        <f t="shared" si="246"/>
        <v>#VALUE!</v>
      </c>
      <c r="T1247" s="68" t="str">
        <f>VLOOKUP($A1247,[1]전년동월vs전월vs당월!$A$994:$AA$1768,22,FALSE)</f>
        <v>-</v>
      </c>
      <c r="U1247" s="68" t="s">
        <v>628</v>
      </c>
      <c r="V1247" s="69" t="str">
        <f>VLOOKUP($A1247,공산품!$A261:$L1048,11,FALSE)</f>
        <v>-</v>
      </c>
      <c r="W1247" s="251" t="e">
        <f t="shared" si="247"/>
        <v>#VALUE!</v>
      </c>
      <c r="X1247" s="251" t="e">
        <f t="shared" si="248"/>
        <v>#VALUE!</v>
      </c>
      <c r="Y1247" s="68">
        <f>VLOOKUP($A1247,[1]전년동월vs전월vs당월!$A$994:$AA$1768,27,FALSE)</f>
        <v>6450</v>
      </c>
      <c r="Z1247" s="68">
        <v>6450</v>
      </c>
      <c r="AA1247" s="69">
        <f>VLOOKUP($A1247,공산품!$A261:$L1048,12,FALSE)</f>
        <v>6450</v>
      </c>
      <c r="AB1247" s="251">
        <f t="shared" si="249"/>
        <v>0</v>
      </c>
      <c r="AC1247" s="251">
        <f t="shared" si="250"/>
        <v>0</v>
      </c>
      <c r="AD1247" s="83"/>
    </row>
    <row r="1248" spans="1:30" s="64" customFormat="1" ht="14.1" customHeight="1">
      <c r="A1248" s="64">
        <v>256</v>
      </c>
      <c r="B1248" s="16" t="str">
        <f t="shared" si="251"/>
        <v>소시지국산닭고기64.30/CJkg켄터키후랑크제일제당</v>
      </c>
      <c r="C1248" s="85"/>
      <c r="D1248" s="93" t="s">
        <v>416</v>
      </c>
      <c r="E1248" s="93" t="s">
        <v>171</v>
      </c>
      <c r="F1248" s="93" t="s">
        <v>966</v>
      </c>
      <c r="G1248" s="87" t="s">
        <v>418</v>
      </c>
      <c r="H1248" s="96" t="s">
        <v>174</v>
      </c>
      <c r="I1248" s="87" t="s">
        <v>653</v>
      </c>
      <c r="J1248" s="68">
        <f>VLOOKUP($A1248,[1]전년동월vs전월vs당월!$A$994:$AA$1768,12,FALSE)</f>
        <v>7500</v>
      </c>
      <c r="K1248" s="68">
        <v>7200</v>
      </c>
      <c r="L1248" s="69">
        <f>VLOOKUP($A1248,공산품!$A262:$L1049,9,FALSE)</f>
        <v>7500</v>
      </c>
      <c r="M1248" s="251">
        <f t="shared" si="243"/>
        <v>0</v>
      </c>
      <c r="N1248" s="251">
        <f t="shared" si="244"/>
        <v>4.166666666666667</v>
      </c>
      <c r="O1248" s="68" t="str">
        <f>VLOOKUP($A1248,[1]전년동월vs전월vs당월!$A$994:$AA$1768,17,FALSE)</f>
        <v>-</v>
      </c>
      <c r="P1248" s="68" t="s">
        <v>628</v>
      </c>
      <c r="Q1248" s="69" t="str">
        <f>VLOOKUP($A1248,공산품!$A262:$L1049,10,FALSE)</f>
        <v>-</v>
      </c>
      <c r="R1248" s="251" t="e">
        <f t="shared" si="245"/>
        <v>#VALUE!</v>
      </c>
      <c r="S1248" s="251" t="e">
        <f t="shared" si="246"/>
        <v>#VALUE!</v>
      </c>
      <c r="T1248" s="68" t="str">
        <f>VLOOKUP($A1248,[1]전년동월vs전월vs당월!$A$994:$AA$1768,22,FALSE)</f>
        <v>-</v>
      </c>
      <c r="U1248" s="68" t="s">
        <v>628</v>
      </c>
      <c r="V1248" s="69" t="str">
        <f>VLOOKUP($A1248,공산품!$A262:$L1049,11,FALSE)</f>
        <v>-</v>
      </c>
      <c r="W1248" s="251" t="e">
        <f t="shared" si="247"/>
        <v>#VALUE!</v>
      </c>
      <c r="X1248" s="251" t="e">
        <f t="shared" si="248"/>
        <v>#VALUE!</v>
      </c>
      <c r="Y1248" s="68">
        <f>VLOOKUP($A1248,[1]전년동월vs전월vs당월!$A$994:$AA$1768,27,FALSE)</f>
        <v>5200</v>
      </c>
      <c r="Z1248" s="68">
        <v>8700</v>
      </c>
      <c r="AA1248" s="69">
        <f>VLOOKUP($A1248,공산품!$A262:$L1049,12,FALSE)</f>
        <v>8700</v>
      </c>
      <c r="AB1248" s="251">
        <f t="shared" si="249"/>
        <v>67.307692307692307</v>
      </c>
      <c r="AC1248" s="251">
        <f t="shared" si="250"/>
        <v>0</v>
      </c>
      <c r="AD1248" s="83"/>
    </row>
    <row r="1249" spans="1:30" s="64" customFormat="1" ht="14.1" customHeight="1">
      <c r="A1249" s="64">
        <v>257</v>
      </c>
      <c r="B1249" s="16" t="str">
        <f t="shared" si="251"/>
        <v>소시지국산돈육93.9/롯데kg에센뽀득,23~25g롯데</v>
      </c>
      <c r="C1249" s="85"/>
      <c r="D1249" s="93" t="s">
        <v>416</v>
      </c>
      <c r="E1249" s="93" t="s">
        <v>171</v>
      </c>
      <c r="F1249" s="93" t="s">
        <v>967</v>
      </c>
      <c r="G1249" s="87" t="s">
        <v>418</v>
      </c>
      <c r="H1249" s="96" t="s">
        <v>968</v>
      </c>
      <c r="I1249" s="87" t="s">
        <v>385</v>
      </c>
      <c r="J1249" s="68">
        <f>VLOOKUP($A1249,[1]전년동월vs전월vs당월!$A$994:$AA$1768,12,FALSE)</f>
        <v>0</v>
      </c>
      <c r="K1249" s="68" t="s">
        <v>628</v>
      </c>
      <c r="L1249" s="69">
        <f>VLOOKUP($A1249,공산품!$A263:$L1050,9,FALSE)</f>
        <v>26330</v>
      </c>
      <c r="M1249" s="251" t="e">
        <f t="shared" si="243"/>
        <v>#DIV/0!</v>
      </c>
      <c r="N1249" s="251" t="e">
        <f t="shared" si="244"/>
        <v>#VALUE!</v>
      </c>
      <c r="O1249" s="68" t="str">
        <f>VLOOKUP($A1249,[1]전년동월vs전월vs당월!$A$994:$AA$1768,17,FALSE)</f>
        <v>-</v>
      </c>
      <c r="P1249" s="68" t="s">
        <v>628</v>
      </c>
      <c r="Q1249" s="69" t="str">
        <f>VLOOKUP($A1249,공산품!$A263:$L1050,10,FALSE)</f>
        <v>-</v>
      </c>
      <c r="R1249" s="251" t="e">
        <f t="shared" si="245"/>
        <v>#VALUE!</v>
      </c>
      <c r="S1249" s="251" t="e">
        <f t="shared" si="246"/>
        <v>#VALUE!</v>
      </c>
      <c r="T1249" s="68" t="str">
        <f>VLOOKUP($A1249,[1]전년동월vs전월vs당월!$A$994:$AA$1768,22,FALSE)</f>
        <v>-</v>
      </c>
      <c r="U1249" s="68" t="s">
        <v>628</v>
      </c>
      <c r="V1249" s="69" t="str">
        <f>VLOOKUP($A1249,공산품!$A263:$L1050,11,FALSE)</f>
        <v>-</v>
      </c>
      <c r="W1249" s="251" t="e">
        <f t="shared" si="247"/>
        <v>#VALUE!</v>
      </c>
      <c r="X1249" s="251" t="e">
        <f t="shared" si="248"/>
        <v>#VALUE!</v>
      </c>
      <c r="Y1249" s="68">
        <f>VLOOKUP($A1249,[1]전년동월vs전월vs당월!$A$994:$AA$1768,27,FALSE)</f>
        <v>16120</v>
      </c>
      <c r="Z1249" s="68">
        <v>15800</v>
      </c>
      <c r="AA1249" s="69">
        <f>VLOOKUP($A1249,공산품!$A263:$L1050,12,FALSE)</f>
        <v>15800</v>
      </c>
      <c r="AB1249" s="251">
        <f t="shared" si="249"/>
        <v>-1.9851116625310175</v>
      </c>
      <c r="AC1249" s="251">
        <f t="shared" si="250"/>
        <v>0</v>
      </c>
      <c r="AD1249" s="111"/>
    </row>
    <row r="1250" spans="1:30" s="64" customFormat="1" ht="14.1" customHeight="1">
      <c r="A1250" s="64">
        <v>258</v>
      </c>
      <c r="B1250" s="16" t="str">
        <f t="shared" si="251"/>
        <v>햄국산돈육92.65/롯데1.8kg로스팜롯데</v>
      </c>
      <c r="C1250" s="85">
        <v>70</v>
      </c>
      <c r="D1250" s="93" t="s">
        <v>416</v>
      </c>
      <c r="E1250" s="93" t="s">
        <v>969</v>
      </c>
      <c r="F1250" s="93" t="s">
        <v>970</v>
      </c>
      <c r="G1250" s="87" t="s">
        <v>175</v>
      </c>
      <c r="H1250" s="96" t="s">
        <v>176</v>
      </c>
      <c r="I1250" s="87" t="s">
        <v>385</v>
      </c>
      <c r="J1250" s="68">
        <f>VLOOKUP($A1250,[1]전년동월vs전월vs당월!$A$994:$AA$1768,12,FALSE)</f>
        <v>16900</v>
      </c>
      <c r="K1250" s="68">
        <v>16900</v>
      </c>
      <c r="L1250" s="69">
        <f>VLOOKUP($A1250,공산품!$A264:$L1051,9,FALSE)</f>
        <v>17900</v>
      </c>
      <c r="M1250" s="251">
        <f t="shared" ref="M1250:M1313" si="252">(L1250-J1250)*100/J1250</f>
        <v>5.9171597633136095</v>
      </c>
      <c r="N1250" s="251">
        <f t="shared" ref="N1250:N1313" si="253">(L1250-K1250)*100/K1250</f>
        <v>5.9171597633136095</v>
      </c>
      <c r="O1250" s="68">
        <f>VLOOKUP($A1250,[1]전년동월vs전월vs당월!$A$994:$AA$1768,17,FALSE)</f>
        <v>17800</v>
      </c>
      <c r="P1250" s="68">
        <v>17800</v>
      </c>
      <c r="Q1250" s="69">
        <f>VLOOKUP($A1250,공산품!$A264:$L1051,10,FALSE)</f>
        <v>17800</v>
      </c>
      <c r="R1250" s="251">
        <f t="shared" ref="R1250:R1313" si="254">(Q1250-O1250)*100/O1250</f>
        <v>0</v>
      </c>
      <c r="S1250" s="251">
        <f t="shared" ref="S1250:S1313" si="255">(Q1250-P1250)*100/P1250</f>
        <v>0</v>
      </c>
      <c r="T1250" s="68" t="str">
        <f>VLOOKUP($A1250,[1]전년동월vs전월vs당월!$A$994:$AA$1768,22,FALSE)</f>
        <v>-</v>
      </c>
      <c r="U1250" s="68" t="s">
        <v>628</v>
      </c>
      <c r="V1250" s="69" t="str">
        <f>VLOOKUP($A1250,공산품!$A264:$L1051,11,FALSE)</f>
        <v>-</v>
      </c>
      <c r="W1250" s="251" t="e">
        <f t="shared" ref="W1250:W1313" si="256">(V1250-T1250)*100/T1250</f>
        <v>#VALUE!</v>
      </c>
      <c r="X1250" s="251" t="e">
        <f t="shared" ref="X1250:X1313" si="257">(V1250-U1250)*100/U1250</f>
        <v>#VALUE!</v>
      </c>
      <c r="Y1250" s="68">
        <f>VLOOKUP($A1250,[1]전년동월vs전월vs당월!$A$994:$AA$1768,27,FALSE)</f>
        <v>18400</v>
      </c>
      <c r="Z1250" s="68">
        <v>17300</v>
      </c>
      <c r="AA1250" s="69">
        <f>VLOOKUP($A1250,공산품!$A264:$L1051,12,FALSE)</f>
        <v>17300</v>
      </c>
      <c r="AB1250" s="251">
        <f t="shared" ref="AB1250:AB1313" si="258">(AA1250-Y1250)*100/Y1250</f>
        <v>-5.9782608695652177</v>
      </c>
      <c r="AC1250" s="251">
        <f t="shared" ref="AC1250:AC1313" si="259">(AA1250-Z1250)*100/Z1250</f>
        <v>0</v>
      </c>
      <c r="AD1250" s="111"/>
    </row>
    <row r="1251" spans="1:30" s="64" customFormat="1" ht="14.1" customHeight="1">
      <c r="A1251" s="64">
        <v>259</v>
      </c>
      <c r="B1251" s="16" t="str">
        <f t="shared" si="251"/>
        <v>햄국산돈육84.44/롯데100g슬라이스롯데</v>
      </c>
      <c r="C1251" s="85"/>
      <c r="D1251" s="93" t="s">
        <v>416</v>
      </c>
      <c r="E1251" s="93" t="s">
        <v>969</v>
      </c>
      <c r="F1251" s="93" t="s">
        <v>971</v>
      </c>
      <c r="G1251" s="85" t="s">
        <v>299</v>
      </c>
      <c r="H1251" s="93" t="s">
        <v>177</v>
      </c>
      <c r="I1251" s="87" t="s">
        <v>385</v>
      </c>
      <c r="J1251" s="68">
        <f>VLOOKUP($A1251,[1]전년동월vs전월vs당월!$A$994:$AA$1768,12,FALSE)</f>
        <v>2650</v>
      </c>
      <c r="K1251" s="68">
        <v>2650</v>
      </c>
      <c r="L1251" s="69" t="str">
        <f>VLOOKUP($A1251,공산품!$A265:$L1052,9,FALSE)</f>
        <v>-</v>
      </c>
      <c r="M1251" s="251" t="e">
        <f t="shared" si="252"/>
        <v>#VALUE!</v>
      </c>
      <c r="N1251" s="251" t="e">
        <f t="shared" si="253"/>
        <v>#VALUE!</v>
      </c>
      <c r="O1251" s="68" t="str">
        <f>VLOOKUP($A1251,[1]전년동월vs전월vs당월!$A$994:$AA$1768,17,FALSE)</f>
        <v>-</v>
      </c>
      <c r="P1251" s="68" t="s">
        <v>628</v>
      </c>
      <c r="Q1251" s="69" t="str">
        <f>VLOOKUP($A1251,공산품!$A265:$L1052,10,FALSE)</f>
        <v>-</v>
      </c>
      <c r="R1251" s="251" t="e">
        <f t="shared" si="254"/>
        <v>#VALUE!</v>
      </c>
      <c r="S1251" s="251" t="e">
        <f t="shared" si="255"/>
        <v>#VALUE!</v>
      </c>
      <c r="T1251" s="68">
        <f>VLOOKUP($A1251,[1]전년동월vs전월vs당월!$A$994:$AA$1768,22,FALSE)</f>
        <v>2750</v>
      </c>
      <c r="U1251" s="68">
        <v>2780</v>
      </c>
      <c r="V1251" s="69">
        <f>VLOOKUP($A1251,공산품!$A265:$L1052,11,FALSE)</f>
        <v>2780</v>
      </c>
      <c r="W1251" s="251">
        <f t="shared" si="256"/>
        <v>1.0909090909090908</v>
      </c>
      <c r="X1251" s="251">
        <f t="shared" si="257"/>
        <v>0</v>
      </c>
      <c r="Y1251" s="68">
        <f>VLOOKUP($A1251,[1]전년동월vs전월vs당월!$A$994:$AA$1768,27,FALSE)</f>
        <v>2980</v>
      </c>
      <c r="Z1251" s="68">
        <v>2980</v>
      </c>
      <c r="AA1251" s="69">
        <f>VLOOKUP($A1251,공산품!$A265:$L1052,12,FALSE)</f>
        <v>2980</v>
      </c>
      <c r="AB1251" s="251">
        <f t="shared" si="258"/>
        <v>0</v>
      </c>
      <c r="AC1251" s="251">
        <f t="shared" si="259"/>
        <v>0</v>
      </c>
      <c r="AD1251" s="83"/>
    </row>
    <row r="1252" spans="1:30" s="64" customFormat="1" ht="14.1" customHeight="1">
      <c r="A1252" s="64">
        <v>260</v>
      </c>
      <c r="B1252" s="16" t="str">
        <f t="shared" si="251"/>
        <v>햄국산41수입59/청정원190g런천미트청정원</v>
      </c>
      <c r="C1252" s="85"/>
      <c r="D1252" s="93" t="s">
        <v>416</v>
      </c>
      <c r="E1252" s="93" t="s">
        <v>969</v>
      </c>
      <c r="F1252" s="92" t="s">
        <v>972</v>
      </c>
      <c r="G1252" s="85" t="s">
        <v>745</v>
      </c>
      <c r="H1252" s="93" t="s">
        <v>178</v>
      </c>
      <c r="I1252" s="87" t="s">
        <v>655</v>
      </c>
      <c r="J1252" s="68" t="str">
        <f>VLOOKUP($A1252,[1]전년동월vs전월vs당월!$A$994:$AA$1768,12,FALSE)</f>
        <v>-</v>
      </c>
      <c r="K1252" s="68" t="s">
        <v>628</v>
      </c>
      <c r="L1252" s="69" t="str">
        <f>VLOOKUP($A1252,공산품!$A266:$L1053,9,FALSE)</f>
        <v>-</v>
      </c>
      <c r="M1252" s="251" t="e">
        <f t="shared" si="252"/>
        <v>#VALUE!</v>
      </c>
      <c r="N1252" s="251" t="e">
        <f t="shared" si="253"/>
        <v>#VALUE!</v>
      </c>
      <c r="O1252" s="68" t="str">
        <f>VLOOKUP($A1252,[1]전년동월vs전월vs당월!$A$994:$AA$1768,17,FALSE)</f>
        <v>-</v>
      </c>
      <c r="P1252" s="68" t="s">
        <v>628</v>
      </c>
      <c r="Q1252" s="69" t="str">
        <f>VLOOKUP($A1252,공산품!$A266:$L1053,10,FALSE)</f>
        <v>-</v>
      </c>
      <c r="R1252" s="251" t="e">
        <f t="shared" si="254"/>
        <v>#VALUE!</v>
      </c>
      <c r="S1252" s="251" t="e">
        <f t="shared" si="255"/>
        <v>#VALUE!</v>
      </c>
      <c r="T1252" s="68" t="str">
        <f>VLOOKUP($A1252,[1]전년동월vs전월vs당월!$A$994:$AA$1768,22,FALSE)</f>
        <v>-</v>
      </c>
      <c r="U1252" s="68" t="s">
        <v>628</v>
      </c>
      <c r="V1252" s="69" t="str">
        <f>VLOOKUP($A1252,공산품!$A266:$L1053,11,FALSE)</f>
        <v>-</v>
      </c>
      <c r="W1252" s="251" t="e">
        <f t="shared" si="256"/>
        <v>#VALUE!</v>
      </c>
      <c r="X1252" s="251" t="e">
        <f t="shared" si="257"/>
        <v>#VALUE!</v>
      </c>
      <c r="Y1252" s="68">
        <f>VLOOKUP($A1252,[1]전년동월vs전월vs당월!$A$994:$AA$1768,27,FALSE)</f>
        <v>2850</v>
      </c>
      <c r="Z1252" s="68">
        <v>2850</v>
      </c>
      <c r="AA1252" s="69">
        <f>VLOOKUP($A1252,공산품!$A266:$L1053,12,FALSE)</f>
        <v>2850</v>
      </c>
      <c r="AB1252" s="251">
        <f t="shared" si="258"/>
        <v>0</v>
      </c>
      <c r="AC1252" s="251">
        <f t="shared" si="259"/>
        <v>0</v>
      </c>
      <c r="AD1252" s="83"/>
    </row>
    <row r="1253" spans="1:30" s="64" customFormat="1" ht="14.1" customHeight="1">
      <c r="A1253" s="64">
        <v>261</v>
      </c>
      <c r="B1253" s="16" t="str">
        <f t="shared" si="251"/>
        <v>햄국산돈육95.85/청정원190g우리팜청정원</v>
      </c>
      <c r="C1253" s="85"/>
      <c r="D1253" s="93" t="s">
        <v>416</v>
      </c>
      <c r="E1253" s="93" t="s">
        <v>969</v>
      </c>
      <c r="F1253" s="92" t="s">
        <v>973</v>
      </c>
      <c r="G1253" s="85" t="s">
        <v>2023</v>
      </c>
      <c r="H1253" s="93" t="s">
        <v>2022</v>
      </c>
      <c r="I1253" s="87" t="s">
        <v>655</v>
      </c>
      <c r="J1253" s="68" t="str">
        <f>VLOOKUP($A1253,[1]전년동월vs전월vs당월!$A$994:$AA$1768,12,FALSE)</f>
        <v>-</v>
      </c>
      <c r="K1253" s="68" t="s">
        <v>628</v>
      </c>
      <c r="L1253" s="69" t="str">
        <f>VLOOKUP($A1253,공산품!$A267:$L1054,9,FALSE)</f>
        <v>-</v>
      </c>
      <c r="M1253" s="251" t="e">
        <f t="shared" si="252"/>
        <v>#VALUE!</v>
      </c>
      <c r="N1253" s="251" t="e">
        <f t="shared" si="253"/>
        <v>#VALUE!</v>
      </c>
      <c r="O1253" s="68" t="str">
        <f>VLOOKUP($A1253,[1]전년동월vs전월vs당월!$A$994:$AA$1768,17,FALSE)</f>
        <v>-</v>
      </c>
      <c r="P1253" s="68" t="s">
        <v>628</v>
      </c>
      <c r="Q1253" s="69" t="str">
        <f>VLOOKUP($A1253,공산품!$A267:$L1054,10,FALSE)</f>
        <v>-</v>
      </c>
      <c r="R1253" s="251" t="e">
        <f t="shared" si="254"/>
        <v>#VALUE!</v>
      </c>
      <c r="S1253" s="251" t="e">
        <f t="shared" si="255"/>
        <v>#VALUE!</v>
      </c>
      <c r="T1253" s="68" t="str">
        <f>VLOOKUP($A1253,[1]전년동월vs전월vs당월!$A$994:$AA$1768,22,FALSE)</f>
        <v>-</v>
      </c>
      <c r="U1253" s="68">
        <v>3500</v>
      </c>
      <c r="V1253" s="69">
        <f>VLOOKUP($A1253,공산품!$A267:$L1054,11,FALSE)</f>
        <v>3500</v>
      </c>
      <c r="W1253" s="251" t="e">
        <f t="shared" si="256"/>
        <v>#VALUE!</v>
      </c>
      <c r="X1253" s="251">
        <f t="shared" si="257"/>
        <v>0</v>
      </c>
      <c r="Y1253" s="68">
        <f>VLOOKUP($A1253,[1]전년동월vs전월vs당월!$A$994:$AA$1768,27,FALSE)</f>
        <v>3500</v>
      </c>
      <c r="Z1253" s="68">
        <v>3500</v>
      </c>
      <c r="AA1253" s="69">
        <f>VLOOKUP($A1253,공산품!$A267:$L1054,12,FALSE)</f>
        <v>3500</v>
      </c>
      <c r="AB1253" s="251">
        <f t="shared" si="258"/>
        <v>0</v>
      </c>
      <c r="AC1253" s="251">
        <f t="shared" si="259"/>
        <v>0</v>
      </c>
      <c r="AD1253" s="110"/>
    </row>
    <row r="1254" spans="1:30" s="64" customFormat="1" ht="14.1" customHeight="1">
      <c r="A1254" s="64">
        <v>262</v>
      </c>
      <c r="B1254" s="16" t="str">
        <f t="shared" si="251"/>
        <v>햄숯불김밥햄260g김밥용햄,약18줄제일제당</v>
      </c>
      <c r="C1254" s="85"/>
      <c r="D1254" s="93" t="s">
        <v>416</v>
      </c>
      <c r="E1254" s="93" t="s">
        <v>969</v>
      </c>
      <c r="F1254" s="93" t="s">
        <v>974</v>
      </c>
      <c r="G1254" s="85" t="s">
        <v>975</v>
      </c>
      <c r="H1254" s="93" t="s">
        <v>976</v>
      </c>
      <c r="I1254" s="87" t="s">
        <v>653</v>
      </c>
      <c r="J1254" s="68">
        <f>VLOOKUP($A1254,[1]전년동월vs전월vs당월!$A$994:$AA$1768,12,FALSE)</f>
        <v>3900</v>
      </c>
      <c r="K1254" s="68">
        <v>3900</v>
      </c>
      <c r="L1254" s="69" t="str">
        <f>VLOOKUP($A1254,공산품!$A268:$L1055,9,FALSE)</f>
        <v>-</v>
      </c>
      <c r="M1254" s="251" t="e">
        <f t="shared" si="252"/>
        <v>#VALUE!</v>
      </c>
      <c r="N1254" s="251" t="e">
        <f t="shared" si="253"/>
        <v>#VALUE!</v>
      </c>
      <c r="O1254" s="68" t="str">
        <f>VLOOKUP($A1254,[1]전년동월vs전월vs당월!$A$994:$AA$1768,17,FALSE)</f>
        <v>-</v>
      </c>
      <c r="P1254" s="68" t="s">
        <v>628</v>
      </c>
      <c r="Q1254" s="69" t="str">
        <f>VLOOKUP($A1254,공산품!$A268:$L1055,10,FALSE)</f>
        <v>-</v>
      </c>
      <c r="R1254" s="251" t="e">
        <f t="shared" si="254"/>
        <v>#VALUE!</v>
      </c>
      <c r="S1254" s="251" t="e">
        <f t="shared" si="255"/>
        <v>#VALUE!</v>
      </c>
      <c r="T1254" s="68">
        <f>VLOOKUP($A1254,[1]전년동월vs전월vs당월!$A$994:$AA$1768,22,FALSE)</f>
        <v>3380</v>
      </c>
      <c r="U1254" s="68">
        <v>3380</v>
      </c>
      <c r="V1254" s="69">
        <f>VLOOKUP($A1254,공산품!$A268:$L1055,11,FALSE)</f>
        <v>3380</v>
      </c>
      <c r="W1254" s="251">
        <f t="shared" si="256"/>
        <v>0</v>
      </c>
      <c r="X1254" s="251">
        <f t="shared" si="257"/>
        <v>0</v>
      </c>
      <c r="Y1254" s="68">
        <f>VLOOKUP($A1254,[1]전년동월vs전월vs당월!$A$994:$AA$1768,27,FALSE)</f>
        <v>3380</v>
      </c>
      <c r="Z1254" s="68">
        <v>3380</v>
      </c>
      <c r="AA1254" s="69">
        <f>VLOOKUP($A1254,공산품!$A268:$L1055,12,FALSE)</f>
        <v>3380</v>
      </c>
      <c r="AB1254" s="251">
        <f t="shared" si="258"/>
        <v>0</v>
      </c>
      <c r="AC1254" s="251">
        <f t="shared" si="259"/>
        <v>0</v>
      </c>
      <c r="AD1254" s="83"/>
    </row>
    <row r="1255" spans="1:30" s="64" customFormat="1" ht="14.1" customHeight="1">
      <c r="A1255" s="64">
        <v>263</v>
      </c>
      <c r="B1255" s="16" t="str">
        <f t="shared" si="251"/>
        <v>햄270g마늘스모크햄롯데</v>
      </c>
      <c r="C1255" s="85"/>
      <c r="D1255" s="93" t="s">
        <v>416</v>
      </c>
      <c r="E1255" s="93" t="s">
        <v>969</v>
      </c>
      <c r="F1255" s="93"/>
      <c r="G1255" s="85" t="s">
        <v>977</v>
      </c>
      <c r="H1255" s="94" t="s">
        <v>180</v>
      </c>
      <c r="I1255" s="87" t="s">
        <v>385</v>
      </c>
      <c r="J1255" s="68">
        <f>VLOOKUP($A1255,[1]전년동월vs전월vs당월!$A$994:$AA$1768,12,FALSE)</f>
        <v>4020</v>
      </c>
      <c r="K1255" s="68">
        <v>4020</v>
      </c>
      <c r="L1255" s="69">
        <f>VLOOKUP($A1255,공산품!$A269:$L1056,9,FALSE)</f>
        <v>4020</v>
      </c>
      <c r="M1255" s="251">
        <f t="shared" si="252"/>
        <v>0</v>
      </c>
      <c r="N1255" s="251">
        <f t="shared" si="253"/>
        <v>0</v>
      </c>
      <c r="O1255" s="68" t="str">
        <f>VLOOKUP($A1255,[1]전년동월vs전월vs당월!$A$994:$AA$1768,17,FALSE)</f>
        <v>-</v>
      </c>
      <c r="P1255" s="68" t="s">
        <v>628</v>
      </c>
      <c r="Q1255" s="69" t="str">
        <f>VLOOKUP($A1255,공산품!$A269:$L1056,10,FALSE)</f>
        <v>-</v>
      </c>
      <c r="R1255" s="251" t="e">
        <f t="shared" si="254"/>
        <v>#VALUE!</v>
      </c>
      <c r="S1255" s="251" t="e">
        <f t="shared" si="255"/>
        <v>#VALUE!</v>
      </c>
      <c r="T1255" s="68" t="str">
        <f>VLOOKUP($A1255,[1]전년동월vs전월vs당월!$A$994:$AA$1768,22,FALSE)</f>
        <v>-</v>
      </c>
      <c r="U1255" s="68" t="s">
        <v>628</v>
      </c>
      <c r="V1255" s="69" t="str">
        <f>VLOOKUP($A1255,공산품!$A269:$L1056,11,FALSE)</f>
        <v>-</v>
      </c>
      <c r="W1255" s="251" t="e">
        <f t="shared" si="256"/>
        <v>#VALUE!</v>
      </c>
      <c r="X1255" s="251" t="e">
        <f t="shared" si="257"/>
        <v>#VALUE!</v>
      </c>
      <c r="Y1255" s="68">
        <f>VLOOKUP($A1255,[1]전년동월vs전월vs당월!$A$994:$AA$1768,27,FALSE)</f>
        <v>3980</v>
      </c>
      <c r="Z1255" s="68">
        <v>3980</v>
      </c>
      <c r="AA1255" s="69">
        <f>VLOOKUP($A1255,공산품!$A269:$L1056,12,FALSE)</f>
        <v>4290</v>
      </c>
      <c r="AB1255" s="251">
        <f t="shared" si="258"/>
        <v>7.7889447236180906</v>
      </c>
      <c r="AC1255" s="251">
        <f t="shared" si="259"/>
        <v>7.7889447236180906</v>
      </c>
      <c r="AD1255" s="83"/>
    </row>
    <row r="1256" spans="1:30" s="64" customFormat="1" ht="14.1" customHeight="1">
      <c r="A1256" s="64">
        <v>264</v>
      </c>
      <c r="B1256" s="16" t="str">
        <f t="shared" si="251"/>
        <v>햄300g햄터치롯데</v>
      </c>
      <c r="C1256" s="85"/>
      <c r="D1256" s="93" t="s">
        <v>416</v>
      </c>
      <c r="E1256" s="93" t="s">
        <v>969</v>
      </c>
      <c r="F1256" s="92"/>
      <c r="G1256" s="85" t="s">
        <v>301</v>
      </c>
      <c r="H1256" s="93" t="s">
        <v>978</v>
      </c>
      <c r="I1256" s="87" t="s">
        <v>385</v>
      </c>
      <c r="J1256" s="68" t="str">
        <f>VLOOKUP($A1256,[1]전년동월vs전월vs당월!$A$994:$AA$1768,12,FALSE)</f>
        <v>-</v>
      </c>
      <c r="K1256" s="68" t="s">
        <v>628</v>
      </c>
      <c r="L1256" s="69" t="str">
        <f>VLOOKUP($A1256,공산품!$A270:$L1057,9,FALSE)</f>
        <v>-</v>
      </c>
      <c r="M1256" s="251" t="e">
        <f t="shared" si="252"/>
        <v>#VALUE!</v>
      </c>
      <c r="N1256" s="251" t="e">
        <f t="shared" si="253"/>
        <v>#VALUE!</v>
      </c>
      <c r="O1256" s="68" t="str">
        <f>VLOOKUP($A1256,[1]전년동월vs전월vs당월!$A$994:$AA$1768,17,FALSE)</f>
        <v>-</v>
      </c>
      <c r="P1256" s="68" t="s">
        <v>628</v>
      </c>
      <c r="Q1256" s="69" t="str">
        <f>VLOOKUP($A1256,공산품!$A270:$L1057,10,FALSE)</f>
        <v>-</v>
      </c>
      <c r="R1256" s="251" t="e">
        <f t="shared" si="254"/>
        <v>#VALUE!</v>
      </c>
      <c r="S1256" s="251" t="e">
        <f t="shared" si="255"/>
        <v>#VALUE!</v>
      </c>
      <c r="T1256" s="68" t="str">
        <f>VLOOKUP($A1256,[1]전년동월vs전월vs당월!$A$994:$AA$1768,22,FALSE)</f>
        <v>-</v>
      </c>
      <c r="U1256" s="68" t="s">
        <v>628</v>
      </c>
      <c r="V1256" s="69" t="str">
        <f>VLOOKUP($A1256,공산품!$A270:$L1057,11,FALSE)</f>
        <v>-</v>
      </c>
      <c r="W1256" s="251" t="e">
        <f t="shared" si="256"/>
        <v>#VALUE!</v>
      </c>
      <c r="X1256" s="251" t="e">
        <f t="shared" si="257"/>
        <v>#VALUE!</v>
      </c>
      <c r="Y1256" s="68">
        <f>VLOOKUP($A1256,[1]전년동월vs전월vs당월!$A$994:$AA$1768,27,FALSE)</f>
        <v>2380</v>
      </c>
      <c r="Z1256" s="68">
        <v>2380</v>
      </c>
      <c r="AA1256" s="69">
        <f>VLOOKUP($A1256,공산품!$A270:$L1057,12,FALSE)</f>
        <v>2380</v>
      </c>
      <c r="AB1256" s="251">
        <f t="shared" si="258"/>
        <v>0</v>
      </c>
      <c r="AC1256" s="251">
        <f t="shared" si="259"/>
        <v>0</v>
      </c>
      <c r="AD1256" s="83"/>
    </row>
    <row r="1257" spans="1:30" s="64" customFormat="1" ht="14.1" customHeight="1">
      <c r="A1257" s="64">
        <v>265</v>
      </c>
      <c r="B1257" s="16" t="str">
        <f t="shared" si="251"/>
        <v>햄국산돈육95.85/청정원340g하이포크팜청정원</v>
      </c>
      <c r="C1257" s="85"/>
      <c r="D1257" s="93" t="s">
        <v>416</v>
      </c>
      <c r="E1257" s="93" t="s">
        <v>969</v>
      </c>
      <c r="F1257" s="92" t="s">
        <v>973</v>
      </c>
      <c r="G1257" s="85" t="s">
        <v>181</v>
      </c>
      <c r="H1257" s="93" t="s">
        <v>179</v>
      </c>
      <c r="I1257" s="87" t="s">
        <v>655</v>
      </c>
      <c r="J1257" s="68" t="str">
        <f>VLOOKUP($A1257,[1]전년동월vs전월vs당월!$A$994:$AA$1768,12,FALSE)</f>
        <v>-</v>
      </c>
      <c r="K1257" s="68" t="s">
        <v>628</v>
      </c>
      <c r="L1257" s="69" t="str">
        <f>VLOOKUP($A1257,공산품!$A271:$L1058,9,FALSE)</f>
        <v>-</v>
      </c>
      <c r="M1257" s="251" t="e">
        <f t="shared" si="252"/>
        <v>#VALUE!</v>
      </c>
      <c r="N1257" s="251" t="e">
        <f t="shared" si="253"/>
        <v>#VALUE!</v>
      </c>
      <c r="O1257" s="68" t="str">
        <f>VLOOKUP($A1257,[1]전년동월vs전월vs당월!$A$994:$AA$1768,17,FALSE)</f>
        <v>-</v>
      </c>
      <c r="P1257" s="68" t="s">
        <v>628</v>
      </c>
      <c r="Q1257" s="69" t="str">
        <f>VLOOKUP($A1257,공산품!$A271:$L1058,10,FALSE)</f>
        <v>-</v>
      </c>
      <c r="R1257" s="251" t="e">
        <f t="shared" si="254"/>
        <v>#VALUE!</v>
      </c>
      <c r="S1257" s="251" t="e">
        <f t="shared" si="255"/>
        <v>#VALUE!</v>
      </c>
      <c r="T1257" s="68" t="str">
        <f>VLOOKUP($A1257,[1]전년동월vs전월vs당월!$A$994:$AA$1768,22,FALSE)</f>
        <v>-</v>
      </c>
      <c r="U1257" s="68" t="s">
        <v>628</v>
      </c>
      <c r="V1257" s="69" t="str">
        <f>VLOOKUP($A1257,공산품!$A271:$L1058,11,FALSE)</f>
        <v>-</v>
      </c>
      <c r="W1257" s="251" t="e">
        <f t="shared" si="256"/>
        <v>#VALUE!</v>
      </c>
      <c r="X1257" s="251" t="e">
        <f t="shared" si="257"/>
        <v>#VALUE!</v>
      </c>
      <c r="Y1257" s="68">
        <f>VLOOKUP($A1257,[1]전년동월vs전월vs당월!$A$994:$AA$1768,27,FALSE)</f>
        <v>5250</v>
      </c>
      <c r="Z1257" s="68">
        <v>5250</v>
      </c>
      <c r="AA1257" s="69">
        <f>VLOOKUP($A1257,공산품!$A271:$L1058,12,FALSE)</f>
        <v>5250</v>
      </c>
      <c r="AB1257" s="251">
        <f t="shared" si="258"/>
        <v>0</v>
      </c>
      <c r="AC1257" s="251">
        <f t="shared" si="259"/>
        <v>0</v>
      </c>
      <c r="AD1257" s="83"/>
    </row>
    <row r="1258" spans="1:30" s="64" customFormat="1" ht="14.1" customHeight="1">
      <c r="A1258" s="64">
        <v>266</v>
      </c>
      <c r="B1258" s="16" t="str">
        <f t="shared" si="251"/>
        <v>햄국산41수입59/청정원330g런천미트청정원</v>
      </c>
      <c r="C1258" s="85"/>
      <c r="D1258" s="93" t="s">
        <v>416</v>
      </c>
      <c r="E1258" s="93" t="s">
        <v>969</v>
      </c>
      <c r="F1258" s="92" t="s">
        <v>972</v>
      </c>
      <c r="G1258" s="85" t="s">
        <v>330</v>
      </c>
      <c r="H1258" s="93" t="s">
        <v>178</v>
      </c>
      <c r="I1258" s="87" t="s">
        <v>655</v>
      </c>
      <c r="J1258" s="68">
        <f>VLOOKUP($A1258,[1]전년동월vs전월vs당월!$A$994:$AA$1768,12,FALSE)</f>
        <v>2700</v>
      </c>
      <c r="K1258" s="68">
        <v>2700</v>
      </c>
      <c r="L1258" s="69">
        <f>VLOOKUP($A1258,공산품!$A272:$L1059,9,FALSE)</f>
        <v>3300</v>
      </c>
      <c r="M1258" s="251">
        <f t="shared" si="252"/>
        <v>22.222222222222221</v>
      </c>
      <c r="N1258" s="251">
        <f t="shared" si="253"/>
        <v>22.222222222222221</v>
      </c>
      <c r="O1258" s="68" t="str">
        <f>VLOOKUP($A1258,[1]전년동월vs전월vs당월!$A$994:$AA$1768,17,FALSE)</f>
        <v>-</v>
      </c>
      <c r="P1258" s="68" t="s">
        <v>628</v>
      </c>
      <c r="Q1258" s="69" t="str">
        <f>VLOOKUP($A1258,공산품!$A272:$L1059,10,FALSE)</f>
        <v>-</v>
      </c>
      <c r="R1258" s="251" t="e">
        <f t="shared" si="254"/>
        <v>#VALUE!</v>
      </c>
      <c r="S1258" s="251" t="e">
        <f t="shared" si="255"/>
        <v>#VALUE!</v>
      </c>
      <c r="T1258" s="68">
        <f>VLOOKUP($A1258,[1]전년동월vs전월vs당월!$A$994:$AA$1768,22,FALSE)</f>
        <v>4150</v>
      </c>
      <c r="U1258" s="68">
        <v>4150</v>
      </c>
      <c r="V1258" s="69" t="str">
        <f>VLOOKUP($A1258,공산품!$A272:$L1059,11,FALSE)</f>
        <v>-</v>
      </c>
      <c r="W1258" s="251" t="e">
        <f t="shared" si="256"/>
        <v>#VALUE!</v>
      </c>
      <c r="X1258" s="251" t="e">
        <f t="shared" si="257"/>
        <v>#VALUE!</v>
      </c>
      <c r="Y1258" s="68">
        <f>VLOOKUP($A1258,[1]전년동월vs전월vs당월!$A$994:$AA$1768,27,FALSE)</f>
        <v>4360</v>
      </c>
      <c r="Z1258" s="68">
        <v>4360</v>
      </c>
      <c r="AA1258" s="69">
        <f>VLOOKUP($A1258,공산품!$A272:$L1059,12,FALSE)</f>
        <v>4360</v>
      </c>
      <c r="AB1258" s="251">
        <f t="shared" si="258"/>
        <v>0</v>
      </c>
      <c r="AC1258" s="251">
        <f t="shared" si="259"/>
        <v>0</v>
      </c>
      <c r="AD1258" s="83"/>
    </row>
    <row r="1259" spans="1:30" s="64" customFormat="1" ht="14.1" customHeight="1">
      <c r="A1259" s="64">
        <v>267</v>
      </c>
      <c r="B1259" s="16" t="str">
        <f t="shared" si="251"/>
        <v>햄돈육95.37(국산69,미국캐나다31) / CJ340g스팸제일제당</v>
      </c>
      <c r="C1259" s="85"/>
      <c r="D1259" s="93" t="s">
        <v>416</v>
      </c>
      <c r="E1259" s="93" t="s">
        <v>969</v>
      </c>
      <c r="F1259" s="93" t="s">
        <v>979</v>
      </c>
      <c r="G1259" s="85" t="s">
        <v>181</v>
      </c>
      <c r="H1259" s="93" t="s">
        <v>980</v>
      </c>
      <c r="I1259" s="87" t="s">
        <v>653</v>
      </c>
      <c r="J1259" s="68">
        <f>VLOOKUP($A1259,[1]전년동월vs전월vs당월!$A$994:$AA$1768,12,FALSE)</f>
        <v>4280</v>
      </c>
      <c r="K1259" s="68">
        <v>4280</v>
      </c>
      <c r="L1259" s="69">
        <f>VLOOKUP($A1259,공산품!$A273:$L1060,9,FALSE)</f>
        <v>4290</v>
      </c>
      <c r="M1259" s="251">
        <f t="shared" si="252"/>
        <v>0.23364485981308411</v>
      </c>
      <c r="N1259" s="251">
        <f t="shared" si="253"/>
        <v>0.23364485981308411</v>
      </c>
      <c r="O1259" s="68">
        <f>VLOOKUP($A1259,[1]전년동월vs전월vs당월!$A$994:$AA$1768,17,FALSE)</f>
        <v>4300</v>
      </c>
      <c r="P1259" s="68">
        <v>4300</v>
      </c>
      <c r="Q1259" s="69">
        <f>VLOOKUP($A1259,공산품!$A273:$L1060,10,FALSE)</f>
        <v>4300</v>
      </c>
      <c r="R1259" s="251">
        <f t="shared" si="254"/>
        <v>0</v>
      </c>
      <c r="S1259" s="251">
        <f t="shared" si="255"/>
        <v>0</v>
      </c>
      <c r="T1259" s="68">
        <f>VLOOKUP($A1259,[1]전년동월vs전월vs당월!$A$994:$AA$1768,22,FALSE)</f>
        <v>4960</v>
      </c>
      <c r="U1259" s="68">
        <v>4960</v>
      </c>
      <c r="V1259" s="69">
        <f>VLOOKUP($A1259,공산품!$A273:$L1060,11,FALSE)</f>
        <v>4960</v>
      </c>
      <c r="W1259" s="251">
        <f t="shared" si="256"/>
        <v>0</v>
      </c>
      <c r="X1259" s="251">
        <f t="shared" si="257"/>
        <v>0</v>
      </c>
      <c r="Y1259" s="68">
        <f>VLOOKUP($A1259,[1]전년동월vs전월vs당월!$A$994:$AA$1768,27,FALSE)</f>
        <v>4980</v>
      </c>
      <c r="Z1259" s="68">
        <v>4980</v>
      </c>
      <c r="AA1259" s="69">
        <f>VLOOKUP($A1259,공산품!$A273:$L1060,12,FALSE)</f>
        <v>4980</v>
      </c>
      <c r="AB1259" s="251">
        <f t="shared" si="258"/>
        <v>0</v>
      </c>
      <c r="AC1259" s="251">
        <f t="shared" si="259"/>
        <v>0</v>
      </c>
      <c r="AD1259" s="83"/>
    </row>
    <row r="1260" spans="1:30" s="64" customFormat="1" ht="14.1" customHeight="1">
      <c r="A1260" s="64">
        <v>268</v>
      </c>
      <c r="B1260" s="16" t="str">
        <f t="shared" si="251"/>
        <v>햄340g리챔동원</v>
      </c>
      <c r="C1260" s="85"/>
      <c r="D1260" s="93" t="s">
        <v>416</v>
      </c>
      <c r="E1260" s="93" t="s">
        <v>969</v>
      </c>
      <c r="F1260" s="93"/>
      <c r="G1260" s="85" t="s">
        <v>181</v>
      </c>
      <c r="H1260" s="93" t="s">
        <v>981</v>
      </c>
      <c r="I1260" s="87" t="s">
        <v>382</v>
      </c>
      <c r="J1260" s="68">
        <f>VLOOKUP($A1260,[1]전년동월vs전월vs당월!$A$994:$AA$1768,12,FALSE)</f>
        <v>4950</v>
      </c>
      <c r="K1260" s="68">
        <v>4950</v>
      </c>
      <c r="L1260" s="69">
        <f>VLOOKUP($A1260,공산품!$A274:$L1061,9,FALSE)</f>
        <v>3490</v>
      </c>
      <c r="M1260" s="251">
        <f t="shared" si="252"/>
        <v>-29.494949494949495</v>
      </c>
      <c r="N1260" s="251">
        <f t="shared" si="253"/>
        <v>-29.494949494949495</v>
      </c>
      <c r="O1260" s="68" t="str">
        <f>VLOOKUP($A1260,[1]전년동월vs전월vs당월!$A$994:$AA$1768,17,FALSE)</f>
        <v>-</v>
      </c>
      <c r="P1260" s="68" t="s">
        <v>628</v>
      </c>
      <c r="Q1260" s="69" t="str">
        <f>VLOOKUP($A1260,공산품!$A274:$L1061,10,FALSE)</f>
        <v>-</v>
      </c>
      <c r="R1260" s="251" t="e">
        <f t="shared" si="254"/>
        <v>#VALUE!</v>
      </c>
      <c r="S1260" s="251" t="e">
        <f t="shared" si="255"/>
        <v>#VALUE!</v>
      </c>
      <c r="T1260" s="68">
        <f>VLOOKUP($A1260,[1]전년동월vs전월vs당월!$A$994:$AA$1768,22,FALSE)</f>
        <v>4980</v>
      </c>
      <c r="U1260" s="68">
        <v>4980</v>
      </c>
      <c r="V1260" s="69">
        <f>VLOOKUP($A1260,공산품!$A274:$L1061,11,FALSE)</f>
        <v>4980</v>
      </c>
      <c r="W1260" s="251">
        <f t="shared" si="256"/>
        <v>0</v>
      </c>
      <c r="X1260" s="251">
        <f t="shared" si="257"/>
        <v>0</v>
      </c>
      <c r="Y1260" s="68">
        <f>VLOOKUP($A1260,[1]전년동월vs전월vs당월!$A$994:$AA$1768,27,FALSE)</f>
        <v>4940</v>
      </c>
      <c r="Z1260" s="68">
        <v>4900</v>
      </c>
      <c r="AA1260" s="69">
        <f>VLOOKUP($A1260,공산품!$A274:$L1061,12,FALSE)</f>
        <v>4900</v>
      </c>
      <c r="AB1260" s="251">
        <f t="shared" si="258"/>
        <v>-0.80971659919028338</v>
      </c>
      <c r="AC1260" s="251">
        <f t="shared" si="259"/>
        <v>0</v>
      </c>
      <c r="AD1260" s="83"/>
    </row>
    <row r="1261" spans="1:30" s="64" customFormat="1" ht="14.1" customHeight="1">
      <c r="A1261" s="64">
        <v>269</v>
      </c>
      <c r="B1261" s="16" t="str">
        <f t="shared" si="251"/>
        <v>햄돈육50.95(국산22,캐나다미국78)/CJ340g런천미트제일제당</v>
      </c>
      <c r="C1261" s="85"/>
      <c r="D1261" s="93" t="s">
        <v>416</v>
      </c>
      <c r="E1261" s="93" t="s">
        <v>969</v>
      </c>
      <c r="F1261" s="93" t="s">
        <v>982</v>
      </c>
      <c r="G1261" s="87" t="s">
        <v>181</v>
      </c>
      <c r="H1261" s="96" t="s">
        <v>178</v>
      </c>
      <c r="I1261" s="87" t="s">
        <v>653</v>
      </c>
      <c r="J1261" s="68">
        <f>VLOOKUP($A1261,[1]전년동월vs전월vs당월!$A$994:$AA$1768,12,FALSE)</f>
        <v>3400</v>
      </c>
      <c r="K1261" s="68">
        <v>3400</v>
      </c>
      <c r="L1261" s="69">
        <f>VLOOKUP($A1261,공산품!$A275:$L1062,9,FALSE)</f>
        <v>3400</v>
      </c>
      <c r="M1261" s="251">
        <f t="shared" si="252"/>
        <v>0</v>
      </c>
      <c r="N1261" s="251">
        <f t="shared" si="253"/>
        <v>0</v>
      </c>
      <c r="O1261" s="68" t="str">
        <f>VLOOKUP($A1261,[1]전년동월vs전월vs당월!$A$994:$AA$1768,17,FALSE)</f>
        <v>-</v>
      </c>
      <c r="P1261" s="68" t="s">
        <v>628</v>
      </c>
      <c r="Q1261" s="69" t="str">
        <f>VLOOKUP($A1261,공산품!$A275:$L1062,10,FALSE)</f>
        <v>-</v>
      </c>
      <c r="R1261" s="251" t="e">
        <f t="shared" si="254"/>
        <v>#VALUE!</v>
      </c>
      <c r="S1261" s="251" t="e">
        <f t="shared" si="255"/>
        <v>#VALUE!</v>
      </c>
      <c r="T1261" s="68">
        <f>VLOOKUP($A1261,[1]전년동월vs전월vs당월!$A$994:$AA$1768,22,FALSE)</f>
        <v>3980</v>
      </c>
      <c r="U1261" s="68" t="s">
        <v>628</v>
      </c>
      <c r="V1261" s="69" t="str">
        <f>VLOOKUP($A1261,공산품!$A275:$L1062,11,FALSE)</f>
        <v>-</v>
      </c>
      <c r="W1261" s="251" t="e">
        <f t="shared" si="256"/>
        <v>#VALUE!</v>
      </c>
      <c r="X1261" s="251" t="e">
        <f t="shared" si="257"/>
        <v>#VALUE!</v>
      </c>
      <c r="Y1261" s="68">
        <f>VLOOKUP($A1261,[1]전년동월vs전월vs당월!$A$994:$AA$1768,27,FALSE)</f>
        <v>3850</v>
      </c>
      <c r="Z1261" s="68">
        <v>3850</v>
      </c>
      <c r="AA1261" s="69">
        <f>VLOOKUP($A1261,공산품!$A275:$L1062,12,FALSE)</f>
        <v>3850</v>
      </c>
      <c r="AB1261" s="251">
        <f t="shared" si="258"/>
        <v>0</v>
      </c>
      <c r="AC1261" s="251">
        <f t="shared" si="259"/>
        <v>0</v>
      </c>
      <c r="AD1261" s="83"/>
    </row>
    <row r="1262" spans="1:30" s="64" customFormat="1" ht="14.1" customHeight="1">
      <c r="A1262" s="64">
        <v>270</v>
      </c>
      <c r="B1262" s="16" t="str">
        <f t="shared" si="251"/>
        <v>햄국산돈육52.63/롯데340g런천미트롯데</v>
      </c>
      <c r="C1262" s="85"/>
      <c r="D1262" s="93" t="s">
        <v>416</v>
      </c>
      <c r="E1262" s="93" t="s">
        <v>969</v>
      </c>
      <c r="F1262" s="93" t="s">
        <v>983</v>
      </c>
      <c r="G1262" s="87" t="s">
        <v>181</v>
      </c>
      <c r="H1262" s="96" t="s">
        <v>178</v>
      </c>
      <c r="I1262" s="87" t="s">
        <v>385</v>
      </c>
      <c r="J1262" s="68">
        <f>VLOOKUP($A1262,[1]전년동월vs전월vs당월!$A$994:$AA$1768,12,FALSE)</f>
        <v>1950</v>
      </c>
      <c r="K1262" s="68">
        <v>1950</v>
      </c>
      <c r="L1262" s="69">
        <f>VLOOKUP($A1262,공산품!$A276:$L1063,9,FALSE)</f>
        <v>1950</v>
      </c>
      <c r="M1262" s="251">
        <f t="shared" si="252"/>
        <v>0</v>
      </c>
      <c r="N1262" s="251">
        <f t="shared" si="253"/>
        <v>0</v>
      </c>
      <c r="O1262" s="68">
        <f>VLOOKUP($A1262,[1]전년동월vs전월vs당월!$A$994:$AA$1768,17,FALSE)</f>
        <v>2700</v>
      </c>
      <c r="P1262" s="68">
        <v>2700</v>
      </c>
      <c r="Q1262" s="69">
        <f>VLOOKUP($A1262,공산품!$A276:$L1063,10,FALSE)</f>
        <v>2700</v>
      </c>
      <c r="R1262" s="251">
        <f t="shared" si="254"/>
        <v>0</v>
      </c>
      <c r="S1262" s="251">
        <f t="shared" si="255"/>
        <v>0</v>
      </c>
      <c r="T1262" s="68">
        <f>VLOOKUP($A1262,[1]전년동월vs전월vs당월!$A$994:$AA$1768,22,FALSE)</f>
        <v>0</v>
      </c>
      <c r="U1262" s="68" t="s">
        <v>628</v>
      </c>
      <c r="V1262" s="69" t="str">
        <f>VLOOKUP($A1262,공산품!$A276:$L1063,11,FALSE)</f>
        <v>-</v>
      </c>
      <c r="W1262" s="251" t="e">
        <f t="shared" si="256"/>
        <v>#VALUE!</v>
      </c>
      <c r="X1262" s="251" t="e">
        <f t="shared" si="257"/>
        <v>#VALUE!</v>
      </c>
      <c r="Y1262" s="68" t="str">
        <f>VLOOKUP($A1262,[1]전년동월vs전월vs당월!$A$994:$AA$1768,27,FALSE)</f>
        <v>-</v>
      </c>
      <c r="Z1262" s="68">
        <v>3170</v>
      </c>
      <c r="AA1262" s="69">
        <f>VLOOKUP($A1262,공산품!$A276:$L1063,12,FALSE)</f>
        <v>3170</v>
      </c>
      <c r="AB1262" s="251" t="e">
        <f t="shared" si="258"/>
        <v>#VALUE!</v>
      </c>
      <c r="AC1262" s="251">
        <f t="shared" si="259"/>
        <v>0</v>
      </c>
      <c r="AD1262" s="83"/>
    </row>
    <row r="1263" spans="1:30" s="64" customFormat="1" ht="14.1" customHeight="1">
      <c r="A1263" s="64">
        <v>271</v>
      </c>
      <c r="B1263" s="16" t="str">
        <f t="shared" si="251"/>
        <v>햄 kg스모크햄(통)동원</v>
      </c>
      <c r="C1263" s="85"/>
      <c r="D1263" s="93" t="s">
        <v>416</v>
      </c>
      <c r="E1263" s="93" t="s">
        <v>969</v>
      </c>
      <c r="F1263" s="93" t="s">
        <v>157</v>
      </c>
      <c r="G1263" s="87" t="s">
        <v>418</v>
      </c>
      <c r="H1263" s="96" t="s">
        <v>984</v>
      </c>
      <c r="I1263" s="87" t="s">
        <v>382</v>
      </c>
      <c r="J1263" s="68" t="str">
        <f>VLOOKUP($A1263,[1]전년동월vs전월vs당월!$A$994:$AA$1768,12,FALSE)</f>
        <v>-</v>
      </c>
      <c r="K1263" s="68" t="s">
        <v>628</v>
      </c>
      <c r="L1263" s="69" t="str">
        <f>VLOOKUP($A1263,공산품!$A277:$L1064,9,FALSE)</f>
        <v>-</v>
      </c>
      <c r="M1263" s="251" t="e">
        <f t="shared" si="252"/>
        <v>#VALUE!</v>
      </c>
      <c r="N1263" s="251" t="e">
        <f t="shared" si="253"/>
        <v>#VALUE!</v>
      </c>
      <c r="O1263" s="68" t="str">
        <f>VLOOKUP($A1263,[1]전년동월vs전월vs당월!$A$994:$AA$1768,17,FALSE)</f>
        <v>-</v>
      </c>
      <c r="P1263" s="68" t="s">
        <v>628</v>
      </c>
      <c r="Q1263" s="69" t="str">
        <f>VLOOKUP($A1263,공산품!$A277:$L1064,10,FALSE)</f>
        <v>-</v>
      </c>
      <c r="R1263" s="251" t="e">
        <f t="shared" si="254"/>
        <v>#VALUE!</v>
      </c>
      <c r="S1263" s="251" t="e">
        <f t="shared" si="255"/>
        <v>#VALUE!</v>
      </c>
      <c r="T1263" s="68" t="str">
        <f>VLOOKUP($A1263,[1]전년동월vs전월vs당월!$A$994:$AA$1768,22,FALSE)</f>
        <v>-</v>
      </c>
      <c r="U1263" s="68" t="s">
        <v>628</v>
      </c>
      <c r="V1263" s="69" t="str">
        <f>VLOOKUP($A1263,공산품!$A277:$L1064,11,FALSE)</f>
        <v>-</v>
      </c>
      <c r="W1263" s="251" t="e">
        <f t="shared" si="256"/>
        <v>#VALUE!</v>
      </c>
      <c r="X1263" s="251" t="e">
        <f t="shared" si="257"/>
        <v>#VALUE!</v>
      </c>
      <c r="Y1263" s="68">
        <f>VLOOKUP($A1263,[1]전년동월vs전월vs당월!$A$994:$AA$1768,27,FALSE)</f>
        <v>6680</v>
      </c>
      <c r="Z1263" s="68">
        <v>6980</v>
      </c>
      <c r="AA1263" s="69">
        <f>VLOOKUP($A1263,공산품!$A277:$L1064,12,FALSE)</f>
        <v>6980</v>
      </c>
      <c r="AB1263" s="251">
        <f t="shared" si="258"/>
        <v>4.4910179640718564</v>
      </c>
      <c r="AC1263" s="251">
        <f t="shared" si="259"/>
        <v>0</v>
      </c>
      <c r="AD1263" s="83"/>
    </row>
    <row r="1264" spans="1:30" s="64" customFormat="1" ht="14.1" customHeight="1">
      <c r="A1264" s="64">
        <v>272</v>
      </c>
      <c r="B1264" s="16" t="str">
        <f t="shared" si="251"/>
        <v>햄kg스모크햄롯데</v>
      </c>
      <c r="C1264" s="85"/>
      <c r="D1264" s="93" t="s">
        <v>416</v>
      </c>
      <c r="E1264" s="93" t="s">
        <v>969</v>
      </c>
      <c r="F1264" s="93"/>
      <c r="G1264" s="87" t="s">
        <v>418</v>
      </c>
      <c r="H1264" s="96" t="s">
        <v>985</v>
      </c>
      <c r="I1264" s="87" t="s">
        <v>385</v>
      </c>
      <c r="J1264" s="68">
        <f>VLOOKUP($A1264,[1]전년동월vs전월vs당월!$A$994:$AA$1768,12,FALSE)</f>
        <v>7750</v>
      </c>
      <c r="K1264" s="68">
        <v>7750</v>
      </c>
      <c r="L1264" s="69">
        <f>VLOOKUP($A1264,공산품!$A278:$L1065,9,FALSE)</f>
        <v>6000</v>
      </c>
      <c r="M1264" s="251">
        <f t="shared" si="252"/>
        <v>-22.580645161290324</v>
      </c>
      <c r="N1264" s="251">
        <f t="shared" si="253"/>
        <v>-22.580645161290324</v>
      </c>
      <c r="O1264" s="68">
        <f>VLOOKUP($A1264,[1]전년동월vs전월vs당월!$A$994:$AA$1768,17,FALSE)</f>
        <v>5500</v>
      </c>
      <c r="P1264" s="68">
        <v>5500</v>
      </c>
      <c r="Q1264" s="69">
        <f>VLOOKUP($A1264,공산품!$A278:$L1065,10,FALSE)</f>
        <v>5500</v>
      </c>
      <c r="R1264" s="251">
        <f t="shared" si="254"/>
        <v>0</v>
      </c>
      <c r="S1264" s="251">
        <f t="shared" si="255"/>
        <v>0</v>
      </c>
      <c r="T1264" s="68">
        <f>VLOOKUP($A1264,[1]전년동월vs전월vs당월!$A$994:$AA$1768,22,FALSE)</f>
        <v>6150</v>
      </c>
      <c r="U1264" s="68" t="s">
        <v>628</v>
      </c>
      <c r="V1264" s="69" t="str">
        <f>VLOOKUP($A1264,공산품!$A278:$L1065,11,FALSE)</f>
        <v>-</v>
      </c>
      <c r="W1264" s="251" t="e">
        <f t="shared" si="256"/>
        <v>#VALUE!</v>
      </c>
      <c r="X1264" s="251" t="e">
        <f t="shared" si="257"/>
        <v>#VALUE!</v>
      </c>
      <c r="Y1264" s="68">
        <f>VLOOKUP($A1264,[1]전년동월vs전월vs당월!$A$994:$AA$1768,27,FALSE)</f>
        <v>4700</v>
      </c>
      <c r="Z1264" s="68">
        <v>4700</v>
      </c>
      <c r="AA1264" s="69">
        <f>VLOOKUP($A1264,공산품!$A278:$L1065,12,FALSE)</f>
        <v>4700</v>
      </c>
      <c r="AB1264" s="251">
        <f t="shared" si="258"/>
        <v>0</v>
      </c>
      <c r="AC1264" s="251">
        <f t="shared" si="259"/>
        <v>0</v>
      </c>
      <c r="AD1264" s="110"/>
    </row>
    <row r="1265" spans="1:30" s="64" customFormat="1" ht="14.1" customHeight="1">
      <c r="A1265" s="64">
        <v>273</v>
      </c>
      <c r="B1265" s="16" t="str">
        <f t="shared" si="251"/>
        <v>햄돈육91.50(국산61,수입산39 )/CJkg반듯스모크햄제일제당</v>
      </c>
      <c r="C1265" s="85"/>
      <c r="D1265" s="93" t="s">
        <v>416</v>
      </c>
      <c r="E1265" s="93" t="s">
        <v>969</v>
      </c>
      <c r="F1265" s="93" t="s">
        <v>986</v>
      </c>
      <c r="G1265" s="87" t="s">
        <v>418</v>
      </c>
      <c r="H1265" s="96" t="s">
        <v>182</v>
      </c>
      <c r="I1265" s="87" t="s">
        <v>653</v>
      </c>
      <c r="J1265" s="68">
        <f>VLOOKUP($A1265,[1]전년동월vs전월vs당월!$A$994:$AA$1768,12,FALSE)</f>
        <v>7200</v>
      </c>
      <c r="K1265" s="68">
        <v>7200</v>
      </c>
      <c r="L1265" s="69">
        <f>VLOOKUP($A1265,공산품!$A279:$L1066,9,FALSE)</f>
        <v>13200</v>
      </c>
      <c r="M1265" s="251">
        <f t="shared" si="252"/>
        <v>83.333333333333329</v>
      </c>
      <c r="N1265" s="251">
        <f t="shared" si="253"/>
        <v>83.333333333333329</v>
      </c>
      <c r="O1265" s="68" t="str">
        <f>VLOOKUP($A1265,[1]전년동월vs전월vs당월!$A$994:$AA$1768,17,FALSE)</f>
        <v>-</v>
      </c>
      <c r="P1265" s="68" t="s">
        <v>628</v>
      </c>
      <c r="Q1265" s="69" t="str">
        <f>VLOOKUP($A1265,공산품!$A279:$L1066,10,FALSE)</f>
        <v>-</v>
      </c>
      <c r="R1265" s="251" t="e">
        <f t="shared" si="254"/>
        <v>#VALUE!</v>
      </c>
      <c r="S1265" s="251" t="e">
        <f t="shared" si="255"/>
        <v>#VALUE!</v>
      </c>
      <c r="T1265" s="68" t="str">
        <f>VLOOKUP($A1265,[1]전년동월vs전월vs당월!$A$994:$AA$1768,22,FALSE)</f>
        <v>-</v>
      </c>
      <c r="U1265" s="68" t="s">
        <v>628</v>
      </c>
      <c r="V1265" s="69" t="str">
        <f>VLOOKUP($A1265,공산품!$A279:$L1066,11,FALSE)</f>
        <v>-</v>
      </c>
      <c r="W1265" s="251" t="e">
        <f t="shared" si="256"/>
        <v>#VALUE!</v>
      </c>
      <c r="X1265" s="251" t="e">
        <f t="shared" si="257"/>
        <v>#VALUE!</v>
      </c>
      <c r="Y1265" s="68">
        <f>VLOOKUP($A1265,[1]전년동월vs전월vs당월!$A$994:$AA$1768,27,FALSE)</f>
        <v>8380</v>
      </c>
      <c r="Z1265" s="68">
        <v>8380</v>
      </c>
      <c r="AA1265" s="69">
        <f>VLOOKUP($A1265,공산품!$A279:$L1066,12,FALSE)</f>
        <v>8380</v>
      </c>
      <c r="AB1265" s="251">
        <f t="shared" si="258"/>
        <v>0</v>
      </c>
      <c r="AC1265" s="251">
        <f t="shared" si="259"/>
        <v>0</v>
      </c>
      <c r="AD1265" s="110"/>
    </row>
    <row r="1266" spans="1:30" s="64" customFormat="1" ht="14.1" customHeight="1">
      <c r="A1266" s="64">
        <v>274</v>
      </c>
      <c r="B1266" s="16" t="str">
        <f t="shared" si="251"/>
        <v>햄kg참작햄,네모청정원</v>
      </c>
      <c r="C1266" s="85"/>
      <c r="D1266" s="93" t="s">
        <v>416</v>
      </c>
      <c r="E1266" s="93" t="s">
        <v>969</v>
      </c>
      <c r="F1266" s="92"/>
      <c r="G1266" s="87" t="s">
        <v>418</v>
      </c>
      <c r="H1266" s="96" t="s">
        <v>987</v>
      </c>
      <c r="I1266" s="87" t="s">
        <v>655</v>
      </c>
      <c r="J1266" s="68">
        <f>VLOOKUP($A1266,[1]전년동월vs전월vs당월!$A$994:$AA$1768,12,FALSE)</f>
        <v>10700</v>
      </c>
      <c r="K1266" s="68">
        <v>10700</v>
      </c>
      <c r="L1266" s="69">
        <f>VLOOKUP($A1266,공산품!$A280:$L1067,9,FALSE)</f>
        <v>12000</v>
      </c>
      <c r="M1266" s="251">
        <f t="shared" si="252"/>
        <v>12.149532710280374</v>
      </c>
      <c r="N1266" s="251">
        <f t="shared" si="253"/>
        <v>12.149532710280374</v>
      </c>
      <c r="O1266" s="68" t="str">
        <f>VLOOKUP($A1266,[1]전년동월vs전월vs당월!$A$994:$AA$1768,17,FALSE)</f>
        <v>-</v>
      </c>
      <c r="P1266" s="68" t="s">
        <v>628</v>
      </c>
      <c r="Q1266" s="69" t="str">
        <f>VLOOKUP($A1266,공산품!$A280:$L1067,10,FALSE)</f>
        <v>-</v>
      </c>
      <c r="R1266" s="251" t="e">
        <f t="shared" si="254"/>
        <v>#VALUE!</v>
      </c>
      <c r="S1266" s="251" t="e">
        <f t="shared" si="255"/>
        <v>#VALUE!</v>
      </c>
      <c r="T1266" s="68" t="str">
        <f>VLOOKUP($A1266,[1]전년동월vs전월vs당월!$A$994:$AA$1768,22,FALSE)</f>
        <v>-</v>
      </c>
      <c r="U1266" s="68" t="s">
        <v>628</v>
      </c>
      <c r="V1266" s="69" t="str">
        <f>VLOOKUP($A1266,공산품!$A280:$L1067,11,FALSE)</f>
        <v>-</v>
      </c>
      <c r="W1266" s="251" t="e">
        <f t="shared" si="256"/>
        <v>#VALUE!</v>
      </c>
      <c r="X1266" s="251" t="e">
        <f t="shared" si="257"/>
        <v>#VALUE!</v>
      </c>
      <c r="Y1266" s="68" t="str">
        <f>VLOOKUP($A1266,[1]전년동월vs전월vs당월!$A$994:$AA$1768,27,FALSE)</f>
        <v>-</v>
      </c>
      <c r="Z1266" s="68" t="s">
        <v>628</v>
      </c>
      <c r="AA1266" s="69" t="str">
        <f>VLOOKUP($A1266,공산품!$A280:$L1067,12,FALSE)</f>
        <v>-</v>
      </c>
      <c r="AB1266" s="251" t="e">
        <f t="shared" si="258"/>
        <v>#VALUE!</v>
      </c>
      <c r="AC1266" s="251" t="e">
        <f t="shared" si="259"/>
        <v>#VALUE!</v>
      </c>
      <c r="AD1266" s="83"/>
    </row>
    <row r="1267" spans="1:30" s="64" customFormat="1" ht="14.1" customHeight="1">
      <c r="A1267" s="64">
        <v>275</v>
      </c>
      <c r="B1267" s="16" t="str">
        <f t="shared" si="251"/>
        <v>햄국산돈육52.63/롯데kg런천미트롯데</v>
      </c>
      <c r="C1267" s="85"/>
      <c r="D1267" s="93" t="s">
        <v>416</v>
      </c>
      <c r="E1267" s="93" t="s">
        <v>969</v>
      </c>
      <c r="F1267" s="93" t="s">
        <v>983</v>
      </c>
      <c r="G1267" s="87" t="s">
        <v>418</v>
      </c>
      <c r="H1267" s="96" t="s">
        <v>178</v>
      </c>
      <c r="I1267" s="87" t="s">
        <v>385</v>
      </c>
      <c r="J1267" s="68" t="str">
        <f>VLOOKUP($A1267,[1]전년동월vs전월vs당월!$A$994:$AA$1768,12,FALSE)</f>
        <v>-</v>
      </c>
      <c r="K1267" s="68" t="s">
        <v>628</v>
      </c>
      <c r="L1267" s="69" t="str">
        <f>VLOOKUP($A1267,공산품!$A281:$L1068,9,FALSE)</f>
        <v>-</v>
      </c>
      <c r="M1267" s="251" t="e">
        <f t="shared" si="252"/>
        <v>#VALUE!</v>
      </c>
      <c r="N1267" s="251" t="e">
        <f t="shared" si="253"/>
        <v>#VALUE!</v>
      </c>
      <c r="O1267" s="68" t="str">
        <f>VLOOKUP($A1267,[1]전년동월vs전월vs당월!$A$994:$AA$1768,17,FALSE)</f>
        <v>-</v>
      </c>
      <c r="P1267" s="68" t="s">
        <v>628</v>
      </c>
      <c r="Q1267" s="69" t="str">
        <f>VLOOKUP($A1267,공산품!$A281:$L1068,10,FALSE)</f>
        <v>-</v>
      </c>
      <c r="R1267" s="251" t="e">
        <f t="shared" si="254"/>
        <v>#VALUE!</v>
      </c>
      <c r="S1267" s="251" t="e">
        <f t="shared" si="255"/>
        <v>#VALUE!</v>
      </c>
      <c r="T1267" s="68" t="str">
        <f>VLOOKUP($A1267,[1]전년동월vs전월vs당월!$A$994:$AA$1768,22,FALSE)</f>
        <v>-</v>
      </c>
      <c r="U1267" s="68" t="s">
        <v>628</v>
      </c>
      <c r="V1267" s="69" t="str">
        <f>VLOOKUP($A1267,공산품!$A281:$L1068,11,FALSE)</f>
        <v>-</v>
      </c>
      <c r="W1267" s="251" t="e">
        <f t="shared" si="256"/>
        <v>#VALUE!</v>
      </c>
      <c r="X1267" s="251" t="e">
        <f t="shared" si="257"/>
        <v>#VALUE!</v>
      </c>
      <c r="Y1267" s="68">
        <f>VLOOKUP($A1267,[1]전년동월vs전월vs당월!$A$994:$AA$1768,27,FALSE)</f>
        <v>11670</v>
      </c>
      <c r="Z1267" s="68">
        <v>9320</v>
      </c>
      <c r="AA1267" s="69">
        <f>VLOOKUP($A1267,공산품!$A281:$L1068,12,FALSE)</f>
        <v>9320</v>
      </c>
      <c r="AB1267" s="251">
        <f t="shared" si="258"/>
        <v>-20.137103684661525</v>
      </c>
      <c r="AC1267" s="251">
        <f t="shared" si="259"/>
        <v>0</v>
      </c>
      <c r="AD1267" s="110"/>
    </row>
    <row r="1268" spans="1:30" s="64" customFormat="1" ht="14.1" customHeight="1">
      <c r="A1268" s="64">
        <v>276</v>
      </c>
      <c r="B1268" s="16" t="str">
        <f t="shared" si="251"/>
        <v>햄돈육95.37(국산69,미국캐나다31) / CJkg스팸제일제당</v>
      </c>
      <c r="C1268" s="85"/>
      <c r="D1268" s="93" t="s">
        <v>416</v>
      </c>
      <c r="E1268" s="93" t="s">
        <v>969</v>
      </c>
      <c r="F1268" s="93" t="s">
        <v>979</v>
      </c>
      <c r="G1268" s="87" t="s">
        <v>418</v>
      </c>
      <c r="H1268" s="96" t="s">
        <v>980</v>
      </c>
      <c r="I1268" s="87" t="s">
        <v>653</v>
      </c>
      <c r="J1268" s="68">
        <f>VLOOKUP($A1268,[1]전년동월vs전월vs당월!$A$994:$AA$1768,12,FALSE)</f>
        <v>9950</v>
      </c>
      <c r="K1268" s="68">
        <v>9950</v>
      </c>
      <c r="L1268" s="69">
        <f>VLOOKUP($A1268,공산품!$A282:$L1069,9,FALSE)</f>
        <v>9950</v>
      </c>
      <c r="M1268" s="251">
        <f t="shared" si="252"/>
        <v>0</v>
      </c>
      <c r="N1268" s="251">
        <f t="shared" si="253"/>
        <v>0</v>
      </c>
      <c r="O1268" s="68" t="str">
        <f>VLOOKUP($A1268,[1]전년동월vs전월vs당월!$A$994:$AA$1768,17,FALSE)</f>
        <v>-</v>
      </c>
      <c r="P1268" s="68" t="s">
        <v>628</v>
      </c>
      <c r="Q1268" s="69" t="str">
        <f>VLOOKUP($A1268,공산품!$A282:$L1069,10,FALSE)</f>
        <v>-</v>
      </c>
      <c r="R1268" s="251" t="e">
        <f t="shared" si="254"/>
        <v>#VALUE!</v>
      </c>
      <c r="S1268" s="251" t="e">
        <f t="shared" si="255"/>
        <v>#VALUE!</v>
      </c>
      <c r="T1268" s="68">
        <f>VLOOKUP($A1268,[1]전년동월vs전월vs당월!$A$994:$AA$1768,22,FALSE)</f>
        <v>10500</v>
      </c>
      <c r="U1268" s="68" t="s">
        <v>628</v>
      </c>
      <c r="V1268" s="69">
        <f>VLOOKUP($A1268,공산품!$A282:$L1069,11,FALSE)</f>
        <v>14400</v>
      </c>
      <c r="W1268" s="251">
        <f t="shared" si="256"/>
        <v>37.142857142857146</v>
      </c>
      <c r="X1268" s="251" t="e">
        <f t="shared" si="257"/>
        <v>#VALUE!</v>
      </c>
      <c r="Y1268" s="68">
        <f>VLOOKUP($A1268,[1]전년동월vs전월vs당월!$A$994:$AA$1768,27,FALSE)</f>
        <v>14400</v>
      </c>
      <c r="Z1268" s="68">
        <v>14400</v>
      </c>
      <c r="AA1268" s="69">
        <f>VLOOKUP($A1268,공산품!$A282:$L1069,12,FALSE)</f>
        <v>14400</v>
      </c>
      <c r="AB1268" s="251">
        <f t="shared" si="258"/>
        <v>0</v>
      </c>
      <c r="AC1268" s="251">
        <f t="shared" si="259"/>
        <v>0</v>
      </c>
      <c r="AD1268" s="83"/>
    </row>
    <row r="1269" spans="1:30" s="64" customFormat="1" ht="14.1" customHeight="1">
      <c r="A1269" s="64">
        <v>277</v>
      </c>
      <c r="B1269" s="16" t="str">
        <f t="shared" si="251"/>
        <v>햄kg마늘햄쵸핑롯데</v>
      </c>
      <c r="C1269" s="85"/>
      <c r="D1269" s="93" t="s">
        <v>416</v>
      </c>
      <c r="E1269" s="93" t="s">
        <v>969</v>
      </c>
      <c r="F1269" s="93"/>
      <c r="G1269" s="87" t="s">
        <v>418</v>
      </c>
      <c r="H1269" s="96" t="s">
        <v>988</v>
      </c>
      <c r="I1269" s="87" t="s">
        <v>385</v>
      </c>
      <c r="J1269" s="68" t="str">
        <f>VLOOKUP($A1269,[1]전년동월vs전월vs당월!$A$994:$AA$1768,12,FALSE)</f>
        <v>-</v>
      </c>
      <c r="K1269" s="68" t="s">
        <v>628</v>
      </c>
      <c r="L1269" s="69" t="str">
        <f>VLOOKUP($A1269,공산품!$A283:$L1070,9,FALSE)</f>
        <v>-</v>
      </c>
      <c r="M1269" s="251" t="e">
        <f t="shared" si="252"/>
        <v>#VALUE!</v>
      </c>
      <c r="N1269" s="251" t="e">
        <f t="shared" si="253"/>
        <v>#VALUE!</v>
      </c>
      <c r="O1269" s="68" t="str">
        <f>VLOOKUP($A1269,[1]전년동월vs전월vs당월!$A$994:$AA$1768,17,FALSE)</f>
        <v>-</v>
      </c>
      <c r="P1269" s="68" t="s">
        <v>628</v>
      </c>
      <c r="Q1269" s="69" t="str">
        <f>VLOOKUP($A1269,공산품!$A283:$L1070,10,FALSE)</f>
        <v>-</v>
      </c>
      <c r="R1269" s="251" t="e">
        <f t="shared" si="254"/>
        <v>#VALUE!</v>
      </c>
      <c r="S1269" s="251" t="e">
        <f t="shared" si="255"/>
        <v>#VALUE!</v>
      </c>
      <c r="T1269" s="68" t="str">
        <f>VLOOKUP($A1269,[1]전년동월vs전월vs당월!$A$994:$AA$1768,22,FALSE)</f>
        <v>-</v>
      </c>
      <c r="U1269" s="68" t="s">
        <v>628</v>
      </c>
      <c r="V1269" s="69" t="str">
        <f>VLOOKUP($A1269,공산품!$A283:$L1070,11,FALSE)</f>
        <v>-</v>
      </c>
      <c r="W1269" s="251" t="e">
        <f t="shared" si="256"/>
        <v>#VALUE!</v>
      </c>
      <c r="X1269" s="251" t="e">
        <f t="shared" si="257"/>
        <v>#VALUE!</v>
      </c>
      <c r="Y1269" s="68" t="str">
        <f>VLOOKUP($A1269,[1]전년동월vs전월vs당월!$A$994:$AA$1768,27,FALSE)</f>
        <v>-</v>
      </c>
      <c r="Z1269" s="68" t="s">
        <v>628</v>
      </c>
      <c r="AA1269" s="69" t="str">
        <f>VLOOKUP($A1269,공산품!$A283:$L1070,12,FALSE)</f>
        <v>-</v>
      </c>
      <c r="AB1269" s="251" t="e">
        <f t="shared" si="258"/>
        <v>#VALUE!</v>
      </c>
      <c r="AC1269" s="251" t="e">
        <f t="shared" si="259"/>
        <v>#VALUE!</v>
      </c>
      <c r="AD1269" s="83"/>
    </row>
    <row r="1270" spans="1:30" s="64" customFormat="1" ht="14.1" customHeight="1">
      <c r="A1270" s="64">
        <v>278</v>
      </c>
      <c r="B1270" s="16" t="str">
        <f t="shared" si="251"/>
        <v>햄돈육62.9(국산20,수입80)/삼호kg백설뉴스모크햄(통)대림</v>
      </c>
      <c r="C1270" s="85"/>
      <c r="D1270" s="93" t="s">
        <v>416</v>
      </c>
      <c r="E1270" s="93" t="s">
        <v>969</v>
      </c>
      <c r="F1270" s="93" t="s">
        <v>989</v>
      </c>
      <c r="G1270" s="87" t="s">
        <v>418</v>
      </c>
      <c r="H1270" s="96" t="s">
        <v>183</v>
      </c>
      <c r="I1270" s="88" t="s">
        <v>810</v>
      </c>
      <c r="J1270" s="68">
        <f>VLOOKUP($A1270,[1]전년동월vs전월vs당월!$A$994:$AA$1768,12,FALSE)</f>
        <v>4580</v>
      </c>
      <c r="K1270" s="68">
        <v>4580</v>
      </c>
      <c r="L1270" s="69">
        <f>VLOOKUP($A1270,공산품!$A284:$L1071,9,FALSE)</f>
        <v>4600</v>
      </c>
      <c r="M1270" s="251">
        <f t="shared" si="252"/>
        <v>0.4366812227074236</v>
      </c>
      <c r="N1270" s="251">
        <f t="shared" si="253"/>
        <v>0.4366812227074236</v>
      </c>
      <c r="O1270" s="68">
        <f>VLOOKUP($A1270,[1]전년동월vs전월vs당월!$A$994:$AA$1768,17,FALSE)</f>
        <v>4200</v>
      </c>
      <c r="P1270" s="68">
        <v>4200</v>
      </c>
      <c r="Q1270" s="69">
        <f>VLOOKUP($A1270,공산품!$A284:$L1071,10,FALSE)</f>
        <v>4200</v>
      </c>
      <c r="R1270" s="251">
        <f t="shared" si="254"/>
        <v>0</v>
      </c>
      <c r="S1270" s="251">
        <f t="shared" si="255"/>
        <v>0</v>
      </c>
      <c r="T1270" s="68" t="str">
        <f>VLOOKUP($A1270,[1]전년동월vs전월vs당월!$A$994:$AA$1768,22,FALSE)</f>
        <v>-</v>
      </c>
      <c r="U1270" s="68" t="s">
        <v>628</v>
      </c>
      <c r="V1270" s="69" t="str">
        <f>VLOOKUP($A1270,공산품!$A284:$L1071,11,FALSE)</f>
        <v>-</v>
      </c>
      <c r="W1270" s="251" t="e">
        <f t="shared" si="256"/>
        <v>#VALUE!</v>
      </c>
      <c r="X1270" s="251" t="e">
        <f t="shared" si="257"/>
        <v>#VALUE!</v>
      </c>
      <c r="Y1270" s="68">
        <f>VLOOKUP($A1270,[1]전년동월vs전월vs당월!$A$994:$AA$1768,27,FALSE)</f>
        <v>5320</v>
      </c>
      <c r="Z1270" s="68">
        <v>5400</v>
      </c>
      <c r="AA1270" s="69">
        <f>VLOOKUP($A1270,공산품!$A284:$L1071,12,FALSE)</f>
        <v>5400</v>
      </c>
      <c r="AB1270" s="251">
        <f t="shared" si="258"/>
        <v>1.5037593984962405</v>
      </c>
      <c r="AC1270" s="251">
        <f t="shared" si="259"/>
        <v>0</v>
      </c>
      <c r="AD1270" s="83"/>
    </row>
    <row r="1271" spans="1:30" s="64" customFormat="1" ht="14.1" customHeight="1">
      <c r="A1271" s="64">
        <v>279</v>
      </c>
      <c r="B1271" s="16" t="str">
        <f t="shared" si="251"/>
        <v>햄kg메뉴스모크제일제당</v>
      </c>
      <c r="C1271" s="85"/>
      <c r="D1271" s="93" t="s">
        <v>416</v>
      </c>
      <c r="E1271" s="93" t="s">
        <v>969</v>
      </c>
      <c r="F1271" s="93"/>
      <c r="G1271" s="87" t="s">
        <v>418</v>
      </c>
      <c r="H1271" s="96" t="s">
        <v>990</v>
      </c>
      <c r="I1271" s="88" t="s">
        <v>653</v>
      </c>
      <c r="J1271" s="68">
        <f>VLOOKUP($A1271,[1]전년동월vs전월vs당월!$A$994:$AA$1768,12,FALSE)</f>
        <v>7200</v>
      </c>
      <c r="K1271" s="68">
        <v>7200</v>
      </c>
      <c r="L1271" s="69">
        <f>VLOOKUP($A1271,공산품!$A285:$L1072,9,FALSE)</f>
        <v>6900</v>
      </c>
      <c r="M1271" s="251">
        <f t="shared" si="252"/>
        <v>-4.166666666666667</v>
      </c>
      <c r="N1271" s="251">
        <f t="shared" si="253"/>
        <v>-4.166666666666667</v>
      </c>
      <c r="O1271" s="68" t="str">
        <f>VLOOKUP($A1271,[1]전년동월vs전월vs당월!$A$994:$AA$1768,17,FALSE)</f>
        <v>-</v>
      </c>
      <c r="P1271" s="68" t="s">
        <v>628</v>
      </c>
      <c r="Q1271" s="69" t="str">
        <f>VLOOKUP($A1271,공산품!$A285:$L1072,10,FALSE)</f>
        <v>-</v>
      </c>
      <c r="R1271" s="251" t="e">
        <f t="shared" si="254"/>
        <v>#VALUE!</v>
      </c>
      <c r="S1271" s="251" t="e">
        <f t="shared" si="255"/>
        <v>#VALUE!</v>
      </c>
      <c r="T1271" s="68" t="str">
        <f>VLOOKUP($A1271,[1]전년동월vs전월vs당월!$A$994:$AA$1768,22,FALSE)</f>
        <v>-</v>
      </c>
      <c r="U1271" s="68" t="s">
        <v>628</v>
      </c>
      <c r="V1271" s="69" t="str">
        <f>VLOOKUP($A1271,공산품!$A285:$L1072,11,FALSE)</f>
        <v>-</v>
      </c>
      <c r="W1271" s="251" t="e">
        <f t="shared" si="256"/>
        <v>#VALUE!</v>
      </c>
      <c r="X1271" s="251" t="e">
        <f t="shared" si="257"/>
        <v>#VALUE!</v>
      </c>
      <c r="Y1271" s="68">
        <f>VLOOKUP($A1271,[1]전년동월vs전월vs당월!$A$994:$AA$1768,27,FALSE)</f>
        <v>5320</v>
      </c>
      <c r="Z1271" s="68">
        <v>5400</v>
      </c>
      <c r="AA1271" s="69">
        <f>VLOOKUP($A1271,공산품!$A285:$L1072,12,FALSE)</f>
        <v>5400</v>
      </c>
      <c r="AB1271" s="251">
        <f t="shared" si="258"/>
        <v>1.5037593984962405</v>
      </c>
      <c r="AC1271" s="251">
        <f t="shared" si="259"/>
        <v>0</v>
      </c>
      <c r="AD1271" s="83"/>
    </row>
    <row r="1272" spans="1:30" s="64" customFormat="1" ht="14.1" customHeight="1">
      <c r="A1272" s="64">
        <v>280</v>
      </c>
      <c r="B1272" s="16" t="str">
        <f t="shared" si="251"/>
        <v>햄 kg스모크햄(통)목우촌</v>
      </c>
      <c r="C1272" s="85"/>
      <c r="D1272" s="93" t="s">
        <v>416</v>
      </c>
      <c r="E1272" s="93" t="s">
        <v>969</v>
      </c>
      <c r="F1272" s="93" t="s">
        <v>157</v>
      </c>
      <c r="G1272" s="87" t="s">
        <v>418</v>
      </c>
      <c r="H1272" s="96" t="s">
        <v>984</v>
      </c>
      <c r="I1272" s="87" t="s">
        <v>951</v>
      </c>
      <c r="J1272" s="68" t="str">
        <f>VLOOKUP($A1272,[1]전년동월vs전월vs당월!$A$994:$AA$1768,12,FALSE)</f>
        <v>-</v>
      </c>
      <c r="K1272" s="68" t="s">
        <v>628</v>
      </c>
      <c r="L1272" s="69" t="str">
        <f>VLOOKUP($A1272,공산품!$A286:$L1073,9,FALSE)</f>
        <v>-</v>
      </c>
      <c r="M1272" s="251" t="e">
        <f t="shared" si="252"/>
        <v>#VALUE!</v>
      </c>
      <c r="N1272" s="251" t="e">
        <f t="shared" si="253"/>
        <v>#VALUE!</v>
      </c>
      <c r="O1272" s="68">
        <f>VLOOKUP($A1272,[1]전년동월vs전월vs당월!$A$994:$AA$1768,17,FALSE)</f>
        <v>8700</v>
      </c>
      <c r="P1272" s="68">
        <v>8700</v>
      </c>
      <c r="Q1272" s="69">
        <f>VLOOKUP($A1272,공산품!$A286:$L1073,10,FALSE)</f>
        <v>8700</v>
      </c>
      <c r="R1272" s="251">
        <f t="shared" si="254"/>
        <v>0</v>
      </c>
      <c r="S1272" s="251">
        <f t="shared" si="255"/>
        <v>0</v>
      </c>
      <c r="T1272" s="68" t="str">
        <f>VLOOKUP($A1272,[1]전년동월vs전월vs당월!$A$994:$AA$1768,22,FALSE)</f>
        <v>-</v>
      </c>
      <c r="U1272" s="68" t="s">
        <v>628</v>
      </c>
      <c r="V1272" s="69" t="str">
        <f>VLOOKUP($A1272,공산품!$A286:$L1073,11,FALSE)</f>
        <v>-</v>
      </c>
      <c r="W1272" s="251" t="e">
        <f t="shared" si="256"/>
        <v>#VALUE!</v>
      </c>
      <c r="X1272" s="251" t="e">
        <f t="shared" si="257"/>
        <v>#VALUE!</v>
      </c>
      <c r="Y1272" s="68">
        <f>VLOOKUP($A1272,[1]전년동월vs전월vs당월!$A$994:$AA$1768,27,FALSE)</f>
        <v>10700</v>
      </c>
      <c r="Z1272" s="68">
        <v>10700</v>
      </c>
      <c r="AA1272" s="69">
        <f>VLOOKUP($A1272,공산품!$A286:$L1073,12,FALSE)</f>
        <v>10700</v>
      </c>
      <c r="AB1272" s="251">
        <f t="shared" si="258"/>
        <v>0</v>
      </c>
      <c r="AC1272" s="251">
        <f t="shared" si="259"/>
        <v>0</v>
      </c>
      <c r="AD1272" s="83"/>
    </row>
    <row r="1273" spans="1:30" s="64" customFormat="1" ht="14.1" customHeight="1">
      <c r="A1273" s="64">
        <v>281</v>
      </c>
      <c r="B1273" s="16" t="str">
        <f t="shared" si="251"/>
        <v>햄kg참작라운드햄청정원</v>
      </c>
      <c r="C1273" s="85"/>
      <c r="D1273" s="93" t="s">
        <v>416</v>
      </c>
      <c r="E1273" s="93" t="s">
        <v>969</v>
      </c>
      <c r="F1273" s="92"/>
      <c r="G1273" s="87" t="s">
        <v>418</v>
      </c>
      <c r="H1273" s="96" t="s">
        <v>991</v>
      </c>
      <c r="I1273" s="87" t="s">
        <v>655</v>
      </c>
      <c r="J1273" s="68">
        <f>VLOOKUP($A1273,[1]전년동월vs전월vs당월!$A$994:$AA$1768,12,FALSE)</f>
        <v>9200</v>
      </c>
      <c r="K1273" s="68">
        <v>9200</v>
      </c>
      <c r="L1273" s="69">
        <f>VLOOKUP($A1273,공산품!$A287:$L1074,9,FALSE)</f>
        <v>8900</v>
      </c>
      <c r="M1273" s="251">
        <f t="shared" si="252"/>
        <v>-3.2608695652173911</v>
      </c>
      <c r="N1273" s="251">
        <f t="shared" si="253"/>
        <v>-3.2608695652173911</v>
      </c>
      <c r="O1273" s="68" t="str">
        <f>VLOOKUP($A1273,[1]전년동월vs전월vs당월!$A$994:$AA$1768,17,FALSE)</f>
        <v>-</v>
      </c>
      <c r="P1273" s="68" t="s">
        <v>628</v>
      </c>
      <c r="Q1273" s="69" t="str">
        <f>VLOOKUP($A1273,공산품!$A287:$L1074,10,FALSE)</f>
        <v>-</v>
      </c>
      <c r="R1273" s="251" t="e">
        <f t="shared" si="254"/>
        <v>#VALUE!</v>
      </c>
      <c r="S1273" s="251" t="e">
        <f t="shared" si="255"/>
        <v>#VALUE!</v>
      </c>
      <c r="T1273" s="68">
        <f>VLOOKUP($A1273,[1]전년동월vs전월vs당월!$A$994:$AA$1768,22,FALSE)</f>
        <v>11240</v>
      </c>
      <c r="U1273" s="68">
        <v>7760</v>
      </c>
      <c r="V1273" s="69">
        <f>VLOOKUP($A1273,공산품!$A287:$L1074,11,FALSE)</f>
        <v>7760</v>
      </c>
      <c r="W1273" s="251">
        <f t="shared" si="256"/>
        <v>-30.960854092526692</v>
      </c>
      <c r="X1273" s="251">
        <f t="shared" si="257"/>
        <v>0</v>
      </c>
      <c r="Y1273" s="68">
        <f>VLOOKUP($A1273,[1]전년동월vs전월vs당월!$A$994:$AA$1768,27,FALSE)</f>
        <v>10900</v>
      </c>
      <c r="Z1273" s="68">
        <v>10900</v>
      </c>
      <c r="AA1273" s="69">
        <f>VLOOKUP($A1273,공산품!$A287:$L1074,12,FALSE)</f>
        <v>12000</v>
      </c>
      <c r="AB1273" s="251">
        <f t="shared" si="258"/>
        <v>10.091743119266056</v>
      </c>
      <c r="AC1273" s="251">
        <f t="shared" si="259"/>
        <v>10.091743119266056</v>
      </c>
      <c r="AD1273" s="83"/>
    </row>
    <row r="1274" spans="1:30" s="64" customFormat="1" ht="14.1" customHeight="1">
      <c r="A1274" s="64">
        <v>282</v>
      </c>
      <c r="B1274" s="16" t="str">
        <f t="shared" si="251"/>
        <v>햄kg스모크햄50쪽청정원</v>
      </c>
      <c r="C1274" s="85"/>
      <c r="D1274" s="93" t="s">
        <v>416</v>
      </c>
      <c r="E1274" s="93" t="s">
        <v>969</v>
      </c>
      <c r="F1274" s="92"/>
      <c r="G1274" s="87" t="s">
        <v>418</v>
      </c>
      <c r="H1274" s="96" t="s">
        <v>992</v>
      </c>
      <c r="I1274" s="87" t="s">
        <v>655</v>
      </c>
      <c r="J1274" s="68">
        <f>VLOOKUP($A1274,[1]전년동월vs전월vs당월!$A$994:$AA$1768,12,FALSE)</f>
        <v>5850</v>
      </c>
      <c r="K1274" s="68">
        <v>13400</v>
      </c>
      <c r="L1274" s="69" t="str">
        <f>VLOOKUP($A1274,공산품!$A288:$L1075,9,FALSE)</f>
        <v>-</v>
      </c>
      <c r="M1274" s="251" t="e">
        <f t="shared" si="252"/>
        <v>#VALUE!</v>
      </c>
      <c r="N1274" s="251" t="e">
        <f t="shared" si="253"/>
        <v>#VALUE!</v>
      </c>
      <c r="O1274" s="68" t="str">
        <f>VLOOKUP($A1274,[1]전년동월vs전월vs당월!$A$994:$AA$1768,17,FALSE)</f>
        <v>-</v>
      </c>
      <c r="P1274" s="68" t="s">
        <v>628</v>
      </c>
      <c r="Q1274" s="69" t="str">
        <f>VLOOKUP($A1274,공산품!$A288:$L1075,10,FALSE)</f>
        <v>-</v>
      </c>
      <c r="R1274" s="251" t="e">
        <f t="shared" si="254"/>
        <v>#VALUE!</v>
      </c>
      <c r="S1274" s="251" t="e">
        <f t="shared" si="255"/>
        <v>#VALUE!</v>
      </c>
      <c r="T1274" s="68" t="str">
        <f>VLOOKUP($A1274,[1]전년동월vs전월vs당월!$A$994:$AA$1768,22,FALSE)</f>
        <v>-</v>
      </c>
      <c r="U1274" s="68" t="s">
        <v>628</v>
      </c>
      <c r="V1274" s="69" t="str">
        <f>VLOOKUP($A1274,공산품!$A288:$L1075,11,FALSE)</f>
        <v>-</v>
      </c>
      <c r="W1274" s="251" t="e">
        <f t="shared" si="256"/>
        <v>#VALUE!</v>
      </c>
      <c r="X1274" s="251" t="e">
        <f t="shared" si="257"/>
        <v>#VALUE!</v>
      </c>
      <c r="Y1274" s="68" t="str">
        <f>VLOOKUP($A1274,[1]전년동월vs전월vs당월!$A$994:$AA$1768,27,FALSE)</f>
        <v>-</v>
      </c>
      <c r="Z1274" s="68">
        <v>5400</v>
      </c>
      <c r="AA1274" s="69">
        <f>VLOOKUP($A1274,공산품!$A288:$L1075,12,FALSE)</f>
        <v>5400</v>
      </c>
      <c r="AB1274" s="251" t="e">
        <f t="shared" si="258"/>
        <v>#VALUE!</v>
      </c>
      <c r="AC1274" s="251">
        <f t="shared" si="259"/>
        <v>0</v>
      </c>
      <c r="AD1274" s="83"/>
    </row>
    <row r="1275" spans="1:30" s="64" customFormat="1" ht="14.1" customHeight="1">
      <c r="A1275" s="64">
        <v>283</v>
      </c>
      <c r="B1275" s="16" t="str">
        <f t="shared" si="251"/>
        <v>액젓2.5kg멸치액젓하선정</v>
      </c>
      <c r="C1275" s="85">
        <v>71</v>
      </c>
      <c r="D1275" s="93" t="s">
        <v>442</v>
      </c>
      <c r="E1275" s="93" t="s">
        <v>993</v>
      </c>
      <c r="F1275" s="93"/>
      <c r="G1275" s="87" t="s">
        <v>114</v>
      </c>
      <c r="H1275" s="96" t="s">
        <v>994</v>
      </c>
      <c r="I1275" s="87" t="s">
        <v>406</v>
      </c>
      <c r="J1275" s="68">
        <f>VLOOKUP($A1275,[1]전년동월vs전월vs당월!$A$994:$AA$1768,12,FALSE)</f>
        <v>9000</v>
      </c>
      <c r="K1275" s="68">
        <v>6170</v>
      </c>
      <c r="L1275" s="69">
        <f>VLOOKUP($A1275,공산품!$A289:$L1076,9,FALSE)</f>
        <v>9000</v>
      </c>
      <c r="M1275" s="251">
        <f t="shared" si="252"/>
        <v>0</v>
      </c>
      <c r="N1275" s="251">
        <f t="shared" si="253"/>
        <v>45.86709886547812</v>
      </c>
      <c r="O1275" s="68">
        <f>VLOOKUP($A1275,[1]전년동월vs전월vs당월!$A$994:$AA$1768,17,FALSE)</f>
        <v>10000</v>
      </c>
      <c r="P1275" s="68">
        <v>7400</v>
      </c>
      <c r="Q1275" s="69">
        <f>VLOOKUP($A1275,공산품!$A289:$L1076,10,FALSE)</f>
        <v>7400</v>
      </c>
      <c r="R1275" s="251">
        <f t="shared" si="254"/>
        <v>-26</v>
      </c>
      <c r="S1275" s="251">
        <f t="shared" si="255"/>
        <v>0</v>
      </c>
      <c r="T1275" s="68">
        <f>VLOOKUP($A1275,[1]전년동월vs전월vs당월!$A$994:$AA$1768,22,FALSE)</f>
        <v>13600</v>
      </c>
      <c r="U1275" s="68">
        <v>13780</v>
      </c>
      <c r="V1275" s="69">
        <f>VLOOKUP($A1275,공산품!$A289:$L1076,11,FALSE)</f>
        <v>13780</v>
      </c>
      <c r="W1275" s="251">
        <f t="shared" si="256"/>
        <v>1.3235294117647058</v>
      </c>
      <c r="X1275" s="251">
        <f t="shared" si="257"/>
        <v>0</v>
      </c>
      <c r="Y1275" s="68">
        <f>VLOOKUP($A1275,[1]전년동월vs전월vs당월!$A$994:$AA$1768,27,FALSE)</f>
        <v>9350</v>
      </c>
      <c r="Z1275" s="68">
        <v>9350</v>
      </c>
      <c r="AA1275" s="69">
        <f>VLOOKUP($A1275,공산품!$A289:$L1076,12,FALSE)</f>
        <v>9350</v>
      </c>
      <c r="AB1275" s="251">
        <f t="shared" si="258"/>
        <v>0</v>
      </c>
      <c r="AC1275" s="251">
        <f t="shared" si="259"/>
        <v>0</v>
      </c>
      <c r="AD1275" s="83"/>
    </row>
    <row r="1276" spans="1:30" s="64" customFormat="1" ht="14.1" customHeight="1">
      <c r="A1276" s="64">
        <v>284</v>
      </c>
      <c r="B1276" s="16" t="str">
        <f t="shared" si="251"/>
        <v>액젓500ml멸치액젓하선정</v>
      </c>
      <c r="C1276" s="85"/>
      <c r="D1276" s="93" t="s">
        <v>442</v>
      </c>
      <c r="E1276" s="93" t="s">
        <v>993</v>
      </c>
      <c r="F1276" s="93"/>
      <c r="G1276" s="87" t="s">
        <v>288</v>
      </c>
      <c r="H1276" s="96" t="s">
        <v>994</v>
      </c>
      <c r="I1276" s="87" t="s">
        <v>406</v>
      </c>
      <c r="J1276" s="68">
        <f>VLOOKUP($A1276,[1]전년동월vs전월vs당월!$A$994:$AA$1768,12,FALSE)</f>
        <v>2440</v>
      </c>
      <c r="K1276" s="68">
        <v>2440</v>
      </c>
      <c r="L1276" s="69">
        <f>VLOOKUP($A1276,공산품!$A290:$L1077,9,FALSE)</f>
        <v>2500</v>
      </c>
      <c r="M1276" s="251">
        <f t="shared" si="252"/>
        <v>2.459016393442623</v>
      </c>
      <c r="N1276" s="251">
        <f t="shared" si="253"/>
        <v>2.459016393442623</v>
      </c>
      <c r="O1276" s="68">
        <f>VLOOKUP($A1276,[1]전년동월vs전월vs당월!$A$994:$AA$1768,17,FALSE)</f>
        <v>2200</v>
      </c>
      <c r="P1276" s="68">
        <v>2200</v>
      </c>
      <c r="Q1276" s="69">
        <f>VLOOKUP($A1276,공산품!$A290:$L1077,10,FALSE)</f>
        <v>2200</v>
      </c>
      <c r="R1276" s="251">
        <f t="shared" si="254"/>
        <v>0</v>
      </c>
      <c r="S1276" s="251">
        <f t="shared" si="255"/>
        <v>0</v>
      </c>
      <c r="T1276" s="68">
        <f>VLOOKUP($A1276,[1]전년동월vs전월vs당월!$A$994:$AA$1768,22,FALSE)</f>
        <v>3410</v>
      </c>
      <c r="U1276" s="68">
        <v>2160</v>
      </c>
      <c r="V1276" s="69">
        <f>VLOOKUP($A1276,공산품!$A290:$L1077,11,FALSE)</f>
        <v>2160</v>
      </c>
      <c r="W1276" s="251">
        <f t="shared" si="256"/>
        <v>-36.656891495601172</v>
      </c>
      <c r="X1276" s="251">
        <f t="shared" si="257"/>
        <v>0</v>
      </c>
      <c r="Y1276" s="68">
        <f>VLOOKUP($A1276,[1]전년동월vs전월vs당월!$A$994:$AA$1768,27,FALSE)</f>
        <v>2500</v>
      </c>
      <c r="Z1276" s="68">
        <v>2500</v>
      </c>
      <c r="AA1276" s="69">
        <f>VLOOKUP($A1276,공산품!$A290:$L1077,12,FALSE)</f>
        <v>2500</v>
      </c>
      <c r="AB1276" s="251">
        <f t="shared" si="258"/>
        <v>0</v>
      </c>
      <c r="AC1276" s="251">
        <f t="shared" si="259"/>
        <v>0</v>
      </c>
      <c r="AD1276" s="83"/>
    </row>
    <row r="1277" spans="1:30" s="64" customFormat="1" ht="14.1" customHeight="1">
      <c r="A1277" s="64">
        <v>285</v>
      </c>
      <c r="B1277" s="16" t="str">
        <f t="shared" si="251"/>
        <v>액젓500ml까나리액젓청정원</v>
      </c>
      <c r="C1277" s="85"/>
      <c r="D1277" s="93" t="s">
        <v>442</v>
      </c>
      <c r="E1277" s="93" t="s">
        <v>993</v>
      </c>
      <c r="F1277" s="93"/>
      <c r="G1277" s="87" t="s">
        <v>288</v>
      </c>
      <c r="H1277" s="96" t="s">
        <v>995</v>
      </c>
      <c r="I1277" s="87" t="s">
        <v>655</v>
      </c>
      <c r="J1277" s="68">
        <f>VLOOKUP($A1277,[1]전년동월vs전월vs당월!$A$994:$AA$1768,12,FALSE)</f>
        <v>2070</v>
      </c>
      <c r="K1277" s="68" t="s">
        <v>628</v>
      </c>
      <c r="L1277" s="69" t="str">
        <f>VLOOKUP($A1277,공산품!$A291:$L1078,9,FALSE)</f>
        <v>-</v>
      </c>
      <c r="M1277" s="251" t="e">
        <f t="shared" si="252"/>
        <v>#VALUE!</v>
      </c>
      <c r="N1277" s="251" t="e">
        <f t="shared" si="253"/>
        <v>#VALUE!</v>
      </c>
      <c r="O1277" s="68">
        <f>VLOOKUP($A1277,[1]전년동월vs전월vs당월!$A$994:$AA$1768,17,FALSE)</f>
        <v>2300</v>
      </c>
      <c r="P1277" s="68">
        <v>2300</v>
      </c>
      <c r="Q1277" s="69">
        <f>VLOOKUP($A1277,공산품!$A291:$L1078,10,FALSE)</f>
        <v>2300</v>
      </c>
      <c r="R1277" s="251">
        <f t="shared" si="254"/>
        <v>0</v>
      </c>
      <c r="S1277" s="251">
        <f t="shared" si="255"/>
        <v>0</v>
      </c>
      <c r="T1277" s="68">
        <f>VLOOKUP($A1277,[1]전년동월vs전월vs당월!$A$994:$AA$1768,22,FALSE)</f>
        <v>2140</v>
      </c>
      <c r="U1277" s="68">
        <v>2140</v>
      </c>
      <c r="V1277" s="69">
        <f>VLOOKUP($A1277,공산품!$A291:$L1078,11,FALSE)</f>
        <v>2200</v>
      </c>
      <c r="W1277" s="251">
        <f t="shared" si="256"/>
        <v>2.8037383177570092</v>
      </c>
      <c r="X1277" s="251">
        <f t="shared" si="257"/>
        <v>2.8037383177570092</v>
      </c>
      <c r="Y1277" s="68">
        <f>VLOOKUP($A1277,[1]전년동월vs전월vs당월!$A$994:$AA$1768,27,FALSE)</f>
        <v>2250</v>
      </c>
      <c r="Z1277" s="68">
        <v>2250</v>
      </c>
      <c r="AA1277" s="69">
        <f>VLOOKUP($A1277,공산품!$A291:$L1078,12,FALSE)</f>
        <v>2250</v>
      </c>
      <c r="AB1277" s="251">
        <f t="shared" si="258"/>
        <v>0</v>
      </c>
      <c r="AC1277" s="251">
        <f t="shared" si="259"/>
        <v>0</v>
      </c>
      <c r="AD1277" s="83"/>
    </row>
    <row r="1278" spans="1:30" s="64" customFormat="1" ht="14.1" customHeight="1">
      <c r="A1278" s="64">
        <v>286</v>
      </c>
      <c r="B1278" s="16" t="str">
        <f t="shared" si="251"/>
        <v>액젓500ml멸치액젓청정원</v>
      </c>
      <c r="C1278" s="85"/>
      <c r="D1278" s="93" t="s">
        <v>442</v>
      </c>
      <c r="E1278" s="93" t="s">
        <v>993</v>
      </c>
      <c r="F1278" s="93"/>
      <c r="G1278" s="87" t="s">
        <v>288</v>
      </c>
      <c r="H1278" s="96" t="s">
        <v>994</v>
      </c>
      <c r="I1278" s="87" t="s">
        <v>655</v>
      </c>
      <c r="J1278" s="68">
        <f>VLOOKUP($A1278,[1]전년동월vs전월vs당월!$A$994:$AA$1768,12,FALSE)</f>
        <v>1670</v>
      </c>
      <c r="K1278" s="68" t="s">
        <v>628</v>
      </c>
      <c r="L1278" s="69">
        <f>VLOOKUP($A1278,공산품!$A292:$L1079,9,FALSE)</f>
        <v>1670</v>
      </c>
      <c r="M1278" s="251">
        <f t="shared" si="252"/>
        <v>0</v>
      </c>
      <c r="N1278" s="251" t="e">
        <f t="shared" si="253"/>
        <v>#VALUE!</v>
      </c>
      <c r="O1278" s="68">
        <f>VLOOKUP($A1278,[1]전년동월vs전월vs당월!$A$994:$AA$1768,17,FALSE)</f>
        <v>2100</v>
      </c>
      <c r="P1278" s="68">
        <v>2100</v>
      </c>
      <c r="Q1278" s="69">
        <f>VLOOKUP($A1278,공산품!$A292:$L1079,10,FALSE)</f>
        <v>2100</v>
      </c>
      <c r="R1278" s="251">
        <f t="shared" si="254"/>
        <v>0</v>
      </c>
      <c r="S1278" s="251">
        <f t="shared" si="255"/>
        <v>0</v>
      </c>
      <c r="T1278" s="68">
        <f>VLOOKUP($A1278,[1]전년동월vs전월vs당월!$A$994:$AA$1768,22,FALSE)</f>
        <v>1850</v>
      </c>
      <c r="U1278" s="68">
        <v>1800</v>
      </c>
      <c r="V1278" s="69">
        <f>VLOOKUP($A1278,공산품!$A292:$L1079,11,FALSE)</f>
        <v>1800</v>
      </c>
      <c r="W1278" s="251">
        <f t="shared" si="256"/>
        <v>-2.7027027027027026</v>
      </c>
      <c r="X1278" s="251">
        <f t="shared" si="257"/>
        <v>0</v>
      </c>
      <c r="Y1278" s="68">
        <f>VLOOKUP($A1278,[1]전년동월vs전월vs당월!$A$994:$AA$1768,27,FALSE)</f>
        <v>1900</v>
      </c>
      <c r="Z1278" s="68">
        <v>1900</v>
      </c>
      <c r="AA1278" s="69">
        <f>VLOOKUP($A1278,공산품!$A292:$L1079,12,FALSE)</f>
        <v>1900</v>
      </c>
      <c r="AB1278" s="251">
        <f t="shared" si="258"/>
        <v>0</v>
      </c>
      <c r="AC1278" s="251">
        <f t="shared" si="259"/>
        <v>0</v>
      </c>
      <c r="AD1278" s="83"/>
    </row>
    <row r="1279" spans="1:30" s="64" customFormat="1" ht="14.1" customHeight="1">
      <c r="A1279" s="64">
        <v>287</v>
      </c>
      <c r="B1279" s="16" t="str">
        <f t="shared" si="251"/>
        <v>액젓500ml멸치액체육젓하선정</v>
      </c>
      <c r="C1279" s="85"/>
      <c r="D1279" s="93" t="s">
        <v>442</v>
      </c>
      <c r="E1279" s="93" t="s">
        <v>993</v>
      </c>
      <c r="F1279" s="93"/>
      <c r="G1279" s="87" t="s">
        <v>288</v>
      </c>
      <c r="H1279" s="96" t="s">
        <v>996</v>
      </c>
      <c r="I1279" s="87" t="s">
        <v>406</v>
      </c>
      <c r="J1279" s="68">
        <f>VLOOKUP($A1279,[1]전년동월vs전월vs당월!$A$994:$AA$1768,12,FALSE)</f>
        <v>2440</v>
      </c>
      <c r="K1279" s="68">
        <v>2440</v>
      </c>
      <c r="L1279" s="69">
        <f>VLOOKUP($A1279,공산품!$A293:$L1080,9,FALSE)</f>
        <v>2680</v>
      </c>
      <c r="M1279" s="251">
        <f t="shared" si="252"/>
        <v>9.8360655737704921</v>
      </c>
      <c r="N1279" s="251">
        <f t="shared" si="253"/>
        <v>9.8360655737704921</v>
      </c>
      <c r="O1279" s="68">
        <f>VLOOKUP($A1279,[1]전년동월vs전월vs당월!$A$994:$AA$1768,17,FALSE)</f>
        <v>1950</v>
      </c>
      <c r="P1279" s="68" t="s">
        <v>628</v>
      </c>
      <c r="Q1279" s="69" t="str">
        <f>VLOOKUP($A1279,공산품!$A293:$L1080,10,FALSE)</f>
        <v>-</v>
      </c>
      <c r="R1279" s="251" t="e">
        <f t="shared" si="254"/>
        <v>#VALUE!</v>
      </c>
      <c r="S1279" s="251" t="e">
        <f t="shared" si="255"/>
        <v>#VALUE!</v>
      </c>
      <c r="T1279" s="68" t="str">
        <f>VLOOKUP($A1279,[1]전년동월vs전월vs당월!$A$994:$AA$1768,22,FALSE)</f>
        <v>-</v>
      </c>
      <c r="U1279" s="68" t="s">
        <v>628</v>
      </c>
      <c r="V1279" s="69" t="str">
        <f>VLOOKUP($A1279,공산품!$A293:$L1080,11,FALSE)</f>
        <v>-</v>
      </c>
      <c r="W1279" s="251" t="e">
        <f t="shared" si="256"/>
        <v>#VALUE!</v>
      </c>
      <c r="X1279" s="251" t="e">
        <f t="shared" si="257"/>
        <v>#VALUE!</v>
      </c>
      <c r="Y1279" s="68" t="str">
        <f>VLOOKUP($A1279,[1]전년동월vs전월vs당월!$A$994:$AA$1768,27,FALSE)</f>
        <v>-</v>
      </c>
      <c r="Z1279" s="68" t="s">
        <v>628</v>
      </c>
      <c r="AA1279" s="69" t="str">
        <f>VLOOKUP($A1279,공산품!$A293:$L1080,12,FALSE)</f>
        <v>-</v>
      </c>
      <c r="AB1279" s="251" t="e">
        <f t="shared" si="258"/>
        <v>#VALUE!</v>
      </c>
      <c r="AC1279" s="251" t="e">
        <f t="shared" si="259"/>
        <v>#VALUE!</v>
      </c>
      <c r="AD1279" s="83"/>
    </row>
    <row r="1280" spans="1:30" s="64" customFormat="1" ht="14.1" customHeight="1">
      <c r="A1280" s="64">
        <v>288</v>
      </c>
      <c r="B1280" s="16" t="str">
        <f t="shared" si="251"/>
        <v>액젓900ml참치액한라</v>
      </c>
      <c r="C1280" s="106"/>
      <c r="D1280" s="93" t="s">
        <v>442</v>
      </c>
      <c r="E1280" s="93" t="s">
        <v>993</v>
      </c>
      <c r="F1280" s="93"/>
      <c r="G1280" s="87" t="s">
        <v>289</v>
      </c>
      <c r="H1280" s="96" t="s">
        <v>997</v>
      </c>
      <c r="I1280" s="87" t="s">
        <v>998</v>
      </c>
      <c r="J1280" s="68" t="str">
        <f>VLOOKUP($A1280,[1]전년동월vs전월vs당월!$A$994:$AA$1768,12,FALSE)</f>
        <v>-</v>
      </c>
      <c r="K1280" s="68" t="s">
        <v>628</v>
      </c>
      <c r="L1280" s="69" t="str">
        <f>VLOOKUP($A1280,공산품!$A294:$L1081,9,FALSE)</f>
        <v>-</v>
      </c>
      <c r="M1280" s="251" t="e">
        <f t="shared" si="252"/>
        <v>#VALUE!</v>
      </c>
      <c r="N1280" s="251" t="e">
        <f t="shared" si="253"/>
        <v>#VALUE!</v>
      </c>
      <c r="O1280" s="68">
        <f>VLOOKUP($A1280,[1]전년동월vs전월vs당월!$A$994:$AA$1768,17,FALSE)</f>
        <v>12000</v>
      </c>
      <c r="P1280" s="68">
        <v>12000</v>
      </c>
      <c r="Q1280" s="69">
        <f>VLOOKUP($A1280,공산품!$A294:$L1081,10,FALSE)</f>
        <v>12000</v>
      </c>
      <c r="R1280" s="251">
        <f t="shared" si="254"/>
        <v>0</v>
      </c>
      <c r="S1280" s="251">
        <f t="shared" si="255"/>
        <v>0</v>
      </c>
      <c r="T1280" s="68">
        <f>VLOOKUP($A1280,[1]전년동월vs전월vs당월!$A$994:$AA$1768,22,FALSE)</f>
        <v>11000</v>
      </c>
      <c r="U1280" s="68">
        <v>11000</v>
      </c>
      <c r="V1280" s="69">
        <f>VLOOKUP($A1280,공산품!$A294:$L1081,11,FALSE)</f>
        <v>11000</v>
      </c>
      <c r="W1280" s="251">
        <f t="shared" si="256"/>
        <v>0</v>
      </c>
      <c r="X1280" s="251">
        <f t="shared" si="257"/>
        <v>0</v>
      </c>
      <c r="Y1280" s="68">
        <f>VLOOKUP($A1280,[1]전년동월vs전월vs당월!$A$994:$AA$1768,27,FALSE)</f>
        <v>11000</v>
      </c>
      <c r="Z1280" s="68">
        <v>11000</v>
      </c>
      <c r="AA1280" s="69">
        <f>VLOOKUP($A1280,공산품!$A294:$L1081,12,FALSE)</f>
        <v>11000</v>
      </c>
      <c r="AB1280" s="251">
        <f t="shared" si="258"/>
        <v>0</v>
      </c>
      <c r="AC1280" s="251">
        <f t="shared" si="259"/>
        <v>0</v>
      </c>
      <c r="AD1280" s="83"/>
    </row>
    <row r="1281" spans="1:30" s="64" customFormat="1" ht="14.1" customHeight="1">
      <c r="A1281" s="64">
        <v>289</v>
      </c>
      <c r="B1281" s="16" t="str">
        <f t="shared" si="251"/>
        <v>액젓L멸치액젓청정원</v>
      </c>
      <c r="C1281" s="85"/>
      <c r="D1281" s="93" t="s">
        <v>442</v>
      </c>
      <c r="E1281" s="93" t="s">
        <v>993</v>
      </c>
      <c r="F1281" s="93"/>
      <c r="G1281" s="87" t="s">
        <v>999</v>
      </c>
      <c r="H1281" s="96" t="s">
        <v>994</v>
      </c>
      <c r="I1281" s="87" t="s">
        <v>655</v>
      </c>
      <c r="J1281" s="68">
        <f>VLOOKUP($A1281,[1]전년동월vs전월vs당월!$A$994:$AA$1768,12,FALSE)</f>
        <v>3150</v>
      </c>
      <c r="K1281" s="68">
        <v>3150</v>
      </c>
      <c r="L1281" s="69">
        <f>VLOOKUP($A1281,공산품!$A295:$L1082,9,FALSE)</f>
        <v>3150</v>
      </c>
      <c r="M1281" s="251">
        <f t="shared" si="252"/>
        <v>0</v>
      </c>
      <c r="N1281" s="251">
        <f t="shared" si="253"/>
        <v>0</v>
      </c>
      <c r="O1281" s="68">
        <f>VLOOKUP($A1281,[1]전년동월vs전월vs당월!$A$994:$AA$1768,17,FALSE)</f>
        <v>3500</v>
      </c>
      <c r="P1281" s="68">
        <v>3500</v>
      </c>
      <c r="Q1281" s="69">
        <f>VLOOKUP($A1281,공산품!$A295:$L1082,10,FALSE)</f>
        <v>3500</v>
      </c>
      <c r="R1281" s="251">
        <f t="shared" si="254"/>
        <v>0</v>
      </c>
      <c r="S1281" s="251">
        <f t="shared" si="255"/>
        <v>0</v>
      </c>
      <c r="T1281" s="68">
        <f>VLOOKUP($A1281,[1]전년동월vs전월vs당월!$A$994:$AA$1768,22,FALSE)</f>
        <v>3600</v>
      </c>
      <c r="U1281" s="68">
        <v>3040</v>
      </c>
      <c r="V1281" s="69">
        <f>VLOOKUP($A1281,공산품!$A295:$L1082,11,FALSE)</f>
        <v>3040</v>
      </c>
      <c r="W1281" s="251">
        <f t="shared" si="256"/>
        <v>-15.555555555555555</v>
      </c>
      <c r="X1281" s="251">
        <f t="shared" si="257"/>
        <v>0</v>
      </c>
      <c r="Y1281" s="68">
        <f>VLOOKUP($A1281,[1]전년동월vs전월vs당월!$A$994:$AA$1768,27,FALSE)</f>
        <v>3400</v>
      </c>
      <c r="Z1281" s="68">
        <v>3400</v>
      </c>
      <c r="AA1281" s="69">
        <f>VLOOKUP($A1281,공산품!$A295:$L1082,12,FALSE)</f>
        <v>3400</v>
      </c>
      <c r="AB1281" s="251">
        <f t="shared" si="258"/>
        <v>0</v>
      </c>
      <c r="AC1281" s="251">
        <f t="shared" si="259"/>
        <v>0</v>
      </c>
      <c r="AD1281" s="83"/>
    </row>
    <row r="1282" spans="1:30" s="64" customFormat="1" ht="14.1" customHeight="1">
      <c r="A1282" s="64">
        <v>290</v>
      </c>
      <c r="B1282" s="16" t="str">
        <f t="shared" si="251"/>
        <v>액젓L까나리액젓청정원</v>
      </c>
      <c r="C1282" s="85"/>
      <c r="D1282" s="93" t="s">
        <v>442</v>
      </c>
      <c r="E1282" s="93" t="s">
        <v>993</v>
      </c>
      <c r="F1282" s="104"/>
      <c r="G1282" s="87" t="s">
        <v>999</v>
      </c>
      <c r="H1282" s="96" t="s">
        <v>995</v>
      </c>
      <c r="I1282" s="87" t="s">
        <v>655</v>
      </c>
      <c r="J1282" s="68">
        <f>VLOOKUP($A1282,[1]전년동월vs전월vs당월!$A$994:$AA$1768,12,FALSE)</f>
        <v>3800</v>
      </c>
      <c r="K1282" s="68">
        <v>3800</v>
      </c>
      <c r="L1282" s="69">
        <f>VLOOKUP($A1282,공산품!$A296:$L1083,9,FALSE)</f>
        <v>3800</v>
      </c>
      <c r="M1282" s="251">
        <f t="shared" si="252"/>
        <v>0</v>
      </c>
      <c r="N1282" s="251">
        <f t="shared" si="253"/>
        <v>0</v>
      </c>
      <c r="O1282" s="68">
        <f>VLOOKUP($A1282,[1]전년동월vs전월vs당월!$A$994:$AA$1768,17,FALSE)</f>
        <v>3950</v>
      </c>
      <c r="P1282" s="68">
        <v>3950</v>
      </c>
      <c r="Q1282" s="69">
        <f>VLOOKUP($A1282,공산품!$A296:$L1083,10,FALSE)</f>
        <v>3950</v>
      </c>
      <c r="R1282" s="251">
        <f t="shared" si="254"/>
        <v>0</v>
      </c>
      <c r="S1282" s="251">
        <f t="shared" si="255"/>
        <v>0</v>
      </c>
      <c r="T1282" s="68">
        <f>VLOOKUP($A1282,[1]전년동월vs전월vs당월!$A$994:$AA$1768,22,FALSE)</f>
        <v>4270</v>
      </c>
      <c r="U1282" s="68" t="s">
        <v>628</v>
      </c>
      <c r="V1282" s="69">
        <f>VLOOKUP($A1282,공산품!$A296:$L1083,11,FALSE)</f>
        <v>4400</v>
      </c>
      <c r="W1282" s="251">
        <f t="shared" si="256"/>
        <v>3.0444964871194378</v>
      </c>
      <c r="X1282" s="251" t="e">
        <f t="shared" si="257"/>
        <v>#VALUE!</v>
      </c>
      <c r="Y1282" s="68">
        <f>VLOOKUP($A1282,[1]전년동월vs전월vs당월!$A$994:$AA$1768,27,FALSE)</f>
        <v>4100</v>
      </c>
      <c r="Z1282" s="68">
        <v>4100</v>
      </c>
      <c r="AA1282" s="69">
        <f>VLOOKUP($A1282,공산품!$A296:$L1083,12,FALSE)</f>
        <v>4100</v>
      </c>
      <c r="AB1282" s="251">
        <f t="shared" si="258"/>
        <v>0</v>
      </c>
      <c r="AC1282" s="251">
        <f t="shared" si="259"/>
        <v>0</v>
      </c>
      <c r="AD1282" s="83"/>
    </row>
    <row r="1283" spans="1:30" s="64" customFormat="1" ht="14.1" customHeight="1">
      <c r="A1283" s="64">
        <v>291</v>
      </c>
      <c r="B1283" s="16" t="str">
        <f t="shared" si="251"/>
        <v>액젓L멸치액젓하선정</v>
      </c>
      <c r="C1283" s="85"/>
      <c r="D1283" s="93" t="s">
        <v>442</v>
      </c>
      <c r="E1283" s="93" t="s">
        <v>993</v>
      </c>
      <c r="F1283" s="93"/>
      <c r="G1283" s="87" t="s">
        <v>999</v>
      </c>
      <c r="H1283" s="96" t="s">
        <v>994</v>
      </c>
      <c r="I1283" s="87" t="s">
        <v>406</v>
      </c>
      <c r="J1283" s="68">
        <f>VLOOKUP($A1283,[1]전년동월vs전월vs당월!$A$994:$AA$1768,12,FALSE)</f>
        <v>4130</v>
      </c>
      <c r="K1283" s="68">
        <v>4130</v>
      </c>
      <c r="L1283" s="69">
        <f>VLOOKUP($A1283,공산품!$A297:$L1084,9,FALSE)</f>
        <v>4700</v>
      </c>
      <c r="M1283" s="251">
        <f t="shared" si="252"/>
        <v>13.801452784503631</v>
      </c>
      <c r="N1283" s="251">
        <f t="shared" si="253"/>
        <v>13.801452784503631</v>
      </c>
      <c r="O1283" s="68">
        <f>VLOOKUP($A1283,[1]전년동월vs전월vs당월!$A$994:$AA$1768,17,FALSE)</f>
        <v>3700</v>
      </c>
      <c r="P1283" s="68">
        <v>3700</v>
      </c>
      <c r="Q1283" s="69">
        <f>VLOOKUP($A1283,공산품!$A297:$L1084,10,FALSE)</f>
        <v>3700</v>
      </c>
      <c r="R1283" s="251">
        <f t="shared" si="254"/>
        <v>0</v>
      </c>
      <c r="S1283" s="251">
        <f t="shared" si="255"/>
        <v>0</v>
      </c>
      <c r="T1283" s="68">
        <f>VLOOKUP($A1283,[1]전년동월vs전월vs당월!$A$994:$AA$1768,22,FALSE)</f>
        <v>5510</v>
      </c>
      <c r="U1283" s="68" t="s">
        <v>628</v>
      </c>
      <c r="V1283" s="69">
        <f>VLOOKUP($A1283,공산품!$A297:$L1084,11,FALSE)</f>
        <v>4320</v>
      </c>
      <c r="W1283" s="251">
        <f t="shared" si="256"/>
        <v>-21.597096188747731</v>
      </c>
      <c r="X1283" s="251" t="e">
        <f t="shared" si="257"/>
        <v>#VALUE!</v>
      </c>
      <c r="Y1283" s="68">
        <f>VLOOKUP($A1283,[1]전년동월vs전월vs당월!$A$994:$AA$1768,27,FALSE)</f>
        <v>4320</v>
      </c>
      <c r="Z1283" s="68">
        <v>4320</v>
      </c>
      <c r="AA1283" s="69">
        <f>VLOOKUP($A1283,공산품!$A297:$L1084,12,FALSE)</f>
        <v>4320</v>
      </c>
      <c r="AB1283" s="251">
        <f t="shared" si="258"/>
        <v>0</v>
      </c>
      <c r="AC1283" s="251">
        <f t="shared" si="259"/>
        <v>0</v>
      </c>
      <c r="AD1283" s="83"/>
    </row>
    <row r="1284" spans="1:30" s="64" customFormat="1" ht="14.1" customHeight="1">
      <c r="A1284" s="64">
        <v>292</v>
      </c>
      <c r="B1284" s="16" t="str">
        <f t="shared" si="251"/>
        <v>액젓L까나리액젓하선정</v>
      </c>
      <c r="C1284" s="85"/>
      <c r="D1284" s="93" t="s">
        <v>442</v>
      </c>
      <c r="E1284" s="93" t="s">
        <v>993</v>
      </c>
      <c r="F1284" s="104"/>
      <c r="G1284" s="87" t="s">
        <v>999</v>
      </c>
      <c r="H1284" s="96" t="s">
        <v>995</v>
      </c>
      <c r="I1284" s="87" t="s">
        <v>406</v>
      </c>
      <c r="J1284" s="68">
        <f>VLOOKUP($A1284,[1]전년동월vs전월vs당월!$A$994:$AA$1768,12,FALSE)</f>
        <v>4250</v>
      </c>
      <c r="K1284" s="68">
        <v>4250</v>
      </c>
      <c r="L1284" s="69">
        <f>VLOOKUP($A1284,공산품!$A298:$L1085,9,FALSE)</f>
        <v>4250</v>
      </c>
      <c r="M1284" s="251">
        <f t="shared" si="252"/>
        <v>0</v>
      </c>
      <c r="N1284" s="251">
        <f t="shared" si="253"/>
        <v>0</v>
      </c>
      <c r="O1284" s="68">
        <f>VLOOKUP($A1284,[1]전년동월vs전월vs당월!$A$994:$AA$1768,17,FALSE)</f>
        <v>3900</v>
      </c>
      <c r="P1284" s="68">
        <v>3900</v>
      </c>
      <c r="Q1284" s="69">
        <f>VLOOKUP($A1284,공산품!$A298:$L1085,10,FALSE)</f>
        <v>3900</v>
      </c>
      <c r="R1284" s="251">
        <f t="shared" si="254"/>
        <v>0</v>
      </c>
      <c r="S1284" s="251">
        <f t="shared" si="255"/>
        <v>0</v>
      </c>
      <c r="T1284" s="68">
        <f>VLOOKUP($A1284,[1]전년동월vs전월vs당월!$A$994:$AA$1768,22,FALSE)</f>
        <v>3800</v>
      </c>
      <c r="U1284" s="68">
        <v>3800</v>
      </c>
      <c r="V1284" s="69">
        <f>VLOOKUP($A1284,공산품!$A298:$L1085,11,FALSE)</f>
        <v>4440</v>
      </c>
      <c r="W1284" s="251">
        <f t="shared" si="256"/>
        <v>16.842105263157894</v>
      </c>
      <c r="X1284" s="251">
        <f t="shared" si="257"/>
        <v>16.842105263157894</v>
      </c>
      <c r="Y1284" s="68">
        <f>VLOOKUP($A1284,[1]전년동월vs전월vs당월!$A$994:$AA$1768,27,FALSE)</f>
        <v>4440</v>
      </c>
      <c r="Z1284" s="68">
        <v>4440</v>
      </c>
      <c r="AA1284" s="69">
        <f>VLOOKUP($A1284,공산품!$A298:$L1085,12,FALSE)</f>
        <v>4440</v>
      </c>
      <c r="AB1284" s="251">
        <f t="shared" si="258"/>
        <v>0</v>
      </c>
      <c r="AC1284" s="251">
        <f t="shared" si="259"/>
        <v>0</v>
      </c>
      <c r="AD1284" s="83"/>
    </row>
    <row r="1285" spans="1:30" s="64" customFormat="1" ht="14.1" customHeight="1">
      <c r="A1285" s="64">
        <v>293</v>
      </c>
      <c r="B1285" s="16" t="str">
        <f t="shared" si="251"/>
        <v>액젓/해찬들L멸치액젓해찬들</v>
      </c>
      <c r="C1285" s="85"/>
      <c r="D1285" s="93" t="s">
        <v>442</v>
      </c>
      <c r="E1285" s="93" t="s">
        <v>993</v>
      </c>
      <c r="F1285" s="93" t="s">
        <v>1000</v>
      </c>
      <c r="G1285" s="87" t="s">
        <v>999</v>
      </c>
      <c r="H1285" s="96" t="s">
        <v>994</v>
      </c>
      <c r="I1285" s="87" t="s">
        <v>1001</v>
      </c>
      <c r="J1285" s="68" t="str">
        <f>VLOOKUP($A1285,[1]전년동월vs전월vs당월!$A$994:$AA$1768,12,FALSE)</f>
        <v>-</v>
      </c>
      <c r="K1285" s="68" t="s">
        <v>628</v>
      </c>
      <c r="L1285" s="69" t="str">
        <f>VLOOKUP($A1285,공산품!$A299:$L1086,9,FALSE)</f>
        <v>-</v>
      </c>
      <c r="M1285" s="251" t="e">
        <f t="shared" si="252"/>
        <v>#VALUE!</v>
      </c>
      <c r="N1285" s="251" t="e">
        <f t="shared" si="253"/>
        <v>#VALUE!</v>
      </c>
      <c r="O1285" s="68" t="str">
        <f>VLOOKUP($A1285,[1]전년동월vs전월vs당월!$A$994:$AA$1768,17,FALSE)</f>
        <v>-</v>
      </c>
      <c r="P1285" s="68" t="s">
        <v>628</v>
      </c>
      <c r="Q1285" s="69" t="str">
        <f>VLOOKUP($A1285,공산품!$A299:$L1086,10,FALSE)</f>
        <v>-</v>
      </c>
      <c r="R1285" s="251" t="e">
        <f t="shared" si="254"/>
        <v>#VALUE!</v>
      </c>
      <c r="S1285" s="251" t="e">
        <f t="shared" si="255"/>
        <v>#VALUE!</v>
      </c>
      <c r="T1285" s="68" t="str">
        <f>VLOOKUP($A1285,[1]전년동월vs전월vs당월!$A$994:$AA$1768,22,FALSE)</f>
        <v>-</v>
      </c>
      <c r="U1285" s="68" t="s">
        <v>628</v>
      </c>
      <c r="V1285" s="69" t="str">
        <f>VLOOKUP($A1285,공산품!$A299:$L1086,11,FALSE)</f>
        <v>-</v>
      </c>
      <c r="W1285" s="251" t="e">
        <f t="shared" si="256"/>
        <v>#VALUE!</v>
      </c>
      <c r="X1285" s="251" t="e">
        <f t="shared" si="257"/>
        <v>#VALUE!</v>
      </c>
      <c r="Y1285" s="68" t="str">
        <f>VLOOKUP($A1285,[1]전년동월vs전월vs당월!$A$994:$AA$1768,27,FALSE)</f>
        <v>-</v>
      </c>
      <c r="Z1285" s="68" t="s">
        <v>628</v>
      </c>
      <c r="AA1285" s="69" t="str">
        <f>VLOOKUP($A1285,공산품!$A299:$L1086,12,FALSE)</f>
        <v>-</v>
      </c>
      <c r="AB1285" s="251" t="e">
        <f t="shared" si="258"/>
        <v>#VALUE!</v>
      </c>
      <c r="AC1285" s="251" t="e">
        <f t="shared" si="259"/>
        <v>#VALUE!</v>
      </c>
      <c r="AD1285" s="83"/>
    </row>
    <row r="1286" spans="1:30" s="64" customFormat="1" ht="14.1" customHeight="1">
      <c r="A1286" s="64">
        <v>294</v>
      </c>
      <c r="B1286" s="16" t="str">
        <f t="shared" si="251"/>
        <v>어묵수입연육87/코주부kg홍도/백령도코주부</v>
      </c>
      <c r="C1286" s="85">
        <v>72</v>
      </c>
      <c r="D1286" s="93" t="s">
        <v>442</v>
      </c>
      <c r="E1286" s="93" t="s">
        <v>184</v>
      </c>
      <c r="F1286" s="93" t="s">
        <v>1002</v>
      </c>
      <c r="G1286" s="87" t="s">
        <v>418</v>
      </c>
      <c r="H1286" s="96" t="s">
        <v>1003</v>
      </c>
      <c r="I1286" s="87" t="s">
        <v>1004</v>
      </c>
      <c r="J1286" s="68" t="str">
        <f>VLOOKUP($A1286,[1]전년동월vs전월vs당월!$A$994:$AA$1768,12,FALSE)</f>
        <v>-</v>
      </c>
      <c r="K1286" s="68" t="s">
        <v>628</v>
      </c>
      <c r="L1286" s="69" t="str">
        <f>VLOOKUP($A1286,공산품!$A300:$L1087,9,FALSE)</f>
        <v>-</v>
      </c>
      <c r="M1286" s="251" t="e">
        <f t="shared" si="252"/>
        <v>#VALUE!</v>
      </c>
      <c r="N1286" s="251" t="e">
        <f t="shared" si="253"/>
        <v>#VALUE!</v>
      </c>
      <c r="O1286" s="68" t="str">
        <f>VLOOKUP($A1286,[1]전년동월vs전월vs당월!$A$994:$AA$1768,17,FALSE)</f>
        <v>-</v>
      </c>
      <c r="P1286" s="68" t="s">
        <v>628</v>
      </c>
      <c r="Q1286" s="69" t="str">
        <f>VLOOKUP($A1286,공산품!$A300:$L1087,10,FALSE)</f>
        <v>-</v>
      </c>
      <c r="R1286" s="251" t="e">
        <f t="shared" si="254"/>
        <v>#VALUE!</v>
      </c>
      <c r="S1286" s="251" t="e">
        <f t="shared" si="255"/>
        <v>#VALUE!</v>
      </c>
      <c r="T1286" s="68" t="str">
        <f>VLOOKUP($A1286,[1]전년동월vs전월vs당월!$A$994:$AA$1768,22,FALSE)</f>
        <v>-</v>
      </c>
      <c r="U1286" s="68" t="s">
        <v>628</v>
      </c>
      <c r="V1286" s="69" t="str">
        <f>VLOOKUP($A1286,공산품!$A300:$L1087,11,FALSE)</f>
        <v>-</v>
      </c>
      <c r="W1286" s="251" t="e">
        <f t="shared" si="256"/>
        <v>#VALUE!</v>
      </c>
      <c r="X1286" s="251" t="e">
        <f t="shared" si="257"/>
        <v>#VALUE!</v>
      </c>
      <c r="Y1286" s="68" t="str">
        <f>VLOOKUP($A1286,[1]전년동월vs전월vs당월!$A$994:$AA$1768,27,FALSE)</f>
        <v>-</v>
      </c>
      <c r="Z1286" s="68" t="s">
        <v>628</v>
      </c>
      <c r="AA1286" s="69" t="str">
        <f>VLOOKUP($A1286,공산품!$A300:$L1087,12,FALSE)</f>
        <v>-</v>
      </c>
      <c r="AB1286" s="251" t="e">
        <f t="shared" si="258"/>
        <v>#VALUE!</v>
      </c>
      <c r="AC1286" s="251" t="e">
        <f t="shared" si="259"/>
        <v>#VALUE!</v>
      </c>
      <c r="AD1286" s="83"/>
    </row>
    <row r="1287" spans="1:30" s="64" customFormat="1" ht="14.1" customHeight="1">
      <c r="A1287" s="64">
        <v>295</v>
      </c>
      <c r="B1287" s="16" t="str">
        <f t="shared" ref="B1287:B1350" si="260">E1287&amp;F1287&amp;G1287&amp;H1287&amp;I1287</f>
        <v>어묵/동원kg게맛살,개당28g동원</v>
      </c>
      <c r="C1287" s="85"/>
      <c r="D1287" s="93" t="s">
        <v>442</v>
      </c>
      <c r="E1287" s="93" t="s">
        <v>184</v>
      </c>
      <c r="F1287" s="93" t="s">
        <v>881</v>
      </c>
      <c r="G1287" s="87" t="s">
        <v>418</v>
      </c>
      <c r="H1287" s="96" t="s">
        <v>1005</v>
      </c>
      <c r="I1287" s="87" t="s">
        <v>382</v>
      </c>
      <c r="J1287" s="68">
        <f>VLOOKUP($A1287,[1]전년동월vs전월vs당월!$A$994:$AA$1768,12,FALSE)</f>
        <v>3600</v>
      </c>
      <c r="K1287" s="68">
        <v>3600</v>
      </c>
      <c r="L1287" s="69">
        <f>VLOOKUP($A1287,공산품!$A301:$L1088,9,FALSE)</f>
        <v>2980</v>
      </c>
      <c r="M1287" s="251">
        <f t="shared" si="252"/>
        <v>-17.222222222222221</v>
      </c>
      <c r="N1287" s="251">
        <f t="shared" si="253"/>
        <v>-17.222222222222221</v>
      </c>
      <c r="O1287" s="68" t="str">
        <f>VLOOKUP($A1287,[1]전년동월vs전월vs당월!$A$994:$AA$1768,17,FALSE)</f>
        <v>-</v>
      </c>
      <c r="P1287" s="68" t="s">
        <v>628</v>
      </c>
      <c r="Q1287" s="69" t="str">
        <f>VLOOKUP($A1287,공산품!$A301:$L1088,10,FALSE)</f>
        <v>-</v>
      </c>
      <c r="R1287" s="251" t="e">
        <f t="shared" si="254"/>
        <v>#VALUE!</v>
      </c>
      <c r="S1287" s="251" t="e">
        <f t="shared" si="255"/>
        <v>#VALUE!</v>
      </c>
      <c r="T1287" s="68">
        <f>VLOOKUP($A1287,[1]전년동월vs전월vs당월!$A$994:$AA$1768,22,FALSE)</f>
        <v>4960</v>
      </c>
      <c r="U1287" s="68">
        <v>4980</v>
      </c>
      <c r="V1287" s="69">
        <f>VLOOKUP($A1287,공산품!$A301:$L1088,11,FALSE)</f>
        <v>4980</v>
      </c>
      <c r="W1287" s="251">
        <f t="shared" si="256"/>
        <v>0.40322580645161288</v>
      </c>
      <c r="X1287" s="251">
        <f t="shared" si="257"/>
        <v>0</v>
      </c>
      <c r="Y1287" s="68">
        <f>VLOOKUP($A1287,[1]전년동월vs전월vs당월!$A$994:$AA$1768,27,FALSE)</f>
        <v>5980</v>
      </c>
      <c r="Z1287" s="68">
        <v>4480</v>
      </c>
      <c r="AA1287" s="69">
        <f>VLOOKUP($A1287,공산품!$A301:$L1088,12,FALSE)</f>
        <v>4480</v>
      </c>
      <c r="AB1287" s="251">
        <f t="shared" si="258"/>
        <v>-25.083612040133779</v>
      </c>
      <c r="AC1287" s="251">
        <f t="shared" si="259"/>
        <v>0</v>
      </c>
      <c r="AD1287" s="83"/>
    </row>
    <row r="1288" spans="1:30" s="64" customFormat="1" ht="14.1" customHeight="1">
      <c r="A1288" s="64">
        <v>296</v>
      </c>
      <c r="B1288" s="16" t="str">
        <f t="shared" si="260"/>
        <v>어묵kg게맛살삼호</v>
      </c>
      <c r="C1288" s="85"/>
      <c r="D1288" s="93" t="s">
        <v>442</v>
      </c>
      <c r="E1288" s="93" t="s">
        <v>184</v>
      </c>
      <c r="F1288" s="93"/>
      <c r="G1288" s="87" t="s">
        <v>418</v>
      </c>
      <c r="H1288" s="96" t="s">
        <v>185</v>
      </c>
      <c r="I1288" s="87" t="s">
        <v>1006</v>
      </c>
      <c r="J1288" s="68" t="str">
        <f>VLOOKUP($A1288,[1]전년동월vs전월vs당월!$A$994:$AA$1768,12,FALSE)</f>
        <v>-</v>
      </c>
      <c r="K1288" s="68" t="s">
        <v>628</v>
      </c>
      <c r="L1288" s="69" t="str">
        <f>VLOOKUP($A1288,공산품!$A302:$L1089,9,FALSE)</f>
        <v>-</v>
      </c>
      <c r="M1288" s="251" t="e">
        <f t="shared" si="252"/>
        <v>#VALUE!</v>
      </c>
      <c r="N1288" s="251" t="e">
        <f t="shared" si="253"/>
        <v>#VALUE!</v>
      </c>
      <c r="O1288" s="68" t="str">
        <f>VLOOKUP($A1288,[1]전년동월vs전월vs당월!$A$994:$AA$1768,17,FALSE)</f>
        <v>-</v>
      </c>
      <c r="P1288" s="68" t="s">
        <v>628</v>
      </c>
      <c r="Q1288" s="69">
        <f>VLOOKUP($A1288,공산품!$A302:$L1089,10,FALSE)</f>
        <v>7410</v>
      </c>
      <c r="R1288" s="251" t="e">
        <f t="shared" si="254"/>
        <v>#VALUE!</v>
      </c>
      <c r="S1288" s="251" t="e">
        <f t="shared" si="255"/>
        <v>#VALUE!</v>
      </c>
      <c r="T1288" s="68">
        <f>VLOOKUP($A1288,[1]전년동월vs전월vs당월!$A$994:$AA$1768,22,FALSE)</f>
        <v>4150</v>
      </c>
      <c r="U1288" s="68" t="s">
        <v>628</v>
      </c>
      <c r="V1288" s="69" t="str">
        <f>VLOOKUP($A1288,공산품!$A302:$L1089,11,FALSE)</f>
        <v>-</v>
      </c>
      <c r="W1288" s="251" t="e">
        <f t="shared" si="256"/>
        <v>#VALUE!</v>
      </c>
      <c r="X1288" s="251" t="e">
        <f t="shared" si="257"/>
        <v>#VALUE!</v>
      </c>
      <c r="Y1288" s="68" t="str">
        <f>VLOOKUP($A1288,[1]전년동월vs전월vs당월!$A$994:$AA$1768,27,FALSE)</f>
        <v>-</v>
      </c>
      <c r="Z1288" s="68">
        <v>5930</v>
      </c>
      <c r="AA1288" s="69">
        <f>VLOOKUP($A1288,공산품!$A302:$L1089,12,FALSE)</f>
        <v>5930</v>
      </c>
      <c r="AB1288" s="251" t="e">
        <f t="shared" si="258"/>
        <v>#VALUE!</v>
      </c>
      <c r="AC1288" s="251">
        <f t="shared" si="259"/>
        <v>0</v>
      </c>
      <c r="AD1288" s="83"/>
    </row>
    <row r="1289" spans="1:30" s="64" customFormat="1" ht="14.1" customHeight="1">
      <c r="A1289" s="64">
        <v>297</v>
      </c>
      <c r="B1289" s="16" t="str">
        <f t="shared" si="260"/>
        <v>어묵대림알알이kg볼어묵제일제당</v>
      </c>
      <c r="C1289" s="85"/>
      <c r="D1289" s="93" t="s">
        <v>442</v>
      </c>
      <c r="E1289" s="93" t="s">
        <v>184</v>
      </c>
      <c r="F1289" s="93" t="s">
        <v>2139</v>
      </c>
      <c r="G1289" s="87" t="s">
        <v>418</v>
      </c>
      <c r="H1289" s="96" t="s">
        <v>1008</v>
      </c>
      <c r="I1289" s="87" t="s">
        <v>653</v>
      </c>
      <c r="J1289" s="68" t="str">
        <f>VLOOKUP($A1289,[1]전년동월vs전월vs당월!$A$994:$AA$1768,12,FALSE)</f>
        <v>-</v>
      </c>
      <c r="K1289" s="68">
        <v>4920</v>
      </c>
      <c r="L1289" s="69">
        <f>VLOOKUP($A1289,공산품!$A303:$L1090,9,FALSE)</f>
        <v>4450</v>
      </c>
      <c r="M1289" s="251" t="e">
        <f t="shared" si="252"/>
        <v>#VALUE!</v>
      </c>
      <c r="N1289" s="251">
        <f t="shared" si="253"/>
        <v>-9.5528455284552845</v>
      </c>
      <c r="O1289" s="68" t="str">
        <f>VLOOKUP($A1289,[1]전년동월vs전월vs당월!$A$994:$AA$1768,17,FALSE)</f>
        <v>-</v>
      </c>
      <c r="P1289" s="68" t="s">
        <v>628</v>
      </c>
      <c r="Q1289" s="69" t="str">
        <f>VLOOKUP($A1289,공산품!$A303:$L1090,10,FALSE)</f>
        <v>-</v>
      </c>
      <c r="R1289" s="251" t="e">
        <f t="shared" si="254"/>
        <v>#VALUE!</v>
      </c>
      <c r="S1289" s="251" t="e">
        <f t="shared" si="255"/>
        <v>#VALUE!</v>
      </c>
      <c r="T1289" s="68">
        <f>VLOOKUP($A1289,[1]전년동월vs전월vs당월!$A$994:$AA$1768,22,FALSE)</f>
        <v>8750</v>
      </c>
      <c r="U1289" s="68" t="s">
        <v>628</v>
      </c>
      <c r="V1289" s="69" t="str">
        <f>VLOOKUP($A1289,공산품!$A303:$L1090,11,FALSE)</f>
        <v>-</v>
      </c>
      <c r="W1289" s="251" t="e">
        <f t="shared" si="256"/>
        <v>#VALUE!</v>
      </c>
      <c r="X1289" s="251" t="e">
        <f t="shared" si="257"/>
        <v>#VALUE!</v>
      </c>
      <c r="Y1289" s="68" t="str">
        <f>VLOOKUP($A1289,[1]전년동월vs전월vs당월!$A$994:$AA$1768,27,FALSE)</f>
        <v>-</v>
      </c>
      <c r="Z1289" s="68">
        <v>3150</v>
      </c>
      <c r="AA1289" s="69">
        <f>VLOOKUP($A1289,공산품!$A303:$L1090,12,FALSE)</f>
        <v>3150</v>
      </c>
      <c r="AB1289" s="251" t="e">
        <f t="shared" si="258"/>
        <v>#VALUE!</v>
      </c>
      <c r="AC1289" s="251">
        <f t="shared" si="259"/>
        <v>0</v>
      </c>
      <c r="AD1289" s="83"/>
    </row>
    <row r="1290" spans="1:30" s="64" customFormat="1" ht="14.1" customHeight="1">
      <c r="A1290" s="64">
        <v>298</v>
      </c>
      <c r="B1290" s="16" t="str">
        <f t="shared" si="260"/>
        <v>어묵수입냉동연육63.54/대림kg게맛살대림</v>
      </c>
      <c r="C1290" s="85"/>
      <c r="D1290" s="93" t="s">
        <v>442</v>
      </c>
      <c r="E1290" s="93" t="s">
        <v>184</v>
      </c>
      <c r="F1290" s="93" t="s">
        <v>1009</v>
      </c>
      <c r="G1290" s="87" t="s">
        <v>418</v>
      </c>
      <c r="H1290" s="96" t="s">
        <v>185</v>
      </c>
      <c r="I1290" s="87" t="s">
        <v>810</v>
      </c>
      <c r="J1290" s="68">
        <f>VLOOKUP($A1290,[1]전년동월vs전월vs당월!$A$994:$AA$1768,12,FALSE)</f>
        <v>3700</v>
      </c>
      <c r="K1290" s="68">
        <v>4150</v>
      </c>
      <c r="L1290" s="69">
        <f>VLOOKUP($A1290,공산품!$A304:$L1091,9,FALSE)</f>
        <v>4600</v>
      </c>
      <c r="M1290" s="251">
        <f t="shared" si="252"/>
        <v>24.324324324324323</v>
      </c>
      <c r="N1290" s="251">
        <f t="shared" si="253"/>
        <v>10.843373493975903</v>
      </c>
      <c r="O1290" s="68" t="str">
        <f>VLOOKUP($A1290,[1]전년동월vs전월vs당월!$A$994:$AA$1768,17,FALSE)</f>
        <v>-</v>
      </c>
      <c r="P1290" s="68" t="s">
        <v>628</v>
      </c>
      <c r="Q1290" s="69">
        <f>VLOOKUP($A1290,공산품!$A304:$L1091,10,FALSE)</f>
        <v>3500</v>
      </c>
      <c r="R1290" s="251" t="e">
        <f t="shared" si="254"/>
        <v>#VALUE!</v>
      </c>
      <c r="S1290" s="251" t="e">
        <f t="shared" si="255"/>
        <v>#VALUE!</v>
      </c>
      <c r="T1290" s="68">
        <f>VLOOKUP($A1290,[1]전년동월vs전월vs당월!$A$994:$AA$1768,22,FALSE)</f>
        <v>4570</v>
      </c>
      <c r="U1290" s="68" t="s">
        <v>628</v>
      </c>
      <c r="V1290" s="69" t="str">
        <f>VLOOKUP($A1290,공산품!$A304:$L1091,11,FALSE)</f>
        <v>-</v>
      </c>
      <c r="W1290" s="251" t="e">
        <f t="shared" si="256"/>
        <v>#VALUE!</v>
      </c>
      <c r="X1290" s="251" t="e">
        <f t="shared" si="257"/>
        <v>#VALUE!</v>
      </c>
      <c r="Y1290" s="68">
        <f>VLOOKUP($A1290,[1]전년동월vs전월vs당월!$A$994:$AA$1768,27,FALSE)</f>
        <v>5780</v>
      </c>
      <c r="Z1290" s="68">
        <v>5780</v>
      </c>
      <c r="AA1290" s="69">
        <f>VLOOKUP($A1290,공산품!$A304:$L1091,12,FALSE)</f>
        <v>5780</v>
      </c>
      <c r="AB1290" s="251">
        <f t="shared" si="258"/>
        <v>0</v>
      </c>
      <c r="AC1290" s="251">
        <f t="shared" si="259"/>
        <v>0</v>
      </c>
      <c r="AD1290" s="83"/>
    </row>
    <row r="1291" spans="1:30" s="64" customFormat="1" ht="14.1" customHeight="1">
      <c r="A1291" s="64">
        <v>299</v>
      </c>
      <c r="B1291" s="16" t="str">
        <f t="shared" si="260"/>
        <v>어묵대림맛대장kg구운어묵B제일제당</v>
      </c>
      <c r="C1291" s="85"/>
      <c r="D1291" s="93" t="s">
        <v>442</v>
      </c>
      <c r="E1291" s="93" t="s">
        <v>184</v>
      </c>
      <c r="F1291" s="93" t="s">
        <v>2140</v>
      </c>
      <c r="G1291" s="87" t="s">
        <v>418</v>
      </c>
      <c r="H1291" s="96" t="s">
        <v>1011</v>
      </c>
      <c r="I1291" s="87" t="s">
        <v>653</v>
      </c>
      <c r="J1291" s="68" t="str">
        <f>VLOOKUP($A1291,[1]전년동월vs전월vs당월!$A$994:$AA$1768,12,FALSE)</f>
        <v>-</v>
      </c>
      <c r="K1291" s="68" t="s">
        <v>628</v>
      </c>
      <c r="L1291" s="69" t="str">
        <f>VLOOKUP($A1291,공산품!$A305:$L1092,9,FALSE)</f>
        <v>-</v>
      </c>
      <c r="M1291" s="251" t="e">
        <f t="shared" si="252"/>
        <v>#VALUE!</v>
      </c>
      <c r="N1291" s="251" t="e">
        <f t="shared" si="253"/>
        <v>#VALUE!</v>
      </c>
      <c r="O1291" s="68" t="str">
        <f>VLOOKUP($A1291,[1]전년동월vs전월vs당월!$A$994:$AA$1768,17,FALSE)</f>
        <v>-</v>
      </c>
      <c r="P1291" s="68" t="s">
        <v>628</v>
      </c>
      <c r="Q1291" s="69" t="str">
        <f>VLOOKUP($A1291,공산품!$A305:$L1092,10,FALSE)</f>
        <v>-</v>
      </c>
      <c r="R1291" s="251" t="e">
        <f t="shared" si="254"/>
        <v>#VALUE!</v>
      </c>
      <c r="S1291" s="251" t="e">
        <f t="shared" si="255"/>
        <v>#VALUE!</v>
      </c>
      <c r="T1291" s="68">
        <f>VLOOKUP($A1291,[1]전년동월vs전월vs당월!$A$994:$AA$1768,22,FALSE)</f>
        <v>0</v>
      </c>
      <c r="U1291" s="68" t="s">
        <v>628</v>
      </c>
      <c r="V1291" s="69" t="str">
        <f>VLOOKUP($A1291,공산품!$A305:$L1092,11,FALSE)</f>
        <v>-</v>
      </c>
      <c r="W1291" s="251" t="e">
        <f t="shared" si="256"/>
        <v>#VALUE!</v>
      </c>
      <c r="X1291" s="251" t="e">
        <f t="shared" si="257"/>
        <v>#VALUE!</v>
      </c>
      <c r="Y1291" s="68">
        <f>VLOOKUP($A1291,[1]전년동월vs전월vs당월!$A$994:$AA$1768,27,FALSE)</f>
        <v>4450</v>
      </c>
      <c r="Z1291" s="68">
        <v>4450</v>
      </c>
      <c r="AA1291" s="69">
        <f>VLOOKUP($A1291,공산품!$A305:$L1092,12,FALSE)</f>
        <v>4450</v>
      </c>
      <c r="AB1291" s="251">
        <f t="shared" si="258"/>
        <v>0</v>
      </c>
      <c r="AC1291" s="251">
        <f t="shared" si="259"/>
        <v>0</v>
      </c>
      <c r="AD1291" s="83"/>
    </row>
    <row r="1292" spans="1:30" s="64" customFormat="1" ht="14.1" customHeight="1">
      <c r="A1292" s="64">
        <v>300</v>
      </c>
      <c r="B1292" s="16" t="str">
        <f t="shared" si="260"/>
        <v>어묵동원황맛사각kg60g16개동원</v>
      </c>
      <c r="C1292" s="85"/>
      <c r="D1292" s="93" t="s">
        <v>442</v>
      </c>
      <c r="E1292" s="93" t="s">
        <v>184</v>
      </c>
      <c r="F1292" s="93" t="s">
        <v>2141</v>
      </c>
      <c r="G1292" s="87" t="s">
        <v>418</v>
      </c>
      <c r="H1292" s="96" t="s">
        <v>2142</v>
      </c>
      <c r="I1292" s="87" t="s">
        <v>382</v>
      </c>
      <c r="J1292" s="68" t="str">
        <f>VLOOKUP($A1292,[1]전년동월vs전월vs당월!$A$994:$AA$1768,12,FALSE)</f>
        <v>-</v>
      </c>
      <c r="K1292" s="68">
        <v>3250</v>
      </c>
      <c r="L1292" s="69">
        <f>VLOOKUP($A1292,공산품!$A306:$L1093,9,FALSE)</f>
        <v>3250</v>
      </c>
      <c r="M1292" s="251" t="e">
        <f t="shared" si="252"/>
        <v>#VALUE!</v>
      </c>
      <c r="N1292" s="251">
        <f t="shared" si="253"/>
        <v>0</v>
      </c>
      <c r="O1292" s="68" t="str">
        <f>VLOOKUP($A1292,[1]전년동월vs전월vs당월!$A$994:$AA$1768,17,FALSE)</f>
        <v>-</v>
      </c>
      <c r="P1292" s="68" t="s">
        <v>628</v>
      </c>
      <c r="Q1292" s="69" t="str">
        <f>VLOOKUP($A1292,공산품!$A306:$L1093,10,FALSE)</f>
        <v>-</v>
      </c>
      <c r="R1292" s="251" t="e">
        <f t="shared" si="254"/>
        <v>#VALUE!</v>
      </c>
      <c r="S1292" s="251" t="e">
        <f t="shared" si="255"/>
        <v>#VALUE!</v>
      </c>
      <c r="T1292" s="68" t="str">
        <f>VLOOKUP($A1292,[1]전년동월vs전월vs당월!$A$994:$AA$1768,22,FALSE)</f>
        <v>-</v>
      </c>
      <c r="U1292" s="68" t="s">
        <v>628</v>
      </c>
      <c r="V1292" s="69" t="str">
        <f>VLOOKUP($A1292,공산품!$A306:$L1093,11,FALSE)</f>
        <v>-</v>
      </c>
      <c r="W1292" s="251" t="e">
        <f t="shared" si="256"/>
        <v>#VALUE!</v>
      </c>
      <c r="X1292" s="251" t="e">
        <f t="shared" si="257"/>
        <v>#VALUE!</v>
      </c>
      <c r="Y1292" s="68" t="str">
        <f>VLOOKUP($A1292,[1]전년동월vs전월vs당월!$A$994:$AA$1768,27,FALSE)</f>
        <v>-</v>
      </c>
      <c r="Z1292" s="68" t="s">
        <v>628</v>
      </c>
      <c r="AA1292" s="69" t="str">
        <f>VLOOKUP($A1292,공산품!$A306:$L1093,12,FALSE)</f>
        <v>-</v>
      </c>
      <c r="AB1292" s="251" t="e">
        <f t="shared" si="258"/>
        <v>#VALUE!</v>
      </c>
      <c r="AC1292" s="251" t="e">
        <f t="shared" si="259"/>
        <v>#VALUE!</v>
      </c>
      <c r="AD1292" s="83"/>
    </row>
    <row r="1293" spans="1:30" s="64" customFormat="1" ht="14.1" customHeight="1">
      <c r="A1293" s="64">
        <v>301</v>
      </c>
      <c r="B1293" s="16" t="str">
        <f t="shared" si="260"/>
        <v>어묵동원아롱이kg볼어묵B,18g동원</v>
      </c>
      <c r="C1293" s="85"/>
      <c r="D1293" s="93" t="s">
        <v>442</v>
      </c>
      <c r="E1293" s="93" t="s">
        <v>184</v>
      </c>
      <c r="F1293" s="93" t="s">
        <v>2143</v>
      </c>
      <c r="G1293" s="87" t="s">
        <v>418</v>
      </c>
      <c r="H1293" s="96" t="s">
        <v>1015</v>
      </c>
      <c r="I1293" s="87" t="s">
        <v>382</v>
      </c>
      <c r="J1293" s="68">
        <f>VLOOKUP($A1293,[1]전년동월vs전월vs당월!$A$994:$AA$1768,12,FALSE)</f>
        <v>4400</v>
      </c>
      <c r="K1293" s="68">
        <v>4400</v>
      </c>
      <c r="L1293" s="69">
        <f>VLOOKUP($A1293,공산품!$A307:$L1094,9,FALSE)</f>
        <v>4400</v>
      </c>
      <c r="M1293" s="251">
        <f t="shared" si="252"/>
        <v>0</v>
      </c>
      <c r="N1293" s="251">
        <f t="shared" si="253"/>
        <v>0</v>
      </c>
      <c r="O1293" s="68" t="str">
        <f>VLOOKUP($A1293,[1]전년동월vs전월vs당월!$A$994:$AA$1768,17,FALSE)</f>
        <v>-</v>
      </c>
      <c r="P1293" s="68" t="s">
        <v>628</v>
      </c>
      <c r="Q1293" s="69" t="str">
        <f>VLOOKUP($A1293,공산품!$A307:$L1094,10,FALSE)</f>
        <v>-</v>
      </c>
      <c r="R1293" s="251" t="e">
        <f t="shared" si="254"/>
        <v>#VALUE!</v>
      </c>
      <c r="S1293" s="251" t="e">
        <f t="shared" si="255"/>
        <v>#VALUE!</v>
      </c>
      <c r="T1293" s="68" t="str">
        <f>VLOOKUP($A1293,[1]전년동월vs전월vs당월!$A$994:$AA$1768,22,FALSE)</f>
        <v>-</v>
      </c>
      <c r="U1293" s="68" t="s">
        <v>628</v>
      </c>
      <c r="V1293" s="69" t="str">
        <f>VLOOKUP($A1293,공산품!$A307:$L1094,11,FALSE)</f>
        <v>-</v>
      </c>
      <c r="W1293" s="251" t="e">
        <f t="shared" si="256"/>
        <v>#VALUE!</v>
      </c>
      <c r="X1293" s="251" t="e">
        <f t="shared" si="257"/>
        <v>#VALUE!</v>
      </c>
      <c r="Y1293" s="68" t="str">
        <f>VLOOKUP($A1293,[1]전년동월vs전월vs당월!$A$994:$AA$1768,27,FALSE)</f>
        <v>-</v>
      </c>
      <c r="Z1293" s="68" t="s">
        <v>628</v>
      </c>
      <c r="AA1293" s="69" t="str">
        <f>VLOOKUP($A1293,공산품!$A307:$L1094,12,FALSE)</f>
        <v>-</v>
      </c>
      <c r="AB1293" s="251" t="e">
        <f t="shared" si="258"/>
        <v>#VALUE!</v>
      </c>
      <c r="AC1293" s="251" t="e">
        <f t="shared" si="259"/>
        <v>#VALUE!</v>
      </c>
      <c r="AD1293" s="83"/>
    </row>
    <row r="1294" spans="1:30" s="64" customFormat="1" ht="14.1" customHeight="1">
      <c r="A1294" s="64">
        <v>302</v>
      </c>
      <c r="B1294" s="16" t="str">
        <f t="shared" si="260"/>
        <v>어묵동원재롱이kg볼어묵B,7g동원</v>
      </c>
      <c r="C1294" s="85"/>
      <c r="D1294" s="93" t="s">
        <v>442</v>
      </c>
      <c r="E1294" s="93" t="s">
        <v>184</v>
      </c>
      <c r="F1294" s="93" t="s">
        <v>2144</v>
      </c>
      <c r="G1294" s="87" t="s">
        <v>418</v>
      </c>
      <c r="H1294" s="96" t="s">
        <v>1017</v>
      </c>
      <c r="I1294" s="87" t="s">
        <v>382</v>
      </c>
      <c r="J1294" s="68">
        <f>VLOOKUP($A1294,[1]전년동월vs전월vs당월!$A$994:$AA$1768,12,FALSE)</f>
        <v>4500</v>
      </c>
      <c r="K1294" s="68">
        <v>4500</v>
      </c>
      <c r="L1294" s="69">
        <f>VLOOKUP($A1294,공산품!$A308:$L1095,9,FALSE)</f>
        <v>4500</v>
      </c>
      <c r="M1294" s="251">
        <f t="shared" si="252"/>
        <v>0</v>
      </c>
      <c r="N1294" s="251">
        <f t="shared" si="253"/>
        <v>0</v>
      </c>
      <c r="O1294" s="68" t="str">
        <f>VLOOKUP($A1294,[1]전년동월vs전월vs당월!$A$994:$AA$1768,17,FALSE)</f>
        <v>-</v>
      </c>
      <c r="P1294" s="68" t="s">
        <v>628</v>
      </c>
      <c r="Q1294" s="69" t="str">
        <f>VLOOKUP($A1294,공산품!$A308:$L1095,10,FALSE)</f>
        <v>-</v>
      </c>
      <c r="R1294" s="251" t="e">
        <f t="shared" si="254"/>
        <v>#VALUE!</v>
      </c>
      <c r="S1294" s="251" t="e">
        <f t="shared" si="255"/>
        <v>#VALUE!</v>
      </c>
      <c r="T1294" s="68" t="str">
        <f>VLOOKUP($A1294,[1]전년동월vs전월vs당월!$A$994:$AA$1768,22,FALSE)</f>
        <v>-</v>
      </c>
      <c r="U1294" s="68" t="s">
        <v>628</v>
      </c>
      <c r="V1294" s="69" t="str">
        <f>VLOOKUP($A1294,공산품!$A308:$L1095,11,FALSE)</f>
        <v>-</v>
      </c>
      <c r="W1294" s="251" t="e">
        <f t="shared" si="256"/>
        <v>#VALUE!</v>
      </c>
      <c r="X1294" s="251" t="e">
        <f t="shared" si="257"/>
        <v>#VALUE!</v>
      </c>
      <c r="Y1294" s="68" t="str">
        <f>VLOOKUP($A1294,[1]전년동월vs전월vs당월!$A$994:$AA$1768,27,FALSE)</f>
        <v>-</v>
      </c>
      <c r="Z1294" s="68" t="s">
        <v>628</v>
      </c>
      <c r="AA1294" s="69" t="str">
        <f>VLOOKUP($A1294,공산품!$A308:$L1095,12,FALSE)</f>
        <v>-</v>
      </c>
      <c r="AB1294" s="251" t="e">
        <f t="shared" si="258"/>
        <v>#VALUE!</v>
      </c>
      <c r="AC1294" s="251" t="e">
        <f t="shared" si="259"/>
        <v>#VALUE!</v>
      </c>
      <c r="AD1294" s="83"/>
    </row>
    <row r="1295" spans="1:30" s="64" customFormat="1" ht="14.1" customHeight="1">
      <c r="A1295" s="64">
        <v>303</v>
      </c>
      <c r="B1295" s="16" t="str">
        <f t="shared" si="260"/>
        <v>어묵동원어깨동무kg봉어묵B,개당20g동원</v>
      </c>
      <c r="C1295" s="85"/>
      <c r="D1295" s="93" t="s">
        <v>442</v>
      </c>
      <c r="E1295" s="93" t="s">
        <v>184</v>
      </c>
      <c r="F1295" s="93" t="s">
        <v>2145</v>
      </c>
      <c r="G1295" s="87" t="s">
        <v>418</v>
      </c>
      <c r="H1295" s="96" t="s">
        <v>1019</v>
      </c>
      <c r="I1295" s="87" t="s">
        <v>382</v>
      </c>
      <c r="J1295" s="68">
        <f>VLOOKUP($A1295,[1]전년동월vs전월vs당월!$A$994:$AA$1768,12,FALSE)</f>
        <v>5400</v>
      </c>
      <c r="K1295" s="68">
        <v>5400</v>
      </c>
      <c r="L1295" s="69">
        <f>VLOOKUP($A1295,공산품!$A309:$L1096,9,FALSE)</f>
        <v>5400</v>
      </c>
      <c r="M1295" s="251">
        <f t="shared" si="252"/>
        <v>0</v>
      </c>
      <c r="N1295" s="251">
        <f t="shared" si="253"/>
        <v>0</v>
      </c>
      <c r="O1295" s="68" t="str">
        <f>VLOOKUP($A1295,[1]전년동월vs전월vs당월!$A$994:$AA$1768,17,FALSE)</f>
        <v>-</v>
      </c>
      <c r="P1295" s="68" t="s">
        <v>628</v>
      </c>
      <c r="Q1295" s="69" t="str">
        <f>VLOOKUP($A1295,공산품!$A309:$L1096,10,FALSE)</f>
        <v>-</v>
      </c>
      <c r="R1295" s="251" t="e">
        <f t="shared" si="254"/>
        <v>#VALUE!</v>
      </c>
      <c r="S1295" s="251" t="e">
        <f t="shared" si="255"/>
        <v>#VALUE!</v>
      </c>
      <c r="T1295" s="68">
        <f>VLOOKUP($A1295,[1]전년동월vs전월vs당월!$A$994:$AA$1768,22,FALSE)</f>
        <v>7590</v>
      </c>
      <c r="U1295" s="68" t="s">
        <v>628</v>
      </c>
      <c r="V1295" s="69" t="str">
        <f>VLOOKUP($A1295,공산품!$A309:$L1096,11,FALSE)</f>
        <v>-</v>
      </c>
      <c r="W1295" s="251" t="e">
        <f t="shared" si="256"/>
        <v>#VALUE!</v>
      </c>
      <c r="X1295" s="251" t="e">
        <f t="shared" si="257"/>
        <v>#VALUE!</v>
      </c>
      <c r="Y1295" s="68" t="str">
        <f>VLOOKUP($A1295,[1]전년동월vs전월vs당월!$A$994:$AA$1768,27,FALSE)</f>
        <v>-</v>
      </c>
      <c r="Z1295" s="68" t="s">
        <v>628</v>
      </c>
      <c r="AA1295" s="69" t="str">
        <f>VLOOKUP($A1295,공산품!$A309:$L1096,12,FALSE)</f>
        <v>-</v>
      </c>
      <c r="AB1295" s="251" t="e">
        <f t="shared" si="258"/>
        <v>#VALUE!</v>
      </c>
      <c r="AC1295" s="251" t="e">
        <f t="shared" si="259"/>
        <v>#VALUE!</v>
      </c>
      <c r="AD1295" s="83"/>
    </row>
    <row r="1296" spans="1:30" s="64" customFormat="1" ht="14.1" customHeight="1">
      <c r="A1296" s="64">
        <v>304</v>
      </c>
      <c r="B1296" s="16" t="str">
        <f t="shared" si="260"/>
        <v>어묵동원콩쥐kg사각어묵B,개당60g동원</v>
      </c>
      <c r="C1296" s="85"/>
      <c r="D1296" s="93" t="s">
        <v>442</v>
      </c>
      <c r="E1296" s="93" t="s">
        <v>184</v>
      </c>
      <c r="F1296" s="93" t="s">
        <v>2146</v>
      </c>
      <c r="G1296" s="87" t="s">
        <v>418</v>
      </c>
      <c r="H1296" s="96" t="s">
        <v>1021</v>
      </c>
      <c r="I1296" s="87" t="s">
        <v>382</v>
      </c>
      <c r="J1296" s="68">
        <f>VLOOKUP($A1296,[1]전년동월vs전월vs당월!$A$994:$AA$1768,12,FALSE)</f>
        <v>3250</v>
      </c>
      <c r="K1296" s="68">
        <v>3250</v>
      </c>
      <c r="L1296" s="69">
        <f>VLOOKUP($A1296,공산품!$A310:$L1097,9,FALSE)</f>
        <v>3250</v>
      </c>
      <c r="M1296" s="251">
        <f t="shared" si="252"/>
        <v>0</v>
      </c>
      <c r="N1296" s="251">
        <f t="shared" si="253"/>
        <v>0</v>
      </c>
      <c r="O1296" s="68" t="str">
        <f>VLOOKUP($A1296,[1]전년동월vs전월vs당월!$A$994:$AA$1768,17,FALSE)</f>
        <v>-</v>
      </c>
      <c r="P1296" s="68" t="s">
        <v>628</v>
      </c>
      <c r="Q1296" s="69" t="str">
        <f>VLOOKUP($A1296,공산품!$A310:$L1097,10,FALSE)</f>
        <v>-</v>
      </c>
      <c r="R1296" s="251" t="e">
        <f t="shared" si="254"/>
        <v>#VALUE!</v>
      </c>
      <c r="S1296" s="251" t="e">
        <f t="shared" si="255"/>
        <v>#VALUE!</v>
      </c>
      <c r="T1296" s="68">
        <f>VLOOKUP($A1296,[1]전년동월vs전월vs당월!$A$994:$AA$1768,22,FALSE)</f>
        <v>5270</v>
      </c>
      <c r="U1296" s="68" t="s">
        <v>628</v>
      </c>
      <c r="V1296" s="69" t="str">
        <f>VLOOKUP($A1296,공산품!$A310:$L1097,11,FALSE)</f>
        <v>-</v>
      </c>
      <c r="W1296" s="251" t="e">
        <f t="shared" si="256"/>
        <v>#VALUE!</v>
      </c>
      <c r="X1296" s="251" t="e">
        <f t="shared" si="257"/>
        <v>#VALUE!</v>
      </c>
      <c r="Y1296" s="68" t="str">
        <f>VLOOKUP($A1296,[1]전년동월vs전월vs당월!$A$994:$AA$1768,27,FALSE)</f>
        <v>-</v>
      </c>
      <c r="Z1296" s="68">
        <v>2780</v>
      </c>
      <c r="AA1296" s="69">
        <f>VLOOKUP($A1296,공산품!$A310:$L1097,12,FALSE)</f>
        <v>2780</v>
      </c>
      <c r="AB1296" s="251" t="e">
        <f t="shared" si="258"/>
        <v>#VALUE!</v>
      </c>
      <c r="AC1296" s="251">
        <f t="shared" si="259"/>
        <v>0</v>
      </c>
      <c r="AD1296" s="83"/>
    </row>
    <row r="1297" spans="1:30" s="64" customFormat="1" ht="14.1" customHeight="1">
      <c r="A1297" s="64">
        <v>305</v>
      </c>
      <c r="B1297" s="16" t="str">
        <f t="shared" si="260"/>
        <v>어묵동원달마당kg종합어묵B동원</v>
      </c>
      <c r="C1297" s="85"/>
      <c r="D1297" s="93" t="s">
        <v>442</v>
      </c>
      <c r="E1297" s="93" t="s">
        <v>184</v>
      </c>
      <c r="F1297" s="93" t="s">
        <v>2147</v>
      </c>
      <c r="G1297" s="87" t="s">
        <v>418</v>
      </c>
      <c r="H1297" s="96" t="s">
        <v>1023</v>
      </c>
      <c r="I1297" s="87" t="s">
        <v>382</v>
      </c>
      <c r="J1297" s="68">
        <f>VLOOKUP($A1297,[1]전년동월vs전월vs당월!$A$994:$AA$1768,12,FALSE)</f>
        <v>5400</v>
      </c>
      <c r="K1297" s="68">
        <v>5400</v>
      </c>
      <c r="L1297" s="69">
        <f>VLOOKUP($A1297,공산품!$A311:$L1098,9,FALSE)</f>
        <v>5400</v>
      </c>
      <c r="M1297" s="251">
        <f t="shared" si="252"/>
        <v>0</v>
      </c>
      <c r="N1297" s="251">
        <f t="shared" si="253"/>
        <v>0</v>
      </c>
      <c r="O1297" s="68" t="str">
        <f>VLOOKUP($A1297,[1]전년동월vs전월vs당월!$A$994:$AA$1768,17,FALSE)</f>
        <v>-</v>
      </c>
      <c r="P1297" s="68" t="s">
        <v>628</v>
      </c>
      <c r="Q1297" s="69" t="str">
        <f>VLOOKUP($A1297,공산품!$A311:$L1098,10,FALSE)</f>
        <v>-</v>
      </c>
      <c r="R1297" s="251" t="e">
        <f t="shared" si="254"/>
        <v>#VALUE!</v>
      </c>
      <c r="S1297" s="251" t="e">
        <f t="shared" si="255"/>
        <v>#VALUE!</v>
      </c>
      <c r="T1297" s="68">
        <f>VLOOKUP($A1297,[1]전년동월vs전월vs당월!$A$994:$AA$1768,22,FALSE)</f>
        <v>5320</v>
      </c>
      <c r="U1297" s="68">
        <v>5660</v>
      </c>
      <c r="V1297" s="69">
        <f>VLOOKUP($A1297,공산품!$A311:$L1098,11,FALSE)</f>
        <v>5740</v>
      </c>
      <c r="W1297" s="251">
        <f t="shared" si="256"/>
        <v>7.8947368421052628</v>
      </c>
      <c r="X1297" s="251">
        <f t="shared" si="257"/>
        <v>1.4134275618374559</v>
      </c>
      <c r="Y1297" s="68" t="str">
        <f>VLOOKUP($A1297,[1]전년동월vs전월vs당월!$A$994:$AA$1768,27,FALSE)</f>
        <v>-</v>
      </c>
      <c r="Z1297" s="68" t="s">
        <v>628</v>
      </c>
      <c r="AA1297" s="69" t="str">
        <f>VLOOKUP($A1297,공산품!$A311:$L1098,12,FALSE)</f>
        <v>-</v>
      </c>
      <c r="AB1297" s="251" t="e">
        <f t="shared" si="258"/>
        <v>#VALUE!</v>
      </c>
      <c r="AC1297" s="251" t="e">
        <f t="shared" si="259"/>
        <v>#VALUE!</v>
      </c>
      <c r="AD1297" s="83"/>
    </row>
    <row r="1298" spans="1:30" s="64" customFormat="1" ht="14.1" customHeight="1">
      <c r="A1298" s="64">
        <v>306</v>
      </c>
      <c r="B1298" s="16" t="str">
        <f t="shared" si="260"/>
        <v>어묵냉동연육70.77/대림kg사각어묵대림</v>
      </c>
      <c r="C1298" s="85"/>
      <c r="D1298" s="93" t="s">
        <v>442</v>
      </c>
      <c r="E1298" s="93" t="s">
        <v>184</v>
      </c>
      <c r="F1298" s="93" t="s">
        <v>1024</v>
      </c>
      <c r="G1298" s="87" t="s">
        <v>418</v>
      </c>
      <c r="H1298" s="96" t="s">
        <v>186</v>
      </c>
      <c r="I1298" s="88" t="s">
        <v>810</v>
      </c>
      <c r="J1298" s="68">
        <f>VLOOKUP($A1298,[1]전년동월vs전월vs당월!$A$994:$AA$1768,12,FALSE)</f>
        <v>3390</v>
      </c>
      <c r="K1298" s="68">
        <v>3550</v>
      </c>
      <c r="L1298" s="69">
        <f>VLOOKUP($A1298,공산품!$A312:$L1099,9,FALSE)</f>
        <v>3580</v>
      </c>
      <c r="M1298" s="251">
        <f t="shared" si="252"/>
        <v>5.6047197640117998</v>
      </c>
      <c r="N1298" s="251">
        <f t="shared" si="253"/>
        <v>0.84507042253521125</v>
      </c>
      <c r="O1298" s="68" t="str">
        <f>VLOOKUP($A1298,[1]전년동월vs전월vs당월!$A$994:$AA$1768,17,FALSE)</f>
        <v>-</v>
      </c>
      <c r="P1298" s="68" t="s">
        <v>628</v>
      </c>
      <c r="Q1298" s="69" t="str">
        <f>VLOOKUP($A1298,공산품!$A312:$L1099,10,FALSE)</f>
        <v>-</v>
      </c>
      <c r="R1298" s="251" t="e">
        <f t="shared" si="254"/>
        <v>#VALUE!</v>
      </c>
      <c r="S1298" s="251" t="e">
        <f t="shared" si="255"/>
        <v>#VALUE!</v>
      </c>
      <c r="T1298" s="68">
        <f>VLOOKUP($A1298,[1]전년동월vs전월vs당월!$A$994:$AA$1768,22,FALSE)</f>
        <v>3790</v>
      </c>
      <c r="U1298" s="68">
        <v>5420</v>
      </c>
      <c r="V1298" s="69">
        <f>VLOOKUP($A1298,공산품!$A312:$L1099,11,FALSE)</f>
        <v>5420</v>
      </c>
      <c r="W1298" s="251">
        <f t="shared" si="256"/>
        <v>43.007915567282325</v>
      </c>
      <c r="X1298" s="251">
        <f t="shared" si="257"/>
        <v>0</v>
      </c>
      <c r="Y1298" s="68">
        <f>VLOOKUP($A1298,[1]전년동월vs전월vs당월!$A$994:$AA$1768,27,FALSE)</f>
        <v>6980</v>
      </c>
      <c r="Z1298" s="68">
        <v>3250</v>
      </c>
      <c r="AA1298" s="69">
        <f>VLOOKUP($A1298,공산품!$A312:$L1099,12,FALSE)</f>
        <v>3490</v>
      </c>
      <c r="AB1298" s="251">
        <f t="shared" si="258"/>
        <v>-50</v>
      </c>
      <c r="AC1298" s="251">
        <f t="shared" si="259"/>
        <v>7.384615384615385</v>
      </c>
      <c r="AD1298" s="83"/>
    </row>
    <row r="1299" spans="1:30" s="64" customFormat="1" ht="14.1" customHeight="1">
      <c r="A1299" s="64">
        <v>307</v>
      </c>
      <c r="B1299" s="16" t="str">
        <f t="shared" si="260"/>
        <v>어묵대림월매kg사각어묵제일제당</v>
      </c>
      <c r="C1299" s="85"/>
      <c r="D1299" s="93" t="s">
        <v>442</v>
      </c>
      <c r="E1299" s="93" t="s">
        <v>184</v>
      </c>
      <c r="F1299" s="93" t="s">
        <v>2148</v>
      </c>
      <c r="G1299" s="87" t="s">
        <v>418</v>
      </c>
      <c r="H1299" s="96" t="s">
        <v>186</v>
      </c>
      <c r="I1299" s="88" t="s">
        <v>653</v>
      </c>
      <c r="J1299" s="68">
        <f>VLOOKUP($A1299,[1]전년동월vs전월vs당월!$A$994:$AA$1768,12,FALSE)</f>
        <v>5880</v>
      </c>
      <c r="K1299" s="68">
        <v>5400</v>
      </c>
      <c r="L1299" s="69">
        <f>VLOOKUP($A1299,공산품!$A313:$L1100,9,FALSE)</f>
        <v>5400</v>
      </c>
      <c r="M1299" s="251">
        <f t="shared" si="252"/>
        <v>-8.1632653061224492</v>
      </c>
      <c r="N1299" s="251">
        <f t="shared" si="253"/>
        <v>0</v>
      </c>
      <c r="O1299" s="68" t="str">
        <f>VLOOKUP($A1299,[1]전년동월vs전월vs당월!$A$994:$AA$1768,17,FALSE)</f>
        <v>-</v>
      </c>
      <c r="P1299" s="68" t="s">
        <v>628</v>
      </c>
      <c r="Q1299" s="69" t="str">
        <f>VLOOKUP($A1299,공산품!$A313:$L1100,10,FALSE)</f>
        <v>-</v>
      </c>
      <c r="R1299" s="251" t="e">
        <f t="shared" si="254"/>
        <v>#VALUE!</v>
      </c>
      <c r="S1299" s="251" t="e">
        <f t="shared" si="255"/>
        <v>#VALUE!</v>
      </c>
      <c r="T1299" s="68">
        <f>VLOOKUP($A1299,[1]전년동월vs전월vs당월!$A$994:$AA$1768,22,FALSE)</f>
        <v>5280</v>
      </c>
      <c r="U1299" s="68">
        <v>5280</v>
      </c>
      <c r="V1299" s="69">
        <f>VLOOKUP($A1299,공산품!$A313:$L1100,11,FALSE)</f>
        <v>5470</v>
      </c>
      <c r="W1299" s="251">
        <f t="shared" si="256"/>
        <v>3.5984848484848486</v>
      </c>
      <c r="X1299" s="251">
        <f t="shared" si="257"/>
        <v>3.5984848484848486</v>
      </c>
      <c r="Y1299" s="68" t="str">
        <f>VLOOKUP($A1299,[1]전년동월vs전월vs당월!$A$994:$AA$1768,27,FALSE)</f>
        <v>-</v>
      </c>
      <c r="Z1299" s="68">
        <v>3150</v>
      </c>
      <c r="AA1299" s="69">
        <f>VLOOKUP($A1299,공산품!$A313:$L1100,12,FALSE)</f>
        <v>3100</v>
      </c>
      <c r="AB1299" s="251" t="e">
        <f t="shared" si="258"/>
        <v>#VALUE!</v>
      </c>
      <c r="AC1299" s="251">
        <f t="shared" si="259"/>
        <v>-1.5873015873015872</v>
      </c>
      <c r="AD1299" s="83"/>
    </row>
    <row r="1300" spans="1:30" s="64" customFormat="1" ht="14.1" customHeight="1">
      <c r="A1300" s="64">
        <v>308</v>
      </c>
      <c r="B1300" s="16" t="str">
        <f t="shared" si="260"/>
        <v>어묵삼호kg청실홍실,320g제일제당</v>
      </c>
      <c r="C1300" s="85"/>
      <c r="D1300" s="93" t="s">
        <v>442</v>
      </c>
      <c r="E1300" s="93" t="s">
        <v>184</v>
      </c>
      <c r="F1300" s="93" t="s">
        <v>1006</v>
      </c>
      <c r="G1300" s="87" t="s">
        <v>418</v>
      </c>
      <c r="H1300" s="96" t="s">
        <v>1026</v>
      </c>
      <c r="I1300" s="87" t="s">
        <v>653</v>
      </c>
      <c r="J1300" s="68" t="str">
        <f>VLOOKUP($A1300,[1]전년동월vs전월vs당월!$A$994:$AA$1768,12,FALSE)</f>
        <v>-</v>
      </c>
      <c r="K1300" s="68" t="s">
        <v>628</v>
      </c>
      <c r="L1300" s="69">
        <f>VLOOKUP($A1300,공산품!$A314:$L1101,9,FALSE)</f>
        <v>4000</v>
      </c>
      <c r="M1300" s="251" t="e">
        <f t="shared" si="252"/>
        <v>#VALUE!</v>
      </c>
      <c r="N1300" s="251" t="e">
        <f t="shared" si="253"/>
        <v>#VALUE!</v>
      </c>
      <c r="O1300" s="68" t="str">
        <f>VLOOKUP($A1300,[1]전년동월vs전월vs당월!$A$994:$AA$1768,17,FALSE)</f>
        <v>-</v>
      </c>
      <c r="P1300" s="68" t="s">
        <v>628</v>
      </c>
      <c r="Q1300" s="69" t="str">
        <f>VLOOKUP($A1300,공산품!$A314:$L1101,10,FALSE)</f>
        <v>-</v>
      </c>
      <c r="R1300" s="251" t="e">
        <f t="shared" si="254"/>
        <v>#VALUE!</v>
      </c>
      <c r="S1300" s="251" t="e">
        <f t="shared" si="255"/>
        <v>#VALUE!</v>
      </c>
      <c r="T1300" s="68" t="str">
        <f>VLOOKUP($A1300,[1]전년동월vs전월vs당월!$A$994:$AA$1768,22,FALSE)</f>
        <v>-</v>
      </c>
      <c r="U1300" s="68" t="s">
        <v>628</v>
      </c>
      <c r="V1300" s="69" t="str">
        <f>VLOOKUP($A1300,공산품!$A314:$L1101,11,FALSE)</f>
        <v>-</v>
      </c>
      <c r="W1300" s="251" t="e">
        <f t="shared" si="256"/>
        <v>#VALUE!</v>
      </c>
      <c r="X1300" s="251" t="e">
        <f t="shared" si="257"/>
        <v>#VALUE!</v>
      </c>
      <c r="Y1300" s="68">
        <f>VLOOKUP($A1300,[1]전년동월vs전월vs당월!$A$994:$AA$1768,27,FALSE)</f>
        <v>11500</v>
      </c>
      <c r="Z1300" s="68">
        <v>13440</v>
      </c>
      <c r="AA1300" s="69">
        <f>VLOOKUP($A1300,공산품!$A314:$L1101,12,FALSE)</f>
        <v>13440</v>
      </c>
      <c r="AB1300" s="251">
        <f t="shared" si="258"/>
        <v>16.869565217391305</v>
      </c>
      <c r="AC1300" s="251">
        <f t="shared" si="259"/>
        <v>0</v>
      </c>
      <c r="AD1300" s="110"/>
    </row>
    <row r="1301" spans="1:30" s="64" customFormat="1" ht="14.1" customHeight="1">
      <c r="A1301" s="64">
        <v>309</v>
      </c>
      <c r="B1301" s="16" t="str">
        <f t="shared" si="260"/>
        <v>어묵삼호kg청실,160g제일제당</v>
      </c>
      <c r="C1301" s="85"/>
      <c r="D1301" s="93" t="s">
        <v>442</v>
      </c>
      <c r="E1301" s="93" t="s">
        <v>184</v>
      </c>
      <c r="F1301" s="93" t="s">
        <v>1006</v>
      </c>
      <c r="G1301" s="87" t="s">
        <v>418</v>
      </c>
      <c r="H1301" s="96" t="s">
        <v>1027</v>
      </c>
      <c r="I1301" s="87" t="s">
        <v>653</v>
      </c>
      <c r="J1301" s="68" t="str">
        <f>VLOOKUP($A1301,[1]전년동월vs전월vs당월!$A$994:$AA$1768,12,FALSE)</f>
        <v>-</v>
      </c>
      <c r="K1301" s="68" t="s">
        <v>628</v>
      </c>
      <c r="L1301" s="69">
        <f>VLOOKUP($A1301,공산품!$A315:$L1102,9,FALSE)</f>
        <v>2050</v>
      </c>
      <c r="M1301" s="251" t="e">
        <f t="shared" si="252"/>
        <v>#VALUE!</v>
      </c>
      <c r="N1301" s="251" t="e">
        <f t="shared" si="253"/>
        <v>#VALUE!</v>
      </c>
      <c r="O1301" s="68" t="str">
        <f>VLOOKUP($A1301,[1]전년동월vs전월vs당월!$A$994:$AA$1768,17,FALSE)</f>
        <v>-</v>
      </c>
      <c r="P1301" s="68" t="s">
        <v>628</v>
      </c>
      <c r="Q1301" s="69" t="str">
        <f>VLOOKUP($A1301,공산품!$A315:$L1102,10,FALSE)</f>
        <v>-</v>
      </c>
      <c r="R1301" s="251" t="e">
        <f t="shared" si="254"/>
        <v>#VALUE!</v>
      </c>
      <c r="S1301" s="251" t="e">
        <f t="shared" si="255"/>
        <v>#VALUE!</v>
      </c>
      <c r="T1301" s="68" t="str">
        <f>VLOOKUP($A1301,[1]전년동월vs전월vs당월!$A$994:$AA$1768,22,FALSE)</f>
        <v>-</v>
      </c>
      <c r="U1301" s="68" t="s">
        <v>628</v>
      </c>
      <c r="V1301" s="69" t="str">
        <f>VLOOKUP($A1301,공산품!$A315:$L1102,11,FALSE)</f>
        <v>-</v>
      </c>
      <c r="W1301" s="251" t="e">
        <f t="shared" si="256"/>
        <v>#VALUE!</v>
      </c>
      <c r="X1301" s="251" t="e">
        <f t="shared" si="257"/>
        <v>#VALUE!</v>
      </c>
      <c r="Y1301" s="68">
        <f>VLOOKUP($A1301,[1]전년동월vs전월vs당월!$A$994:$AA$1768,27,FALSE)</f>
        <v>10250</v>
      </c>
      <c r="Z1301" s="68">
        <v>10250</v>
      </c>
      <c r="AA1301" s="69">
        <f>VLOOKUP($A1301,공산품!$A315:$L1102,12,FALSE)</f>
        <v>10250</v>
      </c>
      <c r="AB1301" s="251">
        <f t="shared" si="258"/>
        <v>0</v>
      </c>
      <c r="AC1301" s="251">
        <f t="shared" si="259"/>
        <v>0</v>
      </c>
      <c r="AD1301" s="110"/>
    </row>
    <row r="1302" spans="1:30" s="64" customFormat="1" ht="14.1" customHeight="1">
      <c r="A1302" s="64">
        <v>310</v>
      </c>
      <c r="B1302" s="16" t="str">
        <f t="shared" si="260"/>
        <v>어묵마당놀이부산대림600g사각어묵제일제당</v>
      </c>
      <c r="C1302" s="85"/>
      <c r="D1302" s="93" t="s">
        <v>442</v>
      </c>
      <c r="E1302" s="93" t="s">
        <v>184</v>
      </c>
      <c r="F1302" s="93" t="s">
        <v>1028</v>
      </c>
      <c r="G1302" s="87" t="s">
        <v>139</v>
      </c>
      <c r="H1302" s="96" t="s">
        <v>186</v>
      </c>
      <c r="I1302" s="88" t="s">
        <v>653</v>
      </c>
      <c r="J1302" s="68" t="str">
        <f>VLOOKUP($A1302,[1]전년동월vs전월vs당월!$A$994:$AA$1768,12,FALSE)</f>
        <v>-</v>
      </c>
      <c r="K1302" s="68" t="s">
        <v>628</v>
      </c>
      <c r="L1302" s="69">
        <f>VLOOKUP($A1302,공산품!$A316:$L1103,9,FALSE)</f>
        <v>2700</v>
      </c>
      <c r="M1302" s="251" t="e">
        <f t="shared" si="252"/>
        <v>#VALUE!</v>
      </c>
      <c r="N1302" s="251" t="e">
        <f t="shared" si="253"/>
        <v>#VALUE!</v>
      </c>
      <c r="O1302" s="68" t="str">
        <f>VLOOKUP($A1302,[1]전년동월vs전월vs당월!$A$994:$AA$1768,17,FALSE)</f>
        <v>-</v>
      </c>
      <c r="P1302" s="68" t="s">
        <v>628</v>
      </c>
      <c r="Q1302" s="69" t="str">
        <f>VLOOKUP($A1302,공산품!$A316:$L1103,10,FALSE)</f>
        <v>-</v>
      </c>
      <c r="R1302" s="251" t="e">
        <f t="shared" si="254"/>
        <v>#VALUE!</v>
      </c>
      <c r="S1302" s="251" t="e">
        <f t="shared" si="255"/>
        <v>#VALUE!</v>
      </c>
      <c r="T1302" s="68">
        <f>VLOOKUP($A1302,[1]전년동월vs전월vs당월!$A$994:$AA$1768,22,FALSE)</f>
        <v>3170</v>
      </c>
      <c r="U1302" s="68">
        <v>3280</v>
      </c>
      <c r="V1302" s="69">
        <f>VLOOKUP($A1302,공산품!$A316:$L1103,11,FALSE)</f>
        <v>3280</v>
      </c>
      <c r="W1302" s="251">
        <f t="shared" si="256"/>
        <v>3.4700315457413251</v>
      </c>
      <c r="X1302" s="251">
        <f t="shared" si="257"/>
        <v>0</v>
      </c>
      <c r="Y1302" s="68">
        <f>VLOOKUP($A1302,[1]전년동월vs전월vs당월!$A$994:$AA$1768,27,FALSE)</f>
        <v>3150</v>
      </c>
      <c r="Z1302" s="68">
        <v>3150</v>
      </c>
      <c r="AA1302" s="69">
        <f>VLOOKUP($A1302,공산품!$A316:$L1103,12,FALSE)</f>
        <v>3150</v>
      </c>
      <c r="AB1302" s="251">
        <f t="shared" si="258"/>
        <v>0</v>
      </c>
      <c r="AC1302" s="251">
        <f t="shared" si="259"/>
        <v>0</v>
      </c>
      <c r="AD1302" s="83"/>
    </row>
    <row r="1303" spans="1:30" s="64" customFormat="1" ht="14.1" customHeight="1">
      <c r="A1303" s="64">
        <v>311</v>
      </c>
      <c r="B1303" s="16" t="str">
        <f t="shared" si="260"/>
        <v>어묵300g사각어묵삼호</v>
      </c>
      <c r="C1303" s="85"/>
      <c r="D1303" s="93" t="s">
        <v>442</v>
      </c>
      <c r="E1303" s="93" t="s">
        <v>184</v>
      </c>
      <c r="F1303" s="93"/>
      <c r="G1303" s="87" t="s">
        <v>301</v>
      </c>
      <c r="H1303" s="96" t="s">
        <v>186</v>
      </c>
      <c r="I1303" s="88" t="s">
        <v>1006</v>
      </c>
      <c r="J1303" s="68" t="str">
        <f>VLOOKUP($A1303,[1]전년동월vs전월vs당월!$A$994:$AA$1768,12,FALSE)</f>
        <v>-</v>
      </c>
      <c r="K1303" s="68">
        <v>1350</v>
      </c>
      <c r="L1303" s="69">
        <f>VLOOKUP($A1303,공산품!$A317:$L1104,9,FALSE)</f>
        <v>1350</v>
      </c>
      <c r="M1303" s="251" t="e">
        <f t="shared" si="252"/>
        <v>#VALUE!</v>
      </c>
      <c r="N1303" s="251">
        <f t="shared" si="253"/>
        <v>0</v>
      </c>
      <c r="O1303" s="68">
        <f>VLOOKUP($A1303,[1]전년동월vs전월vs당월!$A$994:$AA$1768,17,FALSE)</f>
        <v>1500</v>
      </c>
      <c r="P1303" s="68">
        <v>1500</v>
      </c>
      <c r="Q1303" s="69">
        <f>VLOOKUP($A1303,공산품!$A317:$L1104,10,FALSE)</f>
        <v>1500</v>
      </c>
      <c r="R1303" s="251">
        <f t="shared" si="254"/>
        <v>0</v>
      </c>
      <c r="S1303" s="251">
        <f t="shared" si="255"/>
        <v>0</v>
      </c>
      <c r="T1303" s="68">
        <f>VLOOKUP($A1303,[1]전년동월vs전월vs당월!$A$994:$AA$1768,22,FALSE)</f>
        <v>1580</v>
      </c>
      <c r="U1303" s="68">
        <v>1680</v>
      </c>
      <c r="V1303" s="69">
        <f>VLOOKUP($A1303,공산품!$A317:$L1104,11,FALSE)</f>
        <v>1780</v>
      </c>
      <c r="W1303" s="251">
        <f t="shared" si="256"/>
        <v>12.658227848101266</v>
      </c>
      <c r="X1303" s="251">
        <f t="shared" si="257"/>
        <v>5.9523809523809526</v>
      </c>
      <c r="Y1303" s="68">
        <f>VLOOKUP($A1303,[1]전년동월vs전월vs당월!$A$994:$AA$1768,27,FALSE)</f>
        <v>1580</v>
      </c>
      <c r="Z1303" s="68">
        <v>1580</v>
      </c>
      <c r="AA1303" s="69">
        <f>VLOOKUP($A1303,공산품!$A317:$L1104,12,FALSE)</f>
        <v>1580</v>
      </c>
      <c r="AB1303" s="251">
        <f t="shared" si="258"/>
        <v>0</v>
      </c>
      <c r="AC1303" s="251">
        <f t="shared" si="259"/>
        <v>0</v>
      </c>
      <c r="AD1303" s="83"/>
    </row>
    <row r="1304" spans="1:30" s="64" customFormat="1" ht="14.1" customHeight="1">
      <c r="A1304" s="64">
        <v>312</v>
      </c>
      <c r="B1304" s="16" t="str">
        <f t="shared" si="260"/>
        <v>어묵/동원kg싱싱맛살실속,개당28g동원</v>
      </c>
      <c r="C1304" s="85"/>
      <c r="D1304" s="93" t="s">
        <v>442</v>
      </c>
      <c r="E1304" s="93" t="s">
        <v>184</v>
      </c>
      <c r="F1304" s="93" t="s">
        <v>881</v>
      </c>
      <c r="G1304" s="87" t="s">
        <v>418</v>
      </c>
      <c r="H1304" s="96" t="s">
        <v>1029</v>
      </c>
      <c r="I1304" s="87" t="s">
        <v>382</v>
      </c>
      <c r="J1304" s="68">
        <f>VLOOKUP($A1304,[1]전년동월vs전월vs당월!$A$994:$AA$1768,12,FALSE)</f>
        <v>3600</v>
      </c>
      <c r="K1304" s="68">
        <v>3600</v>
      </c>
      <c r="L1304" s="69">
        <f>VLOOKUP($A1304,공산품!$A318:$L1105,9,FALSE)</f>
        <v>3600</v>
      </c>
      <c r="M1304" s="251">
        <f t="shared" si="252"/>
        <v>0</v>
      </c>
      <c r="N1304" s="251">
        <f t="shared" si="253"/>
        <v>0</v>
      </c>
      <c r="O1304" s="68" t="str">
        <f>VLOOKUP($A1304,[1]전년동월vs전월vs당월!$A$994:$AA$1768,17,FALSE)</f>
        <v>-</v>
      </c>
      <c r="P1304" s="68" t="s">
        <v>628</v>
      </c>
      <c r="Q1304" s="69" t="str">
        <f>VLOOKUP($A1304,공산품!$A318:$L1105,10,FALSE)</f>
        <v>-</v>
      </c>
      <c r="R1304" s="251" t="e">
        <f t="shared" si="254"/>
        <v>#VALUE!</v>
      </c>
      <c r="S1304" s="251" t="e">
        <f t="shared" si="255"/>
        <v>#VALUE!</v>
      </c>
      <c r="T1304" s="68">
        <f>VLOOKUP($A1304,[1]전년동월vs전월vs당월!$A$994:$AA$1768,22,FALSE)</f>
        <v>4570</v>
      </c>
      <c r="U1304" s="68">
        <v>4980</v>
      </c>
      <c r="V1304" s="69">
        <f>VLOOKUP($A1304,공산품!$A318:$L1105,11,FALSE)</f>
        <v>4980</v>
      </c>
      <c r="W1304" s="251">
        <f t="shared" si="256"/>
        <v>8.9715536105032818</v>
      </c>
      <c r="X1304" s="251">
        <f t="shared" si="257"/>
        <v>0</v>
      </c>
      <c r="Y1304" s="68">
        <f>VLOOKUP($A1304,[1]전년동월vs전월vs당월!$A$994:$AA$1768,27,FALSE)</f>
        <v>5980</v>
      </c>
      <c r="Z1304" s="68">
        <v>3980</v>
      </c>
      <c r="AA1304" s="69">
        <f>VLOOKUP($A1304,공산품!$A318:$L1105,12,FALSE)</f>
        <v>3480</v>
      </c>
      <c r="AB1304" s="251">
        <f t="shared" si="258"/>
        <v>-41.80602006688963</v>
      </c>
      <c r="AC1304" s="251">
        <f t="shared" si="259"/>
        <v>-12.562814070351759</v>
      </c>
      <c r="AD1304" s="83"/>
    </row>
    <row r="1305" spans="1:30" s="64" customFormat="1" ht="14.1" customHeight="1">
      <c r="A1305" s="64">
        <v>313</v>
      </c>
      <c r="B1305" s="16" t="str">
        <f t="shared" si="260"/>
        <v>어묵kg오양게맛살,약35개오양</v>
      </c>
      <c r="C1305" s="85"/>
      <c r="D1305" s="93" t="s">
        <v>442</v>
      </c>
      <c r="E1305" s="93" t="s">
        <v>184</v>
      </c>
      <c r="F1305" s="93"/>
      <c r="G1305" s="87" t="s">
        <v>418</v>
      </c>
      <c r="H1305" s="96" t="s">
        <v>1030</v>
      </c>
      <c r="I1305" s="87" t="s">
        <v>1031</v>
      </c>
      <c r="J1305" s="68">
        <f>VLOOKUP($A1305,[1]전년동월vs전월vs당월!$A$994:$AA$1768,12,FALSE)</f>
        <v>3880</v>
      </c>
      <c r="K1305" s="68">
        <v>3880</v>
      </c>
      <c r="L1305" s="69">
        <f>VLOOKUP($A1305,공산품!$A319:$L1106,9,FALSE)</f>
        <v>3880</v>
      </c>
      <c r="M1305" s="251">
        <f t="shared" si="252"/>
        <v>0</v>
      </c>
      <c r="N1305" s="251">
        <f t="shared" si="253"/>
        <v>0</v>
      </c>
      <c r="O1305" s="68">
        <f>VLOOKUP($A1305,[1]전년동월vs전월vs당월!$A$994:$AA$1768,17,FALSE)</f>
        <v>3500</v>
      </c>
      <c r="P1305" s="68">
        <v>3500</v>
      </c>
      <c r="Q1305" s="69">
        <f>VLOOKUP($A1305,공산품!$A319:$L1106,10,FALSE)</f>
        <v>3500</v>
      </c>
      <c r="R1305" s="251">
        <f t="shared" si="254"/>
        <v>0</v>
      </c>
      <c r="S1305" s="251">
        <f t="shared" si="255"/>
        <v>0</v>
      </c>
      <c r="T1305" s="68">
        <f>VLOOKUP($A1305,[1]전년동월vs전월vs당월!$A$994:$AA$1768,22,FALSE)</f>
        <v>5960</v>
      </c>
      <c r="U1305" s="68" t="s">
        <v>628</v>
      </c>
      <c r="V1305" s="69">
        <f>VLOOKUP($A1305,공산품!$A319:$L1106,11,FALSE)</f>
        <v>6050</v>
      </c>
      <c r="W1305" s="251">
        <f t="shared" si="256"/>
        <v>1.5100671140939597</v>
      </c>
      <c r="X1305" s="251" t="e">
        <f t="shared" si="257"/>
        <v>#VALUE!</v>
      </c>
      <c r="Y1305" s="68">
        <f>VLOOKUP($A1305,[1]전년동월vs전월vs당월!$A$994:$AA$1768,27,FALSE)</f>
        <v>5960</v>
      </c>
      <c r="Z1305" s="68">
        <v>3820</v>
      </c>
      <c r="AA1305" s="69">
        <f>VLOOKUP($A1305,공산품!$A319:$L1106,12,FALSE)</f>
        <v>3720</v>
      </c>
      <c r="AB1305" s="251">
        <f t="shared" si="258"/>
        <v>-37.583892617449663</v>
      </c>
      <c r="AC1305" s="251">
        <f t="shared" si="259"/>
        <v>-2.6178010471204187</v>
      </c>
      <c r="AD1305" s="111"/>
    </row>
    <row r="1306" spans="1:30" s="64" customFormat="1" ht="14.1" customHeight="1">
      <c r="A1306" s="64">
        <v>314</v>
      </c>
      <c r="B1306" s="16" t="str">
        <f t="shared" si="260"/>
        <v>어묵이츠웰kg볼어묵알뜰제일제당</v>
      </c>
      <c r="C1306" s="85"/>
      <c r="D1306" s="93" t="s">
        <v>442</v>
      </c>
      <c r="E1306" s="93" t="s">
        <v>184</v>
      </c>
      <c r="F1306" s="93" t="s">
        <v>394</v>
      </c>
      <c r="G1306" s="87" t="s">
        <v>418</v>
      </c>
      <c r="H1306" s="96" t="s">
        <v>1032</v>
      </c>
      <c r="I1306" s="87" t="s">
        <v>653</v>
      </c>
      <c r="J1306" s="68">
        <f>VLOOKUP($A1306,[1]전년동월vs전월vs당월!$A$994:$AA$1768,12,FALSE)</f>
        <v>4300</v>
      </c>
      <c r="K1306" s="68">
        <v>4300</v>
      </c>
      <c r="L1306" s="69">
        <f>VLOOKUP($A1306,공산품!$A320:$L1107,9,FALSE)</f>
        <v>4300</v>
      </c>
      <c r="M1306" s="251">
        <f t="shared" si="252"/>
        <v>0</v>
      </c>
      <c r="N1306" s="251">
        <f t="shared" si="253"/>
        <v>0</v>
      </c>
      <c r="O1306" s="68" t="str">
        <f>VLOOKUP($A1306,[1]전년동월vs전월vs당월!$A$994:$AA$1768,17,FALSE)</f>
        <v>-</v>
      </c>
      <c r="P1306" s="68" t="s">
        <v>628</v>
      </c>
      <c r="Q1306" s="69" t="str">
        <f>VLOOKUP($A1306,공산품!$A320:$L1107,10,FALSE)</f>
        <v>-</v>
      </c>
      <c r="R1306" s="251" t="e">
        <f t="shared" si="254"/>
        <v>#VALUE!</v>
      </c>
      <c r="S1306" s="251" t="e">
        <f t="shared" si="255"/>
        <v>#VALUE!</v>
      </c>
      <c r="T1306" s="68">
        <f>VLOOKUP($A1306,[1]전년동월vs전월vs당월!$A$994:$AA$1768,22,FALSE)</f>
        <v>0</v>
      </c>
      <c r="U1306" s="68" t="s">
        <v>628</v>
      </c>
      <c r="V1306" s="69" t="str">
        <f>VLOOKUP($A1306,공산품!$A320:$L1107,11,FALSE)</f>
        <v>-</v>
      </c>
      <c r="W1306" s="251" t="e">
        <f t="shared" si="256"/>
        <v>#VALUE!</v>
      </c>
      <c r="X1306" s="251" t="e">
        <f t="shared" si="257"/>
        <v>#VALUE!</v>
      </c>
      <c r="Y1306" s="68">
        <f>VLOOKUP($A1306,[1]전년동월vs전월vs당월!$A$994:$AA$1768,27,FALSE)</f>
        <v>3150</v>
      </c>
      <c r="Z1306" s="68">
        <v>3150</v>
      </c>
      <c r="AA1306" s="69">
        <f>VLOOKUP($A1306,공산품!$A320:$L1107,12,FALSE)</f>
        <v>3150</v>
      </c>
      <c r="AB1306" s="251">
        <f t="shared" si="258"/>
        <v>0</v>
      </c>
      <c r="AC1306" s="251">
        <f t="shared" si="259"/>
        <v>0</v>
      </c>
      <c r="AD1306" s="111"/>
    </row>
    <row r="1307" spans="1:30" s="64" customFormat="1" ht="14.1" customHeight="1">
      <c r="A1307" s="64">
        <v>315</v>
      </c>
      <c r="B1307" s="16" t="str">
        <f t="shared" si="260"/>
        <v>어묵대림금강장사kg봉어묵,50g제일제당</v>
      </c>
      <c r="C1307" s="85"/>
      <c r="D1307" s="93" t="s">
        <v>442</v>
      </c>
      <c r="E1307" s="93" t="s">
        <v>184</v>
      </c>
      <c r="F1307" s="93" t="s">
        <v>2149</v>
      </c>
      <c r="G1307" s="87" t="s">
        <v>418</v>
      </c>
      <c r="H1307" s="96" t="s">
        <v>1034</v>
      </c>
      <c r="I1307" s="87" t="s">
        <v>653</v>
      </c>
      <c r="J1307" s="68" t="str">
        <f>VLOOKUP($A1307,[1]전년동월vs전월vs당월!$A$994:$AA$1768,12,FALSE)</f>
        <v>-</v>
      </c>
      <c r="K1307" s="68">
        <v>5990</v>
      </c>
      <c r="L1307" s="69">
        <f>VLOOKUP($A1307,공산품!$A321:$L1108,9,FALSE)</f>
        <v>5990</v>
      </c>
      <c r="M1307" s="251" t="e">
        <f t="shared" si="252"/>
        <v>#VALUE!</v>
      </c>
      <c r="N1307" s="251">
        <f t="shared" si="253"/>
        <v>0</v>
      </c>
      <c r="O1307" s="68" t="str">
        <f>VLOOKUP($A1307,[1]전년동월vs전월vs당월!$A$994:$AA$1768,17,FALSE)</f>
        <v>-</v>
      </c>
      <c r="P1307" s="68" t="s">
        <v>628</v>
      </c>
      <c r="Q1307" s="69" t="str">
        <f>VLOOKUP($A1307,공산품!$A321:$L1108,10,FALSE)</f>
        <v>-</v>
      </c>
      <c r="R1307" s="251" t="e">
        <f t="shared" si="254"/>
        <v>#VALUE!</v>
      </c>
      <c r="S1307" s="251" t="e">
        <f t="shared" si="255"/>
        <v>#VALUE!</v>
      </c>
      <c r="T1307" s="68">
        <f>VLOOKUP($A1307,[1]전년동월vs전월vs당월!$A$994:$AA$1768,22,FALSE)</f>
        <v>0</v>
      </c>
      <c r="U1307" s="68" t="s">
        <v>628</v>
      </c>
      <c r="V1307" s="69">
        <f>VLOOKUP($A1307,공산품!$A321:$L1108,11,FALSE)</f>
        <v>8250</v>
      </c>
      <c r="W1307" s="251" t="e">
        <f t="shared" si="256"/>
        <v>#DIV/0!</v>
      </c>
      <c r="X1307" s="251" t="e">
        <f t="shared" si="257"/>
        <v>#VALUE!</v>
      </c>
      <c r="Y1307" s="68">
        <f>VLOOKUP($A1307,[1]전년동월vs전월vs당월!$A$994:$AA$1768,27,FALSE)</f>
        <v>3250</v>
      </c>
      <c r="Z1307" s="68">
        <v>3250</v>
      </c>
      <c r="AA1307" s="69">
        <f>VLOOKUP($A1307,공산품!$A321:$L1108,12,FALSE)</f>
        <v>3120</v>
      </c>
      <c r="AB1307" s="251">
        <f t="shared" si="258"/>
        <v>-4</v>
      </c>
      <c r="AC1307" s="251">
        <f t="shared" si="259"/>
        <v>-4</v>
      </c>
      <c r="AD1307" s="111"/>
    </row>
    <row r="1308" spans="1:30" s="64" customFormat="1" ht="14.1" customHeight="1">
      <c r="A1308" s="64">
        <v>316</v>
      </c>
      <c r="B1308" s="16" t="str">
        <f t="shared" si="260"/>
        <v>어묵대림한마당kg사각어묵제일제당</v>
      </c>
      <c r="C1308" s="85"/>
      <c r="D1308" s="93" t="s">
        <v>442</v>
      </c>
      <c r="E1308" s="93" t="s">
        <v>184</v>
      </c>
      <c r="F1308" s="93" t="s">
        <v>2150</v>
      </c>
      <c r="G1308" s="87" t="s">
        <v>418</v>
      </c>
      <c r="H1308" s="96" t="s">
        <v>186</v>
      </c>
      <c r="I1308" s="88" t="s">
        <v>653</v>
      </c>
      <c r="J1308" s="68">
        <f>VLOOKUP($A1308,[1]전년동월vs전월vs당월!$A$994:$AA$1768,12,FALSE)</f>
        <v>4300</v>
      </c>
      <c r="K1308" s="68" t="s">
        <v>628</v>
      </c>
      <c r="L1308" s="69">
        <f>VLOOKUP($A1308,공산품!$A322:$L1109,9,FALSE)</f>
        <v>4300</v>
      </c>
      <c r="M1308" s="251">
        <f t="shared" si="252"/>
        <v>0</v>
      </c>
      <c r="N1308" s="251" t="e">
        <f t="shared" si="253"/>
        <v>#VALUE!</v>
      </c>
      <c r="O1308" s="68" t="str">
        <f>VLOOKUP($A1308,[1]전년동월vs전월vs당월!$A$994:$AA$1768,17,FALSE)</f>
        <v>-</v>
      </c>
      <c r="P1308" s="68" t="s">
        <v>628</v>
      </c>
      <c r="Q1308" s="69">
        <f>VLOOKUP($A1308,공산품!$A322:$L1109,10,FALSE)</f>
        <v>15000</v>
      </c>
      <c r="R1308" s="251" t="e">
        <f t="shared" si="254"/>
        <v>#VALUE!</v>
      </c>
      <c r="S1308" s="251" t="e">
        <f t="shared" si="255"/>
        <v>#VALUE!</v>
      </c>
      <c r="T1308" s="68">
        <f>VLOOKUP($A1308,[1]전년동월vs전월vs당월!$A$994:$AA$1768,22,FALSE)</f>
        <v>5270</v>
      </c>
      <c r="U1308" s="68" t="s">
        <v>628</v>
      </c>
      <c r="V1308" s="69">
        <f>VLOOKUP($A1308,공산품!$A322:$L1109,11,FALSE)</f>
        <v>5470</v>
      </c>
      <c r="W1308" s="251">
        <f t="shared" si="256"/>
        <v>3.795066413662239</v>
      </c>
      <c r="X1308" s="251" t="e">
        <f t="shared" si="257"/>
        <v>#VALUE!</v>
      </c>
      <c r="Y1308" s="68">
        <f>VLOOKUP($A1308,[1]전년동월vs전월vs당월!$A$994:$AA$1768,27,FALSE)</f>
        <v>3490</v>
      </c>
      <c r="Z1308" s="68">
        <v>3490</v>
      </c>
      <c r="AA1308" s="69">
        <f>VLOOKUP($A1308,공산품!$A322:$L1109,12,FALSE)</f>
        <v>3100</v>
      </c>
      <c r="AB1308" s="251">
        <f t="shared" si="258"/>
        <v>-11.174785100286533</v>
      </c>
      <c r="AC1308" s="251">
        <f t="shared" si="259"/>
        <v>-11.174785100286533</v>
      </c>
      <c r="AD1308" s="111"/>
    </row>
    <row r="1309" spans="1:30" s="64" customFormat="1" ht="14.1" customHeight="1">
      <c r="A1309" s="64">
        <v>317</v>
      </c>
      <c r="B1309" s="16" t="str">
        <f t="shared" si="260"/>
        <v>어묵대림선kg종합어묵B제일제당</v>
      </c>
      <c r="C1309" s="85"/>
      <c r="D1309" s="93" t="s">
        <v>442</v>
      </c>
      <c r="E1309" s="93" t="s">
        <v>184</v>
      </c>
      <c r="F1309" s="93" t="s">
        <v>2151</v>
      </c>
      <c r="G1309" s="87" t="s">
        <v>418</v>
      </c>
      <c r="H1309" s="96" t="s">
        <v>1023</v>
      </c>
      <c r="I1309" s="87" t="s">
        <v>653</v>
      </c>
      <c r="J1309" s="68">
        <f>VLOOKUP($A1309,[1]전년동월vs전월vs당월!$A$994:$AA$1768,12,FALSE)</f>
        <v>5350</v>
      </c>
      <c r="K1309" s="68">
        <v>4150</v>
      </c>
      <c r="L1309" s="69">
        <f>VLOOKUP($A1309,공산품!$A323:$L1110,9,FALSE)</f>
        <v>5450</v>
      </c>
      <c r="M1309" s="251">
        <f t="shared" si="252"/>
        <v>1.8691588785046729</v>
      </c>
      <c r="N1309" s="251">
        <f t="shared" si="253"/>
        <v>31.325301204819276</v>
      </c>
      <c r="O1309" s="68" t="str">
        <f>VLOOKUP($A1309,[1]전년동월vs전월vs당월!$A$994:$AA$1768,17,FALSE)</f>
        <v>-</v>
      </c>
      <c r="P1309" s="68" t="s">
        <v>628</v>
      </c>
      <c r="Q1309" s="69" t="str">
        <f>VLOOKUP($A1309,공산품!$A323:$L1110,10,FALSE)</f>
        <v>-</v>
      </c>
      <c r="R1309" s="251" t="e">
        <f t="shared" si="254"/>
        <v>#VALUE!</v>
      </c>
      <c r="S1309" s="251" t="e">
        <f t="shared" si="255"/>
        <v>#VALUE!</v>
      </c>
      <c r="T1309" s="68">
        <f>VLOOKUP($A1309,[1]전년동월vs전월vs당월!$A$994:$AA$1768,22,FALSE)</f>
        <v>0</v>
      </c>
      <c r="U1309" s="68" t="s">
        <v>628</v>
      </c>
      <c r="V1309" s="69">
        <f>VLOOKUP($A1309,공산품!$A323:$L1110,11,FALSE)</f>
        <v>8520</v>
      </c>
      <c r="W1309" s="251" t="e">
        <f t="shared" si="256"/>
        <v>#DIV/0!</v>
      </c>
      <c r="X1309" s="251" t="e">
        <f t="shared" si="257"/>
        <v>#VALUE!</v>
      </c>
      <c r="Y1309" s="68">
        <f>VLOOKUP($A1309,[1]전년동월vs전월vs당월!$A$994:$AA$1768,27,FALSE)</f>
        <v>3980</v>
      </c>
      <c r="Z1309" s="68">
        <v>3980</v>
      </c>
      <c r="AA1309" s="69">
        <f>VLOOKUP($A1309,공산품!$A323:$L1110,12,FALSE)</f>
        <v>3980</v>
      </c>
      <c r="AB1309" s="251">
        <f t="shared" si="258"/>
        <v>0</v>
      </c>
      <c r="AC1309" s="251">
        <f t="shared" si="259"/>
        <v>0</v>
      </c>
      <c r="AD1309" s="111"/>
    </row>
    <row r="1310" spans="1:30" s="64" customFormat="1" ht="14.1" customHeight="1">
      <c r="A1310" s="64">
        <v>318</v>
      </c>
      <c r="B1310" s="16" t="str">
        <f t="shared" si="260"/>
        <v>어묵/동원500g싱싱맛살,개당28g동원</v>
      </c>
      <c r="C1310" s="85"/>
      <c r="D1310" s="93" t="s">
        <v>442</v>
      </c>
      <c r="E1310" s="93" t="s">
        <v>184</v>
      </c>
      <c r="F1310" s="93" t="s">
        <v>881</v>
      </c>
      <c r="G1310" s="87" t="s">
        <v>116</v>
      </c>
      <c r="H1310" s="96" t="s">
        <v>1037</v>
      </c>
      <c r="I1310" s="87" t="s">
        <v>382</v>
      </c>
      <c r="J1310" s="68">
        <f>VLOOKUP($A1310,[1]전년동월vs전월vs당월!$A$994:$AA$1768,12,FALSE)</f>
        <v>1990</v>
      </c>
      <c r="K1310" s="68">
        <v>2460</v>
      </c>
      <c r="L1310" s="69">
        <f>VLOOKUP($A1310,공산품!$A324:$L1111,9,FALSE)</f>
        <v>2450</v>
      </c>
      <c r="M1310" s="251">
        <f t="shared" si="252"/>
        <v>23.115577889447238</v>
      </c>
      <c r="N1310" s="251">
        <f t="shared" si="253"/>
        <v>-0.4065040650406504</v>
      </c>
      <c r="O1310" s="68" t="str">
        <f>VLOOKUP($A1310,[1]전년동월vs전월vs당월!$A$994:$AA$1768,17,FALSE)</f>
        <v>-</v>
      </c>
      <c r="P1310" s="68" t="s">
        <v>628</v>
      </c>
      <c r="Q1310" s="69" t="str">
        <f>VLOOKUP($A1310,공산품!$A324:$L1111,10,FALSE)</f>
        <v>-</v>
      </c>
      <c r="R1310" s="251" t="e">
        <f t="shared" si="254"/>
        <v>#VALUE!</v>
      </c>
      <c r="S1310" s="251" t="e">
        <f t="shared" si="255"/>
        <v>#VALUE!</v>
      </c>
      <c r="T1310" s="68">
        <f>VLOOKUP($A1310,[1]전년동월vs전월vs당월!$A$994:$AA$1768,22,FALSE)</f>
        <v>2290</v>
      </c>
      <c r="U1310" s="68">
        <v>2980</v>
      </c>
      <c r="V1310" s="69">
        <f>VLOOKUP($A1310,공산품!$A324:$L1111,11,FALSE)</f>
        <v>2980</v>
      </c>
      <c r="W1310" s="251">
        <f t="shared" si="256"/>
        <v>30.131004366812228</v>
      </c>
      <c r="X1310" s="251">
        <f t="shared" si="257"/>
        <v>0</v>
      </c>
      <c r="Y1310" s="68">
        <f>VLOOKUP($A1310,[1]전년동월vs전월vs당월!$A$994:$AA$1768,27,FALSE)</f>
        <v>2990</v>
      </c>
      <c r="Z1310" s="68">
        <v>2290</v>
      </c>
      <c r="AA1310" s="69">
        <f>VLOOKUP($A1310,공산품!$A324:$L1111,12,FALSE)</f>
        <v>2290</v>
      </c>
      <c r="AB1310" s="251">
        <f t="shared" si="258"/>
        <v>-23.411371237458194</v>
      </c>
      <c r="AC1310" s="251">
        <f t="shared" si="259"/>
        <v>0</v>
      </c>
      <c r="AD1310" s="83"/>
    </row>
    <row r="1311" spans="1:30" s="64" customFormat="1" ht="14.1" customHeight="1">
      <c r="A1311" s="64">
        <v>319</v>
      </c>
      <c r="B1311" s="16" t="str">
        <f t="shared" si="260"/>
        <v>어묵냉동연육73.21/대림360g종합어묵대림</v>
      </c>
      <c r="C1311" s="85"/>
      <c r="D1311" s="93" t="s">
        <v>442</v>
      </c>
      <c r="E1311" s="93" t="s">
        <v>184</v>
      </c>
      <c r="F1311" s="93" t="s">
        <v>1038</v>
      </c>
      <c r="G1311" s="87" t="s">
        <v>1039</v>
      </c>
      <c r="H1311" s="96" t="s">
        <v>266</v>
      </c>
      <c r="I1311" s="87" t="s">
        <v>810</v>
      </c>
      <c r="J1311" s="68">
        <f>VLOOKUP($A1311,[1]전년동월vs전월vs당월!$A$994:$AA$1768,12,FALSE)</f>
        <v>3380</v>
      </c>
      <c r="K1311" s="68">
        <v>2720</v>
      </c>
      <c r="L1311" s="69">
        <f>VLOOKUP($A1311,공산품!$A325:$L1112,9,FALSE)</f>
        <v>2750</v>
      </c>
      <c r="M1311" s="251">
        <f t="shared" si="252"/>
        <v>-18.639053254437869</v>
      </c>
      <c r="N1311" s="251">
        <f t="shared" si="253"/>
        <v>1.1029411764705883</v>
      </c>
      <c r="O1311" s="68" t="str">
        <f>VLOOKUP($A1311,[1]전년동월vs전월vs당월!$A$994:$AA$1768,17,FALSE)</f>
        <v>-</v>
      </c>
      <c r="P1311" s="68" t="s">
        <v>628</v>
      </c>
      <c r="Q1311" s="69" t="str">
        <f>VLOOKUP($A1311,공산품!$A325:$L1112,10,FALSE)</f>
        <v>-</v>
      </c>
      <c r="R1311" s="251" t="e">
        <f t="shared" si="254"/>
        <v>#VALUE!</v>
      </c>
      <c r="S1311" s="251" t="e">
        <f t="shared" si="255"/>
        <v>#VALUE!</v>
      </c>
      <c r="T1311" s="68">
        <f>VLOOKUP($A1311,[1]전년동월vs전월vs당월!$A$994:$AA$1768,22,FALSE)</f>
        <v>2950</v>
      </c>
      <c r="U1311" s="68">
        <v>3340</v>
      </c>
      <c r="V1311" s="69">
        <f>VLOOKUP($A1311,공산품!$A325:$L1112,11,FALSE)</f>
        <v>3340</v>
      </c>
      <c r="W1311" s="251">
        <f t="shared" si="256"/>
        <v>13.220338983050848</v>
      </c>
      <c r="X1311" s="251">
        <f t="shared" si="257"/>
        <v>0</v>
      </c>
      <c r="Y1311" s="68">
        <f>VLOOKUP($A1311,[1]전년동월vs전월vs당월!$A$994:$AA$1768,27,FALSE)</f>
        <v>2730</v>
      </c>
      <c r="Z1311" s="68">
        <v>2730</v>
      </c>
      <c r="AA1311" s="69">
        <f>VLOOKUP($A1311,공산품!$A325:$L1112,12,FALSE)</f>
        <v>2730</v>
      </c>
      <c r="AB1311" s="251">
        <f t="shared" si="258"/>
        <v>0</v>
      </c>
      <c r="AC1311" s="251">
        <f t="shared" si="259"/>
        <v>0</v>
      </c>
      <c r="AD1311" s="83"/>
    </row>
    <row r="1312" spans="1:30" s="64" customFormat="1" ht="14.1" customHeight="1">
      <c r="A1312" s="64">
        <v>320</v>
      </c>
      <c r="B1312" s="16" t="str">
        <f t="shared" si="260"/>
        <v>고등어400g고형량90g(입수량6~8)동원</v>
      </c>
      <c r="C1312" s="85">
        <v>73</v>
      </c>
      <c r="D1312" s="93" t="s">
        <v>1040</v>
      </c>
      <c r="E1312" s="93" t="s">
        <v>446</v>
      </c>
      <c r="F1312" s="92"/>
      <c r="G1312" s="87" t="s">
        <v>166</v>
      </c>
      <c r="H1312" s="96" t="s">
        <v>1041</v>
      </c>
      <c r="I1312" s="88" t="s">
        <v>382</v>
      </c>
      <c r="J1312" s="68">
        <f>VLOOKUP($A1312,[1]전년동월vs전월vs당월!$A$994:$AA$1768,12,FALSE)</f>
        <v>2250</v>
      </c>
      <c r="K1312" s="68">
        <v>2250</v>
      </c>
      <c r="L1312" s="69">
        <f>VLOOKUP($A1312,공산품!$A326:$L1113,9,FALSE)</f>
        <v>2250</v>
      </c>
      <c r="M1312" s="251">
        <f t="shared" si="252"/>
        <v>0</v>
      </c>
      <c r="N1312" s="251">
        <f t="shared" si="253"/>
        <v>0</v>
      </c>
      <c r="O1312" s="68" t="str">
        <f>VLOOKUP($A1312,[1]전년동월vs전월vs당월!$A$994:$AA$1768,17,FALSE)</f>
        <v>-</v>
      </c>
      <c r="P1312" s="68" t="s">
        <v>628</v>
      </c>
      <c r="Q1312" s="69" t="str">
        <f>VLOOKUP($A1312,공산품!$A326:$L1113,10,FALSE)</f>
        <v>-</v>
      </c>
      <c r="R1312" s="251" t="e">
        <f t="shared" si="254"/>
        <v>#VALUE!</v>
      </c>
      <c r="S1312" s="251" t="e">
        <f t="shared" si="255"/>
        <v>#VALUE!</v>
      </c>
      <c r="T1312" s="68">
        <f>VLOOKUP($A1312,[1]전년동월vs전월vs당월!$A$994:$AA$1768,22,FALSE)</f>
        <v>2480</v>
      </c>
      <c r="U1312" s="68">
        <v>2980</v>
      </c>
      <c r="V1312" s="69">
        <f>VLOOKUP($A1312,공산품!$A326:$L1113,11,FALSE)</f>
        <v>1990</v>
      </c>
      <c r="W1312" s="251">
        <f t="shared" si="256"/>
        <v>-19.758064516129032</v>
      </c>
      <c r="X1312" s="251">
        <f t="shared" si="257"/>
        <v>-33.221476510067113</v>
      </c>
      <c r="Y1312" s="68">
        <f>VLOOKUP($A1312,[1]전년동월vs전월vs당월!$A$994:$AA$1768,27,FALSE)</f>
        <v>2080</v>
      </c>
      <c r="Z1312" s="68">
        <v>2480</v>
      </c>
      <c r="AA1312" s="69">
        <f>VLOOKUP($A1312,공산품!$A326:$L1113,12,FALSE)</f>
        <v>2480</v>
      </c>
      <c r="AB1312" s="251">
        <f t="shared" si="258"/>
        <v>19.23076923076923</v>
      </c>
      <c r="AC1312" s="251">
        <f t="shared" si="259"/>
        <v>0</v>
      </c>
      <c r="AD1312" s="83"/>
    </row>
    <row r="1313" spans="1:30" s="64" customFormat="1" ht="14.1" customHeight="1">
      <c r="A1313" s="64">
        <v>321</v>
      </c>
      <c r="B1313" s="16" t="str">
        <f t="shared" si="260"/>
        <v>골뱅이골뱅이/유동400g제일제당</v>
      </c>
      <c r="C1313" s="85">
        <v>74</v>
      </c>
      <c r="D1313" s="93" t="s">
        <v>1040</v>
      </c>
      <c r="E1313" s="93" t="s">
        <v>1042</v>
      </c>
      <c r="F1313" s="93" t="s">
        <v>1043</v>
      </c>
      <c r="G1313" s="87" t="s">
        <v>166</v>
      </c>
      <c r="H1313" s="95"/>
      <c r="I1313" s="88" t="s">
        <v>653</v>
      </c>
      <c r="J1313" s="68" t="str">
        <f>VLOOKUP($A1313,[1]전년동월vs전월vs당월!$A$994:$AA$1768,12,FALSE)</f>
        <v>-</v>
      </c>
      <c r="K1313" s="68">
        <v>8270</v>
      </c>
      <c r="L1313" s="69" t="str">
        <f>VLOOKUP($A1313,공산품!$A327:$L1114,9,FALSE)</f>
        <v>-</v>
      </c>
      <c r="M1313" s="251" t="e">
        <f t="shared" si="252"/>
        <v>#VALUE!</v>
      </c>
      <c r="N1313" s="251" t="e">
        <f t="shared" si="253"/>
        <v>#VALUE!</v>
      </c>
      <c r="O1313" s="68">
        <f>VLOOKUP($A1313,[1]전년동월vs전월vs당월!$A$994:$AA$1768,17,FALSE)</f>
        <v>6500</v>
      </c>
      <c r="P1313" s="68">
        <v>6700</v>
      </c>
      <c r="Q1313" s="69">
        <f>VLOOKUP($A1313,공산품!$A327:$L1114,10,FALSE)</f>
        <v>6700</v>
      </c>
      <c r="R1313" s="251">
        <f t="shared" si="254"/>
        <v>3.0769230769230771</v>
      </c>
      <c r="S1313" s="251">
        <f t="shared" si="255"/>
        <v>0</v>
      </c>
      <c r="T1313" s="68">
        <f>VLOOKUP($A1313,[1]전년동월vs전월vs당월!$A$994:$AA$1768,22,FALSE)</f>
        <v>7980</v>
      </c>
      <c r="U1313" s="68" t="s">
        <v>628</v>
      </c>
      <c r="V1313" s="69" t="str">
        <f>VLOOKUP($A1313,공산품!$A327:$L1114,11,FALSE)</f>
        <v>-</v>
      </c>
      <c r="W1313" s="251" t="e">
        <f t="shared" si="256"/>
        <v>#VALUE!</v>
      </c>
      <c r="X1313" s="251" t="e">
        <f t="shared" si="257"/>
        <v>#VALUE!</v>
      </c>
      <c r="Y1313" s="68">
        <f>VLOOKUP($A1313,[1]전년동월vs전월vs당월!$A$994:$AA$1768,27,FALSE)</f>
        <v>7480</v>
      </c>
      <c r="Z1313" s="68">
        <v>8100</v>
      </c>
      <c r="AA1313" s="69">
        <f>VLOOKUP($A1313,공산품!$A327:$L1114,12,FALSE)</f>
        <v>8100</v>
      </c>
      <c r="AB1313" s="251">
        <f t="shared" si="258"/>
        <v>8.2887700534759361</v>
      </c>
      <c r="AC1313" s="251">
        <f t="shared" si="259"/>
        <v>0</v>
      </c>
      <c r="AD1313" s="83"/>
    </row>
    <row r="1314" spans="1:30" s="64" customFormat="1" ht="14.1" customHeight="1">
      <c r="A1314" s="64">
        <v>322</v>
      </c>
      <c r="B1314" s="16" t="str">
        <f t="shared" si="260"/>
        <v>골뱅이400g12g,고형량200g(입수량18개)동원</v>
      </c>
      <c r="C1314" s="85"/>
      <c r="D1314" s="93" t="s">
        <v>1040</v>
      </c>
      <c r="E1314" s="93" t="s">
        <v>1042</v>
      </c>
      <c r="F1314" s="92"/>
      <c r="G1314" s="87" t="s">
        <v>166</v>
      </c>
      <c r="H1314" s="96" t="s">
        <v>1044</v>
      </c>
      <c r="I1314" s="88" t="s">
        <v>382</v>
      </c>
      <c r="J1314" s="68">
        <f>VLOOKUP($A1314,[1]전년동월vs전월vs당월!$A$994:$AA$1768,12,FALSE)</f>
        <v>6400</v>
      </c>
      <c r="K1314" s="68">
        <v>6800</v>
      </c>
      <c r="L1314" s="69">
        <f>VLOOKUP($A1314,공산품!$A328:$L1115,9,FALSE)</f>
        <v>6700</v>
      </c>
      <c r="M1314" s="251">
        <f t="shared" ref="M1314:M1377" si="261">(L1314-J1314)*100/J1314</f>
        <v>4.6875</v>
      </c>
      <c r="N1314" s="251">
        <f t="shared" ref="N1314:N1377" si="262">(L1314-K1314)*100/K1314</f>
        <v>-1.4705882352941178</v>
      </c>
      <c r="O1314" s="68">
        <f>VLOOKUP($A1314,[1]전년동월vs전월vs당월!$A$994:$AA$1768,17,FALSE)</f>
        <v>6200</v>
      </c>
      <c r="P1314" s="68">
        <v>6500</v>
      </c>
      <c r="Q1314" s="69">
        <f>VLOOKUP($A1314,공산품!$A328:$L1115,10,FALSE)</f>
        <v>6500</v>
      </c>
      <c r="R1314" s="251">
        <f t="shared" ref="R1314:R1377" si="263">(Q1314-O1314)*100/O1314</f>
        <v>4.838709677419355</v>
      </c>
      <c r="S1314" s="251">
        <f t="shared" ref="S1314:S1377" si="264">(Q1314-P1314)*100/P1314</f>
        <v>0</v>
      </c>
      <c r="T1314" s="68">
        <f>VLOOKUP($A1314,[1]전년동월vs전월vs당월!$A$994:$AA$1768,22,FALSE)</f>
        <v>6980</v>
      </c>
      <c r="U1314" s="68">
        <v>7980</v>
      </c>
      <c r="V1314" s="69">
        <f>VLOOKUP($A1314,공산품!$A328:$L1115,11,FALSE)</f>
        <v>7980</v>
      </c>
      <c r="W1314" s="251">
        <f t="shared" ref="W1314:W1377" si="265">(V1314-T1314)*100/T1314</f>
        <v>14.326647564469914</v>
      </c>
      <c r="X1314" s="251">
        <f t="shared" ref="X1314:X1377" si="266">(V1314-U1314)*100/U1314</f>
        <v>0</v>
      </c>
      <c r="Y1314" s="68">
        <f>VLOOKUP($A1314,[1]전년동월vs전월vs당월!$A$994:$AA$1768,27,FALSE)</f>
        <v>7480</v>
      </c>
      <c r="Z1314" s="68">
        <v>7980</v>
      </c>
      <c r="AA1314" s="69">
        <f>VLOOKUP($A1314,공산품!$A328:$L1115,12,FALSE)</f>
        <v>7980</v>
      </c>
      <c r="AB1314" s="251">
        <f t="shared" ref="AB1314:AB1377" si="267">(AA1314-Y1314)*100/Y1314</f>
        <v>6.6844919786096257</v>
      </c>
      <c r="AC1314" s="251">
        <f t="shared" ref="AC1314:AC1377" si="268">(AA1314-Z1314)*100/Z1314</f>
        <v>0</v>
      </c>
      <c r="AD1314" s="83"/>
    </row>
    <row r="1315" spans="1:30" s="64" customFormat="1" ht="14.1" customHeight="1">
      <c r="A1315" s="64">
        <v>323</v>
      </c>
      <c r="B1315" s="16" t="str">
        <f t="shared" si="260"/>
        <v>꽁치1.88kg고형량1.316kg(입수량35~47)동원</v>
      </c>
      <c r="C1315" s="85">
        <v>75</v>
      </c>
      <c r="D1315" s="93" t="s">
        <v>1040</v>
      </c>
      <c r="E1315" s="93" t="s">
        <v>447</v>
      </c>
      <c r="F1315" s="92"/>
      <c r="G1315" s="87" t="s">
        <v>267</v>
      </c>
      <c r="H1315" s="96" t="s">
        <v>1045</v>
      </c>
      <c r="I1315" s="88" t="s">
        <v>382</v>
      </c>
      <c r="J1315" s="68">
        <f>VLOOKUP($A1315,[1]전년동월vs전월vs당월!$A$994:$AA$1768,12,FALSE)</f>
        <v>9300</v>
      </c>
      <c r="K1315" s="68">
        <v>8900</v>
      </c>
      <c r="L1315" s="69">
        <f>VLOOKUP($A1315,공산품!$A329:$L1116,9,FALSE)</f>
        <v>8900</v>
      </c>
      <c r="M1315" s="251">
        <f t="shared" si="261"/>
        <v>-4.301075268817204</v>
      </c>
      <c r="N1315" s="251">
        <f t="shared" si="262"/>
        <v>0</v>
      </c>
      <c r="O1315" s="68" t="str">
        <f>VLOOKUP($A1315,[1]전년동월vs전월vs당월!$A$994:$AA$1768,17,FALSE)</f>
        <v>-</v>
      </c>
      <c r="P1315" s="68" t="s">
        <v>628</v>
      </c>
      <c r="Q1315" s="69" t="str">
        <f>VLOOKUP($A1315,공산품!$A329:$L1116,10,FALSE)</f>
        <v>-</v>
      </c>
      <c r="R1315" s="251" t="e">
        <f t="shared" si="263"/>
        <v>#VALUE!</v>
      </c>
      <c r="S1315" s="251" t="e">
        <f t="shared" si="264"/>
        <v>#VALUE!</v>
      </c>
      <c r="T1315" s="68">
        <f>VLOOKUP($A1315,[1]전년동월vs전월vs당월!$A$994:$AA$1768,22,FALSE)</f>
        <v>11500</v>
      </c>
      <c r="U1315" s="68">
        <v>11500</v>
      </c>
      <c r="V1315" s="69">
        <f>VLOOKUP($A1315,공산품!$A329:$L1116,11,FALSE)</f>
        <v>9980</v>
      </c>
      <c r="W1315" s="251">
        <f t="shared" si="265"/>
        <v>-13.217391304347826</v>
      </c>
      <c r="X1315" s="251">
        <f t="shared" si="266"/>
        <v>-13.217391304347826</v>
      </c>
      <c r="Y1315" s="68">
        <f>VLOOKUP($A1315,[1]전년동월vs전월vs당월!$A$994:$AA$1768,27,FALSE)</f>
        <v>11500</v>
      </c>
      <c r="Z1315" s="68">
        <v>11500</v>
      </c>
      <c r="AA1315" s="69">
        <f>VLOOKUP($A1315,공산품!$A329:$L1116,12,FALSE)</f>
        <v>11500</v>
      </c>
      <c r="AB1315" s="251">
        <f t="shared" si="267"/>
        <v>0</v>
      </c>
      <c r="AC1315" s="251">
        <f t="shared" si="268"/>
        <v>0</v>
      </c>
      <c r="AD1315" s="110"/>
    </row>
    <row r="1316" spans="1:30" s="64" customFormat="1" ht="14.1" customHeight="1">
      <c r="A1316" s="64">
        <v>324</v>
      </c>
      <c r="B1316" s="16" t="str">
        <f t="shared" si="260"/>
        <v>꽁치400g동원</v>
      </c>
      <c r="C1316" s="85"/>
      <c r="D1316" s="93" t="s">
        <v>1040</v>
      </c>
      <c r="E1316" s="93" t="s">
        <v>447</v>
      </c>
      <c r="F1316" s="92"/>
      <c r="G1316" s="87" t="s">
        <v>166</v>
      </c>
      <c r="H1316" s="96"/>
      <c r="I1316" s="88" t="s">
        <v>382</v>
      </c>
      <c r="J1316" s="68">
        <f>VLOOKUP($A1316,[1]전년동월vs전월vs당월!$A$994:$AA$1768,12,FALSE)</f>
        <v>2230</v>
      </c>
      <c r="K1316" s="68">
        <v>2050</v>
      </c>
      <c r="L1316" s="69">
        <f>VLOOKUP($A1316,공산품!$A330:$L1117,9,FALSE)</f>
        <v>2050</v>
      </c>
      <c r="M1316" s="251">
        <f t="shared" si="261"/>
        <v>-8.071748878923767</v>
      </c>
      <c r="N1316" s="251">
        <f t="shared" si="262"/>
        <v>0</v>
      </c>
      <c r="O1316" s="68">
        <f>VLOOKUP($A1316,[1]전년동월vs전월vs당월!$A$994:$AA$1768,17,FALSE)</f>
        <v>2200</v>
      </c>
      <c r="P1316" s="68">
        <v>2200</v>
      </c>
      <c r="Q1316" s="69">
        <f>VLOOKUP($A1316,공산품!$A330:$L1117,10,FALSE)</f>
        <v>2200</v>
      </c>
      <c r="R1316" s="251">
        <f t="shared" si="263"/>
        <v>0</v>
      </c>
      <c r="S1316" s="251">
        <f t="shared" si="264"/>
        <v>0</v>
      </c>
      <c r="T1316" s="68">
        <f>VLOOKUP($A1316,[1]전년동월vs전월vs당월!$A$994:$AA$1768,22,FALSE)</f>
        <v>2980</v>
      </c>
      <c r="U1316" s="68">
        <v>2940</v>
      </c>
      <c r="V1316" s="69">
        <f>VLOOKUP($A1316,공산품!$A330:$L1117,11,FALSE)</f>
        <v>2940</v>
      </c>
      <c r="W1316" s="251">
        <f t="shared" si="265"/>
        <v>-1.3422818791946309</v>
      </c>
      <c r="X1316" s="251">
        <f t="shared" si="266"/>
        <v>0</v>
      </c>
      <c r="Y1316" s="68">
        <f>VLOOKUP($A1316,[1]전년동월vs전월vs당월!$A$994:$AA$1768,27,FALSE)</f>
        <v>2990</v>
      </c>
      <c r="Z1316" s="68">
        <v>2990</v>
      </c>
      <c r="AA1316" s="69">
        <f>VLOOKUP($A1316,공산품!$A330:$L1117,12,FALSE)</f>
        <v>2990</v>
      </c>
      <c r="AB1316" s="251">
        <f t="shared" si="267"/>
        <v>0</v>
      </c>
      <c r="AC1316" s="251">
        <f t="shared" si="268"/>
        <v>0</v>
      </c>
      <c r="AD1316" s="83"/>
    </row>
    <row r="1317" spans="1:30" s="64" customFormat="1" ht="14.1" customHeight="1">
      <c r="A1317" s="64">
        <v>325</v>
      </c>
      <c r="B1317" s="16" t="str">
        <f t="shared" si="260"/>
        <v>꽁치400g고형량280g샘표</v>
      </c>
      <c r="C1317" s="85"/>
      <c r="D1317" s="93" t="s">
        <v>1040</v>
      </c>
      <c r="E1317" s="93" t="s">
        <v>447</v>
      </c>
      <c r="F1317" s="92"/>
      <c r="G1317" s="87" t="s">
        <v>166</v>
      </c>
      <c r="H1317" s="96" t="s">
        <v>1046</v>
      </c>
      <c r="I1317" s="88" t="s">
        <v>717</v>
      </c>
      <c r="J1317" s="68">
        <f>VLOOKUP($A1317,[1]전년동월vs전월vs당월!$A$994:$AA$1768,12,FALSE)</f>
        <v>2600</v>
      </c>
      <c r="K1317" s="68">
        <v>2600</v>
      </c>
      <c r="L1317" s="69">
        <f>VLOOKUP($A1317,공산품!$A331:$L1118,9,FALSE)</f>
        <v>2600</v>
      </c>
      <c r="M1317" s="251">
        <f t="shared" si="261"/>
        <v>0</v>
      </c>
      <c r="N1317" s="251">
        <f t="shared" si="262"/>
        <v>0</v>
      </c>
      <c r="O1317" s="68">
        <f>VLOOKUP($A1317,[1]전년동월vs전월vs당월!$A$994:$AA$1768,17,FALSE)</f>
        <v>2500</v>
      </c>
      <c r="P1317" s="68">
        <v>2500</v>
      </c>
      <c r="Q1317" s="69">
        <f>VLOOKUP($A1317,공산품!$A331:$L1118,10,FALSE)</f>
        <v>2500</v>
      </c>
      <c r="R1317" s="251">
        <f t="shared" si="263"/>
        <v>0</v>
      </c>
      <c r="S1317" s="251">
        <f t="shared" si="264"/>
        <v>0</v>
      </c>
      <c r="T1317" s="68">
        <f>VLOOKUP($A1317,[1]전년동월vs전월vs당월!$A$994:$AA$1768,22,FALSE)</f>
        <v>2940</v>
      </c>
      <c r="U1317" s="68">
        <v>2940</v>
      </c>
      <c r="V1317" s="69">
        <f>VLOOKUP($A1317,공산품!$A331:$L1118,11,FALSE)</f>
        <v>3280</v>
      </c>
      <c r="W1317" s="251">
        <f t="shared" si="265"/>
        <v>11.564625850340136</v>
      </c>
      <c r="X1317" s="251">
        <f t="shared" si="266"/>
        <v>11.564625850340136</v>
      </c>
      <c r="Y1317" s="68">
        <f>VLOOKUP($A1317,[1]전년동월vs전월vs당월!$A$994:$AA$1768,27,FALSE)</f>
        <v>2950</v>
      </c>
      <c r="Z1317" s="68">
        <v>2950</v>
      </c>
      <c r="AA1317" s="69">
        <f>VLOOKUP($A1317,공산품!$A331:$L1118,12,FALSE)</f>
        <v>2950</v>
      </c>
      <c r="AB1317" s="251">
        <f t="shared" si="267"/>
        <v>0</v>
      </c>
      <c r="AC1317" s="251">
        <f t="shared" si="268"/>
        <v>0</v>
      </c>
      <c r="AD1317" s="83"/>
    </row>
    <row r="1318" spans="1:30" s="64" customFormat="1" ht="14.1" customHeight="1">
      <c r="A1318" s="64">
        <v>326</v>
      </c>
      <c r="B1318" s="16" t="str">
        <f t="shared" si="260"/>
        <v>다랑어원양태평양다랑어74.5/오뚜기SF1.88kg오뚜기</v>
      </c>
      <c r="C1318" s="85">
        <v>76</v>
      </c>
      <c r="D1318" s="93" t="s">
        <v>1040</v>
      </c>
      <c r="E1318" s="93" t="s">
        <v>1047</v>
      </c>
      <c r="F1318" s="93" t="s">
        <v>1048</v>
      </c>
      <c r="G1318" s="87" t="s">
        <v>267</v>
      </c>
      <c r="H1318" s="95"/>
      <c r="I1318" s="87" t="s">
        <v>636</v>
      </c>
      <c r="J1318" s="68" t="str">
        <f>VLOOKUP($A1318,[1]전년동월vs전월vs당월!$A$994:$AA$1768,12,FALSE)</f>
        <v>-</v>
      </c>
      <c r="K1318" s="68">
        <v>16600</v>
      </c>
      <c r="L1318" s="69" t="str">
        <f>VLOOKUP($A1318,공산품!$A332:$L1119,9,FALSE)</f>
        <v>-</v>
      </c>
      <c r="M1318" s="251" t="e">
        <f t="shared" si="261"/>
        <v>#VALUE!</v>
      </c>
      <c r="N1318" s="251" t="e">
        <f t="shared" si="262"/>
        <v>#VALUE!</v>
      </c>
      <c r="O1318" s="68">
        <f>VLOOKUP($A1318,[1]전년동월vs전월vs당월!$A$994:$AA$1768,17,FALSE)</f>
        <v>15000</v>
      </c>
      <c r="P1318" s="68">
        <v>15000</v>
      </c>
      <c r="Q1318" s="69">
        <f>VLOOKUP($A1318,공산품!$A332:$L1119,10,FALSE)</f>
        <v>15000</v>
      </c>
      <c r="R1318" s="251">
        <f t="shared" si="263"/>
        <v>0</v>
      </c>
      <c r="S1318" s="251">
        <f t="shared" si="264"/>
        <v>0</v>
      </c>
      <c r="T1318" s="68" t="str">
        <f>VLOOKUP($A1318,[1]전년동월vs전월vs당월!$A$994:$AA$1768,22,FALSE)</f>
        <v>-</v>
      </c>
      <c r="U1318" s="68" t="s">
        <v>628</v>
      </c>
      <c r="V1318" s="69" t="str">
        <f>VLOOKUP($A1318,공산품!$A332:$L1119,11,FALSE)</f>
        <v>-</v>
      </c>
      <c r="W1318" s="251" t="e">
        <f t="shared" si="265"/>
        <v>#VALUE!</v>
      </c>
      <c r="X1318" s="251" t="e">
        <f t="shared" si="266"/>
        <v>#VALUE!</v>
      </c>
      <c r="Y1318" s="68">
        <f>VLOOKUP($A1318,[1]전년동월vs전월vs당월!$A$994:$AA$1768,27,FALSE)</f>
        <v>15500</v>
      </c>
      <c r="Z1318" s="68">
        <v>15500</v>
      </c>
      <c r="AA1318" s="69">
        <f>VLOOKUP($A1318,공산품!$A332:$L1119,12,FALSE)</f>
        <v>15500</v>
      </c>
      <c r="AB1318" s="251">
        <f t="shared" si="267"/>
        <v>0</v>
      </c>
      <c r="AC1318" s="251">
        <f t="shared" si="268"/>
        <v>0</v>
      </c>
      <c r="AD1318" s="83"/>
    </row>
    <row r="1319" spans="1:30" s="64" customFormat="1" ht="14.1" customHeight="1">
      <c r="A1319" s="64">
        <v>327</v>
      </c>
      <c r="B1319" s="16" t="str">
        <f t="shared" si="260"/>
        <v>다랑어/동원1.88kg고형량1.4kg동원</v>
      </c>
      <c r="C1319" s="85"/>
      <c r="D1319" s="93" t="s">
        <v>1040</v>
      </c>
      <c r="E1319" s="93" t="s">
        <v>1047</v>
      </c>
      <c r="F1319" s="93" t="s">
        <v>881</v>
      </c>
      <c r="G1319" s="87" t="s">
        <v>267</v>
      </c>
      <c r="H1319" s="96" t="s">
        <v>1049</v>
      </c>
      <c r="I1319" s="87" t="s">
        <v>382</v>
      </c>
      <c r="J1319" s="68" t="str">
        <f>VLOOKUP($A1319,[1]전년동월vs전월vs당월!$A$994:$AA$1768,12,FALSE)</f>
        <v>-</v>
      </c>
      <c r="K1319" s="68">
        <v>16200</v>
      </c>
      <c r="L1319" s="69" t="str">
        <f>VLOOKUP($A1319,공산품!$A333:$L1120,9,FALSE)</f>
        <v>-</v>
      </c>
      <c r="M1319" s="251" t="e">
        <f t="shared" si="261"/>
        <v>#VALUE!</v>
      </c>
      <c r="N1319" s="251" t="e">
        <f t="shared" si="262"/>
        <v>#VALUE!</v>
      </c>
      <c r="O1319" s="68">
        <f>VLOOKUP($A1319,[1]전년동월vs전월vs당월!$A$994:$AA$1768,17,FALSE)</f>
        <v>16000</v>
      </c>
      <c r="P1319" s="68">
        <v>16000</v>
      </c>
      <c r="Q1319" s="69">
        <f>VLOOKUP($A1319,공산품!$A333:$L1120,10,FALSE)</f>
        <v>16000</v>
      </c>
      <c r="R1319" s="251">
        <f t="shared" si="263"/>
        <v>0</v>
      </c>
      <c r="S1319" s="251">
        <f t="shared" si="264"/>
        <v>0</v>
      </c>
      <c r="T1319" s="68" t="str">
        <f>VLOOKUP($A1319,[1]전년동월vs전월vs당월!$A$994:$AA$1768,22,FALSE)</f>
        <v>-</v>
      </c>
      <c r="U1319" s="68" t="s">
        <v>628</v>
      </c>
      <c r="V1319" s="69" t="str">
        <f>VLOOKUP($A1319,공산품!$A333:$L1120,11,FALSE)</f>
        <v>-</v>
      </c>
      <c r="W1319" s="251" t="e">
        <f t="shared" si="265"/>
        <v>#VALUE!</v>
      </c>
      <c r="X1319" s="251" t="e">
        <f t="shared" si="266"/>
        <v>#VALUE!</v>
      </c>
      <c r="Y1319" s="68">
        <f>VLOOKUP($A1319,[1]전년동월vs전월vs당월!$A$994:$AA$1768,27,FALSE)</f>
        <v>17000</v>
      </c>
      <c r="Z1319" s="68">
        <v>17000</v>
      </c>
      <c r="AA1319" s="69">
        <f>VLOOKUP($A1319,공산품!$A333:$L1120,12,FALSE)</f>
        <v>17000</v>
      </c>
      <c r="AB1319" s="251">
        <f t="shared" si="267"/>
        <v>0</v>
      </c>
      <c r="AC1319" s="251">
        <f t="shared" si="268"/>
        <v>0</v>
      </c>
      <c r="AD1319" s="83"/>
    </row>
    <row r="1320" spans="1:30" s="64" customFormat="1" ht="14.1" customHeight="1">
      <c r="A1320" s="64">
        <v>328</v>
      </c>
      <c r="B1320" s="16" t="str">
        <f t="shared" si="260"/>
        <v>계란국산1.5kg목초란풀무원</v>
      </c>
      <c r="C1320" s="86">
        <v>77</v>
      </c>
      <c r="D1320" s="105" t="s">
        <v>621</v>
      </c>
      <c r="E1320" s="92" t="s">
        <v>1050</v>
      </c>
      <c r="F1320" s="92" t="s">
        <v>701</v>
      </c>
      <c r="G1320" s="88" t="s">
        <v>125</v>
      </c>
      <c r="H1320" s="95" t="s">
        <v>1051</v>
      </c>
      <c r="I1320" s="88" t="s">
        <v>395</v>
      </c>
      <c r="J1320" s="68" t="str">
        <f>VLOOKUP($A1320,[1]전년동월vs전월vs당월!$A$994:$AA$1768,12,FALSE)</f>
        <v>-</v>
      </c>
      <c r="K1320" s="68" t="s">
        <v>628</v>
      </c>
      <c r="L1320" s="69" t="str">
        <f>VLOOKUP($A1320,공산품!$A334:$L1121,9,FALSE)</f>
        <v>-</v>
      </c>
      <c r="M1320" s="251" t="e">
        <f t="shared" si="261"/>
        <v>#VALUE!</v>
      </c>
      <c r="N1320" s="251" t="e">
        <f t="shared" si="262"/>
        <v>#VALUE!</v>
      </c>
      <c r="O1320" s="68" t="str">
        <f>VLOOKUP($A1320,[1]전년동월vs전월vs당월!$A$994:$AA$1768,17,FALSE)</f>
        <v>-</v>
      </c>
      <c r="P1320" s="68" t="s">
        <v>628</v>
      </c>
      <c r="Q1320" s="69" t="str">
        <f>VLOOKUP($A1320,공산품!$A334:$L1121,10,FALSE)</f>
        <v>-</v>
      </c>
      <c r="R1320" s="251" t="e">
        <f t="shared" si="263"/>
        <v>#VALUE!</v>
      </c>
      <c r="S1320" s="251" t="e">
        <f t="shared" si="264"/>
        <v>#VALUE!</v>
      </c>
      <c r="T1320" s="68">
        <f>VLOOKUP($A1320,[1]전년동월vs전월vs당월!$A$994:$AA$1768,22,FALSE)</f>
        <v>4300</v>
      </c>
      <c r="U1320" s="68">
        <v>8140</v>
      </c>
      <c r="V1320" s="69">
        <f>VLOOKUP($A1320,공산품!$A334:$L1121,11,FALSE)</f>
        <v>10420</v>
      </c>
      <c r="W1320" s="251">
        <f t="shared" si="265"/>
        <v>142.32558139534885</v>
      </c>
      <c r="X1320" s="251">
        <f t="shared" si="266"/>
        <v>28.009828009828009</v>
      </c>
      <c r="Y1320" s="68" t="str">
        <f>VLOOKUP($A1320,[1]전년동월vs전월vs당월!$A$994:$AA$1768,27,FALSE)</f>
        <v>-</v>
      </c>
      <c r="Z1320" s="68" t="s">
        <v>628</v>
      </c>
      <c r="AA1320" s="69" t="str">
        <f>VLOOKUP($A1320,공산품!$A334:$L1121,12,FALSE)</f>
        <v>-</v>
      </c>
      <c r="AB1320" s="251" t="e">
        <f t="shared" si="267"/>
        <v>#VALUE!</v>
      </c>
      <c r="AC1320" s="251" t="e">
        <f t="shared" si="268"/>
        <v>#VALUE!</v>
      </c>
      <c r="AD1320" s="83"/>
    </row>
    <row r="1321" spans="1:30" s="64" customFormat="1" ht="14.1" customHeight="1">
      <c r="A1321" s="64">
        <v>329</v>
      </c>
      <c r="B1321" s="16" t="str">
        <f t="shared" si="260"/>
        <v>계란국산1.8kg목초란풀무원</v>
      </c>
      <c r="C1321" s="86"/>
      <c r="D1321" s="105" t="s">
        <v>621</v>
      </c>
      <c r="E1321" s="92" t="s">
        <v>1050</v>
      </c>
      <c r="F1321" s="92" t="s">
        <v>701</v>
      </c>
      <c r="G1321" s="88" t="s">
        <v>175</v>
      </c>
      <c r="H1321" s="95" t="s">
        <v>1051</v>
      </c>
      <c r="I1321" s="88" t="s">
        <v>395</v>
      </c>
      <c r="J1321" s="68" t="str">
        <f>VLOOKUP($A1321,[1]전년동월vs전월vs당월!$A$994:$AA$1768,12,FALSE)</f>
        <v>-</v>
      </c>
      <c r="K1321" s="68" t="s">
        <v>628</v>
      </c>
      <c r="L1321" s="69" t="str">
        <f>VLOOKUP($A1321,공산품!$A335:$L1122,9,FALSE)</f>
        <v>-</v>
      </c>
      <c r="M1321" s="251" t="e">
        <f t="shared" si="261"/>
        <v>#VALUE!</v>
      </c>
      <c r="N1321" s="251" t="e">
        <f t="shared" si="262"/>
        <v>#VALUE!</v>
      </c>
      <c r="O1321" s="68" t="str">
        <f>VLOOKUP($A1321,[1]전년동월vs전월vs당월!$A$994:$AA$1768,17,FALSE)</f>
        <v>-</v>
      </c>
      <c r="P1321" s="68" t="s">
        <v>628</v>
      </c>
      <c r="Q1321" s="69" t="str">
        <f>VLOOKUP($A1321,공산품!$A335:$L1122,10,FALSE)</f>
        <v>-</v>
      </c>
      <c r="R1321" s="251" t="e">
        <f t="shared" si="263"/>
        <v>#VALUE!</v>
      </c>
      <c r="S1321" s="251" t="e">
        <f t="shared" si="264"/>
        <v>#VALUE!</v>
      </c>
      <c r="T1321" s="68" t="str">
        <f>VLOOKUP($A1321,[1]전년동월vs전월vs당월!$A$994:$AA$1768,22,FALSE)</f>
        <v>-</v>
      </c>
      <c r="U1321" s="68" t="s">
        <v>628</v>
      </c>
      <c r="V1321" s="69" t="str">
        <f>VLOOKUP($A1321,공산품!$A335:$L1122,11,FALSE)</f>
        <v>-</v>
      </c>
      <c r="W1321" s="251" t="e">
        <f t="shared" si="265"/>
        <v>#VALUE!</v>
      </c>
      <c r="X1321" s="251" t="e">
        <f t="shared" si="266"/>
        <v>#VALUE!</v>
      </c>
      <c r="Y1321" s="68" t="str">
        <f>VLOOKUP($A1321,[1]전년동월vs전월vs당월!$A$994:$AA$1768,27,FALSE)</f>
        <v>-</v>
      </c>
      <c r="Z1321" s="68" t="s">
        <v>628</v>
      </c>
      <c r="AA1321" s="69" t="str">
        <f>VLOOKUP($A1321,공산품!$A335:$L1122,12,FALSE)</f>
        <v>-</v>
      </c>
      <c r="AB1321" s="251" t="e">
        <f t="shared" si="267"/>
        <v>#VALUE!</v>
      </c>
      <c r="AC1321" s="251" t="e">
        <f t="shared" si="268"/>
        <v>#VALUE!</v>
      </c>
      <c r="AD1321" s="83"/>
    </row>
    <row r="1322" spans="1:30" s="64" customFormat="1" ht="14.1" customHeight="1">
      <c r="A1322" s="64">
        <v>330</v>
      </c>
      <c r="B1322" s="16" t="str">
        <f t="shared" si="260"/>
        <v>계란국산/정원300g삶은것,깐것,50g오뚜기</v>
      </c>
      <c r="C1322" s="86"/>
      <c r="D1322" s="105" t="s">
        <v>621</v>
      </c>
      <c r="E1322" s="92" t="s">
        <v>1050</v>
      </c>
      <c r="F1322" s="92" t="s">
        <v>1052</v>
      </c>
      <c r="G1322" s="88" t="s">
        <v>301</v>
      </c>
      <c r="H1322" s="95" t="s">
        <v>1053</v>
      </c>
      <c r="I1322" s="88" t="s">
        <v>636</v>
      </c>
      <c r="J1322" s="68" t="str">
        <f>VLOOKUP($A1322,[1]전년동월vs전월vs당월!$A$994:$AA$1768,12,FALSE)</f>
        <v>-</v>
      </c>
      <c r="K1322" s="68" t="s">
        <v>628</v>
      </c>
      <c r="L1322" s="69" t="str">
        <f>VLOOKUP($A1322,공산품!$A336:$L1123,9,FALSE)</f>
        <v>-</v>
      </c>
      <c r="M1322" s="251" t="e">
        <f t="shared" si="261"/>
        <v>#VALUE!</v>
      </c>
      <c r="N1322" s="251" t="e">
        <f t="shared" si="262"/>
        <v>#VALUE!</v>
      </c>
      <c r="O1322" s="68" t="str">
        <f>VLOOKUP($A1322,[1]전년동월vs전월vs당월!$A$994:$AA$1768,17,FALSE)</f>
        <v>-</v>
      </c>
      <c r="P1322" s="68" t="s">
        <v>628</v>
      </c>
      <c r="Q1322" s="69" t="str">
        <f>VLOOKUP($A1322,공산품!$A336:$L1123,10,FALSE)</f>
        <v>-</v>
      </c>
      <c r="R1322" s="251" t="e">
        <f t="shared" si="263"/>
        <v>#VALUE!</v>
      </c>
      <c r="S1322" s="251" t="e">
        <f t="shared" si="264"/>
        <v>#VALUE!</v>
      </c>
      <c r="T1322" s="68" t="str">
        <f>VLOOKUP($A1322,[1]전년동월vs전월vs당월!$A$994:$AA$1768,22,FALSE)</f>
        <v>-</v>
      </c>
      <c r="U1322" s="68" t="s">
        <v>628</v>
      </c>
      <c r="V1322" s="69" t="str">
        <f>VLOOKUP($A1322,공산품!$A336:$L1123,11,FALSE)</f>
        <v>-</v>
      </c>
      <c r="W1322" s="251" t="e">
        <f t="shared" si="265"/>
        <v>#VALUE!</v>
      </c>
      <c r="X1322" s="251" t="e">
        <f t="shared" si="266"/>
        <v>#VALUE!</v>
      </c>
      <c r="Y1322" s="68" t="str">
        <f>VLOOKUP($A1322,[1]전년동월vs전월vs당월!$A$994:$AA$1768,27,FALSE)</f>
        <v>-</v>
      </c>
      <c r="Z1322" s="68" t="s">
        <v>628</v>
      </c>
      <c r="AA1322" s="69" t="str">
        <f>VLOOKUP($A1322,공산품!$A336:$L1123,12,FALSE)</f>
        <v>-</v>
      </c>
      <c r="AB1322" s="251" t="e">
        <f t="shared" si="267"/>
        <v>#VALUE!</v>
      </c>
      <c r="AC1322" s="251" t="e">
        <f t="shared" si="268"/>
        <v>#VALUE!</v>
      </c>
      <c r="AD1322" s="83"/>
    </row>
    <row r="1323" spans="1:30" s="64" customFormat="1" ht="14.1" customHeight="1">
      <c r="A1323" s="64">
        <v>331</v>
      </c>
      <c r="B1323" s="16" t="str">
        <f t="shared" si="260"/>
        <v>메추라기알(전란)kg자연애찬</v>
      </c>
      <c r="C1323" s="107">
        <v>78</v>
      </c>
      <c r="D1323" s="105" t="s">
        <v>621</v>
      </c>
      <c r="E1323" s="105" t="s">
        <v>1054</v>
      </c>
      <c r="F1323" s="105"/>
      <c r="G1323" s="90" t="s">
        <v>418</v>
      </c>
      <c r="H1323" s="99"/>
      <c r="I1323" s="303" t="s">
        <v>1055</v>
      </c>
      <c r="J1323" s="68" t="str">
        <f>VLOOKUP($A1323,[1]전년동월vs전월vs당월!$A$994:$AA$1768,12,FALSE)</f>
        <v>-</v>
      </c>
      <c r="K1323" s="68" t="s">
        <v>628</v>
      </c>
      <c r="L1323" s="69" t="str">
        <f>VLOOKUP($A1323,공산품!$A337:$L1124,9,FALSE)</f>
        <v>-</v>
      </c>
      <c r="M1323" s="251" t="e">
        <f t="shared" si="261"/>
        <v>#VALUE!</v>
      </c>
      <c r="N1323" s="251" t="e">
        <f t="shared" si="262"/>
        <v>#VALUE!</v>
      </c>
      <c r="O1323" s="68" t="str">
        <f>VLOOKUP($A1323,[1]전년동월vs전월vs당월!$A$994:$AA$1768,17,FALSE)</f>
        <v>-</v>
      </c>
      <c r="P1323" s="68" t="s">
        <v>628</v>
      </c>
      <c r="Q1323" s="69" t="str">
        <f>VLOOKUP($A1323,공산품!$A337:$L1124,10,FALSE)</f>
        <v>-</v>
      </c>
      <c r="R1323" s="251" t="e">
        <f t="shared" si="263"/>
        <v>#VALUE!</v>
      </c>
      <c r="S1323" s="251" t="e">
        <f t="shared" si="264"/>
        <v>#VALUE!</v>
      </c>
      <c r="T1323" s="68">
        <f>VLOOKUP($A1323,[1]전년동월vs전월vs당월!$A$994:$AA$1768,22,FALSE)</f>
        <v>7860</v>
      </c>
      <c r="U1323" s="68">
        <v>8500</v>
      </c>
      <c r="V1323" s="69" t="str">
        <f>VLOOKUP($A1323,공산품!$A337:$L1124,11,FALSE)</f>
        <v>-</v>
      </c>
      <c r="W1323" s="251" t="e">
        <f t="shared" si="265"/>
        <v>#VALUE!</v>
      </c>
      <c r="X1323" s="251" t="e">
        <f t="shared" si="266"/>
        <v>#VALUE!</v>
      </c>
      <c r="Y1323" s="68" t="str">
        <f>VLOOKUP($A1323,[1]전년동월vs전월vs당월!$A$994:$AA$1768,27,FALSE)</f>
        <v>-</v>
      </c>
      <c r="Z1323" s="68">
        <v>12560</v>
      </c>
      <c r="AA1323" s="69">
        <f>VLOOKUP($A1323,공산품!$A337:$L1124,12,FALSE)</f>
        <v>12560</v>
      </c>
      <c r="AB1323" s="251" t="e">
        <f t="shared" si="267"/>
        <v>#VALUE!</v>
      </c>
      <c r="AC1323" s="251">
        <f t="shared" si="268"/>
        <v>0</v>
      </c>
      <c r="AD1323" s="83"/>
    </row>
    <row r="1324" spans="1:30" s="64" customFormat="1" ht="14.1" customHeight="1">
      <c r="A1324" s="64">
        <v>332</v>
      </c>
      <c r="B1324" s="16" t="str">
        <f t="shared" si="260"/>
        <v>메추라기알(전란)450g삶은것,깐것풀무원</v>
      </c>
      <c r="C1324" s="107"/>
      <c r="D1324" s="105" t="s">
        <v>621</v>
      </c>
      <c r="E1324" s="105" t="s">
        <v>1054</v>
      </c>
      <c r="F1324" s="105"/>
      <c r="G1324" s="90" t="s">
        <v>284</v>
      </c>
      <c r="H1324" s="99" t="s">
        <v>1056</v>
      </c>
      <c r="I1324" s="303" t="s">
        <v>395</v>
      </c>
      <c r="J1324" s="68">
        <f>VLOOKUP($A1324,[1]전년동월vs전월vs당월!$A$994:$AA$1768,12,FALSE)</f>
        <v>3860</v>
      </c>
      <c r="K1324" s="68">
        <v>3830</v>
      </c>
      <c r="L1324" s="69" t="str">
        <f>VLOOKUP($A1324,공산품!$A338:$L1125,9,FALSE)</f>
        <v>-</v>
      </c>
      <c r="M1324" s="251" t="e">
        <f t="shared" si="261"/>
        <v>#VALUE!</v>
      </c>
      <c r="N1324" s="251" t="e">
        <f t="shared" si="262"/>
        <v>#VALUE!</v>
      </c>
      <c r="O1324" s="68" t="str">
        <f>VLOOKUP($A1324,[1]전년동월vs전월vs당월!$A$994:$AA$1768,17,FALSE)</f>
        <v>-</v>
      </c>
      <c r="P1324" s="68" t="s">
        <v>628</v>
      </c>
      <c r="Q1324" s="69" t="str">
        <f>VLOOKUP($A1324,공산품!$A338:$L1125,10,FALSE)</f>
        <v>-</v>
      </c>
      <c r="R1324" s="251" t="e">
        <f t="shared" si="263"/>
        <v>#VALUE!</v>
      </c>
      <c r="S1324" s="251" t="e">
        <f t="shared" si="264"/>
        <v>#VALUE!</v>
      </c>
      <c r="T1324" s="68">
        <f>VLOOKUP($A1324,[1]전년동월vs전월vs당월!$A$994:$AA$1768,22,FALSE)</f>
        <v>4050</v>
      </c>
      <c r="U1324" s="68">
        <v>4050</v>
      </c>
      <c r="V1324" s="69">
        <f>VLOOKUP($A1324,공산품!$A338:$L1125,11,FALSE)</f>
        <v>4130</v>
      </c>
      <c r="W1324" s="251">
        <f t="shared" si="265"/>
        <v>1.9753086419753085</v>
      </c>
      <c r="X1324" s="251">
        <f t="shared" si="266"/>
        <v>1.9753086419753085</v>
      </c>
      <c r="Y1324" s="68">
        <f>VLOOKUP($A1324,[1]전년동월vs전월vs당월!$A$994:$AA$1768,27,FALSE)</f>
        <v>5900</v>
      </c>
      <c r="Z1324" s="68">
        <v>5900</v>
      </c>
      <c r="AA1324" s="69">
        <f>VLOOKUP($A1324,공산품!$A338:$L1125,12,FALSE)</f>
        <v>5900</v>
      </c>
      <c r="AB1324" s="251">
        <f t="shared" si="267"/>
        <v>0</v>
      </c>
      <c r="AC1324" s="251">
        <f t="shared" si="268"/>
        <v>0</v>
      </c>
      <c r="AD1324" s="83"/>
    </row>
    <row r="1325" spans="1:30" s="64" customFormat="1" ht="14.1" customHeight="1">
      <c r="A1325" s="64">
        <v>333</v>
      </c>
      <c r="B1325" s="16" t="str">
        <f t="shared" si="260"/>
        <v>자반kg돌자반해우촌</v>
      </c>
      <c r="C1325" s="85">
        <v>79</v>
      </c>
      <c r="D1325" s="104" t="s">
        <v>1057</v>
      </c>
      <c r="E1325" s="104" t="s">
        <v>1058</v>
      </c>
      <c r="F1325" s="104"/>
      <c r="G1325" s="91" t="s">
        <v>418</v>
      </c>
      <c r="H1325" s="96" t="s">
        <v>1059</v>
      </c>
      <c r="I1325" s="303" t="s">
        <v>1060</v>
      </c>
      <c r="J1325" s="68" t="str">
        <f>VLOOKUP($A1325,[1]전년동월vs전월vs당월!$A$994:$AA$1768,12,FALSE)</f>
        <v>-</v>
      </c>
      <c r="K1325" s="68" t="s">
        <v>628</v>
      </c>
      <c r="L1325" s="69" t="str">
        <f>VLOOKUP($A1325,공산품!$A339:$L1126,9,FALSE)</f>
        <v>-</v>
      </c>
      <c r="M1325" s="251" t="e">
        <f t="shared" si="261"/>
        <v>#VALUE!</v>
      </c>
      <c r="N1325" s="251" t="e">
        <f t="shared" si="262"/>
        <v>#VALUE!</v>
      </c>
      <c r="O1325" s="68" t="str">
        <f>VLOOKUP($A1325,[1]전년동월vs전월vs당월!$A$994:$AA$1768,17,FALSE)</f>
        <v>-</v>
      </c>
      <c r="P1325" s="68" t="s">
        <v>628</v>
      </c>
      <c r="Q1325" s="69" t="str">
        <f>VLOOKUP($A1325,공산품!$A339:$L1126,10,FALSE)</f>
        <v>-</v>
      </c>
      <c r="R1325" s="251" t="e">
        <f t="shared" si="263"/>
        <v>#VALUE!</v>
      </c>
      <c r="S1325" s="251" t="e">
        <f t="shared" si="264"/>
        <v>#VALUE!</v>
      </c>
      <c r="T1325" s="68">
        <f>VLOOKUP($A1325,[1]전년동월vs전월vs당월!$A$994:$AA$1768,22,FALSE)</f>
        <v>35390</v>
      </c>
      <c r="U1325" s="68">
        <v>36250</v>
      </c>
      <c r="V1325" s="69" t="str">
        <f>VLOOKUP($A1325,공산품!$A339:$L1126,11,FALSE)</f>
        <v>-</v>
      </c>
      <c r="W1325" s="251" t="e">
        <f t="shared" si="265"/>
        <v>#VALUE!</v>
      </c>
      <c r="X1325" s="251" t="e">
        <f t="shared" si="266"/>
        <v>#VALUE!</v>
      </c>
      <c r="Y1325" s="68" t="str">
        <f>VLOOKUP($A1325,[1]전년동월vs전월vs당월!$A$994:$AA$1768,27,FALSE)</f>
        <v>-</v>
      </c>
      <c r="Z1325" s="68" t="s">
        <v>628</v>
      </c>
      <c r="AA1325" s="69" t="str">
        <f>VLOOKUP($A1325,공산품!$A339:$L1126,12,FALSE)</f>
        <v>-</v>
      </c>
      <c r="AB1325" s="251" t="e">
        <f t="shared" si="267"/>
        <v>#VALUE!</v>
      </c>
      <c r="AC1325" s="251" t="e">
        <f t="shared" si="268"/>
        <v>#VALUE!</v>
      </c>
      <c r="AD1325" s="83"/>
    </row>
    <row r="1326" spans="1:30" s="64" customFormat="1" ht="14.1" customHeight="1">
      <c r="A1326" s="64">
        <v>334</v>
      </c>
      <c r="B1326" s="16" t="str">
        <f t="shared" si="260"/>
        <v>분유전지분유/서울우유kg서울우유</v>
      </c>
      <c r="C1326" s="85">
        <v>80</v>
      </c>
      <c r="D1326" s="93" t="s">
        <v>268</v>
      </c>
      <c r="E1326" s="93" t="s">
        <v>269</v>
      </c>
      <c r="F1326" s="93" t="s">
        <v>1061</v>
      </c>
      <c r="G1326" s="87" t="s">
        <v>418</v>
      </c>
      <c r="H1326" s="96"/>
      <c r="I1326" s="87" t="s">
        <v>1062</v>
      </c>
      <c r="J1326" s="68" t="str">
        <f>VLOOKUP($A1326,[1]전년동월vs전월vs당월!$A$994:$AA$1768,12,FALSE)</f>
        <v>-</v>
      </c>
      <c r="K1326" s="68" t="s">
        <v>628</v>
      </c>
      <c r="L1326" s="69" t="str">
        <f>VLOOKUP($A1326,공산품!$A340:$L1127,9,FALSE)</f>
        <v>-</v>
      </c>
      <c r="M1326" s="251" t="e">
        <f t="shared" si="261"/>
        <v>#VALUE!</v>
      </c>
      <c r="N1326" s="251" t="e">
        <f t="shared" si="262"/>
        <v>#VALUE!</v>
      </c>
      <c r="O1326" s="68" t="str">
        <f>VLOOKUP($A1326,[1]전년동월vs전월vs당월!$A$994:$AA$1768,17,FALSE)</f>
        <v>-</v>
      </c>
      <c r="P1326" s="68" t="s">
        <v>628</v>
      </c>
      <c r="Q1326" s="69" t="str">
        <f>VLOOKUP($A1326,공산품!$A340:$L1127,10,FALSE)</f>
        <v>-</v>
      </c>
      <c r="R1326" s="251" t="e">
        <f t="shared" si="263"/>
        <v>#VALUE!</v>
      </c>
      <c r="S1326" s="251" t="e">
        <f t="shared" si="264"/>
        <v>#VALUE!</v>
      </c>
      <c r="T1326" s="68" t="str">
        <f>VLOOKUP($A1326,[1]전년동월vs전월vs당월!$A$994:$AA$1768,22,FALSE)</f>
        <v>-</v>
      </c>
      <c r="U1326" s="68">
        <v>13500</v>
      </c>
      <c r="V1326" s="69">
        <f>VLOOKUP($A1326,공산품!$A340:$L1127,11,FALSE)</f>
        <v>15200</v>
      </c>
      <c r="W1326" s="251" t="e">
        <f t="shared" si="265"/>
        <v>#VALUE!</v>
      </c>
      <c r="X1326" s="251">
        <f t="shared" si="266"/>
        <v>12.592592592592593</v>
      </c>
      <c r="Y1326" s="68">
        <f>VLOOKUP($A1326,[1]전년동월vs전월vs당월!$A$994:$AA$1768,27,FALSE)</f>
        <v>14000</v>
      </c>
      <c r="Z1326" s="68">
        <v>14000</v>
      </c>
      <c r="AA1326" s="69">
        <f>VLOOKUP($A1326,공산품!$A340:$L1127,12,FALSE)</f>
        <v>14000</v>
      </c>
      <c r="AB1326" s="251">
        <f t="shared" si="267"/>
        <v>0</v>
      </c>
      <c r="AC1326" s="251">
        <f t="shared" si="268"/>
        <v>0</v>
      </c>
      <c r="AD1326" s="83"/>
    </row>
    <row r="1327" spans="1:30" s="64" customFormat="1" ht="14.1" customHeight="1">
      <c r="A1327" s="64">
        <v>335</v>
      </c>
      <c r="B1327" s="16" t="str">
        <f t="shared" si="260"/>
        <v>분유탈지분유kg서울우유</v>
      </c>
      <c r="C1327" s="85"/>
      <c r="D1327" s="93" t="s">
        <v>268</v>
      </c>
      <c r="E1327" s="93" t="s">
        <v>269</v>
      </c>
      <c r="F1327" s="93" t="s">
        <v>1063</v>
      </c>
      <c r="G1327" s="87" t="s">
        <v>418</v>
      </c>
      <c r="H1327" s="96"/>
      <c r="I1327" s="87" t="s">
        <v>1062</v>
      </c>
      <c r="J1327" s="68" t="str">
        <f>VLOOKUP($A1327,[1]전년동월vs전월vs당월!$A$994:$AA$1768,12,FALSE)</f>
        <v>-</v>
      </c>
      <c r="K1327" s="68" t="s">
        <v>628</v>
      </c>
      <c r="L1327" s="69" t="str">
        <f>VLOOKUP($A1327,공산품!$A341:$L1128,9,FALSE)</f>
        <v>-</v>
      </c>
      <c r="M1327" s="251" t="e">
        <f t="shared" si="261"/>
        <v>#VALUE!</v>
      </c>
      <c r="N1327" s="251" t="e">
        <f t="shared" si="262"/>
        <v>#VALUE!</v>
      </c>
      <c r="O1327" s="68" t="str">
        <f>VLOOKUP($A1327,[1]전년동월vs전월vs당월!$A$994:$AA$1768,17,FALSE)</f>
        <v>-</v>
      </c>
      <c r="P1327" s="68" t="s">
        <v>628</v>
      </c>
      <c r="Q1327" s="69" t="str">
        <f>VLOOKUP($A1327,공산품!$A341:$L1128,10,FALSE)</f>
        <v>-</v>
      </c>
      <c r="R1327" s="251" t="e">
        <f t="shared" si="263"/>
        <v>#VALUE!</v>
      </c>
      <c r="S1327" s="251" t="e">
        <f t="shared" si="264"/>
        <v>#VALUE!</v>
      </c>
      <c r="T1327" s="68" t="str">
        <f>VLOOKUP($A1327,[1]전년동월vs전월vs당월!$A$994:$AA$1768,22,FALSE)</f>
        <v>-</v>
      </c>
      <c r="U1327" s="68">
        <v>13900</v>
      </c>
      <c r="V1327" s="69">
        <f>VLOOKUP($A1327,공산품!$A341:$L1128,11,FALSE)</f>
        <v>15900</v>
      </c>
      <c r="W1327" s="251" t="e">
        <f t="shared" si="265"/>
        <v>#VALUE!</v>
      </c>
      <c r="X1327" s="251">
        <f t="shared" si="266"/>
        <v>14.388489208633093</v>
      </c>
      <c r="Y1327" s="68">
        <f>VLOOKUP($A1327,[1]전년동월vs전월vs당월!$A$994:$AA$1768,27,FALSE)</f>
        <v>15900</v>
      </c>
      <c r="Z1327" s="68">
        <v>15900</v>
      </c>
      <c r="AA1327" s="69">
        <f>VLOOKUP($A1327,공산품!$A341:$L1128,12,FALSE)</f>
        <v>15900</v>
      </c>
      <c r="AB1327" s="251">
        <f t="shared" si="267"/>
        <v>0</v>
      </c>
      <c r="AC1327" s="251">
        <f t="shared" si="268"/>
        <v>0</v>
      </c>
      <c r="AD1327" s="83"/>
    </row>
    <row r="1328" spans="1:30" s="64" customFormat="1" ht="14.1" customHeight="1">
      <c r="A1328" s="64">
        <v>336</v>
      </c>
      <c r="B1328" s="16" t="str">
        <f t="shared" si="260"/>
        <v>요구르트짜요짜요/서울우유40g서울우유</v>
      </c>
      <c r="C1328" s="85">
        <v>81</v>
      </c>
      <c r="D1328" s="93" t="s">
        <v>268</v>
      </c>
      <c r="E1328" s="93" t="s">
        <v>270</v>
      </c>
      <c r="F1328" s="93" t="s">
        <v>1064</v>
      </c>
      <c r="G1328" s="87" t="s">
        <v>271</v>
      </c>
      <c r="H1328" s="95"/>
      <c r="I1328" s="87" t="s">
        <v>1062</v>
      </c>
      <c r="J1328" s="68">
        <f>VLOOKUP($A1328,[1]전년동월vs전월vs당월!$A$994:$AA$1768,12,FALSE)</f>
        <v>300</v>
      </c>
      <c r="K1328" s="68">
        <v>300</v>
      </c>
      <c r="L1328" s="69">
        <f>VLOOKUP($A1328,공산품!$A342:$L1129,9,FALSE)</f>
        <v>290</v>
      </c>
      <c r="M1328" s="251">
        <f t="shared" si="261"/>
        <v>-3.3333333333333335</v>
      </c>
      <c r="N1328" s="251">
        <f t="shared" si="262"/>
        <v>-3.3333333333333335</v>
      </c>
      <c r="O1328" s="68" t="str">
        <f>VLOOKUP($A1328,[1]전년동월vs전월vs당월!$A$994:$AA$1768,17,FALSE)</f>
        <v>-</v>
      </c>
      <c r="P1328" s="68">
        <v>320</v>
      </c>
      <c r="Q1328" s="69" t="str">
        <f>VLOOKUP($A1328,공산품!$A342:$L1129,10,FALSE)</f>
        <v>-</v>
      </c>
      <c r="R1328" s="251" t="e">
        <f t="shared" si="263"/>
        <v>#VALUE!</v>
      </c>
      <c r="S1328" s="251" t="e">
        <f t="shared" si="264"/>
        <v>#VALUE!</v>
      </c>
      <c r="T1328" s="68">
        <f>VLOOKUP($A1328,[1]전년동월vs전월vs당월!$A$994:$AA$1768,22,FALSE)</f>
        <v>290</v>
      </c>
      <c r="U1328" s="68">
        <v>320</v>
      </c>
      <c r="V1328" s="69">
        <f>VLOOKUP($A1328,공산품!$A342:$L1129,11,FALSE)</f>
        <v>320</v>
      </c>
      <c r="W1328" s="251">
        <f t="shared" si="265"/>
        <v>10.344827586206897</v>
      </c>
      <c r="X1328" s="251">
        <f t="shared" si="266"/>
        <v>0</v>
      </c>
      <c r="Y1328" s="68" t="str">
        <f>VLOOKUP($A1328,[1]전년동월vs전월vs당월!$A$994:$AA$1768,27,FALSE)</f>
        <v>-</v>
      </c>
      <c r="Z1328" s="68">
        <v>320</v>
      </c>
      <c r="AA1328" s="69">
        <f>VLOOKUP($A1328,공산품!$A342:$L1129,12,FALSE)</f>
        <v>330</v>
      </c>
      <c r="AB1328" s="251" t="e">
        <f t="shared" si="267"/>
        <v>#VALUE!</v>
      </c>
      <c r="AC1328" s="251">
        <f t="shared" si="268"/>
        <v>3.125</v>
      </c>
      <c r="AD1328" s="83"/>
    </row>
    <row r="1329" spans="1:30" s="64" customFormat="1" ht="14.1" customHeight="1">
      <c r="A1329" s="64">
        <v>337</v>
      </c>
      <c r="B1329" s="16" t="str">
        <f t="shared" si="260"/>
        <v>요구르트요구르트65ml빙그레</v>
      </c>
      <c r="C1329" s="85"/>
      <c r="D1329" s="93" t="s">
        <v>268</v>
      </c>
      <c r="E1329" s="93" t="s">
        <v>270</v>
      </c>
      <c r="F1329" s="93" t="s">
        <v>270</v>
      </c>
      <c r="G1329" s="87" t="s">
        <v>272</v>
      </c>
      <c r="H1329" s="95"/>
      <c r="I1329" s="88" t="s">
        <v>1065</v>
      </c>
      <c r="J1329" s="68" t="str">
        <f>VLOOKUP($A1329,[1]전년동월vs전월vs당월!$A$994:$AA$1768,12,FALSE)</f>
        <v>-</v>
      </c>
      <c r="K1329" s="68" t="s">
        <v>628</v>
      </c>
      <c r="L1329" s="69" t="str">
        <f>VLOOKUP($A1329,공산품!$A343:$L1130,9,FALSE)</f>
        <v>-</v>
      </c>
      <c r="M1329" s="251" t="e">
        <f t="shared" si="261"/>
        <v>#VALUE!</v>
      </c>
      <c r="N1329" s="251" t="e">
        <f t="shared" si="262"/>
        <v>#VALUE!</v>
      </c>
      <c r="O1329" s="68" t="str">
        <f>VLOOKUP($A1329,[1]전년동월vs전월vs당월!$A$994:$AA$1768,17,FALSE)</f>
        <v>-</v>
      </c>
      <c r="P1329" s="68" t="s">
        <v>628</v>
      </c>
      <c r="Q1329" s="69" t="str">
        <f>VLOOKUP($A1329,공산품!$A343:$L1130,10,FALSE)</f>
        <v>-</v>
      </c>
      <c r="R1329" s="251" t="e">
        <f t="shared" si="263"/>
        <v>#VALUE!</v>
      </c>
      <c r="S1329" s="251" t="e">
        <f t="shared" si="264"/>
        <v>#VALUE!</v>
      </c>
      <c r="T1329" s="68">
        <f>VLOOKUP($A1329,[1]전년동월vs전월vs당월!$A$994:$AA$1768,22,FALSE)</f>
        <v>120</v>
      </c>
      <c r="U1329" s="68" t="s">
        <v>628</v>
      </c>
      <c r="V1329" s="69" t="str">
        <f>VLOOKUP($A1329,공산품!$A343:$L1130,11,FALSE)</f>
        <v>-</v>
      </c>
      <c r="W1329" s="251" t="e">
        <f t="shared" si="265"/>
        <v>#VALUE!</v>
      </c>
      <c r="X1329" s="251" t="e">
        <f t="shared" si="266"/>
        <v>#VALUE!</v>
      </c>
      <c r="Y1329" s="68">
        <f>VLOOKUP($A1329,[1]전년동월vs전월vs당월!$A$994:$AA$1768,27,FALSE)</f>
        <v>110</v>
      </c>
      <c r="Z1329" s="68">
        <v>110</v>
      </c>
      <c r="AA1329" s="69">
        <f>VLOOKUP($A1329,공산품!$A343:$L1130,12,FALSE)</f>
        <v>110</v>
      </c>
      <c r="AB1329" s="251">
        <f t="shared" si="267"/>
        <v>0</v>
      </c>
      <c r="AC1329" s="251">
        <f t="shared" si="268"/>
        <v>0</v>
      </c>
      <c r="AD1329" s="83"/>
    </row>
    <row r="1330" spans="1:30" s="64" customFormat="1" ht="14.1" customHeight="1">
      <c r="A1330" s="64">
        <v>338</v>
      </c>
      <c r="B1330" s="16" t="str">
        <f t="shared" si="260"/>
        <v>요구르트요구르트65ml매일유업</v>
      </c>
      <c r="C1330" s="85"/>
      <c r="D1330" s="93" t="s">
        <v>268</v>
      </c>
      <c r="E1330" s="93" t="s">
        <v>270</v>
      </c>
      <c r="F1330" s="93" t="s">
        <v>270</v>
      </c>
      <c r="G1330" s="87" t="s">
        <v>272</v>
      </c>
      <c r="H1330" s="95"/>
      <c r="I1330" s="88" t="s">
        <v>1066</v>
      </c>
      <c r="J1330" s="68">
        <f>VLOOKUP($A1330,[1]전년동월vs전월vs당월!$A$994:$AA$1768,12,FALSE)</f>
        <v>90</v>
      </c>
      <c r="K1330" s="68">
        <v>90</v>
      </c>
      <c r="L1330" s="69">
        <f>VLOOKUP($A1330,공산품!$A344:$L1131,9,FALSE)</f>
        <v>90</v>
      </c>
      <c r="M1330" s="251">
        <f t="shared" si="261"/>
        <v>0</v>
      </c>
      <c r="N1330" s="251">
        <f t="shared" si="262"/>
        <v>0</v>
      </c>
      <c r="O1330" s="68" t="str">
        <f>VLOOKUP($A1330,[1]전년동월vs전월vs당월!$A$994:$AA$1768,17,FALSE)</f>
        <v>-</v>
      </c>
      <c r="P1330" s="68" t="s">
        <v>628</v>
      </c>
      <c r="Q1330" s="69" t="str">
        <f>VLOOKUP($A1330,공산품!$A344:$L1131,10,FALSE)</f>
        <v>-</v>
      </c>
      <c r="R1330" s="251" t="e">
        <f t="shared" si="263"/>
        <v>#VALUE!</v>
      </c>
      <c r="S1330" s="251" t="e">
        <f t="shared" si="264"/>
        <v>#VALUE!</v>
      </c>
      <c r="T1330" s="68">
        <f>VLOOKUP($A1330,[1]전년동월vs전월vs당월!$A$994:$AA$1768,22,FALSE)</f>
        <v>120</v>
      </c>
      <c r="U1330" s="68">
        <v>110</v>
      </c>
      <c r="V1330" s="69">
        <f>VLOOKUP($A1330,공산품!$A344:$L1131,11,FALSE)</f>
        <v>110</v>
      </c>
      <c r="W1330" s="251">
        <f t="shared" si="265"/>
        <v>-8.3333333333333339</v>
      </c>
      <c r="X1330" s="251">
        <f t="shared" si="266"/>
        <v>0</v>
      </c>
      <c r="Y1330" s="68">
        <f>VLOOKUP($A1330,[1]전년동월vs전월vs당월!$A$994:$AA$1768,27,FALSE)</f>
        <v>120</v>
      </c>
      <c r="Z1330" s="68">
        <v>120</v>
      </c>
      <c r="AA1330" s="69">
        <f>VLOOKUP($A1330,공산품!$A344:$L1131,12,FALSE)</f>
        <v>120</v>
      </c>
      <c r="AB1330" s="251">
        <f t="shared" si="267"/>
        <v>0</v>
      </c>
      <c r="AC1330" s="251">
        <f t="shared" si="268"/>
        <v>0</v>
      </c>
      <c r="AD1330" s="83"/>
    </row>
    <row r="1331" spans="1:30" s="64" customFormat="1" ht="14.1" customHeight="1">
      <c r="A1331" s="64">
        <v>339</v>
      </c>
      <c r="B1331" s="16" t="str">
        <f t="shared" si="260"/>
        <v>요구르트앙팡65ml서울우유</v>
      </c>
      <c r="C1331" s="85"/>
      <c r="D1331" s="93" t="s">
        <v>268</v>
      </c>
      <c r="E1331" s="93" t="s">
        <v>270</v>
      </c>
      <c r="F1331" s="93" t="s">
        <v>1067</v>
      </c>
      <c r="G1331" s="87" t="s">
        <v>272</v>
      </c>
      <c r="H1331" s="95"/>
      <c r="I1331" s="87" t="s">
        <v>1062</v>
      </c>
      <c r="J1331" s="68" t="str">
        <f>VLOOKUP($A1331,[1]전년동월vs전월vs당월!$A$994:$AA$1768,12,FALSE)</f>
        <v>-</v>
      </c>
      <c r="K1331" s="68">
        <v>100</v>
      </c>
      <c r="L1331" s="69" t="str">
        <f>VLOOKUP($A1331,공산품!$A345:$L1132,9,FALSE)</f>
        <v>-</v>
      </c>
      <c r="M1331" s="251" t="e">
        <f t="shared" si="261"/>
        <v>#VALUE!</v>
      </c>
      <c r="N1331" s="251" t="e">
        <f t="shared" si="262"/>
        <v>#VALUE!</v>
      </c>
      <c r="O1331" s="68">
        <f>VLOOKUP($A1331,[1]전년동월vs전월vs당월!$A$994:$AA$1768,17,FALSE)</f>
        <v>220</v>
      </c>
      <c r="P1331" s="68">
        <v>220</v>
      </c>
      <c r="Q1331" s="69">
        <f>VLOOKUP($A1331,공산품!$A345:$L1132,10,FALSE)</f>
        <v>260</v>
      </c>
      <c r="R1331" s="251">
        <f t="shared" si="263"/>
        <v>18.181818181818183</v>
      </c>
      <c r="S1331" s="251">
        <f t="shared" si="264"/>
        <v>18.181818181818183</v>
      </c>
      <c r="T1331" s="68">
        <f>VLOOKUP($A1331,[1]전년동월vs전월vs당월!$A$994:$AA$1768,22,FALSE)</f>
        <v>210</v>
      </c>
      <c r="U1331" s="68" t="s">
        <v>628</v>
      </c>
      <c r="V1331" s="69">
        <f>VLOOKUP($A1331,공산품!$A345:$L1132,11,FALSE)</f>
        <v>140</v>
      </c>
      <c r="W1331" s="251">
        <f t="shared" si="265"/>
        <v>-33.333333333333336</v>
      </c>
      <c r="X1331" s="251" t="e">
        <f t="shared" si="266"/>
        <v>#VALUE!</v>
      </c>
      <c r="Y1331" s="68" t="str">
        <f>VLOOKUP($A1331,[1]전년동월vs전월vs당월!$A$994:$AA$1768,27,FALSE)</f>
        <v>-</v>
      </c>
      <c r="Z1331" s="68" t="s">
        <v>628</v>
      </c>
      <c r="AA1331" s="69" t="str">
        <f>VLOOKUP($A1331,공산품!$A345:$L1132,12,FALSE)</f>
        <v>-</v>
      </c>
      <c r="AB1331" s="251" t="e">
        <f t="shared" si="267"/>
        <v>#VALUE!</v>
      </c>
      <c r="AC1331" s="251" t="e">
        <f t="shared" si="268"/>
        <v>#VALUE!</v>
      </c>
      <c r="AD1331" s="83"/>
    </row>
    <row r="1332" spans="1:30" s="64" customFormat="1" ht="14.1" customHeight="1">
      <c r="A1332" s="64">
        <v>340</v>
      </c>
      <c r="B1332" s="16" t="str">
        <f t="shared" si="260"/>
        <v>요구르트요구르트65ml남양</v>
      </c>
      <c r="C1332" s="85"/>
      <c r="D1332" s="93" t="s">
        <v>268</v>
      </c>
      <c r="E1332" s="93" t="s">
        <v>270</v>
      </c>
      <c r="F1332" s="93" t="s">
        <v>270</v>
      </c>
      <c r="G1332" s="87" t="s">
        <v>272</v>
      </c>
      <c r="H1332" s="95"/>
      <c r="I1332" s="88" t="s">
        <v>1068</v>
      </c>
      <c r="J1332" s="68" t="str">
        <f>VLOOKUP($A1332,[1]전년동월vs전월vs당월!$A$994:$AA$1768,12,FALSE)</f>
        <v>-</v>
      </c>
      <c r="K1332" s="68" t="s">
        <v>628</v>
      </c>
      <c r="L1332" s="69" t="str">
        <f>VLOOKUP($A1332,공산품!$A346:$L1133,9,FALSE)</f>
        <v>-</v>
      </c>
      <c r="M1332" s="251" t="e">
        <f t="shared" si="261"/>
        <v>#VALUE!</v>
      </c>
      <c r="N1332" s="251" t="e">
        <f t="shared" si="262"/>
        <v>#VALUE!</v>
      </c>
      <c r="O1332" s="68" t="str">
        <f>VLOOKUP($A1332,[1]전년동월vs전월vs당월!$A$994:$AA$1768,17,FALSE)</f>
        <v>-</v>
      </c>
      <c r="P1332" s="68" t="s">
        <v>628</v>
      </c>
      <c r="Q1332" s="69" t="str">
        <f>VLOOKUP($A1332,공산품!$A346:$L1133,10,FALSE)</f>
        <v>-</v>
      </c>
      <c r="R1332" s="251" t="e">
        <f t="shared" si="263"/>
        <v>#VALUE!</v>
      </c>
      <c r="S1332" s="251" t="e">
        <f t="shared" si="264"/>
        <v>#VALUE!</v>
      </c>
      <c r="T1332" s="68">
        <f>VLOOKUP($A1332,[1]전년동월vs전월vs당월!$A$994:$AA$1768,22,FALSE)</f>
        <v>110</v>
      </c>
      <c r="U1332" s="68">
        <v>120</v>
      </c>
      <c r="V1332" s="69">
        <f>VLOOKUP($A1332,공산품!$A346:$L1133,11,FALSE)</f>
        <v>110</v>
      </c>
      <c r="W1332" s="251">
        <f t="shared" si="265"/>
        <v>0</v>
      </c>
      <c r="X1332" s="251">
        <f t="shared" si="266"/>
        <v>-8.3333333333333339</v>
      </c>
      <c r="Y1332" s="68">
        <f>VLOOKUP($A1332,[1]전년동월vs전월vs당월!$A$994:$AA$1768,27,FALSE)</f>
        <v>110</v>
      </c>
      <c r="Z1332" s="68">
        <v>120</v>
      </c>
      <c r="AA1332" s="69">
        <f>VLOOKUP($A1332,공산품!$A346:$L1133,12,FALSE)</f>
        <v>120</v>
      </c>
      <c r="AB1332" s="251">
        <f t="shared" si="267"/>
        <v>9.0909090909090917</v>
      </c>
      <c r="AC1332" s="251">
        <f t="shared" si="268"/>
        <v>0</v>
      </c>
      <c r="AD1332" s="83"/>
    </row>
    <row r="1333" spans="1:30" s="64" customFormat="1" ht="14.1" customHeight="1">
      <c r="A1333" s="64">
        <v>341</v>
      </c>
      <c r="B1333" s="16" t="str">
        <f t="shared" si="260"/>
        <v>요구르트엔요80ml매일유업</v>
      </c>
      <c r="C1333" s="85"/>
      <c r="D1333" s="93" t="s">
        <v>268</v>
      </c>
      <c r="E1333" s="93" t="s">
        <v>270</v>
      </c>
      <c r="F1333" s="93" t="s">
        <v>1069</v>
      </c>
      <c r="G1333" s="87" t="s">
        <v>273</v>
      </c>
      <c r="H1333" s="95"/>
      <c r="I1333" s="87" t="s">
        <v>1066</v>
      </c>
      <c r="J1333" s="68">
        <f>VLOOKUP($A1333,[1]전년동월vs전월vs당월!$A$994:$AA$1768,12,FALSE)</f>
        <v>380</v>
      </c>
      <c r="K1333" s="68" t="s">
        <v>628</v>
      </c>
      <c r="L1333" s="69" t="str">
        <f>VLOOKUP($A1333,공산품!$A347:$L1134,9,FALSE)</f>
        <v>-</v>
      </c>
      <c r="M1333" s="251" t="e">
        <f t="shared" si="261"/>
        <v>#VALUE!</v>
      </c>
      <c r="N1333" s="251" t="e">
        <f t="shared" si="262"/>
        <v>#VALUE!</v>
      </c>
      <c r="O1333" s="68" t="str">
        <f>VLOOKUP($A1333,[1]전년동월vs전월vs당월!$A$994:$AA$1768,17,FALSE)</f>
        <v>-</v>
      </c>
      <c r="P1333" s="68" t="s">
        <v>628</v>
      </c>
      <c r="Q1333" s="69" t="str">
        <f>VLOOKUP($A1333,공산품!$A347:$L1134,10,FALSE)</f>
        <v>-</v>
      </c>
      <c r="R1333" s="251" t="e">
        <f t="shared" si="263"/>
        <v>#VALUE!</v>
      </c>
      <c r="S1333" s="251" t="e">
        <f t="shared" si="264"/>
        <v>#VALUE!</v>
      </c>
      <c r="T1333" s="68">
        <f>VLOOKUP($A1333,[1]전년동월vs전월vs당월!$A$994:$AA$1768,22,FALSE)</f>
        <v>0</v>
      </c>
      <c r="U1333" s="68" t="s">
        <v>628</v>
      </c>
      <c r="V1333" s="69">
        <f>VLOOKUP($A1333,공산품!$A347:$L1134,11,FALSE)</f>
        <v>400</v>
      </c>
      <c r="W1333" s="251" t="e">
        <f t="shared" si="265"/>
        <v>#DIV/0!</v>
      </c>
      <c r="X1333" s="251" t="e">
        <f t="shared" si="266"/>
        <v>#VALUE!</v>
      </c>
      <c r="Y1333" s="68">
        <f>VLOOKUP($A1333,[1]전년동월vs전월vs당월!$A$994:$AA$1768,27,FALSE)</f>
        <v>360</v>
      </c>
      <c r="Z1333" s="68">
        <v>400</v>
      </c>
      <c r="AA1333" s="69">
        <f>VLOOKUP($A1333,공산품!$A347:$L1134,12,FALSE)</f>
        <v>400</v>
      </c>
      <c r="AB1333" s="251">
        <f t="shared" si="267"/>
        <v>11.111111111111111</v>
      </c>
      <c r="AC1333" s="251">
        <f t="shared" si="268"/>
        <v>0</v>
      </c>
      <c r="AD1333" s="83"/>
    </row>
    <row r="1334" spans="1:30" s="64" customFormat="1" ht="14.1" customHeight="1">
      <c r="A1334" s="64">
        <v>342</v>
      </c>
      <c r="B1334" s="16" t="str">
        <f t="shared" si="260"/>
        <v>요구르트이오80ml남양</v>
      </c>
      <c r="C1334" s="85"/>
      <c r="D1334" s="93" t="s">
        <v>268</v>
      </c>
      <c r="E1334" s="93" t="s">
        <v>270</v>
      </c>
      <c r="F1334" s="93" t="s">
        <v>1070</v>
      </c>
      <c r="G1334" s="87" t="s">
        <v>273</v>
      </c>
      <c r="H1334" s="95"/>
      <c r="I1334" s="87" t="s">
        <v>1068</v>
      </c>
      <c r="J1334" s="68">
        <f>VLOOKUP($A1334,[1]전년동월vs전월vs당월!$A$994:$AA$1768,12,FALSE)</f>
        <v>360</v>
      </c>
      <c r="K1334" s="68">
        <v>440</v>
      </c>
      <c r="L1334" s="69">
        <f>VLOOKUP($A1334,공산품!$A348:$L1135,9,FALSE)</f>
        <v>440</v>
      </c>
      <c r="M1334" s="251">
        <f t="shared" si="261"/>
        <v>22.222222222222221</v>
      </c>
      <c r="N1334" s="251">
        <f t="shared" si="262"/>
        <v>0</v>
      </c>
      <c r="O1334" s="68">
        <f>VLOOKUP($A1334,[1]전년동월vs전월vs당월!$A$994:$AA$1768,17,FALSE)</f>
        <v>360</v>
      </c>
      <c r="P1334" s="68">
        <v>360</v>
      </c>
      <c r="Q1334" s="69">
        <f>VLOOKUP($A1334,공산품!$A348:$L1135,10,FALSE)</f>
        <v>360</v>
      </c>
      <c r="R1334" s="251">
        <f t="shared" si="263"/>
        <v>0</v>
      </c>
      <c r="S1334" s="251">
        <f t="shared" si="264"/>
        <v>0</v>
      </c>
      <c r="T1334" s="68">
        <f>VLOOKUP($A1334,[1]전년동월vs전월vs당월!$A$994:$AA$1768,22,FALSE)</f>
        <v>400</v>
      </c>
      <c r="U1334" s="68">
        <v>440</v>
      </c>
      <c r="V1334" s="69">
        <f>VLOOKUP($A1334,공산품!$A348:$L1135,11,FALSE)</f>
        <v>440</v>
      </c>
      <c r="W1334" s="251">
        <f t="shared" si="265"/>
        <v>10</v>
      </c>
      <c r="X1334" s="251">
        <f t="shared" si="266"/>
        <v>0</v>
      </c>
      <c r="Y1334" s="68">
        <f>VLOOKUP($A1334,[1]전년동월vs전월vs당월!$A$994:$AA$1768,27,FALSE)</f>
        <v>400</v>
      </c>
      <c r="Z1334" s="68">
        <v>440</v>
      </c>
      <c r="AA1334" s="69">
        <f>VLOOKUP($A1334,공산품!$A348:$L1135,12,FALSE)</f>
        <v>440</v>
      </c>
      <c r="AB1334" s="251">
        <f t="shared" si="267"/>
        <v>10</v>
      </c>
      <c r="AC1334" s="251">
        <f t="shared" si="268"/>
        <v>0</v>
      </c>
      <c r="AD1334" s="83"/>
    </row>
    <row r="1335" spans="1:30" s="64" customFormat="1" ht="14.1" customHeight="1">
      <c r="A1335" s="64">
        <v>343</v>
      </c>
      <c r="B1335" s="16" t="str">
        <f t="shared" si="260"/>
        <v>요구르트/서울우유80ml서울우유</v>
      </c>
      <c r="C1335" s="85"/>
      <c r="D1335" s="93" t="s">
        <v>268</v>
      </c>
      <c r="E1335" s="93" t="s">
        <v>270</v>
      </c>
      <c r="F1335" s="93" t="s">
        <v>1071</v>
      </c>
      <c r="G1335" s="87" t="s">
        <v>273</v>
      </c>
      <c r="H1335" s="95"/>
      <c r="I1335" s="87" t="s">
        <v>1062</v>
      </c>
      <c r="J1335" s="68" t="str">
        <f>VLOOKUP($A1335,[1]전년동월vs전월vs당월!$A$994:$AA$1768,12,FALSE)</f>
        <v>-</v>
      </c>
      <c r="K1335" s="68" t="s">
        <v>628</v>
      </c>
      <c r="L1335" s="69" t="str">
        <f>VLOOKUP($A1335,공산품!$A349:$L1136,9,FALSE)</f>
        <v xml:space="preserve">- </v>
      </c>
      <c r="M1335" s="251" t="e">
        <f t="shared" si="261"/>
        <v>#VALUE!</v>
      </c>
      <c r="N1335" s="251" t="e">
        <f t="shared" si="262"/>
        <v>#VALUE!</v>
      </c>
      <c r="O1335" s="68" t="str">
        <f>VLOOKUP($A1335,[1]전년동월vs전월vs당월!$A$994:$AA$1768,17,FALSE)</f>
        <v>-</v>
      </c>
      <c r="P1335" s="68" t="s">
        <v>628</v>
      </c>
      <c r="Q1335" s="69" t="str">
        <f>VLOOKUP($A1335,공산품!$A349:$L1136,10,FALSE)</f>
        <v>-</v>
      </c>
      <c r="R1335" s="251" t="e">
        <f t="shared" si="263"/>
        <v>#VALUE!</v>
      </c>
      <c r="S1335" s="251" t="e">
        <f t="shared" si="264"/>
        <v>#VALUE!</v>
      </c>
      <c r="T1335" s="68" t="str">
        <f>VLOOKUP($A1335,[1]전년동월vs전월vs당월!$A$994:$AA$1768,22,FALSE)</f>
        <v>-</v>
      </c>
      <c r="U1335" s="68" t="s">
        <v>628</v>
      </c>
      <c r="V1335" s="69" t="str">
        <f>VLOOKUP($A1335,공산품!$A349:$L1136,11,FALSE)</f>
        <v>-</v>
      </c>
      <c r="W1335" s="251" t="e">
        <f t="shared" si="265"/>
        <v>#VALUE!</v>
      </c>
      <c r="X1335" s="251" t="e">
        <f t="shared" si="266"/>
        <v>#VALUE!</v>
      </c>
      <c r="Y1335" s="68">
        <f>VLOOKUP($A1335,[1]전년동월vs전월vs당월!$A$994:$AA$1768,27,FALSE)</f>
        <v>340</v>
      </c>
      <c r="Z1335" s="68">
        <v>350</v>
      </c>
      <c r="AA1335" s="69">
        <f>VLOOKUP($A1335,공산품!$A349:$L1136,12,FALSE)</f>
        <v>350</v>
      </c>
      <c r="AB1335" s="251">
        <f t="shared" si="267"/>
        <v>2.9411764705882355</v>
      </c>
      <c r="AC1335" s="251">
        <f t="shared" si="268"/>
        <v>0</v>
      </c>
      <c r="AD1335" s="83"/>
    </row>
    <row r="1336" spans="1:30" s="64" customFormat="1" ht="14.1" customHeight="1">
      <c r="A1336" s="64">
        <v>344</v>
      </c>
      <c r="B1336" s="16" t="str">
        <f t="shared" si="260"/>
        <v>요구르트에이스/한국야쿠르트80ml한국야쿠르트</v>
      </c>
      <c r="C1336" s="85"/>
      <c r="D1336" s="93" t="s">
        <v>268</v>
      </c>
      <c r="E1336" s="93" t="s">
        <v>270</v>
      </c>
      <c r="F1336" s="93" t="s">
        <v>1072</v>
      </c>
      <c r="G1336" s="87" t="s">
        <v>273</v>
      </c>
      <c r="H1336" s="95"/>
      <c r="I1336" s="87" t="s">
        <v>1073</v>
      </c>
      <c r="J1336" s="68" t="str">
        <f>VLOOKUP($A1336,[1]전년동월vs전월vs당월!$A$994:$AA$1768,12,FALSE)</f>
        <v>-</v>
      </c>
      <c r="K1336" s="68" t="s">
        <v>628</v>
      </c>
      <c r="L1336" s="69" t="str">
        <f>VLOOKUP($A1336,공산품!$A350:$L1137,9,FALSE)</f>
        <v>-</v>
      </c>
      <c r="M1336" s="251" t="e">
        <f t="shared" si="261"/>
        <v>#VALUE!</v>
      </c>
      <c r="N1336" s="251" t="e">
        <f t="shared" si="262"/>
        <v>#VALUE!</v>
      </c>
      <c r="O1336" s="68" t="str">
        <f>VLOOKUP($A1336,[1]전년동월vs전월vs당월!$A$994:$AA$1768,17,FALSE)</f>
        <v>-</v>
      </c>
      <c r="P1336" s="68" t="s">
        <v>628</v>
      </c>
      <c r="Q1336" s="69" t="str">
        <f>VLOOKUP($A1336,공산품!$A350:$L1137,10,FALSE)</f>
        <v>-</v>
      </c>
      <c r="R1336" s="251" t="e">
        <f t="shared" si="263"/>
        <v>#VALUE!</v>
      </c>
      <c r="S1336" s="251" t="e">
        <f t="shared" si="264"/>
        <v>#VALUE!</v>
      </c>
      <c r="T1336" s="68" t="str">
        <f>VLOOKUP($A1336,[1]전년동월vs전월vs당월!$A$994:$AA$1768,22,FALSE)</f>
        <v>-</v>
      </c>
      <c r="U1336" s="68" t="s">
        <v>628</v>
      </c>
      <c r="V1336" s="69" t="str">
        <f>VLOOKUP($A1336,공산품!$A350:$L1137,11,FALSE)</f>
        <v>-</v>
      </c>
      <c r="W1336" s="251" t="e">
        <f t="shared" si="265"/>
        <v>#VALUE!</v>
      </c>
      <c r="X1336" s="251" t="e">
        <f t="shared" si="266"/>
        <v>#VALUE!</v>
      </c>
      <c r="Y1336" s="68">
        <f>VLOOKUP($A1336,[1]전년동월vs전월vs당월!$A$994:$AA$1768,27,FALSE)</f>
        <v>350</v>
      </c>
      <c r="Z1336" s="68">
        <v>350</v>
      </c>
      <c r="AA1336" s="69">
        <f>VLOOKUP($A1336,공산품!$A350:$L1137,12,FALSE)</f>
        <v>350</v>
      </c>
      <c r="AB1336" s="251">
        <f t="shared" si="267"/>
        <v>0</v>
      </c>
      <c r="AC1336" s="251">
        <f t="shared" si="268"/>
        <v>0</v>
      </c>
      <c r="AD1336" s="83"/>
    </row>
    <row r="1337" spans="1:30" s="64" customFormat="1" ht="14.1" customHeight="1">
      <c r="A1337" s="64">
        <v>345</v>
      </c>
      <c r="B1337" s="16" t="str">
        <f t="shared" si="260"/>
        <v>요구르트앙팡플러스80ml서울우유</v>
      </c>
      <c r="C1337" s="85"/>
      <c r="D1337" s="93" t="s">
        <v>268</v>
      </c>
      <c r="E1337" s="93" t="s">
        <v>270</v>
      </c>
      <c r="F1337" s="93" t="s">
        <v>1074</v>
      </c>
      <c r="G1337" s="88" t="s">
        <v>273</v>
      </c>
      <c r="H1337" s="95"/>
      <c r="I1337" s="87" t="s">
        <v>1062</v>
      </c>
      <c r="J1337" s="68" t="str">
        <f>VLOOKUP($A1337,[1]전년동월vs전월vs당월!$A$994:$AA$1768,12,FALSE)</f>
        <v>-</v>
      </c>
      <c r="K1337" s="68" t="s">
        <v>628</v>
      </c>
      <c r="L1337" s="69" t="str">
        <f>VLOOKUP($A1337,공산품!$A351:$L1138,9,FALSE)</f>
        <v>-</v>
      </c>
      <c r="M1337" s="251" t="e">
        <f t="shared" si="261"/>
        <v>#VALUE!</v>
      </c>
      <c r="N1337" s="251" t="e">
        <f t="shared" si="262"/>
        <v>#VALUE!</v>
      </c>
      <c r="O1337" s="68" t="str">
        <f>VLOOKUP($A1337,[1]전년동월vs전월vs당월!$A$994:$AA$1768,17,FALSE)</f>
        <v>-</v>
      </c>
      <c r="P1337" s="68" t="s">
        <v>628</v>
      </c>
      <c r="Q1337" s="69" t="str">
        <f>VLOOKUP($A1337,공산품!$A351:$L1138,10,FALSE)</f>
        <v>-</v>
      </c>
      <c r="R1337" s="251" t="e">
        <f t="shared" si="263"/>
        <v>#VALUE!</v>
      </c>
      <c r="S1337" s="251" t="e">
        <f t="shared" si="264"/>
        <v>#VALUE!</v>
      </c>
      <c r="T1337" s="68">
        <f>VLOOKUP($A1337,[1]전년동월vs전월vs당월!$A$994:$AA$1768,22,FALSE)</f>
        <v>310</v>
      </c>
      <c r="U1337" s="68" t="s">
        <v>628</v>
      </c>
      <c r="V1337" s="69">
        <f>VLOOKUP($A1337,공산품!$A351:$L1138,11,FALSE)</f>
        <v>300</v>
      </c>
      <c r="W1337" s="251">
        <f t="shared" si="265"/>
        <v>-3.225806451612903</v>
      </c>
      <c r="X1337" s="251" t="e">
        <f t="shared" si="266"/>
        <v>#VALUE!</v>
      </c>
      <c r="Y1337" s="68">
        <f>VLOOKUP($A1337,[1]전년동월vs전월vs당월!$A$994:$AA$1768,27,FALSE)</f>
        <v>350</v>
      </c>
      <c r="Z1337" s="68">
        <v>350</v>
      </c>
      <c r="AA1337" s="69">
        <f>VLOOKUP($A1337,공산품!$A351:$L1138,12,FALSE)</f>
        <v>350</v>
      </c>
      <c r="AB1337" s="251">
        <f t="shared" si="267"/>
        <v>0</v>
      </c>
      <c r="AC1337" s="251">
        <f t="shared" si="268"/>
        <v>0</v>
      </c>
      <c r="AD1337" s="83"/>
    </row>
    <row r="1338" spans="1:30" s="64" customFormat="1" ht="14.1" customHeight="1">
      <c r="A1338" s="64">
        <v>346</v>
      </c>
      <c r="B1338" s="16" t="str">
        <f t="shared" si="260"/>
        <v>요구르트요플레/복숭아/빙그레kg100g빙그레</v>
      </c>
      <c r="C1338" s="85"/>
      <c r="D1338" s="93" t="s">
        <v>268</v>
      </c>
      <c r="E1338" s="93" t="s">
        <v>270</v>
      </c>
      <c r="F1338" s="93" t="s">
        <v>1075</v>
      </c>
      <c r="G1338" s="87" t="s">
        <v>418</v>
      </c>
      <c r="H1338" s="95" t="s">
        <v>299</v>
      </c>
      <c r="I1338" s="87" t="s">
        <v>1065</v>
      </c>
      <c r="J1338" s="68">
        <f>VLOOKUP($A1338,[1]전년동월vs전월vs당월!$A$994:$AA$1768,12,FALSE)</f>
        <v>6950</v>
      </c>
      <c r="K1338" s="68">
        <v>7500</v>
      </c>
      <c r="L1338" s="69">
        <f>VLOOKUP($A1338,공산품!$A352:$L1139,9,FALSE)</f>
        <v>6750</v>
      </c>
      <c r="M1338" s="251">
        <f t="shared" si="261"/>
        <v>-2.8776978417266186</v>
      </c>
      <c r="N1338" s="251">
        <f t="shared" si="262"/>
        <v>-10</v>
      </c>
      <c r="O1338" s="68">
        <f>VLOOKUP($A1338,[1]전년동월vs전월vs당월!$A$994:$AA$1768,17,FALSE)</f>
        <v>6000</v>
      </c>
      <c r="P1338" s="68">
        <v>6000</v>
      </c>
      <c r="Q1338" s="69">
        <f>VLOOKUP($A1338,공산품!$A352:$L1139,10,FALSE)</f>
        <v>7000</v>
      </c>
      <c r="R1338" s="251">
        <f t="shared" si="263"/>
        <v>16.666666666666668</v>
      </c>
      <c r="S1338" s="251">
        <f t="shared" si="264"/>
        <v>16.666666666666668</v>
      </c>
      <c r="T1338" s="68">
        <f>VLOOKUP($A1338,[1]전년동월vs전월vs당월!$A$994:$AA$1768,22,FALSE)</f>
        <v>6950</v>
      </c>
      <c r="U1338" s="68">
        <v>7340</v>
      </c>
      <c r="V1338" s="69">
        <f>VLOOKUP($A1338,공산품!$A352:$L1139,11,FALSE)</f>
        <v>5250</v>
      </c>
      <c r="W1338" s="251">
        <f t="shared" si="265"/>
        <v>-24.46043165467626</v>
      </c>
      <c r="X1338" s="251">
        <f t="shared" si="266"/>
        <v>-28.474114441416894</v>
      </c>
      <c r="Y1338" s="68">
        <f>VLOOKUP($A1338,[1]전년동월vs전월vs당월!$A$994:$AA$1768,27,FALSE)</f>
        <v>6950</v>
      </c>
      <c r="Z1338" s="68">
        <v>7500</v>
      </c>
      <c r="AA1338" s="69">
        <f>VLOOKUP($A1338,공산품!$A352:$L1139,12,FALSE)</f>
        <v>7500</v>
      </c>
      <c r="AB1338" s="251">
        <f t="shared" si="267"/>
        <v>7.9136690647482011</v>
      </c>
      <c r="AC1338" s="251">
        <f t="shared" si="268"/>
        <v>0</v>
      </c>
      <c r="AD1338" s="83"/>
    </row>
    <row r="1339" spans="1:30" s="64" customFormat="1" ht="14.1" customHeight="1">
      <c r="A1339" s="64">
        <v>347</v>
      </c>
      <c r="B1339" s="16" t="str">
        <f t="shared" si="260"/>
        <v>요구르트짜요짜요/서울우유kg서울우유</v>
      </c>
      <c r="C1339" s="85"/>
      <c r="D1339" s="93" t="s">
        <v>268</v>
      </c>
      <c r="E1339" s="93" t="s">
        <v>270</v>
      </c>
      <c r="F1339" s="93" t="s">
        <v>1064</v>
      </c>
      <c r="G1339" s="87" t="s">
        <v>418</v>
      </c>
      <c r="H1339" s="95"/>
      <c r="I1339" s="87" t="s">
        <v>1062</v>
      </c>
      <c r="J1339" s="68">
        <f>VLOOKUP($A1339,[1]전년동월vs전월vs당월!$A$994:$AA$1768,12,FALSE)</f>
        <v>7300</v>
      </c>
      <c r="K1339" s="68">
        <v>7300</v>
      </c>
      <c r="L1339" s="69">
        <f>VLOOKUP($A1339,공산품!$A353:$L1140,9,FALSE)</f>
        <v>7300</v>
      </c>
      <c r="M1339" s="251">
        <f t="shared" si="261"/>
        <v>0</v>
      </c>
      <c r="N1339" s="251">
        <f t="shared" si="262"/>
        <v>0</v>
      </c>
      <c r="O1339" s="68" t="str">
        <f>VLOOKUP($A1339,[1]전년동월vs전월vs당월!$A$994:$AA$1768,17,FALSE)</f>
        <v>-</v>
      </c>
      <c r="P1339" s="68" t="s">
        <v>628</v>
      </c>
      <c r="Q1339" s="69" t="str">
        <f>VLOOKUP($A1339,공산품!$A353:$L1140,10,FALSE)</f>
        <v>-</v>
      </c>
      <c r="R1339" s="251" t="e">
        <f t="shared" si="263"/>
        <v>#VALUE!</v>
      </c>
      <c r="S1339" s="251" t="e">
        <f t="shared" si="264"/>
        <v>#VALUE!</v>
      </c>
      <c r="T1339" s="68" t="str">
        <f>VLOOKUP($A1339,[1]전년동월vs전월vs당월!$A$994:$AA$1768,22,FALSE)</f>
        <v>-</v>
      </c>
      <c r="U1339" s="68" t="s">
        <v>628</v>
      </c>
      <c r="V1339" s="69" t="str">
        <f>VLOOKUP($A1339,공산품!$A353:$L1140,11,FALSE)</f>
        <v>-</v>
      </c>
      <c r="W1339" s="251" t="e">
        <f t="shared" si="265"/>
        <v>#VALUE!</v>
      </c>
      <c r="X1339" s="251" t="e">
        <f t="shared" si="266"/>
        <v>#VALUE!</v>
      </c>
      <c r="Y1339" s="68">
        <f>VLOOKUP($A1339,[1]전년동월vs전월vs당월!$A$994:$AA$1768,27,FALSE)</f>
        <v>7300</v>
      </c>
      <c r="Z1339" s="68">
        <v>7840</v>
      </c>
      <c r="AA1339" s="69">
        <f>VLOOKUP($A1339,공산품!$A353:$L1140,12,FALSE)</f>
        <v>8250</v>
      </c>
      <c r="AB1339" s="251">
        <f t="shared" si="267"/>
        <v>13.013698630136986</v>
      </c>
      <c r="AC1339" s="251">
        <f t="shared" si="268"/>
        <v>5.2295918367346941</v>
      </c>
      <c r="AD1339" s="83"/>
    </row>
    <row r="1340" spans="1:30" s="64" customFormat="1" ht="14.1" customHeight="1">
      <c r="A1340" s="64">
        <v>348</v>
      </c>
      <c r="B1340" s="16" t="str">
        <f t="shared" si="260"/>
        <v>우유200ml쵸코우유서울우유</v>
      </c>
      <c r="C1340" s="85">
        <v>82</v>
      </c>
      <c r="D1340" s="93" t="s">
        <v>268</v>
      </c>
      <c r="E1340" s="104" t="s">
        <v>1076</v>
      </c>
      <c r="F1340" s="104"/>
      <c r="G1340" s="87" t="s">
        <v>1077</v>
      </c>
      <c r="H1340" s="96" t="s">
        <v>1078</v>
      </c>
      <c r="I1340" s="87" t="s">
        <v>1062</v>
      </c>
      <c r="J1340" s="68">
        <f>VLOOKUP($A1340,[1]전년동월vs전월vs당월!$A$994:$AA$1768,12,FALSE)</f>
        <v>650</v>
      </c>
      <c r="K1340" s="68">
        <v>730</v>
      </c>
      <c r="L1340" s="69">
        <f>VLOOKUP($A1340,공산품!$A354:$L1141,9,FALSE)</f>
        <v>730</v>
      </c>
      <c r="M1340" s="251">
        <f t="shared" si="261"/>
        <v>12.307692307692308</v>
      </c>
      <c r="N1340" s="251">
        <f t="shared" si="262"/>
        <v>0</v>
      </c>
      <c r="O1340" s="68">
        <f>VLOOKUP($A1340,[1]전년동월vs전월vs당월!$A$994:$AA$1768,17,FALSE)</f>
        <v>750</v>
      </c>
      <c r="P1340" s="68">
        <v>750</v>
      </c>
      <c r="Q1340" s="69">
        <f>VLOOKUP($A1340,공산품!$A354:$L1141,10,FALSE)</f>
        <v>850</v>
      </c>
      <c r="R1340" s="251">
        <f t="shared" si="263"/>
        <v>13.333333333333334</v>
      </c>
      <c r="S1340" s="251">
        <f t="shared" si="264"/>
        <v>13.333333333333334</v>
      </c>
      <c r="T1340" s="68">
        <f>VLOOKUP($A1340,[1]전년동월vs전월vs당월!$A$994:$AA$1768,22,FALSE)</f>
        <v>650</v>
      </c>
      <c r="U1340" s="68">
        <v>730</v>
      </c>
      <c r="V1340" s="69">
        <f>VLOOKUP($A1340,공산품!$A354:$L1141,11,FALSE)</f>
        <v>680</v>
      </c>
      <c r="W1340" s="251">
        <f t="shared" si="265"/>
        <v>4.615384615384615</v>
      </c>
      <c r="X1340" s="251">
        <f t="shared" si="266"/>
        <v>-6.8493150684931505</v>
      </c>
      <c r="Y1340" s="68">
        <f>VLOOKUP($A1340,[1]전년동월vs전월vs당월!$A$994:$AA$1768,27,FALSE)</f>
        <v>650</v>
      </c>
      <c r="Z1340" s="68">
        <v>730</v>
      </c>
      <c r="AA1340" s="69">
        <f>VLOOKUP($A1340,공산품!$A354:$L1141,12,FALSE)</f>
        <v>730</v>
      </c>
      <c r="AB1340" s="251">
        <f t="shared" si="267"/>
        <v>12.307692307692308</v>
      </c>
      <c r="AC1340" s="251">
        <f t="shared" si="268"/>
        <v>0</v>
      </c>
      <c r="AD1340" s="83"/>
    </row>
    <row r="1341" spans="1:30" s="64" customFormat="1" ht="14.1" customHeight="1">
      <c r="A1341" s="64">
        <v>349</v>
      </c>
      <c r="B1341" s="16" t="str">
        <f t="shared" si="260"/>
        <v>우유kg연유서울우유</v>
      </c>
      <c r="C1341" s="85"/>
      <c r="D1341" s="93" t="s">
        <v>268</v>
      </c>
      <c r="E1341" s="104" t="s">
        <v>1076</v>
      </c>
      <c r="F1341" s="104"/>
      <c r="G1341" s="87" t="s">
        <v>418</v>
      </c>
      <c r="H1341" s="96" t="s">
        <v>1079</v>
      </c>
      <c r="I1341" s="87" t="s">
        <v>1062</v>
      </c>
      <c r="J1341" s="68">
        <f>VLOOKUP($A1341,[1]전년동월vs전월vs당월!$A$994:$AA$1768,12,FALSE)</f>
        <v>7950</v>
      </c>
      <c r="K1341" s="68">
        <v>7950</v>
      </c>
      <c r="L1341" s="69" t="str">
        <f>VLOOKUP($A1341,공산품!$A355:$L1142,9,FALSE)</f>
        <v>-</v>
      </c>
      <c r="M1341" s="251" t="e">
        <f t="shared" si="261"/>
        <v>#VALUE!</v>
      </c>
      <c r="N1341" s="251" t="e">
        <f t="shared" si="262"/>
        <v>#VALUE!</v>
      </c>
      <c r="O1341" s="68" t="str">
        <f>VLOOKUP($A1341,[1]전년동월vs전월vs당월!$A$994:$AA$1768,17,FALSE)</f>
        <v>-</v>
      </c>
      <c r="P1341" s="68" t="s">
        <v>628</v>
      </c>
      <c r="Q1341" s="69" t="str">
        <f>VLOOKUP($A1341,공산품!$A355:$L1142,10,FALSE)</f>
        <v>-</v>
      </c>
      <c r="R1341" s="251" t="e">
        <f t="shared" si="263"/>
        <v>#VALUE!</v>
      </c>
      <c r="S1341" s="251" t="e">
        <f t="shared" si="264"/>
        <v>#VALUE!</v>
      </c>
      <c r="T1341" s="68">
        <f>VLOOKUP($A1341,[1]전년동월vs전월vs당월!$A$994:$AA$1768,22,FALSE)</f>
        <v>7800</v>
      </c>
      <c r="U1341" s="68" t="s">
        <v>628</v>
      </c>
      <c r="V1341" s="69" t="str">
        <f>VLOOKUP($A1341,공산품!$A355:$L1142,11,FALSE)</f>
        <v>-</v>
      </c>
      <c r="W1341" s="251" t="e">
        <f t="shared" si="265"/>
        <v>#VALUE!</v>
      </c>
      <c r="X1341" s="251" t="e">
        <f t="shared" si="266"/>
        <v>#VALUE!</v>
      </c>
      <c r="Y1341" s="68">
        <f>VLOOKUP($A1341,[1]전년동월vs전월vs당월!$A$994:$AA$1768,27,FALSE)</f>
        <v>8100</v>
      </c>
      <c r="Z1341" s="68">
        <v>8100</v>
      </c>
      <c r="AA1341" s="69">
        <f>VLOOKUP($A1341,공산품!$A355:$L1142,12,FALSE)</f>
        <v>8100</v>
      </c>
      <c r="AB1341" s="251">
        <f t="shared" si="267"/>
        <v>0</v>
      </c>
      <c r="AC1341" s="251">
        <f t="shared" si="268"/>
        <v>0</v>
      </c>
      <c r="AD1341" s="83"/>
    </row>
    <row r="1342" spans="1:30" s="64" customFormat="1" ht="14.1" customHeight="1">
      <c r="A1342" s="64">
        <v>350</v>
      </c>
      <c r="B1342" s="16" t="str">
        <f t="shared" si="260"/>
        <v>우유L서울우유</v>
      </c>
      <c r="C1342" s="85"/>
      <c r="D1342" s="93" t="s">
        <v>268</v>
      </c>
      <c r="E1342" s="104" t="s">
        <v>1076</v>
      </c>
      <c r="F1342" s="104"/>
      <c r="G1342" s="87" t="s">
        <v>999</v>
      </c>
      <c r="H1342" s="96"/>
      <c r="I1342" s="87" t="s">
        <v>1062</v>
      </c>
      <c r="J1342" s="68">
        <f>VLOOKUP($A1342,[1]전년동월vs전월vs당월!$A$994:$AA$1768,12,FALSE)</f>
        <v>2350</v>
      </c>
      <c r="K1342" s="68">
        <v>2520</v>
      </c>
      <c r="L1342" s="69">
        <f>VLOOKUP($A1342,공산품!$A356:$L1143,9,FALSE)</f>
        <v>2520</v>
      </c>
      <c r="M1342" s="251">
        <f t="shared" si="261"/>
        <v>7.2340425531914896</v>
      </c>
      <c r="N1342" s="251">
        <f t="shared" si="262"/>
        <v>0</v>
      </c>
      <c r="O1342" s="68">
        <f>VLOOKUP($A1342,[1]전년동월vs전월vs당월!$A$994:$AA$1768,17,FALSE)</f>
        <v>2400</v>
      </c>
      <c r="P1342" s="68">
        <v>2600</v>
      </c>
      <c r="Q1342" s="69">
        <f>VLOOKUP($A1342,공산품!$A356:$L1143,10,FALSE)</f>
        <v>2600</v>
      </c>
      <c r="R1342" s="251">
        <f t="shared" si="263"/>
        <v>8.3333333333333339</v>
      </c>
      <c r="S1342" s="251">
        <f t="shared" si="264"/>
        <v>0</v>
      </c>
      <c r="T1342" s="68">
        <f>VLOOKUP($A1342,[1]전년동월vs전월vs당월!$A$994:$AA$1768,22,FALSE)</f>
        <v>2300</v>
      </c>
      <c r="U1342" s="68">
        <v>2520</v>
      </c>
      <c r="V1342" s="69">
        <f>VLOOKUP($A1342,공산품!$A356:$L1143,11,FALSE)</f>
        <v>2520</v>
      </c>
      <c r="W1342" s="251">
        <f t="shared" si="265"/>
        <v>9.5652173913043477</v>
      </c>
      <c r="X1342" s="251">
        <f t="shared" si="266"/>
        <v>0</v>
      </c>
      <c r="Y1342" s="68">
        <f>VLOOKUP($A1342,[1]전년동월vs전월vs당월!$A$994:$AA$1768,27,FALSE)</f>
        <v>2300</v>
      </c>
      <c r="Z1342" s="68">
        <v>2520</v>
      </c>
      <c r="AA1342" s="69">
        <f>VLOOKUP($A1342,공산품!$A356:$L1143,12,FALSE)</f>
        <v>2520</v>
      </c>
      <c r="AB1342" s="251">
        <f t="shared" si="267"/>
        <v>9.5652173913043477</v>
      </c>
      <c r="AC1342" s="251">
        <f t="shared" si="268"/>
        <v>0</v>
      </c>
      <c r="AD1342" s="83"/>
    </row>
    <row r="1343" spans="1:30" s="64" customFormat="1" ht="14.1" customHeight="1">
      <c r="A1343" s="64">
        <v>351</v>
      </c>
      <c r="B1343" s="16" t="str">
        <f t="shared" si="260"/>
        <v>우유L매일유업</v>
      </c>
      <c r="C1343" s="85"/>
      <c r="D1343" s="93" t="s">
        <v>268</v>
      </c>
      <c r="E1343" s="104" t="s">
        <v>1076</v>
      </c>
      <c r="F1343" s="104"/>
      <c r="G1343" s="87" t="s">
        <v>999</v>
      </c>
      <c r="H1343" s="96"/>
      <c r="I1343" s="87" t="s">
        <v>1066</v>
      </c>
      <c r="J1343" s="68">
        <f>VLOOKUP($A1343,[1]전년동월vs전월vs당월!$A$994:$AA$1768,12,FALSE)</f>
        <v>2290</v>
      </c>
      <c r="K1343" s="68">
        <v>2520</v>
      </c>
      <c r="L1343" s="69">
        <f>VLOOKUP($A1343,공산품!$A357:$L1144,9,FALSE)</f>
        <v>2500</v>
      </c>
      <c r="M1343" s="251">
        <f t="shared" si="261"/>
        <v>9.1703056768558948</v>
      </c>
      <c r="N1343" s="251">
        <f t="shared" si="262"/>
        <v>-0.79365079365079361</v>
      </c>
      <c r="O1343" s="68">
        <f>VLOOKUP($A1343,[1]전년동월vs전월vs당월!$A$994:$AA$1768,17,FALSE)</f>
        <v>2300</v>
      </c>
      <c r="P1343" s="68">
        <v>2600</v>
      </c>
      <c r="Q1343" s="69">
        <f>VLOOKUP($A1343,공산품!$A357:$L1144,10,FALSE)</f>
        <v>2200</v>
      </c>
      <c r="R1343" s="251">
        <f t="shared" si="263"/>
        <v>-4.3478260869565215</v>
      </c>
      <c r="S1343" s="251">
        <f t="shared" si="264"/>
        <v>-15.384615384615385</v>
      </c>
      <c r="T1343" s="68">
        <f>VLOOKUP($A1343,[1]전년동월vs전월vs당월!$A$994:$AA$1768,22,FALSE)</f>
        <v>1990</v>
      </c>
      <c r="U1343" s="68">
        <v>2510</v>
      </c>
      <c r="V1343" s="69">
        <f>VLOOKUP($A1343,공산품!$A357:$L1144,11,FALSE)</f>
        <v>2460</v>
      </c>
      <c r="W1343" s="251">
        <f t="shared" si="265"/>
        <v>23.618090452261306</v>
      </c>
      <c r="X1343" s="251">
        <f t="shared" si="266"/>
        <v>-1.9920318725099602</v>
      </c>
      <c r="Y1343" s="68">
        <f>VLOOKUP($A1343,[1]전년동월vs전월vs당월!$A$994:$AA$1768,27,FALSE)</f>
        <v>2350</v>
      </c>
      <c r="Z1343" s="68">
        <v>2550</v>
      </c>
      <c r="AA1343" s="69">
        <f>VLOOKUP($A1343,공산품!$A357:$L1144,12,FALSE)</f>
        <v>2550</v>
      </c>
      <c r="AB1343" s="251">
        <f t="shared" si="267"/>
        <v>8.5106382978723403</v>
      </c>
      <c r="AC1343" s="251">
        <f t="shared" si="268"/>
        <v>0</v>
      </c>
      <c r="AD1343" s="83"/>
    </row>
    <row r="1344" spans="1:30" s="64" customFormat="1" ht="14.1" customHeight="1">
      <c r="A1344" s="64">
        <v>352</v>
      </c>
      <c r="B1344" s="16" t="str">
        <f t="shared" si="260"/>
        <v>치즈가공치즈/서울우유1.8kg18g,슬라이스치즈서울우유</v>
      </c>
      <c r="C1344" s="85">
        <v>83</v>
      </c>
      <c r="D1344" s="93" t="s">
        <v>268</v>
      </c>
      <c r="E1344" s="93" t="s">
        <v>274</v>
      </c>
      <c r="F1344" s="93" t="s">
        <v>1080</v>
      </c>
      <c r="G1344" s="87" t="s">
        <v>175</v>
      </c>
      <c r="H1344" s="96" t="s">
        <v>1081</v>
      </c>
      <c r="I1344" s="87" t="s">
        <v>1062</v>
      </c>
      <c r="J1344" s="68">
        <f>VLOOKUP($A1344,[1]전년동월vs전월vs당월!$A$994:$AA$1768,12,FALSE)</f>
        <v>15950</v>
      </c>
      <c r="K1344" s="68">
        <v>15950</v>
      </c>
      <c r="L1344" s="69">
        <f>VLOOKUP($A1344,공산품!$A358:$L1145,9,FALSE)</f>
        <v>22200</v>
      </c>
      <c r="M1344" s="251">
        <f t="shared" si="261"/>
        <v>39.18495297805643</v>
      </c>
      <c r="N1344" s="251">
        <f t="shared" si="262"/>
        <v>39.18495297805643</v>
      </c>
      <c r="O1344" s="68" t="str">
        <f>VLOOKUP($A1344,[1]전년동월vs전월vs당월!$A$994:$AA$1768,17,FALSE)</f>
        <v>-</v>
      </c>
      <c r="P1344" s="68" t="s">
        <v>628</v>
      </c>
      <c r="Q1344" s="69" t="str">
        <f>VLOOKUP($A1344,공산품!$A358:$L1145,10,FALSE)</f>
        <v>-</v>
      </c>
      <c r="R1344" s="251" t="e">
        <f t="shared" si="263"/>
        <v>#VALUE!</v>
      </c>
      <c r="S1344" s="251" t="e">
        <f t="shared" si="264"/>
        <v>#VALUE!</v>
      </c>
      <c r="T1344" s="68">
        <f>VLOOKUP($A1344,[1]전년동월vs전월vs당월!$A$994:$AA$1768,22,FALSE)</f>
        <v>0</v>
      </c>
      <c r="U1344" s="68" t="s">
        <v>628</v>
      </c>
      <c r="V1344" s="69" t="str">
        <f>VLOOKUP($A1344,공산품!$A358:$L1145,11,FALSE)</f>
        <v>-</v>
      </c>
      <c r="W1344" s="251" t="e">
        <f t="shared" si="265"/>
        <v>#VALUE!</v>
      </c>
      <c r="X1344" s="251" t="e">
        <f t="shared" si="266"/>
        <v>#VALUE!</v>
      </c>
      <c r="Y1344" s="68">
        <f>VLOOKUP($A1344,[1]전년동월vs전월vs당월!$A$994:$AA$1768,27,FALSE)</f>
        <v>22200</v>
      </c>
      <c r="Z1344" s="68">
        <v>22200</v>
      </c>
      <c r="AA1344" s="69">
        <f>VLOOKUP($A1344,공산품!$A358:$L1145,12,FALSE)</f>
        <v>22200</v>
      </c>
      <c r="AB1344" s="251">
        <f t="shared" si="267"/>
        <v>0</v>
      </c>
      <c r="AC1344" s="251">
        <f t="shared" si="268"/>
        <v>0</v>
      </c>
      <c r="AD1344" s="83"/>
    </row>
    <row r="1345" spans="1:30" s="64" customFormat="1" ht="14.1" customHeight="1">
      <c r="A1345" s="64">
        <v>353</v>
      </c>
      <c r="B1345" s="16" t="str">
        <f t="shared" si="260"/>
        <v>치즈180g앙팡치즈서울우유</v>
      </c>
      <c r="C1345" s="85"/>
      <c r="D1345" s="93" t="s">
        <v>268</v>
      </c>
      <c r="E1345" s="93" t="s">
        <v>274</v>
      </c>
      <c r="F1345" s="93"/>
      <c r="G1345" s="87" t="s">
        <v>1082</v>
      </c>
      <c r="H1345" s="96" t="s">
        <v>1083</v>
      </c>
      <c r="I1345" s="87" t="s">
        <v>1062</v>
      </c>
      <c r="J1345" s="68">
        <f>VLOOKUP($A1345,[1]전년동월vs전월vs당월!$A$994:$AA$1768,12,FALSE)</f>
        <v>4200</v>
      </c>
      <c r="K1345" s="68">
        <v>4200</v>
      </c>
      <c r="L1345" s="69">
        <f>VLOOKUP($A1345,공산품!$A359:$L1146,9,FALSE)</f>
        <v>4200</v>
      </c>
      <c r="M1345" s="251">
        <f t="shared" si="261"/>
        <v>0</v>
      </c>
      <c r="N1345" s="251">
        <f t="shared" si="262"/>
        <v>0</v>
      </c>
      <c r="O1345" s="68">
        <f>VLOOKUP($A1345,[1]전년동월vs전월vs당월!$A$994:$AA$1768,17,FALSE)</f>
        <v>3900</v>
      </c>
      <c r="P1345" s="68">
        <v>3900</v>
      </c>
      <c r="Q1345" s="69">
        <f>VLOOKUP($A1345,공산품!$A359:$L1146,10,FALSE)</f>
        <v>3900</v>
      </c>
      <c r="R1345" s="251">
        <f t="shared" si="263"/>
        <v>0</v>
      </c>
      <c r="S1345" s="251">
        <f t="shared" si="264"/>
        <v>0</v>
      </c>
      <c r="T1345" s="68">
        <f>VLOOKUP($A1345,[1]전년동월vs전월vs당월!$A$994:$AA$1768,22,FALSE)</f>
        <v>4090</v>
      </c>
      <c r="U1345" s="68">
        <v>4950</v>
      </c>
      <c r="V1345" s="69">
        <f>VLOOKUP($A1345,공산품!$A359:$L1146,11,FALSE)</f>
        <v>4950</v>
      </c>
      <c r="W1345" s="251">
        <f t="shared" si="265"/>
        <v>21.026894865525673</v>
      </c>
      <c r="X1345" s="251">
        <f t="shared" si="266"/>
        <v>0</v>
      </c>
      <c r="Y1345" s="68">
        <f>VLOOKUP($A1345,[1]전년동월vs전월vs당월!$A$994:$AA$1768,27,FALSE)</f>
        <v>4200</v>
      </c>
      <c r="Z1345" s="68">
        <v>3980</v>
      </c>
      <c r="AA1345" s="69">
        <f>VLOOKUP($A1345,공산품!$A359:$L1146,12,FALSE)</f>
        <v>3980</v>
      </c>
      <c r="AB1345" s="251">
        <f t="shared" si="267"/>
        <v>-5.2380952380952381</v>
      </c>
      <c r="AC1345" s="251">
        <f t="shared" si="268"/>
        <v>0</v>
      </c>
      <c r="AD1345" s="83"/>
    </row>
    <row r="1346" spans="1:30" s="64" customFormat="1" ht="14.1" customHeight="1">
      <c r="A1346" s="64">
        <v>354</v>
      </c>
      <c r="B1346" s="16" t="str">
        <f t="shared" si="260"/>
        <v>치즈180g롤치즈서울우유</v>
      </c>
      <c r="C1346" s="85"/>
      <c r="D1346" s="93" t="s">
        <v>268</v>
      </c>
      <c r="E1346" s="93" t="s">
        <v>274</v>
      </c>
      <c r="F1346" s="93"/>
      <c r="G1346" s="87" t="s">
        <v>1082</v>
      </c>
      <c r="H1346" s="96" t="s">
        <v>1084</v>
      </c>
      <c r="I1346" s="87" t="s">
        <v>1062</v>
      </c>
      <c r="J1346" s="68" t="str">
        <f>VLOOKUP($A1346,[1]전년동월vs전월vs당월!$A$994:$AA$1768,12,FALSE)</f>
        <v>-</v>
      </c>
      <c r="K1346" s="68" t="s">
        <v>628</v>
      </c>
      <c r="L1346" s="69" t="str">
        <f>VLOOKUP($A1346,공산품!$A360:$L1147,9,FALSE)</f>
        <v>-</v>
      </c>
      <c r="M1346" s="251" t="e">
        <f t="shared" si="261"/>
        <v>#VALUE!</v>
      </c>
      <c r="N1346" s="251" t="e">
        <f t="shared" si="262"/>
        <v>#VALUE!</v>
      </c>
      <c r="O1346" s="68" t="str">
        <f>VLOOKUP($A1346,[1]전년동월vs전월vs당월!$A$994:$AA$1768,17,FALSE)</f>
        <v>-</v>
      </c>
      <c r="P1346" s="68" t="s">
        <v>628</v>
      </c>
      <c r="Q1346" s="69" t="str">
        <f>VLOOKUP($A1346,공산품!$A360:$L1147,10,FALSE)</f>
        <v>-</v>
      </c>
      <c r="R1346" s="251" t="e">
        <f t="shared" si="263"/>
        <v>#VALUE!</v>
      </c>
      <c r="S1346" s="251" t="e">
        <f t="shared" si="264"/>
        <v>#VALUE!</v>
      </c>
      <c r="T1346" s="68" t="str">
        <f>VLOOKUP($A1346,[1]전년동월vs전월vs당월!$A$994:$AA$1768,22,FALSE)</f>
        <v>-</v>
      </c>
      <c r="U1346" s="68" t="s">
        <v>628</v>
      </c>
      <c r="V1346" s="69" t="str">
        <f>VLOOKUP($A1346,공산품!$A360:$L1147,11,FALSE)</f>
        <v>-</v>
      </c>
      <c r="W1346" s="251" t="e">
        <f t="shared" si="265"/>
        <v>#VALUE!</v>
      </c>
      <c r="X1346" s="251" t="e">
        <f t="shared" si="266"/>
        <v>#VALUE!</v>
      </c>
      <c r="Y1346" s="68" t="str">
        <f>VLOOKUP($A1346,[1]전년동월vs전월vs당월!$A$994:$AA$1768,27,FALSE)</f>
        <v>-</v>
      </c>
      <c r="Z1346" s="68" t="s">
        <v>628</v>
      </c>
      <c r="AA1346" s="69" t="str">
        <f>VLOOKUP($A1346,공산품!$A360:$L1147,12,FALSE)</f>
        <v>-</v>
      </c>
      <c r="AB1346" s="251" t="e">
        <f t="shared" si="267"/>
        <v>#VALUE!</v>
      </c>
      <c r="AC1346" s="251" t="e">
        <f t="shared" si="268"/>
        <v>#VALUE!</v>
      </c>
      <c r="AD1346" s="83"/>
    </row>
    <row r="1347" spans="1:30" s="64" customFormat="1" ht="14.1" customHeight="1">
      <c r="A1347" s="64">
        <v>355</v>
      </c>
      <c r="B1347" s="16" t="str">
        <f t="shared" si="260"/>
        <v>치즈(모짜렐라)/서울우유2.5kg인공치즈,믹스펠렛서울우유</v>
      </c>
      <c r="C1347" s="85"/>
      <c r="D1347" s="93" t="s">
        <v>268</v>
      </c>
      <c r="E1347" s="93" t="s">
        <v>274</v>
      </c>
      <c r="F1347" s="93" t="s">
        <v>1085</v>
      </c>
      <c r="G1347" s="87" t="s">
        <v>114</v>
      </c>
      <c r="H1347" s="96" t="s">
        <v>1086</v>
      </c>
      <c r="I1347" s="87" t="s">
        <v>1062</v>
      </c>
      <c r="J1347" s="68">
        <f>VLOOKUP($A1347,[1]전년동월vs전월vs당월!$A$994:$AA$1768,12,FALSE)</f>
        <v>21900</v>
      </c>
      <c r="K1347" s="68">
        <v>21900</v>
      </c>
      <c r="L1347" s="69">
        <f>VLOOKUP($A1347,공산품!$A361:$L1148,9,FALSE)</f>
        <v>23500</v>
      </c>
      <c r="M1347" s="251">
        <f t="shared" si="261"/>
        <v>7.3059360730593603</v>
      </c>
      <c r="N1347" s="251">
        <f t="shared" si="262"/>
        <v>7.3059360730593603</v>
      </c>
      <c r="O1347" s="68" t="str">
        <f>VLOOKUP($A1347,[1]전년동월vs전월vs당월!$A$994:$AA$1768,17,FALSE)</f>
        <v>-</v>
      </c>
      <c r="P1347" s="68" t="s">
        <v>628</v>
      </c>
      <c r="Q1347" s="69" t="str">
        <f>VLOOKUP($A1347,공산품!$A361:$L1148,10,FALSE)</f>
        <v>-</v>
      </c>
      <c r="R1347" s="251" t="e">
        <f t="shared" si="263"/>
        <v>#VALUE!</v>
      </c>
      <c r="S1347" s="251" t="e">
        <f t="shared" si="264"/>
        <v>#VALUE!</v>
      </c>
      <c r="T1347" s="68">
        <f>VLOOKUP($A1347,[1]전년동월vs전월vs당월!$A$994:$AA$1768,22,FALSE)</f>
        <v>0</v>
      </c>
      <c r="U1347" s="68" t="s">
        <v>628</v>
      </c>
      <c r="V1347" s="69" t="str">
        <f>VLOOKUP($A1347,공산품!$A361:$L1148,11,FALSE)</f>
        <v>-</v>
      </c>
      <c r="W1347" s="251" t="e">
        <f t="shared" si="265"/>
        <v>#VALUE!</v>
      </c>
      <c r="X1347" s="251" t="e">
        <f t="shared" si="266"/>
        <v>#VALUE!</v>
      </c>
      <c r="Y1347" s="68">
        <f>VLOOKUP($A1347,[1]전년동월vs전월vs당월!$A$994:$AA$1768,27,FALSE)</f>
        <v>19900</v>
      </c>
      <c r="Z1347" s="68">
        <v>19900</v>
      </c>
      <c r="AA1347" s="69">
        <f>VLOOKUP($A1347,공산품!$A361:$L1148,12,FALSE)</f>
        <v>19900</v>
      </c>
      <c r="AB1347" s="251">
        <f t="shared" si="267"/>
        <v>0</v>
      </c>
      <c r="AC1347" s="251">
        <f t="shared" si="268"/>
        <v>0</v>
      </c>
      <c r="AD1347" s="111"/>
    </row>
    <row r="1348" spans="1:30" s="64" customFormat="1" ht="14.1" customHeight="1">
      <c r="A1348" s="64">
        <v>356</v>
      </c>
      <c r="B1348" s="16" t="str">
        <f t="shared" si="260"/>
        <v>치즈(체다)/서울우유200g체다치즈/무케이스서울우유</v>
      </c>
      <c r="C1348" s="85"/>
      <c r="D1348" s="93" t="s">
        <v>268</v>
      </c>
      <c r="E1348" s="93" t="s">
        <v>274</v>
      </c>
      <c r="F1348" s="93" t="s">
        <v>1087</v>
      </c>
      <c r="G1348" s="87" t="s">
        <v>275</v>
      </c>
      <c r="H1348" s="96" t="s">
        <v>276</v>
      </c>
      <c r="I1348" s="87" t="s">
        <v>1062</v>
      </c>
      <c r="J1348" s="68" t="str">
        <f>VLOOKUP($A1348,[1]전년동월vs전월vs당월!$A$994:$AA$1768,12,FALSE)</f>
        <v>-</v>
      </c>
      <c r="K1348" s="68" t="s">
        <v>628</v>
      </c>
      <c r="L1348" s="69">
        <f>VLOOKUP($A1348,공산품!$A362:$L1149,9,FALSE)</f>
        <v>3500</v>
      </c>
      <c r="M1348" s="251" t="e">
        <f t="shared" si="261"/>
        <v>#VALUE!</v>
      </c>
      <c r="N1348" s="251" t="e">
        <f t="shared" si="262"/>
        <v>#VALUE!</v>
      </c>
      <c r="O1348" s="68">
        <f>VLOOKUP($A1348,[1]전년동월vs전월vs당월!$A$994:$AA$1768,17,FALSE)</f>
        <v>3400</v>
      </c>
      <c r="P1348" s="68">
        <v>3400</v>
      </c>
      <c r="Q1348" s="69">
        <f>VLOOKUP($A1348,공산품!$A362:$L1149,10,FALSE)</f>
        <v>3400</v>
      </c>
      <c r="R1348" s="251">
        <f t="shared" si="263"/>
        <v>0</v>
      </c>
      <c r="S1348" s="251">
        <f t="shared" si="264"/>
        <v>0</v>
      </c>
      <c r="T1348" s="68">
        <f>VLOOKUP($A1348,[1]전년동월vs전월vs당월!$A$994:$AA$1768,22,FALSE)</f>
        <v>3420</v>
      </c>
      <c r="U1348" s="68" t="s">
        <v>628</v>
      </c>
      <c r="V1348" s="69" t="str">
        <f>VLOOKUP($A1348,공산품!$A362:$L1149,11,FALSE)</f>
        <v>-</v>
      </c>
      <c r="W1348" s="251" t="e">
        <f t="shared" si="265"/>
        <v>#VALUE!</v>
      </c>
      <c r="X1348" s="251" t="e">
        <f t="shared" si="266"/>
        <v>#VALUE!</v>
      </c>
      <c r="Y1348" s="68">
        <f>VLOOKUP($A1348,[1]전년동월vs전월vs당월!$A$994:$AA$1768,27,FALSE)</f>
        <v>3500</v>
      </c>
      <c r="Z1348" s="68">
        <v>3500</v>
      </c>
      <c r="AA1348" s="69">
        <f>VLOOKUP($A1348,공산품!$A362:$L1149,12,FALSE)</f>
        <v>3500</v>
      </c>
      <c r="AB1348" s="251">
        <f t="shared" si="267"/>
        <v>0</v>
      </c>
      <c r="AC1348" s="251">
        <f t="shared" si="268"/>
        <v>0</v>
      </c>
      <c r="AD1348" s="110"/>
    </row>
    <row r="1349" spans="1:30" s="64" customFormat="1" ht="14.1" customHeight="1">
      <c r="A1349" s="64">
        <v>357</v>
      </c>
      <c r="B1349" s="16" t="str">
        <f t="shared" si="260"/>
        <v>치즈200g슬라이스,20g서울우유</v>
      </c>
      <c r="C1349" s="85"/>
      <c r="D1349" s="93" t="s">
        <v>268</v>
      </c>
      <c r="E1349" s="93" t="s">
        <v>274</v>
      </c>
      <c r="F1349" s="93"/>
      <c r="G1349" s="87" t="s">
        <v>275</v>
      </c>
      <c r="H1349" s="96" t="s">
        <v>1088</v>
      </c>
      <c r="I1349" s="87" t="s">
        <v>1062</v>
      </c>
      <c r="J1349" s="68">
        <f>VLOOKUP($A1349,[1]전년동월vs전월vs당월!$A$994:$AA$1768,12,FALSE)</f>
        <v>3500</v>
      </c>
      <c r="K1349" s="68">
        <v>3500</v>
      </c>
      <c r="L1349" s="69">
        <f>VLOOKUP($A1349,공산품!$A363:$L1150,9,FALSE)</f>
        <v>3500</v>
      </c>
      <c r="M1349" s="251">
        <f t="shared" si="261"/>
        <v>0</v>
      </c>
      <c r="N1349" s="251">
        <f t="shared" si="262"/>
        <v>0</v>
      </c>
      <c r="O1349" s="68">
        <f>VLOOKUP($A1349,[1]전년동월vs전월vs당월!$A$994:$AA$1768,17,FALSE)</f>
        <v>3500</v>
      </c>
      <c r="P1349" s="68">
        <v>3500</v>
      </c>
      <c r="Q1349" s="69">
        <f>VLOOKUP($A1349,공산품!$A363:$L1150,10,FALSE)</f>
        <v>3400</v>
      </c>
      <c r="R1349" s="251">
        <f t="shared" si="263"/>
        <v>-2.8571428571428572</v>
      </c>
      <c r="S1349" s="251">
        <f t="shared" si="264"/>
        <v>-2.8571428571428572</v>
      </c>
      <c r="T1349" s="68">
        <f>VLOOKUP($A1349,[1]전년동월vs전월vs당월!$A$994:$AA$1768,22,FALSE)</f>
        <v>3300</v>
      </c>
      <c r="U1349" s="68">
        <v>3300</v>
      </c>
      <c r="V1349" s="69">
        <f>VLOOKUP($A1349,공산품!$A363:$L1150,11,FALSE)</f>
        <v>3300</v>
      </c>
      <c r="W1349" s="251">
        <f t="shared" si="265"/>
        <v>0</v>
      </c>
      <c r="X1349" s="251">
        <f t="shared" si="266"/>
        <v>0</v>
      </c>
      <c r="Y1349" s="68">
        <f>VLOOKUP($A1349,[1]전년동월vs전월vs당월!$A$994:$AA$1768,27,FALSE)</f>
        <v>3500</v>
      </c>
      <c r="Z1349" s="68">
        <v>3500</v>
      </c>
      <c r="AA1349" s="69">
        <f>VLOOKUP($A1349,공산품!$A363:$L1150,12,FALSE)</f>
        <v>3500</v>
      </c>
      <c r="AB1349" s="251">
        <f t="shared" si="267"/>
        <v>0</v>
      </c>
      <c r="AC1349" s="251">
        <f t="shared" si="268"/>
        <v>0</v>
      </c>
      <c r="AD1349" s="110"/>
    </row>
    <row r="1350" spans="1:30" s="64" customFormat="1" ht="14.1" customHeight="1">
      <c r="A1350" s="64">
        <v>358</v>
      </c>
      <c r="B1350" s="16" t="str">
        <f t="shared" si="260"/>
        <v>치즈피자치즈200g통피자치즈서울우유</v>
      </c>
      <c r="C1350" s="85"/>
      <c r="D1350" s="93" t="s">
        <v>268</v>
      </c>
      <c r="E1350" s="93" t="s">
        <v>274</v>
      </c>
      <c r="F1350" s="93" t="s">
        <v>1089</v>
      </c>
      <c r="G1350" s="87" t="s">
        <v>275</v>
      </c>
      <c r="H1350" s="96" t="s">
        <v>1090</v>
      </c>
      <c r="I1350" s="87" t="s">
        <v>1062</v>
      </c>
      <c r="J1350" s="68">
        <f>VLOOKUP($A1350,[1]전년동월vs전월vs당월!$A$994:$AA$1768,12,FALSE)</f>
        <v>4920</v>
      </c>
      <c r="K1350" s="68">
        <v>4920</v>
      </c>
      <c r="L1350" s="69">
        <f>VLOOKUP($A1350,공산품!$A364:$L1151,9,FALSE)</f>
        <v>5600</v>
      </c>
      <c r="M1350" s="251">
        <f t="shared" si="261"/>
        <v>13.821138211382113</v>
      </c>
      <c r="N1350" s="251">
        <f t="shared" si="262"/>
        <v>13.821138211382113</v>
      </c>
      <c r="O1350" s="68" t="str">
        <f>VLOOKUP($A1350,[1]전년동월vs전월vs당월!$A$994:$AA$1768,17,FALSE)</f>
        <v>-</v>
      </c>
      <c r="P1350" s="68" t="s">
        <v>628</v>
      </c>
      <c r="Q1350" s="69" t="str">
        <f>VLOOKUP($A1350,공산품!$A364:$L1151,10,FALSE)</f>
        <v>-</v>
      </c>
      <c r="R1350" s="251" t="e">
        <f t="shared" si="263"/>
        <v>#VALUE!</v>
      </c>
      <c r="S1350" s="251" t="e">
        <f t="shared" si="264"/>
        <v>#VALUE!</v>
      </c>
      <c r="T1350" s="68" t="str">
        <f>VLOOKUP($A1350,[1]전년동월vs전월vs당월!$A$994:$AA$1768,22,FALSE)</f>
        <v>-</v>
      </c>
      <c r="U1350" s="68" t="s">
        <v>628</v>
      </c>
      <c r="V1350" s="69" t="str">
        <f>VLOOKUP($A1350,공산품!$A364:$L1151,11,FALSE)</f>
        <v>-</v>
      </c>
      <c r="W1350" s="251" t="e">
        <f t="shared" si="265"/>
        <v>#VALUE!</v>
      </c>
      <c r="X1350" s="251" t="e">
        <f t="shared" si="266"/>
        <v>#VALUE!</v>
      </c>
      <c r="Y1350" s="68" t="str">
        <f>VLOOKUP($A1350,[1]전년동월vs전월vs당월!$A$994:$AA$1768,27,FALSE)</f>
        <v>-</v>
      </c>
      <c r="Z1350" s="68">
        <v>4920</v>
      </c>
      <c r="AA1350" s="69">
        <f>VLOOKUP($A1350,공산품!$A364:$L1151,12,FALSE)</f>
        <v>4920</v>
      </c>
      <c r="AB1350" s="251" t="e">
        <f t="shared" si="267"/>
        <v>#VALUE!</v>
      </c>
      <c r="AC1350" s="251">
        <f t="shared" si="268"/>
        <v>0</v>
      </c>
      <c r="AD1350" s="110"/>
    </row>
    <row r="1351" spans="1:30" s="64" customFormat="1" ht="14.1" customHeight="1">
      <c r="A1351" s="64">
        <v>359</v>
      </c>
      <c r="B1351" s="16" t="str">
        <f t="shared" ref="B1351:B1414" si="269">E1351&amp;F1351&amp;G1351&amp;H1351&amp;I1351</f>
        <v>치즈(모짜렐라)/서울우유kg임실서울우유</v>
      </c>
      <c r="C1351" s="85"/>
      <c r="D1351" s="93" t="s">
        <v>268</v>
      </c>
      <c r="E1351" s="93" t="s">
        <v>274</v>
      </c>
      <c r="F1351" s="93" t="s">
        <v>1085</v>
      </c>
      <c r="G1351" s="87" t="s">
        <v>418</v>
      </c>
      <c r="H1351" s="96" t="s">
        <v>1091</v>
      </c>
      <c r="I1351" s="87" t="s">
        <v>1062</v>
      </c>
      <c r="J1351" s="68">
        <f>VLOOKUP($A1351,[1]전년동월vs전월vs당월!$A$994:$AA$1768,12,FALSE)</f>
        <v>16300</v>
      </c>
      <c r="K1351" s="68">
        <v>16300</v>
      </c>
      <c r="L1351" s="69" t="str">
        <f>VLOOKUP($A1351,공산품!$A365:$L1152,9,FALSE)</f>
        <v>-</v>
      </c>
      <c r="M1351" s="251" t="e">
        <f t="shared" si="261"/>
        <v>#VALUE!</v>
      </c>
      <c r="N1351" s="251" t="e">
        <f t="shared" si="262"/>
        <v>#VALUE!</v>
      </c>
      <c r="O1351" s="68" t="str">
        <f>VLOOKUP($A1351,[1]전년동월vs전월vs당월!$A$994:$AA$1768,17,FALSE)</f>
        <v>-</v>
      </c>
      <c r="P1351" s="68" t="s">
        <v>628</v>
      </c>
      <c r="Q1351" s="69" t="str">
        <f>VLOOKUP($A1351,공산품!$A365:$L1152,10,FALSE)</f>
        <v>-</v>
      </c>
      <c r="R1351" s="251" t="e">
        <f t="shared" si="263"/>
        <v>#VALUE!</v>
      </c>
      <c r="S1351" s="251" t="e">
        <f t="shared" si="264"/>
        <v>#VALUE!</v>
      </c>
      <c r="T1351" s="68" t="str">
        <f>VLOOKUP($A1351,[1]전년동월vs전월vs당월!$A$994:$AA$1768,22,FALSE)</f>
        <v>-</v>
      </c>
      <c r="U1351" s="68" t="s">
        <v>628</v>
      </c>
      <c r="V1351" s="69" t="str">
        <f>VLOOKUP($A1351,공산품!$A365:$L1152,11,FALSE)</f>
        <v>-</v>
      </c>
      <c r="W1351" s="251" t="e">
        <f t="shared" si="265"/>
        <v>#VALUE!</v>
      </c>
      <c r="X1351" s="251" t="e">
        <f t="shared" si="266"/>
        <v>#VALUE!</v>
      </c>
      <c r="Y1351" s="68" t="str">
        <f>VLOOKUP($A1351,[1]전년동월vs전월vs당월!$A$994:$AA$1768,27,FALSE)</f>
        <v>-</v>
      </c>
      <c r="Z1351" s="68" t="s">
        <v>628</v>
      </c>
      <c r="AA1351" s="69" t="str">
        <f>VLOOKUP($A1351,공산품!$A365:$L1152,12,FALSE)</f>
        <v>-</v>
      </c>
      <c r="AB1351" s="251" t="e">
        <f t="shared" si="267"/>
        <v>#VALUE!</v>
      </c>
      <c r="AC1351" s="251" t="e">
        <f t="shared" si="268"/>
        <v>#VALUE!</v>
      </c>
      <c r="AD1351" s="110"/>
    </row>
    <row r="1352" spans="1:30" s="64" customFormat="1" ht="14.1" customHeight="1">
      <c r="A1352" s="64">
        <v>360</v>
      </c>
      <c r="B1352" s="16" t="str">
        <f t="shared" si="269"/>
        <v>치즈(파마산)/임실치즈kg임실가루치즈임실치즈</v>
      </c>
      <c r="C1352" s="85"/>
      <c r="D1352" s="93" t="s">
        <v>268</v>
      </c>
      <c r="E1352" s="93" t="s">
        <v>274</v>
      </c>
      <c r="F1352" s="93" t="s">
        <v>1092</v>
      </c>
      <c r="G1352" s="87" t="s">
        <v>418</v>
      </c>
      <c r="H1352" s="97" t="s">
        <v>1093</v>
      </c>
      <c r="I1352" s="88" t="s">
        <v>1094</v>
      </c>
      <c r="J1352" s="68" t="str">
        <f>VLOOKUP($A1352,[1]전년동월vs전월vs당월!$A$994:$AA$1768,12,FALSE)</f>
        <v>-</v>
      </c>
      <c r="K1352" s="68" t="s">
        <v>628</v>
      </c>
      <c r="L1352" s="69" t="str">
        <f>VLOOKUP($A1352,공산품!$A366:$L1153,9,FALSE)</f>
        <v>-</v>
      </c>
      <c r="M1352" s="251" t="e">
        <f t="shared" si="261"/>
        <v>#VALUE!</v>
      </c>
      <c r="N1352" s="251" t="e">
        <f t="shared" si="262"/>
        <v>#VALUE!</v>
      </c>
      <c r="O1352" s="68" t="str">
        <f>VLOOKUP($A1352,[1]전년동월vs전월vs당월!$A$994:$AA$1768,17,FALSE)</f>
        <v>-</v>
      </c>
      <c r="P1352" s="68" t="s">
        <v>628</v>
      </c>
      <c r="Q1352" s="69" t="str">
        <f>VLOOKUP($A1352,공산품!$A366:$L1153,10,FALSE)</f>
        <v>-</v>
      </c>
      <c r="R1352" s="251" t="e">
        <f t="shared" si="263"/>
        <v>#VALUE!</v>
      </c>
      <c r="S1352" s="251" t="e">
        <f t="shared" si="264"/>
        <v>#VALUE!</v>
      </c>
      <c r="T1352" s="68" t="str">
        <f>VLOOKUP($A1352,[1]전년동월vs전월vs당월!$A$994:$AA$1768,22,FALSE)</f>
        <v>-</v>
      </c>
      <c r="U1352" s="68" t="s">
        <v>628</v>
      </c>
      <c r="V1352" s="69" t="str">
        <f>VLOOKUP($A1352,공산품!$A366:$L1153,11,FALSE)</f>
        <v>-</v>
      </c>
      <c r="W1352" s="251" t="e">
        <f t="shared" si="265"/>
        <v>#VALUE!</v>
      </c>
      <c r="X1352" s="251" t="e">
        <f t="shared" si="266"/>
        <v>#VALUE!</v>
      </c>
      <c r="Y1352" s="68">
        <f>VLOOKUP($A1352,[1]전년동월vs전월vs당월!$A$994:$AA$1768,27,FALSE)</f>
        <v>10000</v>
      </c>
      <c r="Z1352" s="68">
        <v>10000</v>
      </c>
      <c r="AA1352" s="69">
        <f>VLOOKUP($A1352,공산품!$A366:$L1153,12,FALSE)</f>
        <v>10000</v>
      </c>
      <c r="AB1352" s="251">
        <f t="shared" si="267"/>
        <v>0</v>
      </c>
      <c r="AC1352" s="251">
        <f t="shared" si="268"/>
        <v>0</v>
      </c>
      <c r="AD1352" s="110"/>
    </row>
    <row r="1353" spans="1:30" s="64" customFormat="1" ht="14.1" customHeight="1">
      <c r="A1353" s="64">
        <v>361</v>
      </c>
      <c r="B1353" s="16" t="str">
        <f t="shared" si="269"/>
        <v>치즈(모짜렐라)/서울우유kg자연산치즈,믹스펠렛서울우유</v>
      </c>
      <c r="C1353" s="85"/>
      <c r="D1353" s="93" t="s">
        <v>268</v>
      </c>
      <c r="E1353" s="93" t="s">
        <v>274</v>
      </c>
      <c r="F1353" s="93" t="s">
        <v>1085</v>
      </c>
      <c r="G1353" s="87" t="s">
        <v>418</v>
      </c>
      <c r="H1353" s="96" t="s">
        <v>1095</v>
      </c>
      <c r="I1353" s="87" t="s">
        <v>1062</v>
      </c>
      <c r="J1353" s="68" t="str">
        <f>VLOOKUP($A1353,[1]전년동월vs전월vs당월!$A$994:$AA$1768,12,FALSE)</f>
        <v>-</v>
      </c>
      <c r="K1353" s="68" t="s">
        <v>628</v>
      </c>
      <c r="L1353" s="69" t="str">
        <f>VLOOKUP($A1353,공산품!$A367:$L1154,9,FALSE)</f>
        <v>-</v>
      </c>
      <c r="M1353" s="251" t="e">
        <f t="shared" si="261"/>
        <v>#VALUE!</v>
      </c>
      <c r="N1353" s="251" t="e">
        <f t="shared" si="262"/>
        <v>#VALUE!</v>
      </c>
      <c r="O1353" s="68" t="str">
        <f>VLOOKUP($A1353,[1]전년동월vs전월vs당월!$A$994:$AA$1768,17,FALSE)</f>
        <v>-</v>
      </c>
      <c r="P1353" s="68" t="s">
        <v>628</v>
      </c>
      <c r="Q1353" s="69" t="str">
        <f>VLOOKUP($A1353,공산품!$A367:$L1154,10,FALSE)</f>
        <v>-</v>
      </c>
      <c r="R1353" s="251" t="e">
        <f t="shared" si="263"/>
        <v>#VALUE!</v>
      </c>
      <c r="S1353" s="251" t="e">
        <f t="shared" si="264"/>
        <v>#VALUE!</v>
      </c>
      <c r="T1353" s="68" t="str">
        <f>VLOOKUP($A1353,[1]전년동월vs전월vs당월!$A$994:$AA$1768,22,FALSE)</f>
        <v>-</v>
      </c>
      <c r="U1353" s="68" t="s">
        <v>628</v>
      </c>
      <c r="V1353" s="69" t="str">
        <f>VLOOKUP($A1353,공산품!$A367:$L1154,11,FALSE)</f>
        <v>-</v>
      </c>
      <c r="W1353" s="251" t="e">
        <f t="shared" si="265"/>
        <v>#VALUE!</v>
      </c>
      <c r="X1353" s="251" t="e">
        <f t="shared" si="266"/>
        <v>#VALUE!</v>
      </c>
      <c r="Y1353" s="68">
        <f>VLOOKUP($A1353,[1]전년동월vs전월vs당월!$A$994:$AA$1768,27,FALSE)</f>
        <v>11480</v>
      </c>
      <c r="Z1353" s="68">
        <v>11480</v>
      </c>
      <c r="AA1353" s="69">
        <f>VLOOKUP($A1353,공산품!$A367:$L1154,12,FALSE)</f>
        <v>11480</v>
      </c>
      <c r="AB1353" s="251">
        <f t="shared" si="267"/>
        <v>0</v>
      </c>
      <c r="AC1353" s="251">
        <f t="shared" si="268"/>
        <v>0</v>
      </c>
      <c r="AD1353" s="110"/>
    </row>
    <row r="1354" spans="1:30" s="64" customFormat="1" ht="14.1" customHeight="1">
      <c r="A1354" s="64">
        <v>362</v>
      </c>
      <c r="B1354" s="16" t="str">
        <f t="shared" si="269"/>
        <v>크림휘핑크림/서울우유500g생크림서울우유</v>
      </c>
      <c r="C1354" s="85">
        <v>84</v>
      </c>
      <c r="D1354" s="93" t="s">
        <v>268</v>
      </c>
      <c r="E1354" s="93" t="s">
        <v>277</v>
      </c>
      <c r="F1354" s="93" t="s">
        <v>1096</v>
      </c>
      <c r="G1354" s="87" t="s">
        <v>116</v>
      </c>
      <c r="H1354" s="96" t="s">
        <v>278</v>
      </c>
      <c r="I1354" s="87" t="s">
        <v>1062</v>
      </c>
      <c r="J1354" s="68" t="str">
        <f>VLOOKUP($A1354,[1]전년동월vs전월vs당월!$A$994:$AA$1768,12,FALSE)</f>
        <v>-</v>
      </c>
      <c r="K1354" s="68" t="s">
        <v>628</v>
      </c>
      <c r="L1354" s="69" t="str">
        <f>VLOOKUP($A1354,공산품!$A368:$L1155,9,FALSE)</f>
        <v>-</v>
      </c>
      <c r="M1354" s="251" t="e">
        <f t="shared" si="261"/>
        <v>#VALUE!</v>
      </c>
      <c r="N1354" s="251" t="e">
        <f t="shared" si="262"/>
        <v>#VALUE!</v>
      </c>
      <c r="O1354" s="68">
        <f>VLOOKUP($A1354,[1]전년동월vs전월vs당월!$A$994:$AA$1768,17,FALSE)</f>
        <v>4500</v>
      </c>
      <c r="P1354" s="68">
        <v>4500</v>
      </c>
      <c r="Q1354" s="69">
        <f>VLOOKUP($A1354,공산품!$A368:$L1155,10,FALSE)</f>
        <v>4500</v>
      </c>
      <c r="R1354" s="251">
        <f t="shared" si="263"/>
        <v>0</v>
      </c>
      <c r="S1354" s="251">
        <f t="shared" si="264"/>
        <v>0</v>
      </c>
      <c r="T1354" s="68">
        <f>VLOOKUP($A1354,[1]전년동월vs전월vs당월!$A$994:$AA$1768,22,FALSE)</f>
        <v>4400</v>
      </c>
      <c r="U1354" s="68">
        <v>4800</v>
      </c>
      <c r="V1354" s="69">
        <f>VLOOKUP($A1354,공산품!$A368:$L1155,11,FALSE)</f>
        <v>4800</v>
      </c>
      <c r="W1354" s="251">
        <f t="shared" si="265"/>
        <v>9.0909090909090917</v>
      </c>
      <c r="X1354" s="251">
        <f t="shared" si="266"/>
        <v>0</v>
      </c>
      <c r="Y1354" s="68" t="str">
        <f>VLOOKUP($A1354,[1]전년동월vs전월vs당월!$A$994:$AA$1768,27,FALSE)</f>
        <v>-</v>
      </c>
      <c r="Z1354" s="68">
        <v>4800</v>
      </c>
      <c r="AA1354" s="69">
        <f>VLOOKUP($A1354,공산품!$A368:$L1155,12,FALSE)</f>
        <v>4800</v>
      </c>
      <c r="AB1354" s="251" t="e">
        <f t="shared" si="267"/>
        <v>#VALUE!</v>
      </c>
      <c r="AC1354" s="251">
        <f t="shared" si="268"/>
        <v>0</v>
      </c>
      <c r="AD1354" s="110"/>
    </row>
    <row r="1355" spans="1:30" s="64" customFormat="1" ht="14.1" customHeight="1">
      <c r="A1355" s="64">
        <v>363</v>
      </c>
      <c r="B1355" s="16" t="str">
        <f t="shared" si="269"/>
        <v>크림휘핑크림/서울우유kg 서울우유</v>
      </c>
      <c r="C1355" s="85"/>
      <c r="D1355" s="93" t="s">
        <v>268</v>
      </c>
      <c r="E1355" s="93" t="s">
        <v>277</v>
      </c>
      <c r="F1355" s="93" t="s">
        <v>1096</v>
      </c>
      <c r="G1355" s="87" t="s">
        <v>418</v>
      </c>
      <c r="H1355" s="96" t="s">
        <v>157</v>
      </c>
      <c r="I1355" s="87" t="s">
        <v>1062</v>
      </c>
      <c r="J1355" s="68">
        <f>VLOOKUP($A1355,[1]전년동월vs전월vs당월!$A$994:$AA$1768,12,FALSE)</f>
        <v>8450</v>
      </c>
      <c r="K1355" s="68">
        <v>8450</v>
      </c>
      <c r="L1355" s="69">
        <f>VLOOKUP($A1355,공산품!$A369:$L1156,9,FALSE)</f>
        <v>8700</v>
      </c>
      <c r="M1355" s="251">
        <f t="shared" si="261"/>
        <v>2.9585798816568047</v>
      </c>
      <c r="N1355" s="251">
        <f t="shared" si="262"/>
        <v>2.9585798816568047</v>
      </c>
      <c r="O1355" s="68">
        <f>VLOOKUP($A1355,[1]전년동월vs전월vs당월!$A$994:$AA$1768,17,FALSE)</f>
        <v>8500</v>
      </c>
      <c r="P1355" s="68">
        <v>8500</v>
      </c>
      <c r="Q1355" s="69">
        <f>VLOOKUP($A1355,공산품!$A369:$L1156,10,FALSE)</f>
        <v>8500</v>
      </c>
      <c r="R1355" s="251">
        <f t="shared" si="263"/>
        <v>0</v>
      </c>
      <c r="S1355" s="251">
        <f t="shared" si="264"/>
        <v>0</v>
      </c>
      <c r="T1355" s="68">
        <f>VLOOKUP($A1355,[1]전년동월vs전월vs당월!$A$994:$AA$1768,22,FALSE)</f>
        <v>8800</v>
      </c>
      <c r="U1355" s="68" t="s">
        <v>628</v>
      </c>
      <c r="V1355" s="69" t="str">
        <f>VLOOKUP($A1355,공산품!$A369:$L1156,11,FALSE)</f>
        <v>-</v>
      </c>
      <c r="W1355" s="251" t="e">
        <f t="shared" si="265"/>
        <v>#VALUE!</v>
      </c>
      <c r="X1355" s="251" t="e">
        <f t="shared" si="266"/>
        <v>#VALUE!</v>
      </c>
      <c r="Y1355" s="68">
        <f>VLOOKUP($A1355,[1]전년동월vs전월vs당월!$A$994:$AA$1768,27,FALSE)</f>
        <v>6800</v>
      </c>
      <c r="Z1355" s="68">
        <v>6800</v>
      </c>
      <c r="AA1355" s="69">
        <f>VLOOKUP($A1355,공산품!$A369:$L1156,12,FALSE)</f>
        <v>6800</v>
      </c>
      <c r="AB1355" s="251">
        <f t="shared" si="267"/>
        <v>0</v>
      </c>
      <c r="AC1355" s="251">
        <f t="shared" si="268"/>
        <v>0</v>
      </c>
      <c r="AD1355" s="111"/>
    </row>
    <row r="1356" spans="1:30" s="64" customFormat="1" ht="14.1" customHeight="1">
      <c r="A1356" s="64">
        <v>364</v>
      </c>
      <c r="B1356" s="16" t="str">
        <f t="shared" si="269"/>
        <v>크림휘핑크림/매일유업L매일유업</v>
      </c>
      <c r="C1356" s="85"/>
      <c r="D1356" s="93" t="s">
        <v>268</v>
      </c>
      <c r="E1356" s="93" t="s">
        <v>277</v>
      </c>
      <c r="F1356" s="93" t="s">
        <v>1097</v>
      </c>
      <c r="G1356" s="87" t="s">
        <v>999</v>
      </c>
      <c r="H1356" s="96"/>
      <c r="I1356" s="87" t="s">
        <v>1066</v>
      </c>
      <c r="J1356" s="68">
        <f>VLOOKUP($A1356,[1]전년동월vs전월vs당월!$A$994:$AA$1768,12,FALSE)</f>
        <v>8100</v>
      </c>
      <c r="K1356" s="68">
        <v>8100</v>
      </c>
      <c r="L1356" s="69">
        <f>VLOOKUP($A1356,공산품!$A370:$L1157,9,FALSE)</f>
        <v>8700</v>
      </c>
      <c r="M1356" s="251">
        <f t="shared" si="261"/>
        <v>7.4074074074074074</v>
      </c>
      <c r="N1356" s="251">
        <f t="shared" si="262"/>
        <v>7.4074074074074074</v>
      </c>
      <c r="O1356" s="68" t="str">
        <f>VLOOKUP($A1356,[1]전년동월vs전월vs당월!$A$994:$AA$1768,17,FALSE)</f>
        <v>-</v>
      </c>
      <c r="P1356" s="68" t="s">
        <v>628</v>
      </c>
      <c r="Q1356" s="69" t="str">
        <f>VLOOKUP($A1356,공산품!$A370:$L1157,10,FALSE)</f>
        <v>-</v>
      </c>
      <c r="R1356" s="251" t="e">
        <f t="shared" si="263"/>
        <v>#VALUE!</v>
      </c>
      <c r="S1356" s="251" t="e">
        <f t="shared" si="264"/>
        <v>#VALUE!</v>
      </c>
      <c r="T1356" s="68">
        <f>VLOOKUP($A1356,[1]전년동월vs전월vs당월!$A$994:$AA$1768,22,FALSE)</f>
        <v>12520</v>
      </c>
      <c r="U1356" s="68" t="s">
        <v>628</v>
      </c>
      <c r="V1356" s="69" t="str">
        <f>VLOOKUP($A1356,공산품!$A370:$L1157,11,FALSE)</f>
        <v>-</v>
      </c>
      <c r="W1356" s="251" t="e">
        <f t="shared" si="265"/>
        <v>#VALUE!</v>
      </c>
      <c r="X1356" s="251" t="e">
        <f t="shared" si="266"/>
        <v>#VALUE!</v>
      </c>
      <c r="Y1356" s="68" t="str">
        <f>VLOOKUP($A1356,[1]전년동월vs전월vs당월!$A$994:$AA$1768,27,FALSE)</f>
        <v>-</v>
      </c>
      <c r="Z1356" s="68">
        <v>4700</v>
      </c>
      <c r="AA1356" s="69">
        <f>VLOOKUP($A1356,공산품!$A370:$L1157,12,FALSE)</f>
        <v>4700</v>
      </c>
      <c r="AB1356" s="251" t="e">
        <f t="shared" si="267"/>
        <v>#VALUE!</v>
      </c>
      <c r="AC1356" s="251">
        <f t="shared" si="268"/>
        <v>0</v>
      </c>
      <c r="AD1356" s="111"/>
    </row>
    <row r="1357" spans="1:30" s="64" customFormat="1" ht="14.1" customHeight="1">
      <c r="A1357" s="64">
        <v>365</v>
      </c>
      <c r="B1357" s="16" t="str">
        <f t="shared" si="269"/>
        <v>고추씨기름말레이지아중국대두유65.8/오뚜기제유1.5L오뚜기</v>
      </c>
      <c r="C1357" s="85">
        <v>85</v>
      </c>
      <c r="D1357" s="93" t="s">
        <v>279</v>
      </c>
      <c r="E1357" s="93" t="s">
        <v>1098</v>
      </c>
      <c r="F1357" s="93" t="s">
        <v>1099</v>
      </c>
      <c r="G1357" s="87" t="s">
        <v>164</v>
      </c>
      <c r="H1357" s="95"/>
      <c r="I1357" s="87" t="s">
        <v>636</v>
      </c>
      <c r="J1357" s="68" t="str">
        <f>VLOOKUP($A1357,[1]전년동월vs전월vs당월!$A$994:$AA$1768,12,FALSE)</f>
        <v>-</v>
      </c>
      <c r="K1357" s="68" t="s">
        <v>628</v>
      </c>
      <c r="L1357" s="69">
        <f>VLOOKUP($A1357,공산품!$A371:$L1158,9,FALSE)</f>
        <v>7950</v>
      </c>
      <c r="M1357" s="251" t="e">
        <f t="shared" si="261"/>
        <v>#VALUE!</v>
      </c>
      <c r="N1357" s="251" t="e">
        <f t="shared" si="262"/>
        <v>#VALUE!</v>
      </c>
      <c r="O1357" s="68" t="str">
        <f>VLOOKUP($A1357,[1]전년동월vs전월vs당월!$A$994:$AA$1768,17,FALSE)</f>
        <v>-</v>
      </c>
      <c r="P1357" s="68" t="s">
        <v>628</v>
      </c>
      <c r="Q1357" s="69" t="str">
        <f>VLOOKUP($A1357,공산품!$A371:$L1158,10,FALSE)</f>
        <v>-</v>
      </c>
      <c r="R1357" s="251" t="e">
        <f t="shared" si="263"/>
        <v>#VALUE!</v>
      </c>
      <c r="S1357" s="251" t="e">
        <f t="shared" si="264"/>
        <v>#VALUE!</v>
      </c>
      <c r="T1357" s="68">
        <f>VLOOKUP($A1357,[1]전년동월vs전월vs당월!$A$994:$AA$1768,22,FALSE)</f>
        <v>32070</v>
      </c>
      <c r="U1357" s="68" t="s">
        <v>628</v>
      </c>
      <c r="V1357" s="69" t="str">
        <f>VLOOKUP($A1357,공산품!$A371:$L1158,11,FALSE)</f>
        <v>-</v>
      </c>
      <c r="W1357" s="251" t="e">
        <f t="shared" si="265"/>
        <v>#VALUE!</v>
      </c>
      <c r="X1357" s="251" t="e">
        <f t="shared" si="266"/>
        <v>#VALUE!</v>
      </c>
      <c r="Y1357" s="68">
        <f>VLOOKUP($A1357,[1]전년동월vs전월vs당월!$A$994:$AA$1768,27,FALSE)</f>
        <v>8100</v>
      </c>
      <c r="Z1357" s="68">
        <v>8100</v>
      </c>
      <c r="AA1357" s="69">
        <f>VLOOKUP($A1357,공산품!$A371:$L1158,12,FALSE)</f>
        <v>8100</v>
      </c>
      <c r="AB1357" s="251">
        <f t="shared" si="267"/>
        <v>0</v>
      </c>
      <c r="AC1357" s="251">
        <f t="shared" si="268"/>
        <v>0</v>
      </c>
      <c r="AD1357" s="111"/>
    </row>
    <row r="1358" spans="1:30" s="64" customFormat="1" ht="14.1" customHeight="1">
      <c r="A1358" s="64">
        <v>366</v>
      </c>
      <c r="B1358" s="16" t="str">
        <f t="shared" si="269"/>
        <v>고추씨기름국산100/안동농협300ml안동농협</v>
      </c>
      <c r="C1358" s="85"/>
      <c r="D1358" s="93" t="s">
        <v>279</v>
      </c>
      <c r="E1358" s="93" t="s">
        <v>1098</v>
      </c>
      <c r="F1358" s="93" t="s">
        <v>1100</v>
      </c>
      <c r="G1358" s="87" t="s">
        <v>281</v>
      </c>
      <c r="H1358" s="96"/>
      <c r="I1358" s="87" t="s">
        <v>781</v>
      </c>
      <c r="J1358" s="68" t="str">
        <f>VLOOKUP($A1358,[1]전년동월vs전월vs당월!$A$994:$AA$1768,12,FALSE)</f>
        <v>-</v>
      </c>
      <c r="K1358" s="68" t="s">
        <v>628</v>
      </c>
      <c r="L1358" s="69" t="str">
        <f>VLOOKUP($A1358,공산품!$A372:$L1159,9,FALSE)</f>
        <v>-</v>
      </c>
      <c r="M1358" s="251" t="e">
        <f t="shared" si="261"/>
        <v>#VALUE!</v>
      </c>
      <c r="N1358" s="251" t="e">
        <f t="shared" si="262"/>
        <v>#VALUE!</v>
      </c>
      <c r="O1358" s="68" t="str">
        <f>VLOOKUP($A1358,[1]전년동월vs전월vs당월!$A$994:$AA$1768,17,FALSE)</f>
        <v>-</v>
      </c>
      <c r="P1358" s="68" t="s">
        <v>628</v>
      </c>
      <c r="Q1358" s="69" t="str">
        <f>VLOOKUP($A1358,공산품!$A372:$L1159,10,FALSE)</f>
        <v>-</v>
      </c>
      <c r="R1358" s="251" t="e">
        <f t="shared" si="263"/>
        <v>#VALUE!</v>
      </c>
      <c r="S1358" s="251" t="e">
        <f t="shared" si="264"/>
        <v>#VALUE!</v>
      </c>
      <c r="T1358" s="68" t="str">
        <f>VLOOKUP($A1358,[1]전년동월vs전월vs당월!$A$994:$AA$1768,22,FALSE)</f>
        <v>-</v>
      </c>
      <c r="U1358" s="68" t="s">
        <v>628</v>
      </c>
      <c r="V1358" s="69" t="str">
        <f>VLOOKUP($A1358,공산품!$A372:$L1159,11,FALSE)</f>
        <v>-</v>
      </c>
      <c r="W1358" s="251" t="e">
        <f t="shared" si="265"/>
        <v>#VALUE!</v>
      </c>
      <c r="X1358" s="251" t="e">
        <f t="shared" si="266"/>
        <v>#VALUE!</v>
      </c>
      <c r="Y1358" s="68">
        <f>VLOOKUP($A1358,[1]전년동월vs전월vs당월!$A$994:$AA$1768,27,FALSE)</f>
        <v>18400</v>
      </c>
      <c r="Z1358" s="68">
        <v>18400</v>
      </c>
      <c r="AA1358" s="69">
        <f>VLOOKUP($A1358,공산품!$A372:$L1159,12,FALSE)</f>
        <v>18400</v>
      </c>
      <c r="AB1358" s="251">
        <f t="shared" si="267"/>
        <v>0</v>
      </c>
      <c r="AC1358" s="251">
        <f t="shared" si="268"/>
        <v>0</v>
      </c>
      <c r="AD1358" s="83"/>
    </row>
    <row r="1359" spans="1:30" s="64" customFormat="1" ht="14.1" customHeight="1">
      <c r="A1359" s="64">
        <v>367</v>
      </c>
      <c r="B1359" s="16" t="str">
        <f t="shared" si="269"/>
        <v>들기름/함양농협300ml함양농협</v>
      </c>
      <c r="C1359" s="85">
        <v>86</v>
      </c>
      <c r="D1359" s="93" t="s">
        <v>279</v>
      </c>
      <c r="E1359" s="93" t="s">
        <v>280</v>
      </c>
      <c r="F1359" s="93" t="s">
        <v>1101</v>
      </c>
      <c r="G1359" s="87" t="s">
        <v>281</v>
      </c>
      <c r="H1359" s="96"/>
      <c r="I1359" s="87" t="s">
        <v>671</v>
      </c>
      <c r="J1359" s="68" t="str">
        <f>VLOOKUP($A1359,[1]전년동월vs전월vs당월!$A$994:$AA$1768,12,FALSE)</f>
        <v>-</v>
      </c>
      <c r="K1359" s="68" t="s">
        <v>628</v>
      </c>
      <c r="L1359" s="69" t="str">
        <f>VLOOKUP($A1359,공산품!$A373:$L1160,9,FALSE)</f>
        <v>-</v>
      </c>
      <c r="M1359" s="251" t="e">
        <f t="shared" si="261"/>
        <v>#VALUE!</v>
      </c>
      <c r="N1359" s="251" t="e">
        <f t="shared" si="262"/>
        <v>#VALUE!</v>
      </c>
      <c r="O1359" s="68" t="str">
        <f>VLOOKUP($A1359,[1]전년동월vs전월vs당월!$A$994:$AA$1768,17,FALSE)</f>
        <v>-</v>
      </c>
      <c r="P1359" s="68" t="s">
        <v>628</v>
      </c>
      <c r="Q1359" s="69" t="str">
        <f>VLOOKUP($A1359,공산품!$A373:$L1160,10,FALSE)</f>
        <v>-</v>
      </c>
      <c r="R1359" s="251" t="e">
        <f t="shared" si="263"/>
        <v>#VALUE!</v>
      </c>
      <c r="S1359" s="251" t="e">
        <f t="shared" si="264"/>
        <v>#VALUE!</v>
      </c>
      <c r="T1359" s="68" t="str">
        <f>VLOOKUP($A1359,[1]전년동월vs전월vs당월!$A$994:$AA$1768,22,FALSE)</f>
        <v>-</v>
      </c>
      <c r="U1359" s="68" t="s">
        <v>628</v>
      </c>
      <c r="V1359" s="69" t="str">
        <f>VLOOKUP($A1359,공산품!$A373:$L1160,11,FALSE)</f>
        <v>-</v>
      </c>
      <c r="W1359" s="251" t="e">
        <f t="shared" si="265"/>
        <v>#VALUE!</v>
      </c>
      <c r="X1359" s="251" t="e">
        <f t="shared" si="266"/>
        <v>#VALUE!</v>
      </c>
      <c r="Y1359" s="68">
        <f>VLOOKUP($A1359,[1]전년동월vs전월vs당월!$A$994:$AA$1768,27,FALSE)</f>
        <v>17730</v>
      </c>
      <c r="Z1359" s="68">
        <v>23500</v>
      </c>
      <c r="AA1359" s="69">
        <f>VLOOKUP($A1359,공산품!$A373:$L1160,12,FALSE)</f>
        <v>23500</v>
      </c>
      <c r="AB1359" s="251">
        <f t="shared" si="267"/>
        <v>32.543711223914272</v>
      </c>
      <c r="AC1359" s="251">
        <f t="shared" si="268"/>
        <v>0</v>
      </c>
      <c r="AD1359" s="83"/>
    </row>
    <row r="1360" spans="1:30" s="64" customFormat="1" ht="14.1" customHeight="1">
      <c r="A1360" s="64">
        <v>368</v>
      </c>
      <c r="B1360" s="16" t="str">
        <f t="shared" si="269"/>
        <v>들기름300ml아름찬</v>
      </c>
      <c r="C1360" s="85"/>
      <c r="D1360" s="93" t="s">
        <v>279</v>
      </c>
      <c r="E1360" s="93" t="s">
        <v>280</v>
      </c>
      <c r="F1360" s="93"/>
      <c r="G1360" s="87" t="s">
        <v>281</v>
      </c>
      <c r="H1360" s="96"/>
      <c r="I1360" s="304" t="s">
        <v>282</v>
      </c>
      <c r="J1360" s="68" t="str">
        <f>VLOOKUP($A1360,[1]전년동월vs전월vs당월!$A$994:$AA$1768,12,FALSE)</f>
        <v>-</v>
      </c>
      <c r="K1360" s="68" t="s">
        <v>628</v>
      </c>
      <c r="L1360" s="69" t="str">
        <f>VLOOKUP($A1360,공산품!$A374:$L1161,9,FALSE)</f>
        <v>-</v>
      </c>
      <c r="M1360" s="251" t="e">
        <f t="shared" si="261"/>
        <v>#VALUE!</v>
      </c>
      <c r="N1360" s="251" t="e">
        <f t="shared" si="262"/>
        <v>#VALUE!</v>
      </c>
      <c r="O1360" s="68" t="str">
        <f>VLOOKUP($A1360,[1]전년동월vs전월vs당월!$A$994:$AA$1768,17,FALSE)</f>
        <v>-</v>
      </c>
      <c r="P1360" s="68" t="s">
        <v>628</v>
      </c>
      <c r="Q1360" s="69" t="str">
        <f>VLOOKUP($A1360,공산품!$A374:$L1161,10,FALSE)</f>
        <v>-</v>
      </c>
      <c r="R1360" s="251" t="e">
        <f t="shared" si="263"/>
        <v>#VALUE!</v>
      </c>
      <c r="S1360" s="251" t="e">
        <f t="shared" si="264"/>
        <v>#VALUE!</v>
      </c>
      <c r="T1360" s="68">
        <f>VLOOKUP($A1360,[1]전년동월vs전월vs당월!$A$994:$AA$1768,22,FALSE)</f>
        <v>0</v>
      </c>
      <c r="U1360" s="68" t="s">
        <v>628</v>
      </c>
      <c r="V1360" s="69" t="str">
        <f>VLOOKUP($A1360,공산품!$A374:$L1161,11,FALSE)</f>
        <v>-</v>
      </c>
      <c r="W1360" s="251" t="e">
        <f t="shared" si="265"/>
        <v>#VALUE!</v>
      </c>
      <c r="X1360" s="251" t="e">
        <f t="shared" si="266"/>
        <v>#VALUE!</v>
      </c>
      <c r="Y1360" s="68">
        <f>VLOOKUP($A1360,[1]전년동월vs전월vs당월!$A$994:$AA$1768,27,FALSE)</f>
        <v>18000</v>
      </c>
      <c r="Z1360" s="68">
        <v>25300</v>
      </c>
      <c r="AA1360" s="69">
        <f>VLOOKUP($A1360,공산품!$A374:$L1161,12,FALSE)</f>
        <v>25300</v>
      </c>
      <c r="AB1360" s="251">
        <f t="shared" si="267"/>
        <v>40.555555555555557</v>
      </c>
      <c r="AC1360" s="251">
        <f t="shared" si="268"/>
        <v>0</v>
      </c>
      <c r="AD1360" s="83"/>
    </row>
    <row r="1361" spans="1:30" s="65" customFormat="1">
      <c r="A1361" s="64">
        <v>369</v>
      </c>
      <c r="B1361" s="16" t="str">
        <f t="shared" si="269"/>
        <v>들기름국산들깨100/기린농협330ml기린농협</v>
      </c>
      <c r="C1361" s="85"/>
      <c r="D1361" s="93" t="s">
        <v>279</v>
      </c>
      <c r="E1361" s="93" t="s">
        <v>280</v>
      </c>
      <c r="F1361" s="93" t="s">
        <v>1102</v>
      </c>
      <c r="G1361" s="87" t="s">
        <v>1103</v>
      </c>
      <c r="H1361" s="96"/>
      <c r="I1361" s="87" t="s">
        <v>668</v>
      </c>
      <c r="J1361" s="68" t="str">
        <f>VLOOKUP($A1361,[1]전년동월vs전월vs당월!$A$994:$AA$1768,12,FALSE)</f>
        <v>-</v>
      </c>
      <c r="K1361" s="68" t="s">
        <v>628</v>
      </c>
      <c r="L1361" s="69" t="str">
        <f>VLOOKUP($A1361,공산품!$A375:$L1162,9,FALSE)</f>
        <v>-</v>
      </c>
      <c r="M1361" s="251" t="e">
        <f t="shared" si="261"/>
        <v>#VALUE!</v>
      </c>
      <c r="N1361" s="251" t="e">
        <f t="shared" si="262"/>
        <v>#VALUE!</v>
      </c>
      <c r="O1361" s="68" t="str">
        <f>VLOOKUP($A1361,[1]전년동월vs전월vs당월!$A$994:$AA$1768,17,FALSE)</f>
        <v>-</v>
      </c>
      <c r="P1361" s="68" t="s">
        <v>628</v>
      </c>
      <c r="Q1361" s="69" t="str">
        <f>VLOOKUP($A1361,공산품!$A375:$L1162,10,FALSE)</f>
        <v>-</v>
      </c>
      <c r="R1361" s="251" t="e">
        <f t="shared" si="263"/>
        <v>#VALUE!</v>
      </c>
      <c r="S1361" s="251" t="e">
        <f t="shared" si="264"/>
        <v>#VALUE!</v>
      </c>
      <c r="T1361" s="68" t="str">
        <f>VLOOKUP($A1361,[1]전년동월vs전월vs당월!$A$994:$AA$1768,22,FALSE)</f>
        <v>-</v>
      </c>
      <c r="U1361" s="68" t="s">
        <v>628</v>
      </c>
      <c r="V1361" s="69" t="str">
        <f>VLOOKUP($A1361,공산품!$A375:$L1162,11,FALSE)</f>
        <v>-</v>
      </c>
      <c r="W1361" s="251" t="e">
        <f t="shared" si="265"/>
        <v>#VALUE!</v>
      </c>
      <c r="X1361" s="251" t="e">
        <f t="shared" si="266"/>
        <v>#VALUE!</v>
      </c>
      <c r="Y1361" s="68">
        <f>VLOOKUP($A1361,[1]전년동월vs전월vs당월!$A$994:$AA$1768,27,FALSE)</f>
        <v>17500</v>
      </c>
      <c r="Z1361" s="68">
        <v>22500</v>
      </c>
      <c r="AA1361" s="69">
        <f>VLOOKUP($A1361,공산품!$A375:$L1162,12,FALSE)</f>
        <v>22500</v>
      </c>
      <c r="AB1361" s="251">
        <f t="shared" si="267"/>
        <v>28.571428571428573</v>
      </c>
      <c r="AC1361" s="251">
        <f t="shared" si="268"/>
        <v>0</v>
      </c>
      <c r="AD1361" s="111"/>
    </row>
    <row r="1362" spans="1:30" s="64" customFormat="1" ht="14.1" customHeight="1">
      <c r="A1362" s="64">
        <v>370</v>
      </c>
      <c r="B1362" s="16" t="str">
        <f t="shared" si="269"/>
        <v>들기름/함양농협500ml함양농협</v>
      </c>
      <c r="C1362" s="86"/>
      <c r="D1362" s="93" t="s">
        <v>279</v>
      </c>
      <c r="E1362" s="93" t="s">
        <v>280</v>
      </c>
      <c r="F1362" s="93" t="s">
        <v>1101</v>
      </c>
      <c r="G1362" s="87" t="s">
        <v>288</v>
      </c>
      <c r="H1362" s="96"/>
      <c r="I1362" s="87" t="s">
        <v>671</v>
      </c>
      <c r="J1362" s="68" t="str">
        <f>VLOOKUP($A1362,[1]전년동월vs전월vs당월!$A$994:$AA$1768,12,FALSE)</f>
        <v>-</v>
      </c>
      <c r="K1362" s="68" t="s">
        <v>628</v>
      </c>
      <c r="L1362" s="69" t="str">
        <f>VLOOKUP($A1362,공산품!$A376:$L1163,9,FALSE)</f>
        <v>-</v>
      </c>
      <c r="M1362" s="251" t="e">
        <f t="shared" si="261"/>
        <v>#VALUE!</v>
      </c>
      <c r="N1362" s="251" t="e">
        <f t="shared" si="262"/>
        <v>#VALUE!</v>
      </c>
      <c r="O1362" s="68" t="str">
        <f>VLOOKUP($A1362,[1]전년동월vs전월vs당월!$A$994:$AA$1768,17,FALSE)</f>
        <v>-</v>
      </c>
      <c r="P1362" s="68" t="s">
        <v>628</v>
      </c>
      <c r="Q1362" s="69" t="str">
        <f>VLOOKUP($A1362,공산품!$A376:$L1163,10,FALSE)</f>
        <v>-</v>
      </c>
      <c r="R1362" s="251" t="e">
        <f t="shared" si="263"/>
        <v>#VALUE!</v>
      </c>
      <c r="S1362" s="251" t="e">
        <f t="shared" si="264"/>
        <v>#VALUE!</v>
      </c>
      <c r="T1362" s="68" t="str">
        <f>VLOOKUP($A1362,[1]전년동월vs전월vs당월!$A$994:$AA$1768,22,FALSE)</f>
        <v>-</v>
      </c>
      <c r="U1362" s="68" t="s">
        <v>628</v>
      </c>
      <c r="V1362" s="69" t="str">
        <f>VLOOKUP($A1362,공산품!$A376:$L1163,11,FALSE)</f>
        <v>-</v>
      </c>
      <c r="W1362" s="251" t="e">
        <f t="shared" si="265"/>
        <v>#VALUE!</v>
      </c>
      <c r="X1362" s="251" t="e">
        <f t="shared" si="266"/>
        <v>#VALUE!</v>
      </c>
      <c r="Y1362" s="68" t="str">
        <f>VLOOKUP($A1362,[1]전년동월vs전월vs당월!$A$994:$AA$1768,27,FALSE)</f>
        <v>-</v>
      </c>
      <c r="Z1362" s="68" t="s">
        <v>628</v>
      </c>
      <c r="AA1362" s="69" t="str">
        <f>VLOOKUP($A1362,공산품!$A376:$L1163,12,FALSE)</f>
        <v>-</v>
      </c>
      <c r="AB1362" s="251" t="e">
        <f t="shared" si="267"/>
        <v>#VALUE!</v>
      </c>
      <c r="AC1362" s="251" t="e">
        <f t="shared" si="268"/>
        <v>#VALUE!</v>
      </c>
      <c r="AD1362" s="83"/>
    </row>
    <row r="1363" spans="1:30" s="64" customFormat="1" ht="14.1" customHeight="1">
      <c r="A1363" s="64">
        <v>371</v>
      </c>
      <c r="B1363" s="16" t="str">
        <f t="shared" si="269"/>
        <v>마가린200g옥수수마가린오뚜기</v>
      </c>
      <c r="C1363" s="85">
        <v>87</v>
      </c>
      <c r="D1363" s="93" t="s">
        <v>279</v>
      </c>
      <c r="E1363" s="93" t="s">
        <v>1104</v>
      </c>
      <c r="F1363" s="93"/>
      <c r="G1363" s="87" t="s">
        <v>275</v>
      </c>
      <c r="H1363" s="95" t="s">
        <v>1105</v>
      </c>
      <c r="I1363" s="87" t="s">
        <v>636</v>
      </c>
      <c r="J1363" s="68" t="str">
        <f>VLOOKUP($A1363,[1]전년동월vs전월vs당월!$A$994:$AA$1768,12,FALSE)</f>
        <v>-</v>
      </c>
      <c r="K1363" s="68">
        <v>1550</v>
      </c>
      <c r="L1363" s="69">
        <f>VLOOKUP($A1363,공산품!$A377:$L1164,9,FALSE)</f>
        <v>1550</v>
      </c>
      <c r="M1363" s="251" t="e">
        <f t="shared" si="261"/>
        <v>#VALUE!</v>
      </c>
      <c r="N1363" s="251">
        <f t="shared" si="262"/>
        <v>0</v>
      </c>
      <c r="O1363" s="68">
        <f>VLOOKUP($A1363,[1]전년동월vs전월vs당월!$A$994:$AA$1768,17,FALSE)</f>
        <v>1700</v>
      </c>
      <c r="P1363" s="68">
        <v>1700</v>
      </c>
      <c r="Q1363" s="69">
        <f>VLOOKUP($A1363,공산품!$A377:$L1164,10,FALSE)</f>
        <v>1700</v>
      </c>
      <c r="R1363" s="251">
        <f t="shared" si="263"/>
        <v>0</v>
      </c>
      <c r="S1363" s="251">
        <f t="shared" si="264"/>
        <v>0</v>
      </c>
      <c r="T1363" s="68">
        <f>VLOOKUP($A1363,[1]전년동월vs전월vs당월!$A$994:$AA$1768,22,FALSE)</f>
        <v>1570</v>
      </c>
      <c r="U1363" s="68">
        <v>1900</v>
      </c>
      <c r="V1363" s="69">
        <f>VLOOKUP($A1363,공산품!$A377:$L1164,11,FALSE)</f>
        <v>1900</v>
      </c>
      <c r="W1363" s="251">
        <f t="shared" si="265"/>
        <v>21.019108280254777</v>
      </c>
      <c r="X1363" s="251">
        <f t="shared" si="266"/>
        <v>0</v>
      </c>
      <c r="Y1363" s="68">
        <f>VLOOKUP($A1363,[1]전년동월vs전월vs당월!$A$994:$AA$1768,27,FALSE)</f>
        <v>2090</v>
      </c>
      <c r="Z1363" s="68">
        <v>2090</v>
      </c>
      <c r="AA1363" s="69">
        <f>VLOOKUP($A1363,공산품!$A377:$L1164,12,FALSE)</f>
        <v>2090</v>
      </c>
      <c r="AB1363" s="251">
        <f t="shared" si="267"/>
        <v>0</v>
      </c>
      <c r="AC1363" s="251">
        <f t="shared" si="268"/>
        <v>0</v>
      </c>
      <c r="AD1363" s="83"/>
    </row>
    <row r="1364" spans="1:30" s="64" customFormat="1" ht="14.1" customHeight="1">
      <c r="A1364" s="64">
        <v>372</v>
      </c>
      <c r="B1364" s="16" t="str">
        <f t="shared" si="269"/>
        <v>마가린450g파운드마가린오뚜기</v>
      </c>
      <c r="C1364" s="85"/>
      <c r="D1364" s="93" t="s">
        <v>279</v>
      </c>
      <c r="E1364" s="93" t="s">
        <v>1104</v>
      </c>
      <c r="F1364" s="93"/>
      <c r="G1364" s="87" t="s">
        <v>284</v>
      </c>
      <c r="H1364" s="95" t="s">
        <v>1106</v>
      </c>
      <c r="I1364" s="87" t="s">
        <v>636</v>
      </c>
      <c r="J1364" s="68" t="str">
        <f>VLOOKUP($A1364,[1]전년동월vs전월vs당월!$A$994:$AA$1768,12,FALSE)</f>
        <v>-</v>
      </c>
      <c r="K1364" s="68">
        <v>1030</v>
      </c>
      <c r="L1364" s="69" t="str">
        <f>VLOOKUP($A1364,공산품!$A378:$L1165,9,FALSE)</f>
        <v>-</v>
      </c>
      <c r="M1364" s="251" t="e">
        <f t="shared" si="261"/>
        <v>#VALUE!</v>
      </c>
      <c r="N1364" s="251" t="e">
        <f t="shared" si="262"/>
        <v>#VALUE!</v>
      </c>
      <c r="O1364" s="68">
        <f>VLOOKUP($A1364,[1]전년동월vs전월vs당월!$A$994:$AA$1768,17,FALSE)</f>
        <v>1200</v>
      </c>
      <c r="P1364" s="68">
        <v>1200</v>
      </c>
      <c r="Q1364" s="69">
        <f>VLOOKUP($A1364,공산품!$A378:$L1165,10,FALSE)</f>
        <v>1200</v>
      </c>
      <c r="R1364" s="251">
        <f t="shared" si="263"/>
        <v>0</v>
      </c>
      <c r="S1364" s="251">
        <f t="shared" si="264"/>
        <v>0</v>
      </c>
      <c r="T1364" s="68" t="str">
        <f>VLOOKUP($A1364,[1]전년동월vs전월vs당월!$A$994:$AA$1768,22,FALSE)</f>
        <v>-</v>
      </c>
      <c r="U1364" s="68" t="s">
        <v>628</v>
      </c>
      <c r="V1364" s="69" t="str">
        <f>VLOOKUP($A1364,공산품!$A378:$L1165,11,FALSE)</f>
        <v>-</v>
      </c>
      <c r="W1364" s="251" t="e">
        <f t="shared" si="265"/>
        <v>#VALUE!</v>
      </c>
      <c r="X1364" s="251" t="e">
        <f t="shared" si="266"/>
        <v>#VALUE!</v>
      </c>
      <c r="Y1364" s="68">
        <f>VLOOKUP($A1364,[1]전년동월vs전월vs당월!$A$994:$AA$1768,27,FALSE)</f>
        <v>1270</v>
      </c>
      <c r="Z1364" s="68">
        <v>1270</v>
      </c>
      <c r="AA1364" s="69">
        <f>VLOOKUP($A1364,공산품!$A378:$L1165,12,FALSE)</f>
        <v>1270</v>
      </c>
      <c r="AB1364" s="251">
        <f t="shared" si="267"/>
        <v>0</v>
      </c>
      <c r="AC1364" s="251">
        <f t="shared" si="268"/>
        <v>0</v>
      </c>
      <c r="AD1364" s="83"/>
    </row>
    <row r="1365" spans="1:30" s="64" customFormat="1" ht="14.1" customHeight="1">
      <c r="A1365" s="64">
        <v>373</v>
      </c>
      <c r="B1365" s="16" t="str">
        <f t="shared" si="269"/>
        <v>버터240g마늘버터서울우유</v>
      </c>
      <c r="C1365" s="85">
        <v>88</v>
      </c>
      <c r="D1365" s="93" t="s">
        <v>279</v>
      </c>
      <c r="E1365" s="93" t="s">
        <v>283</v>
      </c>
      <c r="F1365" s="93"/>
      <c r="G1365" s="87" t="s">
        <v>1107</v>
      </c>
      <c r="H1365" s="95" t="s">
        <v>1108</v>
      </c>
      <c r="I1365" s="87" t="s">
        <v>1062</v>
      </c>
      <c r="J1365" s="68" t="str">
        <f>VLOOKUP($A1365,[1]전년동월vs전월vs당월!$A$994:$AA$1768,12,FALSE)</f>
        <v>-</v>
      </c>
      <c r="K1365" s="68" t="s">
        <v>628</v>
      </c>
      <c r="L1365" s="69">
        <f>VLOOKUP($A1365,공산품!$A379:$L1166,9,FALSE)</f>
        <v>5100</v>
      </c>
      <c r="M1365" s="251" t="e">
        <f t="shared" si="261"/>
        <v>#VALUE!</v>
      </c>
      <c r="N1365" s="251" t="e">
        <f t="shared" si="262"/>
        <v>#VALUE!</v>
      </c>
      <c r="O1365" s="68" t="str">
        <f>VLOOKUP($A1365,[1]전년동월vs전월vs당월!$A$994:$AA$1768,17,FALSE)</f>
        <v>-</v>
      </c>
      <c r="P1365" s="68" t="s">
        <v>628</v>
      </c>
      <c r="Q1365" s="69" t="str">
        <f>VLOOKUP($A1365,공산품!$A379:$L1166,10,FALSE)</f>
        <v>-</v>
      </c>
      <c r="R1365" s="251" t="e">
        <f t="shared" si="263"/>
        <v>#VALUE!</v>
      </c>
      <c r="S1365" s="251" t="e">
        <f t="shared" si="264"/>
        <v>#VALUE!</v>
      </c>
      <c r="T1365" s="68" t="str">
        <f>VLOOKUP($A1365,[1]전년동월vs전월vs당월!$A$994:$AA$1768,22,FALSE)</f>
        <v>-</v>
      </c>
      <c r="U1365" s="68" t="s">
        <v>628</v>
      </c>
      <c r="V1365" s="69" t="str">
        <f>VLOOKUP($A1365,공산품!$A379:$L1166,11,FALSE)</f>
        <v>-</v>
      </c>
      <c r="W1365" s="251" t="e">
        <f t="shared" si="265"/>
        <v>#VALUE!</v>
      </c>
      <c r="X1365" s="251" t="e">
        <f t="shared" si="266"/>
        <v>#VALUE!</v>
      </c>
      <c r="Y1365" s="68" t="str">
        <f>VLOOKUP($A1365,[1]전년동월vs전월vs당월!$A$994:$AA$1768,27,FALSE)</f>
        <v>-</v>
      </c>
      <c r="Z1365" s="68" t="s">
        <v>628</v>
      </c>
      <c r="AA1365" s="69" t="str">
        <f>VLOOKUP($A1365,공산품!$A379:$L1166,12,FALSE)</f>
        <v>-</v>
      </c>
      <c r="AB1365" s="251" t="e">
        <f t="shared" si="267"/>
        <v>#VALUE!</v>
      </c>
      <c r="AC1365" s="251" t="e">
        <f t="shared" si="268"/>
        <v>#VALUE!</v>
      </c>
      <c r="AD1365" s="83"/>
    </row>
    <row r="1366" spans="1:30" s="64" customFormat="1" ht="14.1" customHeight="1">
      <c r="A1366" s="64">
        <v>374</v>
      </c>
      <c r="B1366" s="16" t="str">
        <f t="shared" si="269"/>
        <v>버터가염450g서울우유</v>
      </c>
      <c r="C1366" s="85"/>
      <c r="D1366" s="93" t="s">
        <v>279</v>
      </c>
      <c r="E1366" s="93" t="s">
        <v>283</v>
      </c>
      <c r="F1366" s="93" t="s">
        <v>1109</v>
      </c>
      <c r="G1366" s="87" t="s">
        <v>284</v>
      </c>
      <c r="H1366" s="95"/>
      <c r="I1366" s="87" t="s">
        <v>1062</v>
      </c>
      <c r="J1366" s="68">
        <f>VLOOKUP($A1366,[1]전년동월vs전월vs당월!$A$994:$AA$1768,12,FALSE)</f>
        <v>8250</v>
      </c>
      <c r="K1366" s="68">
        <v>8250</v>
      </c>
      <c r="L1366" s="69">
        <f>VLOOKUP($A1366,공산품!$A380:$L1167,9,FALSE)</f>
        <v>8700</v>
      </c>
      <c r="M1366" s="251">
        <f t="shared" si="261"/>
        <v>5.4545454545454541</v>
      </c>
      <c r="N1366" s="251">
        <f t="shared" si="262"/>
        <v>5.4545454545454541</v>
      </c>
      <c r="O1366" s="68">
        <f>VLOOKUP($A1366,[1]전년동월vs전월vs당월!$A$994:$AA$1768,17,FALSE)</f>
        <v>6900</v>
      </c>
      <c r="P1366" s="68">
        <v>6900</v>
      </c>
      <c r="Q1366" s="69">
        <f>VLOOKUP($A1366,공산품!$A380:$L1167,10,FALSE)</f>
        <v>6900</v>
      </c>
      <c r="R1366" s="251">
        <f t="shared" si="263"/>
        <v>0</v>
      </c>
      <c r="S1366" s="251">
        <f t="shared" si="264"/>
        <v>0</v>
      </c>
      <c r="T1366" s="68">
        <f>VLOOKUP($A1366,[1]전년동월vs전월vs당월!$A$994:$AA$1768,22,FALSE)</f>
        <v>7540</v>
      </c>
      <c r="U1366" s="68" t="s">
        <v>628</v>
      </c>
      <c r="V1366" s="69">
        <f>VLOOKUP($A1366,공산품!$A380:$L1167,11,FALSE)</f>
        <v>8700</v>
      </c>
      <c r="W1366" s="251">
        <f t="shared" si="265"/>
        <v>15.384615384615385</v>
      </c>
      <c r="X1366" s="251" t="e">
        <f t="shared" si="266"/>
        <v>#VALUE!</v>
      </c>
      <c r="Y1366" s="68">
        <f>VLOOKUP($A1366,[1]전년동월vs전월vs당월!$A$994:$AA$1768,27,FALSE)</f>
        <v>8250</v>
      </c>
      <c r="Z1366" s="68">
        <v>8250</v>
      </c>
      <c r="AA1366" s="69">
        <f>VLOOKUP($A1366,공산품!$A380:$L1167,12,FALSE)</f>
        <v>8700</v>
      </c>
      <c r="AB1366" s="251">
        <f t="shared" si="267"/>
        <v>5.4545454545454541</v>
      </c>
      <c r="AC1366" s="251">
        <f t="shared" si="268"/>
        <v>5.4545454545454541</v>
      </c>
      <c r="AD1366" s="83"/>
    </row>
    <row r="1367" spans="1:30" s="64" customFormat="1" ht="14.1" customHeight="1">
      <c r="A1367" s="64">
        <v>375</v>
      </c>
      <c r="B1367" s="16" t="str">
        <f t="shared" si="269"/>
        <v>버터무염450g서울우유</v>
      </c>
      <c r="C1367" s="85"/>
      <c r="D1367" s="93" t="s">
        <v>279</v>
      </c>
      <c r="E1367" s="93" t="s">
        <v>283</v>
      </c>
      <c r="F1367" s="93" t="s">
        <v>1110</v>
      </c>
      <c r="G1367" s="87" t="s">
        <v>284</v>
      </c>
      <c r="H1367" s="95"/>
      <c r="I1367" s="87" t="s">
        <v>1062</v>
      </c>
      <c r="J1367" s="68">
        <f>VLOOKUP($A1367,[1]전년동월vs전월vs당월!$A$994:$AA$1768,12,FALSE)</f>
        <v>7500</v>
      </c>
      <c r="K1367" s="68">
        <v>8250</v>
      </c>
      <c r="L1367" s="69">
        <f>VLOOKUP($A1367,공산품!$A381:$L1168,9,FALSE)</f>
        <v>8700</v>
      </c>
      <c r="M1367" s="251">
        <f t="shared" si="261"/>
        <v>16</v>
      </c>
      <c r="N1367" s="251">
        <f t="shared" si="262"/>
        <v>5.4545454545454541</v>
      </c>
      <c r="O1367" s="68">
        <f>VLOOKUP($A1367,[1]전년동월vs전월vs당월!$A$994:$AA$1768,17,FALSE)</f>
        <v>7300</v>
      </c>
      <c r="P1367" s="68">
        <v>7300</v>
      </c>
      <c r="Q1367" s="69">
        <f>VLOOKUP($A1367,공산품!$A381:$L1168,10,FALSE)</f>
        <v>7300</v>
      </c>
      <c r="R1367" s="251">
        <f t="shared" si="263"/>
        <v>0</v>
      </c>
      <c r="S1367" s="251">
        <f t="shared" si="264"/>
        <v>0</v>
      </c>
      <c r="T1367" s="68" t="str">
        <f>VLOOKUP($A1367,[1]전년동월vs전월vs당월!$A$994:$AA$1768,22,FALSE)</f>
        <v>-</v>
      </c>
      <c r="U1367" s="68">
        <v>7440</v>
      </c>
      <c r="V1367" s="69">
        <f>VLOOKUP($A1367,공산품!$A381:$L1168,11,FALSE)</f>
        <v>8700</v>
      </c>
      <c r="W1367" s="251" t="e">
        <f t="shared" si="265"/>
        <v>#VALUE!</v>
      </c>
      <c r="X1367" s="251">
        <f t="shared" si="266"/>
        <v>16.93548387096774</v>
      </c>
      <c r="Y1367" s="68">
        <f>VLOOKUP($A1367,[1]전년동월vs전월vs당월!$A$994:$AA$1768,27,FALSE)</f>
        <v>8250</v>
      </c>
      <c r="Z1367" s="68">
        <v>8250</v>
      </c>
      <c r="AA1367" s="69">
        <f>VLOOKUP($A1367,공산품!$A381:$L1168,12,FALSE)</f>
        <v>8700</v>
      </c>
      <c r="AB1367" s="251">
        <f t="shared" si="267"/>
        <v>5.4545454545454541</v>
      </c>
      <c r="AC1367" s="251">
        <f t="shared" si="268"/>
        <v>5.4545454545454541</v>
      </c>
      <c r="AD1367" s="83"/>
    </row>
    <row r="1368" spans="1:30" s="64" customFormat="1" ht="14.1" customHeight="1">
      <c r="A1368" s="64">
        <v>376</v>
      </c>
      <c r="B1368" s="16" t="str">
        <f t="shared" si="269"/>
        <v>옥수수기름수입1.8L옥배유제일제당</v>
      </c>
      <c r="C1368" s="85">
        <v>89</v>
      </c>
      <c r="D1368" s="93" t="s">
        <v>279</v>
      </c>
      <c r="E1368" s="93" t="s">
        <v>285</v>
      </c>
      <c r="F1368" s="93" t="s">
        <v>128</v>
      </c>
      <c r="G1368" s="87" t="s">
        <v>295</v>
      </c>
      <c r="H1368" s="95" t="s">
        <v>1111</v>
      </c>
      <c r="I1368" s="87" t="s">
        <v>653</v>
      </c>
      <c r="J1368" s="68">
        <f>VLOOKUP($A1368,[1]전년동월vs전월vs당월!$A$994:$AA$1768,12,FALSE)</f>
        <v>6350</v>
      </c>
      <c r="K1368" s="68">
        <v>6350</v>
      </c>
      <c r="L1368" s="69">
        <f>VLOOKUP($A1368,공산품!$A382:$L1169,9,FALSE)</f>
        <v>6200</v>
      </c>
      <c r="M1368" s="251">
        <f t="shared" si="261"/>
        <v>-2.3622047244094486</v>
      </c>
      <c r="N1368" s="251">
        <f t="shared" si="262"/>
        <v>-2.3622047244094486</v>
      </c>
      <c r="O1368" s="68">
        <f>VLOOKUP($A1368,[1]전년동월vs전월vs당월!$A$994:$AA$1768,17,FALSE)</f>
        <v>6900</v>
      </c>
      <c r="P1368" s="68">
        <v>6900</v>
      </c>
      <c r="Q1368" s="69">
        <f>VLOOKUP($A1368,공산품!$A382:$L1169,10,FALSE)</f>
        <v>6900</v>
      </c>
      <c r="R1368" s="251">
        <f t="shared" si="263"/>
        <v>0</v>
      </c>
      <c r="S1368" s="251">
        <f t="shared" si="264"/>
        <v>0</v>
      </c>
      <c r="T1368" s="68">
        <f>VLOOKUP($A1368,[1]전년동월vs전월vs당월!$A$994:$AA$1768,22,FALSE)</f>
        <v>7950</v>
      </c>
      <c r="U1368" s="68" t="s">
        <v>628</v>
      </c>
      <c r="V1368" s="69" t="str">
        <f>VLOOKUP($A1368,공산품!$A382:$L1169,11,FALSE)</f>
        <v>-</v>
      </c>
      <c r="W1368" s="251" t="e">
        <f t="shared" si="265"/>
        <v>#VALUE!</v>
      </c>
      <c r="X1368" s="251" t="e">
        <f t="shared" si="266"/>
        <v>#VALUE!</v>
      </c>
      <c r="Y1368" s="68">
        <f>VLOOKUP($A1368,[1]전년동월vs전월vs당월!$A$994:$AA$1768,27,FALSE)</f>
        <v>7140</v>
      </c>
      <c r="Z1368" s="68">
        <v>7950</v>
      </c>
      <c r="AA1368" s="69">
        <f>VLOOKUP($A1368,공산품!$A382:$L1169,12,FALSE)</f>
        <v>7950</v>
      </c>
      <c r="AB1368" s="251">
        <f t="shared" si="267"/>
        <v>11.344537815126051</v>
      </c>
      <c r="AC1368" s="251">
        <f t="shared" si="268"/>
        <v>0</v>
      </c>
      <c r="AD1368" s="111"/>
    </row>
    <row r="1369" spans="1:30" s="64" customFormat="1" ht="14.1" customHeight="1">
      <c r="A1369" s="64">
        <v>377</v>
      </c>
      <c r="B1369" s="16" t="str">
        <f t="shared" si="269"/>
        <v>옥수수기름수입옥수수배아/제당18L옥배유제일제당</v>
      </c>
      <c r="C1369" s="85"/>
      <c r="D1369" s="93" t="s">
        <v>279</v>
      </c>
      <c r="E1369" s="93" t="s">
        <v>285</v>
      </c>
      <c r="F1369" s="93" t="s">
        <v>1112</v>
      </c>
      <c r="G1369" s="87" t="s">
        <v>286</v>
      </c>
      <c r="H1369" s="95" t="s">
        <v>1111</v>
      </c>
      <c r="I1369" s="87" t="s">
        <v>653</v>
      </c>
      <c r="J1369" s="68">
        <f>VLOOKUP($A1369,[1]전년동월vs전월vs당월!$A$994:$AA$1768,12,FALSE)</f>
        <v>47800</v>
      </c>
      <c r="K1369" s="68">
        <v>42500</v>
      </c>
      <c r="L1369" s="69">
        <f>VLOOKUP($A1369,공산품!$A383:$L1170,9,FALSE)</f>
        <v>42500</v>
      </c>
      <c r="M1369" s="251">
        <f t="shared" si="261"/>
        <v>-11.087866108786612</v>
      </c>
      <c r="N1369" s="251">
        <f t="shared" si="262"/>
        <v>0</v>
      </c>
      <c r="O1369" s="68" t="str">
        <f>VLOOKUP($A1369,[1]전년동월vs전월vs당월!$A$994:$AA$1768,17,FALSE)</f>
        <v>-</v>
      </c>
      <c r="P1369" s="68" t="s">
        <v>628</v>
      </c>
      <c r="Q1369" s="69" t="str">
        <f>VLOOKUP($A1369,공산품!$A383:$L1170,10,FALSE)</f>
        <v>-</v>
      </c>
      <c r="R1369" s="251" t="e">
        <f t="shared" si="263"/>
        <v>#VALUE!</v>
      </c>
      <c r="S1369" s="251" t="e">
        <f t="shared" si="264"/>
        <v>#VALUE!</v>
      </c>
      <c r="T1369" s="68" t="str">
        <f>VLOOKUP($A1369,[1]전년동월vs전월vs당월!$A$994:$AA$1768,22,FALSE)</f>
        <v>-</v>
      </c>
      <c r="U1369" s="68" t="s">
        <v>628</v>
      </c>
      <c r="V1369" s="69" t="str">
        <f>VLOOKUP($A1369,공산품!$A383:$L1170,11,FALSE)</f>
        <v>-</v>
      </c>
      <c r="W1369" s="251" t="e">
        <f t="shared" si="265"/>
        <v>#VALUE!</v>
      </c>
      <c r="X1369" s="251" t="e">
        <f t="shared" si="266"/>
        <v>#VALUE!</v>
      </c>
      <c r="Y1369" s="68">
        <f>VLOOKUP($A1369,[1]전년동월vs전월vs당월!$A$994:$AA$1768,27,FALSE)</f>
        <v>48400</v>
      </c>
      <c r="Z1369" s="68">
        <v>48400</v>
      </c>
      <c r="AA1369" s="69">
        <f>VLOOKUP($A1369,공산품!$A383:$L1170,12,FALSE)</f>
        <v>48400</v>
      </c>
      <c r="AB1369" s="251">
        <f t="shared" si="267"/>
        <v>0</v>
      </c>
      <c r="AC1369" s="251">
        <f t="shared" si="268"/>
        <v>0</v>
      </c>
      <c r="AD1369" s="110"/>
    </row>
    <row r="1370" spans="1:30" s="64" customFormat="1" ht="14.1" customHeight="1">
      <c r="A1370" s="64">
        <v>378</v>
      </c>
      <c r="B1370" s="16" t="str">
        <f t="shared" si="269"/>
        <v>옥수수기름/해표18L옥배유해표</v>
      </c>
      <c r="C1370" s="85"/>
      <c r="D1370" s="93" t="s">
        <v>279</v>
      </c>
      <c r="E1370" s="93" t="s">
        <v>285</v>
      </c>
      <c r="F1370" s="93" t="s">
        <v>1113</v>
      </c>
      <c r="G1370" s="87" t="s">
        <v>286</v>
      </c>
      <c r="H1370" s="95" t="s">
        <v>1111</v>
      </c>
      <c r="I1370" s="87" t="s">
        <v>843</v>
      </c>
      <c r="J1370" s="68">
        <f>VLOOKUP($A1370,[1]전년동월vs전월vs당월!$A$994:$AA$1768,12,FALSE)</f>
        <v>52000</v>
      </c>
      <c r="K1370" s="68">
        <v>49000</v>
      </c>
      <c r="L1370" s="69">
        <f>VLOOKUP($A1370,공산품!$A384:$L1171,9,FALSE)</f>
        <v>49000</v>
      </c>
      <c r="M1370" s="251">
        <f t="shared" si="261"/>
        <v>-5.7692307692307692</v>
      </c>
      <c r="N1370" s="251">
        <f t="shared" si="262"/>
        <v>0</v>
      </c>
      <c r="O1370" s="68" t="str">
        <f>VLOOKUP($A1370,[1]전년동월vs전월vs당월!$A$994:$AA$1768,17,FALSE)</f>
        <v>-</v>
      </c>
      <c r="P1370" s="68" t="s">
        <v>628</v>
      </c>
      <c r="Q1370" s="69" t="str">
        <f>VLOOKUP($A1370,공산품!$A384:$L1171,10,FALSE)</f>
        <v>-</v>
      </c>
      <c r="R1370" s="251" t="e">
        <f t="shared" si="263"/>
        <v>#VALUE!</v>
      </c>
      <c r="S1370" s="251" t="e">
        <f t="shared" si="264"/>
        <v>#VALUE!</v>
      </c>
      <c r="T1370" s="68">
        <f>VLOOKUP($A1370,[1]전년동월vs전월vs당월!$A$994:$AA$1768,22,FALSE)</f>
        <v>0</v>
      </c>
      <c r="U1370" s="68" t="s">
        <v>628</v>
      </c>
      <c r="V1370" s="69" t="str">
        <f>VLOOKUP($A1370,공산품!$A384:$L1171,11,FALSE)</f>
        <v>-</v>
      </c>
      <c r="W1370" s="251" t="e">
        <f t="shared" si="265"/>
        <v>#VALUE!</v>
      </c>
      <c r="X1370" s="251" t="e">
        <f t="shared" si="266"/>
        <v>#VALUE!</v>
      </c>
      <c r="Y1370" s="68" t="str">
        <f>VLOOKUP($A1370,[1]전년동월vs전월vs당월!$A$994:$AA$1768,27,FALSE)</f>
        <v>-</v>
      </c>
      <c r="Z1370" s="68" t="s">
        <v>628</v>
      </c>
      <c r="AA1370" s="69" t="str">
        <f>VLOOKUP($A1370,공산품!$A384:$L1171,12,FALSE)</f>
        <v>-</v>
      </c>
      <c r="AB1370" s="251" t="e">
        <f t="shared" si="267"/>
        <v>#VALUE!</v>
      </c>
      <c r="AC1370" s="251" t="e">
        <f t="shared" si="268"/>
        <v>#VALUE!</v>
      </c>
      <c r="AD1370" s="110"/>
    </row>
    <row r="1371" spans="1:30" s="64" customFormat="1" ht="14.1" customHeight="1">
      <c r="A1371" s="64">
        <v>379</v>
      </c>
      <c r="B1371" s="16" t="str">
        <f t="shared" si="269"/>
        <v>옥수수기름18L옥배유오뚜기</v>
      </c>
      <c r="C1371" s="85"/>
      <c r="D1371" s="93" t="s">
        <v>279</v>
      </c>
      <c r="E1371" s="93" t="s">
        <v>285</v>
      </c>
      <c r="F1371" s="93"/>
      <c r="G1371" s="87" t="s">
        <v>286</v>
      </c>
      <c r="H1371" s="95" t="s">
        <v>1111</v>
      </c>
      <c r="I1371" s="87" t="s">
        <v>636</v>
      </c>
      <c r="J1371" s="68" t="str">
        <f>VLOOKUP($A1371,[1]전년동월vs전월vs당월!$A$994:$AA$1768,12,FALSE)</f>
        <v>-</v>
      </c>
      <c r="K1371" s="68" t="s">
        <v>628</v>
      </c>
      <c r="L1371" s="69" t="str">
        <f>VLOOKUP($A1371,공산품!$A385:$L1172,9,FALSE)</f>
        <v>-</v>
      </c>
      <c r="M1371" s="251" t="e">
        <f t="shared" si="261"/>
        <v>#VALUE!</v>
      </c>
      <c r="N1371" s="251" t="e">
        <f t="shared" si="262"/>
        <v>#VALUE!</v>
      </c>
      <c r="O1371" s="68" t="str">
        <f>VLOOKUP($A1371,[1]전년동월vs전월vs당월!$A$994:$AA$1768,17,FALSE)</f>
        <v>-</v>
      </c>
      <c r="P1371" s="68" t="s">
        <v>628</v>
      </c>
      <c r="Q1371" s="69" t="str">
        <f>VLOOKUP($A1371,공산품!$A385:$L1172,10,FALSE)</f>
        <v>-</v>
      </c>
      <c r="R1371" s="251" t="e">
        <f t="shared" si="263"/>
        <v>#VALUE!</v>
      </c>
      <c r="S1371" s="251" t="e">
        <f t="shared" si="264"/>
        <v>#VALUE!</v>
      </c>
      <c r="T1371" s="68" t="str">
        <f>VLOOKUP($A1371,[1]전년동월vs전월vs당월!$A$994:$AA$1768,22,FALSE)</f>
        <v>-</v>
      </c>
      <c r="U1371" s="68" t="s">
        <v>628</v>
      </c>
      <c r="V1371" s="69" t="str">
        <f>VLOOKUP($A1371,공산품!$A385:$L1172,11,FALSE)</f>
        <v>-</v>
      </c>
      <c r="W1371" s="251" t="e">
        <f t="shared" si="265"/>
        <v>#VALUE!</v>
      </c>
      <c r="X1371" s="251" t="e">
        <f t="shared" si="266"/>
        <v>#VALUE!</v>
      </c>
      <c r="Y1371" s="68">
        <f>VLOOKUP($A1371,[1]전년동월vs전월vs당월!$A$994:$AA$1768,27,FALSE)</f>
        <v>58050</v>
      </c>
      <c r="Z1371" s="68" t="s">
        <v>628</v>
      </c>
      <c r="AA1371" s="69" t="str">
        <f>VLOOKUP($A1371,공산품!$A385:$L1172,12,FALSE)</f>
        <v>-</v>
      </c>
      <c r="AB1371" s="251" t="e">
        <f t="shared" si="267"/>
        <v>#VALUE!</v>
      </c>
      <c r="AC1371" s="251" t="e">
        <f t="shared" si="268"/>
        <v>#VALUE!</v>
      </c>
      <c r="AD1371" s="110"/>
    </row>
    <row r="1372" spans="1:30" s="64" customFormat="1" ht="14.1" customHeight="1">
      <c r="A1372" s="64">
        <v>380</v>
      </c>
      <c r="B1372" s="16" t="str">
        <f t="shared" si="269"/>
        <v>옥수수기름18L옥배유청정원</v>
      </c>
      <c r="C1372" s="85"/>
      <c r="D1372" s="93" t="s">
        <v>279</v>
      </c>
      <c r="E1372" s="93" t="s">
        <v>285</v>
      </c>
      <c r="F1372" s="93"/>
      <c r="G1372" s="87" t="s">
        <v>286</v>
      </c>
      <c r="H1372" s="95" t="s">
        <v>1111</v>
      </c>
      <c r="I1372" s="87" t="s">
        <v>655</v>
      </c>
      <c r="J1372" s="68">
        <f>VLOOKUP($A1372,[1]전년동월vs전월vs당월!$A$994:$AA$1768,12,FALSE)</f>
        <v>45000</v>
      </c>
      <c r="K1372" s="68">
        <v>45000</v>
      </c>
      <c r="L1372" s="69">
        <f>VLOOKUP($A1372,공산품!$A386:$L1173,9,FALSE)</f>
        <v>45000</v>
      </c>
      <c r="M1372" s="251">
        <f t="shared" si="261"/>
        <v>0</v>
      </c>
      <c r="N1372" s="251">
        <f t="shared" si="262"/>
        <v>0</v>
      </c>
      <c r="O1372" s="68" t="str">
        <f>VLOOKUP($A1372,[1]전년동월vs전월vs당월!$A$994:$AA$1768,17,FALSE)</f>
        <v>-</v>
      </c>
      <c r="P1372" s="68" t="s">
        <v>628</v>
      </c>
      <c r="Q1372" s="69" t="str">
        <f>VLOOKUP($A1372,공산품!$A386:$L1173,10,FALSE)</f>
        <v>-</v>
      </c>
      <c r="R1372" s="251" t="e">
        <f t="shared" si="263"/>
        <v>#VALUE!</v>
      </c>
      <c r="S1372" s="251" t="e">
        <f t="shared" si="264"/>
        <v>#VALUE!</v>
      </c>
      <c r="T1372" s="68" t="str">
        <f>VLOOKUP($A1372,[1]전년동월vs전월vs당월!$A$994:$AA$1768,22,FALSE)</f>
        <v>-</v>
      </c>
      <c r="U1372" s="68" t="s">
        <v>628</v>
      </c>
      <c r="V1372" s="69" t="str">
        <f>VLOOKUP($A1372,공산품!$A386:$L1173,11,FALSE)</f>
        <v>-</v>
      </c>
      <c r="W1372" s="251" t="e">
        <f t="shared" si="265"/>
        <v>#VALUE!</v>
      </c>
      <c r="X1372" s="251" t="e">
        <f t="shared" si="266"/>
        <v>#VALUE!</v>
      </c>
      <c r="Y1372" s="68">
        <f>VLOOKUP($A1372,[1]전년동월vs전월vs당월!$A$994:$AA$1768,27,FALSE)</f>
        <v>43700</v>
      </c>
      <c r="Z1372" s="68">
        <v>43700</v>
      </c>
      <c r="AA1372" s="69">
        <f>VLOOKUP($A1372,공산품!$A386:$L1173,12,FALSE)</f>
        <v>43700</v>
      </c>
      <c r="AB1372" s="251">
        <f t="shared" si="267"/>
        <v>0</v>
      </c>
      <c r="AC1372" s="251">
        <f t="shared" si="268"/>
        <v>0</v>
      </c>
      <c r="AD1372" s="110"/>
    </row>
    <row r="1373" spans="1:30" s="64" customFormat="1" ht="14.1" customHeight="1">
      <c r="A1373" s="64">
        <v>381</v>
      </c>
      <c r="B1373" s="16" t="str">
        <f t="shared" si="269"/>
        <v>올리브유프랑스올리브100/CJ500ml백설압찰올리브유제일제당</v>
      </c>
      <c r="C1373" s="85">
        <v>90</v>
      </c>
      <c r="D1373" s="93" t="s">
        <v>279</v>
      </c>
      <c r="E1373" s="93" t="s">
        <v>287</v>
      </c>
      <c r="F1373" s="93" t="s">
        <v>1114</v>
      </c>
      <c r="G1373" s="87" t="s">
        <v>288</v>
      </c>
      <c r="H1373" s="95" t="s">
        <v>1115</v>
      </c>
      <c r="I1373" s="87" t="s">
        <v>653</v>
      </c>
      <c r="J1373" s="68" t="str">
        <f>VLOOKUP($A1373,[1]전년동월vs전월vs당월!$A$994:$AA$1768,12,FALSE)</f>
        <v>-</v>
      </c>
      <c r="K1373" s="68" t="s">
        <v>628</v>
      </c>
      <c r="L1373" s="69" t="str">
        <f>VLOOKUP($A1373,공산품!$A387:$L1174,9,FALSE)</f>
        <v>-</v>
      </c>
      <c r="M1373" s="251" t="e">
        <f t="shared" si="261"/>
        <v>#VALUE!</v>
      </c>
      <c r="N1373" s="251" t="e">
        <f t="shared" si="262"/>
        <v>#VALUE!</v>
      </c>
      <c r="O1373" s="68" t="str">
        <f>VLOOKUP($A1373,[1]전년동월vs전월vs당월!$A$994:$AA$1768,17,FALSE)</f>
        <v>-</v>
      </c>
      <c r="P1373" s="68" t="s">
        <v>628</v>
      </c>
      <c r="Q1373" s="69" t="str">
        <f>VLOOKUP($A1373,공산품!$A387:$L1174,10,FALSE)</f>
        <v>-</v>
      </c>
      <c r="R1373" s="251" t="e">
        <f t="shared" si="263"/>
        <v>#VALUE!</v>
      </c>
      <c r="S1373" s="251" t="e">
        <f t="shared" si="264"/>
        <v>#VALUE!</v>
      </c>
      <c r="T1373" s="68">
        <f>VLOOKUP($A1373,[1]전년동월vs전월vs당월!$A$994:$AA$1768,22,FALSE)</f>
        <v>7700</v>
      </c>
      <c r="U1373" s="68">
        <v>7700</v>
      </c>
      <c r="V1373" s="69">
        <f>VLOOKUP($A1373,공산품!$A387:$L1174,11,FALSE)</f>
        <v>7700</v>
      </c>
      <c r="W1373" s="251">
        <f t="shared" si="265"/>
        <v>0</v>
      </c>
      <c r="X1373" s="251">
        <f t="shared" si="266"/>
        <v>0</v>
      </c>
      <c r="Y1373" s="68">
        <f>VLOOKUP($A1373,[1]전년동월vs전월vs당월!$A$994:$AA$1768,27,FALSE)</f>
        <v>7700</v>
      </c>
      <c r="Z1373" s="68">
        <v>7700</v>
      </c>
      <c r="AA1373" s="69">
        <f>VLOOKUP($A1373,공산품!$A387:$L1174,12,FALSE)</f>
        <v>7700</v>
      </c>
      <c r="AB1373" s="251">
        <f t="shared" si="267"/>
        <v>0</v>
      </c>
      <c r="AC1373" s="251">
        <f t="shared" si="268"/>
        <v>0</v>
      </c>
      <c r="AD1373" s="83"/>
    </row>
    <row r="1374" spans="1:30" s="64" customFormat="1" ht="14.1" customHeight="1">
      <c r="A1374" s="64">
        <v>382</v>
      </c>
      <c r="B1374" s="16" t="str">
        <f t="shared" si="269"/>
        <v>올리브유스페인압착올리브99.9/오뚜기라면500ml오뚜기</v>
      </c>
      <c r="C1374" s="85"/>
      <c r="D1374" s="93" t="s">
        <v>279</v>
      </c>
      <c r="E1374" s="93" t="s">
        <v>287</v>
      </c>
      <c r="F1374" s="93" t="s">
        <v>1116</v>
      </c>
      <c r="G1374" s="87" t="s">
        <v>288</v>
      </c>
      <c r="H1374" s="95"/>
      <c r="I1374" s="87" t="s">
        <v>636</v>
      </c>
      <c r="J1374" s="68" t="str">
        <f>VLOOKUP($A1374,[1]전년동월vs전월vs당월!$A$994:$AA$1768,12,FALSE)</f>
        <v>-</v>
      </c>
      <c r="K1374" s="68" t="s">
        <v>628</v>
      </c>
      <c r="L1374" s="69" t="str">
        <f>VLOOKUP($A1374,공산품!$A388:$L1175,9,FALSE)</f>
        <v>-</v>
      </c>
      <c r="M1374" s="251" t="e">
        <f t="shared" si="261"/>
        <v>#VALUE!</v>
      </c>
      <c r="N1374" s="251" t="e">
        <f t="shared" si="262"/>
        <v>#VALUE!</v>
      </c>
      <c r="O1374" s="68" t="str">
        <f>VLOOKUP($A1374,[1]전년동월vs전월vs당월!$A$994:$AA$1768,17,FALSE)</f>
        <v>-</v>
      </c>
      <c r="P1374" s="68" t="s">
        <v>628</v>
      </c>
      <c r="Q1374" s="69" t="str">
        <f>VLOOKUP($A1374,공산품!$A388:$L1175,10,FALSE)</f>
        <v>-</v>
      </c>
      <c r="R1374" s="251" t="e">
        <f t="shared" si="263"/>
        <v>#VALUE!</v>
      </c>
      <c r="S1374" s="251" t="e">
        <f t="shared" si="264"/>
        <v>#VALUE!</v>
      </c>
      <c r="T1374" s="68" t="str">
        <f>VLOOKUP($A1374,[1]전년동월vs전월vs당월!$A$994:$AA$1768,22,FALSE)</f>
        <v>-</v>
      </c>
      <c r="U1374" s="68" t="s">
        <v>628</v>
      </c>
      <c r="V1374" s="69" t="str">
        <f>VLOOKUP($A1374,공산품!$A388:$L1175,11,FALSE)</f>
        <v>-</v>
      </c>
      <c r="W1374" s="251" t="e">
        <f t="shared" si="265"/>
        <v>#VALUE!</v>
      </c>
      <c r="X1374" s="251" t="e">
        <f t="shared" si="266"/>
        <v>#VALUE!</v>
      </c>
      <c r="Y1374" s="68">
        <f>VLOOKUP($A1374,[1]전년동월vs전월vs당월!$A$994:$AA$1768,27,FALSE)</f>
        <v>6980</v>
      </c>
      <c r="Z1374" s="68">
        <v>6980</v>
      </c>
      <c r="AA1374" s="69">
        <f>VLOOKUP($A1374,공산품!$A388:$L1175,12,FALSE)</f>
        <v>6980</v>
      </c>
      <c r="AB1374" s="251">
        <f t="shared" si="267"/>
        <v>0</v>
      </c>
      <c r="AC1374" s="251">
        <f t="shared" si="268"/>
        <v>0</v>
      </c>
      <c r="AD1374" s="83"/>
    </row>
    <row r="1375" spans="1:30" s="64" customFormat="1" ht="14.1" customHeight="1">
      <c r="A1375" s="64">
        <v>383</v>
      </c>
      <c r="B1375" s="16" t="str">
        <f t="shared" si="269"/>
        <v>올리브유압착/해표500ml해표</v>
      </c>
      <c r="C1375" s="85"/>
      <c r="D1375" s="93" t="s">
        <v>279</v>
      </c>
      <c r="E1375" s="93" t="s">
        <v>287</v>
      </c>
      <c r="F1375" s="93" t="s">
        <v>1117</v>
      </c>
      <c r="G1375" s="87" t="s">
        <v>288</v>
      </c>
      <c r="H1375" s="95"/>
      <c r="I1375" s="87" t="s">
        <v>843</v>
      </c>
      <c r="J1375" s="68" t="str">
        <f>VLOOKUP($A1375,[1]전년동월vs전월vs당월!$A$994:$AA$1768,12,FALSE)</f>
        <v>-</v>
      </c>
      <c r="K1375" s="68" t="s">
        <v>628</v>
      </c>
      <c r="L1375" s="69" t="str">
        <f>VLOOKUP($A1375,공산품!$A389:$L1176,9,FALSE)</f>
        <v>-</v>
      </c>
      <c r="M1375" s="251" t="e">
        <f t="shared" si="261"/>
        <v>#VALUE!</v>
      </c>
      <c r="N1375" s="251" t="e">
        <f t="shared" si="262"/>
        <v>#VALUE!</v>
      </c>
      <c r="O1375" s="68">
        <f>VLOOKUP($A1375,[1]전년동월vs전월vs당월!$A$994:$AA$1768,17,FALSE)</f>
        <v>5200</v>
      </c>
      <c r="P1375" s="68">
        <v>4500</v>
      </c>
      <c r="Q1375" s="69">
        <f>VLOOKUP($A1375,공산품!$A389:$L1176,10,FALSE)</f>
        <v>4500</v>
      </c>
      <c r="R1375" s="251">
        <f t="shared" si="263"/>
        <v>-13.461538461538462</v>
      </c>
      <c r="S1375" s="251">
        <f t="shared" si="264"/>
        <v>0</v>
      </c>
      <c r="T1375" s="68">
        <f>VLOOKUP($A1375,[1]전년동월vs전월vs당월!$A$994:$AA$1768,22,FALSE)</f>
        <v>7150</v>
      </c>
      <c r="U1375" s="68">
        <v>7700</v>
      </c>
      <c r="V1375" s="69">
        <f>VLOOKUP($A1375,공산품!$A389:$L1176,11,FALSE)</f>
        <v>7700</v>
      </c>
      <c r="W1375" s="251">
        <f t="shared" si="265"/>
        <v>7.6923076923076925</v>
      </c>
      <c r="X1375" s="251">
        <f t="shared" si="266"/>
        <v>0</v>
      </c>
      <c r="Y1375" s="68">
        <f>VLOOKUP($A1375,[1]전년동월vs전월vs당월!$A$994:$AA$1768,27,FALSE)</f>
        <v>7150</v>
      </c>
      <c r="Z1375" s="68">
        <v>7150</v>
      </c>
      <c r="AA1375" s="69">
        <f>VLOOKUP($A1375,공산품!$A389:$L1176,12,FALSE)</f>
        <v>7700</v>
      </c>
      <c r="AB1375" s="251">
        <f t="shared" si="267"/>
        <v>7.6923076923076925</v>
      </c>
      <c r="AC1375" s="251">
        <f t="shared" si="268"/>
        <v>7.6923076923076925</v>
      </c>
      <c r="AD1375" s="83"/>
    </row>
    <row r="1376" spans="1:30" s="64" customFormat="1" ht="14.1" customHeight="1">
      <c r="A1376" s="64">
        <v>384</v>
      </c>
      <c r="B1376" s="16" t="str">
        <f t="shared" si="269"/>
        <v>올리브유엑스트라버진/해표900ml해표</v>
      </c>
      <c r="C1376" s="85"/>
      <c r="D1376" s="93" t="s">
        <v>279</v>
      </c>
      <c r="E1376" s="93" t="s">
        <v>287</v>
      </c>
      <c r="F1376" s="93" t="s">
        <v>1118</v>
      </c>
      <c r="G1376" s="87" t="s">
        <v>289</v>
      </c>
      <c r="H1376" s="95"/>
      <c r="I1376" s="87" t="s">
        <v>843</v>
      </c>
      <c r="J1376" s="68">
        <f>VLOOKUP($A1376,[1]전년동월vs전월vs당월!$A$994:$AA$1768,12,FALSE)</f>
        <v>8900</v>
      </c>
      <c r="K1376" s="68">
        <v>8700</v>
      </c>
      <c r="L1376" s="69" t="str">
        <f>VLOOKUP($A1376,공산품!$A390:$L1177,9,FALSE)</f>
        <v>-</v>
      </c>
      <c r="M1376" s="251" t="e">
        <f t="shared" si="261"/>
        <v>#VALUE!</v>
      </c>
      <c r="N1376" s="251" t="e">
        <f t="shared" si="262"/>
        <v>#VALUE!</v>
      </c>
      <c r="O1376" s="68">
        <f>VLOOKUP($A1376,[1]전년동월vs전월vs당월!$A$994:$AA$1768,17,FALSE)</f>
        <v>10000</v>
      </c>
      <c r="P1376" s="68">
        <v>8500</v>
      </c>
      <c r="Q1376" s="69">
        <f>VLOOKUP($A1376,공산품!$A390:$L1177,10,FALSE)</f>
        <v>8500</v>
      </c>
      <c r="R1376" s="251">
        <f t="shared" si="263"/>
        <v>-15</v>
      </c>
      <c r="S1376" s="251">
        <f t="shared" si="264"/>
        <v>0</v>
      </c>
      <c r="T1376" s="68">
        <f>VLOOKUP($A1376,[1]전년동월vs전월vs당월!$A$994:$AA$1768,22,FALSE)</f>
        <v>11900</v>
      </c>
      <c r="U1376" s="68">
        <v>6240</v>
      </c>
      <c r="V1376" s="69">
        <f>VLOOKUP($A1376,공산품!$A390:$L1177,11,FALSE)</f>
        <v>6300</v>
      </c>
      <c r="W1376" s="251">
        <f t="shared" si="265"/>
        <v>-47.058823529411768</v>
      </c>
      <c r="X1376" s="251">
        <f t="shared" si="266"/>
        <v>0.96153846153846156</v>
      </c>
      <c r="Y1376" s="68">
        <f>VLOOKUP($A1376,[1]전년동월vs전월vs당월!$A$994:$AA$1768,27,FALSE)</f>
        <v>11900</v>
      </c>
      <c r="Z1376" s="68">
        <v>12900</v>
      </c>
      <c r="AA1376" s="69">
        <f>VLOOKUP($A1376,공산품!$A390:$L1177,12,FALSE)</f>
        <v>12900</v>
      </c>
      <c r="AB1376" s="251">
        <f t="shared" si="267"/>
        <v>8.4033613445378155</v>
      </c>
      <c r="AC1376" s="251">
        <f t="shared" si="268"/>
        <v>0</v>
      </c>
      <c r="AD1376" s="83"/>
    </row>
    <row r="1377" spans="1:30" s="64" customFormat="1" ht="14.1" customHeight="1">
      <c r="A1377" s="64">
        <v>385</v>
      </c>
      <c r="B1377" s="16" t="str">
        <f t="shared" si="269"/>
        <v>올리브유스페인압착올리브99.9/오뚜기라면900ml오뚜기</v>
      </c>
      <c r="C1377" s="85"/>
      <c r="D1377" s="93" t="s">
        <v>279</v>
      </c>
      <c r="E1377" s="93" t="s">
        <v>287</v>
      </c>
      <c r="F1377" s="93" t="s">
        <v>1116</v>
      </c>
      <c r="G1377" s="87" t="s">
        <v>289</v>
      </c>
      <c r="H1377" s="95"/>
      <c r="I1377" s="87" t="s">
        <v>636</v>
      </c>
      <c r="J1377" s="68">
        <f>VLOOKUP($A1377,[1]전년동월vs전월vs당월!$A$994:$AA$1768,12,FALSE)</f>
        <v>9800</v>
      </c>
      <c r="K1377" s="68">
        <v>9800</v>
      </c>
      <c r="L1377" s="69">
        <f>VLOOKUP($A1377,공산품!$A391:$L1178,9,FALSE)</f>
        <v>9900</v>
      </c>
      <c r="M1377" s="251">
        <f t="shared" si="261"/>
        <v>1.0204081632653061</v>
      </c>
      <c r="N1377" s="251">
        <f t="shared" si="262"/>
        <v>1.0204081632653061</v>
      </c>
      <c r="O1377" s="68">
        <f>VLOOKUP($A1377,[1]전년동월vs전월vs당월!$A$994:$AA$1768,17,FALSE)</f>
        <v>11000</v>
      </c>
      <c r="P1377" s="68" t="s">
        <v>628</v>
      </c>
      <c r="Q1377" s="69" t="str">
        <f>VLOOKUP($A1377,공산품!$A391:$L1178,10,FALSE)</f>
        <v>-</v>
      </c>
      <c r="R1377" s="251" t="e">
        <f t="shared" si="263"/>
        <v>#VALUE!</v>
      </c>
      <c r="S1377" s="251" t="e">
        <f t="shared" si="264"/>
        <v>#VALUE!</v>
      </c>
      <c r="T1377" s="68" t="str">
        <f>VLOOKUP($A1377,[1]전년동월vs전월vs당월!$A$994:$AA$1768,22,FALSE)</f>
        <v>-</v>
      </c>
      <c r="U1377" s="68">
        <v>11900</v>
      </c>
      <c r="V1377" s="69">
        <f>VLOOKUP($A1377,공산품!$A391:$L1178,11,FALSE)</f>
        <v>11900</v>
      </c>
      <c r="W1377" s="251" t="e">
        <f t="shared" si="265"/>
        <v>#VALUE!</v>
      </c>
      <c r="X1377" s="251">
        <f t="shared" si="266"/>
        <v>0</v>
      </c>
      <c r="Y1377" s="68">
        <f>VLOOKUP($A1377,[1]전년동월vs전월vs당월!$A$994:$AA$1768,27,FALSE)</f>
        <v>11900</v>
      </c>
      <c r="Z1377" s="68">
        <v>11900</v>
      </c>
      <c r="AA1377" s="69">
        <f>VLOOKUP($A1377,공산품!$A391:$L1178,12,FALSE)</f>
        <v>11900</v>
      </c>
      <c r="AB1377" s="251">
        <f t="shared" si="267"/>
        <v>0</v>
      </c>
      <c r="AC1377" s="251">
        <f t="shared" si="268"/>
        <v>0</v>
      </c>
      <c r="AD1377" s="83"/>
    </row>
    <row r="1378" spans="1:30" s="64" customFormat="1" ht="14.1" customHeight="1">
      <c r="A1378" s="64">
        <v>386</v>
      </c>
      <c r="B1378" s="16" t="str">
        <f t="shared" si="269"/>
        <v>올리브유스페인노블레압착/동원900ml동원</v>
      </c>
      <c r="C1378" s="85"/>
      <c r="D1378" s="93" t="s">
        <v>279</v>
      </c>
      <c r="E1378" s="93" t="s">
        <v>287</v>
      </c>
      <c r="F1378" s="103" t="s">
        <v>1119</v>
      </c>
      <c r="G1378" s="87" t="s">
        <v>289</v>
      </c>
      <c r="H1378" s="95"/>
      <c r="I1378" s="87" t="s">
        <v>382</v>
      </c>
      <c r="J1378" s="68">
        <f>VLOOKUP($A1378,[1]전년동월vs전월vs당월!$A$994:$AA$1768,12,FALSE)</f>
        <v>10300</v>
      </c>
      <c r="K1378" s="68">
        <v>10300</v>
      </c>
      <c r="L1378" s="69">
        <f>VLOOKUP($A1378,공산품!$A392:$L1179,9,FALSE)</f>
        <v>10300</v>
      </c>
      <c r="M1378" s="251">
        <f t="shared" ref="M1378:M1441" si="270">(L1378-J1378)*100/J1378</f>
        <v>0</v>
      </c>
      <c r="N1378" s="251">
        <f t="shared" ref="N1378:N1441" si="271">(L1378-K1378)*100/K1378</f>
        <v>0</v>
      </c>
      <c r="O1378" s="68" t="str">
        <f>VLOOKUP($A1378,[1]전년동월vs전월vs당월!$A$994:$AA$1768,17,FALSE)</f>
        <v>-</v>
      </c>
      <c r="P1378" s="68" t="s">
        <v>628</v>
      </c>
      <c r="Q1378" s="69" t="str">
        <f>VLOOKUP($A1378,공산품!$A392:$L1179,10,FALSE)</f>
        <v>-</v>
      </c>
      <c r="R1378" s="251" t="e">
        <f t="shared" ref="R1378:R1441" si="272">(Q1378-O1378)*100/O1378</f>
        <v>#VALUE!</v>
      </c>
      <c r="S1378" s="251" t="e">
        <f t="shared" ref="S1378:S1441" si="273">(Q1378-P1378)*100/P1378</f>
        <v>#VALUE!</v>
      </c>
      <c r="T1378" s="68">
        <f>VLOOKUP($A1378,[1]전년동월vs전월vs당월!$A$994:$AA$1768,22,FALSE)</f>
        <v>11900</v>
      </c>
      <c r="U1378" s="68">
        <v>6240</v>
      </c>
      <c r="V1378" s="69" t="str">
        <f>VLOOKUP($A1378,공산품!$A392:$L1179,11,FALSE)</f>
        <v>-</v>
      </c>
      <c r="W1378" s="251" t="e">
        <f t="shared" ref="W1378:W1441" si="274">(V1378-T1378)*100/T1378</f>
        <v>#VALUE!</v>
      </c>
      <c r="X1378" s="251" t="e">
        <f t="shared" ref="X1378:X1441" si="275">(V1378-U1378)*100/U1378</f>
        <v>#VALUE!</v>
      </c>
      <c r="Y1378" s="68">
        <f>VLOOKUP($A1378,[1]전년동월vs전월vs당월!$A$994:$AA$1768,27,FALSE)</f>
        <v>9500</v>
      </c>
      <c r="Z1378" s="68">
        <v>11900</v>
      </c>
      <c r="AA1378" s="69">
        <f>VLOOKUP($A1378,공산품!$A392:$L1179,12,FALSE)</f>
        <v>11900</v>
      </c>
      <c r="AB1378" s="251">
        <f t="shared" ref="AB1378:AB1441" si="276">(AA1378-Y1378)*100/Y1378</f>
        <v>25.263157894736842</v>
      </c>
      <c r="AC1378" s="251">
        <f t="shared" ref="AC1378:AC1441" si="277">(AA1378-Z1378)*100/Z1378</f>
        <v>0</v>
      </c>
      <c r="AD1378" s="83"/>
    </row>
    <row r="1379" spans="1:30" s="64" customFormat="1" ht="14.1" customHeight="1">
      <c r="A1379" s="64">
        <v>387</v>
      </c>
      <c r="B1379" s="16" t="str">
        <f t="shared" si="269"/>
        <v>올리브유스페인압착엑스트라버진올리브유100/청정원900ml참빛고운압착올리브유청정원</v>
      </c>
      <c r="C1379" s="85"/>
      <c r="D1379" s="93" t="s">
        <v>279</v>
      </c>
      <c r="E1379" s="93" t="s">
        <v>287</v>
      </c>
      <c r="F1379" s="93" t="s">
        <v>1120</v>
      </c>
      <c r="G1379" s="87" t="s">
        <v>289</v>
      </c>
      <c r="H1379" s="101" t="s">
        <v>290</v>
      </c>
      <c r="I1379" s="87" t="s">
        <v>655</v>
      </c>
      <c r="J1379" s="68">
        <f>VLOOKUP($A1379,[1]전년동월vs전월vs당월!$A$994:$AA$1768,12,FALSE)</f>
        <v>7800</v>
      </c>
      <c r="K1379" s="68">
        <v>8700</v>
      </c>
      <c r="L1379" s="69">
        <f>VLOOKUP($A1379,공산품!$A393:$L1180,9,FALSE)</f>
        <v>7900</v>
      </c>
      <c r="M1379" s="251">
        <f t="shared" si="270"/>
        <v>1.2820512820512822</v>
      </c>
      <c r="N1379" s="251">
        <f t="shared" si="271"/>
        <v>-9.1954022988505741</v>
      </c>
      <c r="O1379" s="68" t="str">
        <f>VLOOKUP($A1379,[1]전년동월vs전월vs당월!$A$994:$AA$1768,17,FALSE)</f>
        <v>-</v>
      </c>
      <c r="P1379" s="68" t="s">
        <v>628</v>
      </c>
      <c r="Q1379" s="69" t="str">
        <f>VLOOKUP($A1379,공산품!$A393:$L1180,10,FALSE)</f>
        <v>-</v>
      </c>
      <c r="R1379" s="251" t="e">
        <f t="shared" si="272"/>
        <v>#VALUE!</v>
      </c>
      <c r="S1379" s="251" t="e">
        <f t="shared" si="273"/>
        <v>#VALUE!</v>
      </c>
      <c r="T1379" s="68" t="str">
        <f>VLOOKUP($A1379,[1]전년동월vs전월vs당월!$A$994:$AA$1768,22,FALSE)</f>
        <v>-</v>
      </c>
      <c r="U1379" s="68">
        <v>12900</v>
      </c>
      <c r="V1379" s="69">
        <f>VLOOKUP($A1379,공산품!$A393:$L1180,11,FALSE)</f>
        <v>12900</v>
      </c>
      <c r="W1379" s="251" t="e">
        <f t="shared" si="274"/>
        <v>#VALUE!</v>
      </c>
      <c r="X1379" s="251">
        <f t="shared" si="275"/>
        <v>0</v>
      </c>
      <c r="Y1379" s="68">
        <f>VLOOKUP($A1379,[1]전년동월vs전월vs당월!$A$994:$AA$1768,27,FALSE)</f>
        <v>10800</v>
      </c>
      <c r="Z1379" s="68">
        <v>12900</v>
      </c>
      <c r="AA1379" s="69">
        <f>VLOOKUP($A1379,공산품!$A393:$L1180,12,FALSE)</f>
        <v>12900</v>
      </c>
      <c r="AB1379" s="251">
        <f t="shared" si="276"/>
        <v>19.444444444444443</v>
      </c>
      <c r="AC1379" s="251">
        <f t="shared" si="277"/>
        <v>0</v>
      </c>
      <c r="AD1379" s="83"/>
    </row>
    <row r="1380" spans="1:30" s="64" customFormat="1" ht="14.1" customHeight="1">
      <c r="A1380" s="64">
        <v>388</v>
      </c>
      <c r="B1380" s="16" t="str">
        <f t="shared" si="269"/>
        <v>올리브유900ml압착제일제당</v>
      </c>
      <c r="C1380" s="85"/>
      <c r="D1380" s="93" t="s">
        <v>279</v>
      </c>
      <c r="E1380" s="93" t="s">
        <v>287</v>
      </c>
      <c r="F1380" s="93"/>
      <c r="G1380" s="87" t="s">
        <v>289</v>
      </c>
      <c r="H1380" s="95" t="s">
        <v>1121</v>
      </c>
      <c r="I1380" s="87" t="s">
        <v>653</v>
      </c>
      <c r="J1380" s="68">
        <f>VLOOKUP($A1380,[1]전년동월vs전월vs당월!$A$994:$AA$1768,12,FALSE)</f>
        <v>8800</v>
      </c>
      <c r="K1380" s="68">
        <v>8400</v>
      </c>
      <c r="L1380" s="69">
        <f>VLOOKUP($A1380,공산품!$A394:$L1181,9,FALSE)</f>
        <v>8250</v>
      </c>
      <c r="M1380" s="251">
        <f t="shared" si="270"/>
        <v>-6.25</v>
      </c>
      <c r="N1380" s="251">
        <f t="shared" si="271"/>
        <v>-1.7857142857142858</v>
      </c>
      <c r="O1380" s="68">
        <f>VLOOKUP($A1380,[1]전년동월vs전월vs당월!$A$994:$AA$1768,17,FALSE)</f>
        <v>11000</v>
      </c>
      <c r="P1380" s="68">
        <v>11000</v>
      </c>
      <c r="Q1380" s="69">
        <f>VLOOKUP($A1380,공산품!$A394:$L1181,10,FALSE)</f>
        <v>11000</v>
      </c>
      <c r="R1380" s="251">
        <f t="shared" si="272"/>
        <v>0</v>
      </c>
      <c r="S1380" s="251">
        <f t="shared" si="273"/>
        <v>0</v>
      </c>
      <c r="T1380" s="68">
        <f>VLOOKUP($A1380,[1]전년동월vs전월vs당월!$A$994:$AA$1768,22,FALSE)</f>
        <v>12900</v>
      </c>
      <c r="U1380" s="68">
        <v>12900</v>
      </c>
      <c r="V1380" s="69">
        <f>VLOOKUP($A1380,공산품!$A394:$L1181,11,FALSE)</f>
        <v>12900</v>
      </c>
      <c r="W1380" s="251">
        <f t="shared" si="274"/>
        <v>0</v>
      </c>
      <c r="X1380" s="251">
        <f t="shared" si="275"/>
        <v>0</v>
      </c>
      <c r="Y1380" s="68">
        <f>VLOOKUP($A1380,[1]전년동월vs전월vs당월!$A$994:$AA$1768,27,FALSE)</f>
        <v>12900</v>
      </c>
      <c r="Z1380" s="68">
        <v>12900</v>
      </c>
      <c r="AA1380" s="69">
        <f>VLOOKUP($A1380,공산품!$A394:$L1181,12,FALSE)</f>
        <v>12900</v>
      </c>
      <c r="AB1380" s="251">
        <f t="shared" si="276"/>
        <v>0</v>
      </c>
      <c r="AC1380" s="251">
        <f t="shared" si="277"/>
        <v>0</v>
      </c>
      <c r="AD1380" s="83"/>
    </row>
    <row r="1381" spans="1:30" s="64" customFormat="1" ht="14.1" customHeight="1">
      <c r="A1381" s="64">
        <v>389</v>
      </c>
      <c r="B1381" s="16" t="str">
        <f t="shared" si="269"/>
        <v>참기름1.8L오뚜기</v>
      </c>
      <c r="C1381" s="85">
        <v>91</v>
      </c>
      <c r="D1381" s="93" t="s">
        <v>279</v>
      </c>
      <c r="E1381" s="93" t="s">
        <v>291</v>
      </c>
      <c r="F1381" s="93"/>
      <c r="G1381" s="87" t="s">
        <v>295</v>
      </c>
      <c r="H1381" s="95"/>
      <c r="I1381" s="87" t="s">
        <v>636</v>
      </c>
      <c r="J1381" s="68">
        <f>VLOOKUP($A1381,[1]전년동월vs전월vs당월!$A$994:$AA$1768,12,FALSE)</f>
        <v>24500</v>
      </c>
      <c r="K1381" s="68">
        <v>24500</v>
      </c>
      <c r="L1381" s="69">
        <f>VLOOKUP($A1381,공산품!$A395:$L1182,9,FALSE)</f>
        <v>28600</v>
      </c>
      <c r="M1381" s="251">
        <f t="shared" si="270"/>
        <v>16.73469387755102</v>
      </c>
      <c r="N1381" s="251">
        <f t="shared" si="271"/>
        <v>16.73469387755102</v>
      </c>
      <c r="O1381" s="68">
        <f>VLOOKUP($A1381,[1]전년동월vs전월vs당월!$A$994:$AA$1768,17,FALSE)</f>
        <v>27500</v>
      </c>
      <c r="P1381" s="68">
        <v>25000</v>
      </c>
      <c r="Q1381" s="69">
        <f>VLOOKUP($A1381,공산품!$A395:$L1182,10,FALSE)</f>
        <v>25000</v>
      </c>
      <c r="R1381" s="251">
        <f t="shared" si="272"/>
        <v>-9.0909090909090917</v>
      </c>
      <c r="S1381" s="251">
        <f t="shared" si="273"/>
        <v>0</v>
      </c>
      <c r="T1381" s="68">
        <f>VLOOKUP($A1381,[1]전년동월vs전월vs당월!$A$994:$AA$1768,22,FALSE)</f>
        <v>0</v>
      </c>
      <c r="U1381" s="68" t="s">
        <v>628</v>
      </c>
      <c r="V1381" s="69" t="str">
        <f>VLOOKUP($A1381,공산품!$A395:$L1182,11,FALSE)</f>
        <v>-</v>
      </c>
      <c r="W1381" s="251" t="e">
        <f t="shared" si="274"/>
        <v>#VALUE!</v>
      </c>
      <c r="X1381" s="251" t="e">
        <f t="shared" si="275"/>
        <v>#VALUE!</v>
      </c>
      <c r="Y1381" s="68">
        <f>VLOOKUP($A1381,[1]전년동월vs전월vs당월!$A$994:$AA$1768,27,FALSE)</f>
        <v>22750</v>
      </c>
      <c r="Z1381" s="68">
        <v>22750</v>
      </c>
      <c r="AA1381" s="69">
        <f>VLOOKUP($A1381,공산품!$A395:$L1182,12,FALSE)</f>
        <v>22750</v>
      </c>
      <c r="AB1381" s="251">
        <f t="shared" si="276"/>
        <v>0</v>
      </c>
      <c r="AC1381" s="251">
        <f t="shared" si="277"/>
        <v>0</v>
      </c>
      <c r="AD1381" s="83"/>
    </row>
    <row r="1382" spans="1:30" s="64" customFormat="1" ht="14.1" customHeight="1">
      <c r="A1382" s="64">
        <v>390</v>
      </c>
      <c r="B1382" s="16" t="str">
        <f t="shared" si="269"/>
        <v>참기름국산/함양농협300ml함양농협</v>
      </c>
      <c r="C1382" s="85"/>
      <c r="D1382" s="93" t="s">
        <v>279</v>
      </c>
      <c r="E1382" s="93" t="s">
        <v>291</v>
      </c>
      <c r="F1382" s="93" t="s">
        <v>670</v>
      </c>
      <c r="G1382" s="88" t="s">
        <v>281</v>
      </c>
      <c r="H1382" s="96"/>
      <c r="I1382" s="87" t="s">
        <v>671</v>
      </c>
      <c r="J1382" s="68" t="str">
        <f>VLOOKUP($A1382,[1]전년동월vs전월vs당월!$A$994:$AA$1768,12,FALSE)</f>
        <v>-</v>
      </c>
      <c r="K1382" s="68" t="s">
        <v>628</v>
      </c>
      <c r="L1382" s="69" t="str">
        <f>VLOOKUP($A1382,공산품!$A396:$L1183,9,FALSE)</f>
        <v>-</v>
      </c>
      <c r="M1382" s="251" t="e">
        <f t="shared" si="270"/>
        <v>#VALUE!</v>
      </c>
      <c r="N1382" s="251" t="e">
        <f t="shared" si="271"/>
        <v>#VALUE!</v>
      </c>
      <c r="O1382" s="68" t="str">
        <f>VLOOKUP($A1382,[1]전년동월vs전월vs당월!$A$994:$AA$1768,17,FALSE)</f>
        <v>-</v>
      </c>
      <c r="P1382" s="68" t="s">
        <v>628</v>
      </c>
      <c r="Q1382" s="69" t="str">
        <f>VLOOKUP($A1382,공산품!$A396:$L1183,10,FALSE)</f>
        <v>-</v>
      </c>
      <c r="R1382" s="251" t="e">
        <f t="shared" si="272"/>
        <v>#VALUE!</v>
      </c>
      <c r="S1382" s="251" t="e">
        <f t="shared" si="273"/>
        <v>#VALUE!</v>
      </c>
      <c r="T1382" s="68" t="str">
        <f>VLOOKUP($A1382,[1]전년동월vs전월vs당월!$A$994:$AA$1768,22,FALSE)</f>
        <v>-</v>
      </c>
      <c r="U1382" s="68" t="s">
        <v>628</v>
      </c>
      <c r="V1382" s="69" t="str">
        <f>VLOOKUP($A1382,공산품!$A396:$L1183,11,FALSE)</f>
        <v>-</v>
      </c>
      <c r="W1382" s="251" t="e">
        <f t="shared" si="274"/>
        <v>#VALUE!</v>
      </c>
      <c r="X1382" s="251" t="e">
        <f t="shared" si="275"/>
        <v>#VALUE!</v>
      </c>
      <c r="Y1382" s="68">
        <f>VLOOKUP($A1382,[1]전년동월vs전월vs당월!$A$994:$AA$1768,27,FALSE)</f>
        <v>27700</v>
      </c>
      <c r="Z1382" s="68">
        <v>27700</v>
      </c>
      <c r="AA1382" s="69">
        <f>VLOOKUP($A1382,공산품!$A396:$L1183,12,FALSE)</f>
        <v>27700</v>
      </c>
      <c r="AB1382" s="251">
        <f t="shared" si="276"/>
        <v>0</v>
      </c>
      <c r="AC1382" s="251">
        <f t="shared" si="277"/>
        <v>0</v>
      </c>
      <c r="AD1382" s="83"/>
    </row>
    <row r="1383" spans="1:30" s="64" customFormat="1" ht="14.1" customHeight="1">
      <c r="A1383" s="64">
        <v>391</v>
      </c>
      <c r="B1383" s="16" t="str">
        <f t="shared" si="269"/>
        <v>참기름중국참깨100/오뚜기제유320ml오뚜기</v>
      </c>
      <c r="C1383" s="85"/>
      <c r="D1383" s="93" t="s">
        <v>279</v>
      </c>
      <c r="E1383" s="93" t="s">
        <v>291</v>
      </c>
      <c r="F1383" s="93" t="s">
        <v>1122</v>
      </c>
      <c r="G1383" s="87" t="s">
        <v>1123</v>
      </c>
      <c r="H1383" s="95"/>
      <c r="I1383" s="87" t="s">
        <v>636</v>
      </c>
      <c r="J1383" s="68">
        <f>VLOOKUP($A1383,[1]전년동월vs전월vs당월!$A$994:$AA$1768,12,FALSE)</f>
        <v>4680</v>
      </c>
      <c r="K1383" s="68">
        <v>4700</v>
      </c>
      <c r="L1383" s="69">
        <f>VLOOKUP($A1383,공산품!$A397:$L1184,9,FALSE)</f>
        <v>4700</v>
      </c>
      <c r="M1383" s="251">
        <f t="shared" si="270"/>
        <v>0.42735042735042733</v>
      </c>
      <c r="N1383" s="251">
        <f t="shared" si="271"/>
        <v>0</v>
      </c>
      <c r="O1383" s="68">
        <f>VLOOKUP($A1383,[1]전년동월vs전월vs당월!$A$994:$AA$1768,17,FALSE)</f>
        <v>5950</v>
      </c>
      <c r="P1383" s="68">
        <v>5950</v>
      </c>
      <c r="Q1383" s="69">
        <f>VLOOKUP($A1383,공산품!$A397:$L1184,10,FALSE)</f>
        <v>5950</v>
      </c>
      <c r="R1383" s="251">
        <f t="shared" si="272"/>
        <v>0</v>
      </c>
      <c r="S1383" s="251">
        <f t="shared" si="273"/>
        <v>0</v>
      </c>
      <c r="T1383" s="68">
        <f>VLOOKUP($A1383,[1]전년동월vs전월vs당월!$A$994:$AA$1768,22,FALSE)</f>
        <v>6680</v>
      </c>
      <c r="U1383" s="68">
        <v>6600</v>
      </c>
      <c r="V1383" s="69">
        <f>VLOOKUP($A1383,공산품!$A397:$L1184,11,FALSE)</f>
        <v>6600</v>
      </c>
      <c r="W1383" s="251">
        <f t="shared" si="274"/>
        <v>-1.1976047904191616</v>
      </c>
      <c r="X1383" s="251">
        <f t="shared" si="275"/>
        <v>0</v>
      </c>
      <c r="Y1383" s="68">
        <f>VLOOKUP($A1383,[1]전년동월vs전월vs당월!$A$994:$AA$1768,27,FALSE)</f>
        <v>6600</v>
      </c>
      <c r="Z1383" s="68">
        <v>6600</v>
      </c>
      <c r="AA1383" s="69">
        <f>VLOOKUP($A1383,공산품!$A397:$L1184,12,FALSE)</f>
        <v>6680</v>
      </c>
      <c r="AB1383" s="251">
        <f t="shared" si="276"/>
        <v>1.2121212121212122</v>
      </c>
      <c r="AC1383" s="251">
        <f t="shared" si="277"/>
        <v>1.2121212121212122</v>
      </c>
      <c r="AD1383" s="83"/>
    </row>
    <row r="1384" spans="1:30" s="64" customFormat="1" ht="14.1" customHeight="1">
      <c r="A1384" s="64">
        <v>392</v>
      </c>
      <c r="B1384" s="16" t="str">
        <f t="shared" si="269"/>
        <v>참기름수입참깨100/CJ320ml제일제당</v>
      </c>
      <c r="C1384" s="85"/>
      <c r="D1384" s="93" t="s">
        <v>279</v>
      </c>
      <c r="E1384" s="93" t="s">
        <v>291</v>
      </c>
      <c r="F1384" s="93" t="s">
        <v>1124</v>
      </c>
      <c r="G1384" s="87" t="s">
        <v>1123</v>
      </c>
      <c r="H1384" s="96"/>
      <c r="I1384" s="87" t="s">
        <v>653</v>
      </c>
      <c r="J1384" s="68">
        <f>VLOOKUP($A1384,[1]전년동월vs전월vs당월!$A$994:$AA$1768,12,FALSE)</f>
        <v>5000</v>
      </c>
      <c r="K1384" s="68">
        <v>4700</v>
      </c>
      <c r="L1384" s="69">
        <f>VLOOKUP($A1384,공산품!$A398:$L1185,9,FALSE)</f>
        <v>4350</v>
      </c>
      <c r="M1384" s="251">
        <f t="shared" si="270"/>
        <v>-13</v>
      </c>
      <c r="N1384" s="251">
        <f t="shared" si="271"/>
        <v>-7.4468085106382977</v>
      </c>
      <c r="O1384" s="68">
        <f>VLOOKUP($A1384,[1]전년동월vs전월vs당월!$A$994:$AA$1768,17,FALSE)</f>
        <v>5200</v>
      </c>
      <c r="P1384" s="68">
        <v>5200</v>
      </c>
      <c r="Q1384" s="69">
        <f>VLOOKUP($A1384,공산품!$A398:$L1185,10,FALSE)</f>
        <v>5200</v>
      </c>
      <c r="R1384" s="251">
        <f t="shared" si="272"/>
        <v>0</v>
      </c>
      <c r="S1384" s="251">
        <f t="shared" si="273"/>
        <v>0</v>
      </c>
      <c r="T1384" s="68">
        <f>VLOOKUP($A1384,[1]전년동월vs전월vs당월!$A$994:$AA$1768,22,FALSE)</f>
        <v>6680</v>
      </c>
      <c r="U1384" s="68">
        <v>6560</v>
      </c>
      <c r="V1384" s="69">
        <f>VLOOKUP($A1384,공산품!$A398:$L1185,11,FALSE)</f>
        <v>6340</v>
      </c>
      <c r="W1384" s="251">
        <f t="shared" si="274"/>
        <v>-5.0898203592814371</v>
      </c>
      <c r="X1384" s="251">
        <f t="shared" si="275"/>
        <v>-3.3536585365853657</v>
      </c>
      <c r="Y1384" s="68">
        <f>VLOOKUP($A1384,[1]전년동월vs전월vs당월!$A$994:$AA$1768,27,FALSE)</f>
        <v>6600</v>
      </c>
      <c r="Z1384" s="68">
        <v>6600</v>
      </c>
      <c r="AA1384" s="69">
        <f>VLOOKUP($A1384,공산품!$A398:$L1185,12,FALSE)</f>
        <v>6600</v>
      </c>
      <c r="AB1384" s="251">
        <f t="shared" si="276"/>
        <v>0</v>
      </c>
      <c r="AC1384" s="251">
        <f t="shared" si="277"/>
        <v>0</v>
      </c>
      <c r="AD1384" s="83"/>
    </row>
    <row r="1385" spans="1:30" s="64" customFormat="1" ht="14.1" customHeight="1">
      <c r="A1385" s="64">
        <v>393</v>
      </c>
      <c r="B1385" s="16" t="str">
        <f t="shared" si="269"/>
        <v>참기름국산100/기린농협330ml기린농협</v>
      </c>
      <c r="C1385" s="85"/>
      <c r="D1385" s="93" t="s">
        <v>279</v>
      </c>
      <c r="E1385" s="93" t="s">
        <v>291</v>
      </c>
      <c r="F1385" s="93" t="s">
        <v>669</v>
      </c>
      <c r="G1385" s="88" t="s">
        <v>1103</v>
      </c>
      <c r="H1385" s="96"/>
      <c r="I1385" s="87" t="s">
        <v>668</v>
      </c>
      <c r="J1385" s="68" t="str">
        <f>VLOOKUP($A1385,[1]전년동월vs전월vs당월!$A$994:$AA$1768,12,FALSE)</f>
        <v>-</v>
      </c>
      <c r="K1385" s="68" t="s">
        <v>628</v>
      </c>
      <c r="L1385" s="69" t="str">
        <f>VLOOKUP($A1385,공산품!$A399:$L1186,9,FALSE)</f>
        <v>-</v>
      </c>
      <c r="M1385" s="251" t="e">
        <f t="shared" si="270"/>
        <v>#VALUE!</v>
      </c>
      <c r="N1385" s="251" t="e">
        <f t="shared" si="271"/>
        <v>#VALUE!</v>
      </c>
      <c r="O1385" s="68" t="str">
        <f>VLOOKUP($A1385,[1]전년동월vs전월vs당월!$A$994:$AA$1768,17,FALSE)</f>
        <v>-</v>
      </c>
      <c r="P1385" s="68" t="s">
        <v>628</v>
      </c>
      <c r="Q1385" s="69" t="str">
        <f>VLOOKUP($A1385,공산품!$A399:$L1186,10,FALSE)</f>
        <v>-</v>
      </c>
      <c r="R1385" s="251" t="e">
        <f t="shared" si="272"/>
        <v>#VALUE!</v>
      </c>
      <c r="S1385" s="251" t="e">
        <f t="shared" si="273"/>
        <v>#VALUE!</v>
      </c>
      <c r="T1385" s="68" t="str">
        <f>VLOOKUP($A1385,[1]전년동월vs전월vs당월!$A$994:$AA$1768,22,FALSE)</f>
        <v>-</v>
      </c>
      <c r="U1385" s="68" t="s">
        <v>628</v>
      </c>
      <c r="V1385" s="69" t="str">
        <f>VLOOKUP($A1385,공산품!$A399:$L1186,11,FALSE)</f>
        <v>-</v>
      </c>
      <c r="W1385" s="251" t="e">
        <f t="shared" si="274"/>
        <v>#VALUE!</v>
      </c>
      <c r="X1385" s="251" t="e">
        <f t="shared" si="275"/>
        <v>#VALUE!</v>
      </c>
      <c r="Y1385" s="68">
        <f>VLOOKUP($A1385,[1]전년동월vs전월vs당월!$A$994:$AA$1768,27,FALSE)</f>
        <v>27600</v>
      </c>
      <c r="Z1385" s="68">
        <v>30000</v>
      </c>
      <c r="AA1385" s="69">
        <f>VLOOKUP($A1385,공산품!$A399:$L1186,12,FALSE)</f>
        <v>30000</v>
      </c>
      <c r="AB1385" s="251">
        <f t="shared" si="276"/>
        <v>8.695652173913043</v>
      </c>
      <c r="AC1385" s="251">
        <f t="shared" si="277"/>
        <v>0</v>
      </c>
      <c r="AD1385" s="83"/>
    </row>
    <row r="1386" spans="1:30" s="64" customFormat="1" ht="14.1" customHeight="1">
      <c r="A1386" s="64">
        <v>394</v>
      </c>
      <c r="B1386" s="16" t="str">
        <f t="shared" si="269"/>
        <v>참기름중국참깨100/오뚜기제유500ml오뚜기</v>
      </c>
      <c r="C1386" s="85"/>
      <c r="D1386" s="93" t="s">
        <v>279</v>
      </c>
      <c r="E1386" s="93" t="s">
        <v>291</v>
      </c>
      <c r="F1386" s="93" t="s">
        <v>1122</v>
      </c>
      <c r="G1386" s="87" t="s">
        <v>288</v>
      </c>
      <c r="H1386" s="95"/>
      <c r="I1386" s="87" t="s">
        <v>636</v>
      </c>
      <c r="J1386" s="68">
        <f>VLOOKUP($A1386,[1]전년동월vs전월vs당월!$A$994:$AA$1768,12,FALSE)</f>
        <v>7900</v>
      </c>
      <c r="K1386" s="68">
        <v>7750</v>
      </c>
      <c r="L1386" s="69">
        <f>VLOOKUP($A1386,공산품!$A400:$L1187,9,FALSE)</f>
        <v>7750</v>
      </c>
      <c r="M1386" s="251">
        <f t="shared" si="270"/>
        <v>-1.8987341772151898</v>
      </c>
      <c r="N1386" s="251">
        <f t="shared" si="271"/>
        <v>0</v>
      </c>
      <c r="O1386" s="68">
        <f>VLOOKUP($A1386,[1]전년동월vs전월vs당월!$A$994:$AA$1768,17,FALSE)</f>
        <v>8800</v>
      </c>
      <c r="P1386" s="68">
        <v>8800</v>
      </c>
      <c r="Q1386" s="69">
        <f>VLOOKUP($A1386,공산품!$A400:$L1187,10,FALSE)</f>
        <v>8800</v>
      </c>
      <c r="R1386" s="251">
        <f t="shared" si="272"/>
        <v>0</v>
      </c>
      <c r="S1386" s="251">
        <f t="shared" si="273"/>
        <v>0</v>
      </c>
      <c r="T1386" s="68">
        <f>VLOOKUP($A1386,[1]전년동월vs전월vs당월!$A$994:$AA$1768,22,FALSE)</f>
        <v>10000</v>
      </c>
      <c r="U1386" s="68">
        <v>7000</v>
      </c>
      <c r="V1386" s="69">
        <f>VLOOKUP($A1386,공산품!$A400:$L1187,11,FALSE)</f>
        <v>10000</v>
      </c>
      <c r="W1386" s="251">
        <f t="shared" si="274"/>
        <v>0</v>
      </c>
      <c r="X1386" s="251">
        <f t="shared" si="275"/>
        <v>42.857142857142854</v>
      </c>
      <c r="Y1386" s="68">
        <f>VLOOKUP($A1386,[1]전년동월vs전월vs당월!$A$994:$AA$1768,27,FALSE)</f>
        <v>9900</v>
      </c>
      <c r="Z1386" s="68">
        <v>9900</v>
      </c>
      <c r="AA1386" s="69">
        <f>VLOOKUP($A1386,공산품!$A400:$L1187,12,FALSE)</f>
        <v>9900</v>
      </c>
      <c r="AB1386" s="251">
        <f t="shared" si="276"/>
        <v>0</v>
      </c>
      <c r="AC1386" s="251">
        <f t="shared" si="277"/>
        <v>0</v>
      </c>
      <c r="AD1386" s="83"/>
    </row>
    <row r="1387" spans="1:30" s="64" customFormat="1" ht="14.1" customHeight="1">
      <c r="A1387" s="64">
        <v>395</v>
      </c>
      <c r="B1387" s="16" t="str">
        <f t="shared" si="269"/>
        <v>참기름수입참깨100/CJ500ml제일제당</v>
      </c>
      <c r="C1387" s="86"/>
      <c r="D1387" s="93" t="s">
        <v>279</v>
      </c>
      <c r="E1387" s="93" t="s">
        <v>291</v>
      </c>
      <c r="F1387" s="93" t="s">
        <v>1124</v>
      </c>
      <c r="G1387" s="87" t="s">
        <v>288</v>
      </c>
      <c r="H1387" s="96"/>
      <c r="I1387" s="87" t="s">
        <v>653</v>
      </c>
      <c r="J1387" s="68">
        <f>VLOOKUP($A1387,[1]전년동월vs전월vs당월!$A$994:$AA$1768,12,FALSE)</f>
        <v>7000</v>
      </c>
      <c r="K1387" s="68">
        <v>7000</v>
      </c>
      <c r="L1387" s="69">
        <f>VLOOKUP($A1387,공산품!$A401:$L1188,9,FALSE)</f>
        <v>6450</v>
      </c>
      <c r="M1387" s="251">
        <f t="shared" si="270"/>
        <v>-7.8571428571428568</v>
      </c>
      <c r="N1387" s="251">
        <f t="shared" si="271"/>
        <v>-7.8571428571428568</v>
      </c>
      <c r="O1387" s="68" t="str">
        <f>VLOOKUP($A1387,[1]전년동월vs전월vs당월!$A$994:$AA$1768,17,FALSE)</f>
        <v>-</v>
      </c>
      <c r="P1387" s="68" t="s">
        <v>628</v>
      </c>
      <c r="Q1387" s="69" t="str">
        <f>VLOOKUP($A1387,공산품!$A401:$L1188,10,FALSE)</f>
        <v>-</v>
      </c>
      <c r="R1387" s="251" t="e">
        <f t="shared" si="272"/>
        <v>#VALUE!</v>
      </c>
      <c r="S1387" s="251" t="e">
        <f t="shared" si="273"/>
        <v>#VALUE!</v>
      </c>
      <c r="T1387" s="68">
        <f>VLOOKUP($A1387,[1]전년동월vs전월vs당월!$A$994:$AA$1768,22,FALSE)</f>
        <v>4650</v>
      </c>
      <c r="U1387" s="68">
        <v>9900</v>
      </c>
      <c r="V1387" s="69">
        <f>VLOOKUP($A1387,공산품!$A401:$L1188,11,FALSE)</f>
        <v>9980</v>
      </c>
      <c r="W1387" s="251">
        <f t="shared" si="274"/>
        <v>114.6236559139785</v>
      </c>
      <c r="X1387" s="251">
        <f t="shared" si="275"/>
        <v>0.80808080808080807</v>
      </c>
      <c r="Y1387" s="68">
        <f>VLOOKUP($A1387,[1]전년동월vs전월vs당월!$A$994:$AA$1768,27,FALSE)</f>
        <v>9900</v>
      </c>
      <c r="Z1387" s="68">
        <v>9900</v>
      </c>
      <c r="AA1387" s="69">
        <f>VLOOKUP($A1387,공산품!$A401:$L1188,12,FALSE)</f>
        <v>9900</v>
      </c>
      <c r="AB1387" s="251">
        <f t="shared" si="276"/>
        <v>0</v>
      </c>
      <c r="AC1387" s="251">
        <f t="shared" si="277"/>
        <v>0</v>
      </c>
      <c r="AD1387" s="83"/>
    </row>
    <row r="1388" spans="1:30" s="64" customFormat="1" ht="14.1" customHeight="1">
      <c r="A1388" s="64">
        <v>396</v>
      </c>
      <c r="B1388" s="16" t="str">
        <f t="shared" si="269"/>
        <v>콩기름수입콩100/CJ18L대두유,국내착유제일제당</v>
      </c>
      <c r="C1388" s="85">
        <v>92</v>
      </c>
      <c r="D1388" s="93" t="s">
        <v>279</v>
      </c>
      <c r="E1388" s="93" t="s">
        <v>292</v>
      </c>
      <c r="F1388" s="93" t="s">
        <v>1125</v>
      </c>
      <c r="G1388" s="87" t="s">
        <v>286</v>
      </c>
      <c r="H1388" s="95" t="s">
        <v>1126</v>
      </c>
      <c r="I1388" s="87" t="s">
        <v>653</v>
      </c>
      <c r="J1388" s="68">
        <f>VLOOKUP($A1388,[1]전년동월vs전월vs당월!$A$994:$AA$1768,12,FALSE)</f>
        <v>39900</v>
      </c>
      <c r="K1388" s="68">
        <v>37800</v>
      </c>
      <c r="L1388" s="69">
        <f>VLOOKUP($A1388,공산품!$A402:$L1189,9,FALSE)</f>
        <v>37900</v>
      </c>
      <c r="M1388" s="251">
        <f t="shared" si="270"/>
        <v>-5.0125313283208017</v>
      </c>
      <c r="N1388" s="251">
        <f t="shared" si="271"/>
        <v>0.26455026455026454</v>
      </c>
      <c r="O1388" s="68" t="str">
        <f>VLOOKUP($A1388,[1]전년동월vs전월vs당월!$A$994:$AA$1768,17,FALSE)</f>
        <v>-</v>
      </c>
      <c r="P1388" s="68" t="s">
        <v>628</v>
      </c>
      <c r="Q1388" s="69" t="str">
        <f>VLOOKUP($A1388,공산품!$A402:$L1189,10,FALSE)</f>
        <v>-</v>
      </c>
      <c r="R1388" s="251" t="e">
        <f t="shared" si="272"/>
        <v>#VALUE!</v>
      </c>
      <c r="S1388" s="251" t="e">
        <f t="shared" si="273"/>
        <v>#VALUE!</v>
      </c>
      <c r="T1388" s="68">
        <f>VLOOKUP($A1388,[1]전년동월vs전월vs당월!$A$994:$AA$1768,22,FALSE)</f>
        <v>0</v>
      </c>
      <c r="U1388" s="68">
        <v>40750</v>
      </c>
      <c r="V1388" s="69">
        <f>VLOOKUP($A1388,공산품!$A402:$L1189,11,FALSE)</f>
        <v>40750</v>
      </c>
      <c r="W1388" s="251" t="e">
        <f t="shared" si="274"/>
        <v>#DIV/0!</v>
      </c>
      <c r="X1388" s="251">
        <f t="shared" si="275"/>
        <v>0</v>
      </c>
      <c r="Y1388" s="68">
        <f>VLOOKUP($A1388,[1]전년동월vs전월vs당월!$A$994:$AA$1768,27,FALSE)</f>
        <v>46000</v>
      </c>
      <c r="Z1388" s="68">
        <v>44900</v>
      </c>
      <c r="AA1388" s="69">
        <f>VLOOKUP($A1388,공산품!$A402:$L1189,12,FALSE)</f>
        <v>44900</v>
      </c>
      <c r="AB1388" s="251">
        <f t="shared" si="276"/>
        <v>-2.3913043478260869</v>
      </c>
      <c r="AC1388" s="251">
        <f t="shared" si="277"/>
        <v>0</v>
      </c>
      <c r="AD1388" s="110"/>
    </row>
    <row r="1389" spans="1:30" s="64" customFormat="1" ht="14.1" customHeight="1">
      <c r="A1389" s="64">
        <v>397</v>
      </c>
      <c r="B1389" s="16" t="str">
        <f t="shared" si="269"/>
        <v>콩기름18L해표</v>
      </c>
      <c r="C1389" s="85"/>
      <c r="D1389" s="93" t="s">
        <v>279</v>
      </c>
      <c r="E1389" s="93" t="s">
        <v>292</v>
      </c>
      <c r="F1389" s="93"/>
      <c r="G1389" s="87" t="s">
        <v>286</v>
      </c>
      <c r="H1389" s="95"/>
      <c r="I1389" s="87" t="s">
        <v>843</v>
      </c>
      <c r="J1389" s="68">
        <f>VLOOKUP($A1389,[1]전년동월vs전월vs당월!$A$994:$AA$1768,12,FALSE)</f>
        <v>40800</v>
      </c>
      <c r="K1389" s="68">
        <v>40900</v>
      </c>
      <c r="L1389" s="69">
        <f>VLOOKUP($A1389,공산품!$A403:$L1190,9,FALSE)</f>
        <v>39800</v>
      </c>
      <c r="M1389" s="251">
        <f t="shared" si="270"/>
        <v>-2.4509803921568629</v>
      </c>
      <c r="N1389" s="251">
        <f t="shared" si="271"/>
        <v>-2.6894865525672373</v>
      </c>
      <c r="O1389" s="68" t="str">
        <f>VLOOKUP($A1389,[1]전년동월vs전월vs당월!$A$994:$AA$1768,17,FALSE)</f>
        <v>-</v>
      </c>
      <c r="P1389" s="68" t="s">
        <v>628</v>
      </c>
      <c r="Q1389" s="69" t="str">
        <f>VLOOKUP($A1389,공산품!$A403:$L1190,10,FALSE)</f>
        <v>-</v>
      </c>
      <c r="R1389" s="251" t="e">
        <f t="shared" si="272"/>
        <v>#VALUE!</v>
      </c>
      <c r="S1389" s="251" t="e">
        <f t="shared" si="273"/>
        <v>#VALUE!</v>
      </c>
      <c r="T1389" s="68" t="str">
        <f>VLOOKUP($A1389,[1]전년동월vs전월vs당월!$A$994:$AA$1768,22,FALSE)</f>
        <v>-</v>
      </c>
      <c r="U1389" s="68" t="s">
        <v>628</v>
      </c>
      <c r="V1389" s="69" t="str">
        <f>VLOOKUP($A1389,공산품!$A403:$L1190,11,FALSE)</f>
        <v>-</v>
      </c>
      <c r="W1389" s="251" t="e">
        <f t="shared" si="274"/>
        <v>#VALUE!</v>
      </c>
      <c r="X1389" s="251" t="e">
        <f t="shared" si="275"/>
        <v>#VALUE!</v>
      </c>
      <c r="Y1389" s="68">
        <f>VLOOKUP($A1389,[1]전년동월vs전월vs당월!$A$994:$AA$1768,27,FALSE)</f>
        <v>45750</v>
      </c>
      <c r="Z1389" s="68">
        <v>44950</v>
      </c>
      <c r="AA1389" s="69">
        <f>VLOOKUP($A1389,공산품!$A403:$L1190,12,FALSE)</f>
        <v>45750</v>
      </c>
      <c r="AB1389" s="251">
        <f t="shared" si="276"/>
        <v>0</v>
      </c>
      <c r="AC1389" s="251">
        <f t="shared" si="277"/>
        <v>1.7797552836484982</v>
      </c>
      <c r="AD1389" s="110"/>
    </row>
    <row r="1390" spans="1:30" s="64" customFormat="1" ht="14.1" customHeight="1">
      <c r="A1390" s="64">
        <v>398</v>
      </c>
      <c r="B1390" s="16" t="str">
        <f t="shared" si="269"/>
        <v>콩기름 인도네시아콩100/오뚜기라면18L오뚜기식용유오뚜기</v>
      </c>
      <c r="C1390" s="85"/>
      <c r="D1390" s="93" t="s">
        <v>279</v>
      </c>
      <c r="E1390" s="93" t="s">
        <v>292</v>
      </c>
      <c r="F1390" s="93" t="s">
        <v>1127</v>
      </c>
      <c r="G1390" s="87" t="s">
        <v>286</v>
      </c>
      <c r="H1390" s="95" t="s">
        <v>1128</v>
      </c>
      <c r="I1390" s="87" t="s">
        <v>636</v>
      </c>
      <c r="J1390" s="68">
        <f>VLOOKUP($A1390,[1]전년동월vs전월vs당월!$A$994:$AA$1768,12,FALSE)</f>
        <v>39800</v>
      </c>
      <c r="K1390" s="68">
        <v>37500</v>
      </c>
      <c r="L1390" s="69">
        <f>VLOOKUP($A1390,공산품!$A404:$L1191,9,FALSE)</f>
        <v>34000</v>
      </c>
      <c r="M1390" s="251">
        <f t="shared" si="270"/>
        <v>-14.572864321608041</v>
      </c>
      <c r="N1390" s="251">
        <f t="shared" si="271"/>
        <v>-9.3333333333333339</v>
      </c>
      <c r="O1390" s="68" t="str">
        <f>VLOOKUP($A1390,[1]전년동월vs전월vs당월!$A$994:$AA$1768,17,FALSE)</f>
        <v>-</v>
      </c>
      <c r="P1390" s="68" t="s">
        <v>628</v>
      </c>
      <c r="Q1390" s="69" t="str">
        <f>VLOOKUP($A1390,공산품!$A404:$L1191,10,FALSE)</f>
        <v>-</v>
      </c>
      <c r="R1390" s="251" t="e">
        <f t="shared" si="272"/>
        <v>#VALUE!</v>
      </c>
      <c r="S1390" s="251" t="e">
        <f t="shared" si="273"/>
        <v>#VALUE!</v>
      </c>
      <c r="T1390" s="68">
        <f>VLOOKUP($A1390,[1]전년동월vs전월vs당월!$A$994:$AA$1768,22,FALSE)</f>
        <v>0</v>
      </c>
      <c r="U1390" s="68" t="s">
        <v>628</v>
      </c>
      <c r="V1390" s="69" t="str">
        <f>VLOOKUP($A1390,공산품!$A404:$L1191,11,FALSE)</f>
        <v>-</v>
      </c>
      <c r="W1390" s="251" t="e">
        <f t="shared" si="274"/>
        <v>#VALUE!</v>
      </c>
      <c r="X1390" s="251" t="e">
        <f t="shared" si="275"/>
        <v>#VALUE!</v>
      </c>
      <c r="Y1390" s="68">
        <f>VLOOKUP($A1390,[1]전년동월vs전월vs당월!$A$994:$AA$1768,27,FALSE)</f>
        <v>44250</v>
      </c>
      <c r="Z1390" s="68">
        <v>43050</v>
      </c>
      <c r="AA1390" s="69">
        <f>VLOOKUP($A1390,공산품!$A404:$L1191,12,FALSE)</f>
        <v>37000</v>
      </c>
      <c r="AB1390" s="251">
        <f t="shared" si="276"/>
        <v>-16.384180790960453</v>
      </c>
      <c r="AC1390" s="251">
        <f t="shared" si="277"/>
        <v>-14.053426248548199</v>
      </c>
      <c r="AD1390" s="110"/>
    </row>
    <row r="1391" spans="1:30" s="64" customFormat="1" ht="14.1" customHeight="1">
      <c r="A1391" s="64">
        <v>399</v>
      </c>
      <c r="B1391" s="16" t="str">
        <f t="shared" si="269"/>
        <v>콩기름수입콩95/CJ18L뉴트리션스쿨,국내착유제일제당</v>
      </c>
      <c r="C1391" s="85"/>
      <c r="D1391" s="93" t="s">
        <v>279</v>
      </c>
      <c r="E1391" s="93" t="s">
        <v>292</v>
      </c>
      <c r="F1391" s="93" t="s">
        <v>1129</v>
      </c>
      <c r="G1391" s="87" t="s">
        <v>286</v>
      </c>
      <c r="H1391" s="95" t="s">
        <v>1130</v>
      </c>
      <c r="I1391" s="87" t="s">
        <v>653</v>
      </c>
      <c r="J1391" s="68" t="str">
        <f>VLOOKUP($A1391,[1]전년동월vs전월vs당월!$A$994:$AA$1768,12,FALSE)</f>
        <v>-</v>
      </c>
      <c r="K1391" s="68" t="s">
        <v>628</v>
      </c>
      <c r="L1391" s="69" t="str">
        <f>VLOOKUP($A1391,공산품!$A405:$L1192,9,FALSE)</f>
        <v>-</v>
      </c>
      <c r="M1391" s="251" t="e">
        <f t="shared" si="270"/>
        <v>#VALUE!</v>
      </c>
      <c r="N1391" s="251" t="e">
        <f t="shared" si="271"/>
        <v>#VALUE!</v>
      </c>
      <c r="O1391" s="68" t="str">
        <f>VLOOKUP($A1391,[1]전년동월vs전월vs당월!$A$994:$AA$1768,17,FALSE)</f>
        <v>-</v>
      </c>
      <c r="P1391" s="68" t="s">
        <v>628</v>
      </c>
      <c r="Q1391" s="69" t="str">
        <f>VLOOKUP($A1391,공산품!$A405:$L1192,10,FALSE)</f>
        <v>-</v>
      </c>
      <c r="R1391" s="251" t="e">
        <f t="shared" si="272"/>
        <v>#VALUE!</v>
      </c>
      <c r="S1391" s="251" t="e">
        <f t="shared" si="273"/>
        <v>#VALUE!</v>
      </c>
      <c r="T1391" s="68">
        <f>VLOOKUP($A1391,[1]전년동월vs전월vs당월!$A$994:$AA$1768,22,FALSE)</f>
        <v>0</v>
      </c>
      <c r="U1391" s="68">
        <v>40750</v>
      </c>
      <c r="V1391" s="69">
        <f>VLOOKUP($A1391,공산품!$A405:$L1192,11,FALSE)</f>
        <v>40750</v>
      </c>
      <c r="W1391" s="251" t="e">
        <f t="shared" si="274"/>
        <v>#DIV/0!</v>
      </c>
      <c r="X1391" s="251">
        <f t="shared" si="275"/>
        <v>0</v>
      </c>
      <c r="Y1391" s="68">
        <f>VLOOKUP($A1391,[1]전년동월vs전월vs당월!$A$994:$AA$1768,27,FALSE)</f>
        <v>44900</v>
      </c>
      <c r="Z1391" s="68">
        <v>44900</v>
      </c>
      <c r="AA1391" s="69">
        <f>VLOOKUP($A1391,공산품!$A405:$L1192,12,FALSE)</f>
        <v>44900</v>
      </c>
      <c r="AB1391" s="251">
        <f t="shared" si="276"/>
        <v>0</v>
      </c>
      <c r="AC1391" s="251">
        <f t="shared" si="277"/>
        <v>0</v>
      </c>
      <c r="AD1391" s="111"/>
    </row>
    <row r="1392" spans="1:30" s="64" customFormat="1" ht="14.1" customHeight="1">
      <c r="A1392" s="64">
        <v>400</v>
      </c>
      <c r="B1392" s="16" t="str">
        <f t="shared" si="269"/>
        <v>콩기름3.6L대두유제일제당</v>
      </c>
      <c r="C1392" s="85"/>
      <c r="D1392" s="93" t="s">
        <v>279</v>
      </c>
      <c r="E1392" s="93" t="s">
        <v>292</v>
      </c>
      <c r="F1392" s="93"/>
      <c r="G1392" s="87" t="s">
        <v>1131</v>
      </c>
      <c r="H1392" s="95" t="s">
        <v>1132</v>
      </c>
      <c r="I1392" s="87" t="s">
        <v>653</v>
      </c>
      <c r="J1392" s="68">
        <f>VLOOKUP($A1392,[1]전년동월vs전월vs당월!$A$994:$AA$1768,12,FALSE)</f>
        <v>12300</v>
      </c>
      <c r="K1392" s="68">
        <v>12300</v>
      </c>
      <c r="L1392" s="69">
        <f>VLOOKUP($A1392,공산품!$A406:$L1193,9,FALSE)</f>
        <v>12300</v>
      </c>
      <c r="M1392" s="251">
        <f t="shared" si="270"/>
        <v>0</v>
      </c>
      <c r="N1392" s="251">
        <f t="shared" si="271"/>
        <v>0</v>
      </c>
      <c r="O1392" s="68" t="str">
        <f>VLOOKUP($A1392,[1]전년동월vs전월vs당월!$A$994:$AA$1768,17,FALSE)</f>
        <v>-</v>
      </c>
      <c r="P1392" s="68" t="s">
        <v>628</v>
      </c>
      <c r="Q1392" s="69" t="str">
        <f>VLOOKUP($A1392,공산품!$A406:$L1193,10,FALSE)</f>
        <v>-</v>
      </c>
      <c r="R1392" s="251" t="e">
        <f t="shared" si="272"/>
        <v>#VALUE!</v>
      </c>
      <c r="S1392" s="251" t="e">
        <f t="shared" si="273"/>
        <v>#VALUE!</v>
      </c>
      <c r="T1392" s="68" t="str">
        <f>VLOOKUP($A1392,[1]전년동월vs전월vs당월!$A$994:$AA$1768,22,FALSE)</f>
        <v>-</v>
      </c>
      <c r="U1392" s="68" t="s">
        <v>628</v>
      </c>
      <c r="V1392" s="69" t="str">
        <f>VLOOKUP($A1392,공산품!$A406:$L1193,11,FALSE)</f>
        <v>-</v>
      </c>
      <c r="W1392" s="251" t="e">
        <f t="shared" si="274"/>
        <v>#VALUE!</v>
      </c>
      <c r="X1392" s="251" t="e">
        <f t="shared" si="275"/>
        <v>#VALUE!</v>
      </c>
      <c r="Y1392" s="68">
        <f>VLOOKUP($A1392,[1]전년동월vs전월vs당월!$A$994:$AA$1768,27,FALSE)</f>
        <v>12000</v>
      </c>
      <c r="Z1392" s="68">
        <v>12000</v>
      </c>
      <c r="AA1392" s="69">
        <f>VLOOKUP($A1392,공산품!$A406:$L1193,12,FALSE)</f>
        <v>12000</v>
      </c>
      <c r="AB1392" s="251">
        <f t="shared" si="276"/>
        <v>0</v>
      </c>
      <c r="AC1392" s="251">
        <f t="shared" si="277"/>
        <v>0</v>
      </c>
      <c r="AD1392" s="110"/>
    </row>
    <row r="1393" spans="1:30" s="64" customFormat="1" ht="14.1" customHeight="1">
      <c r="A1393" s="64">
        <v>401</v>
      </c>
      <c r="B1393" s="16" t="str">
        <f t="shared" si="269"/>
        <v>콩기름3.6L대두유오뚜기</v>
      </c>
      <c r="C1393" s="85"/>
      <c r="D1393" s="93" t="s">
        <v>279</v>
      </c>
      <c r="E1393" s="93" t="s">
        <v>292</v>
      </c>
      <c r="F1393" s="93"/>
      <c r="G1393" s="87" t="s">
        <v>1131</v>
      </c>
      <c r="H1393" s="95" t="s">
        <v>1132</v>
      </c>
      <c r="I1393" s="87" t="s">
        <v>636</v>
      </c>
      <c r="J1393" s="68" t="str">
        <f>VLOOKUP($A1393,[1]전년동월vs전월vs당월!$A$994:$AA$1768,12,FALSE)</f>
        <v>-</v>
      </c>
      <c r="K1393" s="68">
        <v>9500</v>
      </c>
      <c r="L1393" s="69">
        <f>VLOOKUP($A1393,공산품!$A407:$L1194,9,FALSE)</f>
        <v>9500</v>
      </c>
      <c r="M1393" s="251" t="e">
        <f t="shared" si="270"/>
        <v>#VALUE!</v>
      </c>
      <c r="N1393" s="251">
        <f t="shared" si="271"/>
        <v>0</v>
      </c>
      <c r="O1393" s="68" t="str">
        <f>VLOOKUP($A1393,[1]전년동월vs전월vs당월!$A$994:$AA$1768,17,FALSE)</f>
        <v>-</v>
      </c>
      <c r="P1393" s="68" t="s">
        <v>628</v>
      </c>
      <c r="Q1393" s="69" t="str">
        <f>VLOOKUP($A1393,공산품!$A407:$L1194,10,FALSE)</f>
        <v>-</v>
      </c>
      <c r="R1393" s="251" t="e">
        <f t="shared" si="272"/>
        <v>#VALUE!</v>
      </c>
      <c r="S1393" s="251" t="e">
        <f t="shared" si="273"/>
        <v>#VALUE!</v>
      </c>
      <c r="T1393" s="68" t="str">
        <f>VLOOKUP($A1393,[1]전년동월vs전월vs당월!$A$994:$AA$1768,22,FALSE)</f>
        <v>-</v>
      </c>
      <c r="U1393" s="68" t="s">
        <v>628</v>
      </c>
      <c r="V1393" s="69" t="str">
        <f>VLOOKUP($A1393,공산품!$A407:$L1194,11,FALSE)</f>
        <v>-</v>
      </c>
      <c r="W1393" s="251" t="e">
        <f t="shared" si="274"/>
        <v>#VALUE!</v>
      </c>
      <c r="X1393" s="251" t="e">
        <f t="shared" si="275"/>
        <v>#VALUE!</v>
      </c>
      <c r="Y1393" s="68">
        <f>VLOOKUP($A1393,[1]전년동월vs전월vs당월!$A$994:$AA$1768,27,FALSE)</f>
        <v>11800</v>
      </c>
      <c r="Z1393" s="68">
        <v>11800</v>
      </c>
      <c r="AA1393" s="69">
        <f>VLOOKUP($A1393,공산품!$A407:$L1194,12,FALSE)</f>
        <v>11800</v>
      </c>
      <c r="AB1393" s="251">
        <f t="shared" si="276"/>
        <v>0</v>
      </c>
      <c r="AC1393" s="251">
        <f t="shared" si="277"/>
        <v>0</v>
      </c>
      <c r="AD1393" s="110"/>
    </row>
    <row r="1394" spans="1:30" s="64" customFormat="1" ht="14.1" customHeight="1">
      <c r="A1394" s="64">
        <v>402</v>
      </c>
      <c r="B1394" s="16" t="str">
        <f t="shared" si="269"/>
        <v>콩기름1.8L대두유오뚜기</v>
      </c>
      <c r="C1394" s="106"/>
      <c r="D1394" s="93" t="s">
        <v>279</v>
      </c>
      <c r="E1394" s="93" t="s">
        <v>292</v>
      </c>
      <c r="F1394" s="93"/>
      <c r="G1394" s="87" t="s">
        <v>295</v>
      </c>
      <c r="H1394" s="95" t="s">
        <v>1132</v>
      </c>
      <c r="I1394" s="87" t="s">
        <v>636</v>
      </c>
      <c r="J1394" s="68">
        <f>VLOOKUP($A1394,[1]전년동월vs전월vs당월!$A$994:$AA$1768,12,FALSE)</f>
        <v>47000</v>
      </c>
      <c r="K1394" s="68">
        <v>4450</v>
      </c>
      <c r="L1394" s="69">
        <f>VLOOKUP($A1394,공산품!$A408:$L1195,9,FALSE)</f>
        <v>4650</v>
      </c>
      <c r="M1394" s="251">
        <f t="shared" si="270"/>
        <v>-90.106382978723403</v>
      </c>
      <c r="N1394" s="251">
        <f t="shared" si="271"/>
        <v>4.4943820224719104</v>
      </c>
      <c r="O1394" s="68">
        <f>VLOOKUP($A1394,[1]전년동월vs전월vs당월!$A$994:$AA$1768,17,FALSE)</f>
        <v>5200</v>
      </c>
      <c r="P1394" s="68">
        <v>5200</v>
      </c>
      <c r="Q1394" s="69">
        <f>VLOOKUP($A1394,공산품!$A408:$L1195,10,FALSE)</f>
        <v>5200</v>
      </c>
      <c r="R1394" s="251">
        <f t="shared" si="272"/>
        <v>0</v>
      </c>
      <c r="S1394" s="251">
        <f t="shared" si="273"/>
        <v>0</v>
      </c>
      <c r="T1394" s="68">
        <f>VLOOKUP($A1394,[1]전년동월vs전월vs당월!$A$994:$AA$1768,22,FALSE)</f>
        <v>6700</v>
      </c>
      <c r="U1394" s="68">
        <v>6700</v>
      </c>
      <c r="V1394" s="69">
        <f>VLOOKUP($A1394,공산품!$A408:$L1195,11,FALSE)</f>
        <v>3980</v>
      </c>
      <c r="W1394" s="251">
        <f t="shared" si="274"/>
        <v>-40.597014925373138</v>
      </c>
      <c r="X1394" s="251">
        <f t="shared" si="275"/>
        <v>-40.597014925373138</v>
      </c>
      <c r="Y1394" s="68">
        <f>VLOOKUP($A1394,[1]전년동월vs전월vs당월!$A$994:$AA$1768,27,FALSE)</f>
        <v>6700</v>
      </c>
      <c r="Z1394" s="68">
        <v>6700</v>
      </c>
      <c r="AA1394" s="69">
        <f>VLOOKUP($A1394,공산품!$A408:$L1195,12,FALSE)</f>
        <v>6700</v>
      </c>
      <c r="AB1394" s="251">
        <f t="shared" si="276"/>
        <v>0</v>
      </c>
      <c r="AC1394" s="251">
        <f t="shared" si="277"/>
        <v>0</v>
      </c>
      <c r="AD1394" s="110"/>
    </row>
    <row r="1395" spans="1:30" s="64" customFormat="1" ht="14.1" customHeight="1">
      <c r="A1395" s="64">
        <v>403</v>
      </c>
      <c r="B1395" s="16" t="str">
        <f t="shared" si="269"/>
        <v>콩기름1.8L대두유제일제당</v>
      </c>
      <c r="C1395" s="85"/>
      <c r="D1395" s="93" t="s">
        <v>279</v>
      </c>
      <c r="E1395" s="93" t="s">
        <v>292</v>
      </c>
      <c r="F1395" s="93"/>
      <c r="G1395" s="87" t="s">
        <v>295</v>
      </c>
      <c r="H1395" s="95" t="s">
        <v>1132</v>
      </c>
      <c r="I1395" s="87" t="s">
        <v>653</v>
      </c>
      <c r="J1395" s="68">
        <f>VLOOKUP($A1395,[1]전년동월vs전월vs당월!$A$994:$AA$1768,12,FALSE)</f>
        <v>79000</v>
      </c>
      <c r="K1395" s="68">
        <v>4500</v>
      </c>
      <c r="L1395" s="69">
        <f>VLOOKUP($A1395,공산품!$A409:$L1196,9,FALSE)</f>
        <v>4150</v>
      </c>
      <c r="M1395" s="251">
        <f t="shared" si="270"/>
        <v>-94.74683544303798</v>
      </c>
      <c r="N1395" s="251">
        <f t="shared" si="271"/>
        <v>-7.7777777777777777</v>
      </c>
      <c r="O1395" s="68">
        <f>VLOOKUP($A1395,[1]전년동월vs전월vs당월!$A$994:$AA$1768,17,FALSE)</f>
        <v>4800</v>
      </c>
      <c r="P1395" s="68">
        <v>4800</v>
      </c>
      <c r="Q1395" s="69">
        <f>VLOOKUP($A1395,공산품!$A409:$L1196,10,FALSE)</f>
        <v>4800</v>
      </c>
      <c r="R1395" s="251">
        <f t="shared" si="272"/>
        <v>0</v>
      </c>
      <c r="S1395" s="251">
        <f t="shared" si="273"/>
        <v>0</v>
      </c>
      <c r="T1395" s="68">
        <f>VLOOKUP($A1395,[1]전년동월vs전월vs당월!$A$994:$AA$1768,22,FALSE)</f>
        <v>7140</v>
      </c>
      <c r="U1395" s="68">
        <v>6950</v>
      </c>
      <c r="V1395" s="69">
        <f>VLOOKUP($A1395,공산품!$A409:$L1196,11,FALSE)</f>
        <v>4850</v>
      </c>
      <c r="W1395" s="251">
        <f t="shared" si="274"/>
        <v>-32.072829131652661</v>
      </c>
      <c r="X1395" s="251">
        <f t="shared" si="275"/>
        <v>-30.215827338129497</v>
      </c>
      <c r="Y1395" s="68">
        <f>VLOOKUP($A1395,[1]전년동월vs전월vs당월!$A$994:$AA$1768,27,FALSE)</f>
        <v>6950</v>
      </c>
      <c r="Z1395" s="68">
        <v>6950</v>
      </c>
      <c r="AA1395" s="69">
        <f>VLOOKUP($A1395,공산품!$A409:$L1196,12,FALSE)</f>
        <v>6950</v>
      </c>
      <c r="AB1395" s="251">
        <f t="shared" si="276"/>
        <v>0</v>
      </c>
      <c r="AC1395" s="251">
        <f t="shared" si="277"/>
        <v>0</v>
      </c>
      <c r="AD1395" s="110"/>
    </row>
    <row r="1396" spans="1:30" s="64" customFormat="1" ht="14.1" customHeight="1">
      <c r="A1396" s="64">
        <v>404</v>
      </c>
      <c r="B1396" s="16" t="str">
        <f t="shared" si="269"/>
        <v>카롤라유18L카롤라유제일제당</v>
      </c>
      <c r="C1396" s="85">
        <v>93</v>
      </c>
      <c r="D1396" s="93" t="s">
        <v>279</v>
      </c>
      <c r="E1396" s="92" t="s">
        <v>1133</v>
      </c>
      <c r="F1396" s="93"/>
      <c r="G1396" s="87" t="s">
        <v>286</v>
      </c>
      <c r="H1396" s="95" t="s">
        <v>1133</v>
      </c>
      <c r="I1396" s="87" t="s">
        <v>653</v>
      </c>
      <c r="J1396" s="68" t="str">
        <f>VLOOKUP($A1396,[1]전년동월vs전월vs당월!$A$994:$AA$1768,12,FALSE)</f>
        <v>-</v>
      </c>
      <c r="K1396" s="68" t="s">
        <v>628</v>
      </c>
      <c r="L1396" s="69" t="str">
        <f>VLOOKUP($A1396,공산품!$A410:$L1197,9,FALSE)</f>
        <v>-</v>
      </c>
      <c r="M1396" s="251" t="e">
        <f t="shared" si="270"/>
        <v>#VALUE!</v>
      </c>
      <c r="N1396" s="251" t="e">
        <f t="shared" si="271"/>
        <v>#VALUE!</v>
      </c>
      <c r="O1396" s="68">
        <f>VLOOKUP($A1396,[1]전년동월vs전월vs당월!$A$994:$AA$1768,17,FALSE)</f>
        <v>54000</v>
      </c>
      <c r="P1396" s="68">
        <v>54000</v>
      </c>
      <c r="Q1396" s="69">
        <f>VLOOKUP($A1396,공산품!$A410:$L1197,10,FALSE)</f>
        <v>54000</v>
      </c>
      <c r="R1396" s="251">
        <f t="shared" si="272"/>
        <v>0</v>
      </c>
      <c r="S1396" s="251">
        <f t="shared" si="273"/>
        <v>0</v>
      </c>
      <c r="T1396" s="68" t="str">
        <f>VLOOKUP($A1396,[1]전년동월vs전월vs당월!$A$994:$AA$1768,22,FALSE)</f>
        <v>-</v>
      </c>
      <c r="U1396" s="68" t="s">
        <v>628</v>
      </c>
      <c r="V1396" s="69" t="str">
        <f>VLOOKUP($A1396,공산품!$A410:$L1197,11,FALSE)</f>
        <v>-</v>
      </c>
      <c r="W1396" s="251" t="e">
        <f t="shared" si="274"/>
        <v>#VALUE!</v>
      </c>
      <c r="X1396" s="251" t="e">
        <f t="shared" si="275"/>
        <v>#VALUE!</v>
      </c>
      <c r="Y1396" s="68">
        <f>VLOOKUP($A1396,[1]전년동월vs전월vs당월!$A$994:$AA$1768,27,FALSE)</f>
        <v>47050</v>
      </c>
      <c r="Z1396" s="68">
        <v>47050</v>
      </c>
      <c r="AA1396" s="69">
        <f>VLOOKUP($A1396,공산품!$A410:$L1197,12,FALSE)</f>
        <v>47050</v>
      </c>
      <c r="AB1396" s="251">
        <f t="shared" si="276"/>
        <v>0</v>
      </c>
      <c r="AC1396" s="251">
        <f t="shared" si="277"/>
        <v>0</v>
      </c>
      <c r="AD1396" s="110"/>
    </row>
    <row r="1397" spans="1:30" s="64" customFormat="1" ht="14.1" customHeight="1">
      <c r="A1397" s="64">
        <v>405</v>
      </c>
      <c r="B1397" s="16" t="str">
        <f t="shared" si="269"/>
        <v>카롤라유18L카롤라유해표</v>
      </c>
      <c r="C1397" s="85"/>
      <c r="D1397" s="93" t="s">
        <v>279</v>
      </c>
      <c r="E1397" s="92" t="s">
        <v>1133</v>
      </c>
      <c r="F1397" s="93"/>
      <c r="G1397" s="87" t="s">
        <v>286</v>
      </c>
      <c r="H1397" s="95" t="s">
        <v>1133</v>
      </c>
      <c r="I1397" s="87" t="s">
        <v>843</v>
      </c>
      <c r="J1397" s="68" t="str">
        <f>VLOOKUP($A1397,[1]전년동월vs전월vs당월!$A$994:$AA$1768,12,FALSE)</f>
        <v>-</v>
      </c>
      <c r="K1397" s="68" t="s">
        <v>628</v>
      </c>
      <c r="L1397" s="69" t="str">
        <f>VLOOKUP($A1397,공산품!$A411:$L1198,9,FALSE)</f>
        <v>-</v>
      </c>
      <c r="M1397" s="251" t="e">
        <f t="shared" si="270"/>
        <v>#VALUE!</v>
      </c>
      <c r="N1397" s="251" t="e">
        <f t="shared" si="271"/>
        <v>#VALUE!</v>
      </c>
      <c r="O1397" s="68">
        <f>VLOOKUP($A1397,[1]전년동월vs전월vs당월!$A$994:$AA$1768,17,FALSE)</f>
        <v>57000</v>
      </c>
      <c r="P1397" s="68">
        <v>57000</v>
      </c>
      <c r="Q1397" s="69">
        <f>VLOOKUP($A1397,공산품!$A411:$L1198,10,FALSE)</f>
        <v>57000</v>
      </c>
      <c r="R1397" s="251">
        <f t="shared" si="272"/>
        <v>0</v>
      </c>
      <c r="S1397" s="251">
        <f t="shared" si="273"/>
        <v>0</v>
      </c>
      <c r="T1397" s="68" t="str">
        <f>VLOOKUP($A1397,[1]전년동월vs전월vs당월!$A$994:$AA$1768,22,FALSE)</f>
        <v>-</v>
      </c>
      <c r="U1397" s="68" t="s">
        <v>628</v>
      </c>
      <c r="V1397" s="69" t="str">
        <f>VLOOKUP($A1397,공산품!$A411:$L1198,11,FALSE)</f>
        <v>-</v>
      </c>
      <c r="W1397" s="251" t="e">
        <f t="shared" si="274"/>
        <v>#VALUE!</v>
      </c>
      <c r="X1397" s="251" t="e">
        <f t="shared" si="275"/>
        <v>#VALUE!</v>
      </c>
      <c r="Y1397" s="68">
        <f>VLOOKUP($A1397,[1]전년동월vs전월vs당월!$A$994:$AA$1768,27,FALSE)</f>
        <v>51200</v>
      </c>
      <c r="Z1397" s="68">
        <v>47450</v>
      </c>
      <c r="AA1397" s="69">
        <f>VLOOKUP($A1397,공산품!$A411:$L1198,12,FALSE)</f>
        <v>47450</v>
      </c>
      <c r="AB1397" s="251">
        <f t="shared" si="276"/>
        <v>-7.32421875</v>
      </c>
      <c r="AC1397" s="251">
        <f t="shared" si="277"/>
        <v>0</v>
      </c>
      <c r="AD1397" s="110"/>
    </row>
    <row r="1398" spans="1:30" s="64" customFormat="1" ht="14.1" customHeight="1">
      <c r="A1398" s="64">
        <v>406</v>
      </c>
      <c r="B1398" s="16" t="str">
        <f t="shared" si="269"/>
        <v>카롤라유17.3L카롤라유풀무원</v>
      </c>
      <c r="C1398" s="85"/>
      <c r="D1398" s="93" t="s">
        <v>279</v>
      </c>
      <c r="E1398" s="92" t="s">
        <v>1133</v>
      </c>
      <c r="F1398" s="93"/>
      <c r="G1398" s="87" t="s">
        <v>1134</v>
      </c>
      <c r="H1398" s="95" t="s">
        <v>1133</v>
      </c>
      <c r="I1398" s="87" t="s">
        <v>395</v>
      </c>
      <c r="J1398" s="68" t="str">
        <f>VLOOKUP($A1398,[1]전년동월vs전월vs당월!$A$994:$AA$1768,12,FALSE)</f>
        <v>-</v>
      </c>
      <c r="K1398" s="68" t="s">
        <v>628</v>
      </c>
      <c r="L1398" s="69" t="str">
        <f>VLOOKUP($A1398,공산품!$A412:$L1199,9,FALSE)</f>
        <v>-</v>
      </c>
      <c r="M1398" s="251" t="e">
        <f t="shared" si="270"/>
        <v>#VALUE!</v>
      </c>
      <c r="N1398" s="251" t="e">
        <f t="shared" si="271"/>
        <v>#VALUE!</v>
      </c>
      <c r="O1398" s="68" t="str">
        <f>VLOOKUP($A1398,[1]전년동월vs전월vs당월!$A$994:$AA$1768,17,FALSE)</f>
        <v>-</v>
      </c>
      <c r="P1398" s="68" t="s">
        <v>628</v>
      </c>
      <c r="Q1398" s="69" t="str">
        <f>VLOOKUP($A1398,공산품!$A412:$L1199,10,FALSE)</f>
        <v>-</v>
      </c>
      <c r="R1398" s="251" t="e">
        <f t="shared" si="272"/>
        <v>#VALUE!</v>
      </c>
      <c r="S1398" s="251" t="e">
        <f t="shared" si="273"/>
        <v>#VALUE!</v>
      </c>
      <c r="T1398" s="68" t="str">
        <f>VLOOKUP($A1398,[1]전년동월vs전월vs당월!$A$994:$AA$1768,22,FALSE)</f>
        <v>-</v>
      </c>
      <c r="U1398" s="68" t="s">
        <v>628</v>
      </c>
      <c r="V1398" s="69" t="str">
        <f>VLOOKUP($A1398,공산품!$A412:$L1199,11,FALSE)</f>
        <v>-</v>
      </c>
      <c r="W1398" s="251" t="e">
        <f t="shared" si="274"/>
        <v>#VALUE!</v>
      </c>
      <c r="X1398" s="251" t="e">
        <f t="shared" si="275"/>
        <v>#VALUE!</v>
      </c>
      <c r="Y1398" s="68" t="str">
        <f>VLOOKUP($A1398,[1]전년동월vs전월vs당월!$A$994:$AA$1768,27,FALSE)</f>
        <v>-</v>
      </c>
      <c r="Z1398" s="68" t="s">
        <v>628</v>
      </c>
      <c r="AA1398" s="69" t="str">
        <f>VLOOKUP($A1398,공산품!$A412:$L1199,12,FALSE)</f>
        <v>-</v>
      </c>
      <c r="AB1398" s="251" t="e">
        <f t="shared" si="276"/>
        <v>#VALUE!</v>
      </c>
      <c r="AC1398" s="251" t="e">
        <f t="shared" si="277"/>
        <v>#VALUE!</v>
      </c>
      <c r="AD1398" s="83"/>
    </row>
    <row r="1399" spans="1:30" s="64" customFormat="1" ht="14.1" customHeight="1">
      <c r="A1399" s="64">
        <v>407</v>
      </c>
      <c r="B1399" s="16" t="str">
        <f t="shared" si="269"/>
        <v>카롤라유1L카롤라유제일제당</v>
      </c>
      <c r="C1399" s="85"/>
      <c r="D1399" s="93" t="s">
        <v>279</v>
      </c>
      <c r="E1399" s="92" t="s">
        <v>1133</v>
      </c>
      <c r="F1399" s="93"/>
      <c r="G1399" s="87" t="s">
        <v>1135</v>
      </c>
      <c r="H1399" s="95" t="s">
        <v>1133</v>
      </c>
      <c r="I1399" s="87" t="s">
        <v>653</v>
      </c>
      <c r="J1399" s="68" t="str">
        <f>VLOOKUP($A1399,[1]전년동월vs전월vs당월!$A$994:$AA$1768,12,FALSE)</f>
        <v>-</v>
      </c>
      <c r="K1399" s="68" t="s">
        <v>628</v>
      </c>
      <c r="L1399" s="69" t="str">
        <f>VLOOKUP($A1399,공산품!$A413:$L1200,9,FALSE)</f>
        <v>-</v>
      </c>
      <c r="M1399" s="251" t="e">
        <f t="shared" si="270"/>
        <v>#VALUE!</v>
      </c>
      <c r="N1399" s="251" t="e">
        <f t="shared" si="271"/>
        <v>#VALUE!</v>
      </c>
      <c r="O1399" s="68" t="str">
        <f>VLOOKUP($A1399,[1]전년동월vs전월vs당월!$A$994:$AA$1768,17,FALSE)</f>
        <v>-</v>
      </c>
      <c r="P1399" s="68" t="s">
        <v>628</v>
      </c>
      <c r="Q1399" s="69" t="str">
        <f>VLOOKUP($A1399,공산품!$A413:$L1200,10,FALSE)</f>
        <v>-</v>
      </c>
      <c r="R1399" s="251" t="e">
        <f t="shared" si="272"/>
        <v>#VALUE!</v>
      </c>
      <c r="S1399" s="251" t="e">
        <f t="shared" si="273"/>
        <v>#VALUE!</v>
      </c>
      <c r="T1399" s="68" t="str">
        <f>VLOOKUP($A1399,[1]전년동월vs전월vs당월!$A$994:$AA$1768,22,FALSE)</f>
        <v>-</v>
      </c>
      <c r="U1399" s="68" t="s">
        <v>628</v>
      </c>
      <c r="V1399" s="69" t="str">
        <f>VLOOKUP($A1399,공산품!$A413:$L1200,11,FALSE)</f>
        <v>-</v>
      </c>
      <c r="W1399" s="251" t="e">
        <f t="shared" si="274"/>
        <v>#VALUE!</v>
      </c>
      <c r="X1399" s="251" t="e">
        <f t="shared" si="275"/>
        <v>#VALUE!</v>
      </c>
      <c r="Y1399" s="68">
        <f>VLOOKUP($A1399,[1]전년동월vs전월vs당월!$A$994:$AA$1768,27,FALSE)</f>
        <v>7000</v>
      </c>
      <c r="Z1399" s="68">
        <v>7000</v>
      </c>
      <c r="AA1399" s="69">
        <f>VLOOKUP($A1399,공산품!$A413:$L1200,12,FALSE)</f>
        <v>7000</v>
      </c>
      <c r="AB1399" s="251">
        <f t="shared" si="276"/>
        <v>0</v>
      </c>
      <c r="AC1399" s="251">
        <f t="shared" si="277"/>
        <v>0</v>
      </c>
      <c r="AD1399" s="83"/>
    </row>
    <row r="1400" spans="1:30" s="64" customFormat="1" ht="14.1" customHeight="1">
      <c r="A1400" s="64">
        <v>408</v>
      </c>
      <c r="B1400" s="16" t="str">
        <f t="shared" si="269"/>
        <v>카롤라유900ml카롤라유제일제당</v>
      </c>
      <c r="C1400" s="85"/>
      <c r="D1400" s="93" t="s">
        <v>279</v>
      </c>
      <c r="E1400" s="92" t="s">
        <v>1133</v>
      </c>
      <c r="F1400" s="93"/>
      <c r="G1400" s="87" t="s">
        <v>289</v>
      </c>
      <c r="H1400" s="95" t="s">
        <v>1133</v>
      </c>
      <c r="I1400" s="87" t="s">
        <v>653</v>
      </c>
      <c r="J1400" s="68">
        <f>VLOOKUP($A1400,[1]전년동월vs전월vs당월!$A$994:$AA$1768,12,FALSE)</f>
        <v>52000</v>
      </c>
      <c r="K1400" s="68">
        <v>4950</v>
      </c>
      <c r="L1400" s="69">
        <f>VLOOKUP($A1400,공산품!$A414:$L1201,9,FALSE)</f>
        <v>6000</v>
      </c>
      <c r="M1400" s="251">
        <f t="shared" si="270"/>
        <v>-88.461538461538467</v>
      </c>
      <c r="N1400" s="251">
        <f t="shared" si="271"/>
        <v>21.212121212121211</v>
      </c>
      <c r="O1400" s="68">
        <f>VLOOKUP($A1400,[1]전년동월vs전월vs당월!$A$994:$AA$1768,17,FALSE)</f>
        <v>6500</v>
      </c>
      <c r="P1400" s="68">
        <v>4800</v>
      </c>
      <c r="Q1400" s="69">
        <f>VLOOKUP($A1400,공산품!$A414:$L1201,10,FALSE)</f>
        <v>6900</v>
      </c>
      <c r="R1400" s="251">
        <f t="shared" si="272"/>
        <v>6.1538461538461542</v>
      </c>
      <c r="S1400" s="251">
        <f t="shared" si="273"/>
        <v>43.75</v>
      </c>
      <c r="T1400" s="68">
        <f>VLOOKUP($A1400,[1]전년동월vs전월vs당월!$A$994:$AA$1768,22,FALSE)</f>
        <v>6300</v>
      </c>
      <c r="U1400" s="68">
        <v>6300</v>
      </c>
      <c r="V1400" s="69">
        <f>VLOOKUP($A1400,공산품!$A414:$L1201,11,FALSE)</f>
        <v>6300</v>
      </c>
      <c r="W1400" s="251">
        <f t="shared" si="274"/>
        <v>0</v>
      </c>
      <c r="X1400" s="251">
        <f t="shared" si="275"/>
        <v>0</v>
      </c>
      <c r="Y1400" s="68">
        <f>VLOOKUP($A1400,[1]전년동월vs전월vs당월!$A$994:$AA$1768,27,FALSE)</f>
        <v>6300</v>
      </c>
      <c r="Z1400" s="68">
        <v>6300</v>
      </c>
      <c r="AA1400" s="69">
        <f>VLOOKUP($A1400,공산품!$A414:$L1201,12,FALSE)</f>
        <v>6300</v>
      </c>
      <c r="AB1400" s="251">
        <f t="shared" si="276"/>
        <v>0</v>
      </c>
      <c r="AC1400" s="251">
        <f t="shared" si="277"/>
        <v>0</v>
      </c>
      <c r="AD1400" s="83"/>
    </row>
    <row r="1401" spans="1:30" s="64" customFormat="1" ht="14.1" customHeight="1">
      <c r="A1401" s="64">
        <v>409</v>
      </c>
      <c r="B1401" s="16" t="str">
        <f t="shared" si="269"/>
        <v>카롤라유500ml카롤라유대상</v>
      </c>
      <c r="C1401" s="85"/>
      <c r="D1401" s="93" t="s">
        <v>279</v>
      </c>
      <c r="E1401" s="92" t="s">
        <v>1133</v>
      </c>
      <c r="F1401" s="93"/>
      <c r="G1401" s="87" t="s">
        <v>288</v>
      </c>
      <c r="H1401" s="95" t="s">
        <v>1133</v>
      </c>
      <c r="I1401" s="87" t="s">
        <v>388</v>
      </c>
      <c r="J1401" s="68" t="str">
        <f>VLOOKUP($A1401,[1]전년동월vs전월vs당월!$A$994:$AA$1768,12,FALSE)</f>
        <v>-</v>
      </c>
      <c r="K1401" s="68" t="s">
        <v>628</v>
      </c>
      <c r="L1401" s="69" t="str">
        <f>VLOOKUP($A1401,공산품!$A415:$L1202,9,FALSE)</f>
        <v>-</v>
      </c>
      <c r="M1401" s="251" t="e">
        <f t="shared" si="270"/>
        <v>#VALUE!</v>
      </c>
      <c r="N1401" s="251" t="e">
        <f t="shared" si="271"/>
        <v>#VALUE!</v>
      </c>
      <c r="O1401" s="68" t="str">
        <f>VLOOKUP($A1401,[1]전년동월vs전월vs당월!$A$994:$AA$1768,17,FALSE)</f>
        <v>-</v>
      </c>
      <c r="P1401" s="68" t="s">
        <v>628</v>
      </c>
      <c r="Q1401" s="69" t="str">
        <f>VLOOKUP($A1401,공산품!$A415:$L1202,10,FALSE)</f>
        <v>-</v>
      </c>
      <c r="R1401" s="251" t="e">
        <f t="shared" si="272"/>
        <v>#VALUE!</v>
      </c>
      <c r="S1401" s="251" t="e">
        <f t="shared" si="273"/>
        <v>#VALUE!</v>
      </c>
      <c r="T1401" s="68" t="str">
        <f>VLOOKUP($A1401,[1]전년동월vs전월vs당월!$A$994:$AA$1768,22,FALSE)</f>
        <v>-</v>
      </c>
      <c r="U1401" s="68">
        <v>3530</v>
      </c>
      <c r="V1401" s="69">
        <f>VLOOKUP($A1401,공산품!$A415:$L1202,11,FALSE)</f>
        <v>3530</v>
      </c>
      <c r="W1401" s="251" t="e">
        <f t="shared" si="274"/>
        <v>#VALUE!</v>
      </c>
      <c r="X1401" s="251">
        <f t="shared" si="275"/>
        <v>0</v>
      </c>
      <c r="Y1401" s="68">
        <f>VLOOKUP($A1401,[1]전년동월vs전월vs당월!$A$994:$AA$1768,27,FALSE)</f>
        <v>3600</v>
      </c>
      <c r="Z1401" s="68">
        <v>3600</v>
      </c>
      <c r="AA1401" s="69">
        <f>VLOOKUP($A1401,공산품!$A415:$L1202,12,FALSE)</f>
        <v>3600</v>
      </c>
      <c r="AB1401" s="251">
        <f t="shared" si="276"/>
        <v>0</v>
      </c>
      <c r="AC1401" s="251">
        <f t="shared" si="277"/>
        <v>0</v>
      </c>
      <c r="AD1401" s="83"/>
    </row>
    <row r="1402" spans="1:30" s="64" customFormat="1" ht="14.1" customHeight="1">
      <c r="A1402" s="64">
        <v>410</v>
      </c>
      <c r="B1402" s="16" t="str">
        <f t="shared" si="269"/>
        <v>포도씨유500ml대상</v>
      </c>
      <c r="C1402" s="85">
        <v>94</v>
      </c>
      <c r="D1402" s="93" t="s">
        <v>279</v>
      </c>
      <c r="E1402" s="93" t="s">
        <v>1136</v>
      </c>
      <c r="F1402" s="93"/>
      <c r="G1402" s="87" t="s">
        <v>288</v>
      </c>
      <c r="H1402" s="95"/>
      <c r="I1402" s="87" t="s">
        <v>388</v>
      </c>
      <c r="J1402" s="68" t="str">
        <f>VLOOKUP($A1402,[1]전년동월vs전월vs당월!$A$994:$AA$1768,12,FALSE)</f>
        <v>-</v>
      </c>
      <c r="K1402" s="68" t="s">
        <v>628</v>
      </c>
      <c r="L1402" s="69" t="str">
        <f>VLOOKUP($A1402,공산품!$A416:$L1203,9,FALSE)</f>
        <v>-</v>
      </c>
      <c r="M1402" s="251" t="e">
        <f t="shared" si="270"/>
        <v>#VALUE!</v>
      </c>
      <c r="N1402" s="251" t="e">
        <f t="shared" si="271"/>
        <v>#VALUE!</v>
      </c>
      <c r="O1402" s="68" t="str">
        <f>VLOOKUP($A1402,[1]전년동월vs전월vs당월!$A$994:$AA$1768,17,FALSE)</f>
        <v>-</v>
      </c>
      <c r="P1402" s="68" t="s">
        <v>628</v>
      </c>
      <c r="Q1402" s="69" t="str">
        <f>VLOOKUP($A1402,공산품!$A416:$L1203,10,FALSE)</f>
        <v>-</v>
      </c>
      <c r="R1402" s="251" t="e">
        <f t="shared" si="272"/>
        <v>#VALUE!</v>
      </c>
      <c r="S1402" s="251" t="e">
        <f t="shared" si="273"/>
        <v>#VALUE!</v>
      </c>
      <c r="T1402" s="68">
        <f>VLOOKUP($A1402,[1]전년동월vs전월vs당월!$A$994:$AA$1768,22,FALSE)</f>
        <v>5500</v>
      </c>
      <c r="U1402" s="68">
        <v>6400</v>
      </c>
      <c r="V1402" s="69">
        <f>VLOOKUP($A1402,공산품!$A416:$L1203,11,FALSE)</f>
        <v>6400</v>
      </c>
      <c r="W1402" s="251">
        <f t="shared" si="274"/>
        <v>16.363636363636363</v>
      </c>
      <c r="X1402" s="251">
        <f t="shared" si="275"/>
        <v>0</v>
      </c>
      <c r="Y1402" s="68">
        <f>VLOOKUP($A1402,[1]전년동월vs전월vs당월!$A$994:$AA$1768,27,FALSE)</f>
        <v>5500</v>
      </c>
      <c r="Z1402" s="68">
        <v>6400</v>
      </c>
      <c r="AA1402" s="69">
        <f>VLOOKUP($A1402,공산품!$A416:$L1203,12,FALSE)</f>
        <v>6400</v>
      </c>
      <c r="AB1402" s="251">
        <f t="shared" si="276"/>
        <v>16.363636363636363</v>
      </c>
      <c r="AC1402" s="251">
        <f t="shared" si="277"/>
        <v>0</v>
      </c>
      <c r="AD1402" s="83"/>
    </row>
    <row r="1403" spans="1:30" s="64" customFormat="1" ht="14.1" customHeight="1">
      <c r="A1403" s="64">
        <v>411</v>
      </c>
      <c r="B1403" s="16" t="str">
        <f t="shared" si="269"/>
        <v>포도씨유900ml제일제당</v>
      </c>
      <c r="C1403" s="85"/>
      <c r="D1403" s="93" t="s">
        <v>279</v>
      </c>
      <c r="E1403" s="93" t="s">
        <v>1136</v>
      </c>
      <c r="F1403" s="93"/>
      <c r="G1403" s="87" t="s">
        <v>289</v>
      </c>
      <c r="H1403" s="95"/>
      <c r="I1403" s="87" t="s">
        <v>653</v>
      </c>
      <c r="J1403" s="68">
        <f>VLOOKUP($A1403,[1]전년동월vs전월vs당월!$A$994:$AA$1768,12,FALSE)</f>
        <v>7900</v>
      </c>
      <c r="K1403" s="68">
        <v>7500</v>
      </c>
      <c r="L1403" s="69">
        <f>VLOOKUP($A1403,공산품!$A417:$L1204,9,FALSE)</f>
        <v>7200</v>
      </c>
      <c r="M1403" s="251">
        <f t="shared" si="270"/>
        <v>-8.8607594936708853</v>
      </c>
      <c r="N1403" s="251">
        <f t="shared" si="271"/>
        <v>-4</v>
      </c>
      <c r="O1403" s="68">
        <f>VLOOKUP($A1403,[1]전년동월vs전월vs당월!$A$994:$AA$1768,17,FALSE)</f>
        <v>8950</v>
      </c>
      <c r="P1403" s="68">
        <v>8800</v>
      </c>
      <c r="Q1403" s="69">
        <f>VLOOKUP($A1403,공산품!$A417:$L1204,10,FALSE)</f>
        <v>8800</v>
      </c>
      <c r="R1403" s="251">
        <f t="shared" si="272"/>
        <v>-1.6759776536312849</v>
      </c>
      <c r="S1403" s="251">
        <f t="shared" si="273"/>
        <v>0</v>
      </c>
      <c r="T1403" s="68">
        <f>VLOOKUP($A1403,[1]전년동월vs전월vs당월!$A$994:$AA$1768,22,FALSE)</f>
        <v>10900</v>
      </c>
      <c r="U1403" s="68">
        <v>11520</v>
      </c>
      <c r="V1403" s="69">
        <f>VLOOKUP($A1403,공산품!$A417:$L1204,11,FALSE)</f>
        <v>10900</v>
      </c>
      <c r="W1403" s="251">
        <f t="shared" si="274"/>
        <v>0</v>
      </c>
      <c r="X1403" s="251">
        <f t="shared" si="275"/>
        <v>-5.3819444444444446</v>
      </c>
      <c r="Y1403" s="68">
        <f>VLOOKUP($A1403,[1]전년동월vs전월vs당월!$A$994:$AA$1768,27,FALSE)</f>
        <v>10900</v>
      </c>
      <c r="Z1403" s="68">
        <v>10900</v>
      </c>
      <c r="AA1403" s="69">
        <f>VLOOKUP($A1403,공산품!$A417:$L1204,12,FALSE)</f>
        <v>10900</v>
      </c>
      <c r="AB1403" s="251">
        <f t="shared" si="276"/>
        <v>0</v>
      </c>
      <c r="AC1403" s="251">
        <f t="shared" si="277"/>
        <v>0</v>
      </c>
      <c r="AD1403" s="83"/>
    </row>
    <row r="1404" spans="1:30" s="64" customFormat="1" ht="14.1" customHeight="1">
      <c r="A1404" s="64">
        <v>412</v>
      </c>
      <c r="B1404" s="16" t="str">
        <f t="shared" si="269"/>
        <v>포도씨유900ml대상</v>
      </c>
      <c r="C1404" s="85"/>
      <c r="D1404" s="93" t="s">
        <v>279</v>
      </c>
      <c r="E1404" s="93" t="s">
        <v>1136</v>
      </c>
      <c r="F1404" s="93"/>
      <c r="G1404" s="87" t="s">
        <v>289</v>
      </c>
      <c r="H1404" s="95"/>
      <c r="I1404" s="87" t="s">
        <v>388</v>
      </c>
      <c r="J1404" s="68" t="str">
        <f>VLOOKUP($A1404,[1]전년동월vs전월vs당월!$A$994:$AA$1768,12,FALSE)</f>
        <v>-</v>
      </c>
      <c r="K1404" s="68">
        <v>8600</v>
      </c>
      <c r="L1404" s="69">
        <f>VLOOKUP($A1404,공산품!$A418:$L1205,9,FALSE)</f>
        <v>6300</v>
      </c>
      <c r="M1404" s="251" t="e">
        <f t="shared" si="270"/>
        <v>#VALUE!</v>
      </c>
      <c r="N1404" s="251">
        <f t="shared" si="271"/>
        <v>-26.744186046511629</v>
      </c>
      <c r="O1404" s="68">
        <f>VLOOKUP($A1404,[1]전년동월vs전월vs당월!$A$994:$AA$1768,17,FALSE)</f>
        <v>9500</v>
      </c>
      <c r="P1404" s="68">
        <v>9600</v>
      </c>
      <c r="Q1404" s="69">
        <f>VLOOKUP($A1404,공산품!$A418:$L1205,10,FALSE)</f>
        <v>9600</v>
      </c>
      <c r="R1404" s="251">
        <f t="shared" si="272"/>
        <v>1.0526315789473684</v>
      </c>
      <c r="S1404" s="251">
        <f t="shared" si="273"/>
        <v>0</v>
      </c>
      <c r="T1404" s="68">
        <f>VLOOKUP($A1404,[1]전년동월vs전월vs당월!$A$994:$AA$1768,22,FALSE)</f>
        <v>9450</v>
      </c>
      <c r="U1404" s="68">
        <v>10900</v>
      </c>
      <c r="V1404" s="69">
        <f>VLOOKUP($A1404,공산품!$A418:$L1205,11,FALSE)</f>
        <v>10900</v>
      </c>
      <c r="W1404" s="251">
        <f t="shared" si="274"/>
        <v>15.343915343915343</v>
      </c>
      <c r="X1404" s="251">
        <f t="shared" si="275"/>
        <v>0</v>
      </c>
      <c r="Y1404" s="68">
        <f>VLOOKUP($A1404,[1]전년동월vs전월vs당월!$A$994:$AA$1768,27,FALSE)</f>
        <v>9450</v>
      </c>
      <c r="Z1404" s="68">
        <v>10900</v>
      </c>
      <c r="AA1404" s="69">
        <f>VLOOKUP($A1404,공산품!$A418:$L1205,12,FALSE)</f>
        <v>10900</v>
      </c>
      <c r="AB1404" s="251">
        <f t="shared" si="276"/>
        <v>15.343915343915343</v>
      </c>
      <c r="AC1404" s="251">
        <f t="shared" si="277"/>
        <v>0</v>
      </c>
      <c r="AD1404" s="83"/>
    </row>
    <row r="1405" spans="1:30" s="64" customFormat="1" ht="14.1" customHeight="1">
      <c r="A1405" s="64">
        <v>413</v>
      </c>
      <c r="B1405" s="16" t="str">
        <f t="shared" si="269"/>
        <v>보리차260g기린농협</v>
      </c>
      <c r="C1405" s="85">
        <v>95</v>
      </c>
      <c r="D1405" s="93" t="s">
        <v>293</v>
      </c>
      <c r="E1405" s="93" t="s">
        <v>1137</v>
      </c>
      <c r="F1405" s="93"/>
      <c r="G1405" s="87" t="s">
        <v>975</v>
      </c>
      <c r="H1405" s="95"/>
      <c r="I1405" s="87" t="s">
        <v>668</v>
      </c>
      <c r="J1405" s="68" t="str">
        <f>VLOOKUP($A1405,[1]전년동월vs전월vs당월!$A$994:$AA$1768,12,FALSE)</f>
        <v>-</v>
      </c>
      <c r="K1405" s="68" t="s">
        <v>628</v>
      </c>
      <c r="L1405" s="69" t="str">
        <f>VLOOKUP($A1405,공산품!$A419:$L1206,9,FALSE)</f>
        <v>-</v>
      </c>
      <c r="M1405" s="251" t="e">
        <f t="shared" si="270"/>
        <v>#VALUE!</v>
      </c>
      <c r="N1405" s="251" t="e">
        <f t="shared" si="271"/>
        <v>#VALUE!</v>
      </c>
      <c r="O1405" s="68" t="str">
        <f>VLOOKUP($A1405,[1]전년동월vs전월vs당월!$A$994:$AA$1768,17,FALSE)</f>
        <v>-</v>
      </c>
      <c r="P1405" s="68" t="s">
        <v>628</v>
      </c>
      <c r="Q1405" s="69" t="str">
        <f>VLOOKUP($A1405,공산품!$A419:$L1206,10,FALSE)</f>
        <v>-</v>
      </c>
      <c r="R1405" s="251" t="e">
        <f t="shared" si="272"/>
        <v>#VALUE!</v>
      </c>
      <c r="S1405" s="251" t="e">
        <f t="shared" si="273"/>
        <v>#VALUE!</v>
      </c>
      <c r="T1405" s="68">
        <f>VLOOKUP($A1405,[1]전년동월vs전월vs당월!$A$994:$AA$1768,22,FALSE)</f>
        <v>1550</v>
      </c>
      <c r="U1405" s="68">
        <v>1390</v>
      </c>
      <c r="V1405" s="69">
        <f>VLOOKUP($A1405,공산품!$A419:$L1206,11,FALSE)</f>
        <v>1560</v>
      </c>
      <c r="W1405" s="251">
        <f t="shared" si="274"/>
        <v>0.64516129032258063</v>
      </c>
      <c r="X1405" s="251">
        <f t="shared" si="275"/>
        <v>12.23021582733813</v>
      </c>
      <c r="Y1405" s="68">
        <f>VLOOKUP($A1405,[1]전년동월vs전월vs당월!$A$994:$AA$1768,27,FALSE)</f>
        <v>2100</v>
      </c>
      <c r="Z1405" s="68">
        <v>2100</v>
      </c>
      <c r="AA1405" s="69">
        <f>VLOOKUP($A1405,공산품!$A419:$L1206,12,FALSE)</f>
        <v>2100</v>
      </c>
      <c r="AB1405" s="251">
        <f t="shared" si="276"/>
        <v>0</v>
      </c>
      <c r="AC1405" s="251">
        <f t="shared" si="277"/>
        <v>0</v>
      </c>
      <c r="AD1405" s="83"/>
    </row>
    <row r="1406" spans="1:30" s="64" customFormat="1" ht="14.1" customHeight="1">
      <c r="A1406" s="64">
        <v>414</v>
      </c>
      <c r="B1406" s="16" t="str">
        <f t="shared" si="269"/>
        <v xml:space="preserve">얼음kg각얼음 </v>
      </c>
      <c r="C1406" s="85">
        <v>96</v>
      </c>
      <c r="D1406" s="93" t="s">
        <v>293</v>
      </c>
      <c r="E1406" s="93" t="s">
        <v>1138</v>
      </c>
      <c r="F1406" s="93"/>
      <c r="G1406" s="87" t="s">
        <v>418</v>
      </c>
      <c r="H1406" s="95" t="s">
        <v>1139</v>
      </c>
      <c r="I1406" s="87" t="s">
        <v>157</v>
      </c>
      <c r="J1406" s="68" t="str">
        <f>VLOOKUP($A1406,[1]전년동월vs전월vs당월!$A$994:$AA$1768,12,FALSE)</f>
        <v>-</v>
      </c>
      <c r="K1406" s="68" t="s">
        <v>628</v>
      </c>
      <c r="L1406" s="69" t="str">
        <f>VLOOKUP($A1406,공산품!$A420:$L1207,9,FALSE)</f>
        <v>-</v>
      </c>
      <c r="M1406" s="251" t="e">
        <f t="shared" si="270"/>
        <v>#VALUE!</v>
      </c>
      <c r="N1406" s="251" t="e">
        <f t="shared" si="271"/>
        <v>#VALUE!</v>
      </c>
      <c r="O1406" s="68" t="str">
        <f>VLOOKUP($A1406,[1]전년동월vs전월vs당월!$A$994:$AA$1768,17,FALSE)</f>
        <v>-</v>
      </c>
      <c r="P1406" s="68" t="s">
        <v>628</v>
      </c>
      <c r="Q1406" s="69" t="str">
        <f>VLOOKUP($A1406,공산품!$A420:$L1207,10,FALSE)</f>
        <v>-</v>
      </c>
      <c r="R1406" s="251" t="e">
        <f t="shared" si="272"/>
        <v>#VALUE!</v>
      </c>
      <c r="S1406" s="251" t="e">
        <f t="shared" si="273"/>
        <v>#VALUE!</v>
      </c>
      <c r="T1406" s="68">
        <f>VLOOKUP($A1406,[1]전년동월vs전월vs당월!$A$994:$AA$1768,22,FALSE)</f>
        <v>1040</v>
      </c>
      <c r="U1406" s="68">
        <v>1040</v>
      </c>
      <c r="V1406" s="69">
        <f>VLOOKUP($A1406,공산품!$A420:$L1207,11,FALSE)</f>
        <v>1040</v>
      </c>
      <c r="W1406" s="251">
        <f t="shared" si="274"/>
        <v>0</v>
      </c>
      <c r="X1406" s="251">
        <f t="shared" si="275"/>
        <v>0</v>
      </c>
      <c r="Y1406" s="68">
        <f>VLOOKUP($A1406,[1]전년동월vs전월vs당월!$A$994:$AA$1768,27,FALSE)</f>
        <v>1500</v>
      </c>
      <c r="Z1406" s="68">
        <v>1500</v>
      </c>
      <c r="AA1406" s="69">
        <f>VLOOKUP($A1406,공산품!$A420:$L1207,12,FALSE)</f>
        <v>1500</v>
      </c>
      <c r="AB1406" s="251">
        <f t="shared" si="276"/>
        <v>0</v>
      </c>
      <c r="AC1406" s="251">
        <f t="shared" si="277"/>
        <v>0</v>
      </c>
      <c r="AD1406" s="83"/>
    </row>
    <row r="1407" spans="1:30" s="64" customFormat="1" ht="14.1" customHeight="1">
      <c r="A1407" s="64">
        <v>415</v>
      </c>
      <c r="B1407" s="16" t="str">
        <f t="shared" si="269"/>
        <v>유자차kg국제식품</v>
      </c>
      <c r="C1407" s="85">
        <v>97</v>
      </c>
      <c r="D1407" s="93" t="s">
        <v>293</v>
      </c>
      <c r="E1407" s="93" t="s">
        <v>1140</v>
      </c>
      <c r="F1407" s="93"/>
      <c r="G1407" s="87" t="s">
        <v>418</v>
      </c>
      <c r="H1407" s="95"/>
      <c r="I1407" s="87" t="s">
        <v>1141</v>
      </c>
      <c r="J1407" s="68">
        <f>VLOOKUP($A1407,[1]전년동월vs전월vs당월!$A$994:$AA$1768,12,FALSE)</f>
        <v>5600</v>
      </c>
      <c r="K1407" s="68">
        <v>6300</v>
      </c>
      <c r="L1407" s="69">
        <f>VLOOKUP($A1407,공산품!$A421:$L1208,9,FALSE)</f>
        <v>6300</v>
      </c>
      <c r="M1407" s="251">
        <f t="shared" si="270"/>
        <v>12.5</v>
      </c>
      <c r="N1407" s="251">
        <f t="shared" si="271"/>
        <v>0</v>
      </c>
      <c r="O1407" s="68">
        <f>VLOOKUP($A1407,[1]전년동월vs전월vs당월!$A$994:$AA$1768,17,FALSE)</f>
        <v>5500</v>
      </c>
      <c r="P1407" s="68">
        <v>5500</v>
      </c>
      <c r="Q1407" s="69">
        <f>VLOOKUP($A1407,공산품!$A421:$L1208,10,FALSE)</f>
        <v>5500</v>
      </c>
      <c r="R1407" s="251">
        <f t="shared" si="272"/>
        <v>0</v>
      </c>
      <c r="S1407" s="251">
        <f t="shared" si="273"/>
        <v>0</v>
      </c>
      <c r="T1407" s="68">
        <f>VLOOKUP($A1407,[1]전년동월vs전월vs당월!$A$994:$AA$1768,22,FALSE)</f>
        <v>4200</v>
      </c>
      <c r="U1407" s="68">
        <v>7700</v>
      </c>
      <c r="V1407" s="69">
        <f>VLOOKUP($A1407,공산품!$A421:$L1208,11,FALSE)</f>
        <v>7700</v>
      </c>
      <c r="W1407" s="251">
        <f t="shared" si="274"/>
        <v>83.333333333333329</v>
      </c>
      <c r="X1407" s="251">
        <f t="shared" si="275"/>
        <v>0</v>
      </c>
      <c r="Y1407" s="68">
        <f>VLOOKUP($A1407,[1]전년동월vs전월vs당월!$A$994:$AA$1768,27,FALSE)</f>
        <v>0</v>
      </c>
      <c r="Z1407" s="68">
        <v>7300</v>
      </c>
      <c r="AA1407" s="69">
        <f>VLOOKUP($A1407,공산품!$A421:$L1208,12,FALSE)</f>
        <v>7300</v>
      </c>
      <c r="AB1407" s="251" t="e">
        <f t="shared" si="276"/>
        <v>#DIV/0!</v>
      </c>
      <c r="AC1407" s="251">
        <f t="shared" si="277"/>
        <v>0</v>
      </c>
      <c r="AD1407" s="83"/>
    </row>
    <row r="1408" spans="1:30" s="64" customFormat="1" ht="14.1" customHeight="1">
      <c r="A1408" s="64">
        <v>416</v>
      </c>
      <c r="B1408" s="16" t="str">
        <f t="shared" si="269"/>
        <v>청주알코올141.8L백화수복골드두산</v>
      </c>
      <c r="C1408" s="85">
        <v>98</v>
      </c>
      <c r="D1408" s="93" t="s">
        <v>293</v>
      </c>
      <c r="E1408" s="93" t="s">
        <v>294</v>
      </c>
      <c r="F1408" s="93" t="s">
        <v>1142</v>
      </c>
      <c r="G1408" s="87" t="s">
        <v>295</v>
      </c>
      <c r="H1408" s="95" t="s">
        <v>1143</v>
      </c>
      <c r="I1408" s="87" t="s">
        <v>1144</v>
      </c>
      <c r="J1408" s="68" t="str">
        <f>VLOOKUP($A1408,[1]전년동월vs전월vs당월!$A$994:$AA$1768,12,FALSE)</f>
        <v>-</v>
      </c>
      <c r="K1408" s="68">
        <v>9600</v>
      </c>
      <c r="L1408" s="69">
        <f>VLOOKUP($A1408,공산품!$A422:$L1209,9,FALSE)</f>
        <v>9600</v>
      </c>
      <c r="M1408" s="251" t="e">
        <f t="shared" si="270"/>
        <v>#VALUE!</v>
      </c>
      <c r="N1408" s="251">
        <f t="shared" si="271"/>
        <v>0</v>
      </c>
      <c r="O1408" s="68" t="str">
        <f>VLOOKUP($A1408,[1]전년동월vs전월vs당월!$A$994:$AA$1768,17,FALSE)</f>
        <v>-</v>
      </c>
      <c r="P1408" s="68" t="s">
        <v>628</v>
      </c>
      <c r="Q1408" s="69" t="str">
        <f>VLOOKUP($A1408,공산품!$A422:$L1209,10,FALSE)</f>
        <v>-</v>
      </c>
      <c r="R1408" s="251" t="e">
        <f t="shared" si="272"/>
        <v>#VALUE!</v>
      </c>
      <c r="S1408" s="251" t="e">
        <f t="shared" si="273"/>
        <v>#VALUE!</v>
      </c>
      <c r="T1408" s="68">
        <f>VLOOKUP($A1408,[1]전년동월vs전월vs당월!$A$994:$AA$1768,22,FALSE)</f>
        <v>10000</v>
      </c>
      <c r="U1408" s="68">
        <v>10000</v>
      </c>
      <c r="V1408" s="69">
        <f>VLOOKUP($A1408,공산품!$A422:$L1209,11,FALSE)</f>
        <v>10000</v>
      </c>
      <c r="W1408" s="251">
        <f t="shared" si="274"/>
        <v>0</v>
      </c>
      <c r="X1408" s="251">
        <f t="shared" si="275"/>
        <v>0</v>
      </c>
      <c r="Y1408" s="68">
        <f>VLOOKUP($A1408,[1]전년동월vs전월vs당월!$A$994:$AA$1768,27,FALSE)</f>
        <v>10000</v>
      </c>
      <c r="Z1408" s="68">
        <v>10000</v>
      </c>
      <c r="AA1408" s="69">
        <f>VLOOKUP($A1408,공산품!$A422:$L1209,12,FALSE)</f>
        <v>10000</v>
      </c>
      <c r="AB1408" s="251">
        <f t="shared" si="276"/>
        <v>0</v>
      </c>
      <c r="AC1408" s="251">
        <f t="shared" si="277"/>
        <v>0</v>
      </c>
      <c r="AD1408" s="83"/>
    </row>
    <row r="1409" spans="1:30" s="64" customFormat="1" ht="14.1" customHeight="1">
      <c r="A1409" s="64">
        <v>417</v>
      </c>
      <c r="B1409" s="16" t="str">
        <f t="shared" si="269"/>
        <v>청주알코올14700ml백화수복골드두산</v>
      </c>
      <c r="C1409" s="85"/>
      <c r="D1409" s="93" t="s">
        <v>293</v>
      </c>
      <c r="E1409" s="93" t="s">
        <v>294</v>
      </c>
      <c r="F1409" s="93" t="s">
        <v>1142</v>
      </c>
      <c r="G1409" s="87" t="s">
        <v>296</v>
      </c>
      <c r="H1409" s="95" t="s">
        <v>1143</v>
      </c>
      <c r="I1409" s="87" t="s">
        <v>1144</v>
      </c>
      <c r="J1409" s="68" t="str">
        <f>VLOOKUP($A1409,[1]전년동월vs전월vs당월!$A$994:$AA$1768,12,FALSE)</f>
        <v>-</v>
      </c>
      <c r="K1409" s="68">
        <v>4500</v>
      </c>
      <c r="L1409" s="69">
        <f>VLOOKUP($A1409,공산품!$A423:$L1210,9,FALSE)</f>
        <v>4500</v>
      </c>
      <c r="M1409" s="251" t="e">
        <f t="shared" si="270"/>
        <v>#VALUE!</v>
      </c>
      <c r="N1409" s="251">
        <f t="shared" si="271"/>
        <v>0</v>
      </c>
      <c r="O1409" s="68" t="str">
        <f>VLOOKUP($A1409,[1]전년동월vs전월vs당월!$A$994:$AA$1768,17,FALSE)</f>
        <v>-</v>
      </c>
      <c r="P1409" s="68" t="s">
        <v>628</v>
      </c>
      <c r="Q1409" s="69" t="str">
        <f>VLOOKUP($A1409,공산품!$A423:$L1210,10,FALSE)</f>
        <v>-</v>
      </c>
      <c r="R1409" s="251" t="e">
        <f t="shared" si="272"/>
        <v>#VALUE!</v>
      </c>
      <c r="S1409" s="251" t="e">
        <f t="shared" si="273"/>
        <v>#VALUE!</v>
      </c>
      <c r="T1409" s="68">
        <f>VLOOKUP($A1409,[1]전년동월vs전월vs당월!$A$994:$AA$1768,22,FALSE)</f>
        <v>4750</v>
      </c>
      <c r="U1409" s="68">
        <v>4750</v>
      </c>
      <c r="V1409" s="69">
        <f>VLOOKUP($A1409,공산품!$A423:$L1210,11,FALSE)</f>
        <v>4750</v>
      </c>
      <c r="W1409" s="251">
        <f t="shared" si="274"/>
        <v>0</v>
      </c>
      <c r="X1409" s="251">
        <f t="shared" si="275"/>
        <v>0</v>
      </c>
      <c r="Y1409" s="68">
        <f>VLOOKUP($A1409,[1]전년동월vs전월vs당월!$A$994:$AA$1768,27,FALSE)</f>
        <v>4760</v>
      </c>
      <c r="Z1409" s="68">
        <v>4760</v>
      </c>
      <c r="AA1409" s="69">
        <f>VLOOKUP($A1409,공산품!$A423:$L1210,12,FALSE)</f>
        <v>4760</v>
      </c>
      <c r="AB1409" s="251">
        <f t="shared" si="276"/>
        <v>0</v>
      </c>
      <c r="AC1409" s="251">
        <f t="shared" si="277"/>
        <v>0</v>
      </c>
      <c r="AD1409" s="83"/>
    </row>
    <row r="1410" spans="1:30" s="64" customFormat="1" ht="14.1" customHeight="1">
      <c r="A1410" s="64">
        <v>418</v>
      </c>
      <c r="B1410" s="16" t="str">
        <f t="shared" si="269"/>
        <v>탄산음료1.5L칠성사이다롯데칠성음료</v>
      </c>
      <c r="C1410" s="85">
        <v>99</v>
      </c>
      <c r="D1410" s="93" t="s">
        <v>293</v>
      </c>
      <c r="E1410" s="93" t="s">
        <v>1145</v>
      </c>
      <c r="F1410" s="93"/>
      <c r="G1410" s="87" t="s">
        <v>164</v>
      </c>
      <c r="H1410" s="96" t="s">
        <v>1146</v>
      </c>
      <c r="I1410" s="87" t="s">
        <v>1147</v>
      </c>
      <c r="J1410" s="68">
        <f>VLOOKUP($A1410,[1]전년동월vs전월vs당월!$A$994:$AA$1768,12,FALSE)</f>
        <v>1900</v>
      </c>
      <c r="K1410" s="68">
        <v>1780</v>
      </c>
      <c r="L1410" s="69">
        <f>VLOOKUP($A1410,공산품!$A424:$L1211,9,FALSE)</f>
        <v>1780</v>
      </c>
      <c r="M1410" s="251">
        <f t="shared" si="270"/>
        <v>-6.3157894736842106</v>
      </c>
      <c r="N1410" s="251">
        <f t="shared" si="271"/>
        <v>0</v>
      </c>
      <c r="O1410" s="68">
        <f>VLOOKUP($A1410,[1]전년동월vs전월vs당월!$A$994:$AA$1768,17,FALSE)</f>
        <v>2100</v>
      </c>
      <c r="P1410" s="68">
        <v>2100</v>
      </c>
      <c r="Q1410" s="69">
        <f>VLOOKUP($A1410,공산품!$A424:$L1211,10,FALSE)</f>
        <v>2100</v>
      </c>
      <c r="R1410" s="251">
        <f t="shared" si="272"/>
        <v>0</v>
      </c>
      <c r="S1410" s="251">
        <f t="shared" si="273"/>
        <v>0</v>
      </c>
      <c r="T1410" s="68">
        <f>VLOOKUP($A1410,[1]전년동월vs전월vs당월!$A$994:$AA$1768,22,FALSE)</f>
        <v>2000</v>
      </c>
      <c r="U1410" s="68">
        <v>2050</v>
      </c>
      <c r="V1410" s="69">
        <f>VLOOKUP($A1410,공산품!$A424:$L1211,11,FALSE)</f>
        <v>2050</v>
      </c>
      <c r="W1410" s="251">
        <f t="shared" si="274"/>
        <v>2.5</v>
      </c>
      <c r="X1410" s="251">
        <f t="shared" si="275"/>
        <v>0</v>
      </c>
      <c r="Y1410" s="68">
        <f>VLOOKUP($A1410,[1]전년동월vs전월vs당월!$A$994:$AA$1768,27,FALSE)</f>
        <v>2040</v>
      </c>
      <c r="Z1410" s="68">
        <v>2040</v>
      </c>
      <c r="AA1410" s="69">
        <f>VLOOKUP($A1410,공산품!$A424:$L1211,12,FALSE)</f>
        <v>2040</v>
      </c>
      <c r="AB1410" s="251">
        <f t="shared" si="276"/>
        <v>0</v>
      </c>
      <c r="AC1410" s="251">
        <f t="shared" si="277"/>
        <v>0</v>
      </c>
      <c r="AD1410" s="83"/>
    </row>
    <row r="1411" spans="1:30" s="64" customFormat="1" ht="14.1" customHeight="1">
      <c r="A1411" s="64">
        <v>419</v>
      </c>
      <c r="B1411" s="16" t="str">
        <f t="shared" si="269"/>
        <v>탄산음료1.5L코카콜라한국코카콜라보틀링</v>
      </c>
      <c r="C1411" s="85"/>
      <c r="D1411" s="93" t="s">
        <v>293</v>
      </c>
      <c r="E1411" s="93" t="s">
        <v>1145</v>
      </c>
      <c r="F1411" s="93"/>
      <c r="G1411" s="87" t="s">
        <v>164</v>
      </c>
      <c r="H1411" s="96" t="s">
        <v>1148</v>
      </c>
      <c r="I1411" s="87" t="s">
        <v>1149</v>
      </c>
      <c r="J1411" s="68">
        <f>VLOOKUP($A1411,[1]전년동월vs전월vs당월!$A$994:$AA$1768,12,FALSE)</f>
        <v>2100</v>
      </c>
      <c r="K1411" s="68">
        <v>1980</v>
      </c>
      <c r="L1411" s="69">
        <f>VLOOKUP($A1411,공산품!$A425:$L1212,9,FALSE)</f>
        <v>2200</v>
      </c>
      <c r="M1411" s="251">
        <f t="shared" si="270"/>
        <v>4.7619047619047619</v>
      </c>
      <c r="N1411" s="251">
        <f t="shared" si="271"/>
        <v>11.111111111111111</v>
      </c>
      <c r="O1411" s="68">
        <f>VLOOKUP($A1411,[1]전년동월vs전월vs당월!$A$994:$AA$1768,17,FALSE)</f>
        <v>2200</v>
      </c>
      <c r="P1411" s="68">
        <v>2200</v>
      </c>
      <c r="Q1411" s="69">
        <f>VLOOKUP($A1411,공산품!$A425:$L1212,10,FALSE)</f>
        <v>2200</v>
      </c>
      <c r="R1411" s="251">
        <f t="shared" si="272"/>
        <v>0</v>
      </c>
      <c r="S1411" s="251">
        <f t="shared" si="273"/>
        <v>0</v>
      </c>
      <c r="T1411" s="68" t="str">
        <f>VLOOKUP($A1411,[1]전년동월vs전월vs당월!$A$994:$AA$1768,22,FALSE)</f>
        <v>-</v>
      </c>
      <c r="U1411" s="68">
        <v>2000</v>
      </c>
      <c r="V1411" s="69">
        <f>VLOOKUP($A1411,공산품!$A425:$L1212,11,FALSE)</f>
        <v>2000</v>
      </c>
      <c r="W1411" s="251" t="e">
        <f t="shared" si="274"/>
        <v>#VALUE!</v>
      </c>
      <c r="X1411" s="251">
        <f t="shared" si="275"/>
        <v>0</v>
      </c>
      <c r="Y1411" s="68">
        <f>VLOOKUP($A1411,[1]전년동월vs전월vs당월!$A$994:$AA$1768,27,FALSE)</f>
        <v>2190</v>
      </c>
      <c r="Z1411" s="68">
        <v>2190</v>
      </c>
      <c r="AA1411" s="69">
        <f>VLOOKUP($A1411,공산품!$A425:$L1212,12,FALSE)</f>
        <v>2190</v>
      </c>
      <c r="AB1411" s="251">
        <f t="shared" si="276"/>
        <v>0</v>
      </c>
      <c r="AC1411" s="251">
        <f t="shared" si="277"/>
        <v>0</v>
      </c>
      <c r="AD1411" s="83"/>
    </row>
    <row r="1412" spans="1:30" s="64" customFormat="1" ht="14.1" customHeight="1">
      <c r="A1412" s="64">
        <v>420</v>
      </c>
      <c r="B1412" s="16" t="str">
        <f t="shared" si="269"/>
        <v>포도주스페인비엥에뜨로505ml적포도주두산</v>
      </c>
      <c r="C1412" s="85">
        <v>100</v>
      </c>
      <c r="D1412" s="93" t="s">
        <v>293</v>
      </c>
      <c r="E1412" s="93" t="s">
        <v>297</v>
      </c>
      <c r="F1412" s="103" t="s">
        <v>1150</v>
      </c>
      <c r="G1412" s="88" t="s">
        <v>632</v>
      </c>
      <c r="H1412" s="95" t="s">
        <v>1151</v>
      </c>
      <c r="I1412" s="87" t="s">
        <v>1144</v>
      </c>
      <c r="J1412" s="68" t="str">
        <f>VLOOKUP($A1412,[1]전년동월vs전월vs당월!$A$994:$AA$1768,12,FALSE)</f>
        <v>-</v>
      </c>
      <c r="K1412" s="68" t="s">
        <v>628</v>
      </c>
      <c r="L1412" s="69" t="str">
        <f>VLOOKUP($A1412,공산품!$A426:$L1213,9,FALSE)</f>
        <v>-</v>
      </c>
      <c r="M1412" s="251" t="e">
        <f t="shared" si="270"/>
        <v>#VALUE!</v>
      </c>
      <c r="N1412" s="251" t="e">
        <f t="shared" si="271"/>
        <v>#VALUE!</v>
      </c>
      <c r="O1412" s="68" t="str">
        <f>VLOOKUP($A1412,[1]전년동월vs전월vs당월!$A$994:$AA$1768,17,FALSE)</f>
        <v>-</v>
      </c>
      <c r="P1412" s="68" t="s">
        <v>628</v>
      </c>
      <c r="Q1412" s="69" t="str">
        <f>VLOOKUP($A1412,공산품!$A426:$L1213,10,FALSE)</f>
        <v>-</v>
      </c>
      <c r="R1412" s="251" t="e">
        <f t="shared" si="272"/>
        <v>#VALUE!</v>
      </c>
      <c r="S1412" s="251" t="e">
        <f t="shared" si="273"/>
        <v>#VALUE!</v>
      </c>
      <c r="T1412" s="68" t="str">
        <f>VLOOKUP($A1412,[1]전년동월vs전월vs당월!$A$994:$AA$1768,22,FALSE)</f>
        <v>-</v>
      </c>
      <c r="U1412" s="68" t="s">
        <v>628</v>
      </c>
      <c r="V1412" s="69" t="str">
        <f>VLOOKUP($A1412,공산품!$A426:$L1213,11,FALSE)</f>
        <v>-</v>
      </c>
      <c r="W1412" s="251" t="e">
        <f t="shared" si="274"/>
        <v>#VALUE!</v>
      </c>
      <c r="X1412" s="251" t="e">
        <f t="shared" si="275"/>
        <v>#VALUE!</v>
      </c>
      <c r="Y1412" s="68" t="str">
        <f>VLOOKUP($A1412,[1]전년동월vs전월vs당월!$A$994:$AA$1768,27,FALSE)</f>
        <v>-</v>
      </c>
      <c r="Z1412" s="68" t="s">
        <v>628</v>
      </c>
      <c r="AA1412" s="69" t="str">
        <f>VLOOKUP($A1412,공산품!$A426:$L1213,12,FALSE)</f>
        <v>-</v>
      </c>
      <c r="AB1412" s="251" t="e">
        <f t="shared" si="276"/>
        <v>#VALUE!</v>
      </c>
      <c r="AC1412" s="251" t="e">
        <f t="shared" si="277"/>
        <v>#VALUE!</v>
      </c>
      <c r="AD1412" s="83"/>
    </row>
    <row r="1413" spans="1:30" s="64" customFormat="1" ht="14.1" customHeight="1">
      <c r="A1413" s="64">
        <v>421</v>
      </c>
      <c r="B1413" s="16" t="str">
        <f t="shared" si="269"/>
        <v>포도주스페인하우스와인500ml적포도주진로</v>
      </c>
      <c r="C1413" s="85"/>
      <c r="D1413" s="93" t="s">
        <v>293</v>
      </c>
      <c r="E1413" s="93" t="s">
        <v>297</v>
      </c>
      <c r="F1413" s="103" t="s">
        <v>1152</v>
      </c>
      <c r="G1413" s="87" t="s">
        <v>288</v>
      </c>
      <c r="H1413" s="95" t="s">
        <v>1151</v>
      </c>
      <c r="I1413" s="87" t="s">
        <v>1153</v>
      </c>
      <c r="J1413" s="68" t="str">
        <f>VLOOKUP($A1413,[1]전년동월vs전월vs당월!$A$994:$AA$1768,12,FALSE)</f>
        <v>-</v>
      </c>
      <c r="K1413" s="68">
        <v>1800</v>
      </c>
      <c r="L1413" s="69">
        <f>VLOOKUP($A1413,공산품!$A427:$L1214,9,FALSE)</f>
        <v>1800</v>
      </c>
      <c r="M1413" s="251" t="e">
        <f t="shared" si="270"/>
        <v>#VALUE!</v>
      </c>
      <c r="N1413" s="251">
        <f t="shared" si="271"/>
        <v>0</v>
      </c>
      <c r="O1413" s="68" t="str">
        <f>VLOOKUP($A1413,[1]전년동월vs전월vs당월!$A$994:$AA$1768,17,FALSE)</f>
        <v>-</v>
      </c>
      <c r="P1413" s="68" t="s">
        <v>628</v>
      </c>
      <c r="Q1413" s="69" t="str">
        <f>VLOOKUP($A1413,공산품!$A427:$L1214,10,FALSE)</f>
        <v>-</v>
      </c>
      <c r="R1413" s="251" t="e">
        <f t="shared" si="272"/>
        <v>#VALUE!</v>
      </c>
      <c r="S1413" s="251" t="e">
        <f t="shared" si="273"/>
        <v>#VALUE!</v>
      </c>
      <c r="T1413" s="68" t="str">
        <f>VLOOKUP($A1413,[1]전년동월vs전월vs당월!$A$994:$AA$1768,22,FALSE)</f>
        <v>-</v>
      </c>
      <c r="U1413" s="68">
        <v>2100</v>
      </c>
      <c r="V1413" s="69">
        <f>VLOOKUP($A1413,공산품!$A427:$L1214,11,FALSE)</f>
        <v>2100</v>
      </c>
      <c r="W1413" s="251" t="e">
        <f t="shared" si="274"/>
        <v>#VALUE!</v>
      </c>
      <c r="X1413" s="251">
        <f t="shared" si="275"/>
        <v>0</v>
      </c>
      <c r="Y1413" s="68" t="str">
        <f>VLOOKUP($A1413,[1]전년동월vs전월vs당월!$A$994:$AA$1768,27,FALSE)</f>
        <v>-</v>
      </c>
      <c r="Z1413" s="68" t="s">
        <v>628</v>
      </c>
      <c r="AA1413" s="69" t="str">
        <f>VLOOKUP($A1413,공산품!$A427:$L1214,12,FALSE)</f>
        <v>-</v>
      </c>
      <c r="AB1413" s="251" t="e">
        <f t="shared" si="276"/>
        <v>#VALUE!</v>
      </c>
      <c r="AC1413" s="251" t="e">
        <f t="shared" si="277"/>
        <v>#VALUE!</v>
      </c>
      <c r="AD1413" s="83"/>
    </row>
    <row r="1414" spans="1:30" s="64" customFormat="1" ht="14.1" customHeight="1">
      <c r="A1414" s="64">
        <v>422</v>
      </c>
      <c r="B1414" s="16" t="str">
        <f t="shared" si="269"/>
        <v>겨자캐나다겨자분17.2/오뚜기제유100g연겨자오뚜기</v>
      </c>
      <c r="C1414" s="85">
        <v>101</v>
      </c>
      <c r="D1414" s="93" t="s">
        <v>623</v>
      </c>
      <c r="E1414" s="93" t="s">
        <v>298</v>
      </c>
      <c r="F1414" s="93" t="s">
        <v>1154</v>
      </c>
      <c r="G1414" s="87" t="s">
        <v>299</v>
      </c>
      <c r="H1414" s="96" t="s">
        <v>300</v>
      </c>
      <c r="I1414" s="87" t="s">
        <v>636</v>
      </c>
      <c r="J1414" s="68">
        <f>VLOOKUP($A1414,[1]전년동월vs전월vs당월!$A$994:$AA$1768,12,FALSE)</f>
        <v>2750</v>
      </c>
      <c r="K1414" s="68">
        <v>2750</v>
      </c>
      <c r="L1414" s="69">
        <f>VLOOKUP($A1414,공산품!$A428:$L1215,9,FALSE)</f>
        <v>2750</v>
      </c>
      <c r="M1414" s="251">
        <f t="shared" si="270"/>
        <v>0</v>
      </c>
      <c r="N1414" s="251">
        <f t="shared" si="271"/>
        <v>0</v>
      </c>
      <c r="O1414" s="68">
        <f>VLOOKUP($A1414,[1]전년동월vs전월vs당월!$A$994:$AA$1768,17,FALSE)</f>
        <v>3200</v>
      </c>
      <c r="P1414" s="68">
        <v>3000</v>
      </c>
      <c r="Q1414" s="69">
        <f>VLOOKUP($A1414,공산품!$A428:$L1215,10,FALSE)</f>
        <v>3000</v>
      </c>
      <c r="R1414" s="251">
        <f t="shared" si="272"/>
        <v>-6.25</v>
      </c>
      <c r="S1414" s="251">
        <f t="shared" si="273"/>
        <v>0</v>
      </c>
      <c r="T1414" s="68">
        <f>VLOOKUP($A1414,[1]전년동월vs전월vs당월!$A$994:$AA$1768,22,FALSE)</f>
        <v>3000</v>
      </c>
      <c r="U1414" s="68">
        <v>3000</v>
      </c>
      <c r="V1414" s="69">
        <f>VLOOKUP($A1414,공산품!$A428:$L1215,11,FALSE)</f>
        <v>3000</v>
      </c>
      <c r="W1414" s="251">
        <f t="shared" si="274"/>
        <v>0</v>
      </c>
      <c r="X1414" s="251">
        <f t="shared" si="275"/>
        <v>0</v>
      </c>
      <c r="Y1414" s="68">
        <f>VLOOKUP($A1414,[1]전년동월vs전월vs당월!$A$994:$AA$1768,27,FALSE)</f>
        <v>2980</v>
      </c>
      <c r="Z1414" s="68">
        <v>2980</v>
      </c>
      <c r="AA1414" s="69">
        <f>VLOOKUP($A1414,공산품!$A428:$L1215,12,FALSE)</f>
        <v>2980</v>
      </c>
      <c r="AB1414" s="251">
        <f t="shared" si="276"/>
        <v>0</v>
      </c>
      <c r="AC1414" s="251">
        <f t="shared" si="277"/>
        <v>0</v>
      </c>
      <c r="AD1414" s="83"/>
    </row>
    <row r="1415" spans="1:30" s="64" customFormat="1" ht="14.1" customHeight="1">
      <c r="A1415" s="64">
        <v>423</v>
      </c>
      <c r="B1415" s="16" t="str">
        <f t="shared" ref="B1415:B1478" si="278">E1415&amp;F1415&amp;G1415&amp;H1415&amp;I1415</f>
        <v>겨자캐나다겨자분96/청정원200g겨자분청정원</v>
      </c>
      <c r="C1415" s="85"/>
      <c r="D1415" s="93" t="s">
        <v>623</v>
      </c>
      <c r="E1415" s="93" t="s">
        <v>298</v>
      </c>
      <c r="F1415" s="92" t="s">
        <v>1155</v>
      </c>
      <c r="G1415" s="87" t="s">
        <v>275</v>
      </c>
      <c r="H1415" s="96" t="s">
        <v>1156</v>
      </c>
      <c r="I1415" s="87" t="s">
        <v>655</v>
      </c>
      <c r="J1415" s="68">
        <f>VLOOKUP($A1415,[1]전년동월vs전월vs당월!$A$994:$AA$1768,12,FALSE)</f>
        <v>1350</v>
      </c>
      <c r="K1415" s="68">
        <v>1350</v>
      </c>
      <c r="L1415" s="69">
        <f>VLOOKUP($A1415,공산품!$A429:$L1216,9,FALSE)</f>
        <v>1350</v>
      </c>
      <c r="M1415" s="251">
        <f t="shared" si="270"/>
        <v>0</v>
      </c>
      <c r="N1415" s="251">
        <f t="shared" si="271"/>
        <v>0</v>
      </c>
      <c r="O1415" s="68" t="str">
        <f>VLOOKUP($A1415,[1]전년동월vs전월vs당월!$A$994:$AA$1768,17,FALSE)</f>
        <v>-</v>
      </c>
      <c r="P1415" s="68" t="s">
        <v>628</v>
      </c>
      <c r="Q1415" s="69" t="str">
        <f>VLOOKUP($A1415,공산품!$A429:$L1216,10,FALSE)</f>
        <v>-</v>
      </c>
      <c r="R1415" s="251" t="e">
        <f t="shared" si="272"/>
        <v>#VALUE!</v>
      </c>
      <c r="S1415" s="251" t="e">
        <f t="shared" si="273"/>
        <v>#VALUE!</v>
      </c>
      <c r="T1415" s="68" t="str">
        <f>VLOOKUP($A1415,[1]전년동월vs전월vs당월!$A$994:$AA$1768,22,FALSE)</f>
        <v>-</v>
      </c>
      <c r="U1415" s="68" t="s">
        <v>628</v>
      </c>
      <c r="V1415" s="69" t="str">
        <f>VLOOKUP($A1415,공산품!$A429:$L1216,11,FALSE)</f>
        <v>-</v>
      </c>
      <c r="W1415" s="251" t="e">
        <f t="shared" si="274"/>
        <v>#VALUE!</v>
      </c>
      <c r="X1415" s="251" t="e">
        <f t="shared" si="275"/>
        <v>#VALUE!</v>
      </c>
      <c r="Y1415" s="68" t="str">
        <f>VLOOKUP($A1415,[1]전년동월vs전월vs당월!$A$994:$AA$1768,27,FALSE)</f>
        <v>-</v>
      </c>
      <c r="Z1415" s="68" t="s">
        <v>628</v>
      </c>
      <c r="AA1415" s="69" t="str">
        <f>VLOOKUP($A1415,공산품!$A429:$L1216,12,FALSE)</f>
        <v>-</v>
      </c>
      <c r="AB1415" s="251" t="e">
        <f t="shared" si="276"/>
        <v>#VALUE!</v>
      </c>
      <c r="AC1415" s="251" t="e">
        <f t="shared" si="277"/>
        <v>#VALUE!</v>
      </c>
      <c r="AD1415" s="83"/>
    </row>
    <row r="1416" spans="1:30" s="64" customFormat="1" ht="14.1" customHeight="1">
      <c r="A1416" s="64">
        <v>424</v>
      </c>
      <c r="B1416" s="16" t="str">
        <f t="shared" si="278"/>
        <v>겨자캐나다겨자분100/오뚜기제유200g오뚜기</v>
      </c>
      <c r="C1416" s="85"/>
      <c r="D1416" s="93" t="s">
        <v>623</v>
      </c>
      <c r="E1416" s="93" t="s">
        <v>298</v>
      </c>
      <c r="F1416" s="93" t="s">
        <v>1157</v>
      </c>
      <c r="G1416" s="87" t="s">
        <v>275</v>
      </c>
      <c r="H1416" s="95"/>
      <c r="I1416" s="87" t="s">
        <v>636</v>
      </c>
      <c r="J1416" s="68" t="str">
        <f>VLOOKUP($A1416,[1]전년동월vs전월vs당월!$A$994:$AA$1768,12,FALSE)</f>
        <v>-</v>
      </c>
      <c r="K1416" s="68" t="s">
        <v>628</v>
      </c>
      <c r="L1416" s="69" t="str">
        <f>VLOOKUP($A1416,공산품!$A430:$L1217,9,FALSE)</f>
        <v>-</v>
      </c>
      <c r="M1416" s="251" t="e">
        <f t="shared" si="270"/>
        <v>#VALUE!</v>
      </c>
      <c r="N1416" s="251" t="e">
        <f t="shared" si="271"/>
        <v>#VALUE!</v>
      </c>
      <c r="O1416" s="68" t="str">
        <f>VLOOKUP($A1416,[1]전년동월vs전월vs당월!$A$994:$AA$1768,17,FALSE)</f>
        <v>-</v>
      </c>
      <c r="P1416" s="68" t="s">
        <v>628</v>
      </c>
      <c r="Q1416" s="69" t="str">
        <f>VLOOKUP($A1416,공산품!$A430:$L1217,10,FALSE)</f>
        <v>-</v>
      </c>
      <c r="R1416" s="251" t="e">
        <f t="shared" si="272"/>
        <v>#VALUE!</v>
      </c>
      <c r="S1416" s="251" t="e">
        <f t="shared" si="273"/>
        <v>#VALUE!</v>
      </c>
      <c r="T1416" s="68">
        <f>VLOOKUP($A1416,[1]전년동월vs전월vs당월!$A$994:$AA$1768,22,FALSE)</f>
        <v>1460</v>
      </c>
      <c r="U1416" s="68" t="s">
        <v>628</v>
      </c>
      <c r="V1416" s="69" t="str">
        <f>VLOOKUP($A1416,공산품!$A430:$L1217,11,FALSE)</f>
        <v>-</v>
      </c>
      <c r="W1416" s="251" t="e">
        <f t="shared" si="274"/>
        <v>#VALUE!</v>
      </c>
      <c r="X1416" s="251" t="e">
        <f t="shared" si="275"/>
        <v>#VALUE!</v>
      </c>
      <c r="Y1416" s="68">
        <f>VLOOKUP($A1416,[1]전년동월vs전월vs당월!$A$994:$AA$1768,27,FALSE)</f>
        <v>1400</v>
      </c>
      <c r="Z1416" s="68">
        <v>1400</v>
      </c>
      <c r="AA1416" s="69">
        <f>VLOOKUP($A1416,공산품!$A430:$L1217,12,FALSE)</f>
        <v>1400</v>
      </c>
      <c r="AB1416" s="251">
        <f t="shared" si="276"/>
        <v>0</v>
      </c>
      <c r="AC1416" s="251">
        <f t="shared" si="277"/>
        <v>0</v>
      </c>
      <c r="AD1416" s="83"/>
    </row>
    <row r="1417" spans="1:30" s="64" customFormat="1" ht="14.1" customHeight="1">
      <c r="A1417" s="64">
        <v>425</v>
      </c>
      <c r="B1417" s="16" t="str">
        <f t="shared" si="278"/>
        <v>겨자240g겨자분솔표</v>
      </c>
      <c r="C1417" s="85"/>
      <c r="D1417" s="93" t="s">
        <v>623</v>
      </c>
      <c r="E1417" s="93" t="s">
        <v>298</v>
      </c>
      <c r="F1417" s="92"/>
      <c r="G1417" s="87" t="s">
        <v>1107</v>
      </c>
      <c r="H1417" s="96" t="s">
        <v>1156</v>
      </c>
      <c r="I1417" s="87" t="s">
        <v>1158</v>
      </c>
      <c r="J1417" s="68">
        <f>VLOOKUP($A1417,[1]전년동월vs전월vs당월!$A$994:$AA$1768,12,FALSE)</f>
        <v>3480</v>
      </c>
      <c r="K1417" s="68">
        <v>3480</v>
      </c>
      <c r="L1417" s="69">
        <f>VLOOKUP($A1417,공산품!$A431:$L1218,9,FALSE)</f>
        <v>3480</v>
      </c>
      <c r="M1417" s="251">
        <f t="shared" si="270"/>
        <v>0</v>
      </c>
      <c r="N1417" s="251">
        <f t="shared" si="271"/>
        <v>0</v>
      </c>
      <c r="O1417" s="68">
        <f>VLOOKUP($A1417,[1]전년동월vs전월vs당월!$A$994:$AA$1768,17,FALSE)</f>
        <v>3000</v>
      </c>
      <c r="P1417" s="68">
        <v>3000</v>
      </c>
      <c r="Q1417" s="69">
        <f>VLOOKUP($A1417,공산품!$A431:$L1218,10,FALSE)</f>
        <v>3000</v>
      </c>
      <c r="R1417" s="251">
        <f t="shared" si="272"/>
        <v>0</v>
      </c>
      <c r="S1417" s="251">
        <f t="shared" si="273"/>
        <v>0</v>
      </c>
      <c r="T1417" s="68" t="str">
        <f>VLOOKUP($A1417,[1]전년동월vs전월vs당월!$A$994:$AA$1768,22,FALSE)</f>
        <v>-</v>
      </c>
      <c r="U1417" s="68" t="s">
        <v>628</v>
      </c>
      <c r="V1417" s="69" t="str">
        <f>VLOOKUP($A1417,공산품!$A431:$L1218,11,FALSE)</f>
        <v>-</v>
      </c>
      <c r="W1417" s="251" t="e">
        <f t="shared" si="274"/>
        <v>#VALUE!</v>
      </c>
      <c r="X1417" s="251" t="e">
        <f t="shared" si="275"/>
        <v>#VALUE!</v>
      </c>
      <c r="Y1417" s="68" t="str">
        <f>VLOOKUP($A1417,[1]전년동월vs전월vs당월!$A$994:$AA$1768,27,FALSE)</f>
        <v>-</v>
      </c>
      <c r="Z1417" s="68">
        <v>3580</v>
      </c>
      <c r="AA1417" s="69">
        <f>VLOOKUP($A1417,공산품!$A431:$L1218,12,FALSE)</f>
        <v>3580</v>
      </c>
      <c r="AB1417" s="251" t="e">
        <f t="shared" si="276"/>
        <v>#VALUE!</v>
      </c>
      <c r="AC1417" s="251">
        <f t="shared" si="277"/>
        <v>0</v>
      </c>
      <c r="AD1417" s="83"/>
    </row>
    <row r="1418" spans="1:30" s="64" customFormat="1" ht="14.1" customHeight="1">
      <c r="A1418" s="64">
        <v>426</v>
      </c>
      <c r="B1418" s="16" t="str">
        <f t="shared" si="278"/>
        <v>겨자캐나다겨자분100/오뚜기제유300g오뚜기</v>
      </c>
      <c r="C1418" s="85"/>
      <c r="D1418" s="93" t="s">
        <v>623</v>
      </c>
      <c r="E1418" s="93" t="s">
        <v>298</v>
      </c>
      <c r="F1418" s="93" t="s">
        <v>1157</v>
      </c>
      <c r="G1418" s="87" t="s">
        <v>301</v>
      </c>
      <c r="H1418" s="95"/>
      <c r="I1418" s="87" t="s">
        <v>636</v>
      </c>
      <c r="J1418" s="68">
        <f>VLOOKUP($A1418,[1]전년동월vs전월vs당월!$A$994:$AA$1768,12,FALSE)</f>
        <v>1950</v>
      </c>
      <c r="K1418" s="68">
        <v>1950</v>
      </c>
      <c r="L1418" s="69">
        <f>VLOOKUP($A1418,공산품!$A432:$L1219,9,FALSE)</f>
        <v>1950</v>
      </c>
      <c r="M1418" s="251">
        <f t="shared" si="270"/>
        <v>0</v>
      </c>
      <c r="N1418" s="251">
        <f t="shared" si="271"/>
        <v>0</v>
      </c>
      <c r="O1418" s="68">
        <f>VLOOKUP($A1418,[1]전년동월vs전월vs당월!$A$994:$AA$1768,17,FALSE)</f>
        <v>2500</v>
      </c>
      <c r="P1418" s="68">
        <v>2500</v>
      </c>
      <c r="Q1418" s="69">
        <f>VLOOKUP($A1418,공산품!$A432:$L1219,10,FALSE)</f>
        <v>2500</v>
      </c>
      <c r="R1418" s="251">
        <f t="shared" si="272"/>
        <v>0</v>
      </c>
      <c r="S1418" s="251">
        <f t="shared" si="273"/>
        <v>0</v>
      </c>
      <c r="T1418" s="68" t="str">
        <f>VLOOKUP($A1418,[1]전년동월vs전월vs당월!$A$994:$AA$1768,22,FALSE)</f>
        <v>-</v>
      </c>
      <c r="U1418" s="68" t="s">
        <v>628</v>
      </c>
      <c r="V1418" s="69" t="str">
        <f>VLOOKUP($A1418,공산품!$A432:$L1219,11,FALSE)</f>
        <v>-</v>
      </c>
      <c r="W1418" s="251" t="e">
        <f t="shared" si="274"/>
        <v>#VALUE!</v>
      </c>
      <c r="X1418" s="251" t="e">
        <f t="shared" si="275"/>
        <v>#VALUE!</v>
      </c>
      <c r="Y1418" s="68">
        <f>VLOOKUP($A1418,[1]전년동월vs전월vs당월!$A$994:$AA$1768,27,FALSE)</f>
        <v>2100</v>
      </c>
      <c r="Z1418" s="68">
        <v>2100</v>
      </c>
      <c r="AA1418" s="69">
        <f>VLOOKUP($A1418,공산품!$A432:$L1219,12,FALSE)</f>
        <v>2100</v>
      </c>
      <c r="AB1418" s="251">
        <f t="shared" si="276"/>
        <v>0</v>
      </c>
      <c r="AC1418" s="251">
        <f t="shared" si="277"/>
        <v>0</v>
      </c>
      <c r="AD1418" s="83"/>
    </row>
    <row r="1419" spans="1:30" s="64" customFormat="1" ht="14.1" customHeight="1">
      <c r="A1419" s="64">
        <v>427</v>
      </c>
      <c r="B1419" s="16" t="str">
        <f t="shared" si="278"/>
        <v>겨자95g연겨자청정원</v>
      </c>
      <c r="C1419" s="85"/>
      <c r="D1419" s="93" t="s">
        <v>623</v>
      </c>
      <c r="E1419" s="93" t="s">
        <v>298</v>
      </c>
      <c r="F1419" s="92"/>
      <c r="G1419" s="87" t="s">
        <v>1159</v>
      </c>
      <c r="H1419" s="96" t="s">
        <v>300</v>
      </c>
      <c r="I1419" s="87" t="s">
        <v>655</v>
      </c>
      <c r="J1419" s="68">
        <f>VLOOKUP($A1419,[1]전년동월vs전월vs당월!$A$994:$AA$1768,12,FALSE)</f>
        <v>2650</v>
      </c>
      <c r="K1419" s="68">
        <v>2650</v>
      </c>
      <c r="L1419" s="69" t="str">
        <f>VLOOKUP($A1419,공산품!$A433:$L1220,9,FALSE)</f>
        <v>-</v>
      </c>
      <c r="M1419" s="251" t="e">
        <f t="shared" si="270"/>
        <v>#VALUE!</v>
      </c>
      <c r="N1419" s="251" t="e">
        <f t="shared" si="271"/>
        <v>#VALUE!</v>
      </c>
      <c r="O1419" s="68" t="str">
        <f>VLOOKUP($A1419,[1]전년동월vs전월vs당월!$A$994:$AA$1768,17,FALSE)</f>
        <v>-</v>
      </c>
      <c r="P1419" s="68" t="s">
        <v>628</v>
      </c>
      <c r="Q1419" s="69" t="str">
        <f>VLOOKUP($A1419,공산품!$A433:$L1220,10,FALSE)</f>
        <v>-</v>
      </c>
      <c r="R1419" s="251" t="e">
        <f t="shared" si="272"/>
        <v>#VALUE!</v>
      </c>
      <c r="S1419" s="251" t="e">
        <f t="shared" si="273"/>
        <v>#VALUE!</v>
      </c>
      <c r="T1419" s="68">
        <f>VLOOKUP($A1419,[1]전년동월vs전월vs당월!$A$994:$AA$1768,22,FALSE)</f>
        <v>3230</v>
      </c>
      <c r="U1419" s="68">
        <v>3420</v>
      </c>
      <c r="V1419" s="69">
        <f>VLOOKUP($A1419,공산품!$A433:$L1220,11,FALSE)</f>
        <v>3230</v>
      </c>
      <c r="W1419" s="251">
        <f t="shared" si="274"/>
        <v>0</v>
      </c>
      <c r="X1419" s="251">
        <f t="shared" si="275"/>
        <v>-5.5555555555555554</v>
      </c>
      <c r="Y1419" s="68">
        <f>VLOOKUP($A1419,[1]전년동월vs전월vs당월!$A$994:$AA$1768,27,FALSE)</f>
        <v>2850</v>
      </c>
      <c r="Z1419" s="68">
        <v>2850</v>
      </c>
      <c r="AA1419" s="69">
        <f>VLOOKUP($A1419,공산품!$A433:$L1220,12,FALSE)</f>
        <v>2850</v>
      </c>
      <c r="AB1419" s="251">
        <f t="shared" si="276"/>
        <v>0</v>
      </c>
      <c r="AC1419" s="251">
        <f t="shared" si="277"/>
        <v>0</v>
      </c>
      <c r="AD1419" s="83"/>
    </row>
    <row r="1420" spans="1:30" s="64" customFormat="1" ht="14.1" customHeight="1">
      <c r="A1420" s="64">
        <v>428</v>
      </c>
      <c r="B1420" s="16" t="str">
        <f t="shared" si="278"/>
        <v>계피대만/움트리100g계피분움트리</v>
      </c>
      <c r="C1420" s="85">
        <v>102</v>
      </c>
      <c r="D1420" s="93" t="s">
        <v>623</v>
      </c>
      <c r="E1420" s="93" t="s">
        <v>1160</v>
      </c>
      <c r="F1420" s="93" t="s">
        <v>1161</v>
      </c>
      <c r="G1420" s="87" t="s">
        <v>299</v>
      </c>
      <c r="H1420" s="97" t="s">
        <v>1162</v>
      </c>
      <c r="I1420" s="87" t="s">
        <v>682</v>
      </c>
      <c r="J1420" s="68" t="str">
        <f>VLOOKUP($A1420,[1]전년동월vs전월vs당월!$A$994:$AA$1768,12,FALSE)</f>
        <v>-</v>
      </c>
      <c r="K1420" s="68">
        <v>1450</v>
      </c>
      <c r="L1420" s="69">
        <f>VLOOKUP($A1420,공산품!$A434:$L1221,9,FALSE)</f>
        <v>1450</v>
      </c>
      <c r="M1420" s="251" t="e">
        <f t="shared" si="270"/>
        <v>#VALUE!</v>
      </c>
      <c r="N1420" s="251">
        <f t="shared" si="271"/>
        <v>0</v>
      </c>
      <c r="O1420" s="68">
        <f>VLOOKUP($A1420,[1]전년동월vs전월vs당월!$A$994:$AA$1768,17,FALSE)</f>
        <v>800</v>
      </c>
      <c r="P1420" s="68">
        <v>800</v>
      </c>
      <c r="Q1420" s="69">
        <f>VLOOKUP($A1420,공산품!$A434:$L1221,10,FALSE)</f>
        <v>800</v>
      </c>
      <c r="R1420" s="251">
        <f t="shared" si="272"/>
        <v>0</v>
      </c>
      <c r="S1420" s="251">
        <f t="shared" si="273"/>
        <v>0</v>
      </c>
      <c r="T1420" s="68">
        <f>VLOOKUP($A1420,[1]전년동월vs전월vs당월!$A$994:$AA$1768,22,FALSE)</f>
        <v>1580</v>
      </c>
      <c r="U1420" s="68">
        <v>1580</v>
      </c>
      <c r="V1420" s="69">
        <f>VLOOKUP($A1420,공산품!$A434:$L1221,11,FALSE)</f>
        <v>1580</v>
      </c>
      <c r="W1420" s="251">
        <f t="shared" si="274"/>
        <v>0</v>
      </c>
      <c r="X1420" s="251">
        <f t="shared" si="275"/>
        <v>0</v>
      </c>
      <c r="Y1420" s="68" t="str">
        <f>VLOOKUP($A1420,[1]전년동월vs전월vs당월!$A$994:$AA$1768,27,FALSE)</f>
        <v>-</v>
      </c>
      <c r="Z1420" s="68">
        <v>870</v>
      </c>
      <c r="AA1420" s="69">
        <f>VLOOKUP($A1420,공산품!$A434:$L1221,12,FALSE)</f>
        <v>870</v>
      </c>
      <c r="AB1420" s="251" t="e">
        <f t="shared" si="276"/>
        <v>#VALUE!</v>
      </c>
      <c r="AC1420" s="251">
        <f t="shared" si="277"/>
        <v>0</v>
      </c>
      <c r="AD1420" s="83"/>
    </row>
    <row r="1421" spans="1:30" s="64" customFormat="1" ht="14.1" customHeight="1">
      <c r="A1421" s="64">
        <v>429</v>
      </c>
      <c r="B1421" s="16" t="str">
        <f t="shared" si="278"/>
        <v>계피500g통계피찰표</v>
      </c>
      <c r="C1421" s="85"/>
      <c r="D1421" s="93" t="s">
        <v>623</v>
      </c>
      <c r="E1421" s="93" t="s">
        <v>1160</v>
      </c>
      <c r="F1421" s="93"/>
      <c r="G1421" s="87" t="s">
        <v>116</v>
      </c>
      <c r="H1421" s="96" t="s">
        <v>1163</v>
      </c>
      <c r="I1421" s="87" t="s">
        <v>1164</v>
      </c>
      <c r="J1421" s="68" t="str">
        <f>VLOOKUP($A1421,[1]전년동월vs전월vs당월!$A$994:$AA$1768,12,FALSE)</f>
        <v>-</v>
      </c>
      <c r="K1421" s="68" t="s">
        <v>628</v>
      </c>
      <c r="L1421" s="69" t="str">
        <f>VLOOKUP($A1421,공산품!$A435:$L1222,9,FALSE)</f>
        <v>-</v>
      </c>
      <c r="M1421" s="251" t="e">
        <f t="shared" si="270"/>
        <v>#VALUE!</v>
      </c>
      <c r="N1421" s="251" t="e">
        <f t="shared" si="271"/>
        <v>#VALUE!</v>
      </c>
      <c r="O1421" s="68" t="str">
        <f>VLOOKUP($A1421,[1]전년동월vs전월vs당월!$A$994:$AA$1768,17,FALSE)</f>
        <v>-</v>
      </c>
      <c r="P1421" s="68" t="s">
        <v>628</v>
      </c>
      <c r="Q1421" s="69" t="str">
        <f>VLOOKUP($A1421,공산품!$A435:$L1222,10,FALSE)</f>
        <v>-</v>
      </c>
      <c r="R1421" s="251" t="e">
        <f t="shared" si="272"/>
        <v>#VALUE!</v>
      </c>
      <c r="S1421" s="251" t="e">
        <f t="shared" si="273"/>
        <v>#VALUE!</v>
      </c>
      <c r="T1421" s="68" t="str">
        <f>VLOOKUP($A1421,[1]전년동월vs전월vs당월!$A$994:$AA$1768,22,FALSE)</f>
        <v>-</v>
      </c>
      <c r="U1421" s="68" t="s">
        <v>628</v>
      </c>
      <c r="V1421" s="69" t="str">
        <f>VLOOKUP($A1421,공산품!$A435:$L1222,11,FALSE)</f>
        <v>-</v>
      </c>
      <c r="W1421" s="251" t="e">
        <f t="shared" si="274"/>
        <v>#VALUE!</v>
      </c>
      <c r="X1421" s="251" t="e">
        <f t="shared" si="275"/>
        <v>#VALUE!</v>
      </c>
      <c r="Y1421" s="68">
        <f>VLOOKUP($A1421,[1]전년동월vs전월vs당월!$A$994:$AA$1768,27,FALSE)</f>
        <v>2970</v>
      </c>
      <c r="Z1421" s="68">
        <v>2970</v>
      </c>
      <c r="AA1421" s="69">
        <f>VLOOKUP($A1421,공산품!$A435:$L1222,12,FALSE)</f>
        <v>2970</v>
      </c>
      <c r="AB1421" s="251">
        <f t="shared" si="276"/>
        <v>0</v>
      </c>
      <c r="AC1421" s="251">
        <f t="shared" si="277"/>
        <v>0</v>
      </c>
      <c r="AD1421" s="111"/>
    </row>
    <row r="1422" spans="1:30" s="64" customFormat="1" ht="14.1" customHeight="1">
      <c r="A1422" s="64">
        <v>430</v>
      </c>
      <c r="B1422" s="16" t="str">
        <f t="shared" si="278"/>
        <v>고기소스미국토마토페이스트사과퓨레/오뚜기2.1kg스테이크소스오뚜기</v>
      </c>
      <c r="C1422" s="85">
        <v>103</v>
      </c>
      <c r="D1422" s="93" t="s">
        <v>623</v>
      </c>
      <c r="E1422" s="93" t="s">
        <v>302</v>
      </c>
      <c r="F1422" s="93" t="s">
        <v>1165</v>
      </c>
      <c r="G1422" s="87" t="s">
        <v>303</v>
      </c>
      <c r="H1422" s="96" t="s">
        <v>304</v>
      </c>
      <c r="I1422" s="87" t="s">
        <v>636</v>
      </c>
      <c r="J1422" s="68">
        <f>VLOOKUP($A1422,[1]전년동월vs전월vs당월!$A$994:$AA$1768,12,FALSE)</f>
        <v>4500</v>
      </c>
      <c r="K1422" s="68">
        <v>4500</v>
      </c>
      <c r="L1422" s="69" t="str">
        <f>VLOOKUP($A1422,공산품!$A436:$L1223,9,FALSE)</f>
        <v>.</v>
      </c>
      <c r="M1422" s="251" t="e">
        <f t="shared" si="270"/>
        <v>#VALUE!</v>
      </c>
      <c r="N1422" s="251" t="e">
        <f t="shared" si="271"/>
        <v>#VALUE!</v>
      </c>
      <c r="O1422" s="68">
        <f>VLOOKUP($A1422,[1]전년동월vs전월vs당월!$A$994:$AA$1768,17,FALSE)</f>
        <v>4900</v>
      </c>
      <c r="P1422" s="68">
        <v>4900</v>
      </c>
      <c r="Q1422" s="69">
        <f>VLOOKUP($A1422,공산품!$A436:$L1223,10,FALSE)</f>
        <v>4900</v>
      </c>
      <c r="R1422" s="251">
        <f t="shared" si="272"/>
        <v>0</v>
      </c>
      <c r="S1422" s="251">
        <f t="shared" si="273"/>
        <v>0</v>
      </c>
      <c r="T1422" s="68" t="str">
        <f>VLOOKUP($A1422,[1]전년동월vs전월vs당월!$A$994:$AA$1768,22,FALSE)</f>
        <v>-</v>
      </c>
      <c r="U1422" s="68" t="s">
        <v>628</v>
      </c>
      <c r="V1422" s="69" t="str">
        <f>VLOOKUP($A1422,공산품!$A436:$L1223,11,FALSE)</f>
        <v>-</v>
      </c>
      <c r="W1422" s="251" t="e">
        <f t="shared" si="274"/>
        <v>#VALUE!</v>
      </c>
      <c r="X1422" s="251" t="e">
        <f t="shared" si="275"/>
        <v>#VALUE!</v>
      </c>
      <c r="Y1422" s="68">
        <f>VLOOKUP($A1422,[1]전년동월vs전월vs당월!$A$994:$AA$1768,27,FALSE)</f>
        <v>4680</v>
      </c>
      <c r="Z1422" s="68">
        <v>4680</v>
      </c>
      <c r="AA1422" s="69">
        <f>VLOOKUP($A1422,공산품!$A436:$L1223,12,FALSE)</f>
        <v>4680</v>
      </c>
      <c r="AB1422" s="251">
        <f t="shared" si="276"/>
        <v>0</v>
      </c>
      <c r="AC1422" s="251">
        <f t="shared" si="277"/>
        <v>0</v>
      </c>
      <c r="AD1422" s="111"/>
    </row>
    <row r="1423" spans="1:30" s="64" customFormat="1" ht="14.1" customHeight="1">
      <c r="A1423" s="64">
        <v>431</v>
      </c>
      <c r="B1423" s="16" t="str">
        <f t="shared" si="278"/>
        <v>고기소스250g스테이크소스클래식청정원</v>
      </c>
      <c r="C1423" s="85"/>
      <c r="D1423" s="93" t="s">
        <v>623</v>
      </c>
      <c r="E1423" s="93" t="s">
        <v>302</v>
      </c>
      <c r="F1423" s="93"/>
      <c r="G1423" s="87" t="s">
        <v>865</v>
      </c>
      <c r="H1423" s="96" t="s">
        <v>1166</v>
      </c>
      <c r="I1423" s="87" t="s">
        <v>655</v>
      </c>
      <c r="J1423" s="68">
        <f>VLOOKUP($A1423,[1]전년동월vs전월vs당월!$A$994:$AA$1768,12,FALSE)</f>
        <v>3040</v>
      </c>
      <c r="K1423" s="68">
        <v>3040</v>
      </c>
      <c r="L1423" s="69">
        <f>VLOOKUP($A1423,공산품!$A437:$L1224,9,FALSE)</f>
        <v>3300</v>
      </c>
      <c r="M1423" s="251">
        <f t="shared" si="270"/>
        <v>8.5526315789473681</v>
      </c>
      <c r="N1423" s="251">
        <f t="shared" si="271"/>
        <v>8.5526315789473681</v>
      </c>
      <c r="O1423" s="68">
        <f>VLOOKUP($A1423,[1]전년동월vs전월vs당월!$A$994:$AA$1768,17,FALSE)</f>
        <v>3200</v>
      </c>
      <c r="P1423" s="68">
        <v>3200</v>
      </c>
      <c r="Q1423" s="69">
        <f>VLOOKUP($A1423,공산품!$A437:$L1224,10,FALSE)</f>
        <v>3200</v>
      </c>
      <c r="R1423" s="251">
        <f t="shared" si="272"/>
        <v>0</v>
      </c>
      <c r="S1423" s="251">
        <f t="shared" si="273"/>
        <v>0</v>
      </c>
      <c r="T1423" s="68">
        <f>VLOOKUP($A1423,[1]전년동월vs전월vs당월!$A$994:$AA$1768,22,FALSE)</f>
        <v>3200</v>
      </c>
      <c r="U1423" s="68">
        <v>3490</v>
      </c>
      <c r="V1423" s="69">
        <f>VLOOKUP($A1423,공산품!$A437:$L1224,11,FALSE)</f>
        <v>3490</v>
      </c>
      <c r="W1423" s="251">
        <f t="shared" si="274"/>
        <v>9.0625</v>
      </c>
      <c r="X1423" s="251">
        <f t="shared" si="275"/>
        <v>0</v>
      </c>
      <c r="Y1423" s="68">
        <f>VLOOKUP($A1423,[1]전년동월vs전월vs당월!$A$994:$AA$1768,27,FALSE)</f>
        <v>3200</v>
      </c>
      <c r="Z1423" s="68">
        <v>3490</v>
      </c>
      <c r="AA1423" s="69">
        <f>VLOOKUP($A1423,공산품!$A437:$L1224,12,FALSE)</f>
        <v>3490</v>
      </c>
      <c r="AB1423" s="251">
        <f t="shared" si="276"/>
        <v>9.0625</v>
      </c>
      <c r="AC1423" s="251">
        <f t="shared" si="277"/>
        <v>0</v>
      </c>
      <c r="AD1423" s="110"/>
    </row>
    <row r="1424" spans="1:30" s="64" customFormat="1" ht="14.1" customHeight="1">
      <c r="A1424" s="64">
        <v>432</v>
      </c>
      <c r="B1424" s="16" t="str">
        <f t="shared" si="278"/>
        <v>고기소스250g스테이크소스오리엔탈청정원</v>
      </c>
      <c r="C1424" s="85"/>
      <c r="D1424" s="93" t="s">
        <v>623</v>
      </c>
      <c r="E1424" s="93" t="s">
        <v>302</v>
      </c>
      <c r="F1424" s="93"/>
      <c r="G1424" s="87" t="s">
        <v>865</v>
      </c>
      <c r="H1424" s="96" t="s">
        <v>1167</v>
      </c>
      <c r="I1424" s="87" t="s">
        <v>655</v>
      </c>
      <c r="J1424" s="68">
        <f>VLOOKUP($A1424,[1]전년동월vs전월vs당월!$A$994:$AA$1768,12,FALSE)</f>
        <v>2000</v>
      </c>
      <c r="K1424" s="68">
        <v>2000</v>
      </c>
      <c r="L1424" s="69">
        <f>VLOOKUP($A1424,공산품!$A438:$L1225,9,FALSE)</f>
        <v>2220</v>
      </c>
      <c r="M1424" s="251">
        <f t="shared" si="270"/>
        <v>11</v>
      </c>
      <c r="N1424" s="251">
        <f t="shared" si="271"/>
        <v>11</v>
      </c>
      <c r="O1424" s="68">
        <f>VLOOKUP($A1424,[1]전년동월vs전월vs당월!$A$994:$AA$1768,17,FALSE)</f>
        <v>2200</v>
      </c>
      <c r="P1424" s="68">
        <v>2200</v>
      </c>
      <c r="Q1424" s="69">
        <f>VLOOKUP($A1424,공산품!$A438:$L1225,10,FALSE)</f>
        <v>2200</v>
      </c>
      <c r="R1424" s="251">
        <f t="shared" si="272"/>
        <v>0</v>
      </c>
      <c r="S1424" s="251">
        <f t="shared" si="273"/>
        <v>0</v>
      </c>
      <c r="T1424" s="68">
        <f>VLOOKUP($A1424,[1]전년동월vs전월vs당월!$A$994:$AA$1768,22,FALSE)</f>
        <v>2150</v>
      </c>
      <c r="U1424" s="68">
        <v>2300</v>
      </c>
      <c r="V1424" s="69">
        <f>VLOOKUP($A1424,공산품!$A438:$L1225,11,FALSE)</f>
        <v>2300</v>
      </c>
      <c r="W1424" s="251">
        <f t="shared" si="274"/>
        <v>6.9767441860465116</v>
      </c>
      <c r="X1424" s="251">
        <f t="shared" si="275"/>
        <v>0</v>
      </c>
      <c r="Y1424" s="68" t="str">
        <f>VLOOKUP($A1424,[1]전년동월vs전월vs당월!$A$994:$AA$1768,27,FALSE)</f>
        <v>-</v>
      </c>
      <c r="Z1424" s="68" t="s">
        <v>628</v>
      </c>
      <c r="AA1424" s="69" t="str">
        <f>VLOOKUP($A1424,공산품!$A438:$L1225,12,FALSE)</f>
        <v>-</v>
      </c>
      <c r="AB1424" s="251" t="e">
        <f t="shared" si="276"/>
        <v>#VALUE!</v>
      </c>
      <c r="AC1424" s="251" t="e">
        <f t="shared" si="277"/>
        <v>#VALUE!</v>
      </c>
      <c r="AD1424" s="110"/>
    </row>
    <row r="1425" spans="1:30" s="64" customFormat="1" ht="14.1" customHeight="1">
      <c r="A1425" s="64">
        <v>433</v>
      </c>
      <c r="B1425" s="16" t="str">
        <f t="shared" si="278"/>
        <v>고기소스2kg스테이크소스제일제당</v>
      </c>
      <c r="C1425" s="85"/>
      <c r="D1425" s="93" t="s">
        <v>623</v>
      </c>
      <c r="E1425" s="93" t="s">
        <v>302</v>
      </c>
      <c r="F1425" s="93"/>
      <c r="G1425" s="87" t="s">
        <v>135</v>
      </c>
      <c r="H1425" s="96" t="s">
        <v>304</v>
      </c>
      <c r="I1425" s="87" t="s">
        <v>653</v>
      </c>
      <c r="J1425" s="68">
        <f>VLOOKUP($A1425,[1]전년동월vs전월vs당월!$A$994:$AA$1768,12,FALSE)</f>
        <v>4450</v>
      </c>
      <c r="K1425" s="68">
        <v>4450</v>
      </c>
      <c r="L1425" s="69" t="str">
        <f>VLOOKUP($A1425,공산품!$A439:$L1226,9,FALSE)</f>
        <v>-</v>
      </c>
      <c r="M1425" s="251" t="e">
        <f t="shared" si="270"/>
        <v>#VALUE!</v>
      </c>
      <c r="N1425" s="251" t="e">
        <f t="shared" si="271"/>
        <v>#VALUE!</v>
      </c>
      <c r="O1425" s="68">
        <f>VLOOKUP($A1425,[1]전년동월vs전월vs당월!$A$994:$AA$1768,17,FALSE)</f>
        <v>5900</v>
      </c>
      <c r="P1425" s="68">
        <v>5900</v>
      </c>
      <c r="Q1425" s="69">
        <f>VLOOKUP($A1425,공산품!$A439:$L1226,10,FALSE)</f>
        <v>5900</v>
      </c>
      <c r="R1425" s="251">
        <f t="shared" si="272"/>
        <v>0</v>
      </c>
      <c r="S1425" s="251">
        <f t="shared" si="273"/>
        <v>0</v>
      </c>
      <c r="T1425" s="68">
        <f>VLOOKUP($A1425,[1]전년동월vs전월vs당월!$A$994:$AA$1768,22,FALSE)</f>
        <v>0</v>
      </c>
      <c r="U1425" s="68" t="s">
        <v>628</v>
      </c>
      <c r="V1425" s="69" t="str">
        <f>VLOOKUP($A1425,공산품!$A439:$L1226,11,FALSE)</f>
        <v>-</v>
      </c>
      <c r="W1425" s="251" t="e">
        <f t="shared" si="274"/>
        <v>#VALUE!</v>
      </c>
      <c r="X1425" s="251" t="e">
        <f t="shared" si="275"/>
        <v>#VALUE!</v>
      </c>
      <c r="Y1425" s="68">
        <f>VLOOKUP($A1425,[1]전년동월vs전월vs당월!$A$994:$AA$1768,27,FALSE)</f>
        <v>6200</v>
      </c>
      <c r="Z1425" s="68">
        <v>6200</v>
      </c>
      <c r="AA1425" s="69">
        <f>VLOOKUP($A1425,공산품!$A439:$L1226,12,FALSE)</f>
        <v>6200</v>
      </c>
      <c r="AB1425" s="251">
        <f t="shared" si="276"/>
        <v>0</v>
      </c>
      <c r="AC1425" s="251">
        <f t="shared" si="277"/>
        <v>0</v>
      </c>
      <c r="AD1425" s="111"/>
    </row>
    <row r="1426" spans="1:30" s="64" customFormat="1" ht="14.1" customHeight="1">
      <c r="A1426" s="64">
        <v>434</v>
      </c>
      <c r="B1426" s="16" t="str">
        <f t="shared" si="278"/>
        <v>고기소스2kg바베큐소스제일제당</v>
      </c>
      <c r="C1426" s="85"/>
      <c r="D1426" s="93" t="s">
        <v>623</v>
      </c>
      <c r="E1426" s="93" t="s">
        <v>302</v>
      </c>
      <c r="F1426" s="93"/>
      <c r="G1426" s="87" t="s">
        <v>135</v>
      </c>
      <c r="H1426" s="96" t="s">
        <v>1168</v>
      </c>
      <c r="I1426" s="87" t="s">
        <v>653</v>
      </c>
      <c r="J1426" s="68">
        <f>VLOOKUP($A1426,[1]전년동월vs전월vs당월!$A$994:$AA$1768,12,FALSE)</f>
        <v>6300</v>
      </c>
      <c r="K1426" s="68">
        <v>6300</v>
      </c>
      <c r="L1426" s="69" t="str">
        <f>VLOOKUP($A1426,공산품!$A440:$L1227,9,FALSE)</f>
        <v>-</v>
      </c>
      <c r="M1426" s="251" t="e">
        <f t="shared" si="270"/>
        <v>#VALUE!</v>
      </c>
      <c r="N1426" s="251" t="e">
        <f t="shared" si="271"/>
        <v>#VALUE!</v>
      </c>
      <c r="O1426" s="68">
        <f>VLOOKUP($A1426,[1]전년동월vs전월vs당월!$A$994:$AA$1768,17,FALSE)</f>
        <v>6400</v>
      </c>
      <c r="P1426" s="68">
        <v>6400</v>
      </c>
      <c r="Q1426" s="69">
        <f>VLOOKUP($A1426,공산품!$A440:$L1227,10,FALSE)</f>
        <v>6400</v>
      </c>
      <c r="R1426" s="251">
        <f t="shared" si="272"/>
        <v>0</v>
      </c>
      <c r="S1426" s="251">
        <f t="shared" si="273"/>
        <v>0</v>
      </c>
      <c r="T1426" s="68" t="str">
        <f>VLOOKUP($A1426,[1]전년동월vs전월vs당월!$A$994:$AA$1768,22,FALSE)</f>
        <v>-</v>
      </c>
      <c r="U1426" s="68" t="s">
        <v>628</v>
      </c>
      <c r="V1426" s="69" t="str">
        <f>VLOOKUP($A1426,공산품!$A440:$L1227,11,FALSE)</f>
        <v>-</v>
      </c>
      <c r="W1426" s="251" t="e">
        <f t="shared" si="274"/>
        <v>#VALUE!</v>
      </c>
      <c r="X1426" s="251" t="e">
        <f t="shared" si="275"/>
        <v>#VALUE!</v>
      </c>
      <c r="Y1426" s="68">
        <f>VLOOKUP($A1426,[1]전년동월vs전월vs당월!$A$994:$AA$1768,27,FALSE)</f>
        <v>6410</v>
      </c>
      <c r="Z1426" s="68">
        <v>6410</v>
      </c>
      <c r="AA1426" s="69">
        <f>VLOOKUP($A1426,공산품!$A440:$L1227,12,FALSE)</f>
        <v>6410</v>
      </c>
      <c r="AB1426" s="251">
        <f t="shared" si="276"/>
        <v>0</v>
      </c>
      <c r="AC1426" s="251">
        <f t="shared" si="277"/>
        <v>0</v>
      </c>
      <c r="AD1426" s="111"/>
    </row>
    <row r="1427" spans="1:30" s="64" customFormat="1" ht="14.1" customHeight="1">
      <c r="A1427" s="64">
        <v>435</v>
      </c>
      <c r="B1427" s="16" t="str">
        <f t="shared" si="278"/>
        <v>고기소스2kg브라운소스롯데</v>
      </c>
      <c r="C1427" s="85"/>
      <c r="D1427" s="93" t="s">
        <v>623</v>
      </c>
      <c r="E1427" s="93" t="s">
        <v>302</v>
      </c>
      <c r="F1427" s="93"/>
      <c r="G1427" s="87" t="s">
        <v>135</v>
      </c>
      <c r="H1427" s="96" t="s">
        <v>305</v>
      </c>
      <c r="I1427" s="87" t="s">
        <v>385</v>
      </c>
      <c r="J1427" s="68" t="str">
        <f>VLOOKUP($A1427,[1]전년동월vs전월vs당월!$A$994:$AA$1768,12,FALSE)</f>
        <v>-</v>
      </c>
      <c r="K1427" s="68" t="s">
        <v>628</v>
      </c>
      <c r="L1427" s="69" t="str">
        <f>VLOOKUP($A1427,공산품!$A441:$L1228,9,FALSE)</f>
        <v>-</v>
      </c>
      <c r="M1427" s="251" t="e">
        <f t="shared" si="270"/>
        <v>#VALUE!</v>
      </c>
      <c r="N1427" s="251" t="e">
        <f t="shared" si="271"/>
        <v>#VALUE!</v>
      </c>
      <c r="O1427" s="68" t="str">
        <f>VLOOKUP($A1427,[1]전년동월vs전월vs당월!$A$994:$AA$1768,17,FALSE)</f>
        <v>-</v>
      </c>
      <c r="P1427" s="68" t="s">
        <v>628</v>
      </c>
      <c r="Q1427" s="69" t="str">
        <f>VLOOKUP($A1427,공산품!$A441:$L1228,10,FALSE)</f>
        <v>-</v>
      </c>
      <c r="R1427" s="251" t="e">
        <f t="shared" si="272"/>
        <v>#VALUE!</v>
      </c>
      <c r="S1427" s="251" t="e">
        <f t="shared" si="273"/>
        <v>#VALUE!</v>
      </c>
      <c r="T1427" s="68" t="str">
        <f>VLOOKUP($A1427,[1]전년동월vs전월vs당월!$A$994:$AA$1768,22,FALSE)</f>
        <v>-</v>
      </c>
      <c r="U1427" s="68" t="s">
        <v>628</v>
      </c>
      <c r="V1427" s="69" t="str">
        <f>VLOOKUP($A1427,공산품!$A441:$L1228,11,FALSE)</f>
        <v>-</v>
      </c>
      <c r="W1427" s="251" t="e">
        <f t="shared" si="274"/>
        <v>#VALUE!</v>
      </c>
      <c r="X1427" s="251" t="e">
        <f t="shared" si="275"/>
        <v>#VALUE!</v>
      </c>
      <c r="Y1427" s="68" t="str">
        <f>VLOOKUP($A1427,[1]전년동월vs전월vs당월!$A$994:$AA$1768,27,FALSE)</f>
        <v>-</v>
      </c>
      <c r="Z1427" s="68" t="s">
        <v>628</v>
      </c>
      <c r="AA1427" s="69" t="str">
        <f>VLOOKUP($A1427,공산품!$A441:$L1228,12,FALSE)</f>
        <v>-</v>
      </c>
      <c r="AB1427" s="251" t="e">
        <f t="shared" si="276"/>
        <v>#VALUE!</v>
      </c>
      <c r="AC1427" s="251" t="e">
        <f t="shared" si="277"/>
        <v>#VALUE!</v>
      </c>
      <c r="AD1427" s="111"/>
    </row>
    <row r="1428" spans="1:30" s="64" customFormat="1" ht="14.1" customHeight="1">
      <c r="A1428" s="64">
        <v>436</v>
      </c>
      <c r="B1428" s="16" t="str">
        <f t="shared" si="278"/>
        <v>고기소스/청정원3.3kg스테이크소스청정원</v>
      </c>
      <c r="C1428" s="85"/>
      <c r="D1428" s="93" t="s">
        <v>623</v>
      </c>
      <c r="E1428" s="93" t="s">
        <v>302</v>
      </c>
      <c r="F1428" s="93" t="s">
        <v>1169</v>
      </c>
      <c r="G1428" s="87" t="s">
        <v>306</v>
      </c>
      <c r="H1428" s="96" t="s">
        <v>304</v>
      </c>
      <c r="I1428" s="87" t="s">
        <v>655</v>
      </c>
      <c r="J1428" s="68">
        <f>VLOOKUP($A1428,[1]전년동월vs전월vs당월!$A$994:$AA$1768,12,FALSE)</f>
        <v>11800</v>
      </c>
      <c r="K1428" s="68">
        <v>11800</v>
      </c>
      <c r="L1428" s="69">
        <f>VLOOKUP($A1428,공산품!$A442:$L1229,9,FALSE)</f>
        <v>11800</v>
      </c>
      <c r="M1428" s="251">
        <f t="shared" si="270"/>
        <v>0</v>
      </c>
      <c r="N1428" s="251">
        <f t="shared" si="271"/>
        <v>0</v>
      </c>
      <c r="O1428" s="68" t="str">
        <f>VLOOKUP($A1428,[1]전년동월vs전월vs당월!$A$994:$AA$1768,17,FALSE)</f>
        <v>-</v>
      </c>
      <c r="P1428" s="68" t="s">
        <v>628</v>
      </c>
      <c r="Q1428" s="69" t="str">
        <f>VLOOKUP($A1428,공산품!$A442:$L1229,10,FALSE)</f>
        <v>-</v>
      </c>
      <c r="R1428" s="251" t="e">
        <f t="shared" si="272"/>
        <v>#VALUE!</v>
      </c>
      <c r="S1428" s="251" t="e">
        <f t="shared" si="273"/>
        <v>#VALUE!</v>
      </c>
      <c r="T1428" s="68" t="str">
        <f>VLOOKUP($A1428,[1]전년동월vs전월vs당월!$A$994:$AA$1768,22,FALSE)</f>
        <v>-</v>
      </c>
      <c r="U1428" s="68" t="s">
        <v>628</v>
      </c>
      <c r="V1428" s="69" t="str">
        <f>VLOOKUP($A1428,공산품!$A442:$L1229,11,FALSE)</f>
        <v>-</v>
      </c>
      <c r="W1428" s="251" t="e">
        <f t="shared" si="274"/>
        <v>#VALUE!</v>
      </c>
      <c r="X1428" s="251" t="e">
        <f t="shared" si="275"/>
        <v>#VALUE!</v>
      </c>
      <c r="Y1428" s="68" t="str">
        <f>VLOOKUP($A1428,[1]전년동월vs전월vs당월!$A$994:$AA$1768,27,FALSE)</f>
        <v>-</v>
      </c>
      <c r="Z1428" s="68" t="s">
        <v>628</v>
      </c>
      <c r="AA1428" s="69" t="str">
        <f>VLOOKUP($A1428,공산품!$A442:$L1229,12,FALSE)</f>
        <v>-</v>
      </c>
      <c r="AB1428" s="251" t="e">
        <f t="shared" si="276"/>
        <v>#VALUE!</v>
      </c>
      <c r="AC1428" s="251" t="e">
        <f t="shared" si="277"/>
        <v>#VALUE!</v>
      </c>
      <c r="AD1428" s="110"/>
    </row>
    <row r="1429" spans="1:30" s="64" customFormat="1" ht="14.1" customHeight="1">
      <c r="A1429" s="64">
        <v>437</v>
      </c>
      <c r="B1429" s="16" t="str">
        <f t="shared" si="278"/>
        <v>고기소스415g스테이크소스오뚜기</v>
      </c>
      <c r="C1429" s="85"/>
      <c r="D1429" s="93" t="s">
        <v>623</v>
      </c>
      <c r="E1429" s="93" t="s">
        <v>302</v>
      </c>
      <c r="F1429" s="93"/>
      <c r="G1429" s="87" t="s">
        <v>343</v>
      </c>
      <c r="H1429" s="96" t="s">
        <v>304</v>
      </c>
      <c r="I1429" s="87" t="s">
        <v>636</v>
      </c>
      <c r="J1429" s="68">
        <f>VLOOKUP($A1429,[1]전년동월vs전월vs당월!$A$994:$AA$1768,12,FALSE)</f>
        <v>1260</v>
      </c>
      <c r="K1429" s="68">
        <v>1260</v>
      </c>
      <c r="L1429" s="69">
        <f>VLOOKUP($A1429,공산품!$A443:$L1230,9,FALSE)</f>
        <v>1260</v>
      </c>
      <c r="M1429" s="251">
        <f t="shared" si="270"/>
        <v>0</v>
      </c>
      <c r="N1429" s="251">
        <f t="shared" si="271"/>
        <v>0</v>
      </c>
      <c r="O1429" s="68">
        <f>VLOOKUP($A1429,[1]전년동월vs전월vs당월!$A$994:$AA$1768,17,FALSE)</f>
        <v>1500</v>
      </c>
      <c r="P1429" s="68">
        <v>1500</v>
      </c>
      <c r="Q1429" s="69">
        <f>VLOOKUP($A1429,공산품!$A443:$L1230,10,FALSE)</f>
        <v>1500</v>
      </c>
      <c r="R1429" s="251">
        <f t="shared" si="272"/>
        <v>0</v>
      </c>
      <c r="S1429" s="251">
        <f t="shared" si="273"/>
        <v>0</v>
      </c>
      <c r="T1429" s="68">
        <f>VLOOKUP($A1429,[1]전년동월vs전월vs당월!$A$994:$AA$1768,22,FALSE)</f>
        <v>1820</v>
      </c>
      <c r="U1429" s="68">
        <v>1820</v>
      </c>
      <c r="V1429" s="69">
        <f>VLOOKUP($A1429,공산품!$A443:$L1230,11,FALSE)</f>
        <v>1820</v>
      </c>
      <c r="W1429" s="251">
        <f t="shared" si="274"/>
        <v>0</v>
      </c>
      <c r="X1429" s="251">
        <f t="shared" si="275"/>
        <v>0</v>
      </c>
      <c r="Y1429" s="68">
        <f>VLOOKUP($A1429,[1]전년동월vs전월vs당월!$A$994:$AA$1768,27,FALSE)</f>
        <v>1550</v>
      </c>
      <c r="Z1429" s="68">
        <v>1550</v>
      </c>
      <c r="AA1429" s="69">
        <f>VLOOKUP($A1429,공산품!$A443:$L1230,12,FALSE)</f>
        <v>1550</v>
      </c>
      <c r="AB1429" s="251">
        <f t="shared" si="276"/>
        <v>0</v>
      </c>
      <c r="AC1429" s="251">
        <f t="shared" si="277"/>
        <v>0</v>
      </c>
      <c r="AD1429" s="110"/>
    </row>
    <row r="1430" spans="1:30" s="64" customFormat="1" ht="14.1" customHeight="1">
      <c r="A1430" s="64">
        <v>438</v>
      </c>
      <c r="B1430" s="16" t="str">
        <f t="shared" si="278"/>
        <v>고추냉이(와사비)중국와사비분20/오뚜기제유100g연와사비오뚜기</v>
      </c>
      <c r="C1430" s="85">
        <v>104</v>
      </c>
      <c r="D1430" s="93" t="s">
        <v>623</v>
      </c>
      <c r="E1430" s="93" t="s">
        <v>307</v>
      </c>
      <c r="F1430" s="93" t="s">
        <v>1170</v>
      </c>
      <c r="G1430" s="87" t="s">
        <v>299</v>
      </c>
      <c r="H1430" s="96" t="s">
        <v>308</v>
      </c>
      <c r="I1430" s="87" t="s">
        <v>636</v>
      </c>
      <c r="J1430" s="68">
        <f>VLOOKUP($A1430,[1]전년동월vs전월vs당월!$A$994:$AA$1768,12,FALSE)</f>
        <v>3200</v>
      </c>
      <c r="K1430" s="68">
        <v>3200</v>
      </c>
      <c r="L1430" s="69">
        <f>VLOOKUP($A1430,공산품!$A444:$L1231,9,FALSE)</f>
        <v>3200</v>
      </c>
      <c r="M1430" s="251">
        <f t="shared" si="270"/>
        <v>0</v>
      </c>
      <c r="N1430" s="251">
        <f t="shared" si="271"/>
        <v>0</v>
      </c>
      <c r="O1430" s="68">
        <f>VLOOKUP($A1430,[1]전년동월vs전월vs당월!$A$994:$AA$1768,17,FALSE)</f>
        <v>3200</v>
      </c>
      <c r="P1430" s="68">
        <v>3200</v>
      </c>
      <c r="Q1430" s="69">
        <f>VLOOKUP($A1430,공산품!$A444:$L1231,10,FALSE)</f>
        <v>3200</v>
      </c>
      <c r="R1430" s="251">
        <f t="shared" si="272"/>
        <v>0</v>
      </c>
      <c r="S1430" s="251">
        <f t="shared" si="273"/>
        <v>0</v>
      </c>
      <c r="T1430" s="68">
        <f>VLOOKUP($A1430,[1]전년동월vs전월vs당월!$A$994:$AA$1768,22,FALSE)</f>
        <v>3500</v>
      </c>
      <c r="U1430" s="68">
        <v>3500</v>
      </c>
      <c r="V1430" s="69">
        <f>VLOOKUP($A1430,공산품!$A444:$L1231,11,FALSE)</f>
        <v>3500</v>
      </c>
      <c r="W1430" s="251">
        <f t="shared" si="274"/>
        <v>0</v>
      </c>
      <c r="X1430" s="251">
        <f t="shared" si="275"/>
        <v>0</v>
      </c>
      <c r="Y1430" s="68">
        <f>VLOOKUP($A1430,[1]전년동월vs전월vs당월!$A$994:$AA$1768,27,FALSE)</f>
        <v>3500</v>
      </c>
      <c r="Z1430" s="68">
        <v>3500</v>
      </c>
      <c r="AA1430" s="69">
        <f>VLOOKUP($A1430,공산품!$A444:$L1231,12,FALSE)</f>
        <v>3500</v>
      </c>
      <c r="AB1430" s="251">
        <f t="shared" si="276"/>
        <v>0</v>
      </c>
      <c r="AC1430" s="251">
        <f t="shared" si="277"/>
        <v>0</v>
      </c>
      <c r="AD1430" s="110"/>
    </row>
    <row r="1431" spans="1:30" s="64" customFormat="1" ht="14.1" customHeight="1">
      <c r="A1431" s="64">
        <v>439</v>
      </c>
      <c r="B1431" s="16" t="str">
        <f t="shared" si="278"/>
        <v>고추냉이(와사비)200g연와사비청정원</v>
      </c>
      <c r="C1431" s="85"/>
      <c r="D1431" s="93" t="s">
        <v>623</v>
      </c>
      <c r="E1431" s="93" t="s">
        <v>307</v>
      </c>
      <c r="F1431" s="93"/>
      <c r="G1431" s="87" t="s">
        <v>275</v>
      </c>
      <c r="H1431" s="96" t="s">
        <v>308</v>
      </c>
      <c r="I1431" s="87" t="s">
        <v>655</v>
      </c>
      <c r="J1431" s="68">
        <f>VLOOKUP($A1431,[1]전년동월vs전월vs당월!$A$994:$AA$1768,12,FALSE)</f>
        <v>2700</v>
      </c>
      <c r="K1431" s="68">
        <v>2700</v>
      </c>
      <c r="L1431" s="69">
        <f>VLOOKUP($A1431,공산품!$A445:$L1232,9,FALSE)</f>
        <v>2750</v>
      </c>
      <c r="M1431" s="251">
        <f t="shared" si="270"/>
        <v>1.8518518518518519</v>
      </c>
      <c r="N1431" s="251">
        <f t="shared" si="271"/>
        <v>1.8518518518518519</v>
      </c>
      <c r="O1431" s="68" t="str">
        <f>VLOOKUP($A1431,[1]전년동월vs전월vs당월!$A$994:$AA$1768,17,FALSE)</f>
        <v>-</v>
      </c>
      <c r="P1431" s="68" t="s">
        <v>628</v>
      </c>
      <c r="Q1431" s="69" t="str">
        <f>VLOOKUP($A1431,공산품!$A445:$L1232,10,FALSE)</f>
        <v>-</v>
      </c>
      <c r="R1431" s="251" t="e">
        <f t="shared" si="272"/>
        <v>#VALUE!</v>
      </c>
      <c r="S1431" s="251" t="e">
        <f t="shared" si="273"/>
        <v>#VALUE!</v>
      </c>
      <c r="T1431" s="68">
        <f>VLOOKUP($A1431,[1]전년동월vs전월vs당월!$A$994:$AA$1768,22,FALSE)</f>
        <v>0</v>
      </c>
      <c r="U1431" s="68" t="s">
        <v>628</v>
      </c>
      <c r="V1431" s="69" t="str">
        <f>VLOOKUP($A1431,공산품!$A445:$L1232,11,FALSE)</f>
        <v>-</v>
      </c>
      <c r="W1431" s="251" t="e">
        <f t="shared" si="274"/>
        <v>#VALUE!</v>
      </c>
      <c r="X1431" s="251" t="e">
        <f t="shared" si="275"/>
        <v>#VALUE!</v>
      </c>
      <c r="Y1431" s="68" t="str">
        <f>VLOOKUP($A1431,[1]전년동월vs전월vs당월!$A$994:$AA$1768,27,FALSE)</f>
        <v>-</v>
      </c>
      <c r="Z1431" s="68" t="s">
        <v>628</v>
      </c>
      <c r="AA1431" s="69" t="str">
        <f>VLOOKUP($A1431,공산품!$A445:$L1232,12,FALSE)</f>
        <v>-</v>
      </c>
      <c r="AB1431" s="251" t="e">
        <f t="shared" si="276"/>
        <v>#VALUE!</v>
      </c>
      <c r="AC1431" s="251" t="e">
        <f t="shared" si="277"/>
        <v>#VALUE!</v>
      </c>
      <c r="AD1431" s="110"/>
    </row>
    <row r="1432" spans="1:30" s="64" customFormat="1" ht="14.1" customHeight="1">
      <c r="A1432" s="64">
        <v>440</v>
      </c>
      <c r="B1432" s="16" t="str">
        <f t="shared" si="278"/>
        <v>고추냉이(와사비)300g와사비분오뚜기</v>
      </c>
      <c r="C1432" s="85"/>
      <c r="D1432" s="93" t="s">
        <v>623</v>
      </c>
      <c r="E1432" s="93" t="s">
        <v>307</v>
      </c>
      <c r="F1432" s="93"/>
      <c r="G1432" s="87" t="s">
        <v>301</v>
      </c>
      <c r="H1432" s="96" t="s">
        <v>633</v>
      </c>
      <c r="I1432" s="87" t="s">
        <v>636</v>
      </c>
      <c r="J1432" s="68">
        <f>VLOOKUP($A1432,[1]전년동월vs전월vs당월!$A$994:$AA$1768,12,FALSE)</f>
        <v>3650</v>
      </c>
      <c r="K1432" s="68">
        <v>3650</v>
      </c>
      <c r="L1432" s="69">
        <f>VLOOKUP($A1432,공산품!$A446:$L1233,9,FALSE)</f>
        <v>3650</v>
      </c>
      <c r="M1432" s="251">
        <f t="shared" si="270"/>
        <v>0</v>
      </c>
      <c r="N1432" s="251">
        <f t="shared" si="271"/>
        <v>0</v>
      </c>
      <c r="O1432" s="68">
        <f>VLOOKUP($A1432,[1]전년동월vs전월vs당월!$A$994:$AA$1768,17,FALSE)</f>
        <v>4000</v>
      </c>
      <c r="P1432" s="68">
        <v>4000</v>
      </c>
      <c r="Q1432" s="69">
        <f>VLOOKUP($A1432,공산품!$A446:$L1233,10,FALSE)</f>
        <v>4000</v>
      </c>
      <c r="R1432" s="251">
        <f t="shared" si="272"/>
        <v>0</v>
      </c>
      <c r="S1432" s="251">
        <f t="shared" si="273"/>
        <v>0</v>
      </c>
      <c r="T1432" s="68" t="str">
        <f>VLOOKUP($A1432,[1]전년동월vs전월vs당월!$A$994:$AA$1768,22,FALSE)</f>
        <v>-</v>
      </c>
      <c r="U1432" s="68">
        <v>3420</v>
      </c>
      <c r="V1432" s="69">
        <f>VLOOKUP($A1432,공산품!$A446:$L1233,11,FALSE)</f>
        <v>3420</v>
      </c>
      <c r="W1432" s="251" t="e">
        <f t="shared" si="274"/>
        <v>#VALUE!</v>
      </c>
      <c r="X1432" s="251">
        <f t="shared" si="275"/>
        <v>0</v>
      </c>
      <c r="Y1432" s="68">
        <f>VLOOKUP($A1432,[1]전년동월vs전월vs당월!$A$994:$AA$1768,27,FALSE)</f>
        <v>4080</v>
      </c>
      <c r="Z1432" s="68">
        <v>4080</v>
      </c>
      <c r="AA1432" s="69">
        <f>VLOOKUP($A1432,공산품!$A446:$L1233,12,FALSE)</f>
        <v>4080</v>
      </c>
      <c r="AB1432" s="251">
        <f t="shared" si="276"/>
        <v>0</v>
      </c>
      <c r="AC1432" s="251">
        <f t="shared" si="277"/>
        <v>0</v>
      </c>
      <c r="AD1432" s="110"/>
    </row>
    <row r="1433" spans="1:30" s="64" customFormat="1" ht="14.1" customHeight="1">
      <c r="A1433" s="64">
        <v>441</v>
      </c>
      <c r="B1433" s="16" t="str">
        <f t="shared" si="278"/>
        <v>고추냉이(와사비)95g청정원</v>
      </c>
      <c r="C1433" s="85"/>
      <c r="D1433" s="93" t="s">
        <v>623</v>
      </c>
      <c r="E1433" s="93" t="s">
        <v>307</v>
      </c>
      <c r="F1433" s="93"/>
      <c r="G1433" s="87" t="s">
        <v>1159</v>
      </c>
      <c r="H1433" s="96"/>
      <c r="I1433" s="87" t="s">
        <v>655</v>
      </c>
      <c r="J1433" s="68">
        <f>VLOOKUP($A1433,[1]전년동월vs전월vs당월!$A$994:$AA$1768,12,FALSE)</f>
        <v>2750</v>
      </c>
      <c r="K1433" s="68">
        <v>2750</v>
      </c>
      <c r="L1433" s="69">
        <f>VLOOKUP($A1433,공산품!$A447:$L1234,9,FALSE)</f>
        <v>2700</v>
      </c>
      <c r="M1433" s="251">
        <f t="shared" si="270"/>
        <v>-1.8181818181818181</v>
      </c>
      <c r="N1433" s="251">
        <f t="shared" si="271"/>
        <v>-1.8181818181818181</v>
      </c>
      <c r="O1433" s="68" t="str">
        <f>VLOOKUP($A1433,[1]전년동월vs전월vs당월!$A$994:$AA$1768,17,FALSE)</f>
        <v>-</v>
      </c>
      <c r="P1433" s="68" t="s">
        <v>628</v>
      </c>
      <c r="Q1433" s="69" t="str">
        <f>VLOOKUP($A1433,공산품!$A447:$L1234,10,FALSE)</f>
        <v>-</v>
      </c>
      <c r="R1433" s="251" t="e">
        <f t="shared" si="272"/>
        <v>#VALUE!</v>
      </c>
      <c r="S1433" s="251" t="e">
        <f t="shared" si="273"/>
        <v>#VALUE!</v>
      </c>
      <c r="T1433" s="68" t="str">
        <f>VLOOKUP($A1433,[1]전년동월vs전월vs당월!$A$994:$AA$1768,22,FALSE)</f>
        <v>-</v>
      </c>
      <c r="U1433" s="68" t="s">
        <v>628</v>
      </c>
      <c r="V1433" s="69">
        <f>VLOOKUP($A1433,공산품!$A447:$L1234,11,FALSE)</f>
        <v>3420</v>
      </c>
      <c r="W1433" s="251" t="e">
        <f t="shared" si="274"/>
        <v>#VALUE!</v>
      </c>
      <c r="X1433" s="251" t="e">
        <f t="shared" si="275"/>
        <v>#VALUE!</v>
      </c>
      <c r="Y1433" s="68">
        <f>VLOOKUP($A1433,[1]전년동월vs전월vs당월!$A$994:$AA$1768,27,FALSE)</f>
        <v>2950</v>
      </c>
      <c r="Z1433" s="68">
        <v>2950</v>
      </c>
      <c r="AA1433" s="69">
        <f>VLOOKUP($A1433,공산품!$A447:$L1234,12,FALSE)</f>
        <v>2950</v>
      </c>
      <c r="AB1433" s="251">
        <f t="shared" si="276"/>
        <v>0</v>
      </c>
      <c r="AC1433" s="251">
        <f t="shared" si="277"/>
        <v>0</v>
      </c>
      <c r="AD1433" s="110"/>
    </row>
    <row r="1434" spans="1:30" s="64" customFormat="1" ht="14.1" customHeight="1">
      <c r="A1434" s="64">
        <v>442</v>
      </c>
      <c r="B1434" s="16" t="str">
        <f t="shared" si="278"/>
        <v>고추장1.05kg초고추장해찬들</v>
      </c>
      <c r="C1434" s="85">
        <v>105</v>
      </c>
      <c r="D1434" s="93" t="s">
        <v>623</v>
      </c>
      <c r="E1434" s="93" t="s">
        <v>309</v>
      </c>
      <c r="F1434" s="93"/>
      <c r="G1434" s="87" t="s">
        <v>1171</v>
      </c>
      <c r="H1434" s="96" t="s">
        <v>1172</v>
      </c>
      <c r="I1434" s="87" t="s">
        <v>1001</v>
      </c>
      <c r="J1434" s="68" t="str">
        <f>VLOOKUP($A1434,[1]전년동월vs전월vs당월!$A$994:$AA$1768,12,FALSE)</f>
        <v>-</v>
      </c>
      <c r="K1434" s="68" t="s">
        <v>628</v>
      </c>
      <c r="L1434" s="69" t="str">
        <f>VLOOKUP($A1434,공산품!$A448:$L1235,9,FALSE)</f>
        <v>-</v>
      </c>
      <c r="M1434" s="251" t="e">
        <f t="shared" si="270"/>
        <v>#VALUE!</v>
      </c>
      <c r="N1434" s="251" t="e">
        <f t="shared" si="271"/>
        <v>#VALUE!</v>
      </c>
      <c r="O1434" s="68">
        <f>VLOOKUP($A1434,[1]전년동월vs전월vs당월!$A$994:$AA$1768,17,FALSE)</f>
        <v>5400</v>
      </c>
      <c r="P1434" s="68">
        <v>5400</v>
      </c>
      <c r="Q1434" s="69">
        <f>VLOOKUP($A1434,공산품!$A448:$L1235,10,FALSE)</f>
        <v>4600</v>
      </c>
      <c r="R1434" s="251">
        <f t="shared" si="272"/>
        <v>-14.814814814814815</v>
      </c>
      <c r="S1434" s="251">
        <f t="shared" si="273"/>
        <v>-14.814814814814815</v>
      </c>
      <c r="T1434" s="68">
        <f>VLOOKUP($A1434,[1]전년동월vs전월vs당월!$A$994:$AA$1768,22,FALSE)</f>
        <v>6050</v>
      </c>
      <c r="U1434" s="68">
        <v>4180</v>
      </c>
      <c r="V1434" s="69">
        <f>VLOOKUP($A1434,공산품!$A448:$L1235,11,FALSE)</f>
        <v>4180</v>
      </c>
      <c r="W1434" s="251">
        <f t="shared" si="274"/>
        <v>-30.90909090909091</v>
      </c>
      <c r="X1434" s="251">
        <f t="shared" si="275"/>
        <v>0</v>
      </c>
      <c r="Y1434" s="68">
        <f>VLOOKUP($A1434,[1]전년동월vs전월vs당월!$A$994:$AA$1768,27,FALSE)</f>
        <v>6050</v>
      </c>
      <c r="Z1434" s="68">
        <v>6050</v>
      </c>
      <c r="AA1434" s="69">
        <f>VLOOKUP($A1434,공산품!$A448:$L1235,12,FALSE)</f>
        <v>6050</v>
      </c>
      <c r="AB1434" s="251">
        <f t="shared" si="276"/>
        <v>0</v>
      </c>
      <c r="AC1434" s="251">
        <f t="shared" si="277"/>
        <v>0</v>
      </c>
      <c r="AD1434" s="110"/>
    </row>
    <row r="1435" spans="1:30" s="64" customFormat="1" ht="14.1" customHeight="1">
      <c r="A1435" s="64">
        <v>443</v>
      </c>
      <c r="B1435" s="16" t="str">
        <f t="shared" si="278"/>
        <v>고추장/삼원14kg알찬고추장해찬들</v>
      </c>
      <c r="C1435" s="85"/>
      <c r="D1435" s="93" t="s">
        <v>623</v>
      </c>
      <c r="E1435" s="93" t="s">
        <v>309</v>
      </c>
      <c r="F1435" s="93" t="s">
        <v>1173</v>
      </c>
      <c r="G1435" s="87" t="s">
        <v>310</v>
      </c>
      <c r="H1435" s="96" t="s">
        <v>1174</v>
      </c>
      <c r="I1435" s="87" t="s">
        <v>1001</v>
      </c>
      <c r="J1435" s="68">
        <f>VLOOKUP($A1435,[1]전년동월vs전월vs당월!$A$994:$AA$1768,12,FALSE)</f>
        <v>35000</v>
      </c>
      <c r="K1435" s="68">
        <v>35000</v>
      </c>
      <c r="L1435" s="69">
        <f>VLOOKUP($A1435,공산품!$A449:$L1236,9,FALSE)</f>
        <v>35000</v>
      </c>
      <c r="M1435" s="251">
        <f t="shared" si="270"/>
        <v>0</v>
      </c>
      <c r="N1435" s="251">
        <f t="shared" si="271"/>
        <v>0</v>
      </c>
      <c r="O1435" s="68">
        <f>VLOOKUP($A1435,[1]전년동월vs전월vs당월!$A$994:$AA$1768,17,FALSE)</f>
        <v>35000</v>
      </c>
      <c r="P1435" s="68">
        <v>35000</v>
      </c>
      <c r="Q1435" s="69">
        <f>VLOOKUP($A1435,공산품!$A449:$L1236,10,FALSE)</f>
        <v>35000</v>
      </c>
      <c r="R1435" s="251">
        <f t="shared" si="272"/>
        <v>0</v>
      </c>
      <c r="S1435" s="251">
        <f t="shared" si="273"/>
        <v>0</v>
      </c>
      <c r="T1435" s="68">
        <f>VLOOKUP($A1435,[1]전년동월vs전월vs당월!$A$994:$AA$1768,22,FALSE)</f>
        <v>57940</v>
      </c>
      <c r="U1435" s="68" t="s">
        <v>628</v>
      </c>
      <c r="V1435" s="69" t="str">
        <f>VLOOKUP($A1435,공산품!$A449:$L1236,11,FALSE)</f>
        <v>-</v>
      </c>
      <c r="W1435" s="251" t="e">
        <f t="shared" si="274"/>
        <v>#VALUE!</v>
      </c>
      <c r="X1435" s="251" t="e">
        <f t="shared" si="275"/>
        <v>#VALUE!</v>
      </c>
      <c r="Y1435" s="68">
        <f>VLOOKUP($A1435,[1]전년동월vs전월vs당월!$A$994:$AA$1768,27,FALSE)</f>
        <v>36310</v>
      </c>
      <c r="Z1435" s="68">
        <v>36700</v>
      </c>
      <c r="AA1435" s="69">
        <f>VLOOKUP($A1435,공산품!$A449:$L1236,12,FALSE)</f>
        <v>36700</v>
      </c>
      <c r="AB1435" s="251">
        <f t="shared" si="276"/>
        <v>1.0740842743045993</v>
      </c>
      <c r="AC1435" s="251">
        <f t="shared" si="277"/>
        <v>0</v>
      </c>
      <c r="AD1435" s="111"/>
    </row>
    <row r="1436" spans="1:30" s="64" customFormat="1" ht="14.1" customHeight="1">
      <c r="A1436" s="64">
        <v>444</v>
      </c>
      <c r="B1436" s="16" t="str">
        <f t="shared" si="278"/>
        <v>고추장/삼원14kg찰고추장골드해찬들</v>
      </c>
      <c r="C1436" s="85"/>
      <c r="D1436" s="93" t="s">
        <v>623</v>
      </c>
      <c r="E1436" s="93" t="s">
        <v>309</v>
      </c>
      <c r="F1436" s="93" t="s">
        <v>1173</v>
      </c>
      <c r="G1436" s="87" t="s">
        <v>310</v>
      </c>
      <c r="H1436" s="96" t="s">
        <v>1175</v>
      </c>
      <c r="I1436" s="87" t="s">
        <v>1001</v>
      </c>
      <c r="J1436" s="68" t="str">
        <f>VLOOKUP($A1436,[1]전년동월vs전월vs당월!$A$994:$AA$1768,12,FALSE)</f>
        <v>-</v>
      </c>
      <c r="K1436" s="68">
        <v>49500</v>
      </c>
      <c r="L1436" s="69" t="str">
        <f>VLOOKUP($A1436,공산품!$A450:$L1237,9,FALSE)</f>
        <v>-</v>
      </c>
      <c r="M1436" s="251" t="e">
        <f t="shared" si="270"/>
        <v>#VALUE!</v>
      </c>
      <c r="N1436" s="251" t="e">
        <f t="shared" si="271"/>
        <v>#VALUE!</v>
      </c>
      <c r="O1436" s="68" t="str">
        <f>VLOOKUP($A1436,[1]전년동월vs전월vs당월!$A$994:$AA$1768,17,FALSE)</f>
        <v>-</v>
      </c>
      <c r="P1436" s="68" t="s">
        <v>628</v>
      </c>
      <c r="Q1436" s="69" t="str">
        <f>VLOOKUP($A1436,공산품!$A450:$L1237,10,FALSE)</f>
        <v>-</v>
      </c>
      <c r="R1436" s="251" t="e">
        <f t="shared" si="272"/>
        <v>#VALUE!</v>
      </c>
      <c r="S1436" s="251" t="e">
        <f t="shared" si="273"/>
        <v>#VALUE!</v>
      </c>
      <c r="T1436" s="68" t="str">
        <f>VLOOKUP($A1436,[1]전년동월vs전월vs당월!$A$994:$AA$1768,22,FALSE)</f>
        <v>-</v>
      </c>
      <c r="U1436" s="68" t="s">
        <v>628</v>
      </c>
      <c r="V1436" s="69" t="str">
        <f>VLOOKUP($A1436,공산품!$A450:$L1237,11,FALSE)</f>
        <v>-</v>
      </c>
      <c r="W1436" s="251" t="e">
        <f t="shared" si="274"/>
        <v>#VALUE!</v>
      </c>
      <c r="X1436" s="251" t="e">
        <f t="shared" si="275"/>
        <v>#VALUE!</v>
      </c>
      <c r="Y1436" s="68" t="str">
        <f>VLOOKUP($A1436,[1]전년동월vs전월vs당월!$A$994:$AA$1768,27,FALSE)</f>
        <v>-</v>
      </c>
      <c r="Z1436" s="68" t="s">
        <v>628</v>
      </c>
      <c r="AA1436" s="69" t="str">
        <f>VLOOKUP($A1436,공산품!$A450:$L1237,12,FALSE)</f>
        <v>-</v>
      </c>
      <c r="AB1436" s="251" t="e">
        <f t="shared" si="276"/>
        <v>#VALUE!</v>
      </c>
      <c r="AC1436" s="251" t="e">
        <f t="shared" si="277"/>
        <v>#VALUE!</v>
      </c>
      <c r="AD1436" s="110"/>
    </row>
    <row r="1437" spans="1:30" s="64" customFormat="1" ht="14.1" customHeight="1">
      <c r="A1437" s="64">
        <v>445</v>
      </c>
      <c r="B1437" s="16" t="str">
        <f t="shared" si="278"/>
        <v>고추장/삼원14kg태양초고추장해찬들</v>
      </c>
      <c r="C1437" s="85"/>
      <c r="D1437" s="93" t="s">
        <v>623</v>
      </c>
      <c r="E1437" s="93" t="s">
        <v>309</v>
      </c>
      <c r="F1437" s="93" t="s">
        <v>1173</v>
      </c>
      <c r="G1437" s="87" t="s">
        <v>310</v>
      </c>
      <c r="H1437" s="96" t="s">
        <v>1176</v>
      </c>
      <c r="I1437" s="87" t="s">
        <v>1001</v>
      </c>
      <c r="J1437" s="68">
        <f>VLOOKUP($A1437,[1]전년동월vs전월vs당월!$A$994:$AA$1768,12,FALSE)</f>
        <v>54000</v>
      </c>
      <c r="K1437" s="68">
        <v>55800</v>
      </c>
      <c r="L1437" s="69">
        <f>VLOOKUP($A1437,공산품!$A451:$L1238,9,FALSE)</f>
        <v>56800</v>
      </c>
      <c r="M1437" s="251">
        <f t="shared" si="270"/>
        <v>5.1851851851851851</v>
      </c>
      <c r="N1437" s="251">
        <f t="shared" si="271"/>
        <v>1.7921146953405018</v>
      </c>
      <c r="O1437" s="68" t="str">
        <f>VLOOKUP($A1437,[1]전년동월vs전월vs당월!$A$994:$AA$1768,17,FALSE)</f>
        <v>-</v>
      </c>
      <c r="P1437" s="68" t="s">
        <v>628</v>
      </c>
      <c r="Q1437" s="69" t="str">
        <f>VLOOKUP($A1437,공산품!$A451:$L1238,10,FALSE)</f>
        <v>-</v>
      </c>
      <c r="R1437" s="251" t="e">
        <f t="shared" si="272"/>
        <v>#VALUE!</v>
      </c>
      <c r="S1437" s="251" t="e">
        <f t="shared" si="273"/>
        <v>#VALUE!</v>
      </c>
      <c r="T1437" s="68" t="str">
        <f>VLOOKUP($A1437,[1]전년동월vs전월vs당월!$A$994:$AA$1768,22,FALSE)</f>
        <v>-</v>
      </c>
      <c r="U1437" s="68" t="s">
        <v>628</v>
      </c>
      <c r="V1437" s="69" t="str">
        <f>VLOOKUP($A1437,공산품!$A451:$L1238,11,FALSE)</f>
        <v>-</v>
      </c>
      <c r="W1437" s="251" t="e">
        <f t="shared" si="274"/>
        <v>#VALUE!</v>
      </c>
      <c r="X1437" s="251" t="e">
        <f t="shared" si="275"/>
        <v>#VALUE!</v>
      </c>
      <c r="Y1437" s="68">
        <f>VLOOKUP($A1437,[1]전년동월vs전월vs당월!$A$994:$AA$1768,27,FALSE)</f>
        <v>58780</v>
      </c>
      <c r="Z1437" s="68">
        <v>58000</v>
      </c>
      <c r="AA1437" s="69">
        <f>VLOOKUP($A1437,공산품!$A451:$L1238,12,FALSE)</f>
        <v>58000</v>
      </c>
      <c r="AB1437" s="251">
        <f t="shared" si="276"/>
        <v>-1.3269819666553249</v>
      </c>
      <c r="AC1437" s="251">
        <f t="shared" si="277"/>
        <v>0</v>
      </c>
      <c r="AD1437" s="110"/>
    </row>
    <row r="1438" spans="1:30" s="64" customFormat="1" ht="14.1" customHeight="1">
      <c r="A1438" s="64">
        <v>446</v>
      </c>
      <c r="B1438" s="16" t="str">
        <f t="shared" si="278"/>
        <v>고추장고추분12.6(국산27,중국73)/청정원14kg명품고추장청정원</v>
      </c>
      <c r="C1438" s="85"/>
      <c r="D1438" s="93" t="s">
        <v>623</v>
      </c>
      <c r="E1438" s="93" t="s">
        <v>309</v>
      </c>
      <c r="F1438" s="93" t="s">
        <v>1177</v>
      </c>
      <c r="G1438" s="87" t="s">
        <v>310</v>
      </c>
      <c r="H1438" s="96" t="s">
        <v>311</v>
      </c>
      <c r="I1438" s="87" t="s">
        <v>655</v>
      </c>
      <c r="J1438" s="68">
        <f>VLOOKUP($A1438,[1]전년동월vs전월vs당월!$A$994:$AA$1768,12,FALSE)</f>
        <v>63000</v>
      </c>
      <c r="K1438" s="68">
        <v>63000</v>
      </c>
      <c r="L1438" s="69" t="str">
        <f>VLOOKUP($A1438,공산품!$A452:$L1239,9,FALSE)</f>
        <v>-</v>
      </c>
      <c r="M1438" s="251" t="e">
        <f t="shared" si="270"/>
        <v>#VALUE!</v>
      </c>
      <c r="N1438" s="251" t="e">
        <f t="shared" si="271"/>
        <v>#VALUE!</v>
      </c>
      <c r="O1438" s="68">
        <f>VLOOKUP($A1438,[1]전년동월vs전월vs당월!$A$994:$AA$1768,17,FALSE)</f>
        <v>59000</v>
      </c>
      <c r="P1438" s="68">
        <v>59000</v>
      </c>
      <c r="Q1438" s="69" t="str">
        <f>VLOOKUP($A1438,공산품!$A452:$L1239,10,FALSE)</f>
        <v>-</v>
      </c>
      <c r="R1438" s="251" t="e">
        <f t="shared" si="272"/>
        <v>#VALUE!</v>
      </c>
      <c r="S1438" s="251" t="e">
        <f t="shared" si="273"/>
        <v>#VALUE!</v>
      </c>
      <c r="T1438" s="68" t="str">
        <f>VLOOKUP($A1438,[1]전년동월vs전월vs당월!$A$994:$AA$1768,22,FALSE)</f>
        <v>-</v>
      </c>
      <c r="U1438" s="68" t="s">
        <v>628</v>
      </c>
      <c r="V1438" s="69" t="str">
        <f>VLOOKUP($A1438,공산품!$A452:$L1239,11,FALSE)</f>
        <v>-</v>
      </c>
      <c r="W1438" s="251" t="e">
        <f t="shared" si="274"/>
        <v>#VALUE!</v>
      </c>
      <c r="X1438" s="251" t="e">
        <f t="shared" si="275"/>
        <v>#VALUE!</v>
      </c>
      <c r="Y1438" s="68" t="str">
        <f>VLOOKUP($A1438,[1]전년동월vs전월vs당월!$A$994:$AA$1768,27,FALSE)</f>
        <v>-</v>
      </c>
      <c r="Z1438" s="68" t="s">
        <v>628</v>
      </c>
      <c r="AA1438" s="69" t="str">
        <f>VLOOKUP($A1438,공산품!$A452:$L1239,12,FALSE)</f>
        <v>-</v>
      </c>
      <c r="AB1438" s="251" t="e">
        <f t="shared" si="276"/>
        <v>#VALUE!</v>
      </c>
      <c r="AC1438" s="251" t="e">
        <f t="shared" si="277"/>
        <v>#VALUE!</v>
      </c>
      <c r="AD1438" s="110"/>
    </row>
    <row r="1439" spans="1:30" s="64" customFormat="1" ht="14.1" customHeight="1">
      <c r="A1439" s="64">
        <v>447</v>
      </c>
      <c r="B1439" s="16" t="str">
        <f t="shared" si="278"/>
        <v>고추장고추분11.7(국산54.7,중국45.3)/청정원14kg태양초매운고추장청정원</v>
      </c>
      <c r="C1439" s="85"/>
      <c r="D1439" s="93" t="s">
        <v>623</v>
      </c>
      <c r="E1439" s="93" t="s">
        <v>309</v>
      </c>
      <c r="F1439" s="93" t="s">
        <v>1178</v>
      </c>
      <c r="G1439" s="87" t="s">
        <v>310</v>
      </c>
      <c r="H1439" s="96" t="s">
        <v>312</v>
      </c>
      <c r="I1439" s="87" t="s">
        <v>655</v>
      </c>
      <c r="J1439" s="68" t="str">
        <f>VLOOKUP($A1439,[1]전년동월vs전월vs당월!$A$994:$AA$1768,12,FALSE)</f>
        <v>-</v>
      </c>
      <c r="K1439" s="68" t="s">
        <v>628</v>
      </c>
      <c r="L1439" s="69" t="str">
        <f>VLOOKUP($A1439,공산품!$A453:$L1240,9,FALSE)</f>
        <v>-</v>
      </c>
      <c r="M1439" s="251" t="e">
        <f t="shared" si="270"/>
        <v>#VALUE!</v>
      </c>
      <c r="N1439" s="251" t="e">
        <f t="shared" si="271"/>
        <v>#VALUE!</v>
      </c>
      <c r="O1439" s="68">
        <f>VLOOKUP($A1439,[1]전년동월vs전월vs당월!$A$994:$AA$1768,17,FALSE)</f>
        <v>35000</v>
      </c>
      <c r="P1439" s="68">
        <v>35000</v>
      </c>
      <c r="Q1439" s="69" t="str">
        <f>VLOOKUP($A1439,공산품!$A453:$L1240,10,FALSE)</f>
        <v>-</v>
      </c>
      <c r="R1439" s="251" t="e">
        <f t="shared" si="272"/>
        <v>#VALUE!</v>
      </c>
      <c r="S1439" s="251" t="e">
        <f t="shared" si="273"/>
        <v>#VALUE!</v>
      </c>
      <c r="T1439" s="68" t="str">
        <f>VLOOKUP($A1439,[1]전년동월vs전월vs당월!$A$994:$AA$1768,22,FALSE)</f>
        <v>-</v>
      </c>
      <c r="U1439" s="68" t="s">
        <v>628</v>
      </c>
      <c r="V1439" s="69" t="str">
        <f>VLOOKUP($A1439,공산품!$A453:$L1240,11,FALSE)</f>
        <v>-</v>
      </c>
      <c r="W1439" s="251" t="e">
        <f t="shared" si="274"/>
        <v>#VALUE!</v>
      </c>
      <c r="X1439" s="251" t="e">
        <f t="shared" si="275"/>
        <v>#VALUE!</v>
      </c>
      <c r="Y1439" s="68" t="str">
        <f>VLOOKUP($A1439,[1]전년동월vs전월vs당월!$A$994:$AA$1768,27,FALSE)</f>
        <v>-</v>
      </c>
      <c r="Z1439" s="68" t="s">
        <v>628</v>
      </c>
      <c r="AA1439" s="69" t="str">
        <f>VLOOKUP($A1439,공산품!$A453:$L1240,12,FALSE)</f>
        <v>-</v>
      </c>
      <c r="AB1439" s="251" t="e">
        <f t="shared" si="276"/>
        <v>#VALUE!</v>
      </c>
      <c r="AC1439" s="251" t="e">
        <f t="shared" si="277"/>
        <v>#VALUE!</v>
      </c>
      <c r="AD1439" s="110"/>
    </row>
    <row r="1440" spans="1:30" s="64" customFormat="1" ht="14.1" customHeight="1">
      <c r="A1440" s="64">
        <v>448</v>
      </c>
      <c r="B1440" s="16" t="str">
        <f t="shared" si="278"/>
        <v>고추장14kg순창태양초진고추장골드대상</v>
      </c>
      <c r="C1440" s="85"/>
      <c r="D1440" s="93" t="s">
        <v>623</v>
      </c>
      <c r="E1440" s="93" t="s">
        <v>309</v>
      </c>
      <c r="F1440" s="93"/>
      <c r="G1440" s="87" t="s">
        <v>310</v>
      </c>
      <c r="H1440" s="96" t="s">
        <v>1179</v>
      </c>
      <c r="I1440" s="87" t="s">
        <v>388</v>
      </c>
      <c r="J1440" s="68">
        <f>VLOOKUP($A1440,[1]전년동월vs전월vs당월!$A$994:$AA$1768,12,FALSE)</f>
        <v>34800</v>
      </c>
      <c r="K1440" s="68">
        <v>36500</v>
      </c>
      <c r="L1440" s="69" t="str">
        <f>VLOOKUP($A1440,공산품!$A454:$L1241,9,FALSE)</f>
        <v>-</v>
      </c>
      <c r="M1440" s="251" t="e">
        <f t="shared" si="270"/>
        <v>#VALUE!</v>
      </c>
      <c r="N1440" s="251" t="e">
        <f t="shared" si="271"/>
        <v>#VALUE!</v>
      </c>
      <c r="O1440" s="68">
        <f>VLOOKUP($A1440,[1]전년동월vs전월vs당월!$A$994:$AA$1768,17,FALSE)</f>
        <v>35000</v>
      </c>
      <c r="P1440" s="68">
        <v>35000</v>
      </c>
      <c r="Q1440" s="69" t="str">
        <f>VLOOKUP($A1440,공산품!$A454:$L1241,10,FALSE)</f>
        <v>-</v>
      </c>
      <c r="R1440" s="251" t="e">
        <f t="shared" si="272"/>
        <v>#VALUE!</v>
      </c>
      <c r="S1440" s="251" t="e">
        <f t="shared" si="273"/>
        <v>#VALUE!</v>
      </c>
      <c r="T1440" s="68">
        <f>VLOOKUP($A1440,[1]전년동월vs전월vs당월!$A$994:$AA$1768,22,FALSE)</f>
        <v>38920</v>
      </c>
      <c r="U1440" s="68" t="s">
        <v>628</v>
      </c>
      <c r="V1440" s="69" t="str">
        <f>VLOOKUP($A1440,공산품!$A454:$L1241,11,FALSE)</f>
        <v>-</v>
      </c>
      <c r="W1440" s="251" t="e">
        <f t="shared" si="274"/>
        <v>#VALUE!</v>
      </c>
      <c r="X1440" s="251" t="e">
        <f t="shared" si="275"/>
        <v>#VALUE!</v>
      </c>
      <c r="Y1440" s="68">
        <f>VLOOKUP($A1440,[1]전년동월vs전월vs당월!$A$994:$AA$1768,27,FALSE)</f>
        <v>37500</v>
      </c>
      <c r="Z1440" s="68">
        <v>43600</v>
      </c>
      <c r="AA1440" s="69">
        <f>VLOOKUP($A1440,공산품!$A454:$L1241,12,FALSE)</f>
        <v>43600</v>
      </c>
      <c r="AB1440" s="251">
        <f t="shared" si="276"/>
        <v>16.266666666666666</v>
      </c>
      <c r="AC1440" s="251">
        <f t="shared" si="277"/>
        <v>0</v>
      </c>
      <c r="AD1440" s="111"/>
    </row>
    <row r="1441" spans="1:30" s="64" customFormat="1" ht="14.1" customHeight="1">
      <c r="A1441" s="64">
        <v>449</v>
      </c>
      <c r="B1441" s="16" t="str">
        <f t="shared" si="278"/>
        <v>고추장2.3kg초고추장해찬들</v>
      </c>
      <c r="C1441" s="85"/>
      <c r="D1441" s="93" t="s">
        <v>623</v>
      </c>
      <c r="E1441" s="93" t="s">
        <v>309</v>
      </c>
      <c r="F1441" s="93"/>
      <c r="G1441" s="87" t="s">
        <v>1180</v>
      </c>
      <c r="H1441" s="96" t="s">
        <v>1172</v>
      </c>
      <c r="I1441" s="87" t="s">
        <v>1001</v>
      </c>
      <c r="J1441" s="68" t="str">
        <f>VLOOKUP($A1441,[1]전년동월vs전월vs당월!$A$994:$AA$1768,12,FALSE)</f>
        <v>-</v>
      </c>
      <c r="K1441" s="68" t="s">
        <v>628</v>
      </c>
      <c r="L1441" s="69" t="str">
        <f>VLOOKUP($A1441,공산품!$A455:$L1242,9,FALSE)</f>
        <v>-</v>
      </c>
      <c r="M1441" s="251" t="e">
        <f t="shared" si="270"/>
        <v>#VALUE!</v>
      </c>
      <c r="N1441" s="251" t="e">
        <f t="shared" si="271"/>
        <v>#VALUE!</v>
      </c>
      <c r="O1441" s="68" t="str">
        <f>VLOOKUP($A1441,[1]전년동월vs전월vs당월!$A$994:$AA$1768,17,FALSE)</f>
        <v>-</v>
      </c>
      <c r="P1441" s="68" t="s">
        <v>628</v>
      </c>
      <c r="Q1441" s="69" t="str">
        <f>VLOOKUP($A1441,공산품!$A455:$L1242,10,FALSE)</f>
        <v>-</v>
      </c>
      <c r="R1441" s="251" t="e">
        <f t="shared" si="272"/>
        <v>#VALUE!</v>
      </c>
      <c r="S1441" s="251" t="e">
        <f t="shared" si="273"/>
        <v>#VALUE!</v>
      </c>
      <c r="T1441" s="68" t="str">
        <f>VLOOKUP($A1441,[1]전년동월vs전월vs당월!$A$994:$AA$1768,22,FALSE)</f>
        <v>-</v>
      </c>
      <c r="U1441" s="68" t="s">
        <v>628</v>
      </c>
      <c r="V1441" s="69" t="str">
        <f>VLOOKUP($A1441,공산품!$A455:$L1242,11,FALSE)</f>
        <v>-</v>
      </c>
      <c r="W1441" s="251" t="e">
        <f t="shared" si="274"/>
        <v>#VALUE!</v>
      </c>
      <c r="X1441" s="251" t="e">
        <f t="shared" si="275"/>
        <v>#VALUE!</v>
      </c>
      <c r="Y1441" s="68" t="str">
        <f>VLOOKUP($A1441,[1]전년동월vs전월vs당월!$A$994:$AA$1768,27,FALSE)</f>
        <v>-</v>
      </c>
      <c r="Z1441" s="68">
        <v>11700</v>
      </c>
      <c r="AA1441" s="69">
        <f>VLOOKUP($A1441,공산품!$A455:$L1242,12,FALSE)</f>
        <v>11350</v>
      </c>
      <c r="AB1441" s="251" t="e">
        <f t="shared" si="276"/>
        <v>#VALUE!</v>
      </c>
      <c r="AC1441" s="251">
        <f t="shared" si="277"/>
        <v>-2.9914529914529915</v>
      </c>
      <c r="AD1441" s="83"/>
    </row>
    <row r="1442" spans="1:30" s="64" customFormat="1" ht="14.1" customHeight="1">
      <c r="A1442" s="64">
        <v>450</v>
      </c>
      <c r="B1442" s="16" t="str">
        <f t="shared" si="278"/>
        <v>고추장300g초고추장해찬들</v>
      </c>
      <c r="C1442" s="85"/>
      <c r="D1442" s="93" t="s">
        <v>623</v>
      </c>
      <c r="E1442" s="93" t="s">
        <v>309</v>
      </c>
      <c r="F1442" s="93"/>
      <c r="G1442" s="87" t="s">
        <v>301</v>
      </c>
      <c r="H1442" s="96" t="s">
        <v>1172</v>
      </c>
      <c r="I1442" s="87" t="s">
        <v>1001</v>
      </c>
      <c r="J1442" s="68" t="str">
        <f>VLOOKUP($A1442,[1]전년동월vs전월vs당월!$A$994:$AA$1768,12,FALSE)</f>
        <v>-</v>
      </c>
      <c r="K1442" s="68">
        <v>2500</v>
      </c>
      <c r="L1442" s="69">
        <f>VLOOKUP($A1442,공산품!$A456:$L1243,9,FALSE)</f>
        <v>2500</v>
      </c>
      <c r="M1442" s="251" t="e">
        <f t="shared" ref="M1442:M1505" si="279">(L1442-J1442)*100/J1442</f>
        <v>#VALUE!</v>
      </c>
      <c r="N1442" s="251">
        <f t="shared" ref="N1442:N1505" si="280">(L1442-K1442)*100/K1442</f>
        <v>0</v>
      </c>
      <c r="O1442" s="68">
        <f>VLOOKUP($A1442,[1]전년동월vs전월vs당월!$A$994:$AA$1768,17,FALSE)</f>
        <v>2400</v>
      </c>
      <c r="P1442" s="68">
        <v>2400</v>
      </c>
      <c r="Q1442" s="69">
        <f>VLOOKUP($A1442,공산품!$A456:$L1243,10,FALSE)</f>
        <v>2400</v>
      </c>
      <c r="R1442" s="251">
        <f t="shared" ref="R1442:R1505" si="281">(Q1442-O1442)*100/O1442</f>
        <v>0</v>
      </c>
      <c r="S1442" s="251">
        <f t="shared" ref="S1442:S1505" si="282">(Q1442-P1442)*100/P1442</f>
        <v>0</v>
      </c>
      <c r="T1442" s="68">
        <f>VLOOKUP($A1442,[1]전년동월vs전월vs당월!$A$994:$AA$1768,22,FALSE)</f>
        <v>2350</v>
      </c>
      <c r="U1442" s="68" t="s">
        <v>628</v>
      </c>
      <c r="V1442" s="69" t="str">
        <f>VLOOKUP($A1442,공산품!$A456:$L1243,11,FALSE)</f>
        <v>-</v>
      </c>
      <c r="W1442" s="251" t="e">
        <f t="shared" ref="W1442:W1505" si="283">(V1442-T1442)*100/T1442</f>
        <v>#VALUE!</v>
      </c>
      <c r="X1442" s="251" t="e">
        <f t="shared" ref="X1442:X1505" si="284">(V1442-U1442)*100/U1442</f>
        <v>#VALUE!</v>
      </c>
      <c r="Y1442" s="68">
        <f>VLOOKUP($A1442,[1]전년동월vs전월vs당월!$A$994:$AA$1768,27,FALSE)</f>
        <v>2600</v>
      </c>
      <c r="Z1442" s="68">
        <v>2600</v>
      </c>
      <c r="AA1442" s="69">
        <f>VLOOKUP($A1442,공산품!$A456:$L1243,12,FALSE)</f>
        <v>2600</v>
      </c>
      <c r="AB1442" s="251">
        <f t="shared" ref="AB1442:AB1505" si="285">(AA1442-Y1442)*100/Y1442</f>
        <v>0</v>
      </c>
      <c r="AC1442" s="251">
        <f t="shared" ref="AC1442:AC1505" si="286">(AA1442-Z1442)*100/Z1442</f>
        <v>0</v>
      </c>
      <c r="AD1442" s="83"/>
    </row>
    <row r="1443" spans="1:30" s="64" customFormat="1" ht="14.1" customHeight="1">
      <c r="A1443" s="64">
        <v>451</v>
      </c>
      <c r="B1443" s="16" t="str">
        <f t="shared" si="278"/>
        <v>고추장/삼원3kg태양초고추장해찬들</v>
      </c>
      <c r="C1443" s="85"/>
      <c r="D1443" s="93" t="s">
        <v>623</v>
      </c>
      <c r="E1443" s="93" t="s">
        <v>309</v>
      </c>
      <c r="F1443" s="93" t="s">
        <v>1173</v>
      </c>
      <c r="G1443" s="87" t="s">
        <v>133</v>
      </c>
      <c r="H1443" s="96" t="s">
        <v>1176</v>
      </c>
      <c r="I1443" s="87" t="s">
        <v>1001</v>
      </c>
      <c r="J1443" s="68">
        <f>VLOOKUP($A1443,[1]전년동월vs전월vs당월!$A$994:$AA$1768,12,FALSE)</f>
        <v>19900</v>
      </c>
      <c r="K1443" s="68">
        <v>21500</v>
      </c>
      <c r="L1443" s="69">
        <f>VLOOKUP($A1443,공산품!$A457:$L1244,9,FALSE)</f>
        <v>21500</v>
      </c>
      <c r="M1443" s="251">
        <f t="shared" si="279"/>
        <v>8.0402010050251249</v>
      </c>
      <c r="N1443" s="251">
        <f t="shared" si="280"/>
        <v>0</v>
      </c>
      <c r="O1443" s="68">
        <f>VLOOKUP($A1443,[1]전년동월vs전월vs당월!$A$994:$AA$1768,17,FALSE)</f>
        <v>23000</v>
      </c>
      <c r="P1443" s="68">
        <v>23000</v>
      </c>
      <c r="Q1443" s="69">
        <f>VLOOKUP($A1443,공산품!$A457:$L1244,10,FALSE)</f>
        <v>23000</v>
      </c>
      <c r="R1443" s="251">
        <f t="shared" si="281"/>
        <v>0</v>
      </c>
      <c r="S1443" s="251">
        <f t="shared" si="282"/>
        <v>0</v>
      </c>
      <c r="T1443" s="68">
        <f>VLOOKUP($A1443,[1]전년동월vs전월vs당월!$A$994:$AA$1768,22,FALSE)</f>
        <v>31650</v>
      </c>
      <c r="U1443" s="68">
        <v>31650</v>
      </c>
      <c r="V1443" s="69">
        <f>VLOOKUP($A1443,공산품!$A457:$L1244,11,FALSE)</f>
        <v>21900</v>
      </c>
      <c r="W1443" s="251">
        <f t="shared" si="283"/>
        <v>-30.805687203791468</v>
      </c>
      <c r="X1443" s="251">
        <f t="shared" si="284"/>
        <v>-30.805687203791468</v>
      </c>
      <c r="Y1443" s="68">
        <f>VLOOKUP($A1443,[1]전년동월vs전월vs당월!$A$994:$AA$1768,27,FALSE)</f>
        <v>33060</v>
      </c>
      <c r="Z1443" s="68">
        <v>32650</v>
      </c>
      <c r="AA1443" s="69">
        <f>VLOOKUP($A1443,공산품!$A457:$L1244,12,FALSE)</f>
        <v>32650</v>
      </c>
      <c r="AB1443" s="251">
        <f t="shared" si="285"/>
        <v>-1.2401693889897156</v>
      </c>
      <c r="AC1443" s="251">
        <f t="shared" si="286"/>
        <v>0</v>
      </c>
      <c r="AD1443" s="83"/>
    </row>
    <row r="1444" spans="1:30" s="64" customFormat="1" ht="14.1" customHeight="1">
      <c r="A1444" s="64">
        <v>452</v>
      </c>
      <c r="B1444" s="16" t="str">
        <f t="shared" si="278"/>
        <v>고추장고추분(국산25.8,중국74.2)/청정원3kg순창찰고추장청정원</v>
      </c>
      <c r="C1444" s="85"/>
      <c r="D1444" s="93" t="s">
        <v>623</v>
      </c>
      <c r="E1444" s="93" t="s">
        <v>309</v>
      </c>
      <c r="F1444" s="93" t="s">
        <v>1181</v>
      </c>
      <c r="G1444" s="87" t="s">
        <v>133</v>
      </c>
      <c r="H1444" s="96" t="s">
        <v>313</v>
      </c>
      <c r="I1444" s="87" t="s">
        <v>655</v>
      </c>
      <c r="J1444" s="68">
        <f>VLOOKUP($A1444,[1]전년동월vs전월vs당월!$A$994:$AA$1768,12,FALSE)</f>
        <v>19900</v>
      </c>
      <c r="K1444" s="68">
        <v>21500</v>
      </c>
      <c r="L1444" s="69">
        <f>VLOOKUP($A1444,공산품!$A458:$L1245,9,FALSE)</f>
        <v>21500</v>
      </c>
      <c r="M1444" s="251">
        <f t="shared" si="279"/>
        <v>8.0402010050251249</v>
      </c>
      <c r="N1444" s="251">
        <f t="shared" si="280"/>
        <v>0</v>
      </c>
      <c r="O1444" s="68" t="str">
        <f>VLOOKUP($A1444,[1]전년동월vs전월vs당월!$A$994:$AA$1768,17,FALSE)</f>
        <v>-</v>
      </c>
      <c r="P1444" s="68" t="s">
        <v>628</v>
      </c>
      <c r="Q1444" s="69" t="str">
        <f>VLOOKUP($A1444,공산품!$A458:$L1245,10,FALSE)</f>
        <v>-</v>
      </c>
      <c r="R1444" s="251" t="e">
        <f t="shared" si="281"/>
        <v>#VALUE!</v>
      </c>
      <c r="S1444" s="251" t="e">
        <f t="shared" si="282"/>
        <v>#VALUE!</v>
      </c>
      <c r="T1444" s="68">
        <f>VLOOKUP($A1444,[1]전년동월vs전월vs당월!$A$994:$AA$1768,22,FALSE)</f>
        <v>29000</v>
      </c>
      <c r="U1444" s="68">
        <v>0</v>
      </c>
      <c r="V1444" s="69">
        <f>VLOOKUP($A1444,공산품!$A458:$L1245,11,FALSE)</f>
        <v>31300</v>
      </c>
      <c r="W1444" s="251">
        <f t="shared" si="283"/>
        <v>7.931034482758621</v>
      </c>
      <c r="X1444" s="251" t="e">
        <f t="shared" si="284"/>
        <v>#DIV/0!</v>
      </c>
      <c r="Y1444" s="68">
        <f>VLOOKUP($A1444,[1]전년동월vs전월vs당월!$A$994:$AA$1768,27,FALSE)</f>
        <v>30300</v>
      </c>
      <c r="Z1444" s="68">
        <v>32680</v>
      </c>
      <c r="AA1444" s="69">
        <f>VLOOKUP($A1444,공산품!$A458:$L1245,12,FALSE)</f>
        <v>32680</v>
      </c>
      <c r="AB1444" s="251">
        <f t="shared" si="285"/>
        <v>7.8547854785478544</v>
      </c>
      <c r="AC1444" s="251">
        <f t="shared" si="286"/>
        <v>0</v>
      </c>
      <c r="AD1444" s="83"/>
    </row>
    <row r="1445" spans="1:30" s="64" customFormat="1" ht="14.1" customHeight="1">
      <c r="A1445" s="64">
        <v>453</v>
      </c>
      <c r="B1445" s="16" t="str">
        <f t="shared" si="278"/>
        <v>고추장고추분11.7(국산54.7,중국45.3)/청정원3kg매운고추장청정원</v>
      </c>
      <c r="C1445" s="85"/>
      <c r="D1445" s="93" t="s">
        <v>623</v>
      </c>
      <c r="E1445" s="93" t="s">
        <v>309</v>
      </c>
      <c r="F1445" s="93" t="s">
        <v>1178</v>
      </c>
      <c r="G1445" s="87" t="s">
        <v>133</v>
      </c>
      <c r="H1445" s="96" t="s">
        <v>1182</v>
      </c>
      <c r="I1445" s="87" t="s">
        <v>655</v>
      </c>
      <c r="J1445" s="68">
        <f>VLOOKUP($A1445,[1]전년동월vs전월vs당월!$A$994:$AA$1768,12,FALSE)</f>
        <v>22400</v>
      </c>
      <c r="K1445" s="68">
        <v>24000</v>
      </c>
      <c r="L1445" s="69">
        <f>VLOOKUP($A1445,공산품!$A459:$L1246,9,FALSE)</f>
        <v>23900</v>
      </c>
      <c r="M1445" s="251">
        <f t="shared" si="279"/>
        <v>6.6964285714285712</v>
      </c>
      <c r="N1445" s="251">
        <f t="shared" si="280"/>
        <v>-0.41666666666666669</v>
      </c>
      <c r="O1445" s="68">
        <f>VLOOKUP($A1445,[1]전년동월vs전월vs당월!$A$994:$AA$1768,17,FALSE)</f>
        <v>26000</v>
      </c>
      <c r="P1445" s="68">
        <v>26000</v>
      </c>
      <c r="Q1445" s="69">
        <f>VLOOKUP($A1445,공산품!$A459:$L1246,10,FALSE)</f>
        <v>26000</v>
      </c>
      <c r="R1445" s="251">
        <f t="shared" si="281"/>
        <v>0</v>
      </c>
      <c r="S1445" s="251">
        <f t="shared" si="282"/>
        <v>0</v>
      </c>
      <c r="T1445" s="68" t="str">
        <f>VLOOKUP($A1445,[1]전년동월vs전월vs당월!$A$994:$AA$1768,22,FALSE)</f>
        <v>-</v>
      </c>
      <c r="U1445" s="68">
        <v>33420</v>
      </c>
      <c r="V1445" s="69">
        <f>VLOOKUP($A1445,공산품!$A459:$L1246,11,FALSE)</f>
        <v>19800</v>
      </c>
      <c r="W1445" s="251" t="e">
        <f t="shared" si="283"/>
        <v>#VALUE!</v>
      </c>
      <c r="X1445" s="251">
        <f t="shared" si="284"/>
        <v>-40.754039497307005</v>
      </c>
      <c r="Y1445" s="68">
        <f>VLOOKUP($A1445,[1]전년동월vs전월vs당월!$A$994:$AA$1768,27,FALSE)</f>
        <v>29900</v>
      </c>
      <c r="Z1445" s="68">
        <v>32300</v>
      </c>
      <c r="AA1445" s="69">
        <f>VLOOKUP($A1445,공산품!$A459:$L1246,12,FALSE)</f>
        <v>32300</v>
      </c>
      <c r="AB1445" s="251">
        <f t="shared" si="285"/>
        <v>8.0267558528428093</v>
      </c>
      <c r="AC1445" s="251">
        <f t="shared" si="286"/>
        <v>0</v>
      </c>
      <c r="AD1445" s="83"/>
    </row>
    <row r="1446" spans="1:30" s="64" customFormat="1" ht="14.1" customHeight="1">
      <c r="A1446" s="64">
        <v>454</v>
      </c>
      <c r="B1446" s="16" t="str">
        <f t="shared" si="278"/>
        <v>고추장고추분12.6(국산27,중국73)/청정원3kg명품고추장청정원</v>
      </c>
      <c r="C1446" s="85"/>
      <c r="D1446" s="93" t="s">
        <v>623</v>
      </c>
      <c r="E1446" s="93" t="s">
        <v>309</v>
      </c>
      <c r="F1446" s="93" t="s">
        <v>1177</v>
      </c>
      <c r="G1446" s="87" t="s">
        <v>133</v>
      </c>
      <c r="H1446" s="96" t="s">
        <v>311</v>
      </c>
      <c r="I1446" s="87" t="s">
        <v>655</v>
      </c>
      <c r="J1446" s="68" t="str">
        <f>VLOOKUP($A1446,[1]전년동월vs전월vs당월!$A$994:$AA$1768,12,FALSE)</f>
        <v>-</v>
      </c>
      <c r="K1446" s="68" t="s">
        <v>628</v>
      </c>
      <c r="L1446" s="69" t="str">
        <f>VLOOKUP($A1446,공산품!$A460:$L1247,9,FALSE)</f>
        <v>-</v>
      </c>
      <c r="M1446" s="251" t="e">
        <f t="shared" si="279"/>
        <v>#VALUE!</v>
      </c>
      <c r="N1446" s="251" t="e">
        <f t="shared" si="280"/>
        <v>#VALUE!</v>
      </c>
      <c r="O1446" s="68">
        <f>VLOOKUP($A1446,[1]전년동월vs전월vs당월!$A$994:$AA$1768,17,FALSE)</f>
        <v>16800</v>
      </c>
      <c r="P1446" s="68">
        <v>16800</v>
      </c>
      <c r="Q1446" s="69">
        <f>VLOOKUP($A1446,공산품!$A460:$L1247,10,FALSE)</f>
        <v>16800</v>
      </c>
      <c r="R1446" s="251">
        <f t="shared" si="281"/>
        <v>0</v>
      </c>
      <c r="S1446" s="251">
        <f t="shared" si="282"/>
        <v>0</v>
      </c>
      <c r="T1446" s="68">
        <f>VLOOKUP($A1446,[1]전년동월vs전월vs당월!$A$994:$AA$1768,22,FALSE)</f>
        <v>33420</v>
      </c>
      <c r="U1446" s="68" t="s">
        <v>628</v>
      </c>
      <c r="V1446" s="69" t="str">
        <f>VLOOKUP($A1446,공산품!$A460:$L1247,11,FALSE)</f>
        <v>-</v>
      </c>
      <c r="W1446" s="251" t="e">
        <f t="shared" si="283"/>
        <v>#VALUE!</v>
      </c>
      <c r="X1446" s="251" t="e">
        <f t="shared" si="284"/>
        <v>#VALUE!</v>
      </c>
      <c r="Y1446" s="68" t="str">
        <f>VLOOKUP($A1446,[1]전년동월vs전월vs당월!$A$994:$AA$1768,27,FALSE)</f>
        <v>-</v>
      </c>
      <c r="Z1446" s="68" t="s">
        <v>628</v>
      </c>
      <c r="AA1446" s="69" t="str">
        <f>VLOOKUP($A1446,공산품!$A460:$L1247,12,FALSE)</f>
        <v>-</v>
      </c>
      <c r="AB1446" s="251" t="e">
        <f t="shared" si="285"/>
        <v>#VALUE!</v>
      </c>
      <c r="AC1446" s="251" t="e">
        <f t="shared" si="286"/>
        <v>#VALUE!</v>
      </c>
      <c r="AD1446" s="83"/>
    </row>
    <row r="1447" spans="1:30" s="64" customFormat="1" ht="14.1" customHeight="1">
      <c r="A1447" s="64">
        <v>455</v>
      </c>
      <c r="B1447" s="16" t="str">
        <f t="shared" si="278"/>
        <v>고추장고추분12.6(국산27,중국73)/청정원3kg명품고추장청정원</v>
      </c>
      <c r="C1447" s="85"/>
      <c r="D1447" s="93" t="s">
        <v>623</v>
      </c>
      <c r="E1447" s="93" t="s">
        <v>309</v>
      </c>
      <c r="F1447" s="93" t="s">
        <v>1177</v>
      </c>
      <c r="G1447" s="87" t="s">
        <v>133</v>
      </c>
      <c r="H1447" s="96" t="s">
        <v>311</v>
      </c>
      <c r="I1447" s="87" t="s">
        <v>655</v>
      </c>
      <c r="J1447" s="68" t="str">
        <f>VLOOKUP($A1447,[1]전년동월vs전월vs당월!$A$994:$AA$1768,12,FALSE)</f>
        <v>-</v>
      </c>
      <c r="K1447" s="68" t="s">
        <v>628</v>
      </c>
      <c r="L1447" s="69" t="str">
        <f>VLOOKUP($A1447,공산품!$A461:$L1248,9,FALSE)</f>
        <v>-</v>
      </c>
      <c r="M1447" s="251" t="e">
        <f t="shared" si="279"/>
        <v>#VALUE!</v>
      </c>
      <c r="N1447" s="251" t="e">
        <f t="shared" si="280"/>
        <v>#VALUE!</v>
      </c>
      <c r="O1447" s="68">
        <f>VLOOKUP($A1447,[1]전년동월vs전월vs당월!$A$994:$AA$1768,17,FALSE)</f>
        <v>16800</v>
      </c>
      <c r="P1447" s="68">
        <v>16800</v>
      </c>
      <c r="Q1447" s="69">
        <f>VLOOKUP($A1447,공산품!$A461:$L1248,10,FALSE)</f>
        <v>16800</v>
      </c>
      <c r="R1447" s="251">
        <f t="shared" si="281"/>
        <v>0</v>
      </c>
      <c r="S1447" s="251">
        <f t="shared" si="282"/>
        <v>0</v>
      </c>
      <c r="T1447" s="68" t="str">
        <f>VLOOKUP($A1447,[1]전년동월vs전월vs당월!$A$994:$AA$1768,22,FALSE)</f>
        <v>-</v>
      </c>
      <c r="U1447" s="68" t="s">
        <v>628</v>
      </c>
      <c r="V1447" s="69" t="str">
        <f>VLOOKUP($A1447,공산품!$A461:$L1248,11,FALSE)</f>
        <v>-</v>
      </c>
      <c r="W1447" s="251" t="e">
        <f t="shared" si="283"/>
        <v>#VALUE!</v>
      </c>
      <c r="X1447" s="251" t="e">
        <f t="shared" si="284"/>
        <v>#VALUE!</v>
      </c>
      <c r="Y1447" s="68" t="str">
        <f>VLOOKUP($A1447,[1]전년동월vs전월vs당월!$A$994:$AA$1768,27,FALSE)</f>
        <v>-</v>
      </c>
      <c r="Z1447" s="68" t="s">
        <v>628</v>
      </c>
      <c r="AA1447" s="69" t="str">
        <f>VLOOKUP($A1447,공산품!$A461:$L1248,12,FALSE)</f>
        <v>-</v>
      </c>
      <c r="AB1447" s="251" t="e">
        <f t="shared" si="285"/>
        <v>#VALUE!</v>
      </c>
      <c r="AC1447" s="251" t="e">
        <f t="shared" si="286"/>
        <v>#VALUE!</v>
      </c>
      <c r="AD1447" s="83"/>
    </row>
    <row r="1448" spans="1:30" s="64" customFormat="1" ht="14.1" customHeight="1">
      <c r="A1448" s="64">
        <v>456</v>
      </c>
      <c r="B1448" s="16" t="str">
        <f t="shared" si="278"/>
        <v>고추장500g초고추장해찬들</v>
      </c>
      <c r="C1448" s="85"/>
      <c r="D1448" s="93" t="s">
        <v>623</v>
      </c>
      <c r="E1448" s="93" t="s">
        <v>309</v>
      </c>
      <c r="F1448" s="93"/>
      <c r="G1448" s="87" t="s">
        <v>116</v>
      </c>
      <c r="H1448" s="96" t="s">
        <v>1172</v>
      </c>
      <c r="I1448" s="87" t="s">
        <v>1001</v>
      </c>
      <c r="J1448" s="68" t="str">
        <f>VLOOKUP($A1448,[1]전년동월vs전월vs당월!$A$994:$AA$1768,12,FALSE)</f>
        <v>-</v>
      </c>
      <c r="K1448" s="68">
        <v>3100</v>
      </c>
      <c r="L1448" s="69">
        <f>VLOOKUP($A1448,공산품!$A462:$L1249,9,FALSE)</f>
        <v>3700</v>
      </c>
      <c r="M1448" s="251" t="e">
        <f t="shared" si="279"/>
        <v>#VALUE!</v>
      </c>
      <c r="N1448" s="251">
        <f t="shared" si="280"/>
        <v>19.35483870967742</v>
      </c>
      <c r="O1448" s="68">
        <f>VLOOKUP($A1448,[1]전년동월vs전월vs당월!$A$994:$AA$1768,17,FALSE)</f>
        <v>3200</v>
      </c>
      <c r="P1448" s="68">
        <v>3200</v>
      </c>
      <c r="Q1448" s="69">
        <f>VLOOKUP($A1448,공산품!$A462:$L1249,10,FALSE)</f>
        <v>3200</v>
      </c>
      <c r="R1448" s="251">
        <f t="shared" si="281"/>
        <v>0</v>
      </c>
      <c r="S1448" s="251">
        <f t="shared" si="282"/>
        <v>0</v>
      </c>
      <c r="T1448" s="68">
        <f>VLOOKUP($A1448,[1]전년동월vs전월vs당월!$A$994:$AA$1768,22,FALSE)</f>
        <v>3600</v>
      </c>
      <c r="U1448" s="68">
        <v>3930</v>
      </c>
      <c r="V1448" s="69">
        <f>VLOOKUP($A1448,공산품!$A462:$L1249,11,FALSE)</f>
        <v>3930</v>
      </c>
      <c r="W1448" s="251">
        <f t="shared" si="283"/>
        <v>9.1666666666666661</v>
      </c>
      <c r="X1448" s="251">
        <f t="shared" si="284"/>
        <v>0</v>
      </c>
      <c r="Y1448" s="68">
        <f>VLOOKUP($A1448,[1]전년동월vs전월vs당월!$A$994:$AA$1768,27,FALSE)</f>
        <v>3930</v>
      </c>
      <c r="Z1448" s="68">
        <v>3930</v>
      </c>
      <c r="AA1448" s="69">
        <f>VLOOKUP($A1448,공산품!$A462:$L1249,12,FALSE)</f>
        <v>3930</v>
      </c>
      <c r="AB1448" s="251">
        <f t="shared" si="285"/>
        <v>0</v>
      </c>
      <c r="AC1448" s="251">
        <f t="shared" si="286"/>
        <v>0</v>
      </c>
      <c r="AD1448" s="83"/>
    </row>
    <row r="1449" spans="1:30" s="64" customFormat="1" ht="14.1" customHeight="1">
      <c r="A1449" s="64">
        <v>457</v>
      </c>
      <c r="B1449" s="16" t="str">
        <f t="shared" si="278"/>
        <v>고추장/삼원6.5kg태양초고추장해찬들</v>
      </c>
      <c r="C1449" s="85"/>
      <c r="D1449" s="93" t="s">
        <v>623</v>
      </c>
      <c r="E1449" s="93" t="s">
        <v>309</v>
      </c>
      <c r="F1449" s="93" t="s">
        <v>1173</v>
      </c>
      <c r="G1449" s="87" t="s">
        <v>1183</v>
      </c>
      <c r="H1449" s="96" t="s">
        <v>1176</v>
      </c>
      <c r="I1449" s="87" t="s">
        <v>1001</v>
      </c>
      <c r="J1449" s="68">
        <f>VLOOKUP($A1449,[1]전년동월vs전월vs당월!$A$994:$AA$1768,12,FALSE)</f>
        <v>31000</v>
      </c>
      <c r="K1449" s="68">
        <v>32800</v>
      </c>
      <c r="L1449" s="69">
        <f>VLOOKUP($A1449,공산품!$A463:$L1250,9,FALSE)</f>
        <v>32800</v>
      </c>
      <c r="M1449" s="251">
        <f t="shared" si="279"/>
        <v>5.806451612903226</v>
      </c>
      <c r="N1449" s="251">
        <f t="shared" si="280"/>
        <v>0</v>
      </c>
      <c r="O1449" s="68">
        <f>VLOOKUP($A1449,[1]전년동월vs전월vs당월!$A$994:$AA$1768,17,FALSE)</f>
        <v>0</v>
      </c>
      <c r="P1449" s="68" t="s">
        <v>628</v>
      </c>
      <c r="Q1449" s="69" t="str">
        <f>VLOOKUP($A1449,공산품!$A463:$L1250,10,FALSE)</f>
        <v>-</v>
      </c>
      <c r="R1449" s="251" t="e">
        <f t="shared" si="281"/>
        <v>#VALUE!</v>
      </c>
      <c r="S1449" s="251" t="e">
        <f t="shared" si="282"/>
        <v>#VALUE!</v>
      </c>
      <c r="T1449" s="68" t="str">
        <f>VLOOKUP($A1449,[1]전년동월vs전월vs당월!$A$994:$AA$1768,22,FALSE)</f>
        <v>-</v>
      </c>
      <c r="U1449" s="68" t="s">
        <v>628</v>
      </c>
      <c r="V1449" s="69">
        <f>VLOOKUP($A1449,공산품!$A463:$L1250,11,FALSE)</f>
        <v>26900</v>
      </c>
      <c r="W1449" s="251" t="e">
        <f t="shared" si="283"/>
        <v>#VALUE!</v>
      </c>
      <c r="X1449" s="251" t="e">
        <f t="shared" si="284"/>
        <v>#VALUE!</v>
      </c>
      <c r="Y1449" s="68">
        <f>VLOOKUP($A1449,[1]전년동월vs전월vs당월!$A$994:$AA$1768,27,FALSE)</f>
        <v>41600</v>
      </c>
      <c r="Z1449" s="68">
        <v>18600</v>
      </c>
      <c r="AA1449" s="69">
        <f>VLOOKUP($A1449,공산품!$A463:$L1250,12,FALSE)</f>
        <v>18600</v>
      </c>
      <c r="AB1449" s="251">
        <f t="shared" si="285"/>
        <v>-55.28846153846154</v>
      </c>
      <c r="AC1449" s="251">
        <f t="shared" si="286"/>
        <v>0</v>
      </c>
      <c r="AD1449" s="83"/>
    </row>
    <row r="1450" spans="1:30" s="64" customFormat="1" ht="14.1" customHeight="1">
      <c r="A1450" s="64">
        <v>458</v>
      </c>
      <c r="B1450" s="16" t="str">
        <f t="shared" si="278"/>
        <v>고추장/삼원kg태양초고추장해찬들</v>
      </c>
      <c r="C1450" s="85"/>
      <c r="D1450" s="93" t="s">
        <v>623</v>
      </c>
      <c r="E1450" s="93" t="s">
        <v>309</v>
      </c>
      <c r="F1450" s="93" t="s">
        <v>1173</v>
      </c>
      <c r="G1450" s="87" t="s">
        <v>418</v>
      </c>
      <c r="H1450" s="96" t="s">
        <v>1176</v>
      </c>
      <c r="I1450" s="87" t="s">
        <v>1001</v>
      </c>
      <c r="J1450" s="68">
        <f>VLOOKUP($A1450,[1]전년동월vs전월vs당월!$A$994:$AA$1768,12,FALSE)</f>
        <v>10900</v>
      </c>
      <c r="K1450" s="68">
        <v>11500</v>
      </c>
      <c r="L1450" s="69">
        <f>VLOOKUP($A1450,공산품!$A464:$L1251,9,FALSE)</f>
        <v>11500</v>
      </c>
      <c r="M1450" s="251">
        <f t="shared" si="279"/>
        <v>5.5045871559633026</v>
      </c>
      <c r="N1450" s="251">
        <f t="shared" si="280"/>
        <v>0</v>
      </c>
      <c r="O1450" s="68">
        <f>VLOOKUP($A1450,[1]전년동월vs전월vs당월!$A$994:$AA$1768,17,FALSE)</f>
        <v>11200</v>
      </c>
      <c r="P1450" s="68">
        <v>11200</v>
      </c>
      <c r="Q1450" s="69">
        <f>VLOOKUP($A1450,공산품!$A464:$L1251,10,FALSE)</f>
        <v>11200</v>
      </c>
      <c r="R1450" s="251">
        <f t="shared" si="281"/>
        <v>0</v>
      </c>
      <c r="S1450" s="251">
        <f t="shared" si="282"/>
        <v>0</v>
      </c>
      <c r="T1450" s="68">
        <f>VLOOKUP($A1450,[1]전년동월vs전월vs당월!$A$994:$AA$1768,22,FALSE)</f>
        <v>12300</v>
      </c>
      <c r="U1450" s="68">
        <v>12300</v>
      </c>
      <c r="V1450" s="69">
        <f>VLOOKUP($A1450,공산품!$A464:$L1251,11,FALSE)</f>
        <v>12300</v>
      </c>
      <c r="W1450" s="251">
        <f t="shared" si="283"/>
        <v>0</v>
      </c>
      <c r="X1450" s="251">
        <f t="shared" si="284"/>
        <v>0</v>
      </c>
      <c r="Y1450" s="68">
        <f>VLOOKUP($A1450,[1]전년동월vs전월vs당월!$A$994:$AA$1768,27,FALSE)</f>
        <v>12300</v>
      </c>
      <c r="Z1450" s="68">
        <v>12300</v>
      </c>
      <c r="AA1450" s="69">
        <f>VLOOKUP($A1450,공산품!$A464:$L1251,12,FALSE)</f>
        <v>12300</v>
      </c>
      <c r="AB1450" s="251">
        <f t="shared" si="285"/>
        <v>0</v>
      </c>
      <c r="AC1450" s="251">
        <f t="shared" si="286"/>
        <v>0</v>
      </c>
      <c r="AD1450" s="83"/>
    </row>
    <row r="1451" spans="1:30" s="64" customFormat="1" ht="14.1" customHeight="1">
      <c r="A1451" s="64">
        <v>459</v>
      </c>
      <c r="B1451" s="16" t="str">
        <f t="shared" si="278"/>
        <v>고추장고추분(국산25.8,중국74.2)/청정원kg순창찰고추장청정원</v>
      </c>
      <c r="C1451" s="85"/>
      <c r="D1451" s="93" t="s">
        <v>623</v>
      </c>
      <c r="E1451" s="93" t="s">
        <v>309</v>
      </c>
      <c r="F1451" s="93" t="s">
        <v>1181</v>
      </c>
      <c r="G1451" s="87" t="s">
        <v>418</v>
      </c>
      <c r="H1451" s="96" t="s">
        <v>313</v>
      </c>
      <c r="I1451" s="87" t="s">
        <v>655</v>
      </c>
      <c r="J1451" s="68">
        <f>VLOOKUP($A1451,[1]전년동월vs전월vs당월!$A$994:$AA$1768,12,FALSE)</f>
        <v>8800</v>
      </c>
      <c r="K1451" s="68">
        <v>8250</v>
      </c>
      <c r="L1451" s="69">
        <f>VLOOKUP($A1451,공산품!$A465:$L1252,9,FALSE)</f>
        <v>8250</v>
      </c>
      <c r="M1451" s="251">
        <f t="shared" si="279"/>
        <v>-6.25</v>
      </c>
      <c r="N1451" s="251">
        <f t="shared" si="280"/>
        <v>0</v>
      </c>
      <c r="O1451" s="68">
        <f>VLOOKUP($A1451,[1]전년동월vs전월vs당월!$A$994:$AA$1768,17,FALSE)</f>
        <v>8300</v>
      </c>
      <c r="P1451" s="68">
        <v>8300</v>
      </c>
      <c r="Q1451" s="69">
        <f>VLOOKUP($A1451,공산품!$A465:$L1252,10,FALSE)</f>
        <v>8300</v>
      </c>
      <c r="R1451" s="251">
        <f t="shared" si="281"/>
        <v>0</v>
      </c>
      <c r="S1451" s="251">
        <f t="shared" si="282"/>
        <v>0</v>
      </c>
      <c r="T1451" s="68">
        <f>VLOOKUP($A1451,[1]전년동월vs전월vs당월!$A$994:$AA$1768,22,FALSE)</f>
        <v>11240</v>
      </c>
      <c r="U1451" s="68">
        <v>12300</v>
      </c>
      <c r="V1451" s="69">
        <f>VLOOKUP($A1451,공산품!$A465:$L1252,11,FALSE)</f>
        <v>12300</v>
      </c>
      <c r="W1451" s="251">
        <f t="shared" si="283"/>
        <v>9.4306049822064058</v>
      </c>
      <c r="X1451" s="251">
        <f t="shared" si="284"/>
        <v>0</v>
      </c>
      <c r="Y1451" s="68">
        <f>VLOOKUP($A1451,[1]전년동월vs전월vs당월!$A$994:$AA$1768,27,FALSE)</f>
        <v>11250</v>
      </c>
      <c r="Z1451" s="68">
        <v>12300</v>
      </c>
      <c r="AA1451" s="69">
        <f>VLOOKUP($A1451,공산품!$A465:$L1252,12,FALSE)</f>
        <v>12300</v>
      </c>
      <c r="AB1451" s="251">
        <f t="shared" si="285"/>
        <v>9.3333333333333339</v>
      </c>
      <c r="AC1451" s="251">
        <f t="shared" si="286"/>
        <v>0</v>
      </c>
      <c r="AD1451" s="83"/>
    </row>
    <row r="1452" spans="1:30" s="64" customFormat="1" ht="14.1" customHeight="1">
      <c r="A1452" s="64">
        <v>460</v>
      </c>
      <c r="B1452" s="16" t="str">
        <f t="shared" si="278"/>
        <v>고추장/오복kg황실고추장오복</v>
      </c>
      <c r="C1452" s="85"/>
      <c r="D1452" s="93" t="s">
        <v>623</v>
      </c>
      <c r="E1452" s="93" t="s">
        <v>309</v>
      </c>
      <c r="F1452" s="93" t="s">
        <v>1184</v>
      </c>
      <c r="G1452" s="87" t="s">
        <v>418</v>
      </c>
      <c r="H1452" s="96" t="s">
        <v>1185</v>
      </c>
      <c r="I1452" s="87" t="s">
        <v>1186</v>
      </c>
      <c r="J1452" s="68" t="str">
        <f>VLOOKUP($A1452,[1]전년동월vs전월vs당월!$A$994:$AA$1768,12,FALSE)</f>
        <v>-</v>
      </c>
      <c r="K1452" s="68" t="s">
        <v>628</v>
      </c>
      <c r="L1452" s="69" t="str">
        <f>VLOOKUP($A1452,공산품!$A466:$L1253,9,FALSE)</f>
        <v>-</v>
      </c>
      <c r="M1452" s="251" t="e">
        <f t="shared" si="279"/>
        <v>#VALUE!</v>
      </c>
      <c r="N1452" s="251" t="e">
        <f t="shared" si="280"/>
        <v>#VALUE!</v>
      </c>
      <c r="O1452" s="68" t="str">
        <f>VLOOKUP($A1452,[1]전년동월vs전월vs당월!$A$994:$AA$1768,17,FALSE)</f>
        <v>-</v>
      </c>
      <c r="P1452" s="68" t="s">
        <v>628</v>
      </c>
      <c r="Q1452" s="69" t="str">
        <f>VLOOKUP($A1452,공산품!$A466:$L1253,10,FALSE)</f>
        <v>-</v>
      </c>
      <c r="R1452" s="251" t="e">
        <f t="shared" si="281"/>
        <v>#VALUE!</v>
      </c>
      <c r="S1452" s="251" t="e">
        <f t="shared" si="282"/>
        <v>#VALUE!</v>
      </c>
      <c r="T1452" s="68" t="str">
        <f>VLOOKUP($A1452,[1]전년동월vs전월vs당월!$A$994:$AA$1768,22,FALSE)</f>
        <v>-</v>
      </c>
      <c r="U1452" s="68" t="s">
        <v>628</v>
      </c>
      <c r="V1452" s="69" t="str">
        <f>VLOOKUP($A1452,공산품!$A466:$L1253,11,FALSE)</f>
        <v>-</v>
      </c>
      <c r="W1452" s="251" t="e">
        <f t="shared" si="283"/>
        <v>#VALUE!</v>
      </c>
      <c r="X1452" s="251" t="e">
        <f t="shared" si="284"/>
        <v>#VALUE!</v>
      </c>
      <c r="Y1452" s="68" t="str">
        <f>VLOOKUP($A1452,[1]전년동월vs전월vs당월!$A$994:$AA$1768,27,FALSE)</f>
        <v>-</v>
      </c>
      <c r="Z1452" s="68" t="s">
        <v>628</v>
      </c>
      <c r="AA1452" s="69" t="str">
        <f>VLOOKUP($A1452,공산품!$A466:$L1253,12,FALSE)</f>
        <v>-</v>
      </c>
      <c r="AB1452" s="251" t="e">
        <f t="shared" si="285"/>
        <v>#VALUE!</v>
      </c>
      <c r="AC1452" s="251" t="e">
        <f t="shared" si="286"/>
        <v>#VALUE!</v>
      </c>
      <c r="AD1452" s="83"/>
    </row>
    <row r="1453" spans="1:30" s="64" customFormat="1" ht="14.1" customHeight="1">
      <c r="A1453" s="64">
        <v>461</v>
      </c>
      <c r="B1453" s="16" t="str">
        <f t="shared" si="278"/>
        <v>고추장고추분6.5(국산34 ,중국66 )/청정원kg덜매운고추장청정원</v>
      </c>
      <c r="C1453" s="85"/>
      <c r="D1453" s="93" t="s">
        <v>623</v>
      </c>
      <c r="E1453" s="93" t="s">
        <v>309</v>
      </c>
      <c r="F1453" s="93" t="s">
        <v>1187</v>
      </c>
      <c r="G1453" s="87" t="s">
        <v>418</v>
      </c>
      <c r="H1453" s="96" t="s">
        <v>314</v>
      </c>
      <c r="I1453" s="87" t="s">
        <v>655</v>
      </c>
      <c r="J1453" s="68" t="str">
        <f>VLOOKUP($A1453,[1]전년동월vs전월vs당월!$A$994:$AA$1768,12,FALSE)</f>
        <v>-</v>
      </c>
      <c r="K1453" s="68" t="s">
        <v>628</v>
      </c>
      <c r="L1453" s="69" t="str">
        <f>VLOOKUP($A1453,공산품!$A467:$L1254,9,FALSE)</f>
        <v>-</v>
      </c>
      <c r="M1453" s="251" t="e">
        <f t="shared" si="279"/>
        <v>#VALUE!</v>
      </c>
      <c r="N1453" s="251" t="e">
        <f t="shared" si="280"/>
        <v>#VALUE!</v>
      </c>
      <c r="O1453" s="68" t="str">
        <f>VLOOKUP($A1453,[1]전년동월vs전월vs당월!$A$994:$AA$1768,17,FALSE)</f>
        <v>-</v>
      </c>
      <c r="P1453" s="68" t="s">
        <v>628</v>
      </c>
      <c r="Q1453" s="69" t="str">
        <f>VLOOKUP($A1453,공산품!$A467:$L1254,10,FALSE)</f>
        <v>-</v>
      </c>
      <c r="R1453" s="251" t="e">
        <f t="shared" si="281"/>
        <v>#VALUE!</v>
      </c>
      <c r="S1453" s="251" t="e">
        <f t="shared" si="282"/>
        <v>#VALUE!</v>
      </c>
      <c r="T1453" s="68" t="str">
        <f>VLOOKUP($A1453,[1]전년동월vs전월vs당월!$A$994:$AA$1768,22,FALSE)</f>
        <v>-</v>
      </c>
      <c r="U1453" s="68" t="s">
        <v>628</v>
      </c>
      <c r="V1453" s="69" t="str">
        <f>VLOOKUP($A1453,공산품!$A467:$L1254,11,FALSE)</f>
        <v>-</v>
      </c>
      <c r="W1453" s="251" t="e">
        <f t="shared" si="283"/>
        <v>#VALUE!</v>
      </c>
      <c r="X1453" s="251" t="e">
        <f t="shared" si="284"/>
        <v>#VALUE!</v>
      </c>
      <c r="Y1453" s="68">
        <f>VLOOKUP($A1453,[1]전년동월vs전월vs당월!$A$994:$AA$1768,27,FALSE)</f>
        <v>11840</v>
      </c>
      <c r="Z1453" s="68">
        <v>12300</v>
      </c>
      <c r="AA1453" s="69">
        <f>VLOOKUP($A1453,공산품!$A467:$L1254,12,FALSE)</f>
        <v>12300</v>
      </c>
      <c r="AB1453" s="251">
        <f t="shared" si="285"/>
        <v>3.8851351351351351</v>
      </c>
      <c r="AC1453" s="251">
        <f t="shared" si="286"/>
        <v>0</v>
      </c>
      <c r="AD1453" s="83"/>
    </row>
    <row r="1454" spans="1:30" s="64" customFormat="1" ht="14.1" customHeight="1">
      <c r="A1454" s="64">
        <v>462</v>
      </c>
      <c r="B1454" s="16" t="str">
        <f t="shared" si="278"/>
        <v>고춧가루국산500g남안동농협</v>
      </c>
      <c r="C1454" s="85">
        <v>106</v>
      </c>
      <c r="D1454" s="93" t="s">
        <v>623</v>
      </c>
      <c r="E1454" s="93" t="s">
        <v>624</v>
      </c>
      <c r="F1454" s="93" t="s">
        <v>701</v>
      </c>
      <c r="G1454" s="87" t="s">
        <v>116</v>
      </c>
      <c r="H1454" s="96"/>
      <c r="I1454" s="87" t="s">
        <v>1188</v>
      </c>
      <c r="J1454" s="68" t="str">
        <f>VLOOKUP($A1454,[1]전년동월vs전월vs당월!$A$994:$AA$1768,12,FALSE)</f>
        <v>-</v>
      </c>
      <c r="K1454" s="68" t="s">
        <v>628</v>
      </c>
      <c r="L1454" s="69" t="str">
        <f>VLOOKUP($A1454,공산품!$A468:$L1255,9,FALSE)</f>
        <v>-</v>
      </c>
      <c r="M1454" s="251" t="e">
        <f t="shared" si="279"/>
        <v>#VALUE!</v>
      </c>
      <c r="N1454" s="251" t="e">
        <f t="shared" si="280"/>
        <v>#VALUE!</v>
      </c>
      <c r="O1454" s="68" t="str">
        <f>VLOOKUP($A1454,[1]전년동월vs전월vs당월!$A$994:$AA$1768,17,FALSE)</f>
        <v>-</v>
      </c>
      <c r="P1454" s="68" t="s">
        <v>628</v>
      </c>
      <c r="Q1454" s="69" t="str">
        <f>VLOOKUP($A1454,공산품!$A468:$L1255,10,FALSE)</f>
        <v>-</v>
      </c>
      <c r="R1454" s="251" t="e">
        <f t="shared" si="281"/>
        <v>#VALUE!</v>
      </c>
      <c r="S1454" s="251" t="e">
        <f t="shared" si="282"/>
        <v>#VALUE!</v>
      </c>
      <c r="T1454" s="68" t="str">
        <f>VLOOKUP($A1454,[1]전년동월vs전월vs당월!$A$994:$AA$1768,22,FALSE)</f>
        <v>-</v>
      </c>
      <c r="U1454" s="68" t="s">
        <v>628</v>
      </c>
      <c r="V1454" s="69" t="str">
        <f>VLOOKUP($A1454,공산품!$A468:$L1255,11,FALSE)</f>
        <v>-</v>
      </c>
      <c r="W1454" s="251" t="e">
        <f t="shared" si="283"/>
        <v>#VALUE!</v>
      </c>
      <c r="X1454" s="251" t="e">
        <f t="shared" si="284"/>
        <v>#VALUE!</v>
      </c>
      <c r="Y1454" s="68">
        <f>VLOOKUP($A1454,[1]전년동월vs전월vs당월!$A$994:$AA$1768,27,FALSE)</f>
        <v>21950</v>
      </c>
      <c r="Z1454" s="68">
        <v>16500</v>
      </c>
      <c r="AA1454" s="69">
        <f>VLOOKUP($A1454,공산품!$A468:$L1255,12,FALSE)</f>
        <v>16500</v>
      </c>
      <c r="AB1454" s="251">
        <f t="shared" si="285"/>
        <v>-24.829157175398635</v>
      </c>
      <c r="AC1454" s="251">
        <f t="shared" si="286"/>
        <v>0</v>
      </c>
      <c r="AD1454" s="83"/>
    </row>
    <row r="1455" spans="1:30" s="64" customFormat="1" ht="14.1" customHeight="1">
      <c r="A1455" s="64">
        <v>463</v>
      </c>
      <c r="B1455" s="16" t="str">
        <f t="shared" si="278"/>
        <v>고춧가루국산500g골드음성농협</v>
      </c>
      <c r="C1455" s="85"/>
      <c r="D1455" s="93" t="s">
        <v>623</v>
      </c>
      <c r="E1455" s="93" t="s">
        <v>624</v>
      </c>
      <c r="F1455" s="93" t="s">
        <v>701</v>
      </c>
      <c r="G1455" s="87" t="s">
        <v>116</v>
      </c>
      <c r="H1455" s="96" t="s">
        <v>1189</v>
      </c>
      <c r="I1455" s="87" t="s">
        <v>1190</v>
      </c>
      <c r="J1455" s="68" t="str">
        <f>VLOOKUP($A1455,[1]전년동월vs전월vs당월!$A$994:$AA$1768,12,FALSE)</f>
        <v>-</v>
      </c>
      <c r="K1455" s="68" t="s">
        <v>628</v>
      </c>
      <c r="L1455" s="69" t="str">
        <f>VLOOKUP($A1455,공산품!$A469:$L1256,9,FALSE)</f>
        <v>-</v>
      </c>
      <c r="M1455" s="251" t="e">
        <f t="shared" si="279"/>
        <v>#VALUE!</v>
      </c>
      <c r="N1455" s="251" t="e">
        <f t="shared" si="280"/>
        <v>#VALUE!</v>
      </c>
      <c r="O1455" s="68" t="str">
        <f>VLOOKUP($A1455,[1]전년동월vs전월vs당월!$A$994:$AA$1768,17,FALSE)</f>
        <v>-</v>
      </c>
      <c r="P1455" s="68" t="s">
        <v>628</v>
      </c>
      <c r="Q1455" s="69" t="str">
        <f>VLOOKUP($A1455,공산품!$A469:$L1256,10,FALSE)</f>
        <v>-</v>
      </c>
      <c r="R1455" s="251" t="e">
        <f t="shared" si="281"/>
        <v>#VALUE!</v>
      </c>
      <c r="S1455" s="251" t="e">
        <f t="shared" si="282"/>
        <v>#VALUE!</v>
      </c>
      <c r="T1455" s="68" t="str">
        <f>VLOOKUP($A1455,[1]전년동월vs전월vs당월!$A$994:$AA$1768,22,FALSE)</f>
        <v>-</v>
      </c>
      <c r="U1455" s="68">
        <v>22000</v>
      </c>
      <c r="V1455" s="69">
        <f>VLOOKUP($A1455,공산품!$A469:$L1256,11,FALSE)</f>
        <v>22000</v>
      </c>
      <c r="W1455" s="251" t="e">
        <f t="shared" si="283"/>
        <v>#VALUE!</v>
      </c>
      <c r="X1455" s="251">
        <f t="shared" si="284"/>
        <v>0</v>
      </c>
      <c r="Y1455" s="68">
        <f>VLOOKUP($A1455,[1]전년동월vs전월vs당월!$A$994:$AA$1768,27,FALSE)</f>
        <v>23200</v>
      </c>
      <c r="Z1455" s="68">
        <v>16000</v>
      </c>
      <c r="AA1455" s="69">
        <f>VLOOKUP($A1455,공산품!$A469:$L1256,12,FALSE)</f>
        <v>16000</v>
      </c>
      <c r="AB1455" s="251">
        <f t="shared" si="285"/>
        <v>-31.03448275862069</v>
      </c>
      <c r="AC1455" s="251">
        <f t="shared" si="286"/>
        <v>0</v>
      </c>
      <c r="AD1455" s="83"/>
    </row>
    <row r="1456" spans="1:30" s="64" customFormat="1" ht="14.1" customHeight="1">
      <c r="A1456" s="64">
        <v>464</v>
      </c>
      <c r="B1456" s="16" t="str">
        <f t="shared" si="278"/>
        <v>고춧가루국산500g골드영월농협</v>
      </c>
      <c r="C1456" s="85"/>
      <c r="D1456" s="93" t="s">
        <v>623</v>
      </c>
      <c r="E1456" s="93" t="s">
        <v>624</v>
      </c>
      <c r="F1456" s="93" t="s">
        <v>701</v>
      </c>
      <c r="G1456" s="87" t="s">
        <v>116</v>
      </c>
      <c r="H1456" s="96" t="s">
        <v>1189</v>
      </c>
      <c r="I1456" s="87" t="s">
        <v>825</v>
      </c>
      <c r="J1456" s="68" t="str">
        <f>VLOOKUP($A1456,[1]전년동월vs전월vs당월!$A$994:$AA$1768,12,FALSE)</f>
        <v>-</v>
      </c>
      <c r="K1456" s="68" t="s">
        <v>628</v>
      </c>
      <c r="L1456" s="69" t="str">
        <f>VLOOKUP($A1456,공산품!$A470:$L1257,9,FALSE)</f>
        <v>-</v>
      </c>
      <c r="M1456" s="251" t="e">
        <f t="shared" si="279"/>
        <v>#VALUE!</v>
      </c>
      <c r="N1456" s="251" t="e">
        <f t="shared" si="280"/>
        <v>#VALUE!</v>
      </c>
      <c r="O1456" s="68" t="str">
        <f>VLOOKUP($A1456,[1]전년동월vs전월vs당월!$A$994:$AA$1768,17,FALSE)</f>
        <v>-</v>
      </c>
      <c r="P1456" s="68" t="s">
        <v>628</v>
      </c>
      <c r="Q1456" s="69" t="str">
        <f>VLOOKUP($A1456,공산품!$A470:$L1257,10,FALSE)</f>
        <v>-</v>
      </c>
      <c r="R1456" s="251" t="e">
        <f t="shared" si="281"/>
        <v>#VALUE!</v>
      </c>
      <c r="S1456" s="251" t="e">
        <f t="shared" si="282"/>
        <v>#VALUE!</v>
      </c>
      <c r="T1456" s="68" t="str">
        <f>VLOOKUP($A1456,[1]전년동월vs전월vs당월!$A$994:$AA$1768,22,FALSE)</f>
        <v>-</v>
      </c>
      <c r="U1456" s="68" t="s">
        <v>628</v>
      </c>
      <c r="V1456" s="69" t="str">
        <f>VLOOKUP($A1456,공산품!$A470:$L1257,11,FALSE)</f>
        <v>-</v>
      </c>
      <c r="W1456" s="251" t="e">
        <f t="shared" si="283"/>
        <v>#VALUE!</v>
      </c>
      <c r="X1456" s="251" t="e">
        <f t="shared" si="284"/>
        <v>#VALUE!</v>
      </c>
      <c r="Y1456" s="68">
        <f>VLOOKUP($A1456,[1]전년동월vs전월vs당월!$A$994:$AA$1768,27,FALSE)</f>
        <v>21950</v>
      </c>
      <c r="Z1456" s="68">
        <v>18300</v>
      </c>
      <c r="AA1456" s="69">
        <f>VLOOKUP($A1456,공산품!$A470:$L1257,12,FALSE)</f>
        <v>18300</v>
      </c>
      <c r="AB1456" s="251">
        <f t="shared" si="285"/>
        <v>-16.62870159453303</v>
      </c>
      <c r="AC1456" s="251">
        <f t="shared" si="286"/>
        <v>0</v>
      </c>
      <c r="AD1456" s="83"/>
    </row>
    <row r="1457" spans="1:30" s="64" customFormat="1" ht="14.1" customHeight="1">
      <c r="A1457" s="64">
        <v>465</v>
      </c>
      <c r="B1457" s="16" t="str">
        <f t="shared" si="278"/>
        <v>고춧가루국산kg괴산농협</v>
      </c>
      <c r="C1457" s="85"/>
      <c r="D1457" s="93" t="s">
        <v>623</v>
      </c>
      <c r="E1457" s="93" t="s">
        <v>624</v>
      </c>
      <c r="F1457" s="93" t="s">
        <v>701</v>
      </c>
      <c r="G1457" s="85" t="s">
        <v>418</v>
      </c>
      <c r="H1457" s="93"/>
      <c r="I1457" s="87" t="s">
        <v>1191</v>
      </c>
      <c r="J1457" s="68" t="str">
        <f>VLOOKUP($A1457,[1]전년동월vs전월vs당월!$A$994:$AA$1768,12,FALSE)</f>
        <v>-</v>
      </c>
      <c r="K1457" s="68" t="s">
        <v>628</v>
      </c>
      <c r="L1457" s="69" t="str">
        <f>VLOOKUP($A1457,공산품!$A471:$L1258,9,FALSE)</f>
        <v>-</v>
      </c>
      <c r="M1457" s="251" t="e">
        <f t="shared" si="279"/>
        <v>#VALUE!</v>
      </c>
      <c r="N1457" s="251" t="e">
        <f t="shared" si="280"/>
        <v>#VALUE!</v>
      </c>
      <c r="O1457" s="68" t="str">
        <f>VLOOKUP($A1457,[1]전년동월vs전월vs당월!$A$994:$AA$1768,17,FALSE)</f>
        <v>-</v>
      </c>
      <c r="P1457" s="68" t="s">
        <v>628</v>
      </c>
      <c r="Q1457" s="69" t="str">
        <f>VLOOKUP($A1457,공산품!$A471:$L1258,10,FALSE)</f>
        <v>-</v>
      </c>
      <c r="R1457" s="251" t="e">
        <f t="shared" si="281"/>
        <v>#VALUE!</v>
      </c>
      <c r="S1457" s="251" t="e">
        <f t="shared" si="282"/>
        <v>#VALUE!</v>
      </c>
      <c r="T1457" s="68">
        <f>VLOOKUP($A1457,[1]전년동월vs전월vs당월!$A$994:$AA$1768,22,FALSE)</f>
        <v>0</v>
      </c>
      <c r="U1457" s="68" t="s">
        <v>628</v>
      </c>
      <c r="V1457" s="69" t="str">
        <f>VLOOKUP($A1457,공산품!$A471:$L1258,11,FALSE)</f>
        <v>-</v>
      </c>
      <c r="W1457" s="251" t="e">
        <f t="shared" si="283"/>
        <v>#VALUE!</v>
      </c>
      <c r="X1457" s="251" t="e">
        <f t="shared" si="284"/>
        <v>#VALUE!</v>
      </c>
      <c r="Y1457" s="68">
        <f>VLOOKUP($A1457,[1]전년동월vs전월vs당월!$A$994:$AA$1768,27,FALSE)</f>
        <v>41500</v>
      </c>
      <c r="Z1457" s="68">
        <v>31700</v>
      </c>
      <c r="AA1457" s="69">
        <f>VLOOKUP($A1457,공산품!$A471:$L1258,12,FALSE)</f>
        <v>31700</v>
      </c>
      <c r="AB1457" s="251">
        <f t="shared" si="285"/>
        <v>-23.6144578313253</v>
      </c>
      <c r="AC1457" s="251">
        <f t="shared" si="286"/>
        <v>0</v>
      </c>
      <c r="AD1457" s="83"/>
    </row>
    <row r="1458" spans="1:30" s="64" customFormat="1" ht="14.1" customHeight="1">
      <c r="A1458" s="64">
        <v>466</v>
      </c>
      <c r="B1458" s="16" t="str">
        <f t="shared" si="278"/>
        <v>고춧가루국산kg남안동농협</v>
      </c>
      <c r="C1458" s="85"/>
      <c r="D1458" s="93" t="s">
        <v>623</v>
      </c>
      <c r="E1458" s="93" t="s">
        <v>624</v>
      </c>
      <c r="F1458" s="93" t="s">
        <v>701</v>
      </c>
      <c r="G1458" s="85" t="s">
        <v>418</v>
      </c>
      <c r="H1458" s="93"/>
      <c r="I1458" s="87" t="s">
        <v>1188</v>
      </c>
      <c r="J1458" s="68" t="str">
        <f>VLOOKUP($A1458,[1]전년동월vs전월vs당월!$A$994:$AA$1768,12,FALSE)</f>
        <v>-</v>
      </c>
      <c r="K1458" s="68" t="s">
        <v>628</v>
      </c>
      <c r="L1458" s="69" t="str">
        <f>VLOOKUP($A1458,공산품!$A472:$L1259,9,FALSE)</f>
        <v>-</v>
      </c>
      <c r="M1458" s="251" t="e">
        <f t="shared" si="279"/>
        <v>#VALUE!</v>
      </c>
      <c r="N1458" s="251" t="e">
        <f t="shared" si="280"/>
        <v>#VALUE!</v>
      </c>
      <c r="O1458" s="68" t="str">
        <f>VLOOKUP($A1458,[1]전년동월vs전월vs당월!$A$994:$AA$1768,17,FALSE)</f>
        <v>-</v>
      </c>
      <c r="P1458" s="68" t="s">
        <v>628</v>
      </c>
      <c r="Q1458" s="69" t="str">
        <f>VLOOKUP($A1458,공산품!$A472:$L1259,10,FALSE)</f>
        <v>-</v>
      </c>
      <c r="R1458" s="251" t="e">
        <f t="shared" si="281"/>
        <v>#VALUE!</v>
      </c>
      <c r="S1458" s="251" t="e">
        <f t="shared" si="282"/>
        <v>#VALUE!</v>
      </c>
      <c r="T1458" s="68" t="str">
        <f>VLOOKUP($A1458,[1]전년동월vs전월vs당월!$A$994:$AA$1768,22,FALSE)</f>
        <v>-</v>
      </c>
      <c r="U1458" s="68" t="s">
        <v>628</v>
      </c>
      <c r="V1458" s="69" t="str">
        <f>VLOOKUP($A1458,공산품!$A472:$L1259,11,FALSE)</f>
        <v>-</v>
      </c>
      <c r="W1458" s="251" t="e">
        <f t="shared" si="283"/>
        <v>#VALUE!</v>
      </c>
      <c r="X1458" s="251" t="e">
        <f t="shared" si="284"/>
        <v>#VALUE!</v>
      </c>
      <c r="Y1458" s="68">
        <f>VLOOKUP($A1458,[1]전년동월vs전월vs당월!$A$994:$AA$1768,27,FALSE)</f>
        <v>42700</v>
      </c>
      <c r="Z1458" s="68">
        <v>31800</v>
      </c>
      <c r="AA1458" s="69">
        <f>VLOOKUP($A1458,공산품!$A472:$L1259,12,FALSE)</f>
        <v>31800</v>
      </c>
      <c r="AB1458" s="251">
        <f t="shared" si="285"/>
        <v>-25.526932084309134</v>
      </c>
      <c r="AC1458" s="251">
        <f t="shared" si="286"/>
        <v>0</v>
      </c>
      <c r="AD1458" s="83"/>
    </row>
    <row r="1459" spans="1:30" s="64" customFormat="1" ht="14.1" customHeight="1">
      <c r="A1459" s="64">
        <v>467</v>
      </c>
      <c r="B1459" s="16" t="str">
        <f t="shared" si="278"/>
        <v>고춧가루국산kg일반음성농협</v>
      </c>
      <c r="C1459" s="85"/>
      <c r="D1459" s="93" t="s">
        <v>623</v>
      </c>
      <c r="E1459" s="93" t="s">
        <v>624</v>
      </c>
      <c r="F1459" s="93" t="s">
        <v>701</v>
      </c>
      <c r="G1459" s="85" t="s">
        <v>418</v>
      </c>
      <c r="H1459" s="93" t="s">
        <v>1192</v>
      </c>
      <c r="I1459" s="87" t="s">
        <v>1190</v>
      </c>
      <c r="J1459" s="68" t="str">
        <f>VLOOKUP($A1459,[1]전년동월vs전월vs당월!$A$994:$AA$1768,12,FALSE)</f>
        <v>-</v>
      </c>
      <c r="K1459" s="68" t="s">
        <v>628</v>
      </c>
      <c r="L1459" s="69" t="str">
        <f>VLOOKUP($A1459,공산품!$A473:$L1260,9,FALSE)</f>
        <v>-</v>
      </c>
      <c r="M1459" s="251" t="e">
        <f t="shared" si="279"/>
        <v>#VALUE!</v>
      </c>
      <c r="N1459" s="251" t="e">
        <f t="shared" si="280"/>
        <v>#VALUE!</v>
      </c>
      <c r="O1459" s="68" t="str">
        <f>VLOOKUP($A1459,[1]전년동월vs전월vs당월!$A$994:$AA$1768,17,FALSE)</f>
        <v>-</v>
      </c>
      <c r="P1459" s="68" t="s">
        <v>628</v>
      </c>
      <c r="Q1459" s="69" t="str">
        <f>VLOOKUP($A1459,공산품!$A473:$L1260,10,FALSE)</f>
        <v>-</v>
      </c>
      <c r="R1459" s="251" t="e">
        <f t="shared" si="281"/>
        <v>#VALUE!</v>
      </c>
      <c r="S1459" s="251" t="e">
        <f t="shared" si="282"/>
        <v>#VALUE!</v>
      </c>
      <c r="T1459" s="68" t="str">
        <f>VLOOKUP($A1459,[1]전년동월vs전월vs당월!$A$994:$AA$1768,22,FALSE)</f>
        <v>-</v>
      </c>
      <c r="U1459" s="68" t="s">
        <v>628</v>
      </c>
      <c r="V1459" s="69" t="str">
        <f>VLOOKUP($A1459,공산품!$A473:$L1260,11,FALSE)</f>
        <v>-</v>
      </c>
      <c r="W1459" s="251" t="e">
        <f t="shared" si="283"/>
        <v>#VALUE!</v>
      </c>
      <c r="X1459" s="251" t="e">
        <f t="shared" si="284"/>
        <v>#VALUE!</v>
      </c>
      <c r="Y1459" s="68">
        <f>VLOOKUP($A1459,[1]전년동월vs전월vs당월!$A$994:$AA$1768,27,FALSE)</f>
        <v>43900</v>
      </c>
      <c r="Z1459" s="68">
        <v>30700</v>
      </c>
      <c r="AA1459" s="69">
        <f>VLOOKUP($A1459,공산품!$A473:$L1260,12,FALSE)</f>
        <v>30700</v>
      </c>
      <c r="AB1459" s="251">
        <f t="shared" si="285"/>
        <v>-30.068337129840547</v>
      </c>
      <c r="AC1459" s="251">
        <f t="shared" si="286"/>
        <v>0</v>
      </c>
      <c r="AD1459" s="83"/>
    </row>
    <row r="1460" spans="1:30" s="64" customFormat="1" ht="14.1" customHeight="1">
      <c r="A1460" s="64">
        <v>468</v>
      </c>
      <c r="B1460" s="16" t="str">
        <f t="shared" si="278"/>
        <v>굴소스중국굴추출물40/이금기식품2268g프리미엄오뚜기</v>
      </c>
      <c r="C1460" s="85">
        <v>107</v>
      </c>
      <c r="D1460" s="93" t="s">
        <v>623</v>
      </c>
      <c r="E1460" s="93" t="s">
        <v>315</v>
      </c>
      <c r="F1460" s="93" t="s">
        <v>1193</v>
      </c>
      <c r="G1460" s="85" t="s">
        <v>316</v>
      </c>
      <c r="H1460" s="93" t="s">
        <v>317</v>
      </c>
      <c r="I1460" s="87" t="s">
        <v>636</v>
      </c>
      <c r="J1460" s="68">
        <f>VLOOKUP($A1460,[1]전년동월vs전월vs당월!$A$994:$AA$1768,12,FALSE)</f>
        <v>17700</v>
      </c>
      <c r="K1460" s="68">
        <v>17700</v>
      </c>
      <c r="L1460" s="69">
        <f>VLOOKUP($A1460,공산품!$A474:$L1261,9,FALSE)</f>
        <v>17700</v>
      </c>
      <c r="M1460" s="251">
        <f t="shared" si="279"/>
        <v>0</v>
      </c>
      <c r="N1460" s="251">
        <f t="shared" si="280"/>
        <v>0</v>
      </c>
      <c r="O1460" s="68" t="str">
        <f>VLOOKUP($A1460,[1]전년동월vs전월vs당월!$A$994:$AA$1768,17,FALSE)</f>
        <v>-</v>
      </c>
      <c r="P1460" s="68" t="s">
        <v>628</v>
      </c>
      <c r="Q1460" s="69" t="str">
        <f>VLOOKUP($A1460,공산품!$A474:$L1261,10,FALSE)</f>
        <v>-</v>
      </c>
      <c r="R1460" s="251" t="e">
        <f t="shared" si="281"/>
        <v>#VALUE!</v>
      </c>
      <c r="S1460" s="251" t="e">
        <f t="shared" si="282"/>
        <v>#VALUE!</v>
      </c>
      <c r="T1460" s="68" t="str">
        <f>VLOOKUP($A1460,[1]전년동월vs전월vs당월!$A$994:$AA$1768,22,FALSE)</f>
        <v>-</v>
      </c>
      <c r="U1460" s="68" t="s">
        <v>628</v>
      </c>
      <c r="V1460" s="69" t="str">
        <f>VLOOKUP($A1460,공산품!$A474:$L1261,11,FALSE)</f>
        <v>-</v>
      </c>
      <c r="W1460" s="251" t="e">
        <f t="shared" si="283"/>
        <v>#VALUE!</v>
      </c>
      <c r="X1460" s="251" t="e">
        <f t="shared" si="284"/>
        <v>#VALUE!</v>
      </c>
      <c r="Y1460" s="68">
        <f>VLOOKUP($A1460,[1]전년동월vs전월vs당월!$A$994:$AA$1768,27,FALSE)</f>
        <v>17350</v>
      </c>
      <c r="Z1460" s="68">
        <v>17350</v>
      </c>
      <c r="AA1460" s="69">
        <f>VLOOKUP($A1460,공산품!$A474:$L1261,12,FALSE)</f>
        <v>17350</v>
      </c>
      <c r="AB1460" s="251">
        <f t="shared" si="285"/>
        <v>0</v>
      </c>
      <c r="AC1460" s="251">
        <f t="shared" si="286"/>
        <v>0</v>
      </c>
      <c r="AD1460" s="83"/>
    </row>
    <row r="1461" spans="1:30" s="64" customFormat="1" ht="14.1" customHeight="1">
      <c r="A1461" s="64">
        <v>469</v>
      </c>
      <c r="B1461" s="16" t="str">
        <f t="shared" si="278"/>
        <v>굴소스국산굴추출농축액70.2/청정원500g프리미엄청정원</v>
      </c>
      <c r="C1461" s="85"/>
      <c r="D1461" s="93" t="s">
        <v>623</v>
      </c>
      <c r="E1461" s="93" t="s">
        <v>315</v>
      </c>
      <c r="F1461" s="93" t="s">
        <v>1194</v>
      </c>
      <c r="G1461" s="85" t="s">
        <v>116</v>
      </c>
      <c r="H1461" s="93" t="s">
        <v>317</v>
      </c>
      <c r="I1461" s="87" t="s">
        <v>655</v>
      </c>
      <c r="J1461" s="68">
        <f>VLOOKUP($A1461,[1]전년동월vs전월vs당월!$A$994:$AA$1768,12,FALSE)</f>
        <v>6200</v>
      </c>
      <c r="K1461" s="68">
        <v>4980</v>
      </c>
      <c r="L1461" s="69">
        <f>VLOOKUP($A1461,공산품!$A475:$L1262,9,FALSE)</f>
        <v>6250</v>
      </c>
      <c r="M1461" s="251">
        <f t="shared" si="279"/>
        <v>0.80645161290322576</v>
      </c>
      <c r="N1461" s="251">
        <f t="shared" si="280"/>
        <v>25.502008032128515</v>
      </c>
      <c r="O1461" s="68">
        <f>VLOOKUP($A1461,[1]전년동월vs전월vs당월!$A$994:$AA$1768,17,FALSE)</f>
        <v>7000</v>
      </c>
      <c r="P1461" s="68">
        <v>7000</v>
      </c>
      <c r="Q1461" s="69">
        <f>VLOOKUP($A1461,공산품!$A475:$L1262,10,FALSE)</f>
        <v>7000</v>
      </c>
      <c r="R1461" s="251">
        <f t="shared" si="281"/>
        <v>0</v>
      </c>
      <c r="S1461" s="251">
        <f t="shared" si="282"/>
        <v>0</v>
      </c>
      <c r="T1461" s="68">
        <f>VLOOKUP($A1461,[1]전년동월vs전월vs당월!$A$994:$AA$1768,22,FALSE)</f>
        <v>7100</v>
      </c>
      <c r="U1461" s="68">
        <v>7100</v>
      </c>
      <c r="V1461" s="69">
        <f>VLOOKUP($A1461,공산품!$A475:$L1262,11,FALSE)</f>
        <v>7100</v>
      </c>
      <c r="W1461" s="251">
        <f t="shared" si="283"/>
        <v>0</v>
      </c>
      <c r="X1461" s="251">
        <f t="shared" si="284"/>
        <v>0</v>
      </c>
      <c r="Y1461" s="68">
        <f>VLOOKUP($A1461,[1]전년동월vs전월vs당월!$A$994:$AA$1768,27,FALSE)</f>
        <v>7100</v>
      </c>
      <c r="Z1461" s="68">
        <v>7100</v>
      </c>
      <c r="AA1461" s="69">
        <f>VLOOKUP($A1461,공산품!$A475:$L1262,12,FALSE)</f>
        <v>7100</v>
      </c>
      <c r="AB1461" s="251">
        <f t="shared" si="285"/>
        <v>0</v>
      </c>
      <c r="AC1461" s="251">
        <f t="shared" si="286"/>
        <v>0</v>
      </c>
      <c r="AD1461" s="83"/>
    </row>
    <row r="1462" spans="1:30" s="64" customFormat="1" ht="14.1" customHeight="1">
      <c r="A1462" s="64">
        <v>470</v>
      </c>
      <c r="B1462" s="16" t="str">
        <f t="shared" si="278"/>
        <v>굴소스510g팬더굴소스오뚜기</v>
      </c>
      <c r="C1462" s="85"/>
      <c r="D1462" s="93" t="s">
        <v>623</v>
      </c>
      <c r="E1462" s="93" t="s">
        <v>315</v>
      </c>
      <c r="F1462" s="93"/>
      <c r="G1462" s="85" t="s">
        <v>318</v>
      </c>
      <c r="H1462" s="93" t="s">
        <v>1195</v>
      </c>
      <c r="I1462" s="87" t="s">
        <v>636</v>
      </c>
      <c r="J1462" s="68">
        <f>VLOOKUP($A1462,[1]전년동월vs전월vs당월!$A$994:$AA$1768,12,FALSE)</f>
        <v>2950</v>
      </c>
      <c r="K1462" s="68">
        <v>2950</v>
      </c>
      <c r="L1462" s="69">
        <f>VLOOKUP($A1462,공산품!$A476:$L1263,9,FALSE)</f>
        <v>2950</v>
      </c>
      <c r="M1462" s="251">
        <f t="shared" si="279"/>
        <v>0</v>
      </c>
      <c r="N1462" s="251">
        <f t="shared" si="280"/>
        <v>0</v>
      </c>
      <c r="O1462" s="68">
        <f>VLOOKUP($A1462,[1]전년동월vs전월vs당월!$A$994:$AA$1768,17,FALSE)</f>
        <v>3400</v>
      </c>
      <c r="P1462" s="68">
        <v>3400</v>
      </c>
      <c r="Q1462" s="69">
        <f>VLOOKUP($A1462,공산품!$A476:$L1263,10,FALSE)</f>
        <v>3400</v>
      </c>
      <c r="R1462" s="251">
        <f t="shared" si="281"/>
        <v>0</v>
      </c>
      <c r="S1462" s="251">
        <f t="shared" si="282"/>
        <v>0</v>
      </c>
      <c r="T1462" s="68">
        <f>VLOOKUP($A1462,[1]전년동월vs전월vs당월!$A$994:$AA$1768,22,FALSE)</f>
        <v>2950</v>
      </c>
      <c r="U1462" s="68">
        <v>2950</v>
      </c>
      <c r="V1462" s="69">
        <f>VLOOKUP($A1462,공산품!$A476:$L1263,11,FALSE)</f>
        <v>2950</v>
      </c>
      <c r="W1462" s="251">
        <f t="shared" si="283"/>
        <v>0</v>
      </c>
      <c r="X1462" s="251">
        <f t="shared" si="284"/>
        <v>0</v>
      </c>
      <c r="Y1462" s="68">
        <f>VLOOKUP($A1462,[1]전년동월vs전월vs당월!$A$994:$AA$1768,27,FALSE)</f>
        <v>3250</v>
      </c>
      <c r="Z1462" s="68">
        <v>3250</v>
      </c>
      <c r="AA1462" s="69">
        <f>VLOOKUP($A1462,공산품!$A476:$L1263,12,FALSE)</f>
        <v>3250</v>
      </c>
      <c r="AB1462" s="251">
        <f t="shared" si="285"/>
        <v>0</v>
      </c>
      <c r="AC1462" s="251">
        <f t="shared" si="286"/>
        <v>0</v>
      </c>
      <c r="AD1462" s="83"/>
    </row>
    <row r="1463" spans="1:30" s="64" customFormat="1" ht="14.1" customHeight="1">
      <c r="A1463" s="64">
        <v>471</v>
      </c>
      <c r="B1463" s="16" t="str">
        <f t="shared" si="278"/>
        <v>굴소스중국굴추출물40/이금기식품510g프리미엄오뚜기</v>
      </c>
      <c r="C1463" s="85"/>
      <c r="D1463" s="93" t="s">
        <v>623</v>
      </c>
      <c r="E1463" s="93" t="s">
        <v>315</v>
      </c>
      <c r="F1463" s="93" t="s">
        <v>1193</v>
      </c>
      <c r="G1463" s="85" t="s">
        <v>318</v>
      </c>
      <c r="H1463" s="93" t="s">
        <v>317</v>
      </c>
      <c r="I1463" s="87" t="s">
        <v>636</v>
      </c>
      <c r="J1463" s="68">
        <f>VLOOKUP($A1463,[1]전년동월vs전월vs당월!$A$994:$AA$1768,12,FALSE)</f>
        <v>6250</v>
      </c>
      <c r="K1463" s="68">
        <v>6250</v>
      </c>
      <c r="L1463" s="69">
        <f>VLOOKUP($A1463,공산품!$A477:$L1264,9,FALSE)</f>
        <v>6250</v>
      </c>
      <c r="M1463" s="251">
        <f t="shared" si="279"/>
        <v>0</v>
      </c>
      <c r="N1463" s="251">
        <f t="shared" si="280"/>
        <v>0</v>
      </c>
      <c r="O1463" s="68">
        <f>VLOOKUP($A1463,[1]전년동월vs전월vs당월!$A$994:$AA$1768,17,FALSE)</f>
        <v>6500</v>
      </c>
      <c r="P1463" s="68">
        <v>6500</v>
      </c>
      <c r="Q1463" s="69">
        <f>VLOOKUP($A1463,공산품!$A477:$L1264,10,FALSE)</f>
        <v>6500</v>
      </c>
      <c r="R1463" s="251">
        <f t="shared" si="281"/>
        <v>0</v>
      </c>
      <c r="S1463" s="251">
        <f t="shared" si="282"/>
        <v>0</v>
      </c>
      <c r="T1463" s="68">
        <f>VLOOKUP($A1463,[1]전년동월vs전월vs당월!$A$994:$AA$1768,22,FALSE)</f>
        <v>6400</v>
      </c>
      <c r="U1463" s="68">
        <v>6400</v>
      </c>
      <c r="V1463" s="69">
        <f>VLOOKUP($A1463,공산품!$A477:$L1264,11,FALSE)</f>
        <v>6400</v>
      </c>
      <c r="W1463" s="251">
        <f t="shared" si="283"/>
        <v>0</v>
      </c>
      <c r="X1463" s="251">
        <f t="shared" si="284"/>
        <v>0</v>
      </c>
      <c r="Y1463" s="68">
        <f>VLOOKUP($A1463,[1]전년동월vs전월vs당월!$A$994:$AA$1768,27,FALSE)</f>
        <v>6980</v>
      </c>
      <c r="Z1463" s="68">
        <v>6980</v>
      </c>
      <c r="AA1463" s="69">
        <f>VLOOKUP($A1463,공산품!$A477:$L1264,12,FALSE)</f>
        <v>6980</v>
      </c>
      <c r="AB1463" s="251">
        <f t="shared" si="285"/>
        <v>0</v>
      </c>
      <c r="AC1463" s="251">
        <f t="shared" si="286"/>
        <v>0</v>
      </c>
      <c r="AD1463" s="83"/>
    </row>
    <row r="1464" spans="1:30" s="64" customFormat="1" ht="14.1" customHeight="1">
      <c r="A1464" s="64">
        <v>472</v>
      </c>
      <c r="B1464" s="16" t="str">
        <f t="shared" si="278"/>
        <v>데리야끼소스포도당/청정원3.3kg청정원</v>
      </c>
      <c r="C1464" s="85">
        <v>108</v>
      </c>
      <c r="D1464" s="93" t="s">
        <v>623</v>
      </c>
      <c r="E1464" s="93" t="s">
        <v>1196</v>
      </c>
      <c r="F1464" s="92" t="s">
        <v>1197</v>
      </c>
      <c r="G1464" s="85" t="s">
        <v>1506</v>
      </c>
      <c r="H1464" s="93"/>
      <c r="I1464" s="87" t="s">
        <v>655</v>
      </c>
      <c r="J1464" s="68">
        <f>VLOOKUP($A1464,[1]전년동월vs전월vs당월!$A$994:$AA$1768,12,FALSE)</f>
        <v>9900</v>
      </c>
      <c r="K1464" s="68">
        <v>9900</v>
      </c>
      <c r="L1464" s="69">
        <f>VLOOKUP($A1464,공산품!$A478:$L1265,9,FALSE)</f>
        <v>9900</v>
      </c>
      <c r="M1464" s="251">
        <f t="shared" si="279"/>
        <v>0</v>
      </c>
      <c r="N1464" s="251">
        <f t="shared" si="280"/>
        <v>0</v>
      </c>
      <c r="O1464" s="68" t="str">
        <f>VLOOKUP($A1464,[1]전년동월vs전월vs당월!$A$994:$AA$1768,17,FALSE)</f>
        <v>-</v>
      </c>
      <c r="P1464" s="68" t="s">
        <v>628</v>
      </c>
      <c r="Q1464" s="69" t="str">
        <f>VLOOKUP($A1464,공산품!$A478:$L1265,10,FALSE)</f>
        <v>-</v>
      </c>
      <c r="R1464" s="251" t="e">
        <f t="shared" si="281"/>
        <v>#VALUE!</v>
      </c>
      <c r="S1464" s="251" t="e">
        <f t="shared" si="282"/>
        <v>#VALUE!</v>
      </c>
      <c r="T1464" s="68" t="str">
        <f>VLOOKUP($A1464,[1]전년동월vs전월vs당월!$A$994:$AA$1768,22,FALSE)</f>
        <v>-</v>
      </c>
      <c r="U1464" s="68" t="s">
        <v>628</v>
      </c>
      <c r="V1464" s="69" t="str">
        <f>VLOOKUP($A1464,공산품!$A478:$L1265,11,FALSE)</f>
        <v>-</v>
      </c>
      <c r="W1464" s="251" t="e">
        <f t="shared" si="283"/>
        <v>#VALUE!</v>
      </c>
      <c r="X1464" s="251" t="e">
        <f t="shared" si="284"/>
        <v>#VALUE!</v>
      </c>
      <c r="Y1464" s="68">
        <f>VLOOKUP($A1464,[1]전년동월vs전월vs당월!$A$994:$AA$1768,27,FALSE)</f>
        <v>10740</v>
      </c>
      <c r="Z1464" s="68">
        <v>10740</v>
      </c>
      <c r="AA1464" s="69">
        <f>VLOOKUP($A1464,공산품!$A478:$L1265,12,FALSE)</f>
        <v>9410</v>
      </c>
      <c r="AB1464" s="251">
        <f t="shared" si="285"/>
        <v>-12.383612662942271</v>
      </c>
      <c r="AC1464" s="251">
        <f t="shared" si="286"/>
        <v>-12.383612662942271</v>
      </c>
      <c r="AD1464" s="83"/>
    </row>
    <row r="1465" spans="1:30" s="64" customFormat="1" ht="14.1" customHeight="1">
      <c r="A1465" s="64">
        <v>473</v>
      </c>
      <c r="B1465" s="16" t="str">
        <f t="shared" si="278"/>
        <v>돈까스소스2.1kg제일제당</v>
      </c>
      <c r="C1465" s="85">
        <v>109</v>
      </c>
      <c r="D1465" s="93" t="s">
        <v>623</v>
      </c>
      <c r="E1465" s="93" t="s">
        <v>319</v>
      </c>
      <c r="F1465" s="93"/>
      <c r="G1465" s="85" t="s">
        <v>303</v>
      </c>
      <c r="H1465" s="93"/>
      <c r="I1465" s="87" t="s">
        <v>653</v>
      </c>
      <c r="J1465" s="68">
        <f>VLOOKUP($A1465,[1]전년동월vs전월vs당월!$A$994:$AA$1768,12,FALSE)</f>
        <v>4680</v>
      </c>
      <c r="K1465" s="68">
        <v>4680</v>
      </c>
      <c r="L1465" s="69" t="str">
        <f>VLOOKUP($A1465,공산품!$A479:$L1266,9,FALSE)</f>
        <v>-</v>
      </c>
      <c r="M1465" s="251" t="e">
        <f t="shared" si="279"/>
        <v>#VALUE!</v>
      </c>
      <c r="N1465" s="251" t="e">
        <f t="shared" si="280"/>
        <v>#VALUE!</v>
      </c>
      <c r="O1465" s="68">
        <f>VLOOKUP($A1465,[1]전년동월vs전월vs당월!$A$994:$AA$1768,17,FALSE)</f>
        <v>5500</v>
      </c>
      <c r="P1465" s="68">
        <v>5500</v>
      </c>
      <c r="Q1465" s="69">
        <f>VLOOKUP($A1465,공산품!$A479:$L1266,10,FALSE)</f>
        <v>5500</v>
      </c>
      <c r="R1465" s="251">
        <f t="shared" si="281"/>
        <v>0</v>
      </c>
      <c r="S1465" s="251">
        <f t="shared" si="282"/>
        <v>0</v>
      </c>
      <c r="T1465" s="68" t="str">
        <f>VLOOKUP($A1465,[1]전년동월vs전월vs당월!$A$994:$AA$1768,22,FALSE)</f>
        <v>-</v>
      </c>
      <c r="U1465" s="68" t="s">
        <v>628</v>
      </c>
      <c r="V1465" s="69" t="str">
        <f>VLOOKUP($A1465,공산품!$A479:$L1266,11,FALSE)</f>
        <v>-</v>
      </c>
      <c r="W1465" s="251" t="e">
        <f t="shared" si="283"/>
        <v>#VALUE!</v>
      </c>
      <c r="X1465" s="251" t="e">
        <f t="shared" si="284"/>
        <v>#VALUE!</v>
      </c>
      <c r="Y1465" s="68">
        <f>VLOOKUP($A1465,[1]전년동월vs전월vs당월!$A$994:$AA$1768,27,FALSE)</f>
        <v>6780</v>
      </c>
      <c r="Z1465" s="68">
        <v>6780</v>
      </c>
      <c r="AA1465" s="69" t="str">
        <f>VLOOKUP($A1465,공산품!$A479:$L1266,12,FALSE)</f>
        <v>-</v>
      </c>
      <c r="AB1465" s="251" t="e">
        <f t="shared" si="285"/>
        <v>#VALUE!</v>
      </c>
      <c r="AC1465" s="251" t="e">
        <f t="shared" si="286"/>
        <v>#VALUE!</v>
      </c>
      <c r="AD1465" s="83"/>
    </row>
    <row r="1466" spans="1:30" s="64" customFormat="1" ht="14.1" customHeight="1">
      <c r="A1466" s="64">
        <v>474</v>
      </c>
      <c r="B1466" s="16" t="str">
        <f t="shared" si="278"/>
        <v>돈까스소스국산액상과당양조식초10.2/오뚜기2.1kg오뚜기</v>
      </c>
      <c r="C1466" s="85"/>
      <c r="D1466" s="93" t="s">
        <v>623</v>
      </c>
      <c r="E1466" s="93" t="s">
        <v>319</v>
      </c>
      <c r="F1466" s="93" t="s">
        <v>1198</v>
      </c>
      <c r="G1466" s="85" t="s">
        <v>303</v>
      </c>
      <c r="H1466" s="93"/>
      <c r="I1466" s="87" t="s">
        <v>636</v>
      </c>
      <c r="J1466" s="68">
        <f>VLOOKUP($A1466,[1]전년동월vs전월vs당월!$A$994:$AA$1768,12,FALSE)</f>
        <v>4500</v>
      </c>
      <c r="K1466" s="68">
        <v>4500</v>
      </c>
      <c r="L1466" s="69" t="str">
        <f>VLOOKUP($A1466,공산품!$A480:$L1267,9,FALSE)</f>
        <v>-</v>
      </c>
      <c r="M1466" s="251" t="e">
        <f t="shared" si="279"/>
        <v>#VALUE!</v>
      </c>
      <c r="N1466" s="251" t="e">
        <f t="shared" si="280"/>
        <v>#VALUE!</v>
      </c>
      <c r="O1466" s="68">
        <f>VLOOKUP($A1466,[1]전년동월vs전월vs당월!$A$994:$AA$1768,17,FALSE)</f>
        <v>4900</v>
      </c>
      <c r="P1466" s="68">
        <v>4900</v>
      </c>
      <c r="Q1466" s="69">
        <f>VLOOKUP($A1466,공산품!$A480:$L1267,10,FALSE)</f>
        <v>4900</v>
      </c>
      <c r="R1466" s="251">
        <f t="shared" si="281"/>
        <v>0</v>
      </c>
      <c r="S1466" s="251">
        <f t="shared" si="282"/>
        <v>0</v>
      </c>
      <c r="T1466" s="68">
        <f>VLOOKUP($A1466,[1]전년동월vs전월vs당월!$A$994:$AA$1768,22,FALSE)</f>
        <v>4900</v>
      </c>
      <c r="U1466" s="68">
        <v>4900</v>
      </c>
      <c r="V1466" s="69">
        <f>VLOOKUP($A1466,공산품!$A480:$L1267,11,FALSE)</f>
        <v>4900</v>
      </c>
      <c r="W1466" s="251">
        <f t="shared" si="283"/>
        <v>0</v>
      </c>
      <c r="X1466" s="251">
        <f t="shared" si="284"/>
        <v>0</v>
      </c>
      <c r="Y1466" s="68">
        <f>VLOOKUP($A1466,[1]전년동월vs전월vs당월!$A$994:$AA$1768,27,FALSE)</f>
        <v>4680</v>
      </c>
      <c r="Z1466" s="68">
        <v>4680</v>
      </c>
      <c r="AA1466" s="69">
        <f>VLOOKUP($A1466,공산품!$A480:$L1267,12,FALSE)</f>
        <v>4680</v>
      </c>
      <c r="AB1466" s="251">
        <f t="shared" si="285"/>
        <v>0</v>
      </c>
      <c r="AC1466" s="251">
        <f t="shared" si="286"/>
        <v>0</v>
      </c>
      <c r="AD1466" s="83"/>
    </row>
    <row r="1467" spans="1:30" s="64" customFormat="1" ht="14.1" customHeight="1">
      <c r="A1467" s="64">
        <v>475</v>
      </c>
      <c r="B1467" s="16" t="str">
        <f t="shared" si="278"/>
        <v>돈까스소스/청정원250g파인애플돈까스소스청정원</v>
      </c>
      <c r="C1467" s="85"/>
      <c r="D1467" s="93" t="s">
        <v>623</v>
      </c>
      <c r="E1467" s="93" t="s">
        <v>319</v>
      </c>
      <c r="F1467" s="93" t="s">
        <v>1169</v>
      </c>
      <c r="G1467" s="85" t="s">
        <v>865</v>
      </c>
      <c r="H1467" s="93" t="s">
        <v>320</v>
      </c>
      <c r="I1467" s="87" t="s">
        <v>655</v>
      </c>
      <c r="J1467" s="68">
        <f>VLOOKUP($A1467,[1]전년동월vs전월vs당월!$A$994:$AA$1768,12,FALSE)</f>
        <v>1570</v>
      </c>
      <c r="K1467" s="68">
        <v>1570</v>
      </c>
      <c r="L1467" s="69">
        <f>VLOOKUP($A1467,공산품!$A481:$L1268,9,FALSE)</f>
        <v>1700</v>
      </c>
      <c r="M1467" s="251">
        <f t="shared" si="279"/>
        <v>8.2802547770700645</v>
      </c>
      <c r="N1467" s="251">
        <f t="shared" si="280"/>
        <v>8.2802547770700645</v>
      </c>
      <c r="O1467" s="68">
        <f>VLOOKUP($A1467,[1]전년동월vs전월vs당월!$A$994:$AA$1768,17,FALSE)</f>
        <v>1700</v>
      </c>
      <c r="P1467" s="68">
        <v>1700</v>
      </c>
      <c r="Q1467" s="69">
        <f>VLOOKUP($A1467,공산품!$A481:$L1268,10,FALSE)</f>
        <v>1700</v>
      </c>
      <c r="R1467" s="251">
        <f t="shared" si="281"/>
        <v>0</v>
      </c>
      <c r="S1467" s="251">
        <f t="shared" si="282"/>
        <v>0</v>
      </c>
      <c r="T1467" s="68">
        <f>VLOOKUP($A1467,[1]전년동월vs전월vs당월!$A$994:$AA$1768,22,FALSE)</f>
        <v>1210</v>
      </c>
      <c r="U1467" s="68" t="s">
        <v>628</v>
      </c>
      <c r="V1467" s="69" t="str">
        <f>VLOOKUP($A1467,공산품!$A481:$L1268,11,FALSE)</f>
        <v>-</v>
      </c>
      <c r="W1467" s="251" t="e">
        <f t="shared" si="283"/>
        <v>#VALUE!</v>
      </c>
      <c r="X1467" s="251" t="e">
        <f t="shared" si="284"/>
        <v>#VALUE!</v>
      </c>
      <c r="Y1467" s="68">
        <f>VLOOKUP($A1467,[1]전년동월vs전월vs당월!$A$994:$AA$1768,27,FALSE)</f>
        <v>1650</v>
      </c>
      <c r="Z1467" s="68">
        <v>1800</v>
      </c>
      <c r="AA1467" s="69">
        <f>VLOOKUP($A1467,공산품!$A481:$L1268,12,FALSE)</f>
        <v>1800</v>
      </c>
      <c r="AB1467" s="251">
        <f t="shared" si="285"/>
        <v>9.0909090909090917</v>
      </c>
      <c r="AC1467" s="251">
        <f t="shared" si="286"/>
        <v>0</v>
      </c>
      <c r="AD1467" s="83"/>
    </row>
    <row r="1468" spans="1:30" s="64" customFormat="1" ht="14.1" customHeight="1">
      <c r="A1468" s="64">
        <v>476</v>
      </c>
      <c r="B1468" s="16" t="str">
        <f t="shared" si="278"/>
        <v>돈까스소스/청정원250g유기농돈까스소스청정원</v>
      </c>
      <c r="C1468" s="85"/>
      <c r="D1468" s="93" t="s">
        <v>623</v>
      </c>
      <c r="E1468" s="93" t="s">
        <v>319</v>
      </c>
      <c r="F1468" s="93" t="s">
        <v>1169</v>
      </c>
      <c r="G1468" s="85" t="s">
        <v>865</v>
      </c>
      <c r="H1468" s="93" t="s">
        <v>1199</v>
      </c>
      <c r="I1468" s="87" t="s">
        <v>655</v>
      </c>
      <c r="J1468" s="68" t="str">
        <f>VLOOKUP($A1468,[1]전년동월vs전월vs당월!$A$994:$AA$1768,12,FALSE)</f>
        <v>-</v>
      </c>
      <c r="K1468" s="68" t="s">
        <v>628</v>
      </c>
      <c r="L1468" s="69" t="str">
        <f>VLOOKUP($A1468,공산품!$A482:$L1269,9,FALSE)</f>
        <v>-</v>
      </c>
      <c r="M1468" s="251" t="e">
        <f t="shared" si="279"/>
        <v>#VALUE!</v>
      </c>
      <c r="N1468" s="251" t="e">
        <f t="shared" si="280"/>
        <v>#VALUE!</v>
      </c>
      <c r="O1468" s="68" t="str">
        <f>VLOOKUP($A1468,[1]전년동월vs전월vs당월!$A$994:$AA$1768,17,FALSE)</f>
        <v>-</v>
      </c>
      <c r="P1468" s="68" t="s">
        <v>628</v>
      </c>
      <c r="Q1468" s="69" t="str">
        <f>VLOOKUP($A1468,공산품!$A482:$L1269,10,FALSE)</f>
        <v>-</v>
      </c>
      <c r="R1468" s="251" t="e">
        <f t="shared" si="281"/>
        <v>#VALUE!</v>
      </c>
      <c r="S1468" s="251" t="e">
        <f t="shared" si="282"/>
        <v>#VALUE!</v>
      </c>
      <c r="T1468" s="68" t="str">
        <f>VLOOKUP($A1468,[1]전년동월vs전월vs당월!$A$994:$AA$1768,22,FALSE)</f>
        <v>-</v>
      </c>
      <c r="U1468" s="68" t="s">
        <v>628</v>
      </c>
      <c r="V1468" s="69" t="str">
        <f>VLOOKUP($A1468,공산품!$A482:$L1269,11,FALSE)</f>
        <v>-</v>
      </c>
      <c r="W1468" s="251" t="e">
        <f t="shared" si="283"/>
        <v>#VALUE!</v>
      </c>
      <c r="X1468" s="251" t="e">
        <f t="shared" si="284"/>
        <v>#VALUE!</v>
      </c>
      <c r="Y1468" s="68">
        <f>VLOOKUP($A1468,[1]전년동월vs전월vs당월!$A$994:$AA$1768,27,FALSE)</f>
        <v>3100</v>
      </c>
      <c r="Z1468" s="68" t="s">
        <v>628</v>
      </c>
      <c r="AA1468" s="69" t="str">
        <f>VLOOKUP($A1468,공산품!$A482:$L1269,12,FALSE)</f>
        <v>-</v>
      </c>
      <c r="AB1468" s="251" t="e">
        <f t="shared" si="285"/>
        <v>#VALUE!</v>
      </c>
      <c r="AC1468" s="251" t="e">
        <f t="shared" si="286"/>
        <v>#VALUE!</v>
      </c>
      <c r="AD1468" s="83"/>
    </row>
    <row r="1469" spans="1:30" s="64" customFormat="1" ht="14.1" customHeight="1">
      <c r="A1469" s="64">
        <v>477</v>
      </c>
      <c r="B1469" s="16" t="str">
        <f t="shared" si="278"/>
        <v>돈까스소스/청정원3.3kg돈까스소스1호청정원</v>
      </c>
      <c r="C1469" s="85"/>
      <c r="D1469" s="93" t="s">
        <v>623</v>
      </c>
      <c r="E1469" s="93" t="s">
        <v>319</v>
      </c>
      <c r="F1469" s="93" t="s">
        <v>1169</v>
      </c>
      <c r="G1469" s="85" t="s">
        <v>306</v>
      </c>
      <c r="H1469" s="93" t="s">
        <v>321</v>
      </c>
      <c r="I1469" s="87" t="s">
        <v>655</v>
      </c>
      <c r="J1469" s="68">
        <f>VLOOKUP($A1469,[1]전년동월vs전월vs당월!$A$994:$AA$1768,12,FALSE)</f>
        <v>7400</v>
      </c>
      <c r="K1469" s="68">
        <v>7400</v>
      </c>
      <c r="L1469" s="69" t="str">
        <f>VLOOKUP($A1469,공산품!$A483:$L1270,9,FALSE)</f>
        <v>-</v>
      </c>
      <c r="M1469" s="251" t="e">
        <f t="shared" si="279"/>
        <v>#VALUE!</v>
      </c>
      <c r="N1469" s="251" t="e">
        <f t="shared" si="280"/>
        <v>#VALUE!</v>
      </c>
      <c r="O1469" s="68" t="str">
        <f>VLOOKUP($A1469,[1]전년동월vs전월vs당월!$A$994:$AA$1768,17,FALSE)</f>
        <v>-</v>
      </c>
      <c r="P1469" s="68" t="s">
        <v>628</v>
      </c>
      <c r="Q1469" s="69" t="str">
        <f>VLOOKUP($A1469,공산품!$A483:$L1270,10,FALSE)</f>
        <v>-</v>
      </c>
      <c r="R1469" s="251" t="e">
        <f t="shared" si="281"/>
        <v>#VALUE!</v>
      </c>
      <c r="S1469" s="251" t="e">
        <f t="shared" si="282"/>
        <v>#VALUE!</v>
      </c>
      <c r="T1469" s="68" t="str">
        <f>VLOOKUP($A1469,[1]전년동월vs전월vs당월!$A$994:$AA$1768,22,FALSE)</f>
        <v>-</v>
      </c>
      <c r="U1469" s="68" t="s">
        <v>628</v>
      </c>
      <c r="V1469" s="69" t="str">
        <f>VLOOKUP($A1469,공산품!$A483:$L1270,11,FALSE)</f>
        <v>-</v>
      </c>
      <c r="W1469" s="251" t="e">
        <f t="shared" si="283"/>
        <v>#VALUE!</v>
      </c>
      <c r="X1469" s="251" t="e">
        <f t="shared" si="284"/>
        <v>#VALUE!</v>
      </c>
      <c r="Y1469" s="68" t="str">
        <f>VLOOKUP($A1469,[1]전년동월vs전월vs당월!$A$994:$AA$1768,27,FALSE)</f>
        <v>-</v>
      </c>
      <c r="Z1469" s="68" t="s">
        <v>628</v>
      </c>
      <c r="AA1469" s="69" t="str">
        <f>VLOOKUP($A1469,공산품!$A483:$L1270,12,FALSE)</f>
        <v>-</v>
      </c>
      <c r="AB1469" s="251" t="e">
        <f t="shared" si="285"/>
        <v>#VALUE!</v>
      </c>
      <c r="AC1469" s="251" t="e">
        <f t="shared" si="286"/>
        <v>#VALUE!</v>
      </c>
      <c r="AD1469" s="83"/>
    </row>
    <row r="1470" spans="1:30" s="64" customFormat="1" ht="14.1" customHeight="1">
      <c r="A1470" s="64">
        <v>478</v>
      </c>
      <c r="B1470" s="16" t="str">
        <f t="shared" si="278"/>
        <v>돈까스소스/청정원400g파인애플돈까스소스청정원</v>
      </c>
      <c r="C1470" s="85"/>
      <c r="D1470" s="93" t="s">
        <v>623</v>
      </c>
      <c r="E1470" s="93" t="s">
        <v>319</v>
      </c>
      <c r="F1470" s="93" t="s">
        <v>1169</v>
      </c>
      <c r="G1470" s="85" t="s">
        <v>166</v>
      </c>
      <c r="H1470" s="93" t="s">
        <v>320</v>
      </c>
      <c r="I1470" s="87" t="s">
        <v>655</v>
      </c>
      <c r="J1470" s="68">
        <f>VLOOKUP($A1470,[1]전년동월vs전월vs당월!$A$994:$AA$1768,12,FALSE)</f>
        <v>2000</v>
      </c>
      <c r="K1470" s="68">
        <v>2000</v>
      </c>
      <c r="L1470" s="69">
        <f>VLOOKUP($A1470,공산품!$A484:$L1271,9,FALSE)</f>
        <v>2200</v>
      </c>
      <c r="M1470" s="251">
        <f t="shared" si="279"/>
        <v>10</v>
      </c>
      <c r="N1470" s="251">
        <f t="shared" si="280"/>
        <v>10</v>
      </c>
      <c r="O1470" s="68">
        <f>VLOOKUP($A1470,[1]전년동월vs전월vs당월!$A$994:$AA$1768,17,FALSE)</f>
        <v>2200</v>
      </c>
      <c r="P1470" s="68">
        <v>2200</v>
      </c>
      <c r="Q1470" s="69">
        <f>VLOOKUP($A1470,공산품!$A484:$L1271,10,FALSE)</f>
        <v>2200</v>
      </c>
      <c r="R1470" s="251">
        <f t="shared" si="281"/>
        <v>0</v>
      </c>
      <c r="S1470" s="251">
        <f t="shared" si="282"/>
        <v>0</v>
      </c>
      <c r="T1470" s="68">
        <f>VLOOKUP($A1470,[1]전년동월vs전월vs당월!$A$994:$AA$1768,22,FALSE)</f>
        <v>1940</v>
      </c>
      <c r="U1470" s="68">
        <v>2300</v>
      </c>
      <c r="V1470" s="69">
        <f>VLOOKUP($A1470,공산품!$A484:$L1271,11,FALSE)</f>
        <v>2300</v>
      </c>
      <c r="W1470" s="251">
        <f t="shared" si="283"/>
        <v>18.556701030927837</v>
      </c>
      <c r="X1470" s="251">
        <f t="shared" si="284"/>
        <v>0</v>
      </c>
      <c r="Y1470" s="68">
        <f>VLOOKUP($A1470,[1]전년동월vs전월vs당월!$A$994:$AA$1768,27,FALSE)</f>
        <v>2150</v>
      </c>
      <c r="Z1470" s="68">
        <v>2320</v>
      </c>
      <c r="AA1470" s="69">
        <f>VLOOKUP($A1470,공산품!$A484:$L1271,12,FALSE)</f>
        <v>2320</v>
      </c>
      <c r="AB1470" s="251">
        <f t="shared" si="285"/>
        <v>7.9069767441860463</v>
      </c>
      <c r="AC1470" s="251">
        <f t="shared" si="286"/>
        <v>0</v>
      </c>
      <c r="AD1470" s="83"/>
    </row>
    <row r="1471" spans="1:30" s="64" customFormat="1" ht="14.1" customHeight="1">
      <c r="A1471" s="64">
        <v>479</v>
      </c>
      <c r="B1471" s="16" t="str">
        <f t="shared" si="278"/>
        <v>돈까스소스국산액상과당양조식초10.2/오뚜기415ml오뚜기</v>
      </c>
      <c r="C1471" s="85"/>
      <c r="D1471" s="93" t="s">
        <v>623</v>
      </c>
      <c r="E1471" s="93" t="s">
        <v>319</v>
      </c>
      <c r="F1471" s="93" t="s">
        <v>1198</v>
      </c>
      <c r="G1471" s="85" t="s">
        <v>322</v>
      </c>
      <c r="H1471" s="93"/>
      <c r="I1471" s="87" t="s">
        <v>636</v>
      </c>
      <c r="J1471" s="68">
        <f>VLOOKUP($A1471,[1]전년동월vs전월vs당월!$A$994:$AA$1768,12,FALSE)</f>
        <v>1260</v>
      </c>
      <c r="K1471" s="68">
        <v>1260</v>
      </c>
      <c r="L1471" s="69">
        <f>VLOOKUP($A1471,공산품!$A485:$L1272,9,FALSE)</f>
        <v>1260</v>
      </c>
      <c r="M1471" s="251">
        <f t="shared" si="279"/>
        <v>0</v>
      </c>
      <c r="N1471" s="251">
        <f t="shared" si="280"/>
        <v>0</v>
      </c>
      <c r="O1471" s="68">
        <f>VLOOKUP($A1471,[1]전년동월vs전월vs당월!$A$994:$AA$1768,17,FALSE)</f>
        <v>1500</v>
      </c>
      <c r="P1471" s="68">
        <v>1500</v>
      </c>
      <c r="Q1471" s="69">
        <f>VLOOKUP($A1471,공산품!$A485:$L1272,10,FALSE)</f>
        <v>1500</v>
      </c>
      <c r="R1471" s="251">
        <f t="shared" si="281"/>
        <v>0</v>
      </c>
      <c r="S1471" s="251">
        <f t="shared" si="282"/>
        <v>0</v>
      </c>
      <c r="T1471" s="68" t="str">
        <f>VLOOKUP($A1471,[1]전년동월vs전월vs당월!$A$994:$AA$1768,22,FALSE)</f>
        <v>-</v>
      </c>
      <c r="U1471" s="68" t="s">
        <v>628</v>
      </c>
      <c r="V1471" s="69" t="str">
        <f>VLOOKUP($A1471,공산품!$A485:$L1272,11,FALSE)</f>
        <v>-</v>
      </c>
      <c r="W1471" s="251" t="e">
        <f t="shared" si="283"/>
        <v>#VALUE!</v>
      </c>
      <c r="X1471" s="251" t="e">
        <f t="shared" si="284"/>
        <v>#VALUE!</v>
      </c>
      <c r="Y1471" s="68">
        <f>VLOOKUP($A1471,[1]전년동월vs전월vs당월!$A$994:$AA$1768,27,FALSE)</f>
        <v>1550</v>
      </c>
      <c r="Z1471" s="68">
        <v>1550</v>
      </c>
      <c r="AA1471" s="69">
        <f>VLOOKUP($A1471,공산품!$A485:$L1272,12,FALSE)</f>
        <v>1550</v>
      </c>
      <c r="AB1471" s="251">
        <f t="shared" si="285"/>
        <v>0</v>
      </c>
      <c r="AC1471" s="251">
        <f t="shared" si="286"/>
        <v>0</v>
      </c>
      <c r="AD1471" s="83"/>
    </row>
    <row r="1472" spans="1:30" s="64" customFormat="1" ht="14.1" customHeight="1">
      <c r="A1472" s="64">
        <v>480</v>
      </c>
      <c r="B1472" s="16" t="str">
        <f t="shared" si="278"/>
        <v>돈까스소스475g돈까스소스오뚜기</v>
      </c>
      <c r="C1472" s="85"/>
      <c r="D1472" s="93" t="s">
        <v>623</v>
      </c>
      <c r="E1472" s="93" t="s">
        <v>319</v>
      </c>
      <c r="F1472" s="93"/>
      <c r="G1472" s="85" t="s">
        <v>1200</v>
      </c>
      <c r="H1472" s="93" t="s">
        <v>319</v>
      </c>
      <c r="I1472" s="87" t="s">
        <v>636</v>
      </c>
      <c r="J1472" s="68">
        <f>VLOOKUP($A1472,[1]전년동월vs전월vs당월!$A$994:$AA$1768,12,FALSE)</f>
        <v>1720</v>
      </c>
      <c r="K1472" s="68">
        <v>1720</v>
      </c>
      <c r="L1472" s="69">
        <f>VLOOKUP($A1472,공산품!$A486:$L1273,9,FALSE)</f>
        <v>1720</v>
      </c>
      <c r="M1472" s="251">
        <f t="shared" si="279"/>
        <v>0</v>
      </c>
      <c r="N1472" s="251">
        <f t="shared" si="280"/>
        <v>0</v>
      </c>
      <c r="O1472" s="68">
        <f>VLOOKUP($A1472,[1]전년동월vs전월vs당월!$A$994:$AA$1768,17,FALSE)</f>
        <v>1950</v>
      </c>
      <c r="P1472" s="68">
        <v>1950</v>
      </c>
      <c r="Q1472" s="69">
        <f>VLOOKUP($A1472,공산품!$A486:$L1273,10,FALSE)</f>
        <v>1950</v>
      </c>
      <c r="R1472" s="251">
        <f t="shared" si="281"/>
        <v>0</v>
      </c>
      <c r="S1472" s="251">
        <f t="shared" si="282"/>
        <v>0</v>
      </c>
      <c r="T1472" s="68">
        <f>VLOOKUP($A1472,[1]전년동월vs전월vs당월!$A$994:$AA$1768,22,FALSE)</f>
        <v>2080</v>
      </c>
      <c r="U1472" s="68">
        <v>2080</v>
      </c>
      <c r="V1472" s="69">
        <f>VLOOKUP($A1472,공산품!$A486:$L1273,11,FALSE)</f>
        <v>2080</v>
      </c>
      <c r="W1472" s="251">
        <f t="shared" si="283"/>
        <v>0</v>
      </c>
      <c r="X1472" s="251">
        <f t="shared" si="284"/>
        <v>0</v>
      </c>
      <c r="Y1472" s="68">
        <f>VLOOKUP($A1472,[1]전년동월vs전월vs당월!$A$994:$AA$1768,27,FALSE)</f>
        <v>2080</v>
      </c>
      <c r="Z1472" s="68">
        <v>2080</v>
      </c>
      <c r="AA1472" s="69">
        <f>VLOOKUP($A1472,공산품!$A486:$L1273,12,FALSE)</f>
        <v>2080</v>
      </c>
      <c r="AB1472" s="251">
        <f t="shared" si="285"/>
        <v>0</v>
      </c>
      <c r="AC1472" s="251">
        <f t="shared" si="286"/>
        <v>0</v>
      </c>
      <c r="AD1472" s="83"/>
    </row>
    <row r="1473" spans="1:30" s="64" customFormat="1" ht="14.1" customHeight="1">
      <c r="A1473" s="64">
        <v>481</v>
      </c>
      <c r="B1473" s="16" t="str">
        <f t="shared" si="278"/>
        <v>돈까스소스475g참참돈까스소스오뚜기</v>
      </c>
      <c r="C1473" s="85"/>
      <c r="D1473" s="93" t="s">
        <v>623</v>
      </c>
      <c r="E1473" s="93" t="s">
        <v>319</v>
      </c>
      <c r="F1473" s="93"/>
      <c r="G1473" s="85" t="s">
        <v>1200</v>
      </c>
      <c r="H1473" s="93" t="s">
        <v>1201</v>
      </c>
      <c r="I1473" s="87" t="s">
        <v>636</v>
      </c>
      <c r="J1473" s="68" t="str">
        <f>VLOOKUP($A1473,[1]전년동월vs전월vs당월!$A$994:$AA$1768,12,FALSE)</f>
        <v>-</v>
      </c>
      <c r="K1473" s="68" t="s">
        <v>628</v>
      </c>
      <c r="L1473" s="69" t="str">
        <f>VLOOKUP($A1473,공산품!$A487:$L1274,9,FALSE)</f>
        <v>-</v>
      </c>
      <c r="M1473" s="251" t="e">
        <f t="shared" si="279"/>
        <v>#VALUE!</v>
      </c>
      <c r="N1473" s="251" t="e">
        <f t="shared" si="280"/>
        <v>#VALUE!</v>
      </c>
      <c r="O1473" s="68" t="str">
        <f>VLOOKUP($A1473,[1]전년동월vs전월vs당월!$A$994:$AA$1768,17,FALSE)</f>
        <v>-</v>
      </c>
      <c r="P1473" s="68" t="s">
        <v>628</v>
      </c>
      <c r="Q1473" s="69" t="str">
        <f>VLOOKUP($A1473,공산품!$A487:$L1274,10,FALSE)</f>
        <v>-</v>
      </c>
      <c r="R1473" s="251" t="e">
        <f t="shared" si="281"/>
        <v>#VALUE!</v>
      </c>
      <c r="S1473" s="251" t="e">
        <f t="shared" si="282"/>
        <v>#VALUE!</v>
      </c>
      <c r="T1473" s="68">
        <f>VLOOKUP($A1473,[1]전년동월vs전월vs당월!$A$994:$AA$1768,22,FALSE)</f>
        <v>2690</v>
      </c>
      <c r="U1473" s="68">
        <v>2690</v>
      </c>
      <c r="V1473" s="69">
        <f>VLOOKUP($A1473,공산품!$A487:$L1274,11,FALSE)</f>
        <v>2690</v>
      </c>
      <c r="W1473" s="251">
        <f t="shared" si="283"/>
        <v>0</v>
      </c>
      <c r="X1473" s="251">
        <f t="shared" si="284"/>
        <v>0</v>
      </c>
      <c r="Y1473" s="68">
        <f>VLOOKUP($A1473,[1]전년동월vs전월vs당월!$A$994:$AA$1768,27,FALSE)</f>
        <v>2600</v>
      </c>
      <c r="Z1473" s="68">
        <v>2600</v>
      </c>
      <c r="AA1473" s="69">
        <f>VLOOKUP($A1473,공산품!$A487:$L1274,12,FALSE)</f>
        <v>2600</v>
      </c>
      <c r="AB1473" s="251">
        <f t="shared" si="285"/>
        <v>0</v>
      </c>
      <c r="AC1473" s="251">
        <f t="shared" si="286"/>
        <v>0</v>
      </c>
      <c r="AD1473" s="83"/>
    </row>
    <row r="1474" spans="1:30" s="64" customFormat="1" ht="14.1" customHeight="1">
      <c r="A1474" s="64">
        <v>482</v>
      </c>
      <c r="B1474" s="16" t="str">
        <f t="shared" si="278"/>
        <v>된장수입된장92/청정원14kg순창재래식된장청정원</v>
      </c>
      <c r="C1474" s="85">
        <v>110</v>
      </c>
      <c r="D1474" s="93" t="s">
        <v>623</v>
      </c>
      <c r="E1474" s="93" t="s">
        <v>323</v>
      </c>
      <c r="F1474" s="93" t="s">
        <v>1202</v>
      </c>
      <c r="G1474" s="85" t="s">
        <v>310</v>
      </c>
      <c r="H1474" s="93" t="s">
        <v>324</v>
      </c>
      <c r="I1474" s="87" t="s">
        <v>655</v>
      </c>
      <c r="J1474" s="68">
        <f>VLOOKUP($A1474,[1]전년동월vs전월vs당월!$A$994:$AA$1768,12,FALSE)</f>
        <v>25000</v>
      </c>
      <c r="K1474" s="68">
        <v>24700</v>
      </c>
      <c r="L1474" s="69">
        <f>VLOOKUP($A1474,공산품!$A488:$L1275,9,FALSE)</f>
        <v>24700</v>
      </c>
      <c r="M1474" s="251">
        <f t="shared" si="279"/>
        <v>-1.2</v>
      </c>
      <c r="N1474" s="251">
        <f t="shared" si="280"/>
        <v>0</v>
      </c>
      <c r="O1474" s="68" t="str">
        <f>VLOOKUP($A1474,[1]전년동월vs전월vs당월!$A$994:$AA$1768,17,FALSE)</f>
        <v>-</v>
      </c>
      <c r="P1474" s="68" t="s">
        <v>628</v>
      </c>
      <c r="Q1474" s="69" t="str">
        <f>VLOOKUP($A1474,공산품!$A488:$L1275,10,FALSE)</f>
        <v>-</v>
      </c>
      <c r="R1474" s="251" t="e">
        <f t="shared" si="281"/>
        <v>#VALUE!</v>
      </c>
      <c r="S1474" s="251" t="e">
        <f t="shared" si="282"/>
        <v>#VALUE!</v>
      </c>
      <c r="T1474" s="68">
        <f>VLOOKUP($A1474,[1]전년동월vs전월vs당월!$A$994:$AA$1768,22,FALSE)</f>
        <v>32200</v>
      </c>
      <c r="U1474" s="68">
        <v>35600</v>
      </c>
      <c r="V1474" s="69">
        <f>VLOOKUP($A1474,공산품!$A488:$L1275,11,FALSE)</f>
        <v>35600</v>
      </c>
      <c r="W1474" s="251">
        <f t="shared" si="283"/>
        <v>10.559006211180124</v>
      </c>
      <c r="X1474" s="251">
        <f t="shared" si="284"/>
        <v>0</v>
      </c>
      <c r="Y1474" s="68">
        <f>VLOOKUP($A1474,[1]전년동월vs전월vs당월!$A$994:$AA$1768,27,FALSE)</f>
        <v>28850</v>
      </c>
      <c r="Z1474" s="68">
        <v>28900</v>
      </c>
      <c r="AA1474" s="69">
        <f>VLOOKUP($A1474,공산품!$A488:$L1275,12,FALSE)</f>
        <v>28900</v>
      </c>
      <c r="AB1474" s="251">
        <f t="shared" si="285"/>
        <v>0.1733102253032929</v>
      </c>
      <c r="AC1474" s="251">
        <f t="shared" si="286"/>
        <v>0</v>
      </c>
      <c r="AD1474" s="83"/>
    </row>
    <row r="1475" spans="1:30" s="64" customFormat="1" ht="14.1" customHeight="1">
      <c r="A1475" s="64">
        <v>483</v>
      </c>
      <c r="B1475" s="16" t="str">
        <f t="shared" si="278"/>
        <v>된장/삼원14kg재래식된장해찬들</v>
      </c>
      <c r="C1475" s="85"/>
      <c r="D1475" s="93" t="s">
        <v>623</v>
      </c>
      <c r="E1475" s="93" t="s">
        <v>323</v>
      </c>
      <c r="F1475" s="93" t="s">
        <v>1173</v>
      </c>
      <c r="G1475" s="85" t="s">
        <v>310</v>
      </c>
      <c r="H1475" s="93" t="s">
        <v>1203</v>
      </c>
      <c r="I1475" s="87" t="s">
        <v>1001</v>
      </c>
      <c r="J1475" s="68">
        <f>VLOOKUP($A1475,[1]전년동월vs전월vs당월!$A$994:$AA$1768,12,FALSE)</f>
        <v>25000</v>
      </c>
      <c r="K1475" s="68">
        <v>25000</v>
      </c>
      <c r="L1475" s="69">
        <f>VLOOKUP($A1475,공산품!$A489:$L1276,9,FALSE)</f>
        <v>24000</v>
      </c>
      <c r="M1475" s="251">
        <f t="shared" si="279"/>
        <v>-4</v>
      </c>
      <c r="N1475" s="251">
        <f t="shared" si="280"/>
        <v>-4</v>
      </c>
      <c r="O1475" s="68">
        <f>VLOOKUP($A1475,[1]전년동월vs전월vs당월!$A$994:$AA$1768,17,FALSE)</f>
        <v>28000</v>
      </c>
      <c r="P1475" s="68">
        <v>28000</v>
      </c>
      <c r="Q1475" s="69">
        <f>VLOOKUP($A1475,공산품!$A489:$L1276,10,FALSE)</f>
        <v>28000</v>
      </c>
      <c r="R1475" s="251">
        <f t="shared" si="281"/>
        <v>0</v>
      </c>
      <c r="S1475" s="251">
        <f t="shared" si="282"/>
        <v>0</v>
      </c>
      <c r="T1475" s="68">
        <f>VLOOKUP($A1475,[1]전년동월vs전월vs당월!$A$994:$AA$1768,22,FALSE)</f>
        <v>24800</v>
      </c>
      <c r="U1475" s="68" t="s">
        <v>628</v>
      </c>
      <c r="V1475" s="69" t="str">
        <f>VLOOKUP($A1475,공산품!$A489:$L1276,11,FALSE)</f>
        <v>-</v>
      </c>
      <c r="W1475" s="251" t="e">
        <f t="shared" si="283"/>
        <v>#VALUE!</v>
      </c>
      <c r="X1475" s="251" t="e">
        <f t="shared" si="284"/>
        <v>#VALUE!</v>
      </c>
      <c r="Y1475" s="68">
        <f>VLOOKUP($A1475,[1]전년동월vs전월vs당월!$A$994:$AA$1768,27,FALSE)</f>
        <v>27800</v>
      </c>
      <c r="Z1475" s="68">
        <v>27800</v>
      </c>
      <c r="AA1475" s="69">
        <f>VLOOKUP($A1475,공산품!$A489:$L1276,12,FALSE)</f>
        <v>27800</v>
      </c>
      <c r="AB1475" s="251">
        <f t="shared" si="285"/>
        <v>0</v>
      </c>
      <c r="AC1475" s="251">
        <f t="shared" si="286"/>
        <v>0</v>
      </c>
      <c r="AD1475" s="83"/>
    </row>
    <row r="1476" spans="1:30" s="64" customFormat="1" ht="14.1" customHeight="1">
      <c r="A1476" s="64">
        <v>484</v>
      </c>
      <c r="B1476" s="16" t="str">
        <f t="shared" si="278"/>
        <v>된장14kg신송식품</v>
      </c>
      <c r="C1476" s="85"/>
      <c r="D1476" s="93" t="s">
        <v>623</v>
      </c>
      <c r="E1476" s="93" t="s">
        <v>323</v>
      </c>
      <c r="F1476" s="93"/>
      <c r="G1476" s="85" t="s">
        <v>310</v>
      </c>
      <c r="H1476" s="93"/>
      <c r="I1476" s="87" t="s">
        <v>1204</v>
      </c>
      <c r="J1476" s="68" t="str">
        <f>VLOOKUP($A1476,[1]전년동월vs전월vs당월!$A$994:$AA$1768,12,FALSE)</f>
        <v>-</v>
      </c>
      <c r="K1476" s="68">
        <v>36500</v>
      </c>
      <c r="L1476" s="69" t="str">
        <f>VLOOKUP($A1476,공산품!$A490:$L1277,9,FALSE)</f>
        <v>-</v>
      </c>
      <c r="M1476" s="251" t="e">
        <f t="shared" si="279"/>
        <v>#VALUE!</v>
      </c>
      <c r="N1476" s="251" t="e">
        <f t="shared" si="280"/>
        <v>#VALUE!</v>
      </c>
      <c r="O1476" s="68" t="str">
        <f>VLOOKUP($A1476,[1]전년동월vs전월vs당월!$A$994:$AA$1768,17,FALSE)</f>
        <v>-</v>
      </c>
      <c r="P1476" s="68" t="s">
        <v>628</v>
      </c>
      <c r="Q1476" s="69" t="str">
        <f>VLOOKUP($A1476,공산품!$A490:$L1277,10,FALSE)</f>
        <v>-</v>
      </c>
      <c r="R1476" s="251" t="e">
        <f t="shared" si="281"/>
        <v>#VALUE!</v>
      </c>
      <c r="S1476" s="251" t="e">
        <f t="shared" si="282"/>
        <v>#VALUE!</v>
      </c>
      <c r="T1476" s="68" t="str">
        <f>VLOOKUP($A1476,[1]전년동월vs전월vs당월!$A$994:$AA$1768,22,FALSE)</f>
        <v>-</v>
      </c>
      <c r="U1476" s="68" t="s">
        <v>628</v>
      </c>
      <c r="V1476" s="69" t="str">
        <f>VLOOKUP($A1476,공산품!$A490:$L1277,11,FALSE)</f>
        <v>-</v>
      </c>
      <c r="W1476" s="251" t="e">
        <f t="shared" si="283"/>
        <v>#VALUE!</v>
      </c>
      <c r="X1476" s="251" t="e">
        <f t="shared" si="284"/>
        <v>#VALUE!</v>
      </c>
      <c r="Y1476" s="68">
        <f>VLOOKUP($A1476,[1]전년동월vs전월vs당월!$A$994:$AA$1768,27,FALSE)</f>
        <v>26500</v>
      </c>
      <c r="Z1476" s="68">
        <v>26500</v>
      </c>
      <c r="AA1476" s="69">
        <f>VLOOKUP($A1476,공산품!$A490:$L1277,12,FALSE)</f>
        <v>26500</v>
      </c>
      <c r="AB1476" s="251">
        <f t="shared" si="285"/>
        <v>0</v>
      </c>
      <c r="AC1476" s="251">
        <f t="shared" si="286"/>
        <v>0</v>
      </c>
      <c r="AD1476" s="83"/>
    </row>
    <row r="1477" spans="1:30" s="64" customFormat="1" ht="14.1" customHeight="1">
      <c r="A1477" s="64">
        <v>485</v>
      </c>
      <c r="B1477" s="16" t="str">
        <f t="shared" si="278"/>
        <v>된장/삼원14kg메주뜰구수한된장해찬들</v>
      </c>
      <c r="C1477" s="85"/>
      <c r="D1477" s="93" t="s">
        <v>623</v>
      </c>
      <c r="E1477" s="93" t="s">
        <v>323</v>
      </c>
      <c r="F1477" s="93" t="s">
        <v>1173</v>
      </c>
      <c r="G1477" s="85" t="s">
        <v>310</v>
      </c>
      <c r="H1477" s="93" t="s">
        <v>1205</v>
      </c>
      <c r="I1477" s="87" t="s">
        <v>1001</v>
      </c>
      <c r="J1477" s="68">
        <f>VLOOKUP($A1477,[1]전년동월vs전월vs당월!$A$994:$AA$1768,12,FALSE)</f>
        <v>43800</v>
      </c>
      <c r="K1477" s="68">
        <v>45500</v>
      </c>
      <c r="L1477" s="69">
        <f>VLOOKUP($A1477,공산품!$A491:$L1278,9,FALSE)</f>
        <v>43800</v>
      </c>
      <c r="M1477" s="251">
        <f t="shared" si="279"/>
        <v>0</v>
      </c>
      <c r="N1477" s="251">
        <f t="shared" si="280"/>
        <v>-3.7362637362637363</v>
      </c>
      <c r="O1477" s="68" t="str">
        <f>VLOOKUP($A1477,[1]전년동월vs전월vs당월!$A$994:$AA$1768,17,FALSE)</f>
        <v>-</v>
      </c>
      <c r="P1477" s="68" t="s">
        <v>628</v>
      </c>
      <c r="Q1477" s="69" t="str">
        <f>VLOOKUP($A1477,공산품!$A491:$L1278,10,FALSE)</f>
        <v>-</v>
      </c>
      <c r="R1477" s="251" t="e">
        <f t="shared" si="281"/>
        <v>#VALUE!</v>
      </c>
      <c r="S1477" s="251" t="e">
        <f t="shared" si="282"/>
        <v>#VALUE!</v>
      </c>
      <c r="T1477" s="68" t="str">
        <f>VLOOKUP($A1477,[1]전년동월vs전월vs당월!$A$994:$AA$1768,22,FALSE)</f>
        <v>-</v>
      </c>
      <c r="U1477" s="68" t="s">
        <v>628</v>
      </c>
      <c r="V1477" s="69" t="str">
        <f>VLOOKUP($A1477,공산품!$A491:$L1278,11,FALSE)</f>
        <v>-</v>
      </c>
      <c r="W1477" s="251" t="e">
        <f t="shared" si="283"/>
        <v>#VALUE!</v>
      </c>
      <c r="X1477" s="251" t="e">
        <f t="shared" si="284"/>
        <v>#VALUE!</v>
      </c>
      <c r="Y1477" s="68" t="str">
        <f>VLOOKUP($A1477,[1]전년동월vs전월vs당월!$A$994:$AA$1768,27,FALSE)</f>
        <v>-</v>
      </c>
      <c r="Z1477" s="68">
        <v>46100</v>
      </c>
      <c r="AA1477" s="69">
        <f>VLOOKUP($A1477,공산품!$A491:$L1278,12,FALSE)</f>
        <v>45000</v>
      </c>
      <c r="AB1477" s="251" t="e">
        <f t="shared" si="285"/>
        <v>#VALUE!</v>
      </c>
      <c r="AC1477" s="251">
        <f t="shared" si="286"/>
        <v>-2.3861171366594358</v>
      </c>
      <c r="AD1477" s="83"/>
    </row>
    <row r="1478" spans="1:30" s="64" customFormat="1" ht="14.1" customHeight="1">
      <c r="A1478" s="64">
        <v>486</v>
      </c>
      <c r="B1478" s="16" t="str">
        <f t="shared" si="278"/>
        <v>된장수입된장98/청정원14kg메주콩된장청정원</v>
      </c>
      <c r="C1478" s="85"/>
      <c r="D1478" s="93" t="s">
        <v>623</v>
      </c>
      <c r="E1478" s="93" t="s">
        <v>323</v>
      </c>
      <c r="F1478" s="93" t="s">
        <v>1206</v>
      </c>
      <c r="G1478" s="85" t="s">
        <v>310</v>
      </c>
      <c r="H1478" s="93" t="s">
        <v>1207</v>
      </c>
      <c r="I1478" s="87" t="s">
        <v>655</v>
      </c>
      <c r="J1478" s="68">
        <f>VLOOKUP($A1478,[1]전년동월vs전월vs당월!$A$994:$AA$1768,12,FALSE)</f>
        <v>25000</v>
      </c>
      <c r="K1478" s="68">
        <v>24700</v>
      </c>
      <c r="L1478" s="69" t="str">
        <f>VLOOKUP($A1478,공산품!$A492:$L1279,9,FALSE)</f>
        <v>-</v>
      </c>
      <c r="M1478" s="251" t="e">
        <f t="shared" si="279"/>
        <v>#VALUE!</v>
      </c>
      <c r="N1478" s="251" t="e">
        <f t="shared" si="280"/>
        <v>#VALUE!</v>
      </c>
      <c r="O1478" s="68" t="str">
        <f>VLOOKUP($A1478,[1]전년동월vs전월vs당월!$A$994:$AA$1768,17,FALSE)</f>
        <v>-</v>
      </c>
      <c r="P1478" s="68" t="s">
        <v>628</v>
      </c>
      <c r="Q1478" s="69">
        <f>VLOOKUP($A1478,공산품!$A492:$L1279,10,FALSE)</f>
        <v>11500</v>
      </c>
      <c r="R1478" s="251" t="e">
        <f t="shared" si="281"/>
        <v>#VALUE!</v>
      </c>
      <c r="S1478" s="251" t="e">
        <f t="shared" si="282"/>
        <v>#VALUE!</v>
      </c>
      <c r="T1478" s="68" t="str">
        <f>VLOOKUP($A1478,[1]전년동월vs전월vs당월!$A$994:$AA$1768,22,FALSE)</f>
        <v>-</v>
      </c>
      <c r="U1478" s="68" t="s">
        <v>628</v>
      </c>
      <c r="V1478" s="69" t="str">
        <f>VLOOKUP($A1478,공산품!$A492:$L1279,11,FALSE)</f>
        <v>-</v>
      </c>
      <c r="W1478" s="251" t="e">
        <f t="shared" si="283"/>
        <v>#VALUE!</v>
      </c>
      <c r="X1478" s="251" t="e">
        <f t="shared" si="284"/>
        <v>#VALUE!</v>
      </c>
      <c r="Y1478" s="68" t="str">
        <f>VLOOKUP($A1478,[1]전년동월vs전월vs당월!$A$994:$AA$1768,27,FALSE)</f>
        <v>-</v>
      </c>
      <c r="Z1478" s="68" t="s">
        <v>628</v>
      </c>
      <c r="AA1478" s="69" t="str">
        <f>VLOOKUP($A1478,공산품!$A492:$L1279,12,FALSE)</f>
        <v>-</v>
      </c>
      <c r="AB1478" s="251" t="e">
        <f t="shared" si="285"/>
        <v>#VALUE!</v>
      </c>
      <c r="AC1478" s="251" t="e">
        <f t="shared" si="286"/>
        <v>#VALUE!</v>
      </c>
      <c r="AD1478" s="83"/>
    </row>
    <row r="1479" spans="1:30" s="64" customFormat="1" ht="14.1" customHeight="1">
      <c r="A1479" s="64">
        <v>487</v>
      </c>
      <c r="B1479" s="16" t="str">
        <f t="shared" ref="B1479:B1542" si="287">E1479&amp;F1479&amp;G1479&amp;H1479&amp;I1479</f>
        <v>된장수입된장92/청정원2.8kg순창재래식된장청정원</v>
      </c>
      <c r="C1479" s="85"/>
      <c r="D1479" s="93" t="s">
        <v>623</v>
      </c>
      <c r="E1479" s="93" t="s">
        <v>323</v>
      </c>
      <c r="F1479" s="93" t="s">
        <v>1202</v>
      </c>
      <c r="G1479" s="85" t="s">
        <v>890</v>
      </c>
      <c r="H1479" s="93" t="s">
        <v>324</v>
      </c>
      <c r="I1479" s="87" t="s">
        <v>655</v>
      </c>
      <c r="J1479" s="68">
        <f>VLOOKUP($A1479,[1]전년동월vs전월vs당월!$A$994:$AA$1768,12,FALSE)</f>
        <v>8900</v>
      </c>
      <c r="K1479" s="68">
        <v>9000</v>
      </c>
      <c r="L1479" s="69">
        <f>VLOOKUP($A1479,공산품!$A493:$L1280,9,FALSE)</f>
        <v>9000</v>
      </c>
      <c r="M1479" s="251">
        <f t="shared" si="279"/>
        <v>1.1235955056179776</v>
      </c>
      <c r="N1479" s="251">
        <f t="shared" si="280"/>
        <v>0</v>
      </c>
      <c r="O1479" s="68" t="str">
        <f>VLOOKUP($A1479,[1]전년동월vs전월vs당월!$A$994:$AA$1768,17,FALSE)</f>
        <v>-</v>
      </c>
      <c r="P1479" s="68" t="s">
        <v>628</v>
      </c>
      <c r="Q1479" s="69" t="str">
        <f>VLOOKUP($A1479,공산품!$A493:$L1280,10,FALSE)</f>
        <v>-</v>
      </c>
      <c r="R1479" s="251" t="e">
        <f t="shared" si="281"/>
        <v>#VALUE!</v>
      </c>
      <c r="S1479" s="251" t="e">
        <f t="shared" si="282"/>
        <v>#VALUE!</v>
      </c>
      <c r="T1479" s="68">
        <f>VLOOKUP($A1479,[1]전년동월vs전월vs당월!$A$994:$AA$1768,22,FALSE)</f>
        <v>0</v>
      </c>
      <c r="U1479" s="68" t="s">
        <v>628</v>
      </c>
      <c r="V1479" s="69" t="str">
        <f>VLOOKUP($A1479,공산품!$A493:$L1280,11,FALSE)</f>
        <v>-</v>
      </c>
      <c r="W1479" s="251" t="e">
        <f t="shared" si="283"/>
        <v>#VALUE!</v>
      </c>
      <c r="X1479" s="251" t="e">
        <f t="shared" si="284"/>
        <v>#VALUE!</v>
      </c>
      <c r="Y1479" s="68">
        <f>VLOOKUP($A1479,[1]전년동월vs전월vs당월!$A$994:$AA$1768,27,FALSE)</f>
        <v>13550</v>
      </c>
      <c r="Z1479" s="68">
        <v>14000</v>
      </c>
      <c r="AA1479" s="69">
        <f>VLOOKUP($A1479,공산품!$A493:$L1280,12,FALSE)</f>
        <v>14000</v>
      </c>
      <c r="AB1479" s="251">
        <f t="shared" si="285"/>
        <v>3.3210332103321032</v>
      </c>
      <c r="AC1479" s="251">
        <f t="shared" si="286"/>
        <v>0</v>
      </c>
      <c r="AD1479" s="83"/>
    </row>
    <row r="1480" spans="1:30" s="64" customFormat="1" ht="14.1" customHeight="1">
      <c r="A1480" s="64">
        <v>488</v>
      </c>
      <c r="B1480" s="16" t="str">
        <f t="shared" si="287"/>
        <v>된장수입된장98/청정원2kg메주콩된장청정원</v>
      </c>
      <c r="C1480" s="85"/>
      <c r="D1480" s="93" t="s">
        <v>623</v>
      </c>
      <c r="E1480" s="93" t="s">
        <v>323</v>
      </c>
      <c r="F1480" s="93" t="s">
        <v>1206</v>
      </c>
      <c r="G1480" s="85" t="s">
        <v>135</v>
      </c>
      <c r="H1480" s="93" t="s">
        <v>1207</v>
      </c>
      <c r="I1480" s="87" t="s">
        <v>655</v>
      </c>
      <c r="J1480" s="68" t="str">
        <f>VLOOKUP($A1480,[1]전년동월vs전월vs당월!$A$994:$AA$1768,12,FALSE)</f>
        <v>-</v>
      </c>
      <c r="K1480" s="68" t="s">
        <v>628</v>
      </c>
      <c r="L1480" s="69">
        <f>VLOOKUP($A1480,공산품!$A494:$L1281,9,FALSE)</f>
        <v>12900</v>
      </c>
      <c r="M1480" s="251" t="e">
        <f t="shared" si="279"/>
        <v>#VALUE!</v>
      </c>
      <c r="N1480" s="251" t="e">
        <f t="shared" si="280"/>
        <v>#VALUE!</v>
      </c>
      <c r="O1480" s="68" t="str">
        <f>VLOOKUP($A1480,[1]전년동월vs전월vs당월!$A$994:$AA$1768,17,FALSE)</f>
        <v>-</v>
      </c>
      <c r="P1480" s="68" t="s">
        <v>628</v>
      </c>
      <c r="Q1480" s="69" t="str">
        <f>VLOOKUP($A1480,공산품!$A494:$L1281,10,FALSE)</f>
        <v>-</v>
      </c>
      <c r="R1480" s="251" t="e">
        <f t="shared" si="281"/>
        <v>#VALUE!</v>
      </c>
      <c r="S1480" s="251" t="e">
        <f t="shared" si="282"/>
        <v>#VALUE!</v>
      </c>
      <c r="T1480" s="68">
        <f>VLOOKUP($A1480,[1]전년동월vs전월vs당월!$A$994:$AA$1768,22,FALSE)</f>
        <v>12200</v>
      </c>
      <c r="U1480" s="68">
        <v>12200</v>
      </c>
      <c r="V1480" s="69" t="str">
        <f>VLOOKUP($A1480,공산품!$A494:$L1281,11,FALSE)</f>
        <v>-</v>
      </c>
      <c r="W1480" s="251" t="e">
        <f t="shared" si="283"/>
        <v>#VALUE!</v>
      </c>
      <c r="X1480" s="251" t="e">
        <f t="shared" si="284"/>
        <v>#VALUE!</v>
      </c>
      <c r="Y1480" s="68">
        <f>VLOOKUP($A1480,[1]전년동월vs전월vs당월!$A$994:$AA$1768,27,FALSE)</f>
        <v>13700</v>
      </c>
      <c r="Z1480" s="68">
        <v>13700</v>
      </c>
      <c r="AA1480" s="69">
        <f>VLOOKUP($A1480,공산품!$A494:$L1281,12,FALSE)</f>
        <v>13700</v>
      </c>
      <c r="AB1480" s="251">
        <f t="shared" si="285"/>
        <v>0</v>
      </c>
      <c r="AC1480" s="251">
        <f t="shared" si="286"/>
        <v>0</v>
      </c>
      <c r="AD1480" s="83"/>
    </row>
    <row r="1481" spans="1:30" s="64" customFormat="1" ht="14.1" customHeight="1">
      <c r="A1481" s="64">
        <v>489</v>
      </c>
      <c r="B1481" s="16" t="str">
        <f t="shared" si="287"/>
        <v>된장/삼원3kg재래식된장해찬들</v>
      </c>
      <c r="C1481" s="85"/>
      <c r="D1481" s="93" t="s">
        <v>623</v>
      </c>
      <c r="E1481" s="93" t="s">
        <v>323</v>
      </c>
      <c r="F1481" s="93" t="s">
        <v>1173</v>
      </c>
      <c r="G1481" s="85" t="s">
        <v>133</v>
      </c>
      <c r="H1481" s="93" t="s">
        <v>1203</v>
      </c>
      <c r="I1481" s="87" t="s">
        <v>1001</v>
      </c>
      <c r="J1481" s="68">
        <f>VLOOKUP($A1481,[1]전년동월vs전월vs당월!$A$994:$AA$1768,12,FALSE)</f>
        <v>10400</v>
      </c>
      <c r="K1481" s="68">
        <v>10900</v>
      </c>
      <c r="L1481" s="69">
        <f>VLOOKUP($A1481,공산품!$A495:$L1282,9,FALSE)</f>
        <v>10900</v>
      </c>
      <c r="M1481" s="251">
        <f t="shared" si="279"/>
        <v>4.8076923076923075</v>
      </c>
      <c r="N1481" s="251">
        <f t="shared" si="280"/>
        <v>0</v>
      </c>
      <c r="O1481" s="68" t="str">
        <f>VLOOKUP($A1481,[1]전년동월vs전월vs당월!$A$994:$AA$1768,17,FALSE)</f>
        <v>-</v>
      </c>
      <c r="P1481" s="68" t="s">
        <v>628</v>
      </c>
      <c r="Q1481" s="69" t="str">
        <f>VLOOKUP($A1481,공산품!$A495:$L1282,10,FALSE)</f>
        <v>-</v>
      </c>
      <c r="R1481" s="251" t="e">
        <f t="shared" si="281"/>
        <v>#VALUE!</v>
      </c>
      <c r="S1481" s="251" t="e">
        <f t="shared" si="282"/>
        <v>#VALUE!</v>
      </c>
      <c r="T1481" s="68">
        <f>VLOOKUP($A1481,[1]전년동월vs전월vs당월!$A$994:$AA$1768,22,FALSE)</f>
        <v>15000</v>
      </c>
      <c r="U1481" s="68">
        <v>15000</v>
      </c>
      <c r="V1481" s="69">
        <f>VLOOKUP($A1481,공산품!$A495:$L1282,11,FALSE)</f>
        <v>15000</v>
      </c>
      <c r="W1481" s="251">
        <f t="shared" si="283"/>
        <v>0</v>
      </c>
      <c r="X1481" s="251">
        <f t="shared" si="284"/>
        <v>0</v>
      </c>
      <c r="Y1481" s="68">
        <f>VLOOKUP($A1481,[1]전년동월vs전월vs당월!$A$994:$AA$1768,27,FALSE)</f>
        <v>13550</v>
      </c>
      <c r="Z1481" s="68">
        <v>15000</v>
      </c>
      <c r="AA1481" s="69">
        <f>VLOOKUP($A1481,공산품!$A495:$L1282,12,FALSE)</f>
        <v>15000</v>
      </c>
      <c r="AB1481" s="251">
        <f t="shared" si="285"/>
        <v>10.701107011070111</v>
      </c>
      <c r="AC1481" s="251">
        <f t="shared" si="286"/>
        <v>0</v>
      </c>
      <c r="AD1481" s="83"/>
    </row>
    <row r="1482" spans="1:30" s="64" customFormat="1" ht="14.1" customHeight="1">
      <c r="A1482" s="64">
        <v>490</v>
      </c>
      <c r="B1482" s="16" t="str">
        <f t="shared" si="287"/>
        <v>된장/삼원3kg메주뜰구수한된장해찬들</v>
      </c>
      <c r="C1482" s="85"/>
      <c r="D1482" s="93" t="s">
        <v>623</v>
      </c>
      <c r="E1482" s="93" t="s">
        <v>323</v>
      </c>
      <c r="F1482" s="93" t="s">
        <v>1173</v>
      </c>
      <c r="G1482" s="85" t="s">
        <v>133</v>
      </c>
      <c r="H1482" s="93" t="s">
        <v>1205</v>
      </c>
      <c r="I1482" s="87" t="s">
        <v>1001</v>
      </c>
      <c r="J1482" s="68">
        <f>VLOOKUP($A1482,[1]전년동월vs전월vs당월!$A$994:$AA$1768,12,FALSE)</f>
        <v>16000</v>
      </c>
      <c r="K1482" s="68">
        <v>15900</v>
      </c>
      <c r="L1482" s="69">
        <f>VLOOKUP($A1482,공산품!$A496:$L1283,9,FALSE)</f>
        <v>13000</v>
      </c>
      <c r="M1482" s="251">
        <f t="shared" si="279"/>
        <v>-18.75</v>
      </c>
      <c r="N1482" s="251">
        <f t="shared" si="280"/>
        <v>-18.238993710691823</v>
      </c>
      <c r="O1482" s="68" t="str">
        <f>VLOOKUP($A1482,[1]전년동월vs전월vs당월!$A$994:$AA$1768,17,FALSE)</f>
        <v>-</v>
      </c>
      <c r="P1482" s="68" t="s">
        <v>628</v>
      </c>
      <c r="Q1482" s="69" t="str">
        <f>VLOOKUP($A1482,공산품!$A496:$L1283,10,FALSE)</f>
        <v>-</v>
      </c>
      <c r="R1482" s="251" t="e">
        <f t="shared" si="281"/>
        <v>#VALUE!</v>
      </c>
      <c r="S1482" s="251" t="e">
        <f t="shared" si="282"/>
        <v>#VALUE!</v>
      </c>
      <c r="T1482" s="68" t="str">
        <f>VLOOKUP($A1482,[1]전년동월vs전월vs당월!$A$994:$AA$1768,22,FALSE)</f>
        <v>-</v>
      </c>
      <c r="U1482" s="68" t="s">
        <v>628</v>
      </c>
      <c r="V1482" s="69">
        <f>VLOOKUP($A1482,공산품!$A496:$L1283,11,FALSE)</f>
        <v>18300</v>
      </c>
      <c r="W1482" s="251" t="e">
        <f t="shared" si="283"/>
        <v>#VALUE!</v>
      </c>
      <c r="X1482" s="251" t="e">
        <f t="shared" si="284"/>
        <v>#VALUE!</v>
      </c>
      <c r="Y1482" s="68">
        <f>VLOOKUP($A1482,[1]전년동월vs전월vs당월!$A$994:$AA$1768,27,FALSE)</f>
        <v>18300</v>
      </c>
      <c r="Z1482" s="68">
        <v>19200</v>
      </c>
      <c r="AA1482" s="69">
        <f>VLOOKUP($A1482,공산품!$A496:$L1283,12,FALSE)</f>
        <v>19200</v>
      </c>
      <c r="AB1482" s="251">
        <f t="shared" si="285"/>
        <v>4.918032786885246</v>
      </c>
      <c r="AC1482" s="251">
        <f t="shared" si="286"/>
        <v>0</v>
      </c>
      <c r="AD1482" s="83"/>
    </row>
    <row r="1483" spans="1:30" s="64" customFormat="1" ht="14.1" customHeight="1">
      <c r="A1483" s="64">
        <v>491</v>
      </c>
      <c r="B1483" s="16" t="str">
        <f t="shared" si="287"/>
        <v>된장수입된장98/청정원6.5kg메주콩된장청정원</v>
      </c>
      <c r="C1483" s="85"/>
      <c r="D1483" s="93" t="s">
        <v>623</v>
      </c>
      <c r="E1483" s="93" t="s">
        <v>323</v>
      </c>
      <c r="F1483" s="93" t="s">
        <v>1206</v>
      </c>
      <c r="G1483" s="85" t="s">
        <v>1183</v>
      </c>
      <c r="H1483" s="93" t="s">
        <v>1207</v>
      </c>
      <c r="I1483" s="87" t="s">
        <v>655</v>
      </c>
      <c r="J1483" s="68" t="str">
        <f>VLOOKUP($A1483,[1]전년동월vs전월vs당월!$A$994:$AA$1768,12,FALSE)</f>
        <v>-</v>
      </c>
      <c r="K1483" s="68">
        <v>19800</v>
      </c>
      <c r="L1483" s="69">
        <f>VLOOKUP($A1483,공산품!$A497:$L1284,9,FALSE)</f>
        <v>28600</v>
      </c>
      <c r="M1483" s="251" t="e">
        <f t="shared" si="279"/>
        <v>#VALUE!</v>
      </c>
      <c r="N1483" s="251">
        <f t="shared" si="280"/>
        <v>44.444444444444443</v>
      </c>
      <c r="O1483" s="68">
        <f>VLOOKUP($A1483,[1]전년동월vs전월vs당월!$A$994:$AA$1768,17,FALSE)</f>
        <v>0</v>
      </c>
      <c r="P1483" s="68" t="s">
        <v>628</v>
      </c>
      <c r="Q1483" s="69" t="str">
        <f>VLOOKUP($A1483,공산품!$A497:$L1284,10,FALSE)</f>
        <v>-</v>
      </c>
      <c r="R1483" s="251" t="e">
        <f t="shared" si="281"/>
        <v>#VALUE!</v>
      </c>
      <c r="S1483" s="251" t="e">
        <f t="shared" si="282"/>
        <v>#VALUE!</v>
      </c>
      <c r="T1483" s="68">
        <f>VLOOKUP($A1483,[1]전년동월vs전월vs당월!$A$994:$AA$1768,22,FALSE)</f>
        <v>0</v>
      </c>
      <c r="U1483" s="68" t="s">
        <v>628</v>
      </c>
      <c r="V1483" s="69" t="str">
        <f>VLOOKUP($A1483,공산품!$A497:$L1284,11,FALSE)</f>
        <v>-</v>
      </c>
      <c r="W1483" s="251" t="e">
        <f t="shared" si="283"/>
        <v>#VALUE!</v>
      </c>
      <c r="X1483" s="251" t="e">
        <f t="shared" si="284"/>
        <v>#VALUE!</v>
      </c>
      <c r="Y1483" s="68" t="str">
        <f>VLOOKUP($A1483,[1]전년동월vs전월vs당월!$A$994:$AA$1768,27,FALSE)</f>
        <v>-</v>
      </c>
      <c r="Z1483" s="68" t="s">
        <v>628</v>
      </c>
      <c r="AA1483" s="69" t="str">
        <f>VLOOKUP($A1483,공산품!$A497:$L1284,12,FALSE)</f>
        <v>-</v>
      </c>
      <c r="AB1483" s="251" t="e">
        <f t="shared" si="285"/>
        <v>#VALUE!</v>
      </c>
      <c r="AC1483" s="251" t="e">
        <f t="shared" si="286"/>
        <v>#VALUE!</v>
      </c>
      <c r="AD1483" s="83"/>
    </row>
    <row r="1484" spans="1:30" s="64" customFormat="1" ht="14.1" customHeight="1">
      <c r="A1484" s="64">
        <v>492</v>
      </c>
      <c r="B1484" s="16" t="str">
        <f t="shared" si="287"/>
        <v>된장수입된장92/청정원kg순창재래식된장청정원</v>
      </c>
      <c r="C1484" s="85"/>
      <c r="D1484" s="93" t="s">
        <v>623</v>
      </c>
      <c r="E1484" s="93" t="s">
        <v>323</v>
      </c>
      <c r="F1484" s="93" t="s">
        <v>1202</v>
      </c>
      <c r="G1484" s="85" t="s">
        <v>418</v>
      </c>
      <c r="H1484" s="93" t="s">
        <v>324</v>
      </c>
      <c r="I1484" s="87" t="s">
        <v>655</v>
      </c>
      <c r="J1484" s="68">
        <f>VLOOKUP($A1484,[1]전년동월vs전월vs당월!$A$994:$AA$1768,12,FALSE)</f>
        <v>7670</v>
      </c>
      <c r="K1484" s="68">
        <v>7670</v>
      </c>
      <c r="L1484" s="69" t="str">
        <f>VLOOKUP($A1484,공산품!$A498:$L1285,9,FALSE)</f>
        <v>-</v>
      </c>
      <c r="M1484" s="251" t="e">
        <f t="shared" si="279"/>
        <v>#VALUE!</v>
      </c>
      <c r="N1484" s="251" t="e">
        <f t="shared" si="280"/>
        <v>#VALUE!</v>
      </c>
      <c r="O1484" s="68">
        <f>VLOOKUP($A1484,[1]전년동월vs전월vs당월!$A$994:$AA$1768,17,FALSE)</f>
        <v>4500</v>
      </c>
      <c r="P1484" s="68">
        <v>4500</v>
      </c>
      <c r="Q1484" s="69">
        <f>VLOOKUP($A1484,공산품!$A498:$L1285,10,FALSE)</f>
        <v>4500</v>
      </c>
      <c r="R1484" s="251">
        <f t="shared" si="281"/>
        <v>0</v>
      </c>
      <c r="S1484" s="251">
        <f t="shared" si="282"/>
        <v>0</v>
      </c>
      <c r="T1484" s="68">
        <f>VLOOKUP($A1484,[1]전년동월vs전월vs당월!$A$994:$AA$1768,22,FALSE)</f>
        <v>5400</v>
      </c>
      <c r="U1484" s="68">
        <v>5900</v>
      </c>
      <c r="V1484" s="69">
        <f>VLOOKUP($A1484,공산품!$A498:$L1285,11,FALSE)</f>
        <v>5900</v>
      </c>
      <c r="W1484" s="251">
        <f t="shared" si="283"/>
        <v>9.2592592592592595</v>
      </c>
      <c r="X1484" s="251">
        <f t="shared" si="284"/>
        <v>0</v>
      </c>
      <c r="Y1484" s="68">
        <f>VLOOKUP($A1484,[1]전년동월vs전월vs당월!$A$994:$AA$1768,27,FALSE)</f>
        <v>5730</v>
      </c>
      <c r="Z1484" s="68">
        <v>5900</v>
      </c>
      <c r="AA1484" s="69">
        <f>VLOOKUP($A1484,공산품!$A498:$L1285,12,FALSE)</f>
        <v>5900</v>
      </c>
      <c r="AB1484" s="251">
        <f t="shared" si="285"/>
        <v>2.9668411867364748</v>
      </c>
      <c r="AC1484" s="251">
        <f t="shared" si="286"/>
        <v>0</v>
      </c>
      <c r="AD1484" s="83"/>
    </row>
    <row r="1485" spans="1:30" s="64" customFormat="1" ht="14.1" customHeight="1">
      <c r="A1485" s="64">
        <v>493</v>
      </c>
      <c r="B1485" s="16" t="str">
        <f t="shared" si="287"/>
        <v>된장/삼원kg재래식된장해찬들</v>
      </c>
      <c r="C1485" s="85"/>
      <c r="D1485" s="93" t="s">
        <v>623</v>
      </c>
      <c r="E1485" s="93" t="s">
        <v>323</v>
      </c>
      <c r="F1485" s="93" t="s">
        <v>1173</v>
      </c>
      <c r="G1485" s="85" t="s">
        <v>418</v>
      </c>
      <c r="H1485" s="93" t="s">
        <v>1203</v>
      </c>
      <c r="I1485" s="87" t="s">
        <v>1001</v>
      </c>
      <c r="J1485" s="68" t="str">
        <f>VLOOKUP($A1485,[1]전년동월vs전월vs당월!$A$994:$AA$1768,12,FALSE)</f>
        <v>-</v>
      </c>
      <c r="K1485" s="68" t="s">
        <v>628</v>
      </c>
      <c r="L1485" s="69">
        <f>VLOOKUP($A1485,공산품!$A499:$L1286,9,FALSE)</f>
        <v>5200</v>
      </c>
      <c r="M1485" s="251" t="e">
        <f t="shared" si="279"/>
        <v>#VALUE!</v>
      </c>
      <c r="N1485" s="251" t="e">
        <f t="shared" si="280"/>
        <v>#VALUE!</v>
      </c>
      <c r="O1485" s="68">
        <f>VLOOKUP($A1485,[1]전년동월vs전월vs당월!$A$994:$AA$1768,17,FALSE)</f>
        <v>5500</v>
      </c>
      <c r="P1485" s="68">
        <v>5500</v>
      </c>
      <c r="Q1485" s="69">
        <f>VLOOKUP($A1485,공산품!$A499:$L1286,10,FALSE)</f>
        <v>5500</v>
      </c>
      <c r="R1485" s="251">
        <f t="shared" si="281"/>
        <v>0</v>
      </c>
      <c r="S1485" s="251">
        <f t="shared" si="282"/>
        <v>0</v>
      </c>
      <c r="T1485" s="68">
        <f>VLOOKUP($A1485,[1]전년동월vs전월vs당월!$A$994:$AA$1768,22,FALSE)</f>
        <v>7400</v>
      </c>
      <c r="U1485" s="68">
        <v>5900</v>
      </c>
      <c r="V1485" s="69">
        <f>VLOOKUP($A1485,공산품!$A499:$L1286,11,FALSE)</f>
        <v>3500</v>
      </c>
      <c r="W1485" s="251">
        <f t="shared" si="283"/>
        <v>-52.702702702702702</v>
      </c>
      <c r="X1485" s="251">
        <f t="shared" si="284"/>
        <v>-40.677966101694913</v>
      </c>
      <c r="Y1485" s="68">
        <f>VLOOKUP($A1485,[1]전년동월vs전월vs당월!$A$994:$AA$1768,27,FALSE)</f>
        <v>5900</v>
      </c>
      <c r="Z1485" s="68">
        <v>5900</v>
      </c>
      <c r="AA1485" s="69">
        <f>VLOOKUP($A1485,공산품!$A499:$L1286,12,FALSE)</f>
        <v>5900</v>
      </c>
      <c r="AB1485" s="251">
        <f t="shared" si="285"/>
        <v>0</v>
      </c>
      <c r="AC1485" s="251">
        <f t="shared" si="286"/>
        <v>0</v>
      </c>
      <c r="AD1485" s="83"/>
    </row>
    <row r="1486" spans="1:30" s="64" customFormat="1" ht="14.1" customHeight="1">
      <c r="A1486" s="64">
        <v>494</v>
      </c>
      <c r="B1486" s="16" t="str">
        <f t="shared" si="287"/>
        <v>된장/삼원kg메주뜰구수한된장해찬들</v>
      </c>
      <c r="C1486" s="85"/>
      <c r="D1486" s="93" t="s">
        <v>623</v>
      </c>
      <c r="E1486" s="93" t="s">
        <v>323</v>
      </c>
      <c r="F1486" s="93" t="s">
        <v>1173</v>
      </c>
      <c r="G1486" s="85" t="s">
        <v>418</v>
      </c>
      <c r="H1486" s="93" t="s">
        <v>1205</v>
      </c>
      <c r="I1486" s="87" t="s">
        <v>1001</v>
      </c>
      <c r="J1486" s="68">
        <f>VLOOKUP($A1486,[1]전년동월vs전월vs당월!$A$994:$AA$1768,12,FALSE)</f>
        <v>15000</v>
      </c>
      <c r="K1486" s="68">
        <v>5200</v>
      </c>
      <c r="L1486" s="69" t="str">
        <f>VLOOKUP($A1486,공산품!$A500:$L1287,9,FALSE)</f>
        <v>-</v>
      </c>
      <c r="M1486" s="251" t="e">
        <f t="shared" si="279"/>
        <v>#VALUE!</v>
      </c>
      <c r="N1486" s="251" t="e">
        <f t="shared" si="280"/>
        <v>#VALUE!</v>
      </c>
      <c r="O1486" s="68" t="str">
        <f>VLOOKUP($A1486,[1]전년동월vs전월vs당월!$A$994:$AA$1768,17,FALSE)</f>
        <v>-</v>
      </c>
      <c r="P1486" s="68" t="s">
        <v>628</v>
      </c>
      <c r="Q1486" s="69" t="str">
        <f>VLOOKUP($A1486,공산품!$A500:$L1287,10,FALSE)</f>
        <v>-</v>
      </c>
      <c r="R1486" s="251" t="e">
        <f t="shared" si="281"/>
        <v>#VALUE!</v>
      </c>
      <c r="S1486" s="251" t="e">
        <f t="shared" si="282"/>
        <v>#VALUE!</v>
      </c>
      <c r="T1486" s="68" t="str">
        <f>VLOOKUP($A1486,[1]전년동월vs전월vs당월!$A$994:$AA$1768,22,FALSE)</f>
        <v>-</v>
      </c>
      <c r="U1486" s="68" t="s">
        <v>628</v>
      </c>
      <c r="V1486" s="69">
        <f>VLOOKUP($A1486,공산품!$A500:$L1287,11,FALSE)</f>
        <v>8120</v>
      </c>
      <c r="W1486" s="251" t="e">
        <f t="shared" si="283"/>
        <v>#VALUE!</v>
      </c>
      <c r="X1486" s="251" t="e">
        <f t="shared" si="284"/>
        <v>#VALUE!</v>
      </c>
      <c r="Y1486" s="68">
        <f>VLOOKUP($A1486,[1]전년동월vs전월vs당월!$A$994:$AA$1768,27,FALSE)</f>
        <v>8000</v>
      </c>
      <c r="Z1486" s="68">
        <v>8000</v>
      </c>
      <c r="AA1486" s="69">
        <f>VLOOKUP($A1486,공산품!$A500:$L1287,12,FALSE)</f>
        <v>8000</v>
      </c>
      <c r="AB1486" s="251">
        <f t="shared" si="285"/>
        <v>0</v>
      </c>
      <c r="AC1486" s="251">
        <f t="shared" si="286"/>
        <v>0</v>
      </c>
      <c r="AD1486" s="83"/>
    </row>
    <row r="1487" spans="1:30" s="64" customFormat="1" ht="14.1" customHeight="1">
      <c r="A1487" s="64">
        <v>495</v>
      </c>
      <c r="B1487" s="16" t="str">
        <f t="shared" si="287"/>
        <v>드레싱소스3.2kg야채셀러드드레싱소스오뚜기</v>
      </c>
      <c r="C1487" s="85">
        <v>111</v>
      </c>
      <c r="D1487" s="93" t="s">
        <v>623</v>
      </c>
      <c r="E1487" s="93" t="s">
        <v>1208</v>
      </c>
      <c r="F1487" s="93"/>
      <c r="G1487" s="85" t="s">
        <v>329</v>
      </c>
      <c r="H1487" s="93" t="s">
        <v>1209</v>
      </c>
      <c r="I1487" s="87" t="s">
        <v>636</v>
      </c>
      <c r="J1487" s="68">
        <f>VLOOKUP($A1487,[1]전년동월vs전월vs당월!$A$994:$AA$1768,12,FALSE)</f>
        <v>9700</v>
      </c>
      <c r="K1487" s="68">
        <v>9700</v>
      </c>
      <c r="L1487" s="69">
        <f>VLOOKUP($A1487,공산품!$A501:$L1288,9,FALSE)</f>
        <v>9700</v>
      </c>
      <c r="M1487" s="251">
        <f t="shared" si="279"/>
        <v>0</v>
      </c>
      <c r="N1487" s="251">
        <f t="shared" si="280"/>
        <v>0</v>
      </c>
      <c r="O1487" s="68" t="str">
        <f>VLOOKUP($A1487,[1]전년동월vs전월vs당월!$A$994:$AA$1768,17,FALSE)</f>
        <v>-</v>
      </c>
      <c r="P1487" s="68" t="s">
        <v>628</v>
      </c>
      <c r="Q1487" s="69" t="str">
        <f>VLOOKUP($A1487,공산품!$A501:$L1288,10,FALSE)</f>
        <v>-</v>
      </c>
      <c r="R1487" s="251" t="e">
        <f t="shared" si="281"/>
        <v>#VALUE!</v>
      </c>
      <c r="S1487" s="251" t="e">
        <f t="shared" si="282"/>
        <v>#VALUE!</v>
      </c>
      <c r="T1487" s="68" t="str">
        <f>VLOOKUP($A1487,[1]전년동월vs전월vs당월!$A$994:$AA$1768,22,FALSE)</f>
        <v>-</v>
      </c>
      <c r="U1487" s="68" t="s">
        <v>628</v>
      </c>
      <c r="V1487" s="69" t="str">
        <f>VLOOKUP($A1487,공산품!$A501:$L1288,11,FALSE)</f>
        <v>-</v>
      </c>
      <c r="W1487" s="251" t="e">
        <f t="shared" si="283"/>
        <v>#VALUE!</v>
      </c>
      <c r="X1487" s="251" t="e">
        <f t="shared" si="284"/>
        <v>#VALUE!</v>
      </c>
      <c r="Y1487" s="68">
        <f>VLOOKUP($A1487,[1]전년동월vs전월vs당월!$A$994:$AA$1768,27,FALSE)</f>
        <v>9960</v>
      </c>
      <c r="Z1487" s="68">
        <v>9960</v>
      </c>
      <c r="AA1487" s="69">
        <f>VLOOKUP($A1487,공산품!$A501:$L1288,12,FALSE)</f>
        <v>9960</v>
      </c>
      <c r="AB1487" s="251">
        <f t="shared" si="285"/>
        <v>0</v>
      </c>
      <c r="AC1487" s="251">
        <f t="shared" si="286"/>
        <v>0</v>
      </c>
      <c r="AD1487" s="83"/>
    </row>
    <row r="1488" spans="1:30" s="64" customFormat="1" ht="14.1" customHeight="1">
      <c r="A1488" s="64">
        <v>496</v>
      </c>
      <c r="B1488" s="16" t="str">
        <f t="shared" si="287"/>
        <v>드레싱소스300g스위트크림드레싱소스청정원</v>
      </c>
      <c r="C1488" s="85"/>
      <c r="D1488" s="93" t="s">
        <v>623</v>
      </c>
      <c r="E1488" s="93" t="s">
        <v>1208</v>
      </c>
      <c r="F1488" s="93"/>
      <c r="G1488" s="87" t="s">
        <v>301</v>
      </c>
      <c r="H1488" s="96" t="s">
        <v>1210</v>
      </c>
      <c r="I1488" s="87" t="s">
        <v>655</v>
      </c>
      <c r="J1488" s="68">
        <f>VLOOKUP($A1488,[1]전년동월vs전월vs당월!$A$994:$AA$1768,12,FALSE)</f>
        <v>2200</v>
      </c>
      <c r="K1488" s="68">
        <v>2450</v>
      </c>
      <c r="L1488" s="69">
        <f>VLOOKUP($A1488,공산품!$A502:$L1289,9,FALSE)</f>
        <v>2450</v>
      </c>
      <c r="M1488" s="251">
        <f t="shared" si="279"/>
        <v>11.363636363636363</v>
      </c>
      <c r="N1488" s="251">
        <f t="shared" si="280"/>
        <v>0</v>
      </c>
      <c r="O1488" s="68" t="str">
        <f>VLOOKUP($A1488,[1]전년동월vs전월vs당월!$A$994:$AA$1768,17,FALSE)</f>
        <v>-</v>
      </c>
      <c r="P1488" s="68" t="s">
        <v>628</v>
      </c>
      <c r="Q1488" s="69" t="str">
        <f>VLOOKUP($A1488,공산품!$A502:$L1289,10,FALSE)</f>
        <v>-</v>
      </c>
      <c r="R1488" s="251" t="e">
        <f t="shared" si="281"/>
        <v>#VALUE!</v>
      </c>
      <c r="S1488" s="251" t="e">
        <f t="shared" si="282"/>
        <v>#VALUE!</v>
      </c>
      <c r="T1488" s="68" t="str">
        <f>VLOOKUP($A1488,[1]전년동월vs전월vs당월!$A$994:$AA$1768,22,FALSE)</f>
        <v>-</v>
      </c>
      <c r="U1488" s="68" t="s">
        <v>628</v>
      </c>
      <c r="V1488" s="69" t="str">
        <f>VLOOKUP($A1488,공산품!$A502:$L1289,11,FALSE)</f>
        <v>-</v>
      </c>
      <c r="W1488" s="251" t="e">
        <f t="shared" si="283"/>
        <v>#VALUE!</v>
      </c>
      <c r="X1488" s="251" t="e">
        <f t="shared" si="284"/>
        <v>#VALUE!</v>
      </c>
      <c r="Y1488" s="68">
        <f>VLOOKUP($A1488,[1]전년동월vs전월vs당월!$A$994:$AA$1768,27,FALSE)</f>
        <v>2300</v>
      </c>
      <c r="Z1488" s="68">
        <v>2600</v>
      </c>
      <c r="AA1488" s="69">
        <f>VLOOKUP($A1488,공산품!$A502:$L1289,12,FALSE)</f>
        <v>2600</v>
      </c>
      <c r="AB1488" s="251">
        <f t="shared" si="285"/>
        <v>13.043478260869565</v>
      </c>
      <c r="AC1488" s="251">
        <f t="shared" si="286"/>
        <v>0</v>
      </c>
      <c r="AD1488" s="83"/>
    </row>
    <row r="1489" spans="1:30" s="64" customFormat="1" ht="14.1" customHeight="1">
      <c r="A1489" s="64">
        <v>497</v>
      </c>
      <c r="B1489" s="16" t="str">
        <f t="shared" si="287"/>
        <v>드레싱소스300g참깨드레싱소스청정원</v>
      </c>
      <c r="C1489" s="85"/>
      <c r="D1489" s="93" t="s">
        <v>623</v>
      </c>
      <c r="E1489" s="93" t="s">
        <v>1208</v>
      </c>
      <c r="F1489" s="93"/>
      <c r="G1489" s="87" t="s">
        <v>301</v>
      </c>
      <c r="H1489" s="96" t="s">
        <v>1211</v>
      </c>
      <c r="I1489" s="87" t="s">
        <v>655</v>
      </c>
      <c r="J1489" s="68">
        <f>VLOOKUP($A1489,[1]전년동월vs전월vs당월!$A$994:$AA$1768,12,FALSE)</f>
        <v>2800</v>
      </c>
      <c r="K1489" s="68">
        <v>3400</v>
      </c>
      <c r="L1489" s="69">
        <f>VLOOKUP($A1489,공산품!$A503:$L1290,9,FALSE)</f>
        <v>3400</v>
      </c>
      <c r="M1489" s="251">
        <f t="shared" si="279"/>
        <v>21.428571428571427</v>
      </c>
      <c r="N1489" s="251">
        <f t="shared" si="280"/>
        <v>0</v>
      </c>
      <c r="O1489" s="68">
        <f>VLOOKUP($A1489,[1]전년동월vs전월vs당월!$A$994:$AA$1768,17,FALSE)</f>
        <v>3850</v>
      </c>
      <c r="P1489" s="68">
        <v>3850</v>
      </c>
      <c r="Q1489" s="69">
        <f>VLOOKUP($A1489,공산품!$A503:$L1290,10,FALSE)</f>
        <v>3850</v>
      </c>
      <c r="R1489" s="251">
        <f t="shared" si="281"/>
        <v>0</v>
      </c>
      <c r="S1489" s="251">
        <f t="shared" si="282"/>
        <v>0</v>
      </c>
      <c r="T1489" s="68">
        <f>VLOOKUP($A1489,[1]전년동월vs전월vs당월!$A$994:$AA$1768,22,FALSE)</f>
        <v>3300</v>
      </c>
      <c r="U1489" s="68">
        <v>3600</v>
      </c>
      <c r="V1489" s="69">
        <f>VLOOKUP($A1489,공산품!$A503:$L1290,11,FALSE)</f>
        <v>3600</v>
      </c>
      <c r="W1489" s="251">
        <f t="shared" si="283"/>
        <v>9.0909090909090917</v>
      </c>
      <c r="X1489" s="251">
        <f t="shared" si="284"/>
        <v>0</v>
      </c>
      <c r="Y1489" s="68">
        <f>VLOOKUP($A1489,[1]전년동월vs전월vs당월!$A$994:$AA$1768,27,FALSE)</f>
        <v>3300</v>
      </c>
      <c r="Z1489" s="68">
        <v>3600</v>
      </c>
      <c r="AA1489" s="69">
        <f>VLOOKUP($A1489,공산품!$A503:$L1290,12,FALSE)</f>
        <v>3600</v>
      </c>
      <c r="AB1489" s="251">
        <f t="shared" si="285"/>
        <v>9.0909090909090917</v>
      </c>
      <c r="AC1489" s="251">
        <f t="shared" si="286"/>
        <v>0</v>
      </c>
      <c r="AD1489" s="83"/>
    </row>
    <row r="1490" spans="1:30" s="64" customFormat="1" ht="14.1" customHeight="1">
      <c r="A1490" s="64">
        <v>498</v>
      </c>
      <c r="B1490" s="16" t="str">
        <f t="shared" si="287"/>
        <v>드레싱소스315g콘셀러드드레싱소스청정원</v>
      </c>
      <c r="C1490" s="85"/>
      <c r="D1490" s="93" t="s">
        <v>623</v>
      </c>
      <c r="E1490" s="93" t="s">
        <v>1208</v>
      </c>
      <c r="F1490" s="93"/>
      <c r="G1490" s="87" t="s">
        <v>1212</v>
      </c>
      <c r="H1490" s="96" t="s">
        <v>1213</v>
      </c>
      <c r="I1490" s="87" t="s">
        <v>655</v>
      </c>
      <c r="J1490" s="68">
        <f>VLOOKUP($A1490,[1]전년동월vs전월vs당월!$A$994:$AA$1768,12,FALSE)</f>
        <v>2200</v>
      </c>
      <c r="K1490" s="68">
        <v>2450</v>
      </c>
      <c r="L1490" s="69">
        <f>VLOOKUP($A1490,공산품!$A504:$L1291,9,FALSE)</f>
        <v>2450</v>
      </c>
      <c r="M1490" s="251">
        <f t="shared" si="279"/>
        <v>11.363636363636363</v>
      </c>
      <c r="N1490" s="251">
        <f t="shared" si="280"/>
        <v>0</v>
      </c>
      <c r="O1490" s="68" t="str">
        <f>VLOOKUP($A1490,[1]전년동월vs전월vs당월!$A$994:$AA$1768,17,FALSE)</f>
        <v>-</v>
      </c>
      <c r="P1490" s="68" t="s">
        <v>628</v>
      </c>
      <c r="Q1490" s="69" t="str">
        <f>VLOOKUP($A1490,공산품!$A504:$L1291,10,FALSE)</f>
        <v>-</v>
      </c>
      <c r="R1490" s="251" t="e">
        <f t="shared" si="281"/>
        <v>#VALUE!</v>
      </c>
      <c r="S1490" s="251" t="e">
        <f t="shared" si="282"/>
        <v>#VALUE!</v>
      </c>
      <c r="T1490" s="68">
        <f>VLOOKUP($A1490,[1]전년동월vs전월vs당월!$A$994:$AA$1768,22,FALSE)</f>
        <v>2300</v>
      </c>
      <c r="U1490" s="68">
        <v>2600</v>
      </c>
      <c r="V1490" s="69">
        <f>VLOOKUP($A1490,공산품!$A504:$L1291,11,FALSE)</f>
        <v>2600</v>
      </c>
      <c r="W1490" s="251">
        <f t="shared" si="283"/>
        <v>13.043478260869565</v>
      </c>
      <c r="X1490" s="251">
        <f t="shared" si="284"/>
        <v>0</v>
      </c>
      <c r="Y1490" s="68">
        <f>VLOOKUP($A1490,[1]전년동월vs전월vs당월!$A$994:$AA$1768,27,FALSE)</f>
        <v>2300</v>
      </c>
      <c r="Z1490" s="68">
        <v>2600</v>
      </c>
      <c r="AA1490" s="69">
        <f>VLOOKUP($A1490,공산품!$A504:$L1291,12,FALSE)</f>
        <v>2600</v>
      </c>
      <c r="AB1490" s="251">
        <f t="shared" si="285"/>
        <v>13.043478260869565</v>
      </c>
      <c r="AC1490" s="251">
        <f t="shared" si="286"/>
        <v>0</v>
      </c>
      <c r="AD1490" s="83"/>
    </row>
    <row r="1491" spans="1:30" s="64" customFormat="1" ht="14.1" customHeight="1">
      <c r="A1491" s="64">
        <v>499</v>
      </c>
      <c r="B1491" s="16" t="str">
        <f t="shared" si="287"/>
        <v>드레싱소스325g오리엔탈드레싱소스청정원</v>
      </c>
      <c r="C1491" s="85"/>
      <c r="D1491" s="93" t="s">
        <v>623</v>
      </c>
      <c r="E1491" s="93" t="s">
        <v>1208</v>
      </c>
      <c r="F1491" s="93"/>
      <c r="G1491" s="87" t="s">
        <v>1214</v>
      </c>
      <c r="H1491" s="96" t="s">
        <v>1215</v>
      </c>
      <c r="I1491" s="87" t="s">
        <v>655</v>
      </c>
      <c r="J1491" s="68">
        <f>VLOOKUP($A1491,[1]전년동월vs전월vs당월!$A$994:$AA$1768,12,FALSE)</f>
        <v>2800</v>
      </c>
      <c r="K1491" s="68">
        <v>3400</v>
      </c>
      <c r="L1491" s="69">
        <f>VLOOKUP($A1491,공산품!$A505:$L1292,9,FALSE)</f>
        <v>3400</v>
      </c>
      <c r="M1491" s="251">
        <f t="shared" si="279"/>
        <v>21.428571428571427</v>
      </c>
      <c r="N1491" s="251">
        <f t="shared" si="280"/>
        <v>0</v>
      </c>
      <c r="O1491" s="68">
        <f>VLOOKUP($A1491,[1]전년동월vs전월vs당월!$A$994:$AA$1768,17,FALSE)</f>
        <v>3810</v>
      </c>
      <c r="P1491" s="68">
        <v>3810</v>
      </c>
      <c r="Q1491" s="69">
        <f>VLOOKUP($A1491,공산품!$A505:$L1292,10,FALSE)</f>
        <v>3810</v>
      </c>
      <c r="R1491" s="251">
        <f t="shared" si="281"/>
        <v>0</v>
      </c>
      <c r="S1491" s="251">
        <f t="shared" si="282"/>
        <v>0</v>
      </c>
      <c r="T1491" s="68">
        <f>VLOOKUP($A1491,[1]전년동월vs전월vs당월!$A$994:$AA$1768,22,FALSE)</f>
        <v>3140</v>
      </c>
      <c r="U1491" s="68">
        <v>4380</v>
      </c>
      <c r="V1491" s="69">
        <f>VLOOKUP($A1491,공산품!$A505:$L1292,11,FALSE)</f>
        <v>4380</v>
      </c>
      <c r="W1491" s="251">
        <f t="shared" si="283"/>
        <v>39.490445859872608</v>
      </c>
      <c r="X1491" s="251">
        <f t="shared" si="284"/>
        <v>0</v>
      </c>
      <c r="Y1491" s="68">
        <f>VLOOKUP($A1491,[1]전년동월vs전월vs당월!$A$994:$AA$1768,27,FALSE)</f>
        <v>3300</v>
      </c>
      <c r="Z1491" s="68">
        <v>3600</v>
      </c>
      <c r="AA1491" s="69">
        <f>VLOOKUP($A1491,공산품!$A505:$L1292,12,FALSE)</f>
        <v>3600</v>
      </c>
      <c r="AB1491" s="251">
        <f t="shared" si="285"/>
        <v>9.0909090909090917</v>
      </c>
      <c r="AC1491" s="251">
        <f t="shared" si="286"/>
        <v>0</v>
      </c>
      <c r="AD1491" s="83"/>
    </row>
    <row r="1492" spans="1:30" s="64" customFormat="1" ht="14.1" customHeight="1">
      <c r="A1492" s="64">
        <v>500</v>
      </c>
      <c r="B1492" s="16" t="str">
        <f t="shared" si="287"/>
        <v>마요네즈10kg오뚜기</v>
      </c>
      <c r="C1492" s="85">
        <v>112</v>
      </c>
      <c r="D1492" s="93" t="s">
        <v>623</v>
      </c>
      <c r="E1492" s="93" t="s">
        <v>325</v>
      </c>
      <c r="F1492" s="93"/>
      <c r="G1492" s="87" t="s">
        <v>681</v>
      </c>
      <c r="H1492" s="96"/>
      <c r="I1492" s="87" t="s">
        <v>636</v>
      </c>
      <c r="J1492" s="68" t="str">
        <f>VLOOKUP($A1492,[1]전년동월vs전월vs당월!$A$994:$AA$1768,12,FALSE)</f>
        <v>-</v>
      </c>
      <c r="K1492" s="68" t="s">
        <v>628</v>
      </c>
      <c r="L1492" s="69" t="str">
        <f>VLOOKUP($A1492,공산품!$A506:$L1293,9,FALSE)</f>
        <v>-</v>
      </c>
      <c r="M1492" s="251" t="e">
        <f t="shared" si="279"/>
        <v>#VALUE!</v>
      </c>
      <c r="N1492" s="251" t="e">
        <f t="shared" si="280"/>
        <v>#VALUE!</v>
      </c>
      <c r="O1492" s="68" t="str">
        <f>VLOOKUP($A1492,[1]전년동월vs전월vs당월!$A$994:$AA$1768,17,FALSE)</f>
        <v>-</v>
      </c>
      <c r="P1492" s="68" t="s">
        <v>628</v>
      </c>
      <c r="Q1492" s="69" t="str">
        <f>VLOOKUP($A1492,공산품!$A506:$L1293,10,FALSE)</f>
        <v>-</v>
      </c>
      <c r="R1492" s="251" t="e">
        <f t="shared" si="281"/>
        <v>#VALUE!</v>
      </c>
      <c r="S1492" s="251" t="e">
        <f t="shared" si="282"/>
        <v>#VALUE!</v>
      </c>
      <c r="T1492" s="68" t="str">
        <f>VLOOKUP($A1492,[1]전년동월vs전월vs당월!$A$994:$AA$1768,22,FALSE)</f>
        <v>-</v>
      </c>
      <c r="U1492" s="68" t="s">
        <v>628</v>
      </c>
      <c r="V1492" s="69" t="str">
        <f>VLOOKUP($A1492,공산품!$A506:$L1293,11,FALSE)</f>
        <v>-</v>
      </c>
      <c r="W1492" s="251" t="e">
        <f t="shared" si="283"/>
        <v>#VALUE!</v>
      </c>
      <c r="X1492" s="251" t="e">
        <f t="shared" si="284"/>
        <v>#VALUE!</v>
      </c>
      <c r="Y1492" s="68" t="str">
        <f>VLOOKUP($A1492,[1]전년동월vs전월vs당월!$A$994:$AA$1768,27,FALSE)</f>
        <v>-</v>
      </c>
      <c r="Z1492" s="68" t="s">
        <v>628</v>
      </c>
      <c r="AA1492" s="69" t="str">
        <f>VLOOKUP($A1492,공산품!$A506:$L1293,12,FALSE)</f>
        <v>-</v>
      </c>
      <c r="AB1492" s="251" t="e">
        <f t="shared" si="285"/>
        <v>#VALUE!</v>
      </c>
      <c r="AC1492" s="251" t="e">
        <f t="shared" si="286"/>
        <v>#VALUE!</v>
      </c>
      <c r="AD1492" s="83"/>
    </row>
    <row r="1493" spans="1:30" s="64" customFormat="1" ht="14.1" customHeight="1">
      <c r="A1493" s="64">
        <v>501</v>
      </c>
      <c r="B1493" s="16" t="str">
        <f t="shared" si="287"/>
        <v>마요네즈대두유/청정원3.2kg은박청정원</v>
      </c>
      <c r="C1493" s="85"/>
      <c r="D1493" s="93" t="s">
        <v>623</v>
      </c>
      <c r="E1493" s="93" t="s">
        <v>325</v>
      </c>
      <c r="F1493" s="93" t="s">
        <v>1216</v>
      </c>
      <c r="G1493" s="87" t="s">
        <v>329</v>
      </c>
      <c r="H1493" s="96" t="s">
        <v>1217</v>
      </c>
      <c r="I1493" s="87" t="s">
        <v>655</v>
      </c>
      <c r="J1493" s="68">
        <f>VLOOKUP($A1493,[1]전년동월vs전월vs당월!$A$994:$AA$1768,12,FALSE)</f>
        <v>8600</v>
      </c>
      <c r="K1493" s="68">
        <v>8450</v>
      </c>
      <c r="L1493" s="69">
        <f>VLOOKUP($A1493,공산품!$A507:$L1294,9,FALSE)</f>
        <v>8450</v>
      </c>
      <c r="M1493" s="251">
        <f t="shared" si="279"/>
        <v>-1.7441860465116279</v>
      </c>
      <c r="N1493" s="251">
        <f t="shared" si="280"/>
        <v>0</v>
      </c>
      <c r="O1493" s="68" t="str">
        <f>VLOOKUP($A1493,[1]전년동월vs전월vs당월!$A$994:$AA$1768,17,FALSE)</f>
        <v>-</v>
      </c>
      <c r="P1493" s="68" t="s">
        <v>628</v>
      </c>
      <c r="Q1493" s="69" t="str">
        <f>VLOOKUP($A1493,공산품!$A507:$L1294,10,FALSE)</f>
        <v>-</v>
      </c>
      <c r="R1493" s="251" t="e">
        <f t="shared" si="281"/>
        <v>#VALUE!</v>
      </c>
      <c r="S1493" s="251" t="e">
        <f t="shared" si="282"/>
        <v>#VALUE!</v>
      </c>
      <c r="T1493" s="68" t="str">
        <f>VLOOKUP($A1493,[1]전년동월vs전월vs당월!$A$994:$AA$1768,22,FALSE)</f>
        <v>-</v>
      </c>
      <c r="U1493" s="68" t="s">
        <v>628</v>
      </c>
      <c r="V1493" s="69" t="str">
        <f>VLOOKUP($A1493,공산품!$A507:$L1294,11,FALSE)</f>
        <v>-</v>
      </c>
      <c r="W1493" s="251" t="e">
        <f t="shared" si="283"/>
        <v>#VALUE!</v>
      </c>
      <c r="X1493" s="251" t="e">
        <f t="shared" si="284"/>
        <v>#VALUE!</v>
      </c>
      <c r="Y1493" s="68">
        <f>VLOOKUP($A1493,[1]전년동월vs전월vs당월!$A$994:$AA$1768,27,FALSE)</f>
        <v>9100</v>
      </c>
      <c r="Z1493" s="68">
        <v>9100</v>
      </c>
      <c r="AA1493" s="69">
        <f>VLOOKUP($A1493,공산품!$A507:$L1294,12,FALSE)</f>
        <v>9100</v>
      </c>
      <c r="AB1493" s="251">
        <f t="shared" si="285"/>
        <v>0</v>
      </c>
      <c r="AC1493" s="251">
        <f t="shared" si="286"/>
        <v>0</v>
      </c>
      <c r="AD1493" s="83"/>
    </row>
    <row r="1494" spans="1:30" s="64" customFormat="1" ht="14.1" customHeight="1">
      <c r="A1494" s="64">
        <v>502</v>
      </c>
      <c r="B1494" s="16" t="str">
        <f t="shared" si="287"/>
        <v>마요네즈3.2kg은박오뚜기</v>
      </c>
      <c r="C1494" s="85"/>
      <c r="D1494" s="93" t="s">
        <v>623</v>
      </c>
      <c r="E1494" s="93" t="s">
        <v>325</v>
      </c>
      <c r="F1494" s="93"/>
      <c r="G1494" s="87" t="s">
        <v>329</v>
      </c>
      <c r="H1494" s="96" t="s">
        <v>1217</v>
      </c>
      <c r="I1494" s="87" t="s">
        <v>636</v>
      </c>
      <c r="J1494" s="68">
        <f>VLOOKUP($A1494,[1]전년동월vs전월vs당월!$A$994:$AA$1768,12,FALSE)</f>
        <v>10250</v>
      </c>
      <c r="K1494" s="68">
        <v>9500</v>
      </c>
      <c r="L1494" s="69">
        <f>VLOOKUP($A1494,공산품!$A508:$L1295,9,FALSE)</f>
        <v>9800</v>
      </c>
      <c r="M1494" s="251">
        <f t="shared" si="279"/>
        <v>-4.3902439024390247</v>
      </c>
      <c r="N1494" s="251">
        <f t="shared" si="280"/>
        <v>3.1578947368421053</v>
      </c>
      <c r="O1494" s="68">
        <f>VLOOKUP($A1494,[1]전년동월vs전월vs당월!$A$994:$AA$1768,17,FALSE)</f>
        <v>10140</v>
      </c>
      <c r="P1494" s="68">
        <v>10140</v>
      </c>
      <c r="Q1494" s="69">
        <f>VLOOKUP($A1494,공산품!$A508:$L1295,10,FALSE)</f>
        <v>10140</v>
      </c>
      <c r="R1494" s="251">
        <f t="shared" si="281"/>
        <v>0</v>
      </c>
      <c r="S1494" s="251">
        <f t="shared" si="282"/>
        <v>0</v>
      </c>
      <c r="T1494" s="68">
        <f>VLOOKUP($A1494,[1]전년동월vs전월vs당월!$A$994:$AA$1768,22,FALSE)</f>
        <v>11990</v>
      </c>
      <c r="U1494" s="68">
        <v>11900</v>
      </c>
      <c r="V1494" s="69">
        <f>VLOOKUP($A1494,공산품!$A508:$L1295,11,FALSE)</f>
        <v>11900</v>
      </c>
      <c r="W1494" s="251">
        <f t="shared" si="283"/>
        <v>-0.75062552126772308</v>
      </c>
      <c r="X1494" s="251">
        <f t="shared" si="284"/>
        <v>0</v>
      </c>
      <c r="Y1494" s="68">
        <f>VLOOKUP($A1494,[1]전년동월vs전월vs당월!$A$994:$AA$1768,27,FALSE)</f>
        <v>10900</v>
      </c>
      <c r="Z1494" s="68">
        <v>10200</v>
      </c>
      <c r="AA1494" s="69">
        <f>VLOOKUP($A1494,공산품!$A508:$L1295,12,FALSE)</f>
        <v>10200</v>
      </c>
      <c r="AB1494" s="251">
        <f t="shared" si="285"/>
        <v>-6.4220183486238529</v>
      </c>
      <c r="AC1494" s="251">
        <f t="shared" si="286"/>
        <v>0</v>
      </c>
      <c r="AD1494" s="110"/>
    </row>
    <row r="1495" spans="1:30" s="64" customFormat="1" ht="14.1" customHeight="1">
      <c r="A1495" s="64">
        <v>503</v>
      </c>
      <c r="B1495" s="16" t="str">
        <f t="shared" si="287"/>
        <v>마요네즈대두유/청정원3.2kg비닐내포청정원</v>
      </c>
      <c r="C1495" s="85"/>
      <c r="D1495" s="93" t="s">
        <v>623</v>
      </c>
      <c r="E1495" s="93" t="s">
        <v>325</v>
      </c>
      <c r="F1495" s="93" t="s">
        <v>1216</v>
      </c>
      <c r="G1495" s="87" t="s">
        <v>329</v>
      </c>
      <c r="H1495" s="96" t="s">
        <v>1218</v>
      </c>
      <c r="I1495" s="87" t="s">
        <v>655</v>
      </c>
      <c r="J1495" s="68" t="str">
        <f>VLOOKUP($A1495,[1]전년동월vs전월vs당월!$A$994:$AA$1768,12,FALSE)</f>
        <v>-</v>
      </c>
      <c r="K1495" s="68" t="s">
        <v>628</v>
      </c>
      <c r="L1495" s="69" t="str">
        <f>VLOOKUP($A1495,공산품!$A509:$L1296,9,FALSE)</f>
        <v>-</v>
      </c>
      <c r="M1495" s="251" t="e">
        <f t="shared" si="279"/>
        <v>#VALUE!</v>
      </c>
      <c r="N1495" s="251" t="e">
        <f t="shared" si="280"/>
        <v>#VALUE!</v>
      </c>
      <c r="O1495" s="68" t="str">
        <f>VLOOKUP($A1495,[1]전년동월vs전월vs당월!$A$994:$AA$1768,17,FALSE)</f>
        <v>-</v>
      </c>
      <c r="P1495" s="68" t="s">
        <v>628</v>
      </c>
      <c r="Q1495" s="69" t="str">
        <f>VLOOKUP($A1495,공산품!$A509:$L1296,10,FALSE)</f>
        <v>-</v>
      </c>
      <c r="R1495" s="251" t="e">
        <f t="shared" si="281"/>
        <v>#VALUE!</v>
      </c>
      <c r="S1495" s="251" t="e">
        <f t="shared" si="282"/>
        <v>#VALUE!</v>
      </c>
      <c r="T1495" s="68" t="str">
        <f>VLOOKUP($A1495,[1]전년동월vs전월vs당월!$A$994:$AA$1768,22,FALSE)</f>
        <v>-</v>
      </c>
      <c r="U1495" s="68" t="s">
        <v>628</v>
      </c>
      <c r="V1495" s="69" t="str">
        <f>VLOOKUP($A1495,공산품!$A509:$L1296,11,FALSE)</f>
        <v>-</v>
      </c>
      <c r="W1495" s="251" t="e">
        <f t="shared" si="283"/>
        <v>#VALUE!</v>
      </c>
      <c r="X1495" s="251" t="e">
        <f t="shared" si="284"/>
        <v>#VALUE!</v>
      </c>
      <c r="Y1495" s="68">
        <f>VLOOKUP($A1495,[1]전년동월vs전월vs당월!$A$994:$AA$1768,27,FALSE)</f>
        <v>11480</v>
      </c>
      <c r="Z1495" s="68">
        <v>12150</v>
      </c>
      <c r="AA1495" s="69">
        <f>VLOOKUP($A1495,공산품!$A509:$L1296,12,FALSE)</f>
        <v>12150</v>
      </c>
      <c r="AB1495" s="251">
        <f t="shared" si="285"/>
        <v>5.8362369337979096</v>
      </c>
      <c r="AC1495" s="251">
        <f t="shared" si="286"/>
        <v>0</v>
      </c>
      <c r="AD1495" s="83"/>
    </row>
    <row r="1496" spans="1:30" s="64" customFormat="1">
      <c r="A1496" s="64">
        <v>504</v>
      </c>
      <c r="B1496" s="16" t="str">
        <f t="shared" si="287"/>
        <v>마요네즈300g오뚜기</v>
      </c>
      <c r="C1496" s="85"/>
      <c r="D1496" s="93" t="s">
        <v>623</v>
      </c>
      <c r="E1496" s="93" t="s">
        <v>325</v>
      </c>
      <c r="F1496" s="93"/>
      <c r="G1496" s="87" t="s">
        <v>301</v>
      </c>
      <c r="H1496" s="96"/>
      <c r="I1496" s="87" t="s">
        <v>636</v>
      </c>
      <c r="J1496" s="68" t="str">
        <f>VLOOKUP($A1496,[1]전년동월vs전월vs당월!$A$994:$AA$1768,12,FALSE)</f>
        <v>-</v>
      </c>
      <c r="K1496" s="68" t="s">
        <v>628</v>
      </c>
      <c r="L1496" s="69">
        <f>VLOOKUP($A1496,공산품!$A510:$L1297,9,FALSE)</f>
        <v>2150</v>
      </c>
      <c r="M1496" s="251" t="e">
        <f t="shared" si="279"/>
        <v>#VALUE!</v>
      </c>
      <c r="N1496" s="251" t="e">
        <f t="shared" si="280"/>
        <v>#VALUE!</v>
      </c>
      <c r="O1496" s="68">
        <f>VLOOKUP($A1496,[1]전년동월vs전월vs당월!$A$994:$AA$1768,17,FALSE)</f>
        <v>1950</v>
      </c>
      <c r="P1496" s="68">
        <v>2400</v>
      </c>
      <c r="Q1496" s="69">
        <f>VLOOKUP($A1496,공산품!$A510:$L1297,10,FALSE)</f>
        <v>2400</v>
      </c>
      <c r="R1496" s="251">
        <f t="shared" si="281"/>
        <v>23.076923076923077</v>
      </c>
      <c r="S1496" s="251">
        <f t="shared" si="282"/>
        <v>0</v>
      </c>
      <c r="T1496" s="68">
        <f>VLOOKUP($A1496,[1]전년동월vs전월vs당월!$A$994:$AA$1768,22,FALSE)</f>
        <v>2430</v>
      </c>
      <c r="U1496" s="68">
        <v>2190</v>
      </c>
      <c r="V1496" s="69">
        <f>VLOOKUP($A1496,공산품!$A510:$L1297,11,FALSE)</f>
        <v>2450</v>
      </c>
      <c r="W1496" s="251">
        <f t="shared" si="283"/>
        <v>0.82304526748971196</v>
      </c>
      <c r="X1496" s="251">
        <f t="shared" si="284"/>
        <v>11.872146118721462</v>
      </c>
      <c r="Y1496" s="68">
        <f>VLOOKUP($A1496,[1]전년동월vs전월vs당월!$A$994:$AA$1768,27,FALSE)</f>
        <v>2450</v>
      </c>
      <c r="Z1496" s="68">
        <v>2450</v>
      </c>
      <c r="AA1496" s="69">
        <f>VLOOKUP($A1496,공산품!$A510:$L1297,12,FALSE)</f>
        <v>2450</v>
      </c>
      <c r="AB1496" s="251">
        <f t="shared" si="285"/>
        <v>0</v>
      </c>
      <c r="AC1496" s="251">
        <f t="shared" si="286"/>
        <v>0</v>
      </c>
      <c r="AD1496" s="83"/>
    </row>
    <row r="1497" spans="1:30" s="64" customFormat="1" ht="14.1" customHeight="1">
      <c r="A1497" s="64">
        <v>505</v>
      </c>
      <c r="B1497" s="16" t="str">
        <f t="shared" si="287"/>
        <v>마요네즈330g유기농청정원</v>
      </c>
      <c r="C1497" s="85"/>
      <c r="D1497" s="93" t="s">
        <v>623</v>
      </c>
      <c r="E1497" s="93" t="s">
        <v>325</v>
      </c>
      <c r="F1497" s="93"/>
      <c r="G1497" s="87" t="s">
        <v>330</v>
      </c>
      <c r="H1497" s="96" t="s">
        <v>904</v>
      </c>
      <c r="I1497" s="87" t="s">
        <v>655</v>
      </c>
      <c r="J1497" s="68" t="str">
        <f>VLOOKUP($A1497,[1]전년동월vs전월vs당월!$A$994:$AA$1768,12,FALSE)</f>
        <v>-</v>
      </c>
      <c r="K1497" s="68" t="s">
        <v>628</v>
      </c>
      <c r="L1497" s="69" t="str">
        <f>VLOOKUP($A1497,공산품!$A511:$L1298,9,FALSE)</f>
        <v>-</v>
      </c>
      <c r="M1497" s="251" t="e">
        <f t="shared" si="279"/>
        <v>#VALUE!</v>
      </c>
      <c r="N1497" s="251" t="e">
        <f t="shared" si="280"/>
        <v>#VALUE!</v>
      </c>
      <c r="O1497" s="68" t="str">
        <f>VLOOKUP($A1497,[1]전년동월vs전월vs당월!$A$994:$AA$1768,17,FALSE)</f>
        <v>-</v>
      </c>
      <c r="P1497" s="68" t="s">
        <v>628</v>
      </c>
      <c r="Q1497" s="69" t="str">
        <f>VLOOKUP($A1497,공산품!$A511:$L1298,10,FALSE)</f>
        <v>-</v>
      </c>
      <c r="R1497" s="251" t="e">
        <f t="shared" si="281"/>
        <v>#VALUE!</v>
      </c>
      <c r="S1497" s="251" t="e">
        <f t="shared" si="282"/>
        <v>#VALUE!</v>
      </c>
      <c r="T1497" s="68">
        <f>VLOOKUP($A1497,[1]전년동월vs전월vs당월!$A$994:$AA$1768,22,FALSE)</f>
        <v>5700</v>
      </c>
      <c r="U1497" s="68">
        <v>5700</v>
      </c>
      <c r="V1497" s="69">
        <f>VLOOKUP($A1497,공산품!$A511:$L1298,11,FALSE)</f>
        <v>5700</v>
      </c>
      <c r="W1497" s="251">
        <f t="shared" si="283"/>
        <v>0</v>
      </c>
      <c r="X1497" s="251">
        <f t="shared" si="284"/>
        <v>0</v>
      </c>
      <c r="Y1497" s="68">
        <f>VLOOKUP($A1497,[1]전년동월vs전월vs당월!$A$994:$AA$1768,27,FALSE)</f>
        <v>5700</v>
      </c>
      <c r="Z1497" s="68">
        <v>5700</v>
      </c>
      <c r="AA1497" s="69">
        <f>VLOOKUP($A1497,공산품!$A511:$L1298,12,FALSE)</f>
        <v>5700</v>
      </c>
      <c r="AB1497" s="251">
        <f t="shared" si="285"/>
        <v>0</v>
      </c>
      <c r="AC1497" s="251">
        <f t="shared" si="286"/>
        <v>0</v>
      </c>
      <c r="AD1497" s="83"/>
    </row>
    <row r="1498" spans="1:30" s="64" customFormat="1" ht="14.1" customHeight="1">
      <c r="A1498" s="64">
        <v>506</v>
      </c>
      <c r="B1498" s="16" t="str">
        <f t="shared" si="287"/>
        <v>마요네즈미국유지78/오뚜기3kg파우치오뚜기</v>
      </c>
      <c r="C1498" s="85"/>
      <c r="D1498" s="93" t="s">
        <v>623</v>
      </c>
      <c r="E1498" s="93" t="s">
        <v>325</v>
      </c>
      <c r="F1498" s="93" t="s">
        <v>1219</v>
      </c>
      <c r="G1498" s="87" t="s">
        <v>133</v>
      </c>
      <c r="H1498" s="96" t="s">
        <v>326</v>
      </c>
      <c r="I1498" s="87" t="s">
        <v>636</v>
      </c>
      <c r="J1498" s="68">
        <f>VLOOKUP($A1498,[1]전년동월vs전월vs당월!$A$994:$AA$1768,12,FALSE)</f>
        <v>9600</v>
      </c>
      <c r="K1498" s="68">
        <v>9600</v>
      </c>
      <c r="L1498" s="69">
        <f>VLOOKUP($A1498,공산품!$A512:$L1299,9,FALSE)</f>
        <v>10100</v>
      </c>
      <c r="M1498" s="251">
        <f t="shared" si="279"/>
        <v>5.208333333333333</v>
      </c>
      <c r="N1498" s="251">
        <f t="shared" si="280"/>
        <v>5.208333333333333</v>
      </c>
      <c r="O1498" s="68">
        <f>VLOOKUP($A1498,[1]전년동월vs전월vs당월!$A$994:$AA$1768,17,FALSE)</f>
        <v>9500</v>
      </c>
      <c r="P1498" s="68">
        <v>9500</v>
      </c>
      <c r="Q1498" s="69">
        <f>VLOOKUP($A1498,공산품!$A512:$L1299,10,FALSE)</f>
        <v>9500</v>
      </c>
      <c r="R1498" s="251">
        <f t="shared" si="281"/>
        <v>0</v>
      </c>
      <c r="S1498" s="251">
        <f t="shared" si="282"/>
        <v>0</v>
      </c>
      <c r="T1498" s="68" t="str">
        <f>VLOOKUP($A1498,[1]전년동월vs전월vs당월!$A$994:$AA$1768,22,FALSE)</f>
        <v>-</v>
      </c>
      <c r="U1498" s="68" t="s">
        <v>628</v>
      </c>
      <c r="V1498" s="69" t="str">
        <f>VLOOKUP($A1498,공산품!$A512:$L1299,11,FALSE)</f>
        <v>-</v>
      </c>
      <c r="W1498" s="251" t="e">
        <f t="shared" si="283"/>
        <v>#VALUE!</v>
      </c>
      <c r="X1498" s="251" t="e">
        <f t="shared" si="284"/>
        <v>#VALUE!</v>
      </c>
      <c r="Y1498" s="68">
        <f>VLOOKUP($A1498,[1]전년동월vs전월vs당월!$A$994:$AA$1768,27,FALSE)</f>
        <v>10250</v>
      </c>
      <c r="Z1498" s="68">
        <v>10250</v>
      </c>
      <c r="AA1498" s="69">
        <f>VLOOKUP($A1498,공산품!$A512:$L1299,12,FALSE)</f>
        <v>10250</v>
      </c>
      <c r="AB1498" s="251">
        <f t="shared" si="285"/>
        <v>0</v>
      </c>
      <c r="AC1498" s="251">
        <f t="shared" si="286"/>
        <v>0</v>
      </c>
      <c r="AD1498" s="83"/>
    </row>
    <row r="1499" spans="1:30" s="64" customFormat="1" ht="14.1" customHeight="1">
      <c r="A1499" s="64">
        <v>507</v>
      </c>
      <c r="B1499" s="16" t="str">
        <f t="shared" si="287"/>
        <v>마요네즈490g유기농청정원</v>
      </c>
      <c r="C1499" s="85"/>
      <c r="D1499" s="93" t="s">
        <v>623</v>
      </c>
      <c r="E1499" s="93" t="s">
        <v>325</v>
      </c>
      <c r="F1499" s="93"/>
      <c r="G1499" s="87" t="s">
        <v>1220</v>
      </c>
      <c r="H1499" s="96" t="s">
        <v>904</v>
      </c>
      <c r="I1499" s="87" t="s">
        <v>655</v>
      </c>
      <c r="J1499" s="68" t="str">
        <f>VLOOKUP($A1499,[1]전년동월vs전월vs당월!$A$994:$AA$1768,12,FALSE)</f>
        <v>-</v>
      </c>
      <c r="K1499" s="68" t="s">
        <v>628</v>
      </c>
      <c r="L1499" s="69" t="str">
        <f>VLOOKUP($A1499,공산품!$A513:$L1300,9,FALSE)</f>
        <v>-</v>
      </c>
      <c r="M1499" s="251" t="e">
        <f t="shared" si="279"/>
        <v>#VALUE!</v>
      </c>
      <c r="N1499" s="251" t="e">
        <f t="shared" si="280"/>
        <v>#VALUE!</v>
      </c>
      <c r="O1499" s="68" t="str">
        <f>VLOOKUP($A1499,[1]전년동월vs전월vs당월!$A$994:$AA$1768,17,FALSE)</f>
        <v>-</v>
      </c>
      <c r="P1499" s="68" t="s">
        <v>628</v>
      </c>
      <c r="Q1499" s="69" t="str">
        <f>VLOOKUP($A1499,공산품!$A513:$L1300,10,FALSE)</f>
        <v>-</v>
      </c>
      <c r="R1499" s="251" t="e">
        <f t="shared" si="281"/>
        <v>#VALUE!</v>
      </c>
      <c r="S1499" s="251" t="e">
        <f t="shared" si="282"/>
        <v>#VALUE!</v>
      </c>
      <c r="T1499" s="68" t="str">
        <f>VLOOKUP($A1499,[1]전년동월vs전월vs당월!$A$994:$AA$1768,22,FALSE)</f>
        <v>-</v>
      </c>
      <c r="U1499" s="68">
        <v>8100</v>
      </c>
      <c r="V1499" s="69">
        <f>VLOOKUP($A1499,공산품!$A513:$L1300,11,FALSE)</f>
        <v>8100</v>
      </c>
      <c r="W1499" s="251" t="e">
        <f t="shared" si="283"/>
        <v>#VALUE!</v>
      </c>
      <c r="X1499" s="251">
        <f t="shared" si="284"/>
        <v>0</v>
      </c>
      <c r="Y1499" s="68">
        <f>VLOOKUP($A1499,[1]전년동월vs전월vs당월!$A$994:$AA$1768,27,FALSE)</f>
        <v>8100</v>
      </c>
      <c r="Z1499" s="68">
        <v>8100</v>
      </c>
      <c r="AA1499" s="69">
        <f>VLOOKUP($A1499,공산품!$A513:$L1300,12,FALSE)</f>
        <v>8100</v>
      </c>
      <c r="AB1499" s="251">
        <f t="shared" si="285"/>
        <v>0</v>
      </c>
      <c r="AC1499" s="251">
        <f t="shared" si="286"/>
        <v>0</v>
      </c>
      <c r="AD1499" s="83"/>
    </row>
    <row r="1500" spans="1:30" s="64" customFormat="1" ht="14.1" customHeight="1">
      <c r="A1500" s="64">
        <v>508</v>
      </c>
      <c r="B1500" s="16" t="str">
        <f t="shared" si="287"/>
        <v>마요네즈500g오뚜기</v>
      </c>
      <c r="C1500" s="85"/>
      <c r="D1500" s="93" t="s">
        <v>623</v>
      </c>
      <c r="E1500" s="93" t="s">
        <v>325</v>
      </c>
      <c r="F1500" s="93"/>
      <c r="G1500" s="87" t="s">
        <v>116</v>
      </c>
      <c r="H1500" s="96"/>
      <c r="I1500" s="87" t="s">
        <v>636</v>
      </c>
      <c r="J1500" s="68">
        <f>VLOOKUP($A1500,[1]전년동월vs전월vs당월!$A$994:$AA$1768,12,FALSE)</f>
        <v>3190</v>
      </c>
      <c r="K1500" s="68">
        <v>3190</v>
      </c>
      <c r="L1500" s="69">
        <f>VLOOKUP($A1500,공산품!$A514:$L1301,9,FALSE)</f>
        <v>2630</v>
      </c>
      <c r="M1500" s="251">
        <f t="shared" si="279"/>
        <v>-17.554858934169278</v>
      </c>
      <c r="N1500" s="251">
        <f t="shared" si="280"/>
        <v>-17.554858934169278</v>
      </c>
      <c r="O1500" s="68">
        <f>VLOOKUP($A1500,[1]전년동월vs전월vs당월!$A$994:$AA$1768,17,FALSE)</f>
        <v>3400</v>
      </c>
      <c r="P1500" s="68">
        <v>3400</v>
      </c>
      <c r="Q1500" s="69">
        <f>VLOOKUP($A1500,공산품!$A514:$L1301,10,FALSE)</f>
        <v>3400</v>
      </c>
      <c r="R1500" s="251">
        <f t="shared" si="281"/>
        <v>0</v>
      </c>
      <c r="S1500" s="251">
        <f t="shared" si="282"/>
        <v>0</v>
      </c>
      <c r="T1500" s="68">
        <f>VLOOKUP($A1500,[1]전년동월vs전월vs당월!$A$994:$AA$1768,22,FALSE)</f>
        <v>3070</v>
      </c>
      <c r="U1500" s="68">
        <v>3000</v>
      </c>
      <c r="V1500" s="69">
        <f>VLOOKUP($A1500,공산품!$A514:$L1301,11,FALSE)</f>
        <v>3700</v>
      </c>
      <c r="W1500" s="251">
        <f t="shared" si="283"/>
        <v>20.521172638436482</v>
      </c>
      <c r="X1500" s="251">
        <f t="shared" si="284"/>
        <v>23.333333333333332</v>
      </c>
      <c r="Y1500" s="68">
        <f>VLOOKUP($A1500,[1]전년동월vs전월vs당월!$A$994:$AA$1768,27,FALSE)</f>
        <v>3700</v>
      </c>
      <c r="Z1500" s="68">
        <v>3700</v>
      </c>
      <c r="AA1500" s="69">
        <f>VLOOKUP($A1500,공산품!$A514:$L1301,12,FALSE)</f>
        <v>3700</v>
      </c>
      <c r="AB1500" s="251">
        <f t="shared" si="285"/>
        <v>0</v>
      </c>
      <c r="AC1500" s="251">
        <f t="shared" si="286"/>
        <v>0</v>
      </c>
      <c r="AD1500" s="83"/>
    </row>
    <row r="1501" spans="1:30" s="64" customFormat="1" ht="14.1" customHeight="1">
      <c r="A1501" s="64">
        <v>509</v>
      </c>
      <c r="B1501" s="16" t="str">
        <f t="shared" si="287"/>
        <v>마요네즈800g오뚜기</v>
      </c>
      <c r="C1501" s="85"/>
      <c r="D1501" s="93" t="s">
        <v>623</v>
      </c>
      <c r="E1501" s="93" t="s">
        <v>325</v>
      </c>
      <c r="F1501" s="93"/>
      <c r="G1501" s="87" t="s">
        <v>167</v>
      </c>
      <c r="H1501" s="96"/>
      <c r="I1501" s="87" t="s">
        <v>636</v>
      </c>
      <c r="J1501" s="68">
        <f>VLOOKUP($A1501,[1]전년동월vs전월vs당월!$A$994:$AA$1768,12,FALSE)</f>
        <v>3780</v>
      </c>
      <c r="K1501" s="68">
        <v>4600</v>
      </c>
      <c r="L1501" s="69">
        <f>VLOOKUP($A1501,공산품!$A515:$L1302,9,FALSE)</f>
        <v>3780</v>
      </c>
      <c r="M1501" s="251">
        <f t="shared" si="279"/>
        <v>0</v>
      </c>
      <c r="N1501" s="251">
        <f t="shared" si="280"/>
        <v>-17.826086956521738</v>
      </c>
      <c r="O1501" s="68">
        <f>VLOOKUP($A1501,[1]전년동월vs전월vs당월!$A$994:$AA$1768,17,FALSE)</f>
        <v>4850</v>
      </c>
      <c r="P1501" s="68">
        <v>4850</v>
      </c>
      <c r="Q1501" s="69">
        <f>VLOOKUP($A1501,공산품!$A515:$L1302,10,FALSE)</f>
        <v>4850</v>
      </c>
      <c r="R1501" s="251">
        <f t="shared" si="281"/>
        <v>0</v>
      </c>
      <c r="S1501" s="251">
        <f t="shared" si="282"/>
        <v>0</v>
      </c>
      <c r="T1501" s="68">
        <f>VLOOKUP($A1501,[1]전년동월vs전월vs당월!$A$994:$AA$1768,22,FALSE)</f>
        <v>5400</v>
      </c>
      <c r="U1501" s="68">
        <v>5400</v>
      </c>
      <c r="V1501" s="69">
        <f>VLOOKUP($A1501,공산품!$A515:$L1302,11,FALSE)</f>
        <v>5400</v>
      </c>
      <c r="W1501" s="251">
        <f t="shared" si="283"/>
        <v>0</v>
      </c>
      <c r="X1501" s="251">
        <f t="shared" si="284"/>
        <v>0</v>
      </c>
      <c r="Y1501" s="68">
        <f>VLOOKUP($A1501,[1]전년동월vs전월vs당월!$A$994:$AA$1768,27,FALSE)</f>
        <v>5400</v>
      </c>
      <c r="Z1501" s="68">
        <v>5400</v>
      </c>
      <c r="AA1501" s="69">
        <f>VLOOKUP($A1501,공산품!$A515:$L1302,12,FALSE)</f>
        <v>5400</v>
      </c>
      <c r="AB1501" s="251">
        <f t="shared" si="285"/>
        <v>0</v>
      </c>
      <c r="AC1501" s="251">
        <f t="shared" si="286"/>
        <v>0</v>
      </c>
      <c r="AD1501" s="83"/>
    </row>
    <row r="1502" spans="1:30" s="64" customFormat="1" ht="14.1" customHeight="1">
      <c r="A1502" s="64">
        <v>510</v>
      </c>
      <c r="B1502" s="16" t="str">
        <f t="shared" si="287"/>
        <v>마요네즈kg오뚜기</v>
      </c>
      <c r="C1502" s="85"/>
      <c r="D1502" s="93" t="s">
        <v>623</v>
      </c>
      <c r="E1502" s="93" t="s">
        <v>325</v>
      </c>
      <c r="F1502" s="93"/>
      <c r="G1502" s="87" t="s">
        <v>418</v>
      </c>
      <c r="H1502" s="96"/>
      <c r="I1502" s="87" t="s">
        <v>636</v>
      </c>
      <c r="J1502" s="68" t="str">
        <f>VLOOKUP($A1502,[1]전년동월vs전월vs당월!$A$994:$AA$1768,12,FALSE)</f>
        <v>-</v>
      </c>
      <c r="K1502" s="68">
        <v>3450</v>
      </c>
      <c r="L1502" s="69" t="str">
        <f>VLOOKUP($A1502,공산품!$A516:$L1303,9,FALSE)</f>
        <v>-</v>
      </c>
      <c r="M1502" s="251" t="e">
        <f t="shared" si="279"/>
        <v>#VALUE!</v>
      </c>
      <c r="N1502" s="251" t="e">
        <f t="shared" si="280"/>
        <v>#VALUE!</v>
      </c>
      <c r="O1502" s="68">
        <f>VLOOKUP($A1502,[1]전년동월vs전월vs당월!$A$994:$AA$1768,17,FALSE)</f>
        <v>3800</v>
      </c>
      <c r="P1502" s="68">
        <v>3800</v>
      </c>
      <c r="Q1502" s="69">
        <f>VLOOKUP($A1502,공산품!$A516:$L1303,10,FALSE)</f>
        <v>3800</v>
      </c>
      <c r="R1502" s="251">
        <f t="shared" si="281"/>
        <v>0</v>
      </c>
      <c r="S1502" s="251">
        <f t="shared" si="282"/>
        <v>0</v>
      </c>
      <c r="T1502" s="68">
        <f>VLOOKUP($A1502,[1]전년동월vs전월vs당월!$A$994:$AA$1768,22,FALSE)</f>
        <v>6700</v>
      </c>
      <c r="U1502" s="68">
        <v>3950</v>
      </c>
      <c r="V1502" s="69">
        <f>VLOOKUP($A1502,공산품!$A516:$L1303,11,FALSE)</f>
        <v>4190</v>
      </c>
      <c r="W1502" s="251">
        <f t="shared" si="283"/>
        <v>-37.462686567164177</v>
      </c>
      <c r="X1502" s="251">
        <f t="shared" si="284"/>
        <v>6.075949367088608</v>
      </c>
      <c r="Y1502" s="68">
        <f>VLOOKUP($A1502,[1]전년동월vs전월vs당월!$A$994:$AA$1768,27,FALSE)</f>
        <v>3950</v>
      </c>
      <c r="Z1502" s="68">
        <v>3950</v>
      </c>
      <c r="AA1502" s="69">
        <f>VLOOKUP($A1502,공산품!$A516:$L1303,12,FALSE)</f>
        <v>3950</v>
      </c>
      <c r="AB1502" s="251">
        <f t="shared" si="285"/>
        <v>0</v>
      </c>
      <c r="AC1502" s="251">
        <f t="shared" si="286"/>
        <v>0</v>
      </c>
      <c r="AD1502" s="83"/>
    </row>
    <row r="1503" spans="1:30" s="64" customFormat="1" ht="14.1" customHeight="1">
      <c r="A1503" s="64">
        <v>511</v>
      </c>
      <c r="B1503" s="16" t="str">
        <f t="shared" si="287"/>
        <v>마요네즈대두유/청정원kg청정원</v>
      </c>
      <c r="C1503" s="85"/>
      <c r="D1503" s="93" t="s">
        <v>623</v>
      </c>
      <c r="E1503" s="93" t="s">
        <v>325</v>
      </c>
      <c r="F1503" s="93" t="s">
        <v>1216</v>
      </c>
      <c r="G1503" s="87" t="s">
        <v>418</v>
      </c>
      <c r="H1503" s="96"/>
      <c r="I1503" s="87" t="s">
        <v>655</v>
      </c>
      <c r="J1503" s="68">
        <f>VLOOKUP($A1503,[1]전년동월vs전월vs당월!$A$994:$AA$1768,12,FALSE)</f>
        <v>5630</v>
      </c>
      <c r="K1503" s="68">
        <v>6290</v>
      </c>
      <c r="L1503" s="69" t="str">
        <f>VLOOKUP($A1503,공산품!$A517:$L1304,9,FALSE)</f>
        <v>-</v>
      </c>
      <c r="M1503" s="251" t="e">
        <f t="shared" si="279"/>
        <v>#VALUE!</v>
      </c>
      <c r="N1503" s="251" t="e">
        <f t="shared" si="280"/>
        <v>#VALUE!</v>
      </c>
      <c r="O1503" s="68" t="str">
        <f>VLOOKUP($A1503,[1]전년동월vs전월vs당월!$A$994:$AA$1768,17,FALSE)</f>
        <v>-</v>
      </c>
      <c r="P1503" s="68" t="s">
        <v>628</v>
      </c>
      <c r="Q1503" s="69" t="str">
        <f>VLOOKUP($A1503,공산품!$A517:$L1304,10,FALSE)</f>
        <v>-</v>
      </c>
      <c r="R1503" s="251" t="e">
        <f t="shared" si="281"/>
        <v>#VALUE!</v>
      </c>
      <c r="S1503" s="251" t="e">
        <f t="shared" si="282"/>
        <v>#VALUE!</v>
      </c>
      <c r="T1503" s="68" t="str">
        <f>VLOOKUP($A1503,[1]전년동월vs전월vs당월!$A$994:$AA$1768,22,FALSE)</f>
        <v>-</v>
      </c>
      <c r="U1503" s="68">
        <v>6720</v>
      </c>
      <c r="V1503" s="69">
        <f>VLOOKUP($A1503,공산품!$A517:$L1304,11,FALSE)</f>
        <v>6720</v>
      </c>
      <c r="W1503" s="251" t="e">
        <f t="shared" si="283"/>
        <v>#VALUE!</v>
      </c>
      <c r="X1503" s="251">
        <f t="shared" si="284"/>
        <v>0</v>
      </c>
      <c r="Y1503" s="68">
        <f>VLOOKUP($A1503,[1]전년동월vs전월vs당월!$A$994:$AA$1768,27,FALSE)</f>
        <v>6000</v>
      </c>
      <c r="Z1503" s="68">
        <v>6000</v>
      </c>
      <c r="AA1503" s="69">
        <f>VLOOKUP($A1503,공산품!$A517:$L1304,12,FALSE)</f>
        <v>6000</v>
      </c>
      <c r="AB1503" s="251">
        <f t="shared" si="285"/>
        <v>0</v>
      </c>
      <c r="AC1503" s="251">
        <f t="shared" si="286"/>
        <v>0</v>
      </c>
      <c r="AD1503" s="83"/>
    </row>
    <row r="1504" spans="1:30" s="64" customFormat="1" ht="14.1" customHeight="1">
      <c r="A1504" s="64">
        <v>512</v>
      </c>
      <c r="B1504" s="16" t="str">
        <f t="shared" si="287"/>
        <v>맛술1.8L미향오뚜기</v>
      </c>
      <c r="C1504" s="85">
        <v>113</v>
      </c>
      <c r="D1504" s="93" t="s">
        <v>623</v>
      </c>
      <c r="E1504" s="93" t="s">
        <v>1221</v>
      </c>
      <c r="F1504" s="93"/>
      <c r="G1504" s="87" t="s">
        <v>295</v>
      </c>
      <c r="H1504" s="96" t="s">
        <v>1222</v>
      </c>
      <c r="I1504" s="87" t="s">
        <v>636</v>
      </c>
      <c r="J1504" s="68">
        <f>VLOOKUP($A1504,[1]전년동월vs전월vs당월!$A$994:$AA$1768,12,FALSE)</f>
        <v>4230</v>
      </c>
      <c r="K1504" s="68">
        <v>4060</v>
      </c>
      <c r="L1504" s="69">
        <f>VLOOKUP($A1504,공산품!$A518:$L1305,9,FALSE)</f>
        <v>4230</v>
      </c>
      <c r="M1504" s="251">
        <f t="shared" si="279"/>
        <v>0</v>
      </c>
      <c r="N1504" s="251">
        <f t="shared" si="280"/>
        <v>4.1871921182266014</v>
      </c>
      <c r="O1504" s="68">
        <f>VLOOKUP($A1504,[1]전년동월vs전월vs당월!$A$994:$AA$1768,17,FALSE)</f>
        <v>4500</v>
      </c>
      <c r="P1504" s="68">
        <v>4500</v>
      </c>
      <c r="Q1504" s="69">
        <f>VLOOKUP($A1504,공산품!$A518:$L1305,10,FALSE)</f>
        <v>4500</v>
      </c>
      <c r="R1504" s="251">
        <f t="shared" si="281"/>
        <v>0</v>
      </c>
      <c r="S1504" s="251">
        <f t="shared" si="282"/>
        <v>0</v>
      </c>
      <c r="T1504" s="68">
        <f>VLOOKUP($A1504,[1]전년동월vs전월vs당월!$A$994:$AA$1768,22,FALSE)</f>
        <v>4900</v>
      </c>
      <c r="U1504" s="68" t="s">
        <v>628</v>
      </c>
      <c r="V1504" s="69" t="str">
        <f>VLOOKUP($A1504,공산품!$A518:$L1305,11,FALSE)</f>
        <v>-</v>
      </c>
      <c r="W1504" s="251" t="e">
        <f t="shared" si="283"/>
        <v>#VALUE!</v>
      </c>
      <c r="X1504" s="251" t="e">
        <f t="shared" si="284"/>
        <v>#VALUE!</v>
      </c>
      <c r="Y1504" s="68">
        <f>VLOOKUP($A1504,[1]전년동월vs전월vs당월!$A$994:$AA$1768,27,FALSE)</f>
        <v>5150</v>
      </c>
      <c r="Z1504" s="68">
        <v>5150</v>
      </c>
      <c r="AA1504" s="69">
        <f>VLOOKUP($A1504,공산품!$A518:$L1305,12,FALSE)</f>
        <v>5150</v>
      </c>
      <c r="AB1504" s="251">
        <f t="shared" si="285"/>
        <v>0</v>
      </c>
      <c r="AC1504" s="251">
        <f t="shared" si="286"/>
        <v>0</v>
      </c>
      <c r="AD1504" s="83"/>
    </row>
    <row r="1505" spans="1:30" s="64" customFormat="1" ht="14.1" customHeight="1">
      <c r="A1505" s="64">
        <v>513</v>
      </c>
      <c r="B1505" s="16" t="str">
        <f t="shared" si="287"/>
        <v>맛술/롯데1.8L롯데</v>
      </c>
      <c r="C1505" s="85"/>
      <c r="D1505" s="93" t="s">
        <v>623</v>
      </c>
      <c r="E1505" s="93" t="s">
        <v>1221</v>
      </c>
      <c r="F1505" s="93" t="s">
        <v>1223</v>
      </c>
      <c r="G1505" s="87" t="s">
        <v>295</v>
      </c>
      <c r="H1505" s="96"/>
      <c r="I1505" s="87" t="s">
        <v>385</v>
      </c>
      <c r="J1505" s="68">
        <f>VLOOKUP($A1505,[1]전년동월vs전월vs당월!$A$994:$AA$1768,12,FALSE)</f>
        <v>6600</v>
      </c>
      <c r="K1505" s="68">
        <v>6900</v>
      </c>
      <c r="L1505" s="69">
        <f>VLOOKUP($A1505,공산품!$A519:$L1306,9,FALSE)</f>
        <v>6900</v>
      </c>
      <c r="M1505" s="251">
        <f t="shared" si="279"/>
        <v>4.5454545454545459</v>
      </c>
      <c r="N1505" s="251">
        <f t="shared" si="280"/>
        <v>0</v>
      </c>
      <c r="O1505" s="68">
        <f>VLOOKUP($A1505,[1]전년동월vs전월vs당월!$A$994:$AA$1768,17,FALSE)</f>
        <v>7500</v>
      </c>
      <c r="P1505" s="68">
        <v>7500</v>
      </c>
      <c r="Q1505" s="69">
        <f>VLOOKUP($A1505,공산품!$A519:$L1306,10,FALSE)</f>
        <v>7500</v>
      </c>
      <c r="R1505" s="251">
        <f t="shared" si="281"/>
        <v>0</v>
      </c>
      <c r="S1505" s="251">
        <f t="shared" si="282"/>
        <v>0</v>
      </c>
      <c r="T1505" s="68">
        <f>VLOOKUP($A1505,[1]전년동월vs전월vs당월!$A$994:$AA$1768,22,FALSE)</f>
        <v>8030</v>
      </c>
      <c r="U1505" s="68" t="s">
        <v>628</v>
      </c>
      <c r="V1505" s="69" t="str">
        <f>VLOOKUP($A1505,공산품!$A519:$L1306,11,FALSE)</f>
        <v>-</v>
      </c>
      <c r="W1505" s="251" t="e">
        <f t="shared" si="283"/>
        <v>#VALUE!</v>
      </c>
      <c r="X1505" s="251" t="e">
        <f t="shared" si="284"/>
        <v>#VALUE!</v>
      </c>
      <c r="Y1505" s="68">
        <f>VLOOKUP($A1505,[1]전년동월vs전월vs당월!$A$994:$AA$1768,27,FALSE)</f>
        <v>6650</v>
      </c>
      <c r="Z1505" s="68">
        <v>6650</v>
      </c>
      <c r="AA1505" s="69">
        <f>VLOOKUP($A1505,공산품!$A519:$L1306,12,FALSE)</f>
        <v>6650</v>
      </c>
      <c r="AB1505" s="251">
        <f t="shared" si="285"/>
        <v>0</v>
      </c>
      <c r="AC1505" s="251">
        <f t="shared" si="286"/>
        <v>0</v>
      </c>
      <c r="AD1505" s="110"/>
    </row>
    <row r="1506" spans="1:30" s="64" customFormat="1" ht="14.1" customHeight="1">
      <c r="A1506" s="64">
        <v>514</v>
      </c>
      <c r="B1506" s="16" t="str">
        <f t="shared" si="287"/>
        <v>맛술/청정원1.8L고과당청정원</v>
      </c>
      <c r="C1506" s="85"/>
      <c r="D1506" s="93" t="s">
        <v>623</v>
      </c>
      <c r="E1506" s="93" t="s">
        <v>1221</v>
      </c>
      <c r="F1506" s="93" t="s">
        <v>1169</v>
      </c>
      <c r="G1506" s="87" t="s">
        <v>295</v>
      </c>
      <c r="H1506" s="96" t="s">
        <v>327</v>
      </c>
      <c r="I1506" s="87" t="s">
        <v>655</v>
      </c>
      <c r="J1506" s="68" t="str">
        <f>VLOOKUP($A1506,[1]전년동월vs전월vs당월!$A$994:$AA$1768,12,FALSE)</f>
        <v>-</v>
      </c>
      <c r="K1506" s="68" t="s">
        <v>628</v>
      </c>
      <c r="L1506" s="69" t="str">
        <f>VLOOKUP($A1506,공산품!$A520:$L1307,9,FALSE)</f>
        <v>-</v>
      </c>
      <c r="M1506" s="251" t="e">
        <f t="shared" ref="M1506:M1569" si="288">(L1506-J1506)*100/J1506</f>
        <v>#VALUE!</v>
      </c>
      <c r="N1506" s="251" t="e">
        <f t="shared" ref="N1506:N1569" si="289">(L1506-K1506)*100/K1506</f>
        <v>#VALUE!</v>
      </c>
      <c r="O1506" s="68" t="str">
        <f>VLOOKUP($A1506,[1]전년동월vs전월vs당월!$A$994:$AA$1768,17,FALSE)</f>
        <v>-</v>
      </c>
      <c r="P1506" s="68" t="s">
        <v>628</v>
      </c>
      <c r="Q1506" s="69" t="str">
        <f>VLOOKUP($A1506,공산품!$A520:$L1307,10,FALSE)</f>
        <v>-</v>
      </c>
      <c r="R1506" s="251" t="e">
        <f t="shared" ref="R1506:R1569" si="290">(Q1506-O1506)*100/O1506</f>
        <v>#VALUE!</v>
      </c>
      <c r="S1506" s="251" t="e">
        <f t="shared" ref="S1506:S1569" si="291">(Q1506-P1506)*100/P1506</f>
        <v>#VALUE!</v>
      </c>
      <c r="T1506" s="68">
        <f>VLOOKUP($A1506,[1]전년동월vs전월vs당월!$A$994:$AA$1768,22,FALSE)</f>
        <v>6300</v>
      </c>
      <c r="U1506" s="68" t="s">
        <v>628</v>
      </c>
      <c r="V1506" s="69" t="str">
        <f>VLOOKUP($A1506,공산품!$A520:$L1307,11,FALSE)</f>
        <v>-</v>
      </c>
      <c r="W1506" s="251" t="e">
        <f t="shared" ref="W1506:W1569" si="292">(V1506-T1506)*100/T1506</f>
        <v>#VALUE!</v>
      </c>
      <c r="X1506" s="251" t="e">
        <f t="shared" ref="X1506:X1569" si="293">(V1506-U1506)*100/U1506</f>
        <v>#VALUE!</v>
      </c>
      <c r="Y1506" s="68" t="str">
        <f>VLOOKUP($A1506,[1]전년동월vs전월vs당월!$A$994:$AA$1768,27,FALSE)</f>
        <v>-</v>
      </c>
      <c r="Z1506" s="68" t="s">
        <v>628</v>
      </c>
      <c r="AA1506" s="69" t="str">
        <f>VLOOKUP($A1506,공산품!$A520:$L1307,12,FALSE)</f>
        <v>-</v>
      </c>
      <c r="AB1506" s="251" t="e">
        <f t="shared" ref="AB1506:AB1569" si="294">(AA1506-Y1506)*100/Y1506</f>
        <v>#VALUE!</v>
      </c>
      <c r="AC1506" s="251" t="e">
        <f t="shared" ref="AC1506:AC1569" si="295">(AA1506-Z1506)*100/Z1506</f>
        <v>#VALUE!</v>
      </c>
      <c r="AD1506" s="83"/>
    </row>
    <row r="1507" spans="1:30" s="64" customFormat="1" ht="14.1" customHeight="1">
      <c r="A1507" s="64">
        <v>515</v>
      </c>
      <c r="B1507" s="16" t="str">
        <f t="shared" si="287"/>
        <v>맛술900ml미향오뚜기</v>
      </c>
      <c r="C1507" s="85"/>
      <c r="D1507" s="93" t="s">
        <v>623</v>
      </c>
      <c r="E1507" s="93" t="s">
        <v>1221</v>
      </c>
      <c r="F1507" s="93"/>
      <c r="G1507" s="87" t="s">
        <v>289</v>
      </c>
      <c r="H1507" s="96" t="s">
        <v>1222</v>
      </c>
      <c r="I1507" s="87" t="s">
        <v>636</v>
      </c>
      <c r="J1507" s="68">
        <f>VLOOKUP($A1507,[1]전년동월vs전월vs당월!$A$994:$AA$1768,12,FALSE)</f>
        <v>2550</v>
      </c>
      <c r="K1507" s="68">
        <v>2750</v>
      </c>
      <c r="L1507" s="69">
        <f>VLOOKUP($A1507,공산품!$A521:$L1308,9,FALSE)</f>
        <v>2750</v>
      </c>
      <c r="M1507" s="251">
        <f t="shared" si="288"/>
        <v>7.8431372549019605</v>
      </c>
      <c r="N1507" s="251">
        <f t="shared" si="289"/>
        <v>0</v>
      </c>
      <c r="O1507" s="68">
        <f>VLOOKUP($A1507,[1]전년동월vs전월vs당월!$A$994:$AA$1768,17,FALSE)</f>
        <v>3200</v>
      </c>
      <c r="P1507" s="68">
        <v>3200</v>
      </c>
      <c r="Q1507" s="69">
        <f>VLOOKUP($A1507,공산품!$A521:$L1308,10,FALSE)</f>
        <v>3200</v>
      </c>
      <c r="R1507" s="251">
        <f t="shared" si="290"/>
        <v>0</v>
      </c>
      <c r="S1507" s="251">
        <f t="shared" si="291"/>
        <v>0</v>
      </c>
      <c r="T1507" s="68">
        <f>VLOOKUP($A1507,[1]전년동월vs전월vs당월!$A$994:$AA$1768,22,FALSE)</f>
        <v>3280</v>
      </c>
      <c r="U1507" s="68">
        <v>3280</v>
      </c>
      <c r="V1507" s="69">
        <f>VLOOKUP($A1507,공산품!$A521:$L1308,11,FALSE)</f>
        <v>2620</v>
      </c>
      <c r="W1507" s="251">
        <f t="shared" si="292"/>
        <v>-20.121951219512194</v>
      </c>
      <c r="X1507" s="251">
        <f t="shared" si="293"/>
        <v>-20.121951219512194</v>
      </c>
      <c r="Y1507" s="68">
        <f>VLOOKUP($A1507,[1]전년동월vs전월vs당월!$A$994:$AA$1768,27,FALSE)</f>
        <v>3280</v>
      </c>
      <c r="Z1507" s="68">
        <v>3280</v>
      </c>
      <c r="AA1507" s="69">
        <f>VLOOKUP($A1507,공산품!$A521:$L1308,12,FALSE)</f>
        <v>3280</v>
      </c>
      <c r="AB1507" s="251">
        <f t="shared" si="294"/>
        <v>0</v>
      </c>
      <c r="AC1507" s="251">
        <f t="shared" si="295"/>
        <v>0</v>
      </c>
      <c r="AD1507" s="83"/>
    </row>
    <row r="1508" spans="1:30" s="64" customFormat="1" ht="14.1" customHeight="1">
      <c r="A1508" s="64">
        <v>516</v>
      </c>
      <c r="B1508" s="16" t="str">
        <f t="shared" si="287"/>
        <v>맛술/롯데900ml롯데</v>
      </c>
      <c r="C1508" s="85"/>
      <c r="D1508" s="93" t="s">
        <v>623</v>
      </c>
      <c r="E1508" s="93" t="s">
        <v>1221</v>
      </c>
      <c r="F1508" s="93" t="s">
        <v>1223</v>
      </c>
      <c r="G1508" s="87" t="s">
        <v>289</v>
      </c>
      <c r="H1508" s="96"/>
      <c r="I1508" s="87" t="s">
        <v>385</v>
      </c>
      <c r="J1508" s="68" t="str">
        <f>VLOOKUP($A1508,[1]전년동월vs전월vs당월!$A$994:$AA$1768,12,FALSE)</f>
        <v>-</v>
      </c>
      <c r="K1508" s="68" t="s">
        <v>628</v>
      </c>
      <c r="L1508" s="69" t="str">
        <f>VLOOKUP($A1508,공산품!$A522:$L1309,9,FALSE)</f>
        <v>-</v>
      </c>
      <c r="M1508" s="251" t="e">
        <f t="shared" si="288"/>
        <v>#VALUE!</v>
      </c>
      <c r="N1508" s="251" t="e">
        <f t="shared" si="289"/>
        <v>#VALUE!</v>
      </c>
      <c r="O1508" s="68">
        <f>VLOOKUP($A1508,[1]전년동월vs전월vs당월!$A$994:$AA$1768,17,FALSE)</f>
        <v>4400</v>
      </c>
      <c r="P1508" s="68">
        <v>4400</v>
      </c>
      <c r="Q1508" s="69">
        <f>VLOOKUP($A1508,공산품!$A522:$L1309,10,FALSE)</f>
        <v>4400</v>
      </c>
      <c r="R1508" s="251">
        <f t="shared" si="290"/>
        <v>0</v>
      </c>
      <c r="S1508" s="251">
        <f t="shared" si="291"/>
        <v>0</v>
      </c>
      <c r="T1508" s="68">
        <f>VLOOKUP($A1508,[1]전년동월vs전월vs당월!$A$994:$AA$1768,22,FALSE)</f>
        <v>2150</v>
      </c>
      <c r="U1508" s="68">
        <v>3800</v>
      </c>
      <c r="V1508" s="69">
        <f>VLOOKUP($A1508,공산품!$A522:$L1309,11,FALSE)</f>
        <v>3800</v>
      </c>
      <c r="W1508" s="251">
        <f t="shared" si="292"/>
        <v>76.744186046511629</v>
      </c>
      <c r="X1508" s="251">
        <f t="shared" si="293"/>
        <v>0</v>
      </c>
      <c r="Y1508" s="68">
        <f>VLOOKUP($A1508,[1]전년동월vs전월vs당월!$A$994:$AA$1768,27,FALSE)</f>
        <v>3500</v>
      </c>
      <c r="Z1508" s="68">
        <v>4000</v>
      </c>
      <c r="AA1508" s="69">
        <f>VLOOKUP($A1508,공산품!$A522:$L1309,12,FALSE)</f>
        <v>4000</v>
      </c>
      <c r="AB1508" s="251">
        <f t="shared" si="294"/>
        <v>14.285714285714286</v>
      </c>
      <c r="AC1508" s="251">
        <f t="shared" si="295"/>
        <v>0</v>
      </c>
      <c r="AD1508" s="83"/>
    </row>
    <row r="1509" spans="1:30" s="64" customFormat="1" ht="14.1" customHeight="1">
      <c r="A1509" s="64">
        <v>517</v>
      </c>
      <c r="B1509" s="16" t="str">
        <f t="shared" si="287"/>
        <v>머스터드소스2kg오뚜기</v>
      </c>
      <c r="C1509" s="85">
        <v>114</v>
      </c>
      <c r="D1509" s="93" t="s">
        <v>623</v>
      </c>
      <c r="E1509" s="93" t="s">
        <v>328</v>
      </c>
      <c r="F1509" s="93"/>
      <c r="G1509" s="87" t="s">
        <v>135</v>
      </c>
      <c r="H1509" s="95"/>
      <c r="I1509" s="87" t="s">
        <v>636</v>
      </c>
      <c r="J1509" s="68">
        <f>VLOOKUP($A1509,[1]전년동월vs전월vs당월!$A$994:$AA$1768,12,FALSE)</f>
        <v>5900</v>
      </c>
      <c r="K1509" s="68">
        <v>5900</v>
      </c>
      <c r="L1509" s="69">
        <f>VLOOKUP($A1509,공산품!$A523:$L1310,9,FALSE)</f>
        <v>6200</v>
      </c>
      <c r="M1509" s="251">
        <f t="shared" si="288"/>
        <v>5.0847457627118642</v>
      </c>
      <c r="N1509" s="251">
        <f t="shared" si="289"/>
        <v>5.0847457627118642</v>
      </c>
      <c r="O1509" s="68" t="str">
        <f>VLOOKUP($A1509,[1]전년동월vs전월vs당월!$A$994:$AA$1768,17,FALSE)</f>
        <v>-</v>
      </c>
      <c r="P1509" s="68" t="s">
        <v>628</v>
      </c>
      <c r="Q1509" s="69" t="str">
        <f>VLOOKUP($A1509,공산품!$A523:$L1310,10,FALSE)</f>
        <v>-</v>
      </c>
      <c r="R1509" s="251" t="e">
        <f t="shared" si="290"/>
        <v>#VALUE!</v>
      </c>
      <c r="S1509" s="251" t="e">
        <f t="shared" si="291"/>
        <v>#VALUE!</v>
      </c>
      <c r="T1509" s="68" t="str">
        <f>VLOOKUP($A1509,[1]전년동월vs전월vs당월!$A$994:$AA$1768,22,FALSE)</f>
        <v>-</v>
      </c>
      <c r="U1509" s="68" t="s">
        <v>628</v>
      </c>
      <c r="V1509" s="69" t="str">
        <f>VLOOKUP($A1509,공산품!$A523:$L1310,11,FALSE)</f>
        <v>-</v>
      </c>
      <c r="W1509" s="251" t="e">
        <f t="shared" si="292"/>
        <v>#VALUE!</v>
      </c>
      <c r="X1509" s="251" t="e">
        <f t="shared" si="293"/>
        <v>#VALUE!</v>
      </c>
      <c r="Y1509" s="68">
        <f>VLOOKUP($A1509,[1]전년동월vs전월vs당월!$A$994:$AA$1768,27,FALSE)</f>
        <v>6100</v>
      </c>
      <c r="Z1509" s="68">
        <v>6100</v>
      </c>
      <c r="AA1509" s="69">
        <f>VLOOKUP($A1509,공산품!$A523:$L1310,12,FALSE)</f>
        <v>6100</v>
      </c>
      <c r="AB1509" s="251">
        <f t="shared" si="294"/>
        <v>0</v>
      </c>
      <c r="AC1509" s="251">
        <f t="shared" si="295"/>
        <v>0</v>
      </c>
      <c r="AD1509" s="83"/>
    </row>
    <row r="1510" spans="1:30" s="64" customFormat="1" ht="14.1" customHeight="1">
      <c r="A1510" s="64">
        <v>518</v>
      </c>
      <c r="B1510" s="16" t="str">
        <f t="shared" si="287"/>
        <v>머스터드소스겨자페이스트/청정원3.2kg청정원</v>
      </c>
      <c r="C1510" s="85"/>
      <c r="D1510" s="93" t="s">
        <v>623</v>
      </c>
      <c r="E1510" s="93" t="s">
        <v>328</v>
      </c>
      <c r="F1510" s="92" t="s">
        <v>1224</v>
      </c>
      <c r="G1510" s="87" t="s">
        <v>329</v>
      </c>
      <c r="H1510" s="96"/>
      <c r="I1510" s="87" t="s">
        <v>655</v>
      </c>
      <c r="J1510" s="68">
        <f>VLOOKUP($A1510,[1]전년동월vs전월vs당월!$A$994:$AA$1768,12,FALSE)</f>
        <v>14300</v>
      </c>
      <c r="K1510" s="68">
        <v>14300</v>
      </c>
      <c r="L1510" s="69">
        <f>VLOOKUP($A1510,공산품!$A524:$L1311,9,FALSE)</f>
        <v>14300</v>
      </c>
      <c r="M1510" s="251">
        <f t="shared" si="288"/>
        <v>0</v>
      </c>
      <c r="N1510" s="251">
        <f t="shared" si="289"/>
        <v>0</v>
      </c>
      <c r="O1510" s="68" t="str">
        <f>VLOOKUP($A1510,[1]전년동월vs전월vs당월!$A$994:$AA$1768,17,FALSE)</f>
        <v>-</v>
      </c>
      <c r="P1510" s="68" t="s">
        <v>628</v>
      </c>
      <c r="Q1510" s="69" t="str">
        <f>VLOOKUP($A1510,공산품!$A524:$L1311,10,FALSE)</f>
        <v>-</v>
      </c>
      <c r="R1510" s="251" t="e">
        <f t="shared" si="290"/>
        <v>#VALUE!</v>
      </c>
      <c r="S1510" s="251" t="e">
        <f t="shared" si="291"/>
        <v>#VALUE!</v>
      </c>
      <c r="T1510" s="68" t="str">
        <f>VLOOKUP($A1510,[1]전년동월vs전월vs당월!$A$994:$AA$1768,22,FALSE)</f>
        <v>-</v>
      </c>
      <c r="U1510" s="68" t="s">
        <v>628</v>
      </c>
      <c r="V1510" s="69" t="str">
        <f>VLOOKUP($A1510,공산품!$A524:$L1311,11,FALSE)</f>
        <v>-</v>
      </c>
      <c r="W1510" s="251" t="e">
        <f t="shared" si="292"/>
        <v>#VALUE!</v>
      </c>
      <c r="X1510" s="251" t="e">
        <f t="shared" si="293"/>
        <v>#VALUE!</v>
      </c>
      <c r="Y1510" s="68" t="str">
        <f>VLOOKUP($A1510,[1]전년동월vs전월vs당월!$A$994:$AA$1768,27,FALSE)</f>
        <v>-</v>
      </c>
      <c r="Z1510" s="68" t="s">
        <v>628</v>
      </c>
      <c r="AA1510" s="69" t="str">
        <f>VLOOKUP($A1510,공산품!$A524:$L1311,12,FALSE)</f>
        <v>-</v>
      </c>
      <c r="AB1510" s="251" t="e">
        <f t="shared" si="294"/>
        <v>#VALUE!</v>
      </c>
      <c r="AC1510" s="251" t="e">
        <f t="shared" si="295"/>
        <v>#VALUE!</v>
      </c>
      <c r="AD1510" s="83"/>
    </row>
    <row r="1511" spans="1:30" s="64" customFormat="1" ht="14.1" customHeight="1">
      <c r="A1511" s="64">
        <v>519</v>
      </c>
      <c r="B1511" s="16" t="str">
        <f t="shared" si="287"/>
        <v>머스터드소스수입3.68kg</v>
      </c>
      <c r="C1511" s="85"/>
      <c r="D1511" s="93" t="s">
        <v>623</v>
      </c>
      <c r="E1511" s="93" t="s">
        <v>328</v>
      </c>
      <c r="F1511" s="93" t="s">
        <v>128</v>
      </c>
      <c r="G1511" s="87" t="s">
        <v>1225</v>
      </c>
      <c r="H1511" s="96"/>
      <c r="I1511" s="87"/>
      <c r="J1511" s="68" t="str">
        <f>VLOOKUP($A1511,[1]전년동월vs전월vs당월!$A$994:$AA$1768,12,FALSE)</f>
        <v>-</v>
      </c>
      <c r="K1511" s="68" t="s">
        <v>628</v>
      </c>
      <c r="L1511" s="69" t="str">
        <f>VLOOKUP($A1511,공산품!$A525:$L1312,9,FALSE)</f>
        <v>-</v>
      </c>
      <c r="M1511" s="251" t="e">
        <f t="shared" si="288"/>
        <v>#VALUE!</v>
      </c>
      <c r="N1511" s="251" t="e">
        <f t="shared" si="289"/>
        <v>#VALUE!</v>
      </c>
      <c r="O1511" s="68" t="str">
        <f>VLOOKUP($A1511,[1]전년동월vs전월vs당월!$A$994:$AA$1768,17,FALSE)</f>
        <v>-</v>
      </c>
      <c r="P1511" s="68" t="s">
        <v>628</v>
      </c>
      <c r="Q1511" s="69" t="str">
        <f>VLOOKUP($A1511,공산품!$A525:$L1312,10,FALSE)</f>
        <v>-</v>
      </c>
      <c r="R1511" s="251" t="e">
        <f t="shared" si="290"/>
        <v>#VALUE!</v>
      </c>
      <c r="S1511" s="251" t="e">
        <f t="shared" si="291"/>
        <v>#VALUE!</v>
      </c>
      <c r="T1511" s="68" t="str">
        <f>VLOOKUP($A1511,[1]전년동월vs전월vs당월!$A$994:$AA$1768,22,FALSE)</f>
        <v>-</v>
      </c>
      <c r="U1511" s="68" t="s">
        <v>628</v>
      </c>
      <c r="V1511" s="69" t="str">
        <f>VLOOKUP($A1511,공산품!$A525:$L1312,11,FALSE)</f>
        <v>-</v>
      </c>
      <c r="W1511" s="251" t="e">
        <f t="shared" si="292"/>
        <v>#VALUE!</v>
      </c>
      <c r="X1511" s="251" t="e">
        <f t="shared" si="293"/>
        <v>#VALUE!</v>
      </c>
      <c r="Y1511" s="68">
        <f>VLOOKUP($A1511,[1]전년동월vs전월vs당월!$A$994:$AA$1768,27,FALSE)</f>
        <v>8680</v>
      </c>
      <c r="Z1511" s="68">
        <v>8680</v>
      </c>
      <c r="AA1511" s="69">
        <f>VLOOKUP($A1511,공산품!$A525:$L1312,12,FALSE)</f>
        <v>8680</v>
      </c>
      <c r="AB1511" s="251">
        <f t="shared" si="294"/>
        <v>0</v>
      </c>
      <c r="AC1511" s="251">
        <f t="shared" si="295"/>
        <v>0</v>
      </c>
      <c r="AD1511" s="83"/>
    </row>
    <row r="1512" spans="1:30" s="64" customFormat="1" ht="14.1" customHeight="1">
      <c r="A1512" s="64">
        <v>520</v>
      </c>
      <c r="B1512" s="16" t="str">
        <f t="shared" si="287"/>
        <v>머스터드소스320g청정원</v>
      </c>
      <c r="C1512" s="85"/>
      <c r="D1512" s="93" t="s">
        <v>623</v>
      </c>
      <c r="E1512" s="93" t="s">
        <v>328</v>
      </c>
      <c r="F1512" s="92"/>
      <c r="G1512" s="87" t="s">
        <v>1226</v>
      </c>
      <c r="H1512" s="96"/>
      <c r="I1512" s="87" t="s">
        <v>655</v>
      </c>
      <c r="J1512" s="68">
        <f>VLOOKUP($A1512,[1]전년동월vs전월vs당월!$A$994:$AA$1768,12,FALSE)</f>
        <v>2180</v>
      </c>
      <c r="K1512" s="68">
        <v>2180</v>
      </c>
      <c r="L1512" s="69" t="str">
        <f>VLOOKUP($A1512,공산품!$A526:$L1313,9,FALSE)</f>
        <v>-</v>
      </c>
      <c r="M1512" s="251" t="e">
        <f t="shared" si="288"/>
        <v>#VALUE!</v>
      </c>
      <c r="N1512" s="251" t="e">
        <f t="shared" si="289"/>
        <v>#VALUE!</v>
      </c>
      <c r="O1512" s="68">
        <f>VLOOKUP($A1512,[1]전년동월vs전월vs당월!$A$994:$AA$1768,17,FALSE)</f>
        <v>2930</v>
      </c>
      <c r="P1512" s="68">
        <v>2930</v>
      </c>
      <c r="Q1512" s="69">
        <f>VLOOKUP($A1512,공산품!$A526:$L1313,10,FALSE)</f>
        <v>2930</v>
      </c>
      <c r="R1512" s="251">
        <f t="shared" si="290"/>
        <v>0</v>
      </c>
      <c r="S1512" s="251">
        <f t="shared" si="291"/>
        <v>0</v>
      </c>
      <c r="T1512" s="68">
        <f>VLOOKUP($A1512,[1]전년동월vs전월vs당월!$A$994:$AA$1768,22,FALSE)</f>
        <v>3500</v>
      </c>
      <c r="U1512" s="68">
        <v>2300</v>
      </c>
      <c r="V1512" s="69">
        <f>VLOOKUP($A1512,공산품!$A526:$L1313,11,FALSE)</f>
        <v>2300</v>
      </c>
      <c r="W1512" s="251">
        <f t="shared" si="292"/>
        <v>-34.285714285714285</v>
      </c>
      <c r="X1512" s="251">
        <f t="shared" si="293"/>
        <v>0</v>
      </c>
      <c r="Y1512" s="68">
        <f>VLOOKUP($A1512,[1]전년동월vs전월vs당월!$A$994:$AA$1768,27,FALSE)</f>
        <v>2300</v>
      </c>
      <c r="Z1512" s="68">
        <v>2300</v>
      </c>
      <c r="AA1512" s="69">
        <f>VLOOKUP($A1512,공산품!$A526:$L1313,12,FALSE)</f>
        <v>2300</v>
      </c>
      <c r="AB1512" s="251">
        <f t="shared" si="294"/>
        <v>0</v>
      </c>
      <c r="AC1512" s="251">
        <f t="shared" si="295"/>
        <v>0</v>
      </c>
      <c r="AD1512" s="83"/>
    </row>
    <row r="1513" spans="1:30" s="64" customFormat="1" ht="14.1" customHeight="1">
      <c r="A1513" s="64">
        <v>521</v>
      </c>
      <c r="B1513" s="16" t="str">
        <f t="shared" si="287"/>
        <v>머스터드소스캐나다조제겨자13/오뚜기330g허니머스터드오뚜기</v>
      </c>
      <c r="C1513" s="85"/>
      <c r="D1513" s="93" t="s">
        <v>623</v>
      </c>
      <c r="E1513" s="93" t="s">
        <v>328</v>
      </c>
      <c r="F1513" s="93" t="s">
        <v>1227</v>
      </c>
      <c r="G1513" s="87" t="s">
        <v>330</v>
      </c>
      <c r="H1513" s="95" t="s">
        <v>1228</v>
      </c>
      <c r="I1513" s="87" t="s">
        <v>636</v>
      </c>
      <c r="J1513" s="68">
        <f>VLOOKUP($A1513,[1]전년동월vs전월vs당월!$A$994:$AA$1768,12,FALSE)</f>
        <v>2410</v>
      </c>
      <c r="K1513" s="68">
        <v>2410</v>
      </c>
      <c r="L1513" s="69" t="str">
        <f>VLOOKUP($A1513,공산품!$A527:$L1314,9,FALSE)</f>
        <v>-</v>
      </c>
      <c r="M1513" s="251" t="e">
        <f t="shared" si="288"/>
        <v>#VALUE!</v>
      </c>
      <c r="N1513" s="251" t="e">
        <f t="shared" si="289"/>
        <v>#VALUE!</v>
      </c>
      <c r="O1513" s="68">
        <f>VLOOKUP($A1513,[1]전년동월vs전월vs당월!$A$994:$AA$1768,17,FALSE)</f>
        <v>2200</v>
      </c>
      <c r="P1513" s="68">
        <v>2200</v>
      </c>
      <c r="Q1513" s="69">
        <f>VLOOKUP($A1513,공산품!$A527:$L1314,10,FALSE)</f>
        <v>2200</v>
      </c>
      <c r="R1513" s="251">
        <f t="shared" si="290"/>
        <v>0</v>
      </c>
      <c r="S1513" s="251">
        <f t="shared" si="291"/>
        <v>0</v>
      </c>
      <c r="T1513" s="68">
        <f>VLOOKUP($A1513,[1]전년동월vs전월vs당월!$A$994:$AA$1768,22,FALSE)</f>
        <v>2440</v>
      </c>
      <c r="U1513" s="68">
        <v>2500</v>
      </c>
      <c r="V1513" s="69">
        <f>VLOOKUP($A1513,공산품!$A527:$L1314,11,FALSE)</f>
        <v>2500</v>
      </c>
      <c r="W1513" s="251">
        <f t="shared" si="292"/>
        <v>2.459016393442623</v>
      </c>
      <c r="X1513" s="251">
        <f t="shared" si="293"/>
        <v>0</v>
      </c>
      <c r="Y1513" s="68">
        <f>VLOOKUP($A1513,[1]전년동월vs전월vs당월!$A$994:$AA$1768,27,FALSE)</f>
        <v>2620</v>
      </c>
      <c r="Z1513" s="68">
        <v>2620</v>
      </c>
      <c r="AA1513" s="69">
        <f>VLOOKUP($A1513,공산품!$A527:$L1314,12,FALSE)</f>
        <v>2620</v>
      </c>
      <c r="AB1513" s="251">
        <f t="shared" si="294"/>
        <v>0</v>
      </c>
      <c r="AC1513" s="251">
        <f t="shared" si="295"/>
        <v>0</v>
      </c>
      <c r="AD1513" s="83"/>
    </row>
    <row r="1514" spans="1:30" s="64" customFormat="1" ht="14.1" customHeight="1">
      <c r="A1514" s="64">
        <v>522</v>
      </c>
      <c r="B1514" s="16" t="str">
        <f t="shared" si="287"/>
        <v>머스터드소스/수입454g양겨자모아하우스</v>
      </c>
      <c r="C1514" s="85"/>
      <c r="D1514" s="93" t="s">
        <v>623</v>
      </c>
      <c r="E1514" s="93" t="s">
        <v>328</v>
      </c>
      <c r="F1514" s="93" t="s">
        <v>1229</v>
      </c>
      <c r="G1514" s="87" t="s">
        <v>1230</v>
      </c>
      <c r="H1514" s="96" t="s">
        <v>1231</v>
      </c>
      <c r="I1514" s="87" t="s">
        <v>1232</v>
      </c>
      <c r="J1514" s="68" t="str">
        <f>VLOOKUP($A1514,[1]전년동월vs전월vs당월!$A$994:$AA$1768,12,FALSE)</f>
        <v>-</v>
      </c>
      <c r="K1514" s="68">
        <v>3700</v>
      </c>
      <c r="L1514" s="69" t="str">
        <f>VLOOKUP($A1514,공산품!$A528:$L1315,9,FALSE)</f>
        <v>-</v>
      </c>
      <c r="M1514" s="251" t="e">
        <f t="shared" si="288"/>
        <v>#VALUE!</v>
      </c>
      <c r="N1514" s="251" t="e">
        <f t="shared" si="289"/>
        <v>#VALUE!</v>
      </c>
      <c r="O1514" s="68" t="str">
        <f>VLOOKUP($A1514,[1]전년동월vs전월vs당월!$A$994:$AA$1768,17,FALSE)</f>
        <v>-</v>
      </c>
      <c r="P1514" s="68" t="s">
        <v>628</v>
      </c>
      <c r="Q1514" s="69" t="str">
        <f>VLOOKUP($A1514,공산품!$A528:$L1315,10,FALSE)</f>
        <v>-</v>
      </c>
      <c r="R1514" s="251" t="e">
        <f t="shared" si="290"/>
        <v>#VALUE!</v>
      </c>
      <c r="S1514" s="251" t="e">
        <f t="shared" si="291"/>
        <v>#VALUE!</v>
      </c>
      <c r="T1514" s="68" t="str">
        <f>VLOOKUP($A1514,[1]전년동월vs전월vs당월!$A$994:$AA$1768,22,FALSE)</f>
        <v>-</v>
      </c>
      <c r="U1514" s="68" t="s">
        <v>628</v>
      </c>
      <c r="V1514" s="69" t="str">
        <f>VLOOKUP($A1514,공산품!$A528:$L1315,11,FALSE)</f>
        <v>-</v>
      </c>
      <c r="W1514" s="251" t="e">
        <f t="shared" si="292"/>
        <v>#VALUE!</v>
      </c>
      <c r="X1514" s="251" t="e">
        <f t="shared" si="293"/>
        <v>#VALUE!</v>
      </c>
      <c r="Y1514" s="68" t="str">
        <f>VLOOKUP($A1514,[1]전년동월vs전월vs당월!$A$994:$AA$1768,27,FALSE)</f>
        <v>-</v>
      </c>
      <c r="Z1514" s="68" t="s">
        <v>628</v>
      </c>
      <c r="AA1514" s="69" t="str">
        <f>VLOOKUP($A1514,공산품!$A528:$L1315,12,FALSE)</f>
        <v>-</v>
      </c>
      <c r="AB1514" s="251" t="e">
        <f t="shared" si="294"/>
        <v>#VALUE!</v>
      </c>
      <c r="AC1514" s="251" t="e">
        <f t="shared" si="295"/>
        <v>#VALUE!</v>
      </c>
      <c r="AD1514" s="83"/>
    </row>
    <row r="1515" spans="1:30" s="64" customFormat="1" ht="14.1" customHeight="1">
      <c r="A1515" s="64">
        <v>523</v>
      </c>
      <c r="B1515" s="16" t="str">
        <f t="shared" si="287"/>
        <v>소금100g허브솔트제일제당</v>
      </c>
      <c r="C1515" s="85">
        <v>115</v>
      </c>
      <c r="D1515" s="93" t="s">
        <v>623</v>
      </c>
      <c r="E1515" s="93" t="s">
        <v>331</v>
      </c>
      <c r="F1515" s="93"/>
      <c r="G1515" s="87" t="s">
        <v>299</v>
      </c>
      <c r="H1515" s="96" t="s">
        <v>1233</v>
      </c>
      <c r="I1515" s="87" t="s">
        <v>653</v>
      </c>
      <c r="J1515" s="68">
        <f>VLOOKUP($A1515,[1]전년동월vs전월vs당월!$A$994:$AA$1768,12,FALSE)</f>
        <v>3500</v>
      </c>
      <c r="K1515" s="68">
        <v>3500</v>
      </c>
      <c r="L1515" s="69">
        <f>VLOOKUP($A1515,공산품!$A529:$L1316,9,FALSE)</f>
        <v>3500</v>
      </c>
      <c r="M1515" s="251">
        <f t="shared" si="288"/>
        <v>0</v>
      </c>
      <c r="N1515" s="251">
        <f t="shared" si="289"/>
        <v>0</v>
      </c>
      <c r="O1515" s="68" t="str">
        <f>VLOOKUP($A1515,[1]전년동월vs전월vs당월!$A$994:$AA$1768,17,FALSE)</f>
        <v>-</v>
      </c>
      <c r="P1515" s="68" t="s">
        <v>628</v>
      </c>
      <c r="Q1515" s="69" t="str">
        <f>VLOOKUP($A1515,공산품!$A529:$L1316,10,FALSE)</f>
        <v>-</v>
      </c>
      <c r="R1515" s="251" t="e">
        <f t="shared" si="290"/>
        <v>#VALUE!</v>
      </c>
      <c r="S1515" s="251" t="e">
        <f t="shared" si="291"/>
        <v>#VALUE!</v>
      </c>
      <c r="T1515" s="68">
        <f>VLOOKUP($A1515,[1]전년동월vs전월vs당월!$A$994:$AA$1768,22,FALSE)</f>
        <v>5000</v>
      </c>
      <c r="U1515" s="68" t="s">
        <v>628</v>
      </c>
      <c r="V1515" s="69">
        <f>VLOOKUP($A1515,공산품!$A529:$L1316,11,FALSE)</f>
        <v>5000</v>
      </c>
      <c r="W1515" s="251">
        <f t="shared" si="292"/>
        <v>0</v>
      </c>
      <c r="X1515" s="251" t="e">
        <f t="shared" si="293"/>
        <v>#VALUE!</v>
      </c>
      <c r="Y1515" s="68">
        <f>VLOOKUP($A1515,[1]전년동월vs전월vs당월!$A$994:$AA$1768,27,FALSE)</f>
        <v>4000</v>
      </c>
      <c r="Z1515" s="68">
        <v>4000</v>
      </c>
      <c r="AA1515" s="69">
        <f>VLOOKUP($A1515,공산품!$A529:$L1316,12,FALSE)</f>
        <v>4000</v>
      </c>
      <c r="AB1515" s="251">
        <f t="shared" si="294"/>
        <v>0</v>
      </c>
      <c r="AC1515" s="251">
        <f t="shared" si="295"/>
        <v>0</v>
      </c>
      <c r="AD1515" s="83"/>
    </row>
    <row r="1516" spans="1:30" s="64" customFormat="1" ht="14.1" customHeight="1">
      <c r="A1516" s="64">
        <v>524</v>
      </c>
      <c r="B1516" s="16" t="str">
        <f t="shared" si="287"/>
        <v>소금200g구운소금제일제당</v>
      </c>
      <c r="C1516" s="85"/>
      <c r="D1516" s="93" t="s">
        <v>623</v>
      </c>
      <c r="E1516" s="93" t="s">
        <v>331</v>
      </c>
      <c r="F1516" s="93"/>
      <c r="G1516" s="87" t="s">
        <v>275</v>
      </c>
      <c r="H1516" s="96" t="s">
        <v>1234</v>
      </c>
      <c r="I1516" s="87" t="s">
        <v>653</v>
      </c>
      <c r="J1516" s="68" t="str">
        <f>VLOOKUP($A1516,[1]전년동월vs전월vs당월!$A$994:$AA$1768,12,FALSE)</f>
        <v>-</v>
      </c>
      <c r="K1516" s="68" t="s">
        <v>628</v>
      </c>
      <c r="L1516" s="69" t="str">
        <f>VLOOKUP($A1516,공산품!$A530:$L1317,9,FALSE)</f>
        <v>-</v>
      </c>
      <c r="M1516" s="251" t="e">
        <f t="shared" si="288"/>
        <v>#VALUE!</v>
      </c>
      <c r="N1516" s="251" t="e">
        <f t="shared" si="289"/>
        <v>#VALUE!</v>
      </c>
      <c r="O1516" s="68" t="str">
        <f>VLOOKUP($A1516,[1]전년동월vs전월vs당월!$A$994:$AA$1768,17,FALSE)</f>
        <v>-</v>
      </c>
      <c r="P1516" s="68" t="s">
        <v>628</v>
      </c>
      <c r="Q1516" s="69" t="str">
        <f>VLOOKUP($A1516,공산품!$A530:$L1317,10,FALSE)</f>
        <v>-</v>
      </c>
      <c r="R1516" s="251" t="e">
        <f t="shared" si="290"/>
        <v>#VALUE!</v>
      </c>
      <c r="S1516" s="251" t="e">
        <f t="shared" si="291"/>
        <v>#VALUE!</v>
      </c>
      <c r="T1516" s="68">
        <f>VLOOKUP($A1516,[1]전년동월vs전월vs당월!$A$994:$AA$1768,22,FALSE)</f>
        <v>1380</v>
      </c>
      <c r="U1516" s="68">
        <v>1380</v>
      </c>
      <c r="V1516" s="69">
        <f>VLOOKUP($A1516,공산품!$A530:$L1317,11,FALSE)</f>
        <v>1380</v>
      </c>
      <c r="W1516" s="251">
        <f t="shared" si="292"/>
        <v>0</v>
      </c>
      <c r="X1516" s="251">
        <f t="shared" si="293"/>
        <v>0</v>
      </c>
      <c r="Y1516" s="68">
        <f>VLOOKUP($A1516,[1]전년동월vs전월vs당월!$A$994:$AA$1768,27,FALSE)</f>
        <v>760</v>
      </c>
      <c r="Z1516" s="68">
        <v>760</v>
      </c>
      <c r="AA1516" s="69">
        <f>VLOOKUP($A1516,공산품!$A530:$L1317,12,FALSE)</f>
        <v>760</v>
      </c>
      <c r="AB1516" s="251">
        <f t="shared" si="294"/>
        <v>0</v>
      </c>
      <c r="AC1516" s="251">
        <f t="shared" si="295"/>
        <v>0</v>
      </c>
      <c r="AD1516" s="110"/>
    </row>
    <row r="1517" spans="1:30" s="64" customFormat="1" ht="14.1" customHeight="1">
      <c r="A1517" s="64">
        <v>525</v>
      </c>
      <c r="B1517" s="16" t="str">
        <f t="shared" si="287"/>
        <v>소금염화나트륨57/제당300g백설팬솔트
(일반정제염대비나트륨40%적음)제일제당</v>
      </c>
      <c r="C1517" s="85"/>
      <c r="D1517" s="93" t="s">
        <v>623</v>
      </c>
      <c r="E1517" s="93" t="s">
        <v>331</v>
      </c>
      <c r="F1517" s="93" t="s">
        <v>1235</v>
      </c>
      <c r="G1517" s="87" t="s">
        <v>301</v>
      </c>
      <c r="H1517" s="96" t="s">
        <v>1236</v>
      </c>
      <c r="I1517" s="87" t="s">
        <v>653</v>
      </c>
      <c r="J1517" s="68">
        <f>VLOOKUP($A1517,[1]전년동월vs전월vs당월!$A$994:$AA$1768,12,FALSE)</f>
        <v>4730</v>
      </c>
      <c r="K1517" s="68">
        <v>4730</v>
      </c>
      <c r="L1517" s="69" t="str">
        <f>VLOOKUP($A1517,공산품!$A531:$L1318,9,FALSE)</f>
        <v>-</v>
      </c>
      <c r="M1517" s="251" t="e">
        <f t="shared" si="288"/>
        <v>#VALUE!</v>
      </c>
      <c r="N1517" s="251" t="e">
        <f t="shared" si="289"/>
        <v>#VALUE!</v>
      </c>
      <c r="O1517" s="68" t="str">
        <f>VLOOKUP($A1517,[1]전년동월vs전월vs당월!$A$994:$AA$1768,17,FALSE)</f>
        <v>-</v>
      </c>
      <c r="P1517" s="68" t="s">
        <v>628</v>
      </c>
      <c r="Q1517" s="69" t="str">
        <f>VLOOKUP($A1517,공산품!$A531:$L1318,10,FALSE)</f>
        <v>-</v>
      </c>
      <c r="R1517" s="251" t="e">
        <f t="shared" si="290"/>
        <v>#VALUE!</v>
      </c>
      <c r="S1517" s="251" t="e">
        <f t="shared" si="291"/>
        <v>#VALUE!</v>
      </c>
      <c r="T1517" s="68" t="str">
        <f>VLOOKUP($A1517,[1]전년동월vs전월vs당월!$A$994:$AA$1768,22,FALSE)</f>
        <v>-</v>
      </c>
      <c r="U1517" s="68" t="s">
        <v>628</v>
      </c>
      <c r="V1517" s="69" t="str">
        <f>VLOOKUP($A1517,공산품!$A531:$L1318,11,FALSE)</f>
        <v>-</v>
      </c>
      <c r="W1517" s="251" t="e">
        <f t="shared" si="292"/>
        <v>#VALUE!</v>
      </c>
      <c r="X1517" s="251" t="e">
        <f t="shared" si="293"/>
        <v>#VALUE!</v>
      </c>
      <c r="Y1517" s="68" t="str">
        <f>VLOOKUP($A1517,[1]전년동월vs전월vs당월!$A$994:$AA$1768,27,FALSE)</f>
        <v>-</v>
      </c>
      <c r="Z1517" s="68" t="s">
        <v>628</v>
      </c>
      <c r="AA1517" s="69" t="str">
        <f>VLOOKUP($A1517,공산품!$A531:$L1318,12,FALSE)</f>
        <v>-</v>
      </c>
      <c r="AB1517" s="251" t="e">
        <f t="shared" si="294"/>
        <v>#VALUE!</v>
      </c>
      <c r="AC1517" s="251" t="e">
        <f t="shared" si="295"/>
        <v>#VALUE!</v>
      </c>
      <c r="AD1517" s="83"/>
    </row>
    <row r="1518" spans="1:30" s="64" customFormat="1" ht="14.1" customHeight="1">
      <c r="A1518" s="64">
        <v>526</v>
      </c>
      <c r="B1518" s="16" t="str">
        <f t="shared" si="287"/>
        <v>소금30kg호렴비금농협</v>
      </c>
      <c r="C1518" s="85"/>
      <c r="D1518" s="93" t="s">
        <v>623</v>
      </c>
      <c r="E1518" s="93" t="s">
        <v>331</v>
      </c>
      <c r="F1518" s="93"/>
      <c r="G1518" s="87" t="s">
        <v>1237</v>
      </c>
      <c r="H1518" s="96" t="s">
        <v>1238</v>
      </c>
      <c r="I1518" s="88" t="s">
        <v>1239</v>
      </c>
      <c r="J1518" s="68" t="str">
        <f>VLOOKUP($A1518,[1]전년동월vs전월vs당월!$A$994:$AA$1768,12,FALSE)</f>
        <v>-</v>
      </c>
      <c r="K1518" s="68" t="s">
        <v>628</v>
      </c>
      <c r="L1518" s="69" t="str">
        <f>VLOOKUP($A1518,공산품!$A532:$L1319,9,FALSE)</f>
        <v>-</v>
      </c>
      <c r="M1518" s="251" t="e">
        <f t="shared" si="288"/>
        <v>#VALUE!</v>
      </c>
      <c r="N1518" s="251" t="e">
        <f t="shared" si="289"/>
        <v>#VALUE!</v>
      </c>
      <c r="O1518" s="68" t="str">
        <f>VLOOKUP($A1518,[1]전년동월vs전월vs당월!$A$994:$AA$1768,17,FALSE)</f>
        <v>-</v>
      </c>
      <c r="P1518" s="68" t="s">
        <v>628</v>
      </c>
      <c r="Q1518" s="69" t="str">
        <f>VLOOKUP($A1518,공산품!$A532:$L1319,10,FALSE)</f>
        <v>-</v>
      </c>
      <c r="R1518" s="251" t="e">
        <f t="shared" si="290"/>
        <v>#VALUE!</v>
      </c>
      <c r="S1518" s="251" t="e">
        <f t="shared" si="291"/>
        <v>#VALUE!</v>
      </c>
      <c r="T1518" s="68">
        <f>VLOOKUP($A1518,[1]전년동월vs전월vs당월!$A$994:$AA$1768,22,FALSE)</f>
        <v>0</v>
      </c>
      <c r="U1518" s="68" t="s">
        <v>628</v>
      </c>
      <c r="V1518" s="69" t="str">
        <f>VLOOKUP($A1518,공산품!$A532:$L1319,11,FALSE)</f>
        <v>-</v>
      </c>
      <c r="W1518" s="251" t="e">
        <f t="shared" si="292"/>
        <v>#VALUE!</v>
      </c>
      <c r="X1518" s="251" t="e">
        <f t="shared" si="293"/>
        <v>#VALUE!</v>
      </c>
      <c r="Y1518" s="68">
        <f>VLOOKUP($A1518,[1]전년동월vs전월vs당월!$A$994:$AA$1768,27,FALSE)</f>
        <v>24200</v>
      </c>
      <c r="Z1518" s="68">
        <v>24550</v>
      </c>
      <c r="AA1518" s="69">
        <f>VLOOKUP($A1518,공산품!$A532:$L1319,12,FALSE)</f>
        <v>22200</v>
      </c>
      <c r="AB1518" s="251">
        <f t="shared" si="294"/>
        <v>-8.2644628099173545</v>
      </c>
      <c r="AC1518" s="251">
        <f t="shared" si="295"/>
        <v>-9.5723014256619141</v>
      </c>
      <c r="AD1518" s="83"/>
    </row>
    <row r="1519" spans="1:30" s="64" customFormat="1" ht="14.1" customHeight="1">
      <c r="A1519" s="64">
        <v>527</v>
      </c>
      <c r="B1519" s="16" t="str">
        <f t="shared" si="287"/>
        <v>소금국내산/샘표3kg식염(재렴)샘표</v>
      </c>
      <c r="C1519" s="85"/>
      <c r="D1519" s="93" t="s">
        <v>623</v>
      </c>
      <c r="E1519" s="93" t="s">
        <v>331</v>
      </c>
      <c r="F1519" s="93" t="s">
        <v>1240</v>
      </c>
      <c r="G1519" s="87" t="s">
        <v>133</v>
      </c>
      <c r="H1519" s="96" t="s">
        <v>1241</v>
      </c>
      <c r="I1519" s="87" t="s">
        <v>717</v>
      </c>
      <c r="J1519" s="68">
        <f>VLOOKUP($A1519,[1]전년동월vs전월vs당월!$A$994:$AA$1768,12,FALSE)</f>
        <v>3350</v>
      </c>
      <c r="K1519" s="68">
        <v>3400</v>
      </c>
      <c r="L1519" s="69">
        <f>VLOOKUP($A1519,공산품!$A533:$L1320,9,FALSE)</f>
        <v>3350</v>
      </c>
      <c r="M1519" s="251">
        <f t="shared" si="288"/>
        <v>0</v>
      </c>
      <c r="N1519" s="251">
        <f t="shared" si="289"/>
        <v>-1.4705882352941178</v>
      </c>
      <c r="O1519" s="68" t="str">
        <f>VLOOKUP($A1519,[1]전년동월vs전월vs당월!$A$994:$AA$1768,17,FALSE)</f>
        <v>-</v>
      </c>
      <c r="P1519" s="68" t="s">
        <v>628</v>
      </c>
      <c r="Q1519" s="69" t="str">
        <f>VLOOKUP($A1519,공산품!$A533:$L1320,10,FALSE)</f>
        <v>-</v>
      </c>
      <c r="R1519" s="251" t="e">
        <f t="shared" si="290"/>
        <v>#VALUE!</v>
      </c>
      <c r="S1519" s="251" t="e">
        <f t="shared" si="291"/>
        <v>#VALUE!</v>
      </c>
      <c r="T1519" s="68">
        <f>VLOOKUP($A1519,[1]전년동월vs전월vs당월!$A$994:$AA$1768,22,FALSE)</f>
        <v>7920</v>
      </c>
      <c r="U1519" s="68">
        <v>7920</v>
      </c>
      <c r="V1519" s="69">
        <f>VLOOKUP($A1519,공산품!$A533:$L1320,11,FALSE)</f>
        <v>7920</v>
      </c>
      <c r="W1519" s="251">
        <f t="shared" si="292"/>
        <v>0</v>
      </c>
      <c r="X1519" s="251">
        <f t="shared" si="293"/>
        <v>0</v>
      </c>
      <c r="Y1519" s="68" t="str">
        <f>VLOOKUP($A1519,[1]전년동월vs전월vs당월!$A$994:$AA$1768,27,FALSE)</f>
        <v>-</v>
      </c>
      <c r="Z1519" s="68" t="s">
        <v>628</v>
      </c>
      <c r="AA1519" s="69" t="str">
        <f>VLOOKUP($A1519,공산품!$A533:$L1320,12,FALSE)</f>
        <v>-</v>
      </c>
      <c r="AB1519" s="251" t="e">
        <f t="shared" si="294"/>
        <v>#VALUE!</v>
      </c>
      <c r="AC1519" s="251" t="e">
        <f t="shared" si="295"/>
        <v>#VALUE!</v>
      </c>
      <c r="AD1519" s="83"/>
    </row>
    <row r="1520" spans="1:30" s="64" customFormat="1" ht="14.1" customHeight="1">
      <c r="A1520" s="64">
        <v>528</v>
      </c>
      <c r="B1520" s="16" t="str">
        <f t="shared" si="287"/>
        <v>소금/해표3kg식염(재렴)해표</v>
      </c>
      <c r="C1520" s="85"/>
      <c r="D1520" s="93" t="s">
        <v>623</v>
      </c>
      <c r="E1520" s="93" t="s">
        <v>331</v>
      </c>
      <c r="F1520" s="93" t="s">
        <v>1113</v>
      </c>
      <c r="G1520" s="87" t="s">
        <v>133</v>
      </c>
      <c r="H1520" s="96" t="s">
        <v>1241</v>
      </c>
      <c r="I1520" s="87" t="s">
        <v>843</v>
      </c>
      <c r="J1520" s="68">
        <f>VLOOKUP($A1520,[1]전년동월vs전월vs당월!$A$994:$AA$1768,12,FALSE)</f>
        <v>3380</v>
      </c>
      <c r="K1520" s="68">
        <v>3380</v>
      </c>
      <c r="L1520" s="69">
        <f>VLOOKUP($A1520,공산품!$A534:$L1321,9,FALSE)</f>
        <v>3380</v>
      </c>
      <c r="M1520" s="251">
        <f t="shared" si="288"/>
        <v>0</v>
      </c>
      <c r="N1520" s="251">
        <f t="shared" si="289"/>
        <v>0</v>
      </c>
      <c r="O1520" s="68" t="str">
        <f>VLOOKUP($A1520,[1]전년동월vs전월vs당월!$A$994:$AA$1768,17,FALSE)</f>
        <v>-</v>
      </c>
      <c r="P1520" s="68" t="s">
        <v>628</v>
      </c>
      <c r="Q1520" s="69" t="str">
        <f>VLOOKUP($A1520,공산품!$A534:$L1321,10,FALSE)</f>
        <v>-</v>
      </c>
      <c r="R1520" s="251" t="e">
        <f t="shared" si="290"/>
        <v>#VALUE!</v>
      </c>
      <c r="S1520" s="251" t="e">
        <f t="shared" si="291"/>
        <v>#VALUE!</v>
      </c>
      <c r="T1520" s="68" t="str">
        <f>VLOOKUP($A1520,[1]전년동월vs전월vs당월!$A$994:$AA$1768,22,FALSE)</f>
        <v>-</v>
      </c>
      <c r="U1520" s="68">
        <v>3480</v>
      </c>
      <c r="V1520" s="69">
        <f>VLOOKUP($A1520,공산품!$A534:$L1321,11,FALSE)</f>
        <v>3360</v>
      </c>
      <c r="W1520" s="251" t="e">
        <f t="shared" si="292"/>
        <v>#VALUE!</v>
      </c>
      <c r="X1520" s="251">
        <f t="shared" si="293"/>
        <v>-3.4482758620689653</v>
      </c>
      <c r="Y1520" s="68" t="str">
        <f>VLOOKUP($A1520,[1]전년동월vs전월vs당월!$A$994:$AA$1768,27,FALSE)</f>
        <v>-</v>
      </c>
      <c r="Z1520" s="68">
        <v>3210</v>
      </c>
      <c r="AA1520" s="69">
        <f>VLOOKUP($A1520,공산품!$A534:$L1321,12,FALSE)</f>
        <v>3210</v>
      </c>
      <c r="AB1520" s="251" t="e">
        <f t="shared" si="294"/>
        <v>#VALUE!</v>
      </c>
      <c r="AC1520" s="251">
        <f t="shared" si="295"/>
        <v>0</v>
      </c>
      <c r="AD1520" s="83"/>
    </row>
    <row r="1521" spans="1:30" s="64" customFormat="1" ht="14.1" customHeight="1">
      <c r="A1521" s="64">
        <v>529</v>
      </c>
      <c r="B1521" s="16" t="str">
        <f t="shared" si="287"/>
        <v>소금3kg굵은소금(호렴)해표</v>
      </c>
      <c r="C1521" s="85"/>
      <c r="D1521" s="93" t="s">
        <v>623</v>
      </c>
      <c r="E1521" s="93" t="s">
        <v>331</v>
      </c>
      <c r="F1521" s="93"/>
      <c r="G1521" s="87" t="s">
        <v>133</v>
      </c>
      <c r="H1521" s="96" t="s">
        <v>1242</v>
      </c>
      <c r="I1521" s="87" t="s">
        <v>843</v>
      </c>
      <c r="J1521" s="68">
        <f>VLOOKUP($A1521,[1]전년동월vs전월vs당월!$A$994:$AA$1768,12,FALSE)</f>
        <v>5700</v>
      </c>
      <c r="K1521" s="68">
        <v>5700</v>
      </c>
      <c r="L1521" s="69">
        <f>VLOOKUP($A1521,공산품!$A535:$L1322,9,FALSE)</f>
        <v>5700</v>
      </c>
      <c r="M1521" s="251">
        <f t="shared" si="288"/>
        <v>0</v>
      </c>
      <c r="N1521" s="251">
        <f t="shared" si="289"/>
        <v>0</v>
      </c>
      <c r="O1521" s="68" t="str">
        <f>VLOOKUP($A1521,[1]전년동월vs전월vs당월!$A$994:$AA$1768,17,FALSE)</f>
        <v>-</v>
      </c>
      <c r="P1521" s="68" t="s">
        <v>628</v>
      </c>
      <c r="Q1521" s="69" t="str">
        <f>VLOOKUP($A1521,공산품!$A535:$L1322,10,FALSE)</f>
        <v>-</v>
      </c>
      <c r="R1521" s="251" t="e">
        <f t="shared" si="290"/>
        <v>#VALUE!</v>
      </c>
      <c r="S1521" s="251" t="e">
        <f t="shared" si="291"/>
        <v>#VALUE!</v>
      </c>
      <c r="T1521" s="68" t="str">
        <f>VLOOKUP($A1521,[1]전년동월vs전월vs당월!$A$994:$AA$1768,22,FALSE)</f>
        <v>-</v>
      </c>
      <c r="U1521" s="68" t="s">
        <v>628</v>
      </c>
      <c r="V1521" s="69" t="str">
        <f>VLOOKUP($A1521,공산품!$A535:$L1322,11,FALSE)</f>
        <v>-</v>
      </c>
      <c r="W1521" s="251" t="e">
        <f t="shared" si="292"/>
        <v>#VALUE!</v>
      </c>
      <c r="X1521" s="251" t="e">
        <f t="shared" si="293"/>
        <v>#VALUE!</v>
      </c>
      <c r="Y1521" s="68">
        <f>VLOOKUP($A1521,[1]전년동월vs전월vs당월!$A$994:$AA$1768,27,FALSE)</f>
        <v>7000</v>
      </c>
      <c r="Z1521" s="68">
        <v>7200</v>
      </c>
      <c r="AA1521" s="69">
        <f>VLOOKUP($A1521,공산품!$A535:$L1322,12,FALSE)</f>
        <v>7200</v>
      </c>
      <c r="AB1521" s="251">
        <f t="shared" si="294"/>
        <v>2.8571428571428572</v>
      </c>
      <c r="AC1521" s="251">
        <f t="shared" si="295"/>
        <v>0</v>
      </c>
      <c r="AD1521" s="83"/>
    </row>
    <row r="1522" spans="1:30" s="64" customFormat="1" ht="14.1" customHeight="1">
      <c r="A1522" s="64">
        <v>530</v>
      </c>
      <c r="B1522" s="16" t="str">
        <f t="shared" si="287"/>
        <v>소금/오복3kg식염(재렴)오복</v>
      </c>
      <c r="C1522" s="85"/>
      <c r="D1522" s="93" t="s">
        <v>623</v>
      </c>
      <c r="E1522" s="93" t="s">
        <v>331</v>
      </c>
      <c r="F1522" s="93" t="s">
        <v>1184</v>
      </c>
      <c r="G1522" s="87" t="s">
        <v>133</v>
      </c>
      <c r="H1522" s="96" t="s">
        <v>1241</v>
      </c>
      <c r="I1522" s="87" t="s">
        <v>1186</v>
      </c>
      <c r="J1522" s="68" t="str">
        <f>VLOOKUP($A1522,[1]전년동월vs전월vs당월!$A$994:$AA$1768,12,FALSE)</f>
        <v>-</v>
      </c>
      <c r="K1522" s="68" t="s">
        <v>628</v>
      </c>
      <c r="L1522" s="69" t="str">
        <f>VLOOKUP($A1522,공산품!$A536:$L1323,9,FALSE)</f>
        <v>-</v>
      </c>
      <c r="M1522" s="251" t="e">
        <f t="shared" si="288"/>
        <v>#VALUE!</v>
      </c>
      <c r="N1522" s="251" t="e">
        <f t="shared" si="289"/>
        <v>#VALUE!</v>
      </c>
      <c r="O1522" s="68" t="str">
        <f>VLOOKUP($A1522,[1]전년동월vs전월vs당월!$A$994:$AA$1768,17,FALSE)</f>
        <v>-</v>
      </c>
      <c r="P1522" s="68" t="s">
        <v>628</v>
      </c>
      <c r="Q1522" s="69" t="str">
        <f>VLOOKUP($A1522,공산품!$A536:$L1323,10,FALSE)</f>
        <v>-</v>
      </c>
      <c r="R1522" s="251" t="e">
        <f t="shared" si="290"/>
        <v>#VALUE!</v>
      </c>
      <c r="S1522" s="251" t="e">
        <f t="shared" si="291"/>
        <v>#VALUE!</v>
      </c>
      <c r="T1522" s="68" t="str">
        <f>VLOOKUP($A1522,[1]전년동월vs전월vs당월!$A$994:$AA$1768,22,FALSE)</f>
        <v>-</v>
      </c>
      <c r="U1522" s="68" t="s">
        <v>628</v>
      </c>
      <c r="V1522" s="69" t="str">
        <f>VLOOKUP($A1522,공산품!$A536:$L1323,11,FALSE)</f>
        <v>-</v>
      </c>
      <c r="W1522" s="251" t="e">
        <f t="shared" si="292"/>
        <v>#VALUE!</v>
      </c>
      <c r="X1522" s="251" t="e">
        <f t="shared" si="293"/>
        <v>#VALUE!</v>
      </c>
      <c r="Y1522" s="68" t="str">
        <f>VLOOKUP($A1522,[1]전년동월vs전월vs당월!$A$994:$AA$1768,27,FALSE)</f>
        <v>-</v>
      </c>
      <c r="Z1522" s="68" t="s">
        <v>628</v>
      </c>
      <c r="AA1522" s="69" t="str">
        <f>VLOOKUP($A1522,공산품!$A536:$L1323,12,FALSE)</f>
        <v>-</v>
      </c>
      <c r="AB1522" s="251" t="e">
        <f t="shared" si="294"/>
        <v>#VALUE!</v>
      </c>
      <c r="AC1522" s="251" t="e">
        <f t="shared" si="295"/>
        <v>#VALUE!</v>
      </c>
      <c r="AD1522" s="83"/>
    </row>
    <row r="1523" spans="1:30" s="64" customFormat="1" ht="14.1" customHeight="1">
      <c r="A1523" s="64">
        <v>531</v>
      </c>
      <c r="B1523" s="16" t="str">
        <f t="shared" si="287"/>
        <v>소금5kg식염(재렴)제일제당</v>
      </c>
      <c r="C1523" s="85"/>
      <c r="D1523" s="93" t="s">
        <v>623</v>
      </c>
      <c r="E1523" s="93" t="s">
        <v>331</v>
      </c>
      <c r="F1523" s="93"/>
      <c r="G1523" s="87" t="s">
        <v>149</v>
      </c>
      <c r="H1523" s="96" t="s">
        <v>1241</v>
      </c>
      <c r="I1523" s="87" t="s">
        <v>653</v>
      </c>
      <c r="J1523" s="68">
        <f>VLOOKUP($A1523,[1]전년동월vs전월vs당월!$A$994:$AA$1768,12,FALSE)</f>
        <v>5500</v>
      </c>
      <c r="K1523" s="68">
        <v>5500</v>
      </c>
      <c r="L1523" s="69">
        <f>VLOOKUP($A1523,공산품!$A537:$L1324,9,FALSE)</f>
        <v>5900</v>
      </c>
      <c r="M1523" s="251">
        <f t="shared" si="288"/>
        <v>7.2727272727272725</v>
      </c>
      <c r="N1523" s="251">
        <f t="shared" si="289"/>
        <v>7.2727272727272725</v>
      </c>
      <c r="O1523" s="68" t="str">
        <f>VLOOKUP($A1523,[1]전년동월vs전월vs당월!$A$994:$AA$1768,17,FALSE)</f>
        <v>-</v>
      </c>
      <c r="P1523" s="68" t="s">
        <v>628</v>
      </c>
      <c r="Q1523" s="69" t="str">
        <f>VLOOKUP($A1523,공산품!$A537:$L1324,10,FALSE)</f>
        <v>-</v>
      </c>
      <c r="R1523" s="251" t="e">
        <f t="shared" si="290"/>
        <v>#VALUE!</v>
      </c>
      <c r="S1523" s="251" t="e">
        <f t="shared" si="291"/>
        <v>#VALUE!</v>
      </c>
      <c r="T1523" s="68" t="str">
        <f>VLOOKUP($A1523,[1]전년동월vs전월vs당월!$A$994:$AA$1768,22,FALSE)</f>
        <v>-</v>
      </c>
      <c r="U1523" s="68" t="s">
        <v>628</v>
      </c>
      <c r="V1523" s="69" t="str">
        <f>VLOOKUP($A1523,공산품!$A537:$L1324,11,FALSE)</f>
        <v>-</v>
      </c>
      <c r="W1523" s="251" t="e">
        <f t="shared" si="292"/>
        <v>#VALUE!</v>
      </c>
      <c r="X1523" s="251" t="e">
        <f t="shared" si="293"/>
        <v>#VALUE!</v>
      </c>
      <c r="Y1523" s="68">
        <f>VLOOKUP($A1523,[1]전년동월vs전월vs당월!$A$994:$AA$1768,27,FALSE)</f>
        <v>5500</v>
      </c>
      <c r="Z1523" s="68">
        <v>5500</v>
      </c>
      <c r="AA1523" s="69">
        <f>VLOOKUP($A1523,공산품!$A537:$L1324,12,FALSE)</f>
        <v>5550</v>
      </c>
      <c r="AB1523" s="251">
        <f t="shared" si="294"/>
        <v>0.90909090909090906</v>
      </c>
      <c r="AC1523" s="251">
        <f t="shared" si="295"/>
        <v>0.90909090909090906</v>
      </c>
      <c r="AD1523" s="83"/>
    </row>
    <row r="1524" spans="1:30" s="64" customFormat="1" ht="14.1" customHeight="1">
      <c r="A1524" s="64">
        <v>532</v>
      </c>
      <c r="B1524" s="16" t="str">
        <f t="shared" si="287"/>
        <v>소금500g구운소금대상</v>
      </c>
      <c r="C1524" s="85"/>
      <c r="D1524" s="93" t="s">
        <v>623</v>
      </c>
      <c r="E1524" s="93" t="s">
        <v>331</v>
      </c>
      <c r="F1524" s="93"/>
      <c r="G1524" s="87" t="s">
        <v>116</v>
      </c>
      <c r="H1524" s="96" t="s">
        <v>1234</v>
      </c>
      <c r="I1524" s="87" t="s">
        <v>388</v>
      </c>
      <c r="J1524" s="68" t="str">
        <f>VLOOKUP($A1524,[1]전년동월vs전월vs당월!$A$994:$AA$1768,12,FALSE)</f>
        <v>-</v>
      </c>
      <c r="K1524" s="68" t="s">
        <v>628</v>
      </c>
      <c r="L1524" s="69" t="str">
        <f>VLOOKUP($A1524,공산품!$A538:$L1325,9,FALSE)</f>
        <v>-</v>
      </c>
      <c r="M1524" s="251" t="e">
        <f t="shared" si="288"/>
        <v>#VALUE!</v>
      </c>
      <c r="N1524" s="251" t="e">
        <f t="shared" si="289"/>
        <v>#VALUE!</v>
      </c>
      <c r="O1524" s="68" t="str">
        <f>VLOOKUP($A1524,[1]전년동월vs전월vs당월!$A$994:$AA$1768,17,FALSE)</f>
        <v>-</v>
      </c>
      <c r="P1524" s="68" t="s">
        <v>628</v>
      </c>
      <c r="Q1524" s="69" t="str">
        <f>VLOOKUP($A1524,공산품!$A538:$L1325,10,FALSE)</f>
        <v>-</v>
      </c>
      <c r="R1524" s="251" t="e">
        <f t="shared" si="290"/>
        <v>#VALUE!</v>
      </c>
      <c r="S1524" s="251" t="e">
        <f t="shared" si="291"/>
        <v>#VALUE!</v>
      </c>
      <c r="T1524" s="68" t="str">
        <f>VLOOKUP($A1524,[1]전년동월vs전월vs당월!$A$994:$AA$1768,22,FALSE)</f>
        <v>-</v>
      </c>
      <c r="U1524" s="68">
        <v>2150</v>
      </c>
      <c r="V1524" s="69">
        <f>VLOOKUP($A1524,공산품!$A538:$L1325,11,FALSE)</f>
        <v>1440</v>
      </c>
      <c r="W1524" s="251" t="e">
        <f t="shared" si="292"/>
        <v>#VALUE!</v>
      </c>
      <c r="X1524" s="251">
        <f t="shared" si="293"/>
        <v>-33.02325581395349</v>
      </c>
      <c r="Y1524" s="68">
        <f>VLOOKUP($A1524,[1]전년동월vs전월vs당월!$A$994:$AA$1768,27,FALSE)</f>
        <v>2400</v>
      </c>
      <c r="Z1524" s="68">
        <v>2400</v>
      </c>
      <c r="AA1524" s="69">
        <f>VLOOKUP($A1524,공산품!$A538:$L1325,12,FALSE)</f>
        <v>2400</v>
      </c>
      <c r="AB1524" s="251">
        <f t="shared" si="294"/>
        <v>0</v>
      </c>
      <c r="AC1524" s="251">
        <f t="shared" si="295"/>
        <v>0</v>
      </c>
      <c r="AD1524" s="83"/>
    </row>
    <row r="1525" spans="1:30" s="64" customFormat="1" ht="14.1" customHeight="1">
      <c r="A1525" s="64">
        <v>533</v>
      </c>
      <c r="B1525" s="16" t="str">
        <f t="shared" si="287"/>
        <v>소금55g허브솔트제일제당</v>
      </c>
      <c r="C1525" s="85"/>
      <c r="D1525" s="93" t="s">
        <v>623</v>
      </c>
      <c r="E1525" s="93" t="s">
        <v>331</v>
      </c>
      <c r="F1525" s="93"/>
      <c r="G1525" s="87" t="s">
        <v>1243</v>
      </c>
      <c r="H1525" s="96" t="s">
        <v>1233</v>
      </c>
      <c r="I1525" s="87" t="s">
        <v>653</v>
      </c>
      <c r="J1525" s="68">
        <f>VLOOKUP($A1525,[1]전년동월vs전월vs당월!$A$994:$AA$1768,12,FALSE)</f>
        <v>2400</v>
      </c>
      <c r="K1525" s="68">
        <v>2400</v>
      </c>
      <c r="L1525" s="69">
        <f>VLOOKUP($A1525,공산품!$A539:$L1326,9,FALSE)</f>
        <v>2400</v>
      </c>
      <c r="M1525" s="251">
        <f t="shared" si="288"/>
        <v>0</v>
      </c>
      <c r="N1525" s="251">
        <f t="shared" si="289"/>
        <v>0</v>
      </c>
      <c r="O1525" s="68" t="str">
        <f>VLOOKUP($A1525,[1]전년동월vs전월vs당월!$A$994:$AA$1768,17,FALSE)</f>
        <v>-</v>
      </c>
      <c r="P1525" s="68" t="s">
        <v>628</v>
      </c>
      <c r="Q1525" s="69" t="str">
        <f>VLOOKUP($A1525,공산품!$A539:$L1326,10,FALSE)</f>
        <v>-</v>
      </c>
      <c r="R1525" s="251" t="e">
        <f t="shared" si="290"/>
        <v>#VALUE!</v>
      </c>
      <c r="S1525" s="251" t="e">
        <f t="shared" si="291"/>
        <v>#VALUE!</v>
      </c>
      <c r="T1525" s="68" t="str">
        <f>VLOOKUP($A1525,[1]전년동월vs전월vs당월!$A$994:$AA$1768,22,FALSE)</f>
        <v>-</v>
      </c>
      <c r="U1525" s="68">
        <v>2750</v>
      </c>
      <c r="V1525" s="69">
        <f>VLOOKUP($A1525,공산품!$A539:$L1326,11,FALSE)</f>
        <v>2750</v>
      </c>
      <c r="W1525" s="251" t="e">
        <f t="shared" si="292"/>
        <v>#VALUE!</v>
      </c>
      <c r="X1525" s="251">
        <f t="shared" si="293"/>
        <v>0</v>
      </c>
      <c r="Y1525" s="68">
        <f>VLOOKUP($A1525,[1]전년동월vs전월vs당월!$A$994:$AA$1768,27,FALSE)</f>
        <v>2750</v>
      </c>
      <c r="Z1525" s="68">
        <v>2750</v>
      </c>
      <c r="AA1525" s="69">
        <f>VLOOKUP($A1525,공산품!$A539:$L1326,12,FALSE)</f>
        <v>2750</v>
      </c>
      <c r="AB1525" s="251">
        <f t="shared" si="294"/>
        <v>0</v>
      </c>
      <c r="AC1525" s="251">
        <f t="shared" si="295"/>
        <v>0</v>
      </c>
      <c r="AD1525" s="83"/>
    </row>
    <row r="1526" spans="1:30" s="64" customFormat="1" ht="14.1" customHeight="1">
      <c r="A1526" s="64">
        <v>534</v>
      </c>
      <c r="B1526" s="16" t="str">
        <f t="shared" si="287"/>
        <v>소금국산정제염50,천일염50/CJkg백설꽃소금제일제당</v>
      </c>
      <c r="C1526" s="85"/>
      <c r="D1526" s="93" t="s">
        <v>623</v>
      </c>
      <c r="E1526" s="93" t="s">
        <v>331</v>
      </c>
      <c r="F1526" s="93" t="s">
        <v>1244</v>
      </c>
      <c r="G1526" s="87" t="s">
        <v>418</v>
      </c>
      <c r="H1526" s="96" t="s">
        <v>1245</v>
      </c>
      <c r="I1526" s="87" t="s">
        <v>653</v>
      </c>
      <c r="J1526" s="68">
        <f>VLOOKUP($A1526,[1]전년동월vs전월vs당월!$A$994:$AA$1768,12,FALSE)</f>
        <v>1250</v>
      </c>
      <c r="K1526" s="68">
        <v>1250</v>
      </c>
      <c r="L1526" s="69">
        <f>VLOOKUP($A1526,공산품!$A540:$L1327,9,FALSE)</f>
        <v>1350</v>
      </c>
      <c r="M1526" s="251">
        <f t="shared" si="288"/>
        <v>8</v>
      </c>
      <c r="N1526" s="251">
        <f t="shared" si="289"/>
        <v>8</v>
      </c>
      <c r="O1526" s="68" t="str">
        <f>VLOOKUP($A1526,[1]전년동월vs전월vs당월!$A$994:$AA$1768,17,FALSE)</f>
        <v>-</v>
      </c>
      <c r="P1526" s="68" t="s">
        <v>628</v>
      </c>
      <c r="Q1526" s="69" t="str">
        <f>VLOOKUP($A1526,공산품!$A540:$L1327,10,FALSE)</f>
        <v>-</v>
      </c>
      <c r="R1526" s="251" t="e">
        <f t="shared" si="290"/>
        <v>#VALUE!</v>
      </c>
      <c r="S1526" s="251" t="e">
        <f t="shared" si="291"/>
        <v>#VALUE!</v>
      </c>
      <c r="T1526" s="68">
        <f>VLOOKUP($A1526,[1]전년동월vs전월vs당월!$A$994:$AA$1768,22,FALSE)</f>
        <v>1980</v>
      </c>
      <c r="U1526" s="68">
        <v>3630</v>
      </c>
      <c r="V1526" s="69">
        <f>VLOOKUP($A1526,공산품!$A540:$L1327,11,FALSE)</f>
        <v>3630</v>
      </c>
      <c r="W1526" s="251">
        <f t="shared" si="292"/>
        <v>83.333333333333329</v>
      </c>
      <c r="X1526" s="251">
        <f t="shared" si="293"/>
        <v>0</v>
      </c>
      <c r="Y1526" s="68">
        <f>VLOOKUP($A1526,[1]전년동월vs전월vs당월!$A$994:$AA$1768,27,FALSE)</f>
        <v>1460</v>
      </c>
      <c r="Z1526" s="68">
        <v>1460</v>
      </c>
      <c r="AA1526" s="69">
        <f>VLOOKUP($A1526,공산품!$A540:$L1327,12,FALSE)</f>
        <v>1460</v>
      </c>
      <c r="AB1526" s="251">
        <f t="shared" si="294"/>
        <v>0</v>
      </c>
      <c r="AC1526" s="251">
        <f t="shared" si="295"/>
        <v>0</v>
      </c>
      <c r="AD1526" s="83"/>
    </row>
    <row r="1527" spans="1:30" s="64" customFormat="1" ht="14.1" customHeight="1">
      <c r="A1527" s="64">
        <v>535</v>
      </c>
      <c r="B1527" s="16" t="str">
        <f t="shared" si="287"/>
        <v>소금/해표kg식염해표</v>
      </c>
      <c r="C1527" s="85"/>
      <c r="D1527" s="93" t="s">
        <v>623</v>
      </c>
      <c r="E1527" s="93" t="s">
        <v>331</v>
      </c>
      <c r="F1527" s="93" t="s">
        <v>1113</v>
      </c>
      <c r="G1527" s="87" t="s">
        <v>418</v>
      </c>
      <c r="H1527" s="96" t="s">
        <v>1246</v>
      </c>
      <c r="I1527" s="87" t="s">
        <v>843</v>
      </c>
      <c r="J1527" s="68">
        <f>VLOOKUP($A1527,[1]전년동월vs전월vs당월!$A$994:$AA$1768,12,FALSE)</f>
        <v>1230</v>
      </c>
      <c r="K1527" s="68">
        <v>1230</v>
      </c>
      <c r="L1527" s="69">
        <f>VLOOKUP($A1527,공산품!$A541:$L1328,9,FALSE)</f>
        <v>1230</v>
      </c>
      <c r="M1527" s="251">
        <f t="shared" si="288"/>
        <v>0</v>
      </c>
      <c r="N1527" s="251">
        <f t="shared" si="289"/>
        <v>0</v>
      </c>
      <c r="O1527" s="68" t="str">
        <f>VLOOKUP($A1527,[1]전년동월vs전월vs당월!$A$994:$AA$1768,17,FALSE)</f>
        <v>-</v>
      </c>
      <c r="P1527" s="68" t="s">
        <v>628</v>
      </c>
      <c r="Q1527" s="69" t="str">
        <f>VLOOKUP($A1527,공산품!$A541:$L1328,10,FALSE)</f>
        <v>-</v>
      </c>
      <c r="R1527" s="251" t="e">
        <f t="shared" si="290"/>
        <v>#VALUE!</v>
      </c>
      <c r="S1527" s="251" t="e">
        <f t="shared" si="291"/>
        <v>#VALUE!</v>
      </c>
      <c r="T1527" s="68" t="str">
        <f>VLOOKUP($A1527,[1]전년동월vs전월vs당월!$A$994:$AA$1768,22,FALSE)</f>
        <v>-</v>
      </c>
      <c r="U1527" s="68">
        <v>1160</v>
      </c>
      <c r="V1527" s="69">
        <f>VLOOKUP($A1527,공산품!$A541:$L1328,11,FALSE)</f>
        <v>1120</v>
      </c>
      <c r="W1527" s="251" t="e">
        <f t="shared" si="292"/>
        <v>#VALUE!</v>
      </c>
      <c r="X1527" s="251">
        <f t="shared" si="293"/>
        <v>-3.4482758620689653</v>
      </c>
      <c r="Y1527" s="68">
        <f>VLOOKUP($A1527,[1]전년동월vs전월vs당월!$A$994:$AA$1768,27,FALSE)</f>
        <v>1160</v>
      </c>
      <c r="Z1527" s="68">
        <v>1160</v>
      </c>
      <c r="AA1527" s="69">
        <f>VLOOKUP($A1527,공산품!$A541:$L1328,12,FALSE)</f>
        <v>1160</v>
      </c>
      <c r="AB1527" s="251">
        <f t="shared" si="294"/>
        <v>0</v>
      </c>
      <c r="AC1527" s="251">
        <f t="shared" si="295"/>
        <v>0</v>
      </c>
      <c r="AD1527" s="83"/>
    </row>
    <row r="1528" spans="1:30" s="64" customFormat="1" ht="14.1" customHeight="1">
      <c r="A1528" s="64">
        <v>536</v>
      </c>
      <c r="B1528" s="16" t="str">
        <f t="shared" si="287"/>
        <v>소금/오복kg식염(재렴),꽃소금오복</v>
      </c>
      <c r="C1528" s="85"/>
      <c r="D1528" s="93" t="s">
        <v>623</v>
      </c>
      <c r="E1528" s="93" t="s">
        <v>331</v>
      </c>
      <c r="F1528" s="93" t="s">
        <v>1184</v>
      </c>
      <c r="G1528" s="87" t="s">
        <v>418</v>
      </c>
      <c r="H1528" s="96" t="s">
        <v>1247</v>
      </c>
      <c r="I1528" s="87" t="s">
        <v>1186</v>
      </c>
      <c r="J1528" s="68" t="str">
        <f>VLOOKUP($A1528,[1]전년동월vs전월vs당월!$A$994:$AA$1768,12,FALSE)</f>
        <v>-</v>
      </c>
      <c r="K1528" s="68" t="s">
        <v>628</v>
      </c>
      <c r="L1528" s="69" t="str">
        <f>VLOOKUP($A1528,공산품!$A542:$L1329,9,FALSE)</f>
        <v>-</v>
      </c>
      <c r="M1528" s="251" t="e">
        <f t="shared" si="288"/>
        <v>#VALUE!</v>
      </c>
      <c r="N1528" s="251" t="e">
        <f t="shared" si="289"/>
        <v>#VALUE!</v>
      </c>
      <c r="O1528" s="68" t="str">
        <f>VLOOKUP($A1528,[1]전년동월vs전월vs당월!$A$994:$AA$1768,17,FALSE)</f>
        <v>-</v>
      </c>
      <c r="P1528" s="68" t="s">
        <v>628</v>
      </c>
      <c r="Q1528" s="69" t="str">
        <f>VLOOKUP($A1528,공산품!$A542:$L1329,10,FALSE)</f>
        <v>-</v>
      </c>
      <c r="R1528" s="251" t="e">
        <f t="shared" si="290"/>
        <v>#VALUE!</v>
      </c>
      <c r="S1528" s="251" t="e">
        <f t="shared" si="291"/>
        <v>#VALUE!</v>
      </c>
      <c r="T1528" s="68" t="str">
        <f>VLOOKUP($A1528,[1]전년동월vs전월vs당월!$A$994:$AA$1768,22,FALSE)</f>
        <v>-</v>
      </c>
      <c r="U1528" s="68" t="s">
        <v>628</v>
      </c>
      <c r="V1528" s="69" t="str">
        <f>VLOOKUP($A1528,공산품!$A542:$L1329,11,FALSE)</f>
        <v>-</v>
      </c>
      <c r="W1528" s="251" t="e">
        <f t="shared" si="292"/>
        <v>#VALUE!</v>
      </c>
      <c r="X1528" s="251" t="e">
        <f t="shared" si="293"/>
        <v>#VALUE!</v>
      </c>
      <c r="Y1528" s="68" t="str">
        <f>VLOOKUP($A1528,[1]전년동월vs전월vs당월!$A$994:$AA$1768,27,FALSE)</f>
        <v>-</v>
      </c>
      <c r="Z1528" s="68" t="s">
        <v>628</v>
      </c>
      <c r="AA1528" s="69" t="str">
        <f>VLOOKUP($A1528,공산품!$A542:$L1329,12,FALSE)</f>
        <v>-</v>
      </c>
      <c r="AB1528" s="251" t="e">
        <f t="shared" si="294"/>
        <v>#VALUE!</v>
      </c>
      <c r="AC1528" s="251" t="e">
        <f t="shared" si="295"/>
        <v>#VALUE!</v>
      </c>
      <c r="AD1528" s="83"/>
    </row>
    <row r="1529" spans="1:30" s="64" customFormat="1" ht="14.1" customHeight="1">
      <c r="A1529" s="64">
        <v>537</v>
      </c>
      <c r="B1529" s="16" t="str">
        <f t="shared" si="287"/>
        <v>소금국산재제염100/제당kg백설구운소금제일제당</v>
      </c>
      <c r="C1529" s="85"/>
      <c r="D1529" s="93" t="s">
        <v>623</v>
      </c>
      <c r="E1529" s="93" t="s">
        <v>331</v>
      </c>
      <c r="F1529" s="93" t="s">
        <v>1248</v>
      </c>
      <c r="G1529" s="87" t="s">
        <v>418</v>
      </c>
      <c r="H1529" s="96" t="s">
        <v>1249</v>
      </c>
      <c r="I1529" s="87" t="s">
        <v>653</v>
      </c>
      <c r="J1529" s="68">
        <f>VLOOKUP($A1529,[1]전년동월vs전월vs당월!$A$994:$AA$1768,12,FALSE)</f>
        <v>3100</v>
      </c>
      <c r="K1529" s="68">
        <v>3100</v>
      </c>
      <c r="L1529" s="69">
        <f>VLOOKUP($A1529,공산품!$A543:$L1330,9,FALSE)</f>
        <v>3100</v>
      </c>
      <c r="M1529" s="251">
        <f t="shared" si="288"/>
        <v>0</v>
      </c>
      <c r="N1529" s="251">
        <f t="shared" si="289"/>
        <v>0</v>
      </c>
      <c r="O1529" s="68" t="str">
        <f>VLOOKUP($A1529,[1]전년동월vs전월vs당월!$A$994:$AA$1768,17,FALSE)</f>
        <v>-</v>
      </c>
      <c r="P1529" s="68" t="s">
        <v>628</v>
      </c>
      <c r="Q1529" s="69" t="str">
        <f>VLOOKUP($A1529,공산품!$A543:$L1330,10,FALSE)</f>
        <v>-</v>
      </c>
      <c r="R1529" s="251" t="e">
        <f t="shared" si="290"/>
        <v>#VALUE!</v>
      </c>
      <c r="S1529" s="251" t="e">
        <f t="shared" si="291"/>
        <v>#VALUE!</v>
      </c>
      <c r="T1529" s="68">
        <f>VLOOKUP($A1529,[1]전년동월vs전월vs당월!$A$994:$AA$1768,22,FALSE)</f>
        <v>0</v>
      </c>
      <c r="U1529" s="68" t="s">
        <v>628</v>
      </c>
      <c r="V1529" s="69" t="str">
        <f>VLOOKUP($A1529,공산품!$A543:$L1330,11,FALSE)</f>
        <v>-</v>
      </c>
      <c r="W1529" s="251" t="e">
        <f t="shared" si="292"/>
        <v>#VALUE!</v>
      </c>
      <c r="X1529" s="251" t="e">
        <f t="shared" si="293"/>
        <v>#VALUE!</v>
      </c>
      <c r="Y1529" s="68">
        <f>VLOOKUP($A1529,[1]전년동월vs전월vs당월!$A$994:$AA$1768,27,FALSE)</f>
        <v>3300</v>
      </c>
      <c r="Z1529" s="68">
        <v>3300</v>
      </c>
      <c r="AA1529" s="69">
        <f>VLOOKUP($A1529,공산품!$A543:$L1330,12,FALSE)</f>
        <v>3300</v>
      </c>
      <c r="AB1529" s="251">
        <f t="shared" si="294"/>
        <v>0</v>
      </c>
      <c r="AC1529" s="251">
        <f t="shared" si="295"/>
        <v>0</v>
      </c>
      <c r="AD1529" s="83"/>
    </row>
    <row r="1530" spans="1:30" s="64" customFormat="1" ht="14.1" customHeight="1">
      <c r="A1530" s="64">
        <v>538</v>
      </c>
      <c r="B1530" s="16" t="str">
        <f t="shared" si="287"/>
        <v>소금국산천일염100/청정원kg구운소금대상</v>
      </c>
      <c r="C1530" s="85"/>
      <c r="D1530" s="93" t="s">
        <v>623</v>
      </c>
      <c r="E1530" s="93" t="s">
        <v>331</v>
      </c>
      <c r="F1530" s="93" t="s">
        <v>1250</v>
      </c>
      <c r="G1530" s="87" t="s">
        <v>418</v>
      </c>
      <c r="H1530" s="96" t="s">
        <v>1234</v>
      </c>
      <c r="I1530" s="87" t="s">
        <v>388</v>
      </c>
      <c r="J1530" s="68">
        <f>VLOOKUP($A1530,[1]전년동월vs전월vs당월!$A$994:$AA$1768,12,FALSE)</f>
        <v>3950</v>
      </c>
      <c r="K1530" s="68">
        <v>3950</v>
      </c>
      <c r="L1530" s="69">
        <f>VLOOKUP($A1530,공산품!$A544:$L1331,9,FALSE)</f>
        <v>3950</v>
      </c>
      <c r="M1530" s="251">
        <f t="shared" si="288"/>
        <v>0</v>
      </c>
      <c r="N1530" s="251">
        <f t="shared" si="289"/>
        <v>0</v>
      </c>
      <c r="O1530" s="68">
        <f>VLOOKUP($A1530,[1]전년동월vs전월vs당월!$A$994:$AA$1768,17,FALSE)</f>
        <v>4900</v>
      </c>
      <c r="P1530" s="68">
        <v>4900</v>
      </c>
      <c r="Q1530" s="69">
        <f>VLOOKUP($A1530,공산품!$A544:$L1331,10,FALSE)</f>
        <v>4900</v>
      </c>
      <c r="R1530" s="251">
        <f t="shared" si="290"/>
        <v>0</v>
      </c>
      <c r="S1530" s="251">
        <f t="shared" si="291"/>
        <v>0</v>
      </c>
      <c r="T1530" s="68">
        <f>VLOOKUP($A1530,[1]전년동월vs전월vs당월!$A$994:$AA$1768,22,FALSE)</f>
        <v>4300</v>
      </c>
      <c r="U1530" s="68">
        <v>4300</v>
      </c>
      <c r="V1530" s="69">
        <f>VLOOKUP($A1530,공산품!$A544:$L1331,11,FALSE)</f>
        <v>4080</v>
      </c>
      <c r="W1530" s="251">
        <f t="shared" si="292"/>
        <v>-5.1162790697674421</v>
      </c>
      <c r="X1530" s="251">
        <f t="shared" si="293"/>
        <v>-5.1162790697674421</v>
      </c>
      <c r="Y1530" s="68">
        <f>VLOOKUP($A1530,[1]전년동월vs전월vs당월!$A$994:$AA$1768,27,FALSE)</f>
        <v>4300</v>
      </c>
      <c r="Z1530" s="68">
        <v>4300</v>
      </c>
      <c r="AA1530" s="69">
        <f>VLOOKUP($A1530,공산품!$A544:$L1331,12,FALSE)</f>
        <v>4300</v>
      </c>
      <c r="AB1530" s="251">
        <f t="shared" si="294"/>
        <v>0</v>
      </c>
      <c r="AC1530" s="251">
        <f t="shared" si="295"/>
        <v>0</v>
      </c>
      <c r="AD1530" s="83"/>
    </row>
    <row r="1531" spans="1:30" s="64" customFormat="1" ht="14.1" customHeight="1">
      <c r="A1531" s="64">
        <v>539</v>
      </c>
      <c r="B1531" s="16" t="str">
        <f t="shared" si="287"/>
        <v>소스2.04kg두반장소스오뚜기</v>
      </c>
      <c r="C1531" s="85">
        <v>116</v>
      </c>
      <c r="D1531" s="93" t="s">
        <v>623</v>
      </c>
      <c r="E1531" s="93" t="s">
        <v>1251</v>
      </c>
      <c r="F1531" s="93"/>
      <c r="G1531" s="87" t="s">
        <v>1252</v>
      </c>
      <c r="H1531" s="96" t="s">
        <v>1253</v>
      </c>
      <c r="I1531" s="87" t="s">
        <v>636</v>
      </c>
      <c r="J1531" s="68" t="str">
        <f>VLOOKUP($A1531,[1]전년동월vs전월vs당월!$A$994:$AA$1768,12,FALSE)</f>
        <v>-</v>
      </c>
      <c r="K1531" s="68">
        <v>18700</v>
      </c>
      <c r="L1531" s="69" t="str">
        <f>VLOOKUP($A1531,공산품!$A545:$L1332,9,FALSE)</f>
        <v>-</v>
      </c>
      <c r="M1531" s="251" t="e">
        <f t="shared" si="288"/>
        <v>#VALUE!</v>
      </c>
      <c r="N1531" s="251" t="e">
        <f t="shared" si="289"/>
        <v>#VALUE!</v>
      </c>
      <c r="O1531" s="68" t="str">
        <f>VLOOKUP($A1531,[1]전년동월vs전월vs당월!$A$994:$AA$1768,17,FALSE)</f>
        <v>-</v>
      </c>
      <c r="P1531" s="68" t="s">
        <v>628</v>
      </c>
      <c r="Q1531" s="69" t="str">
        <f>VLOOKUP($A1531,공산품!$A545:$L1332,10,FALSE)</f>
        <v>-</v>
      </c>
      <c r="R1531" s="251" t="e">
        <f t="shared" si="290"/>
        <v>#VALUE!</v>
      </c>
      <c r="S1531" s="251" t="e">
        <f t="shared" si="291"/>
        <v>#VALUE!</v>
      </c>
      <c r="T1531" s="68" t="str">
        <f>VLOOKUP($A1531,[1]전년동월vs전월vs당월!$A$994:$AA$1768,22,FALSE)</f>
        <v>-</v>
      </c>
      <c r="U1531" s="68" t="s">
        <v>628</v>
      </c>
      <c r="V1531" s="69" t="str">
        <f>VLOOKUP($A1531,공산품!$A545:$L1332,11,FALSE)</f>
        <v>-</v>
      </c>
      <c r="W1531" s="251" t="e">
        <f t="shared" si="292"/>
        <v>#VALUE!</v>
      </c>
      <c r="X1531" s="251" t="e">
        <f t="shared" si="293"/>
        <v>#VALUE!</v>
      </c>
      <c r="Y1531" s="68">
        <f>VLOOKUP($A1531,[1]전년동월vs전월vs당월!$A$994:$AA$1768,27,FALSE)</f>
        <v>18850</v>
      </c>
      <c r="Z1531" s="68">
        <v>18850</v>
      </c>
      <c r="AA1531" s="69">
        <f>VLOOKUP($A1531,공산품!$A545:$L1332,12,FALSE)</f>
        <v>18850</v>
      </c>
      <c r="AB1531" s="251">
        <f t="shared" si="294"/>
        <v>0</v>
      </c>
      <c r="AC1531" s="251">
        <f t="shared" si="295"/>
        <v>0</v>
      </c>
      <c r="AD1531" s="111"/>
    </row>
    <row r="1532" spans="1:30" s="64" customFormat="1" ht="14.1" customHeight="1">
      <c r="A1532" s="64">
        <v>540</v>
      </c>
      <c r="B1532" s="16" t="str">
        <f t="shared" si="287"/>
        <v>소스226g마파소스오뚜기</v>
      </c>
      <c r="C1532" s="85"/>
      <c r="D1532" s="93" t="s">
        <v>623</v>
      </c>
      <c r="E1532" s="93" t="s">
        <v>1251</v>
      </c>
      <c r="F1532" s="93"/>
      <c r="G1532" s="87" t="s">
        <v>1254</v>
      </c>
      <c r="H1532" s="96" t="s">
        <v>1255</v>
      </c>
      <c r="I1532" s="87" t="s">
        <v>636</v>
      </c>
      <c r="J1532" s="68" t="str">
        <f>VLOOKUP($A1532,[1]전년동월vs전월vs당월!$A$994:$AA$1768,12,FALSE)</f>
        <v>-</v>
      </c>
      <c r="K1532" s="68">
        <v>2600</v>
      </c>
      <c r="L1532" s="69" t="str">
        <f>VLOOKUP($A1532,공산품!$A546:$L1333,9,FALSE)</f>
        <v>-</v>
      </c>
      <c r="M1532" s="251" t="e">
        <f t="shared" si="288"/>
        <v>#VALUE!</v>
      </c>
      <c r="N1532" s="251" t="e">
        <f t="shared" si="289"/>
        <v>#VALUE!</v>
      </c>
      <c r="O1532" s="68" t="str">
        <f>VLOOKUP($A1532,[1]전년동월vs전월vs당월!$A$994:$AA$1768,17,FALSE)</f>
        <v>-</v>
      </c>
      <c r="P1532" s="68" t="s">
        <v>628</v>
      </c>
      <c r="Q1532" s="69" t="str">
        <f>VLOOKUP($A1532,공산품!$A546:$L1333,10,FALSE)</f>
        <v>-</v>
      </c>
      <c r="R1532" s="251" t="e">
        <f t="shared" si="290"/>
        <v>#VALUE!</v>
      </c>
      <c r="S1532" s="251" t="e">
        <f t="shared" si="291"/>
        <v>#VALUE!</v>
      </c>
      <c r="T1532" s="68">
        <f>VLOOKUP($A1532,[1]전년동월vs전월vs당월!$A$994:$AA$1768,22,FALSE)</f>
        <v>2680</v>
      </c>
      <c r="U1532" s="68">
        <v>2680</v>
      </c>
      <c r="V1532" s="69">
        <f>VLOOKUP($A1532,공산품!$A546:$L1333,11,FALSE)</f>
        <v>2680</v>
      </c>
      <c r="W1532" s="251">
        <f t="shared" si="292"/>
        <v>0</v>
      </c>
      <c r="X1532" s="251">
        <f t="shared" si="293"/>
        <v>0</v>
      </c>
      <c r="Y1532" s="68" t="str">
        <f>VLOOKUP($A1532,[1]전년동월vs전월vs당월!$A$994:$AA$1768,27,FALSE)</f>
        <v>-</v>
      </c>
      <c r="Z1532" s="68" t="s">
        <v>628</v>
      </c>
      <c r="AA1532" s="69" t="str">
        <f>VLOOKUP($A1532,공산품!$A546:$L1333,12,FALSE)</f>
        <v>-</v>
      </c>
      <c r="AB1532" s="251" t="e">
        <f t="shared" si="294"/>
        <v>#VALUE!</v>
      </c>
      <c r="AC1532" s="251" t="e">
        <f t="shared" si="295"/>
        <v>#VALUE!</v>
      </c>
      <c r="AD1532" s="83"/>
    </row>
    <row r="1533" spans="1:30" s="64" customFormat="1" ht="14.1" customHeight="1">
      <c r="A1533" s="64">
        <v>541</v>
      </c>
      <c r="B1533" s="16" t="str">
        <f t="shared" si="287"/>
        <v>소스226g고추마늘소스오뚜기</v>
      </c>
      <c r="C1533" s="85"/>
      <c r="D1533" s="93" t="s">
        <v>623</v>
      </c>
      <c r="E1533" s="93" t="s">
        <v>1251</v>
      </c>
      <c r="F1533" s="93"/>
      <c r="G1533" s="87" t="s">
        <v>1254</v>
      </c>
      <c r="H1533" s="96" t="s">
        <v>332</v>
      </c>
      <c r="I1533" s="87" t="s">
        <v>636</v>
      </c>
      <c r="J1533" s="68" t="str">
        <f>VLOOKUP($A1533,[1]전년동월vs전월vs당월!$A$994:$AA$1768,12,FALSE)</f>
        <v>-</v>
      </c>
      <c r="K1533" s="68">
        <v>3300</v>
      </c>
      <c r="L1533" s="69" t="str">
        <f>VLOOKUP($A1533,공산품!$A547:$L1334,9,FALSE)</f>
        <v>-</v>
      </c>
      <c r="M1533" s="251" t="e">
        <f t="shared" si="288"/>
        <v>#VALUE!</v>
      </c>
      <c r="N1533" s="251" t="e">
        <f t="shared" si="289"/>
        <v>#VALUE!</v>
      </c>
      <c r="O1533" s="68" t="str">
        <f>VLOOKUP($A1533,[1]전년동월vs전월vs당월!$A$994:$AA$1768,17,FALSE)</f>
        <v>-</v>
      </c>
      <c r="P1533" s="68" t="s">
        <v>628</v>
      </c>
      <c r="Q1533" s="69" t="str">
        <f>VLOOKUP($A1533,공산품!$A547:$L1334,10,FALSE)</f>
        <v>-</v>
      </c>
      <c r="R1533" s="251" t="e">
        <f t="shared" si="290"/>
        <v>#VALUE!</v>
      </c>
      <c r="S1533" s="251" t="e">
        <f t="shared" si="291"/>
        <v>#VALUE!</v>
      </c>
      <c r="T1533" s="68">
        <f>VLOOKUP($A1533,[1]전년동월vs전월vs당월!$A$994:$AA$1768,22,FALSE)</f>
        <v>3430</v>
      </c>
      <c r="U1533" s="68">
        <v>3430</v>
      </c>
      <c r="V1533" s="69">
        <f>VLOOKUP($A1533,공산품!$A547:$L1334,11,FALSE)</f>
        <v>3430</v>
      </c>
      <c r="W1533" s="251">
        <f t="shared" si="292"/>
        <v>0</v>
      </c>
      <c r="X1533" s="251">
        <f t="shared" si="293"/>
        <v>0</v>
      </c>
      <c r="Y1533" s="68" t="str">
        <f>VLOOKUP($A1533,[1]전년동월vs전월vs당월!$A$994:$AA$1768,27,FALSE)</f>
        <v>-</v>
      </c>
      <c r="Z1533" s="68" t="s">
        <v>628</v>
      </c>
      <c r="AA1533" s="69" t="str">
        <f>VLOOKUP($A1533,공산품!$A547:$L1334,12,FALSE)</f>
        <v>-</v>
      </c>
      <c r="AB1533" s="251" t="e">
        <f t="shared" si="294"/>
        <v>#VALUE!</v>
      </c>
      <c r="AC1533" s="251" t="e">
        <f t="shared" si="295"/>
        <v>#VALUE!</v>
      </c>
      <c r="AD1533" s="83"/>
    </row>
    <row r="1534" spans="1:30" s="64" customFormat="1" ht="14.1" customHeight="1">
      <c r="A1534" s="64">
        <v>542</v>
      </c>
      <c r="B1534" s="16" t="str">
        <f t="shared" si="287"/>
        <v>소스3.1kg스파게티소스청정원</v>
      </c>
      <c r="C1534" s="85"/>
      <c r="D1534" s="93" t="s">
        <v>623</v>
      </c>
      <c r="E1534" s="93" t="s">
        <v>1251</v>
      </c>
      <c r="F1534" s="93"/>
      <c r="G1534" s="87" t="s">
        <v>1256</v>
      </c>
      <c r="H1534" s="96" t="s">
        <v>1257</v>
      </c>
      <c r="I1534" s="87" t="s">
        <v>655</v>
      </c>
      <c r="J1534" s="68">
        <f>VLOOKUP($A1534,[1]전년동월vs전월vs당월!$A$994:$AA$1768,12,FALSE)</f>
        <v>8400</v>
      </c>
      <c r="K1534" s="68">
        <v>8400</v>
      </c>
      <c r="L1534" s="69">
        <f>VLOOKUP($A1534,공산품!$A548:$L1335,9,FALSE)</f>
        <v>8400</v>
      </c>
      <c r="M1534" s="251">
        <f t="shared" si="288"/>
        <v>0</v>
      </c>
      <c r="N1534" s="251">
        <f t="shared" si="289"/>
        <v>0</v>
      </c>
      <c r="O1534" s="68" t="str">
        <f>VLOOKUP($A1534,[1]전년동월vs전월vs당월!$A$994:$AA$1768,17,FALSE)</f>
        <v>-</v>
      </c>
      <c r="P1534" s="68" t="s">
        <v>628</v>
      </c>
      <c r="Q1534" s="69" t="str">
        <f>VLOOKUP($A1534,공산품!$A548:$L1335,10,FALSE)</f>
        <v>-</v>
      </c>
      <c r="R1534" s="251" t="e">
        <f t="shared" si="290"/>
        <v>#VALUE!</v>
      </c>
      <c r="S1534" s="251" t="e">
        <f t="shared" si="291"/>
        <v>#VALUE!</v>
      </c>
      <c r="T1534" s="68" t="str">
        <f>VLOOKUP($A1534,[1]전년동월vs전월vs당월!$A$994:$AA$1768,22,FALSE)</f>
        <v>-</v>
      </c>
      <c r="U1534" s="68" t="s">
        <v>628</v>
      </c>
      <c r="V1534" s="69" t="str">
        <f>VLOOKUP($A1534,공산품!$A548:$L1335,11,FALSE)</f>
        <v>-</v>
      </c>
      <c r="W1534" s="251" t="e">
        <f t="shared" si="292"/>
        <v>#VALUE!</v>
      </c>
      <c r="X1534" s="251" t="e">
        <f t="shared" si="293"/>
        <v>#VALUE!</v>
      </c>
      <c r="Y1534" s="68" t="str">
        <f>VLOOKUP($A1534,[1]전년동월vs전월vs당월!$A$994:$AA$1768,27,FALSE)</f>
        <v>-</v>
      </c>
      <c r="Z1534" s="68">
        <v>9200</v>
      </c>
      <c r="AA1534" s="69">
        <f>VLOOKUP($A1534,공산품!$A548:$L1335,12,FALSE)</f>
        <v>9150</v>
      </c>
      <c r="AB1534" s="251" t="e">
        <f t="shared" si="294"/>
        <v>#VALUE!</v>
      </c>
      <c r="AC1534" s="251">
        <f t="shared" si="295"/>
        <v>-0.54347826086956519</v>
      </c>
      <c r="AD1534" s="83"/>
    </row>
    <row r="1535" spans="1:30" s="64" customFormat="1" ht="14.1" customHeight="1">
      <c r="A1535" s="64">
        <v>543</v>
      </c>
      <c r="B1535" s="16" t="str">
        <f t="shared" si="287"/>
        <v>소스368g두반장소스오뚜기</v>
      </c>
      <c r="C1535" s="85"/>
      <c r="D1535" s="93" t="s">
        <v>623</v>
      </c>
      <c r="E1535" s="93" t="s">
        <v>1251</v>
      </c>
      <c r="F1535" s="93"/>
      <c r="G1535" s="87" t="s">
        <v>1258</v>
      </c>
      <c r="H1535" s="96" t="s">
        <v>1253</v>
      </c>
      <c r="I1535" s="87" t="s">
        <v>636</v>
      </c>
      <c r="J1535" s="68" t="str">
        <f>VLOOKUP($A1535,[1]전년동월vs전월vs당월!$A$994:$AA$1768,12,FALSE)</f>
        <v>-</v>
      </c>
      <c r="K1535" s="68">
        <v>4350</v>
      </c>
      <c r="L1535" s="69" t="str">
        <f>VLOOKUP($A1535,공산품!$A549:$L1336,9,FALSE)</f>
        <v>-</v>
      </c>
      <c r="M1535" s="251" t="e">
        <f t="shared" si="288"/>
        <v>#VALUE!</v>
      </c>
      <c r="N1535" s="251" t="e">
        <f t="shared" si="289"/>
        <v>#VALUE!</v>
      </c>
      <c r="O1535" s="68" t="str">
        <f>VLOOKUP($A1535,[1]전년동월vs전월vs당월!$A$994:$AA$1768,17,FALSE)</f>
        <v>-</v>
      </c>
      <c r="P1535" s="68" t="s">
        <v>628</v>
      </c>
      <c r="Q1535" s="69" t="str">
        <f>VLOOKUP($A1535,공산품!$A549:$L1336,10,FALSE)</f>
        <v>-</v>
      </c>
      <c r="R1535" s="251" t="e">
        <f t="shared" si="290"/>
        <v>#VALUE!</v>
      </c>
      <c r="S1535" s="251" t="e">
        <f t="shared" si="291"/>
        <v>#VALUE!</v>
      </c>
      <c r="T1535" s="68">
        <f>VLOOKUP($A1535,[1]전년동월vs전월vs당월!$A$994:$AA$1768,22,FALSE)</f>
        <v>4470</v>
      </c>
      <c r="U1535" s="68">
        <v>4470</v>
      </c>
      <c r="V1535" s="69">
        <f>VLOOKUP($A1535,공산품!$A549:$L1336,11,FALSE)</f>
        <v>4470</v>
      </c>
      <c r="W1535" s="251">
        <f t="shared" si="292"/>
        <v>0</v>
      </c>
      <c r="X1535" s="251">
        <f t="shared" si="293"/>
        <v>0</v>
      </c>
      <c r="Y1535" s="68">
        <f>VLOOKUP($A1535,[1]전년동월vs전월vs당월!$A$994:$AA$1768,27,FALSE)</f>
        <v>4790</v>
      </c>
      <c r="Z1535" s="68">
        <v>4790</v>
      </c>
      <c r="AA1535" s="69">
        <f>VLOOKUP($A1535,공산품!$A549:$L1336,12,FALSE)</f>
        <v>4790</v>
      </c>
      <c r="AB1535" s="251">
        <f t="shared" si="294"/>
        <v>0</v>
      </c>
      <c r="AC1535" s="251">
        <f t="shared" si="295"/>
        <v>0</v>
      </c>
      <c r="AD1535" s="111"/>
    </row>
    <row r="1536" spans="1:30" s="64" customFormat="1" ht="14.1" customHeight="1">
      <c r="A1536" s="64">
        <v>544</v>
      </c>
      <c r="B1536" s="16" t="str">
        <f t="shared" si="287"/>
        <v>소스685g스파게티소스오뚜기</v>
      </c>
      <c r="C1536" s="85"/>
      <c r="D1536" s="93" t="s">
        <v>623</v>
      </c>
      <c r="E1536" s="93" t="s">
        <v>1251</v>
      </c>
      <c r="F1536" s="93"/>
      <c r="G1536" s="87" t="s">
        <v>1259</v>
      </c>
      <c r="H1536" s="96" t="s">
        <v>1257</v>
      </c>
      <c r="I1536" s="87" t="s">
        <v>636</v>
      </c>
      <c r="J1536" s="68">
        <f>VLOOKUP($A1536,[1]전년동월vs전월vs당월!$A$994:$AA$1768,12,FALSE)</f>
        <v>3600</v>
      </c>
      <c r="K1536" s="68">
        <v>3600</v>
      </c>
      <c r="L1536" s="69">
        <f>VLOOKUP($A1536,공산품!$A550:$L1337,9,FALSE)</f>
        <v>3580</v>
      </c>
      <c r="M1536" s="251">
        <f t="shared" si="288"/>
        <v>-0.55555555555555558</v>
      </c>
      <c r="N1536" s="251">
        <f t="shared" si="289"/>
        <v>-0.55555555555555558</v>
      </c>
      <c r="O1536" s="68">
        <f>VLOOKUP($A1536,[1]전년동월vs전월vs당월!$A$994:$AA$1768,17,FALSE)</f>
        <v>4500</v>
      </c>
      <c r="P1536" s="68">
        <v>4500</v>
      </c>
      <c r="Q1536" s="69">
        <f>VLOOKUP($A1536,공산품!$A550:$L1337,10,FALSE)</f>
        <v>4500</v>
      </c>
      <c r="R1536" s="251">
        <f t="shared" si="290"/>
        <v>0</v>
      </c>
      <c r="S1536" s="251">
        <f t="shared" si="291"/>
        <v>0</v>
      </c>
      <c r="T1536" s="68">
        <f>VLOOKUP($A1536,[1]전년동월vs전월vs당월!$A$994:$AA$1768,22,FALSE)</f>
        <v>4750</v>
      </c>
      <c r="U1536" s="68">
        <v>4750</v>
      </c>
      <c r="V1536" s="69">
        <f>VLOOKUP($A1536,공산품!$A550:$L1337,11,FALSE)</f>
        <v>4750</v>
      </c>
      <c r="W1536" s="251">
        <f t="shared" si="292"/>
        <v>0</v>
      </c>
      <c r="X1536" s="251">
        <f t="shared" si="293"/>
        <v>0</v>
      </c>
      <c r="Y1536" s="68">
        <f>VLOOKUP($A1536,[1]전년동월vs전월vs당월!$A$994:$AA$1768,27,FALSE)</f>
        <v>4750</v>
      </c>
      <c r="Z1536" s="68">
        <v>4750</v>
      </c>
      <c r="AA1536" s="69">
        <f>VLOOKUP($A1536,공산품!$A550:$L1337,12,FALSE)</f>
        <v>4750</v>
      </c>
      <c r="AB1536" s="251">
        <f t="shared" si="294"/>
        <v>0</v>
      </c>
      <c r="AC1536" s="251">
        <f t="shared" si="295"/>
        <v>0</v>
      </c>
      <c r="AD1536" s="83"/>
    </row>
    <row r="1537" spans="1:30" s="64" customFormat="1" ht="14.1" customHeight="1">
      <c r="A1537" s="64">
        <v>545</v>
      </c>
      <c r="B1537" s="16" t="str">
        <f t="shared" si="287"/>
        <v>식초주요21.6/청정원1.8L양조식초청정원</v>
      </c>
      <c r="C1537" s="85">
        <v>117</v>
      </c>
      <c r="D1537" s="93" t="s">
        <v>623</v>
      </c>
      <c r="E1537" s="93" t="s">
        <v>333</v>
      </c>
      <c r="F1537" s="93" t="s">
        <v>1260</v>
      </c>
      <c r="G1537" s="87" t="s">
        <v>295</v>
      </c>
      <c r="H1537" s="96" t="s">
        <v>334</v>
      </c>
      <c r="I1537" s="87" t="s">
        <v>655</v>
      </c>
      <c r="J1537" s="68">
        <f>VLOOKUP($A1537,[1]전년동월vs전월vs당월!$A$994:$AA$1768,12,FALSE)</f>
        <v>1440</v>
      </c>
      <c r="K1537" s="68">
        <v>1670</v>
      </c>
      <c r="L1537" s="69" t="str">
        <f>VLOOKUP($A1537,공산품!$A551:$L1338,9,FALSE)</f>
        <v>-</v>
      </c>
      <c r="M1537" s="251" t="e">
        <f t="shared" si="288"/>
        <v>#VALUE!</v>
      </c>
      <c r="N1537" s="251" t="e">
        <f t="shared" si="289"/>
        <v>#VALUE!</v>
      </c>
      <c r="O1537" s="68">
        <f>VLOOKUP($A1537,[1]전년동월vs전월vs당월!$A$994:$AA$1768,17,FALSE)</f>
        <v>2000</v>
      </c>
      <c r="P1537" s="68">
        <v>2000</v>
      </c>
      <c r="Q1537" s="69">
        <f>VLOOKUP($A1537,공산품!$A551:$L1338,10,FALSE)</f>
        <v>2000</v>
      </c>
      <c r="R1537" s="251">
        <f t="shared" si="290"/>
        <v>0</v>
      </c>
      <c r="S1537" s="251">
        <f t="shared" si="291"/>
        <v>0</v>
      </c>
      <c r="T1537" s="68">
        <f>VLOOKUP($A1537,[1]전년동월vs전월vs당월!$A$994:$AA$1768,22,FALSE)</f>
        <v>1800</v>
      </c>
      <c r="U1537" s="68" t="s">
        <v>628</v>
      </c>
      <c r="V1537" s="69" t="str">
        <f>VLOOKUP($A1537,공산품!$A551:$L1338,11,FALSE)</f>
        <v>-</v>
      </c>
      <c r="W1537" s="251" t="e">
        <f t="shared" si="292"/>
        <v>#VALUE!</v>
      </c>
      <c r="X1537" s="251" t="e">
        <f t="shared" si="293"/>
        <v>#VALUE!</v>
      </c>
      <c r="Y1537" s="68">
        <f>VLOOKUP($A1537,[1]전년동월vs전월vs당월!$A$994:$AA$1768,27,FALSE)</f>
        <v>1800</v>
      </c>
      <c r="Z1537" s="68">
        <v>1800</v>
      </c>
      <c r="AA1537" s="69">
        <f>VLOOKUP($A1537,공산품!$A551:$L1338,12,FALSE)</f>
        <v>1800</v>
      </c>
      <c r="AB1537" s="251">
        <f t="shared" si="294"/>
        <v>0</v>
      </c>
      <c r="AC1537" s="251">
        <f t="shared" si="295"/>
        <v>0</v>
      </c>
      <c r="AD1537" s="111"/>
    </row>
    <row r="1538" spans="1:30" s="64" customFormat="1" ht="14.1" customHeight="1">
      <c r="A1538" s="64">
        <v>546</v>
      </c>
      <c r="B1538" s="16" t="str">
        <f t="shared" si="287"/>
        <v>식초미국맥아엑기스0.4/오뚜기1.8L양조식초오뚜기</v>
      </c>
      <c r="C1538" s="85"/>
      <c r="D1538" s="93" t="s">
        <v>623</v>
      </c>
      <c r="E1538" s="93" t="s">
        <v>333</v>
      </c>
      <c r="F1538" s="93" t="s">
        <v>1261</v>
      </c>
      <c r="G1538" s="87" t="s">
        <v>295</v>
      </c>
      <c r="H1538" s="96" t="s">
        <v>334</v>
      </c>
      <c r="I1538" s="87" t="s">
        <v>636</v>
      </c>
      <c r="J1538" s="68">
        <f>VLOOKUP($A1538,[1]전년동월vs전월vs당월!$A$994:$AA$1768,12,FALSE)</f>
        <v>1440</v>
      </c>
      <c r="K1538" s="68">
        <v>1440</v>
      </c>
      <c r="L1538" s="69">
        <f>VLOOKUP($A1538,공산품!$A552:$L1339,9,FALSE)</f>
        <v>1670</v>
      </c>
      <c r="M1538" s="251">
        <f t="shared" si="288"/>
        <v>15.972222222222221</v>
      </c>
      <c r="N1538" s="251">
        <f t="shared" si="289"/>
        <v>15.972222222222221</v>
      </c>
      <c r="O1538" s="68">
        <f>VLOOKUP($A1538,[1]전년동월vs전월vs당월!$A$994:$AA$1768,17,FALSE)</f>
        <v>1700</v>
      </c>
      <c r="P1538" s="68">
        <v>1700</v>
      </c>
      <c r="Q1538" s="69">
        <f>VLOOKUP($A1538,공산품!$A552:$L1339,10,FALSE)</f>
        <v>1700</v>
      </c>
      <c r="R1538" s="251">
        <f t="shared" si="290"/>
        <v>0</v>
      </c>
      <c r="S1538" s="251">
        <f t="shared" si="291"/>
        <v>0</v>
      </c>
      <c r="T1538" s="68">
        <f>VLOOKUP($A1538,[1]전년동월vs전월vs당월!$A$994:$AA$1768,22,FALSE)</f>
        <v>1700</v>
      </c>
      <c r="U1538" s="68">
        <v>1360</v>
      </c>
      <c r="V1538" s="69">
        <f>VLOOKUP($A1538,공산품!$A552:$L1339,11,FALSE)</f>
        <v>1700</v>
      </c>
      <c r="W1538" s="251">
        <f t="shared" si="292"/>
        <v>0</v>
      </c>
      <c r="X1538" s="251">
        <f t="shared" si="293"/>
        <v>25</v>
      </c>
      <c r="Y1538" s="68">
        <f>VLOOKUP($A1538,[1]전년동월vs전월vs당월!$A$994:$AA$1768,27,FALSE)</f>
        <v>1700</v>
      </c>
      <c r="Z1538" s="68">
        <v>1700</v>
      </c>
      <c r="AA1538" s="69">
        <f>VLOOKUP($A1538,공산품!$A552:$L1339,12,FALSE)</f>
        <v>1700</v>
      </c>
      <c r="AB1538" s="251">
        <f t="shared" si="294"/>
        <v>0</v>
      </c>
      <c r="AC1538" s="251">
        <f t="shared" si="295"/>
        <v>0</v>
      </c>
      <c r="AD1538" s="111"/>
    </row>
    <row r="1539" spans="1:30" s="64" customFormat="1" ht="14.1" customHeight="1">
      <c r="A1539" s="64">
        <v>547</v>
      </c>
      <c r="B1539" s="16" t="str">
        <f t="shared" si="287"/>
        <v>식초1.8L2배양조식초오뚜기</v>
      </c>
      <c r="C1539" s="85"/>
      <c r="D1539" s="93" t="s">
        <v>623</v>
      </c>
      <c r="E1539" s="93" t="s">
        <v>333</v>
      </c>
      <c r="F1539" s="93"/>
      <c r="G1539" s="87" t="s">
        <v>295</v>
      </c>
      <c r="H1539" s="96" t="s">
        <v>1262</v>
      </c>
      <c r="I1539" s="87" t="s">
        <v>636</v>
      </c>
      <c r="J1539" s="68">
        <f>VLOOKUP($A1539,[1]전년동월vs전월vs당월!$A$994:$AA$1768,12,FALSE)</f>
        <v>1800</v>
      </c>
      <c r="K1539" s="68">
        <v>1800</v>
      </c>
      <c r="L1539" s="69">
        <f>VLOOKUP($A1539,공산품!$A553:$L1340,9,FALSE)</f>
        <v>1800</v>
      </c>
      <c r="M1539" s="251">
        <f t="shared" si="288"/>
        <v>0</v>
      </c>
      <c r="N1539" s="251">
        <f t="shared" si="289"/>
        <v>0</v>
      </c>
      <c r="O1539" s="68">
        <f>VLOOKUP($A1539,[1]전년동월vs전월vs당월!$A$994:$AA$1768,17,FALSE)</f>
        <v>2200</v>
      </c>
      <c r="P1539" s="68">
        <v>2200</v>
      </c>
      <c r="Q1539" s="69">
        <f>VLOOKUP($A1539,공산품!$A553:$L1340,10,FALSE)</f>
        <v>2200</v>
      </c>
      <c r="R1539" s="251">
        <f t="shared" si="290"/>
        <v>0</v>
      </c>
      <c r="S1539" s="251">
        <f t="shared" si="291"/>
        <v>0</v>
      </c>
      <c r="T1539" s="68" t="str">
        <f>VLOOKUP($A1539,[1]전년동월vs전월vs당월!$A$994:$AA$1768,22,FALSE)</f>
        <v>-</v>
      </c>
      <c r="U1539" s="68" t="s">
        <v>628</v>
      </c>
      <c r="V1539" s="69" t="str">
        <f>VLOOKUP($A1539,공산품!$A553:$L1340,11,FALSE)</f>
        <v>-</v>
      </c>
      <c r="W1539" s="251" t="e">
        <f t="shared" si="292"/>
        <v>#VALUE!</v>
      </c>
      <c r="X1539" s="251" t="e">
        <f t="shared" si="293"/>
        <v>#VALUE!</v>
      </c>
      <c r="Y1539" s="68">
        <f>VLOOKUP($A1539,[1]전년동월vs전월vs당월!$A$994:$AA$1768,27,FALSE)</f>
        <v>2150</v>
      </c>
      <c r="Z1539" s="68">
        <v>2150</v>
      </c>
      <c r="AA1539" s="69">
        <f>VLOOKUP($A1539,공산품!$A553:$L1340,12,FALSE)</f>
        <v>2150</v>
      </c>
      <c r="AB1539" s="251">
        <f t="shared" si="294"/>
        <v>0</v>
      </c>
      <c r="AC1539" s="251">
        <f t="shared" si="295"/>
        <v>0</v>
      </c>
      <c r="AD1539" s="111"/>
    </row>
    <row r="1540" spans="1:30" s="64" customFormat="1" ht="14.1" customHeight="1">
      <c r="A1540" s="64">
        <v>548</v>
      </c>
      <c r="B1540" s="16" t="str">
        <f t="shared" si="287"/>
        <v>식초중국사과과즙5.03/오뚜기1.8L사과식초오뚜기</v>
      </c>
      <c r="C1540" s="85"/>
      <c r="D1540" s="93" t="s">
        <v>623</v>
      </c>
      <c r="E1540" s="93" t="s">
        <v>333</v>
      </c>
      <c r="F1540" s="93" t="s">
        <v>1263</v>
      </c>
      <c r="G1540" s="87" t="s">
        <v>295</v>
      </c>
      <c r="H1540" s="96" t="s">
        <v>335</v>
      </c>
      <c r="I1540" s="87" t="s">
        <v>636</v>
      </c>
      <c r="J1540" s="68">
        <f>VLOOKUP($A1540,[1]전년동월vs전월vs당월!$A$994:$AA$1768,12,FALSE)</f>
        <v>2640</v>
      </c>
      <c r="K1540" s="68">
        <v>2800</v>
      </c>
      <c r="L1540" s="69">
        <f>VLOOKUP($A1540,공산품!$A554:$L1341,9,FALSE)</f>
        <v>2640</v>
      </c>
      <c r="M1540" s="251">
        <f t="shared" si="288"/>
        <v>0</v>
      </c>
      <c r="N1540" s="251">
        <f t="shared" si="289"/>
        <v>-5.7142857142857144</v>
      </c>
      <c r="O1540" s="68">
        <f>VLOOKUP($A1540,[1]전년동월vs전월vs당월!$A$994:$AA$1768,17,FALSE)</f>
        <v>3200</v>
      </c>
      <c r="P1540" s="68">
        <v>3200</v>
      </c>
      <c r="Q1540" s="69">
        <f>VLOOKUP($A1540,공산품!$A554:$L1341,10,FALSE)</f>
        <v>3200</v>
      </c>
      <c r="R1540" s="251">
        <f t="shared" si="290"/>
        <v>0</v>
      </c>
      <c r="S1540" s="251">
        <f t="shared" si="291"/>
        <v>0</v>
      </c>
      <c r="T1540" s="68">
        <f>VLOOKUP($A1540,[1]전년동월vs전월vs당월!$A$994:$AA$1768,22,FALSE)</f>
        <v>2880</v>
      </c>
      <c r="U1540" s="68">
        <v>2510</v>
      </c>
      <c r="V1540" s="69">
        <f>VLOOKUP($A1540,공산품!$A554:$L1341,11,FALSE)</f>
        <v>2950</v>
      </c>
      <c r="W1540" s="251">
        <f t="shared" si="292"/>
        <v>2.4305555555555554</v>
      </c>
      <c r="X1540" s="251">
        <f t="shared" si="293"/>
        <v>17.529880478087648</v>
      </c>
      <c r="Y1540" s="68">
        <f>VLOOKUP($A1540,[1]전년동월vs전월vs당월!$A$994:$AA$1768,27,FALSE)</f>
        <v>3150</v>
      </c>
      <c r="Z1540" s="68">
        <v>3150</v>
      </c>
      <c r="AA1540" s="69">
        <f>VLOOKUP($A1540,공산품!$A554:$L1341,12,FALSE)</f>
        <v>3150</v>
      </c>
      <c r="AB1540" s="251">
        <f t="shared" si="294"/>
        <v>0</v>
      </c>
      <c r="AC1540" s="251">
        <f t="shared" si="295"/>
        <v>0</v>
      </c>
      <c r="AD1540" s="111"/>
    </row>
    <row r="1541" spans="1:30" s="64" customFormat="1" ht="14.1" customHeight="1">
      <c r="A1541" s="64">
        <v>549</v>
      </c>
      <c r="B1541" s="16" t="str">
        <f t="shared" si="287"/>
        <v>식초1.8L현미식초오뚜기</v>
      </c>
      <c r="C1541" s="85"/>
      <c r="D1541" s="93" t="s">
        <v>623</v>
      </c>
      <c r="E1541" s="93" t="s">
        <v>333</v>
      </c>
      <c r="F1541" s="93"/>
      <c r="G1541" s="87" t="s">
        <v>295</v>
      </c>
      <c r="H1541" s="96" t="s">
        <v>1264</v>
      </c>
      <c r="I1541" s="87" t="s">
        <v>636</v>
      </c>
      <c r="J1541" s="68">
        <f>VLOOKUP($A1541,[1]전년동월vs전월vs당월!$A$994:$AA$1768,12,FALSE)</f>
        <v>2900</v>
      </c>
      <c r="K1541" s="68">
        <v>2900</v>
      </c>
      <c r="L1541" s="69">
        <f>VLOOKUP($A1541,공산품!$A555:$L1342,9,FALSE)</f>
        <v>2900</v>
      </c>
      <c r="M1541" s="251">
        <f t="shared" si="288"/>
        <v>0</v>
      </c>
      <c r="N1541" s="251">
        <f t="shared" si="289"/>
        <v>0</v>
      </c>
      <c r="O1541" s="68">
        <f>VLOOKUP($A1541,[1]전년동월vs전월vs당월!$A$994:$AA$1768,17,FALSE)</f>
        <v>3300</v>
      </c>
      <c r="P1541" s="68">
        <v>3300</v>
      </c>
      <c r="Q1541" s="69">
        <f>VLOOKUP($A1541,공산품!$A555:$L1342,10,FALSE)</f>
        <v>3300</v>
      </c>
      <c r="R1541" s="251">
        <f t="shared" si="290"/>
        <v>0</v>
      </c>
      <c r="S1541" s="251">
        <f t="shared" si="291"/>
        <v>0</v>
      </c>
      <c r="T1541" s="68">
        <f>VLOOKUP($A1541,[1]전년동월vs전월vs당월!$A$994:$AA$1768,22,FALSE)</f>
        <v>3500</v>
      </c>
      <c r="U1541" s="68" t="s">
        <v>628</v>
      </c>
      <c r="V1541" s="69" t="str">
        <f>VLOOKUP($A1541,공산품!$A555:$L1342,11,FALSE)</f>
        <v>-</v>
      </c>
      <c r="W1541" s="251" t="e">
        <f t="shared" si="292"/>
        <v>#VALUE!</v>
      </c>
      <c r="X1541" s="251" t="e">
        <f t="shared" si="293"/>
        <v>#VALUE!</v>
      </c>
      <c r="Y1541" s="68">
        <f>VLOOKUP($A1541,[1]전년동월vs전월vs당월!$A$994:$AA$1768,27,FALSE)</f>
        <v>3450</v>
      </c>
      <c r="Z1541" s="68">
        <v>3450</v>
      </c>
      <c r="AA1541" s="69">
        <f>VLOOKUP($A1541,공산품!$A555:$L1342,12,FALSE)</f>
        <v>3450</v>
      </c>
      <c r="AB1541" s="251">
        <f t="shared" si="294"/>
        <v>0</v>
      </c>
      <c r="AC1541" s="251">
        <f t="shared" si="295"/>
        <v>0</v>
      </c>
      <c r="AD1541" s="111"/>
    </row>
    <row r="1542" spans="1:30" s="64" customFormat="1" ht="14.1" customHeight="1">
      <c r="A1542" s="64">
        <v>550</v>
      </c>
      <c r="B1542" s="16" t="str">
        <f t="shared" si="287"/>
        <v>식초중국사과농축액3.58/청정원1.8L사과식초청정원</v>
      </c>
      <c r="C1542" s="85"/>
      <c r="D1542" s="93" t="s">
        <v>623</v>
      </c>
      <c r="E1542" s="93" t="s">
        <v>333</v>
      </c>
      <c r="F1542" s="93" t="s">
        <v>1265</v>
      </c>
      <c r="G1542" s="87" t="s">
        <v>295</v>
      </c>
      <c r="H1542" s="96" t="s">
        <v>335</v>
      </c>
      <c r="I1542" s="87" t="s">
        <v>655</v>
      </c>
      <c r="J1542" s="68">
        <f>VLOOKUP($A1542,[1]전년동월vs전월vs당월!$A$994:$AA$1768,12,FALSE)</f>
        <v>2900</v>
      </c>
      <c r="K1542" s="68">
        <v>2900</v>
      </c>
      <c r="L1542" s="69">
        <f>VLOOKUP($A1542,공산품!$A556:$L1343,9,FALSE)</f>
        <v>2900</v>
      </c>
      <c r="M1542" s="251">
        <f t="shared" si="288"/>
        <v>0</v>
      </c>
      <c r="N1542" s="251">
        <f t="shared" si="289"/>
        <v>0</v>
      </c>
      <c r="O1542" s="68">
        <f>VLOOKUP($A1542,[1]전년동월vs전월vs당월!$A$994:$AA$1768,17,FALSE)</f>
        <v>3200</v>
      </c>
      <c r="P1542" s="68">
        <v>3200</v>
      </c>
      <c r="Q1542" s="69">
        <f>VLOOKUP($A1542,공산품!$A556:$L1343,10,FALSE)</f>
        <v>3200</v>
      </c>
      <c r="R1542" s="251">
        <f t="shared" si="290"/>
        <v>0</v>
      </c>
      <c r="S1542" s="251">
        <f t="shared" si="291"/>
        <v>0</v>
      </c>
      <c r="T1542" s="68">
        <f>VLOOKUP($A1542,[1]전년동월vs전월vs당월!$A$994:$AA$1768,22,FALSE)</f>
        <v>3370</v>
      </c>
      <c r="U1542" s="68" t="s">
        <v>628</v>
      </c>
      <c r="V1542" s="69" t="str">
        <f>VLOOKUP($A1542,공산품!$A556:$L1343,11,FALSE)</f>
        <v>-</v>
      </c>
      <c r="W1542" s="251" t="e">
        <f t="shared" si="292"/>
        <v>#VALUE!</v>
      </c>
      <c r="X1542" s="251" t="e">
        <f t="shared" si="293"/>
        <v>#VALUE!</v>
      </c>
      <c r="Y1542" s="68">
        <f>VLOOKUP($A1542,[1]전년동월vs전월vs당월!$A$994:$AA$1768,27,FALSE)</f>
        <v>3100</v>
      </c>
      <c r="Z1542" s="68">
        <v>3100</v>
      </c>
      <c r="AA1542" s="69">
        <f>VLOOKUP($A1542,공산품!$A556:$L1343,12,FALSE)</f>
        <v>3100</v>
      </c>
      <c r="AB1542" s="251">
        <f t="shared" si="294"/>
        <v>0</v>
      </c>
      <c r="AC1542" s="251">
        <f t="shared" si="295"/>
        <v>0</v>
      </c>
      <c r="AD1542" s="111"/>
    </row>
    <row r="1543" spans="1:30" s="64" customFormat="1" ht="14.1" customHeight="1">
      <c r="A1543" s="64">
        <v>551</v>
      </c>
      <c r="B1543" s="16" t="str">
        <f t="shared" ref="B1543:B1606" si="296">E1543&amp;F1543&amp;G1543&amp;H1543&amp;I1543</f>
        <v>식초중국사과과즙5.03/오뚜기 1.8L2배사과식초오뚜기</v>
      </c>
      <c r="C1543" s="85"/>
      <c r="D1543" s="93" t="s">
        <v>623</v>
      </c>
      <c r="E1543" s="93" t="s">
        <v>333</v>
      </c>
      <c r="F1543" s="93" t="s">
        <v>1266</v>
      </c>
      <c r="G1543" s="87" t="s">
        <v>295</v>
      </c>
      <c r="H1543" s="96" t="s">
        <v>336</v>
      </c>
      <c r="I1543" s="87" t="s">
        <v>636</v>
      </c>
      <c r="J1543" s="68">
        <f>VLOOKUP($A1543,[1]전년동월vs전월vs당월!$A$994:$AA$1768,12,FALSE)</f>
        <v>3240</v>
      </c>
      <c r="K1543" s="68">
        <v>3240</v>
      </c>
      <c r="L1543" s="69">
        <f>VLOOKUP($A1543,공산품!$A557:$L1344,9,FALSE)</f>
        <v>3240</v>
      </c>
      <c r="M1543" s="251">
        <f t="shared" si="288"/>
        <v>0</v>
      </c>
      <c r="N1543" s="251">
        <f t="shared" si="289"/>
        <v>0</v>
      </c>
      <c r="O1543" s="68" t="str">
        <f>VLOOKUP($A1543,[1]전년동월vs전월vs당월!$A$994:$AA$1768,17,FALSE)</f>
        <v>-</v>
      </c>
      <c r="P1543" s="68" t="s">
        <v>628</v>
      </c>
      <c r="Q1543" s="69" t="str">
        <f>VLOOKUP($A1543,공산품!$A557:$L1344,10,FALSE)</f>
        <v>-</v>
      </c>
      <c r="R1543" s="251" t="e">
        <f t="shared" si="290"/>
        <v>#VALUE!</v>
      </c>
      <c r="S1543" s="251" t="e">
        <f t="shared" si="291"/>
        <v>#VALUE!</v>
      </c>
      <c r="T1543" s="68" t="str">
        <f>VLOOKUP($A1543,[1]전년동월vs전월vs당월!$A$994:$AA$1768,22,FALSE)</f>
        <v>-</v>
      </c>
      <c r="U1543" s="68" t="s">
        <v>628</v>
      </c>
      <c r="V1543" s="69" t="str">
        <f>VLOOKUP($A1543,공산품!$A557:$L1344,11,FALSE)</f>
        <v>-</v>
      </c>
      <c r="W1543" s="251" t="e">
        <f t="shared" si="292"/>
        <v>#VALUE!</v>
      </c>
      <c r="X1543" s="251" t="e">
        <f t="shared" si="293"/>
        <v>#VALUE!</v>
      </c>
      <c r="Y1543" s="68">
        <f>VLOOKUP($A1543,[1]전년동월vs전월vs당월!$A$994:$AA$1768,27,FALSE)</f>
        <v>3880</v>
      </c>
      <c r="Z1543" s="68">
        <v>3880</v>
      </c>
      <c r="AA1543" s="69">
        <f>VLOOKUP($A1543,공산품!$A557:$L1344,12,FALSE)</f>
        <v>3880</v>
      </c>
      <c r="AB1543" s="251">
        <f t="shared" si="294"/>
        <v>0</v>
      </c>
      <c r="AC1543" s="251">
        <f t="shared" si="295"/>
        <v>0</v>
      </c>
      <c r="AD1543" s="111"/>
    </row>
    <row r="1544" spans="1:30" s="64" customFormat="1" ht="14.1" customHeight="1">
      <c r="A1544" s="64">
        <v>552</v>
      </c>
      <c r="B1544" s="16" t="str">
        <f t="shared" si="296"/>
        <v>식초1.8L3배사과식초오뚜기</v>
      </c>
      <c r="C1544" s="85"/>
      <c r="D1544" s="93" t="s">
        <v>623</v>
      </c>
      <c r="E1544" s="93" t="s">
        <v>333</v>
      </c>
      <c r="F1544" s="93"/>
      <c r="G1544" s="87" t="s">
        <v>295</v>
      </c>
      <c r="H1544" s="96" t="s">
        <v>1267</v>
      </c>
      <c r="I1544" s="87" t="s">
        <v>636</v>
      </c>
      <c r="J1544" s="68">
        <f>VLOOKUP($A1544,[1]전년동월vs전월vs당월!$A$994:$AA$1768,12,FALSE)</f>
        <v>3950</v>
      </c>
      <c r="K1544" s="68">
        <v>3950</v>
      </c>
      <c r="L1544" s="69">
        <f>VLOOKUP($A1544,공산품!$A558:$L1345,9,FALSE)</f>
        <v>3950</v>
      </c>
      <c r="M1544" s="251">
        <f t="shared" si="288"/>
        <v>0</v>
      </c>
      <c r="N1544" s="251">
        <f t="shared" si="289"/>
        <v>0</v>
      </c>
      <c r="O1544" s="68">
        <f>VLOOKUP($A1544,[1]전년동월vs전월vs당월!$A$994:$AA$1768,17,FALSE)</f>
        <v>4500</v>
      </c>
      <c r="P1544" s="68">
        <v>4500</v>
      </c>
      <c r="Q1544" s="69">
        <f>VLOOKUP($A1544,공산품!$A558:$L1345,10,FALSE)</f>
        <v>4500</v>
      </c>
      <c r="R1544" s="251">
        <f t="shared" si="290"/>
        <v>0</v>
      </c>
      <c r="S1544" s="251">
        <f t="shared" si="291"/>
        <v>0</v>
      </c>
      <c r="T1544" s="68" t="str">
        <f>VLOOKUP($A1544,[1]전년동월vs전월vs당월!$A$994:$AA$1768,22,FALSE)</f>
        <v>-</v>
      </c>
      <c r="U1544" s="68" t="s">
        <v>628</v>
      </c>
      <c r="V1544" s="69" t="str">
        <f>VLOOKUP($A1544,공산품!$A558:$L1345,11,FALSE)</f>
        <v>-</v>
      </c>
      <c r="W1544" s="251" t="e">
        <f t="shared" si="292"/>
        <v>#VALUE!</v>
      </c>
      <c r="X1544" s="251" t="e">
        <f t="shared" si="293"/>
        <v>#VALUE!</v>
      </c>
      <c r="Y1544" s="68">
        <f>VLOOKUP($A1544,[1]전년동월vs전월vs당월!$A$994:$AA$1768,27,FALSE)</f>
        <v>4480</v>
      </c>
      <c r="Z1544" s="68">
        <v>4480</v>
      </c>
      <c r="AA1544" s="69">
        <f>VLOOKUP($A1544,공산품!$A558:$L1345,12,FALSE)</f>
        <v>4480</v>
      </c>
      <c r="AB1544" s="251">
        <f t="shared" si="294"/>
        <v>0</v>
      </c>
      <c r="AC1544" s="251">
        <f t="shared" si="295"/>
        <v>0</v>
      </c>
      <c r="AD1544" s="111"/>
    </row>
    <row r="1545" spans="1:30" s="64" customFormat="1" ht="14.1" customHeight="1">
      <c r="A1545" s="64">
        <v>553</v>
      </c>
      <c r="B1545" s="16" t="str">
        <f t="shared" si="296"/>
        <v>식초중국사과농축액3.58/청정원1.8L2배사과식초청정원</v>
      </c>
      <c r="C1545" s="85"/>
      <c r="D1545" s="93" t="s">
        <v>623</v>
      </c>
      <c r="E1545" s="93" t="s">
        <v>333</v>
      </c>
      <c r="F1545" s="93" t="s">
        <v>1265</v>
      </c>
      <c r="G1545" s="87" t="s">
        <v>295</v>
      </c>
      <c r="H1545" s="96" t="s">
        <v>336</v>
      </c>
      <c r="I1545" s="87" t="s">
        <v>655</v>
      </c>
      <c r="J1545" s="68">
        <f>VLOOKUP($A1545,[1]전년동월vs전월vs당월!$A$994:$AA$1768,12,FALSE)</f>
        <v>3740</v>
      </c>
      <c r="K1545" s="68">
        <v>3740</v>
      </c>
      <c r="L1545" s="69">
        <f>VLOOKUP($A1545,공산품!$A559:$L1346,9,FALSE)</f>
        <v>3740</v>
      </c>
      <c r="M1545" s="251">
        <f t="shared" si="288"/>
        <v>0</v>
      </c>
      <c r="N1545" s="251">
        <f t="shared" si="289"/>
        <v>0</v>
      </c>
      <c r="O1545" s="68">
        <f>VLOOKUP($A1545,[1]전년동월vs전월vs당월!$A$994:$AA$1768,17,FALSE)</f>
        <v>3900</v>
      </c>
      <c r="P1545" s="68">
        <v>3900</v>
      </c>
      <c r="Q1545" s="69">
        <f>VLOOKUP($A1545,공산품!$A559:$L1346,10,FALSE)</f>
        <v>3900</v>
      </c>
      <c r="R1545" s="251">
        <f t="shared" si="290"/>
        <v>0</v>
      </c>
      <c r="S1545" s="251">
        <f t="shared" si="291"/>
        <v>0</v>
      </c>
      <c r="T1545" s="68" t="str">
        <f>VLOOKUP($A1545,[1]전년동월vs전월vs당월!$A$994:$AA$1768,22,FALSE)</f>
        <v>-</v>
      </c>
      <c r="U1545" s="68" t="s">
        <v>628</v>
      </c>
      <c r="V1545" s="69" t="str">
        <f>VLOOKUP($A1545,공산품!$A559:$L1346,11,FALSE)</f>
        <v>-</v>
      </c>
      <c r="W1545" s="251" t="e">
        <f t="shared" si="292"/>
        <v>#VALUE!</v>
      </c>
      <c r="X1545" s="251" t="e">
        <f t="shared" si="293"/>
        <v>#VALUE!</v>
      </c>
      <c r="Y1545" s="68">
        <f>VLOOKUP($A1545,[1]전년동월vs전월vs당월!$A$994:$AA$1768,27,FALSE)</f>
        <v>3780</v>
      </c>
      <c r="Z1545" s="68">
        <v>3780</v>
      </c>
      <c r="AA1545" s="69">
        <f>VLOOKUP($A1545,공산품!$A559:$L1346,12,FALSE)</f>
        <v>3780</v>
      </c>
      <c r="AB1545" s="251">
        <f t="shared" si="294"/>
        <v>0</v>
      </c>
      <c r="AC1545" s="251">
        <f t="shared" si="295"/>
        <v>0</v>
      </c>
      <c r="AD1545" s="111"/>
    </row>
    <row r="1546" spans="1:30" s="64" customFormat="1" ht="14.1" customHeight="1">
      <c r="A1546" s="64">
        <v>554</v>
      </c>
      <c r="B1546" s="16" t="str">
        <f t="shared" si="296"/>
        <v>식초1.8L2배양조식초청정원</v>
      </c>
      <c r="C1546" s="85"/>
      <c r="D1546" s="93" t="s">
        <v>623</v>
      </c>
      <c r="E1546" s="93" t="s">
        <v>333</v>
      </c>
      <c r="F1546" s="93"/>
      <c r="G1546" s="87" t="s">
        <v>295</v>
      </c>
      <c r="H1546" s="96" t="s">
        <v>1262</v>
      </c>
      <c r="I1546" s="87" t="s">
        <v>655</v>
      </c>
      <c r="J1546" s="68">
        <f>VLOOKUP($A1546,[1]전년동월vs전월vs당월!$A$994:$AA$1768,12,FALSE)</f>
        <v>2550</v>
      </c>
      <c r="K1546" s="68">
        <v>2550</v>
      </c>
      <c r="L1546" s="69" t="str">
        <f>VLOOKUP($A1546,공산품!$A560:$L1347,9,FALSE)</f>
        <v>-</v>
      </c>
      <c r="M1546" s="251" t="e">
        <f t="shared" si="288"/>
        <v>#VALUE!</v>
      </c>
      <c r="N1546" s="251" t="e">
        <f t="shared" si="289"/>
        <v>#VALUE!</v>
      </c>
      <c r="O1546" s="68">
        <f>VLOOKUP($A1546,[1]전년동월vs전월vs당월!$A$994:$AA$1768,17,FALSE)</f>
        <v>2900</v>
      </c>
      <c r="P1546" s="68">
        <v>2900</v>
      </c>
      <c r="Q1546" s="69">
        <f>VLOOKUP($A1546,공산품!$A560:$L1347,10,FALSE)</f>
        <v>2900</v>
      </c>
      <c r="R1546" s="251">
        <f t="shared" si="290"/>
        <v>0</v>
      </c>
      <c r="S1546" s="251">
        <f t="shared" si="291"/>
        <v>0</v>
      </c>
      <c r="T1546" s="68" t="str">
        <f>VLOOKUP($A1546,[1]전년동월vs전월vs당월!$A$994:$AA$1768,22,FALSE)</f>
        <v>-</v>
      </c>
      <c r="U1546" s="68" t="s">
        <v>628</v>
      </c>
      <c r="V1546" s="69" t="str">
        <f>VLOOKUP($A1546,공산품!$A560:$L1347,11,FALSE)</f>
        <v>-</v>
      </c>
      <c r="W1546" s="251" t="e">
        <f t="shared" si="292"/>
        <v>#VALUE!</v>
      </c>
      <c r="X1546" s="251" t="e">
        <f t="shared" si="293"/>
        <v>#VALUE!</v>
      </c>
      <c r="Y1546" s="68">
        <f>VLOOKUP($A1546,[1]전년동월vs전월vs당월!$A$994:$AA$1768,27,FALSE)</f>
        <v>2640</v>
      </c>
      <c r="Z1546" s="68">
        <v>2640</v>
      </c>
      <c r="AA1546" s="69">
        <f>VLOOKUP($A1546,공산품!$A560:$L1347,12,FALSE)</f>
        <v>2640</v>
      </c>
      <c r="AB1546" s="251">
        <f t="shared" si="294"/>
        <v>0</v>
      </c>
      <c r="AC1546" s="251">
        <f t="shared" si="295"/>
        <v>0</v>
      </c>
      <c r="AD1546" s="111"/>
    </row>
    <row r="1547" spans="1:30" s="64" customFormat="1" ht="14.1" customHeight="1">
      <c r="A1547" s="64">
        <v>555</v>
      </c>
      <c r="B1547" s="16" t="str">
        <f t="shared" si="296"/>
        <v>식초1.8L2배사과식초제일제당</v>
      </c>
      <c r="C1547" s="85"/>
      <c r="D1547" s="93" t="s">
        <v>623</v>
      </c>
      <c r="E1547" s="93" t="s">
        <v>333</v>
      </c>
      <c r="F1547" s="93"/>
      <c r="G1547" s="87" t="s">
        <v>295</v>
      </c>
      <c r="H1547" s="96" t="s">
        <v>336</v>
      </c>
      <c r="I1547" s="87" t="s">
        <v>653</v>
      </c>
      <c r="J1547" s="68" t="str">
        <f>VLOOKUP($A1547,[1]전년동월vs전월vs당월!$A$994:$AA$1768,12,FALSE)</f>
        <v>-</v>
      </c>
      <c r="K1547" s="68" t="s">
        <v>628</v>
      </c>
      <c r="L1547" s="69">
        <f>VLOOKUP($A1547,공산품!$A561:$L1348,9,FALSE)</f>
        <v>3740</v>
      </c>
      <c r="M1547" s="251" t="e">
        <f t="shared" si="288"/>
        <v>#VALUE!</v>
      </c>
      <c r="N1547" s="251" t="e">
        <f t="shared" si="289"/>
        <v>#VALUE!</v>
      </c>
      <c r="O1547" s="68" t="str">
        <f>VLOOKUP($A1547,[1]전년동월vs전월vs당월!$A$994:$AA$1768,17,FALSE)</f>
        <v>-</v>
      </c>
      <c r="P1547" s="68" t="s">
        <v>628</v>
      </c>
      <c r="Q1547" s="69" t="str">
        <f>VLOOKUP($A1547,공산품!$A561:$L1348,10,FALSE)</f>
        <v>-</v>
      </c>
      <c r="R1547" s="251" t="e">
        <f t="shared" si="290"/>
        <v>#VALUE!</v>
      </c>
      <c r="S1547" s="251" t="e">
        <f t="shared" si="291"/>
        <v>#VALUE!</v>
      </c>
      <c r="T1547" s="68" t="str">
        <f>VLOOKUP($A1547,[1]전년동월vs전월vs당월!$A$994:$AA$1768,22,FALSE)</f>
        <v>-</v>
      </c>
      <c r="U1547" s="68" t="s">
        <v>628</v>
      </c>
      <c r="V1547" s="69" t="str">
        <f>VLOOKUP($A1547,공산품!$A561:$L1348,11,FALSE)</f>
        <v>-</v>
      </c>
      <c r="W1547" s="251" t="e">
        <f t="shared" si="292"/>
        <v>#VALUE!</v>
      </c>
      <c r="X1547" s="251" t="e">
        <f t="shared" si="293"/>
        <v>#VALUE!</v>
      </c>
      <c r="Y1547" s="68">
        <f>VLOOKUP($A1547,[1]전년동월vs전월vs당월!$A$994:$AA$1768,27,FALSE)</f>
        <v>3300</v>
      </c>
      <c r="Z1547" s="68">
        <v>3300</v>
      </c>
      <c r="AA1547" s="69">
        <f>VLOOKUP($A1547,공산품!$A561:$L1348,12,FALSE)</f>
        <v>3300</v>
      </c>
      <c r="AB1547" s="251">
        <f t="shared" si="294"/>
        <v>0</v>
      </c>
      <c r="AC1547" s="251">
        <f t="shared" si="295"/>
        <v>0</v>
      </c>
      <c r="AD1547" s="111"/>
    </row>
    <row r="1548" spans="1:30" s="64" customFormat="1" ht="14.1" customHeight="1">
      <c r="A1548" s="64">
        <v>556</v>
      </c>
      <c r="B1548" s="16" t="str">
        <f t="shared" si="296"/>
        <v>식초350ml발사믹식초청정원</v>
      </c>
      <c r="C1548" s="85"/>
      <c r="D1548" s="93" t="s">
        <v>623</v>
      </c>
      <c r="E1548" s="93" t="s">
        <v>333</v>
      </c>
      <c r="F1548" s="93"/>
      <c r="G1548" s="87" t="s">
        <v>366</v>
      </c>
      <c r="H1548" s="96" t="s">
        <v>1268</v>
      </c>
      <c r="I1548" s="87" t="s">
        <v>655</v>
      </c>
      <c r="J1548" s="68" t="str">
        <f>VLOOKUP($A1548,[1]전년동월vs전월vs당월!$A$994:$AA$1768,12,FALSE)</f>
        <v>-</v>
      </c>
      <c r="K1548" s="68" t="s">
        <v>628</v>
      </c>
      <c r="L1548" s="69" t="str">
        <f>VLOOKUP($A1548,공산품!$A562:$L1349,9,FALSE)</f>
        <v>-</v>
      </c>
      <c r="M1548" s="251" t="e">
        <f t="shared" si="288"/>
        <v>#VALUE!</v>
      </c>
      <c r="N1548" s="251" t="e">
        <f t="shared" si="289"/>
        <v>#VALUE!</v>
      </c>
      <c r="O1548" s="68" t="str">
        <f>VLOOKUP($A1548,[1]전년동월vs전월vs당월!$A$994:$AA$1768,17,FALSE)</f>
        <v>-</v>
      </c>
      <c r="P1548" s="68" t="s">
        <v>628</v>
      </c>
      <c r="Q1548" s="69" t="str">
        <f>VLOOKUP($A1548,공산품!$A562:$L1349,10,FALSE)</f>
        <v>-</v>
      </c>
      <c r="R1548" s="251" t="e">
        <f t="shared" si="290"/>
        <v>#VALUE!</v>
      </c>
      <c r="S1548" s="251" t="e">
        <f t="shared" si="291"/>
        <v>#VALUE!</v>
      </c>
      <c r="T1548" s="68">
        <f>VLOOKUP($A1548,[1]전년동월vs전월vs당월!$A$994:$AA$1768,22,FALSE)</f>
        <v>6900</v>
      </c>
      <c r="U1548" s="68">
        <v>6900</v>
      </c>
      <c r="V1548" s="69">
        <f>VLOOKUP($A1548,공산품!$A562:$L1349,11,FALSE)</f>
        <v>6900</v>
      </c>
      <c r="W1548" s="251">
        <f t="shared" si="292"/>
        <v>0</v>
      </c>
      <c r="X1548" s="251">
        <f t="shared" si="293"/>
        <v>0</v>
      </c>
      <c r="Y1548" s="68">
        <f>VLOOKUP($A1548,[1]전년동월vs전월vs당월!$A$994:$AA$1768,27,FALSE)</f>
        <v>7300</v>
      </c>
      <c r="Z1548" s="68">
        <v>7300</v>
      </c>
      <c r="AA1548" s="69">
        <f>VLOOKUP($A1548,공산품!$A562:$L1349,12,FALSE)</f>
        <v>7300</v>
      </c>
      <c r="AB1548" s="251">
        <f t="shared" si="294"/>
        <v>0</v>
      </c>
      <c r="AC1548" s="251">
        <f t="shared" si="295"/>
        <v>0</v>
      </c>
      <c r="AD1548" s="111"/>
    </row>
    <row r="1549" spans="1:30" s="64" customFormat="1" ht="14.1" customHeight="1">
      <c r="A1549" s="64">
        <v>557</v>
      </c>
      <c r="B1549" s="16" t="str">
        <f t="shared" si="296"/>
        <v>식초국산현미22.25/청정원350ml유기농현미식초청정원</v>
      </c>
      <c r="C1549" s="85"/>
      <c r="D1549" s="93" t="s">
        <v>623</v>
      </c>
      <c r="E1549" s="93" t="s">
        <v>333</v>
      </c>
      <c r="F1549" s="92" t="s">
        <v>1269</v>
      </c>
      <c r="G1549" s="87" t="s">
        <v>366</v>
      </c>
      <c r="H1549" s="96" t="s">
        <v>1270</v>
      </c>
      <c r="I1549" s="87" t="s">
        <v>655</v>
      </c>
      <c r="J1549" s="68" t="str">
        <f>VLOOKUP($A1549,[1]전년동월vs전월vs당월!$A$994:$AA$1768,12,FALSE)</f>
        <v>-</v>
      </c>
      <c r="K1549" s="68" t="s">
        <v>628</v>
      </c>
      <c r="L1549" s="69" t="str">
        <f>VLOOKUP($A1549,공산품!$A563:$L1350,9,FALSE)</f>
        <v>-</v>
      </c>
      <c r="M1549" s="251" t="e">
        <f t="shared" si="288"/>
        <v>#VALUE!</v>
      </c>
      <c r="N1549" s="251" t="e">
        <f t="shared" si="289"/>
        <v>#VALUE!</v>
      </c>
      <c r="O1549" s="68" t="str">
        <f>VLOOKUP($A1549,[1]전년동월vs전월vs당월!$A$994:$AA$1768,17,FALSE)</f>
        <v>-</v>
      </c>
      <c r="P1549" s="68" t="s">
        <v>628</v>
      </c>
      <c r="Q1549" s="69" t="str">
        <f>VLOOKUP($A1549,공산품!$A563:$L1350,10,FALSE)</f>
        <v>-</v>
      </c>
      <c r="R1549" s="251" t="e">
        <f t="shared" si="290"/>
        <v>#VALUE!</v>
      </c>
      <c r="S1549" s="251" t="e">
        <f t="shared" si="291"/>
        <v>#VALUE!</v>
      </c>
      <c r="T1549" s="68" t="str">
        <f>VLOOKUP($A1549,[1]전년동월vs전월vs당월!$A$994:$AA$1768,22,FALSE)</f>
        <v>-</v>
      </c>
      <c r="U1549" s="68">
        <v>6900</v>
      </c>
      <c r="V1549" s="69">
        <f>VLOOKUP($A1549,공산품!$A563:$L1350,11,FALSE)</f>
        <v>6900</v>
      </c>
      <c r="W1549" s="251" t="e">
        <f t="shared" si="292"/>
        <v>#VALUE!</v>
      </c>
      <c r="X1549" s="251">
        <f t="shared" si="293"/>
        <v>0</v>
      </c>
      <c r="Y1549" s="68" t="str">
        <f>VLOOKUP($A1549,[1]전년동월vs전월vs당월!$A$994:$AA$1768,27,FALSE)</f>
        <v>-</v>
      </c>
      <c r="Z1549" s="68" t="s">
        <v>628</v>
      </c>
      <c r="AA1549" s="69" t="str">
        <f>VLOOKUP($A1549,공산품!$A563:$L1350,12,FALSE)</f>
        <v>-</v>
      </c>
      <c r="AB1549" s="251" t="e">
        <f t="shared" si="294"/>
        <v>#VALUE!</v>
      </c>
      <c r="AC1549" s="251" t="e">
        <f t="shared" si="295"/>
        <v>#VALUE!</v>
      </c>
      <c r="AD1549" s="83"/>
    </row>
    <row r="1550" spans="1:30" s="64" customFormat="1" ht="14.1" customHeight="1">
      <c r="A1550" s="64">
        <v>558</v>
      </c>
      <c r="B1550" s="16" t="str">
        <f t="shared" si="296"/>
        <v>식초500ml2배양조식초청정원</v>
      </c>
      <c r="C1550" s="85"/>
      <c r="D1550" s="93" t="s">
        <v>623</v>
      </c>
      <c r="E1550" s="93" t="s">
        <v>333</v>
      </c>
      <c r="F1550" s="93"/>
      <c r="G1550" s="87" t="s">
        <v>288</v>
      </c>
      <c r="H1550" s="96" t="s">
        <v>1262</v>
      </c>
      <c r="I1550" s="87" t="s">
        <v>655</v>
      </c>
      <c r="J1550" s="68">
        <f>VLOOKUP($A1550,[1]전년동월vs전월vs당월!$A$994:$AA$1768,12,FALSE)</f>
        <v>920</v>
      </c>
      <c r="K1550" s="68" t="s">
        <v>628</v>
      </c>
      <c r="L1550" s="69">
        <f>VLOOKUP($A1550,공산품!$A564:$L1351,9,FALSE)</f>
        <v>820</v>
      </c>
      <c r="M1550" s="251">
        <f t="shared" si="288"/>
        <v>-10.869565217391305</v>
      </c>
      <c r="N1550" s="251" t="e">
        <f t="shared" si="289"/>
        <v>#VALUE!</v>
      </c>
      <c r="O1550" s="68" t="str">
        <f>VLOOKUP($A1550,[1]전년동월vs전월vs당월!$A$994:$AA$1768,17,FALSE)</f>
        <v>-</v>
      </c>
      <c r="P1550" s="68" t="s">
        <v>628</v>
      </c>
      <c r="Q1550" s="69" t="str">
        <f>VLOOKUP($A1550,공산품!$A564:$L1351,10,FALSE)</f>
        <v>-</v>
      </c>
      <c r="R1550" s="251" t="e">
        <f t="shared" si="290"/>
        <v>#VALUE!</v>
      </c>
      <c r="S1550" s="251" t="e">
        <f t="shared" si="291"/>
        <v>#VALUE!</v>
      </c>
      <c r="T1550" s="68" t="str">
        <f>VLOOKUP($A1550,[1]전년동월vs전월vs당월!$A$994:$AA$1768,22,FALSE)</f>
        <v>-</v>
      </c>
      <c r="U1550" s="68" t="s">
        <v>628</v>
      </c>
      <c r="V1550" s="69" t="str">
        <f>VLOOKUP($A1550,공산품!$A564:$L1351,11,FALSE)</f>
        <v>-</v>
      </c>
      <c r="W1550" s="251" t="e">
        <f t="shared" si="292"/>
        <v>#VALUE!</v>
      </c>
      <c r="X1550" s="251" t="e">
        <f t="shared" si="293"/>
        <v>#VALUE!</v>
      </c>
      <c r="Y1550" s="68" t="str">
        <f>VLOOKUP($A1550,[1]전년동월vs전월vs당월!$A$994:$AA$1768,27,FALSE)</f>
        <v>-</v>
      </c>
      <c r="Z1550" s="68" t="s">
        <v>628</v>
      </c>
      <c r="AA1550" s="69" t="str">
        <f>VLOOKUP($A1550,공산품!$A564:$L1351,12,FALSE)</f>
        <v>-</v>
      </c>
      <c r="AB1550" s="251" t="e">
        <f t="shared" si="294"/>
        <v>#VALUE!</v>
      </c>
      <c r="AC1550" s="251" t="e">
        <f t="shared" si="295"/>
        <v>#VALUE!</v>
      </c>
      <c r="AD1550" s="83"/>
    </row>
    <row r="1551" spans="1:30" s="64" customFormat="1" ht="14.1" customHeight="1">
      <c r="A1551" s="64">
        <v>559</v>
      </c>
      <c r="B1551" s="16" t="str">
        <f t="shared" si="296"/>
        <v>식초500ml현미식초오뚜기</v>
      </c>
      <c r="C1551" s="85"/>
      <c r="D1551" s="93" t="s">
        <v>623</v>
      </c>
      <c r="E1551" s="93" t="s">
        <v>333</v>
      </c>
      <c r="F1551" s="93"/>
      <c r="G1551" s="87" t="s">
        <v>288</v>
      </c>
      <c r="H1551" s="96" t="s">
        <v>1264</v>
      </c>
      <c r="I1551" s="87" t="s">
        <v>636</v>
      </c>
      <c r="J1551" s="68">
        <f>VLOOKUP($A1551,[1]전년동월vs전월vs당월!$A$994:$AA$1768,12,FALSE)</f>
        <v>1470</v>
      </c>
      <c r="K1551" s="68">
        <v>820</v>
      </c>
      <c r="L1551" s="69" t="str">
        <f>VLOOKUP($A1551,공산품!$A565:$L1352,9,FALSE)</f>
        <v>-</v>
      </c>
      <c r="M1551" s="251" t="e">
        <f t="shared" si="288"/>
        <v>#VALUE!</v>
      </c>
      <c r="N1551" s="251" t="e">
        <f t="shared" si="289"/>
        <v>#VALUE!</v>
      </c>
      <c r="O1551" s="68">
        <f>VLOOKUP($A1551,[1]전년동월vs전월vs당월!$A$994:$AA$1768,17,FALSE)</f>
        <v>1500</v>
      </c>
      <c r="P1551" s="68">
        <v>1500</v>
      </c>
      <c r="Q1551" s="69">
        <f>VLOOKUP($A1551,공산품!$A565:$L1352,10,FALSE)</f>
        <v>1500</v>
      </c>
      <c r="R1551" s="251">
        <f t="shared" si="290"/>
        <v>0</v>
      </c>
      <c r="S1551" s="251">
        <f t="shared" si="291"/>
        <v>0</v>
      </c>
      <c r="T1551" s="68">
        <f>VLOOKUP($A1551,[1]전년동월vs전월vs당월!$A$994:$AA$1768,22,FALSE)</f>
        <v>0</v>
      </c>
      <c r="U1551" s="68" t="s">
        <v>628</v>
      </c>
      <c r="V1551" s="69" t="str">
        <f>VLOOKUP($A1551,공산품!$A565:$L1352,11,FALSE)</f>
        <v>-</v>
      </c>
      <c r="W1551" s="251" t="e">
        <f t="shared" si="292"/>
        <v>#VALUE!</v>
      </c>
      <c r="X1551" s="251" t="e">
        <f t="shared" si="293"/>
        <v>#VALUE!</v>
      </c>
      <c r="Y1551" s="68" t="str">
        <f>VLOOKUP($A1551,[1]전년동월vs전월vs당월!$A$994:$AA$1768,27,FALSE)</f>
        <v>-</v>
      </c>
      <c r="Z1551" s="68" t="s">
        <v>628</v>
      </c>
      <c r="AA1551" s="69" t="str">
        <f>VLOOKUP($A1551,공산품!$A565:$L1352,12,FALSE)</f>
        <v>-</v>
      </c>
      <c r="AB1551" s="251" t="e">
        <f t="shared" si="294"/>
        <v>#VALUE!</v>
      </c>
      <c r="AC1551" s="251" t="e">
        <f t="shared" si="295"/>
        <v>#VALUE!</v>
      </c>
      <c r="AD1551" s="83"/>
    </row>
    <row r="1552" spans="1:30" s="64" customFormat="1" ht="14.1" customHeight="1">
      <c r="A1552" s="64">
        <v>560</v>
      </c>
      <c r="B1552" s="16" t="str">
        <f t="shared" si="296"/>
        <v>식초미국맥아엑기스0.4/오뚜기900ml양조식초오뚜기</v>
      </c>
      <c r="C1552" s="85"/>
      <c r="D1552" s="93" t="s">
        <v>623</v>
      </c>
      <c r="E1552" s="93" t="s">
        <v>333</v>
      </c>
      <c r="F1552" s="93" t="s">
        <v>1261</v>
      </c>
      <c r="G1552" s="87" t="s">
        <v>289</v>
      </c>
      <c r="H1552" s="96" t="s">
        <v>334</v>
      </c>
      <c r="I1552" s="87" t="s">
        <v>636</v>
      </c>
      <c r="J1552" s="68">
        <f>VLOOKUP($A1552,[1]전년동월vs전월vs당월!$A$994:$AA$1768,12,FALSE)</f>
        <v>880</v>
      </c>
      <c r="K1552" s="68">
        <v>880</v>
      </c>
      <c r="L1552" s="69">
        <f>VLOOKUP($A1552,공산품!$A566:$L1353,9,FALSE)</f>
        <v>880</v>
      </c>
      <c r="M1552" s="251">
        <f t="shared" si="288"/>
        <v>0</v>
      </c>
      <c r="N1552" s="251">
        <f t="shared" si="289"/>
        <v>0</v>
      </c>
      <c r="O1552" s="68">
        <f>VLOOKUP($A1552,[1]전년동월vs전월vs당월!$A$994:$AA$1768,17,FALSE)</f>
        <v>1200</v>
      </c>
      <c r="P1552" s="68">
        <v>1200</v>
      </c>
      <c r="Q1552" s="69">
        <f>VLOOKUP($A1552,공산품!$A566:$L1353,10,FALSE)</f>
        <v>1200</v>
      </c>
      <c r="R1552" s="251">
        <f t="shared" si="290"/>
        <v>0</v>
      </c>
      <c r="S1552" s="251">
        <f t="shared" si="291"/>
        <v>0</v>
      </c>
      <c r="T1552" s="68">
        <f>VLOOKUP($A1552,[1]전년동월vs전월vs당월!$A$994:$AA$1768,22,FALSE)</f>
        <v>1090</v>
      </c>
      <c r="U1552" s="68">
        <v>1090</v>
      </c>
      <c r="V1552" s="69">
        <f>VLOOKUP($A1552,공산품!$A566:$L1353,11,FALSE)</f>
        <v>1090</v>
      </c>
      <c r="W1552" s="251">
        <f t="shared" si="292"/>
        <v>0</v>
      </c>
      <c r="X1552" s="251">
        <f t="shared" si="293"/>
        <v>0</v>
      </c>
      <c r="Y1552" s="68">
        <f>VLOOKUP($A1552,[1]전년동월vs전월vs당월!$A$994:$AA$1768,27,FALSE)</f>
        <v>1050</v>
      </c>
      <c r="Z1552" s="68">
        <v>1050</v>
      </c>
      <c r="AA1552" s="69">
        <f>VLOOKUP($A1552,공산품!$A566:$L1353,12,FALSE)</f>
        <v>1050</v>
      </c>
      <c r="AB1552" s="251">
        <f t="shared" si="294"/>
        <v>0</v>
      </c>
      <c r="AC1552" s="251">
        <f t="shared" si="295"/>
        <v>0</v>
      </c>
      <c r="AD1552" s="83"/>
    </row>
    <row r="1553" spans="1:30" s="64" customFormat="1" ht="14.1" customHeight="1">
      <c r="A1553" s="64">
        <v>561</v>
      </c>
      <c r="B1553" s="16" t="str">
        <f t="shared" si="296"/>
        <v>식초900ml2배양조식초오뚜기</v>
      </c>
      <c r="C1553" s="85"/>
      <c r="D1553" s="93" t="s">
        <v>623</v>
      </c>
      <c r="E1553" s="93" t="s">
        <v>333</v>
      </c>
      <c r="F1553" s="93"/>
      <c r="G1553" s="87" t="s">
        <v>289</v>
      </c>
      <c r="H1553" s="96" t="s">
        <v>1262</v>
      </c>
      <c r="I1553" s="87" t="s">
        <v>636</v>
      </c>
      <c r="J1553" s="68">
        <f>VLOOKUP($A1553,[1]전년동월vs전월vs당월!$A$994:$AA$1768,12,FALSE)</f>
        <v>1210</v>
      </c>
      <c r="K1553" s="68">
        <v>1210</v>
      </c>
      <c r="L1553" s="69">
        <f>VLOOKUP($A1553,공산품!$A567:$L1354,9,FALSE)</f>
        <v>1210</v>
      </c>
      <c r="M1553" s="251">
        <f t="shared" si="288"/>
        <v>0</v>
      </c>
      <c r="N1553" s="251">
        <f t="shared" si="289"/>
        <v>0</v>
      </c>
      <c r="O1553" s="68">
        <f>VLOOKUP($A1553,[1]전년동월vs전월vs당월!$A$994:$AA$1768,17,FALSE)</f>
        <v>1550</v>
      </c>
      <c r="P1553" s="68">
        <v>1550</v>
      </c>
      <c r="Q1553" s="69">
        <f>VLOOKUP($A1553,공산품!$A567:$L1354,10,FALSE)</f>
        <v>1550</v>
      </c>
      <c r="R1553" s="251">
        <f t="shared" si="290"/>
        <v>0</v>
      </c>
      <c r="S1553" s="251">
        <f t="shared" si="291"/>
        <v>0</v>
      </c>
      <c r="T1553" s="68">
        <f>VLOOKUP($A1553,[1]전년동월vs전월vs당월!$A$994:$AA$1768,22,FALSE)</f>
        <v>1450</v>
      </c>
      <c r="U1553" s="68">
        <v>1450</v>
      </c>
      <c r="V1553" s="69">
        <f>VLOOKUP($A1553,공산품!$A567:$L1354,11,FALSE)</f>
        <v>1450</v>
      </c>
      <c r="W1553" s="251">
        <f t="shared" si="292"/>
        <v>0</v>
      </c>
      <c r="X1553" s="251">
        <f t="shared" si="293"/>
        <v>0</v>
      </c>
      <c r="Y1553" s="68" t="str">
        <f>VLOOKUP($A1553,[1]전년동월vs전월vs당월!$A$994:$AA$1768,27,FALSE)</f>
        <v>-</v>
      </c>
      <c r="Z1553" s="68" t="s">
        <v>628</v>
      </c>
      <c r="AA1553" s="69" t="str">
        <f>VLOOKUP($A1553,공산품!$A567:$L1354,12,FALSE)</f>
        <v>-</v>
      </c>
      <c r="AB1553" s="251" t="e">
        <f t="shared" si="294"/>
        <v>#VALUE!</v>
      </c>
      <c r="AC1553" s="251" t="e">
        <f t="shared" si="295"/>
        <v>#VALUE!</v>
      </c>
      <c r="AD1553" s="83"/>
    </row>
    <row r="1554" spans="1:30" s="64" customFormat="1" ht="14.1" customHeight="1">
      <c r="A1554" s="64">
        <v>562</v>
      </c>
      <c r="B1554" s="16" t="str">
        <f t="shared" si="296"/>
        <v>식초900ml2배양조식초청정원</v>
      </c>
      <c r="C1554" s="85"/>
      <c r="D1554" s="93" t="s">
        <v>623</v>
      </c>
      <c r="E1554" s="93" t="s">
        <v>333</v>
      </c>
      <c r="F1554" s="93"/>
      <c r="G1554" s="87" t="s">
        <v>289</v>
      </c>
      <c r="H1554" s="96" t="s">
        <v>1262</v>
      </c>
      <c r="I1554" s="87" t="s">
        <v>655</v>
      </c>
      <c r="J1554" s="68">
        <f>VLOOKUP($A1554,[1]전년동월vs전월vs당월!$A$994:$AA$1768,12,FALSE)</f>
        <v>1380</v>
      </c>
      <c r="K1554" s="68">
        <v>1400</v>
      </c>
      <c r="L1554" s="69">
        <f>VLOOKUP($A1554,공산품!$A568:$L1355,9,FALSE)</f>
        <v>1400</v>
      </c>
      <c r="M1554" s="251">
        <f t="shared" si="288"/>
        <v>1.4492753623188406</v>
      </c>
      <c r="N1554" s="251">
        <f t="shared" si="289"/>
        <v>0</v>
      </c>
      <c r="O1554" s="68" t="str">
        <f>VLOOKUP($A1554,[1]전년동월vs전월vs당월!$A$994:$AA$1768,17,FALSE)</f>
        <v>-</v>
      </c>
      <c r="P1554" s="68" t="s">
        <v>628</v>
      </c>
      <c r="Q1554" s="69" t="str">
        <f>VLOOKUP($A1554,공산품!$A568:$L1355,10,FALSE)</f>
        <v>-</v>
      </c>
      <c r="R1554" s="251" t="e">
        <f t="shared" si="290"/>
        <v>#VALUE!</v>
      </c>
      <c r="S1554" s="251" t="e">
        <f t="shared" si="291"/>
        <v>#VALUE!</v>
      </c>
      <c r="T1554" s="68" t="str">
        <f>VLOOKUP($A1554,[1]전년동월vs전월vs당월!$A$994:$AA$1768,22,FALSE)</f>
        <v>-</v>
      </c>
      <c r="U1554" s="68" t="s">
        <v>628</v>
      </c>
      <c r="V1554" s="69" t="str">
        <f>VLOOKUP($A1554,공산품!$A568:$L1355,11,FALSE)</f>
        <v>-</v>
      </c>
      <c r="W1554" s="251" t="e">
        <f t="shared" si="292"/>
        <v>#VALUE!</v>
      </c>
      <c r="X1554" s="251" t="e">
        <f t="shared" si="293"/>
        <v>#VALUE!</v>
      </c>
      <c r="Y1554" s="68" t="str">
        <f>VLOOKUP($A1554,[1]전년동월vs전월vs당월!$A$994:$AA$1768,27,FALSE)</f>
        <v>-</v>
      </c>
      <c r="Z1554" s="68" t="s">
        <v>628</v>
      </c>
      <c r="AA1554" s="69" t="str">
        <f>VLOOKUP($A1554,공산품!$A568:$L1355,12,FALSE)</f>
        <v>-</v>
      </c>
      <c r="AB1554" s="251" t="e">
        <f t="shared" si="294"/>
        <v>#VALUE!</v>
      </c>
      <c r="AC1554" s="251" t="e">
        <f t="shared" si="295"/>
        <v>#VALUE!</v>
      </c>
      <c r="AD1554" s="83"/>
    </row>
    <row r="1555" spans="1:30" s="64" customFormat="1" ht="14.1" customHeight="1">
      <c r="A1555" s="64">
        <v>563</v>
      </c>
      <c r="B1555" s="16" t="str">
        <f t="shared" si="296"/>
        <v>식초중국사과과즙5.03/오뚜기900ml사과식초오뚜기</v>
      </c>
      <c r="C1555" s="85"/>
      <c r="D1555" s="93" t="s">
        <v>623</v>
      </c>
      <c r="E1555" s="93" t="s">
        <v>333</v>
      </c>
      <c r="F1555" s="93" t="s">
        <v>1263</v>
      </c>
      <c r="G1555" s="87" t="s">
        <v>289</v>
      </c>
      <c r="H1555" s="96" t="s">
        <v>335</v>
      </c>
      <c r="I1555" s="87" t="s">
        <v>636</v>
      </c>
      <c r="J1555" s="68">
        <f>VLOOKUP($A1555,[1]전년동월vs전월vs당월!$A$994:$AA$1768,12,FALSE)</f>
        <v>1630</v>
      </c>
      <c r="K1555" s="68">
        <v>1630</v>
      </c>
      <c r="L1555" s="69">
        <f>VLOOKUP($A1555,공산품!$A569:$L1356,9,FALSE)</f>
        <v>1630</v>
      </c>
      <c r="M1555" s="251">
        <f t="shared" si="288"/>
        <v>0</v>
      </c>
      <c r="N1555" s="251">
        <f t="shared" si="289"/>
        <v>0</v>
      </c>
      <c r="O1555" s="68">
        <f>VLOOKUP($A1555,[1]전년동월vs전월vs당월!$A$994:$AA$1768,17,FALSE)</f>
        <v>1900</v>
      </c>
      <c r="P1555" s="68">
        <v>1900</v>
      </c>
      <c r="Q1555" s="69">
        <f>VLOOKUP($A1555,공산품!$A569:$L1356,10,FALSE)</f>
        <v>1900</v>
      </c>
      <c r="R1555" s="251">
        <f t="shared" si="290"/>
        <v>0</v>
      </c>
      <c r="S1555" s="251">
        <f t="shared" si="291"/>
        <v>0</v>
      </c>
      <c r="T1555" s="68">
        <f>VLOOKUP($A1555,[1]전년동월vs전월vs당월!$A$994:$AA$1768,22,FALSE)</f>
        <v>1460</v>
      </c>
      <c r="U1555" s="68">
        <v>1490</v>
      </c>
      <c r="V1555" s="69">
        <f>VLOOKUP($A1555,공산품!$A569:$L1356,11,FALSE)</f>
        <v>1490</v>
      </c>
      <c r="W1555" s="251">
        <f t="shared" si="292"/>
        <v>2.0547945205479454</v>
      </c>
      <c r="X1555" s="251">
        <f t="shared" si="293"/>
        <v>0</v>
      </c>
      <c r="Y1555" s="68">
        <f>VLOOKUP($A1555,[1]전년동월vs전월vs당월!$A$994:$AA$1768,27,FALSE)</f>
        <v>1900</v>
      </c>
      <c r="Z1555" s="68">
        <v>1900</v>
      </c>
      <c r="AA1555" s="69">
        <f>VLOOKUP($A1555,공산품!$A569:$L1356,12,FALSE)</f>
        <v>1900</v>
      </c>
      <c r="AB1555" s="251">
        <f t="shared" si="294"/>
        <v>0</v>
      </c>
      <c r="AC1555" s="251">
        <f t="shared" si="295"/>
        <v>0</v>
      </c>
      <c r="AD1555" s="83"/>
    </row>
    <row r="1556" spans="1:30" s="64" customFormat="1" ht="14.1" customHeight="1">
      <c r="A1556" s="64">
        <v>564</v>
      </c>
      <c r="B1556" s="16" t="str">
        <f t="shared" si="296"/>
        <v>식초900ml3배양조식초오뚜기</v>
      </c>
      <c r="C1556" s="85"/>
      <c r="D1556" s="93" t="s">
        <v>623</v>
      </c>
      <c r="E1556" s="93" t="s">
        <v>333</v>
      </c>
      <c r="F1556" s="93"/>
      <c r="G1556" s="87" t="s">
        <v>289</v>
      </c>
      <c r="H1556" s="96" t="s">
        <v>1271</v>
      </c>
      <c r="I1556" s="87" t="s">
        <v>636</v>
      </c>
      <c r="J1556" s="68">
        <f>VLOOKUP($A1556,[1]전년동월vs전월vs당월!$A$994:$AA$1768,12,FALSE)</f>
        <v>1560</v>
      </c>
      <c r="K1556" s="68">
        <v>1560</v>
      </c>
      <c r="L1556" s="69">
        <f>VLOOKUP($A1556,공산품!$A570:$L1357,9,FALSE)</f>
        <v>1560</v>
      </c>
      <c r="M1556" s="251">
        <f t="shared" si="288"/>
        <v>0</v>
      </c>
      <c r="N1556" s="251">
        <f t="shared" si="289"/>
        <v>0</v>
      </c>
      <c r="O1556" s="68">
        <f>VLOOKUP($A1556,[1]전년동월vs전월vs당월!$A$994:$AA$1768,17,FALSE)</f>
        <v>1900</v>
      </c>
      <c r="P1556" s="68">
        <v>1900</v>
      </c>
      <c r="Q1556" s="69">
        <f>VLOOKUP($A1556,공산품!$A570:$L1357,10,FALSE)</f>
        <v>1900</v>
      </c>
      <c r="R1556" s="251">
        <f t="shared" si="290"/>
        <v>0</v>
      </c>
      <c r="S1556" s="251">
        <f t="shared" si="291"/>
        <v>0</v>
      </c>
      <c r="T1556" s="68" t="str">
        <f>VLOOKUP($A1556,[1]전년동월vs전월vs당월!$A$994:$AA$1768,22,FALSE)</f>
        <v>-</v>
      </c>
      <c r="U1556" s="68" t="s">
        <v>628</v>
      </c>
      <c r="V1556" s="69" t="str">
        <f>VLOOKUP($A1556,공산품!$A570:$L1357,11,FALSE)</f>
        <v>-</v>
      </c>
      <c r="W1556" s="251" t="e">
        <f t="shared" si="292"/>
        <v>#VALUE!</v>
      </c>
      <c r="X1556" s="251" t="e">
        <f t="shared" si="293"/>
        <v>#VALUE!</v>
      </c>
      <c r="Y1556" s="68" t="str">
        <f>VLOOKUP($A1556,[1]전년동월vs전월vs당월!$A$994:$AA$1768,27,FALSE)</f>
        <v>-</v>
      </c>
      <c r="Z1556" s="68" t="s">
        <v>628</v>
      </c>
      <c r="AA1556" s="69" t="str">
        <f>VLOOKUP($A1556,공산품!$A570:$L1357,12,FALSE)</f>
        <v>-</v>
      </c>
      <c r="AB1556" s="251" t="e">
        <f t="shared" si="294"/>
        <v>#VALUE!</v>
      </c>
      <c r="AC1556" s="251" t="e">
        <f t="shared" si="295"/>
        <v>#VALUE!</v>
      </c>
      <c r="AD1556" s="83"/>
    </row>
    <row r="1557" spans="1:30" s="64" customFormat="1" ht="14.1" customHeight="1">
      <c r="A1557" s="64">
        <v>565</v>
      </c>
      <c r="B1557" s="16" t="str">
        <f t="shared" si="296"/>
        <v>식초900ml레몬식초제일제당</v>
      </c>
      <c r="C1557" s="85"/>
      <c r="D1557" s="93" t="s">
        <v>623</v>
      </c>
      <c r="E1557" s="93" t="s">
        <v>333</v>
      </c>
      <c r="F1557" s="93"/>
      <c r="G1557" s="87" t="s">
        <v>289</v>
      </c>
      <c r="H1557" s="96" t="s">
        <v>1272</v>
      </c>
      <c r="I1557" s="87" t="s">
        <v>653</v>
      </c>
      <c r="J1557" s="68">
        <f>VLOOKUP($A1557,[1]전년동월vs전월vs당월!$A$994:$AA$1768,12,FALSE)</f>
        <v>2350</v>
      </c>
      <c r="K1557" s="68">
        <v>2350</v>
      </c>
      <c r="L1557" s="69">
        <f>VLOOKUP($A1557,공산품!$A571:$L1358,9,FALSE)</f>
        <v>2350</v>
      </c>
      <c r="M1557" s="251">
        <f t="shared" si="288"/>
        <v>0</v>
      </c>
      <c r="N1557" s="251">
        <f t="shared" si="289"/>
        <v>0</v>
      </c>
      <c r="O1557" s="68">
        <f>VLOOKUP($A1557,[1]전년동월vs전월vs당월!$A$994:$AA$1768,17,FALSE)</f>
        <v>2200</v>
      </c>
      <c r="P1557" s="68">
        <v>2200</v>
      </c>
      <c r="Q1557" s="69">
        <f>VLOOKUP($A1557,공산품!$A571:$L1358,10,FALSE)</f>
        <v>2200</v>
      </c>
      <c r="R1557" s="251">
        <f t="shared" si="290"/>
        <v>0</v>
      </c>
      <c r="S1557" s="251">
        <f t="shared" si="291"/>
        <v>0</v>
      </c>
      <c r="T1557" s="68">
        <f>VLOOKUP($A1557,[1]전년동월vs전월vs당월!$A$994:$AA$1768,22,FALSE)</f>
        <v>1920</v>
      </c>
      <c r="U1557" s="68">
        <v>1920</v>
      </c>
      <c r="V1557" s="69" t="str">
        <f>VLOOKUP($A1557,공산품!$A571:$L1358,11,FALSE)</f>
        <v>-</v>
      </c>
      <c r="W1557" s="251" t="e">
        <f t="shared" si="292"/>
        <v>#VALUE!</v>
      </c>
      <c r="X1557" s="251" t="e">
        <f t="shared" si="293"/>
        <v>#VALUE!</v>
      </c>
      <c r="Y1557" s="68" t="str">
        <f>VLOOKUP($A1557,[1]전년동월vs전월vs당월!$A$994:$AA$1768,27,FALSE)</f>
        <v>-</v>
      </c>
      <c r="Z1557" s="68" t="s">
        <v>628</v>
      </c>
      <c r="AA1557" s="69" t="str">
        <f>VLOOKUP($A1557,공산품!$A571:$L1358,12,FALSE)</f>
        <v>-</v>
      </c>
      <c r="AB1557" s="251" t="e">
        <f t="shared" si="294"/>
        <v>#VALUE!</v>
      </c>
      <c r="AC1557" s="251" t="e">
        <f t="shared" si="295"/>
        <v>#VALUE!</v>
      </c>
      <c r="AD1557" s="83"/>
    </row>
    <row r="1558" spans="1:30" s="64" customFormat="1" ht="14.1" customHeight="1">
      <c r="A1558" s="64">
        <v>566</v>
      </c>
      <c r="B1558" s="16" t="str">
        <f t="shared" si="296"/>
        <v>식초중국사과농축액3.58/청정원900ml사과식초청정원</v>
      </c>
      <c r="C1558" s="85"/>
      <c r="D1558" s="93" t="s">
        <v>623</v>
      </c>
      <c r="E1558" s="93" t="s">
        <v>333</v>
      </c>
      <c r="F1558" s="93" t="s">
        <v>1265</v>
      </c>
      <c r="G1558" s="87" t="s">
        <v>289</v>
      </c>
      <c r="H1558" s="96" t="s">
        <v>335</v>
      </c>
      <c r="I1558" s="87" t="s">
        <v>655</v>
      </c>
      <c r="J1558" s="68">
        <f>VLOOKUP($A1558,[1]전년동월vs전월vs당월!$A$994:$AA$1768,12,FALSE)</f>
        <v>1750</v>
      </c>
      <c r="K1558" s="68">
        <v>1900</v>
      </c>
      <c r="L1558" s="69">
        <f>VLOOKUP($A1558,공산품!$A572:$L1359,9,FALSE)</f>
        <v>1900</v>
      </c>
      <c r="M1558" s="251">
        <f t="shared" si="288"/>
        <v>8.5714285714285712</v>
      </c>
      <c r="N1558" s="251">
        <f t="shared" si="289"/>
        <v>0</v>
      </c>
      <c r="O1558" s="68">
        <f>VLOOKUP($A1558,[1]전년동월vs전월vs당월!$A$994:$AA$1768,17,FALSE)</f>
        <v>1800</v>
      </c>
      <c r="P1558" s="68">
        <v>1800</v>
      </c>
      <c r="Q1558" s="69">
        <f>VLOOKUP($A1558,공산품!$A572:$L1359,10,FALSE)</f>
        <v>1800</v>
      </c>
      <c r="R1558" s="251">
        <f t="shared" si="290"/>
        <v>0</v>
      </c>
      <c r="S1558" s="251">
        <f t="shared" si="291"/>
        <v>0</v>
      </c>
      <c r="T1558" s="68">
        <f>VLOOKUP($A1558,[1]전년동월vs전월vs당월!$A$994:$AA$1768,22,FALSE)</f>
        <v>1830</v>
      </c>
      <c r="U1558" s="68">
        <v>2000</v>
      </c>
      <c r="V1558" s="69">
        <f>VLOOKUP($A1558,공산품!$A572:$L1359,11,FALSE)</f>
        <v>2000</v>
      </c>
      <c r="W1558" s="251">
        <f t="shared" si="292"/>
        <v>9.2896174863387984</v>
      </c>
      <c r="X1558" s="251">
        <f t="shared" si="293"/>
        <v>0</v>
      </c>
      <c r="Y1558" s="68">
        <f>VLOOKUP($A1558,[1]전년동월vs전월vs당월!$A$994:$AA$1768,27,FALSE)</f>
        <v>1850</v>
      </c>
      <c r="Z1558" s="68">
        <v>1600</v>
      </c>
      <c r="AA1558" s="69">
        <f>VLOOKUP($A1558,공산품!$A572:$L1359,12,FALSE)</f>
        <v>1600</v>
      </c>
      <c r="AB1558" s="251">
        <f t="shared" si="294"/>
        <v>-13.513513513513514</v>
      </c>
      <c r="AC1558" s="251">
        <f t="shared" si="295"/>
        <v>0</v>
      </c>
      <c r="AD1558" s="83"/>
    </row>
    <row r="1559" spans="1:30" s="64" customFormat="1" ht="14.1" customHeight="1">
      <c r="A1559" s="64">
        <v>567</v>
      </c>
      <c r="B1559" s="16" t="str">
        <f t="shared" si="296"/>
        <v>식초사과과즙 5.03/오뚜기 900ml2배사과식초오뚜기</v>
      </c>
      <c r="C1559" s="85"/>
      <c r="D1559" s="93" t="s">
        <v>623</v>
      </c>
      <c r="E1559" s="93" t="s">
        <v>333</v>
      </c>
      <c r="F1559" s="93" t="s">
        <v>1273</v>
      </c>
      <c r="G1559" s="87" t="s">
        <v>289</v>
      </c>
      <c r="H1559" s="96" t="s">
        <v>336</v>
      </c>
      <c r="I1559" s="87" t="s">
        <v>636</v>
      </c>
      <c r="J1559" s="68">
        <f>VLOOKUP($A1559,[1]전년동월vs전월vs당월!$A$994:$AA$1768,12,FALSE)</f>
        <v>2110</v>
      </c>
      <c r="K1559" s="68">
        <v>2110</v>
      </c>
      <c r="L1559" s="69">
        <f>VLOOKUP($A1559,공산품!$A573:$L1360,9,FALSE)</f>
        <v>2110</v>
      </c>
      <c r="M1559" s="251">
        <f t="shared" si="288"/>
        <v>0</v>
      </c>
      <c r="N1559" s="251">
        <f t="shared" si="289"/>
        <v>0</v>
      </c>
      <c r="O1559" s="68">
        <f>VLOOKUP($A1559,[1]전년동월vs전월vs당월!$A$994:$AA$1768,17,FALSE)</f>
        <v>2500</v>
      </c>
      <c r="P1559" s="68">
        <v>2500</v>
      </c>
      <c r="Q1559" s="69">
        <f>VLOOKUP($A1559,공산품!$A573:$L1360,10,FALSE)</f>
        <v>2500</v>
      </c>
      <c r="R1559" s="251">
        <f t="shared" si="290"/>
        <v>0</v>
      </c>
      <c r="S1559" s="251">
        <f t="shared" si="291"/>
        <v>0</v>
      </c>
      <c r="T1559" s="68">
        <f>VLOOKUP($A1559,[1]전년동월vs전월vs당월!$A$994:$AA$1768,22,FALSE)</f>
        <v>2500</v>
      </c>
      <c r="U1559" s="68">
        <v>1850</v>
      </c>
      <c r="V1559" s="69">
        <f>VLOOKUP($A1559,공산품!$A573:$L1360,11,FALSE)</f>
        <v>2500</v>
      </c>
      <c r="W1559" s="251">
        <f t="shared" si="292"/>
        <v>0</v>
      </c>
      <c r="X1559" s="251">
        <f t="shared" si="293"/>
        <v>35.135135135135137</v>
      </c>
      <c r="Y1559" s="68">
        <f>VLOOKUP($A1559,[1]전년동월vs전월vs당월!$A$994:$AA$1768,27,FALSE)</f>
        <v>2490</v>
      </c>
      <c r="Z1559" s="68">
        <v>2490</v>
      </c>
      <c r="AA1559" s="69">
        <f>VLOOKUP($A1559,공산품!$A573:$L1360,12,FALSE)</f>
        <v>2490</v>
      </c>
      <c r="AB1559" s="251">
        <f t="shared" si="294"/>
        <v>0</v>
      </c>
      <c r="AC1559" s="251">
        <f t="shared" si="295"/>
        <v>0</v>
      </c>
      <c r="AD1559" s="83"/>
    </row>
    <row r="1560" spans="1:30" s="64" customFormat="1" ht="14.1" customHeight="1">
      <c r="A1560" s="64">
        <v>568</v>
      </c>
      <c r="B1560" s="16" t="str">
        <f t="shared" si="296"/>
        <v>식초미국현미당화농축액6.81/오뚜기900ml2배현미식초오뚜기</v>
      </c>
      <c r="C1560" s="85"/>
      <c r="D1560" s="93" t="s">
        <v>623</v>
      </c>
      <c r="E1560" s="93" t="s">
        <v>333</v>
      </c>
      <c r="F1560" s="93" t="s">
        <v>1274</v>
      </c>
      <c r="G1560" s="87" t="s">
        <v>289</v>
      </c>
      <c r="H1560" s="96" t="s">
        <v>337</v>
      </c>
      <c r="I1560" s="87" t="s">
        <v>636</v>
      </c>
      <c r="J1560" s="68">
        <f>VLOOKUP($A1560,[1]전년동월vs전월vs당월!$A$994:$AA$1768,12,FALSE)</f>
        <v>2240</v>
      </c>
      <c r="K1560" s="68">
        <v>2240</v>
      </c>
      <c r="L1560" s="69" t="str">
        <f>VLOOKUP($A1560,공산품!$A574:$L1361,9,FALSE)</f>
        <v>-</v>
      </c>
      <c r="M1560" s="251" t="e">
        <f t="shared" si="288"/>
        <v>#VALUE!</v>
      </c>
      <c r="N1560" s="251" t="e">
        <f t="shared" si="289"/>
        <v>#VALUE!</v>
      </c>
      <c r="O1560" s="68">
        <f>VLOOKUP($A1560,[1]전년동월vs전월vs당월!$A$994:$AA$1768,17,FALSE)</f>
        <v>2600</v>
      </c>
      <c r="P1560" s="68">
        <v>2600</v>
      </c>
      <c r="Q1560" s="69">
        <f>VLOOKUP($A1560,공산품!$A574:$L1361,10,FALSE)</f>
        <v>2600</v>
      </c>
      <c r="R1560" s="251">
        <f t="shared" si="290"/>
        <v>0</v>
      </c>
      <c r="S1560" s="251">
        <f t="shared" si="291"/>
        <v>0</v>
      </c>
      <c r="T1560" s="68" t="str">
        <f>VLOOKUP($A1560,[1]전년동월vs전월vs당월!$A$994:$AA$1768,22,FALSE)</f>
        <v>-</v>
      </c>
      <c r="U1560" s="68" t="s">
        <v>628</v>
      </c>
      <c r="V1560" s="69" t="str">
        <f>VLOOKUP($A1560,공산품!$A574:$L1361,11,FALSE)</f>
        <v>-</v>
      </c>
      <c r="W1560" s="251" t="e">
        <f t="shared" si="292"/>
        <v>#VALUE!</v>
      </c>
      <c r="X1560" s="251" t="e">
        <f t="shared" si="293"/>
        <v>#VALUE!</v>
      </c>
      <c r="Y1560" s="68" t="str">
        <f>VLOOKUP($A1560,[1]전년동월vs전월vs당월!$A$994:$AA$1768,27,FALSE)</f>
        <v>-</v>
      </c>
      <c r="Z1560" s="68" t="s">
        <v>628</v>
      </c>
      <c r="AA1560" s="69" t="str">
        <f>VLOOKUP($A1560,공산품!$A574:$L1361,12,FALSE)</f>
        <v>-</v>
      </c>
      <c r="AB1560" s="251" t="e">
        <f t="shared" si="294"/>
        <v>#VALUE!</v>
      </c>
      <c r="AC1560" s="251" t="e">
        <f t="shared" si="295"/>
        <v>#VALUE!</v>
      </c>
      <c r="AD1560" s="83"/>
    </row>
    <row r="1561" spans="1:30" s="64" customFormat="1" ht="14.1" customHeight="1">
      <c r="A1561" s="64">
        <v>569</v>
      </c>
      <c r="B1561" s="16" t="str">
        <f t="shared" si="296"/>
        <v>식초중국사과농축액3.58/청정원900ml2배사과식초청정원</v>
      </c>
      <c r="C1561" s="85"/>
      <c r="D1561" s="93" t="s">
        <v>623</v>
      </c>
      <c r="E1561" s="93" t="s">
        <v>333</v>
      </c>
      <c r="F1561" s="93" t="s">
        <v>1265</v>
      </c>
      <c r="G1561" s="87" t="s">
        <v>289</v>
      </c>
      <c r="H1561" s="96" t="s">
        <v>336</v>
      </c>
      <c r="I1561" s="87" t="s">
        <v>655</v>
      </c>
      <c r="J1561" s="68">
        <f>VLOOKUP($A1561,[1]전년동월vs전월vs당월!$A$994:$AA$1768,12,FALSE)</f>
        <v>2380</v>
      </c>
      <c r="K1561" s="68">
        <v>2380</v>
      </c>
      <c r="L1561" s="69">
        <f>VLOOKUP($A1561,공산품!$A575:$L1362,9,FALSE)</f>
        <v>2380</v>
      </c>
      <c r="M1561" s="251">
        <f t="shared" si="288"/>
        <v>0</v>
      </c>
      <c r="N1561" s="251">
        <f t="shared" si="289"/>
        <v>0</v>
      </c>
      <c r="O1561" s="68">
        <f>VLOOKUP($A1561,[1]전년동월vs전월vs당월!$A$994:$AA$1768,17,FALSE)</f>
        <v>2200</v>
      </c>
      <c r="P1561" s="68">
        <v>2200</v>
      </c>
      <c r="Q1561" s="69">
        <f>VLOOKUP($A1561,공산품!$A575:$L1362,10,FALSE)</f>
        <v>2200</v>
      </c>
      <c r="R1561" s="251">
        <f t="shared" si="290"/>
        <v>0</v>
      </c>
      <c r="S1561" s="251">
        <f t="shared" si="291"/>
        <v>0</v>
      </c>
      <c r="T1561" s="68">
        <f>VLOOKUP($A1561,[1]전년동월vs전월vs당월!$A$994:$AA$1768,22,FALSE)</f>
        <v>2450</v>
      </c>
      <c r="U1561" s="68">
        <v>2550</v>
      </c>
      <c r="V1561" s="69" t="str">
        <f>VLOOKUP($A1561,공산품!$A575:$L1362,11,FALSE)</f>
        <v>-</v>
      </c>
      <c r="W1561" s="251" t="e">
        <f t="shared" si="292"/>
        <v>#VALUE!</v>
      </c>
      <c r="X1561" s="251" t="e">
        <f t="shared" si="293"/>
        <v>#VALUE!</v>
      </c>
      <c r="Y1561" s="68">
        <f>VLOOKUP($A1561,[1]전년동월vs전월vs당월!$A$994:$AA$1768,27,FALSE)</f>
        <v>2450</v>
      </c>
      <c r="Z1561" s="68">
        <v>2550</v>
      </c>
      <c r="AA1561" s="69">
        <f>VLOOKUP($A1561,공산품!$A575:$L1362,12,FALSE)</f>
        <v>2550</v>
      </c>
      <c r="AB1561" s="251">
        <f t="shared" si="294"/>
        <v>4.0816326530612246</v>
      </c>
      <c r="AC1561" s="251">
        <f t="shared" si="295"/>
        <v>0</v>
      </c>
      <c r="AD1561" s="83"/>
    </row>
    <row r="1562" spans="1:30" s="64" customFormat="1" ht="14.1" customHeight="1">
      <c r="A1562" s="64">
        <v>570</v>
      </c>
      <c r="B1562" s="16" t="str">
        <f t="shared" si="296"/>
        <v>식초900ml2배사과식초제일제당</v>
      </c>
      <c r="C1562" s="85"/>
      <c r="D1562" s="93" t="s">
        <v>623</v>
      </c>
      <c r="E1562" s="93" t="s">
        <v>333</v>
      </c>
      <c r="F1562" s="93"/>
      <c r="G1562" s="87" t="s">
        <v>289</v>
      </c>
      <c r="H1562" s="96" t="s">
        <v>336</v>
      </c>
      <c r="I1562" s="87" t="s">
        <v>653</v>
      </c>
      <c r="J1562" s="68" t="str">
        <f>VLOOKUP($A1562,[1]전년동월vs전월vs당월!$A$994:$AA$1768,12,FALSE)</f>
        <v>-</v>
      </c>
      <c r="K1562" s="68" t="s">
        <v>628</v>
      </c>
      <c r="L1562" s="69" t="str">
        <f>VLOOKUP($A1562,공산품!$A576:$L1363,9,FALSE)</f>
        <v>-</v>
      </c>
      <c r="M1562" s="251" t="e">
        <f t="shared" si="288"/>
        <v>#VALUE!</v>
      </c>
      <c r="N1562" s="251" t="e">
        <f t="shared" si="289"/>
        <v>#VALUE!</v>
      </c>
      <c r="O1562" s="68">
        <f>VLOOKUP($A1562,[1]전년동월vs전월vs당월!$A$994:$AA$1768,17,FALSE)</f>
        <v>2400</v>
      </c>
      <c r="P1562" s="68">
        <v>2400</v>
      </c>
      <c r="Q1562" s="69">
        <f>VLOOKUP($A1562,공산품!$A576:$L1363,10,FALSE)</f>
        <v>2400</v>
      </c>
      <c r="R1562" s="251">
        <f t="shared" si="290"/>
        <v>0</v>
      </c>
      <c r="S1562" s="251">
        <f t="shared" si="291"/>
        <v>0</v>
      </c>
      <c r="T1562" s="68">
        <f>VLOOKUP($A1562,[1]전년동월vs전월vs당월!$A$994:$AA$1768,22,FALSE)</f>
        <v>2750</v>
      </c>
      <c r="U1562" s="68">
        <v>2750</v>
      </c>
      <c r="V1562" s="69">
        <f>VLOOKUP($A1562,공산품!$A576:$L1363,11,FALSE)</f>
        <v>2750</v>
      </c>
      <c r="W1562" s="251">
        <f t="shared" si="292"/>
        <v>0</v>
      </c>
      <c r="X1562" s="251">
        <f t="shared" si="293"/>
        <v>0</v>
      </c>
      <c r="Y1562" s="68" t="str">
        <f>VLOOKUP($A1562,[1]전년동월vs전월vs당월!$A$994:$AA$1768,27,FALSE)</f>
        <v>-</v>
      </c>
      <c r="Z1562" s="68">
        <v>2490</v>
      </c>
      <c r="AA1562" s="69">
        <f>VLOOKUP($A1562,공산품!$A576:$L1363,12,FALSE)</f>
        <v>2490</v>
      </c>
      <c r="AB1562" s="251" t="e">
        <f t="shared" si="294"/>
        <v>#VALUE!</v>
      </c>
      <c r="AC1562" s="251">
        <f t="shared" si="295"/>
        <v>0</v>
      </c>
      <c r="AD1562" s="83"/>
    </row>
    <row r="1563" spans="1:30" s="64" customFormat="1" ht="14.1" customHeight="1">
      <c r="A1563" s="64">
        <v>571</v>
      </c>
      <c r="B1563" s="16" t="str">
        <f t="shared" si="296"/>
        <v>식초주정/CJ900ml백설현미식초제일제당</v>
      </c>
      <c r="C1563" s="85"/>
      <c r="D1563" s="93" t="s">
        <v>623</v>
      </c>
      <c r="E1563" s="93" t="s">
        <v>333</v>
      </c>
      <c r="F1563" s="93" t="s">
        <v>1275</v>
      </c>
      <c r="G1563" s="87" t="s">
        <v>289</v>
      </c>
      <c r="H1563" s="96" t="s">
        <v>1276</v>
      </c>
      <c r="I1563" s="87" t="s">
        <v>653</v>
      </c>
      <c r="J1563" s="68">
        <f>VLOOKUP($A1563,[1]전년동월vs전월vs당월!$A$994:$AA$1768,12,FALSE)</f>
        <v>2350</v>
      </c>
      <c r="K1563" s="68">
        <v>2350</v>
      </c>
      <c r="L1563" s="69" t="str">
        <f>VLOOKUP($A1563,공산품!$A577:$L1364,9,FALSE)</f>
        <v>-</v>
      </c>
      <c r="M1563" s="251" t="e">
        <f t="shared" si="288"/>
        <v>#VALUE!</v>
      </c>
      <c r="N1563" s="251" t="e">
        <f t="shared" si="289"/>
        <v>#VALUE!</v>
      </c>
      <c r="O1563" s="68">
        <f>VLOOKUP($A1563,[1]전년동월vs전월vs당월!$A$994:$AA$1768,17,FALSE)</f>
        <v>2400</v>
      </c>
      <c r="P1563" s="68">
        <v>2400</v>
      </c>
      <c r="Q1563" s="69">
        <f>VLOOKUP($A1563,공산품!$A577:$L1364,10,FALSE)</f>
        <v>2400</v>
      </c>
      <c r="R1563" s="251">
        <f t="shared" si="290"/>
        <v>0</v>
      </c>
      <c r="S1563" s="251">
        <f t="shared" si="291"/>
        <v>0</v>
      </c>
      <c r="T1563" s="68" t="str">
        <f>VLOOKUP($A1563,[1]전년동월vs전월vs당월!$A$994:$AA$1768,22,FALSE)</f>
        <v>-</v>
      </c>
      <c r="U1563" s="68" t="s">
        <v>628</v>
      </c>
      <c r="V1563" s="69" t="str">
        <f>VLOOKUP($A1563,공산품!$A577:$L1364,11,FALSE)</f>
        <v>-</v>
      </c>
      <c r="W1563" s="251" t="e">
        <f t="shared" si="292"/>
        <v>#VALUE!</v>
      </c>
      <c r="X1563" s="251" t="e">
        <f t="shared" si="293"/>
        <v>#VALUE!</v>
      </c>
      <c r="Y1563" s="68">
        <f>VLOOKUP($A1563,[1]전년동월vs전월vs당월!$A$994:$AA$1768,27,FALSE)</f>
        <v>2400</v>
      </c>
      <c r="Z1563" s="68">
        <v>2400</v>
      </c>
      <c r="AA1563" s="69">
        <f>VLOOKUP($A1563,공산품!$A577:$L1364,12,FALSE)</f>
        <v>2400</v>
      </c>
      <c r="AB1563" s="251">
        <f t="shared" si="294"/>
        <v>0</v>
      </c>
      <c r="AC1563" s="251">
        <f t="shared" si="295"/>
        <v>0</v>
      </c>
      <c r="AD1563" s="83"/>
    </row>
    <row r="1564" spans="1:30" s="64" customFormat="1" ht="14.1" customHeight="1">
      <c r="A1564" s="64">
        <v>572</v>
      </c>
      <c r="B1564" s="16" t="str">
        <f t="shared" si="296"/>
        <v>쌈장14kg쌈장해찬들</v>
      </c>
      <c r="C1564" s="85">
        <v>118</v>
      </c>
      <c r="D1564" s="93" t="s">
        <v>623</v>
      </c>
      <c r="E1564" s="93" t="s">
        <v>1277</v>
      </c>
      <c r="F1564" s="93"/>
      <c r="G1564" s="87" t="s">
        <v>310</v>
      </c>
      <c r="H1564" s="96" t="s">
        <v>1277</v>
      </c>
      <c r="I1564" s="87" t="s">
        <v>1001</v>
      </c>
      <c r="J1564" s="68">
        <f>VLOOKUP($A1564,[1]전년동월vs전월vs당월!$A$994:$AA$1768,12,FALSE)</f>
        <v>30000</v>
      </c>
      <c r="K1564" s="68">
        <v>30000</v>
      </c>
      <c r="L1564" s="69">
        <f>VLOOKUP($A1564,공산품!$A578:$L1365,9,FALSE)</f>
        <v>3000</v>
      </c>
      <c r="M1564" s="251">
        <f t="shared" si="288"/>
        <v>-90</v>
      </c>
      <c r="N1564" s="251">
        <f t="shared" si="289"/>
        <v>-90</v>
      </c>
      <c r="O1564" s="68" t="str">
        <f>VLOOKUP($A1564,[1]전년동월vs전월vs당월!$A$994:$AA$1768,17,FALSE)</f>
        <v>-</v>
      </c>
      <c r="P1564" s="68" t="s">
        <v>628</v>
      </c>
      <c r="Q1564" s="69" t="str">
        <f>VLOOKUP($A1564,공산품!$A578:$L1365,10,FALSE)</f>
        <v>-</v>
      </c>
      <c r="R1564" s="251" t="e">
        <f t="shared" si="290"/>
        <v>#VALUE!</v>
      </c>
      <c r="S1564" s="251" t="e">
        <f t="shared" si="291"/>
        <v>#VALUE!</v>
      </c>
      <c r="T1564" s="68" t="str">
        <f>VLOOKUP($A1564,[1]전년동월vs전월vs당월!$A$994:$AA$1768,22,FALSE)</f>
        <v>-</v>
      </c>
      <c r="U1564" s="68" t="s">
        <v>628</v>
      </c>
      <c r="V1564" s="69" t="str">
        <f>VLOOKUP($A1564,공산품!$A578:$L1365,11,FALSE)</f>
        <v>-</v>
      </c>
      <c r="W1564" s="251" t="e">
        <f t="shared" si="292"/>
        <v>#VALUE!</v>
      </c>
      <c r="X1564" s="251" t="e">
        <f t="shared" si="293"/>
        <v>#VALUE!</v>
      </c>
      <c r="Y1564" s="68">
        <f>VLOOKUP($A1564,[1]전년동월vs전월vs당월!$A$994:$AA$1768,27,FALSE)</f>
        <v>35400</v>
      </c>
      <c r="Z1564" s="68">
        <v>35400</v>
      </c>
      <c r="AA1564" s="69">
        <f>VLOOKUP($A1564,공산품!$A578:$L1365,12,FALSE)</f>
        <v>35400</v>
      </c>
      <c r="AB1564" s="251">
        <f t="shared" si="294"/>
        <v>0</v>
      </c>
      <c r="AC1564" s="251">
        <f t="shared" si="295"/>
        <v>0</v>
      </c>
      <c r="AD1564" s="83"/>
    </row>
    <row r="1565" spans="1:30" s="64" customFormat="1" ht="14.1" customHeight="1">
      <c r="A1565" s="64">
        <v>573</v>
      </c>
      <c r="B1565" s="16" t="str">
        <f t="shared" si="296"/>
        <v>쌈장14kg쌈장,캔청정원</v>
      </c>
      <c r="C1565" s="85"/>
      <c r="D1565" s="93" t="s">
        <v>623</v>
      </c>
      <c r="E1565" s="93" t="s">
        <v>1277</v>
      </c>
      <c r="F1565" s="93"/>
      <c r="G1565" s="87" t="s">
        <v>310</v>
      </c>
      <c r="H1565" s="96" t="s">
        <v>1278</v>
      </c>
      <c r="I1565" s="87" t="s">
        <v>655</v>
      </c>
      <c r="J1565" s="68">
        <f>VLOOKUP($A1565,[1]전년동월vs전월vs당월!$A$994:$AA$1768,12,FALSE)</f>
        <v>34500</v>
      </c>
      <c r="K1565" s="68">
        <v>39500</v>
      </c>
      <c r="L1565" s="69">
        <f>VLOOKUP($A1565,공산품!$A579:$L1366,9,FALSE)</f>
        <v>31800</v>
      </c>
      <c r="M1565" s="251">
        <f t="shared" si="288"/>
        <v>-7.8260869565217392</v>
      </c>
      <c r="N1565" s="251">
        <f t="shared" si="289"/>
        <v>-19.49367088607595</v>
      </c>
      <c r="O1565" s="68" t="str">
        <f>VLOOKUP($A1565,[1]전년동월vs전월vs당월!$A$994:$AA$1768,17,FALSE)</f>
        <v>-</v>
      </c>
      <c r="P1565" s="68" t="s">
        <v>628</v>
      </c>
      <c r="Q1565" s="69" t="str">
        <f>VLOOKUP($A1565,공산품!$A579:$L1366,10,FALSE)</f>
        <v>-</v>
      </c>
      <c r="R1565" s="251" t="e">
        <f t="shared" si="290"/>
        <v>#VALUE!</v>
      </c>
      <c r="S1565" s="251" t="e">
        <f t="shared" si="291"/>
        <v>#VALUE!</v>
      </c>
      <c r="T1565" s="68" t="str">
        <f>VLOOKUP($A1565,[1]전년동월vs전월vs당월!$A$994:$AA$1768,22,FALSE)</f>
        <v>-</v>
      </c>
      <c r="U1565" s="68" t="s">
        <v>628</v>
      </c>
      <c r="V1565" s="69" t="str">
        <f>VLOOKUP($A1565,공산품!$A579:$L1366,11,FALSE)</f>
        <v>-</v>
      </c>
      <c r="W1565" s="251" t="e">
        <f t="shared" si="292"/>
        <v>#VALUE!</v>
      </c>
      <c r="X1565" s="251" t="e">
        <f t="shared" si="293"/>
        <v>#VALUE!</v>
      </c>
      <c r="Y1565" s="68" t="str">
        <f>VLOOKUP($A1565,[1]전년동월vs전월vs당월!$A$994:$AA$1768,27,FALSE)</f>
        <v>-</v>
      </c>
      <c r="Z1565" s="68">
        <v>34250</v>
      </c>
      <c r="AA1565" s="69">
        <f>VLOOKUP($A1565,공산품!$A579:$L1366,12,FALSE)</f>
        <v>34250</v>
      </c>
      <c r="AB1565" s="251" t="e">
        <f t="shared" si="294"/>
        <v>#VALUE!</v>
      </c>
      <c r="AC1565" s="251">
        <f t="shared" si="295"/>
        <v>0</v>
      </c>
      <c r="AD1565" s="83"/>
    </row>
    <row r="1566" spans="1:30" s="64" customFormat="1" ht="14.1" customHeight="1">
      <c r="A1566" s="64">
        <v>574</v>
      </c>
      <c r="B1566" s="16" t="str">
        <f t="shared" si="296"/>
        <v>쌈장3kg쌈장해찬들</v>
      </c>
      <c r="C1566" s="85"/>
      <c r="D1566" s="93" t="s">
        <v>623</v>
      </c>
      <c r="E1566" s="93" t="s">
        <v>1277</v>
      </c>
      <c r="F1566" s="93"/>
      <c r="G1566" s="87" t="s">
        <v>133</v>
      </c>
      <c r="H1566" s="96" t="s">
        <v>1277</v>
      </c>
      <c r="I1566" s="87" t="s">
        <v>1001</v>
      </c>
      <c r="J1566" s="68">
        <f>VLOOKUP($A1566,[1]전년동월vs전월vs당월!$A$994:$AA$1768,12,FALSE)</f>
        <v>10900</v>
      </c>
      <c r="K1566" s="68">
        <v>11000</v>
      </c>
      <c r="L1566" s="69">
        <f>VLOOKUP($A1566,공산품!$A580:$L1367,9,FALSE)</f>
        <v>11000</v>
      </c>
      <c r="M1566" s="251">
        <f t="shared" si="288"/>
        <v>0.91743119266055051</v>
      </c>
      <c r="N1566" s="251">
        <f t="shared" si="289"/>
        <v>0</v>
      </c>
      <c r="O1566" s="68">
        <f>VLOOKUP($A1566,[1]전년동월vs전월vs당월!$A$994:$AA$1768,17,FALSE)</f>
        <v>12500</v>
      </c>
      <c r="P1566" s="68">
        <v>12500</v>
      </c>
      <c r="Q1566" s="69">
        <f>VLOOKUP($A1566,공산품!$A580:$L1367,10,FALSE)</f>
        <v>12500</v>
      </c>
      <c r="R1566" s="251">
        <f t="shared" si="290"/>
        <v>0</v>
      </c>
      <c r="S1566" s="251">
        <f t="shared" si="291"/>
        <v>0</v>
      </c>
      <c r="T1566" s="68">
        <f>VLOOKUP($A1566,[1]전년동월vs전월vs당월!$A$994:$AA$1768,22,FALSE)</f>
        <v>15100</v>
      </c>
      <c r="U1566" s="68">
        <v>15100</v>
      </c>
      <c r="V1566" s="69">
        <f>VLOOKUP($A1566,공산품!$A580:$L1367,11,FALSE)</f>
        <v>15100</v>
      </c>
      <c r="W1566" s="251">
        <f t="shared" si="292"/>
        <v>0</v>
      </c>
      <c r="X1566" s="251">
        <f t="shared" si="293"/>
        <v>0</v>
      </c>
      <c r="Y1566" s="68">
        <f>VLOOKUP($A1566,[1]전년동월vs전월vs당월!$A$994:$AA$1768,27,FALSE)</f>
        <v>15100</v>
      </c>
      <c r="Z1566" s="68">
        <v>15100</v>
      </c>
      <c r="AA1566" s="69">
        <f>VLOOKUP($A1566,공산품!$A580:$L1367,12,FALSE)</f>
        <v>15100</v>
      </c>
      <c r="AB1566" s="251">
        <f t="shared" si="294"/>
        <v>0</v>
      </c>
      <c r="AC1566" s="251">
        <f t="shared" si="295"/>
        <v>0</v>
      </c>
      <c r="AD1566" s="83"/>
    </row>
    <row r="1567" spans="1:30" s="64" customFormat="1" ht="14.1" customHeight="1">
      <c r="A1567" s="64">
        <v>575</v>
      </c>
      <c r="B1567" s="16" t="str">
        <f t="shared" si="296"/>
        <v>쌈장2kg쌈장청정원</v>
      </c>
      <c r="C1567" s="85"/>
      <c r="D1567" s="93" t="s">
        <v>623</v>
      </c>
      <c r="E1567" s="93" t="s">
        <v>1277</v>
      </c>
      <c r="F1567" s="93"/>
      <c r="G1567" s="87" t="s">
        <v>135</v>
      </c>
      <c r="H1567" s="96" t="s">
        <v>1277</v>
      </c>
      <c r="I1567" s="87" t="s">
        <v>655</v>
      </c>
      <c r="J1567" s="68">
        <f>VLOOKUP($A1567,[1]전년동월vs전월vs당월!$A$994:$AA$1768,12,FALSE)</f>
        <v>10900</v>
      </c>
      <c r="K1567" s="68">
        <v>11800</v>
      </c>
      <c r="L1567" s="69">
        <f>VLOOKUP($A1567,공산품!$A581:$L1368,9,FALSE)</f>
        <v>11800</v>
      </c>
      <c r="M1567" s="251">
        <f t="shared" si="288"/>
        <v>8.2568807339449535</v>
      </c>
      <c r="N1567" s="251">
        <f t="shared" si="289"/>
        <v>0</v>
      </c>
      <c r="O1567" s="68" t="str">
        <f>VLOOKUP($A1567,[1]전년동월vs전월vs당월!$A$994:$AA$1768,17,FALSE)</f>
        <v>-</v>
      </c>
      <c r="P1567" s="68" t="s">
        <v>628</v>
      </c>
      <c r="Q1567" s="69" t="str">
        <f>VLOOKUP($A1567,공산품!$A581:$L1368,10,FALSE)</f>
        <v>-</v>
      </c>
      <c r="R1567" s="251" t="e">
        <f t="shared" si="290"/>
        <v>#VALUE!</v>
      </c>
      <c r="S1567" s="251" t="e">
        <f t="shared" si="291"/>
        <v>#VALUE!</v>
      </c>
      <c r="T1567" s="68">
        <f>VLOOKUP($A1567,[1]전년동월vs전월vs당월!$A$994:$AA$1768,22,FALSE)</f>
        <v>11500</v>
      </c>
      <c r="U1567" s="68">
        <v>12400</v>
      </c>
      <c r="V1567" s="69" t="str">
        <f>VLOOKUP($A1567,공산품!$A581:$L1368,11,FALSE)</f>
        <v>-</v>
      </c>
      <c r="W1567" s="251" t="e">
        <f t="shared" si="292"/>
        <v>#VALUE!</v>
      </c>
      <c r="X1567" s="251" t="e">
        <f t="shared" si="293"/>
        <v>#VALUE!</v>
      </c>
      <c r="Y1567" s="68">
        <f>VLOOKUP($A1567,[1]전년동월vs전월vs당월!$A$994:$AA$1768,27,FALSE)</f>
        <v>11500</v>
      </c>
      <c r="Z1567" s="68">
        <v>12400</v>
      </c>
      <c r="AA1567" s="69">
        <f>VLOOKUP($A1567,공산품!$A581:$L1368,12,FALSE)</f>
        <v>12400</v>
      </c>
      <c r="AB1567" s="251">
        <f t="shared" si="294"/>
        <v>7.8260869565217392</v>
      </c>
      <c r="AC1567" s="251">
        <f t="shared" si="295"/>
        <v>0</v>
      </c>
      <c r="AD1567" s="83"/>
    </row>
    <row r="1568" spans="1:30" s="64" customFormat="1" ht="14.1" customHeight="1">
      <c r="A1568" s="64">
        <v>576</v>
      </c>
      <c r="B1568" s="16" t="str">
        <f t="shared" si="296"/>
        <v>쌈장500g쌈장해찬들</v>
      </c>
      <c r="C1568" s="85"/>
      <c r="D1568" s="93" t="s">
        <v>623</v>
      </c>
      <c r="E1568" s="93" t="s">
        <v>1277</v>
      </c>
      <c r="F1568" s="93"/>
      <c r="G1568" s="87" t="s">
        <v>116</v>
      </c>
      <c r="H1568" s="96" t="s">
        <v>1277</v>
      </c>
      <c r="I1568" s="87" t="s">
        <v>1001</v>
      </c>
      <c r="J1568" s="68" t="str">
        <f>VLOOKUP($A1568,[1]전년동월vs전월vs당월!$A$994:$AA$1768,12,FALSE)</f>
        <v>-</v>
      </c>
      <c r="K1568" s="68">
        <v>3700</v>
      </c>
      <c r="L1568" s="69">
        <f>VLOOKUP($A1568,공산품!$A582:$L1369,9,FALSE)</f>
        <v>3700</v>
      </c>
      <c r="M1568" s="251" t="e">
        <f t="shared" si="288"/>
        <v>#VALUE!</v>
      </c>
      <c r="N1568" s="251">
        <f t="shared" si="289"/>
        <v>0</v>
      </c>
      <c r="O1568" s="68">
        <f>VLOOKUP($A1568,[1]전년동월vs전월vs당월!$A$994:$AA$1768,17,FALSE)</f>
        <v>2950</v>
      </c>
      <c r="P1568" s="68">
        <v>2950</v>
      </c>
      <c r="Q1568" s="69">
        <f>VLOOKUP($A1568,공산품!$A582:$L1369,10,FALSE)</f>
        <v>2950</v>
      </c>
      <c r="R1568" s="251">
        <f t="shared" si="290"/>
        <v>0</v>
      </c>
      <c r="S1568" s="251">
        <f t="shared" si="291"/>
        <v>0</v>
      </c>
      <c r="T1568" s="68">
        <f>VLOOKUP($A1568,[1]전년동월vs전월vs당월!$A$994:$AA$1768,22,FALSE)</f>
        <v>3900</v>
      </c>
      <c r="U1568" s="68" t="s">
        <v>628</v>
      </c>
      <c r="V1568" s="69">
        <f>VLOOKUP($A1568,공산품!$A582:$L1369,11,FALSE)</f>
        <v>2350</v>
      </c>
      <c r="W1568" s="251">
        <f t="shared" si="292"/>
        <v>-39.743589743589745</v>
      </c>
      <c r="X1568" s="251" t="e">
        <f t="shared" si="293"/>
        <v>#VALUE!</v>
      </c>
      <c r="Y1568" s="68">
        <f>VLOOKUP($A1568,[1]전년동월vs전월vs당월!$A$994:$AA$1768,27,FALSE)</f>
        <v>3600</v>
      </c>
      <c r="Z1568" s="68">
        <v>3900</v>
      </c>
      <c r="AA1568" s="69">
        <f>VLOOKUP($A1568,공산품!$A582:$L1369,12,FALSE)</f>
        <v>3900</v>
      </c>
      <c r="AB1568" s="251">
        <f t="shared" si="294"/>
        <v>8.3333333333333339</v>
      </c>
      <c r="AC1568" s="251">
        <f t="shared" si="295"/>
        <v>0</v>
      </c>
      <c r="AD1568" s="83"/>
    </row>
    <row r="1569" spans="1:30" s="64" customFormat="1" ht="14.1" customHeight="1">
      <c r="A1569" s="64">
        <v>577</v>
      </c>
      <c r="B1569" s="16" t="str">
        <f t="shared" si="296"/>
        <v>아일랜드드레싱3.2kg오뚜기</v>
      </c>
      <c r="C1569" s="85">
        <v>119</v>
      </c>
      <c r="D1569" s="93" t="s">
        <v>623</v>
      </c>
      <c r="E1569" s="93" t="s">
        <v>1279</v>
      </c>
      <c r="F1569" s="93"/>
      <c r="G1569" s="87" t="s">
        <v>329</v>
      </c>
      <c r="H1569" s="96"/>
      <c r="I1569" s="87" t="s">
        <v>636</v>
      </c>
      <c r="J1569" s="68">
        <f>VLOOKUP($A1569,[1]전년동월vs전월vs당월!$A$994:$AA$1768,12,FALSE)</f>
        <v>9100</v>
      </c>
      <c r="K1569" s="68">
        <v>9100</v>
      </c>
      <c r="L1569" s="69">
        <f>VLOOKUP($A1569,공산품!$A583:$L1370,9,FALSE)</f>
        <v>9100</v>
      </c>
      <c r="M1569" s="251">
        <f t="shared" si="288"/>
        <v>0</v>
      </c>
      <c r="N1569" s="251">
        <f t="shared" si="289"/>
        <v>0</v>
      </c>
      <c r="O1569" s="68">
        <f>VLOOKUP($A1569,[1]전년동월vs전월vs당월!$A$994:$AA$1768,17,FALSE)</f>
        <v>9000</v>
      </c>
      <c r="P1569" s="68">
        <v>9000</v>
      </c>
      <c r="Q1569" s="69">
        <f>VLOOKUP($A1569,공산품!$A583:$L1370,10,FALSE)</f>
        <v>9000</v>
      </c>
      <c r="R1569" s="251">
        <f t="shared" si="290"/>
        <v>0</v>
      </c>
      <c r="S1569" s="251">
        <f t="shared" si="291"/>
        <v>0</v>
      </c>
      <c r="T1569" s="68" t="str">
        <f>VLOOKUP($A1569,[1]전년동월vs전월vs당월!$A$994:$AA$1768,22,FALSE)</f>
        <v>-</v>
      </c>
      <c r="U1569" s="68" t="s">
        <v>628</v>
      </c>
      <c r="V1569" s="69" t="str">
        <f>VLOOKUP($A1569,공산품!$A583:$L1370,11,FALSE)</f>
        <v>-</v>
      </c>
      <c r="W1569" s="251" t="e">
        <f t="shared" si="292"/>
        <v>#VALUE!</v>
      </c>
      <c r="X1569" s="251" t="e">
        <f t="shared" si="293"/>
        <v>#VALUE!</v>
      </c>
      <c r="Y1569" s="68">
        <f>VLOOKUP($A1569,[1]전년동월vs전월vs당월!$A$994:$AA$1768,27,FALSE)</f>
        <v>9480</v>
      </c>
      <c r="Z1569" s="68">
        <v>9480</v>
      </c>
      <c r="AA1569" s="69">
        <f>VLOOKUP($A1569,공산품!$A583:$L1370,12,FALSE)</f>
        <v>9480</v>
      </c>
      <c r="AB1569" s="251">
        <f t="shared" si="294"/>
        <v>0</v>
      </c>
      <c r="AC1569" s="251">
        <f t="shared" si="295"/>
        <v>0</v>
      </c>
      <c r="AD1569" s="110"/>
    </row>
    <row r="1570" spans="1:30" s="64" customFormat="1" ht="14.1" customHeight="1">
      <c r="A1570" s="64">
        <v>578</v>
      </c>
      <c r="B1570" s="16" t="str">
        <f t="shared" si="296"/>
        <v>아일랜드드레싱3.2kg청정원</v>
      </c>
      <c r="C1570" s="85"/>
      <c r="D1570" s="93" t="s">
        <v>623</v>
      </c>
      <c r="E1570" s="93" t="s">
        <v>1279</v>
      </c>
      <c r="F1570" s="93"/>
      <c r="G1570" s="87" t="s">
        <v>329</v>
      </c>
      <c r="H1570" s="96"/>
      <c r="I1570" s="87" t="s">
        <v>655</v>
      </c>
      <c r="J1570" s="68">
        <f>VLOOKUP($A1570,[1]전년동월vs전월vs당월!$A$994:$AA$1768,12,FALSE)</f>
        <v>13000</v>
      </c>
      <c r="K1570" s="68">
        <v>13000</v>
      </c>
      <c r="L1570" s="69">
        <f>VLOOKUP($A1570,공산품!$A584:$L1371,9,FALSE)</f>
        <v>13000</v>
      </c>
      <c r="M1570" s="251">
        <f t="shared" ref="M1570:M1633" si="297">(L1570-J1570)*100/J1570</f>
        <v>0</v>
      </c>
      <c r="N1570" s="251">
        <f t="shared" ref="N1570:N1633" si="298">(L1570-K1570)*100/K1570</f>
        <v>0</v>
      </c>
      <c r="O1570" s="68" t="str">
        <f>VLOOKUP($A1570,[1]전년동월vs전월vs당월!$A$994:$AA$1768,17,FALSE)</f>
        <v>-</v>
      </c>
      <c r="P1570" s="68" t="s">
        <v>628</v>
      </c>
      <c r="Q1570" s="69" t="str">
        <f>VLOOKUP($A1570,공산품!$A584:$L1371,10,FALSE)</f>
        <v>-</v>
      </c>
      <c r="R1570" s="251" t="e">
        <f t="shared" ref="R1570:R1633" si="299">(Q1570-O1570)*100/O1570</f>
        <v>#VALUE!</v>
      </c>
      <c r="S1570" s="251" t="e">
        <f t="shared" ref="S1570:S1633" si="300">(Q1570-P1570)*100/P1570</f>
        <v>#VALUE!</v>
      </c>
      <c r="T1570" s="68" t="str">
        <f>VLOOKUP($A1570,[1]전년동월vs전월vs당월!$A$994:$AA$1768,22,FALSE)</f>
        <v>-</v>
      </c>
      <c r="U1570" s="68" t="s">
        <v>628</v>
      </c>
      <c r="V1570" s="69" t="str">
        <f>VLOOKUP($A1570,공산품!$A584:$L1371,11,FALSE)</f>
        <v>-</v>
      </c>
      <c r="W1570" s="251" t="e">
        <f t="shared" ref="W1570:W1633" si="301">(V1570-T1570)*100/T1570</f>
        <v>#VALUE!</v>
      </c>
      <c r="X1570" s="251" t="e">
        <f t="shared" ref="X1570:X1633" si="302">(V1570-U1570)*100/U1570</f>
        <v>#VALUE!</v>
      </c>
      <c r="Y1570" s="68" t="str">
        <f>VLOOKUP($A1570,[1]전년동월vs전월vs당월!$A$994:$AA$1768,27,FALSE)</f>
        <v>-</v>
      </c>
      <c r="Z1570" s="68" t="s">
        <v>628</v>
      </c>
      <c r="AA1570" s="69" t="str">
        <f>VLOOKUP($A1570,공산품!$A584:$L1371,12,FALSE)</f>
        <v>-</v>
      </c>
      <c r="AB1570" s="251" t="e">
        <f t="shared" ref="AB1570:AB1633" si="303">(AA1570-Y1570)*100/Y1570</f>
        <v>#VALUE!</v>
      </c>
      <c r="AC1570" s="251" t="e">
        <f t="shared" ref="AC1570:AC1633" si="304">(AA1570-Z1570)*100/Z1570</f>
        <v>#VALUE!</v>
      </c>
      <c r="AD1570" s="83"/>
    </row>
    <row r="1571" spans="1:30" s="64" customFormat="1" ht="14.1" customHeight="1">
      <c r="A1571" s="64">
        <v>579</v>
      </c>
      <c r="B1571" s="16" t="str">
        <f t="shared" si="296"/>
        <v>아일랜드드레싱310g청정원</v>
      </c>
      <c r="C1571" s="85"/>
      <c r="D1571" s="93" t="s">
        <v>623</v>
      </c>
      <c r="E1571" s="93" t="s">
        <v>1279</v>
      </c>
      <c r="F1571" s="93"/>
      <c r="G1571" s="87" t="s">
        <v>1280</v>
      </c>
      <c r="H1571" s="96"/>
      <c r="I1571" s="87" t="s">
        <v>655</v>
      </c>
      <c r="J1571" s="68" t="str">
        <f>VLOOKUP($A1571,[1]전년동월vs전월vs당월!$A$994:$AA$1768,12,FALSE)</f>
        <v>-</v>
      </c>
      <c r="K1571" s="68" t="s">
        <v>628</v>
      </c>
      <c r="L1571" s="69">
        <f>VLOOKUP($A1571,공산품!$A585:$L1372,9,FALSE)</f>
        <v>2450</v>
      </c>
      <c r="M1571" s="251" t="e">
        <f t="shared" si="297"/>
        <v>#VALUE!</v>
      </c>
      <c r="N1571" s="251" t="e">
        <f t="shared" si="298"/>
        <v>#VALUE!</v>
      </c>
      <c r="O1571" s="68" t="str">
        <f>VLOOKUP($A1571,[1]전년동월vs전월vs당월!$A$994:$AA$1768,17,FALSE)</f>
        <v>-</v>
      </c>
      <c r="P1571" s="68" t="s">
        <v>628</v>
      </c>
      <c r="Q1571" s="69" t="str">
        <f>VLOOKUP($A1571,공산품!$A585:$L1372,10,FALSE)</f>
        <v>-</v>
      </c>
      <c r="R1571" s="251" t="e">
        <f t="shared" si="299"/>
        <v>#VALUE!</v>
      </c>
      <c r="S1571" s="251" t="e">
        <f t="shared" si="300"/>
        <v>#VALUE!</v>
      </c>
      <c r="T1571" s="68">
        <f>VLOOKUP($A1571,[1]전년동월vs전월vs당월!$A$994:$AA$1768,22,FALSE)</f>
        <v>2300</v>
      </c>
      <c r="U1571" s="68">
        <v>2600</v>
      </c>
      <c r="V1571" s="69">
        <f>VLOOKUP($A1571,공산품!$A585:$L1372,11,FALSE)</f>
        <v>2600</v>
      </c>
      <c r="W1571" s="251">
        <f t="shared" si="301"/>
        <v>13.043478260869565</v>
      </c>
      <c r="X1571" s="251">
        <f t="shared" si="302"/>
        <v>0</v>
      </c>
      <c r="Y1571" s="68">
        <f>VLOOKUP($A1571,[1]전년동월vs전월vs당월!$A$994:$AA$1768,27,FALSE)</f>
        <v>2300</v>
      </c>
      <c r="Z1571" s="68">
        <v>2600</v>
      </c>
      <c r="AA1571" s="69">
        <f>VLOOKUP($A1571,공산품!$A585:$L1372,12,FALSE)</f>
        <v>2600</v>
      </c>
      <c r="AB1571" s="251">
        <f t="shared" si="303"/>
        <v>13.043478260869565</v>
      </c>
      <c r="AC1571" s="251">
        <f t="shared" si="304"/>
        <v>0</v>
      </c>
      <c r="AD1571" s="83"/>
    </row>
    <row r="1572" spans="1:30" s="64" customFormat="1" ht="14.1" customHeight="1">
      <c r="A1572" s="64">
        <v>580</v>
      </c>
      <c r="B1572" s="16" t="str">
        <f t="shared" si="296"/>
        <v>아일랜드드레싱530g오뚜기</v>
      </c>
      <c r="C1572" s="85"/>
      <c r="D1572" s="93" t="s">
        <v>623</v>
      </c>
      <c r="E1572" s="93" t="s">
        <v>1279</v>
      </c>
      <c r="F1572" s="93"/>
      <c r="G1572" s="87" t="s">
        <v>1281</v>
      </c>
      <c r="H1572" s="96"/>
      <c r="I1572" s="87" t="s">
        <v>636</v>
      </c>
      <c r="J1572" s="68">
        <f>VLOOKUP($A1572,[1]전년동월vs전월vs당월!$A$994:$AA$1768,12,FALSE)</f>
        <v>3900</v>
      </c>
      <c r="K1572" s="68">
        <v>3900</v>
      </c>
      <c r="L1572" s="69" t="str">
        <f>VLOOKUP($A1572,공산품!$A586:$L1373,9,FALSE)</f>
        <v>-</v>
      </c>
      <c r="M1572" s="251" t="e">
        <f t="shared" si="297"/>
        <v>#VALUE!</v>
      </c>
      <c r="N1572" s="251" t="e">
        <f t="shared" si="298"/>
        <v>#VALUE!</v>
      </c>
      <c r="O1572" s="68">
        <f>VLOOKUP($A1572,[1]전년동월vs전월vs당월!$A$994:$AA$1768,17,FALSE)</f>
        <v>2700</v>
      </c>
      <c r="P1572" s="68">
        <v>2700</v>
      </c>
      <c r="Q1572" s="69">
        <f>VLOOKUP($A1572,공산품!$A586:$L1373,10,FALSE)</f>
        <v>2700</v>
      </c>
      <c r="R1572" s="251">
        <f t="shared" si="299"/>
        <v>0</v>
      </c>
      <c r="S1572" s="251">
        <f t="shared" si="300"/>
        <v>0</v>
      </c>
      <c r="T1572" s="68">
        <f>VLOOKUP($A1572,[1]전년동월vs전월vs당월!$A$994:$AA$1768,22,FALSE)</f>
        <v>0</v>
      </c>
      <c r="U1572" s="68">
        <v>3820</v>
      </c>
      <c r="V1572" s="69">
        <f>VLOOKUP($A1572,공산품!$A586:$L1373,11,FALSE)</f>
        <v>3060</v>
      </c>
      <c r="W1572" s="251" t="e">
        <f t="shared" si="301"/>
        <v>#DIV/0!</v>
      </c>
      <c r="X1572" s="251">
        <f t="shared" si="302"/>
        <v>-19.895287958115183</v>
      </c>
      <c r="Y1572" s="68">
        <f>VLOOKUP($A1572,[1]전년동월vs전월vs당월!$A$994:$AA$1768,27,FALSE)</f>
        <v>2700</v>
      </c>
      <c r="Z1572" s="68">
        <v>4190</v>
      </c>
      <c r="AA1572" s="69">
        <f>VLOOKUP($A1572,공산품!$A586:$L1373,12,FALSE)</f>
        <v>4190</v>
      </c>
      <c r="AB1572" s="251">
        <f t="shared" si="303"/>
        <v>55.185185185185183</v>
      </c>
      <c r="AC1572" s="251">
        <f t="shared" si="304"/>
        <v>0</v>
      </c>
      <c r="AD1572" s="83"/>
    </row>
    <row r="1573" spans="1:30" s="64" customFormat="1" ht="14.1" customHeight="1">
      <c r="A1573" s="64">
        <v>581</v>
      </c>
      <c r="B1573" s="16" t="str">
        <f t="shared" si="296"/>
        <v>아일랜드드레싱845g오뚜기</v>
      </c>
      <c r="C1573" s="85"/>
      <c r="D1573" s="93" t="s">
        <v>623</v>
      </c>
      <c r="E1573" s="93" t="s">
        <v>1279</v>
      </c>
      <c r="F1573" s="93"/>
      <c r="G1573" s="87" t="s">
        <v>1282</v>
      </c>
      <c r="H1573" s="96"/>
      <c r="I1573" s="87" t="s">
        <v>636</v>
      </c>
      <c r="J1573" s="68" t="str">
        <f>VLOOKUP($A1573,[1]전년동월vs전월vs당월!$A$994:$AA$1768,12,FALSE)</f>
        <v>-</v>
      </c>
      <c r="K1573" s="68" t="s">
        <v>628</v>
      </c>
      <c r="L1573" s="69" t="str">
        <f>VLOOKUP($A1573,공산품!$A587:$L1374,9,FALSE)</f>
        <v>-</v>
      </c>
      <c r="M1573" s="251" t="e">
        <f t="shared" si="297"/>
        <v>#VALUE!</v>
      </c>
      <c r="N1573" s="251" t="e">
        <f t="shared" si="298"/>
        <v>#VALUE!</v>
      </c>
      <c r="O1573" s="68">
        <f>VLOOKUP($A1573,[1]전년동월vs전월vs당월!$A$994:$AA$1768,17,FALSE)</f>
        <v>3700</v>
      </c>
      <c r="P1573" s="68">
        <v>3700</v>
      </c>
      <c r="Q1573" s="69">
        <f>VLOOKUP($A1573,공산품!$A587:$L1374,10,FALSE)</f>
        <v>3700</v>
      </c>
      <c r="R1573" s="251">
        <f t="shared" si="299"/>
        <v>0</v>
      </c>
      <c r="S1573" s="251">
        <f t="shared" si="300"/>
        <v>0</v>
      </c>
      <c r="T1573" s="68">
        <f>VLOOKUP($A1573,[1]전년동월vs전월vs당월!$A$994:$AA$1768,22,FALSE)</f>
        <v>0</v>
      </c>
      <c r="U1573" s="68" t="s">
        <v>628</v>
      </c>
      <c r="V1573" s="69" t="str">
        <f>VLOOKUP($A1573,공산품!$A587:$L1374,11,FALSE)</f>
        <v>-</v>
      </c>
      <c r="W1573" s="251" t="e">
        <f t="shared" si="301"/>
        <v>#VALUE!</v>
      </c>
      <c r="X1573" s="251" t="e">
        <f t="shared" si="302"/>
        <v>#VALUE!</v>
      </c>
      <c r="Y1573" s="68">
        <f>VLOOKUP($A1573,[1]전년동월vs전월vs당월!$A$994:$AA$1768,27,FALSE)</f>
        <v>3980</v>
      </c>
      <c r="Z1573" s="68">
        <v>6680</v>
      </c>
      <c r="AA1573" s="69">
        <f>VLOOKUP($A1573,공산품!$A587:$L1374,12,FALSE)</f>
        <v>6680</v>
      </c>
      <c r="AB1573" s="251">
        <f t="shared" si="303"/>
        <v>67.8391959798995</v>
      </c>
      <c r="AC1573" s="251">
        <f t="shared" si="304"/>
        <v>0</v>
      </c>
      <c r="AD1573" s="83"/>
    </row>
    <row r="1574" spans="1:30" s="64" customFormat="1" ht="14.1" customHeight="1">
      <c r="A1574" s="64">
        <v>582</v>
      </c>
      <c r="B1574" s="16" t="str">
        <f t="shared" si="296"/>
        <v>양념통닭소스터키토마토페이스트15/오뚜기3.6kg오뚜기</v>
      </c>
      <c r="C1574" s="85">
        <v>120</v>
      </c>
      <c r="D1574" s="93" t="s">
        <v>623</v>
      </c>
      <c r="E1574" s="93" t="s">
        <v>338</v>
      </c>
      <c r="F1574" s="93" t="s">
        <v>1283</v>
      </c>
      <c r="G1574" s="87" t="s">
        <v>339</v>
      </c>
      <c r="H1574" s="96"/>
      <c r="I1574" s="87" t="s">
        <v>636</v>
      </c>
      <c r="J1574" s="68">
        <f>VLOOKUP($A1574,[1]전년동월vs전월vs당월!$A$994:$AA$1768,12,FALSE)</f>
        <v>7350</v>
      </c>
      <c r="K1574" s="68">
        <v>7350</v>
      </c>
      <c r="L1574" s="69">
        <f>VLOOKUP($A1574,공산품!$A588:$L1375,9,FALSE)</f>
        <v>7350</v>
      </c>
      <c r="M1574" s="251">
        <f t="shared" si="297"/>
        <v>0</v>
      </c>
      <c r="N1574" s="251">
        <f t="shared" si="298"/>
        <v>0</v>
      </c>
      <c r="O1574" s="68" t="str">
        <f>VLOOKUP($A1574,[1]전년동월vs전월vs당월!$A$994:$AA$1768,17,FALSE)</f>
        <v>-</v>
      </c>
      <c r="P1574" s="68" t="s">
        <v>628</v>
      </c>
      <c r="Q1574" s="69" t="str">
        <f>VLOOKUP($A1574,공산품!$A588:$L1375,10,FALSE)</f>
        <v>-</v>
      </c>
      <c r="R1574" s="251" t="e">
        <f t="shared" si="299"/>
        <v>#VALUE!</v>
      </c>
      <c r="S1574" s="251" t="e">
        <f t="shared" si="300"/>
        <v>#VALUE!</v>
      </c>
      <c r="T1574" s="68" t="str">
        <f>VLOOKUP($A1574,[1]전년동월vs전월vs당월!$A$994:$AA$1768,22,FALSE)</f>
        <v>-</v>
      </c>
      <c r="U1574" s="68" t="s">
        <v>628</v>
      </c>
      <c r="V1574" s="69" t="str">
        <f>VLOOKUP($A1574,공산품!$A588:$L1375,11,FALSE)</f>
        <v>-</v>
      </c>
      <c r="W1574" s="251" t="e">
        <f t="shared" si="301"/>
        <v>#VALUE!</v>
      </c>
      <c r="X1574" s="251" t="e">
        <f t="shared" si="302"/>
        <v>#VALUE!</v>
      </c>
      <c r="Y1574" s="68">
        <f>VLOOKUP($A1574,[1]전년동월vs전월vs당월!$A$994:$AA$1768,27,FALSE)</f>
        <v>7200</v>
      </c>
      <c r="Z1574" s="68">
        <v>7200</v>
      </c>
      <c r="AA1574" s="69">
        <f>VLOOKUP($A1574,공산품!$A588:$L1375,12,FALSE)</f>
        <v>7200</v>
      </c>
      <c r="AB1574" s="251">
        <f t="shared" si="303"/>
        <v>0</v>
      </c>
      <c r="AC1574" s="251">
        <f t="shared" si="304"/>
        <v>0</v>
      </c>
      <c r="AD1574" s="83"/>
    </row>
    <row r="1575" spans="1:30" s="64" customFormat="1" ht="14.1" customHeight="1">
      <c r="A1575" s="64">
        <v>583</v>
      </c>
      <c r="B1575" s="16" t="str">
        <f t="shared" si="296"/>
        <v>양조간장중국탈지대두19.1/청정원1.3L유기농양조간장청정원</v>
      </c>
      <c r="C1575" s="85">
        <v>121</v>
      </c>
      <c r="D1575" s="93" t="s">
        <v>623</v>
      </c>
      <c r="E1575" s="93" t="s">
        <v>1284</v>
      </c>
      <c r="F1575" s="93" t="s">
        <v>1285</v>
      </c>
      <c r="G1575" s="87" t="s">
        <v>1286</v>
      </c>
      <c r="H1575" s="95" t="s">
        <v>341</v>
      </c>
      <c r="I1575" s="87" t="s">
        <v>655</v>
      </c>
      <c r="J1575" s="68" t="str">
        <f>VLOOKUP($A1575,[1]전년동월vs전월vs당월!$A$994:$AA$1768,12,FALSE)</f>
        <v>-</v>
      </c>
      <c r="K1575" s="68" t="s">
        <v>628</v>
      </c>
      <c r="L1575" s="69" t="str">
        <f>VLOOKUP($A1575,공산품!$A589:$L1376,9,FALSE)</f>
        <v>-</v>
      </c>
      <c r="M1575" s="251" t="e">
        <f t="shared" si="297"/>
        <v>#VALUE!</v>
      </c>
      <c r="N1575" s="251" t="e">
        <f t="shared" si="298"/>
        <v>#VALUE!</v>
      </c>
      <c r="O1575" s="68" t="str">
        <f>VLOOKUP($A1575,[1]전년동월vs전월vs당월!$A$994:$AA$1768,17,FALSE)</f>
        <v>-</v>
      </c>
      <c r="P1575" s="68" t="s">
        <v>628</v>
      </c>
      <c r="Q1575" s="69" t="str">
        <f>VLOOKUP($A1575,공산품!$A589:$L1376,10,FALSE)</f>
        <v>-</v>
      </c>
      <c r="R1575" s="251" t="e">
        <f t="shared" si="299"/>
        <v>#VALUE!</v>
      </c>
      <c r="S1575" s="251" t="e">
        <f t="shared" si="300"/>
        <v>#VALUE!</v>
      </c>
      <c r="T1575" s="68">
        <f>VLOOKUP($A1575,[1]전년동월vs전월vs당월!$A$994:$AA$1768,22,FALSE)</f>
        <v>8810</v>
      </c>
      <c r="U1575" s="68">
        <v>9800</v>
      </c>
      <c r="V1575" s="69">
        <f>VLOOKUP($A1575,공산품!$A589:$L1376,11,FALSE)</f>
        <v>9800</v>
      </c>
      <c r="W1575" s="251">
        <f t="shared" si="301"/>
        <v>11.237230419977298</v>
      </c>
      <c r="X1575" s="251">
        <f t="shared" si="302"/>
        <v>0</v>
      </c>
      <c r="Y1575" s="68" t="str">
        <f>VLOOKUP($A1575,[1]전년동월vs전월vs당월!$A$994:$AA$1768,27,FALSE)</f>
        <v>-</v>
      </c>
      <c r="Z1575" s="68" t="s">
        <v>628</v>
      </c>
      <c r="AA1575" s="69" t="str">
        <f>VLOOKUP($A1575,공산품!$A589:$L1376,12,FALSE)</f>
        <v>-</v>
      </c>
      <c r="AB1575" s="251" t="e">
        <f t="shared" si="303"/>
        <v>#VALUE!</v>
      </c>
      <c r="AC1575" s="251" t="e">
        <f t="shared" si="304"/>
        <v>#VALUE!</v>
      </c>
      <c r="AD1575" s="83"/>
    </row>
    <row r="1576" spans="1:30" s="64" customFormat="1" ht="14.1" customHeight="1">
      <c r="A1576" s="64">
        <v>584</v>
      </c>
      <c r="B1576" s="16" t="str">
        <f t="shared" si="296"/>
        <v>양조간장/삼원1.6L32도숙성양조간장삼원</v>
      </c>
      <c r="C1576" s="85"/>
      <c r="D1576" s="93" t="s">
        <v>623</v>
      </c>
      <c r="E1576" s="93" t="s">
        <v>1284</v>
      </c>
      <c r="F1576" s="93" t="s">
        <v>1173</v>
      </c>
      <c r="G1576" s="87" t="s">
        <v>1287</v>
      </c>
      <c r="H1576" s="95" t="s">
        <v>1288</v>
      </c>
      <c r="I1576" s="87" t="s">
        <v>1289</v>
      </c>
      <c r="J1576" s="68" t="str">
        <f>VLOOKUP($A1576,[1]전년동월vs전월vs당월!$A$994:$AA$1768,12,FALSE)</f>
        <v>-</v>
      </c>
      <c r="K1576" s="68" t="s">
        <v>628</v>
      </c>
      <c r="L1576" s="69" t="str">
        <f>VLOOKUP($A1576,공산품!$A590:$L1377,9,FALSE)</f>
        <v>-</v>
      </c>
      <c r="M1576" s="251" t="e">
        <f t="shared" si="297"/>
        <v>#VALUE!</v>
      </c>
      <c r="N1576" s="251" t="e">
        <f t="shared" si="298"/>
        <v>#VALUE!</v>
      </c>
      <c r="O1576" s="68" t="str">
        <f>VLOOKUP($A1576,[1]전년동월vs전월vs당월!$A$994:$AA$1768,17,FALSE)</f>
        <v>-</v>
      </c>
      <c r="P1576" s="68" t="s">
        <v>628</v>
      </c>
      <c r="Q1576" s="69" t="str">
        <f>VLOOKUP($A1576,공산품!$A590:$L1377,10,FALSE)</f>
        <v>-</v>
      </c>
      <c r="R1576" s="251" t="e">
        <f t="shared" si="299"/>
        <v>#VALUE!</v>
      </c>
      <c r="S1576" s="251" t="e">
        <f t="shared" si="300"/>
        <v>#VALUE!</v>
      </c>
      <c r="T1576" s="68">
        <f>VLOOKUP($A1576,[1]전년동월vs전월vs당월!$A$994:$AA$1768,22,FALSE)</f>
        <v>7410</v>
      </c>
      <c r="U1576" s="68" t="s">
        <v>628</v>
      </c>
      <c r="V1576" s="69" t="str">
        <f>VLOOKUP($A1576,공산품!$A590:$L1377,11,FALSE)</f>
        <v>-</v>
      </c>
      <c r="W1576" s="251" t="e">
        <f t="shared" si="301"/>
        <v>#VALUE!</v>
      </c>
      <c r="X1576" s="251" t="e">
        <f t="shared" si="302"/>
        <v>#VALUE!</v>
      </c>
      <c r="Y1576" s="68">
        <f>VLOOKUP($A1576,[1]전년동월vs전월vs당월!$A$994:$AA$1768,27,FALSE)</f>
        <v>8500</v>
      </c>
      <c r="Z1576" s="68">
        <v>8500</v>
      </c>
      <c r="AA1576" s="69">
        <f>VLOOKUP($A1576,공산품!$A590:$L1377,12,FALSE)</f>
        <v>8500</v>
      </c>
      <c r="AB1576" s="251">
        <f t="shared" si="303"/>
        <v>0</v>
      </c>
      <c r="AC1576" s="251">
        <f t="shared" si="304"/>
        <v>0</v>
      </c>
      <c r="AD1576" s="83"/>
    </row>
    <row r="1577" spans="1:30" s="64" customFormat="1" ht="14.1" customHeight="1">
      <c r="A1577" s="64">
        <v>585</v>
      </c>
      <c r="B1577" s="16" t="str">
        <f t="shared" si="296"/>
        <v>양조간장인도탈지대두/청정원1.7L햇살양조간장청정원</v>
      </c>
      <c r="C1577" s="85"/>
      <c r="D1577" s="93" t="s">
        <v>623</v>
      </c>
      <c r="E1577" s="93" t="s">
        <v>1284</v>
      </c>
      <c r="F1577" s="93" t="s">
        <v>1290</v>
      </c>
      <c r="G1577" s="88" t="s">
        <v>348</v>
      </c>
      <c r="H1577" s="96" t="s">
        <v>340</v>
      </c>
      <c r="I1577" s="87" t="s">
        <v>655</v>
      </c>
      <c r="J1577" s="68">
        <f>VLOOKUP($A1577,[1]전년동월vs전월vs당월!$A$994:$AA$1768,12,FALSE)</f>
        <v>7800</v>
      </c>
      <c r="K1577" s="68">
        <v>9200</v>
      </c>
      <c r="L1577" s="69">
        <f>VLOOKUP($A1577,공산품!$A591:$L1378,9,FALSE)</f>
        <v>9200</v>
      </c>
      <c r="M1577" s="251">
        <f t="shared" si="297"/>
        <v>17.948717948717949</v>
      </c>
      <c r="N1577" s="251">
        <f t="shared" si="298"/>
        <v>0</v>
      </c>
      <c r="O1577" s="68">
        <f>VLOOKUP($A1577,[1]전년동월vs전월vs당월!$A$994:$AA$1768,17,FALSE)</f>
        <v>7600</v>
      </c>
      <c r="P1577" s="68">
        <v>8400</v>
      </c>
      <c r="Q1577" s="69">
        <f>VLOOKUP($A1577,공산품!$A591:$L1378,10,FALSE)</f>
        <v>9240</v>
      </c>
      <c r="R1577" s="251">
        <f t="shared" si="299"/>
        <v>21.578947368421051</v>
      </c>
      <c r="S1577" s="251">
        <f t="shared" si="300"/>
        <v>10</v>
      </c>
      <c r="T1577" s="68">
        <f>VLOOKUP($A1577,[1]전년동월vs전월vs당월!$A$994:$AA$1768,22,FALSE)</f>
        <v>8300</v>
      </c>
      <c r="U1577" s="68">
        <v>4890</v>
      </c>
      <c r="V1577" s="69" t="str">
        <f>VLOOKUP($A1577,공산품!$A591:$L1378,11,FALSE)</f>
        <v>-</v>
      </c>
      <c r="W1577" s="251" t="e">
        <f t="shared" si="301"/>
        <v>#VALUE!</v>
      </c>
      <c r="X1577" s="251" t="e">
        <f t="shared" si="302"/>
        <v>#VALUE!</v>
      </c>
      <c r="Y1577" s="68">
        <f>VLOOKUP($A1577,[1]전년동월vs전월vs당월!$A$994:$AA$1768,27,FALSE)</f>
        <v>0</v>
      </c>
      <c r="Z1577" s="68">
        <v>9800</v>
      </c>
      <c r="AA1577" s="69">
        <f>VLOOKUP($A1577,공산품!$A591:$L1378,12,FALSE)</f>
        <v>9800</v>
      </c>
      <c r="AB1577" s="251" t="e">
        <f t="shared" si="303"/>
        <v>#DIV/0!</v>
      </c>
      <c r="AC1577" s="251">
        <f t="shared" si="304"/>
        <v>0</v>
      </c>
      <c r="AD1577" s="83"/>
    </row>
    <row r="1578" spans="1:30" s="64" customFormat="1" ht="14.1" customHeight="1">
      <c r="A1578" s="64">
        <v>586</v>
      </c>
      <c r="B1578" s="16" t="str">
        <f t="shared" si="296"/>
        <v>양조간장/오복1.7L황가양조간장오복</v>
      </c>
      <c r="C1578" s="85"/>
      <c r="D1578" s="93" t="s">
        <v>623</v>
      </c>
      <c r="E1578" s="93" t="s">
        <v>1284</v>
      </c>
      <c r="F1578" s="93" t="s">
        <v>1184</v>
      </c>
      <c r="G1578" s="87" t="s">
        <v>348</v>
      </c>
      <c r="H1578" s="96" t="s">
        <v>1291</v>
      </c>
      <c r="I1578" s="87" t="s">
        <v>1186</v>
      </c>
      <c r="J1578" s="68" t="str">
        <f>VLOOKUP($A1578,[1]전년동월vs전월vs당월!$A$994:$AA$1768,12,FALSE)</f>
        <v>-</v>
      </c>
      <c r="K1578" s="68" t="s">
        <v>628</v>
      </c>
      <c r="L1578" s="69" t="str">
        <f>VLOOKUP($A1578,공산품!$A592:$L1379,9,FALSE)</f>
        <v>-</v>
      </c>
      <c r="M1578" s="251" t="e">
        <f t="shared" si="297"/>
        <v>#VALUE!</v>
      </c>
      <c r="N1578" s="251" t="e">
        <f t="shared" si="298"/>
        <v>#VALUE!</v>
      </c>
      <c r="O1578" s="68" t="str">
        <f>VLOOKUP($A1578,[1]전년동월vs전월vs당월!$A$994:$AA$1768,17,FALSE)</f>
        <v>-</v>
      </c>
      <c r="P1578" s="68" t="s">
        <v>628</v>
      </c>
      <c r="Q1578" s="69" t="str">
        <f>VLOOKUP($A1578,공산품!$A592:$L1379,10,FALSE)</f>
        <v>-</v>
      </c>
      <c r="R1578" s="251" t="e">
        <f t="shared" si="299"/>
        <v>#VALUE!</v>
      </c>
      <c r="S1578" s="251" t="e">
        <f t="shared" si="300"/>
        <v>#VALUE!</v>
      </c>
      <c r="T1578" s="68">
        <f>VLOOKUP($A1578,[1]전년동월vs전월vs당월!$A$994:$AA$1768,22,FALSE)</f>
        <v>12900</v>
      </c>
      <c r="U1578" s="68" t="s">
        <v>628</v>
      </c>
      <c r="V1578" s="69" t="str">
        <f>VLOOKUP($A1578,공산품!$A592:$L1379,11,FALSE)</f>
        <v>-</v>
      </c>
      <c r="W1578" s="251" t="e">
        <f t="shared" si="301"/>
        <v>#VALUE!</v>
      </c>
      <c r="X1578" s="251" t="e">
        <f t="shared" si="302"/>
        <v>#VALUE!</v>
      </c>
      <c r="Y1578" s="68">
        <f>VLOOKUP($A1578,[1]전년동월vs전월vs당월!$A$994:$AA$1768,27,FALSE)</f>
        <v>12900</v>
      </c>
      <c r="Z1578" s="68">
        <v>14900</v>
      </c>
      <c r="AA1578" s="69">
        <f>VLOOKUP($A1578,공산품!$A592:$L1379,12,FALSE)</f>
        <v>14900</v>
      </c>
      <c r="AB1578" s="251">
        <f t="shared" si="303"/>
        <v>15.503875968992247</v>
      </c>
      <c r="AC1578" s="251">
        <f t="shared" si="304"/>
        <v>0</v>
      </c>
      <c r="AD1578" s="111"/>
    </row>
    <row r="1579" spans="1:30" s="64" customFormat="1" ht="14.1" customHeight="1">
      <c r="A1579" s="64">
        <v>587</v>
      </c>
      <c r="B1579" s="16" t="str">
        <f t="shared" si="296"/>
        <v>양조간장인도탈지대두20.6 /샘표1.8L501S양조간장샘표</v>
      </c>
      <c r="C1579" s="85"/>
      <c r="D1579" s="93" t="s">
        <v>623</v>
      </c>
      <c r="E1579" s="93" t="s">
        <v>1284</v>
      </c>
      <c r="F1579" s="93" t="s">
        <v>1292</v>
      </c>
      <c r="G1579" s="87" t="s">
        <v>295</v>
      </c>
      <c r="H1579" s="96" t="s">
        <v>1293</v>
      </c>
      <c r="I1579" s="87" t="s">
        <v>717</v>
      </c>
      <c r="J1579" s="68">
        <f>VLOOKUP($A1579,[1]전년동월vs전월vs당월!$A$994:$AA$1768,12,FALSE)</f>
        <v>8980</v>
      </c>
      <c r="K1579" s="68">
        <v>10700</v>
      </c>
      <c r="L1579" s="69">
        <f>VLOOKUP($A1579,공산품!$A593:$L1380,9,FALSE)</f>
        <v>10700</v>
      </c>
      <c r="M1579" s="251">
        <f t="shared" si="297"/>
        <v>19.153674832962139</v>
      </c>
      <c r="N1579" s="251">
        <f t="shared" si="298"/>
        <v>0</v>
      </c>
      <c r="O1579" s="68">
        <f>VLOOKUP($A1579,[1]전년동월vs전월vs당월!$A$994:$AA$1768,17,FALSE)</f>
        <v>9500</v>
      </c>
      <c r="P1579" s="68">
        <v>10300</v>
      </c>
      <c r="Q1579" s="69">
        <f>VLOOKUP($A1579,공산품!$A593:$L1380,10,FALSE)</f>
        <v>11330</v>
      </c>
      <c r="R1579" s="251">
        <f t="shared" si="299"/>
        <v>19.263157894736842</v>
      </c>
      <c r="S1579" s="251">
        <f t="shared" si="300"/>
        <v>10</v>
      </c>
      <c r="T1579" s="68">
        <f>VLOOKUP($A1579,[1]전년동월vs전월vs당월!$A$994:$AA$1768,22,FALSE)</f>
        <v>9900</v>
      </c>
      <c r="U1579" s="68">
        <v>10900</v>
      </c>
      <c r="V1579" s="69">
        <f>VLOOKUP($A1579,공산품!$A593:$L1380,11,FALSE)</f>
        <v>9700</v>
      </c>
      <c r="W1579" s="251">
        <f t="shared" si="301"/>
        <v>-2.0202020202020203</v>
      </c>
      <c r="X1579" s="251">
        <f t="shared" si="302"/>
        <v>-11.009174311926605</v>
      </c>
      <c r="Y1579" s="68">
        <f>VLOOKUP($A1579,[1]전년동월vs전월vs당월!$A$994:$AA$1768,27,FALSE)</f>
        <v>9900</v>
      </c>
      <c r="Z1579" s="68">
        <v>10900</v>
      </c>
      <c r="AA1579" s="69">
        <f>VLOOKUP($A1579,공산품!$A593:$L1380,12,FALSE)</f>
        <v>10900</v>
      </c>
      <c r="AB1579" s="251">
        <f t="shared" si="303"/>
        <v>10.1010101010101</v>
      </c>
      <c r="AC1579" s="251">
        <f t="shared" si="304"/>
        <v>0</v>
      </c>
      <c r="AD1579" s="83"/>
    </row>
    <row r="1580" spans="1:30" s="64" customFormat="1" ht="14.1" customHeight="1">
      <c r="A1580" s="64">
        <v>588</v>
      </c>
      <c r="B1580" s="16" t="str">
        <f t="shared" si="296"/>
        <v>양조간장1.8L701S양조간장샘표</v>
      </c>
      <c r="C1580" s="85"/>
      <c r="D1580" s="93" t="s">
        <v>623</v>
      </c>
      <c r="E1580" s="93" t="s">
        <v>1284</v>
      </c>
      <c r="F1580" s="93"/>
      <c r="G1580" s="87" t="s">
        <v>295</v>
      </c>
      <c r="H1580" s="96" t="s">
        <v>1294</v>
      </c>
      <c r="I1580" s="87" t="s">
        <v>717</v>
      </c>
      <c r="J1580" s="68" t="str">
        <f>VLOOKUP($A1580,[1]전년동월vs전월vs당월!$A$994:$AA$1768,12,FALSE)</f>
        <v>-</v>
      </c>
      <c r="K1580" s="68">
        <v>15100</v>
      </c>
      <c r="L1580" s="69">
        <f>VLOOKUP($A1580,공산품!$A594:$L1381,9,FALSE)</f>
        <v>15100</v>
      </c>
      <c r="M1580" s="251" t="e">
        <f t="shared" si="297"/>
        <v>#VALUE!</v>
      </c>
      <c r="N1580" s="251">
        <f t="shared" si="298"/>
        <v>0</v>
      </c>
      <c r="O1580" s="68">
        <f>VLOOKUP($A1580,[1]전년동월vs전월vs당월!$A$994:$AA$1768,17,FALSE)</f>
        <v>15300</v>
      </c>
      <c r="P1580" s="68">
        <v>14400</v>
      </c>
      <c r="Q1580" s="69">
        <f>VLOOKUP($A1580,공산품!$A594:$L1381,10,FALSE)</f>
        <v>15840</v>
      </c>
      <c r="R1580" s="251">
        <f t="shared" si="299"/>
        <v>3.5294117647058822</v>
      </c>
      <c r="S1580" s="251">
        <f t="shared" si="300"/>
        <v>10</v>
      </c>
      <c r="T1580" s="68">
        <f>VLOOKUP($A1580,[1]전년동월vs전월vs당월!$A$994:$AA$1768,22,FALSE)</f>
        <v>12900</v>
      </c>
      <c r="U1580" s="68">
        <v>14900</v>
      </c>
      <c r="V1580" s="69">
        <f>VLOOKUP($A1580,공산품!$A594:$L1381,11,FALSE)</f>
        <v>9900</v>
      </c>
      <c r="W1580" s="251">
        <f t="shared" si="301"/>
        <v>-23.255813953488371</v>
      </c>
      <c r="X1580" s="251">
        <f t="shared" si="302"/>
        <v>-33.557046979865774</v>
      </c>
      <c r="Y1580" s="68">
        <f>VLOOKUP($A1580,[1]전년동월vs전월vs당월!$A$994:$AA$1768,27,FALSE)</f>
        <v>12900</v>
      </c>
      <c r="Z1580" s="68">
        <v>14900</v>
      </c>
      <c r="AA1580" s="69">
        <f>VLOOKUP($A1580,공산품!$A594:$L1381,12,FALSE)</f>
        <v>14900</v>
      </c>
      <c r="AB1580" s="251">
        <f t="shared" si="303"/>
        <v>15.503875968992247</v>
      </c>
      <c r="AC1580" s="251">
        <f t="shared" si="304"/>
        <v>0</v>
      </c>
      <c r="AD1580" s="83"/>
    </row>
    <row r="1581" spans="1:30" s="64" customFormat="1" ht="14.1" customHeight="1">
      <c r="A1581" s="64">
        <v>589</v>
      </c>
      <c r="B1581" s="16" t="str">
        <f t="shared" si="296"/>
        <v>양조간장인도탈지대두20.6/샘표15L501S양조간장샘표</v>
      </c>
      <c r="C1581" s="85"/>
      <c r="D1581" s="93" t="s">
        <v>623</v>
      </c>
      <c r="E1581" s="93" t="s">
        <v>1284</v>
      </c>
      <c r="F1581" s="93" t="s">
        <v>1295</v>
      </c>
      <c r="G1581" s="87" t="s">
        <v>345</v>
      </c>
      <c r="H1581" s="96" t="s">
        <v>1293</v>
      </c>
      <c r="I1581" s="87" t="s">
        <v>717</v>
      </c>
      <c r="J1581" s="68">
        <f>VLOOKUP($A1581,[1]전년동월vs전월vs당월!$A$994:$AA$1768,12,FALSE)</f>
        <v>48000</v>
      </c>
      <c r="K1581" s="68">
        <v>53500</v>
      </c>
      <c r="L1581" s="69">
        <f>VLOOKUP($A1581,공산품!$A595:$L1382,9,FALSE)</f>
        <v>53500</v>
      </c>
      <c r="M1581" s="251">
        <f t="shared" si="297"/>
        <v>11.458333333333334</v>
      </c>
      <c r="N1581" s="251">
        <f t="shared" si="298"/>
        <v>0</v>
      </c>
      <c r="O1581" s="68" t="str">
        <f>VLOOKUP($A1581,[1]전년동월vs전월vs당월!$A$994:$AA$1768,17,FALSE)</f>
        <v>-</v>
      </c>
      <c r="P1581" s="68" t="s">
        <v>628</v>
      </c>
      <c r="Q1581" s="69" t="str">
        <f>VLOOKUP($A1581,공산품!$A595:$L1382,10,FALSE)</f>
        <v>-</v>
      </c>
      <c r="R1581" s="251" t="e">
        <f t="shared" si="299"/>
        <v>#VALUE!</v>
      </c>
      <c r="S1581" s="251" t="e">
        <f t="shared" si="300"/>
        <v>#VALUE!</v>
      </c>
      <c r="T1581" s="68">
        <f>VLOOKUP($A1581,[1]전년동월vs전월vs당월!$A$994:$AA$1768,22,FALSE)</f>
        <v>0</v>
      </c>
      <c r="U1581" s="68" t="s">
        <v>628</v>
      </c>
      <c r="V1581" s="69" t="str">
        <f>VLOOKUP($A1581,공산품!$A595:$L1382,11,FALSE)</f>
        <v>-</v>
      </c>
      <c r="W1581" s="251" t="e">
        <f t="shared" si="301"/>
        <v>#VALUE!</v>
      </c>
      <c r="X1581" s="251" t="e">
        <f t="shared" si="302"/>
        <v>#VALUE!</v>
      </c>
      <c r="Y1581" s="68">
        <f>VLOOKUP($A1581,[1]전년동월vs전월vs당월!$A$994:$AA$1768,27,FALSE)</f>
        <v>52430</v>
      </c>
      <c r="Z1581" s="68">
        <v>52430</v>
      </c>
      <c r="AA1581" s="69">
        <f>VLOOKUP($A1581,공산품!$A595:$L1382,12,FALSE)</f>
        <v>52430</v>
      </c>
      <c r="AB1581" s="251">
        <f t="shared" si="303"/>
        <v>0</v>
      </c>
      <c r="AC1581" s="251">
        <f t="shared" si="304"/>
        <v>0</v>
      </c>
      <c r="AD1581" s="110"/>
    </row>
    <row r="1582" spans="1:30" s="64" customFormat="1" ht="14.1" customHeight="1">
      <c r="A1582" s="64">
        <v>590</v>
      </c>
      <c r="B1582" s="16" t="str">
        <f t="shared" si="296"/>
        <v>양조간장500ml유기농양조간장청정원</v>
      </c>
      <c r="C1582" s="85"/>
      <c r="D1582" s="93" t="s">
        <v>623</v>
      </c>
      <c r="E1582" s="93" t="s">
        <v>1284</v>
      </c>
      <c r="F1582" s="93"/>
      <c r="G1582" s="87" t="s">
        <v>288</v>
      </c>
      <c r="H1582" s="96" t="s">
        <v>341</v>
      </c>
      <c r="I1582" s="87" t="s">
        <v>655</v>
      </c>
      <c r="J1582" s="68" t="str">
        <f>VLOOKUP($A1582,[1]전년동월vs전월vs당월!$A$994:$AA$1768,12,FALSE)</f>
        <v>-</v>
      </c>
      <c r="K1582" s="68" t="s">
        <v>628</v>
      </c>
      <c r="L1582" s="69" t="str">
        <f>VLOOKUP($A1582,공산품!$A596:$L1383,9,FALSE)</f>
        <v>-</v>
      </c>
      <c r="M1582" s="251" t="e">
        <f t="shared" si="297"/>
        <v>#VALUE!</v>
      </c>
      <c r="N1582" s="251" t="e">
        <f t="shared" si="298"/>
        <v>#VALUE!</v>
      </c>
      <c r="O1582" s="68" t="str">
        <f>VLOOKUP($A1582,[1]전년동월vs전월vs당월!$A$994:$AA$1768,17,FALSE)</f>
        <v>-</v>
      </c>
      <c r="P1582" s="68" t="s">
        <v>628</v>
      </c>
      <c r="Q1582" s="69" t="str">
        <f>VLOOKUP($A1582,공산품!$A596:$L1383,10,FALSE)</f>
        <v>-</v>
      </c>
      <c r="R1582" s="251" t="e">
        <f t="shared" si="299"/>
        <v>#VALUE!</v>
      </c>
      <c r="S1582" s="251" t="e">
        <f t="shared" si="300"/>
        <v>#VALUE!</v>
      </c>
      <c r="T1582" s="68">
        <f>VLOOKUP($A1582,[1]전년동월vs전월vs당월!$A$994:$AA$1768,22,FALSE)</f>
        <v>3800</v>
      </c>
      <c r="U1582" s="68">
        <v>4600</v>
      </c>
      <c r="V1582" s="69">
        <f>VLOOKUP($A1582,공산품!$A596:$L1383,11,FALSE)</f>
        <v>3220</v>
      </c>
      <c r="W1582" s="251">
        <f t="shared" si="301"/>
        <v>-15.263157894736842</v>
      </c>
      <c r="X1582" s="251">
        <f t="shared" si="302"/>
        <v>-30</v>
      </c>
      <c r="Y1582" s="68" t="str">
        <f>VLOOKUP($A1582,[1]전년동월vs전월vs당월!$A$994:$AA$1768,27,FALSE)</f>
        <v>-</v>
      </c>
      <c r="Z1582" s="68" t="s">
        <v>628</v>
      </c>
      <c r="AA1582" s="69" t="str">
        <f>VLOOKUP($A1582,공산품!$A596:$L1383,12,FALSE)</f>
        <v>-</v>
      </c>
      <c r="AB1582" s="251" t="e">
        <f t="shared" si="303"/>
        <v>#VALUE!</v>
      </c>
      <c r="AC1582" s="251" t="e">
        <f t="shared" si="304"/>
        <v>#VALUE!</v>
      </c>
      <c r="AD1582" s="83"/>
    </row>
    <row r="1583" spans="1:30" s="64" customFormat="1" ht="14.1" customHeight="1">
      <c r="A1583" s="64">
        <v>591</v>
      </c>
      <c r="B1583" s="16" t="str">
        <f t="shared" si="296"/>
        <v>양조간장5L501S양조간장샘표</v>
      </c>
      <c r="C1583" s="85"/>
      <c r="D1583" s="93" t="s">
        <v>623</v>
      </c>
      <c r="E1583" s="93" t="s">
        <v>1284</v>
      </c>
      <c r="F1583" s="93"/>
      <c r="G1583" s="87" t="s">
        <v>1296</v>
      </c>
      <c r="H1583" s="96" t="s">
        <v>1293</v>
      </c>
      <c r="I1583" s="87" t="s">
        <v>717</v>
      </c>
      <c r="J1583" s="68">
        <f>VLOOKUP($A1583,[1]전년동월vs전월vs당월!$A$994:$AA$1768,12,FALSE)</f>
        <v>23000</v>
      </c>
      <c r="K1583" s="68">
        <v>26800</v>
      </c>
      <c r="L1583" s="69">
        <f>VLOOKUP($A1583,공산품!$A597:$L1384,9,FALSE)</f>
        <v>26800</v>
      </c>
      <c r="M1583" s="251">
        <f t="shared" si="297"/>
        <v>16.521739130434781</v>
      </c>
      <c r="N1583" s="251">
        <f t="shared" si="298"/>
        <v>0</v>
      </c>
      <c r="O1583" s="68" t="str">
        <f>VLOOKUP($A1583,[1]전년동월vs전월vs당월!$A$994:$AA$1768,17,FALSE)</f>
        <v>-</v>
      </c>
      <c r="P1583" s="68" t="s">
        <v>628</v>
      </c>
      <c r="Q1583" s="69" t="str">
        <f>VLOOKUP($A1583,공산품!$A597:$L1384,10,FALSE)</f>
        <v>-</v>
      </c>
      <c r="R1583" s="251" t="e">
        <f t="shared" si="299"/>
        <v>#VALUE!</v>
      </c>
      <c r="S1583" s="251" t="e">
        <f t="shared" si="300"/>
        <v>#VALUE!</v>
      </c>
      <c r="T1583" s="68">
        <f>VLOOKUP($A1583,[1]전년동월vs전월vs당월!$A$994:$AA$1768,22,FALSE)</f>
        <v>22800</v>
      </c>
      <c r="U1583" s="68">
        <v>25100</v>
      </c>
      <c r="V1583" s="69">
        <f>VLOOKUP($A1583,공산품!$A597:$L1384,11,FALSE)</f>
        <v>25100</v>
      </c>
      <c r="W1583" s="251">
        <f t="shared" si="301"/>
        <v>10.087719298245615</v>
      </c>
      <c r="X1583" s="251">
        <f t="shared" si="302"/>
        <v>0</v>
      </c>
      <c r="Y1583" s="68">
        <f>VLOOKUP($A1583,[1]전년동월vs전월vs당월!$A$994:$AA$1768,27,FALSE)</f>
        <v>21270</v>
      </c>
      <c r="Z1583" s="68">
        <v>21750</v>
      </c>
      <c r="AA1583" s="69">
        <f>VLOOKUP($A1583,공산품!$A597:$L1384,12,FALSE)</f>
        <v>21750</v>
      </c>
      <c r="AB1583" s="251">
        <f t="shared" si="303"/>
        <v>2.2566995768688294</v>
      </c>
      <c r="AC1583" s="251">
        <f t="shared" si="304"/>
        <v>0</v>
      </c>
      <c r="AD1583" s="110"/>
    </row>
    <row r="1584" spans="1:30" s="64" customFormat="1" ht="14.1" customHeight="1">
      <c r="A1584" s="64">
        <v>592</v>
      </c>
      <c r="B1584" s="16" t="str">
        <f t="shared" si="296"/>
        <v>양조간장국산대두26.4/샘표5L국산콩간장샘표</v>
      </c>
      <c r="C1584" s="85"/>
      <c r="D1584" s="93" t="s">
        <v>623</v>
      </c>
      <c r="E1584" s="93" t="s">
        <v>1284</v>
      </c>
      <c r="F1584" s="93" t="s">
        <v>1297</v>
      </c>
      <c r="G1584" s="87" t="s">
        <v>1296</v>
      </c>
      <c r="H1584" s="96" t="s">
        <v>1298</v>
      </c>
      <c r="I1584" s="87" t="s">
        <v>717</v>
      </c>
      <c r="J1584" s="68" t="str">
        <f>VLOOKUP($A1584,[1]전년동월vs전월vs당월!$A$994:$AA$1768,12,FALSE)</f>
        <v>-</v>
      </c>
      <c r="K1584" s="68" t="s">
        <v>628</v>
      </c>
      <c r="L1584" s="69" t="str">
        <f>VLOOKUP($A1584,공산품!$A598:$L1385,9,FALSE)</f>
        <v>-</v>
      </c>
      <c r="M1584" s="251" t="e">
        <f t="shared" si="297"/>
        <v>#VALUE!</v>
      </c>
      <c r="N1584" s="251" t="e">
        <f t="shared" si="298"/>
        <v>#VALUE!</v>
      </c>
      <c r="O1584" s="68" t="str">
        <f>VLOOKUP($A1584,[1]전년동월vs전월vs당월!$A$994:$AA$1768,17,FALSE)</f>
        <v>-</v>
      </c>
      <c r="P1584" s="68" t="s">
        <v>628</v>
      </c>
      <c r="Q1584" s="69" t="str">
        <f>VLOOKUP($A1584,공산품!$A598:$L1385,10,FALSE)</f>
        <v>-</v>
      </c>
      <c r="R1584" s="251" t="e">
        <f t="shared" si="299"/>
        <v>#VALUE!</v>
      </c>
      <c r="S1584" s="251" t="e">
        <f t="shared" si="300"/>
        <v>#VALUE!</v>
      </c>
      <c r="T1584" s="68" t="str">
        <f>VLOOKUP($A1584,[1]전년동월vs전월vs당월!$A$994:$AA$1768,22,FALSE)</f>
        <v>-</v>
      </c>
      <c r="U1584" s="68" t="s">
        <v>628</v>
      </c>
      <c r="V1584" s="69" t="str">
        <f>VLOOKUP($A1584,공산품!$A598:$L1385,11,FALSE)</f>
        <v>-</v>
      </c>
      <c r="W1584" s="251" t="e">
        <f t="shared" si="301"/>
        <v>#VALUE!</v>
      </c>
      <c r="X1584" s="251" t="e">
        <f t="shared" si="302"/>
        <v>#VALUE!</v>
      </c>
      <c r="Y1584" s="68" t="str">
        <f>VLOOKUP($A1584,[1]전년동월vs전월vs당월!$A$994:$AA$1768,27,FALSE)</f>
        <v>-</v>
      </c>
      <c r="Z1584" s="68" t="s">
        <v>628</v>
      </c>
      <c r="AA1584" s="69" t="str">
        <f>VLOOKUP($A1584,공산품!$A598:$L1385,12,FALSE)</f>
        <v>-</v>
      </c>
      <c r="AB1584" s="251" t="e">
        <f t="shared" si="303"/>
        <v>#VALUE!</v>
      </c>
      <c r="AC1584" s="251" t="e">
        <f t="shared" si="304"/>
        <v>#VALUE!</v>
      </c>
      <c r="AD1584" s="83"/>
    </row>
    <row r="1585" spans="1:30" s="64" customFormat="1" ht="14.1" customHeight="1">
      <c r="A1585" s="64">
        <v>593</v>
      </c>
      <c r="B1585" s="16" t="str">
        <f t="shared" si="296"/>
        <v>양조간장/오복900ml별양조간장오복</v>
      </c>
      <c r="C1585" s="85"/>
      <c r="D1585" s="93" t="s">
        <v>623</v>
      </c>
      <c r="E1585" s="93" t="s">
        <v>1284</v>
      </c>
      <c r="F1585" s="93" t="s">
        <v>1184</v>
      </c>
      <c r="G1585" s="87" t="s">
        <v>289</v>
      </c>
      <c r="H1585" s="96" t="s">
        <v>1299</v>
      </c>
      <c r="I1585" s="87" t="s">
        <v>1186</v>
      </c>
      <c r="J1585" s="68" t="str">
        <f>VLOOKUP($A1585,[1]전년동월vs전월vs당월!$A$994:$AA$1768,12,FALSE)</f>
        <v>-</v>
      </c>
      <c r="K1585" s="68" t="s">
        <v>628</v>
      </c>
      <c r="L1585" s="69" t="str">
        <f>VLOOKUP($A1585,공산품!$A599:$L1386,9,FALSE)</f>
        <v>-</v>
      </c>
      <c r="M1585" s="251" t="e">
        <f t="shared" si="297"/>
        <v>#VALUE!</v>
      </c>
      <c r="N1585" s="251" t="e">
        <f t="shared" si="298"/>
        <v>#VALUE!</v>
      </c>
      <c r="O1585" s="68" t="str">
        <f>VLOOKUP($A1585,[1]전년동월vs전월vs당월!$A$994:$AA$1768,17,FALSE)</f>
        <v>-</v>
      </c>
      <c r="P1585" s="68" t="s">
        <v>628</v>
      </c>
      <c r="Q1585" s="69" t="str">
        <f>VLOOKUP($A1585,공산품!$A599:$L1386,10,FALSE)</f>
        <v>-</v>
      </c>
      <c r="R1585" s="251" t="e">
        <f t="shared" si="299"/>
        <v>#VALUE!</v>
      </c>
      <c r="S1585" s="251" t="e">
        <f t="shared" si="300"/>
        <v>#VALUE!</v>
      </c>
      <c r="T1585" s="68">
        <f>VLOOKUP($A1585,[1]전년동월vs전월vs당월!$A$994:$AA$1768,22,FALSE)</f>
        <v>6100</v>
      </c>
      <c r="U1585" s="68" t="s">
        <v>628</v>
      </c>
      <c r="V1585" s="69" t="str">
        <f>VLOOKUP($A1585,공산품!$A599:$L1386,11,FALSE)</f>
        <v>-</v>
      </c>
      <c r="W1585" s="251" t="e">
        <f t="shared" si="301"/>
        <v>#VALUE!</v>
      </c>
      <c r="X1585" s="251" t="e">
        <f t="shared" si="302"/>
        <v>#VALUE!</v>
      </c>
      <c r="Y1585" s="68">
        <f>VLOOKUP($A1585,[1]전년동월vs전월vs당월!$A$994:$AA$1768,27,FALSE)</f>
        <v>6100</v>
      </c>
      <c r="Z1585" s="68">
        <v>6800</v>
      </c>
      <c r="AA1585" s="69">
        <f>VLOOKUP($A1585,공산품!$A599:$L1386,12,FALSE)</f>
        <v>6800</v>
      </c>
      <c r="AB1585" s="251">
        <f t="shared" si="303"/>
        <v>11.475409836065573</v>
      </c>
      <c r="AC1585" s="251">
        <f t="shared" si="304"/>
        <v>0</v>
      </c>
      <c r="AD1585" s="83"/>
    </row>
    <row r="1586" spans="1:30" s="64" customFormat="1" ht="14.1" customHeight="1">
      <c r="A1586" s="64">
        <v>594</v>
      </c>
      <c r="B1586" s="16" t="str">
        <f t="shared" si="296"/>
        <v>양조간장/오복900ml황가양조간장오복</v>
      </c>
      <c r="C1586" s="85"/>
      <c r="D1586" s="93" t="s">
        <v>623</v>
      </c>
      <c r="E1586" s="93" t="s">
        <v>1284</v>
      </c>
      <c r="F1586" s="93" t="s">
        <v>1184</v>
      </c>
      <c r="G1586" s="87" t="s">
        <v>289</v>
      </c>
      <c r="H1586" s="96" t="s">
        <v>1291</v>
      </c>
      <c r="I1586" s="87" t="s">
        <v>1186</v>
      </c>
      <c r="J1586" s="68" t="str">
        <f>VLOOKUP($A1586,[1]전년동월vs전월vs당월!$A$994:$AA$1768,12,FALSE)</f>
        <v>-</v>
      </c>
      <c r="K1586" s="68" t="s">
        <v>628</v>
      </c>
      <c r="L1586" s="69" t="str">
        <f>VLOOKUP($A1586,공산품!$A600:$L1387,9,FALSE)</f>
        <v>-</v>
      </c>
      <c r="M1586" s="251" t="e">
        <f t="shared" si="297"/>
        <v>#VALUE!</v>
      </c>
      <c r="N1586" s="251" t="e">
        <f t="shared" si="298"/>
        <v>#VALUE!</v>
      </c>
      <c r="O1586" s="68" t="str">
        <f>VLOOKUP($A1586,[1]전년동월vs전월vs당월!$A$994:$AA$1768,17,FALSE)</f>
        <v>-</v>
      </c>
      <c r="P1586" s="68" t="s">
        <v>628</v>
      </c>
      <c r="Q1586" s="69" t="str">
        <f>VLOOKUP($A1586,공산품!$A600:$L1387,10,FALSE)</f>
        <v>-</v>
      </c>
      <c r="R1586" s="251" t="e">
        <f t="shared" si="299"/>
        <v>#VALUE!</v>
      </c>
      <c r="S1586" s="251" t="e">
        <f t="shared" si="300"/>
        <v>#VALUE!</v>
      </c>
      <c r="T1586" s="68">
        <f>VLOOKUP($A1586,[1]전년동월vs전월vs당월!$A$994:$AA$1768,22,FALSE)</f>
        <v>7400</v>
      </c>
      <c r="U1586" s="68">
        <v>8500</v>
      </c>
      <c r="V1586" s="69">
        <f>VLOOKUP($A1586,공산품!$A600:$L1387,11,FALSE)</f>
        <v>8500</v>
      </c>
      <c r="W1586" s="251">
        <f t="shared" si="301"/>
        <v>14.864864864864865</v>
      </c>
      <c r="X1586" s="251">
        <f t="shared" si="302"/>
        <v>0</v>
      </c>
      <c r="Y1586" s="68">
        <f>VLOOKUP($A1586,[1]전년동월vs전월vs당월!$A$994:$AA$1768,27,FALSE)</f>
        <v>7400</v>
      </c>
      <c r="Z1586" s="68">
        <v>8500</v>
      </c>
      <c r="AA1586" s="69">
        <f>VLOOKUP($A1586,공산품!$A600:$L1387,12,FALSE)</f>
        <v>8500</v>
      </c>
      <c r="AB1586" s="251">
        <f t="shared" si="303"/>
        <v>14.864864864864865</v>
      </c>
      <c r="AC1586" s="251">
        <f t="shared" si="304"/>
        <v>0</v>
      </c>
      <c r="AD1586" s="83"/>
    </row>
    <row r="1587" spans="1:30" s="64" customFormat="1" ht="14.1" customHeight="1">
      <c r="A1587" s="64">
        <v>595</v>
      </c>
      <c r="B1587" s="16" t="str">
        <f t="shared" si="296"/>
        <v>양조간장중국탈지대두19.1/청정원900ml유기농양조간장청정원</v>
      </c>
      <c r="C1587" s="85"/>
      <c r="D1587" s="93" t="s">
        <v>623</v>
      </c>
      <c r="E1587" s="93" t="s">
        <v>1284</v>
      </c>
      <c r="F1587" s="93" t="s">
        <v>1285</v>
      </c>
      <c r="G1587" s="87" t="s">
        <v>289</v>
      </c>
      <c r="H1587" s="96" t="s">
        <v>341</v>
      </c>
      <c r="I1587" s="87" t="s">
        <v>655</v>
      </c>
      <c r="J1587" s="68" t="str">
        <f>VLOOKUP($A1587,[1]전년동월vs전월vs당월!$A$994:$AA$1768,12,FALSE)</f>
        <v>-</v>
      </c>
      <c r="K1587" s="68" t="s">
        <v>628</v>
      </c>
      <c r="L1587" s="69" t="str">
        <f>VLOOKUP($A1587,공산품!$A601:$L1388,9,FALSE)</f>
        <v>-</v>
      </c>
      <c r="M1587" s="251" t="e">
        <f t="shared" si="297"/>
        <v>#VALUE!</v>
      </c>
      <c r="N1587" s="251" t="e">
        <f t="shared" si="298"/>
        <v>#VALUE!</v>
      </c>
      <c r="O1587" s="68" t="str">
        <f>VLOOKUP($A1587,[1]전년동월vs전월vs당월!$A$994:$AA$1768,17,FALSE)</f>
        <v>-</v>
      </c>
      <c r="P1587" s="68" t="s">
        <v>628</v>
      </c>
      <c r="Q1587" s="69" t="str">
        <f>VLOOKUP($A1587,공산품!$A601:$L1388,10,FALSE)</f>
        <v>-</v>
      </c>
      <c r="R1587" s="251" t="e">
        <f t="shared" si="299"/>
        <v>#VALUE!</v>
      </c>
      <c r="S1587" s="251" t="e">
        <f t="shared" si="300"/>
        <v>#VALUE!</v>
      </c>
      <c r="T1587" s="68">
        <f>VLOOKUP($A1587,[1]전년동월vs전월vs당월!$A$994:$AA$1768,22,FALSE)</f>
        <v>6100</v>
      </c>
      <c r="U1587" s="68">
        <v>7500</v>
      </c>
      <c r="V1587" s="69">
        <f>VLOOKUP($A1587,공산품!$A601:$L1388,11,FALSE)</f>
        <v>5250</v>
      </c>
      <c r="W1587" s="251">
        <f t="shared" si="301"/>
        <v>-13.934426229508198</v>
      </c>
      <c r="X1587" s="251">
        <f t="shared" si="302"/>
        <v>-30</v>
      </c>
      <c r="Y1587" s="68">
        <f>VLOOKUP($A1587,[1]전년동월vs전월vs당월!$A$994:$AA$1768,27,FALSE)</f>
        <v>7000</v>
      </c>
      <c r="Z1587" s="68">
        <v>7500</v>
      </c>
      <c r="AA1587" s="69">
        <f>VLOOKUP($A1587,공산품!$A601:$L1388,12,FALSE)</f>
        <v>7500</v>
      </c>
      <c r="AB1587" s="251">
        <f t="shared" si="303"/>
        <v>7.1428571428571432</v>
      </c>
      <c r="AC1587" s="251">
        <f t="shared" si="304"/>
        <v>0</v>
      </c>
      <c r="AD1587" s="83"/>
    </row>
    <row r="1588" spans="1:30" s="64" customFormat="1" ht="14.1" customHeight="1">
      <c r="A1588" s="64">
        <v>596</v>
      </c>
      <c r="B1588" s="16" t="str">
        <f t="shared" si="296"/>
        <v>양조간장인도산탈지대두20.6/샘표930ml501S양조간장샘표</v>
      </c>
      <c r="C1588" s="85"/>
      <c r="D1588" s="93" t="s">
        <v>623</v>
      </c>
      <c r="E1588" s="93" t="s">
        <v>1284</v>
      </c>
      <c r="F1588" s="93" t="s">
        <v>1300</v>
      </c>
      <c r="G1588" s="87" t="s">
        <v>351</v>
      </c>
      <c r="H1588" s="96" t="s">
        <v>1293</v>
      </c>
      <c r="I1588" s="87" t="s">
        <v>717</v>
      </c>
      <c r="J1588" s="68">
        <f>VLOOKUP($A1588,[1]전년동월vs전월vs당월!$A$994:$AA$1768,12,FALSE)</f>
        <v>5800</v>
      </c>
      <c r="K1588" s="68">
        <v>6900</v>
      </c>
      <c r="L1588" s="69">
        <f>VLOOKUP($A1588,공산품!$A602:$L1389,9,FALSE)</f>
        <v>6900</v>
      </c>
      <c r="M1588" s="251">
        <f t="shared" si="297"/>
        <v>18.96551724137931</v>
      </c>
      <c r="N1588" s="251">
        <f t="shared" si="298"/>
        <v>0</v>
      </c>
      <c r="O1588" s="68">
        <f>VLOOKUP($A1588,[1]전년동월vs전월vs당월!$A$994:$AA$1768,17,FALSE)</f>
        <v>6000</v>
      </c>
      <c r="P1588" s="68">
        <v>6800</v>
      </c>
      <c r="Q1588" s="69">
        <f>VLOOKUP($A1588,공산품!$A602:$L1389,10,FALSE)</f>
        <v>7480</v>
      </c>
      <c r="R1588" s="251">
        <f t="shared" si="299"/>
        <v>24.666666666666668</v>
      </c>
      <c r="S1588" s="251">
        <f t="shared" si="300"/>
        <v>10</v>
      </c>
      <c r="T1588" s="68">
        <f>VLOOKUP($A1588,[1]전년동월vs전월vs당월!$A$994:$AA$1768,22,FALSE)</f>
        <v>7800</v>
      </c>
      <c r="U1588" s="68">
        <v>4320</v>
      </c>
      <c r="V1588" s="69">
        <f>VLOOKUP($A1588,공산품!$A602:$L1389,11,FALSE)</f>
        <v>6400</v>
      </c>
      <c r="W1588" s="251">
        <f t="shared" si="301"/>
        <v>-17.948717948717949</v>
      </c>
      <c r="X1588" s="251">
        <f t="shared" si="302"/>
        <v>48.148148148148145</v>
      </c>
      <c r="Y1588" s="68">
        <f>VLOOKUP($A1588,[1]전년동월vs전월vs당월!$A$994:$AA$1768,27,FALSE)</f>
        <v>5800</v>
      </c>
      <c r="Z1588" s="68">
        <v>6400</v>
      </c>
      <c r="AA1588" s="69">
        <f>VLOOKUP($A1588,공산품!$A602:$L1389,12,FALSE)</f>
        <v>6400</v>
      </c>
      <c r="AB1588" s="251">
        <f t="shared" si="303"/>
        <v>10.344827586206897</v>
      </c>
      <c r="AC1588" s="251">
        <f t="shared" si="304"/>
        <v>0</v>
      </c>
      <c r="AD1588" s="83"/>
    </row>
    <row r="1589" spans="1:30" s="64" customFormat="1" ht="14.1" customHeight="1">
      <c r="A1589" s="64">
        <v>597</v>
      </c>
      <c r="B1589" s="16" t="str">
        <f t="shared" si="296"/>
        <v>양조간장국산대두26.4/샘표930ml국산콩간장샘표</v>
      </c>
      <c r="C1589" s="85"/>
      <c r="D1589" s="93" t="s">
        <v>623</v>
      </c>
      <c r="E1589" s="93" t="s">
        <v>1284</v>
      </c>
      <c r="F1589" s="93" t="s">
        <v>1297</v>
      </c>
      <c r="G1589" s="87" t="s">
        <v>351</v>
      </c>
      <c r="H1589" s="96" t="s">
        <v>1298</v>
      </c>
      <c r="I1589" s="87" t="s">
        <v>717</v>
      </c>
      <c r="J1589" s="68">
        <f>VLOOKUP($A1589,[1]전년동월vs전월vs당월!$A$994:$AA$1768,12,FALSE)</f>
        <v>0</v>
      </c>
      <c r="K1589" s="68" t="s">
        <v>628</v>
      </c>
      <c r="L1589" s="69" t="str">
        <f>VLOOKUP($A1589,공산품!$A603:$L1390,9,FALSE)</f>
        <v>-</v>
      </c>
      <c r="M1589" s="251" t="e">
        <f t="shared" si="297"/>
        <v>#VALUE!</v>
      </c>
      <c r="N1589" s="251" t="e">
        <f t="shared" si="298"/>
        <v>#VALUE!</v>
      </c>
      <c r="O1589" s="68" t="str">
        <f>VLOOKUP($A1589,[1]전년동월vs전월vs당월!$A$994:$AA$1768,17,FALSE)</f>
        <v>-</v>
      </c>
      <c r="P1589" s="68" t="s">
        <v>628</v>
      </c>
      <c r="Q1589" s="69" t="str">
        <f>VLOOKUP($A1589,공산품!$A603:$L1390,10,FALSE)</f>
        <v>-</v>
      </c>
      <c r="R1589" s="251" t="e">
        <f t="shared" si="299"/>
        <v>#VALUE!</v>
      </c>
      <c r="S1589" s="251" t="e">
        <f t="shared" si="300"/>
        <v>#VALUE!</v>
      </c>
      <c r="T1589" s="68" t="str">
        <f>VLOOKUP($A1589,[1]전년동월vs전월vs당월!$A$994:$AA$1768,22,FALSE)</f>
        <v>-</v>
      </c>
      <c r="U1589" s="68" t="s">
        <v>628</v>
      </c>
      <c r="V1589" s="69" t="str">
        <f>VLOOKUP($A1589,공산품!$A603:$L1390,11,FALSE)</f>
        <v>-</v>
      </c>
      <c r="W1589" s="251" t="e">
        <f t="shared" si="301"/>
        <v>#VALUE!</v>
      </c>
      <c r="X1589" s="251" t="e">
        <f t="shared" si="302"/>
        <v>#VALUE!</v>
      </c>
      <c r="Y1589" s="68">
        <f>VLOOKUP($A1589,[1]전년동월vs전월vs당월!$A$994:$AA$1768,27,FALSE)</f>
        <v>9500</v>
      </c>
      <c r="Z1589" s="68">
        <v>9900</v>
      </c>
      <c r="AA1589" s="69">
        <f>VLOOKUP($A1589,공산품!$A603:$L1390,12,FALSE)</f>
        <v>9900</v>
      </c>
      <c r="AB1589" s="251">
        <f t="shared" si="303"/>
        <v>4.2105263157894735</v>
      </c>
      <c r="AC1589" s="251">
        <f t="shared" si="304"/>
        <v>0</v>
      </c>
      <c r="AD1589" s="83"/>
    </row>
    <row r="1590" spans="1:30" s="64" customFormat="1" ht="14.1" customHeight="1">
      <c r="A1590" s="64">
        <v>598</v>
      </c>
      <c r="B1590" s="16" t="str">
        <f t="shared" si="296"/>
        <v>양조간장인도탈지대두/청정원930ml햇살양조간장청정원</v>
      </c>
      <c r="C1590" s="85"/>
      <c r="D1590" s="93" t="s">
        <v>623</v>
      </c>
      <c r="E1590" s="93" t="s">
        <v>1284</v>
      </c>
      <c r="F1590" s="93" t="s">
        <v>1290</v>
      </c>
      <c r="G1590" s="87" t="s">
        <v>351</v>
      </c>
      <c r="H1590" s="96" t="s">
        <v>340</v>
      </c>
      <c r="I1590" s="87" t="s">
        <v>655</v>
      </c>
      <c r="J1590" s="68">
        <f>VLOOKUP($A1590,[1]전년동월vs전월vs당월!$A$994:$AA$1768,12,FALSE)</f>
        <v>5210</v>
      </c>
      <c r="K1590" s="68">
        <v>5520</v>
      </c>
      <c r="L1590" s="69">
        <f>VLOOKUP($A1590,공산품!$A604:$L1391,9,FALSE)</f>
        <v>5520</v>
      </c>
      <c r="M1590" s="251">
        <f t="shared" si="297"/>
        <v>5.9500959692898272</v>
      </c>
      <c r="N1590" s="251">
        <f t="shared" si="298"/>
        <v>0</v>
      </c>
      <c r="O1590" s="68">
        <f>VLOOKUP($A1590,[1]전년동월vs전월vs당월!$A$994:$AA$1768,17,FALSE)</f>
        <v>4500</v>
      </c>
      <c r="P1590" s="68">
        <v>3850</v>
      </c>
      <c r="Q1590" s="69">
        <f>VLOOKUP($A1590,공산품!$A604:$L1391,10,FALSE)</f>
        <v>4230</v>
      </c>
      <c r="R1590" s="251">
        <f t="shared" si="299"/>
        <v>-6</v>
      </c>
      <c r="S1590" s="251">
        <f t="shared" si="300"/>
        <v>9.8701298701298708</v>
      </c>
      <c r="T1590" s="68">
        <f>VLOOKUP($A1590,[1]전년동월vs전월vs당월!$A$994:$AA$1768,22,FALSE)</f>
        <v>5540</v>
      </c>
      <c r="U1590" s="68">
        <v>5870</v>
      </c>
      <c r="V1590" s="69">
        <f>VLOOKUP($A1590,공산품!$A604:$L1391,11,FALSE)</f>
        <v>5870</v>
      </c>
      <c r="W1590" s="251">
        <f t="shared" si="301"/>
        <v>5.9566787003610111</v>
      </c>
      <c r="X1590" s="251">
        <f t="shared" si="302"/>
        <v>0</v>
      </c>
      <c r="Y1590" s="68">
        <f>VLOOKUP($A1590,[1]전년동월vs전월vs당월!$A$994:$AA$1768,27,FALSE)</f>
        <v>5540</v>
      </c>
      <c r="Z1590" s="68">
        <v>5870</v>
      </c>
      <c r="AA1590" s="69">
        <f>VLOOKUP($A1590,공산품!$A604:$L1391,12,FALSE)</f>
        <v>5870</v>
      </c>
      <c r="AB1590" s="251">
        <f t="shared" si="303"/>
        <v>5.9566787003610111</v>
      </c>
      <c r="AC1590" s="251">
        <f t="shared" si="304"/>
        <v>0</v>
      </c>
      <c r="AD1590" s="83"/>
    </row>
    <row r="1591" spans="1:30" s="64" customFormat="1" ht="14.1" customHeight="1">
      <c r="A1591" s="64">
        <v>599</v>
      </c>
      <c r="B1591" s="16" t="str">
        <f t="shared" si="296"/>
        <v>양조간장/삼원940ml32도숙성양조간장삼원</v>
      </c>
      <c r="C1591" s="85"/>
      <c r="D1591" s="93" t="s">
        <v>623</v>
      </c>
      <c r="E1591" s="93" t="s">
        <v>1284</v>
      </c>
      <c r="F1591" s="93" t="s">
        <v>1173</v>
      </c>
      <c r="G1591" s="87" t="s">
        <v>1301</v>
      </c>
      <c r="H1591" s="95" t="s">
        <v>1288</v>
      </c>
      <c r="I1591" s="87" t="s">
        <v>1289</v>
      </c>
      <c r="J1591" s="68" t="str">
        <f>VLOOKUP($A1591,[1]전년동월vs전월vs당월!$A$994:$AA$1768,12,FALSE)</f>
        <v>-</v>
      </c>
      <c r="K1591" s="68" t="s">
        <v>628</v>
      </c>
      <c r="L1591" s="69" t="str">
        <f>VLOOKUP($A1591,공산품!$A605:$L1392,9,FALSE)</f>
        <v>-</v>
      </c>
      <c r="M1591" s="251" t="e">
        <f t="shared" si="297"/>
        <v>#VALUE!</v>
      </c>
      <c r="N1591" s="251" t="e">
        <f t="shared" si="298"/>
        <v>#VALUE!</v>
      </c>
      <c r="O1591" s="68" t="str">
        <f>VLOOKUP($A1591,[1]전년동월vs전월vs당월!$A$994:$AA$1768,17,FALSE)</f>
        <v>-</v>
      </c>
      <c r="P1591" s="68" t="s">
        <v>628</v>
      </c>
      <c r="Q1591" s="69" t="str">
        <f>VLOOKUP($A1591,공산품!$A605:$L1392,10,FALSE)</f>
        <v>-</v>
      </c>
      <c r="R1591" s="251" t="e">
        <f t="shared" si="299"/>
        <v>#VALUE!</v>
      </c>
      <c r="S1591" s="251" t="e">
        <f t="shared" si="300"/>
        <v>#VALUE!</v>
      </c>
      <c r="T1591" s="68">
        <f>VLOOKUP($A1591,[1]전년동월vs전월vs당월!$A$994:$AA$1768,22,FALSE)</f>
        <v>4350</v>
      </c>
      <c r="U1591" s="68" t="s">
        <v>628</v>
      </c>
      <c r="V1591" s="69" t="str">
        <f>VLOOKUP($A1591,공산품!$A605:$L1392,11,FALSE)</f>
        <v>-</v>
      </c>
      <c r="W1591" s="251" t="e">
        <f t="shared" si="301"/>
        <v>#VALUE!</v>
      </c>
      <c r="X1591" s="251" t="e">
        <f t="shared" si="302"/>
        <v>#VALUE!</v>
      </c>
      <c r="Y1591" s="68" t="str">
        <f>VLOOKUP($A1591,[1]전년동월vs전월vs당월!$A$994:$AA$1768,27,FALSE)</f>
        <v>-</v>
      </c>
      <c r="Z1591" s="68" t="s">
        <v>628</v>
      </c>
      <c r="AA1591" s="69" t="str">
        <f>VLOOKUP($A1591,공산품!$A605:$L1392,12,FALSE)</f>
        <v>-</v>
      </c>
      <c r="AB1591" s="251" t="e">
        <f t="shared" si="303"/>
        <v>#VALUE!</v>
      </c>
      <c r="AC1591" s="251" t="e">
        <f t="shared" si="304"/>
        <v>#VALUE!</v>
      </c>
      <c r="AD1591" s="83"/>
    </row>
    <row r="1592" spans="1:30" s="64" customFormat="1" ht="14.1" customHeight="1">
      <c r="A1592" s="64">
        <v>600</v>
      </c>
      <c r="B1592" s="16" t="str">
        <f t="shared" si="296"/>
        <v>우스터소스국산액상과당양조식초11.6/오뚜기2.1kg오뚜기</v>
      </c>
      <c r="C1592" s="85">
        <v>122</v>
      </c>
      <c r="D1592" s="93" t="s">
        <v>623</v>
      </c>
      <c r="E1592" s="93" t="s">
        <v>342</v>
      </c>
      <c r="F1592" s="93" t="s">
        <v>1302</v>
      </c>
      <c r="G1592" s="87" t="s">
        <v>303</v>
      </c>
      <c r="H1592" s="96"/>
      <c r="I1592" s="87" t="s">
        <v>636</v>
      </c>
      <c r="J1592" s="68">
        <f>VLOOKUP($A1592,[1]전년동월vs전월vs당월!$A$994:$AA$1768,12,FALSE)</f>
        <v>4600</v>
      </c>
      <c r="K1592" s="68">
        <v>4500</v>
      </c>
      <c r="L1592" s="69" t="str">
        <f>VLOOKUP($A1592,공산품!$A606:$L1393,9,FALSE)</f>
        <v>-</v>
      </c>
      <c r="M1592" s="251" t="e">
        <f t="shared" si="297"/>
        <v>#VALUE!</v>
      </c>
      <c r="N1592" s="251" t="e">
        <f t="shared" si="298"/>
        <v>#VALUE!</v>
      </c>
      <c r="O1592" s="68">
        <f>VLOOKUP($A1592,[1]전년동월vs전월vs당월!$A$994:$AA$1768,17,FALSE)</f>
        <v>4900</v>
      </c>
      <c r="P1592" s="68">
        <v>4900</v>
      </c>
      <c r="Q1592" s="69">
        <f>VLOOKUP($A1592,공산품!$A606:$L1393,10,FALSE)</f>
        <v>4900</v>
      </c>
      <c r="R1592" s="251">
        <f t="shared" si="299"/>
        <v>0</v>
      </c>
      <c r="S1592" s="251">
        <f t="shared" si="300"/>
        <v>0</v>
      </c>
      <c r="T1592" s="68" t="str">
        <f>VLOOKUP($A1592,[1]전년동월vs전월vs당월!$A$994:$AA$1768,22,FALSE)</f>
        <v>-</v>
      </c>
      <c r="U1592" s="68" t="s">
        <v>628</v>
      </c>
      <c r="V1592" s="69" t="str">
        <f>VLOOKUP($A1592,공산품!$A606:$L1393,11,FALSE)</f>
        <v>-</v>
      </c>
      <c r="W1592" s="251" t="e">
        <f t="shared" si="301"/>
        <v>#VALUE!</v>
      </c>
      <c r="X1592" s="251" t="e">
        <f t="shared" si="302"/>
        <v>#VALUE!</v>
      </c>
      <c r="Y1592" s="68">
        <f>VLOOKUP($A1592,[1]전년동월vs전월vs당월!$A$994:$AA$1768,27,FALSE)</f>
        <v>4680</v>
      </c>
      <c r="Z1592" s="68">
        <v>4680</v>
      </c>
      <c r="AA1592" s="69">
        <f>VLOOKUP($A1592,공산품!$A606:$L1393,12,FALSE)</f>
        <v>4680</v>
      </c>
      <c r="AB1592" s="251">
        <f t="shared" si="303"/>
        <v>0</v>
      </c>
      <c r="AC1592" s="251">
        <f t="shared" si="304"/>
        <v>0</v>
      </c>
      <c r="AD1592" s="83"/>
    </row>
    <row r="1593" spans="1:30" s="64" customFormat="1" ht="14.1" customHeight="1">
      <c r="A1593" s="64">
        <v>601</v>
      </c>
      <c r="B1593" s="16" t="str">
        <f t="shared" si="296"/>
        <v>우스터소스국산액상과당양조식초11.6/오뚜기415g오뚜기</v>
      </c>
      <c r="C1593" s="85"/>
      <c r="D1593" s="93" t="s">
        <v>623</v>
      </c>
      <c r="E1593" s="93" t="s">
        <v>342</v>
      </c>
      <c r="F1593" s="93" t="s">
        <v>1302</v>
      </c>
      <c r="G1593" s="87" t="s">
        <v>343</v>
      </c>
      <c r="H1593" s="96"/>
      <c r="I1593" s="87" t="s">
        <v>636</v>
      </c>
      <c r="J1593" s="68">
        <f>VLOOKUP($A1593,[1]전년동월vs전월vs당월!$A$994:$AA$1768,12,FALSE)</f>
        <v>1260</v>
      </c>
      <c r="K1593" s="68">
        <v>1260</v>
      </c>
      <c r="L1593" s="69" t="str">
        <f>VLOOKUP($A1593,공산품!$A607:$L1394,9,FALSE)</f>
        <v>-</v>
      </c>
      <c r="M1593" s="251" t="e">
        <f t="shared" si="297"/>
        <v>#VALUE!</v>
      </c>
      <c r="N1593" s="251" t="e">
        <f t="shared" si="298"/>
        <v>#VALUE!</v>
      </c>
      <c r="O1593" s="68">
        <f>VLOOKUP($A1593,[1]전년동월vs전월vs당월!$A$994:$AA$1768,17,FALSE)</f>
        <v>1500</v>
      </c>
      <c r="P1593" s="68">
        <v>1500</v>
      </c>
      <c r="Q1593" s="69">
        <f>VLOOKUP($A1593,공산품!$A607:$L1394,10,FALSE)</f>
        <v>1500</v>
      </c>
      <c r="R1593" s="251">
        <f t="shared" si="299"/>
        <v>0</v>
      </c>
      <c r="S1593" s="251">
        <f t="shared" si="300"/>
        <v>0</v>
      </c>
      <c r="T1593" s="68">
        <f>VLOOKUP($A1593,[1]전년동월vs전월vs당월!$A$994:$AA$1768,22,FALSE)</f>
        <v>1550</v>
      </c>
      <c r="U1593" s="68">
        <v>1500</v>
      </c>
      <c r="V1593" s="69">
        <f>VLOOKUP($A1593,공산품!$A607:$L1394,11,FALSE)</f>
        <v>1500</v>
      </c>
      <c r="W1593" s="251">
        <f t="shared" si="301"/>
        <v>-3.225806451612903</v>
      </c>
      <c r="X1593" s="251">
        <f t="shared" si="302"/>
        <v>0</v>
      </c>
      <c r="Y1593" s="68" t="str">
        <f>VLOOKUP($A1593,[1]전년동월vs전월vs당월!$A$994:$AA$1768,27,FALSE)</f>
        <v>-</v>
      </c>
      <c r="Z1593" s="68">
        <v>1550</v>
      </c>
      <c r="AA1593" s="69">
        <f>VLOOKUP($A1593,공산품!$A607:$L1394,12,FALSE)</f>
        <v>1550</v>
      </c>
      <c r="AB1593" s="251" t="e">
        <f t="shared" si="303"/>
        <v>#VALUE!</v>
      </c>
      <c r="AC1593" s="251">
        <f t="shared" si="304"/>
        <v>0</v>
      </c>
      <c r="AD1593" s="83"/>
    </row>
    <row r="1594" spans="1:30" s="64" customFormat="1" ht="14.1" customHeight="1">
      <c r="A1594" s="64">
        <v>602</v>
      </c>
      <c r="B1594" s="16" t="str">
        <f t="shared" si="296"/>
        <v>육수320g냉면육수풀무원</v>
      </c>
      <c r="C1594" s="85">
        <v>123</v>
      </c>
      <c r="D1594" s="93" t="s">
        <v>623</v>
      </c>
      <c r="E1594" s="93" t="s">
        <v>1303</v>
      </c>
      <c r="F1594" s="93"/>
      <c r="G1594" s="87" t="s">
        <v>1226</v>
      </c>
      <c r="H1594" s="96" t="s">
        <v>1304</v>
      </c>
      <c r="I1594" s="87" t="s">
        <v>395</v>
      </c>
      <c r="J1594" s="68" t="str">
        <f>VLOOKUP($A1594,[1]전년동월vs전월vs당월!$A$994:$AA$1768,12,FALSE)</f>
        <v>-</v>
      </c>
      <c r="K1594" s="68" t="s">
        <v>628</v>
      </c>
      <c r="L1594" s="69" t="str">
        <f>VLOOKUP($A1594,공산품!$A608:$L1395,9,FALSE)</f>
        <v>-</v>
      </c>
      <c r="M1594" s="251" t="e">
        <f t="shared" si="297"/>
        <v>#VALUE!</v>
      </c>
      <c r="N1594" s="251" t="e">
        <f t="shared" si="298"/>
        <v>#VALUE!</v>
      </c>
      <c r="O1594" s="68" t="str">
        <f>VLOOKUP($A1594,[1]전년동월vs전월vs당월!$A$994:$AA$1768,17,FALSE)</f>
        <v>-</v>
      </c>
      <c r="P1594" s="68" t="s">
        <v>628</v>
      </c>
      <c r="Q1594" s="69" t="str">
        <f>VLOOKUP($A1594,공산품!$A608:$L1395,10,FALSE)</f>
        <v>-</v>
      </c>
      <c r="R1594" s="251" t="e">
        <f t="shared" si="299"/>
        <v>#VALUE!</v>
      </c>
      <c r="S1594" s="251" t="e">
        <f t="shared" si="300"/>
        <v>#VALUE!</v>
      </c>
      <c r="T1594" s="68" t="str">
        <f>VLOOKUP($A1594,[1]전년동월vs전월vs당월!$A$994:$AA$1768,22,FALSE)</f>
        <v>-</v>
      </c>
      <c r="U1594" s="68" t="s">
        <v>628</v>
      </c>
      <c r="V1594" s="69" t="str">
        <f>VLOOKUP($A1594,공산품!$A608:$L1395,11,FALSE)</f>
        <v>-</v>
      </c>
      <c r="W1594" s="251" t="e">
        <f t="shared" si="301"/>
        <v>#VALUE!</v>
      </c>
      <c r="X1594" s="251" t="e">
        <f t="shared" si="302"/>
        <v>#VALUE!</v>
      </c>
      <c r="Y1594" s="68" t="str">
        <f>VLOOKUP($A1594,[1]전년동월vs전월vs당월!$A$994:$AA$1768,27,FALSE)</f>
        <v>-</v>
      </c>
      <c r="Z1594" s="68">
        <v>1050</v>
      </c>
      <c r="AA1594" s="69">
        <f>VLOOKUP($A1594,공산품!$A608:$L1395,12,FALSE)</f>
        <v>1050</v>
      </c>
      <c r="AB1594" s="251" t="e">
        <f t="shared" si="303"/>
        <v>#VALUE!</v>
      </c>
      <c r="AC1594" s="251">
        <f t="shared" si="304"/>
        <v>0</v>
      </c>
      <c r="AD1594" s="83"/>
    </row>
    <row r="1595" spans="1:30" s="64" customFormat="1" ht="14.1" customHeight="1">
      <c r="A1595" s="64">
        <v>603</v>
      </c>
      <c r="B1595" s="16" t="str">
        <f t="shared" si="296"/>
        <v>육수350ml국시장국샘표</v>
      </c>
      <c r="C1595" s="85"/>
      <c r="D1595" s="93" t="s">
        <v>623</v>
      </c>
      <c r="E1595" s="93" t="s">
        <v>1303</v>
      </c>
      <c r="F1595" s="92"/>
      <c r="G1595" s="87" t="s">
        <v>366</v>
      </c>
      <c r="H1595" s="96" t="s">
        <v>1305</v>
      </c>
      <c r="I1595" s="87" t="s">
        <v>717</v>
      </c>
      <c r="J1595" s="68">
        <f>VLOOKUP($A1595,[1]전년동월vs전월vs당월!$A$994:$AA$1768,12,FALSE)</f>
        <v>3350</v>
      </c>
      <c r="K1595" s="68">
        <v>3350</v>
      </c>
      <c r="L1595" s="69">
        <f>VLOOKUP($A1595,공산품!$A609:$L1396,9,FALSE)</f>
        <v>3350</v>
      </c>
      <c r="M1595" s="251">
        <f t="shared" si="297"/>
        <v>0</v>
      </c>
      <c r="N1595" s="251">
        <f t="shared" si="298"/>
        <v>0</v>
      </c>
      <c r="O1595" s="68">
        <f>VLOOKUP($A1595,[1]전년동월vs전월vs당월!$A$994:$AA$1768,17,FALSE)</f>
        <v>3200</v>
      </c>
      <c r="P1595" s="68" t="s">
        <v>628</v>
      </c>
      <c r="Q1595" s="69" t="str">
        <f>VLOOKUP($A1595,공산품!$A609:$L1396,10,FALSE)</f>
        <v>-</v>
      </c>
      <c r="R1595" s="251" t="e">
        <f t="shared" si="299"/>
        <v>#VALUE!</v>
      </c>
      <c r="S1595" s="251" t="e">
        <f t="shared" si="300"/>
        <v>#VALUE!</v>
      </c>
      <c r="T1595" s="68">
        <f>VLOOKUP($A1595,[1]전년동월vs전월vs당월!$A$994:$AA$1768,22,FALSE)</f>
        <v>3350</v>
      </c>
      <c r="U1595" s="68">
        <v>3350</v>
      </c>
      <c r="V1595" s="69">
        <f>VLOOKUP($A1595,공산품!$A609:$L1396,11,FALSE)</f>
        <v>3350</v>
      </c>
      <c r="W1595" s="251">
        <f t="shared" si="301"/>
        <v>0</v>
      </c>
      <c r="X1595" s="251">
        <f t="shared" si="302"/>
        <v>0</v>
      </c>
      <c r="Y1595" s="68">
        <f>VLOOKUP($A1595,[1]전년동월vs전월vs당월!$A$994:$AA$1768,27,FALSE)</f>
        <v>3350</v>
      </c>
      <c r="Z1595" s="68">
        <v>3350</v>
      </c>
      <c r="AA1595" s="69">
        <f>VLOOKUP($A1595,공산품!$A609:$L1396,12,FALSE)</f>
        <v>3350</v>
      </c>
      <c r="AB1595" s="251">
        <f t="shared" si="303"/>
        <v>0</v>
      </c>
      <c r="AC1595" s="251">
        <f t="shared" si="304"/>
        <v>0</v>
      </c>
      <c r="AD1595" s="83"/>
    </row>
    <row r="1596" spans="1:30" s="64" customFormat="1" ht="14.1" customHeight="1">
      <c r="A1596" s="64">
        <v>604</v>
      </c>
      <c r="B1596" s="16" t="str">
        <f t="shared" si="296"/>
        <v>재래간장     /삼원1.6L한식국간장해찬들</v>
      </c>
      <c r="C1596" s="85">
        <v>124</v>
      </c>
      <c r="D1596" s="93" t="s">
        <v>623</v>
      </c>
      <c r="E1596" s="93" t="s">
        <v>1306</v>
      </c>
      <c r="F1596" s="93" t="s">
        <v>1173</v>
      </c>
      <c r="G1596" s="87" t="s">
        <v>1287</v>
      </c>
      <c r="H1596" s="96" t="s">
        <v>1307</v>
      </c>
      <c r="I1596" s="87" t="s">
        <v>1001</v>
      </c>
      <c r="J1596" s="68" t="str">
        <f>VLOOKUP($A1596,[1]전년동월vs전월vs당월!$A$994:$AA$1768,12,FALSE)</f>
        <v>-</v>
      </c>
      <c r="K1596" s="68" t="s">
        <v>628</v>
      </c>
      <c r="L1596" s="69" t="str">
        <f>VLOOKUP($A1596,공산품!$A610:$L1397,9,FALSE)</f>
        <v>-</v>
      </c>
      <c r="M1596" s="251" t="e">
        <f t="shared" si="297"/>
        <v>#VALUE!</v>
      </c>
      <c r="N1596" s="251" t="e">
        <f t="shared" si="298"/>
        <v>#VALUE!</v>
      </c>
      <c r="O1596" s="68" t="str">
        <f>VLOOKUP($A1596,[1]전년동월vs전월vs당월!$A$994:$AA$1768,17,FALSE)</f>
        <v>-</v>
      </c>
      <c r="P1596" s="68" t="s">
        <v>628</v>
      </c>
      <c r="Q1596" s="69" t="str">
        <f>VLOOKUP($A1596,공산품!$A610:$L1397,10,FALSE)</f>
        <v>-</v>
      </c>
      <c r="R1596" s="251" t="e">
        <f t="shared" si="299"/>
        <v>#VALUE!</v>
      </c>
      <c r="S1596" s="251" t="e">
        <f t="shared" si="300"/>
        <v>#VALUE!</v>
      </c>
      <c r="T1596" s="68" t="str">
        <f>VLOOKUP($A1596,[1]전년동월vs전월vs당월!$A$994:$AA$1768,22,FALSE)</f>
        <v>-</v>
      </c>
      <c r="U1596" s="68" t="s">
        <v>628</v>
      </c>
      <c r="V1596" s="69" t="str">
        <f>VLOOKUP($A1596,공산품!$A610:$L1397,11,FALSE)</f>
        <v>-</v>
      </c>
      <c r="W1596" s="251" t="e">
        <f t="shared" si="301"/>
        <v>#VALUE!</v>
      </c>
      <c r="X1596" s="251" t="e">
        <f t="shared" si="302"/>
        <v>#VALUE!</v>
      </c>
      <c r="Y1596" s="68" t="str">
        <f>VLOOKUP($A1596,[1]전년동월vs전월vs당월!$A$994:$AA$1768,27,FALSE)</f>
        <v>-</v>
      </c>
      <c r="Z1596" s="68" t="s">
        <v>628</v>
      </c>
      <c r="AA1596" s="69" t="str">
        <f>VLOOKUP($A1596,공산품!$A610:$L1397,12,FALSE)</f>
        <v>-</v>
      </c>
      <c r="AB1596" s="251" t="e">
        <f t="shared" si="303"/>
        <v>#VALUE!</v>
      </c>
      <c r="AC1596" s="251" t="e">
        <f t="shared" si="304"/>
        <v>#VALUE!</v>
      </c>
      <c r="AD1596" s="83"/>
    </row>
    <row r="1597" spans="1:30" s="64" customFormat="1" ht="14.1" customHeight="1">
      <c r="A1597" s="64">
        <v>605</v>
      </c>
      <c r="B1597" s="16" t="str">
        <f t="shared" si="296"/>
        <v>재래간장     메주/청정원1.7L햇살국간장청정원</v>
      </c>
      <c r="C1597" s="85"/>
      <c r="D1597" s="93" t="s">
        <v>623</v>
      </c>
      <c r="E1597" s="93" t="s">
        <v>1306</v>
      </c>
      <c r="F1597" s="93" t="s">
        <v>1308</v>
      </c>
      <c r="G1597" s="87" t="s">
        <v>348</v>
      </c>
      <c r="H1597" s="96" t="s">
        <v>344</v>
      </c>
      <c r="I1597" s="87" t="s">
        <v>655</v>
      </c>
      <c r="J1597" s="68">
        <f>VLOOKUP($A1597,[1]전년동월vs전월vs당월!$A$994:$AA$1768,12,FALSE)</f>
        <v>6600</v>
      </c>
      <c r="K1597" s="68">
        <v>7050</v>
      </c>
      <c r="L1597" s="69">
        <f>VLOOKUP($A1597,공산품!$A611:$L1398,9,FALSE)</f>
        <v>7050</v>
      </c>
      <c r="M1597" s="251">
        <f t="shared" si="297"/>
        <v>6.8181818181818183</v>
      </c>
      <c r="N1597" s="251">
        <f t="shared" si="298"/>
        <v>0</v>
      </c>
      <c r="O1597" s="68">
        <f>VLOOKUP($A1597,[1]전년동월vs전월vs당월!$A$994:$AA$1768,17,FALSE)</f>
        <v>8300</v>
      </c>
      <c r="P1597" s="68">
        <v>8300</v>
      </c>
      <c r="Q1597" s="69">
        <f>VLOOKUP($A1597,공산품!$A611:$L1398,10,FALSE)</f>
        <v>9130</v>
      </c>
      <c r="R1597" s="251">
        <f t="shared" si="299"/>
        <v>10</v>
      </c>
      <c r="S1597" s="251">
        <f t="shared" si="300"/>
        <v>10</v>
      </c>
      <c r="T1597" s="68" t="str">
        <f>VLOOKUP($A1597,[1]전년동월vs전월vs당월!$A$994:$AA$1768,22,FALSE)</f>
        <v>-</v>
      </c>
      <c r="U1597" s="68" t="s">
        <v>628</v>
      </c>
      <c r="V1597" s="69" t="str">
        <f>VLOOKUP($A1597,공산품!$A611:$L1398,11,FALSE)</f>
        <v>-</v>
      </c>
      <c r="W1597" s="251" t="e">
        <f t="shared" si="301"/>
        <v>#VALUE!</v>
      </c>
      <c r="X1597" s="251" t="e">
        <f t="shared" si="302"/>
        <v>#VALUE!</v>
      </c>
      <c r="Y1597" s="68">
        <f>VLOOKUP($A1597,[1]전년동월vs전월vs당월!$A$994:$AA$1768,27,FALSE)</f>
        <v>8900</v>
      </c>
      <c r="Z1597" s="68">
        <v>9500</v>
      </c>
      <c r="AA1597" s="69">
        <f>VLOOKUP($A1597,공산품!$A611:$L1398,12,FALSE)</f>
        <v>9500</v>
      </c>
      <c r="AB1597" s="251">
        <f t="shared" si="303"/>
        <v>6.7415730337078648</v>
      </c>
      <c r="AC1597" s="251">
        <f t="shared" si="304"/>
        <v>0</v>
      </c>
      <c r="AD1597" s="83"/>
    </row>
    <row r="1598" spans="1:30" s="64" customFormat="1" ht="14.1" customHeight="1">
      <c r="A1598" s="64">
        <v>606</v>
      </c>
      <c r="B1598" s="16" t="str">
        <f t="shared" si="296"/>
        <v>재래간장     수입탈지대두21.3/샘표15L국간장샘표</v>
      </c>
      <c r="C1598" s="85"/>
      <c r="D1598" s="93" t="s">
        <v>623</v>
      </c>
      <c r="E1598" s="93" t="s">
        <v>1306</v>
      </c>
      <c r="F1598" s="93" t="s">
        <v>1309</v>
      </c>
      <c r="G1598" s="87" t="s">
        <v>345</v>
      </c>
      <c r="H1598" s="96" t="s">
        <v>347</v>
      </c>
      <c r="I1598" s="87" t="s">
        <v>717</v>
      </c>
      <c r="J1598" s="68" t="str">
        <f>VLOOKUP($A1598,[1]전년동월vs전월vs당월!$A$994:$AA$1768,12,FALSE)</f>
        <v>-</v>
      </c>
      <c r="K1598" s="68">
        <v>21000</v>
      </c>
      <c r="L1598" s="69" t="str">
        <f>VLOOKUP($A1598,공산품!$A612:$L1399,9,FALSE)</f>
        <v>-</v>
      </c>
      <c r="M1598" s="251" t="e">
        <f t="shared" si="297"/>
        <v>#VALUE!</v>
      </c>
      <c r="N1598" s="251" t="e">
        <f t="shared" si="298"/>
        <v>#VALUE!</v>
      </c>
      <c r="O1598" s="68" t="str">
        <f>VLOOKUP($A1598,[1]전년동월vs전월vs당월!$A$994:$AA$1768,17,FALSE)</f>
        <v>-</v>
      </c>
      <c r="P1598" s="68" t="s">
        <v>628</v>
      </c>
      <c r="Q1598" s="69" t="str">
        <f>VLOOKUP($A1598,공산품!$A612:$L1399,10,FALSE)</f>
        <v>-</v>
      </c>
      <c r="R1598" s="251" t="e">
        <f t="shared" si="299"/>
        <v>#VALUE!</v>
      </c>
      <c r="S1598" s="251" t="e">
        <f t="shared" si="300"/>
        <v>#VALUE!</v>
      </c>
      <c r="T1598" s="68" t="str">
        <f>VLOOKUP($A1598,[1]전년동월vs전월vs당월!$A$994:$AA$1768,22,FALSE)</f>
        <v>-</v>
      </c>
      <c r="U1598" s="68" t="s">
        <v>628</v>
      </c>
      <c r="V1598" s="69" t="str">
        <f>VLOOKUP($A1598,공산품!$A612:$L1399,11,FALSE)</f>
        <v>-</v>
      </c>
      <c r="W1598" s="251" t="e">
        <f t="shared" si="301"/>
        <v>#VALUE!</v>
      </c>
      <c r="X1598" s="251" t="e">
        <f t="shared" si="302"/>
        <v>#VALUE!</v>
      </c>
      <c r="Y1598" s="68">
        <f>VLOOKUP($A1598,[1]전년동월vs전월vs당월!$A$994:$AA$1768,27,FALSE)</f>
        <v>28260</v>
      </c>
      <c r="Z1598" s="68">
        <v>28900</v>
      </c>
      <c r="AA1598" s="69">
        <f>VLOOKUP($A1598,공산품!$A612:$L1399,12,FALSE)</f>
        <v>28900</v>
      </c>
      <c r="AB1598" s="251">
        <f t="shared" si="303"/>
        <v>2.264685067232838</v>
      </c>
      <c r="AC1598" s="251">
        <f t="shared" si="304"/>
        <v>0</v>
      </c>
      <c r="AD1598" s="83"/>
    </row>
    <row r="1599" spans="1:30" s="64" customFormat="1" ht="14.1" customHeight="1">
      <c r="A1599" s="64">
        <v>607</v>
      </c>
      <c r="B1599" s="16" t="str">
        <f t="shared" si="296"/>
        <v>재래간장     /오복15L골드국간장오복</v>
      </c>
      <c r="C1599" s="85"/>
      <c r="D1599" s="93" t="s">
        <v>623</v>
      </c>
      <c r="E1599" s="93" t="s">
        <v>1306</v>
      </c>
      <c r="F1599" s="93" t="s">
        <v>1184</v>
      </c>
      <c r="G1599" s="87" t="s">
        <v>345</v>
      </c>
      <c r="H1599" s="96" t="s">
        <v>1310</v>
      </c>
      <c r="I1599" s="87" t="s">
        <v>1186</v>
      </c>
      <c r="J1599" s="68" t="str">
        <f>VLOOKUP($A1599,[1]전년동월vs전월vs당월!$A$994:$AA$1768,12,FALSE)</f>
        <v>-</v>
      </c>
      <c r="K1599" s="68" t="s">
        <v>628</v>
      </c>
      <c r="L1599" s="69" t="str">
        <f>VLOOKUP($A1599,공산품!$A613:$L1400,9,FALSE)</f>
        <v>-</v>
      </c>
      <c r="M1599" s="251" t="e">
        <f t="shared" si="297"/>
        <v>#VALUE!</v>
      </c>
      <c r="N1599" s="251" t="e">
        <f t="shared" si="298"/>
        <v>#VALUE!</v>
      </c>
      <c r="O1599" s="68" t="str">
        <f>VLOOKUP($A1599,[1]전년동월vs전월vs당월!$A$994:$AA$1768,17,FALSE)</f>
        <v>-</v>
      </c>
      <c r="P1599" s="68" t="s">
        <v>628</v>
      </c>
      <c r="Q1599" s="69" t="str">
        <f>VLOOKUP($A1599,공산품!$A613:$L1400,10,FALSE)</f>
        <v>-</v>
      </c>
      <c r="R1599" s="251" t="e">
        <f t="shared" si="299"/>
        <v>#VALUE!</v>
      </c>
      <c r="S1599" s="251" t="e">
        <f t="shared" si="300"/>
        <v>#VALUE!</v>
      </c>
      <c r="T1599" s="68" t="str">
        <f>VLOOKUP($A1599,[1]전년동월vs전월vs당월!$A$994:$AA$1768,22,FALSE)</f>
        <v>-</v>
      </c>
      <c r="U1599" s="68" t="s">
        <v>628</v>
      </c>
      <c r="V1599" s="69" t="str">
        <f>VLOOKUP($A1599,공산품!$A613:$L1400,11,FALSE)</f>
        <v>-</v>
      </c>
      <c r="W1599" s="251" t="e">
        <f t="shared" si="301"/>
        <v>#VALUE!</v>
      </c>
      <c r="X1599" s="251" t="e">
        <f t="shared" si="302"/>
        <v>#VALUE!</v>
      </c>
      <c r="Y1599" s="68" t="str">
        <f>VLOOKUP($A1599,[1]전년동월vs전월vs당월!$A$994:$AA$1768,27,FALSE)</f>
        <v>-</v>
      </c>
      <c r="Z1599" s="68" t="s">
        <v>628</v>
      </c>
      <c r="AA1599" s="69" t="str">
        <f>VLOOKUP($A1599,공산품!$A613:$L1400,12,FALSE)</f>
        <v>-</v>
      </c>
      <c r="AB1599" s="251" t="e">
        <f t="shared" si="303"/>
        <v>#VALUE!</v>
      </c>
      <c r="AC1599" s="251" t="e">
        <f t="shared" si="304"/>
        <v>#VALUE!</v>
      </c>
      <c r="AD1599" s="83"/>
    </row>
    <row r="1600" spans="1:30" s="64" customFormat="1" ht="14.1" customHeight="1">
      <c r="A1600" s="64">
        <v>608</v>
      </c>
      <c r="B1600" s="16" t="str">
        <f t="shared" si="296"/>
        <v>재래간장     500ml햇살국간장청정원</v>
      </c>
      <c r="C1600" s="85"/>
      <c r="D1600" s="93" t="s">
        <v>623</v>
      </c>
      <c r="E1600" s="93" t="s">
        <v>1306</v>
      </c>
      <c r="F1600" s="93"/>
      <c r="G1600" s="87" t="s">
        <v>288</v>
      </c>
      <c r="H1600" s="96" t="s">
        <v>344</v>
      </c>
      <c r="I1600" s="87" t="s">
        <v>655</v>
      </c>
      <c r="J1600" s="68" t="str">
        <f>VLOOKUP($A1600,[1]전년동월vs전월vs당월!$A$994:$AA$1768,12,FALSE)</f>
        <v>-</v>
      </c>
      <c r="K1600" s="68" t="s">
        <v>628</v>
      </c>
      <c r="L1600" s="69" t="str">
        <f>VLOOKUP($A1600,공산품!$A614:$L1401,9,FALSE)</f>
        <v>-</v>
      </c>
      <c r="M1600" s="251" t="e">
        <f t="shared" si="297"/>
        <v>#VALUE!</v>
      </c>
      <c r="N1600" s="251" t="e">
        <f t="shared" si="298"/>
        <v>#VALUE!</v>
      </c>
      <c r="O1600" s="68" t="str">
        <f>VLOOKUP($A1600,[1]전년동월vs전월vs당월!$A$994:$AA$1768,17,FALSE)</f>
        <v>-</v>
      </c>
      <c r="P1600" s="68" t="s">
        <v>628</v>
      </c>
      <c r="Q1600" s="69" t="str">
        <f>VLOOKUP($A1600,공산품!$A614:$L1401,10,FALSE)</f>
        <v>-</v>
      </c>
      <c r="R1600" s="251" t="e">
        <f t="shared" si="299"/>
        <v>#VALUE!</v>
      </c>
      <c r="S1600" s="251" t="e">
        <f t="shared" si="300"/>
        <v>#VALUE!</v>
      </c>
      <c r="T1600" s="68">
        <f>VLOOKUP($A1600,[1]전년동월vs전월vs당월!$A$994:$AA$1768,22,FALSE)</f>
        <v>3200</v>
      </c>
      <c r="U1600" s="68">
        <v>3400</v>
      </c>
      <c r="V1600" s="69">
        <f>VLOOKUP($A1600,공산품!$A614:$L1401,11,FALSE)</f>
        <v>3400</v>
      </c>
      <c r="W1600" s="251">
        <f t="shared" si="301"/>
        <v>6.25</v>
      </c>
      <c r="X1600" s="251">
        <f t="shared" si="302"/>
        <v>0</v>
      </c>
      <c r="Y1600" s="68">
        <f>VLOOKUP($A1600,[1]전년동월vs전월vs당월!$A$994:$AA$1768,27,FALSE)</f>
        <v>3200</v>
      </c>
      <c r="Z1600" s="68">
        <v>3400</v>
      </c>
      <c r="AA1600" s="69">
        <f>VLOOKUP($A1600,공산품!$A614:$L1401,12,FALSE)</f>
        <v>3400</v>
      </c>
      <c r="AB1600" s="251">
        <f t="shared" si="303"/>
        <v>6.25</v>
      </c>
      <c r="AC1600" s="251">
        <f t="shared" si="304"/>
        <v>0</v>
      </c>
      <c r="AD1600" s="83"/>
    </row>
    <row r="1601" spans="1:30" s="64" customFormat="1" ht="14.1" customHeight="1">
      <c r="A1601" s="64">
        <v>609</v>
      </c>
      <c r="B1601" s="16" t="str">
        <f t="shared" si="296"/>
        <v>재래간장     수입대두29.1/샘표5L맑은조선국간장샘표</v>
      </c>
      <c r="C1601" s="85"/>
      <c r="D1601" s="93" t="s">
        <v>623</v>
      </c>
      <c r="E1601" s="93" t="s">
        <v>1306</v>
      </c>
      <c r="F1601" s="92" t="s">
        <v>1311</v>
      </c>
      <c r="G1601" s="87" t="s">
        <v>1296</v>
      </c>
      <c r="H1601" s="96" t="s">
        <v>346</v>
      </c>
      <c r="I1601" s="87" t="s">
        <v>717</v>
      </c>
      <c r="J1601" s="68" t="str">
        <f>VLOOKUP($A1601,[1]전년동월vs전월vs당월!$A$994:$AA$1768,12,FALSE)</f>
        <v>-</v>
      </c>
      <c r="K1601" s="68" t="s">
        <v>628</v>
      </c>
      <c r="L1601" s="69" t="str">
        <f>VLOOKUP($A1601,공산품!$A615:$L1402,9,FALSE)</f>
        <v>-</v>
      </c>
      <c r="M1601" s="251" t="e">
        <f t="shared" si="297"/>
        <v>#VALUE!</v>
      </c>
      <c r="N1601" s="251" t="e">
        <f t="shared" si="298"/>
        <v>#VALUE!</v>
      </c>
      <c r="O1601" s="68">
        <f>VLOOKUP($A1601,[1]전년동월vs전월vs당월!$A$994:$AA$1768,17,FALSE)</f>
        <v>6500</v>
      </c>
      <c r="P1601" s="68" t="s">
        <v>628</v>
      </c>
      <c r="Q1601" s="69" t="str">
        <f>VLOOKUP($A1601,공산품!$A615:$L1402,10,FALSE)</f>
        <v>-</v>
      </c>
      <c r="R1601" s="251" t="e">
        <f t="shared" si="299"/>
        <v>#VALUE!</v>
      </c>
      <c r="S1601" s="251" t="e">
        <f t="shared" si="300"/>
        <v>#VALUE!</v>
      </c>
      <c r="T1601" s="68" t="str">
        <f>VLOOKUP($A1601,[1]전년동월vs전월vs당월!$A$994:$AA$1768,22,FALSE)</f>
        <v>-</v>
      </c>
      <c r="U1601" s="68" t="s">
        <v>628</v>
      </c>
      <c r="V1601" s="69" t="str">
        <f>VLOOKUP($A1601,공산품!$A615:$L1402,11,FALSE)</f>
        <v>-</v>
      </c>
      <c r="W1601" s="251" t="e">
        <f t="shared" si="301"/>
        <v>#VALUE!</v>
      </c>
      <c r="X1601" s="251" t="e">
        <f t="shared" si="302"/>
        <v>#VALUE!</v>
      </c>
      <c r="Y1601" s="68" t="str">
        <f>VLOOKUP($A1601,[1]전년동월vs전월vs당월!$A$994:$AA$1768,27,FALSE)</f>
        <v>-</v>
      </c>
      <c r="Z1601" s="68" t="s">
        <v>628</v>
      </c>
      <c r="AA1601" s="69" t="str">
        <f>VLOOKUP($A1601,공산품!$A615:$L1402,12,FALSE)</f>
        <v>-</v>
      </c>
      <c r="AB1601" s="251" t="e">
        <f t="shared" si="303"/>
        <v>#VALUE!</v>
      </c>
      <c r="AC1601" s="251" t="e">
        <f t="shared" si="304"/>
        <v>#VALUE!</v>
      </c>
      <c r="AD1601" s="83"/>
    </row>
    <row r="1602" spans="1:30" s="64" customFormat="1" ht="14.1" customHeight="1">
      <c r="A1602" s="64">
        <v>610</v>
      </c>
      <c r="B1602" s="16" t="str">
        <f t="shared" si="296"/>
        <v>재래간장     수입대두29.1/샘표750ml맑은조선국간장샘표</v>
      </c>
      <c r="C1602" s="85"/>
      <c r="D1602" s="93" t="s">
        <v>623</v>
      </c>
      <c r="E1602" s="93" t="s">
        <v>1306</v>
      </c>
      <c r="F1602" s="92" t="s">
        <v>1311</v>
      </c>
      <c r="G1602" s="87" t="s">
        <v>1312</v>
      </c>
      <c r="H1602" s="96" t="s">
        <v>346</v>
      </c>
      <c r="I1602" s="87" t="s">
        <v>717</v>
      </c>
      <c r="J1602" s="68">
        <f>VLOOKUP($A1602,[1]전년동월vs전월vs당월!$A$994:$AA$1768,12,FALSE)</f>
        <v>6350</v>
      </c>
      <c r="K1602" s="68">
        <v>7600</v>
      </c>
      <c r="L1602" s="69">
        <f>VLOOKUP($A1602,공산품!$A616:$L1403,9,FALSE)</f>
        <v>7600</v>
      </c>
      <c r="M1602" s="251">
        <f t="shared" si="297"/>
        <v>19.685039370078741</v>
      </c>
      <c r="N1602" s="251">
        <f t="shared" si="298"/>
        <v>0</v>
      </c>
      <c r="O1602" s="68" t="str">
        <f>VLOOKUP($A1602,[1]전년동월vs전월vs당월!$A$994:$AA$1768,17,FALSE)</f>
        <v>-</v>
      </c>
      <c r="P1602" s="68" t="s">
        <v>628</v>
      </c>
      <c r="Q1602" s="69" t="str">
        <f>VLOOKUP($A1602,공산품!$A616:$L1403,10,FALSE)</f>
        <v>-</v>
      </c>
      <c r="R1602" s="251" t="e">
        <f t="shared" si="299"/>
        <v>#VALUE!</v>
      </c>
      <c r="S1602" s="251" t="e">
        <f t="shared" si="300"/>
        <v>#VALUE!</v>
      </c>
      <c r="T1602" s="68">
        <f>VLOOKUP($A1602,[1]전년동월vs전월vs당월!$A$994:$AA$1768,22,FALSE)</f>
        <v>6350</v>
      </c>
      <c r="U1602" s="68">
        <v>6900</v>
      </c>
      <c r="V1602" s="69">
        <f>VLOOKUP($A1602,공산품!$A616:$L1403,11,FALSE)</f>
        <v>6500</v>
      </c>
      <c r="W1602" s="251">
        <f t="shared" si="301"/>
        <v>2.3622047244094486</v>
      </c>
      <c r="X1602" s="251">
        <f t="shared" si="302"/>
        <v>-5.7971014492753623</v>
      </c>
      <c r="Y1602" s="68">
        <f>VLOOKUP($A1602,[1]전년동월vs전월vs당월!$A$994:$AA$1768,27,FALSE)</f>
        <v>6350</v>
      </c>
      <c r="Z1602" s="68">
        <v>6900</v>
      </c>
      <c r="AA1602" s="69">
        <f>VLOOKUP($A1602,공산품!$A616:$L1403,12,FALSE)</f>
        <v>6900</v>
      </c>
      <c r="AB1602" s="251">
        <f t="shared" si="303"/>
        <v>8.6614173228346463</v>
      </c>
      <c r="AC1602" s="251">
        <f t="shared" si="304"/>
        <v>0</v>
      </c>
      <c r="AD1602" s="83"/>
    </row>
    <row r="1603" spans="1:30" s="64" customFormat="1" ht="14.1" customHeight="1">
      <c r="A1603" s="64">
        <v>611</v>
      </c>
      <c r="B1603" s="16" t="str">
        <f t="shared" si="296"/>
        <v>재래간장     메주/청정원840ml햇살국간장청정원</v>
      </c>
      <c r="C1603" s="85"/>
      <c r="D1603" s="93" t="s">
        <v>623</v>
      </c>
      <c r="E1603" s="93" t="s">
        <v>1306</v>
      </c>
      <c r="F1603" s="93" t="s">
        <v>1308</v>
      </c>
      <c r="G1603" s="87" t="s">
        <v>1313</v>
      </c>
      <c r="H1603" s="96" t="s">
        <v>344</v>
      </c>
      <c r="I1603" s="87" t="s">
        <v>655</v>
      </c>
      <c r="J1603" s="68">
        <f>VLOOKUP($A1603,[1]전년동월vs전월vs당월!$A$994:$AA$1768,12,FALSE)</f>
        <v>4700</v>
      </c>
      <c r="K1603" s="68">
        <v>4380</v>
      </c>
      <c r="L1603" s="69">
        <f>VLOOKUP($A1603,공산품!$A617:$L1404,9,FALSE)</f>
        <v>4850</v>
      </c>
      <c r="M1603" s="251">
        <f t="shared" si="297"/>
        <v>3.1914893617021276</v>
      </c>
      <c r="N1603" s="251">
        <f t="shared" si="298"/>
        <v>10.730593607305936</v>
      </c>
      <c r="O1603" s="68" t="str">
        <f>VLOOKUP($A1603,[1]전년동월vs전월vs당월!$A$994:$AA$1768,17,FALSE)</f>
        <v>-</v>
      </c>
      <c r="P1603" s="68" t="s">
        <v>628</v>
      </c>
      <c r="Q1603" s="69" t="str">
        <f>VLOOKUP($A1603,공산품!$A617:$L1404,10,FALSE)</f>
        <v>-</v>
      </c>
      <c r="R1603" s="251" t="e">
        <f t="shared" si="299"/>
        <v>#VALUE!</v>
      </c>
      <c r="S1603" s="251" t="e">
        <f t="shared" si="300"/>
        <v>#VALUE!</v>
      </c>
      <c r="T1603" s="68">
        <f>VLOOKUP($A1603,[1]전년동월vs전월vs당월!$A$994:$AA$1768,22,FALSE)</f>
        <v>4900</v>
      </c>
      <c r="U1603" s="68">
        <v>5200</v>
      </c>
      <c r="V1603" s="69">
        <f>VLOOKUP($A1603,공산품!$A617:$L1404,11,FALSE)</f>
        <v>5200</v>
      </c>
      <c r="W1603" s="251">
        <f t="shared" si="301"/>
        <v>6.1224489795918364</v>
      </c>
      <c r="X1603" s="251">
        <f t="shared" si="302"/>
        <v>0</v>
      </c>
      <c r="Y1603" s="68">
        <f>VLOOKUP($A1603,[1]전년동월vs전월vs당월!$A$994:$AA$1768,27,FALSE)</f>
        <v>4900</v>
      </c>
      <c r="Z1603" s="68">
        <v>5200</v>
      </c>
      <c r="AA1603" s="69">
        <f>VLOOKUP($A1603,공산품!$A617:$L1404,12,FALSE)</f>
        <v>5200</v>
      </c>
      <c r="AB1603" s="251">
        <f t="shared" si="303"/>
        <v>6.1224489795918364</v>
      </c>
      <c r="AC1603" s="251">
        <f t="shared" si="304"/>
        <v>0</v>
      </c>
      <c r="AD1603" s="83"/>
    </row>
    <row r="1604" spans="1:30" s="64" customFormat="1" ht="14.1" customHeight="1">
      <c r="A1604" s="64">
        <v>612</v>
      </c>
      <c r="B1604" s="16" t="str">
        <f t="shared" si="296"/>
        <v>재래간장     국산/오복900ml골드국간장오복</v>
      </c>
      <c r="C1604" s="85"/>
      <c r="D1604" s="93" t="s">
        <v>623</v>
      </c>
      <c r="E1604" s="93" t="s">
        <v>1306</v>
      </c>
      <c r="F1604" s="92" t="s">
        <v>1314</v>
      </c>
      <c r="G1604" s="87" t="s">
        <v>289</v>
      </c>
      <c r="H1604" s="96" t="s">
        <v>1310</v>
      </c>
      <c r="I1604" s="87" t="s">
        <v>1186</v>
      </c>
      <c r="J1604" s="68" t="str">
        <f>VLOOKUP($A1604,[1]전년동월vs전월vs당월!$A$994:$AA$1768,12,FALSE)</f>
        <v>-</v>
      </c>
      <c r="K1604" s="68" t="s">
        <v>628</v>
      </c>
      <c r="L1604" s="69" t="str">
        <f>VLOOKUP($A1604,공산품!$A618:$L1405,9,FALSE)</f>
        <v>-</v>
      </c>
      <c r="M1604" s="251" t="e">
        <f t="shared" si="297"/>
        <v>#VALUE!</v>
      </c>
      <c r="N1604" s="251" t="e">
        <f t="shared" si="298"/>
        <v>#VALUE!</v>
      </c>
      <c r="O1604" s="68">
        <f>VLOOKUP($A1604,[1]전년동월vs전월vs당월!$A$994:$AA$1768,17,FALSE)</f>
        <v>3800</v>
      </c>
      <c r="P1604" s="68" t="s">
        <v>628</v>
      </c>
      <c r="Q1604" s="69" t="str">
        <f>VLOOKUP($A1604,공산품!$A618:$L1405,10,FALSE)</f>
        <v>-</v>
      </c>
      <c r="R1604" s="251" t="e">
        <f t="shared" si="299"/>
        <v>#VALUE!</v>
      </c>
      <c r="S1604" s="251" t="e">
        <f t="shared" si="300"/>
        <v>#VALUE!</v>
      </c>
      <c r="T1604" s="68">
        <f>VLOOKUP($A1604,[1]전년동월vs전월vs당월!$A$994:$AA$1768,22,FALSE)</f>
        <v>5600</v>
      </c>
      <c r="U1604" s="68" t="s">
        <v>628</v>
      </c>
      <c r="V1604" s="69" t="str">
        <f>VLOOKUP($A1604,공산품!$A618:$L1405,11,FALSE)</f>
        <v>-</v>
      </c>
      <c r="W1604" s="251" t="e">
        <f t="shared" si="301"/>
        <v>#VALUE!</v>
      </c>
      <c r="X1604" s="251" t="e">
        <f t="shared" si="302"/>
        <v>#VALUE!</v>
      </c>
      <c r="Y1604" s="68">
        <f>VLOOKUP($A1604,[1]전년동월vs전월vs당월!$A$994:$AA$1768,27,FALSE)</f>
        <v>5600</v>
      </c>
      <c r="Z1604" s="68">
        <v>5600</v>
      </c>
      <c r="AA1604" s="69">
        <f>VLOOKUP($A1604,공산품!$A618:$L1405,12,FALSE)</f>
        <v>5600</v>
      </c>
      <c r="AB1604" s="251">
        <f t="shared" si="303"/>
        <v>0</v>
      </c>
      <c r="AC1604" s="251">
        <f t="shared" si="304"/>
        <v>0</v>
      </c>
      <c r="AD1604" s="83"/>
    </row>
    <row r="1605" spans="1:30" s="64" customFormat="1" ht="14.1" customHeight="1">
      <c r="A1605" s="64">
        <v>613</v>
      </c>
      <c r="B1605" s="16" t="str">
        <f t="shared" si="296"/>
        <v>재래간장     수입대두21.3/샘표930ml국간장샘표</v>
      </c>
      <c r="C1605" s="85"/>
      <c r="D1605" s="93" t="s">
        <v>623</v>
      </c>
      <c r="E1605" s="93" t="s">
        <v>1306</v>
      </c>
      <c r="F1605" s="92" t="s">
        <v>1315</v>
      </c>
      <c r="G1605" s="87" t="s">
        <v>351</v>
      </c>
      <c r="H1605" s="96" t="s">
        <v>347</v>
      </c>
      <c r="I1605" s="87" t="s">
        <v>717</v>
      </c>
      <c r="J1605" s="68">
        <f>VLOOKUP($A1605,[1]전년동월vs전월vs당월!$A$994:$AA$1768,12,FALSE)</f>
        <v>3850</v>
      </c>
      <c r="K1605" s="68">
        <v>4750</v>
      </c>
      <c r="L1605" s="69">
        <f>VLOOKUP($A1605,공산품!$A619:$L1406,9,FALSE)</f>
        <v>4750</v>
      </c>
      <c r="M1605" s="251">
        <f t="shared" si="297"/>
        <v>23.376623376623378</v>
      </c>
      <c r="N1605" s="251">
        <f t="shared" si="298"/>
        <v>0</v>
      </c>
      <c r="O1605" s="68" t="str">
        <f>VLOOKUP($A1605,[1]전년동월vs전월vs당월!$A$994:$AA$1768,17,FALSE)</f>
        <v>-</v>
      </c>
      <c r="P1605" s="68" t="s">
        <v>628</v>
      </c>
      <c r="Q1605" s="69" t="str">
        <f>VLOOKUP($A1605,공산품!$A619:$L1406,10,FALSE)</f>
        <v>-</v>
      </c>
      <c r="R1605" s="251" t="e">
        <f t="shared" si="299"/>
        <v>#VALUE!</v>
      </c>
      <c r="S1605" s="251" t="e">
        <f t="shared" si="300"/>
        <v>#VALUE!</v>
      </c>
      <c r="T1605" s="68">
        <f>VLOOKUP($A1605,[1]전년동월vs전월vs당월!$A$994:$AA$1768,22,FALSE)</f>
        <v>4770</v>
      </c>
      <c r="U1605" s="68">
        <v>4400</v>
      </c>
      <c r="V1605" s="69">
        <f>VLOOKUP($A1605,공산품!$A619:$L1406,11,FALSE)</f>
        <v>4400</v>
      </c>
      <c r="W1605" s="251">
        <f t="shared" si="301"/>
        <v>-7.7568134171907754</v>
      </c>
      <c r="X1605" s="251">
        <f t="shared" si="302"/>
        <v>0</v>
      </c>
      <c r="Y1605" s="68">
        <f>VLOOKUP($A1605,[1]전년동월vs전월vs당월!$A$994:$AA$1768,27,FALSE)</f>
        <v>3700</v>
      </c>
      <c r="Z1605" s="68">
        <v>4400</v>
      </c>
      <c r="AA1605" s="69">
        <f>VLOOKUP($A1605,공산품!$A619:$L1406,12,FALSE)</f>
        <v>4400</v>
      </c>
      <c r="AB1605" s="251">
        <f t="shared" si="303"/>
        <v>18.918918918918919</v>
      </c>
      <c r="AC1605" s="251">
        <f t="shared" si="304"/>
        <v>0</v>
      </c>
      <c r="AD1605" s="83"/>
    </row>
    <row r="1606" spans="1:30" s="64" customFormat="1" ht="14.1" customHeight="1">
      <c r="A1606" s="64">
        <v>614</v>
      </c>
      <c r="B1606" s="16" t="str">
        <f t="shared" si="296"/>
        <v>재래간장     /삼원940ml한식국간장해찬들</v>
      </c>
      <c r="C1606" s="85"/>
      <c r="D1606" s="93" t="s">
        <v>623</v>
      </c>
      <c r="E1606" s="93" t="s">
        <v>1306</v>
      </c>
      <c r="F1606" s="92" t="s">
        <v>1173</v>
      </c>
      <c r="G1606" s="87" t="s">
        <v>1301</v>
      </c>
      <c r="H1606" s="96" t="s">
        <v>1307</v>
      </c>
      <c r="I1606" s="87" t="s">
        <v>1001</v>
      </c>
      <c r="J1606" s="68" t="str">
        <f>VLOOKUP($A1606,[1]전년동월vs전월vs당월!$A$994:$AA$1768,12,FALSE)</f>
        <v>-</v>
      </c>
      <c r="K1606" s="68" t="s">
        <v>628</v>
      </c>
      <c r="L1606" s="69" t="str">
        <f>VLOOKUP($A1606,공산품!$A620:$L1407,9,FALSE)</f>
        <v>-</v>
      </c>
      <c r="M1606" s="251" t="e">
        <f t="shared" si="297"/>
        <v>#VALUE!</v>
      </c>
      <c r="N1606" s="251" t="e">
        <f t="shared" si="298"/>
        <v>#VALUE!</v>
      </c>
      <c r="O1606" s="68">
        <f>VLOOKUP($A1606,[1]전년동월vs전월vs당월!$A$994:$AA$1768,17,FALSE)</f>
        <v>8400</v>
      </c>
      <c r="P1606" s="68">
        <v>7600</v>
      </c>
      <c r="Q1606" s="69">
        <f>VLOOKUP($A1606,공산품!$A620:$L1407,10,FALSE)</f>
        <v>8360</v>
      </c>
      <c r="R1606" s="251">
        <f t="shared" si="299"/>
        <v>-0.47619047619047616</v>
      </c>
      <c r="S1606" s="251">
        <f t="shared" si="300"/>
        <v>10</v>
      </c>
      <c r="T1606" s="68">
        <f>VLOOKUP($A1606,[1]전년동월vs전월vs당월!$A$994:$AA$1768,22,FALSE)</f>
        <v>5280</v>
      </c>
      <c r="U1606" s="68">
        <v>5900</v>
      </c>
      <c r="V1606" s="69">
        <f>VLOOKUP($A1606,공산품!$A620:$L1407,11,FALSE)</f>
        <v>5900</v>
      </c>
      <c r="W1606" s="251">
        <f t="shared" si="301"/>
        <v>11.742424242424242</v>
      </c>
      <c r="X1606" s="251">
        <f t="shared" si="302"/>
        <v>0</v>
      </c>
      <c r="Y1606" s="68" t="str">
        <f>VLOOKUP($A1606,[1]전년동월vs전월vs당월!$A$994:$AA$1768,27,FALSE)</f>
        <v>-</v>
      </c>
      <c r="Z1606" s="68" t="s">
        <v>628</v>
      </c>
      <c r="AA1606" s="69" t="str">
        <f>VLOOKUP($A1606,공산품!$A620:$L1407,12,FALSE)</f>
        <v>-</v>
      </c>
      <c r="AB1606" s="251" t="e">
        <f t="shared" si="303"/>
        <v>#VALUE!</v>
      </c>
      <c r="AC1606" s="251" t="e">
        <f t="shared" si="304"/>
        <v>#VALUE!</v>
      </c>
      <c r="AD1606" s="83"/>
    </row>
    <row r="1607" spans="1:30" s="64" customFormat="1" ht="14.1" customHeight="1">
      <c r="A1607" s="64">
        <v>615</v>
      </c>
      <c r="B1607" s="16" t="str">
        <f t="shared" ref="B1607:B1670" si="305">E1607&amp;F1607&amp;G1607&amp;H1607&amp;I1607</f>
        <v>조림간장1.7L햇살조림간장청정원</v>
      </c>
      <c r="C1607" s="85">
        <v>125</v>
      </c>
      <c r="D1607" s="93" t="s">
        <v>623</v>
      </c>
      <c r="E1607" s="93" t="s">
        <v>1316</v>
      </c>
      <c r="F1607" s="92"/>
      <c r="G1607" s="87" t="s">
        <v>348</v>
      </c>
      <c r="H1607" s="96" t="s">
        <v>1317</v>
      </c>
      <c r="I1607" s="87" t="s">
        <v>655</v>
      </c>
      <c r="J1607" s="68">
        <f>VLOOKUP($A1607,[1]전년동월vs전월vs당월!$A$994:$AA$1768,12,FALSE)</f>
        <v>8100</v>
      </c>
      <c r="K1607" s="68">
        <v>9200</v>
      </c>
      <c r="L1607" s="69">
        <f>VLOOKUP($A1607,공산품!$A621:$L1408,9,FALSE)</f>
        <v>9200</v>
      </c>
      <c r="M1607" s="251">
        <f t="shared" si="297"/>
        <v>13.580246913580247</v>
      </c>
      <c r="N1607" s="251">
        <f t="shared" si="298"/>
        <v>0</v>
      </c>
      <c r="O1607" s="68" t="str">
        <f>VLOOKUP($A1607,[1]전년동월vs전월vs당월!$A$994:$AA$1768,17,FALSE)</f>
        <v>-</v>
      </c>
      <c r="P1607" s="68" t="s">
        <v>628</v>
      </c>
      <c r="Q1607" s="69" t="str">
        <f>VLOOKUP($A1607,공산품!$A621:$L1408,10,FALSE)</f>
        <v>-</v>
      </c>
      <c r="R1607" s="251" t="e">
        <f t="shared" si="299"/>
        <v>#VALUE!</v>
      </c>
      <c r="S1607" s="251" t="e">
        <f t="shared" si="300"/>
        <v>#VALUE!</v>
      </c>
      <c r="T1607" s="68">
        <f>VLOOKUP($A1607,[1]전년동월vs전월vs당월!$A$994:$AA$1768,22,FALSE)</f>
        <v>7670</v>
      </c>
      <c r="U1607" s="68">
        <v>9800</v>
      </c>
      <c r="V1607" s="69">
        <f>VLOOKUP($A1607,공산품!$A621:$L1408,11,FALSE)</f>
        <v>9800</v>
      </c>
      <c r="W1607" s="251">
        <f t="shared" si="301"/>
        <v>27.770534550195567</v>
      </c>
      <c r="X1607" s="251">
        <f t="shared" si="302"/>
        <v>0</v>
      </c>
      <c r="Y1607" s="68">
        <f>VLOOKUP($A1607,[1]전년동월vs전월vs당월!$A$994:$AA$1768,27,FALSE)</f>
        <v>9600</v>
      </c>
      <c r="Z1607" s="68">
        <v>9800</v>
      </c>
      <c r="AA1607" s="69">
        <f>VLOOKUP($A1607,공산품!$A621:$L1408,12,FALSE)</f>
        <v>9800</v>
      </c>
      <c r="AB1607" s="251">
        <f t="shared" si="303"/>
        <v>2.0833333333333335</v>
      </c>
      <c r="AC1607" s="251">
        <f t="shared" si="304"/>
        <v>0</v>
      </c>
      <c r="AD1607" s="83"/>
    </row>
    <row r="1608" spans="1:30" s="64" customFormat="1" ht="14.1" customHeight="1">
      <c r="A1608" s="64">
        <v>616</v>
      </c>
      <c r="B1608" s="16" t="str">
        <f t="shared" si="305"/>
        <v>조림간장14L진덕용간장샘표</v>
      </c>
      <c r="C1608" s="85"/>
      <c r="D1608" s="93" t="s">
        <v>623</v>
      </c>
      <c r="E1608" s="93" t="s">
        <v>1316</v>
      </c>
      <c r="F1608" s="92"/>
      <c r="G1608" s="87" t="s">
        <v>1318</v>
      </c>
      <c r="H1608" s="96" t="s">
        <v>1319</v>
      </c>
      <c r="I1608" s="87" t="s">
        <v>717</v>
      </c>
      <c r="J1608" s="68">
        <f>VLOOKUP($A1608,[1]전년동월vs전월vs당월!$A$994:$AA$1768,12,FALSE)</f>
        <v>16200</v>
      </c>
      <c r="K1608" s="68">
        <v>18200</v>
      </c>
      <c r="L1608" s="69">
        <f>VLOOKUP($A1608,공산품!$A622:$L1409,9,FALSE)</f>
        <v>18200</v>
      </c>
      <c r="M1608" s="251">
        <f t="shared" si="297"/>
        <v>12.345679012345679</v>
      </c>
      <c r="N1608" s="251">
        <f t="shared" si="298"/>
        <v>0</v>
      </c>
      <c r="O1608" s="68" t="str">
        <f>VLOOKUP($A1608,[1]전년동월vs전월vs당월!$A$994:$AA$1768,17,FALSE)</f>
        <v>-</v>
      </c>
      <c r="P1608" s="68" t="s">
        <v>628</v>
      </c>
      <c r="Q1608" s="69" t="str">
        <f>VLOOKUP($A1608,공산품!$A622:$L1409,10,FALSE)</f>
        <v>-</v>
      </c>
      <c r="R1608" s="251" t="e">
        <f t="shared" si="299"/>
        <v>#VALUE!</v>
      </c>
      <c r="S1608" s="251" t="e">
        <f t="shared" si="300"/>
        <v>#VALUE!</v>
      </c>
      <c r="T1608" s="68" t="str">
        <f>VLOOKUP($A1608,[1]전년동월vs전월vs당월!$A$994:$AA$1768,22,FALSE)</f>
        <v>-</v>
      </c>
      <c r="U1608" s="68">
        <v>22400</v>
      </c>
      <c r="V1608" s="69">
        <f>VLOOKUP($A1608,공산품!$A622:$L1409,11,FALSE)</f>
        <v>22400</v>
      </c>
      <c r="W1608" s="251" t="e">
        <f t="shared" si="301"/>
        <v>#VALUE!</v>
      </c>
      <c r="X1608" s="251">
        <f t="shared" si="302"/>
        <v>0</v>
      </c>
      <c r="Y1608" s="68">
        <f>VLOOKUP($A1608,[1]전년동월vs전월vs당월!$A$994:$AA$1768,27,FALSE)</f>
        <v>21100</v>
      </c>
      <c r="Z1608" s="68">
        <v>21100</v>
      </c>
      <c r="AA1608" s="69">
        <f>VLOOKUP($A1608,공산품!$A622:$L1409,12,FALSE)</f>
        <v>21100</v>
      </c>
      <c r="AB1608" s="251">
        <f t="shared" si="303"/>
        <v>0</v>
      </c>
      <c r="AC1608" s="251">
        <f t="shared" si="304"/>
        <v>0</v>
      </c>
      <c r="AD1608" s="111"/>
    </row>
    <row r="1609" spans="1:30" s="64" customFormat="1" ht="14.1" customHeight="1">
      <c r="A1609" s="64">
        <v>617</v>
      </c>
      <c r="B1609" s="16" t="str">
        <f t="shared" si="305"/>
        <v>조림간장3.6L햇살조림간장청정원</v>
      </c>
      <c r="C1609" s="85"/>
      <c r="D1609" s="93" t="s">
        <v>623</v>
      </c>
      <c r="E1609" s="93" t="s">
        <v>1316</v>
      </c>
      <c r="F1609" s="92"/>
      <c r="G1609" s="87" t="s">
        <v>1131</v>
      </c>
      <c r="H1609" s="96" t="s">
        <v>1317</v>
      </c>
      <c r="I1609" s="87" t="s">
        <v>655</v>
      </c>
      <c r="J1609" s="68">
        <f>VLOOKUP($A1609,[1]전년동월vs전월vs당월!$A$994:$AA$1768,12,FALSE)</f>
        <v>16400</v>
      </c>
      <c r="K1609" s="68">
        <v>17100</v>
      </c>
      <c r="L1609" s="69">
        <f>VLOOKUP($A1609,공산품!$A623:$L1410,9,FALSE)</f>
        <v>17100</v>
      </c>
      <c r="M1609" s="251">
        <f t="shared" si="297"/>
        <v>4.2682926829268295</v>
      </c>
      <c r="N1609" s="251">
        <f t="shared" si="298"/>
        <v>0</v>
      </c>
      <c r="O1609" s="68" t="str">
        <f>VLOOKUP($A1609,[1]전년동월vs전월vs당월!$A$994:$AA$1768,17,FALSE)</f>
        <v>-</v>
      </c>
      <c r="P1609" s="68" t="s">
        <v>628</v>
      </c>
      <c r="Q1609" s="69" t="str">
        <f>VLOOKUP($A1609,공산품!$A623:$L1410,10,FALSE)</f>
        <v>-</v>
      </c>
      <c r="R1609" s="251" t="e">
        <f t="shared" si="299"/>
        <v>#VALUE!</v>
      </c>
      <c r="S1609" s="251" t="e">
        <f t="shared" si="300"/>
        <v>#VALUE!</v>
      </c>
      <c r="T1609" s="68">
        <f>VLOOKUP($A1609,[1]전년동월vs전월vs당월!$A$994:$AA$1768,22,FALSE)</f>
        <v>16500</v>
      </c>
      <c r="U1609" s="68" t="s">
        <v>628</v>
      </c>
      <c r="V1609" s="69" t="str">
        <f>VLOOKUP($A1609,공산품!$A623:$L1410,11,FALSE)</f>
        <v>-</v>
      </c>
      <c r="W1609" s="251" t="e">
        <f t="shared" si="301"/>
        <v>#VALUE!</v>
      </c>
      <c r="X1609" s="251" t="e">
        <f t="shared" si="302"/>
        <v>#VALUE!</v>
      </c>
      <c r="Y1609" s="68">
        <f>VLOOKUP($A1609,[1]전년동월vs전월vs당월!$A$994:$AA$1768,27,FALSE)</f>
        <v>12900</v>
      </c>
      <c r="Z1609" s="68">
        <v>15050</v>
      </c>
      <c r="AA1609" s="69">
        <f>VLOOKUP($A1609,공산품!$A623:$L1410,12,FALSE)</f>
        <v>15050</v>
      </c>
      <c r="AB1609" s="251">
        <f t="shared" si="303"/>
        <v>16.666666666666668</v>
      </c>
      <c r="AC1609" s="251">
        <f t="shared" si="304"/>
        <v>0</v>
      </c>
      <c r="AD1609" s="111"/>
    </row>
    <row r="1610" spans="1:30" s="64" customFormat="1" ht="14.1" customHeight="1">
      <c r="A1610" s="64">
        <v>618</v>
      </c>
      <c r="B1610" s="16" t="str">
        <f t="shared" si="305"/>
        <v>조림간장500ml햇살조림간장청정원</v>
      </c>
      <c r="C1610" s="85"/>
      <c r="D1610" s="93" t="s">
        <v>623</v>
      </c>
      <c r="E1610" s="93" t="s">
        <v>1316</v>
      </c>
      <c r="F1610" s="92"/>
      <c r="G1610" s="87" t="s">
        <v>288</v>
      </c>
      <c r="H1610" s="96" t="s">
        <v>1317</v>
      </c>
      <c r="I1610" s="87" t="s">
        <v>655</v>
      </c>
      <c r="J1610" s="68" t="str">
        <f>VLOOKUP($A1610,[1]전년동월vs전월vs당월!$A$994:$AA$1768,12,FALSE)</f>
        <v>-</v>
      </c>
      <c r="K1610" s="68" t="s">
        <v>628</v>
      </c>
      <c r="L1610" s="69" t="str">
        <f>VLOOKUP($A1610,공산품!$A624:$L1411,9,FALSE)</f>
        <v>-</v>
      </c>
      <c r="M1610" s="251" t="e">
        <f t="shared" si="297"/>
        <v>#VALUE!</v>
      </c>
      <c r="N1610" s="251" t="e">
        <f t="shared" si="298"/>
        <v>#VALUE!</v>
      </c>
      <c r="O1610" s="68" t="str">
        <f>VLOOKUP($A1610,[1]전년동월vs전월vs당월!$A$994:$AA$1768,17,FALSE)</f>
        <v>-</v>
      </c>
      <c r="P1610" s="68" t="s">
        <v>628</v>
      </c>
      <c r="Q1610" s="69" t="str">
        <f>VLOOKUP($A1610,공산품!$A624:$L1411,10,FALSE)</f>
        <v>-</v>
      </c>
      <c r="R1610" s="251" t="e">
        <f t="shared" si="299"/>
        <v>#VALUE!</v>
      </c>
      <c r="S1610" s="251" t="e">
        <f t="shared" si="300"/>
        <v>#VALUE!</v>
      </c>
      <c r="T1610" s="68">
        <f>VLOOKUP($A1610,[1]전년동월vs전월vs당월!$A$994:$AA$1768,22,FALSE)</f>
        <v>3500</v>
      </c>
      <c r="U1610" s="68">
        <v>3700</v>
      </c>
      <c r="V1610" s="69">
        <f>VLOOKUP($A1610,공산품!$A624:$L1411,11,FALSE)</f>
        <v>3700</v>
      </c>
      <c r="W1610" s="251">
        <f t="shared" si="301"/>
        <v>5.7142857142857144</v>
      </c>
      <c r="X1610" s="251">
        <f t="shared" si="302"/>
        <v>0</v>
      </c>
      <c r="Y1610" s="68">
        <f>VLOOKUP($A1610,[1]전년동월vs전월vs당월!$A$994:$AA$1768,27,FALSE)</f>
        <v>3500</v>
      </c>
      <c r="Z1610" s="68">
        <v>3700</v>
      </c>
      <c r="AA1610" s="69">
        <f>VLOOKUP($A1610,공산품!$A624:$L1411,12,FALSE)</f>
        <v>3700</v>
      </c>
      <c r="AB1610" s="251">
        <f t="shared" si="303"/>
        <v>5.7142857142857144</v>
      </c>
      <c r="AC1610" s="251">
        <f t="shared" si="304"/>
        <v>0</v>
      </c>
      <c r="AD1610" s="83"/>
    </row>
    <row r="1611" spans="1:30" s="64" customFormat="1" ht="14.1" customHeight="1">
      <c r="A1611" s="64">
        <v>619</v>
      </c>
      <c r="B1611" s="16" t="str">
        <f t="shared" si="305"/>
        <v>조림간장840ml햇살조림간장청정원</v>
      </c>
      <c r="C1611" s="85"/>
      <c r="D1611" s="93" t="s">
        <v>623</v>
      </c>
      <c r="E1611" s="93" t="s">
        <v>1316</v>
      </c>
      <c r="F1611" s="92"/>
      <c r="G1611" s="87" t="s">
        <v>1313</v>
      </c>
      <c r="H1611" s="96" t="s">
        <v>1317</v>
      </c>
      <c r="I1611" s="87" t="s">
        <v>655</v>
      </c>
      <c r="J1611" s="68">
        <f>VLOOKUP($A1611,[1]전년동월vs전월vs당월!$A$994:$AA$1768,12,FALSE)</f>
        <v>3950</v>
      </c>
      <c r="K1611" s="68">
        <v>4380</v>
      </c>
      <c r="L1611" s="69">
        <f>VLOOKUP($A1611,공산품!$A625:$L1412,9,FALSE)</f>
        <v>4380</v>
      </c>
      <c r="M1611" s="251">
        <f t="shared" si="297"/>
        <v>10.886075949367088</v>
      </c>
      <c r="N1611" s="251">
        <f t="shared" si="298"/>
        <v>0</v>
      </c>
      <c r="O1611" s="68">
        <f>VLOOKUP($A1611,[1]전년동월vs전월vs당월!$A$994:$AA$1768,17,FALSE)</f>
        <v>4700</v>
      </c>
      <c r="P1611" s="68">
        <v>4700</v>
      </c>
      <c r="Q1611" s="69">
        <f>VLOOKUP($A1611,공산품!$A625:$L1412,10,FALSE)</f>
        <v>5170</v>
      </c>
      <c r="R1611" s="251">
        <f t="shared" si="299"/>
        <v>10</v>
      </c>
      <c r="S1611" s="251">
        <f t="shared" si="300"/>
        <v>10</v>
      </c>
      <c r="T1611" s="68">
        <f>VLOOKUP($A1611,[1]전년동월vs전월vs당월!$A$994:$AA$1768,22,FALSE)</f>
        <v>5300</v>
      </c>
      <c r="U1611" s="68">
        <v>5600</v>
      </c>
      <c r="V1611" s="69">
        <f>VLOOKUP($A1611,공산품!$A625:$L1412,11,FALSE)</f>
        <v>5600</v>
      </c>
      <c r="W1611" s="251">
        <f t="shared" si="301"/>
        <v>5.6603773584905657</v>
      </c>
      <c r="X1611" s="251">
        <f t="shared" si="302"/>
        <v>0</v>
      </c>
      <c r="Y1611" s="68">
        <f>VLOOKUP($A1611,[1]전년동월vs전월vs당월!$A$994:$AA$1768,27,FALSE)</f>
        <v>5300</v>
      </c>
      <c r="Z1611" s="68">
        <v>5600</v>
      </c>
      <c r="AA1611" s="69">
        <f>VLOOKUP($A1611,공산품!$A625:$L1412,12,FALSE)</f>
        <v>5600</v>
      </c>
      <c r="AB1611" s="251">
        <f t="shared" si="303"/>
        <v>5.6603773584905657</v>
      </c>
      <c r="AC1611" s="251">
        <f t="shared" si="304"/>
        <v>0</v>
      </c>
      <c r="AD1611" s="83"/>
    </row>
    <row r="1612" spans="1:30" s="64" customFormat="1" ht="13.5" customHeight="1">
      <c r="A1612" s="64">
        <v>620</v>
      </c>
      <c r="B1612" s="16" t="str">
        <f t="shared" si="305"/>
        <v>진간장/삼원1.6L32도숙성진간장삼원</v>
      </c>
      <c r="C1612" s="85">
        <v>126</v>
      </c>
      <c r="D1612" s="93" t="s">
        <v>623</v>
      </c>
      <c r="E1612" s="93" t="s">
        <v>1320</v>
      </c>
      <c r="F1612" s="93" t="s">
        <v>1173</v>
      </c>
      <c r="G1612" s="87" t="s">
        <v>1287</v>
      </c>
      <c r="H1612" s="96" t="s">
        <v>1321</v>
      </c>
      <c r="I1612" s="87" t="s">
        <v>1289</v>
      </c>
      <c r="J1612" s="68" t="str">
        <f>VLOOKUP($A1612,[1]전년동월vs전월vs당월!$A$994:$AA$1768,12,FALSE)</f>
        <v>-</v>
      </c>
      <c r="K1612" s="68" t="s">
        <v>628</v>
      </c>
      <c r="L1612" s="69" t="str">
        <f>VLOOKUP($A1612,공산품!$A626:$L1413,9,FALSE)</f>
        <v>-</v>
      </c>
      <c r="M1612" s="251" t="e">
        <f t="shared" si="297"/>
        <v>#VALUE!</v>
      </c>
      <c r="N1612" s="251" t="e">
        <f t="shared" si="298"/>
        <v>#VALUE!</v>
      </c>
      <c r="O1612" s="68" t="str">
        <f>VLOOKUP($A1612,[1]전년동월vs전월vs당월!$A$994:$AA$1768,17,FALSE)</f>
        <v>-</v>
      </c>
      <c r="P1612" s="68" t="s">
        <v>628</v>
      </c>
      <c r="Q1612" s="69" t="str">
        <f>VLOOKUP($A1612,공산품!$A626:$L1413,10,FALSE)</f>
        <v>-</v>
      </c>
      <c r="R1612" s="251" t="e">
        <f t="shared" si="299"/>
        <v>#VALUE!</v>
      </c>
      <c r="S1612" s="251" t="e">
        <f t="shared" si="300"/>
        <v>#VALUE!</v>
      </c>
      <c r="T1612" s="68" t="str">
        <f>VLOOKUP($A1612,[1]전년동월vs전월vs당월!$A$994:$AA$1768,22,FALSE)</f>
        <v>-</v>
      </c>
      <c r="U1612" s="68" t="s">
        <v>628</v>
      </c>
      <c r="V1612" s="69" t="str">
        <f>VLOOKUP($A1612,공산품!$A626:$L1413,11,FALSE)</f>
        <v>-</v>
      </c>
      <c r="W1612" s="251" t="e">
        <f t="shared" si="301"/>
        <v>#VALUE!</v>
      </c>
      <c r="X1612" s="251" t="e">
        <f t="shared" si="302"/>
        <v>#VALUE!</v>
      </c>
      <c r="Y1612" s="68">
        <f>VLOOKUP($A1612,[1]전년동월vs전월vs당월!$A$994:$AA$1768,27,FALSE)</f>
        <v>7400</v>
      </c>
      <c r="Z1612" s="68">
        <v>7400</v>
      </c>
      <c r="AA1612" s="69">
        <f>VLOOKUP($A1612,공산품!$A626:$L1413,12,FALSE)</f>
        <v>7400</v>
      </c>
      <c r="AB1612" s="251">
        <f t="shared" si="303"/>
        <v>0</v>
      </c>
      <c r="AC1612" s="251">
        <f t="shared" si="304"/>
        <v>0</v>
      </c>
      <c r="AD1612" s="83"/>
    </row>
    <row r="1613" spans="1:30" s="64" customFormat="1" ht="14.1" customHeight="1">
      <c r="A1613" s="64">
        <v>621</v>
      </c>
      <c r="B1613" s="16" t="str">
        <f t="shared" si="305"/>
        <v>진간장인도탈지대두/청정원1.7L햇살담은진간장청정원</v>
      </c>
      <c r="C1613" s="85"/>
      <c r="D1613" s="93" t="s">
        <v>623</v>
      </c>
      <c r="E1613" s="93" t="s">
        <v>1320</v>
      </c>
      <c r="F1613" s="93" t="s">
        <v>1290</v>
      </c>
      <c r="G1613" s="87" t="s">
        <v>348</v>
      </c>
      <c r="H1613" s="96" t="s">
        <v>349</v>
      </c>
      <c r="I1613" s="87" t="s">
        <v>655</v>
      </c>
      <c r="J1613" s="68">
        <f>VLOOKUP($A1613,[1]전년동월vs전월vs당월!$A$994:$AA$1768,12,FALSE)</f>
        <v>5400</v>
      </c>
      <c r="K1613" s="68">
        <v>5980</v>
      </c>
      <c r="L1613" s="69">
        <f>VLOOKUP($A1613,공산품!$A627:$L1414,9,FALSE)</f>
        <v>5250</v>
      </c>
      <c r="M1613" s="251">
        <f t="shared" si="297"/>
        <v>-2.7777777777777777</v>
      </c>
      <c r="N1613" s="251">
        <f t="shared" si="298"/>
        <v>-12.207357859531772</v>
      </c>
      <c r="O1613" s="68" t="str">
        <f>VLOOKUP($A1613,[1]전년동월vs전월vs당월!$A$994:$AA$1768,17,FALSE)</f>
        <v>-</v>
      </c>
      <c r="P1613" s="68" t="s">
        <v>628</v>
      </c>
      <c r="Q1613" s="69" t="str">
        <f>VLOOKUP($A1613,공산품!$A627:$L1414,10,FALSE)</f>
        <v>-</v>
      </c>
      <c r="R1613" s="251" t="e">
        <f t="shared" si="299"/>
        <v>#VALUE!</v>
      </c>
      <c r="S1613" s="251" t="e">
        <f t="shared" si="300"/>
        <v>#VALUE!</v>
      </c>
      <c r="T1613" s="68">
        <f>VLOOKUP($A1613,[1]전년동월vs전월vs당월!$A$994:$AA$1768,22,FALSE)</f>
        <v>7300</v>
      </c>
      <c r="U1613" s="68">
        <v>5450</v>
      </c>
      <c r="V1613" s="69">
        <f>VLOOKUP($A1613,공산품!$A627:$L1414,11,FALSE)</f>
        <v>4680</v>
      </c>
      <c r="W1613" s="251">
        <f t="shared" si="301"/>
        <v>-35.890410958904113</v>
      </c>
      <c r="X1613" s="251">
        <f t="shared" si="302"/>
        <v>-14.128440366972477</v>
      </c>
      <c r="Y1613" s="68">
        <f>VLOOKUP($A1613,[1]전년동월vs전월vs당월!$A$994:$AA$1768,27,FALSE)</f>
        <v>7200</v>
      </c>
      <c r="Z1613" s="68">
        <v>7800</v>
      </c>
      <c r="AA1613" s="69">
        <f>VLOOKUP($A1613,공산품!$A627:$L1414,12,FALSE)</f>
        <v>7800</v>
      </c>
      <c r="AB1613" s="251">
        <f t="shared" si="303"/>
        <v>8.3333333333333339</v>
      </c>
      <c r="AC1613" s="251">
        <f t="shared" si="304"/>
        <v>0</v>
      </c>
      <c r="AD1613" s="83"/>
    </row>
    <row r="1614" spans="1:30" s="64" customFormat="1" ht="14.1" customHeight="1">
      <c r="A1614" s="64">
        <v>622</v>
      </c>
      <c r="B1614" s="16" t="str">
        <f t="shared" si="305"/>
        <v>진간장수입탈지대두22.4/샘표1.8L금F3진간장샘표</v>
      </c>
      <c r="C1614" s="85"/>
      <c r="D1614" s="93" t="s">
        <v>623</v>
      </c>
      <c r="E1614" s="93" t="s">
        <v>1320</v>
      </c>
      <c r="F1614" s="93" t="s">
        <v>1322</v>
      </c>
      <c r="G1614" s="87" t="s">
        <v>295</v>
      </c>
      <c r="H1614" s="95" t="s">
        <v>2152</v>
      </c>
      <c r="I1614" s="87" t="s">
        <v>717</v>
      </c>
      <c r="J1614" s="68">
        <f>VLOOKUP($A1614,[1]전년동월vs전월vs당월!$A$994:$AA$1768,12,FALSE)</f>
        <v>6980</v>
      </c>
      <c r="K1614" s="68">
        <v>7900</v>
      </c>
      <c r="L1614" s="69">
        <f>VLOOKUP($A1614,공산품!$A628:$L1415,9,FALSE)</f>
        <v>7900</v>
      </c>
      <c r="M1614" s="251">
        <f t="shared" si="297"/>
        <v>13.180515759312321</v>
      </c>
      <c r="N1614" s="251">
        <f t="shared" si="298"/>
        <v>0</v>
      </c>
      <c r="O1614" s="68">
        <f>VLOOKUP($A1614,[1]전년동월vs전월vs당월!$A$994:$AA$1768,17,FALSE)</f>
        <v>7500</v>
      </c>
      <c r="P1614" s="68">
        <v>7600</v>
      </c>
      <c r="Q1614" s="69">
        <f>VLOOKUP($A1614,공산품!$A628:$L1415,10,FALSE)</f>
        <v>8360</v>
      </c>
      <c r="R1614" s="251">
        <f t="shared" si="299"/>
        <v>11.466666666666667</v>
      </c>
      <c r="S1614" s="251">
        <f t="shared" si="300"/>
        <v>10</v>
      </c>
      <c r="T1614" s="68">
        <f>VLOOKUP($A1614,[1]전년동월vs전월vs당월!$A$994:$AA$1768,22,FALSE)</f>
        <v>7600</v>
      </c>
      <c r="U1614" s="68">
        <v>7950</v>
      </c>
      <c r="V1614" s="69">
        <f>VLOOKUP($A1614,공산품!$A628:$L1415,11,FALSE)</f>
        <v>6750</v>
      </c>
      <c r="W1614" s="251">
        <f t="shared" si="301"/>
        <v>-11.184210526315789</v>
      </c>
      <c r="X1614" s="251">
        <f t="shared" si="302"/>
        <v>-15.09433962264151</v>
      </c>
      <c r="Y1614" s="68">
        <f>VLOOKUP($A1614,[1]전년동월vs전월vs당월!$A$994:$AA$1768,27,FALSE)</f>
        <v>7600</v>
      </c>
      <c r="Z1614" s="68">
        <v>7950</v>
      </c>
      <c r="AA1614" s="69">
        <f>VLOOKUP($A1614,공산품!$A628:$L1415,12,FALSE)</f>
        <v>7950</v>
      </c>
      <c r="AB1614" s="251">
        <f t="shared" si="303"/>
        <v>4.6052631578947372</v>
      </c>
      <c r="AC1614" s="251">
        <f t="shared" si="304"/>
        <v>0</v>
      </c>
      <c r="AD1614" s="83"/>
    </row>
    <row r="1615" spans="1:30" s="64" customFormat="1" ht="14.1" customHeight="1">
      <c r="A1615" s="64">
        <v>623</v>
      </c>
      <c r="B1615" s="16" t="str">
        <f t="shared" si="305"/>
        <v>진간장1.8L송품진간장몽고</v>
      </c>
      <c r="C1615" s="85"/>
      <c r="D1615" s="93" t="s">
        <v>623</v>
      </c>
      <c r="E1615" s="93" t="s">
        <v>1320</v>
      </c>
      <c r="F1615" s="93"/>
      <c r="G1615" s="87" t="s">
        <v>295</v>
      </c>
      <c r="H1615" s="96" t="s">
        <v>1323</v>
      </c>
      <c r="I1615" s="87" t="s">
        <v>1324</v>
      </c>
      <c r="J1615" s="68">
        <f>VLOOKUP($A1615,[1]전년동월vs전월vs당월!$A$994:$AA$1768,12,FALSE)</f>
        <v>8500</v>
      </c>
      <c r="K1615" s="68">
        <v>8500</v>
      </c>
      <c r="L1615" s="69">
        <f>VLOOKUP($A1615,공산품!$A629:$L1416,9,FALSE)</f>
        <v>8500</v>
      </c>
      <c r="M1615" s="251">
        <f t="shared" si="297"/>
        <v>0</v>
      </c>
      <c r="N1615" s="251">
        <f t="shared" si="298"/>
        <v>0</v>
      </c>
      <c r="O1615" s="68" t="str">
        <f>VLOOKUP($A1615,[1]전년동월vs전월vs당월!$A$994:$AA$1768,17,FALSE)</f>
        <v>-</v>
      </c>
      <c r="P1615" s="68" t="s">
        <v>628</v>
      </c>
      <c r="Q1615" s="69" t="str">
        <f>VLOOKUP($A1615,공산품!$A629:$L1416,10,FALSE)</f>
        <v>-</v>
      </c>
      <c r="R1615" s="251" t="e">
        <f t="shared" si="299"/>
        <v>#VALUE!</v>
      </c>
      <c r="S1615" s="251" t="e">
        <f t="shared" si="300"/>
        <v>#VALUE!</v>
      </c>
      <c r="T1615" s="68" t="str">
        <f>VLOOKUP($A1615,[1]전년동월vs전월vs당월!$A$994:$AA$1768,22,FALSE)</f>
        <v>-</v>
      </c>
      <c r="U1615" s="68" t="s">
        <v>628</v>
      </c>
      <c r="V1615" s="69" t="str">
        <f>VLOOKUP($A1615,공산품!$A629:$L1416,11,FALSE)</f>
        <v>-</v>
      </c>
      <c r="W1615" s="251" t="e">
        <f t="shared" si="301"/>
        <v>#VALUE!</v>
      </c>
      <c r="X1615" s="251" t="e">
        <f t="shared" si="302"/>
        <v>#VALUE!</v>
      </c>
      <c r="Y1615" s="68">
        <f>VLOOKUP($A1615,[1]전년동월vs전월vs당월!$A$994:$AA$1768,27,FALSE)</f>
        <v>8400</v>
      </c>
      <c r="Z1615" s="68">
        <v>8400</v>
      </c>
      <c r="AA1615" s="69">
        <f>VLOOKUP($A1615,공산품!$A629:$L1416,12,FALSE)</f>
        <v>8400</v>
      </c>
      <c r="AB1615" s="251">
        <f t="shared" si="303"/>
        <v>0</v>
      </c>
      <c r="AC1615" s="251">
        <f t="shared" si="304"/>
        <v>0</v>
      </c>
      <c r="AD1615" s="83"/>
    </row>
    <row r="1616" spans="1:30" s="64" customFormat="1" ht="14.1" customHeight="1">
      <c r="A1616" s="64">
        <v>624</v>
      </c>
      <c r="B1616" s="16" t="str">
        <f t="shared" si="305"/>
        <v>진간장1.8L몽고</v>
      </c>
      <c r="C1616" s="85"/>
      <c r="D1616" s="93" t="s">
        <v>623</v>
      </c>
      <c r="E1616" s="93" t="s">
        <v>1320</v>
      </c>
      <c r="F1616" s="93"/>
      <c r="G1616" s="87" t="s">
        <v>295</v>
      </c>
      <c r="H1616" s="96"/>
      <c r="I1616" s="87" t="s">
        <v>1324</v>
      </c>
      <c r="J1616" s="68">
        <f>VLOOKUP($A1616,[1]전년동월vs전월vs당월!$A$994:$AA$1768,12,FALSE)</f>
        <v>4850</v>
      </c>
      <c r="K1616" s="68">
        <v>4850</v>
      </c>
      <c r="L1616" s="69">
        <f>VLOOKUP($A1616,공산품!$A630:$L1417,9,FALSE)</f>
        <v>4850</v>
      </c>
      <c r="M1616" s="251">
        <f t="shared" si="297"/>
        <v>0</v>
      </c>
      <c r="N1616" s="251">
        <f t="shared" si="298"/>
        <v>0</v>
      </c>
      <c r="O1616" s="68" t="str">
        <f>VLOOKUP($A1616,[1]전년동월vs전월vs당월!$A$994:$AA$1768,17,FALSE)</f>
        <v>-</v>
      </c>
      <c r="P1616" s="68" t="s">
        <v>628</v>
      </c>
      <c r="Q1616" s="69" t="str">
        <f>VLOOKUP($A1616,공산품!$A630:$L1417,10,FALSE)</f>
        <v>-</v>
      </c>
      <c r="R1616" s="251" t="e">
        <f t="shared" si="299"/>
        <v>#VALUE!</v>
      </c>
      <c r="S1616" s="251" t="e">
        <f t="shared" si="300"/>
        <v>#VALUE!</v>
      </c>
      <c r="T1616" s="68" t="str">
        <f>VLOOKUP($A1616,[1]전년동월vs전월vs당월!$A$994:$AA$1768,22,FALSE)</f>
        <v>-</v>
      </c>
      <c r="U1616" s="68" t="s">
        <v>628</v>
      </c>
      <c r="V1616" s="69" t="str">
        <f>VLOOKUP($A1616,공산품!$A630:$L1417,11,FALSE)</f>
        <v>-</v>
      </c>
      <c r="W1616" s="251" t="e">
        <f t="shared" si="301"/>
        <v>#VALUE!</v>
      </c>
      <c r="X1616" s="251" t="e">
        <f t="shared" si="302"/>
        <v>#VALUE!</v>
      </c>
      <c r="Y1616" s="68">
        <f>VLOOKUP($A1616,[1]전년동월vs전월vs당월!$A$994:$AA$1768,27,FALSE)</f>
        <v>4900</v>
      </c>
      <c r="Z1616" s="68">
        <v>5250</v>
      </c>
      <c r="AA1616" s="69">
        <f>VLOOKUP($A1616,공산품!$A630:$L1417,12,FALSE)</f>
        <v>5250</v>
      </c>
      <c r="AB1616" s="251">
        <f t="shared" si="303"/>
        <v>7.1428571428571432</v>
      </c>
      <c r="AC1616" s="251">
        <f t="shared" si="304"/>
        <v>0</v>
      </c>
      <c r="AD1616" s="83"/>
    </row>
    <row r="1617" spans="1:30" s="64" customFormat="1" ht="14.1" customHeight="1">
      <c r="A1617" s="64">
        <v>625</v>
      </c>
      <c r="B1617" s="16" t="str">
        <f t="shared" si="305"/>
        <v>진간장수입탈지대두18.6/샘표1.8L샘표</v>
      </c>
      <c r="C1617" s="85"/>
      <c r="D1617" s="93" t="s">
        <v>623</v>
      </c>
      <c r="E1617" s="93" t="s">
        <v>1320</v>
      </c>
      <c r="F1617" s="93" t="s">
        <v>1325</v>
      </c>
      <c r="G1617" s="87" t="s">
        <v>295</v>
      </c>
      <c r="H1617" s="96"/>
      <c r="I1617" s="87" t="s">
        <v>717</v>
      </c>
      <c r="J1617" s="68">
        <f>VLOOKUP($A1617,[1]전년동월vs전월vs당월!$A$994:$AA$1768,12,FALSE)</f>
        <v>6900</v>
      </c>
      <c r="K1617" s="68">
        <v>8000</v>
      </c>
      <c r="L1617" s="69">
        <f>VLOOKUP($A1617,공산품!$A631:$L1418,9,FALSE)</f>
        <v>8000</v>
      </c>
      <c r="M1617" s="251">
        <f t="shared" si="297"/>
        <v>15.942028985507246</v>
      </c>
      <c r="N1617" s="251">
        <f t="shared" si="298"/>
        <v>0</v>
      </c>
      <c r="O1617" s="68" t="str">
        <f>VLOOKUP($A1617,[1]전년동월vs전월vs당월!$A$994:$AA$1768,17,FALSE)</f>
        <v>-</v>
      </c>
      <c r="P1617" s="68" t="s">
        <v>628</v>
      </c>
      <c r="Q1617" s="69" t="str">
        <f>VLOOKUP($A1617,공산품!$A631:$L1418,10,FALSE)</f>
        <v>-</v>
      </c>
      <c r="R1617" s="251" t="e">
        <f t="shared" si="299"/>
        <v>#VALUE!</v>
      </c>
      <c r="S1617" s="251" t="e">
        <f t="shared" si="300"/>
        <v>#VALUE!</v>
      </c>
      <c r="T1617" s="68" t="str">
        <f>VLOOKUP($A1617,[1]전년동월vs전월vs당월!$A$994:$AA$1768,22,FALSE)</f>
        <v>-</v>
      </c>
      <c r="U1617" s="68">
        <v>5900</v>
      </c>
      <c r="V1617" s="69">
        <f>VLOOKUP($A1617,공산품!$A631:$L1418,11,FALSE)</f>
        <v>6750</v>
      </c>
      <c r="W1617" s="251" t="e">
        <f t="shared" si="301"/>
        <v>#VALUE!</v>
      </c>
      <c r="X1617" s="251">
        <f t="shared" si="302"/>
        <v>14.40677966101695</v>
      </c>
      <c r="Y1617" s="68">
        <f>VLOOKUP($A1617,[1]전년동월vs전월vs당월!$A$994:$AA$1768,27,FALSE)</f>
        <v>5900</v>
      </c>
      <c r="Z1617" s="68">
        <v>5900</v>
      </c>
      <c r="AA1617" s="69">
        <f>VLOOKUP($A1617,공산품!$A631:$L1418,12,FALSE)</f>
        <v>5900</v>
      </c>
      <c r="AB1617" s="251">
        <f t="shared" si="303"/>
        <v>0</v>
      </c>
      <c r="AC1617" s="251">
        <f t="shared" si="304"/>
        <v>0</v>
      </c>
      <c r="AD1617" s="83"/>
    </row>
    <row r="1618" spans="1:30" s="64" customFormat="1" ht="14.1" customHeight="1">
      <c r="A1618" s="64">
        <v>626</v>
      </c>
      <c r="B1618" s="16" t="str">
        <f t="shared" si="305"/>
        <v>진간장수입탈지대두22.4/샘표15L금F3진간장샘표</v>
      </c>
      <c r="C1618" s="85"/>
      <c r="D1618" s="93" t="s">
        <v>623</v>
      </c>
      <c r="E1618" s="93" t="s">
        <v>1320</v>
      </c>
      <c r="F1618" s="93" t="s">
        <v>1322</v>
      </c>
      <c r="G1618" s="87" t="s">
        <v>345</v>
      </c>
      <c r="H1618" s="95" t="s">
        <v>2152</v>
      </c>
      <c r="I1618" s="87" t="s">
        <v>717</v>
      </c>
      <c r="J1618" s="68">
        <f>VLOOKUP($A1618,[1]전년동월vs전월vs당월!$A$994:$AA$1768,12,FALSE)</f>
        <v>40500</v>
      </c>
      <c r="K1618" s="68">
        <v>43000</v>
      </c>
      <c r="L1618" s="69">
        <f>VLOOKUP($A1618,공산품!$A632:$L1419,9,FALSE)</f>
        <v>43000</v>
      </c>
      <c r="M1618" s="251">
        <f t="shared" si="297"/>
        <v>6.1728395061728394</v>
      </c>
      <c r="N1618" s="251">
        <f t="shared" si="298"/>
        <v>0</v>
      </c>
      <c r="O1618" s="68" t="str">
        <f>VLOOKUP($A1618,[1]전년동월vs전월vs당월!$A$994:$AA$1768,17,FALSE)</f>
        <v>-</v>
      </c>
      <c r="P1618" s="68" t="s">
        <v>628</v>
      </c>
      <c r="Q1618" s="69" t="str">
        <f>VLOOKUP($A1618,공산품!$A632:$L1419,10,FALSE)</f>
        <v>-</v>
      </c>
      <c r="R1618" s="251" t="e">
        <f t="shared" si="299"/>
        <v>#VALUE!</v>
      </c>
      <c r="S1618" s="251" t="e">
        <f t="shared" si="300"/>
        <v>#VALUE!</v>
      </c>
      <c r="T1618" s="68" t="str">
        <f>VLOOKUP($A1618,[1]전년동월vs전월vs당월!$A$994:$AA$1768,22,FALSE)</f>
        <v>-</v>
      </c>
      <c r="U1618" s="68" t="s">
        <v>628</v>
      </c>
      <c r="V1618" s="69" t="str">
        <f>VLOOKUP($A1618,공산품!$A632:$L1419,11,FALSE)</f>
        <v>-</v>
      </c>
      <c r="W1618" s="251" t="e">
        <f t="shared" si="301"/>
        <v>#VALUE!</v>
      </c>
      <c r="X1618" s="251" t="e">
        <f t="shared" si="302"/>
        <v>#VALUE!</v>
      </c>
      <c r="Y1618" s="68">
        <f>VLOOKUP($A1618,[1]전년동월vs전월vs당월!$A$994:$AA$1768,27,FALSE)</f>
        <v>43100</v>
      </c>
      <c r="Z1618" s="68">
        <v>43100</v>
      </c>
      <c r="AA1618" s="69">
        <f>VLOOKUP($A1618,공산품!$A632:$L1419,12,FALSE)</f>
        <v>43100</v>
      </c>
      <c r="AB1618" s="251">
        <f t="shared" si="303"/>
        <v>0</v>
      </c>
      <c r="AC1618" s="251">
        <f t="shared" si="304"/>
        <v>0</v>
      </c>
      <c r="AD1618" s="83"/>
    </row>
    <row r="1619" spans="1:30" s="64" customFormat="1" ht="14.1" customHeight="1">
      <c r="A1619" s="64">
        <v>627</v>
      </c>
      <c r="B1619" s="16" t="str">
        <f t="shared" si="305"/>
        <v>진간장15L송품진간장몽고</v>
      </c>
      <c r="C1619" s="85"/>
      <c r="D1619" s="93" t="s">
        <v>623</v>
      </c>
      <c r="E1619" s="93" t="s">
        <v>1320</v>
      </c>
      <c r="F1619" s="93"/>
      <c r="G1619" s="87" t="s">
        <v>345</v>
      </c>
      <c r="H1619" s="96" t="s">
        <v>1323</v>
      </c>
      <c r="I1619" s="87" t="s">
        <v>1324</v>
      </c>
      <c r="J1619" s="68">
        <f>VLOOKUP($A1619,[1]전년동월vs전월vs당월!$A$994:$AA$1768,12,FALSE)</f>
        <v>57470</v>
      </c>
      <c r="K1619" s="68">
        <v>57470</v>
      </c>
      <c r="L1619" s="69" t="str">
        <f>VLOOKUP($A1619,공산품!$A633:$L1420,9,FALSE)</f>
        <v>-</v>
      </c>
      <c r="M1619" s="251" t="e">
        <f t="shared" si="297"/>
        <v>#VALUE!</v>
      </c>
      <c r="N1619" s="251" t="e">
        <f t="shared" si="298"/>
        <v>#VALUE!</v>
      </c>
      <c r="O1619" s="68" t="str">
        <f>VLOOKUP($A1619,[1]전년동월vs전월vs당월!$A$994:$AA$1768,17,FALSE)</f>
        <v>-</v>
      </c>
      <c r="P1619" s="68" t="s">
        <v>628</v>
      </c>
      <c r="Q1619" s="69" t="str">
        <f>VLOOKUP($A1619,공산품!$A633:$L1420,10,FALSE)</f>
        <v>-</v>
      </c>
      <c r="R1619" s="251" t="e">
        <f t="shared" si="299"/>
        <v>#VALUE!</v>
      </c>
      <c r="S1619" s="251" t="e">
        <f t="shared" si="300"/>
        <v>#VALUE!</v>
      </c>
      <c r="T1619" s="68" t="str">
        <f>VLOOKUP($A1619,[1]전년동월vs전월vs당월!$A$994:$AA$1768,22,FALSE)</f>
        <v>-</v>
      </c>
      <c r="U1619" s="68" t="s">
        <v>628</v>
      </c>
      <c r="V1619" s="69" t="str">
        <f>VLOOKUP($A1619,공산품!$A633:$L1420,11,FALSE)</f>
        <v>-</v>
      </c>
      <c r="W1619" s="251" t="e">
        <f t="shared" si="301"/>
        <v>#VALUE!</v>
      </c>
      <c r="X1619" s="251" t="e">
        <f t="shared" si="302"/>
        <v>#VALUE!</v>
      </c>
      <c r="Y1619" s="68" t="str">
        <f>VLOOKUP($A1619,[1]전년동월vs전월vs당월!$A$994:$AA$1768,27,FALSE)</f>
        <v>-</v>
      </c>
      <c r="Z1619" s="68" t="s">
        <v>628</v>
      </c>
      <c r="AA1619" s="69" t="str">
        <f>VLOOKUP($A1619,공산품!$A633:$L1420,12,FALSE)</f>
        <v>-</v>
      </c>
      <c r="AB1619" s="251" t="e">
        <f t="shared" si="303"/>
        <v>#VALUE!</v>
      </c>
      <c r="AC1619" s="251" t="e">
        <f t="shared" si="304"/>
        <v>#VALUE!</v>
      </c>
      <c r="AD1619" s="83"/>
    </row>
    <row r="1620" spans="1:30" s="64" customFormat="1" ht="14.1" customHeight="1">
      <c r="A1620" s="64">
        <v>628</v>
      </c>
      <c r="B1620" s="16" t="str">
        <f t="shared" si="305"/>
        <v>진간장13L몽고</v>
      </c>
      <c r="C1620" s="85"/>
      <c r="D1620" s="93" t="s">
        <v>623</v>
      </c>
      <c r="E1620" s="93" t="s">
        <v>1320</v>
      </c>
      <c r="F1620" s="93"/>
      <c r="G1620" s="87" t="s">
        <v>1326</v>
      </c>
      <c r="H1620" s="96"/>
      <c r="I1620" s="87" t="s">
        <v>1324</v>
      </c>
      <c r="J1620" s="68">
        <f>VLOOKUP($A1620,[1]전년동월vs전월vs당월!$A$994:$AA$1768,12,FALSE)</f>
        <v>0</v>
      </c>
      <c r="K1620" s="68">
        <v>30800</v>
      </c>
      <c r="L1620" s="69">
        <f>VLOOKUP($A1620,공산품!$A634:$L1421,9,FALSE)</f>
        <v>18800</v>
      </c>
      <c r="M1620" s="251" t="e">
        <f t="shared" si="297"/>
        <v>#DIV/0!</v>
      </c>
      <c r="N1620" s="251">
        <f t="shared" si="298"/>
        <v>-38.961038961038959</v>
      </c>
      <c r="O1620" s="68" t="str">
        <f>VLOOKUP($A1620,[1]전년동월vs전월vs당월!$A$994:$AA$1768,17,FALSE)</f>
        <v>-</v>
      </c>
      <c r="P1620" s="68" t="s">
        <v>628</v>
      </c>
      <c r="Q1620" s="69" t="str">
        <f>VLOOKUP($A1620,공산품!$A634:$L1421,10,FALSE)</f>
        <v>-</v>
      </c>
      <c r="R1620" s="251" t="e">
        <f t="shared" si="299"/>
        <v>#VALUE!</v>
      </c>
      <c r="S1620" s="251" t="e">
        <f t="shared" si="300"/>
        <v>#VALUE!</v>
      </c>
      <c r="T1620" s="68" t="str">
        <f>VLOOKUP($A1620,[1]전년동월vs전월vs당월!$A$994:$AA$1768,22,FALSE)</f>
        <v>-</v>
      </c>
      <c r="U1620" s="68" t="s">
        <v>628</v>
      </c>
      <c r="V1620" s="69" t="str">
        <f>VLOOKUP($A1620,공산품!$A634:$L1421,11,FALSE)</f>
        <v>-</v>
      </c>
      <c r="W1620" s="251" t="e">
        <f t="shared" si="301"/>
        <v>#VALUE!</v>
      </c>
      <c r="X1620" s="251" t="e">
        <f t="shared" si="302"/>
        <v>#VALUE!</v>
      </c>
      <c r="Y1620" s="68">
        <f>VLOOKUP($A1620,[1]전년동월vs전월vs당월!$A$994:$AA$1768,27,FALSE)</f>
        <v>18350</v>
      </c>
      <c r="Z1620" s="68">
        <v>18000</v>
      </c>
      <c r="AA1620" s="69">
        <f>VLOOKUP($A1620,공산품!$A634:$L1421,12,FALSE)</f>
        <v>18350</v>
      </c>
      <c r="AB1620" s="251">
        <f t="shared" si="303"/>
        <v>0</v>
      </c>
      <c r="AC1620" s="251">
        <f t="shared" si="304"/>
        <v>1.9444444444444444</v>
      </c>
      <c r="AD1620" s="83"/>
    </row>
    <row r="1621" spans="1:30" s="64" customFormat="1" ht="14.1" customHeight="1">
      <c r="A1621" s="64">
        <v>629</v>
      </c>
      <c r="B1621" s="16" t="str">
        <f t="shared" si="305"/>
        <v>진간장4.5L송품진간장몽고</v>
      </c>
      <c r="C1621" s="85"/>
      <c r="D1621" s="93" t="s">
        <v>623</v>
      </c>
      <c r="E1621" s="93" t="s">
        <v>1320</v>
      </c>
      <c r="F1621" s="93"/>
      <c r="G1621" s="87" t="s">
        <v>1327</v>
      </c>
      <c r="H1621" s="96" t="s">
        <v>1323</v>
      </c>
      <c r="I1621" s="87" t="s">
        <v>1324</v>
      </c>
      <c r="J1621" s="68">
        <f>VLOOKUP($A1621,[1]전년동월vs전월vs당월!$A$994:$AA$1768,12,FALSE)</f>
        <v>19200</v>
      </c>
      <c r="K1621" s="68">
        <v>19200</v>
      </c>
      <c r="L1621" s="69" t="str">
        <f>VLOOKUP($A1621,공산품!$A635:$L1422,9,FALSE)</f>
        <v>-</v>
      </c>
      <c r="M1621" s="251" t="e">
        <f t="shared" si="297"/>
        <v>#VALUE!</v>
      </c>
      <c r="N1621" s="251" t="e">
        <f t="shared" si="298"/>
        <v>#VALUE!</v>
      </c>
      <c r="O1621" s="68" t="str">
        <f>VLOOKUP($A1621,[1]전년동월vs전월vs당월!$A$994:$AA$1768,17,FALSE)</f>
        <v>-</v>
      </c>
      <c r="P1621" s="68" t="s">
        <v>628</v>
      </c>
      <c r="Q1621" s="69" t="str">
        <f>VLOOKUP($A1621,공산품!$A635:$L1422,10,FALSE)</f>
        <v>-</v>
      </c>
      <c r="R1621" s="251" t="e">
        <f t="shared" si="299"/>
        <v>#VALUE!</v>
      </c>
      <c r="S1621" s="251" t="e">
        <f t="shared" si="300"/>
        <v>#VALUE!</v>
      </c>
      <c r="T1621" s="68" t="str">
        <f>VLOOKUP($A1621,[1]전년동월vs전월vs당월!$A$994:$AA$1768,22,FALSE)</f>
        <v>-</v>
      </c>
      <c r="U1621" s="68">
        <v>15700</v>
      </c>
      <c r="V1621" s="69">
        <f>VLOOKUP($A1621,공산품!$A635:$L1422,11,FALSE)</f>
        <v>15700</v>
      </c>
      <c r="W1621" s="251" t="e">
        <f t="shared" si="301"/>
        <v>#VALUE!</v>
      </c>
      <c r="X1621" s="251">
        <f t="shared" si="302"/>
        <v>0</v>
      </c>
      <c r="Y1621" s="68" t="str">
        <f>VLOOKUP($A1621,[1]전년동월vs전월vs당월!$A$994:$AA$1768,27,FALSE)</f>
        <v>-</v>
      </c>
      <c r="Z1621" s="68" t="s">
        <v>628</v>
      </c>
      <c r="AA1621" s="69" t="str">
        <f>VLOOKUP($A1621,공산품!$A635:$L1422,12,FALSE)</f>
        <v>-</v>
      </c>
      <c r="AB1621" s="251" t="e">
        <f t="shared" si="303"/>
        <v>#VALUE!</v>
      </c>
      <c r="AC1621" s="251" t="e">
        <f t="shared" si="304"/>
        <v>#VALUE!</v>
      </c>
      <c r="AD1621" s="83"/>
    </row>
    <row r="1622" spans="1:30" s="64" customFormat="1" ht="14.1" customHeight="1">
      <c r="A1622" s="64">
        <v>630</v>
      </c>
      <c r="B1622" s="16" t="str">
        <f t="shared" si="305"/>
        <v>진간장5L금F3샘표</v>
      </c>
      <c r="C1622" s="85"/>
      <c r="D1622" s="93" t="s">
        <v>623</v>
      </c>
      <c r="E1622" s="93" t="s">
        <v>1320</v>
      </c>
      <c r="F1622" s="93"/>
      <c r="G1622" s="87" t="s">
        <v>1296</v>
      </c>
      <c r="H1622" s="95" t="s">
        <v>2153</v>
      </c>
      <c r="I1622" s="87" t="s">
        <v>717</v>
      </c>
      <c r="J1622" s="68">
        <f>VLOOKUP($A1622,[1]전년동월vs전월vs당월!$A$994:$AA$1768,12,FALSE)</f>
        <v>18800</v>
      </c>
      <c r="K1622" s="68">
        <v>20700</v>
      </c>
      <c r="L1622" s="69">
        <f>VLOOKUP($A1622,공산품!$A636:$L1423,9,FALSE)</f>
        <v>20700</v>
      </c>
      <c r="M1622" s="251">
        <f t="shared" si="297"/>
        <v>10.106382978723405</v>
      </c>
      <c r="N1622" s="251">
        <f t="shared" si="298"/>
        <v>0</v>
      </c>
      <c r="O1622" s="68" t="str">
        <f>VLOOKUP($A1622,[1]전년동월vs전월vs당월!$A$994:$AA$1768,17,FALSE)</f>
        <v>-</v>
      </c>
      <c r="P1622" s="68" t="s">
        <v>628</v>
      </c>
      <c r="Q1622" s="69" t="str">
        <f>VLOOKUP($A1622,공산품!$A636:$L1423,10,FALSE)</f>
        <v>-</v>
      </c>
      <c r="R1622" s="251" t="e">
        <f t="shared" si="299"/>
        <v>#VALUE!</v>
      </c>
      <c r="S1622" s="251" t="e">
        <f t="shared" si="300"/>
        <v>#VALUE!</v>
      </c>
      <c r="T1622" s="68">
        <f>VLOOKUP($A1622,[1]전년동월vs전월vs당월!$A$994:$AA$1768,22,FALSE)</f>
        <v>0</v>
      </c>
      <c r="U1622" s="68">
        <v>19500</v>
      </c>
      <c r="V1622" s="69">
        <f>VLOOKUP($A1622,공산품!$A636:$L1423,11,FALSE)</f>
        <v>19500</v>
      </c>
      <c r="W1622" s="251" t="e">
        <f t="shared" si="301"/>
        <v>#DIV/0!</v>
      </c>
      <c r="X1622" s="251">
        <f t="shared" si="302"/>
        <v>0</v>
      </c>
      <c r="Y1622" s="68">
        <f>VLOOKUP($A1622,[1]전년동월vs전월vs당월!$A$994:$AA$1768,27,FALSE)</f>
        <v>16800</v>
      </c>
      <c r="Z1622" s="68">
        <v>16950</v>
      </c>
      <c r="AA1622" s="69">
        <f>VLOOKUP($A1622,공산품!$A636:$L1423,12,FALSE)</f>
        <v>16950</v>
      </c>
      <c r="AB1622" s="251">
        <f t="shared" si="303"/>
        <v>0.8928571428571429</v>
      </c>
      <c r="AC1622" s="251">
        <f t="shared" si="304"/>
        <v>0</v>
      </c>
      <c r="AD1622" s="83"/>
    </row>
    <row r="1623" spans="1:30" s="64" customFormat="1" ht="14.1" customHeight="1">
      <c r="A1623" s="64">
        <v>631</v>
      </c>
      <c r="B1623" s="16" t="str">
        <f t="shared" si="305"/>
        <v>진간장900ml몽고</v>
      </c>
      <c r="C1623" s="85"/>
      <c r="D1623" s="93" t="s">
        <v>623</v>
      </c>
      <c r="E1623" s="93" t="s">
        <v>1320</v>
      </c>
      <c r="F1623" s="93"/>
      <c r="G1623" s="87" t="s">
        <v>289</v>
      </c>
      <c r="H1623" s="96"/>
      <c r="I1623" s="87" t="s">
        <v>1324</v>
      </c>
      <c r="J1623" s="68">
        <f>VLOOKUP($A1623,[1]전년동월vs전월vs당월!$A$994:$AA$1768,12,FALSE)</f>
        <v>4800</v>
      </c>
      <c r="K1623" s="68">
        <v>4800</v>
      </c>
      <c r="L1623" s="69" t="str">
        <f>VLOOKUP($A1623,공산품!$A637:$L1424,9,FALSE)</f>
        <v>-</v>
      </c>
      <c r="M1623" s="251" t="e">
        <f t="shared" si="297"/>
        <v>#VALUE!</v>
      </c>
      <c r="N1623" s="251" t="e">
        <f t="shared" si="298"/>
        <v>#VALUE!</v>
      </c>
      <c r="O1623" s="68" t="str">
        <f>VLOOKUP($A1623,[1]전년동월vs전월vs당월!$A$994:$AA$1768,17,FALSE)</f>
        <v>-</v>
      </c>
      <c r="P1623" s="68" t="s">
        <v>628</v>
      </c>
      <c r="Q1623" s="69" t="str">
        <f>VLOOKUP($A1623,공산품!$A637:$L1424,10,FALSE)</f>
        <v>-</v>
      </c>
      <c r="R1623" s="251" t="e">
        <f t="shared" si="299"/>
        <v>#VALUE!</v>
      </c>
      <c r="S1623" s="251" t="e">
        <f t="shared" si="300"/>
        <v>#VALUE!</v>
      </c>
      <c r="T1623" s="68" t="str">
        <f>VLOOKUP($A1623,[1]전년동월vs전월vs당월!$A$994:$AA$1768,22,FALSE)</f>
        <v>-</v>
      </c>
      <c r="U1623" s="68" t="s">
        <v>628</v>
      </c>
      <c r="V1623" s="69">
        <f>VLOOKUP($A1623,공산품!$A637:$L1424,11,FALSE)</f>
        <v>6900</v>
      </c>
      <c r="W1623" s="251" t="e">
        <f t="shared" si="301"/>
        <v>#VALUE!</v>
      </c>
      <c r="X1623" s="251" t="e">
        <f t="shared" si="302"/>
        <v>#VALUE!</v>
      </c>
      <c r="Y1623" s="68" t="str">
        <f>VLOOKUP($A1623,[1]전년동월vs전월vs당월!$A$994:$AA$1768,27,FALSE)</f>
        <v>-</v>
      </c>
      <c r="Z1623" s="68" t="s">
        <v>628</v>
      </c>
      <c r="AA1623" s="69" t="str">
        <f>VLOOKUP($A1623,공산품!$A637:$L1424,12,FALSE)</f>
        <v>-</v>
      </c>
      <c r="AB1623" s="251" t="e">
        <f t="shared" si="303"/>
        <v>#VALUE!</v>
      </c>
      <c r="AC1623" s="251" t="e">
        <f t="shared" si="304"/>
        <v>#VALUE!</v>
      </c>
      <c r="AD1623" s="83"/>
    </row>
    <row r="1624" spans="1:30" s="64" customFormat="1" ht="14.1" customHeight="1">
      <c r="A1624" s="64">
        <v>632</v>
      </c>
      <c r="B1624" s="16" t="str">
        <f t="shared" si="305"/>
        <v>진간장/샘표930ml금F3진간장샘표</v>
      </c>
      <c r="C1624" s="85"/>
      <c r="D1624" s="93" t="s">
        <v>623</v>
      </c>
      <c r="E1624" s="93" t="s">
        <v>1320</v>
      </c>
      <c r="F1624" s="93" t="s">
        <v>1329</v>
      </c>
      <c r="G1624" s="87" t="s">
        <v>351</v>
      </c>
      <c r="H1624" s="95" t="s">
        <v>2152</v>
      </c>
      <c r="I1624" s="87" t="s">
        <v>717</v>
      </c>
      <c r="J1624" s="68">
        <f>VLOOKUP($A1624,[1]전년동월vs전월vs당월!$A$994:$AA$1768,12,FALSE)</f>
        <v>4750</v>
      </c>
      <c r="K1624" s="68">
        <v>5600</v>
      </c>
      <c r="L1624" s="69">
        <f>VLOOKUP($A1624,공산품!$A638:$L1425,9,FALSE)</f>
        <v>5600</v>
      </c>
      <c r="M1624" s="251">
        <f t="shared" si="297"/>
        <v>17.894736842105264</v>
      </c>
      <c r="N1624" s="251">
        <f t="shared" si="298"/>
        <v>0</v>
      </c>
      <c r="O1624" s="68">
        <f>VLOOKUP($A1624,[1]전년동월vs전월vs당월!$A$994:$AA$1768,17,FALSE)</f>
        <v>4700</v>
      </c>
      <c r="P1624" s="68">
        <v>4900</v>
      </c>
      <c r="Q1624" s="69">
        <f>VLOOKUP($A1624,공산품!$A638:$L1425,10,FALSE)</f>
        <v>5390</v>
      </c>
      <c r="R1624" s="251">
        <f t="shared" si="299"/>
        <v>14.680851063829786</v>
      </c>
      <c r="S1624" s="251">
        <f t="shared" si="300"/>
        <v>10</v>
      </c>
      <c r="T1624" s="68">
        <f>VLOOKUP($A1624,[1]전년동월vs전월vs당월!$A$994:$AA$1768,22,FALSE)</f>
        <v>4770</v>
      </c>
      <c r="U1624" s="68">
        <v>5150</v>
      </c>
      <c r="V1624" s="69">
        <f>VLOOKUP($A1624,공산품!$A638:$L1425,11,FALSE)</f>
        <v>5150</v>
      </c>
      <c r="W1624" s="251">
        <f t="shared" si="301"/>
        <v>7.9664570230607969</v>
      </c>
      <c r="X1624" s="251">
        <f t="shared" si="302"/>
        <v>0</v>
      </c>
      <c r="Y1624" s="68">
        <f>VLOOKUP($A1624,[1]전년동월vs전월vs당월!$A$994:$AA$1768,27,FALSE)</f>
        <v>4800</v>
      </c>
      <c r="Z1624" s="68">
        <v>5200</v>
      </c>
      <c r="AA1624" s="69">
        <f>VLOOKUP($A1624,공산품!$A638:$L1425,12,FALSE)</f>
        <v>5200</v>
      </c>
      <c r="AB1624" s="251">
        <f t="shared" si="303"/>
        <v>8.3333333333333339</v>
      </c>
      <c r="AC1624" s="251">
        <f t="shared" si="304"/>
        <v>0</v>
      </c>
      <c r="AD1624" s="83"/>
    </row>
    <row r="1625" spans="1:30" s="64" customFormat="1" ht="14.1" customHeight="1">
      <c r="A1625" s="64">
        <v>633</v>
      </c>
      <c r="B1625" s="16" t="str">
        <f t="shared" si="305"/>
        <v>진간장인도탈지대두/청정원930ml햇살담은진간장청정원</v>
      </c>
      <c r="C1625" s="85"/>
      <c r="D1625" s="93" t="s">
        <v>623</v>
      </c>
      <c r="E1625" s="93" t="s">
        <v>1320</v>
      </c>
      <c r="F1625" s="93" t="s">
        <v>1290</v>
      </c>
      <c r="G1625" s="87" t="s">
        <v>351</v>
      </c>
      <c r="H1625" s="96" t="s">
        <v>349</v>
      </c>
      <c r="I1625" s="87" t="s">
        <v>655</v>
      </c>
      <c r="J1625" s="68">
        <f>VLOOKUP($A1625,[1]전년동월vs전월vs당월!$A$994:$AA$1768,12,FALSE)</f>
        <v>3270</v>
      </c>
      <c r="K1625" s="68">
        <v>3600</v>
      </c>
      <c r="L1625" s="69" t="str">
        <f>VLOOKUP($A1625,공산품!$A639:$L1426,9,FALSE)</f>
        <v>-</v>
      </c>
      <c r="M1625" s="251" t="e">
        <f t="shared" si="297"/>
        <v>#VALUE!</v>
      </c>
      <c r="N1625" s="251" t="e">
        <f t="shared" si="298"/>
        <v>#VALUE!</v>
      </c>
      <c r="O1625" s="68" t="str">
        <f>VLOOKUP($A1625,[1]전년동월vs전월vs당월!$A$994:$AA$1768,17,FALSE)</f>
        <v>-</v>
      </c>
      <c r="P1625" s="68" t="s">
        <v>628</v>
      </c>
      <c r="Q1625" s="69" t="str">
        <f>VLOOKUP($A1625,공산품!$A639:$L1426,10,FALSE)</f>
        <v>-</v>
      </c>
      <c r="R1625" s="251" t="e">
        <f t="shared" si="299"/>
        <v>#VALUE!</v>
      </c>
      <c r="S1625" s="251" t="e">
        <f t="shared" si="300"/>
        <v>#VALUE!</v>
      </c>
      <c r="T1625" s="68" t="str">
        <f>VLOOKUP($A1625,[1]전년동월vs전월vs당월!$A$994:$AA$1768,22,FALSE)</f>
        <v>-</v>
      </c>
      <c r="U1625" s="68">
        <v>4650</v>
      </c>
      <c r="V1625" s="69">
        <f>VLOOKUP($A1625,공산품!$A639:$L1426,11,FALSE)</f>
        <v>4650</v>
      </c>
      <c r="W1625" s="251" t="e">
        <f t="shared" si="301"/>
        <v>#VALUE!</v>
      </c>
      <c r="X1625" s="251">
        <f t="shared" si="302"/>
        <v>0</v>
      </c>
      <c r="Y1625" s="68">
        <f>VLOOKUP($A1625,[1]전년동월vs전월vs당월!$A$994:$AA$1768,27,FALSE)</f>
        <v>4430</v>
      </c>
      <c r="Z1625" s="68">
        <v>4650</v>
      </c>
      <c r="AA1625" s="69">
        <f>VLOOKUP($A1625,공산품!$A639:$L1426,12,FALSE)</f>
        <v>4430</v>
      </c>
      <c r="AB1625" s="251">
        <f t="shared" si="303"/>
        <v>0</v>
      </c>
      <c r="AC1625" s="251">
        <f t="shared" si="304"/>
        <v>-4.731182795698925</v>
      </c>
      <c r="AD1625" s="83"/>
    </row>
    <row r="1626" spans="1:30" s="64" customFormat="1" ht="14.1" customHeight="1">
      <c r="A1626" s="64">
        <v>634</v>
      </c>
      <c r="B1626" s="16" t="str">
        <f t="shared" si="305"/>
        <v>진간장수입탈지대두18.04/샘표930ml샘표</v>
      </c>
      <c r="C1626" s="85"/>
      <c r="D1626" s="93" t="s">
        <v>623</v>
      </c>
      <c r="E1626" s="93" t="s">
        <v>1320</v>
      </c>
      <c r="F1626" s="93" t="s">
        <v>1330</v>
      </c>
      <c r="G1626" s="87" t="s">
        <v>351</v>
      </c>
      <c r="H1626" s="96"/>
      <c r="I1626" s="87" t="s">
        <v>717</v>
      </c>
      <c r="J1626" s="68">
        <f>VLOOKUP($A1626,[1]전년동월vs전월vs당월!$A$994:$AA$1768,12,FALSE)</f>
        <v>4200</v>
      </c>
      <c r="K1626" s="68">
        <v>5200</v>
      </c>
      <c r="L1626" s="69">
        <f>VLOOKUP($A1626,공산품!$A640:$L1427,9,FALSE)</f>
        <v>5200</v>
      </c>
      <c r="M1626" s="251">
        <f t="shared" si="297"/>
        <v>23.80952380952381</v>
      </c>
      <c r="N1626" s="251">
        <f t="shared" si="298"/>
        <v>0</v>
      </c>
      <c r="O1626" s="68">
        <f>VLOOKUP($A1626,[1]전년동월vs전월vs당월!$A$994:$AA$1768,17,FALSE)</f>
        <v>3800</v>
      </c>
      <c r="P1626" s="68">
        <v>4000</v>
      </c>
      <c r="Q1626" s="69">
        <f>VLOOKUP($A1626,공산품!$A640:$L1427,10,FALSE)</f>
        <v>4400</v>
      </c>
      <c r="R1626" s="251">
        <f t="shared" si="299"/>
        <v>15.789473684210526</v>
      </c>
      <c r="S1626" s="251">
        <f t="shared" si="300"/>
        <v>10</v>
      </c>
      <c r="T1626" s="68" t="str">
        <f>VLOOKUP($A1626,[1]전년동월vs전월vs당월!$A$994:$AA$1768,22,FALSE)</f>
        <v>-</v>
      </c>
      <c r="U1626" s="68">
        <v>5150</v>
      </c>
      <c r="V1626" s="69">
        <f>VLOOKUP($A1626,공산품!$A640:$L1427,11,FALSE)</f>
        <v>5150</v>
      </c>
      <c r="W1626" s="251" t="e">
        <f t="shared" si="301"/>
        <v>#VALUE!</v>
      </c>
      <c r="X1626" s="251">
        <f t="shared" si="302"/>
        <v>0</v>
      </c>
      <c r="Y1626" s="68">
        <f>VLOOKUP($A1626,[1]전년동월vs전월vs당월!$A$994:$AA$1768,27,FALSE)</f>
        <v>3700</v>
      </c>
      <c r="Z1626" s="68">
        <v>3700</v>
      </c>
      <c r="AA1626" s="69">
        <f>VLOOKUP($A1626,공산품!$A640:$L1427,12,FALSE)</f>
        <v>3700</v>
      </c>
      <c r="AB1626" s="251">
        <f t="shared" si="303"/>
        <v>0</v>
      </c>
      <c r="AC1626" s="251">
        <f t="shared" si="304"/>
        <v>0</v>
      </c>
      <c r="AD1626" s="83"/>
    </row>
    <row r="1627" spans="1:30" s="64" customFormat="1" ht="14.1" customHeight="1">
      <c r="A1627" s="64">
        <v>635</v>
      </c>
      <c r="B1627" s="16" t="str">
        <f t="shared" si="305"/>
        <v>진간장/삼원940ml32도숙성진간장삼원</v>
      </c>
      <c r="C1627" s="85"/>
      <c r="D1627" s="93" t="s">
        <v>623</v>
      </c>
      <c r="E1627" s="93" t="s">
        <v>1320</v>
      </c>
      <c r="F1627" s="93" t="s">
        <v>1173</v>
      </c>
      <c r="G1627" s="87" t="s">
        <v>1301</v>
      </c>
      <c r="H1627" s="96" t="s">
        <v>1321</v>
      </c>
      <c r="I1627" s="87" t="s">
        <v>1289</v>
      </c>
      <c r="J1627" s="68" t="str">
        <f>VLOOKUP($A1627,[1]전년동월vs전월vs당월!$A$994:$AA$1768,12,FALSE)</f>
        <v>-</v>
      </c>
      <c r="K1627" s="68">
        <v>4900</v>
      </c>
      <c r="L1627" s="69" t="str">
        <f>VLOOKUP($A1627,공산품!$A641:$L1428,9,FALSE)</f>
        <v>-</v>
      </c>
      <c r="M1627" s="251" t="e">
        <f t="shared" si="297"/>
        <v>#VALUE!</v>
      </c>
      <c r="N1627" s="251" t="e">
        <f t="shared" si="298"/>
        <v>#VALUE!</v>
      </c>
      <c r="O1627" s="68" t="str">
        <f>VLOOKUP($A1627,[1]전년동월vs전월vs당월!$A$994:$AA$1768,17,FALSE)</f>
        <v>-</v>
      </c>
      <c r="P1627" s="68" t="s">
        <v>628</v>
      </c>
      <c r="Q1627" s="69" t="str">
        <f>VLOOKUP($A1627,공산품!$A641:$L1428,10,FALSE)</f>
        <v>-</v>
      </c>
      <c r="R1627" s="251" t="e">
        <f t="shared" si="299"/>
        <v>#VALUE!</v>
      </c>
      <c r="S1627" s="251" t="e">
        <f t="shared" si="300"/>
        <v>#VALUE!</v>
      </c>
      <c r="T1627" s="68" t="str">
        <f>VLOOKUP($A1627,[1]전년동월vs전월vs당월!$A$994:$AA$1768,22,FALSE)</f>
        <v>-</v>
      </c>
      <c r="U1627" s="68" t="s">
        <v>628</v>
      </c>
      <c r="V1627" s="69" t="str">
        <f>VLOOKUP($A1627,공산품!$A641:$L1428,11,FALSE)</f>
        <v>-</v>
      </c>
      <c r="W1627" s="251" t="e">
        <f t="shared" si="301"/>
        <v>#VALUE!</v>
      </c>
      <c r="X1627" s="251" t="e">
        <f t="shared" si="302"/>
        <v>#VALUE!</v>
      </c>
      <c r="Y1627" s="68" t="str">
        <f>VLOOKUP($A1627,[1]전년동월vs전월vs당월!$A$994:$AA$1768,27,FALSE)</f>
        <v>-</v>
      </c>
      <c r="Z1627" s="68" t="s">
        <v>628</v>
      </c>
      <c r="AA1627" s="69" t="str">
        <f>VLOOKUP($A1627,공산품!$A641:$L1428,12,FALSE)</f>
        <v>-</v>
      </c>
      <c r="AB1627" s="251" t="e">
        <f t="shared" si="303"/>
        <v>#VALUE!</v>
      </c>
      <c r="AC1627" s="251" t="e">
        <f t="shared" si="304"/>
        <v>#VALUE!</v>
      </c>
      <c r="AD1627" s="83"/>
    </row>
    <row r="1628" spans="1:30" s="64" customFormat="1" ht="14.1" customHeight="1">
      <c r="A1628" s="64">
        <v>636</v>
      </c>
      <c r="B1628" s="16" t="str">
        <f t="shared" si="305"/>
        <v>짜장(춘장)/사자표14kg사자표</v>
      </c>
      <c r="C1628" s="85">
        <v>127</v>
      </c>
      <c r="D1628" s="93" t="s">
        <v>623</v>
      </c>
      <c r="E1628" s="93" t="s">
        <v>352</v>
      </c>
      <c r="F1628" s="93" t="s">
        <v>1331</v>
      </c>
      <c r="G1628" s="87" t="s">
        <v>310</v>
      </c>
      <c r="H1628" s="96"/>
      <c r="I1628" s="87" t="s">
        <v>1332</v>
      </c>
      <c r="J1628" s="68" t="str">
        <f>VLOOKUP($A1628,[1]전년동월vs전월vs당월!$A$994:$AA$1768,12,FALSE)</f>
        <v>-</v>
      </c>
      <c r="K1628" s="68">
        <v>27000</v>
      </c>
      <c r="L1628" s="69" t="str">
        <f>VLOOKUP($A1628,공산품!$A642:$L1429,9,FALSE)</f>
        <v>-</v>
      </c>
      <c r="M1628" s="251" t="e">
        <f t="shared" si="297"/>
        <v>#VALUE!</v>
      </c>
      <c r="N1628" s="251" t="e">
        <f t="shared" si="298"/>
        <v>#VALUE!</v>
      </c>
      <c r="O1628" s="68" t="str">
        <f>VLOOKUP($A1628,[1]전년동월vs전월vs당월!$A$994:$AA$1768,17,FALSE)</f>
        <v>-</v>
      </c>
      <c r="P1628" s="68" t="s">
        <v>628</v>
      </c>
      <c r="Q1628" s="69" t="str">
        <f>VLOOKUP($A1628,공산품!$A642:$L1429,10,FALSE)</f>
        <v>-</v>
      </c>
      <c r="R1628" s="251" t="e">
        <f t="shared" si="299"/>
        <v>#VALUE!</v>
      </c>
      <c r="S1628" s="251" t="e">
        <f t="shared" si="300"/>
        <v>#VALUE!</v>
      </c>
      <c r="T1628" s="68">
        <f>VLOOKUP($A1628,[1]전년동월vs전월vs당월!$A$994:$AA$1768,22,FALSE)</f>
        <v>0</v>
      </c>
      <c r="U1628" s="68" t="s">
        <v>628</v>
      </c>
      <c r="V1628" s="69" t="str">
        <f>VLOOKUP($A1628,공산품!$A642:$L1429,11,FALSE)</f>
        <v>-</v>
      </c>
      <c r="W1628" s="251" t="e">
        <f t="shared" si="301"/>
        <v>#VALUE!</v>
      </c>
      <c r="X1628" s="251" t="e">
        <f t="shared" si="302"/>
        <v>#VALUE!</v>
      </c>
      <c r="Y1628" s="68">
        <f>VLOOKUP($A1628,[1]전년동월vs전월vs당월!$A$994:$AA$1768,27,FALSE)</f>
        <v>30250</v>
      </c>
      <c r="Z1628" s="68">
        <v>30250</v>
      </c>
      <c r="AA1628" s="69">
        <f>VLOOKUP($A1628,공산품!$A642:$L1429,12,FALSE)</f>
        <v>30250</v>
      </c>
      <c r="AB1628" s="251">
        <f t="shared" si="303"/>
        <v>0</v>
      </c>
      <c r="AC1628" s="251">
        <f t="shared" si="304"/>
        <v>0</v>
      </c>
      <c r="AD1628" s="83"/>
    </row>
    <row r="1629" spans="1:30" s="64" customFormat="1" ht="14.1" customHeight="1">
      <c r="A1629" s="64">
        <v>637</v>
      </c>
      <c r="B1629" s="16" t="str">
        <f t="shared" si="305"/>
        <v>짜장가루kg짜장분말청정원</v>
      </c>
      <c r="C1629" s="85">
        <v>128</v>
      </c>
      <c r="D1629" s="93" t="s">
        <v>623</v>
      </c>
      <c r="E1629" s="93" t="s">
        <v>1333</v>
      </c>
      <c r="F1629" s="93"/>
      <c r="G1629" s="87" t="s">
        <v>418</v>
      </c>
      <c r="H1629" s="96" t="s">
        <v>1334</v>
      </c>
      <c r="I1629" s="87" t="s">
        <v>655</v>
      </c>
      <c r="J1629" s="68">
        <f>VLOOKUP($A1629,[1]전년동월vs전월vs당월!$A$994:$AA$1768,12,FALSE)</f>
        <v>5790</v>
      </c>
      <c r="K1629" s="68">
        <v>5790</v>
      </c>
      <c r="L1629" s="69">
        <f>VLOOKUP($A1629,공산품!$A643:$L1430,9,FALSE)</f>
        <v>5790</v>
      </c>
      <c r="M1629" s="251">
        <f t="shared" si="297"/>
        <v>0</v>
      </c>
      <c r="N1629" s="251">
        <f t="shared" si="298"/>
        <v>0</v>
      </c>
      <c r="O1629" s="68" t="str">
        <f>VLOOKUP($A1629,[1]전년동월vs전월vs당월!$A$994:$AA$1768,17,FALSE)</f>
        <v>-</v>
      </c>
      <c r="P1629" s="68" t="s">
        <v>628</v>
      </c>
      <c r="Q1629" s="69" t="str">
        <f>VLOOKUP($A1629,공산품!$A643:$L1430,10,FALSE)</f>
        <v>-</v>
      </c>
      <c r="R1629" s="251" t="e">
        <f t="shared" si="299"/>
        <v>#VALUE!</v>
      </c>
      <c r="S1629" s="251" t="e">
        <f t="shared" si="300"/>
        <v>#VALUE!</v>
      </c>
      <c r="T1629" s="68">
        <f>VLOOKUP($A1629,[1]전년동월vs전월vs당월!$A$994:$AA$1768,22,FALSE)</f>
        <v>6240</v>
      </c>
      <c r="U1629" s="68" t="s">
        <v>628</v>
      </c>
      <c r="V1629" s="69" t="str">
        <f>VLOOKUP($A1629,공산품!$A643:$L1430,11,FALSE)</f>
        <v>-</v>
      </c>
      <c r="W1629" s="251" t="e">
        <f t="shared" si="301"/>
        <v>#VALUE!</v>
      </c>
      <c r="X1629" s="251" t="e">
        <f t="shared" si="302"/>
        <v>#VALUE!</v>
      </c>
      <c r="Y1629" s="68">
        <f>VLOOKUP($A1629,[1]전년동월vs전월vs당월!$A$994:$AA$1768,27,FALSE)</f>
        <v>6100</v>
      </c>
      <c r="Z1629" s="68">
        <v>6100</v>
      </c>
      <c r="AA1629" s="69">
        <f>VLOOKUP($A1629,공산품!$A643:$L1430,12,FALSE)</f>
        <v>6100</v>
      </c>
      <c r="AB1629" s="251">
        <f t="shared" si="303"/>
        <v>0</v>
      </c>
      <c r="AC1629" s="251">
        <f t="shared" si="304"/>
        <v>0</v>
      </c>
      <c r="AD1629" s="83"/>
    </row>
    <row r="1630" spans="1:30" s="64" customFormat="1" ht="14.1" customHeight="1">
      <c r="A1630" s="64">
        <v>638</v>
      </c>
      <c r="B1630" s="16" t="str">
        <f t="shared" si="305"/>
        <v>짜장가루미국짜장분(춘장)22.8/오뚜기 kg오뚜기</v>
      </c>
      <c r="C1630" s="85"/>
      <c r="D1630" s="93" t="s">
        <v>623</v>
      </c>
      <c r="E1630" s="93" t="s">
        <v>1333</v>
      </c>
      <c r="F1630" s="93" t="s">
        <v>1335</v>
      </c>
      <c r="G1630" s="87" t="s">
        <v>418</v>
      </c>
      <c r="H1630" s="96"/>
      <c r="I1630" s="87" t="s">
        <v>636</v>
      </c>
      <c r="J1630" s="68">
        <f>VLOOKUP($A1630,[1]전년동월vs전월vs당월!$A$994:$AA$1768,12,FALSE)</f>
        <v>6800</v>
      </c>
      <c r="K1630" s="68">
        <v>6800</v>
      </c>
      <c r="L1630" s="69">
        <f>VLOOKUP($A1630,공산품!$A644:$L1431,9,FALSE)</f>
        <v>6800</v>
      </c>
      <c r="M1630" s="251">
        <f t="shared" si="297"/>
        <v>0</v>
      </c>
      <c r="N1630" s="251">
        <f t="shared" si="298"/>
        <v>0</v>
      </c>
      <c r="O1630" s="68">
        <f>VLOOKUP($A1630,[1]전년동월vs전월vs당월!$A$994:$AA$1768,17,FALSE)</f>
        <v>6700</v>
      </c>
      <c r="P1630" s="68">
        <v>6700</v>
      </c>
      <c r="Q1630" s="69">
        <f>VLOOKUP($A1630,공산품!$A644:$L1431,10,FALSE)</f>
        <v>6700</v>
      </c>
      <c r="R1630" s="251">
        <f t="shared" si="299"/>
        <v>0</v>
      </c>
      <c r="S1630" s="251">
        <f t="shared" si="300"/>
        <v>0</v>
      </c>
      <c r="T1630" s="68">
        <f>VLOOKUP($A1630,[1]전년동월vs전월vs당월!$A$994:$AA$1768,22,FALSE)</f>
        <v>6940</v>
      </c>
      <c r="U1630" s="68">
        <v>6940</v>
      </c>
      <c r="V1630" s="69" t="str">
        <f>VLOOKUP($A1630,공산품!$A644:$L1431,11,FALSE)</f>
        <v>-</v>
      </c>
      <c r="W1630" s="251" t="e">
        <f t="shared" si="301"/>
        <v>#VALUE!</v>
      </c>
      <c r="X1630" s="251" t="e">
        <f t="shared" si="302"/>
        <v>#VALUE!</v>
      </c>
      <c r="Y1630" s="68">
        <f>VLOOKUP($A1630,[1]전년동월vs전월vs당월!$A$994:$AA$1768,27,FALSE)</f>
        <v>6990</v>
      </c>
      <c r="Z1630" s="68">
        <v>6990</v>
      </c>
      <c r="AA1630" s="69">
        <f>VLOOKUP($A1630,공산품!$A644:$L1431,12,FALSE)</f>
        <v>6990</v>
      </c>
      <c r="AB1630" s="251">
        <f t="shared" si="303"/>
        <v>0</v>
      </c>
      <c r="AC1630" s="251">
        <f t="shared" si="304"/>
        <v>0</v>
      </c>
      <c r="AD1630" s="83"/>
    </row>
    <row r="1631" spans="1:30" s="64" customFormat="1" ht="14.1" customHeight="1">
      <c r="A1631" s="64">
        <v>639</v>
      </c>
      <c r="B1631" s="16" t="str">
        <f t="shared" si="305"/>
        <v>칠리소스2.1kg칠리소스스위트제일제당</v>
      </c>
      <c r="C1631" s="85">
        <v>129</v>
      </c>
      <c r="D1631" s="93" t="s">
        <v>623</v>
      </c>
      <c r="E1631" s="93" t="s">
        <v>1336</v>
      </c>
      <c r="F1631" s="93"/>
      <c r="G1631" s="87" t="s">
        <v>303</v>
      </c>
      <c r="H1631" s="95" t="s">
        <v>1337</v>
      </c>
      <c r="I1631" s="87" t="s">
        <v>653</v>
      </c>
      <c r="J1631" s="68">
        <f>VLOOKUP($A1631,[1]전년동월vs전월vs당월!$A$994:$AA$1768,12,FALSE)</f>
        <v>10760</v>
      </c>
      <c r="K1631" s="68">
        <v>10760</v>
      </c>
      <c r="L1631" s="69" t="str">
        <f>VLOOKUP($A1631,공산품!$A645:$L1432,9,FALSE)</f>
        <v>-</v>
      </c>
      <c r="M1631" s="251" t="e">
        <f t="shared" si="297"/>
        <v>#VALUE!</v>
      </c>
      <c r="N1631" s="251" t="e">
        <f t="shared" si="298"/>
        <v>#VALUE!</v>
      </c>
      <c r="O1631" s="68">
        <f>VLOOKUP($A1631,[1]전년동월vs전월vs당월!$A$994:$AA$1768,17,FALSE)</f>
        <v>9500</v>
      </c>
      <c r="P1631" s="68">
        <v>9500</v>
      </c>
      <c r="Q1631" s="69">
        <f>VLOOKUP($A1631,공산품!$A645:$L1432,10,FALSE)</f>
        <v>9500</v>
      </c>
      <c r="R1631" s="251">
        <f t="shared" si="299"/>
        <v>0</v>
      </c>
      <c r="S1631" s="251">
        <f t="shared" si="300"/>
        <v>0</v>
      </c>
      <c r="T1631" s="68" t="str">
        <f>VLOOKUP($A1631,[1]전년동월vs전월vs당월!$A$994:$AA$1768,22,FALSE)</f>
        <v>-</v>
      </c>
      <c r="U1631" s="68" t="s">
        <v>628</v>
      </c>
      <c r="V1631" s="69" t="str">
        <f>VLOOKUP($A1631,공산품!$A645:$L1432,11,FALSE)</f>
        <v>-</v>
      </c>
      <c r="W1631" s="251" t="e">
        <f t="shared" si="301"/>
        <v>#VALUE!</v>
      </c>
      <c r="X1631" s="251" t="e">
        <f t="shared" si="302"/>
        <v>#VALUE!</v>
      </c>
      <c r="Y1631" s="68" t="str">
        <f>VLOOKUP($A1631,[1]전년동월vs전월vs당월!$A$994:$AA$1768,27,FALSE)</f>
        <v>-</v>
      </c>
      <c r="Z1631" s="68" t="s">
        <v>628</v>
      </c>
      <c r="AA1631" s="69" t="str">
        <f>VLOOKUP($A1631,공산품!$A645:$L1432,12,FALSE)</f>
        <v>-</v>
      </c>
      <c r="AB1631" s="251" t="e">
        <f t="shared" si="303"/>
        <v>#VALUE!</v>
      </c>
      <c r="AC1631" s="251" t="e">
        <f t="shared" si="304"/>
        <v>#VALUE!</v>
      </c>
      <c r="AD1631" s="83"/>
    </row>
    <row r="1632" spans="1:30" s="64" customFormat="1" ht="14.1" customHeight="1">
      <c r="A1632" s="64">
        <v>640</v>
      </c>
      <c r="B1632" s="16" t="str">
        <f t="shared" si="305"/>
        <v>카레가루인도카레분9.09/오뚜기kg순한맛,매운맛오뚜기</v>
      </c>
      <c r="C1632" s="85">
        <v>130</v>
      </c>
      <c r="D1632" s="93" t="s">
        <v>623</v>
      </c>
      <c r="E1632" s="93" t="s">
        <v>1338</v>
      </c>
      <c r="F1632" s="93" t="s">
        <v>1339</v>
      </c>
      <c r="G1632" s="87" t="s">
        <v>418</v>
      </c>
      <c r="H1632" s="95" t="s">
        <v>1340</v>
      </c>
      <c r="I1632" s="87" t="s">
        <v>636</v>
      </c>
      <c r="J1632" s="68">
        <f>VLOOKUP($A1632,[1]전년동월vs전월vs당월!$A$994:$AA$1768,12,FALSE)</f>
        <v>4800</v>
      </c>
      <c r="K1632" s="68">
        <v>4800</v>
      </c>
      <c r="L1632" s="69">
        <f>VLOOKUP($A1632,공산품!$A646:$L1433,9,FALSE)</f>
        <v>4800</v>
      </c>
      <c r="M1632" s="251">
        <f t="shared" si="297"/>
        <v>0</v>
      </c>
      <c r="N1632" s="251">
        <f t="shared" si="298"/>
        <v>0</v>
      </c>
      <c r="O1632" s="68">
        <f>VLOOKUP($A1632,[1]전년동월vs전월vs당월!$A$994:$AA$1768,17,FALSE)</f>
        <v>4500</v>
      </c>
      <c r="P1632" s="68">
        <v>4500</v>
      </c>
      <c r="Q1632" s="69">
        <f>VLOOKUP($A1632,공산품!$A646:$L1433,10,FALSE)</f>
        <v>4500</v>
      </c>
      <c r="R1632" s="251">
        <f t="shared" si="299"/>
        <v>0</v>
      </c>
      <c r="S1632" s="251">
        <f t="shared" si="300"/>
        <v>0</v>
      </c>
      <c r="T1632" s="68">
        <f>VLOOKUP($A1632,[1]전년동월vs전월vs당월!$A$994:$AA$1768,22,FALSE)</f>
        <v>4980</v>
      </c>
      <c r="U1632" s="68">
        <v>4980</v>
      </c>
      <c r="V1632" s="69">
        <f>VLOOKUP($A1632,공산품!$A646:$L1433,11,FALSE)</f>
        <v>4980</v>
      </c>
      <c r="W1632" s="251">
        <f t="shared" si="301"/>
        <v>0</v>
      </c>
      <c r="X1632" s="251">
        <f t="shared" si="302"/>
        <v>0</v>
      </c>
      <c r="Y1632" s="68">
        <f>VLOOKUP($A1632,[1]전년동월vs전월vs당월!$A$994:$AA$1768,27,FALSE)</f>
        <v>4950</v>
      </c>
      <c r="Z1632" s="68">
        <v>4950</v>
      </c>
      <c r="AA1632" s="69">
        <f>VLOOKUP($A1632,공산품!$A646:$L1433,12,FALSE)</f>
        <v>4950</v>
      </c>
      <c r="AB1632" s="251">
        <f t="shared" si="303"/>
        <v>0</v>
      </c>
      <c r="AC1632" s="251">
        <f t="shared" si="304"/>
        <v>0</v>
      </c>
      <c r="AD1632" s="83"/>
    </row>
    <row r="1633" spans="1:30" s="64" customFormat="1" ht="14.1" customHeight="1">
      <c r="A1633" s="64">
        <v>641</v>
      </c>
      <c r="B1633" s="16" t="str">
        <f t="shared" si="305"/>
        <v>카레가루kg바몬드오뚜기</v>
      </c>
      <c r="C1633" s="85"/>
      <c r="D1633" s="93" t="s">
        <v>623</v>
      </c>
      <c r="E1633" s="93" t="s">
        <v>1338</v>
      </c>
      <c r="F1633" s="93"/>
      <c r="G1633" s="87" t="s">
        <v>418</v>
      </c>
      <c r="H1633" s="95" t="s">
        <v>1341</v>
      </c>
      <c r="I1633" s="87" t="s">
        <v>636</v>
      </c>
      <c r="J1633" s="68">
        <f>VLOOKUP($A1633,[1]전년동월vs전월vs당월!$A$994:$AA$1768,12,FALSE)</f>
        <v>5200</v>
      </c>
      <c r="K1633" s="68">
        <v>5200</v>
      </c>
      <c r="L1633" s="69">
        <f>VLOOKUP($A1633,공산품!$A647:$L1434,9,FALSE)</f>
        <v>5200</v>
      </c>
      <c r="M1633" s="251">
        <f t="shared" si="297"/>
        <v>0</v>
      </c>
      <c r="N1633" s="251">
        <f t="shared" si="298"/>
        <v>0</v>
      </c>
      <c r="O1633" s="68">
        <f>VLOOKUP($A1633,[1]전년동월vs전월vs당월!$A$994:$AA$1768,17,FALSE)</f>
        <v>5900</v>
      </c>
      <c r="P1633" s="68">
        <v>5900</v>
      </c>
      <c r="Q1633" s="69">
        <f>VLOOKUP($A1633,공산품!$A647:$L1434,10,FALSE)</f>
        <v>5900</v>
      </c>
      <c r="R1633" s="251">
        <f t="shared" si="299"/>
        <v>0</v>
      </c>
      <c r="S1633" s="251">
        <f t="shared" si="300"/>
        <v>0</v>
      </c>
      <c r="T1633" s="68" t="str">
        <f>VLOOKUP($A1633,[1]전년동월vs전월vs당월!$A$994:$AA$1768,22,FALSE)</f>
        <v>-</v>
      </c>
      <c r="U1633" s="68" t="s">
        <v>628</v>
      </c>
      <c r="V1633" s="69" t="str">
        <f>VLOOKUP($A1633,공산품!$A647:$L1434,11,FALSE)</f>
        <v>-</v>
      </c>
      <c r="W1633" s="251" t="e">
        <f t="shared" si="301"/>
        <v>#VALUE!</v>
      </c>
      <c r="X1633" s="251" t="e">
        <f t="shared" si="302"/>
        <v>#VALUE!</v>
      </c>
      <c r="Y1633" s="68">
        <f>VLOOKUP($A1633,[1]전년동월vs전월vs당월!$A$994:$AA$1768,27,FALSE)</f>
        <v>5300</v>
      </c>
      <c r="Z1633" s="68">
        <v>5360</v>
      </c>
      <c r="AA1633" s="69">
        <f>VLOOKUP($A1633,공산품!$A647:$L1434,12,FALSE)</f>
        <v>5360</v>
      </c>
      <c r="AB1633" s="251">
        <f t="shared" si="303"/>
        <v>1.1320754716981132</v>
      </c>
      <c r="AC1633" s="251">
        <f t="shared" si="304"/>
        <v>0</v>
      </c>
      <c r="AD1633" s="83"/>
    </row>
    <row r="1634" spans="1:30" s="64" customFormat="1" ht="14.1" customHeight="1">
      <c r="A1634" s="64">
        <v>642</v>
      </c>
      <c r="B1634" s="16" t="str">
        <f t="shared" si="305"/>
        <v>카레가루kg백세카레오뚜기</v>
      </c>
      <c r="C1634" s="85"/>
      <c r="D1634" s="93" t="s">
        <v>623</v>
      </c>
      <c r="E1634" s="93" t="s">
        <v>1338</v>
      </c>
      <c r="F1634" s="93"/>
      <c r="G1634" s="87" t="s">
        <v>418</v>
      </c>
      <c r="H1634" s="95" t="s">
        <v>1342</v>
      </c>
      <c r="I1634" s="87" t="s">
        <v>636</v>
      </c>
      <c r="J1634" s="68">
        <f>VLOOKUP($A1634,[1]전년동월vs전월vs당월!$A$994:$AA$1768,12,FALSE)</f>
        <v>6600</v>
      </c>
      <c r="K1634" s="68">
        <v>6600</v>
      </c>
      <c r="L1634" s="69">
        <f>VLOOKUP($A1634,공산품!$A648:$L1435,9,FALSE)</f>
        <v>6600</v>
      </c>
      <c r="M1634" s="251">
        <f t="shared" ref="M1634:M1697" si="306">(L1634-J1634)*100/J1634</f>
        <v>0</v>
      </c>
      <c r="N1634" s="251">
        <f t="shared" ref="N1634:N1697" si="307">(L1634-K1634)*100/K1634</f>
        <v>0</v>
      </c>
      <c r="O1634" s="68">
        <f>VLOOKUP($A1634,[1]전년동월vs전월vs당월!$A$994:$AA$1768,17,FALSE)</f>
        <v>7300</v>
      </c>
      <c r="P1634" s="68">
        <v>7300</v>
      </c>
      <c r="Q1634" s="69">
        <f>VLOOKUP($A1634,공산품!$A648:$L1435,10,FALSE)</f>
        <v>7300</v>
      </c>
      <c r="R1634" s="251">
        <f t="shared" ref="R1634:R1697" si="308">(Q1634-O1634)*100/O1634</f>
        <v>0</v>
      </c>
      <c r="S1634" s="251">
        <f t="shared" ref="S1634:S1697" si="309">(Q1634-P1634)*100/P1634</f>
        <v>0</v>
      </c>
      <c r="T1634" s="68">
        <f>VLOOKUP($A1634,[1]전년동월vs전월vs당월!$A$994:$AA$1768,22,FALSE)</f>
        <v>6250</v>
      </c>
      <c r="U1634" s="68">
        <v>6250</v>
      </c>
      <c r="V1634" s="69">
        <f>VLOOKUP($A1634,공산품!$A648:$L1435,11,FALSE)</f>
        <v>6250</v>
      </c>
      <c r="W1634" s="251">
        <f t="shared" ref="W1634:W1697" si="310">(V1634-T1634)*100/T1634</f>
        <v>0</v>
      </c>
      <c r="X1634" s="251">
        <f t="shared" ref="X1634:X1697" si="311">(V1634-U1634)*100/U1634</f>
        <v>0</v>
      </c>
      <c r="Y1634" s="68">
        <f>VLOOKUP($A1634,[1]전년동월vs전월vs당월!$A$994:$AA$1768,27,FALSE)</f>
        <v>6700</v>
      </c>
      <c r="Z1634" s="68">
        <v>6700</v>
      </c>
      <c r="AA1634" s="69">
        <f>VLOOKUP($A1634,공산품!$A648:$L1435,12,FALSE)</f>
        <v>6800</v>
      </c>
      <c r="AB1634" s="251">
        <f t="shared" ref="AB1634:AB1697" si="312">(AA1634-Y1634)*100/Y1634</f>
        <v>1.4925373134328359</v>
      </c>
      <c r="AC1634" s="251">
        <f t="shared" ref="AC1634:AC1697" si="313">(AA1634-Z1634)*100/Z1634</f>
        <v>1.4925373134328359</v>
      </c>
      <c r="AD1634" s="83"/>
    </row>
    <row r="1635" spans="1:30" s="64" customFormat="1" ht="14.1" customHeight="1">
      <c r="A1635" s="64">
        <v>643</v>
      </c>
      <c r="B1635" s="16" t="str">
        <f t="shared" si="305"/>
        <v>타르타르소스미국식물성유지30/오뚜기3.2kg오뚜기</v>
      </c>
      <c r="C1635" s="85">
        <v>131</v>
      </c>
      <c r="D1635" s="93" t="s">
        <v>623</v>
      </c>
      <c r="E1635" s="93" t="s">
        <v>353</v>
      </c>
      <c r="F1635" s="93" t="s">
        <v>1343</v>
      </c>
      <c r="G1635" s="87" t="s">
        <v>329</v>
      </c>
      <c r="H1635" s="96"/>
      <c r="I1635" s="87" t="s">
        <v>636</v>
      </c>
      <c r="J1635" s="68">
        <f>VLOOKUP($A1635,[1]전년동월vs전월vs당월!$A$994:$AA$1768,12,FALSE)</f>
        <v>10400</v>
      </c>
      <c r="K1635" s="68">
        <v>10400</v>
      </c>
      <c r="L1635" s="69">
        <f>VLOOKUP($A1635,공산품!$A649:$L1436,9,FALSE)</f>
        <v>10400</v>
      </c>
      <c r="M1635" s="251">
        <f t="shared" si="306"/>
        <v>0</v>
      </c>
      <c r="N1635" s="251">
        <f t="shared" si="307"/>
        <v>0</v>
      </c>
      <c r="O1635" s="68">
        <f>VLOOKUP($A1635,[1]전년동월vs전월vs당월!$A$994:$AA$1768,17,FALSE)</f>
        <v>10900</v>
      </c>
      <c r="P1635" s="68">
        <v>10900</v>
      </c>
      <c r="Q1635" s="69">
        <f>VLOOKUP($A1635,공산품!$A649:$L1436,10,FALSE)</f>
        <v>10900</v>
      </c>
      <c r="R1635" s="251">
        <f t="shared" si="308"/>
        <v>0</v>
      </c>
      <c r="S1635" s="251">
        <f t="shared" si="309"/>
        <v>0</v>
      </c>
      <c r="T1635" s="68" t="str">
        <f>VLOOKUP($A1635,[1]전년동월vs전월vs당월!$A$994:$AA$1768,22,FALSE)</f>
        <v>-</v>
      </c>
      <c r="U1635" s="68" t="s">
        <v>628</v>
      </c>
      <c r="V1635" s="69" t="str">
        <f>VLOOKUP($A1635,공산품!$A649:$L1436,11,FALSE)</f>
        <v>-</v>
      </c>
      <c r="W1635" s="251" t="e">
        <f t="shared" si="310"/>
        <v>#VALUE!</v>
      </c>
      <c r="X1635" s="251" t="e">
        <f t="shared" si="311"/>
        <v>#VALUE!</v>
      </c>
      <c r="Y1635" s="68">
        <f>VLOOKUP($A1635,[1]전년동월vs전월vs당월!$A$994:$AA$1768,27,FALSE)</f>
        <v>10750</v>
      </c>
      <c r="Z1635" s="68">
        <v>10750</v>
      </c>
      <c r="AA1635" s="69">
        <f>VLOOKUP($A1635,공산품!$A649:$L1436,12,FALSE)</f>
        <v>10750</v>
      </c>
      <c r="AB1635" s="251">
        <f t="shared" si="312"/>
        <v>0</v>
      </c>
      <c r="AC1635" s="251">
        <f t="shared" si="313"/>
        <v>0</v>
      </c>
      <c r="AD1635" s="83"/>
    </row>
    <row r="1636" spans="1:30" s="64" customFormat="1" ht="14.1" customHeight="1">
      <c r="A1636" s="64">
        <v>644</v>
      </c>
      <c r="B1636" s="16" t="str">
        <f t="shared" si="305"/>
        <v>타르타르소스대두유/청정원3.2kg청정원</v>
      </c>
      <c r="C1636" s="85"/>
      <c r="D1636" s="93" t="s">
        <v>623</v>
      </c>
      <c r="E1636" s="93" t="s">
        <v>353</v>
      </c>
      <c r="F1636" s="92" t="s">
        <v>1216</v>
      </c>
      <c r="G1636" s="87" t="s">
        <v>329</v>
      </c>
      <c r="H1636" s="96"/>
      <c r="I1636" s="87" t="s">
        <v>655</v>
      </c>
      <c r="J1636" s="68">
        <f>VLOOKUP($A1636,[1]전년동월vs전월vs당월!$A$994:$AA$1768,12,FALSE)</f>
        <v>13000</v>
      </c>
      <c r="K1636" s="68">
        <v>13000</v>
      </c>
      <c r="L1636" s="69">
        <f>VLOOKUP($A1636,공산품!$A650:$L1437,9,FALSE)</f>
        <v>13000</v>
      </c>
      <c r="M1636" s="251">
        <f t="shared" si="306"/>
        <v>0</v>
      </c>
      <c r="N1636" s="251">
        <f t="shared" si="307"/>
        <v>0</v>
      </c>
      <c r="O1636" s="68" t="str">
        <f>VLOOKUP($A1636,[1]전년동월vs전월vs당월!$A$994:$AA$1768,17,FALSE)</f>
        <v>-</v>
      </c>
      <c r="P1636" s="68" t="s">
        <v>628</v>
      </c>
      <c r="Q1636" s="69" t="str">
        <f>VLOOKUP($A1636,공산품!$A650:$L1437,10,FALSE)</f>
        <v>-</v>
      </c>
      <c r="R1636" s="251" t="e">
        <f t="shared" si="308"/>
        <v>#VALUE!</v>
      </c>
      <c r="S1636" s="251" t="e">
        <f t="shared" si="309"/>
        <v>#VALUE!</v>
      </c>
      <c r="T1636" s="68" t="str">
        <f>VLOOKUP($A1636,[1]전년동월vs전월vs당월!$A$994:$AA$1768,22,FALSE)</f>
        <v>-</v>
      </c>
      <c r="U1636" s="68" t="s">
        <v>628</v>
      </c>
      <c r="V1636" s="69" t="str">
        <f>VLOOKUP($A1636,공산품!$A650:$L1437,11,FALSE)</f>
        <v>-</v>
      </c>
      <c r="W1636" s="251" t="e">
        <f t="shared" si="310"/>
        <v>#VALUE!</v>
      </c>
      <c r="X1636" s="251" t="e">
        <f t="shared" si="311"/>
        <v>#VALUE!</v>
      </c>
      <c r="Y1636" s="68" t="str">
        <f>VLOOKUP($A1636,[1]전년동월vs전월vs당월!$A$994:$AA$1768,27,FALSE)</f>
        <v>-</v>
      </c>
      <c r="Z1636" s="68" t="s">
        <v>628</v>
      </c>
      <c r="AA1636" s="69" t="str">
        <f>VLOOKUP($A1636,공산품!$A650:$L1437,12,FALSE)</f>
        <v>-</v>
      </c>
      <c r="AB1636" s="251" t="e">
        <f t="shared" si="312"/>
        <v>#VALUE!</v>
      </c>
      <c r="AC1636" s="251" t="e">
        <f t="shared" si="313"/>
        <v>#VALUE!</v>
      </c>
      <c r="AD1636" s="83"/>
    </row>
    <row r="1637" spans="1:30" s="64" customFormat="1" ht="14.1" customHeight="1">
      <c r="A1637" s="64">
        <v>645</v>
      </c>
      <c r="B1637" s="16" t="str">
        <f t="shared" si="305"/>
        <v>타르타르소스대두유/청정원300g청정원</v>
      </c>
      <c r="C1637" s="85"/>
      <c r="D1637" s="93" t="s">
        <v>623</v>
      </c>
      <c r="E1637" s="93" t="s">
        <v>353</v>
      </c>
      <c r="F1637" s="92" t="s">
        <v>1216</v>
      </c>
      <c r="G1637" s="87" t="s">
        <v>301</v>
      </c>
      <c r="H1637" s="96"/>
      <c r="I1637" s="87" t="s">
        <v>655</v>
      </c>
      <c r="J1637" s="68">
        <f>VLOOKUP($A1637,[1]전년동월vs전월vs당월!$A$994:$AA$1768,12,FALSE)</f>
        <v>2200</v>
      </c>
      <c r="K1637" s="68">
        <v>2450</v>
      </c>
      <c r="L1637" s="69">
        <f>VLOOKUP($A1637,공산품!$A651:$L1438,9,FALSE)</f>
        <v>2450</v>
      </c>
      <c r="M1637" s="251">
        <f t="shared" si="306"/>
        <v>11.363636363636363</v>
      </c>
      <c r="N1637" s="251">
        <f t="shared" si="307"/>
        <v>0</v>
      </c>
      <c r="O1637" s="68" t="str">
        <f>VLOOKUP($A1637,[1]전년동월vs전월vs당월!$A$994:$AA$1768,17,FALSE)</f>
        <v>-</v>
      </c>
      <c r="P1637" s="68" t="s">
        <v>628</v>
      </c>
      <c r="Q1637" s="69" t="str">
        <f>VLOOKUP($A1637,공산품!$A651:$L1438,10,FALSE)</f>
        <v>-</v>
      </c>
      <c r="R1637" s="251" t="e">
        <f t="shared" si="308"/>
        <v>#VALUE!</v>
      </c>
      <c r="S1637" s="251" t="e">
        <f t="shared" si="309"/>
        <v>#VALUE!</v>
      </c>
      <c r="T1637" s="68" t="str">
        <f>VLOOKUP($A1637,[1]전년동월vs전월vs당월!$A$994:$AA$1768,22,FALSE)</f>
        <v>-</v>
      </c>
      <c r="U1637" s="68" t="s">
        <v>628</v>
      </c>
      <c r="V1637" s="69" t="str">
        <f>VLOOKUP($A1637,공산품!$A651:$L1438,11,FALSE)</f>
        <v>-</v>
      </c>
      <c r="W1637" s="251" t="e">
        <f t="shared" si="310"/>
        <v>#VALUE!</v>
      </c>
      <c r="X1637" s="251" t="e">
        <f t="shared" si="311"/>
        <v>#VALUE!</v>
      </c>
      <c r="Y1637" s="68" t="str">
        <f>VLOOKUP($A1637,[1]전년동월vs전월vs당월!$A$994:$AA$1768,27,FALSE)</f>
        <v>-</v>
      </c>
      <c r="Z1637" s="68" t="s">
        <v>628</v>
      </c>
      <c r="AA1637" s="69" t="str">
        <f>VLOOKUP($A1637,공산품!$A651:$L1438,12,FALSE)</f>
        <v>-</v>
      </c>
      <c r="AB1637" s="251" t="e">
        <f t="shared" si="312"/>
        <v>#VALUE!</v>
      </c>
      <c r="AC1637" s="251" t="e">
        <f t="shared" si="313"/>
        <v>#VALUE!</v>
      </c>
      <c r="AD1637" s="83"/>
    </row>
    <row r="1638" spans="1:30" s="64" customFormat="1" ht="14.1" customHeight="1">
      <c r="A1638" s="64">
        <v>646</v>
      </c>
      <c r="B1638" s="16" t="str">
        <f t="shared" si="305"/>
        <v>타르타르소스미국식물성유지30/오뚜기305g오뚜기</v>
      </c>
      <c r="C1638" s="85"/>
      <c r="D1638" s="93" t="s">
        <v>623</v>
      </c>
      <c r="E1638" s="93" t="s">
        <v>353</v>
      </c>
      <c r="F1638" s="93" t="s">
        <v>1343</v>
      </c>
      <c r="G1638" s="87" t="s">
        <v>354</v>
      </c>
      <c r="H1638" s="96"/>
      <c r="I1638" s="87" t="s">
        <v>636</v>
      </c>
      <c r="J1638" s="68">
        <f>VLOOKUP($A1638,[1]전년동월vs전월vs당월!$A$994:$AA$1768,12,FALSE)</f>
        <v>2730</v>
      </c>
      <c r="K1638" s="68">
        <v>2730</v>
      </c>
      <c r="L1638" s="69" t="str">
        <f>VLOOKUP($A1638,공산품!$A652:$L1439,9,FALSE)</f>
        <v>-</v>
      </c>
      <c r="M1638" s="251" t="e">
        <f t="shared" si="306"/>
        <v>#VALUE!</v>
      </c>
      <c r="N1638" s="251" t="e">
        <f t="shared" si="307"/>
        <v>#VALUE!</v>
      </c>
      <c r="O1638" s="68" t="str">
        <f>VLOOKUP($A1638,[1]전년동월vs전월vs당월!$A$994:$AA$1768,17,FALSE)</f>
        <v>-</v>
      </c>
      <c r="P1638" s="68" t="s">
        <v>628</v>
      </c>
      <c r="Q1638" s="69" t="str">
        <f>VLOOKUP($A1638,공산품!$A652:$L1439,10,FALSE)</f>
        <v>-</v>
      </c>
      <c r="R1638" s="251" t="e">
        <f t="shared" si="308"/>
        <v>#VALUE!</v>
      </c>
      <c r="S1638" s="251" t="e">
        <f t="shared" si="309"/>
        <v>#VALUE!</v>
      </c>
      <c r="T1638" s="68">
        <f>VLOOKUP($A1638,[1]전년동월vs전월vs당월!$A$994:$AA$1768,22,FALSE)</f>
        <v>2990</v>
      </c>
      <c r="U1638" s="68">
        <v>2150</v>
      </c>
      <c r="V1638" s="69">
        <f>VLOOKUP($A1638,공산품!$A652:$L1439,11,FALSE)</f>
        <v>2680</v>
      </c>
      <c r="W1638" s="251">
        <f t="shared" si="310"/>
        <v>-10.367892976588628</v>
      </c>
      <c r="X1638" s="251">
        <f t="shared" si="311"/>
        <v>24.651162790697676</v>
      </c>
      <c r="Y1638" s="68" t="str">
        <f>VLOOKUP($A1638,[1]전년동월vs전월vs당월!$A$994:$AA$1768,27,FALSE)</f>
        <v>-</v>
      </c>
      <c r="Z1638" s="68">
        <v>2990</v>
      </c>
      <c r="AA1638" s="69">
        <f>VLOOKUP($A1638,공산품!$A652:$L1439,12,FALSE)</f>
        <v>2990</v>
      </c>
      <c r="AB1638" s="251" t="e">
        <f t="shared" si="312"/>
        <v>#VALUE!</v>
      </c>
      <c r="AC1638" s="251">
        <f t="shared" si="313"/>
        <v>0</v>
      </c>
      <c r="AD1638" s="83"/>
    </row>
    <row r="1639" spans="1:30" s="64" customFormat="1" ht="14.1" customHeight="1">
      <c r="A1639" s="64">
        <v>647</v>
      </c>
      <c r="B1639" s="16" t="str">
        <f t="shared" si="305"/>
        <v>토마토케첩미국토마토페이스트43.8/오뚜기3.3kg오뚜기</v>
      </c>
      <c r="C1639" s="85">
        <v>132</v>
      </c>
      <c r="D1639" s="93" t="s">
        <v>623</v>
      </c>
      <c r="E1639" s="93" t="s">
        <v>355</v>
      </c>
      <c r="F1639" s="93" t="s">
        <v>356</v>
      </c>
      <c r="G1639" s="87" t="s">
        <v>306</v>
      </c>
      <c r="H1639" s="96"/>
      <c r="I1639" s="87" t="s">
        <v>636</v>
      </c>
      <c r="J1639" s="68" t="str">
        <f>VLOOKUP($A1639,[1]전년동월vs전월vs당월!$A$994:$AA$1768,12,FALSE)</f>
        <v>-</v>
      </c>
      <c r="K1639" s="68">
        <v>4350</v>
      </c>
      <c r="L1639" s="69">
        <f>VLOOKUP($A1639,공산품!$A653:$L1440,9,FALSE)</f>
        <v>4350</v>
      </c>
      <c r="M1639" s="251" t="e">
        <f t="shared" si="306"/>
        <v>#VALUE!</v>
      </c>
      <c r="N1639" s="251">
        <f t="shared" si="307"/>
        <v>0</v>
      </c>
      <c r="O1639" s="68">
        <f>VLOOKUP($A1639,[1]전년동월vs전월vs당월!$A$994:$AA$1768,17,FALSE)</f>
        <v>3950</v>
      </c>
      <c r="P1639" s="68" t="s">
        <v>628</v>
      </c>
      <c r="Q1639" s="69" t="str">
        <f>VLOOKUP($A1639,공산품!$A653:$L1440,10,FALSE)</f>
        <v>-</v>
      </c>
      <c r="R1639" s="251" t="e">
        <f t="shared" si="308"/>
        <v>#VALUE!</v>
      </c>
      <c r="S1639" s="251" t="e">
        <f t="shared" si="309"/>
        <v>#VALUE!</v>
      </c>
      <c r="T1639" s="68">
        <f>VLOOKUP($A1639,[1]전년동월vs전월vs당월!$A$994:$AA$1768,22,FALSE)</f>
        <v>4840</v>
      </c>
      <c r="U1639" s="68">
        <v>4800</v>
      </c>
      <c r="V1639" s="69">
        <f>VLOOKUP($A1639,공산품!$A653:$L1440,11,FALSE)</f>
        <v>4800</v>
      </c>
      <c r="W1639" s="251">
        <f t="shared" si="310"/>
        <v>-0.82644628099173556</v>
      </c>
      <c r="X1639" s="251">
        <f t="shared" si="311"/>
        <v>0</v>
      </c>
      <c r="Y1639" s="68">
        <f>VLOOKUP($A1639,[1]전년동월vs전월vs당월!$A$994:$AA$1768,27,FALSE)</f>
        <v>4360</v>
      </c>
      <c r="Z1639" s="68">
        <v>4150</v>
      </c>
      <c r="AA1639" s="69">
        <f>VLOOKUP($A1639,공산품!$A653:$L1440,12,FALSE)</f>
        <v>4150</v>
      </c>
      <c r="AB1639" s="251">
        <f t="shared" si="312"/>
        <v>-4.8165137614678901</v>
      </c>
      <c r="AC1639" s="251">
        <f t="shared" si="313"/>
        <v>0</v>
      </c>
      <c r="AD1639" s="83"/>
    </row>
    <row r="1640" spans="1:30" s="64" customFormat="1" ht="14.1" customHeight="1">
      <c r="A1640" s="64">
        <v>648</v>
      </c>
      <c r="B1640" s="16" t="str">
        <f t="shared" si="305"/>
        <v>토마토케첩3.3kg청정원</v>
      </c>
      <c r="C1640" s="85"/>
      <c r="D1640" s="93" t="s">
        <v>623</v>
      </c>
      <c r="E1640" s="93" t="s">
        <v>355</v>
      </c>
      <c r="F1640" s="93"/>
      <c r="G1640" s="87" t="s">
        <v>306</v>
      </c>
      <c r="H1640" s="96"/>
      <c r="I1640" s="87" t="s">
        <v>655</v>
      </c>
      <c r="J1640" s="68" t="str">
        <f>VLOOKUP($A1640,[1]전년동월vs전월vs당월!$A$994:$AA$1768,12,FALSE)</f>
        <v>-</v>
      </c>
      <c r="K1640" s="68">
        <v>3680</v>
      </c>
      <c r="L1640" s="69">
        <f>VLOOKUP($A1640,공산품!$A654:$L1441,9,FALSE)</f>
        <v>3680</v>
      </c>
      <c r="M1640" s="251" t="e">
        <f t="shared" si="306"/>
        <v>#VALUE!</v>
      </c>
      <c r="N1640" s="251">
        <f t="shared" si="307"/>
        <v>0</v>
      </c>
      <c r="O1640" s="68" t="str">
        <f>VLOOKUP($A1640,[1]전년동월vs전월vs당월!$A$994:$AA$1768,17,FALSE)</f>
        <v>-</v>
      </c>
      <c r="P1640" s="68" t="s">
        <v>628</v>
      </c>
      <c r="Q1640" s="69" t="str">
        <f>VLOOKUP($A1640,공산품!$A654:$L1441,10,FALSE)</f>
        <v>-</v>
      </c>
      <c r="R1640" s="251" t="e">
        <f t="shared" si="308"/>
        <v>#VALUE!</v>
      </c>
      <c r="S1640" s="251" t="e">
        <f t="shared" si="309"/>
        <v>#VALUE!</v>
      </c>
      <c r="T1640" s="68">
        <f>VLOOKUP($A1640,[1]전년동월vs전월vs당월!$A$994:$AA$1768,22,FALSE)</f>
        <v>4390</v>
      </c>
      <c r="U1640" s="68" t="s">
        <v>628</v>
      </c>
      <c r="V1640" s="69" t="str">
        <f>VLOOKUP($A1640,공산품!$A654:$L1441,11,FALSE)</f>
        <v>-</v>
      </c>
      <c r="W1640" s="251" t="e">
        <f t="shared" si="310"/>
        <v>#VALUE!</v>
      </c>
      <c r="X1640" s="251" t="e">
        <f t="shared" si="311"/>
        <v>#VALUE!</v>
      </c>
      <c r="Y1640" s="68">
        <f>VLOOKUP($A1640,[1]전년동월vs전월vs당월!$A$994:$AA$1768,27,FALSE)</f>
        <v>3350</v>
      </c>
      <c r="Z1640" s="68">
        <v>3350</v>
      </c>
      <c r="AA1640" s="69">
        <f>VLOOKUP($A1640,공산품!$A654:$L1441,12,FALSE)</f>
        <v>3350</v>
      </c>
      <c r="AB1640" s="251">
        <f t="shared" si="312"/>
        <v>0</v>
      </c>
      <c r="AC1640" s="251">
        <f t="shared" si="313"/>
        <v>0</v>
      </c>
      <c r="AD1640" s="83"/>
    </row>
    <row r="1641" spans="1:30" s="64" customFormat="1" ht="14.1" customHeight="1">
      <c r="A1641" s="64">
        <v>649</v>
      </c>
      <c r="B1641" s="16" t="str">
        <f t="shared" si="305"/>
        <v>토마토케첩미국토마토페이스트43.8/오뚜기300g오뚜기</v>
      </c>
      <c r="C1641" s="85"/>
      <c r="D1641" s="93" t="s">
        <v>623</v>
      </c>
      <c r="E1641" s="93" t="s">
        <v>355</v>
      </c>
      <c r="F1641" s="93" t="s">
        <v>356</v>
      </c>
      <c r="G1641" s="87" t="s">
        <v>301</v>
      </c>
      <c r="H1641" s="96"/>
      <c r="I1641" s="87" t="s">
        <v>636</v>
      </c>
      <c r="J1641" s="68">
        <f>VLOOKUP($A1641,[1]전년동월vs전월vs당월!$A$994:$AA$1768,12,FALSE)</f>
        <v>1090</v>
      </c>
      <c r="K1641" s="68">
        <v>1090</v>
      </c>
      <c r="L1641" s="69">
        <f>VLOOKUP($A1641,공산품!$A655:$L1442,9,FALSE)</f>
        <v>1090</v>
      </c>
      <c r="M1641" s="251">
        <f t="shared" si="306"/>
        <v>0</v>
      </c>
      <c r="N1641" s="251">
        <f t="shared" si="307"/>
        <v>0</v>
      </c>
      <c r="O1641" s="68">
        <f>VLOOKUP($A1641,[1]전년동월vs전월vs당월!$A$994:$AA$1768,17,FALSE)</f>
        <v>1450</v>
      </c>
      <c r="P1641" s="68">
        <v>1450</v>
      </c>
      <c r="Q1641" s="69">
        <f>VLOOKUP($A1641,공산품!$A655:$L1442,10,FALSE)</f>
        <v>1450</v>
      </c>
      <c r="R1641" s="251">
        <f t="shared" si="308"/>
        <v>0</v>
      </c>
      <c r="S1641" s="251">
        <f t="shared" si="309"/>
        <v>0</v>
      </c>
      <c r="T1641" s="68">
        <f>VLOOKUP($A1641,[1]전년동월vs전월vs당월!$A$994:$AA$1768,22,FALSE)</f>
        <v>1120</v>
      </c>
      <c r="U1641" s="68">
        <v>1100</v>
      </c>
      <c r="V1641" s="69">
        <f>VLOOKUP($A1641,공산품!$A655:$L1442,11,FALSE)</f>
        <v>1090</v>
      </c>
      <c r="W1641" s="251">
        <f t="shared" si="310"/>
        <v>-2.6785714285714284</v>
      </c>
      <c r="X1641" s="251">
        <f t="shared" si="311"/>
        <v>-0.90909090909090906</v>
      </c>
      <c r="Y1641" s="68">
        <f>VLOOKUP($A1641,[1]전년동월vs전월vs당월!$A$994:$AA$1768,27,FALSE)</f>
        <v>1300</v>
      </c>
      <c r="Z1641" s="68">
        <v>1300</v>
      </c>
      <c r="AA1641" s="69">
        <f>VLOOKUP($A1641,공산품!$A655:$L1442,12,FALSE)</f>
        <v>1300</v>
      </c>
      <c r="AB1641" s="251">
        <f t="shared" si="312"/>
        <v>0</v>
      </c>
      <c r="AC1641" s="251">
        <f t="shared" si="313"/>
        <v>0</v>
      </c>
      <c r="AD1641" s="83"/>
    </row>
    <row r="1642" spans="1:30" s="64" customFormat="1" ht="14.1" customHeight="1">
      <c r="A1642" s="64">
        <v>650</v>
      </c>
      <c r="B1642" s="16" t="str">
        <f t="shared" si="305"/>
        <v>토마토케첩300g진한케첩청정원</v>
      </c>
      <c r="C1642" s="85"/>
      <c r="D1642" s="93" t="s">
        <v>623</v>
      </c>
      <c r="E1642" s="93" t="s">
        <v>355</v>
      </c>
      <c r="F1642" s="93"/>
      <c r="G1642" s="87" t="s">
        <v>301</v>
      </c>
      <c r="H1642" s="96" t="s">
        <v>1344</v>
      </c>
      <c r="I1642" s="87" t="s">
        <v>655</v>
      </c>
      <c r="J1642" s="68" t="str">
        <f>VLOOKUP($A1642,[1]전년동월vs전월vs당월!$A$994:$AA$1768,12,FALSE)</f>
        <v>-</v>
      </c>
      <c r="K1642" s="68" t="s">
        <v>628</v>
      </c>
      <c r="L1642" s="69" t="str">
        <f>VLOOKUP($A1642,공산품!$A656:$L1443,9,FALSE)</f>
        <v>-</v>
      </c>
      <c r="M1642" s="251" t="e">
        <f t="shared" si="306"/>
        <v>#VALUE!</v>
      </c>
      <c r="N1642" s="251" t="e">
        <f t="shared" si="307"/>
        <v>#VALUE!</v>
      </c>
      <c r="O1642" s="68" t="str">
        <f>VLOOKUP($A1642,[1]전년동월vs전월vs당월!$A$994:$AA$1768,17,FALSE)</f>
        <v>-</v>
      </c>
      <c r="P1642" s="68" t="s">
        <v>628</v>
      </c>
      <c r="Q1642" s="69" t="str">
        <f>VLOOKUP($A1642,공산품!$A656:$L1443,10,FALSE)</f>
        <v>-</v>
      </c>
      <c r="R1642" s="251" t="e">
        <f t="shared" si="308"/>
        <v>#VALUE!</v>
      </c>
      <c r="S1642" s="251" t="e">
        <f t="shared" si="309"/>
        <v>#VALUE!</v>
      </c>
      <c r="T1642" s="68">
        <f>VLOOKUP($A1642,[1]전년동월vs전월vs당월!$A$994:$AA$1768,22,FALSE)</f>
        <v>1040</v>
      </c>
      <c r="U1642" s="68" t="s">
        <v>628</v>
      </c>
      <c r="V1642" s="69" t="str">
        <f>VLOOKUP($A1642,공산품!$A656:$L1443,11,FALSE)</f>
        <v>-</v>
      </c>
      <c r="W1642" s="251" t="e">
        <f t="shared" si="310"/>
        <v>#VALUE!</v>
      </c>
      <c r="X1642" s="251" t="e">
        <f t="shared" si="311"/>
        <v>#VALUE!</v>
      </c>
      <c r="Y1642" s="68">
        <f>VLOOKUP($A1642,[1]전년동월vs전월vs당월!$A$994:$AA$1768,27,FALSE)</f>
        <v>1310</v>
      </c>
      <c r="Z1642" s="68">
        <v>1310</v>
      </c>
      <c r="AA1642" s="69">
        <f>VLOOKUP($A1642,공산품!$A656:$L1443,12,FALSE)</f>
        <v>1310</v>
      </c>
      <c r="AB1642" s="251">
        <f t="shared" si="312"/>
        <v>0</v>
      </c>
      <c r="AC1642" s="251">
        <f t="shared" si="313"/>
        <v>0</v>
      </c>
      <c r="AD1642" s="83"/>
    </row>
    <row r="1643" spans="1:30" s="64" customFormat="1" ht="14.1" customHeight="1">
      <c r="A1643" s="64">
        <v>651</v>
      </c>
      <c r="B1643" s="16" t="str">
        <f t="shared" si="305"/>
        <v>토마토케첩미국토마토페이스트43.8/오뚜기3kg파우치/가정용오뚜기</v>
      </c>
      <c r="C1643" s="85"/>
      <c r="D1643" s="93" t="s">
        <v>623</v>
      </c>
      <c r="E1643" s="93" t="s">
        <v>355</v>
      </c>
      <c r="F1643" s="93" t="s">
        <v>356</v>
      </c>
      <c r="G1643" s="87" t="s">
        <v>133</v>
      </c>
      <c r="H1643" s="96" t="s">
        <v>1345</v>
      </c>
      <c r="I1643" s="87" t="s">
        <v>636</v>
      </c>
      <c r="J1643" s="68">
        <f>VLOOKUP($A1643,[1]전년동월vs전월vs당월!$A$994:$AA$1768,12,FALSE)</f>
        <v>3460</v>
      </c>
      <c r="K1643" s="68">
        <v>3500</v>
      </c>
      <c r="L1643" s="69">
        <f>VLOOKUP($A1643,공산품!$A657:$L1444,9,FALSE)</f>
        <v>3500</v>
      </c>
      <c r="M1643" s="251">
        <f t="shared" si="306"/>
        <v>1.1560693641618498</v>
      </c>
      <c r="N1643" s="251">
        <f t="shared" si="307"/>
        <v>0</v>
      </c>
      <c r="O1643" s="68">
        <f>VLOOKUP($A1643,[1]전년동월vs전월vs당월!$A$994:$AA$1768,17,FALSE)</f>
        <v>3950</v>
      </c>
      <c r="P1643" s="68">
        <v>3950</v>
      </c>
      <c r="Q1643" s="69">
        <f>VLOOKUP($A1643,공산품!$A657:$L1444,10,FALSE)</f>
        <v>3950</v>
      </c>
      <c r="R1643" s="251">
        <f t="shared" si="308"/>
        <v>0</v>
      </c>
      <c r="S1643" s="251">
        <f t="shared" si="309"/>
        <v>0</v>
      </c>
      <c r="T1643" s="68" t="str">
        <f>VLOOKUP($A1643,[1]전년동월vs전월vs당월!$A$994:$AA$1768,22,FALSE)</f>
        <v>-</v>
      </c>
      <c r="U1643" s="68" t="s">
        <v>628</v>
      </c>
      <c r="V1643" s="69" t="str">
        <f>VLOOKUP($A1643,공산품!$A657:$L1444,11,FALSE)</f>
        <v>-</v>
      </c>
      <c r="W1643" s="251" t="e">
        <f t="shared" si="310"/>
        <v>#VALUE!</v>
      </c>
      <c r="X1643" s="251" t="e">
        <f t="shared" si="311"/>
        <v>#VALUE!</v>
      </c>
      <c r="Y1643" s="68">
        <f>VLOOKUP($A1643,[1]전년동월vs전월vs당월!$A$994:$AA$1768,27,FALSE)</f>
        <v>3660</v>
      </c>
      <c r="Z1643" s="68">
        <v>3660</v>
      </c>
      <c r="AA1643" s="69">
        <f>VLOOKUP($A1643,공산품!$A657:$L1444,12,FALSE)</f>
        <v>3660</v>
      </c>
      <c r="AB1643" s="251">
        <f t="shared" si="312"/>
        <v>0</v>
      </c>
      <c r="AC1643" s="251">
        <f t="shared" si="313"/>
        <v>0</v>
      </c>
      <c r="AD1643" s="83"/>
    </row>
    <row r="1644" spans="1:30" s="64" customFormat="1" ht="14.1" customHeight="1">
      <c r="A1644" s="64">
        <v>652</v>
      </c>
      <c r="B1644" s="16" t="str">
        <f t="shared" si="305"/>
        <v>토마토케첩미국토마토페이스트54/청정원400g유기농케첩청정원</v>
      </c>
      <c r="C1644" s="85"/>
      <c r="D1644" s="93" t="s">
        <v>623</v>
      </c>
      <c r="E1644" s="93" t="s">
        <v>355</v>
      </c>
      <c r="F1644" s="93" t="s">
        <v>357</v>
      </c>
      <c r="G1644" s="87" t="s">
        <v>166</v>
      </c>
      <c r="H1644" s="96" t="s">
        <v>358</v>
      </c>
      <c r="I1644" s="87" t="s">
        <v>655</v>
      </c>
      <c r="J1644" s="68" t="str">
        <f>VLOOKUP($A1644,[1]전년동월vs전월vs당월!$A$994:$AA$1768,12,FALSE)</f>
        <v>-</v>
      </c>
      <c r="K1644" s="68" t="s">
        <v>628</v>
      </c>
      <c r="L1644" s="69" t="str">
        <f>VLOOKUP($A1644,공산품!$A658:$L1445,9,FALSE)</f>
        <v>-</v>
      </c>
      <c r="M1644" s="251" t="e">
        <f t="shared" si="306"/>
        <v>#VALUE!</v>
      </c>
      <c r="N1644" s="251" t="e">
        <f t="shared" si="307"/>
        <v>#VALUE!</v>
      </c>
      <c r="O1644" s="68" t="str">
        <f>VLOOKUP($A1644,[1]전년동월vs전월vs당월!$A$994:$AA$1768,17,FALSE)</f>
        <v>-</v>
      </c>
      <c r="P1644" s="68" t="s">
        <v>628</v>
      </c>
      <c r="Q1644" s="69" t="str">
        <f>VLOOKUP($A1644,공산품!$A658:$L1445,10,FALSE)</f>
        <v>-</v>
      </c>
      <c r="R1644" s="251" t="e">
        <f t="shared" si="308"/>
        <v>#VALUE!</v>
      </c>
      <c r="S1644" s="251" t="e">
        <f t="shared" si="309"/>
        <v>#VALUE!</v>
      </c>
      <c r="T1644" s="68">
        <f>VLOOKUP($A1644,[1]전년동월vs전월vs당월!$A$994:$AA$1768,22,FALSE)</f>
        <v>4500</v>
      </c>
      <c r="U1644" s="68">
        <v>5400</v>
      </c>
      <c r="V1644" s="69">
        <f>VLOOKUP($A1644,공산품!$A658:$L1445,11,FALSE)</f>
        <v>5400</v>
      </c>
      <c r="W1644" s="251">
        <f t="shared" si="310"/>
        <v>20</v>
      </c>
      <c r="X1644" s="251">
        <f t="shared" si="311"/>
        <v>0</v>
      </c>
      <c r="Y1644" s="68">
        <f>VLOOKUP($A1644,[1]전년동월vs전월vs당월!$A$994:$AA$1768,27,FALSE)</f>
        <v>5400</v>
      </c>
      <c r="Z1644" s="68">
        <v>5400</v>
      </c>
      <c r="AA1644" s="69">
        <f>VLOOKUP($A1644,공산품!$A658:$L1445,12,FALSE)</f>
        <v>5400</v>
      </c>
      <c r="AB1644" s="251">
        <f t="shared" si="312"/>
        <v>0</v>
      </c>
      <c r="AC1644" s="251">
        <f t="shared" si="313"/>
        <v>0</v>
      </c>
      <c r="AD1644" s="83"/>
    </row>
    <row r="1645" spans="1:30" s="64" customFormat="1" ht="14.1" customHeight="1">
      <c r="A1645" s="64">
        <v>653</v>
      </c>
      <c r="B1645" s="16" t="str">
        <f t="shared" si="305"/>
        <v>토마토케첩미국토마토페이스트43.8/오뚜기500g오뚜기</v>
      </c>
      <c r="C1645" s="85"/>
      <c r="D1645" s="93" t="s">
        <v>623</v>
      </c>
      <c r="E1645" s="93" t="s">
        <v>355</v>
      </c>
      <c r="F1645" s="93" t="s">
        <v>356</v>
      </c>
      <c r="G1645" s="87" t="s">
        <v>116</v>
      </c>
      <c r="H1645" s="96"/>
      <c r="I1645" s="87" t="s">
        <v>636</v>
      </c>
      <c r="J1645" s="68">
        <f>VLOOKUP($A1645,[1]전년동월vs전월vs당월!$A$994:$AA$1768,12,FALSE)</f>
        <v>1680</v>
      </c>
      <c r="K1645" s="68">
        <v>1680</v>
      </c>
      <c r="L1645" s="69">
        <f>VLOOKUP($A1645,공산품!$A659:$L1446,9,FALSE)</f>
        <v>1680</v>
      </c>
      <c r="M1645" s="251">
        <f t="shared" si="306"/>
        <v>0</v>
      </c>
      <c r="N1645" s="251">
        <f t="shared" si="307"/>
        <v>0</v>
      </c>
      <c r="O1645" s="68">
        <f>VLOOKUP($A1645,[1]전년동월vs전월vs당월!$A$994:$AA$1768,17,FALSE)</f>
        <v>1950</v>
      </c>
      <c r="P1645" s="68">
        <v>1600</v>
      </c>
      <c r="Q1645" s="69">
        <f>VLOOKUP($A1645,공산품!$A659:$L1446,10,FALSE)</f>
        <v>1600</v>
      </c>
      <c r="R1645" s="251">
        <f t="shared" si="308"/>
        <v>-17.948717948717949</v>
      </c>
      <c r="S1645" s="251">
        <f t="shared" si="309"/>
        <v>0</v>
      </c>
      <c r="T1645" s="68">
        <f>VLOOKUP($A1645,[1]전년동월vs전월vs당월!$A$994:$AA$1768,22,FALSE)</f>
        <v>1860</v>
      </c>
      <c r="U1645" s="68">
        <v>1650</v>
      </c>
      <c r="V1645" s="69">
        <f>VLOOKUP($A1645,공산품!$A659:$L1446,11,FALSE)</f>
        <v>1650</v>
      </c>
      <c r="W1645" s="251">
        <f t="shared" si="310"/>
        <v>-11.290322580645162</v>
      </c>
      <c r="X1645" s="251">
        <f t="shared" si="311"/>
        <v>0</v>
      </c>
      <c r="Y1645" s="68">
        <f>VLOOKUP($A1645,[1]전년동월vs전월vs당월!$A$994:$AA$1768,27,FALSE)</f>
        <v>2050</v>
      </c>
      <c r="Z1645" s="68">
        <v>2050</v>
      </c>
      <c r="AA1645" s="69">
        <f>VLOOKUP($A1645,공산품!$A659:$L1446,12,FALSE)</f>
        <v>2050</v>
      </c>
      <c r="AB1645" s="251">
        <f t="shared" si="312"/>
        <v>0</v>
      </c>
      <c r="AC1645" s="251">
        <f t="shared" si="313"/>
        <v>0</v>
      </c>
      <c r="AD1645" s="83"/>
    </row>
    <row r="1646" spans="1:30" s="64" customFormat="1" ht="14.1" customHeight="1">
      <c r="A1646" s="64">
        <v>654</v>
      </c>
      <c r="B1646" s="16" t="str">
        <f t="shared" si="305"/>
        <v>토마토케첩500g진한케첩청정원</v>
      </c>
      <c r="C1646" s="85"/>
      <c r="D1646" s="93" t="s">
        <v>623</v>
      </c>
      <c r="E1646" s="93" t="s">
        <v>355</v>
      </c>
      <c r="F1646" s="93"/>
      <c r="G1646" s="87" t="s">
        <v>116</v>
      </c>
      <c r="H1646" s="96" t="s">
        <v>1344</v>
      </c>
      <c r="I1646" s="87" t="s">
        <v>655</v>
      </c>
      <c r="J1646" s="68">
        <f>VLOOKUP($A1646,[1]전년동월vs전월vs당월!$A$994:$AA$1768,12,FALSE)</f>
        <v>1800</v>
      </c>
      <c r="K1646" s="68">
        <v>1800</v>
      </c>
      <c r="L1646" s="69">
        <f>VLOOKUP($A1646,공산품!$A660:$L1447,9,FALSE)</f>
        <v>1800</v>
      </c>
      <c r="M1646" s="251">
        <f t="shared" si="306"/>
        <v>0</v>
      </c>
      <c r="N1646" s="251">
        <f t="shared" si="307"/>
        <v>0</v>
      </c>
      <c r="O1646" s="68" t="str">
        <f>VLOOKUP($A1646,[1]전년동월vs전월vs당월!$A$994:$AA$1768,17,FALSE)</f>
        <v>-</v>
      </c>
      <c r="P1646" s="68" t="s">
        <v>628</v>
      </c>
      <c r="Q1646" s="69" t="str">
        <f>VLOOKUP($A1646,공산품!$A660:$L1447,10,FALSE)</f>
        <v>-</v>
      </c>
      <c r="R1646" s="251" t="e">
        <f t="shared" si="308"/>
        <v>#VALUE!</v>
      </c>
      <c r="S1646" s="251" t="e">
        <f t="shared" si="309"/>
        <v>#VALUE!</v>
      </c>
      <c r="T1646" s="68">
        <f>VLOOKUP($A1646,[1]전년동월vs전월vs당월!$A$994:$AA$1768,22,FALSE)</f>
        <v>1730</v>
      </c>
      <c r="U1646" s="68">
        <v>2000</v>
      </c>
      <c r="V1646" s="69">
        <f>VLOOKUP($A1646,공산품!$A660:$L1447,11,FALSE)</f>
        <v>2000</v>
      </c>
      <c r="W1646" s="251">
        <f t="shared" si="310"/>
        <v>15.606936416184972</v>
      </c>
      <c r="X1646" s="251">
        <f t="shared" si="311"/>
        <v>0</v>
      </c>
      <c r="Y1646" s="68">
        <f>VLOOKUP($A1646,[1]전년동월vs전월vs당월!$A$994:$AA$1768,27,FALSE)</f>
        <v>2000</v>
      </c>
      <c r="Z1646" s="68">
        <v>2000</v>
      </c>
      <c r="AA1646" s="69">
        <f>VLOOKUP($A1646,공산품!$A660:$L1447,12,FALSE)</f>
        <v>2000</v>
      </c>
      <c r="AB1646" s="251">
        <f t="shared" si="312"/>
        <v>0</v>
      </c>
      <c r="AC1646" s="251">
        <f t="shared" si="313"/>
        <v>0</v>
      </c>
      <c r="AD1646" s="83"/>
    </row>
    <row r="1647" spans="1:30" s="64" customFormat="1" ht="14.1" customHeight="1">
      <c r="A1647" s="64">
        <v>655</v>
      </c>
      <c r="B1647" s="16" t="str">
        <f t="shared" si="305"/>
        <v>토마토케첩미국토마토페이스트54/청정원600g유기농케첩청정원</v>
      </c>
      <c r="C1647" s="85"/>
      <c r="D1647" s="93" t="s">
        <v>623</v>
      </c>
      <c r="E1647" s="93" t="s">
        <v>355</v>
      </c>
      <c r="F1647" s="93" t="s">
        <v>357</v>
      </c>
      <c r="G1647" s="87" t="s">
        <v>139</v>
      </c>
      <c r="H1647" s="96" t="s">
        <v>358</v>
      </c>
      <c r="I1647" s="87" t="s">
        <v>655</v>
      </c>
      <c r="J1647" s="68" t="str">
        <f>VLOOKUP($A1647,[1]전년동월vs전월vs당월!$A$994:$AA$1768,12,FALSE)</f>
        <v>-</v>
      </c>
      <c r="K1647" s="68" t="s">
        <v>628</v>
      </c>
      <c r="L1647" s="69" t="str">
        <f>VLOOKUP($A1647,공산품!$A661:$L1448,9,FALSE)</f>
        <v>-</v>
      </c>
      <c r="M1647" s="251" t="e">
        <f t="shared" si="306"/>
        <v>#VALUE!</v>
      </c>
      <c r="N1647" s="251" t="e">
        <f t="shared" si="307"/>
        <v>#VALUE!</v>
      </c>
      <c r="O1647" s="68" t="str">
        <f>VLOOKUP($A1647,[1]전년동월vs전월vs당월!$A$994:$AA$1768,17,FALSE)</f>
        <v>-</v>
      </c>
      <c r="P1647" s="68" t="s">
        <v>628</v>
      </c>
      <c r="Q1647" s="69" t="str">
        <f>VLOOKUP($A1647,공산품!$A661:$L1448,10,FALSE)</f>
        <v>-</v>
      </c>
      <c r="R1647" s="251" t="e">
        <f t="shared" si="308"/>
        <v>#VALUE!</v>
      </c>
      <c r="S1647" s="251" t="e">
        <f t="shared" si="309"/>
        <v>#VALUE!</v>
      </c>
      <c r="T1647" s="68">
        <f>VLOOKUP($A1647,[1]전년동월vs전월vs당월!$A$994:$AA$1768,22,FALSE)</f>
        <v>2350</v>
      </c>
      <c r="U1647" s="68">
        <v>7300</v>
      </c>
      <c r="V1647" s="69">
        <f>VLOOKUP($A1647,공산품!$A661:$L1448,11,FALSE)</f>
        <v>7300</v>
      </c>
      <c r="W1647" s="251">
        <f t="shared" si="310"/>
        <v>210.63829787234042</v>
      </c>
      <c r="X1647" s="251">
        <f t="shared" si="311"/>
        <v>0</v>
      </c>
      <c r="Y1647" s="68">
        <f>VLOOKUP($A1647,[1]전년동월vs전월vs당월!$A$994:$AA$1768,27,FALSE)</f>
        <v>7300</v>
      </c>
      <c r="Z1647" s="68">
        <v>7300</v>
      </c>
      <c r="AA1647" s="69">
        <f>VLOOKUP($A1647,공산품!$A661:$L1448,12,FALSE)</f>
        <v>7300</v>
      </c>
      <c r="AB1647" s="251">
        <f t="shared" si="312"/>
        <v>0</v>
      </c>
      <c r="AC1647" s="251">
        <f t="shared" si="313"/>
        <v>0</v>
      </c>
      <c r="AD1647" s="83"/>
    </row>
    <row r="1648" spans="1:30" s="64" customFormat="1" ht="14.1" customHeight="1">
      <c r="A1648" s="64">
        <v>656</v>
      </c>
      <c r="B1648" s="16" t="str">
        <f t="shared" si="305"/>
        <v>토마토케첩미국토마토페이스트43.8/오뚜기800g오뚜기</v>
      </c>
      <c r="C1648" s="85"/>
      <c r="D1648" s="93" t="s">
        <v>623</v>
      </c>
      <c r="E1648" s="93" t="s">
        <v>355</v>
      </c>
      <c r="F1648" s="93" t="s">
        <v>356</v>
      </c>
      <c r="G1648" s="87" t="s">
        <v>167</v>
      </c>
      <c r="H1648" s="96"/>
      <c r="I1648" s="87" t="s">
        <v>636</v>
      </c>
      <c r="J1648" s="68">
        <f>VLOOKUP($A1648,[1]전년동월vs전월vs당월!$A$994:$AA$1768,12,FALSE)</f>
        <v>2460</v>
      </c>
      <c r="K1648" s="68">
        <v>2460</v>
      </c>
      <c r="L1648" s="69">
        <f>VLOOKUP($A1648,공산품!$A662:$L1449,9,FALSE)</f>
        <v>2460</v>
      </c>
      <c r="M1648" s="251">
        <f t="shared" si="306"/>
        <v>0</v>
      </c>
      <c r="N1648" s="251">
        <f t="shared" si="307"/>
        <v>0</v>
      </c>
      <c r="O1648" s="68">
        <f>VLOOKUP($A1648,[1]전년동월vs전월vs당월!$A$994:$AA$1768,17,FALSE)</f>
        <v>2750</v>
      </c>
      <c r="P1648" s="68">
        <v>2750</v>
      </c>
      <c r="Q1648" s="69">
        <f>VLOOKUP($A1648,공산품!$A662:$L1449,10,FALSE)</f>
        <v>2750</v>
      </c>
      <c r="R1648" s="251">
        <f t="shared" si="308"/>
        <v>0</v>
      </c>
      <c r="S1648" s="251">
        <f t="shared" si="309"/>
        <v>0</v>
      </c>
      <c r="T1648" s="68" t="str">
        <f>VLOOKUP($A1648,[1]전년동월vs전월vs당월!$A$994:$AA$1768,22,FALSE)</f>
        <v>-</v>
      </c>
      <c r="U1648" s="68">
        <v>2760</v>
      </c>
      <c r="V1648" s="69">
        <f>VLOOKUP($A1648,공산품!$A662:$L1449,11,FALSE)</f>
        <v>3000</v>
      </c>
      <c r="W1648" s="251" t="e">
        <f t="shared" si="310"/>
        <v>#VALUE!</v>
      </c>
      <c r="X1648" s="251">
        <f t="shared" si="311"/>
        <v>8.695652173913043</v>
      </c>
      <c r="Y1648" s="68">
        <f>VLOOKUP($A1648,[1]전년동월vs전월vs당월!$A$994:$AA$1768,27,FALSE)</f>
        <v>3000</v>
      </c>
      <c r="Z1648" s="68">
        <v>3000</v>
      </c>
      <c r="AA1648" s="69">
        <f>VLOOKUP($A1648,공산품!$A662:$L1449,12,FALSE)</f>
        <v>3000</v>
      </c>
      <c r="AB1648" s="251">
        <f t="shared" si="312"/>
        <v>0</v>
      </c>
      <c r="AC1648" s="251">
        <f t="shared" si="313"/>
        <v>0</v>
      </c>
      <c r="AD1648" s="83"/>
    </row>
    <row r="1649" spans="1:30" s="64" customFormat="1" ht="14.1" customHeight="1">
      <c r="A1649" s="64">
        <v>657</v>
      </c>
      <c r="B1649" s="16" t="str">
        <f t="shared" si="305"/>
        <v>토마토케첩미국토마토페이스트43.8/오뚜기9g오뚜기</v>
      </c>
      <c r="C1649" s="85"/>
      <c r="D1649" s="93" t="s">
        <v>623</v>
      </c>
      <c r="E1649" s="93" t="s">
        <v>355</v>
      </c>
      <c r="F1649" s="93" t="s">
        <v>356</v>
      </c>
      <c r="G1649" s="87" t="s">
        <v>1346</v>
      </c>
      <c r="H1649" s="96"/>
      <c r="I1649" s="87" t="s">
        <v>636</v>
      </c>
      <c r="J1649" s="68" t="str">
        <f>VLOOKUP($A1649,[1]전년동월vs전월vs당월!$A$994:$AA$1768,12,FALSE)</f>
        <v>-</v>
      </c>
      <c r="K1649" s="68" t="s">
        <v>628</v>
      </c>
      <c r="L1649" s="69" t="str">
        <f>VLOOKUP($A1649,공산품!$A663:$L1450,9,FALSE)</f>
        <v>-</v>
      </c>
      <c r="M1649" s="251" t="e">
        <f t="shared" si="306"/>
        <v>#VALUE!</v>
      </c>
      <c r="N1649" s="251" t="e">
        <f t="shared" si="307"/>
        <v>#VALUE!</v>
      </c>
      <c r="O1649" s="68" t="str">
        <f>VLOOKUP($A1649,[1]전년동월vs전월vs당월!$A$994:$AA$1768,17,FALSE)</f>
        <v>-</v>
      </c>
      <c r="P1649" s="68" t="s">
        <v>628</v>
      </c>
      <c r="Q1649" s="69" t="str">
        <f>VLOOKUP($A1649,공산품!$A663:$L1450,10,FALSE)</f>
        <v>-</v>
      </c>
      <c r="R1649" s="251" t="e">
        <f t="shared" si="308"/>
        <v>#VALUE!</v>
      </c>
      <c r="S1649" s="251" t="e">
        <f t="shared" si="309"/>
        <v>#VALUE!</v>
      </c>
      <c r="T1649" s="68" t="str">
        <f>VLOOKUP($A1649,[1]전년동월vs전월vs당월!$A$994:$AA$1768,22,FALSE)</f>
        <v>-</v>
      </c>
      <c r="U1649" s="68" t="s">
        <v>628</v>
      </c>
      <c r="V1649" s="69" t="str">
        <f>VLOOKUP($A1649,공산품!$A663:$L1450,11,FALSE)</f>
        <v>-</v>
      </c>
      <c r="W1649" s="251" t="e">
        <f t="shared" si="310"/>
        <v>#VALUE!</v>
      </c>
      <c r="X1649" s="251" t="e">
        <f t="shared" si="311"/>
        <v>#VALUE!</v>
      </c>
      <c r="Y1649" s="68" t="str">
        <f>VLOOKUP($A1649,[1]전년동월vs전월vs당월!$A$994:$AA$1768,27,FALSE)</f>
        <v>-</v>
      </c>
      <c r="Z1649" s="68" t="s">
        <v>628</v>
      </c>
      <c r="AA1649" s="69" t="str">
        <f>VLOOKUP($A1649,공산품!$A663:$L1450,12,FALSE)</f>
        <v>-</v>
      </c>
      <c r="AB1649" s="251" t="e">
        <f t="shared" si="312"/>
        <v>#VALUE!</v>
      </c>
      <c r="AC1649" s="251" t="e">
        <f t="shared" si="313"/>
        <v>#VALUE!</v>
      </c>
      <c r="AD1649" s="83"/>
    </row>
    <row r="1650" spans="1:30" s="64" customFormat="1" ht="14.1" customHeight="1">
      <c r="A1650" s="64">
        <v>658</v>
      </c>
      <c r="B1650" s="16" t="str">
        <f t="shared" si="305"/>
        <v>토마토케첩미국토마토페이스트43.8/오뚜기kg오뚜기</v>
      </c>
      <c r="C1650" s="85"/>
      <c r="D1650" s="93" t="s">
        <v>623</v>
      </c>
      <c r="E1650" s="93" t="s">
        <v>355</v>
      </c>
      <c r="F1650" s="93" t="s">
        <v>356</v>
      </c>
      <c r="G1650" s="87" t="s">
        <v>418</v>
      </c>
      <c r="H1650" s="96"/>
      <c r="I1650" s="87" t="s">
        <v>636</v>
      </c>
      <c r="J1650" s="68">
        <f>VLOOKUP($A1650,[1]전년동월vs전월vs당월!$A$994:$AA$1768,12,FALSE)</f>
        <v>2980</v>
      </c>
      <c r="K1650" s="68">
        <v>2980</v>
      </c>
      <c r="L1650" s="69">
        <f>VLOOKUP($A1650,공산품!$A664:$L1451,9,FALSE)</f>
        <v>2450</v>
      </c>
      <c r="M1650" s="251">
        <f t="shared" si="306"/>
        <v>-17.785234899328859</v>
      </c>
      <c r="N1650" s="251">
        <f t="shared" si="307"/>
        <v>-17.785234899328859</v>
      </c>
      <c r="O1650" s="68" t="str">
        <f>VLOOKUP($A1650,[1]전년동월vs전월vs당월!$A$994:$AA$1768,17,FALSE)</f>
        <v>-</v>
      </c>
      <c r="P1650" s="68">
        <v>3300</v>
      </c>
      <c r="Q1650" s="69">
        <f>VLOOKUP($A1650,공산품!$A664:$L1451,10,FALSE)</f>
        <v>3300</v>
      </c>
      <c r="R1650" s="251" t="e">
        <f t="shared" si="308"/>
        <v>#VALUE!</v>
      </c>
      <c r="S1650" s="251">
        <f t="shared" si="309"/>
        <v>0</v>
      </c>
      <c r="T1650" s="68" t="str">
        <f>VLOOKUP($A1650,[1]전년동월vs전월vs당월!$A$994:$AA$1768,22,FALSE)</f>
        <v>-</v>
      </c>
      <c r="U1650" s="68" t="s">
        <v>628</v>
      </c>
      <c r="V1650" s="69" t="str">
        <f>VLOOKUP($A1650,공산품!$A664:$L1451,11,FALSE)</f>
        <v>-</v>
      </c>
      <c r="W1650" s="251" t="e">
        <f t="shared" si="310"/>
        <v>#VALUE!</v>
      </c>
      <c r="X1650" s="251" t="e">
        <f t="shared" si="311"/>
        <v>#VALUE!</v>
      </c>
      <c r="Y1650" s="68">
        <f>VLOOKUP($A1650,[1]전년동월vs전월vs당월!$A$994:$AA$1768,27,FALSE)</f>
        <v>3650</v>
      </c>
      <c r="Z1650" s="68">
        <v>3650</v>
      </c>
      <c r="AA1650" s="69">
        <f>VLOOKUP($A1650,공산품!$A664:$L1451,12,FALSE)</f>
        <v>3650</v>
      </c>
      <c r="AB1650" s="251">
        <f t="shared" si="312"/>
        <v>0</v>
      </c>
      <c r="AC1650" s="251">
        <f t="shared" si="313"/>
        <v>0</v>
      </c>
      <c r="AD1650" s="83"/>
    </row>
    <row r="1651" spans="1:30" s="64" customFormat="1" ht="14.1" customHeight="1">
      <c r="A1651" s="64">
        <v>659</v>
      </c>
      <c r="B1651" s="16" t="str">
        <f t="shared" si="305"/>
        <v>토마토통조림수입/헌트2.89kg토마토홀상도(수입)</v>
      </c>
      <c r="C1651" s="85">
        <v>133</v>
      </c>
      <c r="D1651" s="93" t="s">
        <v>623</v>
      </c>
      <c r="E1651" s="93" t="s">
        <v>359</v>
      </c>
      <c r="F1651" s="93" t="s">
        <v>1347</v>
      </c>
      <c r="G1651" s="87" t="s">
        <v>1348</v>
      </c>
      <c r="H1651" s="96" t="s">
        <v>360</v>
      </c>
      <c r="I1651" s="87" t="s">
        <v>1349</v>
      </c>
      <c r="J1651" s="68">
        <f>VLOOKUP($A1651,[1]전년동월vs전월vs당월!$A$994:$AA$1768,12,FALSE)</f>
        <v>6500</v>
      </c>
      <c r="K1651" s="68">
        <v>6500</v>
      </c>
      <c r="L1651" s="69">
        <f>VLOOKUP($A1651,공산품!$A665:$L1452,9,FALSE)</f>
        <v>6500</v>
      </c>
      <c r="M1651" s="251">
        <f t="shared" si="306"/>
        <v>0</v>
      </c>
      <c r="N1651" s="251">
        <f t="shared" si="307"/>
        <v>0</v>
      </c>
      <c r="O1651" s="68" t="str">
        <f>VLOOKUP($A1651,[1]전년동월vs전월vs당월!$A$994:$AA$1768,17,FALSE)</f>
        <v>-</v>
      </c>
      <c r="P1651" s="68" t="s">
        <v>628</v>
      </c>
      <c r="Q1651" s="69" t="str">
        <f>VLOOKUP($A1651,공산품!$A665:$L1452,10,FALSE)</f>
        <v>-</v>
      </c>
      <c r="R1651" s="251" t="e">
        <f t="shared" si="308"/>
        <v>#VALUE!</v>
      </c>
      <c r="S1651" s="251" t="e">
        <f t="shared" si="309"/>
        <v>#VALUE!</v>
      </c>
      <c r="T1651" s="68">
        <f>VLOOKUP($A1651,[1]전년동월vs전월vs당월!$A$994:$AA$1768,22,FALSE)</f>
        <v>0</v>
      </c>
      <c r="U1651" s="68" t="s">
        <v>628</v>
      </c>
      <c r="V1651" s="69" t="str">
        <f>VLOOKUP($A1651,공산품!$A665:$L1452,11,FALSE)</f>
        <v>-</v>
      </c>
      <c r="W1651" s="251" t="e">
        <f t="shared" si="310"/>
        <v>#VALUE!</v>
      </c>
      <c r="X1651" s="251" t="e">
        <f t="shared" si="311"/>
        <v>#VALUE!</v>
      </c>
      <c r="Y1651" s="68">
        <f>VLOOKUP($A1651,[1]전년동월vs전월vs당월!$A$994:$AA$1768,27,FALSE)</f>
        <v>6380</v>
      </c>
      <c r="Z1651" s="68">
        <v>6380</v>
      </c>
      <c r="AA1651" s="69">
        <f>VLOOKUP($A1651,공산품!$A665:$L1452,12,FALSE)</f>
        <v>7490</v>
      </c>
      <c r="AB1651" s="251">
        <f t="shared" si="312"/>
        <v>17.398119122257054</v>
      </c>
      <c r="AC1651" s="251">
        <f t="shared" si="313"/>
        <v>17.398119122257054</v>
      </c>
      <c r="AD1651" s="83"/>
    </row>
    <row r="1652" spans="1:30" s="64" customFormat="1" ht="14.1" customHeight="1">
      <c r="A1652" s="64">
        <v>660</v>
      </c>
      <c r="B1652" s="16" t="str">
        <f t="shared" si="305"/>
        <v>토마토통조림수입/산베니토2.89kg토마토홀상도(수입)</v>
      </c>
      <c r="C1652" s="85"/>
      <c r="D1652" s="93" t="s">
        <v>623</v>
      </c>
      <c r="E1652" s="93" t="s">
        <v>359</v>
      </c>
      <c r="F1652" s="93" t="s">
        <v>1350</v>
      </c>
      <c r="G1652" s="87" t="s">
        <v>1348</v>
      </c>
      <c r="H1652" s="96" t="s">
        <v>360</v>
      </c>
      <c r="I1652" s="87" t="s">
        <v>1349</v>
      </c>
      <c r="J1652" s="68" t="str">
        <f>VLOOKUP($A1652,[1]전년동월vs전월vs당월!$A$994:$AA$1768,12,FALSE)</f>
        <v>-</v>
      </c>
      <c r="K1652" s="68" t="s">
        <v>628</v>
      </c>
      <c r="L1652" s="69" t="str">
        <f>VLOOKUP($A1652,공산품!$A666:$L1453,9,FALSE)</f>
        <v>-</v>
      </c>
      <c r="M1652" s="251" t="e">
        <f t="shared" si="306"/>
        <v>#VALUE!</v>
      </c>
      <c r="N1652" s="251" t="e">
        <f t="shared" si="307"/>
        <v>#VALUE!</v>
      </c>
      <c r="O1652" s="68" t="str">
        <f>VLOOKUP($A1652,[1]전년동월vs전월vs당월!$A$994:$AA$1768,17,FALSE)</f>
        <v>-</v>
      </c>
      <c r="P1652" s="68" t="s">
        <v>628</v>
      </c>
      <c r="Q1652" s="69" t="str">
        <f>VLOOKUP($A1652,공산품!$A666:$L1453,10,FALSE)</f>
        <v>-</v>
      </c>
      <c r="R1652" s="251" t="e">
        <f t="shared" si="308"/>
        <v>#VALUE!</v>
      </c>
      <c r="S1652" s="251" t="e">
        <f t="shared" si="309"/>
        <v>#VALUE!</v>
      </c>
      <c r="T1652" s="68" t="str">
        <f>VLOOKUP($A1652,[1]전년동월vs전월vs당월!$A$994:$AA$1768,22,FALSE)</f>
        <v>-</v>
      </c>
      <c r="U1652" s="68" t="s">
        <v>628</v>
      </c>
      <c r="V1652" s="69" t="str">
        <f>VLOOKUP($A1652,공산품!$A666:$L1453,11,FALSE)</f>
        <v>-</v>
      </c>
      <c r="W1652" s="251" t="e">
        <f t="shared" si="310"/>
        <v>#VALUE!</v>
      </c>
      <c r="X1652" s="251" t="e">
        <f t="shared" si="311"/>
        <v>#VALUE!</v>
      </c>
      <c r="Y1652" s="68">
        <f>VLOOKUP($A1652,[1]전년동월vs전월vs당월!$A$994:$AA$1768,27,FALSE)</f>
        <v>5850</v>
      </c>
      <c r="Z1652" s="68">
        <v>7490</v>
      </c>
      <c r="AA1652" s="69">
        <f>VLOOKUP($A1652,공산품!$A666:$L1453,12,FALSE)</f>
        <v>7490</v>
      </c>
      <c r="AB1652" s="251">
        <f t="shared" si="312"/>
        <v>28.034188034188034</v>
      </c>
      <c r="AC1652" s="251">
        <f t="shared" si="313"/>
        <v>0</v>
      </c>
      <c r="AD1652" s="83"/>
    </row>
    <row r="1653" spans="1:30" s="64" customFormat="1" ht="14.1" customHeight="1">
      <c r="A1653" s="64">
        <v>661</v>
      </c>
      <c r="B1653" s="16" t="str">
        <f t="shared" si="305"/>
        <v>토마토통조림수입/헌트3kg토마토소스오뚜기</v>
      </c>
      <c r="C1653" s="85"/>
      <c r="D1653" s="93" t="s">
        <v>623</v>
      </c>
      <c r="E1653" s="93" t="s">
        <v>359</v>
      </c>
      <c r="F1653" s="93" t="s">
        <v>1347</v>
      </c>
      <c r="G1653" s="87" t="s">
        <v>133</v>
      </c>
      <c r="H1653" s="96" t="s">
        <v>1351</v>
      </c>
      <c r="I1653" s="87" t="s">
        <v>636</v>
      </c>
      <c r="J1653" s="68">
        <f>VLOOKUP($A1653,[1]전년동월vs전월vs당월!$A$994:$AA$1768,12,FALSE)</f>
        <v>8910</v>
      </c>
      <c r="K1653" s="68">
        <v>7100</v>
      </c>
      <c r="L1653" s="69">
        <f>VLOOKUP($A1653,공산품!$A667:$L1454,9,FALSE)</f>
        <v>9400</v>
      </c>
      <c r="M1653" s="251">
        <f t="shared" si="306"/>
        <v>5.4994388327721664</v>
      </c>
      <c r="N1653" s="251">
        <f t="shared" si="307"/>
        <v>32.394366197183096</v>
      </c>
      <c r="O1653" s="68" t="str">
        <f>VLOOKUP($A1653,[1]전년동월vs전월vs당월!$A$994:$AA$1768,17,FALSE)</f>
        <v>-</v>
      </c>
      <c r="P1653" s="68" t="s">
        <v>628</v>
      </c>
      <c r="Q1653" s="69" t="str">
        <f>VLOOKUP($A1653,공산품!$A667:$L1454,10,FALSE)</f>
        <v>-</v>
      </c>
      <c r="R1653" s="251" t="e">
        <f t="shared" si="308"/>
        <v>#VALUE!</v>
      </c>
      <c r="S1653" s="251" t="e">
        <f t="shared" si="309"/>
        <v>#VALUE!</v>
      </c>
      <c r="T1653" s="68">
        <f>VLOOKUP($A1653,[1]전년동월vs전월vs당월!$A$994:$AA$1768,22,FALSE)</f>
        <v>0</v>
      </c>
      <c r="U1653" s="68" t="s">
        <v>628</v>
      </c>
      <c r="V1653" s="69" t="str">
        <f>VLOOKUP($A1653,공산품!$A667:$L1454,11,FALSE)</f>
        <v>-</v>
      </c>
      <c r="W1653" s="251" t="e">
        <f t="shared" si="310"/>
        <v>#VALUE!</v>
      </c>
      <c r="X1653" s="251" t="e">
        <f t="shared" si="311"/>
        <v>#VALUE!</v>
      </c>
      <c r="Y1653" s="68" t="str">
        <f>VLOOKUP($A1653,[1]전년동월vs전월vs당월!$A$994:$AA$1768,27,FALSE)</f>
        <v>-</v>
      </c>
      <c r="Z1653" s="68" t="s">
        <v>628</v>
      </c>
      <c r="AA1653" s="69" t="str">
        <f>VLOOKUP($A1653,공산품!$A667:$L1454,12,FALSE)</f>
        <v>-</v>
      </c>
      <c r="AB1653" s="251" t="e">
        <f t="shared" si="312"/>
        <v>#VALUE!</v>
      </c>
      <c r="AC1653" s="251" t="e">
        <f t="shared" si="313"/>
        <v>#VALUE!</v>
      </c>
      <c r="AD1653" s="83"/>
    </row>
    <row r="1654" spans="1:30" s="64" customFormat="1" ht="14.1" customHeight="1">
      <c r="A1654" s="64">
        <v>662</v>
      </c>
      <c r="B1654" s="16" t="str">
        <f t="shared" si="305"/>
        <v>토마토페이스트수입/헌트3.15kg상도(수입)</v>
      </c>
      <c r="C1654" s="85">
        <v>134</v>
      </c>
      <c r="D1654" s="93" t="s">
        <v>623</v>
      </c>
      <c r="E1654" s="93" t="s">
        <v>1352</v>
      </c>
      <c r="F1654" s="93" t="s">
        <v>1347</v>
      </c>
      <c r="G1654" s="87" t="s">
        <v>361</v>
      </c>
      <c r="H1654" s="96"/>
      <c r="I1654" s="87" t="s">
        <v>1349</v>
      </c>
      <c r="J1654" s="68" t="str">
        <f>VLOOKUP($A1654,[1]전년동월vs전월vs당월!$A$994:$AA$1768,12,FALSE)</f>
        <v>-</v>
      </c>
      <c r="K1654" s="68">
        <v>8450</v>
      </c>
      <c r="L1654" s="69">
        <f>VLOOKUP($A1654,공산품!$A668:$L1455,9,FALSE)</f>
        <v>8300</v>
      </c>
      <c r="M1654" s="251" t="e">
        <f t="shared" si="306"/>
        <v>#VALUE!</v>
      </c>
      <c r="N1654" s="251">
        <f t="shared" si="307"/>
        <v>-1.7751479289940828</v>
      </c>
      <c r="O1654" s="68" t="str">
        <f>VLOOKUP($A1654,[1]전년동월vs전월vs당월!$A$994:$AA$1768,17,FALSE)</f>
        <v>-</v>
      </c>
      <c r="P1654" s="68" t="s">
        <v>628</v>
      </c>
      <c r="Q1654" s="69" t="str">
        <f>VLOOKUP($A1654,공산품!$A668:$L1455,10,FALSE)</f>
        <v>-</v>
      </c>
      <c r="R1654" s="251" t="e">
        <f t="shared" si="308"/>
        <v>#VALUE!</v>
      </c>
      <c r="S1654" s="251" t="e">
        <f t="shared" si="309"/>
        <v>#VALUE!</v>
      </c>
      <c r="T1654" s="68" t="str">
        <f>VLOOKUP($A1654,[1]전년동월vs전월vs당월!$A$994:$AA$1768,22,FALSE)</f>
        <v>-</v>
      </c>
      <c r="U1654" s="68" t="s">
        <v>628</v>
      </c>
      <c r="V1654" s="69" t="str">
        <f>VLOOKUP($A1654,공산품!$A668:$L1455,11,FALSE)</f>
        <v>-</v>
      </c>
      <c r="W1654" s="251" t="e">
        <f t="shared" si="310"/>
        <v>#VALUE!</v>
      </c>
      <c r="X1654" s="251" t="e">
        <f t="shared" si="311"/>
        <v>#VALUE!</v>
      </c>
      <c r="Y1654" s="68">
        <f>VLOOKUP($A1654,[1]전년동월vs전월vs당월!$A$994:$AA$1768,27,FALSE)</f>
        <v>8500</v>
      </c>
      <c r="Z1654" s="68">
        <v>8500</v>
      </c>
      <c r="AA1654" s="69">
        <f>VLOOKUP($A1654,공산품!$A668:$L1455,12,FALSE)</f>
        <v>8500</v>
      </c>
      <c r="AB1654" s="251">
        <f t="shared" si="312"/>
        <v>0</v>
      </c>
      <c r="AC1654" s="251">
        <f t="shared" si="313"/>
        <v>0</v>
      </c>
      <c r="AD1654" s="83"/>
    </row>
    <row r="1655" spans="1:30" s="64" customFormat="1" ht="14.1" customHeight="1">
      <c r="A1655" s="64">
        <v>663</v>
      </c>
      <c r="B1655" s="16" t="str">
        <f t="shared" si="305"/>
        <v>토마토페이스트미국토마토/헌트340g상도(수입)</v>
      </c>
      <c r="C1655" s="85"/>
      <c r="D1655" s="93" t="s">
        <v>623</v>
      </c>
      <c r="E1655" s="93" t="s">
        <v>1352</v>
      </c>
      <c r="F1655" s="93" t="s">
        <v>1353</v>
      </c>
      <c r="G1655" s="87" t="s">
        <v>181</v>
      </c>
      <c r="H1655" s="95"/>
      <c r="I1655" s="87" t="s">
        <v>1349</v>
      </c>
      <c r="J1655" s="68" t="str">
        <f>VLOOKUP($A1655,[1]전년동월vs전월vs당월!$A$994:$AA$1768,12,FALSE)</f>
        <v>-</v>
      </c>
      <c r="K1655" s="68" t="s">
        <v>628</v>
      </c>
      <c r="L1655" s="69" t="str">
        <f>VLOOKUP($A1655,공산품!$A669:$L1456,9,FALSE)</f>
        <v>-</v>
      </c>
      <c r="M1655" s="251" t="e">
        <f t="shared" si="306"/>
        <v>#VALUE!</v>
      </c>
      <c r="N1655" s="251" t="e">
        <f t="shared" si="307"/>
        <v>#VALUE!</v>
      </c>
      <c r="O1655" s="68" t="str">
        <f>VLOOKUP($A1655,[1]전년동월vs전월vs당월!$A$994:$AA$1768,17,FALSE)</f>
        <v>-</v>
      </c>
      <c r="P1655" s="68" t="s">
        <v>628</v>
      </c>
      <c r="Q1655" s="69" t="str">
        <f>VLOOKUP($A1655,공산품!$A669:$L1456,10,FALSE)</f>
        <v>-</v>
      </c>
      <c r="R1655" s="251" t="e">
        <f t="shared" si="308"/>
        <v>#VALUE!</v>
      </c>
      <c r="S1655" s="251" t="e">
        <f t="shared" si="309"/>
        <v>#VALUE!</v>
      </c>
      <c r="T1655" s="68" t="str">
        <f>VLOOKUP($A1655,[1]전년동월vs전월vs당월!$A$994:$AA$1768,22,FALSE)</f>
        <v>-</v>
      </c>
      <c r="U1655" s="68" t="s">
        <v>628</v>
      </c>
      <c r="V1655" s="69" t="str">
        <f>VLOOKUP($A1655,공산품!$A669:$L1456,11,FALSE)</f>
        <v>-</v>
      </c>
      <c r="W1655" s="251" t="e">
        <f t="shared" si="310"/>
        <v>#VALUE!</v>
      </c>
      <c r="X1655" s="251" t="e">
        <f t="shared" si="311"/>
        <v>#VALUE!</v>
      </c>
      <c r="Y1655" s="68" t="str">
        <f>VLOOKUP($A1655,[1]전년동월vs전월vs당월!$A$994:$AA$1768,27,FALSE)</f>
        <v>-</v>
      </c>
      <c r="Z1655" s="68" t="s">
        <v>628</v>
      </c>
      <c r="AA1655" s="69" t="str">
        <f>VLOOKUP($A1655,공산품!$A669:$L1456,12,FALSE)</f>
        <v>-</v>
      </c>
      <c r="AB1655" s="251" t="e">
        <f t="shared" si="312"/>
        <v>#VALUE!</v>
      </c>
      <c r="AC1655" s="251" t="e">
        <f t="shared" si="313"/>
        <v>#VALUE!</v>
      </c>
      <c r="AD1655" s="83"/>
    </row>
    <row r="1656" spans="1:30" s="64" customFormat="1" ht="14.1" customHeight="1">
      <c r="A1656" s="64">
        <v>664</v>
      </c>
      <c r="B1656" s="16" t="str">
        <f t="shared" si="305"/>
        <v>토마토퓨레미국/헌트3.03kg토마토퓨레상도(수입)</v>
      </c>
      <c r="C1656" s="85">
        <v>135</v>
      </c>
      <c r="D1656" s="93" t="s">
        <v>623</v>
      </c>
      <c r="E1656" s="93" t="s">
        <v>1354</v>
      </c>
      <c r="F1656" s="93" t="s">
        <v>1355</v>
      </c>
      <c r="G1656" s="87" t="s">
        <v>1356</v>
      </c>
      <c r="H1656" s="96" t="s">
        <v>1354</v>
      </c>
      <c r="I1656" s="87" t="s">
        <v>1349</v>
      </c>
      <c r="J1656" s="68">
        <f>VLOOKUP($A1656,[1]전년동월vs전월vs당월!$A$994:$AA$1768,12,FALSE)</f>
        <v>7650</v>
      </c>
      <c r="K1656" s="68">
        <v>7650</v>
      </c>
      <c r="L1656" s="69">
        <f>VLOOKUP($A1656,공산품!$A670:$L1457,9,FALSE)</f>
        <v>7500</v>
      </c>
      <c r="M1656" s="251">
        <f t="shared" si="306"/>
        <v>-1.9607843137254901</v>
      </c>
      <c r="N1656" s="251">
        <f t="shared" si="307"/>
        <v>-1.9607843137254901</v>
      </c>
      <c r="O1656" s="68" t="str">
        <f>VLOOKUP($A1656,[1]전년동월vs전월vs당월!$A$994:$AA$1768,17,FALSE)</f>
        <v>-</v>
      </c>
      <c r="P1656" s="68" t="s">
        <v>628</v>
      </c>
      <c r="Q1656" s="69" t="str">
        <f>VLOOKUP($A1656,공산품!$A670:$L1457,10,FALSE)</f>
        <v>-</v>
      </c>
      <c r="R1656" s="251" t="e">
        <f t="shared" si="308"/>
        <v>#VALUE!</v>
      </c>
      <c r="S1656" s="251" t="e">
        <f t="shared" si="309"/>
        <v>#VALUE!</v>
      </c>
      <c r="T1656" s="68" t="str">
        <f>VLOOKUP($A1656,[1]전년동월vs전월vs당월!$A$994:$AA$1768,22,FALSE)</f>
        <v>-</v>
      </c>
      <c r="U1656" s="68" t="s">
        <v>628</v>
      </c>
      <c r="V1656" s="69" t="str">
        <f>VLOOKUP($A1656,공산품!$A670:$L1457,11,FALSE)</f>
        <v>-</v>
      </c>
      <c r="W1656" s="251" t="e">
        <f t="shared" si="310"/>
        <v>#VALUE!</v>
      </c>
      <c r="X1656" s="251" t="e">
        <f t="shared" si="311"/>
        <v>#VALUE!</v>
      </c>
      <c r="Y1656" s="68">
        <f>VLOOKUP($A1656,[1]전년동월vs전월vs당월!$A$994:$AA$1768,27,FALSE)</f>
        <v>7000</v>
      </c>
      <c r="Z1656" s="68">
        <v>7000</v>
      </c>
      <c r="AA1656" s="69">
        <f>VLOOKUP($A1656,공산품!$A670:$L1457,12,FALSE)</f>
        <v>7000</v>
      </c>
      <c r="AB1656" s="251">
        <f t="shared" si="312"/>
        <v>0</v>
      </c>
      <c r="AC1656" s="251">
        <f t="shared" si="313"/>
        <v>0</v>
      </c>
      <c r="AD1656" s="83"/>
    </row>
    <row r="1657" spans="1:30" s="64" customFormat="1" ht="14.1" customHeight="1">
      <c r="A1657" s="64">
        <v>665</v>
      </c>
      <c r="B1657" s="16" t="str">
        <f t="shared" si="305"/>
        <v>피자소스265g오뚜기</v>
      </c>
      <c r="C1657" s="85">
        <v>136</v>
      </c>
      <c r="D1657" s="93" t="s">
        <v>623</v>
      </c>
      <c r="E1657" s="93" t="s">
        <v>1357</v>
      </c>
      <c r="F1657" s="93"/>
      <c r="G1657" s="87" t="s">
        <v>1358</v>
      </c>
      <c r="H1657" s="96"/>
      <c r="I1657" s="87" t="s">
        <v>636</v>
      </c>
      <c r="J1657" s="68" t="str">
        <f>VLOOKUP($A1657,[1]전년동월vs전월vs당월!$A$994:$AA$1768,12,FALSE)</f>
        <v>-</v>
      </c>
      <c r="K1657" s="68">
        <v>1420</v>
      </c>
      <c r="L1657" s="69" t="str">
        <f>VLOOKUP($A1657,공산품!$A671:$L1458,9,FALSE)</f>
        <v>-</v>
      </c>
      <c r="M1657" s="251" t="e">
        <f t="shared" si="306"/>
        <v>#VALUE!</v>
      </c>
      <c r="N1657" s="251" t="e">
        <f t="shared" si="307"/>
        <v>#VALUE!</v>
      </c>
      <c r="O1657" s="68">
        <f>VLOOKUP($A1657,[1]전년동월vs전월vs당월!$A$994:$AA$1768,17,FALSE)</f>
        <v>1600</v>
      </c>
      <c r="P1657" s="68">
        <v>1600</v>
      </c>
      <c r="Q1657" s="69">
        <f>VLOOKUP($A1657,공산품!$A671:$L1458,10,FALSE)</f>
        <v>1600</v>
      </c>
      <c r="R1657" s="251">
        <f t="shared" si="308"/>
        <v>0</v>
      </c>
      <c r="S1657" s="251">
        <f t="shared" si="309"/>
        <v>0</v>
      </c>
      <c r="T1657" s="68">
        <f>VLOOKUP($A1657,[1]전년동월vs전월vs당월!$A$994:$AA$1768,22,FALSE)</f>
        <v>0</v>
      </c>
      <c r="U1657" s="68">
        <v>1540</v>
      </c>
      <c r="V1657" s="69">
        <f>VLOOKUP($A1657,공산품!$A671:$L1458,11,FALSE)</f>
        <v>1540</v>
      </c>
      <c r="W1657" s="251" t="e">
        <f t="shared" si="310"/>
        <v>#DIV/0!</v>
      </c>
      <c r="X1657" s="251">
        <f t="shared" si="311"/>
        <v>0</v>
      </c>
      <c r="Y1657" s="68">
        <f>VLOOKUP($A1657,[1]전년동월vs전월vs당월!$A$994:$AA$1768,27,FALSE)</f>
        <v>1520</v>
      </c>
      <c r="Z1657" s="68">
        <v>1520</v>
      </c>
      <c r="AA1657" s="69">
        <f>VLOOKUP($A1657,공산품!$A671:$L1458,12,FALSE)</f>
        <v>1520</v>
      </c>
      <c r="AB1657" s="251">
        <f t="shared" si="312"/>
        <v>0</v>
      </c>
      <c r="AC1657" s="251">
        <f t="shared" si="313"/>
        <v>0</v>
      </c>
      <c r="AD1657" s="83"/>
    </row>
    <row r="1658" spans="1:30" s="64" customFormat="1" ht="14.1" customHeight="1">
      <c r="A1658" s="64">
        <v>666</v>
      </c>
      <c r="B1658" s="16" t="str">
        <f t="shared" si="305"/>
        <v>피자소스3.3kg청정원</v>
      </c>
      <c r="C1658" s="85"/>
      <c r="D1658" s="93" t="s">
        <v>623</v>
      </c>
      <c r="E1658" s="93" t="s">
        <v>1357</v>
      </c>
      <c r="F1658" s="93"/>
      <c r="G1658" s="87" t="s">
        <v>306</v>
      </c>
      <c r="H1658" s="96"/>
      <c r="I1658" s="87" t="s">
        <v>655</v>
      </c>
      <c r="J1658" s="68">
        <f>VLOOKUP($A1658,[1]전년동월vs전월vs당월!$A$994:$AA$1768,12,FALSE)</f>
        <v>12700</v>
      </c>
      <c r="K1658" s="68" t="s">
        <v>628</v>
      </c>
      <c r="L1658" s="69">
        <f>VLOOKUP($A1658,공산품!$A672:$L1459,9,FALSE)</f>
        <v>12700</v>
      </c>
      <c r="M1658" s="251">
        <f t="shared" si="306"/>
        <v>0</v>
      </c>
      <c r="N1658" s="251" t="e">
        <f t="shared" si="307"/>
        <v>#VALUE!</v>
      </c>
      <c r="O1658" s="68" t="str">
        <f>VLOOKUP($A1658,[1]전년동월vs전월vs당월!$A$994:$AA$1768,17,FALSE)</f>
        <v>-</v>
      </c>
      <c r="P1658" s="68" t="s">
        <v>628</v>
      </c>
      <c r="Q1658" s="69" t="str">
        <f>VLOOKUP($A1658,공산품!$A672:$L1459,10,FALSE)</f>
        <v>-</v>
      </c>
      <c r="R1658" s="251" t="e">
        <f t="shared" si="308"/>
        <v>#VALUE!</v>
      </c>
      <c r="S1658" s="251" t="e">
        <f t="shared" si="309"/>
        <v>#VALUE!</v>
      </c>
      <c r="T1658" s="68" t="str">
        <f>VLOOKUP($A1658,[1]전년동월vs전월vs당월!$A$994:$AA$1768,22,FALSE)</f>
        <v>-</v>
      </c>
      <c r="U1658" s="68" t="s">
        <v>628</v>
      </c>
      <c r="V1658" s="69" t="str">
        <f>VLOOKUP($A1658,공산품!$A672:$L1459,11,FALSE)</f>
        <v>-</v>
      </c>
      <c r="W1658" s="251" t="e">
        <f t="shared" si="310"/>
        <v>#VALUE!</v>
      </c>
      <c r="X1658" s="251" t="e">
        <f t="shared" si="311"/>
        <v>#VALUE!</v>
      </c>
      <c r="Y1658" s="68" t="str">
        <f>VLOOKUP($A1658,[1]전년동월vs전월vs당월!$A$994:$AA$1768,27,FALSE)</f>
        <v>-</v>
      </c>
      <c r="Z1658" s="68" t="s">
        <v>628</v>
      </c>
      <c r="AA1658" s="69" t="str">
        <f>VLOOKUP($A1658,공산품!$A672:$L1459,12,FALSE)</f>
        <v>-</v>
      </c>
      <c r="AB1658" s="251" t="e">
        <f t="shared" si="312"/>
        <v>#VALUE!</v>
      </c>
      <c r="AC1658" s="251" t="e">
        <f t="shared" si="313"/>
        <v>#VALUE!</v>
      </c>
      <c r="AD1658" s="83"/>
    </row>
    <row r="1659" spans="1:30" s="64" customFormat="1" ht="14.1" customHeight="1">
      <c r="A1659" s="64">
        <v>667</v>
      </c>
      <c r="B1659" s="16" t="str">
        <f t="shared" si="305"/>
        <v>피자소스3kg오뚜기</v>
      </c>
      <c r="C1659" s="85"/>
      <c r="D1659" s="93" t="s">
        <v>623</v>
      </c>
      <c r="E1659" s="93" t="s">
        <v>1357</v>
      </c>
      <c r="F1659" s="93"/>
      <c r="G1659" s="87" t="s">
        <v>133</v>
      </c>
      <c r="H1659" s="96"/>
      <c r="I1659" s="87" t="s">
        <v>636</v>
      </c>
      <c r="J1659" s="68">
        <f>VLOOKUP($A1659,[1]전년동월vs전월vs당월!$A$994:$AA$1768,12,FALSE)</f>
        <v>9800</v>
      </c>
      <c r="K1659" s="68">
        <v>6980</v>
      </c>
      <c r="L1659" s="69">
        <f>VLOOKUP($A1659,공산품!$A673:$L1460,9,FALSE)</f>
        <v>9800</v>
      </c>
      <c r="M1659" s="251">
        <f t="shared" si="306"/>
        <v>0</v>
      </c>
      <c r="N1659" s="251">
        <f t="shared" si="307"/>
        <v>40.401146131805156</v>
      </c>
      <c r="O1659" s="68" t="str">
        <f>VLOOKUP($A1659,[1]전년동월vs전월vs당월!$A$994:$AA$1768,17,FALSE)</f>
        <v>-</v>
      </c>
      <c r="P1659" s="68" t="s">
        <v>628</v>
      </c>
      <c r="Q1659" s="69" t="str">
        <f>VLOOKUP($A1659,공산품!$A673:$L1460,10,FALSE)</f>
        <v>-</v>
      </c>
      <c r="R1659" s="251" t="e">
        <f t="shared" si="308"/>
        <v>#VALUE!</v>
      </c>
      <c r="S1659" s="251" t="e">
        <f t="shared" si="309"/>
        <v>#VALUE!</v>
      </c>
      <c r="T1659" s="68" t="str">
        <f>VLOOKUP($A1659,[1]전년동월vs전월vs당월!$A$994:$AA$1768,22,FALSE)</f>
        <v>-</v>
      </c>
      <c r="U1659" s="68" t="s">
        <v>628</v>
      </c>
      <c r="V1659" s="69" t="str">
        <f>VLOOKUP($A1659,공산품!$A673:$L1460,11,FALSE)</f>
        <v>-</v>
      </c>
      <c r="W1659" s="251" t="e">
        <f t="shared" si="310"/>
        <v>#VALUE!</v>
      </c>
      <c r="X1659" s="251" t="e">
        <f t="shared" si="311"/>
        <v>#VALUE!</v>
      </c>
      <c r="Y1659" s="68" t="str">
        <f>VLOOKUP($A1659,[1]전년동월vs전월vs당월!$A$994:$AA$1768,27,FALSE)</f>
        <v>-</v>
      </c>
      <c r="Z1659" s="68">
        <v>10350</v>
      </c>
      <c r="AA1659" s="69">
        <f>VLOOKUP($A1659,공산품!$A673:$L1460,12,FALSE)</f>
        <v>10350</v>
      </c>
      <c r="AB1659" s="251" t="e">
        <f t="shared" si="312"/>
        <v>#VALUE!</v>
      </c>
      <c r="AC1659" s="251">
        <f t="shared" si="313"/>
        <v>0</v>
      </c>
      <c r="AD1659" s="83"/>
    </row>
    <row r="1660" spans="1:30" s="64" customFormat="1" ht="14.1" customHeight="1">
      <c r="A1660" s="64">
        <v>668</v>
      </c>
      <c r="B1660" s="16" t="str">
        <f t="shared" si="305"/>
        <v>하이스분분말/오뚜기kg하이라이스오뚜기</v>
      </c>
      <c r="C1660" s="85">
        <v>137</v>
      </c>
      <c r="D1660" s="93" t="s">
        <v>623</v>
      </c>
      <c r="E1660" s="93" t="s">
        <v>362</v>
      </c>
      <c r="F1660" s="93" t="s">
        <v>1359</v>
      </c>
      <c r="G1660" s="87" t="s">
        <v>418</v>
      </c>
      <c r="H1660" s="96" t="s">
        <v>363</v>
      </c>
      <c r="I1660" s="87" t="s">
        <v>636</v>
      </c>
      <c r="J1660" s="68">
        <f>VLOOKUP($A1660,[1]전년동월vs전월vs당월!$A$994:$AA$1768,12,FALSE)</f>
        <v>5000</v>
      </c>
      <c r="K1660" s="68">
        <v>5000</v>
      </c>
      <c r="L1660" s="69">
        <f>VLOOKUP($A1660,공산품!$A674:$L1461,9,FALSE)</f>
        <v>5000</v>
      </c>
      <c r="M1660" s="251">
        <f t="shared" si="306"/>
        <v>0</v>
      </c>
      <c r="N1660" s="251">
        <f t="shared" si="307"/>
        <v>0</v>
      </c>
      <c r="O1660" s="68">
        <f>VLOOKUP($A1660,[1]전년동월vs전월vs당월!$A$994:$AA$1768,17,FALSE)</f>
        <v>4900</v>
      </c>
      <c r="P1660" s="68">
        <v>4900</v>
      </c>
      <c r="Q1660" s="69">
        <f>VLOOKUP($A1660,공산품!$A674:$L1461,10,FALSE)</f>
        <v>4900</v>
      </c>
      <c r="R1660" s="251">
        <f t="shared" si="308"/>
        <v>0</v>
      </c>
      <c r="S1660" s="251">
        <f t="shared" si="309"/>
        <v>0</v>
      </c>
      <c r="T1660" s="68">
        <f>VLOOKUP($A1660,[1]전년동월vs전월vs당월!$A$994:$AA$1768,22,FALSE)</f>
        <v>4750</v>
      </c>
      <c r="U1660" s="68">
        <v>4750</v>
      </c>
      <c r="V1660" s="69">
        <f>VLOOKUP($A1660,공산품!$A674:$L1461,11,FALSE)</f>
        <v>4750</v>
      </c>
      <c r="W1660" s="251">
        <f t="shared" si="310"/>
        <v>0</v>
      </c>
      <c r="X1660" s="251">
        <f t="shared" si="311"/>
        <v>0</v>
      </c>
      <c r="Y1660" s="68">
        <f>VLOOKUP($A1660,[1]전년동월vs전월vs당월!$A$994:$AA$1768,27,FALSE)</f>
        <v>5060</v>
      </c>
      <c r="Z1660" s="68">
        <v>5120</v>
      </c>
      <c r="AA1660" s="69">
        <f>VLOOKUP($A1660,공산품!$A674:$L1461,12,FALSE)</f>
        <v>5120</v>
      </c>
      <c r="AB1660" s="251">
        <f t="shared" si="312"/>
        <v>1.1857707509881423</v>
      </c>
      <c r="AC1660" s="251">
        <f t="shared" si="313"/>
        <v>0</v>
      </c>
      <c r="AD1660" s="83"/>
    </row>
    <row r="1661" spans="1:30" s="64" customFormat="1" ht="14.1" customHeight="1">
      <c r="A1661" s="64">
        <v>669</v>
      </c>
      <c r="B1661" s="16" t="str">
        <f t="shared" si="305"/>
        <v>핫소스미국식초91/mcilhenny사150g타바스코소스,무방부제,무색소오뚜기</v>
      </c>
      <c r="C1661" s="85">
        <v>138</v>
      </c>
      <c r="D1661" s="93" t="s">
        <v>623</v>
      </c>
      <c r="E1661" s="93" t="s">
        <v>365</v>
      </c>
      <c r="F1661" s="93" t="s">
        <v>1360</v>
      </c>
      <c r="G1661" s="87" t="s">
        <v>364</v>
      </c>
      <c r="H1661" s="96" t="s">
        <v>1361</v>
      </c>
      <c r="I1661" s="87" t="s">
        <v>636</v>
      </c>
      <c r="J1661" s="68">
        <f>VLOOKUP($A1661,[1]전년동월vs전월vs당월!$A$994:$AA$1768,12,FALSE)</f>
        <v>5900</v>
      </c>
      <c r="K1661" s="68">
        <v>5900</v>
      </c>
      <c r="L1661" s="69">
        <f>VLOOKUP($A1661,공산품!$A675:$L1462,9,FALSE)</f>
        <v>5900</v>
      </c>
      <c r="M1661" s="251">
        <f t="shared" si="306"/>
        <v>0</v>
      </c>
      <c r="N1661" s="251">
        <f t="shared" si="307"/>
        <v>0</v>
      </c>
      <c r="O1661" s="68" t="str">
        <f>VLOOKUP($A1661,[1]전년동월vs전월vs당월!$A$994:$AA$1768,17,FALSE)</f>
        <v>-</v>
      </c>
      <c r="P1661" s="68" t="s">
        <v>628</v>
      </c>
      <c r="Q1661" s="69" t="str">
        <f>VLOOKUP($A1661,공산품!$A675:$L1462,10,FALSE)</f>
        <v>-</v>
      </c>
      <c r="R1661" s="251" t="e">
        <f t="shared" si="308"/>
        <v>#VALUE!</v>
      </c>
      <c r="S1661" s="251" t="e">
        <f t="shared" si="309"/>
        <v>#VALUE!</v>
      </c>
      <c r="T1661" s="68">
        <f>VLOOKUP($A1661,[1]전년동월vs전월vs당월!$A$994:$AA$1768,22,FALSE)</f>
        <v>6550</v>
      </c>
      <c r="U1661" s="68">
        <v>6550</v>
      </c>
      <c r="V1661" s="69">
        <f>VLOOKUP($A1661,공산품!$A675:$L1462,11,FALSE)</f>
        <v>6550</v>
      </c>
      <c r="W1661" s="251">
        <f t="shared" si="310"/>
        <v>0</v>
      </c>
      <c r="X1661" s="251">
        <f t="shared" si="311"/>
        <v>0</v>
      </c>
      <c r="Y1661" s="68">
        <f>VLOOKUP($A1661,[1]전년동월vs전월vs당월!$A$994:$AA$1768,27,FALSE)</f>
        <v>6550</v>
      </c>
      <c r="Z1661" s="68">
        <v>6550</v>
      </c>
      <c r="AA1661" s="69">
        <f>VLOOKUP($A1661,공산품!$A675:$L1462,12,FALSE)</f>
        <v>6550</v>
      </c>
      <c r="AB1661" s="251">
        <f t="shared" si="312"/>
        <v>0</v>
      </c>
      <c r="AC1661" s="251">
        <f t="shared" si="313"/>
        <v>0</v>
      </c>
      <c r="AD1661" s="83"/>
    </row>
    <row r="1662" spans="1:30" s="64" customFormat="1" ht="14.1" customHeight="1">
      <c r="A1662" s="64">
        <v>670</v>
      </c>
      <c r="B1662" s="16" t="str">
        <f t="shared" si="305"/>
        <v>핫소스미국식초91/mcilhenny사350ml타바스코소스,무방부제,무색소오뚜기</v>
      </c>
      <c r="C1662" s="85"/>
      <c r="D1662" s="93" t="s">
        <v>623</v>
      </c>
      <c r="E1662" s="93" t="s">
        <v>365</v>
      </c>
      <c r="F1662" s="93" t="s">
        <v>1360</v>
      </c>
      <c r="G1662" s="87" t="s">
        <v>366</v>
      </c>
      <c r="H1662" s="96" t="s">
        <v>1361</v>
      </c>
      <c r="I1662" s="87" t="s">
        <v>636</v>
      </c>
      <c r="J1662" s="68">
        <f>VLOOKUP($A1662,[1]전년동월vs전월vs당월!$A$994:$AA$1768,12,FALSE)</f>
        <v>10800</v>
      </c>
      <c r="K1662" s="68">
        <v>10800</v>
      </c>
      <c r="L1662" s="69">
        <f>VLOOKUP($A1662,공산품!$A676:$L1463,9,FALSE)</f>
        <v>10800</v>
      </c>
      <c r="M1662" s="251">
        <f t="shared" si="306"/>
        <v>0</v>
      </c>
      <c r="N1662" s="251">
        <f t="shared" si="307"/>
        <v>0</v>
      </c>
      <c r="O1662" s="68" t="str">
        <f>VLOOKUP($A1662,[1]전년동월vs전월vs당월!$A$994:$AA$1768,17,FALSE)</f>
        <v>-</v>
      </c>
      <c r="P1662" s="68" t="s">
        <v>628</v>
      </c>
      <c r="Q1662" s="69" t="str">
        <f>VLOOKUP($A1662,공산품!$A676:$L1463,10,FALSE)</f>
        <v>-</v>
      </c>
      <c r="R1662" s="251" t="e">
        <f t="shared" si="308"/>
        <v>#VALUE!</v>
      </c>
      <c r="S1662" s="251" t="e">
        <f t="shared" si="309"/>
        <v>#VALUE!</v>
      </c>
      <c r="T1662" s="68">
        <f>VLOOKUP($A1662,[1]전년동월vs전월vs당월!$A$994:$AA$1768,22,FALSE)</f>
        <v>7390</v>
      </c>
      <c r="U1662" s="68">
        <v>7980</v>
      </c>
      <c r="V1662" s="69">
        <f>VLOOKUP($A1662,공산품!$A676:$L1463,11,FALSE)</f>
        <v>7980</v>
      </c>
      <c r="W1662" s="251">
        <f t="shared" si="310"/>
        <v>7.983761840324763</v>
      </c>
      <c r="X1662" s="251">
        <f t="shared" si="311"/>
        <v>0</v>
      </c>
      <c r="Y1662" s="68">
        <f>VLOOKUP($A1662,[1]전년동월vs전월vs당월!$A$994:$AA$1768,27,FALSE)</f>
        <v>11900</v>
      </c>
      <c r="Z1662" s="68">
        <v>11900</v>
      </c>
      <c r="AA1662" s="69">
        <f>VLOOKUP($A1662,공산품!$A676:$L1463,12,FALSE)</f>
        <v>11900</v>
      </c>
      <c r="AB1662" s="251">
        <f t="shared" si="312"/>
        <v>0</v>
      </c>
      <c r="AC1662" s="251">
        <f t="shared" si="313"/>
        <v>0</v>
      </c>
      <c r="AD1662" s="83"/>
    </row>
    <row r="1663" spans="1:30" s="64" customFormat="1" ht="14.1" customHeight="1">
      <c r="A1663" s="64">
        <v>671</v>
      </c>
      <c r="B1663" s="16" t="str">
        <f t="shared" si="305"/>
        <v>향신료/움트리100g마늘분움트리</v>
      </c>
      <c r="C1663" s="85">
        <v>139</v>
      </c>
      <c r="D1663" s="93" t="s">
        <v>623</v>
      </c>
      <c r="E1663" s="93" t="s">
        <v>1362</v>
      </c>
      <c r="F1663" s="93" t="s">
        <v>801</v>
      </c>
      <c r="G1663" s="87" t="s">
        <v>299</v>
      </c>
      <c r="H1663" s="96" t="s">
        <v>367</v>
      </c>
      <c r="I1663" s="87" t="s">
        <v>682</v>
      </c>
      <c r="J1663" s="68" t="str">
        <f>VLOOKUP($A1663,[1]전년동월vs전월vs당월!$A$994:$AA$1768,12,FALSE)</f>
        <v>-</v>
      </c>
      <c r="K1663" s="68" t="s">
        <v>628</v>
      </c>
      <c r="L1663" s="69" t="str">
        <f>VLOOKUP($A1663,공산품!$A677:$L1464,9,FALSE)</f>
        <v>-</v>
      </c>
      <c r="M1663" s="251" t="e">
        <f t="shared" si="306"/>
        <v>#VALUE!</v>
      </c>
      <c r="N1663" s="251" t="e">
        <f t="shared" si="307"/>
        <v>#VALUE!</v>
      </c>
      <c r="O1663" s="68">
        <f>VLOOKUP($A1663,[1]전년동월vs전월vs당월!$A$994:$AA$1768,17,FALSE)</f>
        <v>1500</v>
      </c>
      <c r="P1663" s="68">
        <v>1500</v>
      </c>
      <c r="Q1663" s="69">
        <f>VLOOKUP($A1663,공산품!$A677:$L1464,10,FALSE)</f>
        <v>1500</v>
      </c>
      <c r="R1663" s="251">
        <f t="shared" si="308"/>
        <v>0</v>
      </c>
      <c r="S1663" s="251">
        <f t="shared" si="309"/>
        <v>0</v>
      </c>
      <c r="T1663" s="68">
        <f>VLOOKUP($A1663,[1]전년동월vs전월vs당월!$A$994:$AA$1768,22,FALSE)</f>
        <v>1100</v>
      </c>
      <c r="U1663" s="68">
        <v>2500</v>
      </c>
      <c r="V1663" s="69">
        <f>VLOOKUP($A1663,공산품!$A677:$L1464,11,FALSE)</f>
        <v>2500</v>
      </c>
      <c r="W1663" s="251">
        <f t="shared" si="310"/>
        <v>127.27272727272727</v>
      </c>
      <c r="X1663" s="251">
        <f t="shared" si="311"/>
        <v>0</v>
      </c>
      <c r="Y1663" s="68" t="str">
        <f>VLOOKUP($A1663,[1]전년동월vs전월vs당월!$A$994:$AA$1768,27,FALSE)</f>
        <v>-</v>
      </c>
      <c r="Z1663" s="68" t="s">
        <v>628</v>
      </c>
      <c r="AA1663" s="69" t="str">
        <f>VLOOKUP($A1663,공산품!$A677:$L1464,12,FALSE)</f>
        <v>-</v>
      </c>
      <c r="AB1663" s="251" t="e">
        <f t="shared" si="312"/>
        <v>#VALUE!</v>
      </c>
      <c r="AC1663" s="251" t="e">
        <f t="shared" si="313"/>
        <v>#VALUE!</v>
      </c>
      <c r="AD1663" s="83"/>
    </row>
    <row r="1664" spans="1:30" s="64" customFormat="1" ht="14.1" customHeight="1">
      <c r="A1664" s="64">
        <v>672</v>
      </c>
      <c r="B1664" s="16" t="str">
        <f t="shared" si="305"/>
        <v>향신료수입파슬리100g파슬리,말린것상도(수입)</v>
      </c>
      <c r="C1664" s="85"/>
      <c r="D1664" s="93" t="s">
        <v>623</v>
      </c>
      <c r="E1664" s="93" t="s">
        <v>1362</v>
      </c>
      <c r="F1664" s="93" t="s">
        <v>1363</v>
      </c>
      <c r="G1664" s="87" t="s">
        <v>299</v>
      </c>
      <c r="H1664" s="96" t="s">
        <v>368</v>
      </c>
      <c r="I1664" s="87" t="s">
        <v>1349</v>
      </c>
      <c r="J1664" s="68">
        <f>VLOOKUP($A1664,[1]전년동월vs전월vs당월!$A$994:$AA$1768,12,FALSE)</f>
        <v>3450</v>
      </c>
      <c r="K1664" s="68">
        <v>3450</v>
      </c>
      <c r="L1664" s="69">
        <f>VLOOKUP($A1664,공산품!$A678:$L1465,9,FALSE)</f>
        <v>3450</v>
      </c>
      <c r="M1664" s="251">
        <f t="shared" si="306"/>
        <v>0</v>
      </c>
      <c r="N1664" s="251">
        <f t="shared" si="307"/>
        <v>0</v>
      </c>
      <c r="O1664" s="68" t="str">
        <f>VLOOKUP($A1664,[1]전년동월vs전월vs당월!$A$994:$AA$1768,17,FALSE)</f>
        <v>-</v>
      </c>
      <c r="P1664" s="68" t="s">
        <v>628</v>
      </c>
      <c r="Q1664" s="69" t="str">
        <f>VLOOKUP($A1664,공산품!$A678:$L1465,10,FALSE)</f>
        <v>-</v>
      </c>
      <c r="R1664" s="251" t="e">
        <f t="shared" si="308"/>
        <v>#VALUE!</v>
      </c>
      <c r="S1664" s="251" t="e">
        <f t="shared" si="309"/>
        <v>#VALUE!</v>
      </c>
      <c r="T1664" s="68" t="str">
        <f>VLOOKUP($A1664,[1]전년동월vs전월vs당월!$A$994:$AA$1768,22,FALSE)</f>
        <v>-</v>
      </c>
      <c r="U1664" s="68" t="s">
        <v>628</v>
      </c>
      <c r="V1664" s="69" t="str">
        <f>VLOOKUP($A1664,공산품!$A678:$L1465,11,FALSE)</f>
        <v>-</v>
      </c>
      <c r="W1664" s="251" t="e">
        <f t="shared" si="310"/>
        <v>#VALUE!</v>
      </c>
      <c r="X1664" s="251" t="e">
        <f t="shared" si="311"/>
        <v>#VALUE!</v>
      </c>
      <c r="Y1664" s="68">
        <f>VLOOKUP($A1664,[1]전년동월vs전월vs당월!$A$994:$AA$1768,27,FALSE)</f>
        <v>6200</v>
      </c>
      <c r="Z1664" s="68">
        <v>6200</v>
      </c>
      <c r="AA1664" s="69">
        <f>VLOOKUP($A1664,공산품!$A678:$L1465,12,FALSE)</f>
        <v>6200</v>
      </c>
      <c r="AB1664" s="251">
        <f t="shared" si="312"/>
        <v>0</v>
      </c>
      <c r="AC1664" s="251">
        <f t="shared" si="313"/>
        <v>0</v>
      </c>
      <c r="AD1664" s="83"/>
    </row>
    <row r="1665" spans="1:30" s="64" customFormat="1" ht="14.1" customHeight="1">
      <c r="A1665" s="64">
        <v>673</v>
      </c>
      <c r="B1665" s="16" t="str">
        <f t="shared" si="305"/>
        <v>향신료수입파슬리100,McComick Foodservice95g파슬리가루맥코믹FS</v>
      </c>
      <c r="C1665" s="85"/>
      <c r="D1665" s="93" t="s">
        <v>623</v>
      </c>
      <c r="E1665" s="93" t="s">
        <v>1362</v>
      </c>
      <c r="F1665" s="93" t="s">
        <v>1364</v>
      </c>
      <c r="G1665" s="87" t="s">
        <v>1159</v>
      </c>
      <c r="H1665" s="96" t="s">
        <v>1365</v>
      </c>
      <c r="I1665" s="87" t="s">
        <v>1366</v>
      </c>
      <c r="J1665" s="68">
        <f>VLOOKUP($A1665,[1]전년동월vs전월vs당월!$A$994:$AA$1768,12,FALSE)</f>
        <v>6520</v>
      </c>
      <c r="K1665" s="68">
        <v>6520</v>
      </c>
      <c r="L1665" s="69">
        <f>VLOOKUP($A1665,공산품!$A679:$L1466,9,FALSE)</f>
        <v>6200</v>
      </c>
      <c r="M1665" s="251">
        <f t="shared" si="306"/>
        <v>-4.9079754601226995</v>
      </c>
      <c r="N1665" s="251">
        <f t="shared" si="307"/>
        <v>-4.9079754601226995</v>
      </c>
      <c r="O1665" s="68" t="str">
        <f>VLOOKUP($A1665,[1]전년동월vs전월vs당월!$A$994:$AA$1768,17,FALSE)</f>
        <v>-</v>
      </c>
      <c r="P1665" s="68" t="s">
        <v>628</v>
      </c>
      <c r="Q1665" s="69" t="str">
        <f>VLOOKUP($A1665,공산품!$A679:$L1466,10,FALSE)</f>
        <v>-</v>
      </c>
      <c r="R1665" s="251" t="e">
        <f t="shared" si="308"/>
        <v>#VALUE!</v>
      </c>
      <c r="S1665" s="251" t="e">
        <f t="shared" si="309"/>
        <v>#VALUE!</v>
      </c>
      <c r="T1665" s="68">
        <f>VLOOKUP($A1665,[1]전년동월vs전월vs당월!$A$994:$AA$1768,22,FALSE)</f>
        <v>7080</v>
      </c>
      <c r="U1665" s="68" t="s">
        <v>628</v>
      </c>
      <c r="V1665" s="69" t="str">
        <f>VLOOKUP($A1665,공산품!$A679:$L1466,11,FALSE)</f>
        <v>-</v>
      </c>
      <c r="W1665" s="251" t="e">
        <f t="shared" si="310"/>
        <v>#VALUE!</v>
      </c>
      <c r="X1665" s="251" t="e">
        <f t="shared" si="311"/>
        <v>#VALUE!</v>
      </c>
      <c r="Y1665" s="68" t="str">
        <f>VLOOKUP($A1665,[1]전년동월vs전월vs당월!$A$994:$AA$1768,27,FALSE)</f>
        <v>-</v>
      </c>
      <c r="Z1665" s="68" t="s">
        <v>628</v>
      </c>
      <c r="AA1665" s="69" t="str">
        <f>VLOOKUP($A1665,공산품!$A679:$L1466,12,FALSE)</f>
        <v>-</v>
      </c>
      <c r="AB1665" s="251" t="e">
        <f t="shared" si="312"/>
        <v>#VALUE!</v>
      </c>
      <c r="AC1665" s="251" t="e">
        <f t="shared" si="313"/>
        <v>#VALUE!</v>
      </c>
      <c r="AD1665" s="83"/>
    </row>
    <row r="1666" spans="1:30" s="64" customFormat="1" ht="14.1" customHeight="1">
      <c r="A1666" s="64">
        <v>674</v>
      </c>
      <c r="B1666" s="16" t="str">
        <f t="shared" si="305"/>
        <v>향신료150g오레가노수입</v>
      </c>
      <c r="C1666" s="86"/>
      <c r="D1666" s="93" t="s">
        <v>623</v>
      </c>
      <c r="E1666" s="93" t="s">
        <v>1362</v>
      </c>
      <c r="F1666" s="92"/>
      <c r="G1666" s="88" t="s">
        <v>364</v>
      </c>
      <c r="H1666" s="95" t="s">
        <v>1367</v>
      </c>
      <c r="I1666" s="88" t="s">
        <v>128</v>
      </c>
      <c r="J1666" s="68">
        <f>VLOOKUP($A1666,[1]전년동월vs전월vs당월!$A$994:$AA$1768,12,FALSE)</f>
        <v>5500</v>
      </c>
      <c r="K1666" s="68">
        <v>5500</v>
      </c>
      <c r="L1666" s="69">
        <f>VLOOKUP($A1666,공산품!$A680:$L1467,9,FALSE)</f>
        <v>6450</v>
      </c>
      <c r="M1666" s="251">
        <f t="shared" si="306"/>
        <v>17.272727272727273</v>
      </c>
      <c r="N1666" s="251">
        <f t="shared" si="307"/>
        <v>17.272727272727273</v>
      </c>
      <c r="O1666" s="68" t="str">
        <f>VLOOKUP($A1666,[1]전년동월vs전월vs당월!$A$994:$AA$1768,17,FALSE)</f>
        <v>-</v>
      </c>
      <c r="P1666" s="68" t="s">
        <v>628</v>
      </c>
      <c r="Q1666" s="69" t="str">
        <f>VLOOKUP($A1666,공산품!$A680:$L1467,10,FALSE)</f>
        <v>-</v>
      </c>
      <c r="R1666" s="251" t="e">
        <f t="shared" si="308"/>
        <v>#VALUE!</v>
      </c>
      <c r="S1666" s="251" t="e">
        <f t="shared" si="309"/>
        <v>#VALUE!</v>
      </c>
      <c r="T1666" s="68" t="str">
        <f>VLOOKUP($A1666,[1]전년동월vs전월vs당월!$A$994:$AA$1768,22,FALSE)</f>
        <v>-</v>
      </c>
      <c r="U1666" s="68" t="s">
        <v>628</v>
      </c>
      <c r="V1666" s="69" t="str">
        <f>VLOOKUP($A1666,공산품!$A680:$L1467,11,FALSE)</f>
        <v>-</v>
      </c>
      <c r="W1666" s="251" t="e">
        <f t="shared" si="310"/>
        <v>#VALUE!</v>
      </c>
      <c r="X1666" s="251" t="e">
        <f t="shared" si="311"/>
        <v>#VALUE!</v>
      </c>
      <c r="Y1666" s="68">
        <f>VLOOKUP($A1666,[1]전년동월vs전월vs당월!$A$994:$AA$1768,27,FALSE)</f>
        <v>4070</v>
      </c>
      <c r="Z1666" s="68" t="s">
        <v>628</v>
      </c>
      <c r="AA1666" s="69">
        <f>VLOOKUP($A1666,공산품!$A680:$L1467,12,FALSE)</f>
        <v>4070</v>
      </c>
      <c r="AB1666" s="251">
        <f t="shared" si="312"/>
        <v>0</v>
      </c>
      <c r="AC1666" s="251" t="e">
        <f t="shared" si="313"/>
        <v>#VALUE!</v>
      </c>
      <c r="AD1666" s="83"/>
    </row>
    <row r="1667" spans="1:30" s="64" customFormat="1" ht="14.1" customHeight="1">
      <c r="A1667" s="64">
        <v>675</v>
      </c>
      <c r="B1667" s="16" t="str">
        <f t="shared" si="305"/>
        <v>향신료150g바질은진</v>
      </c>
      <c r="C1667" s="85"/>
      <c r="D1667" s="93" t="s">
        <v>623</v>
      </c>
      <c r="E1667" s="93" t="s">
        <v>1362</v>
      </c>
      <c r="F1667" s="92"/>
      <c r="G1667" s="87" t="s">
        <v>364</v>
      </c>
      <c r="H1667" s="96" t="s">
        <v>1368</v>
      </c>
      <c r="I1667" s="87" t="s">
        <v>1369</v>
      </c>
      <c r="J1667" s="68">
        <f>VLOOKUP($A1667,[1]전년동월vs전월vs당월!$A$994:$AA$1768,12,FALSE)</f>
        <v>3200</v>
      </c>
      <c r="K1667" s="68">
        <v>3200</v>
      </c>
      <c r="L1667" s="69">
        <f>VLOOKUP($A1667,공산품!$A681:$L1468,9,FALSE)</f>
        <v>4700</v>
      </c>
      <c r="M1667" s="251">
        <f t="shared" si="306"/>
        <v>46.875</v>
      </c>
      <c r="N1667" s="251">
        <f t="shared" si="307"/>
        <v>46.875</v>
      </c>
      <c r="O1667" s="68" t="str">
        <f>VLOOKUP($A1667,[1]전년동월vs전월vs당월!$A$994:$AA$1768,17,FALSE)</f>
        <v>-</v>
      </c>
      <c r="P1667" s="68" t="s">
        <v>628</v>
      </c>
      <c r="Q1667" s="69" t="str">
        <f>VLOOKUP($A1667,공산품!$A681:$L1468,10,FALSE)</f>
        <v>-</v>
      </c>
      <c r="R1667" s="251" t="e">
        <f t="shared" si="308"/>
        <v>#VALUE!</v>
      </c>
      <c r="S1667" s="251" t="e">
        <f t="shared" si="309"/>
        <v>#VALUE!</v>
      </c>
      <c r="T1667" s="68">
        <f>VLOOKUP($A1667,[1]전년동월vs전월vs당월!$A$994:$AA$1768,22,FALSE)</f>
        <v>0</v>
      </c>
      <c r="U1667" s="68" t="s">
        <v>628</v>
      </c>
      <c r="V1667" s="69" t="str">
        <f>VLOOKUP($A1667,공산품!$A681:$L1468,11,FALSE)</f>
        <v>-</v>
      </c>
      <c r="W1667" s="251" t="e">
        <f t="shared" si="310"/>
        <v>#VALUE!</v>
      </c>
      <c r="X1667" s="251" t="e">
        <f t="shared" si="311"/>
        <v>#VALUE!</v>
      </c>
      <c r="Y1667" s="68">
        <f>VLOOKUP($A1667,[1]전년동월vs전월vs당월!$A$994:$AA$1768,27,FALSE)</f>
        <v>5820</v>
      </c>
      <c r="Z1667" s="68">
        <v>5820</v>
      </c>
      <c r="AA1667" s="69">
        <f>VLOOKUP($A1667,공산품!$A681:$L1468,12,FALSE)</f>
        <v>5500</v>
      </c>
      <c r="AB1667" s="251">
        <f t="shared" si="312"/>
        <v>-5.4982817869415808</v>
      </c>
      <c r="AC1667" s="251">
        <f t="shared" si="313"/>
        <v>-5.4982817869415808</v>
      </c>
      <c r="AD1667" s="83"/>
    </row>
    <row r="1668" spans="1:30" s="64" customFormat="1" ht="14.1" customHeight="1">
      <c r="A1668" s="64">
        <v>676</v>
      </c>
      <c r="B1668" s="16" t="str">
        <f t="shared" si="305"/>
        <v>향신료200g로즈마리,홀은진</v>
      </c>
      <c r="C1668" s="85"/>
      <c r="D1668" s="93" t="s">
        <v>623</v>
      </c>
      <c r="E1668" s="93" t="s">
        <v>1362</v>
      </c>
      <c r="F1668" s="92"/>
      <c r="G1668" s="87" t="s">
        <v>275</v>
      </c>
      <c r="H1668" s="95" t="s">
        <v>1370</v>
      </c>
      <c r="I1668" s="88" t="s">
        <v>1369</v>
      </c>
      <c r="J1668" s="68">
        <f>VLOOKUP($A1668,[1]전년동월vs전월vs당월!$A$994:$AA$1768,12,FALSE)</f>
        <v>6160</v>
      </c>
      <c r="K1668" s="68">
        <v>6160</v>
      </c>
      <c r="L1668" s="69">
        <f>VLOOKUP($A1668,공산품!$A682:$L1469,9,FALSE)</f>
        <v>6880</v>
      </c>
      <c r="M1668" s="251">
        <f t="shared" si="306"/>
        <v>11.688311688311689</v>
      </c>
      <c r="N1668" s="251">
        <f t="shared" si="307"/>
        <v>11.688311688311689</v>
      </c>
      <c r="O1668" s="68" t="str">
        <f>VLOOKUP($A1668,[1]전년동월vs전월vs당월!$A$994:$AA$1768,17,FALSE)</f>
        <v>-</v>
      </c>
      <c r="P1668" s="68" t="s">
        <v>628</v>
      </c>
      <c r="Q1668" s="69" t="str">
        <f>VLOOKUP($A1668,공산품!$A682:$L1469,10,FALSE)</f>
        <v>-</v>
      </c>
      <c r="R1668" s="251" t="e">
        <f t="shared" si="308"/>
        <v>#VALUE!</v>
      </c>
      <c r="S1668" s="251" t="e">
        <f t="shared" si="309"/>
        <v>#VALUE!</v>
      </c>
      <c r="T1668" s="68">
        <f>VLOOKUP($A1668,[1]전년동월vs전월vs당월!$A$994:$AA$1768,22,FALSE)</f>
        <v>0</v>
      </c>
      <c r="U1668" s="68" t="s">
        <v>628</v>
      </c>
      <c r="V1668" s="69" t="str">
        <f>VLOOKUP($A1668,공산품!$A682:$L1469,11,FALSE)</f>
        <v>-</v>
      </c>
      <c r="W1668" s="251" t="e">
        <f t="shared" si="310"/>
        <v>#VALUE!</v>
      </c>
      <c r="X1668" s="251" t="e">
        <f t="shared" si="311"/>
        <v>#VALUE!</v>
      </c>
      <c r="Y1668" s="68" t="str">
        <f>VLOOKUP($A1668,[1]전년동월vs전월vs당월!$A$994:$AA$1768,27,FALSE)</f>
        <v>-</v>
      </c>
      <c r="Z1668" s="68" t="s">
        <v>628</v>
      </c>
      <c r="AA1668" s="69" t="str">
        <f>VLOOKUP($A1668,공산품!$A682:$L1469,12,FALSE)</f>
        <v>-</v>
      </c>
      <c r="AB1668" s="251" t="e">
        <f t="shared" si="312"/>
        <v>#VALUE!</v>
      </c>
      <c r="AC1668" s="251" t="e">
        <f t="shared" si="313"/>
        <v>#VALUE!</v>
      </c>
      <c r="AD1668" s="83"/>
    </row>
    <row r="1669" spans="1:30" s="64" customFormat="1" ht="14.1" customHeight="1">
      <c r="A1669" s="64">
        <v>677</v>
      </c>
      <c r="B1669" s="16" t="str">
        <f t="shared" si="305"/>
        <v>향신료수입/상도350g정향(분말)은진</v>
      </c>
      <c r="C1669" s="85"/>
      <c r="D1669" s="93" t="s">
        <v>623</v>
      </c>
      <c r="E1669" s="93" t="s">
        <v>1362</v>
      </c>
      <c r="F1669" s="93" t="s">
        <v>1371</v>
      </c>
      <c r="G1669" s="87" t="s">
        <v>1372</v>
      </c>
      <c r="H1669" s="96" t="s">
        <v>1373</v>
      </c>
      <c r="I1669" s="87" t="s">
        <v>1369</v>
      </c>
      <c r="J1669" s="68" t="str">
        <f>VLOOKUP($A1669,[1]전년동월vs전월vs당월!$A$994:$AA$1768,12,FALSE)</f>
        <v>-</v>
      </c>
      <c r="K1669" s="68" t="s">
        <v>628</v>
      </c>
      <c r="L1669" s="69" t="str">
        <f>VLOOKUP($A1669,공산품!$A683:$L1470,9,FALSE)</f>
        <v>-</v>
      </c>
      <c r="M1669" s="251" t="e">
        <f t="shared" si="306"/>
        <v>#VALUE!</v>
      </c>
      <c r="N1669" s="251" t="e">
        <f t="shared" si="307"/>
        <v>#VALUE!</v>
      </c>
      <c r="O1669" s="68" t="str">
        <f>VLOOKUP($A1669,[1]전년동월vs전월vs당월!$A$994:$AA$1768,17,FALSE)</f>
        <v>-</v>
      </c>
      <c r="P1669" s="68" t="s">
        <v>628</v>
      </c>
      <c r="Q1669" s="69" t="str">
        <f>VLOOKUP($A1669,공산품!$A683:$L1470,10,FALSE)</f>
        <v>-</v>
      </c>
      <c r="R1669" s="251" t="e">
        <f t="shared" si="308"/>
        <v>#VALUE!</v>
      </c>
      <c r="S1669" s="251" t="e">
        <f t="shared" si="309"/>
        <v>#VALUE!</v>
      </c>
      <c r="T1669" s="68" t="str">
        <f>VLOOKUP($A1669,[1]전년동월vs전월vs당월!$A$994:$AA$1768,22,FALSE)</f>
        <v>-</v>
      </c>
      <c r="U1669" s="68" t="s">
        <v>628</v>
      </c>
      <c r="V1669" s="69" t="str">
        <f>VLOOKUP($A1669,공산품!$A683:$L1470,11,FALSE)</f>
        <v>-</v>
      </c>
      <c r="W1669" s="251" t="e">
        <f t="shared" si="310"/>
        <v>#VALUE!</v>
      </c>
      <c r="X1669" s="251" t="e">
        <f t="shared" si="311"/>
        <v>#VALUE!</v>
      </c>
      <c r="Y1669" s="68" t="str">
        <f>VLOOKUP($A1669,[1]전년동월vs전월vs당월!$A$994:$AA$1768,27,FALSE)</f>
        <v>-</v>
      </c>
      <c r="Z1669" s="68" t="s">
        <v>628</v>
      </c>
      <c r="AA1669" s="69" t="str">
        <f>VLOOKUP($A1669,공산품!$A683:$L1470,12,FALSE)</f>
        <v>-</v>
      </c>
      <c r="AB1669" s="251" t="e">
        <f t="shared" si="312"/>
        <v>#VALUE!</v>
      </c>
      <c r="AC1669" s="251" t="e">
        <f t="shared" si="313"/>
        <v>#VALUE!</v>
      </c>
      <c r="AD1669" s="83"/>
    </row>
    <row r="1670" spans="1:30" s="64" customFormat="1" ht="14.1" customHeight="1">
      <c r="A1670" s="64">
        <v>678</v>
      </c>
      <c r="B1670" s="16" t="str">
        <f t="shared" si="305"/>
        <v>향신료450g통후추,알갱이오토미</v>
      </c>
      <c r="C1670" s="85"/>
      <c r="D1670" s="93" t="s">
        <v>623</v>
      </c>
      <c r="E1670" s="93" t="s">
        <v>1362</v>
      </c>
      <c r="F1670" s="93"/>
      <c r="G1670" s="87" t="s">
        <v>284</v>
      </c>
      <c r="H1670" s="96" t="s">
        <v>1374</v>
      </c>
      <c r="I1670" s="87" t="s">
        <v>1375</v>
      </c>
      <c r="J1670" s="68">
        <f>VLOOKUP($A1670,[1]전년동월vs전월vs당월!$A$994:$AA$1768,12,FALSE)</f>
        <v>7450</v>
      </c>
      <c r="K1670" s="68">
        <v>7100</v>
      </c>
      <c r="L1670" s="69" t="str">
        <f>VLOOKUP($A1670,공산품!$A684:$L1471,9,FALSE)</f>
        <v>-</v>
      </c>
      <c r="M1670" s="251" t="e">
        <f t="shared" si="306"/>
        <v>#VALUE!</v>
      </c>
      <c r="N1670" s="251" t="e">
        <f t="shared" si="307"/>
        <v>#VALUE!</v>
      </c>
      <c r="O1670" s="68">
        <f>VLOOKUP($A1670,[1]전년동월vs전월vs당월!$A$994:$AA$1768,17,FALSE)</f>
        <v>7500</v>
      </c>
      <c r="P1670" s="68">
        <v>7500</v>
      </c>
      <c r="Q1670" s="69">
        <f>VLOOKUP($A1670,공산품!$A684:$L1471,10,FALSE)</f>
        <v>7500</v>
      </c>
      <c r="R1670" s="251">
        <f t="shared" si="308"/>
        <v>0</v>
      </c>
      <c r="S1670" s="251">
        <f t="shared" si="309"/>
        <v>0</v>
      </c>
      <c r="T1670" s="68">
        <f>VLOOKUP($A1670,[1]전년동월vs전월vs당월!$A$994:$AA$1768,22,FALSE)</f>
        <v>0</v>
      </c>
      <c r="U1670" s="68" t="s">
        <v>628</v>
      </c>
      <c r="V1670" s="69" t="str">
        <f>VLOOKUP($A1670,공산품!$A684:$L1471,11,FALSE)</f>
        <v>-</v>
      </c>
      <c r="W1670" s="251" t="e">
        <f t="shared" si="310"/>
        <v>#VALUE!</v>
      </c>
      <c r="X1670" s="251" t="e">
        <f t="shared" si="311"/>
        <v>#VALUE!</v>
      </c>
      <c r="Y1670" s="68">
        <f>VLOOKUP($A1670,[1]전년동월vs전월vs당월!$A$994:$AA$1768,27,FALSE)</f>
        <v>9350</v>
      </c>
      <c r="Z1670" s="68">
        <v>8260</v>
      </c>
      <c r="AA1670" s="69">
        <f>VLOOKUP($A1670,공산품!$A684:$L1471,12,FALSE)</f>
        <v>8260</v>
      </c>
      <c r="AB1670" s="251">
        <f t="shared" si="312"/>
        <v>-11.657754010695188</v>
      </c>
      <c r="AC1670" s="251">
        <f t="shared" si="313"/>
        <v>0</v>
      </c>
      <c r="AD1670" s="83"/>
    </row>
    <row r="1671" spans="1:30" s="64" customFormat="1" ht="14.1" customHeight="1">
      <c r="A1671" s="64">
        <v>679</v>
      </c>
      <c r="B1671" s="16" t="str">
        <f t="shared" ref="B1671:B1734" si="314">E1671&amp;F1671&amp;G1671&amp;H1671&amp;I1671</f>
        <v>향신료수입흑후추450g통후추움트리</v>
      </c>
      <c r="C1671" s="85"/>
      <c r="D1671" s="93" t="s">
        <v>623</v>
      </c>
      <c r="E1671" s="93" t="s">
        <v>1362</v>
      </c>
      <c r="F1671" s="93" t="s">
        <v>1376</v>
      </c>
      <c r="G1671" s="87" t="s">
        <v>284</v>
      </c>
      <c r="H1671" s="96" t="s">
        <v>1377</v>
      </c>
      <c r="I1671" s="87" t="s">
        <v>682</v>
      </c>
      <c r="J1671" s="68" t="str">
        <f>VLOOKUP($A1671,[1]전년동월vs전월vs당월!$A$994:$AA$1768,12,FALSE)</f>
        <v>-</v>
      </c>
      <c r="K1671" s="68">
        <v>9800</v>
      </c>
      <c r="L1671" s="69">
        <f>VLOOKUP($A1671,공산품!$A685:$L1472,9,FALSE)</f>
        <v>9800</v>
      </c>
      <c r="M1671" s="251" t="e">
        <f t="shared" si="306"/>
        <v>#VALUE!</v>
      </c>
      <c r="N1671" s="251">
        <f t="shared" si="307"/>
        <v>0</v>
      </c>
      <c r="O1671" s="68" t="str">
        <f>VLOOKUP($A1671,[1]전년동월vs전월vs당월!$A$994:$AA$1768,17,FALSE)</f>
        <v>-</v>
      </c>
      <c r="P1671" s="68" t="s">
        <v>628</v>
      </c>
      <c r="Q1671" s="69" t="str">
        <f>VLOOKUP($A1671,공산품!$A685:$L1472,10,FALSE)</f>
        <v>-</v>
      </c>
      <c r="R1671" s="251" t="e">
        <f t="shared" si="308"/>
        <v>#VALUE!</v>
      </c>
      <c r="S1671" s="251" t="e">
        <f t="shared" si="309"/>
        <v>#VALUE!</v>
      </c>
      <c r="T1671" s="68">
        <f>VLOOKUP($A1671,[1]전년동월vs전월vs당월!$A$994:$AA$1768,22,FALSE)</f>
        <v>0</v>
      </c>
      <c r="U1671" s="68" t="s">
        <v>628</v>
      </c>
      <c r="V1671" s="69" t="str">
        <f>VLOOKUP($A1671,공산품!$A685:$L1472,11,FALSE)</f>
        <v>-</v>
      </c>
      <c r="W1671" s="251" t="e">
        <f t="shared" si="310"/>
        <v>#VALUE!</v>
      </c>
      <c r="X1671" s="251" t="e">
        <f t="shared" si="311"/>
        <v>#VALUE!</v>
      </c>
      <c r="Y1671" s="68">
        <f>VLOOKUP($A1671,[1]전년동월vs전월vs당월!$A$994:$AA$1768,27,FALSE)</f>
        <v>9350</v>
      </c>
      <c r="Z1671" s="68">
        <v>9350</v>
      </c>
      <c r="AA1671" s="69">
        <f>VLOOKUP($A1671,공산품!$A685:$L1472,12,FALSE)</f>
        <v>9350</v>
      </c>
      <c r="AB1671" s="251">
        <f t="shared" si="312"/>
        <v>0</v>
      </c>
      <c r="AC1671" s="251">
        <f t="shared" si="313"/>
        <v>0</v>
      </c>
      <c r="AD1671" s="83"/>
    </row>
    <row r="1672" spans="1:30" s="64" customFormat="1" ht="14.1" customHeight="1">
      <c r="A1672" s="64">
        <v>680</v>
      </c>
      <c r="B1672" s="16" t="str">
        <f t="shared" si="314"/>
        <v>향신료450g생강분움트리</v>
      </c>
      <c r="C1672" s="85"/>
      <c r="D1672" s="93" t="s">
        <v>623</v>
      </c>
      <c r="E1672" s="93" t="s">
        <v>1362</v>
      </c>
      <c r="F1672" s="93"/>
      <c r="G1672" s="87" t="s">
        <v>284</v>
      </c>
      <c r="H1672" s="96" t="s">
        <v>369</v>
      </c>
      <c r="I1672" s="87" t="s">
        <v>682</v>
      </c>
      <c r="J1672" s="68" t="str">
        <f>VLOOKUP($A1672,[1]전년동월vs전월vs당월!$A$994:$AA$1768,12,FALSE)</f>
        <v>-</v>
      </c>
      <c r="K1672" s="68">
        <v>19000</v>
      </c>
      <c r="L1672" s="69" t="str">
        <f>VLOOKUP($A1672,공산품!$A686:$L1473,9,FALSE)</f>
        <v>-</v>
      </c>
      <c r="M1672" s="251" t="e">
        <f t="shared" si="306"/>
        <v>#VALUE!</v>
      </c>
      <c r="N1672" s="251" t="e">
        <f t="shared" si="307"/>
        <v>#VALUE!</v>
      </c>
      <c r="O1672" s="68" t="str">
        <f>VLOOKUP($A1672,[1]전년동월vs전월vs당월!$A$994:$AA$1768,17,FALSE)</f>
        <v>-</v>
      </c>
      <c r="P1672" s="68" t="s">
        <v>628</v>
      </c>
      <c r="Q1672" s="69" t="str">
        <f>VLOOKUP($A1672,공산품!$A686:$L1473,10,FALSE)</f>
        <v>-</v>
      </c>
      <c r="R1672" s="251" t="e">
        <f t="shared" si="308"/>
        <v>#VALUE!</v>
      </c>
      <c r="S1672" s="251" t="e">
        <f t="shared" si="309"/>
        <v>#VALUE!</v>
      </c>
      <c r="T1672" s="68">
        <f>VLOOKUP($A1672,[1]전년동월vs전월vs당월!$A$994:$AA$1768,22,FALSE)</f>
        <v>0</v>
      </c>
      <c r="U1672" s="68" t="s">
        <v>628</v>
      </c>
      <c r="V1672" s="69" t="str">
        <f>VLOOKUP($A1672,공산품!$A686:$L1473,11,FALSE)</f>
        <v>-</v>
      </c>
      <c r="W1672" s="251" t="e">
        <f t="shared" si="310"/>
        <v>#VALUE!</v>
      </c>
      <c r="X1672" s="251" t="e">
        <f t="shared" si="311"/>
        <v>#VALUE!</v>
      </c>
      <c r="Y1672" s="68">
        <f>VLOOKUP($A1672,[1]전년동월vs전월vs당월!$A$994:$AA$1768,27,FALSE)</f>
        <v>16300</v>
      </c>
      <c r="Z1672" s="68">
        <v>16300</v>
      </c>
      <c r="AA1672" s="69">
        <f>VLOOKUP($A1672,공산품!$A686:$L1473,12,FALSE)</f>
        <v>16300</v>
      </c>
      <c r="AB1672" s="251">
        <f t="shared" si="312"/>
        <v>0</v>
      </c>
      <c r="AC1672" s="251">
        <f t="shared" si="313"/>
        <v>0</v>
      </c>
      <c r="AD1672" s="83"/>
    </row>
    <row r="1673" spans="1:30" s="64" customFormat="1" ht="14.1" customHeight="1">
      <c r="A1673" s="64">
        <v>681</v>
      </c>
      <c r="B1673" s="16" t="str">
        <f t="shared" si="314"/>
        <v>향신료450g파프리카가루수입</v>
      </c>
      <c r="C1673" s="85"/>
      <c r="D1673" s="93" t="s">
        <v>623</v>
      </c>
      <c r="E1673" s="93" t="s">
        <v>1362</v>
      </c>
      <c r="F1673" s="93"/>
      <c r="G1673" s="87" t="s">
        <v>284</v>
      </c>
      <c r="H1673" s="96" t="s">
        <v>1378</v>
      </c>
      <c r="I1673" s="87" t="s">
        <v>128</v>
      </c>
      <c r="J1673" s="68" t="str">
        <f>VLOOKUP($A1673,[1]전년동월vs전월vs당월!$A$994:$AA$1768,12,FALSE)</f>
        <v>-</v>
      </c>
      <c r="K1673" s="68" t="s">
        <v>628</v>
      </c>
      <c r="L1673" s="69" t="str">
        <f>VLOOKUP($A1673,공산품!$A687:$L1474,9,FALSE)</f>
        <v>-</v>
      </c>
      <c r="M1673" s="251" t="e">
        <f t="shared" si="306"/>
        <v>#VALUE!</v>
      </c>
      <c r="N1673" s="251" t="e">
        <f t="shared" si="307"/>
        <v>#VALUE!</v>
      </c>
      <c r="O1673" s="68" t="str">
        <f>VLOOKUP($A1673,[1]전년동월vs전월vs당월!$A$994:$AA$1768,17,FALSE)</f>
        <v>-</v>
      </c>
      <c r="P1673" s="68" t="s">
        <v>628</v>
      </c>
      <c r="Q1673" s="69" t="str">
        <f>VLOOKUP($A1673,공산품!$A687:$L1474,10,FALSE)</f>
        <v>-</v>
      </c>
      <c r="R1673" s="251" t="e">
        <f t="shared" si="308"/>
        <v>#VALUE!</v>
      </c>
      <c r="S1673" s="251" t="e">
        <f t="shared" si="309"/>
        <v>#VALUE!</v>
      </c>
      <c r="T1673" s="68" t="str">
        <f>VLOOKUP($A1673,[1]전년동월vs전월vs당월!$A$994:$AA$1768,22,FALSE)</f>
        <v>-</v>
      </c>
      <c r="U1673" s="68" t="s">
        <v>628</v>
      </c>
      <c r="V1673" s="69" t="str">
        <f>VLOOKUP($A1673,공산품!$A687:$L1474,11,FALSE)</f>
        <v>-</v>
      </c>
      <c r="W1673" s="251" t="e">
        <f t="shared" si="310"/>
        <v>#VALUE!</v>
      </c>
      <c r="X1673" s="251" t="e">
        <f t="shared" si="311"/>
        <v>#VALUE!</v>
      </c>
      <c r="Y1673" s="68">
        <f>VLOOKUP($A1673,[1]전년동월vs전월vs당월!$A$994:$AA$1768,27,FALSE)</f>
        <v>9200</v>
      </c>
      <c r="Z1673" s="68">
        <v>9200</v>
      </c>
      <c r="AA1673" s="69">
        <f>VLOOKUP($A1673,공산품!$A687:$L1474,12,FALSE)</f>
        <v>9200</v>
      </c>
      <c r="AB1673" s="251">
        <f t="shared" si="312"/>
        <v>0</v>
      </c>
      <c r="AC1673" s="251">
        <f t="shared" si="313"/>
        <v>0</v>
      </c>
      <c r="AD1673" s="83"/>
    </row>
    <row r="1674" spans="1:30" s="64" customFormat="1" ht="14.1" customHeight="1">
      <c r="A1674" s="64">
        <v>682</v>
      </c>
      <c r="B1674" s="16" t="str">
        <f t="shared" si="314"/>
        <v>향신료450g피클링스파이스은진</v>
      </c>
      <c r="C1674" s="85"/>
      <c r="D1674" s="93" t="s">
        <v>623</v>
      </c>
      <c r="E1674" s="93" t="s">
        <v>1362</v>
      </c>
      <c r="F1674" s="92"/>
      <c r="G1674" s="87" t="s">
        <v>284</v>
      </c>
      <c r="H1674" s="96" t="s">
        <v>1379</v>
      </c>
      <c r="I1674" s="87" t="s">
        <v>1369</v>
      </c>
      <c r="J1674" s="68" t="str">
        <f>VLOOKUP($A1674,[1]전년동월vs전월vs당월!$A$994:$AA$1768,12,FALSE)</f>
        <v>-</v>
      </c>
      <c r="K1674" s="68">
        <v>7390</v>
      </c>
      <c r="L1674" s="69">
        <f>VLOOKUP($A1674,공산품!$A688:$L1475,9,FALSE)</f>
        <v>9680</v>
      </c>
      <c r="M1674" s="251" t="e">
        <f t="shared" si="306"/>
        <v>#VALUE!</v>
      </c>
      <c r="N1674" s="251">
        <f t="shared" si="307"/>
        <v>30.987821380243574</v>
      </c>
      <c r="O1674" s="68">
        <f>VLOOKUP($A1674,[1]전년동월vs전월vs당월!$A$994:$AA$1768,17,FALSE)</f>
        <v>9500</v>
      </c>
      <c r="P1674" s="68">
        <v>9500</v>
      </c>
      <c r="Q1674" s="69">
        <f>VLOOKUP($A1674,공산품!$A688:$L1475,10,FALSE)</f>
        <v>9500</v>
      </c>
      <c r="R1674" s="251">
        <f t="shared" si="308"/>
        <v>0</v>
      </c>
      <c r="S1674" s="251">
        <f t="shared" si="309"/>
        <v>0</v>
      </c>
      <c r="T1674" s="68" t="str">
        <f>VLOOKUP($A1674,[1]전년동월vs전월vs당월!$A$994:$AA$1768,22,FALSE)</f>
        <v>-</v>
      </c>
      <c r="U1674" s="68" t="s">
        <v>628</v>
      </c>
      <c r="V1674" s="69" t="str">
        <f>VLOOKUP($A1674,공산품!$A688:$L1475,11,FALSE)</f>
        <v>-</v>
      </c>
      <c r="W1674" s="251" t="e">
        <f t="shared" si="310"/>
        <v>#VALUE!</v>
      </c>
      <c r="X1674" s="251" t="e">
        <f t="shared" si="311"/>
        <v>#VALUE!</v>
      </c>
      <c r="Y1674" s="68">
        <f>VLOOKUP($A1674,[1]전년동월vs전월vs당월!$A$994:$AA$1768,27,FALSE)</f>
        <v>9780</v>
      </c>
      <c r="Z1674" s="68">
        <v>9780</v>
      </c>
      <c r="AA1674" s="69">
        <f>VLOOKUP($A1674,공산품!$A688:$L1475,12,FALSE)</f>
        <v>9780</v>
      </c>
      <c r="AB1674" s="251">
        <f t="shared" si="312"/>
        <v>0</v>
      </c>
      <c r="AC1674" s="251">
        <f t="shared" si="313"/>
        <v>0</v>
      </c>
      <c r="AD1674" s="83"/>
    </row>
    <row r="1675" spans="1:30" s="64" customFormat="1" ht="14.1" customHeight="1">
      <c r="A1675" s="64">
        <v>683</v>
      </c>
      <c r="B1675" s="16" t="str">
        <f t="shared" si="314"/>
        <v>향신료60g생강분움트리</v>
      </c>
      <c r="C1675" s="85"/>
      <c r="D1675" s="93" t="s">
        <v>623</v>
      </c>
      <c r="E1675" s="93" t="s">
        <v>1362</v>
      </c>
      <c r="F1675" s="93"/>
      <c r="G1675" s="87" t="s">
        <v>370</v>
      </c>
      <c r="H1675" s="96" t="s">
        <v>369</v>
      </c>
      <c r="I1675" s="87" t="s">
        <v>682</v>
      </c>
      <c r="J1675" s="68" t="str">
        <f>VLOOKUP($A1675,[1]전년동월vs전월vs당월!$A$994:$AA$1768,12,FALSE)</f>
        <v>-</v>
      </c>
      <c r="K1675" s="68" t="s">
        <v>628</v>
      </c>
      <c r="L1675" s="69" t="str">
        <f>VLOOKUP($A1675,공산품!$A689:$L1476,9,FALSE)</f>
        <v>-</v>
      </c>
      <c r="M1675" s="251" t="e">
        <f t="shared" si="306"/>
        <v>#VALUE!</v>
      </c>
      <c r="N1675" s="251" t="e">
        <f t="shared" si="307"/>
        <v>#VALUE!</v>
      </c>
      <c r="O1675" s="68" t="str">
        <f>VLOOKUP($A1675,[1]전년동월vs전월vs당월!$A$994:$AA$1768,17,FALSE)</f>
        <v>-</v>
      </c>
      <c r="P1675" s="68" t="s">
        <v>628</v>
      </c>
      <c r="Q1675" s="69" t="str">
        <f>VLOOKUP($A1675,공산품!$A689:$L1476,10,FALSE)</f>
        <v>-</v>
      </c>
      <c r="R1675" s="251" t="e">
        <f t="shared" si="308"/>
        <v>#VALUE!</v>
      </c>
      <c r="S1675" s="251" t="e">
        <f t="shared" si="309"/>
        <v>#VALUE!</v>
      </c>
      <c r="T1675" s="68" t="str">
        <f>VLOOKUP($A1675,[1]전년동월vs전월vs당월!$A$994:$AA$1768,22,FALSE)</f>
        <v>-</v>
      </c>
      <c r="U1675" s="68" t="s">
        <v>628</v>
      </c>
      <c r="V1675" s="69" t="str">
        <f>VLOOKUP($A1675,공산품!$A689:$L1476,11,FALSE)</f>
        <v>-</v>
      </c>
      <c r="W1675" s="251" t="e">
        <f t="shared" si="310"/>
        <v>#VALUE!</v>
      </c>
      <c r="X1675" s="251" t="e">
        <f t="shared" si="311"/>
        <v>#VALUE!</v>
      </c>
      <c r="Y1675" s="68" t="str">
        <f>VLOOKUP($A1675,[1]전년동월vs전월vs당월!$A$994:$AA$1768,27,FALSE)</f>
        <v>-</v>
      </c>
      <c r="Z1675" s="68">
        <v>1460</v>
      </c>
      <c r="AA1675" s="69">
        <f>VLOOKUP($A1675,공산품!$A689:$L1476,12,FALSE)</f>
        <v>1460</v>
      </c>
      <c r="AB1675" s="251" t="e">
        <f t="shared" si="312"/>
        <v>#VALUE!</v>
      </c>
      <c r="AC1675" s="251">
        <f t="shared" si="313"/>
        <v>0</v>
      </c>
      <c r="AD1675" s="83"/>
    </row>
    <row r="1676" spans="1:30" s="64" customFormat="1" ht="14.1" customHeight="1">
      <c r="A1676" s="64">
        <v>684</v>
      </c>
      <c r="B1676" s="16" t="str">
        <f t="shared" si="314"/>
        <v>향신료터키월계수잎/영흥식품90g월계수잎월드스파이스</v>
      </c>
      <c r="C1676" s="85"/>
      <c r="D1676" s="93" t="s">
        <v>623</v>
      </c>
      <c r="E1676" s="93" t="s">
        <v>1362</v>
      </c>
      <c r="F1676" s="93" t="s">
        <v>1380</v>
      </c>
      <c r="G1676" s="87" t="s">
        <v>371</v>
      </c>
      <c r="H1676" s="96" t="s">
        <v>1381</v>
      </c>
      <c r="I1676" s="88" t="s">
        <v>1382</v>
      </c>
      <c r="J1676" s="68" t="str">
        <f>VLOOKUP($A1676,[1]전년동월vs전월vs당월!$A$994:$AA$1768,12,FALSE)</f>
        <v>-</v>
      </c>
      <c r="K1676" s="68">
        <v>2600</v>
      </c>
      <c r="L1676" s="69" t="str">
        <f>VLOOKUP($A1676,공산품!$A690:$L1477,9,FALSE)</f>
        <v>-</v>
      </c>
      <c r="M1676" s="251" t="e">
        <f t="shared" si="306"/>
        <v>#VALUE!</v>
      </c>
      <c r="N1676" s="251" t="e">
        <f t="shared" si="307"/>
        <v>#VALUE!</v>
      </c>
      <c r="O1676" s="68" t="str">
        <f>VLOOKUP($A1676,[1]전년동월vs전월vs당월!$A$994:$AA$1768,17,FALSE)</f>
        <v>-</v>
      </c>
      <c r="P1676" s="68" t="s">
        <v>628</v>
      </c>
      <c r="Q1676" s="69" t="str">
        <f>VLOOKUP($A1676,공산품!$A690:$L1477,10,FALSE)</f>
        <v>-</v>
      </c>
      <c r="R1676" s="251" t="e">
        <f t="shared" si="308"/>
        <v>#VALUE!</v>
      </c>
      <c r="S1676" s="251" t="e">
        <f t="shared" si="309"/>
        <v>#VALUE!</v>
      </c>
      <c r="T1676" s="68" t="str">
        <f>VLOOKUP($A1676,[1]전년동월vs전월vs당월!$A$994:$AA$1768,22,FALSE)</f>
        <v>-</v>
      </c>
      <c r="U1676" s="68" t="s">
        <v>628</v>
      </c>
      <c r="V1676" s="69" t="str">
        <f>VLOOKUP($A1676,공산품!$A690:$L1477,11,FALSE)</f>
        <v>-</v>
      </c>
      <c r="W1676" s="251" t="e">
        <f t="shared" si="310"/>
        <v>#VALUE!</v>
      </c>
      <c r="X1676" s="251" t="e">
        <f t="shared" si="311"/>
        <v>#VALUE!</v>
      </c>
      <c r="Y1676" s="68" t="str">
        <f>VLOOKUP($A1676,[1]전년동월vs전월vs당월!$A$994:$AA$1768,27,FALSE)</f>
        <v>-</v>
      </c>
      <c r="Z1676" s="68">
        <v>3620</v>
      </c>
      <c r="AA1676" s="69">
        <f>VLOOKUP($A1676,공산품!$A690:$L1477,12,FALSE)</f>
        <v>3620</v>
      </c>
      <c r="AB1676" s="251" t="e">
        <f t="shared" si="312"/>
        <v>#VALUE!</v>
      </c>
      <c r="AC1676" s="251">
        <f t="shared" si="313"/>
        <v>0</v>
      </c>
      <c r="AD1676" s="83"/>
    </row>
    <row r="1677" spans="1:30" s="64" customFormat="1" ht="14.1" customHeight="1">
      <c r="A1677" s="64">
        <v>685</v>
      </c>
      <c r="B1677" s="16" t="str">
        <f t="shared" si="314"/>
        <v>향신료월계수잎100230g월계수잎,말린것은진물산</v>
      </c>
      <c r="C1677" s="85"/>
      <c r="D1677" s="93" t="s">
        <v>623</v>
      </c>
      <c r="E1677" s="93" t="s">
        <v>1362</v>
      </c>
      <c r="F1677" s="93" t="s">
        <v>1383</v>
      </c>
      <c r="G1677" s="87" t="s">
        <v>130</v>
      </c>
      <c r="H1677" s="96" t="s">
        <v>1384</v>
      </c>
      <c r="I1677" s="88" t="s">
        <v>1385</v>
      </c>
      <c r="J1677" s="68" t="str">
        <f>VLOOKUP($A1677,[1]전년동월vs전월vs당월!$A$994:$AA$1768,12,FALSE)</f>
        <v>-</v>
      </c>
      <c r="K1677" s="68">
        <v>4670</v>
      </c>
      <c r="L1677" s="69" t="str">
        <f>VLOOKUP($A1677,공산품!$A691:$L1478,9,FALSE)</f>
        <v>-</v>
      </c>
      <c r="M1677" s="251" t="e">
        <f t="shared" si="306"/>
        <v>#VALUE!</v>
      </c>
      <c r="N1677" s="251" t="e">
        <f t="shared" si="307"/>
        <v>#VALUE!</v>
      </c>
      <c r="O1677" s="68" t="str">
        <f>VLOOKUP($A1677,[1]전년동월vs전월vs당월!$A$994:$AA$1768,17,FALSE)</f>
        <v>-</v>
      </c>
      <c r="P1677" s="68" t="s">
        <v>628</v>
      </c>
      <c r="Q1677" s="69" t="str">
        <f>VLOOKUP($A1677,공산품!$A691:$L1478,10,FALSE)</f>
        <v>-</v>
      </c>
      <c r="R1677" s="251" t="e">
        <f t="shared" si="308"/>
        <v>#VALUE!</v>
      </c>
      <c r="S1677" s="251" t="e">
        <f t="shared" si="309"/>
        <v>#VALUE!</v>
      </c>
      <c r="T1677" s="68">
        <f>VLOOKUP($A1677,[1]전년동월vs전월vs당월!$A$994:$AA$1768,22,FALSE)</f>
        <v>0</v>
      </c>
      <c r="U1677" s="68" t="s">
        <v>628</v>
      </c>
      <c r="V1677" s="69" t="str">
        <f>VLOOKUP($A1677,공산품!$A691:$L1478,11,FALSE)</f>
        <v>-</v>
      </c>
      <c r="W1677" s="251" t="e">
        <f t="shared" si="310"/>
        <v>#VALUE!</v>
      </c>
      <c r="X1677" s="251" t="e">
        <f t="shared" si="311"/>
        <v>#VALUE!</v>
      </c>
      <c r="Y1677" s="68">
        <f>VLOOKUP($A1677,[1]전년동월vs전월vs당월!$A$994:$AA$1768,27,FALSE)</f>
        <v>5850</v>
      </c>
      <c r="Z1677" s="68">
        <v>5810</v>
      </c>
      <c r="AA1677" s="69">
        <f>VLOOKUP($A1677,공산품!$A691:$L1478,12,FALSE)</f>
        <v>5810</v>
      </c>
      <c r="AB1677" s="251">
        <f t="shared" si="312"/>
        <v>-0.68376068376068377</v>
      </c>
      <c r="AC1677" s="251">
        <f t="shared" si="313"/>
        <v>0</v>
      </c>
      <c r="AD1677" s="83"/>
    </row>
    <row r="1678" spans="1:30" s="64" customFormat="1" ht="14.1" customHeight="1">
      <c r="A1678" s="64">
        <v>686</v>
      </c>
      <c r="B1678" s="16" t="str">
        <f t="shared" si="314"/>
        <v>후추분말미국흑후추100/오뚜기제유100g오뚜기</v>
      </c>
      <c r="C1678" s="85">
        <v>140</v>
      </c>
      <c r="D1678" s="93" t="s">
        <v>623</v>
      </c>
      <c r="E1678" s="93" t="s">
        <v>372</v>
      </c>
      <c r="F1678" s="93" t="s">
        <v>1386</v>
      </c>
      <c r="G1678" s="87" t="s">
        <v>299</v>
      </c>
      <c r="H1678" s="96"/>
      <c r="I1678" s="87" t="s">
        <v>636</v>
      </c>
      <c r="J1678" s="68">
        <f>VLOOKUP($A1678,[1]전년동월vs전월vs당월!$A$994:$AA$1768,12,FALSE)</f>
        <v>3800</v>
      </c>
      <c r="K1678" s="68">
        <v>3800</v>
      </c>
      <c r="L1678" s="69">
        <f>VLOOKUP($A1678,공산품!$A692:$L1479,9,FALSE)</f>
        <v>3800</v>
      </c>
      <c r="M1678" s="251">
        <f t="shared" si="306"/>
        <v>0</v>
      </c>
      <c r="N1678" s="251">
        <f t="shared" si="307"/>
        <v>0</v>
      </c>
      <c r="O1678" s="68">
        <f>VLOOKUP($A1678,[1]전년동월vs전월vs당월!$A$994:$AA$1768,17,FALSE)</f>
        <v>4200</v>
      </c>
      <c r="P1678" s="68">
        <v>4200</v>
      </c>
      <c r="Q1678" s="69">
        <f>VLOOKUP($A1678,공산품!$A692:$L1479,10,FALSE)</f>
        <v>4200</v>
      </c>
      <c r="R1678" s="251">
        <f t="shared" si="308"/>
        <v>0</v>
      </c>
      <c r="S1678" s="251">
        <f t="shared" si="309"/>
        <v>0</v>
      </c>
      <c r="T1678" s="68">
        <f>VLOOKUP($A1678,[1]전년동월vs전월vs당월!$A$994:$AA$1768,22,FALSE)</f>
        <v>4120</v>
      </c>
      <c r="U1678" s="68">
        <v>4120</v>
      </c>
      <c r="V1678" s="69">
        <f>VLOOKUP($A1678,공산품!$A692:$L1479,11,FALSE)</f>
        <v>4120</v>
      </c>
      <c r="W1678" s="251">
        <f t="shared" si="310"/>
        <v>0</v>
      </c>
      <c r="X1678" s="251">
        <f t="shared" si="311"/>
        <v>0</v>
      </c>
      <c r="Y1678" s="68">
        <f>VLOOKUP($A1678,[1]전년동월vs전월vs당월!$A$994:$AA$1768,27,FALSE)</f>
        <v>4130</v>
      </c>
      <c r="Z1678" s="68">
        <v>4130</v>
      </c>
      <c r="AA1678" s="69">
        <f>VLOOKUP($A1678,공산품!$A692:$L1479,12,FALSE)</f>
        <v>4130</v>
      </c>
      <c r="AB1678" s="251">
        <f t="shared" si="312"/>
        <v>0</v>
      </c>
      <c r="AC1678" s="251">
        <f t="shared" si="313"/>
        <v>0</v>
      </c>
      <c r="AD1678" s="83"/>
    </row>
    <row r="1679" spans="1:30" s="64" customFormat="1" ht="14.1" customHeight="1">
      <c r="A1679" s="64">
        <v>687</v>
      </c>
      <c r="B1679" s="16" t="str">
        <f t="shared" si="314"/>
        <v>후추분말수입흑후추100/청정원100g청정원</v>
      </c>
      <c r="C1679" s="85"/>
      <c r="D1679" s="93" t="s">
        <v>623</v>
      </c>
      <c r="E1679" s="93" t="s">
        <v>372</v>
      </c>
      <c r="F1679" s="93" t="s">
        <v>1387</v>
      </c>
      <c r="G1679" s="87" t="s">
        <v>299</v>
      </c>
      <c r="H1679" s="96"/>
      <c r="I1679" s="87" t="s">
        <v>655</v>
      </c>
      <c r="J1679" s="68">
        <f>VLOOKUP($A1679,[1]전년동월vs전월vs당월!$A$994:$AA$1768,12,FALSE)</f>
        <v>3900</v>
      </c>
      <c r="K1679" s="68">
        <v>3900</v>
      </c>
      <c r="L1679" s="69">
        <f>VLOOKUP($A1679,공산품!$A693:$L1480,9,FALSE)</f>
        <v>3900</v>
      </c>
      <c r="M1679" s="251">
        <f t="shared" si="306"/>
        <v>0</v>
      </c>
      <c r="N1679" s="251">
        <f t="shared" si="307"/>
        <v>0</v>
      </c>
      <c r="O1679" s="68" t="str">
        <f>VLOOKUP($A1679,[1]전년동월vs전월vs당월!$A$994:$AA$1768,17,FALSE)</f>
        <v>-</v>
      </c>
      <c r="P1679" s="68" t="s">
        <v>628</v>
      </c>
      <c r="Q1679" s="69" t="str">
        <f>VLOOKUP($A1679,공산품!$A693:$L1480,10,FALSE)</f>
        <v>-</v>
      </c>
      <c r="R1679" s="251" t="e">
        <f t="shared" si="308"/>
        <v>#VALUE!</v>
      </c>
      <c r="S1679" s="251" t="e">
        <f t="shared" si="309"/>
        <v>#VALUE!</v>
      </c>
      <c r="T1679" s="68">
        <f>VLOOKUP($A1679,[1]전년동월vs전월vs당월!$A$994:$AA$1768,22,FALSE)</f>
        <v>4960</v>
      </c>
      <c r="U1679" s="68">
        <v>4960</v>
      </c>
      <c r="V1679" s="69">
        <f>VLOOKUP($A1679,공산품!$A693:$L1480,11,FALSE)</f>
        <v>4960</v>
      </c>
      <c r="W1679" s="251">
        <f t="shared" si="310"/>
        <v>0</v>
      </c>
      <c r="X1679" s="251">
        <f t="shared" si="311"/>
        <v>0</v>
      </c>
      <c r="Y1679" s="68">
        <f>VLOOKUP($A1679,[1]전년동월vs전월vs당월!$A$994:$AA$1768,27,FALSE)</f>
        <v>3210</v>
      </c>
      <c r="Z1679" s="68">
        <v>3210</v>
      </c>
      <c r="AA1679" s="69">
        <f>VLOOKUP($A1679,공산품!$A693:$L1480,12,FALSE)</f>
        <v>3210</v>
      </c>
      <c r="AB1679" s="251">
        <f t="shared" si="312"/>
        <v>0</v>
      </c>
      <c r="AC1679" s="251">
        <f t="shared" si="313"/>
        <v>0</v>
      </c>
      <c r="AD1679" s="83"/>
    </row>
    <row r="1680" spans="1:30" s="64" customFormat="1" ht="14.1" customHeight="1">
      <c r="A1680" s="64">
        <v>688</v>
      </c>
      <c r="B1680" s="16" t="str">
        <f t="shared" si="314"/>
        <v>후추분말150g오뚜기</v>
      </c>
      <c r="C1680" s="85"/>
      <c r="D1680" s="93" t="s">
        <v>623</v>
      </c>
      <c r="E1680" s="93" t="s">
        <v>372</v>
      </c>
      <c r="F1680" s="93"/>
      <c r="G1680" s="87" t="s">
        <v>364</v>
      </c>
      <c r="H1680" s="96"/>
      <c r="I1680" s="87" t="s">
        <v>636</v>
      </c>
      <c r="J1680" s="68">
        <f>VLOOKUP($A1680,[1]전년동월vs전월vs당월!$A$994:$AA$1768,12,FALSE)</f>
        <v>4650</v>
      </c>
      <c r="K1680" s="68">
        <v>4650</v>
      </c>
      <c r="L1680" s="69">
        <f>VLOOKUP($A1680,공산품!$A694:$L1481,9,FALSE)</f>
        <v>4650</v>
      </c>
      <c r="M1680" s="251">
        <f t="shared" si="306"/>
        <v>0</v>
      </c>
      <c r="N1680" s="251">
        <f t="shared" si="307"/>
        <v>0</v>
      </c>
      <c r="O1680" s="68" t="str">
        <f>VLOOKUP($A1680,[1]전년동월vs전월vs당월!$A$994:$AA$1768,17,FALSE)</f>
        <v>-</v>
      </c>
      <c r="P1680" s="68" t="s">
        <v>628</v>
      </c>
      <c r="Q1680" s="69" t="str">
        <f>VLOOKUP($A1680,공산품!$A694:$L1481,10,FALSE)</f>
        <v>-</v>
      </c>
      <c r="R1680" s="251" t="e">
        <f t="shared" si="308"/>
        <v>#VALUE!</v>
      </c>
      <c r="S1680" s="251" t="e">
        <f t="shared" si="309"/>
        <v>#VALUE!</v>
      </c>
      <c r="T1680" s="68">
        <f>VLOOKUP($A1680,[1]전년동월vs전월vs당월!$A$994:$AA$1768,22,FALSE)</f>
        <v>3380</v>
      </c>
      <c r="U1680" s="68">
        <v>3380</v>
      </c>
      <c r="V1680" s="69">
        <f>VLOOKUP($A1680,공산품!$A694:$L1481,11,FALSE)</f>
        <v>3380</v>
      </c>
      <c r="W1680" s="251">
        <f t="shared" si="310"/>
        <v>0</v>
      </c>
      <c r="X1680" s="251">
        <f t="shared" si="311"/>
        <v>0</v>
      </c>
      <c r="Y1680" s="68">
        <f>VLOOKUP($A1680,[1]전년동월vs전월vs당월!$A$994:$AA$1768,27,FALSE)</f>
        <v>5000</v>
      </c>
      <c r="Z1680" s="68">
        <v>5000</v>
      </c>
      <c r="AA1680" s="69">
        <f>VLOOKUP($A1680,공산품!$A694:$L1481,12,FALSE)</f>
        <v>5000</v>
      </c>
      <c r="AB1680" s="251">
        <f t="shared" si="312"/>
        <v>0</v>
      </c>
      <c r="AC1680" s="251">
        <f t="shared" si="313"/>
        <v>0</v>
      </c>
      <c r="AD1680" s="83"/>
    </row>
    <row r="1681" spans="1:30" s="64" customFormat="1" ht="14.1" customHeight="1">
      <c r="A1681" s="64">
        <v>689</v>
      </c>
      <c r="B1681" s="16" t="str">
        <f t="shared" si="314"/>
        <v>후추분말수입흑후추100200g순후추/흑청정원</v>
      </c>
      <c r="C1681" s="85"/>
      <c r="D1681" s="93" t="s">
        <v>623</v>
      </c>
      <c r="E1681" s="93" t="s">
        <v>372</v>
      </c>
      <c r="F1681" s="93" t="s">
        <v>1388</v>
      </c>
      <c r="G1681" s="87" t="s">
        <v>275</v>
      </c>
      <c r="H1681" s="96" t="s">
        <v>1389</v>
      </c>
      <c r="I1681" s="87" t="s">
        <v>655</v>
      </c>
      <c r="J1681" s="68" t="str">
        <f>VLOOKUP($A1681,[1]전년동월vs전월vs당월!$A$994:$AA$1768,12,FALSE)</f>
        <v>-</v>
      </c>
      <c r="K1681" s="68" t="s">
        <v>628</v>
      </c>
      <c r="L1681" s="69">
        <f>VLOOKUP($A1681,공산품!$A695:$L1482,9,FALSE)</f>
        <v>5100</v>
      </c>
      <c r="M1681" s="251" t="e">
        <f t="shared" si="306"/>
        <v>#VALUE!</v>
      </c>
      <c r="N1681" s="251" t="e">
        <f t="shared" si="307"/>
        <v>#VALUE!</v>
      </c>
      <c r="O1681" s="68" t="str">
        <f>VLOOKUP($A1681,[1]전년동월vs전월vs당월!$A$994:$AA$1768,17,FALSE)</f>
        <v>-</v>
      </c>
      <c r="P1681" s="68" t="s">
        <v>628</v>
      </c>
      <c r="Q1681" s="69" t="str">
        <f>VLOOKUP($A1681,공산품!$A695:$L1482,10,FALSE)</f>
        <v>-</v>
      </c>
      <c r="R1681" s="251" t="e">
        <f t="shared" si="308"/>
        <v>#VALUE!</v>
      </c>
      <c r="S1681" s="251" t="e">
        <f t="shared" si="309"/>
        <v>#VALUE!</v>
      </c>
      <c r="T1681" s="68" t="str">
        <f>VLOOKUP($A1681,[1]전년동월vs전월vs당월!$A$994:$AA$1768,22,FALSE)</f>
        <v>-</v>
      </c>
      <c r="U1681" s="68" t="s">
        <v>628</v>
      </c>
      <c r="V1681" s="69" t="str">
        <f>VLOOKUP($A1681,공산품!$A695:$L1482,11,FALSE)</f>
        <v>-</v>
      </c>
      <c r="W1681" s="251" t="e">
        <f t="shared" si="310"/>
        <v>#VALUE!</v>
      </c>
      <c r="X1681" s="251" t="e">
        <f t="shared" si="311"/>
        <v>#VALUE!</v>
      </c>
      <c r="Y1681" s="68">
        <f>VLOOKUP($A1681,[1]전년동월vs전월vs당월!$A$994:$AA$1768,27,FALSE)</f>
        <v>4100</v>
      </c>
      <c r="Z1681" s="68">
        <v>4100</v>
      </c>
      <c r="AA1681" s="69">
        <f>VLOOKUP($A1681,공산품!$A695:$L1482,12,FALSE)</f>
        <v>4100</v>
      </c>
      <c r="AB1681" s="251">
        <f t="shared" si="312"/>
        <v>0</v>
      </c>
      <c r="AC1681" s="251">
        <f t="shared" si="313"/>
        <v>0</v>
      </c>
      <c r="AD1681" s="83"/>
    </row>
    <row r="1682" spans="1:30" s="64" customFormat="1" ht="14.1" customHeight="1">
      <c r="A1682" s="64">
        <v>690</v>
      </c>
      <c r="B1682" s="16" t="str">
        <f t="shared" si="314"/>
        <v>후추분말/청정원200g청정원</v>
      </c>
      <c r="C1682" s="85"/>
      <c r="D1682" s="93" t="s">
        <v>623</v>
      </c>
      <c r="E1682" s="93" t="s">
        <v>372</v>
      </c>
      <c r="F1682" s="93" t="s">
        <v>1169</v>
      </c>
      <c r="G1682" s="87" t="s">
        <v>275</v>
      </c>
      <c r="H1682" s="96"/>
      <c r="I1682" s="87" t="s">
        <v>655</v>
      </c>
      <c r="J1682" s="68">
        <f>VLOOKUP($A1682,[1]전년동월vs전월vs당월!$A$994:$AA$1768,12,FALSE)</f>
        <v>5100</v>
      </c>
      <c r="K1682" s="68">
        <v>5100</v>
      </c>
      <c r="L1682" s="69">
        <f>VLOOKUP($A1682,공산품!$A696:$L1483,9,FALSE)</f>
        <v>5100</v>
      </c>
      <c r="M1682" s="251">
        <f t="shared" si="306"/>
        <v>0</v>
      </c>
      <c r="N1682" s="251">
        <f t="shared" si="307"/>
        <v>0</v>
      </c>
      <c r="O1682" s="68" t="str">
        <f>VLOOKUP($A1682,[1]전년동월vs전월vs당월!$A$994:$AA$1768,17,FALSE)</f>
        <v>-</v>
      </c>
      <c r="P1682" s="68" t="s">
        <v>628</v>
      </c>
      <c r="Q1682" s="69" t="str">
        <f>VLOOKUP($A1682,공산품!$A696:$L1483,10,FALSE)</f>
        <v>-</v>
      </c>
      <c r="R1682" s="251" t="e">
        <f t="shared" si="308"/>
        <v>#VALUE!</v>
      </c>
      <c r="S1682" s="251" t="e">
        <f t="shared" si="309"/>
        <v>#VALUE!</v>
      </c>
      <c r="T1682" s="68" t="str">
        <f>VLOOKUP($A1682,[1]전년동월vs전월vs당월!$A$994:$AA$1768,22,FALSE)</f>
        <v>-</v>
      </c>
      <c r="U1682" s="68" t="s">
        <v>628</v>
      </c>
      <c r="V1682" s="69" t="str">
        <f>VLOOKUP($A1682,공산품!$A696:$L1483,11,FALSE)</f>
        <v>-</v>
      </c>
      <c r="W1682" s="251" t="e">
        <f t="shared" si="310"/>
        <v>#VALUE!</v>
      </c>
      <c r="X1682" s="251" t="e">
        <f t="shared" si="311"/>
        <v>#VALUE!</v>
      </c>
      <c r="Y1682" s="68">
        <f>VLOOKUP($A1682,[1]전년동월vs전월vs당월!$A$994:$AA$1768,27,FALSE)</f>
        <v>4100</v>
      </c>
      <c r="Z1682" s="68">
        <v>4100</v>
      </c>
      <c r="AA1682" s="69">
        <f>VLOOKUP($A1682,공산품!$A696:$L1483,12,FALSE)</f>
        <v>4100</v>
      </c>
      <c r="AB1682" s="251">
        <f t="shared" si="312"/>
        <v>0</v>
      </c>
      <c r="AC1682" s="251">
        <f t="shared" si="313"/>
        <v>0</v>
      </c>
      <c r="AD1682" s="83"/>
    </row>
    <row r="1683" spans="1:30" s="64" customFormat="1" ht="14.1" customHeight="1">
      <c r="A1683" s="64">
        <v>691</v>
      </c>
      <c r="B1683" s="16" t="str">
        <f t="shared" si="314"/>
        <v>후추분말240g오뚜기</v>
      </c>
      <c r="C1683" s="85"/>
      <c r="D1683" s="93" t="s">
        <v>623</v>
      </c>
      <c r="E1683" s="93" t="s">
        <v>372</v>
      </c>
      <c r="F1683" s="93"/>
      <c r="G1683" s="87" t="s">
        <v>1107</v>
      </c>
      <c r="H1683" s="96"/>
      <c r="I1683" s="87" t="s">
        <v>636</v>
      </c>
      <c r="J1683" s="68">
        <f>VLOOKUP($A1683,[1]전년동월vs전월vs당월!$A$994:$AA$1768,12,FALSE)</f>
        <v>6400</v>
      </c>
      <c r="K1683" s="68">
        <v>6400</v>
      </c>
      <c r="L1683" s="69">
        <f>VLOOKUP($A1683,공산품!$A697:$L1484,9,FALSE)</f>
        <v>6400</v>
      </c>
      <c r="M1683" s="251">
        <f t="shared" si="306"/>
        <v>0</v>
      </c>
      <c r="N1683" s="251">
        <f t="shared" si="307"/>
        <v>0</v>
      </c>
      <c r="O1683" s="68" t="str">
        <f>VLOOKUP($A1683,[1]전년동월vs전월vs당월!$A$994:$AA$1768,17,FALSE)</f>
        <v>-</v>
      </c>
      <c r="P1683" s="68" t="s">
        <v>628</v>
      </c>
      <c r="Q1683" s="69" t="str">
        <f>VLOOKUP($A1683,공산품!$A697:$L1484,10,FALSE)</f>
        <v>-</v>
      </c>
      <c r="R1683" s="251" t="e">
        <f t="shared" si="308"/>
        <v>#VALUE!</v>
      </c>
      <c r="S1683" s="251" t="e">
        <f t="shared" si="309"/>
        <v>#VALUE!</v>
      </c>
      <c r="T1683" s="68" t="str">
        <f>VLOOKUP($A1683,[1]전년동월vs전월vs당월!$A$994:$AA$1768,22,FALSE)</f>
        <v>-</v>
      </c>
      <c r="U1683" s="68" t="s">
        <v>628</v>
      </c>
      <c r="V1683" s="69" t="str">
        <f>VLOOKUP($A1683,공산품!$A697:$L1484,11,FALSE)</f>
        <v>-</v>
      </c>
      <c r="W1683" s="251" t="e">
        <f t="shared" si="310"/>
        <v>#VALUE!</v>
      </c>
      <c r="X1683" s="251" t="e">
        <f t="shared" si="311"/>
        <v>#VALUE!</v>
      </c>
      <c r="Y1683" s="68">
        <f>VLOOKUP($A1683,[1]전년동월vs전월vs당월!$A$994:$AA$1768,27,FALSE)</f>
        <v>5050</v>
      </c>
      <c r="Z1683" s="68">
        <v>6400</v>
      </c>
      <c r="AA1683" s="69">
        <f>VLOOKUP($A1683,공산품!$A697:$L1484,12,FALSE)</f>
        <v>6400</v>
      </c>
      <c r="AB1683" s="251">
        <f t="shared" si="312"/>
        <v>26.732673267326732</v>
      </c>
      <c r="AC1683" s="251">
        <f t="shared" si="313"/>
        <v>0</v>
      </c>
      <c r="AD1683" s="83"/>
    </row>
    <row r="1684" spans="1:30" s="64" customFormat="1" ht="14.1" customHeight="1">
      <c r="A1684" s="64">
        <v>692</v>
      </c>
      <c r="B1684" s="16" t="str">
        <f t="shared" si="314"/>
        <v>후추분말50g오뚜기</v>
      </c>
      <c r="C1684" s="85"/>
      <c r="D1684" s="93" t="s">
        <v>623</v>
      </c>
      <c r="E1684" s="93" t="s">
        <v>372</v>
      </c>
      <c r="F1684" s="93"/>
      <c r="G1684" s="87" t="s">
        <v>123</v>
      </c>
      <c r="H1684" s="96"/>
      <c r="I1684" s="87" t="s">
        <v>636</v>
      </c>
      <c r="J1684" s="68">
        <f>VLOOKUP($A1684,[1]전년동월vs전월vs당월!$A$994:$AA$1768,12,FALSE)</f>
        <v>2400</v>
      </c>
      <c r="K1684" s="68">
        <v>2400</v>
      </c>
      <c r="L1684" s="69">
        <f>VLOOKUP($A1684,공산품!$A698:$L1485,9,FALSE)</f>
        <v>2350</v>
      </c>
      <c r="M1684" s="251">
        <f t="shared" si="306"/>
        <v>-2.0833333333333335</v>
      </c>
      <c r="N1684" s="251">
        <f t="shared" si="307"/>
        <v>-2.0833333333333335</v>
      </c>
      <c r="O1684" s="68">
        <f>VLOOKUP($A1684,[1]전년동월vs전월vs당월!$A$994:$AA$1768,17,FALSE)</f>
        <v>2900</v>
      </c>
      <c r="P1684" s="68">
        <v>2900</v>
      </c>
      <c r="Q1684" s="69">
        <f>VLOOKUP($A1684,공산품!$A698:$L1485,10,FALSE)</f>
        <v>2900</v>
      </c>
      <c r="R1684" s="251">
        <f t="shared" si="308"/>
        <v>0</v>
      </c>
      <c r="S1684" s="251">
        <f t="shared" si="309"/>
        <v>0</v>
      </c>
      <c r="T1684" s="68">
        <f>VLOOKUP($A1684,[1]전년동월vs전월vs당월!$A$994:$AA$1768,22,FALSE)</f>
        <v>3960</v>
      </c>
      <c r="U1684" s="68" t="s">
        <v>628</v>
      </c>
      <c r="V1684" s="69" t="str">
        <f>VLOOKUP($A1684,공산품!$A698:$L1485,11,FALSE)</f>
        <v>-</v>
      </c>
      <c r="W1684" s="251" t="e">
        <f t="shared" si="310"/>
        <v>#VALUE!</v>
      </c>
      <c r="X1684" s="251" t="e">
        <f t="shared" si="311"/>
        <v>#VALUE!</v>
      </c>
      <c r="Y1684" s="68">
        <f>VLOOKUP($A1684,[1]전년동월vs전월vs당월!$A$994:$AA$1768,27,FALSE)</f>
        <v>2550</v>
      </c>
      <c r="Z1684" s="68">
        <v>2550</v>
      </c>
      <c r="AA1684" s="69">
        <f>VLOOKUP($A1684,공산품!$A698:$L1485,12,FALSE)</f>
        <v>2550</v>
      </c>
      <c r="AB1684" s="251">
        <f t="shared" si="312"/>
        <v>0</v>
      </c>
      <c r="AC1684" s="251">
        <f t="shared" si="313"/>
        <v>0</v>
      </c>
      <c r="AD1684" s="83"/>
    </row>
    <row r="1685" spans="1:30" s="64" customFormat="1" ht="14.1" customHeight="1">
      <c r="A1685" s="64">
        <v>693</v>
      </c>
      <c r="B1685" s="16" t="str">
        <f t="shared" si="314"/>
        <v>후추분말수입백후추65g순후추/백움트리</v>
      </c>
      <c r="C1685" s="85"/>
      <c r="D1685" s="93" t="s">
        <v>623</v>
      </c>
      <c r="E1685" s="93" t="s">
        <v>372</v>
      </c>
      <c r="F1685" s="93" t="s">
        <v>1390</v>
      </c>
      <c r="G1685" s="87" t="s">
        <v>1391</v>
      </c>
      <c r="H1685" s="96" t="s">
        <v>1392</v>
      </c>
      <c r="I1685" s="87" t="s">
        <v>682</v>
      </c>
      <c r="J1685" s="68" t="str">
        <f>VLOOKUP($A1685,[1]전년동월vs전월vs당월!$A$994:$AA$1768,12,FALSE)</f>
        <v>-</v>
      </c>
      <c r="K1685" s="68">
        <v>1780</v>
      </c>
      <c r="L1685" s="69" t="str">
        <f>VLOOKUP($A1685,공산품!$A699:$L1486,9,FALSE)</f>
        <v>-</v>
      </c>
      <c r="M1685" s="251" t="e">
        <f t="shared" si="306"/>
        <v>#VALUE!</v>
      </c>
      <c r="N1685" s="251" t="e">
        <f t="shared" si="307"/>
        <v>#VALUE!</v>
      </c>
      <c r="O1685" s="68" t="str">
        <f>VLOOKUP($A1685,[1]전년동월vs전월vs당월!$A$994:$AA$1768,17,FALSE)</f>
        <v>-</v>
      </c>
      <c r="P1685" s="68" t="s">
        <v>628</v>
      </c>
      <c r="Q1685" s="69" t="str">
        <f>VLOOKUP($A1685,공산품!$A699:$L1486,10,FALSE)</f>
        <v>-</v>
      </c>
      <c r="R1685" s="251" t="e">
        <f t="shared" si="308"/>
        <v>#VALUE!</v>
      </c>
      <c r="S1685" s="251" t="e">
        <f t="shared" si="309"/>
        <v>#VALUE!</v>
      </c>
      <c r="T1685" s="68" t="str">
        <f>VLOOKUP($A1685,[1]전년동월vs전월vs당월!$A$994:$AA$1768,22,FALSE)</f>
        <v>-</v>
      </c>
      <c r="U1685" s="68" t="s">
        <v>628</v>
      </c>
      <c r="V1685" s="69" t="str">
        <f>VLOOKUP($A1685,공산품!$A699:$L1486,11,FALSE)</f>
        <v>-</v>
      </c>
      <c r="W1685" s="251" t="e">
        <f t="shared" si="310"/>
        <v>#VALUE!</v>
      </c>
      <c r="X1685" s="251" t="e">
        <f t="shared" si="311"/>
        <v>#VALUE!</v>
      </c>
      <c r="Y1685" s="68">
        <f>VLOOKUP($A1685,[1]전년동월vs전월vs당월!$A$994:$AA$1768,27,FALSE)</f>
        <v>2630</v>
      </c>
      <c r="Z1685" s="68" t="s">
        <v>628</v>
      </c>
      <c r="AA1685" s="69" t="str">
        <f>VLOOKUP($A1685,공산품!$A699:$L1486,12,FALSE)</f>
        <v>-</v>
      </c>
      <c r="AB1685" s="251" t="e">
        <f t="shared" si="312"/>
        <v>#VALUE!</v>
      </c>
      <c r="AC1685" s="251" t="e">
        <f t="shared" si="313"/>
        <v>#VALUE!</v>
      </c>
      <c r="AD1685" s="83"/>
    </row>
    <row r="1686" spans="1:30" s="64" customFormat="1" ht="14.1" customHeight="1">
      <c r="A1686" s="64">
        <v>694</v>
      </c>
      <c r="B1686" s="16" t="str">
        <f t="shared" si="314"/>
        <v>감자튀김,냉동심플로트1.2kg데이터잼데이즐</v>
      </c>
      <c r="C1686" s="85">
        <v>141</v>
      </c>
      <c r="D1686" s="93" t="s">
        <v>1393</v>
      </c>
      <c r="E1686" s="93" t="s">
        <v>373</v>
      </c>
      <c r="F1686" s="94" t="s">
        <v>374</v>
      </c>
      <c r="G1686" s="87" t="s">
        <v>146</v>
      </c>
      <c r="H1686" s="96" t="s">
        <v>1394</v>
      </c>
      <c r="I1686" s="87" t="s">
        <v>1395</v>
      </c>
      <c r="J1686" s="68" t="str">
        <f>VLOOKUP($A1686,[1]전년동월vs전월vs당월!$A$994:$AA$1768,12,FALSE)</f>
        <v>-</v>
      </c>
      <c r="K1686" s="68" t="s">
        <v>628</v>
      </c>
      <c r="L1686" s="69" t="str">
        <f>VLOOKUP($A1686,공산품!$A700:$L1487,9,FALSE)</f>
        <v>-</v>
      </c>
      <c r="M1686" s="251" t="e">
        <f t="shared" si="306"/>
        <v>#VALUE!</v>
      </c>
      <c r="N1686" s="251" t="e">
        <f t="shared" si="307"/>
        <v>#VALUE!</v>
      </c>
      <c r="O1686" s="68" t="str">
        <f>VLOOKUP($A1686,[1]전년동월vs전월vs당월!$A$994:$AA$1768,17,FALSE)</f>
        <v>-</v>
      </c>
      <c r="P1686" s="68" t="s">
        <v>628</v>
      </c>
      <c r="Q1686" s="69" t="str">
        <f>VLOOKUP($A1686,공산품!$A700:$L1487,10,FALSE)</f>
        <v>-</v>
      </c>
      <c r="R1686" s="251" t="e">
        <f t="shared" si="308"/>
        <v>#VALUE!</v>
      </c>
      <c r="S1686" s="251" t="e">
        <f t="shared" si="309"/>
        <v>#VALUE!</v>
      </c>
      <c r="T1686" s="68" t="str">
        <f>VLOOKUP($A1686,[1]전년동월vs전월vs당월!$A$994:$AA$1768,22,FALSE)</f>
        <v>-</v>
      </c>
      <c r="U1686" s="68" t="s">
        <v>628</v>
      </c>
      <c r="V1686" s="69" t="str">
        <f>VLOOKUP($A1686,공산품!$A700:$L1487,11,FALSE)</f>
        <v>-</v>
      </c>
      <c r="W1686" s="251" t="e">
        <f t="shared" si="310"/>
        <v>#VALUE!</v>
      </c>
      <c r="X1686" s="251" t="e">
        <f t="shared" si="311"/>
        <v>#VALUE!</v>
      </c>
      <c r="Y1686" s="68">
        <f>VLOOKUP($A1686,[1]전년동월vs전월vs당월!$A$994:$AA$1768,27,FALSE)</f>
        <v>4720</v>
      </c>
      <c r="Z1686" s="68">
        <v>4720</v>
      </c>
      <c r="AA1686" s="69">
        <f>VLOOKUP($A1686,공산품!$A700:$L1487,12,FALSE)</f>
        <v>4720</v>
      </c>
      <c r="AB1686" s="251">
        <f t="shared" si="312"/>
        <v>0</v>
      </c>
      <c r="AC1686" s="251">
        <f t="shared" si="313"/>
        <v>0</v>
      </c>
      <c r="AD1686" s="110"/>
    </row>
    <row r="1687" spans="1:30" s="64" customFormat="1" ht="14.1" customHeight="1">
      <c r="A1687" s="64">
        <v>695</v>
      </c>
      <c r="B1687" s="16" t="str">
        <f t="shared" si="314"/>
        <v>감자튀김,냉동미국/심플로트2kg렌치웨지컷,8.5g두산</v>
      </c>
      <c r="C1687" s="85"/>
      <c r="D1687" s="93" t="s">
        <v>1393</v>
      </c>
      <c r="E1687" s="93" t="s">
        <v>373</v>
      </c>
      <c r="F1687" s="93" t="s">
        <v>1396</v>
      </c>
      <c r="G1687" s="87" t="s">
        <v>135</v>
      </c>
      <c r="H1687" s="96" t="s">
        <v>1397</v>
      </c>
      <c r="I1687" s="87" t="s">
        <v>1144</v>
      </c>
      <c r="J1687" s="68" t="str">
        <f>VLOOKUP($A1687,[1]전년동월vs전월vs당월!$A$994:$AA$1768,12,FALSE)</f>
        <v>-</v>
      </c>
      <c r="K1687" s="68" t="s">
        <v>628</v>
      </c>
      <c r="L1687" s="69" t="str">
        <f>VLOOKUP($A1687,공산품!$A701:$L1488,9,FALSE)</f>
        <v>-</v>
      </c>
      <c r="M1687" s="251" t="e">
        <f t="shared" si="306"/>
        <v>#VALUE!</v>
      </c>
      <c r="N1687" s="251" t="e">
        <f t="shared" si="307"/>
        <v>#VALUE!</v>
      </c>
      <c r="O1687" s="68" t="str">
        <f>VLOOKUP($A1687,[1]전년동월vs전월vs당월!$A$994:$AA$1768,17,FALSE)</f>
        <v>-</v>
      </c>
      <c r="P1687" s="68" t="s">
        <v>628</v>
      </c>
      <c r="Q1687" s="69" t="str">
        <f>VLOOKUP($A1687,공산품!$A701:$L1488,10,FALSE)</f>
        <v>-</v>
      </c>
      <c r="R1687" s="251" t="e">
        <f t="shared" si="308"/>
        <v>#VALUE!</v>
      </c>
      <c r="S1687" s="251" t="e">
        <f t="shared" si="309"/>
        <v>#VALUE!</v>
      </c>
      <c r="T1687" s="68" t="str">
        <f>VLOOKUP($A1687,[1]전년동월vs전월vs당월!$A$994:$AA$1768,22,FALSE)</f>
        <v>-</v>
      </c>
      <c r="U1687" s="68">
        <v>8800</v>
      </c>
      <c r="V1687" s="69">
        <f>VLOOKUP($A1687,공산품!$A701:$L1488,11,FALSE)</f>
        <v>8800</v>
      </c>
      <c r="W1687" s="251" t="e">
        <f t="shared" si="310"/>
        <v>#VALUE!</v>
      </c>
      <c r="X1687" s="251">
        <f t="shared" si="311"/>
        <v>0</v>
      </c>
      <c r="Y1687" s="68">
        <f>VLOOKUP($A1687,[1]전년동월vs전월vs당월!$A$994:$AA$1768,27,FALSE)</f>
        <v>7300</v>
      </c>
      <c r="Z1687" s="68">
        <v>7150</v>
      </c>
      <c r="AA1687" s="69">
        <f>VLOOKUP($A1687,공산품!$A701:$L1488,12,FALSE)</f>
        <v>7150</v>
      </c>
      <c r="AB1687" s="251">
        <f t="shared" si="312"/>
        <v>-2.0547945205479454</v>
      </c>
      <c r="AC1687" s="251">
        <f t="shared" si="313"/>
        <v>0</v>
      </c>
      <c r="AD1687" s="110"/>
    </row>
    <row r="1688" spans="1:30" s="64" customFormat="1" ht="14.1" customHeight="1">
      <c r="A1688" s="64">
        <v>696</v>
      </c>
      <c r="B1688" s="16" t="str">
        <f t="shared" si="314"/>
        <v>감자튀김,냉동미국감자94/심플로트2kg크링클컷CJFS</v>
      </c>
      <c r="C1688" s="85"/>
      <c r="D1688" s="93" t="s">
        <v>1393</v>
      </c>
      <c r="E1688" s="93" t="s">
        <v>373</v>
      </c>
      <c r="F1688" s="93" t="s">
        <v>1398</v>
      </c>
      <c r="G1688" s="87" t="s">
        <v>135</v>
      </c>
      <c r="H1688" s="96" t="s">
        <v>375</v>
      </c>
      <c r="I1688" s="87" t="s">
        <v>1399</v>
      </c>
      <c r="J1688" s="68" t="str">
        <f>VLOOKUP($A1688,[1]전년동월vs전월vs당월!$A$994:$AA$1768,12,FALSE)</f>
        <v>-</v>
      </c>
      <c r="K1688" s="68" t="s">
        <v>628</v>
      </c>
      <c r="L1688" s="69" t="str">
        <f>VLOOKUP($A1688,공산품!$A702:$L1489,9,FALSE)</f>
        <v>-</v>
      </c>
      <c r="M1688" s="251" t="e">
        <f t="shared" si="306"/>
        <v>#VALUE!</v>
      </c>
      <c r="N1688" s="251" t="e">
        <f t="shared" si="307"/>
        <v>#VALUE!</v>
      </c>
      <c r="O1688" s="68" t="str">
        <f>VLOOKUP($A1688,[1]전년동월vs전월vs당월!$A$994:$AA$1768,17,FALSE)</f>
        <v>-</v>
      </c>
      <c r="P1688" s="68" t="s">
        <v>628</v>
      </c>
      <c r="Q1688" s="69" t="str">
        <f>VLOOKUP($A1688,공산품!$A702:$L1489,10,FALSE)</f>
        <v>-</v>
      </c>
      <c r="R1688" s="251" t="e">
        <f t="shared" si="308"/>
        <v>#VALUE!</v>
      </c>
      <c r="S1688" s="251" t="e">
        <f t="shared" si="309"/>
        <v>#VALUE!</v>
      </c>
      <c r="T1688" s="68">
        <f>VLOOKUP($A1688,[1]전년동월vs전월vs당월!$A$994:$AA$1768,22,FALSE)</f>
        <v>0</v>
      </c>
      <c r="U1688" s="68">
        <v>7980</v>
      </c>
      <c r="V1688" s="69">
        <f>VLOOKUP($A1688,공산품!$A702:$L1489,11,FALSE)</f>
        <v>7980</v>
      </c>
      <c r="W1688" s="251" t="e">
        <f t="shared" si="310"/>
        <v>#DIV/0!</v>
      </c>
      <c r="X1688" s="251">
        <f t="shared" si="311"/>
        <v>0</v>
      </c>
      <c r="Y1688" s="68">
        <f>VLOOKUP($A1688,[1]전년동월vs전월vs당월!$A$994:$AA$1768,27,FALSE)</f>
        <v>5840</v>
      </c>
      <c r="Z1688" s="68">
        <v>5350</v>
      </c>
      <c r="AA1688" s="69">
        <f>VLOOKUP($A1688,공산품!$A702:$L1489,12,FALSE)</f>
        <v>5620</v>
      </c>
      <c r="AB1688" s="251">
        <f t="shared" si="312"/>
        <v>-3.7671232876712328</v>
      </c>
      <c r="AC1688" s="251">
        <f t="shared" si="313"/>
        <v>5.0467289719626169</v>
      </c>
      <c r="AD1688" s="110"/>
    </row>
    <row r="1689" spans="1:30" s="64" customFormat="1" ht="14.1" customHeight="1">
      <c r="A1689" s="64">
        <v>697</v>
      </c>
      <c r="B1689" s="16" t="str">
        <f t="shared" si="314"/>
        <v>계란조리식품지단200g계란지단오뚜기</v>
      </c>
      <c r="C1689" s="86">
        <v>142</v>
      </c>
      <c r="D1689" s="93" t="s">
        <v>1393</v>
      </c>
      <c r="E1689" s="92" t="s">
        <v>1400</v>
      </c>
      <c r="F1689" s="104" t="s">
        <v>1401</v>
      </c>
      <c r="G1689" s="91" t="s">
        <v>275</v>
      </c>
      <c r="H1689" s="96" t="s">
        <v>1402</v>
      </c>
      <c r="I1689" s="303" t="s">
        <v>636</v>
      </c>
      <c r="J1689" s="68" t="str">
        <f>VLOOKUP($A1689,[1]전년동월vs전월vs당월!$A$994:$AA$1768,12,FALSE)</f>
        <v>-</v>
      </c>
      <c r="K1689" s="68" t="s">
        <v>628</v>
      </c>
      <c r="L1689" s="69" t="str">
        <f>VLOOKUP($A1689,공산품!$A703:$L1490,9,FALSE)</f>
        <v>-</v>
      </c>
      <c r="M1689" s="251" t="e">
        <f t="shared" si="306"/>
        <v>#VALUE!</v>
      </c>
      <c r="N1689" s="251" t="e">
        <f t="shared" si="307"/>
        <v>#VALUE!</v>
      </c>
      <c r="O1689" s="68" t="str">
        <f>VLOOKUP($A1689,[1]전년동월vs전월vs당월!$A$994:$AA$1768,17,FALSE)</f>
        <v>-</v>
      </c>
      <c r="P1689" s="68" t="s">
        <v>628</v>
      </c>
      <c r="Q1689" s="69" t="str">
        <f>VLOOKUP($A1689,공산품!$A703:$L1490,10,FALSE)</f>
        <v>-</v>
      </c>
      <c r="R1689" s="251" t="e">
        <f t="shared" si="308"/>
        <v>#VALUE!</v>
      </c>
      <c r="S1689" s="251" t="e">
        <f t="shared" si="309"/>
        <v>#VALUE!</v>
      </c>
      <c r="T1689" s="68" t="str">
        <f>VLOOKUP($A1689,[1]전년동월vs전월vs당월!$A$994:$AA$1768,22,FALSE)</f>
        <v>-</v>
      </c>
      <c r="U1689" s="68" t="s">
        <v>628</v>
      </c>
      <c r="V1689" s="69" t="str">
        <f>VLOOKUP($A1689,공산품!$A703:$L1490,11,FALSE)</f>
        <v>-</v>
      </c>
      <c r="W1689" s="251" t="e">
        <f t="shared" si="310"/>
        <v>#VALUE!</v>
      </c>
      <c r="X1689" s="251" t="e">
        <f t="shared" si="311"/>
        <v>#VALUE!</v>
      </c>
      <c r="Y1689" s="68" t="str">
        <f>VLOOKUP($A1689,[1]전년동월vs전월vs당월!$A$994:$AA$1768,27,FALSE)</f>
        <v>-</v>
      </c>
      <c r="Z1689" s="68" t="s">
        <v>628</v>
      </c>
      <c r="AA1689" s="69" t="str">
        <f>VLOOKUP($A1689,공산품!$A703:$L1490,12,FALSE)</f>
        <v>-</v>
      </c>
      <c r="AB1689" s="251" t="e">
        <f t="shared" si="312"/>
        <v>#VALUE!</v>
      </c>
      <c r="AC1689" s="251" t="e">
        <f t="shared" si="313"/>
        <v>#VALUE!</v>
      </c>
      <c r="AD1689" s="83"/>
    </row>
    <row r="1690" spans="1:30" s="64" customFormat="1" ht="14.1" customHeight="1">
      <c r="A1690" s="64">
        <v>698</v>
      </c>
      <c r="B1690" s="16" t="str">
        <f t="shared" si="314"/>
        <v>고기산적냉동국산돈육13,48/한일1.2kg교자만두,14g천일</v>
      </c>
      <c r="C1690" s="85">
        <v>143</v>
      </c>
      <c r="D1690" s="93" t="s">
        <v>1393</v>
      </c>
      <c r="E1690" s="93" t="s">
        <v>1403</v>
      </c>
      <c r="F1690" s="93" t="s">
        <v>1404</v>
      </c>
      <c r="G1690" s="87" t="s">
        <v>146</v>
      </c>
      <c r="H1690" s="95" t="s">
        <v>376</v>
      </c>
      <c r="I1690" s="88" t="s">
        <v>377</v>
      </c>
      <c r="J1690" s="68" t="str">
        <f>VLOOKUP($A1690,[1]전년동월vs전월vs당월!$A$994:$AA$1768,12,FALSE)</f>
        <v>-</v>
      </c>
      <c r="K1690" s="68" t="s">
        <v>628</v>
      </c>
      <c r="L1690" s="69" t="str">
        <f>VLOOKUP($A1690,공산품!$A704:$L1491,9,FALSE)</f>
        <v>-</v>
      </c>
      <c r="M1690" s="251" t="e">
        <f t="shared" si="306"/>
        <v>#VALUE!</v>
      </c>
      <c r="N1690" s="251" t="e">
        <f t="shared" si="307"/>
        <v>#VALUE!</v>
      </c>
      <c r="O1690" s="68" t="str">
        <f>VLOOKUP($A1690,[1]전년동월vs전월vs당월!$A$994:$AA$1768,17,FALSE)</f>
        <v>-</v>
      </c>
      <c r="P1690" s="68" t="s">
        <v>628</v>
      </c>
      <c r="Q1690" s="69" t="str">
        <f>VLOOKUP($A1690,공산품!$A704:$L1491,10,FALSE)</f>
        <v>-</v>
      </c>
      <c r="R1690" s="251" t="e">
        <f t="shared" si="308"/>
        <v>#VALUE!</v>
      </c>
      <c r="S1690" s="251" t="e">
        <f t="shared" si="309"/>
        <v>#VALUE!</v>
      </c>
      <c r="T1690" s="68">
        <f>VLOOKUP($A1690,[1]전년동월vs전월vs당월!$A$994:$AA$1768,22,FALSE)</f>
        <v>6030</v>
      </c>
      <c r="U1690" s="68" t="s">
        <v>628</v>
      </c>
      <c r="V1690" s="69" t="str">
        <f>VLOOKUP($A1690,공산품!$A704:$L1491,11,FALSE)</f>
        <v>-</v>
      </c>
      <c r="W1690" s="251" t="e">
        <f t="shared" si="310"/>
        <v>#VALUE!</v>
      </c>
      <c r="X1690" s="251" t="e">
        <f t="shared" si="311"/>
        <v>#VALUE!</v>
      </c>
      <c r="Y1690" s="68" t="str">
        <f>VLOOKUP($A1690,[1]전년동월vs전월vs당월!$A$994:$AA$1768,27,FALSE)</f>
        <v>-</v>
      </c>
      <c r="Z1690" s="68" t="s">
        <v>628</v>
      </c>
      <c r="AA1690" s="69" t="str">
        <f>VLOOKUP($A1690,공산품!$A704:$L1491,12,FALSE)</f>
        <v>-</v>
      </c>
      <c r="AB1690" s="251" t="e">
        <f t="shared" si="312"/>
        <v>#VALUE!</v>
      </c>
      <c r="AC1690" s="251" t="e">
        <f t="shared" si="313"/>
        <v>#VALUE!</v>
      </c>
      <c r="AD1690" s="83"/>
    </row>
    <row r="1691" spans="1:30" s="64" customFormat="1" ht="14.1" customHeight="1">
      <c r="A1691" s="64">
        <v>699</v>
      </c>
      <c r="B1691" s="16" t="str">
        <f t="shared" si="314"/>
        <v>고기산적냉동국산돈육75/CJ640g너비아니,16g/40g제일제당</v>
      </c>
      <c r="C1691" s="85"/>
      <c r="D1691" s="93" t="s">
        <v>1393</v>
      </c>
      <c r="E1691" s="93" t="s">
        <v>1403</v>
      </c>
      <c r="F1691" s="93" t="s">
        <v>1405</v>
      </c>
      <c r="G1691" s="87" t="s">
        <v>1406</v>
      </c>
      <c r="H1691" s="96" t="s">
        <v>378</v>
      </c>
      <c r="I1691" s="87" t="s">
        <v>653</v>
      </c>
      <c r="J1691" s="68">
        <f>VLOOKUP($A1691,[1]전년동월vs전월vs당월!$A$994:$AA$1768,12,FALSE)</f>
        <v>8000</v>
      </c>
      <c r="K1691" s="68">
        <v>8000</v>
      </c>
      <c r="L1691" s="69">
        <f>VLOOKUP($A1691,공산품!$A705:$L1492,9,FALSE)</f>
        <v>8000</v>
      </c>
      <c r="M1691" s="251">
        <f t="shared" si="306"/>
        <v>0</v>
      </c>
      <c r="N1691" s="251">
        <f t="shared" si="307"/>
        <v>0</v>
      </c>
      <c r="O1691" s="68">
        <f>VLOOKUP($A1691,[1]전년동월vs전월vs당월!$A$994:$AA$1768,17,FALSE)</f>
        <v>8160</v>
      </c>
      <c r="P1691" s="68">
        <v>8160</v>
      </c>
      <c r="Q1691" s="69">
        <f>VLOOKUP($A1691,공산품!$A705:$L1492,10,FALSE)</f>
        <v>8160</v>
      </c>
      <c r="R1691" s="251">
        <f t="shared" si="308"/>
        <v>0</v>
      </c>
      <c r="S1691" s="251">
        <f t="shared" si="309"/>
        <v>0</v>
      </c>
      <c r="T1691" s="68">
        <f>VLOOKUP($A1691,[1]전년동월vs전월vs당월!$A$994:$AA$1768,22,FALSE)</f>
        <v>8520</v>
      </c>
      <c r="U1691" s="68">
        <v>8430</v>
      </c>
      <c r="V1691" s="69">
        <f>VLOOKUP($A1691,공산품!$A705:$L1492,11,FALSE)</f>
        <v>7450</v>
      </c>
      <c r="W1691" s="251">
        <f t="shared" si="310"/>
        <v>-12.55868544600939</v>
      </c>
      <c r="X1691" s="251">
        <f t="shared" si="311"/>
        <v>-11.625148279952551</v>
      </c>
      <c r="Y1691" s="68">
        <f>VLOOKUP($A1691,[1]전년동월vs전월vs당월!$A$994:$AA$1768,27,FALSE)</f>
        <v>8520</v>
      </c>
      <c r="Z1691" s="68">
        <v>8520</v>
      </c>
      <c r="AA1691" s="69">
        <f>VLOOKUP($A1691,공산품!$A705:$L1492,12,FALSE)</f>
        <v>8520</v>
      </c>
      <c r="AB1691" s="251">
        <f t="shared" si="312"/>
        <v>0</v>
      </c>
      <c r="AC1691" s="251">
        <f t="shared" si="313"/>
        <v>0</v>
      </c>
      <c r="AD1691" s="83"/>
    </row>
    <row r="1692" spans="1:30" s="64" customFormat="1" ht="14.1" customHeight="1">
      <c r="A1692" s="64">
        <v>700</v>
      </c>
      <c r="B1692" s="16" t="str">
        <f t="shared" si="314"/>
        <v>고기산적냉동국산돈육73.75 /청정원800g고기산적대상</v>
      </c>
      <c r="C1692" s="85"/>
      <c r="D1692" s="93" t="s">
        <v>1393</v>
      </c>
      <c r="E1692" s="93" t="s">
        <v>1403</v>
      </c>
      <c r="F1692" s="92" t="s">
        <v>1407</v>
      </c>
      <c r="G1692" s="87" t="s">
        <v>167</v>
      </c>
      <c r="H1692" s="95" t="s">
        <v>379</v>
      </c>
      <c r="I1692" s="87" t="s">
        <v>388</v>
      </c>
      <c r="J1692" s="68" t="str">
        <f>VLOOKUP($A1692,[1]전년동월vs전월vs당월!$A$994:$AA$1768,12,FALSE)</f>
        <v>-</v>
      </c>
      <c r="K1692" s="68" t="s">
        <v>628</v>
      </c>
      <c r="L1692" s="69">
        <f>VLOOKUP($A1692,공산품!$A706:$L1493,9,FALSE)</f>
        <v>6600</v>
      </c>
      <c r="M1692" s="251" t="e">
        <f t="shared" si="306"/>
        <v>#VALUE!</v>
      </c>
      <c r="N1692" s="251" t="e">
        <f t="shared" si="307"/>
        <v>#VALUE!</v>
      </c>
      <c r="O1692" s="68" t="str">
        <f>VLOOKUP($A1692,[1]전년동월vs전월vs당월!$A$994:$AA$1768,17,FALSE)</f>
        <v>-</v>
      </c>
      <c r="P1692" s="68" t="s">
        <v>628</v>
      </c>
      <c r="Q1692" s="69" t="str">
        <f>VLOOKUP($A1692,공산품!$A706:$L1493,10,FALSE)</f>
        <v>-</v>
      </c>
      <c r="R1692" s="251" t="e">
        <f t="shared" si="308"/>
        <v>#VALUE!</v>
      </c>
      <c r="S1692" s="251" t="e">
        <f t="shared" si="309"/>
        <v>#VALUE!</v>
      </c>
      <c r="T1692" s="68" t="str">
        <f>VLOOKUP($A1692,[1]전년동월vs전월vs당월!$A$994:$AA$1768,22,FALSE)</f>
        <v>-</v>
      </c>
      <c r="U1692" s="68" t="s">
        <v>628</v>
      </c>
      <c r="V1692" s="69" t="str">
        <f>VLOOKUP($A1692,공산품!$A706:$L1493,11,FALSE)</f>
        <v>-</v>
      </c>
      <c r="W1692" s="251" t="e">
        <f t="shared" si="310"/>
        <v>#VALUE!</v>
      </c>
      <c r="X1692" s="251" t="e">
        <f t="shared" si="311"/>
        <v>#VALUE!</v>
      </c>
      <c r="Y1692" s="68" t="str">
        <f>VLOOKUP($A1692,[1]전년동월vs전월vs당월!$A$994:$AA$1768,27,FALSE)</f>
        <v>-</v>
      </c>
      <c r="Z1692" s="68" t="s">
        <v>628</v>
      </c>
      <c r="AA1692" s="69" t="str">
        <f>VLOOKUP($A1692,공산품!$A706:$L1493,12,FALSE)</f>
        <v>-</v>
      </c>
      <c r="AB1692" s="251" t="e">
        <f t="shared" si="312"/>
        <v>#VALUE!</v>
      </c>
      <c r="AC1692" s="251" t="e">
        <f t="shared" si="313"/>
        <v>#VALUE!</v>
      </c>
      <c r="AD1692" s="83"/>
    </row>
    <row r="1693" spans="1:30" s="64" customFormat="1" ht="14.1" customHeight="1">
      <c r="A1693" s="64">
        <v>701</v>
      </c>
      <c r="B1693" s="16" t="str">
        <f t="shared" si="314"/>
        <v>고기산적냉동국산돈육52.63/청정원800g섭산적,40g대상</v>
      </c>
      <c r="C1693" s="85"/>
      <c r="D1693" s="93" t="s">
        <v>1393</v>
      </c>
      <c r="E1693" s="93" t="s">
        <v>1403</v>
      </c>
      <c r="F1693" s="93" t="s">
        <v>1408</v>
      </c>
      <c r="G1693" s="87" t="s">
        <v>167</v>
      </c>
      <c r="H1693" s="95" t="s">
        <v>1409</v>
      </c>
      <c r="I1693" s="87" t="s">
        <v>388</v>
      </c>
      <c r="J1693" s="68" t="str">
        <f>VLOOKUP($A1693,[1]전년동월vs전월vs당월!$A$994:$AA$1768,12,FALSE)</f>
        <v>-</v>
      </c>
      <c r="K1693" s="68" t="s">
        <v>628</v>
      </c>
      <c r="L1693" s="69" t="str">
        <f>VLOOKUP($A1693,공산품!$A707:$L1494,9,FALSE)</f>
        <v>-</v>
      </c>
      <c r="M1693" s="251" t="e">
        <f t="shared" si="306"/>
        <v>#VALUE!</v>
      </c>
      <c r="N1693" s="251" t="e">
        <f t="shared" si="307"/>
        <v>#VALUE!</v>
      </c>
      <c r="O1693" s="68" t="str">
        <f>VLOOKUP($A1693,[1]전년동월vs전월vs당월!$A$994:$AA$1768,17,FALSE)</f>
        <v>-</v>
      </c>
      <c r="P1693" s="68" t="s">
        <v>628</v>
      </c>
      <c r="Q1693" s="69" t="str">
        <f>VLOOKUP($A1693,공산품!$A707:$L1494,10,FALSE)</f>
        <v>-</v>
      </c>
      <c r="R1693" s="251" t="e">
        <f t="shared" si="308"/>
        <v>#VALUE!</v>
      </c>
      <c r="S1693" s="251" t="e">
        <f t="shared" si="309"/>
        <v>#VALUE!</v>
      </c>
      <c r="T1693" s="68">
        <f>VLOOKUP($A1693,[1]전년동월vs전월vs당월!$A$994:$AA$1768,22,FALSE)</f>
        <v>0</v>
      </c>
      <c r="U1693" s="68" t="s">
        <v>628</v>
      </c>
      <c r="V1693" s="69">
        <f>VLOOKUP($A1693,공산품!$A707:$L1494,11,FALSE)</f>
        <v>7590</v>
      </c>
      <c r="W1693" s="251" t="e">
        <f t="shared" si="310"/>
        <v>#DIV/0!</v>
      </c>
      <c r="X1693" s="251" t="e">
        <f t="shared" si="311"/>
        <v>#VALUE!</v>
      </c>
      <c r="Y1693" s="68">
        <f>VLOOKUP($A1693,[1]전년동월vs전월vs당월!$A$994:$AA$1768,27,FALSE)</f>
        <v>6760</v>
      </c>
      <c r="Z1693" s="68">
        <v>7600</v>
      </c>
      <c r="AA1693" s="69">
        <f>VLOOKUP($A1693,공산품!$A707:$L1494,12,FALSE)</f>
        <v>9980</v>
      </c>
      <c r="AB1693" s="251">
        <f t="shared" si="312"/>
        <v>47.633136094674555</v>
      </c>
      <c r="AC1693" s="251">
        <f t="shared" si="313"/>
        <v>31.315789473684209</v>
      </c>
      <c r="AD1693" s="83"/>
    </row>
    <row r="1694" spans="1:30" s="64" customFormat="1" ht="14.1" customHeight="1">
      <c r="A1694" s="64">
        <v>702</v>
      </c>
      <c r="B1694" s="16" t="str">
        <f t="shared" si="314"/>
        <v>고기산적냉동kg고기산적,6g롯데</v>
      </c>
      <c r="C1694" s="85"/>
      <c r="D1694" s="93" t="s">
        <v>1393</v>
      </c>
      <c r="E1694" s="93" t="s">
        <v>1403</v>
      </c>
      <c r="F1694" s="93"/>
      <c r="G1694" s="87" t="s">
        <v>418</v>
      </c>
      <c r="H1694" s="95" t="s">
        <v>1410</v>
      </c>
      <c r="I1694" s="87" t="s">
        <v>385</v>
      </c>
      <c r="J1694" s="68">
        <f>VLOOKUP($A1694,[1]전년동월vs전월vs당월!$A$994:$AA$1768,12,FALSE)</f>
        <v>8400</v>
      </c>
      <c r="K1694" s="68">
        <v>8400</v>
      </c>
      <c r="L1694" s="69">
        <f>VLOOKUP($A1694,공산품!$A708:$L1495,9,FALSE)</f>
        <v>8400</v>
      </c>
      <c r="M1694" s="251">
        <f t="shared" si="306"/>
        <v>0</v>
      </c>
      <c r="N1694" s="251">
        <f t="shared" si="307"/>
        <v>0</v>
      </c>
      <c r="O1694" s="68" t="str">
        <f>VLOOKUP($A1694,[1]전년동월vs전월vs당월!$A$994:$AA$1768,17,FALSE)</f>
        <v>-</v>
      </c>
      <c r="P1694" s="68" t="s">
        <v>628</v>
      </c>
      <c r="Q1694" s="69" t="str">
        <f>VLOOKUP($A1694,공산품!$A708:$L1495,10,FALSE)</f>
        <v>-</v>
      </c>
      <c r="R1694" s="251" t="e">
        <f t="shared" si="308"/>
        <v>#VALUE!</v>
      </c>
      <c r="S1694" s="251" t="e">
        <f t="shared" si="309"/>
        <v>#VALUE!</v>
      </c>
      <c r="T1694" s="68">
        <f>VLOOKUP($A1694,[1]전년동월vs전월vs당월!$A$994:$AA$1768,22,FALSE)</f>
        <v>7750</v>
      </c>
      <c r="U1694" s="68">
        <v>7680</v>
      </c>
      <c r="V1694" s="69">
        <f>VLOOKUP($A1694,공산품!$A708:$L1495,11,FALSE)</f>
        <v>7680</v>
      </c>
      <c r="W1694" s="251">
        <f t="shared" si="310"/>
        <v>-0.90322580645161288</v>
      </c>
      <c r="X1694" s="251">
        <f t="shared" si="311"/>
        <v>0</v>
      </c>
      <c r="Y1694" s="68" t="str">
        <f>VLOOKUP($A1694,[1]전년동월vs전월vs당월!$A$994:$AA$1768,27,FALSE)</f>
        <v>-</v>
      </c>
      <c r="Z1694" s="68" t="s">
        <v>628</v>
      </c>
      <c r="AA1694" s="69" t="str">
        <f>VLOOKUP($A1694,공산품!$A708:$L1495,12,FALSE)</f>
        <v>-</v>
      </c>
      <c r="AB1694" s="251" t="e">
        <f t="shared" si="312"/>
        <v>#VALUE!</v>
      </c>
      <c r="AC1694" s="251" t="e">
        <f t="shared" si="313"/>
        <v>#VALUE!</v>
      </c>
      <c r="AD1694" s="83"/>
    </row>
    <row r="1695" spans="1:30" s="64" customFormat="1" ht="14.1" customHeight="1">
      <c r="A1695" s="64">
        <v>703</v>
      </c>
      <c r="B1695" s="16" t="str">
        <f t="shared" si="314"/>
        <v>고기산적냉동kg떡갈비,18g롯데</v>
      </c>
      <c r="C1695" s="85"/>
      <c r="D1695" s="93" t="s">
        <v>1393</v>
      </c>
      <c r="E1695" s="93" t="s">
        <v>1403</v>
      </c>
      <c r="F1695" s="93"/>
      <c r="G1695" s="87" t="s">
        <v>418</v>
      </c>
      <c r="H1695" s="95" t="s">
        <v>1411</v>
      </c>
      <c r="I1695" s="87" t="s">
        <v>385</v>
      </c>
      <c r="J1695" s="68">
        <f>VLOOKUP($A1695,[1]전년동월vs전월vs당월!$A$994:$AA$1768,12,FALSE)</f>
        <v>11620</v>
      </c>
      <c r="K1695" s="68">
        <v>11620</v>
      </c>
      <c r="L1695" s="69">
        <f>VLOOKUP($A1695,공산품!$A709:$L1496,9,FALSE)</f>
        <v>8800</v>
      </c>
      <c r="M1695" s="251">
        <f t="shared" si="306"/>
        <v>-24.268502581755595</v>
      </c>
      <c r="N1695" s="251">
        <f t="shared" si="307"/>
        <v>-24.268502581755595</v>
      </c>
      <c r="O1695" s="68" t="str">
        <f>VLOOKUP($A1695,[1]전년동월vs전월vs당월!$A$994:$AA$1768,17,FALSE)</f>
        <v>-</v>
      </c>
      <c r="P1695" s="68" t="s">
        <v>628</v>
      </c>
      <c r="Q1695" s="69" t="str">
        <f>VLOOKUP($A1695,공산품!$A709:$L1496,10,FALSE)</f>
        <v>-</v>
      </c>
      <c r="R1695" s="251" t="e">
        <f t="shared" si="308"/>
        <v>#VALUE!</v>
      </c>
      <c r="S1695" s="251" t="e">
        <f t="shared" si="309"/>
        <v>#VALUE!</v>
      </c>
      <c r="T1695" s="68">
        <f>VLOOKUP($A1695,[1]전년동월vs전월vs당월!$A$994:$AA$1768,22,FALSE)</f>
        <v>10910</v>
      </c>
      <c r="U1695" s="68" t="s">
        <v>628</v>
      </c>
      <c r="V1695" s="69" t="str">
        <f>VLOOKUP($A1695,공산품!$A709:$L1496,11,FALSE)</f>
        <v>-</v>
      </c>
      <c r="W1695" s="251" t="e">
        <f t="shared" si="310"/>
        <v>#VALUE!</v>
      </c>
      <c r="X1695" s="251" t="e">
        <f t="shared" si="311"/>
        <v>#VALUE!</v>
      </c>
      <c r="Y1695" s="68">
        <f>VLOOKUP($A1695,[1]전년동월vs전월vs당월!$A$994:$AA$1768,27,FALSE)</f>
        <v>12380</v>
      </c>
      <c r="Z1695" s="68">
        <v>11000</v>
      </c>
      <c r="AA1695" s="69">
        <f>VLOOKUP($A1695,공산품!$A709:$L1496,12,FALSE)</f>
        <v>11000</v>
      </c>
      <c r="AB1695" s="251">
        <f t="shared" si="312"/>
        <v>-11.147011308562197</v>
      </c>
      <c r="AC1695" s="251">
        <f t="shared" si="313"/>
        <v>0</v>
      </c>
      <c r="AD1695" s="83"/>
    </row>
    <row r="1696" spans="1:30" s="64" customFormat="1" ht="14.1" customHeight="1">
      <c r="A1696" s="64">
        <v>704</v>
      </c>
      <c r="B1696" s="16" t="str">
        <f t="shared" si="314"/>
        <v>고기산적냉동국산돈육56.43/천일kg갈비산적구이,14g천일</v>
      </c>
      <c r="C1696" s="85"/>
      <c r="D1696" s="93" t="s">
        <v>1393</v>
      </c>
      <c r="E1696" s="93" t="s">
        <v>1403</v>
      </c>
      <c r="F1696" s="93" t="s">
        <v>1412</v>
      </c>
      <c r="G1696" s="87" t="s">
        <v>418</v>
      </c>
      <c r="H1696" s="95" t="s">
        <v>380</v>
      </c>
      <c r="I1696" s="88" t="s">
        <v>377</v>
      </c>
      <c r="J1696" s="68" t="str">
        <f>VLOOKUP($A1696,[1]전년동월vs전월vs당월!$A$994:$AA$1768,12,FALSE)</f>
        <v>-</v>
      </c>
      <c r="K1696" s="68" t="s">
        <v>628</v>
      </c>
      <c r="L1696" s="69" t="str">
        <f>VLOOKUP($A1696,공산품!$A710:$L1497,9,FALSE)</f>
        <v>-</v>
      </c>
      <c r="M1696" s="251" t="e">
        <f t="shared" si="306"/>
        <v>#VALUE!</v>
      </c>
      <c r="N1696" s="251" t="e">
        <f t="shared" si="307"/>
        <v>#VALUE!</v>
      </c>
      <c r="O1696" s="68" t="str">
        <f>VLOOKUP($A1696,[1]전년동월vs전월vs당월!$A$994:$AA$1768,17,FALSE)</f>
        <v>-</v>
      </c>
      <c r="P1696" s="68" t="s">
        <v>628</v>
      </c>
      <c r="Q1696" s="69" t="str">
        <f>VLOOKUP($A1696,공산품!$A710:$L1497,10,FALSE)</f>
        <v>-</v>
      </c>
      <c r="R1696" s="251" t="e">
        <f t="shared" si="308"/>
        <v>#VALUE!</v>
      </c>
      <c r="S1696" s="251" t="e">
        <f t="shared" si="309"/>
        <v>#VALUE!</v>
      </c>
      <c r="T1696" s="68" t="str">
        <f>VLOOKUP($A1696,[1]전년동월vs전월vs당월!$A$994:$AA$1768,22,FALSE)</f>
        <v>-</v>
      </c>
      <c r="U1696" s="68" t="s">
        <v>628</v>
      </c>
      <c r="V1696" s="69" t="str">
        <f>VLOOKUP($A1696,공산품!$A710:$L1497,11,FALSE)</f>
        <v>-</v>
      </c>
      <c r="W1696" s="251" t="e">
        <f t="shared" si="310"/>
        <v>#VALUE!</v>
      </c>
      <c r="X1696" s="251" t="e">
        <f t="shared" si="311"/>
        <v>#VALUE!</v>
      </c>
      <c r="Y1696" s="68">
        <f>VLOOKUP($A1696,[1]전년동월vs전월vs당월!$A$994:$AA$1768,27,FALSE)</f>
        <v>8750</v>
      </c>
      <c r="Z1696" s="68">
        <v>8430</v>
      </c>
      <c r="AA1696" s="69">
        <f>VLOOKUP($A1696,공산품!$A710:$L1497,12,FALSE)</f>
        <v>8430</v>
      </c>
      <c r="AB1696" s="251">
        <f t="shared" si="312"/>
        <v>-3.657142857142857</v>
      </c>
      <c r="AC1696" s="251">
        <f t="shared" si="313"/>
        <v>0</v>
      </c>
      <c r="AD1696" s="83"/>
    </row>
    <row r="1697" spans="1:30" s="64" customFormat="1" ht="14.1" customHeight="1">
      <c r="A1697" s="64">
        <v>705</v>
      </c>
      <c r="B1697" s="16" t="str">
        <f t="shared" si="314"/>
        <v>돈가스,냉동/동원500g수제일식돈까스동원</v>
      </c>
      <c r="C1697" s="85">
        <v>144</v>
      </c>
      <c r="D1697" s="93" t="s">
        <v>1393</v>
      </c>
      <c r="E1697" s="93" t="s">
        <v>1413</v>
      </c>
      <c r="F1697" s="93" t="s">
        <v>881</v>
      </c>
      <c r="G1697" s="87" t="s">
        <v>116</v>
      </c>
      <c r="H1697" s="95" t="s">
        <v>381</v>
      </c>
      <c r="I1697" s="88" t="s">
        <v>382</v>
      </c>
      <c r="J1697" s="68">
        <f>VLOOKUP($A1697,[1]전년동월vs전월vs당월!$A$994:$AA$1768,12,FALSE)</f>
        <v>7000</v>
      </c>
      <c r="K1697" s="68">
        <v>7000</v>
      </c>
      <c r="L1697" s="69">
        <f>VLOOKUP($A1697,공산품!$A711:$L1498,9,FALSE)</f>
        <v>7000</v>
      </c>
      <c r="M1697" s="251">
        <f t="shared" si="306"/>
        <v>0</v>
      </c>
      <c r="N1697" s="251">
        <f t="shared" si="307"/>
        <v>0</v>
      </c>
      <c r="O1697" s="68" t="str">
        <f>VLOOKUP($A1697,[1]전년동월vs전월vs당월!$A$994:$AA$1768,17,FALSE)</f>
        <v>-</v>
      </c>
      <c r="P1697" s="68" t="s">
        <v>628</v>
      </c>
      <c r="Q1697" s="69" t="str">
        <f>VLOOKUP($A1697,공산품!$A711:$L1498,10,FALSE)</f>
        <v>-</v>
      </c>
      <c r="R1697" s="251" t="e">
        <f t="shared" si="308"/>
        <v>#VALUE!</v>
      </c>
      <c r="S1697" s="251" t="e">
        <f t="shared" si="309"/>
        <v>#VALUE!</v>
      </c>
      <c r="T1697" s="68">
        <f>VLOOKUP($A1697,[1]전년동월vs전월vs당월!$A$994:$AA$1768,22,FALSE)</f>
        <v>6980</v>
      </c>
      <c r="U1697" s="68">
        <v>6980</v>
      </c>
      <c r="V1697" s="69" t="str">
        <f>VLOOKUP($A1697,공산품!$A711:$L1498,11,FALSE)</f>
        <v>-</v>
      </c>
      <c r="W1697" s="251" t="e">
        <f t="shared" si="310"/>
        <v>#VALUE!</v>
      </c>
      <c r="X1697" s="251" t="e">
        <f t="shared" si="311"/>
        <v>#VALUE!</v>
      </c>
      <c r="Y1697" s="68">
        <f>VLOOKUP($A1697,[1]전년동월vs전월vs당월!$A$994:$AA$1768,27,FALSE)</f>
        <v>7980</v>
      </c>
      <c r="Z1697" s="68">
        <v>7980</v>
      </c>
      <c r="AA1697" s="69">
        <f>VLOOKUP($A1697,공산품!$A711:$L1498,12,FALSE)</f>
        <v>7980</v>
      </c>
      <c r="AB1697" s="251">
        <f t="shared" si="312"/>
        <v>0</v>
      </c>
      <c r="AC1697" s="251">
        <f t="shared" si="313"/>
        <v>0</v>
      </c>
      <c r="AD1697" s="83"/>
    </row>
    <row r="1698" spans="1:30" s="64" customFormat="1" ht="14.1" customHeight="1">
      <c r="A1698" s="64">
        <v>706</v>
      </c>
      <c r="B1698" s="16" t="str">
        <f t="shared" si="314"/>
        <v>돈가스,냉동kg미니돈까스,10.5g동원</v>
      </c>
      <c r="C1698" s="85"/>
      <c r="D1698" s="93" t="s">
        <v>1393</v>
      </c>
      <c r="E1698" s="93" t="s">
        <v>1413</v>
      </c>
      <c r="F1698" s="93"/>
      <c r="G1698" s="87" t="s">
        <v>418</v>
      </c>
      <c r="H1698" s="95" t="s">
        <v>1414</v>
      </c>
      <c r="I1698" s="88" t="s">
        <v>382</v>
      </c>
      <c r="J1698" s="68">
        <f>VLOOKUP($A1698,[1]전년동월vs전월vs당월!$A$994:$AA$1768,12,FALSE)</f>
        <v>5990</v>
      </c>
      <c r="K1698" s="68">
        <v>5990</v>
      </c>
      <c r="L1698" s="69">
        <f>VLOOKUP($A1698,공산품!$A712:$L1499,9,FALSE)</f>
        <v>5200</v>
      </c>
      <c r="M1698" s="251">
        <f t="shared" ref="M1698:M1761" si="315">(L1698-J1698)*100/J1698</f>
        <v>-13.18864774624374</v>
      </c>
      <c r="N1698" s="251">
        <f t="shared" ref="N1698:N1761" si="316">(L1698-K1698)*100/K1698</f>
        <v>-13.18864774624374</v>
      </c>
      <c r="O1698" s="68">
        <f>VLOOKUP($A1698,[1]전년동월vs전월vs당월!$A$994:$AA$1768,17,FALSE)</f>
        <v>5300</v>
      </c>
      <c r="P1698" s="68">
        <v>5300</v>
      </c>
      <c r="Q1698" s="69">
        <f>VLOOKUP($A1698,공산품!$A712:$L1499,10,FALSE)</f>
        <v>5300</v>
      </c>
      <c r="R1698" s="251">
        <f t="shared" ref="R1698:R1761" si="317">(Q1698-O1698)*100/O1698</f>
        <v>0</v>
      </c>
      <c r="S1698" s="251">
        <f t="shared" ref="S1698:S1761" si="318">(Q1698-P1698)*100/P1698</f>
        <v>0</v>
      </c>
      <c r="T1698" s="68" t="str">
        <f>VLOOKUP($A1698,[1]전년동월vs전월vs당월!$A$994:$AA$1768,22,FALSE)</f>
        <v>-</v>
      </c>
      <c r="U1698" s="68">
        <v>5960</v>
      </c>
      <c r="V1698" s="69">
        <f>VLOOKUP($A1698,공산품!$A712:$L1499,11,FALSE)</f>
        <v>5960</v>
      </c>
      <c r="W1698" s="251" t="e">
        <f t="shared" ref="W1698:W1761" si="319">(V1698-T1698)*100/T1698</f>
        <v>#VALUE!</v>
      </c>
      <c r="X1698" s="251">
        <f t="shared" ref="X1698:X1761" si="320">(V1698-U1698)*100/U1698</f>
        <v>0</v>
      </c>
      <c r="Y1698" s="68" t="str">
        <f>VLOOKUP($A1698,[1]전년동월vs전월vs당월!$A$994:$AA$1768,27,FALSE)</f>
        <v>-</v>
      </c>
      <c r="Z1698" s="68">
        <v>7200</v>
      </c>
      <c r="AA1698" s="69">
        <f>VLOOKUP($A1698,공산품!$A712:$L1499,12,FALSE)</f>
        <v>7200</v>
      </c>
      <c r="AB1698" s="251" t="e">
        <f t="shared" ref="AB1698:AB1761" si="321">(AA1698-Y1698)*100/Y1698</f>
        <v>#VALUE!</v>
      </c>
      <c r="AC1698" s="251">
        <f t="shared" ref="AC1698:AC1761" si="322">(AA1698-Z1698)*100/Z1698</f>
        <v>0</v>
      </c>
      <c r="AD1698" s="83"/>
    </row>
    <row r="1699" spans="1:30" s="64" customFormat="1" ht="14.1" customHeight="1">
      <c r="A1699" s="64">
        <v>707</v>
      </c>
      <c r="B1699" s="16" t="str">
        <f t="shared" si="314"/>
        <v>돈가스,냉동국산돈육31,19/천일kg미니돈까스,10g천일</v>
      </c>
      <c r="C1699" s="85"/>
      <c r="D1699" s="93" t="s">
        <v>1393</v>
      </c>
      <c r="E1699" s="93" t="s">
        <v>1413</v>
      </c>
      <c r="F1699" s="93" t="s">
        <v>1415</v>
      </c>
      <c r="G1699" s="87" t="s">
        <v>418</v>
      </c>
      <c r="H1699" s="95" t="s">
        <v>383</v>
      </c>
      <c r="I1699" s="88" t="s">
        <v>377</v>
      </c>
      <c r="J1699" s="68" t="str">
        <f>VLOOKUP($A1699,[1]전년동월vs전월vs당월!$A$994:$AA$1768,12,FALSE)</f>
        <v>-</v>
      </c>
      <c r="K1699" s="68" t="s">
        <v>628</v>
      </c>
      <c r="L1699" s="69" t="str">
        <f>VLOOKUP($A1699,공산품!$A713:$L1500,9,FALSE)</f>
        <v>-</v>
      </c>
      <c r="M1699" s="251" t="e">
        <f t="shared" si="315"/>
        <v>#VALUE!</v>
      </c>
      <c r="N1699" s="251" t="e">
        <f t="shared" si="316"/>
        <v>#VALUE!</v>
      </c>
      <c r="O1699" s="68" t="str">
        <f>VLOOKUP($A1699,[1]전년동월vs전월vs당월!$A$994:$AA$1768,17,FALSE)</f>
        <v>-</v>
      </c>
      <c r="P1699" s="68" t="s">
        <v>628</v>
      </c>
      <c r="Q1699" s="69" t="str">
        <f>VLOOKUP($A1699,공산품!$A713:$L1500,10,FALSE)</f>
        <v>-</v>
      </c>
      <c r="R1699" s="251" t="e">
        <f t="shared" si="317"/>
        <v>#VALUE!</v>
      </c>
      <c r="S1699" s="251" t="e">
        <f t="shared" si="318"/>
        <v>#VALUE!</v>
      </c>
      <c r="T1699" s="68">
        <f>VLOOKUP($A1699,[1]전년동월vs전월vs당월!$A$994:$AA$1768,22,FALSE)</f>
        <v>5290</v>
      </c>
      <c r="U1699" s="68" t="s">
        <v>628</v>
      </c>
      <c r="V1699" s="69">
        <f>VLOOKUP($A1699,공산품!$A713:$L1500,11,FALSE)</f>
        <v>5980</v>
      </c>
      <c r="W1699" s="251">
        <f t="shared" si="319"/>
        <v>13.043478260869565</v>
      </c>
      <c r="X1699" s="251" t="e">
        <f t="shared" si="320"/>
        <v>#VALUE!</v>
      </c>
      <c r="Y1699" s="68">
        <f>VLOOKUP($A1699,[1]전년동월vs전월vs당월!$A$994:$AA$1768,27,FALSE)</f>
        <v>7200</v>
      </c>
      <c r="Z1699" s="68">
        <v>7200</v>
      </c>
      <c r="AA1699" s="69">
        <f>VLOOKUP($A1699,공산품!$A713:$L1500,12,FALSE)</f>
        <v>7200</v>
      </c>
      <c r="AB1699" s="251">
        <f t="shared" si="321"/>
        <v>0</v>
      </c>
      <c r="AC1699" s="251">
        <f t="shared" si="322"/>
        <v>0</v>
      </c>
      <c r="AD1699" s="83"/>
    </row>
    <row r="1700" spans="1:30" s="64" customFormat="1" ht="14.1" customHeight="1">
      <c r="A1700" s="64">
        <v>708</v>
      </c>
      <c r="B1700" s="16" t="str">
        <f t="shared" si="314"/>
        <v>동그랑땡/동원850g요리교실동그랑땡,15g동원</v>
      </c>
      <c r="C1700" s="85">
        <v>145</v>
      </c>
      <c r="D1700" s="93" t="s">
        <v>1393</v>
      </c>
      <c r="E1700" s="93" t="s">
        <v>384</v>
      </c>
      <c r="F1700" s="93" t="s">
        <v>881</v>
      </c>
      <c r="G1700" s="87" t="s">
        <v>907</v>
      </c>
      <c r="H1700" s="95" t="s">
        <v>1416</v>
      </c>
      <c r="I1700" s="88" t="s">
        <v>382</v>
      </c>
      <c r="J1700" s="68">
        <f>VLOOKUP($A1700,[1]전년동월vs전월vs당월!$A$994:$AA$1768,12,FALSE)</f>
        <v>5250</v>
      </c>
      <c r="K1700" s="68">
        <v>5250</v>
      </c>
      <c r="L1700" s="69">
        <f>VLOOKUP($A1700,공산품!$A714:$L1501,9,FALSE)</f>
        <v>5100</v>
      </c>
      <c r="M1700" s="251">
        <f t="shared" si="315"/>
        <v>-2.8571428571428572</v>
      </c>
      <c r="N1700" s="251">
        <f t="shared" si="316"/>
        <v>-2.8571428571428572</v>
      </c>
      <c r="O1700" s="68" t="str">
        <f>VLOOKUP($A1700,[1]전년동월vs전월vs당월!$A$994:$AA$1768,17,FALSE)</f>
        <v>-</v>
      </c>
      <c r="P1700" s="68" t="s">
        <v>628</v>
      </c>
      <c r="Q1700" s="69" t="str">
        <f>VLOOKUP($A1700,공산품!$A714:$L1501,10,FALSE)</f>
        <v>-</v>
      </c>
      <c r="R1700" s="251" t="e">
        <f t="shared" si="317"/>
        <v>#VALUE!</v>
      </c>
      <c r="S1700" s="251" t="e">
        <f t="shared" si="318"/>
        <v>#VALUE!</v>
      </c>
      <c r="T1700" s="68" t="str">
        <f>VLOOKUP($A1700,[1]전년동월vs전월vs당월!$A$994:$AA$1768,22,FALSE)</f>
        <v>-</v>
      </c>
      <c r="U1700" s="68" t="s">
        <v>628</v>
      </c>
      <c r="V1700" s="69" t="str">
        <f>VLOOKUP($A1700,공산품!$A714:$L1501,11,FALSE)</f>
        <v>-</v>
      </c>
      <c r="W1700" s="251" t="e">
        <f t="shared" si="319"/>
        <v>#VALUE!</v>
      </c>
      <c r="X1700" s="251" t="e">
        <f t="shared" si="320"/>
        <v>#VALUE!</v>
      </c>
      <c r="Y1700" s="68">
        <f>VLOOKUP($A1700,[1]전년동월vs전월vs당월!$A$994:$AA$1768,27,FALSE)</f>
        <v>5980</v>
      </c>
      <c r="Z1700" s="68">
        <v>5980</v>
      </c>
      <c r="AA1700" s="69">
        <f>VLOOKUP($A1700,공산품!$A714:$L1501,12,FALSE)</f>
        <v>5980</v>
      </c>
      <c r="AB1700" s="251">
        <f t="shared" si="321"/>
        <v>0</v>
      </c>
      <c r="AC1700" s="251">
        <f t="shared" si="322"/>
        <v>0</v>
      </c>
      <c r="AD1700" s="83"/>
    </row>
    <row r="1701" spans="1:30" s="64" customFormat="1" ht="14.1" customHeight="1">
      <c r="A1701" s="64">
        <v>709</v>
      </c>
      <c r="B1701" s="16" t="str">
        <f t="shared" si="314"/>
        <v>동그랑땡국산돈육39.08/롯데kg동그랑땡롯데</v>
      </c>
      <c r="C1701" s="85"/>
      <c r="D1701" s="93" t="s">
        <v>1393</v>
      </c>
      <c r="E1701" s="93" t="s">
        <v>384</v>
      </c>
      <c r="F1701" s="93" t="s">
        <v>1417</v>
      </c>
      <c r="G1701" s="87" t="s">
        <v>418</v>
      </c>
      <c r="H1701" s="95" t="s">
        <v>384</v>
      </c>
      <c r="I1701" s="88" t="s">
        <v>385</v>
      </c>
      <c r="J1701" s="68">
        <f>VLOOKUP($A1701,[1]전년동월vs전월vs당월!$A$994:$AA$1768,12,FALSE)</f>
        <v>7420</v>
      </c>
      <c r="K1701" s="68">
        <v>7420</v>
      </c>
      <c r="L1701" s="69">
        <f>VLOOKUP($A1701,공산품!$A715:$L1502,9,FALSE)</f>
        <v>5900</v>
      </c>
      <c r="M1701" s="251">
        <f t="shared" si="315"/>
        <v>-20.485175202156334</v>
      </c>
      <c r="N1701" s="251">
        <f t="shared" si="316"/>
        <v>-20.485175202156334</v>
      </c>
      <c r="O1701" s="68" t="str">
        <f>VLOOKUP($A1701,[1]전년동월vs전월vs당월!$A$994:$AA$1768,17,FALSE)</f>
        <v>-</v>
      </c>
      <c r="P1701" s="68" t="s">
        <v>628</v>
      </c>
      <c r="Q1701" s="69" t="str">
        <f>VLOOKUP($A1701,공산품!$A715:$L1502,10,FALSE)</f>
        <v>-</v>
      </c>
      <c r="R1701" s="251" t="e">
        <f t="shared" si="317"/>
        <v>#VALUE!</v>
      </c>
      <c r="S1701" s="251" t="e">
        <f t="shared" si="318"/>
        <v>#VALUE!</v>
      </c>
      <c r="T1701" s="68" t="str">
        <f>VLOOKUP($A1701,[1]전년동월vs전월vs당월!$A$994:$AA$1768,22,FALSE)</f>
        <v>-</v>
      </c>
      <c r="U1701" s="68" t="s">
        <v>628</v>
      </c>
      <c r="V1701" s="69" t="str">
        <f>VLOOKUP($A1701,공산품!$A715:$L1502,11,FALSE)</f>
        <v>-</v>
      </c>
      <c r="W1701" s="251" t="e">
        <f t="shared" si="319"/>
        <v>#VALUE!</v>
      </c>
      <c r="X1701" s="251" t="e">
        <f t="shared" si="320"/>
        <v>#VALUE!</v>
      </c>
      <c r="Y1701" s="68">
        <f>VLOOKUP($A1701,[1]전년동월vs전월vs당월!$A$994:$AA$1768,27,FALSE)</f>
        <v>8050</v>
      </c>
      <c r="Z1701" s="68">
        <v>6750</v>
      </c>
      <c r="AA1701" s="69">
        <f>VLOOKUP($A1701,공산품!$A715:$L1502,12,FALSE)</f>
        <v>6750</v>
      </c>
      <c r="AB1701" s="251">
        <f t="shared" si="321"/>
        <v>-16.149068322981368</v>
      </c>
      <c r="AC1701" s="251">
        <f t="shared" si="322"/>
        <v>0</v>
      </c>
      <c r="AD1701" s="83"/>
    </row>
    <row r="1702" spans="1:30" s="64" customFormat="1" ht="14.1" customHeight="1">
      <c r="A1702" s="64">
        <v>710</v>
      </c>
      <c r="B1702" s="16" t="str">
        <f t="shared" si="314"/>
        <v>동그랑땡국산돈육27,4국산계육/천일kg동그랑땡,11g천일</v>
      </c>
      <c r="C1702" s="85"/>
      <c r="D1702" s="93" t="s">
        <v>1393</v>
      </c>
      <c r="E1702" s="93" t="s">
        <v>384</v>
      </c>
      <c r="F1702" s="93" t="s">
        <v>1418</v>
      </c>
      <c r="G1702" s="87" t="s">
        <v>418</v>
      </c>
      <c r="H1702" s="95" t="s">
        <v>386</v>
      </c>
      <c r="I1702" s="88" t="s">
        <v>377</v>
      </c>
      <c r="J1702" s="68" t="str">
        <f>VLOOKUP($A1702,[1]전년동월vs전월vs당월!$A$994:$AA$1768,12,FALSE)</f>
        <v>-</v>
      </c>
      <c r="K1702" s="68" t="s">
        <v>628</v>
      </c>
      <c r="L1702" s="69" t="str">
        <f>VLOOKUP($A1702,공산품!$A716:$L1503,9,FALSE)</f>
        <v>-</v>
      </c>
      <c r="M1702" s="251" t="e">
        <f t="shared" si="315"/>
        <v>#VALUE!</v>
      </c>
      <c r="N1702" s="251" t="e">
        <f t="shared" si="316"/>
        <v>#VALUE!</v>
      </c>
      <c r="O1702" s="68" t="str">
        <f>VLOOKUP($A1702,[1]전년동월vs전월vs당월!$A$994:$AA$1768,17,FALSE)</f>
        <v>-</v>
      </c>
      <c r="P1702" s="68" t="s">
        <v>628</v>
      </c>
      <c r="Q1702" s="69" t="str">
        <f>VLOOKUP($A1702,공산품!$A716:$L1503,10,FALSE)</f>
        <v>-</v>
      </c>
      <c r="R1702" s="251" t="e">
        <f t="shared" si="317"/>
        <v>#VALUE!</v>
      </c>
      <c r="S1702" s="251" t="e">
        <f t="shared" si="318"/>
        <v>#VALUE!</v>
      </c>
      <c r="T1702" s="68" t="str">
        <f>VLOOKUP($A1702,[1]전년동월vs전월vs당월!$A$994:$AA$1768,22,FALSE)</f>
        <v>-</v>
      </c>
      <c r="U1702" s="68" t="s">
        <v>628</v>
      </c>
      <c r="V1702" s="69" t="str">
        <f>VLOOKUP($A1702,공산품!$A716:$L1503,11,FALSE)</f>
        <v>-</v>
      </c>
      <c r="W1702" s="251" t="e">
        <f t="shared" si="319"/>
        <v>#VALUE!</v>
      </c>
      <c r="X1702" s="251" t="e">
        <f t="shared" si="320"/>
        <v>#VALUE!</v>
      </c>
      <c r="Y1702" s="68">
        <f>VLOOKUP($A1702,[1]전년동월vs전월vs당월!$A$994:$AA$1768,27,FALSE)</f>
        <v>5040</v>
      </c>
      <c r="Z1702" s="68">
        <v>5030</v>
      </c>
      <c r="AA1702" s="69">
        <f>VLOOKUP($A1702,공산품!$A716:$L1503,12,FALSE)</f>
        <v>5030</v>
      </c>
      <c r="AB1702" s="251">
        <f t="shared" si="321"/>
        <v>-0.1984126984126984</v>
      </c>
      <c r="AC1702" s="251">
        <f t="shared" si="322"/>
        <v>0</v>
      </c>
      <c r="AD1702" s="110"/>
    </row>
    <row r="1703" spans="1:30" s="64" customFormat="1" ht="14.1" customHeight="1">
      <c r="A1703" s="64">
        <v>711</v>
      </c>
      <c r="B1703" s="16" t="str">
        <f t="shared" si="314"/>
        <v>동그랑땡750g동그랑땡제일제당</v>
      </c>
      <c r="C1703" s="85"/>
      <c r="D1703" s="93" t="s">
        <v>1393</v>
      </c>
      <c r="E1703" s="93" t="s">
        <v>384</v>
      </c>
      <c r="F1703" s="93"/>
      <c r="G1703" s="87" t="s">
        <v>694</v>
      </c>
      <c r="H1703" s="96" t="s">
        <v>384</v>
      </c>
      <c r="I1703" s="87" t="s">
        <v>653</v>
      </c>
      <c r="J1703" s="68">
        <f>VLOOKUP($A1703,[1]전년동월vs전월vs당월!$A$994:$AA$1768,12,FALSE)</f>
        <v>4650</v>
      </c>
      <c r="K1703" s="68">
        <v>4650</v>
      </c>
      <c r="L1703" s="69">
        <f>VLOOKUP($A1703,공산품!$A717:$L1504,9,FALSE)</f>
        <v>4700</v>
      </c>
      <c r="M1703" s="251">
        <f t="shared" si="315"/>
        <v>1.075268817204301</v>
      </c>
      <c r="N1703" s="251">
        <f t="shared" si="316"/>
        <v>1.075268817204301</v>
      </c>
      <c r="O1703" s="68">
        <f>VLOOKUP($A1703,[1]전년동월vs전월vs당월!$A$994:$AA$1768,17,FALSE)</f>
        <v>4900</v>
      </c>
      <c r="P1703" s="68">
        <v>4900</v>
      </c>
      <c r="Q1703" s="69">
        <f>VLOOKUP($A1703,공산품!$A717:$L1504,10,FALSE)</f>
        <v>4900</v>
      </c>
      <c r="R1703" s="251">
        <f t="shared" si="317"/>
        <v>0</v>
      </c>
      <c r="S1703" s="251">
        <f t="shared" si="318"/>
        <v>0</v>
      </c>
      <c r="T1703" s="68">
        <f>VLOOKUP($A1703,[1]전년동월vs전월vs당월!$A$994:$AA$1768,22,FALSE)</f>
        <v>5980</v>
      </c>
      <c r="U1703" s="68">
        <v>6080</v>
      </c>
      <c r="V1703" s="69">
        <f>VLOOKUP($A1703,공산품!$A717:$L1504,11,FALSE)</f>
        <v>6080</v>
      </c>
      <c r="W1703" s="251">
        <f t="shared" si="319"/>
        <v>1.6722408026755853</v>
      </c>
      <c r="X1703" s="251">
        <f t="shared" si="320"/>
        <v>0</v>
      </c>
      <c r="Y1703" s="68">
        <f>VLOOKUP($A1703,[1]전년동월vs전월vs당월!$A$994:$AA$1768,27,FALSE)</f>
        <v>3570</v>
      </c>
      <c r="Z1703" s="68">
        <v>5980</v>
      </c>
      <c r="AA1703" s="69">
        <f>VLOOKUP($A1703,공산품!$A717:$L1504,12,FALSE)</f>
        <v>5980</v>
      </c>
      <c r="AB1703" s="251">
        <f t="shared" si="321"/>
        <v>67.50700280112045</v>
      </c>
      <c r="AC1703" s="251">
        <f t="shared" si="322"/>
        <v>0</v>
      </c>
      <c r="AD1703" s="83"/>
    </row>
    <row r="1704" spans="1:30" s="64" customFormat="1" ht="14.1" customHeight="1">
      <c r="A1704" s="64">
        <v>712</v>
      </c>
      <c r="B1704" s="16" t="str">
        <f t="shared" si="314"/>
        <v>동그랑땡국산돈육21.37/대상900g한입동그랑땡대상</v>
      </c>
      <c r="C1704" s="85"/>
      <c r="D1704" s="93" t="s">
        <v>1393</v>
      </c>
      <c r="E1704" s="93" t="s">
        <v>384</v>
      </c>
      <c r="F1704" s="92" t="s">
        <v>1419</v>
      </c>
      <c r="G1704" s="87" t="s">
        <v>126</v>
      </c>
      <c r="H1704" s="96" t="s">
        <v>387</v>
      </c>
      <c r="I1704" s="88" t="s">
        <v>388</v>
      </c>
      <c r="J1704" s="68">
        <f>VLOOKUP($A1704,[1]전년동월vs전월vs당월!$A$994:$AA$1768,12,FALSE)</f>
        <v>5450</v>
      </c>
      <c r="K1704" s="68">
        <v>5450</v>
      </c>
      <c r="L1704" s="69">
        <f>VLOOKUP($A1704,공산품!$A718:$L1505,9,FALSE)</f>
        <v>5450</v>
      </c>
      <c r="M1704" s="251">
        <f t="shared" si="315"/>
        <v>0</v>
      </c>
      <c r="N1704" s="251">
        <f t="shared" si="316"/>
        <v>0</v>
      </c>
      <c r="O1704" s="68" t="str">
        <f>VLOOKUP($A1704,[1]전년동월vs전월vs당월!$A$994:$AA$1768,17,FALSE)</f>
        <v>-</v>
      </c>
      <c r="P1704" s="68" t="s">
        <v>628</v>
      </c>
      <c r="Q1704" s="69" t="str">
        <f>VLOOKUP($A1704,공산품!$A718:$L1505,10,FALSE)</f>
        <v>-</v>
      </c>
      <c r="R1704" s="251" t="e">
        <f t="shared" si="317"/>
        <v>#VALUE!</v>
      </c>
      <c r="S1704" s="251" t="e">
        <f t="shared" si="318"/>
        <v>#VALUE!</v>
      </c>
      <c r="T1704" s="68">
        <f>VLOOKUP($A1704,[1]전년동월vs전월vs당월!$A$994:$AA$1768,22,FALSE)</f>
        <v>6290</v>
      </c>
      <c r="U1704" s="68">
        <v>6290</v>
      </c>
      <c r="V1704" s="69" t="str">
        <f>VLOOKUP($A1704,공산품!$A718:$L1505,11,FALSE)</f>
        <v>-</v>
      </c>
      <c r="W1704" s="251" t="e">
        <f t="shared" si="319"/>
        <v>#VALUE!</v>
      </c>
      <c r="X1704" s="251" t="e">
        <f t="shared" si="320"/>
        <v>#VALUE!</v>
      </c>
      <c r="Y1704" s="68" t="str">
        <f>VLOOKUP($A1704,[1]전년동월vs전월vs당월!$A$994:$AA$1768,27,FALSE)</f>
        <v>-</v>
      </c>
      <c r="Z1704" s="68">
        <v>7290</v>
      </c>
      <c r="AA1704" s="69">
        <f>VLOOKUP($A1704,공산품!$A718:$L1505,12,FALSE)</f>
        <v>13050</v>
      </c>
      <c r="AB1704" s="251" t="e">
        <f t="shared" si="321"/>
        <v>#VALUE!</v>
      </c>
      <c r="AC1704" s="251">
        <f t="shared" si="322"/>
        <v>79.012345679012341</v>
      </c>
      <c r="AD1704" s="83"/>
    </row>
    <row r="1705" spans="1:30" s="64" customFormat="1" ht="14.1" customHeight="1">
      <c r="A1705" s="64">
        <v>713</v>
      </c>
      <c r="B1705" s="16" t="str">
        <f t="shared" si="314"/>
        <v>만두,냉동1.08kg야채춘권,15g랜시</v>
      </c>
      <c r="C1705" s="85">
        <v>146</v>
      </c>
      <c r="D1705" s="93" t="s">
        <v>1393</v>
      </c>
      <c r="E1705" s="93" t="s">
        <v>1420</v>
      </c>
      <c r="F1705" s="93"/>
      <c r="G1705" s="87" t="s">
        <v>1421</v>
      </c>
      <c r="H1705" s="95" t="s">
        <v>1422</v>
      </c>
      <c r="I1705" s="88" t="s">
        <v>1423</v>
      </c>
      <c r="J1705" s="68" t="str">
        <f>VLOOKUP($A1705,[1]전년동월vs전월vs당월!$A$994:$AA$1768,12,FALSE)</f>
        <v>-</v>
      </c>
      <c r="K1705" s="68" t="s">
        <v>628</v>
      </c>
      <c r="L1705" s="69" t="str">
        <f>VLOOKUP($A1705,공산품!$A719:$L1506,9,FALSE)</f>
        <v>-</v>
      </c>
      <c r="M1705" s="251" t="e">
        <f t="shared" si="315"/>
        <v>#VALUE!</v>
      </c>
      <c r="N1705" s="251" t="e">
        <f t="shared" si="316"/>
        <v>#VALUE!</v>
      </c>
      <c r="O1705" s="68" t="str">
        <f>VLOOKUP($A1705,[1]전년동월vs전월vs당월!$A$994:$AA$1768,17,FALSE)</f>
        <v>-</v>
      </c>
      <c r="P1705" s="68" t="s">
        <v>628</v>
      </c>
      <c r="Q1705" s="69" t="str">
        <f>VLOOKUP($A1705,공산품!$A719:$L1506,10,FALSE)</f>
        <v>-</v>
      </c>
      <c r="R1705" s="251" t="e">
        <f t="shared" si="317"/>
        <v>#VALUE!</v>
      </c>
      <c r="S1705" s="251" t="e">
        <f t="shared" si="318"/>
        <v>#VALUE!</v>
      </c>
      <c r="T1705" s="68" t="str">
        <f>VLOOKUP($A1705,[1]전년동월vs전월vs당월!$A$994:$AA$1768,22,FALSE)</f>
        <v>-</v>
      </c>
      <c r="U1705" s="68" t="s">
        <v>628</v>
      </c>
      <c r="V1705" s="69" t="str">
        <f>VLOOKUP($A1705,공산품!$A719:$L1506,11,FALSE)</f>
        <v>-</v>
      </c>
      <c r="W1705" s="251" t="e">
        <f t="shared" si="319"/>
        <v>#VALUE!</v>
      </c>
      <c r="X1705" s="251" t="e">
        <f t="shared" si="320"/>
        <v>#VALUE!</v>
      </c>
      <c r="Y1705" s="68">
        <f>VLOOKUP($A1705,[1]전년동월vs전월vs당월!$A$994:$AA$1768,27,FALSE)</f>
        <v>4290</v>
      </c>
      <c r="Z1705" s="68">
        <v>4130</v>
      </c>
      <c r="AA1705" s="69">
        <f>VLOOKUP($A1705,공산품!$A719:$L1506,12,FALSE)</f>
        <v>4130</v>
      </c>
      <c r="AB1705" s="251">
        <f t="shared" si="321"/>
        <v>-3.7296037296037294</v>
      </c>
      <c r="AC1705" s="251">
        <f t="shared" si="322"/>
        <v>0</v>
      </c>
      <c r="AD1705" s="83"/>
    </row>
    <row r="1706" spans="1:30" s="64" customFormat="1" ht="14.1" customHeight="1">
      <c r="A1706" s="64">
        <v>714</v>
      </c>
      <c r="B1706" s="16" t="str">
        <f t="shared" si="314"/>
        <v>만두,냉동국산돈육31.34/이츠웰1.2kg실속만두,13.5g제일제당</v>
      </c>
      <c r="C1706" s="85"/>
      <c r="D1706" s="93" t="s">
        <v>1393</v>
      </c>
      <c r="E1706" s="93" t="s">
        <v>1420</v>
      </c>
      <c r="F1706" s="93" t="s">
        <v>1424</v>
      </c>
      <c r="G1706" s="87" t="s">
        <v>146</v>
      </c>
      <c r="H1706" s="95" t="s">
        <v>389</v>
      </c>
      <c r="I1706" s="88" t="s">
        <v>653</v>
      </c>
      <c r="J1706" s="68">
        <f>VLOOKUP($A1706,[1]전년동월vs전월vs당월!$A$994:$AA$1768,12,FALSE)</f>
        <v>6000</v>
      </c>
      <c r="K1706" s="68">
        <v>6000</v>
      </c>
      <c r="L1706" s="69">
        <f>VLOOKUP($A1706,공산품!$A720:$L1507,9,FALSE)</f>
        <v>6000</v>
      </c>
      <c r="M1706" s="251">
        <f t="shared" si="315"/>
        <v>0</v>
      </c>
      <c r="N1706" s="251">
        <f t="shared" si="316"/>
        <v>0</v>
      </c>
      <c r="O1706" s="68" t="str">
        <f>VLOOKUP($A1706,[1]전년동월vs전월vs당월!$A$994:$AA$1768,17,FALSE)</f>
        <v>-</v>
      </c>
      <c r="P1706" s="68" t="s">
        <v>628</v>
      </c>
      <c r="Q1706" s="69" t="str">
        <f>VLOOKUP($A1706,공산품!$A720:$L1507,10,FALSE)</f>
        <v>-</v>
      </c>
      <c r="R1706" s="251" t="e">
        <f t="shared" si="317"/>
        <v>#VALUE!</v>
      </c>
      <c r="S1706" s="251" t="e">
        <f t="shared" si="318"/>
        <v>#VALUE!</v>
      </c>
      <c r="T1706" s="68" t="str">
        <f>VLOOKUP($A1706,[1]전년동월vs전월vs당월!$A$994:$AA$1768,22,FALSE)</f>
        <v>-</v>
      </c>
      <c r="U1706" s="68" t="s">
        <v>628</v>
      </c>
      <c r="V1706" s="69" t="str">
        <f>VLOOKUP($A1706,공산품!$A720:$L1507,11,FALSE)</f>
        <v>-</v>
      </c>
      <c r="W1706" s="251" t="e">
        <f t="shared" si="319"/>
        <v>#VALUE!</v>
      </c>
      <c r="X1706" s="251" t="e">
        <f t="shared" si="320"/>
        <v>#VALUE!</v>
      </c>
      <c r="Y1706" s="68">
        <f>VLOOKUP($A1706,[1]전년동월vs전월vs당월!$A$994:$AA$1768,27,FALSE)</f>
        <v>6980</v>
      </c>
      <c r="Z1706" s="68">
        <v>6980</v>
      </c>
      <c r="AA1706" s="69">
        <f>VLOOKUP($A1706,공산품!$A720:$L1507,12,FALSE)</f>
        <v>6980</v>
      </c>
      <c r="AB1706" s="251">
        <f t="shared" si="321"/>
        <v>0</v>
      </c>
      <c r="AC1706" s="251">
        <f t="shared" si="322"/>
        <v>0</v>
      </c>
      <c r="AD1706" s="83"/>
    </row>
    <row r="1707" spans="1:30" s="64" customFormat="1" ht="14.1" customHeight="1">
      <c r="A1707" s="64">
        <v>715</v>
      </c>
      <c r="B1707" s="16" t="str">
        <f t="shared" si="314"/>
        <v>만두,냉동/동원1.35kg일품고기만두동원</v>
      </c>
      <c r="C1707" s="85"/>
      <c r="D1707" s="93" t="s">
        <v>1393</v>
      </c>
      <c r="E1707" s="93" t="s">
        <v>1420</v>
      </c>
      <c r="F1707" s="93" t="s">
        <v>881</v>
      </c>
      <c r="G1707" s="87" t="s">
        <v>1425</v>
      </c>
      <c r="H1707" s="95" t="s">
        <v>390</v>
      </c>
      <c r="I1707" s="88" t="s">
        <v>382</v>
      </c>
      <c r="J1707" s="68" t="str">
        <f>VLOOKUP($A1707,[1]전년동월vs전월vs당월!$A$994:$AA$1768,12,FALSE)</f>
        <v>-</v>
      </c>
      <c r="K1707" s="68" t="s">
        <v>628</v>
      </c>
      <c r="L1707" s="69">
        <f>VLOOKUP($A1707,공산품!$A721:$L1508,9,FALSE)</f>
        <v>3800</v>
      </c>
      <c r="M1707" s="251" t="e">
        <f t="shared" si="315"/>
        <v>#VALUE!</v>
      </c>
      <c r="N1707" s="251" t="e">
        <f t="shared" si="316"/>
        <v>#VALUE!</v>
      </c>
      <c r="O1707" s="68" t="str">
        <f>VLOOKUP($A1707,[1]전년동월vs전월vs당월!$A$994:$AA$1768,17,FALSE)</f>
        <v>-</v>
      </c>
      <c r="P1707" s="68" t="s">
        <v>628</v>
      </c>
      <c r="Q1707" s="69" t="str">
        <f>VLOOKUP($A1707,공산품!$A721:$L1508,10,FALSE)</f>
        <v>-</v>
      </c>
      <c r="R1707" s="251" t="e">
        <f t="shared" si="317"/>
        <v>#VALUE!</v>
      </c>
      <c r="S1707" s="251" t="e">
        <f t="shared" si="318"/>
        <v>#VALUE!</v>
      </c>
      <c r="T1707" s="68" t="str">
        <f>VLOOKUP($A1707,[1]전년동월vs전월vs당월!$A$994:$AA$1768,22,FALSE)</f>
        <v>-</v>
      </c>
      <c r="U1707" s="68" t="s">
        <v>628</v>
      </c>
      <c r="V1707" s="69" t="str">
        <f>VLOOKUP($A1707,공산품!$A721:$L1508,11,FALSE)</f>
        <v>-</v>
      </c>
      <c r="W1707" s="251" t="e">
        <f t="shared" si="319"/>
        <v>#VALUE!</v>
      </c>
      <c r="X1707" s="251" t="e">
        <f t="shared" si="320"/>
        <v>#VALUE!</v>
      </c>
      <c r="Y1707" s="68">
        <f>VLOOKUP($A1707,[1]전년동월vs전월vs당월!$A$994:$AA$1768,27,FALSE)</f>
        <v>5260</v>
      </c>
      <c r="Z1707" s="68">
        <v>5260</v>
      </c>
      <c r="AA1707" s="69">
        <f>VLOOKUP($A1707,공산품!$A721:$L1508,12,FALSE)</f>
        <v>5260</v>
      </c>
      <c r="AB1707" s="251">
        <f t="shared" si="321"/>
        <v>0</v>
      </c>
      <c r="AC1707" s="251">
        <f t="shared" si="322"/>
        <v>0</v>
      </c>
      <c r="AD1707" s="83"/>
    </row>
    <row r="1708" spans="1:30" s="64" customFormat="1" ht="14.1" customHeight="1">
      <c r="A1708" s="64">
        <v>716</v>
      </c>
      <c r="B1708" s="16" t="str">
        <f t="shared" si="314"/>
        <v>만두,냉동소맥분29/이츠웰900g김치손만두,28g제일제당</v>
      </c>
      <c r="C1708" s="85"/>
      <c r="D1708" s="93" t="s">
        <v>1393</v>
      </c>
      <c r="E1708" s="93" t="s">
        <v>1420</v>
      </c>
      <c r="F1708" s="93" t="s">
        <v>1426</v>
      </c>
      <c r="G1708" s="87" t="s">
        <v>126</v>
      </c>
      <c r="H1708" s="95" t="s">
        <v>391</v>
      </c>
      <c r="I1708" s="88" t="s">
        <v>653</v>
      </c>
      <c r="J1708" s="68" t="str">
        <f>VLOOKUP($A1708,[1]전년동월vs전월vs당월!$A$994:$AA$1768,12,FALSE)</f>
        <v>-</v>
      </c>
      <c r="K1708" s="68" t="s">
        <v>628</v>
      </c>
      <c r="L1708" s="69" t="str">
        <f>VLOOKUP($A1708,공산품!$A722:$L1509,9,FALSE)</f>
        <v>-</v>
      </c>
      <c r="M1708" s="251" t="e">
        <f t="shared" si="315"/>
        <v>#VALUE!</v>
      </c>
      <c r="N1708" s="251" t="e">
        <f t="shared" si="316"/>
        <v>#VALUE!</v>
      </c>
      <c r="O1708" s="68" t="str">
        <f>VLOOKUP($A1708,[1]전년동월vs전월vs당월!$A$994:$AA$1768,17,FALSE)</f>
        <v>-</v>
      </c>
      <c r="P1708" s="68" t="s">
        <v>628</v>
      </c>
      <c r="Q1708" s="69" t="str">
        <f>VLOOKUP($A1708,공산품!$A722:$L1509,10,FALSE)</f>
        <v>-</v>
      </c>
      <c r="R1708" s="251" t="e">
        <f t="shared" si="317"/>
        <v>#VALUE!</v>
      </c>
      <c r="S1708" s="251" t="e">
        <f t="shared" si="318"/>
        <v>#VALUE!</v>
      </c>
      <c r="T1708" s="68">
        <f>VLOOKUP($A1708,[1]전년동월vs전월vs당월!$A$994:$AA$1768,22,FALSE)</f>
        <v>8130</v>
      </c>
      <c r="U1708" s="68">
        <v>8130</v>
      </c>
      <c r="V1708" s="69">
        <f>VLOOKUP($A1708,공산품!$A722:$L1509,11,FALSE)</f>
        <v>8130</v>
      </c>
      <c r="W1708" s="251">
        <f t="shared" si="319"/>
        <v>0</v>
      </c>
      <c r="X1708" s="251">
        <f t="shared" si="320"/>
        <v>0</v>
      </c>
      <c r="Y1708" s="68">
        <f>VLOOKUP($A1708,[1]전년동월vs전월vs당월!$A$994:$AA$1768,27,FALSE)</f>
        <v>4140</v>
      </c>
      <c r="Z1708" s="68" t="s">
        <v>628</v>
      </c>
      <c r="AA1708" s="69" t="str">
        <f>VLOOKUP($A1708,공산품!$A722:$L1509,12,FALSE)</f>
        <v>-</v>
      </c>
      <c r="AB1708" s="251" t="e">
        <f t="shared" si="321"/>
        <v>#VALUE!</v>
      </c>
      <c r="AC1708" s="251" t="e">
        <f t="shared" si="322"/>
        <v>#VALUE!</v>
      </c>
      <c r="AD1708" s="83"/>
    </row>
    <row r="1709" spans="1:30" s="64" customFormat="1" ht="14.1" customHeight="1">
      <c r="A1709" s="64">
        <v>717</v>
      </c>
      <c r="B1709" s="16" t="str">
        <f t="shared" si="314"/>
        <v>만두,냉동600g피자군만두,26g제일제당</v>
      </c>
      <c r="C1709" s="85"/>
      <c r="D1709" s="93" t="s">
        <v>1393</v>
      </c>
      <c r="E1709" s="93" t="s">
        <v>1420</v>
      </c>
      <c r="F1709" s="93"/>
      <c r="G1709" s="87" t="s">
        <v>139</v>
      </c>
      <c r="H1709" s="95" t="s">
        <v>1427</v>
      </c>
      <c r="I1709" s="88" t="s">
        <v>653</v>
      </c>
      <c r="J1709" s="68" t="str">
        <f>VLOOKUP($A1709,[1]전년동월vs전월vs당월!$A$994:$AA$1768,12,FALSE)</f>
        <v>-</v>
      </c>
      <c r="K1709" s="68" t="s">
        <v>628</v>
      </c>
      <c r="L1709" s="69" t="str">
        <f>VLOOKUP($A1709,공산품!$A723:$L1510,9,FALSE)</f>
        <v>-</v>
      </c>
      <c r="M1709" s="251" t="e">
        <f t="shared" si="315"/>
        <v>#VALUE!</v>
      </c>
      <c r="N1709" s="251" t="e">
        <f t="shared" si="316"/>
        <v>#VALUE!</v>
      </c>
      <c r="O1709" s="68" t="str">
        <f>VLOOKUP($A1709,[1]전년동월vs전월vs당월!$A$994:$AA$1768,17,FALSE)</f>
        <v>-</v>
      </c>
      <c r="P1709" s="68" t="s">
        <v>628</v>
      </c>
      <c r="Q1709" s="69" t="str">
        <f>VLOOKUP($A1709,공산품!$A723:$L1510,10,FALSE)</f>
        <v>-</v>
      </c>
      <c r="R1709" s="251" t="e">
        <f t="shared" si="317"/>
        <v>#VALUE!</v>
      </c>
      <c r="S1709" s="251" t="e">
        <f t="shared" si="318"/>
        <v>#VALUE!</v>
      </c>
      <c r="T1709" s="68">
        <f>VLOOKUP($A1709,[1]전년동월vs전월vs당월!$A$994:$AA$1768,22,FALSE)</f>
        <v>7980</v>
      </c>
      <c r="U1709" s="68" t="s">
        <v>628</v>
      </c>
      <c r="V1709" s="69" t="str">
        <f>VLOOKUP($A1709,공산품!$A723:$L1510,11,FALSE)</f>
        <v>-</v>
      </c>
      <c r="W1709" s="251" t="e">
        <f t="shared" si="319"/>
        <v>#VALUE!</v>
      </c>
      <c r="X1709" s="251" t="e">
        <f t="shared" si="320"/>
        <v>#VALUE!</v>
      </c>
      <c r="Y1709" s="68" t="str">
        <f>VLOOKUP($A1709,[1]전년동월vs전월vs당월!$A$994:$AA$1768,27,FALSE)</f>
        <v>-</v>
      </c>
      <c r="Z1709" s="68" t="s">
        <v>628</v>
      </c>
      <c r="AA1709" s="69" t="str">
        <f>VLOOKUP($A1709,공산품!$A723:$L1510,12,FALSE)</f>
        <v>-</v>
      </c>
      <c r="AB1709" s="251" t="e">
        <f t="shared" si="321"/>
        <v>#VALUE!</v>
      </c>
      <c r="AC1709" s="251" t="e">
        <f t="shared" si="322"/>
        <v>#VALUE!</v>
      </c>
      <c r="AD1709" s="83"/>
    </row>
    <row r="1710" spans="1:30" s="64" customFormat="1" ht="14.1" customHeight="1">
      <c r="A1710" s="64">
        <v>718</v>
      </c>
      <c r="B1710" s="16" t="str">
        <f t="shared" si="314"/>
        <v>만두,냉동국산돈육24.87/대상620g대장금야채물만두,8.5g대상</v>
      </c>
      <c r="C1710" s="85"/>
      <c r="D1710" s="93" t="s">
        <v>1393</v>
      </c>
      <c r="E1710" s="93" t="s">
        <v>1420</v>
      </c>
      <c r="F1710" s="92" t="s">
        <v>1428</v>
      </c>
      <c r="G1710" s="87" t="s">
        <v>915</v>
      </c>
      <c r="H1710" s="96" t="s">
        <v>392</v>
      </c>
      <c r="I1710" s="88" t="s">
        <v>388</v>
      </c>
      <c r="J1710" s="68" t="str">
        <f>VLOOKUP($A1710,[1]전년동월vs전월vs당월!$A$994:$AA$1768,12,FALSE)</f>
        <v>-</v>
      </c>
      <c r="K1710" s="68" t="s">
        <v>628</v>
      </c>
      <c r="L1710" s="69" t="str">
        <f>VLOOKUP($A1710,공산품!$A724:$L1511,9,FALSE)</f>
        <v>-</v>
      </c>
      <c r="M1710" s="251" t="e">
        <f t="shared" si="315"/>
        <v>#VALUE!</v>
      </c>
      <c r="N1710" s="251" t="e">
        <f t="shared" si="316"/>
        <v>#VALUE!</v>
      </c>
      <c r="O1710" s="68" t="str">
        <f>VLOOKUP($A1710,[1]전년동월vs전월vs당월!$A$994:$AA$1768,17,FALSE)</f>
        <v>-</v>
      </c>
      <c r="P1710" s="68" t="s">
        <v>628</v>
      </c>
      <c r="Q1710" s="69" t="str">
        <f>VLOOKUP($A1710,공산품!$A724:$L1511,10,FALSE)</f>
        <v>-</v>
      </c>
      <c r="R1710" s="251" t="e">
        <f t="shared" si="317"/>
        <v>#VALUE!</v>
      </c>
      <c r="S1710" s="251" t="e">
        <f t="shared" si="318"/>
        <v>#VALUE!</v>
      </c>
      <c r="T1710" s="68" t="str">
        <f>VLOOKUP($A1710,[1]전년동월vs전월vs당월!$A$994:$AA$1768,22,FALSE)</f>
        <v>-</v>
      </c>
      <c r="U1710" s="68" t="s">
        <v>628</v>
      </c>
      <c r="V1710" s="69" t="str">
        <f>VLOOKUP($A1710,공산품!$A724:$L1511,11,FALSE)</f>
        <v>-</v>
      </c>
      <c r="W1710" s="251" t="e">
        <f t="shared" si="319"/>
        <v>#VALUE!</v>
      </c>
      <c r="X1710" s="251" t="e">
        <f t="shared" si="320"/>
        <v>#VALUE!</v>
      </c>
      <c r="Y1710" s="68" t="str">
        <f>VLOOKUP($A1710,[1]전년동월vs전월vs당월!$A$994:$AA$1768,27,FALSE)</f>
        <v>-</v>
      </c>
      <c r="Z1710" s="68" t="s">
        <v>628</v>
      </c>
      <c r="AA1710" s="69" t="str">
        <f>VLOOKUP($A1710,공산품!$A724:$L1511,12,FALSE)</f>
        <v>-</v>
      </c>
      <c r="AB1710" s="251" t="e">
        <f t="shared" si="321"/>
        <v>#VALUE!</v>
      </c>
      <c r="AC1710" s="251" t="e">
        <f t="shared" si="322"/>
        <v>#VALUE!</v>
      </c>
      <c r="AD1710" s="83"/>
    </row>
    <row r="1711" spans="1:30" s="64" customFormat="1" ht="14.1" customHeight="1">
      <c r="A1711" s="64">
        <v>719</v>
      </c>
      <c r="B1711" s="16" t="str">
        <f t="shared" si="314"/>
        <v>만두,냉동700g새참잡채군만두,20g동원</v>
      </c>
      <c r="C1711" s="85"/>
      <c r="D1711" s="93" t="s">
        <v>1393</v>
      </c>
      <c r="E1711" s="93" t="s">
        <v>1420</v>
      </c>
      <c r="F1711" s="93"/>
      <c r="G1711" s="87" t="s">
        <v>849</v>
      </c>
      <c r="H1711" s="95" t="s">
        <v>1429</v>
      </c>
      <c r="I1711" s="88" t="s">
        <v>382</v>
      </c>
      <c r="J1711" s="68">
        <f>VLOOKUP($A1711,[1]전년동월vs전월vs당월!$A$994:$AA$1768,12,FALSE)</f>
        <v>3390</v>
      </c>
      <c r="K1711" s="68">
        <v>3390</v>
      </c>
      <c r="L1711" s="69">
        <f>VLOOKUP($A1711,공산품!$A725:$L1512,9,FALSE)</f>
        <v>3770</v>
      </c>
      <c r="M1711" s="251">
        <f t="shared" si="315"/>
        <v>11.2094395280236</v>
      </c>
      <c r="N1711" s="251">
        <f t="shared" si="316"/>
        <v>11.2094395280236</v>
      </c>
      <c r="O1711" s="68" t="str">
        <f>VLOOKUP($A1711,[1]전년동월vs전월vs당월!$A$994:$AA$1768,17,FALSE)</f>
        <v>-</v>
      </c>
      <c r="P1711" s="68" t="s">
        <v>628</v>
      </c>
      <c r="Q1711" s="69" t="str">
        <f>VLOOKUP($A1711,공산품!$A725:$L1512,10,FALSE)</f>
        <v>-</v>
      </c>
      <c r="R1711" s="251" t="e">
        <f t="shared" si="317"/>
        <v>#VALUE!</v>
      </c>
      <c r="S1711" s="251" t="e">
        <f t="shared" si="318"/>
        <v>#VALUE!</v>
      </c>
      <c r="T1711" s="68">
        <f>VLOOKUP($A1711,[1]전년동월vs전월vs당월!$A$994:$AA$1768,22,FALSE)</f>
        <v>3490</v>
      </c>
      <c r="U1711" s="68">
        <v>3490</v>
      </c>
      <c r="V1711" s="69">
        <f>VLOOKUP($A1711,공산품!$A725:$L1512,11,FALSE)</f>
        <v>3500</v>
      </c>
      <c r="W1711" s="251">
        <f t="shared" si="319"/>
        <v>0.28653295128939826</v>
      </c>
      <c r="X1711" s="251">
        <f t="shared" si="320"/>
        <v>0.28653295128939826</v>
      </c>
      <c r="Y1711" s="68">
        <f>VLOOKUP($A1711,[1]전년동월vs전월vs당월!$A$994:$AA$1768,27,FALSE)</f>
        <v>4080</v>
      </c>
      <c r="Z1711" s="68">
        <v>4660</v>
      </c>
      <c r="AA1711" s="69">
        <f>VLOOKUP($A1711,공산품!$A725:$L1512,12,FALSE)</f>
        <v>4080</v>
      </c>
      <c r="AB1711" s="251">
        <f t="shared" si="321"/>
        <v>0</v>
      </c>
      <c r="AC1711" s="251">
        <f t="shared" si="322"/>
        <v>-12.446351931330472</v>
      </c>
      <c r="AD1711" s="83"/>
    </row>
    <row r="1712" spans="1:30" s="64" customFormat="1" ht="14.1" customHeight="1">
      <c r="A1712" s="64">
        <v>720</v>
      </c>
      <c r="B1712" s="16" t="str">
        <f t="shared" si="314"/>
        <v>만두,냉동국산돈육14/이츠웰700g잡채군만두,25g이츠웰</v>
      </c>
      <c r="C1712" s="85"/>
      <c r="D1712" s="93" t="s">
        <v>1393</v>
      </c>
      <c r="E1712" s="93" t="s">
        <v>1420</v>
      </c>
      <c r="F1712" s="93" t="s">
        <v>1430</v>
      </c>
      <c r="G1712" s="87" t="s">
        <v>849</v>
      </c>
      <c r="H1712" s="95" t="s">
        <v>393</v>
      </c>
      <c r="I1712" s="88" t="s">
        <v>394</v>
      </c>
      <c r="J1712" s="68" t="str">
        <f>VLOOKUP($A1712,[1]전년동월vs전월vs당월!$A$994:$AA$1768,12,FALSE)</f>
        <v>-</v>
      </c>
      <c r="K1712" s="68" t="s">
        <v>628</v>
      </c>
      <c r="L1712" s="69" t="str">
        <f>VLOOKUP($A1712,공산품!$A726:$L1513,9,FALSE)</f>
        <v>-</v>
      </c>
      <c r="M1712" s="251" t="e">
        <f t="shared" si="315"/>
        <v>#VALUE!</v>
      </c>
      <c r="N1712" s="251" t="e">
        <f t="shared" si="316"/>
        <v>#VALUE!</v>
      </c>
      <c r="O1712" s="68" t="str">
        <f>VLOOKUP($A1712,[1]전년동월vs전월vs당월!$A$994:$AA$1768,17,FALSE)</f>
        <v>-</v>
      </c>
      <c r="P1712" s="68" t="s">
        <v>628</v>
      </c>
      <c r="Q1712" s="69" t="str">
        <f>VLOOKUP($A1712,공산품!$A726:$L1513,10,FALSE)</f>
        <v>-</v>
      </c>
      <c r="R1712" s="251" t="e">
        <f t="shared" si="317"/>
        <v>#VALUE!</v>
      </c>
      <c r="S1712" s="251" t="e">
        <f t="shared" si="318"/>
        <v>#VALUE!</v>
      </c>
      <c r="T1712" s="68">
        <f>VLOOKUP($A1712,[1]전년동월vs전월vs당월!$A$994:$AA$1768,22,FALSE)</f>
        <v>7480</v>
      </c>
      <c r="U1712" s="68">
        <v>7480</v>
      </c>
      <c r="V1712" s="69">
        <f>VLOOKUP($A1712,공산품!$A726:$L1513,11,FALSE)</f>
        <v>7480</v>
      </c>
      <c r="W1712" s="251">
        <f t="shared" si="319"/>
        <v>0</v>
      </c>
      <c r="X1712" s="251">
        <f t="shared" si="320"/>
        <v>0</v>
      </c>
      <c r="Y1712" s="68">
        <f>VLOOKUP($A1712,[1]전년동월vs전월vs당월!$A$994:$AA$1768,27,FALSE)</f>
        <v>7480</v>
      </c>
      <c r="Z1712" s="68">
        <v>7480</v>
      </c>
      <c r="AA1712" s="69">
        <f>VLOOKUP($A1712,공산품!$A726:$L1513,12,FALSE)</f>
        <v>7480</v>
      </c>
      <c r="AB1712" s="251">
        <f t="shared" si="321"/>
        <v>0</v>
      </c>
      <c r="AC1712" s="251">
        <f t="shared" si="322"/>
        <v>0</v>
      </c>
      <c r="AD1712" s="83"/>
    </row>
    <row r="1713" spans="1:30" s="64" customFormat="1" ht="14.1" customHeight="1">
      <c r="A1713" s="64">
        <v>721</v>
      </c>
      <c r="B1713" s="16" t="str">
        <f t="shared" si="314"/>
        <v>만두,냉동700g야채가득물만두,9g풀무원</v>
      </c>
      <c r="C1713" s="85"/>
      <c r="D1713" s="93" t="s">
        <v>1393</v>
      </c>
      <c r="E1713" s="93" t="s">
        <v>1420</v>
      </c>
      <c r="F1713" s="93"/>
      <c r="G1713" s="87" t="s">
        <v>849</v>
      </c>
      <c r="H1713" s="95" t="s">
        <v>1431</v>
      </c>
      <c r="I1713" s="88" t="s">
        <v>395</v>
      </c>
      <c r="J1713" s="68" t="str">
        <f>VLOOKUP($A1713,[1]전년동월vs전월vs당월!$A$994:$AA$1768,12,FALSE)</f>
        <v>-</v>
      </c>
      <c r="K1713" s="68" t="s">
        <v>628</v>
      </c>
      <c r="L1713" s="69" t="str">
        <f>VLOOKUP($A1713,공산품!$A727:$L1514,9,FALSE)</f>
        <v>-</v>
      </c>
      <c r="M1713" s="251" t="e">
        <f t="shared" si="315"/>
        <v>#VALUE!</v>
      </c>
      <c r="N1713" s="251" t="e">
        <f t="shared" si="316"/>
        <v>#VALUE!</v>
      </c>
      <c r="O1713" s="68" t="str">
        <f>VLOOKUP($A1713,[1]전년동월vs전월vs당월!$A$994:$AA$1768,17,FALSE)</f>
        <v>-</v>
      </c>
      <c r="P1713" s="68" t="s">
        <v>628</v>
      </c>
      <c r="Q1713" s="69" t="str">
        <f>VLOOKUP($A1713,공산품!$A727:$L1514,10,FALSE)</f>
        <v>-</v>
      </c>
      <c r="R1713" s="251" t="e">
        <f t="shared" si="317"/>
        <v>#VALUE!</v>
      </c>
      <c r="S1713" s="251" t="e">
        <f t="shared" si="318"/>
        <v>#VALUE!</v>
      </c>
      <c r="T1713" s="68">
        <f>VLOOKUP($A1713,[1]전년동월vs전월vs당월!$A$994:$AA$1768,22,FALSE)</f>
        <v>9790</v>
      </c>
      <c r="U1713" s="68">
        <v>9950</v>
      </c>
      <c r="V1713" s="69">
        <f>VLOOKUP($A1713,공산품!$A727:$L1514,11,FALSE)</f>
        <v>9950</v>
      </c>
      <c r="W1713" s="251">
        <f t="shared" si="319"/>
        <v>1.634320735444331</v>
      </c>
      <c r="X1713" s="251">
        <f t="shared" si="320"/>
        <v>0</v>
      </c>
      <c r="Y1713" s="68">
        <f>VLOOKUP($A1713,[1]전년동월vs전월vs당월!$A$994:$AA$1768,27,FALSE)</f>
        <v>9880</v>
      </c>
      <c r="Z1713" s="68">
        <v>9230</v>
      </c>
      <c r="AA1713" s="69">
        <f>VLOOKUP($A1713,공산품!$A727:$L1514,12,FALSE)</f>
        <v>9230</v>
      </c>
      <c r="AB1713" s="251">
        <f t="shared" si="321"/>
        <v>-6.5789473684210522</v>
      </c>
      <c r="AC1713" s="251">
        <f t="shared" si="322"/>
        <v>0</v>
      </c>
      <c r="AD1713" s="83"/>
    </row>
    <row r="1714" spans="1:30" s="64" customFormat="1" ht="14.1" customHeight="1">
      <c r="A1714" s="64">
        <v>722</v>
      </c>
      <c r="B1714" s="16" t="str">
        <f t="shared" si="314"/>
        <v>만두,냉동/동원700g김치만두동원</v>
      </c>
      <c r="C1714" s="85"/>
      <c r="D1714" s="93" t="s">
        <v>1393</v>
      </c>
      <c r="E1714" s="93" t="s">
        <v>1420</v>
      </c>
      <c r="F1714" s="93" t="s">
        <v>881</v>
      </c>
      <c r="G1714" s="87" t="s">
        <v>849</v>
      </c>
      <c r="H1714" s="95" t="s">
        <v>396</v>
      </c>
      <c r="I1714" s="88" t="s">
        <v>382</v>
      </c>
      <c r="J1714" s="68" t="str">
        <f>VLOOKUP($A1714,[1]전년동월vs전월vs당월!$A$994:$AA$1768,12,FALSE)</f>
        <v>-</v>
      </c>
      <c r="K1714" s="68" t="s">
        <v>628</v>
      </c>
      <c r="L1714" s="69" t="str">
        <f>VLOOKUP($A1714,공산품!$A728:$L1515,9,FALSE)</f>
        <v>-</v>
      </c>
      <c r="M1714" s="251" t="e">
        <f t="shared" si="315"/>
        <v>#VALUE!</v>
      </c>
      <c r="N1714" s="251" t="e">
        <f t="shared" si="316"/>
        <v>#VALUE!</v>
      </c>
      <c r="O1714" s="68" t="str">
        <f>VLOOKUP($A1714,[1]전년동월vs전월vs당월!$A$994:$AA$1768,17,FALSE)</f>
        <v>-</v>
      </c>
      <c r="P1714" s="68" t="s">
        <v>628</v>
      </c>
      <c r="Q1714" s="69" t="str">
        <f>VLOOKUP($A1714,공산품!$A728:$L1515,10,FALSE)</f>
        <v>-</v>
      </c>
      <c r="R1714" s="251" t="e">
        <f t="shared" si="317"/>
        <v>#VALUE!</v>
      </c>
      <c r="S1714" s="251" t="e">
        <f t="shared" si="318"/>
        <v>#VALUE!</v>
      </c>
      <c r="T1714" s="68">
        <f>VLOOKUP($A1714,[1]전년동월vs전월vs당월!$A$994:$AA$1768,22,FALSE)</f>
        <v>4060</v>
      </c>
      <c r="U1714" s="68" t="s">
        <v>628</v>
      </c>
      <c r="V1714" s="69" t="str">
        <f>VLOOKUP($A1714,공산품!$A728:$L1515,11,FALSE)</f>
        <v>-</v>
      </c>
      <c r="W1714" s="251" t="e">
        <f t="shared" si="319"/>
        <v>#VALUE!</v>
      </c>
      <c r="X1714" s="251" t="e">
        <f t="shared" si="320"/>
        <v>#VALUE!</v>
      </c>
      <c r="Y1714" s="68" t="str">
        <f>VLOOKUP($A1714,[1]전년동월vs전월vs당월!$A$994:$AA$1768,27,FALSE)</f>
        <v>-</v>
      </c>
      <c r="Z1714" s="68" t="s">
        <v>628</v>
      </c>
      <c r="AA1714" s="69" t="str">
        <f>VLOOKUP($A1714,공산품!$A728:$L1515,12,FALSE)</f>
        <v>-</v>
      </c>
      <c r="AB1714" s="251" t="e">
        <f t="shared" si="321"/>
        <v>#VALUE!</v>
      </c>
      <c r="AC1714" s="251" t="e">
        <f t="shared" si="322"/>
        <v>#VALUE!</v>
      </c>
      <c r="AD1714" s="83"/>
    </row>
    <row r="1715" spans="1:30" s="64" customFormat="1" ht="14.1" customHeight="1">
      <c r="A1715" s="64">
        <v>723</v>
      </c>
      <c r="B1715" s="16" t="str">
        <f t="shared" si="314"/>
        <v>만두,냉동700g왕만두평양,70g풀무원</v>
      </c>
      <c r="C1715" s="85"/>
      <c r="D1715" s="93" t="s">
        <v>1393</v>
      </c>
      <c r="E1715" s="93" t="s">
        <v>1420</v>
      </c>
      <c r="F1715" s="93"/>
      <c r="G1715" s="87" t="s">
        <v>849</v>
      </c>
      <c r="H1715" s="95" t="s">
        <v>1432</v>
      </c>
      <c r="I1715" s="88" t="s">
        <v>395</v>
      </c>
      <c r="J1715" s="68" t="str">
        <f>VLOOKUP($A1715,[1]전년동월vs전월vs당월!$A$994:$AA$1768,12,FALSE)</f>
        <v>-</v>
      </c>
      <c r="K1715" s="68" t="s">
        <v>628</v>
      </c>
      <c r="L1715" s="69" t="str">
        <f>VLOOKUP($A1715,공산품!$A729:$L1516,9,FALSE)</f>
        <v>-</v>
      </c>
      <c r="M1715" s="251" t="e">
        <f t="shared" si="315"/>
        <v>#VALUE!</v>
      </c>
      <c r="N1715" s="251" t="e">
        <f t="shared" si="316"/>
        <v>#VALUE!</v>
      </c>
      <c r="O1715" s="68" t="str">
        <f>VLOOKUP($A1715,[1]전년동월vs전월vs당월!$A$994:$AA$1768,17,FALSE)</f>
        <v>-</v>
      </c>
      <c r="P1715" s="68" t="s">
        <v>628</v>
      </c>
      <c r="Q1715" s="69" t="str">
        <f>VLOOKUP($A1715,공산품!$A729:$L1516,10,FALSE)</f>
        <v>-</v>
      </c>
      <c r="R1715" s="251" t="e">
        <f t="shared" si="317"/>
        <v>#VALUE!</v>
      </c>
      <c r="S1715" s="251" t="e">
        <f t="shared" si="318"/>
        <v>#VALUE!</v>
      </c>
      <c r="T1715" s="68">
        <f>VLOOKUP($A1715,[1]전년동월vs전월vs당월!$A$994:$AA$1768,22,FALSE)</f>
        <v>7880</v>
      </c>
      <c r="U1715" s="68">
        <v>6420</v>
      </c>
      <c r="V1715" s="69">
        <f>VLOOKUP($A1715,공산품!$A729:$L1516,11,FALSE)</f>
        <v>6420</v>
      </c>
      <c r="W1715" s="251">
        <f t="shared" si="319"/>
        <v>-18.527918781725887</v>
      </c>
      <c r="X1715" s="251">
        <f t="shared" si="320"/>
        <v>0</v>
      </c>
      <c r="Y1715" s="68">
        <f>VLOOKUP($A1715,[1]전년동월vs전월vs당월!$A$994:$AA$1768,27,FALSE)</f>
        <v>7880</v>
      </c>
      <c r="Z1715" s="68">
        <v>7880</v>
      </c>
      <c r="AA1715" s="69">
        <f>VLOOKUP($A1715,공산품!$A729:$L1516,12,FALSE)</f>
        <v>7880</v>
      </c>
      <c r="AB1715" s="251">
        <f t="shared" si="321"/>
        <v>0</v>
      </c>
      <c r="AC1715" s="251">
        <f t="shared" si="322"/>
        <v>0</v>
      </c>
      <c r="AD1715" s="83"/>
    </row>
    <row r="1716" spans="1:30" s="64" customFormat="1" ht="14.1" customHeight="1">
      <c r="A1716" s="64">
        <v>724</v>
      </c>
      <c r="B1716" s="16" t="str">
        <f t="shared" si="314"/>
        <v>만두,냉동/동원900g일품군만두동원</v>
      </c>
      <c r="C1716" s="85"/>
      <c r="D1716" s="93" t="s">
        <v>1393</v>
      </c>
      <c r="E1716" s="93" t="s">
        <v>1420</v>
      </c>
      <c r="F1716" s="93" t="s">
        <v>881</v>
      </c>
      <c r="G1716" s="87" t="s">
        <v>126</v>
      </c>
      <c r="H1716" s="95" t="s">
        <v>397</v>
      </c>
      <c r="I1716" s="88" t="s">
        <v>382</v>
      </c>
      <c r="J1716" s="68">
        <f>VLOOKUP($A1716,[1]전년동월vs전월vs당월!$A$994:$AA$1768,12,FALSE)</f>
        <v>2540</v>
      </c>
      <c r="K1716" s="68">
        <v>2540</v>
      </c>
      <c r="L1716" s="69" t="str">
        <f>VLOOKUP($A1716,공산품!$A730:$L1517,9,FALSE)</f>
        <v>-</v>
      </c>
      <c r="M1716" s="251" t="e">
        <f t="shared" si="315"/>
        <v>#VALUE!</v>
      </c>
      <c r="N1716" s="251" t="e">
        <f t="shared" si="316"/>
        <v>#VALUE!</v>
      </c>
      <c r="O1716" s="68" t="str">
        <f>VLOOKUP($A1716,[1]전년동월vs전월vs당월!$A$994:$AA$1768,17,FALSE)</f>
        <v>-</v>
      </c>
      <c r="P1716" s="68" t="s">
        <v>628</v>
      </c>
      <c r="Q1716" s="69" t="str">
        <f>VLOOKUP($A1716,공산품!$A730:$L1517,10,FALSE)</f>
        <v>-</v>
      </c>
      <c r="R1716" s="251" t="e">
        <f t="shared" si="317"/>
        <v>#VALUE!</v>
      </c>
      <c r="S1716" s="251" t="e">
        <f t="shared" si="318"/>
        <v>#VALUE!</v>
      </c>
      <c r="T1716" s="68" t="str">
        <f>VLOOKUP($A1716,[1]전년동월vs전월vs당월!$A$994:$AA$1768,22,FALSE)</f>
        <v>-</v>
      </c>
      <c r="U1716" s="68" t="s">
        <v>628</v>
      </c>
      <c r="V1716" s="69" t="str">
        <f>VLOOKUP($A1716,공산품!$A730:$L1517,11,FALSE)</f>
        <v>-</v>
      </c>
      <c r="W1716" s="251" t="e">
        <f t="shared" si="319"/>
        <v>#VALUE!</v>
      </c>
      <c r="X1716" s="251" t="e">
        <f t="shared" si="320"/>
        <v>#VALUE!</v>
      </c>
      <c r="Y1716" s="68" t="str">
        <f>VLOOKUP($A1716,[1]전년동월vs전월vs당월!$A$994:$AA$1768,27,FALSE)</f>
        <v>-</v>
      </c>
      <c r="Z1716" s="68" t="s">
        <v>628</v>
      </c>
      <c r="AA1716" s="69" t="str">
        <f>VLOOKUP($A1716,공산품!$A730:$L1517,12,FALSE)</f>
        <v>-</v>
      </c>
      <c r="AB1716" s="251" t="e">
        <f t="shared" si="321"/>
        <v>#VALUE!</v>
      </c>
      <c r="AC1716" s="251" t="e">
        <f t="shared" si="322"/>
        <v>#VALUE!</v>
      </c>
      <c r="AD1716" s="83"/>
    </row>
    <row r="1717" spans="1:30" s="64" customFormat="1" ht="14.1" customHeight="1">
      <c r="A1717" s="64">
        <v>725</v>
      </c>
      <c r="B1717" s="16" t="str">
        <f t="shared" si="314"/>
        <v>만두,냉동군만두/풀무원900g꼬마철판군만두,21g풀무원</v>
      </c>
      <c r="C1717" s="85"/>
      <c r="D1717" s="93" t="s">
        <v>1393</v>
      </c>
      <c r="E1717" s="93" t="s">
        <v>1420</v>
      </c>
      <c r="F1717" s="93" t="s">
        <v>1433</v>
      </c>
      <c r="G1717" s="87" t="s">
        <v>126</v>
      </c>
      <c r="H1717" s="95" t="s">
        <v>1434</v>
      </c>
      <c r="I1717" s="88" t="s">
        <v>395</v>
      </c>
      <c r="J1717" s="68" t="str">
        <f>VLOOKUP($A1717,[1]전년동월vs전월vs당월!$A$994:$AA$1768,12,FALSE)</f>
        <v>-</v>
      </c>
      <c r="K1717" s="68" t="s">
        <v>628</v>
      </c>
      <c r="L1717" s="69" t="str">
        <f>VLOOKUP($A1717,공산품!$A731:$L1518,9,FALSE)</f>
        <v>-</v>
      </c>
      <c r="M1717" s="251" t="e">
        <f t="shared" si="315"/>
        <v>#VALUE!</v>
      </c>
      <c r="N1717" s="251" t="e">
        <f t="shared" si="316"/>
        <v>#VALUE!</v>
      </c>
      <c r="O1717" s="68" t="str">
        <f>VLOOKUP($A1717,[1]전년동월vs전월vs당월!$A$994:$AA$1768,17,FALSE)</f>
        <v>-</v>
      </c>
      <c r="P1717" s="68" t="s">
        <v>628</v>
      </c>
      <c r="Q1717" s="69" t="str">
        <f>VLOOKUP($A1717,공산품!$A731:$L1518,10,FALSE)</f>
        <v>-</v>
      </c>
      <c r="R1717" s="251" t="e">
        <f t="shared" si="317"/>
        <v>#VALUE!</v>
      </c>
      <c r="S1717" s="251" t="e">
        <f t="shared" si="318"/>
        <v>#VALUE!</v>
      </c>
      <c r="T1717" s="68" t="str">
        <f>VLOOKUP($A1717,[1]전년동월vs전월vs당월!$A$994:$AA$1768,22,FALSE)</f>
        <v>-</v>
      </c>
      <c r="U1717" s="68" t="s">
        <v>628</v>
      </c>
      <c r="V1717" s="69" t="str">
        <f>VLOOKUP($A1717,공산품!$A731:$L1518,11,FALSE)</f>
        <v>-</v>
      </c>
      <c r="W1717" s="251" t="e">
        <f t="shared" si="319"/>
        <v>#VALUE!</v>
      </c>
      <c r="X1717" s="251" t="e">
        <f t="shared" si="320"/>
        <v>#VALUE!</v>
      </c>
      <c r="Y1717" s="68" t="str">
        <f>VLOOKUP($A1717,[1]전년동월vs전월vs당월!$A$994:$AA$1768,27,FALSE)</f>
        <v>-</v>
      </c>
      <c r="Z1717" s="68" t="s">
        <v>628</v>
      </c>
      <c r="AA1717" s="69" t="str">
        <f>VLOOKUP($A1717,공산품!$A731:$L1518,12,FALSE)</f>
        <v>-</v>
      </c>
      <c r="AB1717" s="251" t="e">
        <f t="shared" si="321"/>
        <v>#VALUE!</v>
      </c>
      <c r="AC1717" s="251" t="e">
        <f t="shared" si="322"/>
        <v>#VALUE!</v>
      </c>
      <c r="AD1717" s="83"/>
    </row>
    <row r="1718" spans="1:30" s="64" customFormat="1" ht="14.1" customHeight="1">
      <c r="A1718" s="64">
        <v>726</v>
      </c>
      <c r="B1718" s="16" t="str">
        <f t="shared" si="314"/>
        <v>만두,냉동국산돈육30.2/CJ750g쌀군만두,33g제일제당</v>
      </c>
      <c r="C1718" s="85"/>
      <c r="D1718" s="93" t="s">
        <v>1393</v>
      </c>
      <c r="E1718" s="93" t="s">
        <v>1420</v>
      </c>
      <c r="F1718" s="93" t="s">
        <v>1435</v>
      </c>
      <c r="G1718" s="87" t="s">
        <v>694</v>
      </c>
      <c r="H1718" s="95" t="s">
        <v>398</v>
      </c>
      <c r="I1718" s="88" t="s">
        <v>653</v>
      </c>
      <c r="J1718" s="68">
        <f>VLOOKUP($A1718,[1]전년동월vs전월vs당월!$A$994:$AA$1768,12,FALSE)</f>
        <v>7080</v>
      </c>
      <c r="K1718" s="68">
        <v>8000</v>
      </c>
      <c r="L1718" s="69">
        <f>VLOOKUP($A1718,공산품!$A732:$L1519,9,FALSE)</f>
        <v>7080</v>
      </c>
      <c r="M1718" s="251">
        <f t="shared" si="315"/>
        <v>0</v>
      </c>
      <c r="N1718" s="251">
        <f t="shared" si="316"/>
        <v>-11.5</v>
      </c>
      <c r="O1718" s="68" t="str">
        <f>VLOOKUP($A1718,[1]전년동월vs전월vs당월!$A$994:$AA$1768,17,FALSE)</f>
        <v>-</v>
      </c>
      <c r="P1718" s="68" t="s">
        <v>628</v>
      </c>
      <c r="Q1718" s="69" t="str">
        <f>VLOOKUP($A1718,공산품!$A732:$L1519,10,FALSE)</f>
        <v>-</v>
      </c>
      <c r="R1718" s="251" t="e">
        <f t="shared" si="317"/>
        <v>#VALUE!</v>
      </c>
      <c r="S1718" s="251" t="e">
        <f t="shared" si="318"/>
        <v>#VALUE!</v>
      </c>
      <c r="T1718" s="68">
        <f>VLOOKUP($A1718,[1]전년동월vs전월vs당월!$A$994:$AA$1768,22,FALSE)</f>
        <v>8130</v>
      </c>
      <c r="U1718" s="68" t="s">
        <v>628</v>
      </c>
      <c r="V1718" s="69" t="str">
        <f>VLOOKUP($A1718,공산품!$A732:$L1519,11,FALSE)</f>
        <v>-</v>
      </c>
      <c r="W1718" s="251" t="e">
        <f t="shared" si="319"/>
        <v>#VALUE!</v>
      </c>
      <c r="X1718" s="251" t="e">
        <f t="shared" si="320"/>
        <v>#VALUE!</v>
      </c>
      <c r="Y1718" s="68">
        <f>VLOOKUP($A1718,[1]전년동월vs전월vs당월!$A$994:$AA$1768,27,FALSE)</f>
        <v>8130</v>
      </c>
      <c r="Z1718" s="68">
        <v>8130</v>
      </c>
      <c r="AA1718" s="69">
        <f>VLOOKUP($A1718,공산품!$A732:$L1519,12,FALSE)</f>
        <v>8130</v>
      </c>
      <c r="AB1718" s="251">
        <f t="shared" si="321"/>
        <v>0</v>
      </c>
      <c r="AC1718" s="251">
        <f t="shared" si="322"/>
        <v>0</v>
      </c>
      <c r="AD1718" s="83"/>
    </row>
    <row r="1719" spans="1:30" s="64" customFormat="1" ht="14.1" customHeight="1">
      <c r="A1719" s="64">
        <v>727</v>
      </c>
      <c r="B1719" s="16" t="str">
        <f t="shared" si="314"/>
        <v>만두,냉동800g김치군만두,27g,900g제일제당</v>
      </c>
      <c r="C1719" s="85"/>
      <c r="D1719" s="93" t="s">
        <v>1393</v>
      </c>
      <c r="E1719" s="93" t="s">
        <v>1420</v>
      </c>
      <c r="F1719" s="93"/>
      <c r="G1719" s="87" t="s">
        <v>167</v>
      </c>
      <c r="H1719" s="95" t="s">
        <v>1436</v>
      </c>
      <c r="I1719" s="88" t="s">
        <v>653</v>
      </c>
      <c r="J1719" s="68" t="str">
        <f>VLOOKUP($A1719,[1]전년동월vs전월vs당월!$A$994:$AA$1768,12,FALSE)</f>
        <v>-</v>
      </c>
      <c r="K1719" s="68" t="s">
        <v>628</v>
      </c>
      <c r="L1719" s="69" t="str">
        <f>VLOOKUP($A1719,공산품!$A733:$L1520,9,FALSE)</f>
        <v>-</v>
      </c>
      <c r="M1719" s="251" t="e">
        <f t="shared" si="315"/>
        <v>#VALUE!</v>
      </c>
      <c r="N1719" s="251" t="e">
        <f t="shared" si="316"/>
        <v>#VALUE!</v>
      </c>
      <c r="O1719" s="68" t="str">
        <f>VLOOKUP($A1719,[1]전년동월vs전월vs당월!$A$994:$AA$1768,17,FALSE)</f>
        <v>-</v>
      </c>
      <c r="P1719" s="68" t="s">
        <v>628</v>
      </c>
      <c r="Q1719" s="69" t="str">
        <f>VLOOKUP($A1719,공산품!$A733:$L1520,10,FALSE)</f>
        <v>-</v>
      </c>
      <c r="R1719" s="251" t="e">
        <f t="shared" si="317"/>
        <v>#VALUE!</v>
      </c>
      <c r="S1719" s="251" t="e">
        <f t="shared" si="318"/>
        <v>#VALUE!</v>
      </c>
      <c r="T1719" s="68">
        <f>VLOOKUP($A1719,[1]전년동월vs전월vs당월!$A$994:$AA$1768,22,FALSE)</f>
        <v>9120</v>
      </c>
      <c r="U1719" s="68">
        <v>9120</v>
      </c>
      <c r="V1719" s="69">
        <f>VLOOKUP($A1719,공산품!$A733:$L1520,11,FALSE)</f>
        <v>9120</v>
      </c>
      <c r="W1719" s="251">
        <f t="shared" si="319"/>
        <v>0</v>
      </c>
      <c r="X1719" s="251">
        <f t="shared" si="320"/>
        <v>0</v>
      </c>
      <c r="Y1719" s="68">
        <f>VLOOKUP($A1719,[1]전년동월vs전월vs당월!$A$994:$AA$1768,27,FALSE)</f>
        <v>7980</v>
      </c>
      <c r="Z1719" s="68">
        <v>7980</v>
      </c>
      <c r="AA1719" s="69">
        <f>VLOOKUP($A1719,공산품!$A733:$L1520,12,FALSE)</f>
        <v>7980</v>
      </c>
      <c r="AB1719" s="251">
        <f t="shared" si="321"/>
        <v>0</v>
      </c>
      <c r="AC1719" s="251">
        <f t="shared" si="322"/>
        <v>0</v>
      </c>
      <c r="AD1719" s="83"/>
    </row>
    <row r="1720" spans="1:30" s="64" customFormat="1" ht="14.1" customHeight="1">
      <c r="A1720" s="64">
        <v>728</v>
      </c>
      <c r="B1720" s="16" t="str">
        <f t="shared" si="314"/>
        <v>만두,냉동kg물만두,9g제일제당</v>
      </c>
      <c r="C1720" s="85"/>
      <c r="D1720" s="93" t="s">
        <v>1393</v>
      </c>
      <c r="E1720" s="93" t="s">
        <v>1420</v>
      </c>
      <c r="F1720" s="93"/>
      <c r="G1720" s="87" t="s">
        <v>418</v>
      </c>
      <c r="H1720" s="92" t="s">
        <v>1437</v>
      </c>
      <c r="I1720" s="86" t="s">
        <v>653</v>
      </c>
      <c r="J1720" s="68">
        <f>VLOOKUP($A1720,[1]전년동월vs전월vs당월!$A$994:$AA$1768,12,FALSE)</f>
        <v>13700</v>
      </c>
      <c r="K1720" s="68">
        <v>13700</v>
      </c>
      <c r="L1720" s="69">
        <f>VLOOKUP($A1720,공산품!$A734:$L1521,9,FALSE)</f>
        <v>13700</v>
      </c>
      <c r="M1720" s="251">
        <f t="shared" si="315"/>
        <v>0</v>
      </c>
      <c r="N1720" s="251">
        <f t="shared" si="316"/>
        <v>0</v>
      </c>
      <c r="O1720" s="68">
        <f>VLOOKUP($A1720,[1]전년동월vs전월vs당월!$A$994:$AA$1768,17,FALSE)</f>
        <v>10000</v>
      </c>
      <c r="P1720" s="68">
        <v>10000</v>
      </c>
      <c r="Q1720" s="69">
        <f>VLOOKUP($A1720,공산품!$A734:$L1521,10,FALSE)</f>
        <v>10000</v>
      </c>
      <c r="R1720" s="251">
        <f t="shared" si="317"/>
        <v>0</v>
      </c>
      <c r="S1720" s="251">
        <f t="shared" si="318"/>
        <v>0</v>
      </c>
      <c r="T1720" s="68">
        <f>VLOOKUP($A1720,[1]전년동월vs전월vs당월!$A$994:$AA$1768,22,FALSE)</f>
        <v>12770</v>
      </c>
      <c r="U1720" s="68" t="s">
        <v>628</v>
      </c>
      <c r="V1720" s="69" t="str">
        <f>VLOOKUP($A1720,공산품!$A734:$L1521,11,FALSE)</f>
        <v>-</v>
      </c>
      <c r="W1720" s="251" t="e">
        <f t="shared" si="319"/>
        <v>#VALUE!</v>
      </c>
      <c r="X1720" s="251" t="e">
        <f t="shared" si="320"/>
        <v>#VALUE!</v>
      </c>
      <c r="Y1720" s="68">
        <f>VLOOKUP($A1720,[1]전년동월vs전월vs당월!$A$994:$AA$1768,27,FALSE)</f>
        <v>0</v>
      </c>
      <c r="Z1720" s="68">
        <v>9980</v>
      </c>
      <c r="AA1720" s="69">
        <f>VLOOKUP($A1720,공산품!$A734:$L1521,12,FALSE)</f>
        <v>9980</v>
      </c>
      <c r="AB1720" s="251" t="e">
        <f t="shared" si="321"/>
        <v>#DIV/0!</v>
      </c>
      <c r="AC1720" s="251">
        <f t="shared" si="322"/>
        <v>0</v>
      </c>
      <c r="AD1720" s="83"/>
    </row>
    <row r="1721" spans="1:30" s="64" customFormat="1" ht="14.1" customHeight="1">
      <c r="A1721" s="64">
        <v>729</v>
      </c>
      <c r="B1721" s="16" t="str">
        <f t="shared" si="314"/>
        <v>만두,냉동/동원kg새참물만두동원</v>
      </c>
      <c r="C1721" s="85"/>
      <c r="D1721" s="93" t="s">
        <v>1393</v>
      </c>
      <c r="E1721" s="93" t="s">
        <v>1420</v>
      </c>
      <c r="F1721" s="93" t="s">
        <v>881</v>
      </c>
      <c r="G1721" s="87" t="s">
        <v>418</v>
      </c>
      <c r="H1721" s="95" t="s">
        <v>1438</v>
      </c>
      <c r="I1721" s="88" t="s">
        <v>382</v>
      </c>
      <c r="J1721" s="68">
        <f>VLOOKUP($A1721,[1]전년동월vs전월vs당월!$A$994:$AA$1768,12,FALSE)</f>
        <v>6740</v>
      </c>
      <c r="K1721" s="68">
        <v>6740</v>
      </c>
      <c r="L1721" s="69">
        <f>VLOOKUP($A1721,공산품!$A735:$L1522,9,FALSE)</f>
        <v>6740</v>
      </c>
      <c r="M1721" s="251">
        <f t="shared" si="315"/>
        <v>0</v>
      </c>
      <c r="N1721" s="251">
        <f t="shared" si="316"/>
        <v>0</v>
      </c>
      <c r="O1721" s="68" t="str">
        <f>VLOOKUP($A1721,[1]전년동월vs전월vs당월!$A$994:$AA$1768,17,FALSE)</f>
        <v>-</v>
      </c>
      <c r="P1721" s="68" t="s">
        <v>628</v>
      </c>
      <c r="Q1721" s="69" t="str">
        <f>VLOOKUP($A1721,공산품!$A735:$L1522,10,FALSE)</f>
        <v>-</v>
      </c>
      <c r="R1721" s="251" t="e">
        <f t="shared" si="317"/>
        <v>#VALUE!</v>
      </c>
      <c r="S1721" s="251" t="e">
        <f t="shared" si="318"/>
        <v>#VALUE!</v>
      </c>
      <c r="T1721" s="68">
        <f>VLOOKUP($A1721,[1]전년동월vs전월vs당월!$A$994:$AA$1768,22,FALSE)</f>
        <v>6480</v>
      </c>
      <c r="U1721" s="68">
        <v>7480</v>
      </c>
      <c r="V1721" s="69">
        <f>VLOOKUP($A1721,공산품!$A735:$L1522,11,FALSE)</f>
        <v>7480</v>
      </c>
      <c r="W1721" s="251">
        <f t="shared" si="319"/>
        <v>15.432098765432098</v>
      </c>
      <c r="X1721" s="251">
        <f t="shared" si="320"/>
        <v>0</v>
      </c>
      <c r="Y1721" s="68">
        <f>VLOOKUP($A1721,[1]전년동월vs전월vs당월!$A$994:$AA$1768,27,FALSE)</f>
        <v>11510</v>
      </c>
      <c r="Z1721" s="68">
        <v>7350</v>
      </c>
      <c r="AA1721" s="69">
        <f>VLOOKUP($A1721,공산품!$A735:$L1522,12,FALSE)</f>
        <v>7350</v>
      </c>
      <c r="AB1721" s="251">
        <f t="shared" si="321"/>
        <v>-36.142484795829716</v>
      </c>
      <c r="AC1721" s="251">
        <f t="shared" si="322"/>
        <v>0</v>
      </c>
      <c r="AD1721" s="83"/>
    </row>
    <row r="1722" spans="1:30" s="64" customFormat="1" ht="14.1" customHeight="1">
      <c r="A1722" s="64">
        <v>730</v>
      </c>
      <c r="B1722" s="16" t="str">
        <f t="shared" si="314"/>
        <v>만두,냉동kg물만두,9g풀무원</v>
      </c>
      <c r="C1722" s="85"/>
      <c r="D1722" s="93" t="s">
        <v>1393</v>
      </c>
      <c r="E1722" s="93" t="s">
        <v>1420</v>
      </c>
      <c r="F1722" s="93"/>
      <c r="G1722" s="87" t="s">
        <v>418</v>
      </c>
      <c r="H1722" s="92" t="s">
        <v>1437</v>
      </c>
      <c r="I1722" s="86" t="s">
        <v>395</v>
      </c>
      <c r="J1722" s="68" t="str">
        <f>VLOOKUP($A1722,[1]전년동월vs전월vs당월!$A$994:$AA$1768,12,FALSE)</f>
        <v>-</v>
      </c>
      <c r="K1722" s="68" t="s">
        <v>628</v>
      </c>
      <c r="L1722" s="69" t="str">
        <f>VLOOKUP($A1722,공산품!$A736:$L1523,9,FALSE)</f>
        <v>-</v>
      </c>
      <c r="M1722" s="251" t="e">
        <f t="shared" si="315"/>
        <v>#VALUE!</v>
      </c>
      <c r="N1722" s="251" t="e">
        <f t="shared" si="316"/>
        <v>#VALUE!</v>
      </c>
      <c r="O1722" s="68" t="str">
        <f>VLOOKUP($A1722,[1]전년동월vs전월vs당월!$A$994:$AA$1768,17,FALSE)</f>
        <v>-</v>
      </c>
      <c r="P1722" s="68" t="s">
        <v>628</v>
      </c>
      <c r="Q1722" s="69" t="str">
        <f>VLOOKUP($A1722,공산품!$A736:$L1523,10,FALSE)</f>
        <v>-</v>
      </c>
      <c r="R1722" s="251" t="e">
        <f t="shared" si="317"/>
        <v>#VALUE!</v>
      </c>
      <c r="S1722" s="251" t="e">
        <f t="shared" si="318"/>
        <v>#VALUE!</v>
      </c>
      <c r="T1722" s="68">
        <f>VLOOKUP($A1722,[1]전년동월vs전월vs당월!$A$994:$AA$1768,22,FALSE)</f>
        <v>13990</v>
      </c>
      <c r="U1722" s="68">
        <v>14220</v>
      </c>
      <c r="V1722" s="69">
        <f>VLOOKUP($A1722,공산품!$A736:$L1523,11,FALSE)</f>
        <v>14220</v>
      </c>
      <c r="W1722" s="251">
        <f t="shared" si="319"/>
        <v>1.6440314510364546</v>
      </c>
      <c r="X1722" s="251">
        <f t="shared" si="320"/>
        <v>0</v>
      </c>
      <c r="Y1722" s="68">
        <f>VLOOKUP($A1722,[1]전년동월vs전월vs당월!$A$994:$AA$1768,27,FALSE)</f>
        <v>14120</v>
      </c>
      <c r="Z1722" s="68">
        <v>14120</v>
      </c>
      <c r="AA1722" s="69">
        <f>VLOOKUP($A1722,공산품!$A736:$L1523,12,FALSE)</f>
        <v>14120</v>
      </c>
      <c r="AB1722" s="251">
        <f t="shared" si="321"/>
        <v>0</v>
      </c>
      <c r="AC1722" s="251">
        <f t="shared" si="322"/>
        <v>0</v>
      </c>
      <c r="AD1722" s="83"/>
    </row>
    <row r="1723" spans="1:30" s="64" customFormat="1" ht="14.1" customHeight="1">
      <c r="A1723" s="64">
        <v>731</v>
      </c>
      <c r="B1723" s="16" t="str">
        <f t="shared" si="314"/>
        <v>만두,냉동국산돈육22,32/천일kg영양가득물만두,8.5g천일</v>
      </c>
      <c r="C1723" s="85"/>
      <c r="D1723" s="93" t="s">
        <v>1393</v>
      </c>
      <c r="E1723" s="93" t="s">
        <v>1420</v>
      </c>
      <c r="F1723" s="93" t="s">
        <v>1439</v>
      </c>
      <c r="G1723" s="87" t="s">
        <v>418</v>
      </c>
      <c r="H1723" s="95" t="s">
        <v>399</v>
      </c>
      <c r="I1723" s="88" t="s">
        <v>377</v>
      </c>
      <c r="J1723" s="68" t="str">
        <f>VLOOKUP($A1723,[1]전년동월vs전월vs당월!$A$994:$AA$1768,12,FALSE)</f>
        <v>-</v>
      </c>
      <c r="K1723" s="68" t="s">
        <v>628</v>
      </c>
      <c r="L1723" s="69" t="str">
        <f>VLOOKUP($A1723,공산품!$A737:$L1524,9,FALSE)</f>
        <v>-</v>
      </c>
      <c r="M1723" s="251" t="e">
        <f t="shared" si="315"/>
        <v>#VALUE!</v>
      </c>
      <c r="N1723" s="251" t="e">
        <f t="shared" si="316"/>
        <v>#VALUE!</v>
      </c>
      <c r="O1723" s="68" t="str">
        <f>VLOOKUP($A1723,[1]전년동월vs전월vs당월!$A$994:$AA$1768,17,FALSE)</f>
        <v>-</v>
      </c>
      <c r="P1723" s="68" t="s">
        <v>628</v>
      </c>
      <c r="Q1723" s="69" t="str">
        <f>VLOOKUP($A1723,공산품!$A737:$L1524,10,FALSE)</f>
        <v>-</v>
      </c>
      <c r="R1723" s="251" t="e">
        <f t="shared" si="317"/>
        <v>#VALUE!</v>
      </c>
      <c r="S1723" s="251" t="e">
        <f t="shared" si="318"/>
        <v>#VALUE!</v>
      </c>
      <c r="T1723" s="68" t="str">
        <f>VLOOKUP($A1723,[1]전년동월vs전월vs당월!$A$994:$AA$1768,22,FALSE)</f>
        <v>-</v>
      </c>
      <c r="U1723" s="68" t="s">
        <v>628</v>
      </c>
      <c r="V1723" s="69" t="str">
        <f>VLOOKUP($A1723,공산품!$A737:$L1524,11,FALSE)</f>
        <v>-</v>
      </c>
      <c r="W1723" s="251" t="e">
        <f t="shared" si="319"/>
        <v>#VALUE!</v>
      </c>
      <c r="X1723" s="251" t="e">
        <f t="shared" si="320"/>
        <v>#VALUE!</v>
      </c>
      <c r="Y1723" s="68" t="str">
        <f>VLOOKUP($A1723,[1]전년동월vs전월vs당월!$A$994:$AA$1768,27,FALSE)</f>
        <v>-</v>
      </c>
      <c r="Z1723" s="68" t="s">
        <v>628</v>
      </c>
      <c r="AA1723" s="69" t="str">
        <f>VLOOKUP($A1723,공산품!$A737:$L1524,12,FALSE)</f>
        <v>-</v>
      </c>
      <c r="AB1723" s="251" t="e">
        <f t="shared" si="321"/>
        <v>#VALUE!</v>
      </c>
      <c r="AC1723" s="251" t="e">
        <f t="shared" si="322"/>
        <v>#VALUE!</v>
      </c>
      <c r="AD1723" s="83"/>
    </row>
    <row r="1724" spans="1:30" s="64" customFormat="1" ht="14.1" customHeight="1">
      <c r="A1724" s="64">
        <v>732</v>
      </c>
      <c r="B1724" s="16" t="str">
        <f t="shared" si="314"/>
        <v>만두,냉동kg김치손만두, 27g제일제당</v>
      </c>
      <c r="C1724" s="85"/>
      <c r="D1724" s="93" t="s">
        <v>1393</v>
      </c>
      <c r="E1724" s="93" t="s">
        <v>1420</v>
      </c>
      <c r="F1724" s="93"/>
      <c r="G1724" s="87" t="s">
        <v>418</v>
      </c>
      <c r="H1724" s="95" t="s">
        <v>1440</v>
      </c>
      <c r="I1724" s="88" t="s">
        <v>653</v>
      </c>
      <c r="J1724" s="68">
        <f>VLOOKUP($A1724,[1]전년동월vs전월vs당월!$A$994:$AA$1768,12,FALSE)</f>
        <v>9530</v>
      </c>
      <c r="K1724" s="68">
        <v>9530</v>
      </c>
      <c r="L1724" s="69">
        <f>VLOOKUP($A1724,공산품!$A738:$L1525,9,FALSE)</f>
        <v>9530</v>
      </c>
      <c r="M1724" s="251">
        <f t="shared" si="315"/>
        <v>0</v>
      </c>
      <c r="N1724" s="251">
        <f t="shared" si="316"/>
        <v>0</v>
      </c>
      <c r="O1724" s="68" t="str">
        <f>VLOOKUP($A1724,[1]전년동월vs전월vs당월!$A$994:$AA$1768,17,FALSE)</f>
        <v>-</v>
      </c>
      <c r="P1724" s="68" t="s">
        <v>628</v>
      </c>
      <c r="Q1724" s="69" t="str">
        <f>VLOOKUP($A1724,공산품!$A738:$L1525,10,FALSE)</f>
        <v>-</v>
      </c>
      <c r="R1724" s="251" t="e">
        <f t="shared" si="317"/>
        <v>#VALUE!</v>
      </c>
      <c r="S1724" s="251" t="e">
        <f t="shared" si="318"/>
        <v>#VALUE!</v>
      </c>
      <c r="T1724" s="68">
        <f>VLOOKUP($A1724,[1]전년동월vs전월vs당월!$A$994:$AA$1768,22,FALSE)</f>
        <v>9030</v>
      </c>
      <c r="U1724" s="68">
        <v>9030</v>
      </c>
      <c r="V1724" s="69">
        <f>VLOOKUP($A1724,공산품!$A738:$L1525,11,FALSE)</f>
        <v>9030</v>
      </c>
      <c r="W1724" s="251">
        <f t="shared" si="319"/>
        <v>0</v>
      </c>
      <c r="X1724" s="251">
        <f t="shared" si="320"/>
        <v>0</v>
      </c>
      <c r="Y1724" s="68">
        <f>VLOOKUP($A1724,[1]전년동월vs전월vs당월!$A$994:$AA$1768,27,FALSE)</f>
        <v>0</v>
      </c>
      <c r="Z1724" s="68">
        <v>9980</v>
      </c>
      <c r="AA1724" s="69">
        <f>VLOOKUP($A1724,공산품!$A738:$L1525,12,FALSE)</f>
        <v>9980</v>
      </c>
      <c r="AB1724" s="251" t="e">
        <f t="shared" si="321"/>
        <v>#DIV/0!</v>
      </c>
      <c r="AC1724" s="251">
        <f t="shared" si="322"/>
        <v>0</v>
      </c>
      <c r="AD1724" s="83"/>
    </row>
    <row r="1725" spans="1:30" s="64" customFormat="1" ht="14.1" customHeight="1">
      <c r="A1725" s="64">
        <v>733</v>
      </c>
      <c r="B1725" s="16" t="str">
        <f t="shared" si="314"/>
        <v>만두,냉동/동원kg손만두,25g동원</v>
      </c>
      <c r="C1725" s="85"/>
      <c r="D1725" s="93" t="s">
        <v>1393</v>
      </c>
      <c r="E1725" s="93" t="s">
        <v>1420</v>
      </c>
      <c r="F1725" s="93" t="s">
        <v>881</v>
      </c>
      <c r="G1725" s="87" t="s">
        <v>418</v>
      </c>
      <c r="H1725" s="95" t="s">
        <v>1441</v>
      </c>
      <c r="I1725" s="88" t="s">
        <v>382</v>
      </c>
      <c r="J1725" s="68">
        <f>VLOOKUP($A1725,[1]전년동월vs전월vs당월!$A$994:$AA$1768,12,FALSE)</f>
        <v>5820</v>
      </c>
      <c r="K1725" s="68">
        <v>5820</v>
      </c>
      <c r="L1725" s="69">
        <f>VLOOKUP($A1725,공산품!$A739:$L1526,9,FALSE)</f>
        <v>5820</v>
      </c>
      <c r="M1725" s="251">
        <f t="shared" si="315"/>
        <v>0</v>
      </c>
      <c r="N1725" s="251">
        <f t="shared" si="316"/>
        <v>0</v>
      </c>
      <c r="O1725" s="68" t="str">
        <f>VLOOKUP($A1725,[1]전년동월vs전월vs당월!$A$994:$AA$1768,17,FALSE)</f>
        <v>-</v>
      </c>
      <c r="P1725" s="68" t="s">
        <v>628</v>
      </c>
      <c r="Q1725" s="69" t="str">
        <f>VLOOKUP($A1725,공산품!$A739:$L1526,10,FALSE)</f>
        <v>-</v>
      </c>
      <c r="R1725" s="251" t="e">
        <f t="shared" si="317"/>
        <v>#VALUE!</v>
      </c>
      <c r="S1725" s="251" t="e">
        <f t="shared" si="318"/>
        <v>#VALUE!</v>
      </c>
      <c r="T1725" s="68" t="str">
        <f>VLOOKUP($A1725,[1]전년동월vs전월vs당월!$A$994:$AA$1768,22,FALSE)</f>
        <v>-</v>
      </c>
      <c r="U1725" s="68" t="s">
        <v>628</v>
      </c>
      <c r="V1725" s="69" t="str">
        <f>VLOOKUP($A1725,공산품!$A739:$L1526,11,FALSE)</f>
        <v>-</v>
      </c>
      <c r="W1725" s="251" t="e">
        <f t="shared" si="319"/>
        <v>#VALUE!</v>
      </c>
      <c r="X1725" s="251" t="e">
        <f t="shared" si="320"/>
        <v>#VALUE!</v>
      </c>
      <c r="Y1725" s="68" t="str">
        <f>VLOOKUP($A1725,[1]전년동월vs전월vs당월!$A$994:$AA$1768,27,FALSE)</f>
        <v>-</v>
      </c>
      <c r="Z1725" s="68" t="s">
        <v>628</v>
      </c>
      <c r="AA1725" s="69" t="str">
        <f>VLOOKUP($A1725,공산품!$A739:$L1526,12,FALSE)</f>
        <v>-</v>
      </c>
      <c r="AB1725" s="251" t="e">
        <f t="shared" si="321"/>
        <v>#VALUE!</v>
      </c>
      <c r="AC1725" s="251" t="e">
        <f t="shared" si="322"/>
        <v>#VALUE!</v>
      </c>
      <c r="AD1725" s="83"/>
    </row>
    <row r="1726" spans="1:30" s="64" customFormat="1" ht="14.1" customHeight="1">
      <c r="A1726" s="64">
        <v>734</v>
      </c>
      <c r="B1726" s="16" t="str">
        <f t="shared" si="314"/>
        <v>미트볼,냉동국산돈육44,15/천일kg미트볼(튀김),10g천일</v>
      </c>
      <c r="C1726" s="85"/>
      <c r="D1726" s="93" t="s">
        <v>1393</v>
      </c>
      <c r="E1726" s="93" t="s">
        <v>1442</v>
      </c>
      <c r="F1726" s="93" t="s">
        <v>1443</v>
      </c>
      <c r="G1726" s="87" t="s">
        <v>418</v>
      </c>
      <c r="H1726" s="95" t="s">
        <v>400</v>
      </c>
      <c r="I1726" s="88" t="s">
        <v>377</v>
      </c>
      <c r="J1726" s="68" t="str">
        <f>VLOOKUP($A1726,[1]전년동월vs전월vs당월!$A$994:$AA$1768,12,FALSE)</f>
        <v>-</v>
      </c>
      <c r="K1726" s="68" t="s">
        <v>628</v>
      </c>
      <c r="L1726" s="69" t="str">
        <f>VLOOKUP($A1726,공산품!$A740:$L1527,9,FALSE)</f>
        <v>-</v>
      </c>
      <c r="M1726" s="251" t="e">
        <f t="shared" si="315"/>
        <v>#VALUE!</v>
      </c>
      <c r="N1726" s="251" t="e">
        <f t="shared" si="316"/>
        <v>#VALUE!</v>
      </c>
      <c r="O1726" s="68" t="str">
        <f>VLOOKUP($A1726,[1]전년동월vs전월vs당월!$A$994:$AA$1768,17,FALSE)</f>
        <v>-</v>
      </c>
      <c r="P1726" s="68" t="s">
        <v>628</v>
      </c>
      <c r="Q1726" s="69" t="str">
        <f>VLOOKUP($A1726,공산품!$A740:$L1527,10,FALSE)</f>
        <v>-</v>
      </c>
      <c r="R1726" s="251" t="e">
        <f t="shared" si="317"/>
        <v>#VALUE!</v>
      </c>
      <c r="S1726" s="251" t="e">
        <f t="shared" si="318"/>
        <v>#VALUE!</v>
      </c>
      <c r="T1726" s="68" t="str">
        <f>VLOOKUP($A1726,[1]전년동월vs전월vs당월!$A$994:$AA$1768,22,FALSE)</f>
        <v>-</v>
      </c>
      <c r="U1726" s="68" t="s">
        <v>628</v>
      </c>
      <c r="V1726" s="69" t="str">
        <f>VLOOKUP($A1726,공산품!$A740:$L1527,11,FALSE)</f>
        <v>-</v>
      </c>
      <c r="W1726" s="251" t="e">
        <f t="shared" si="319"/>
        <v>#VALUE!</v>
      </c>
      <c r="X1726" s="251" t="e">
        <f t="shared" si="320"/>
        <v>#VALUE!</v>
      </c>
      <c r="Y1726" s="68">
        <f>VLOOKUP($A1726,[1]전년동월vs전월vs당월!$A$994:$AA$1768,27,FALSE)</f>
        <v>6400</v>
      </c>
      <c r="Z1726" s="68">
        <v>5400</v>
      </c>
      <c r="AA1726" s="69">
        <f>VLOOKUP($A1726,공산품!$A740:$L1527,12,FALSE)</f>
        <v>5480</v>
      </c>
      <c r="AB1726" s="251">
        <f t="shared" si="321"/>
        <v>-14.375</v>
      </c>
      <c r="AC1726" s="251">
        <f t="shared" si="322"/>
        <v>1.4814814814814814</v>
      </c>
      <c r="AD1726" s="111"/>
    </row>
    <row r="1727" spans="1:30" s="64" customFormat="1" ht="14.1" customHeight="1">
      <c r="A1727" s="64">
        <v>735</v>
      </c>
      <c r="B1727" s="16" t="str">
        <f t="shared" si="314"/>
        <v>미트볼,냉동kg신미트볼,11g제일제당</v>
      </c>
      <c r="C1727" s="85"/>
      <c r="D1727" s="93" t="s">
        <v>1393</v>
      </c>
      <c r="E1727" s="93" t="s">
        <v>1442</v>
      </c>
      <c r="F1727" s="93"/>
      <c r="G1727" s="87" t="s">
        <v>418</v>
      </c>
      <c r="H1727" s="95" t="s">
        <v>1444</v>
      </c>
      <c r="I1727" s="88" t="s">
        <v>653</v>
      </c>
      <c r="J1727" s="68" t="str">
        <f>VLOOKUP($A1727,[1]전년동월vs전월vs당월!$A$994:$AA$1768,12,FALSE)</f>
        <v>-</v>
      </c>
      <c r="K1727" s="68" t="s">
        <v>628</v>
      </c>
      <c r="L1727" s="69" t="str">
        <f>VLOOKUP($A1727,공산품!$A741:$L1528,9,FALSE)</f>
        <v>-</v>
      </c>
      <c r="M1727" s="251" t="e">
        <f t="shared" si="315"/>
        <v>#VALUE!</v>
      </c>
      <c r="N1727" s="251" t="e">
        <f t="shared" si="316"/>
        <v>#VALUE!</v>
      </c>
      <c r="O1727" s="68" t="str">
        <f>VLOOKUP($A1727,[1]전년동월vs전월vs당월!$A$994:$AA$1768,17,FALSE)</f>
        <v>-</v>
      </c>
      <c r="P1727" s="68" t="s">
        <v>628</v>
      </c>
      <c r="Q1727" s="69" t="str">
        <f>VLOOKUP($A1727,공산품!$A741:$L1528,10,FALSE)</f>
        <v>-</v>
      </c>
      <c r="R1727" s="251" t="e">
        <f t="shared" si="317"/>
        <v>#VALUE!</v>
      </c>
      <c r="S1727" s="251" t="e">
        <f t="shared" si="318"/>
        <v>#VALUE!</v>
      </c>
      <c r="T1727" s="68" t="str">
        <f>VLOOKUP($A1727,[1]전년동월vs전월vs당월!$A$994:$AA$1768,22,FALSE)</f>
        <v>-</v>
      </c>
      <c r="U1727" s="68" t="s">
        <v>628</v>
      </c>
      <c r="V1727" s="69" t="str">
        <f>VLOOKUP($A1727,공산품!$A741:$L1528,11,FALSE)</f>
        <v>-</v>
      </c>
      <c r="W1727" s="251" t="e">
        <f t="shared" si="319"/>
        <v>#VALUE!</v>
      </c>
      <c r="X1727" s="251" t="e">
        <f t="shared" si="320"/>
        <v>#VALUE!</v>
      </c>
      <c r="Y1727" s="68">
        <f>VLOOKUP($A1727,[1]전년동월vs전월vs당월!$A$994:$AA$1768,27,FALSE)</f>
        <v>6100</v>
      </c>
      <c r="Z1727" s="68">
        <v>5700</v>
      </c>
      <c r="AA1727" s="69" t="str">
        <f>VLOOKUP($A1727,공산품!$A741:$L1528,12,FALSE)</f>
        <v>-</v>
      </c>
      <c r="AB1727" s="251" t="e">
        <f t="shared" si="321"/>
        <v>#VALUE!</v>
      </c>
      <c r="AC1727" s="251" t="e">
        <f t="shared" si="322"/>
        <v>#VALUE!</v>
      </c>
      <c r="AD1727" s="111"/>
    </row>
    <row r="1728" spans="1:30" s="64" customFormat="1" ht="14.1" customHeight="1">
      <c r="A1728" s="64">
        <v>736</v>
      </c>
      <c r="B1728" s="16" t="str">
        <f t="shared" si="314"/>
        <v>새우튀김,냉동새우33,3/태국300g왕새우튀김,30g천일</v>
      </c>
      <c r="C1728" s="85">
        <v>147</v>
      </c>
      <c r="D1728" s="93" t="s">
        <v>1393</v>
      </c>
      <c r="E1728" s="93" t="s">
        <v>1445</v>
      </c>
      <c r="F1728" s="93" t="s">
        <v>1446</v>
      </c>
      <c r="G1728" s="87" t="s">
        <v>301</v>
      </c>
      <c r="H1728" s="95" t="s">
        <v>1447</v>
      </c>
      <c r="I1728" s="88" t="s">
        <v>377</v>
      </c>
      <c r="J1728" s="68" t="str">
        <f>VLOOKUP($A1728,[1]전년동월vs전월vs당월!$A$994:$AA$1768,12,FALSE)</f>
        <v>-</v>
      </c>
      <c r="K1728" s="68" t="s">
        <v>628</v>
      </c>
      <c r="L1728" s="69" t="str">
        <f>VLOOKUP($A1728,공산품!$A742:$L1529,9,FALSE)</f>
        <v>-</v>
      </c>
      <c r="M1728" s="251" t="e">
        <f t="shared" si="315"/>
        <v>#VALUE!</v>
      </c>
      <c r="N1728" s="251" t="e">
        <f t="shared" si="316"/>
        <v>#VALUE!</v>
      </c>
      <c r="O1728" s="68" t="str">
        <f>VLOOKUP($A1728,[1]전년동월vs전월vs당월!$A$994:$AA$1768,17,FALSE)</f>
        <v>-</v>
      </c>
      <c r="P1728" s="68" t="s">
        <v>628</v>
      </c>
      <c r="Q1728" s="69" t="str">
        <f>VLOOKUP($A1728,공산품!$A742:$L1529,10,FALSE)</f>
        <v>-</v>
      </c>
      <c r="R1728" s="251" t="e">
        <f t="shared" si="317"/>
        <v>#VALUE!</v>
      </c>
      <c r="S1728" s="251" t="e">
        <f t="shared" si="318"/>
        <v>#VALUE!</v>
      </c>
      <c r="T1728" s="68" t="str">
        <f>VLOOKUP($A1728,[1]전년동월vs전월vs당월!$A$994:$AA$1768,22,FALSE)</f>
        <v>-</v>
      </c>
      <c r="U1728" s="68" t="s">
        <v>628</v>
      </c>
      <c r="V1728" s="69" t="str">
        <f>VLOOKUP($A1728,공산품!$A742:$L1529,11,FALSE)</f>
        <v>-</v>
      </c>
      <c r="W1728" s="251" t="e">
        <f t="shared" si="319"/>
        <v>#VALUE!</v>
      </c>
      <c r="X1728" s="251" t="e">
        <f t="shared" si="320"/>
        <v>#VALUE!</v>
      </c>
      <c r="Y1728" s="68">
        <f>VLOOKUP($A1728,[1]전년동월vs전월vs당월!$A$994:$AA$1768,27,FALSE)</f>
        <v>4620</v>
      </c>
      <c r="Z1728" s="68">
        <v>4640</v>
      </c>
      <c r="AA1728" s="69">
        <f>VLOOKUP($A1728,공산품!$A742:$L1529,12,FALSE)</f>
        <v>4640</v>
      </c>
      <c r="AB1728" s="251">
        <f t="shared" si="321"/>
        <v>0.4329004329004329</v>
      </c>
      <c r="AC1728" s="251">
        <f t="shared" si="322"/>
        <v>0</v>
      </c>
      <c r="AD1728" s="111"/>
    </row>
    <row r="1729" spans="1:30" s="64" customFormat="1" ht="14.1" customHeight="1">
      <c r="A1729" s="64">
        <v>737</v>
      </c>
      <c r="B1729" s="16" t="str">
        <f t="shared" si="314"/>
        <v>새우튀김,냉동kg새우튀김,15g동원</v>
      </c>
      <c r="C1729" s="85"/>
      <c r="D1729" s="93" t="s">
        <v>1393</v>
      </c>
      <c r="E1729" s="93" t="s">
        <v>1445</v>
      </c>
      <c r="F1729" s="93"/>
      <c r="G1729" s="87" t="s">
        <v>418</v>
      </c>
      <c r="H1729" s="95" t="s">
        <v>1448</v>
      </c>
      <c r="I1729" s="88" t="s">
        <v>382</v>
      </c>
      <c r="J1729" s="68" t="str">
        <f>VLOOKUP($A1729,[1]전년동월vs전월vs당월!$A$994:$AA$1768,12,FALSE)</f>
        <v>-</v>
      </c>
      <c r="K1729" s="68" t="s">
        <v>628</v>
      </c>
      <c r="L1729" s="69" t="str">
        <f>VLOOKUP($A1729,공산품!$A743:$L1530,9,FALSE)</f>
        <v>-</v>
      </c>
      <c r="M1729" s="251" t="e">
        <f t="shared" si="315"/>
        <v>#VALUE!</v>
      </c>
      <c r="N1729" s="251" t="e">
        <f t="shared" si="316"/>
        <v>#VALUE!</v>
      </c>
      <c r="O1729" s="68" t="str">
        <f>VLOOKUP($A1729,[1]전년동월vs전월vs당월!$A$994:$AA$1768,17,FALSE)</f>
        <v>-</v>
      </c>
      <c r="P1729" s="68" t="s">
        <v>628</v>
      </c>
      <c r="Q1729" s="69" t="str">
        <f>VLOOKUP($A1729,공산품!$A743:$L1530,10,FALSE)</f>
        <v>-</v>
      </c>
      <c r="R1729" s="251" t="e">
        <f t="shared" si="317"/>
        <v>#VALUE!</v>
      </c>
      <c r="S1729" s="251" t="e">
        <f t="shared" si="318"/>
        <v>#VALUE!</v>
      </c>
      <c r="T1729" s="68">
        <f>VLOOKUP($A1729,[1]전년동월vs전월vs당월!$A$994:$AA$1768,22,FALSE)</f>
        <v>16620</v>
      </c>
      <c r="U1729" s="68">
        <v>16620</v>
      </c>
      <c r="V1729" s="69">
        <f>VLOOKUP($A1729,공산품!$A743:$L1530,11,FALSE)</f>
        <v>16620</v>
      </c>
      <c r="W1729" s="251">
        <f t="shared" si="319"/>
        <v>0</v>
      </c>
      <c r="X1729" s="251">
        <f t="shared" si="320"/>
        <v>0</v>
      </c>
      <c r="Y1729" s="68">
        <f>VLOOKUP($A1729,[1]전년동월vs전월vs당월!$A$994:$AA$1768,27,FALSE)</f>
        <v>13840</v>
      </c>
      <c r="Z1729" s="68">
        <v>13840</v>
      </c>
      <c r="AA1729" s="69">
        <f>VLOOKUP($A1729,공산품!$A743:$L1530,12,FALSE)</f>
        <v>13840</v>
      </c>
      <c r="AB1729" s="251">
        <f t="shared" si="321"/>
        <v>0</v>
      </c>
      <c r="AC1729" s="251">
        <f t="shared" si="322"/>
        <v>0</v>
      </c>
      <c r="AD1729" s="110"/>
    </row>
    <row r="1730" spans="1:30" s="64" customFormat="1" ht="14.1" customHeight="1">
      <c r="A1730" s="64">
        <v>738</v>
      </c>
      <c r="B1730" s="16" t="str">
        <f t="shared" si="314"/>
        <v>생선까스.냉동1.2kg생선까스,60g동원</v>
      </c>
      <c r="C1730" s="85">
        <v>148</v>
      </c>
      <c r="D1730" s="93" t="s">
        <v>1393</v>
      </c>
      <c r="E1730" s="93" t="s">
        <v>1449</v>
      </c>
      <c r="F1730" s="93"/>
      <c r="G1730" s="87" t="s">
        <v>146</v>
      </c>
      <c r="H1730" s="95" t="s">
        <v>1450</v>
      </c>
      <c r="I1730" s="88" t="s">
        <v>382</v>
      </c>
      <c r="J1730" s="68">
        <f>VLOOKUP($A1730,[1]전년동월vs전월vs당월!$A$994:$AA$1768,12,FALSE)</f>
        <v>9980</v>
      </c>
      <c r="K1730" s="68">
        <v>9980</v>
      </c>
      <c r="L1730" s="69">
        <f>VLOOKUP($A1730,공산품!$A744:$L1531,9,FALSE)</f>
        <v>9150</v>
      </c>
      <c r="M1730" s="251">
        <f t="shared" si="315"/>
        <v>-8.3166332665330653</v>
      </c>
      <c r="N1730" s="251">
        <f t="shared" si="316"/>
        <v>-8.3166332665330653</v>
      </c>
      <c r="O1730" s="68" t="str">
        <f>VLOOKUP($A1730,[1]전년동월vs전월vs당월!$A$994:$AA$1768,17,FALSE)</f>
        <v>-</v>
      </c>
      <c r="P1730" s="68" t="s">
        <v>628</v>
      </c>
      <c r="Q1730" s="69" t="str">
        <f>VLOOKUP($A1730,공산품!$A744:$L1531,10,FALSE)</f>
        <v>-</v>
      </c>
      <c r="R1730" s="251" t="e">
        <f t="shared" si="317"/>
        <v>#VALUE!</v>
      </c>
      <c r="S1730" s="251" t="e">
        <f t="shared" si="318"/>
        <v>#VALUE!</v>
      </c>
      <c r="T1730" s="68">
        <f>VLOOKUP($A1730,[1]전년동월vs전월vs당월!$A$994:$AA$1768,22,FALSE)</f>
        <v>10470</v>
      </c>
      <c r="U1730" s="68">
        <v>11970</v>
      </c>
      <c r="V1730" s="69">
        <f>VLOOKUP($A1730,공산품!$A744:$L1531,11,FALSE)</f>
        <v>11970</v>
      </c>
      <c r="W1730" s="251">
        <f t="shared" si="319"/>
        <v>14.326647564469914</v>
      </c>
      <c r="X1730" s="251">
        <f t="shared" si="320"/>
        <v>0</v>
      </c>
      <c r="Y1730" s="68">
        <f>VLOOKUP($A1730,[1]전년동월vs전월vs당월!$A$994:$AA$1768,27,FALSE)</f>
        <v>8980</v>
      </c>
      <c r="Z1730" s="68">
        <v>8980</v>
      </c>
      <c r="AA1730" s="69">
        <f>VLOOKUP($A1730,공산품!$A744:$L1531,12,FALSE)</f>
        <v>8980</v>
      </c>
      <c r="AB1730" s="251">
        <f t="shared" si="321"/>
        <v>0</v>
      </c>
      <c r="AC1730" s="251">
        <f t="shared" si="322"/>
        <v>0</v>
      </c>
      <c r="AD1730" s="83"/>
    </row>
    <row r="1731" spans="1:30" s="64" customFormat="1" ht="14.1" customHeight="1">
      <c r="A1731" s="64">
        <v>739</v>
      </c>
      <c r="B1731" s="16" t="str">
        <f t="shared" si="314"/>
        <v>생선까스.냉동원양대구살50/중국1.4kg흰살생선까스,60g천일</v>
      </c>
      <c r="C1731" s="85"/>
      <c r="D1731" s="93" t="s">
        <v>1393</v>
      </c>
      <c r="E1731" s="93" t="s">
        <v>1449</v>
      </c>
      <c r="F1731" s="93" t="s">
        <v>1451</v>
      </c>
      <c r="G1731" s="87" t="s">
        <v>1452</v>
      </c>
      <c r="H1731" s="95" t="s">
        <v>1453</v>
      </c>
      <c r="I1731" s="88" t="s">
        <v>377</v>
      </c>
      <c r="J1731" s="68" t="str">
        <f>VLOOKUP($A1731,[1]전년동월vs전월vs당월!$A$994:$AA$1768,12,FALSE)</f>
        <v>-</v>
      </c>
      <c r="K1731" s="68" t="s">
        <v>628</v>
      </c>
      <c r="L1731" s="69" t="str">
        <f>VLOOKUP($A1731,공산품!$A745:$L1532,9,FALSE)</f>
        <v>-</v>
      </c>
      <c r="M1731" s="251" t="e">
        <f t="shared" si="315"/>
        <v>#VALUE!</v>
      </c>
      <c r="N1731" s="251" t="e">
        <f t="shared" si="316"/>
        <v>#VALUE!</v>
      </c>
      <c r="O1731" s="68" t="str">
        <f>VLOOKUP($A1731,[1]전년동월vs전월vs당월!$A$994:$AA$1768,17,FALSE)</f>
        <v>-</v>
      </c>
      <c r="P1731" s="68" t="s">
        <v>628</v>
      </c>
      <c r="Q1731" s="69" t="str">
        <f>VLOOKUP($A1731,공산품!$A745:$L1532,10,FALSE)</f>
        <v>-</v>
      </c>
      <c r="R1731" s="251" t="e">
        <f t="shared" si="317"/>
        <v>#VALUE!</v>
      </c>
      <c r="S1731" s="251" t="e">
        <f t="shared" si="318"/>
        <v>#VALUE!</v>
      </c>
      <c r="T1731" s="68" t="str">
        <f>VLOOKUP($A1731,[1]전년동월vs전월vs당월!$A$994:$AA$1768,22,FALSE)</f>
        <v>-</v>
      </c>
      <c r="U1731" s="68" t="s">
        <v>628</v>
      </c>
      <c r="V1731" s="69" t="str">
        <f>VLOOKUP($A1731,공산품!$A745:$L1532,11,FALSE)</f>
        <v>-</v>
      </c>
      <c r="W1731" s="251" t="e">
        <f t="shared" si="319"/>
        <v>#VALUE!</v>
      </c>
      <c r="X1731" s="251" t="e">
        <f t="shared" si="320"/>
        <v>#VALUE!</v>
      </c>
      <c r="Y1731" s="68">
        <f>VLOOKUP($A1731,[1]전년동월vs전월vs당월!$A$994:$AA$1768,27,FALSE)</f>
        <v>7250</v>
      </c>
      <c r="Z1731" s="68">
        <v>7290</v>
      </c>
      <c r="AA1731" s="69">
        <f>VLOOKUP($A1731,공산품!$A745:$L1532,12,FALSE)</f>
        <v>7290</v>
      </c>
      <c r="AB1731" s="251">
        <f t="shared" si="321"/>
        <v>0.55172413793103448</v>
      </c>
      <c r="AC1731" s="251">
        <f t="shared" si="322"/>
        <v>0</v>
      </c>
      <c r="AD1731" s="111"/>
    </row>
    <row r="1732" spans="1:30" s="64" customFormat="1" ht="14.1" customHeight="1">
      <c r="A1732" s="64">
        <v>740</v>
      </c>
      <c r="B1732" s="16" t="str">
        <f t="shared" si="314"/>
        <v>생선까스.냉동kg동원</v>
      </c>
      <c r="C1732" s="85"/>
      <c r="D1732" s="93" t="s">
        <v>1393</v>
      </c>
      <c r="E1732" s="93" t="s">
        <v>1449</v>
      </c>
      <c r="F1732" s="93"/>
      <c r="G1732" s="87" t="s">
        <v>418</v>
      </c>
      <c r="H1732" s="95"/>
      <c r="I1732" s="88" t="s">
        <v>382</v>
      </c>
      <c r="J1732" s="68" t="str">
        <f>VLOOKUP($A1732,[1]전년동월vs전월vs당월!$A$994:$AA$1768,12,FALSE)</f>
        <v>-</v>
      </c>
      <c r="K1732" s="68" t="s">
        <v>628</v>
      </c>
      <c r="L1732" s="69" t="str">
        <f>VLOOKUP($A1732,공산품!$A746:$L1533,9,FALSE)</f>
        <v>-</v>
      </c>
      <c r="M1732" s="251" t="e">
        <f t="shared" si="315"/>
        <v>#VALUE!</v>
      </c>
      <c r="N1732" s="251" t="e">
        <f t="shared" si="316"/>
        <v>#VALUE!</v>
      </c>
      <c r="O1732" s="68" t="str">
        <f>VLOOKUP($A1732,[1]전년동월vs전월vs당월!$A$994:$AA$1768,17,FALSE)</f>
        <v>-</v>
      </c>
      <c r="P1732" s="68" t="s">
        <v>628</v>
      </c>
      <c r="Q1732" s="69" t="str">
        <f>VLOOKUP($A1732,공산품!$A746:$L1533,10,FALSE)</f>
        <v>-</v>
      </c>
      <c r="R1732" s="251" t="e">
        <f t="shared" si="317"/>
        <v>#VALUE!</v>
      </c>
      <c r="S1732" s="251" t="e">
        <f t="shared" si="318"/>
        <v>#VALUE!</v>
      </c>
      <c r="T1732" s="68">
        <f>VLOOKUP($A1732,[1]전년동월vs전월vs당월!$A$994:$AA$1768,22,FALSE)</f>
        <v>8710</v>
      </c>
      <c r="U1732" s="68">
        <v>9980</v>
      </c>
      <c r="V1732" s="69">
        <f>VLOOKUP($A1732,공산품!$A746:$L1533,11,FALSE)</f>
        <v>9980</v>
      </c>
      <c r="W1732" s="251">
        <f t="shared" si="319"/>
        <v>14.580941446613089</v>
      </c>
      <c r="X1732" s="251">
        <f t="shared" si="320"/>
        <v>0</v>
      </c>
      <c r="Y1732" s="68" t="str">
        <f>VLOOKUP($A1732,[1]전년동월vs전월vs당월!$A$994:$AA$1768,27,FALSE)</f>
        <v>-</v>
      </c>
      <c r="Z1732" s="68">
        <v>7490</v>
      </c>
      <c r="AA1732" s="69">
        <f>VLOOKUP($A1732,공산품!$A746:$L1533,12,FALSE)</f>
        <v>7490</v>
      </c>
      <c r="AB1732" s="251" t="e">
        <f t="shared" si="321"/>
        <v>#VALUE!</v>
      </c>
      <c r="AC1732" s="251">
        <f t="shared" si="322"/>
        <v>0</v>
      </c>
      <c r="AD1732" s="110"/>
    </row>
    <row r="1733" spans="1:30" s="64" customFormat="1" ht="14.1" customHeight="1">
      <c r="A1733" s="64">
        <v>741</v>
      </c>
      <c r="B1733" s="16" t="str">
        <f t="shared" si="314"/>
        <v>스프500g양송이스프오뚜기</v>
      </c>
      <c r="C1733" s="85">
        <v>149</v>
      </c>
      <c r="D1733" s="93" t="s">
        <v>1393</v>
      </c>
      <c r="E1733" s="93" t="s">
        <v>1454</v>
      </c>
      <c r="F1733" s="93"/>
      <c r="G1733" s="87" t="s">
        <v>116</v>
      </c>
      <c r="H1733" s="96" t="s">
        <v>1455</v>
      </c>
      <c r="I1733" s="87" t="s">
        <v>636</v>
      </c>
      <c r="J1733" s="68">
        <f>VLOOKUP($A1733,[1]전년동월vs전월vs당월!$A$994:$AA$1768,12,FALSE)</f>
        <v>5260</v>
      </c>
      <c r="K1733" s="68">
        <v>5260</v>
      </c>
      <c r="L1733" s="69">
        <f>VLOOKUP($A1733,공산품!$A747:$L1534,9,FALSE)</f>
        <v>5260</v>
      </c>
      <c r="M1733" s="251">
        <f t="shared" si="315"/>
        <v>0</v>
      </c>
      <c r="N1733" s="251">
        <f t="shared" si="316"/>
        <v>0</v>
      </c>
      <c r="O1733" s="68" t="str">
        <f>VLOOKUP($A1733,[1]전년동월vs전월vs당월!$A$994:$AA$1768,17,FALSE)</f>
        <v>-</v>
      </c>
      <c r="P1733" s="68" t="s">
        <v>628</v>
      </c>
      <c r="Q1733" s="69" t="str">
        <f>VLOOKUP($A1733,공산품!$A747:$L1534,10,FALSE)</f>
        <v>-</v>
      </c>
      <c r="R1733" s="251" t="e">
        <f t="shared" si="317"/>
        <v>#VALUE!</v>
      </c>
      <c r="S1733" s="251" t="e">
        <f t="shared" si="318"/>
        <v>#VALUE!</v>
      </c>
      <c r="T1733" s="68" t="str">
        <f>VLOOKUP($A1733,[1]전년동월vs전월vs당월!$A$994:$AA$1768,22,FALSE)</f>
        <v>-</v>
      </c>
      <c r="U1733" s="68" t="s">
        <v>628</v>
      </c>
      <c r="V1733" s="69" t="str">
        <f>VLOOKUP($A1733,공산품!$A747:$L1534,11,FALSE)</f>
        <v>-</v>
      </c>
      <c r="W1733" s="251" t="e">
        <f t="shared" si="319"/>
        <v>#VALUE!</v>
      </c>
      <c r="X1733" s="251" t="e">
        <f t="shared" si="320"/>
        <v>#VALUE!</v>
      </c>
      <c r="Y1733" s="68" t="str">
        <f>VLOOKUP($A1733,[1]전년동월vs전월vs당월!$A$994:$AA$1768,27,FALSE)</f>
        <v>-</v>
      </c>
      <c r="Z1733" s="68" t="s">
        <v>628</v>
      </c>
      <c r="AA1733" s="69" t="str">
        <f>VLOOKUP($A1733,공산품!$A747:$L1534,12,FALSE)</f>
        <v>-</v>
      </c>
      <c r="AB1733" s="251" t="e">
        <f t="shared" si="321"/>
        <v>#VALUE!</v>
      </c>
      <c r="AC1733" s="251" t="e">
        <f t="shared" si="322"/>
        <v>#VALUE!</v>
      </c>
      <c r="AD1733" s="110"/>
    </row>
    <row r="1734" spans="1:30" s="64" customFormat="1" ht="14.1" customHeight="1">
      <c r="A1734" s="64">
        <v>742</v>
      </c>
      <c r="B1734" s="16" t="str">
        <f t="shared" si="314"/>
        <v>스프뉴질랜드쇠고기칩10/오뚜기kg쇠고기스프오뚜기</v>
      </c>
      <c r="C1734" s="85"/>
      <c r="D1734" s="93" t="s">
        <v>1393</v>
      </c>
      <c r="E1734" s="93" t="s">
        <v>1454</v>
      </c>
      <c r="F1734" s="93" t="s">
        <v>1456</v>
      </c>
      <c r="G1734" s="87" t="s">
        <v>418</v>
      </c>
      <c r="H1734" s="96" t="s">
        <v>1457</v>
      </c>
      <c r="I1734" s="87" t="s">
        <v>636</v>
      </c>
      <c r="J1734" s="68">
        <f>VLOOKUP($A1734,[1]전년동월vs전월vs당월!$A$994:$AA$1768,12,FALSE)</f>
        <v>6900</v>
      </c>
      <c r="K1734" s="68">
        <v>6900</v>
      </c>
      <c r="L1734" s="69">
        <f>VLOOKUP($A1734,공산품!$A748:$L1535,9,FALSE)</f>
        <v>6900</v>
      </c>
      <c r="M1734" s="251">
        <f t="shared" si="315"/>
        <v>0</v>
      </c>
      <c r="N1734" s="251">
        <f t="shared" si="316"/>
        <v>0</v>
      </c>
      <c r="O1734" s="68">
        <f>VLOOKUP($A1734,[1]전년동월vs전월vs당월!$A$994:$AA$1768,17,FALSE)</f>
        <v>7300</v>
      </c>
      <c r="P1734" s="68">
        <v>7300</v>
      </c>
      <c r="Q1734" s="69">
        <f>VLOOKUP($A1734,공산품!$A748:$L1535,10,FALSE)</f>
        <v>7300</v>
      </c>
      <c r="R1734" s="251">
        <f t="shared" si="317"/>
        <v>0</v>
      </c>
      <c r="S1734" s="251">
        <f t="shared" si="318"/>
        <v>0</v>
      </c>
      <c r="T1734" s="68">
        <f>VLOOKUP($A1734,[1]전년동월vs전월vs당월!$A$994:$AA$1768,22,FALSE)</f>
        <v>6880</v>
      </c>
      <c r="U1734" s="68">
        <v>7700</v>
      </c>
      <c r="V1734" s="69" t="str">
        <f>VLOOKUP($A1734,공산품!$A748:$L1535,11,FALSE)</f>
        <v>-</v>
      </c>
      <c r="W1734" s="251" t="e">
        <f t="shared" si="319"/>
        <v>#VALUE!</v>
      </c>
      <c r="X1734" s="251" t="e">
        <f t="shared" si="320"/>
        <v>#VALUE!</v>
      </c>
      <c r="Y1734" s="68">
        <f>VLOOKUP($A1734,[1]전년동월vs전월vs당월!$A$994:$AA$1768,27,FALSE)</f>
        <v>7020</v>
      </c>
      <c r="Z1734" s="68">
        <v>6980</v>
      </c>
      <c r="AA1734" s="69">
        <f>VLOOKUP($A1734,공산품!$A748:$L1535,12,FALSE)</f>
        <v>7100</v>
      </c>
      <c r="AB1734" s="251">
        <f t="shared" si="321"/>
        <v>1.1396011396011396</v>
      </c>
      <c r="AC1734" s="251">
        <f t="shared" si="322"/>
        <v>1.7191977077363896</v>
      </c>
      <c r="AD1734" s="110"/>
    </row>
    <row r="1735" spans="1:30" s="64" customFormat="1" ht="14.1" customHeight="1">
      <c r="A1735" s="64">
        <v>743</v>
      </c>
      <c r="B1735" s="16" t="str">
        <f t="shared" ref="B1735:B1780" si="323">E1735&amp;F1735&amp;G1735&amp;H1735&amp;I1735</f>
        <v>스프중국양파칩4/오뚜기kg쇠고기야채스프오뚜기</v>
      </c>
      <c r="C1735" s="85"/>
      <c r="D1735" s="93" t="s">
        <v>1393</v>
      </c>
      <c r="E1735" s="93" t="s">
        <v>1454</v>
      </c>
      <c r="F1735" s="93" t="s">
        <v>1458</v>
      </c>
      <c r="G1735" s="87" t="s">
        <v>418</v>
      </c>
      <c r="H1735" s="96" t="s">
        <v>1459</v>
      </c>
      <c r="I1735" s="87" t="s">
        <v>636</v>
      </c>
      <c r="J1735" s="68" t="str">
        <f>VLOOKUP($A1735,[1]전년동월vs전월vs당월!$A$994:$AA$1768,12,FALSE)</f>
        <v>-</v>
      </c>
      <c r="K1735" s="68" t="s">
        <v>628</v>
      </c>
      <c r="L1735" s="69">
        <f>VLOOKUP($A1735,공산품!$A749:$L1536,9,FALSE)</f>
        <v>6900</v>
      </c>
      <c r="M1735" s="251" t="e">
        <f t="shared" si="315"/>
        <v>#VALUE!</v>
      </c>
      <c r="N1735" s="251" t="e">
        <f t="shared" si="316"/>
        <v>#VALUE!</v>
      </c>
      <c r="O1735" s="68" t="str">
        <f>VLOOKUP($A1735,[1]전년동월vs전월vs당월!$A$994:$AA$1768,17,FALSE)</f>
        <v>-</v>
      </c>
      <c r="P1735" s="68" t="s">
        <v>628</v>
      </c>
      <c r="Q1735" s="69" t="str">
        <f>VLOOKUP($A1735,공산품!$A749:$L1536,10,FALSE)</f>
        <v>-</v>
      </c>
      <c r="R1735" s="251" t="e">
        <f t="shared" si="317"/>
        <v>#VALUE!</v>
      </c>
      <c r="S1735" s="251" t="e">
        <f t="shared" si="318"/>
        <v>#VALUE!</v>
      </c>
      <c r="T1735" s="68">
        <f>VLOOKUP($A1735,[1]전년동월vs전월vs당월!$A$994:$AA$1768,22,FALSE)</f>
        <v>6480</v>
      </c>
      <c r="U1735" s="68" t="s">
        <v>628</v>
      </c>
      <c r="V1735" s="69" t="str">
        <f>VLOOKUP($A1735,공산품!$A749:$L1536,11,FALSE)</f>
        <v>-</v>
      </c>
      <c r="W1735" s="251" t="e">
        <f t="shared" si="319"/>
        <v>#VALUE!</v>
      </c>
      <c r="X1735" s="251" t="e">
        <f t="shared" si="320"/>
        <v>#VALUE!</v>
      </c>
      <c r="Y1735" s="68">
        <f>VLOOKUP($A1735,[1]전년동월vs전월vs당월!$A$994:$AA$1768,27,FALSE)</f>
        <v>6450</v>
      </c>
      <c r="Z1735" s="68">
        <v>6450</v>
      </c>
      <c r="AA1735" s="69">
        <f>VLOOKUP($A1735,공산품!$A749:$L1536,12,FALSE)</f>
        <v>6450</v>
      </c>
      <c r="AB1735" s="251">
        <f t="shared" si="321"/>
        <v>0</v>
      </c>
      <c r="AC1735" s="251">
        <f t="shared" si="322"/>
        <v>0</v>
      </c>
      <c r="AD1735" s="110"/>
    </row>
    <row r="1736" spans="1:30" s="64" customFormat="1" ht="14.1" customHeight="1">
      <c r="A1736" s="64">
        <v>744</v>
      </c>
      <c r="B1736" s="16" t="str">
        <f t="shared" si="323"/>
        <v>스프루(미국호주밀)/청정원kg쇠고기스프청정원</v>
      </c>
      <c r="C1736" s="85"/>
      <c r="D1736" s="93" t="s">
        <v>1393</v>
      </c>
      <c r="E1736" s="93" t="s">
        <v>1454</v>
      </c>
      <c r="F1736" s="93" t="s">
        <v>1460</v>
      </c>
      <c r="G1736" s="87" t="s">
        <v>418</v>
      </c>
      <c r="H1736" s="96" t="s">
        <v>1457</v>
      </c>
      <c r="I1736" s="87" t="s">
        <v>655</v>
      </c>
      <c r="J1736" s="68" t="str">
        <f>VLOOKUP($A1736,[1]전년동월vs전월vs당월!$A$994:$AA$1768,12,FALSE)</f>
        <v>-</v>
      </c>
      <c r="K1736" s="68" t="s">
        <v>628</v>
      </c>
      <c r="L1736" s="69" t="str">
        <f>VLOOKUP($A1736,공산품!$A750:$L1537,9,FALSE)</f>
        <v>-</v>
      </c>
      <c r="M1736" s="251" t="e">
        <f t="shared" si="315"/>
        <v>#VALUE!</v>
      </c>
      <c r="N1736" s="251" t="e">
        <f t="shared" si="316"/>
        <v>#VALUE!</v>
      </c>
      <c r="O1736" s="68" t="str">
        <f>VLOOKUP($A1736,[1]전년동월vs전월vs당월!$A$994:$AA$1768,17,FALSE)</f>
        <v>-</v>
      </c>
      <c r="P1736" s="68" t="s">
        <v>628</v>
      </c>
      <c r="Q1736" s="69" t="str">
        <f>VLOOKUP($A1736,공산품!$A750:$L1537,10,FALSE)</f>
        <v>-</v>
      </c>
      <c r="R1736" s="251" t="e">
        <f t="shared" si="317"/>
        <v>#VALUE!</v>
      </c>
      <c r="S1736" s="251" t="e">
        <f t="shared" si="318"/>
        <v>#VALUE!</v>
      </c>
      <c r="T1736" s="68" t="str">
        <f>VLOOKUP($A1736,[1]전년동월vs전월vs당월!$A$994:$AA$1768,22,FALSE)</f>
        <v>-</v>
      </c>
      <c r="U1736" s="68" t="s">
        <v>628</v>
      </c>
      <c r="V1736" s="69" t="str">
        <f>VLOOKUP($A1736,공산품!$A750:$L1537,11,FALSE)</f>
        <v>-</v>
      </c>
      <c r="W1736" s="251" t="e">
        <f t="shared" si="319"/>
        <v>#VALUE!</v>
      </c>
      <c r="X1736" s="251" t="e">
        <f t="shared" si="320"/>
        <v>#VALUE!</v>
      </c>
      <c r="Y1736" s="68">
        <f>VLOOKUP($A1736,[1]전년동월vs전월vs당월!$A$994:$AA$1768,27,FALSE)</f>
        <v>5700</v>
      </c>
      <c r="Z1736" s="68">
        <v>5730</v>
      </c>
      <c r="AA1736" s="69">
        <f>VLOOKUP($A1736,공산품!$A750:$L1537,12,FALSE)</f>
        <v>5730</v>
      </c>
      <c r="AB1736" s="251">
        <f t="shared" si="321"/>
        <v>0.52631578947368418</v>
      </c>
      <c r="AC1736" s="251">
        <f t="shared" si="322"/>
        <v>0</v>
      </c>
      <c r="AD1736" s="110"/>
    </row>
    <row r="1737" spans="1:30" s="64" customFormat="1" ht="14.1" customHeight="1">
      <c r="A1737" s="64">
        <v>745</v>
      </c>
      <c r="B1737" s="16" t="str">
        <f t="shared" si="323"/>
        <v>스프중국양송이칩/오뚜기kg양송이스프오뚜기</v>
      </c>
      <c r="C1737" s="85"/>
      <c r="D1737" s="93" t="s">
        <v>1393</v>
      </c>
      <c r="E1737" s="93" t="s">
        <v>1454</v>
      </c>
      <c r="F1737" s="93" t="s">
        <v>1461</v>
      </c>
      <c r="G1737" s="87" t="s">
        <v>418</v>
      </c>
      <c r="H1737" s="96" t="s">
        <v>1455</v>
      </c>
      <c r="I1737" s="87" t="s">
        <v>636</v>
      </c>
      <c r="J1737" s="68">
        <f>VLOOKUP($A1737,[1]전년동월vs전월vs당월!$A$994:$AA$1768,12,FALSE)</f>
        <v>6900</v>
      </c>
      <c r="K1737" s="68">
        <v>6900</v>
      </c>
      <c r="L1737" s="69">
        <f>VLOOKUP($A1737,공산품!$A751:$L1538,9,FALSE)</f>
        <v>6900</v>
      </c>
      <c r="M1737" s="251">
        <f t="shared" si="315"/>
        <v>0</v>
      </c>
      <c r="N1737" s="251">
        <f t="shared" si="316"/>
        <v>0</v>
      </c>
      <c r="O1737" s="68">
        <f>VLOOKUP($A1737,[1]전년동월vs전월vs당월!$A$994:$AA$1768,17,FALSE)</f>
        <v>6900</v>
      </c>
      <c r="P1737" s="68">
        <v>7200</v>
      </c>
      <c r="Q1737" s="69">
        <f>VLOOKUP($A1737,공산품!$A751:$L1538,10,FALSE)</f>
        <v>7200</v>
      </c>
      <c r="R1737" s="251">
        <f t="shared" si="317"/>
        <v>4.3478260869565215</v>
      </c>
      <c r="S1737" s="251">
        <f t="shared" si="318"/>
        <v>0</v>
      </c>
      <c r="T1737" s="68" t="str">
        <f>VLOOKUP($A1737,[1]전년동월vs전월vs당월!$A$994:$AA$1768,22,FALSE)</f>
        <v>-</v>
      </c>
      <c r="U1737" s="68" t="s">
        <v>628</v>
      </c>
      <c r="V1737" s="69" t="str">
        <f>VLOOKUP($A1737,공산품!$A751:$L1538,11,FALSE)</f>
        <v>-</v>
      </c>
      <c r="W1737" s="251" t="e">
        <f t="shared" si="319"/>
        <v>#VALUE!</v>
      </c>
      <c r="X1737" s="251" t="e">
        <f t="shared" si="320"/>
        <v>#VALUE!</v>
      </c>
      <c r="Y1737" s="68">
        <f>VLOOKUP($A1737,[1]전년동월vs전월vs당월!$A$994:$AA$1768,27,FALSE)</f>
        <v>7100</v>
      </c>
      <c r="Z1737" s="68">
        <v>7100</v>
      </c>
      <c r="AA1737" s="69">
        <f>VLOOKUP($A1737,공산품!$A751:$L1538,12,FALSE)</f>
        <v>7100</v>
      </c>
      <c r="AB1737" s="251">
        <f t="shared" si="321"/>
        <v>0</v>
      </c>
      <c r="AC1737" s="251">
        <f t="shared" si="322"/>
        <v>0</v>
      </c>
      <c r="AD1737" s="110"/>
    </row>
    <row r="1738" spans="1:30" s="64" customFormat="1" ht="14.1" customHeight="1">
      <c r="A1738" s="64">
        <v>746</v>
      </c>
      <c r="B1738" s="16" t="str">
        <f t="shared" si="323"/>
        <v>스프루/청정원kg양송이스프청정원</v>
      </c>
      <c r="C1738" s="85"/>
      <c r="D1738" s="93" t="s">
        <v>1393</v>
      </c>
      <c r="E1738" s="93" t="s">
        <v>1454</v>
      </c>
      <c r="F1738" s="93" t="s">
        <v>1462</v>
      </c>
      <c r="G1738" s="87" t="s">
        <v>418</v>
      </c>
      <c r="H1738" s="96" t="s">
        <v>1455</v>
      </c>
      <c r="I1738" s="87" t="s">
        <v>655</v>
      </c>
      <c r="J1738" s="68" t="str">
        <f>VLOOKUP($A1738,[1]전년동월vs전월vs당월!$A$994:$AA$1768,12,FALSE)</f>
        <v>-</v>
      </c>
      <c r="K1738" s="68" t="s">
        <v>628</v>
      </c>
      <c r="L1738" s="69" t="str">
        <f>VLOOKUP($A1738,공산품!$A752:$L1539,9,FALSE)</f>
        <v>-</v>
      </c>
      <c r="M1738" s="251" t="e">
        <f t="shared" si="315"/>
        <v>#VALUE!</v>
      </c>
      <c r="N1738" s="251" t="e">
        <f t="shared" si="316"/>
        <v>#VALUE!</v>
      </c>
      <c r="O1738" s="68" t="str">
        <f>VLOOKUP($A1738,[1]전년동월vs전월vs당월!$A$994:$AA$1768,17,FALSE)</f>
        <v>-</v>
      </c>
      <c r="P1738" s="68" t="s">
        <v>628</v>
      </c>
      <c r="Q1738" s="69" t="str">
        <f>VLOOKUP($A1738,공산품!$A752:$L1539,10,FALSE)</f>
        <v>-</v>
      </c>
      <c r="R1738" s="251" t="e">
        <f t="shared" si="317"/>
        <v>#VALUE!</v>
      </c>
      <c r="S1738" s="251" t="e">
        <f t="shared" si="318"/>
        <v>#VALUE!</v>
      </c>
      <c r="T1738" s="68" t="str">
        <f>VLOOKUP($A1738,[1]전년동월vs전월vs당월!$A$994:$AA$1768,22,FALSE)</f>
        <v>-</v>
      </c>
      <c r="U1738" s="68" t="s">
        <v>628</v>
      </c>
      <c r="V1738" s="69" t="str">
        <f>VLOOKUP($A1738,공산품!$A752:$L1539,11,FALSE)</f>
        <v>-</v>
      </c>
      <c r="W1738" s="251" t="e">
        <f t="shared" si="319"/>
        <v>#VALUE!</v>
      </c>
      <c r="X1738" s="251" t="e">
        <f t="shared" si="320"/>
        <v>#VALUE!</v>
      </c>
      <c r="Y1738" s="68" t="str">
        <f>VLOOKUP($A1738,[1]전년동월vs전월vs당월!$A$994:$AA$1768,27,FALSE)</f>
        <v>-</v>
      </c>
      <c r="Z1738" s="68" t="s">
        <v>628</v>
      </c>
      <c r="AA1738" s="69" t="str">
        <f>VLOOKUP($A1738,공산품!$A752:$L1539,12,FALSE)</f>
        <v>-</v>
      </c>
      <c r="AB1738" s="251" t="e">
        <f t="shared" si="321"/>
        <v>#VALUE!</v>
      </c>
      <c r="AC1738" s="251" t="e">
        <f t="shared" si="322"/>
        <v>#VALUE!</v>
      </c>
      <c r="AD1738" s="110"/>
    </row>
    <row r="1739" spans="1:30" s="64" customFormat="1" ht="14.1" customHeight="1">
      <c r="A1739" s="64">
        <v>747</v>
      </c>
      <c r="B1739" s="16" t="str">
        <f t="shared" si="323"/>
        <v>스프수입kg옥수수스프오뚜기</v>
      </c>
      <c r="C1739" s="85"/>
      <c r="D1739" s="93" t="s">
        <v>1393</v>
      </c>
      <c r="E1739" s="93" t="s">
        <v>1454</v>
      </c>
      <c r="F1739" s="93" t="s">
        <v>128</v>
      </c>
      <c r="G1739" s="87" t="s">
        <v>418</v>
      </c>
      <c r="H1739" s="96" t="s">
        <v>1463</v>
      </c>
      <c r="I1739" s="87" t="s">
        <v>636</v>
      </c>
      <c r="J1739" s="68">
        <f>VLOOKUP($A1739,[1]전년동월vs전월vs당월!$A$994:$AA$1768,12,FALSE)</f>
        <v>5150</v>
      </c>
      <c r="K1739" s="68">
        <v>5150</v>
      </c>
      <c r="L1739" s="69">
        <f>VLOOKUP($A1739,공산품!$A753:$L1540,9,FALSE)</f>
        <v>5150</v>
      </c>
      <c r="M1739" s="251">
        <f t="shared" si="315"/>
        <v>0</v>
      </c>
      <c r="N1739" s="251">
        <f t="shared" si="316"/>
        <v>0</v>
      </c>
      <c r="O1739" s="68">
        <f>VLOOKUP($A1739,[1]전년동월vs전월vs당월!$A$994:$AA$1768,17,FALSE)</f>
        <v>5500</v>
      </c>
      <c r="P1739" s="68">
        <v>5500</v>
      </c>
      <c r="Q1739" s="69">
        <f>VLOOKUP($A1739,공산품!$A753:$L1540,10,FALSE)</f>
        <v>5500</v>
      </c>
      <c r="R1739" s="251">
        <f t="shared" si="317"/>
        <v>0</v>
      </c>
      <c r="S1739" s="251">
        <f t="shared" si="318"/>
        <v>0</v>
      </c>
      <c r="T1739" s="68">
        <f>VLOOKUP($A1739,[1]전년동월vs전월vs당월!$A$994:$AA$1768,22,FALSE)</f>
        <v>5750</v>
      </c>
      <c r="U1739" s="68">
        <v>5750</v>
      </c>
      <c r="V1739" s="69" t="str">
        <f>VLOOKUP($A1739,공산품!$A753:$L1540,11,FALSE)</f>
        <v>-</v>
      </c>
      <c r="W1739" s="251" t="e">
        <f t="shared" si="319"/>
        <v>#VALUE!</v>
      </c>
      <c r="X1739" s="251" t="e">
        <f t="shared" si="320"/>
        <v>#VALUE!</v>
      </c>
      <c r="Y1739" s="68">
        <f>VLOOKUP($A1739,[1]전년동월vs전월vs당월!$A$994:$AA$1768,27,FALSE)</f>
        <v>5270</v>
      </c>
      <c r="Z1739" s="68">
        <v>5270</v>
      </c>
      <c r="AA1739" s="69">
        <f>VLOOKUP($A1739,공산품!$A753:$L1540,12,FALSE)</f>
        <v>5300</v>
      </c>
      <c r="AB1739" s="251">
        <f t="shared" si="321"/>
        <v>0.56925996204933582</v>
      </c>
      <c r="AC1739" s="251">
        <f t="shared" si="322"/>
        <v>0.56925996204933582</v>
      </c>
      <c r="AD1739" s="110"/>
    </row>
    <row r="1740" spans="1:30" s="64" customFormat="1" ht="14.1" customHeight="1">
      <c r="A1740" s="64">
        <v>748</v>
      </c>
      <c r="B1740" s="16" t="str">
        <f t="shared" si="323"/>
        <v>스프국산분말유크림20/오뚜기kg크림스프오뚜기</v>
      </c>
      <c r="C1740" s="85"/>
      <c r="D1740" s="93" t="s">
        <v>1393</v>
      </c>
      <c r="E1740" s="93" t="s">
        <v>1454</v>
      </c>
      <c r="F1740" s="93" t="s">
        <v>1464</v>
      </c>
      <c r="G1740" s="87" t="s">
        <v>418</v>
      </c>
      <c r="H1740" s="96" t="s">
        <v>401</v>
      </c>
      <c r="I1740" s="87" t="s">
        <v>636</v>
      </c>
      <c r="J1740" s="68">
        <f>VLOOKUP($A1740,[1]전년동월vs전월vs당월!$A$994:$AA$1768,12,FALSE)</f>
        <v>5150</v>
      </c>
      <c r="K1740" s="68">
        <v>5150</v>
      </c>
      <c r="L1740" s="69">
        <f>VLOOKUP($A1740,공산품!$A754:$L1541,9,FALSE)</f>
        <v>5150</v>
      </c>
      <c r="M1740" s="251">
        <f t="shared" si="315"/>
        <v>0</v>
      </c>
      <c r="N1740" s="251">
        <f t="shared" si="316"/>
        <v>0</v>
      </c>
      <c r="O1740" s="68">
        <f>VLOOKUP($A1740,[1]전년동월vs전월vs당월!$A$994:$AA$1768,17,FALSE)</f>
        <v>5500</v>
      </c>
      <c r="P1740" s="68">
        <v>5500</v>
      </c>
      <c r="Q1740" s="69">
        <f>VLOOKUP($A1740,공산품!$A754:$L1541,10,FALSE)</f>
        <v>5500</v>
      </c>
      <c r="R1740" s="251">
        <f t="shared" si="317"/>
        <v>0</v>
      </c>
      <c r="S1740" s="251">
        <f t="shared" si="318"/>
        <v>0</v>
      </c>
      <c r="T1740" s="68">
        <f>VLOOKUP($A1740,[1]전년동월vs전월vs당월!$A$994:$AA$1768,22,FALSE)</f>
        <v>5750</v>
      </c>
      <c r="U1740" s="68">
        <v>5750</v>
      </c>
      <c r="V1740" s="69">
        <f>VLOOKUP($A1740,공산품!$A754:$L1541,11,FALSE)</f>
        <v>5750</v>
      </c>
      <c r="W1740" s="251">
        <f t="shared" si="319"/>
        <v>0</v>
      </c>
      <c r="X1740" s="251">
        <f t="shared" si="320"/>
        <v>0</v>
      </c>
      <c r="Y1740" s="68">
        <f>VLOOKUP($A1740,[1]전년동월vs전월vs당월!$A$994:$AA$1768,27,FALSE)</f>
        <v>5250</v>
      </c>
      <c r="Z1740" s="68">
        <v>5210</v>
      </c>
      <c r="AA1740" s="69">
        <f>VLOOKUP($A1740,공산품!$A754:$L1541,12,FALSE)</f>
        <v>5300</v>
      </c>
      <c r="AB1740" s="251">
        <f t="shared" si="321"/>
        <v>0.95238095238095233</v>
      </c>
      <c r="AC1740" s="251">
        <f t="shared" si="322"/>
        <v>1.727447216890595</v>
      </c>
      <c r="AD1740" s="110"/>
    </row>
    <row r="1741" spans="1:30" s="64" customFormat="1" ht="14.1" customHeight="1">
      <c r="A1741" s="64">
        <v>749</v>
      </c>
      <c r="B1741" s="16" t="str">
        <f t="shared" si="323"/>
        <v>스프루/청정원kg크림스프청정원</v>
      </c>
      <c r="C1741" s="85"/>
      <c r="D1741" s="93" t="s">
        <v>1393</v>
      </c>
      <c r="E1741" s="93" t="s">
        <v>1454</v>
      </c>
      <c r="F1741" s="93" t="s">
        <v>1462</v>
      </c>
      <c r="G1741" s="87" t="s">
        <v>418</v>
      </c>
      <c r="H1741" s="96" t="s">
        <v>401</v>
      </c>
      <c r="I1741" s="87" t="s">
        <v>655</v>
      </c>
      <c r="J1741" s="68">
        <f>VLOOKUP($A1741,[1]전년동월vs전월vs당월!$A$994:$AA$1768,12,FALSE)</f>
        <v>4850</v>
      </c>
      <c r="K1741" s="68">
        <v>4850</v>
      </c>
      <c r="L1741" s="69">
        <f>VLOOKUP($A1741,공산품!$A755:$L1542,9,FALSE)</f>
        <v>4850</v>
      </c>
      <c r="M1741" s="251">
        <f t="shared" si="315"/>
        <v>0</v>
      </c>
      <c r="N1741" s="251">
        <f t="shared" si="316"/>
        <v>0</v>
      </c>
      <c r="O1741" s="68" t="str">
        <f>VLOOKUP($A1741,[1]전년동월vs전월vs당월!$A$994:$AA$1768,17,FALSE)</f>
        <v>-</v>
      </c>
      <c r="P1741" s="68" t="s">
        <v>628</v>
      </c>
      <c r="Q1741" s="69" t="str">
        <f>VLOOKUP($A1741,공산품!$A755:$L1542,10,FALSE)</f>
        <v>-</v>
      </c>
      <c r="R1741" s="251" t="e">
        <f t="shared" si="317"/>
        <v>#VALUE!</v>
      </c>
      <c r="S1741" s="251" t="e">
        <f t="shared" si="318"/>
        <v>#VALUE!</v>
      </c>
      <c r="T1741" s="68" t="str">
        <f>VLOOKUP($A1741,[1]전년동월vs전월vs당월!$A$994:$AA$1768,22,FALSE)</f>
        <v>-</v>
      </c>
      <c r="U1741" s="68" t="s">
        <v>628</v>
      </c>
      <c r="V1741" s="69" t="str">
        <f>VLOOKUP($A1741,공산품!$A755:$L1542,11,FALSE)</f>
        <v>-</v>
      </c>
      <c r="W1741" s="251" t="e">
        <f t="shared" si="319"/>
        <v>#VALUE!</v>
      </c>
      <c r="X1741" s="251" t="e">
        <f t="shared" si="320"/>
        <v>#VALUE!</v>
      </c>
      <c r="Y1741" s="68">
        <f>VLOOKUP($A1741,[1]전년동월vs전월vs당월!$A$994:$AA$1768,27,FALSE)</f>
        <v>4250</v>
      </c>
      <c r="Z1741" s="68">
        <v>4250</v>
      </c>
      <c r="AA1741" s="69">
        <f>VLOOKUP($A1741,공산품!$A755:$L1542,12,FALSE)</f>
        <v>4250</v>
      </c>
      <c r="AB1741" s="251">
        <f t="shared" si="321"/>
        <v>0</v>
      </c>
      <c r="AC1741" s="251">
        <f t="shared" si="322"/>
        <v>0</v>
      </c>
      <c r="AD1741" s="83"/>
    </row>
    <row r="1742" spans="1:30" s="64" customFormat="1" ht="14.1" customHeight="1">
      <c r="A1742" s="64">
        <v>750</v>
      </c>
      <c r="B1742" s="16" t="str">
        <f t="shared" si="323"/>
        <v>야채말이,냉동690g야채고기말이,33g제일제당</v>
      </c>
      <c r="C1742" s="85">
        <v>150</v>
      </c>
      <c r="D1742" s="93" t="s">
        <v>1393</v>
      </c>
      <c r="E1742" s="93" t="s">
        <v>1465</v>
      </c>
      <c r="F1742" s="92"/>
      <c r="G1742" s="87" t="s">
        <v>1466</v>
      </c>
      <c r="H1742" s="95" t="s">
        <v>1467</v>
      </c>
      <c r="I1742" s="88" t="s">
        <v>653</v>
      </c>
      <c r="J1742" s="68" t="str">
        <f>VLOOKUP($A1742,[1]전년동월vs전월vs당월!$A$994:$AA$1768,12,FALSE)</f>
        <v>-</v>
      </c>
      <c r="K1742" s="68" t="s">
        <v>628</v>
      </c>
      <c r="L1742" s="69" t="str">
        <f>VLOOKUP($A1742,공산품!$A756:$L1543,9,FALSE)</f>
        <v>-</v>
      </c>
      <c r="M1742" s="251" t="e">
        <f t="shared" si="315"/>
        <v>#VALUE!</v>
      </c>
      <c r="N1742" s="251" t="e">
        <f t="shared" si="316"/>
        <v>#VALUE!</v>
      </c>
      <c r="O1742" s="68" t="str">
        <f>VLOOKUP($A1742,[1]전년동월vs전월vs당월!$A$994:$AA$1768,17,FALSE)</f>
        <v>-</v>
      </c>
      <c r="P1742" s="68" t="s">
        <v>628</v>
      </c>
      <c r="Q1742" s="69" t="str">
        <f>VLOOKUP($A1742,공산품!$A756:$L1543,10,FALSE)</f>
        <v>-</v>
      </c>
      <c r="R1742" s="251" t="e">
        <f t="shared" si="317"/>
        <v>#VALUE!</v>
      </c>
      <c r="S1742" s="251" t="e">
        <f t="shared" si="318"/>
        <v>#VALUE!</v>
      </c>
      <c r="T1742" s="68" t="str">
        <f>VLOOKUP($A1742,[1]전년동월vs전월vs당월!$A$994:$AA$1768,22,FALSE)</f>
        <v>-</v>
      </c>
      <c r="U1742" s="68" t="s">
        <v>628</v>
      </c>
      <c r="V1742" s="69" t="str">
        <f>VLOOKUP($A1742,공산품!$A756:$L1543,11,FALSE)</f>
        <v>-</v>
      </c>
      <c r="W1742" s="251" t="e">
        <f t="shared" si="319"/>
        <v>#VALUE!</v>
      </c>
      <c r="X1742" s="251" t="e">
        <f t="shared" si="320"/>
        <v>#VALUE!</v>
      </c>
      <c r="Y1742" s="68" t="str">
        <f>VLOOKUP($A1742,[1]전년동월vs전월vs당월!$A$994:$AA$1768,27,FALSE)</f>
        <v>-</v>
      </c>
      <c r="Z1742" s="68">
        <v>8280</v>
      </c>
      <c r="AA1742" s="69">
        <f>VLOOKUP($A1742,공산품!$A756:$L1543,12,FALSE)</f>
        <v>8280</v>
      </c>
      <c r="AB1742" s="251" t="e">
        <f t="shared" si="321"/>
        <v>#VALUE!</v>
      </c>
      <c r="AC1742" s="251">
        <f t="shared" si="322"/>
        <v>0</v>
      </c>
      <c r="AD1742" s="83"/>
    </row>
    <row r="1743" spans="1:30" s="64" customFormat="1" ht="14.1" customHeight="1">
      <c r="A1743" s="64">
        <v>751</v>
      </c>
      <c r="B1743" s="16" t="str">
        <f t="shared" si="323"/>
        <v>오징어링튀김/동원kg15g동원</v>
      </c>
      <c r="C1743" s="85">
        <v>151</v>
      </c>
      <c r="D1743" s="93" t="s">
        <v>1393</v>
      </c>
      <c r="E1743" s="93" t="s">
        <v>207</v>
      </c>
      <c r="F1743" s="93" t="s">
        <v>881</v>
      </c>
      <c r="G1743" s="87" t="s">
        <v>418</v>
      </c>
      <c r="H1743" s="95" t="s">
        <v>438</v>
      </c>
      <c r="I1743" s="88" t="s">
        <v>382</v>
      </c>
      <c r="J1743" s="68" t="str">
        <f>VLOOKUP($A1743,[1]전년동월vs전월vs당월!$A$994:$AA$1768,12,FALSE)</f>
        <v>-</v>
      </c>
      <c r="K1743" s="68" t="s">
        <v>628</v>
      </c>
      <c r="L1743" s="69" t="str">
        <f>VLOOKUP($A1743,공산품!$A757:$L1544,9,FALSE)</f>
        <v>-</v>
      </c>
      <c r="M1743" s="251" t="e">
        <f t="shared" si="315"/>
        <v>#VALUE!</v>
      </c>
      <c r="N1743" s="251" t="e">
        <f t="shared" si="316"/>
        <v>#VALUE!</v>
      </c>
      <c r="O1743" s="68" t="str">
        <f>VLOOKUP($A1743,[1]전년동월vs전월vs당월!$A$994:$AA$1768,17,FALSE)</f>
        <v>-</v>
      </c>
      <c r="P1743" s="68" t="s">
        <v>628</v>
      </c>
      <c r="Q1743" s="69" t="str">
        <f>VLOOKUP($A1743,공산품!$A757:$L1544,10,FALSE)</f>
        <v>-</v>
      </c>
      <c r="R1743" s="251" t="e">
        <f t="shared" si="317"/>
        <v>#VALUE!</v>
      </c>
      <c r="S1743" s="251" t="e">
        <f t="shared" si="318"/>
        <v>#VALUE!</v>
      </c>
      <c r="T1743" s="68">
        <f>VLOOKUP($A1743,[1]전년동월vs전월vs당월!$A$994:$AA$1768,22,FALSE)</f>
        <v>7980</v>
      </c>
      <c r="U1743" s="68">
        <v>7980</v>
      </c>
      <c r="V1743" s="69">
        <f>VLOOKUP($A1743,공산품!$A757:$L1544,11,FALSE)</f>
        <v>7980</v>
      </c>
      <c r="W1743" s="251">
        <f t="shared" si="319"/>
        <v>0</v>
      </c>
      <c r="X1743" s="251">
        <f t="shared" si="320"/>
        <v>0</v>
      </c>
      <c r="Y1743" s="68">
        <f>VLOOKUP($A1743,[1]전년동월vs전월vs당월!$A$994:$AA$1768,27,FALSE)</f>
        <v>11050</v>
      </c>
      <c r="Z1743" s="68">
        <v>6500</v>
      </c>
      <c r="AA1743" s="69">
        <f>VLOOKUP($A1743,공산품!$A757:$L1544,12,FALSE)</f>
        <v>6500</v>
      </c>
      <c r="AB1743" s="251">
        <f t="shared" si="321"/>
        <v>-41.176470588235297</v>
      </c>
      <c r="AC1743" s="251">
        <f t="shared" si="322"/>
        <v>0</v>
      </c>
      <c r="AD1743" s="83"/>
    </row>
    <row r="1744" spans="1:30" s="64" customFormat="1" ht="14.1" customHeight="1">
      <c r="A1744" s="64">
        <v>752</v>
      </c>
      <c r="B1744" s="16" t="str">
        <f t="shared" si="323"/>
        <v>오징어튀김,냉동남서대서양오징어53,07/대창kg오징어바,17g천일</v>
      </c>
      <c r="C1744" s="85">
        <v>152</v>
      </c>
      <c r="D1744" s="93" t="s">
        <v>1393</v>
      </c>
      <c r="E1744" s="93" t="s">
        <v>1468</v>
      </c>
      <c r="F1744" s="93" t="s">
        <v>1469</v>
      </c>
      <c r="G1744" s="87" t="s">
        <v>418</v>
      </c>
      <c r="H1744" s="95" t="s">
        <v>1470</v>
      </c>
      <c r="I1744" s="88" t="s">
        <v>377</v>
      </c>
      <c r="J1744" s="68" t="str">
        <f>VLOOKUP($A1744,[1]전년동월vs전월vs당월!$A$994:$AA$1768,12,FALSE)</f>
        <v>-</v>
      </c>
      <c r="K1744" s="68" t="s">
        <v>628</v>
      </c>
      <c r="L1744" s="69" t="str">
        <f>VLOOKUP($A1744,공산품!$A758:$L1545,9,FALSE)</f>
        <v>-</v>
      </c>
      <c r="M1744" s="251" t="e">
        <f t="shared" si="315"/>
        <v>#VALUE!</v>
      </c>
      <c r="N1744" s="251" t="e">
        <f t="shared" si="316"/>
        <v>#VALUE!</v>
      </c>
      <c r="O1744" s="68" t="str">
        <f>VLOOKUP($A1744,[1]전년동월vs전월vs당월!$A$994:$AA$1768,17,FALSE)</f>
        <v>-</v>
      </c>
      <c r="P1744" s="68" t="s">
        <v>628</v>
      </c>
      <c r="Q1744" s="69" t="str">
        <f>VLOOKUP($A1744,공산품!$A758:$L1545,10,FALSE)</f>
        <v>-</v>
      </c>
      <c r="R1744" s="251" t="e">
        <f t="shared" si="317"/>
        <v>#VALUE!</v>
      </c>
      <c r="S1744" s="251" t="e">
        <f t="shared" si="318"/>
        <v>#VALUE!</v>
      </c>
      <c r="T1744" s="68" t="str">
        <f>VLOOKUP($A1744,[1]전년동월vs전월vs당월!$A$994:$AA$1768,22,FALSE)</f>
        <v>-</v>
      </c>
      <c r="U1744" s="68" t="s">
        <v>628</v>
      </c>
      <c r="V1744" s="69" t="str">
        <f>VLOOKUP($A1744,공산품!$A758:$L1545,11,FALSE)</f>
        <v>-</v>
      </c>
      <c r="W1744" s="251" t="e">
        <f t="shared" si="319"/>
        <v>#VALUE!</v>
      </c>
      <c r="X1744" s="251" t="e">
        <f t="shared" si="320"/>
        <v>#VALUE!</v>
      </c>
      <c r="Y1744" s="68">
        <f>VLOOKUP($A1744,[1]전년동월vs전월vs당월!$A$994:$AA$1768,27,FALSE)</f>
        <v>6780</v>
      </c>
      <c r="Z1744" s="68">
        <v>6100</v>
      </c>
      <c r="AA1744" s="69">
        <f>VLOOKUP($A1744,공산품!$A758:$L1545,12,FALSE)</f>
        <v>6100</v>
      </c>
      <c r="AB1744" s="251">
        <f t="shared" si="321"/>
        <v>-10.029498525073747</v>
      </c>
      <c r="AC1744" s="251">
        <f t="shared" si="322"/>
        <v>0</v>
      </c>
      <c r="AD1744" s="83"/>
    </row>
    <row r="1745" spans="1:30" s="64" customFormat="1" ht="14.1" customHeight="1">
      <c r="A1745" s="64">
        <v>753</v>
      </c>
      <c r="B1745" s="16" t="str">
        <f t="shared" si="323"/>
        <v>오징어튀김,냉동kg오징어바,20g동원</v>
      </c>
      <c r="C1745" s="85"/>
      <c r="D1745" s="93" t="s">
        <v>1393</v>
      </c>
      <c r="E1745" s="93" t="s">
        <v>1468</v>
      </c>
      <c r="F1745" s="93"/>
      <c r="G1745" s="87" t="s">
        <v>418</v>
      </c>
      <c r="H1745" s="95" t="s">
        <v>1471</v>
      </c>
      <c r="I1745" s="88" t="s">
        <v>382</v>
      </c>
      <c r="J1745" s="68" t="str">
        <f>VLOOKUP($A1745,[1]전년동월vs전월vs당월!$A$994:$AA$1768,12,FALSE)</f>
        <v>-</v>
      </c>
      <c r="K1745" s="68" t="s">
        <v>628</v>
      </c>
      <c r="L1745" s="69" t="str">
        <f>VLOOKUP($A1745,공산품!$A759:$L1546,9,FALSE)</f>
        <v>-</v>
      </c>
      <c r="M1745" s="251" t="e">
        <f t="shared" si="315"/>
        <v>#VALUE!</v>
      </c>
      <c r="N1745" s="251" t="e">
        <f t="shared" si="316"/>
        <v>#VALUE!</v>
      </c>
      <c r="O1745" s="68" t="str">
        <f>VLOOKUP($A1745,[1]전년동월vs전월vs당월!$A$994:$AA$1768,17,FALSE)</f>
        <v>-</v>
      </c>
      <c r="P1745" s="68" t="s">
        <v>628</v>
      </c>
      <c r="Q1745" s="69" t="str">
        <f>VLOOKUP($A1745,공산품!$A759:$L1546,10,FALSE)</f>
        <v>-</v>
      </c>
      <c r="R1745" s="251" t="e">
        <f t="shared" si="317"/>
        <v>#VALUE!</v>
      </c>
      <c r="S1745" s="251" t="e">
        <f t="shared" si="318"/>
        <v>#VALUE!</v>
      </c>
      <c r="T1745" s="68">
        <f>VLOOKUP($A1745,[1]전년동월vs전월vs당월!$A$994:$AA$1768,22,FALSE)</f>
        <v>7980</v>
      </c>
      <c r="U1745" s="68">
        <v>7980</v>
      </c>
      <c r="V1745" s="69">
        <f>VLOOKUP($A1745,공산품!$A759:$L1546,11,FALSE)</f>
        <v>7980</v>
      </c>
      <c r="W1745" s="251">
        <f t="shared" si="319"/>
        <v>0</v>
      </c>
      <c r="X1745" s="251">
        <f t="shared" si="320"/>
        <v>0</v>
      </c>
      <c r="Y1745" s="68">
        <f>VLOOKUP($A1745,[1]전년동월vs전월vs당월!$A$994:$AA$1768,27,FALSE)</f>
        <v>10260</v>
      </c>
      <c r="Z1745" s="68" t="s">
        <v>628</v>
      </c>
      <c r="AA1745" s="69" t="str">
        <f>VLOOKUP($A1745,공산품!$A759:$L1546,12,FALSE)</f>
        <v>-</v>
      </c>
      <c r="AB1745" s="251" t="e">
        <f t="shared" si="321"/>
        <v>#VALUE!</v>
      </c>
      <c r="AC1745" s="251" t="e">
        <f t="shared" si="322"/>
        <v>#VALUE!</v>
      </c>
      <c r="AD1745" s="83"/>
    </row>
    <row r="1746" spans="1:30" s="64" customFormat="1" ht="14.1" customHeight="1">
      <c r="A1746" s="64">
        <v>754</v>
      </c>
      <c r="B1746" s="16" t="str">
        <f t="shared" si="323"/>
        <v>완자,냉동/동원700g해물버섯완자,17g동원</v>
      </c>
      <c r="C1746" s="85">
        <v>153</v>
      </c>
      <c r="D1746" s="93" t="s">
        <v>1393</v>
      </c>
      <c r="E1746" s="93" t="s">
        <v>1472</v>
      </c>
      <c r="F1746" s="93" t="s">
        <v>881</v>
      </c>
      <c r="G1746" s="87" t="s">
        <v>849</v>
      </c>
      <c r="H1746" s="95" t="s">
        <v>1473</v>
      </c>
      <c r="I1746" s="88" t="s">
        <v>382</v>
      </c>
      <c r="J1746" s="68">
        <f>VLOOKUP($A1746,[1]전년동월vs전월vs당월!$A$994:$AA$1768,12,FALSE)</f>
        <v>7200</v>
      </c>
      <c r="K1746" s="68">
        <v>7200</v>
      </c>
      <c r="L1746" s="69" t="str">
        <f>VLOOKUP($A1746,공산품!$A760:$L1547,9,FALSE)</f>
        <v>-</v>
      </c>
      <c r="M1746" s="251" t="e">
        <f t="shared" si="315"/>
        <v>#VALUE!</v>
      </c>
      <c r="N1746" s="251" t="e">
        <f t="shared" si="316"/>
        <v>#VALUE!</v>
      </c>
      <c r="O1746" s="68" t="str">
        <f>VLOOKUP($A1746,[1]전년동월vs전월vs당월!$A$994:$AA$1768,17,FALSE)</f>
        <v>-</v>
      </c>
      <c r="P1746" s="68" t="s">
        <v>628</v>
      </c>
      <c r="Q1746" s="69" t="str">
        <f>VLOOKUP($A1746,공산품!$A760:$L1547,10,FALSE)</f>
        <v>-</v>
      </c>
      <c r="R1746" s="251" t="e">
        <f t="shared" si="317"/>
        <v>#VALUE!</v>
      </c>
      <c r="S1746" s="251" t="e">
        <f t="shared" si="318"/>
        <v>#VALUE!</v>
      </c>
      <c r="T1746" s="68" t="str">
        <f>VLOOKUP($A1746,[1]전년동월vs전월vs당월!$A$994:$AA$1768,22,FALSE)</f>
        <v>-</v>
      </c>
      <c r="U1746" s="68">
        <v>5230</v>
      </c>
      <c r="V1746" s="69">
        <f>VLOOKUP($A1746,공산품!$A760:$L1547,11,FALSE)</f>
        <v>5230</v>
      </c>
      <c r="W1746" s="251" t="e">
        <f t="shared" si="319"/>
        <v>#VALUE!</v>
      </c>
      <c r="X1746" s="251">
        <f t="shared" si="320"/>
        <v>0</v>
      </c>
      <c r="Y1746" s="68">
        <f>VLOOKUP($A1746,[1]전년동월vs전월vs당월!$A$994:$AA$1768,27,FALSE)</f>
        <v>6600</v>
      </c>
      <c r="Z1746" s="68">
        <v>6990</v>
      </c>
      <c r="AA1746" s="69">
        <f>VLOOKUP($A1746,공산품!$A760:$L1547,12,FALSE)</f>
        <v>6990</v>
      </c>
      <c r="AB1746" s="251">
        <f t="shared" si="321"/>
        <v>5.9090909090909092</v>
      </c>
      <c r="AC1746" s="251">
        <f t="shared" si="322"/>
        <v>0</v>
      </c>
      <c r="AD1746" s="83"/>
    </row>
    <row r="1747" spans="1:30" s="64" customFormat="1" ht="14.1" customHeight="1">
      <c r="A1747" s="64">
        <v>755</v>
      </c>
      <c r="B1747" s="16" t="str">
        <f t="shared" si="323"/>
        <v>완자,냉동700g해물완자제일제당</v>
      </c>
      <c r="C1747" s="85"/>
      <c r="D1747" s="93" t="s">
        <v>1393</v>
      </c>
      <c r="E1747" s="93" t="s">
        <v>1472</v>
      </c>
      <c r="F1747" s="93"/>
      <c r="G1747" s="87" t="s">
        <v>849</v>
      </c>
      <c r="H1747" s="95" t="s">
        <v>402</v>
      </c>
      <c r="I1747" s="88" t="s">
        <v>653</v>
      </c>
      <c r="J1747" s="68">
        <f>VLOOKUP($A1747,[1]전년동월vs전월vs당월!$A$994:$AA$1768,12,FALSE)</f>
        <v>6240</v>
      </c>
      <c r="K1747" s="68">
        <v>6240</v>
      </c>
      <c r="L1747" s="69">
        <f>VLOOKUP($A1747,공산품!$A761:$L1548,9,FALSE)</f>
        <v>6240</v>
      </c>
      <c r="M1747" s="251">
        <f t="shared" si="315"/>
        <v>0</v>
      </c>
      <c r="N1747" s="251">
        <f t="shared" si="316"/>
        <v>0</v>
      </c>
      <c r="O1747" s="68">
        <f>VLOOKUP($A1747,[1]전년동월vs전월vs당월!$A$994:$AA$1768,17,FALSE)</f>
        <v>6000</v>
      </c>
      <c r="P1747" s="68">
        <v>6000</v>
      </c>
      <c r="Q1747" s="69">
        <f>VLOOKUP($A1747,공산품!$A761:$L1548,10,FALSE)</f>
        <v>6000</v>
      </c>
      <c r="R1747" s="251">
        <f t="shared" si="317"/>
        <v>0</v>
      </c>
      <c r="S1747" s="251">
        <f t="shared" si="318"/>
        <v>0</v>
      </c>
      <c r="T1747" s="68" t="str">
        <f>VLOOKUP($A1747,[1]전년동월vs전월vs당월!$A$994:$AA$1768,22,FALSE)</f>
        <v>-</v>
      </c>
      <c r="U1747" s="68" t="s">
        <v>628</v>
      </c>
      <c r="V1747" s="69" t="str">
        <f>VLOOKUP($A1747,공산품!$A761:$L1548,11,FALSE)</f>
        <v>-</v>
      </c>
      <c r="W1747" s="251" t="e">
        <f t="shared" si="319"/>
        <v>#VALUE!</v>
      </c>
      <c r="X1747" s="251" t="e">
        <f t="shared" si="320"/>
        <v>#VALUE!</v>
      </c>
      <c r="Y1747" s="68">
        <f>VLOOKUP($A1747,[1]전년동월vs전월vs당월!$A$994:$AA$1768,27,FALSE)</f>
        <v>6550</v>
      </c>
      <c r="Z1747" s="68">
        <v>6550</v>
      </c>
      <c r="AA1747" s="69">
        <f>VLOOKUP($A1747,공산품!$A761:$L1548,12,FALSE)</f>
        <v>9640</v>
      </c>
      <c r="AB1747" s="251">
        <f t="shared" si="321"/>
        <v>47.175572519083971</v>
      </c>
      <c r="AC1747" s="251">
        <f t="shared" si="322"/>
        <v>47.175572519083971</v>
      </c>
      <c r="AD1747" s="83"/>
    </row>
    <row r="1748" spans="1:30" s="64" customFormat="1" ht="14.1" customHeight="1">
      <c r="A1748" s="64">
        <v>756</v>
      </c>
      <c r="B1748" s="16" t="str">
        <f t="shared" si="323"/>
        <v>완자,냉동/동원900g뉴해물모듬완자동원</v>
      </c>
      <c r="C1748" s="85"/>
      <c r="D1748" s="93" t="s">
        <v>1393</v>
      </c>
      <c r="E1748" s="93" t="s">
        <v>1472</v>
      </c>
      <c r="F1748" s="93" t="s">
        <v>881</v>
      </c>
      <c r="G1748" s="87" t="s">
        <v>126</v>
      </c>
      <c r="H1748" s="95" t="s">
        <v>1474</v>
      </c>
      <c r="I1748" s="88" t="s">
        <v>382</v>
      </c>
      <c r="J1748" s="68">
        <f>VLOOKUP($A1748,[1]전년동월vs전월vs당월!$A$994:$AA$1768,12,FALSE)</f>
        <v>6780</v>
      </c>
      <c r="K1748" s="68">
        <v>6780</v>
      </c>
      <c r="L1748" s="69" t="str">
        <f>VLOOKUP($A1748,공산품!$A762:$L1549,9,FALSE)</f>
        <v>-</v>
      </c>
      <c r="M1748" s="251" t="e">
        <f t="shared" si="315"/>
        <v>#VALUE!</v>
      </c>
      <c r="N1748" s="251" t="e">
        <f t="shared" si="316"/>
        <v>#VALUE!</v>
      </c>
      <c r="O1748" s="68" t="str">
        <f>VLOOKUP($A1748,[1]전년동월vs전월vs당월!$A$994:$AA$1768,17,FALSE)</f>
        <v>-</v>
      </c>
      <c r="P1748" s="68" t="s">
        <v>628</v>
      </c>
      <c r="Q1748" s="69" t="str">
        <f>VLOOKUP($A1748,공산품!$A762:$L1549,10,FALSE)</f>
        <v>-</v>
      </c>
      <c r="R1748" s="251" t="e">
        <f t="shared" si="317"/>
        <v>#VALUE!</v>
      </c>
      <c r="S1748" s="251" t="e">
        <f t="shared" si="318"/>
        <v>#VALUE!</v>
      </c>
      <c r="T1748" s="68">
        <f>VLOOKUP($A1748,[1]전년동월vs전월vs당월!$A$994:$AA$1768,22,FALSE)</f>
        <v>6980</v>
      </c>
      <c r="U1748" s="68">
        <v>5240</v>
      </c>
      <c r="V1748" s="69">
        <f>VLOOKUP($A1748,공산품!$A762:$L1549,11,FALSE)</f>
        <v>6990</v>
      </c>
      <c r="W1748" s="251">
        <f t="shared" si="319"/>
        <v>0.14326647564469913</v>
      </c>
      <c r="X1748" s="251">
        <f t="shared" si="320"/>
        <v>33.396946564885496</v>
      </c>
      <c r="Y1748" s="68">
        <f>VLOOKUP($A1748,[1]전년동월vs전월vs당월!$A$994:$AA$1768,27,FALSE)</f>
        <v>6980</v>
      </c>
      <c r="Z1748" s="68">
        <v>6980</v>
      </c>
      <c r="AA1748" s="69">
        <f>VLOOKUP($A1748,공산품!$A762:$L1549,12,FALSE)</f>
        <v>6980</v>
      </c>
      <c r="AB1748" s="251">
        <f t="shared" si="321"/>
        <v>0</v>
      </c>
      <c r="AC1748" s="251">
        <f t="shared" si="322"/>
        <v>0</v>
      </c>
      <c r="AD1748" s="83"/>
    </row>
    <row r="1749" spans="1:30" s="64" customFormat="1" ht="14.1" customHeight="1">
      <c r="A1749" s="64">
        <v>757</v>
      </c>
      <c r="B1749" s="16" t="str">
        <f t="shared" si="323"/>
        <v>완자,냉동수입새우9,92/천일kg새우완자,12g천일</v>
      </c>
      <c r="C1749" s="85"/>
      <c r="D1749" s="93" t="s">
        <v>1393</v>
      </c>
      <c r="E1749" s="93" t="s">
        <v>1472</v>
      </c>
      <c r="F1749" s="93" t="s">
        <v>1475</v>
      </c>
      <c r="G1749" s="87" t="s">
        <v>418</v>
      </c>
      <c r="H1749" s="95" t="s">
        <v>403</v>
      </c>
      <c r="I1749" s="88" t="s">
        <v>377</v>
      </c>
      <c r="J1749" s="68" t="str">
        <f>VLOOKUP($A1749,[1]전년동월vs전월vs당월!$A$994:$AA$1768,12,FALSE)</f>
        <v>-</v>
      </c>
      <c r="K1749" s="68" t="s">
        <v>628</v>
      </c>
      <c r="L1749" s="69" t="str">
        <f>VLOOKUP($A1749,공산품!$A763:$L1550,9,FALSE)</f>
        <v>-</v>
      </c>
      <c r="M1749" s="251" t="e">
        <f t="shared" si="315"/>
        <v>#VALUE!</v>
      </c>
      <c r="N1749" s="251" t="e">
        <f t="shared" si="316"/>
        <v>#VALUE!</v>
      </c>
      <c r="O1749" s="68" t="str">
        <f>VLOOKUP($A1749,[1]전년동월vs전월vs당월!$A$994:$AA$1768,17,FALSE)</f>
        <v>-</v>
      </c>
      <c r="P1749" s="68" t="s">
        <v>628</v>
      </c>
      <c r="Q1749" s="69" t="str">
        <f>VLOOKUP($A1749,공산품!$A763:$L1550,10,FALSE)</f>
        <v>-</v>
      </c>
      <c r="R1749" s="251" t="e">
        <f t="shared" si="317"/>
        <v>#VALUE!</v>
      </c>
      <c r="S1749" s="251" t="e">
        <f t="shared" si="318"/>
        <v>#VALUE!</v>
      </c>
      <c r="T1749" s="68" t="str">
        <f>VLOOKUP($A1749,[1]전년동월vs전월vs당월!$A$994:$AA$1768,22,FALSE)</f>
        <v>-</v>
      </c>
      <c r="U1749" s="68" t="s">
        <v>628</v>
      </c>
      <c r="V1749" s="69" t="str">
        <f>VLOOKUP($A1749,공산품!$A763:$L1550,11,FALSE)</f>
        <v>-</v>
      </c>
      <c r="W1749" s="251" t="e">
        <f t="shared" si="319"/>
        <v>#VALUE!</v>
      </c>
      <c r="X1749" s="251" t="e">
        <f t="shared" si="320"/>
        <v>#VALUE!</v>
      </c>
      <c r="Y1749" s="68" t="str">
        <f>VLOOKUP($A1749,[1]전년동월vs전월vs당월!$A$994:$AA$1768,27,FALSE)</f>
        <v>-</v>
      </c>
      <c r="Z1749" s="68" t="s">
        <v>628</v>
      </c>
      <c r="AA1749" s="69" t="str">
        <f>VLOOKUP($A1749,공산품!$A763:$L1550,12,FALSE)</f>
        <v>-</v>
      </c>
      <c r="AB1749" s="251" t="e">
        <f t="shared" si="321"/>
        <v>#VALUE!</v>
      </c>
      <c r="AC1749" s="251" t="e">
        <f t="shared" si="322"/>
        <v>#VALUE!</v>
      </c>
      <c r="AD1749" s="83"/>
    </row>
    <row r="1750" spans="1:30" s="64" customFormat="1" ht="14.1" customHeight="1">
      <c r="A1750" s="64">
        <v>758</v>
      </c>
      <c r="B1750" s="16" t="str">
        <f t="shared" si="323"/>
        <v>치킨가스,냉동국산닭안심살81/이츠웰kg텐더스틱,43g이츠웰</v>
      </c>
      <c r="C1750" s="85">
        <v>154</v>
      </c>
      <c r="D1750" s="93" t="s">
        <v>1393</v>
      </c>
      <c r="E1750" s="93" t="s">
        <v>1476</v>
      </c>
      <c r="F1750" s="93" t="s">
        <v>1477</v>
      </c>
      <c r="G1750" s="87" t="s">
        <v>418</v>
      </c>
      <c r="H1750" s="95" t="s">
        <v>404</v>
      </c>
      <c r="I1750" s="88" t="s">
        <v>394</v>
      </c>
      <c r="J1750" s="68" t="str">
        <f>VLOOKUP($A1750,[1]전년동월vs전월vs당월!$A$994:$AA$1768,12,FALSE)</f>
        <v>-</v>
      </c>
      <c r="K1750" s="68" t="s">
        <v>628</v>
      </c>
      <c r="L1750" s="69" t="str">
        <f>VLOOKUP($A1750,공산품!$A764:$L1551,9,FALSE)</f>
        <v>-</v>
      </c>
      <c r="M1750" s="251" t="e">
        <f t="shared" si="315"/>
        <v>#VALUE!</v>
      </c>
      <c r="N1750" s="251" t="e">
        <f t="shared" si="316"/>
        <v>#VALUE!</v>
      </c>
      <c r="O1750" s="68" t="str">
        <f>VLOOKUP($A1750,[1]전년동월vs전월vs당월!$A$994:$AA$1768,17,FALSE)</f>
        <v>-</v>
      </c>
      <c r="P1750" s="68" t="s">
        <v>628</v>
      </c>
      <c r="Q1750" s="69" t="str">
        <f>VLOOKUP($A1750,공산품!$A764:$L1551,10,FALSE)</f>
        <v>-</v>
      </c>
      <c r="R1750" s="251" t="e">
        <f t="shared" si="317"/>
        <v>#VALUE!</v>
      </c>
      <c r="S1750" s="251" t="e">
        <f t="shared" si="318"/>
        <v>#VALUE!</v>
      </c>
      <c r="T1750" s="68" t="str">
        <f>VLOOKUP($A1750,[1]전년동월vs전월vs당월!$A$994:$AA$1768,22,FALSE)</f>
        <v>-</v>
      </c>
      <c r="U1750" s="68" t="s">
        <v>628</v>
      </c>
      <c r="V1750" s="69" t="str">
        <f>VLOOKUP($A1750,공산품!$A764:$L1551,11,FALSE)</f>
        <v>-</v>
      </c>
      <c r="W1750" s="251" t="e">
        <f t="shared" si="319"/>
        <v>#VALUE!</v>
      </c>
      <c r="X1750" s="251" t="e">
        <f t="shared" si="320"/>
        <v>#VALUE!</v>
      </c>
      <c r="Y1750" s="68">
        <f>VLOOKUP($A1750,[1]전년동월vs전월vs당월!$A$994:$AA$1768,27,FALSE)</f>
        <v>14700</v>
      </c>
      <c r="Z1750" s="68">
        <v>13200</v>
      </c>
      <c r="AA1750" s="69">
        <f>VLOOKUP($A1750,공산품!$A764:$L1551,12,FALSE)</f>
        <v>13200</v>
      </c>
      <c r="AB1750" s="251">
        <f t="shared" si="321"/>
        <v>-10.204081632653061</v>
      </c>
      <c r="AC1750" s="251">
        <f t="shared" si="322"/>
        <v>0</v>
      </c>
      <c r="AD1750" s="83"/>
    </row>
    <row r="1751" spans="1:30" s="64" customFormat="1" ht="14.1" customHeight="1">
      <c r="A1751" s="64">
        <v>759</v>
      </c>
      <c r="B1751" s="16" t="str">
        <f t="shared" si="323"/>
        <v>크로켓,냉동국산감자57,87/대룡kg야채고로케,32g천일</v>
      </c>
      <c r="C1751" s="85">
        <v>155</v>
      </c>
      <c r="D1751" s="93" t="s">
        <v>1393</v>
      </c>
      <c r="E1751" s="93" t="s">
        <v>1478</v>
      </c>
      <c r="F1751" s="93" t="s">
        <v>1479</v>
      </c>
      <c r="G1751" s="87" t="s">
        <v>418</v>
      </c>
      <c r="H1751" s="95" t="s">
        <v>1480</v>
      </c>
      <c r="I1751" s="88" t="s">
        <v>377</v>
      </c>
      <c r="J1751" s="68" t="str">
        <f>VLOOKUP($A1751,[1]전년동월vs전월vs당월!$A$994:$AA$1768,12,FALSE)</f>
        <v>-</v>
      </c>
      <c r="K1751" s="68" t="s">
        <v>628</v>
      </c>
      <c r="L1751" s="69" t="str">
        <f>VLOOKUP($A1751,공산품!$A765:$L1552,9,FALSE)</f>
        <v>-</v>
      </c>
      <c r="M1751" s="251" t="e">
        <f t="shared" si="315"/>
        <v>#VALUE!</v>
      </c>
      <c r="N1751" s="251" t="e">
        <f t="shared" si="316"/>
        <v>#VALUE!</v>
      </c>
      <c r="O1751" s="68" t="str">
        <f>VLOOKUP($A1751,[1]전년동월vs전월vs당월!$A$994:$AA$1768,17,FALSE)</f>
        <v>-</v>
      </c>
      <c r="P1751" s="68" t="s">
        <v>628</v>
      </c>
      <c r="Q1751" s="69" t="str">
        <f>VLOOKUP($A1751,공산품!$A765:$L1552,10,FALSE)</f>
        <v>-</v>
      </c>
      <c r="R1751" s="251" t="e">
        <f t="shared" si="317"/>
        <v>#VALUE!</v>
      </c>
      <c r="S1751" s="251" t="e">
        <f t="shared" si="318"/>
        <v>#VALUE!</v>
      </c>
      <c r="T1751" s="68">
        <f>VLOOKUP($A1751,[1]전년동월vs전월vs당월!$A$994:$AA$1768,22,FALSE)</f>
        <v>3980</v>
      </c>
      <c r="U1751" s="68">
        <v>3980</v>
      </c>
      <c r="V1751" s="69">
        <f>VLOOKUP($A1751,공산품!$A765:$L1552,11,FALSE)</f>
        <v>3980</v>
      </c>
      <c r="W1751" s="251">
        <f t="shared" si="319"/>
        <v>0</v>
      </c>
      <c r="X1751" s="251">
        <f t="shared" si="320"/>
        <v>0</v>
      </c>
      <c r="Y1751" s="68">
        <f>VLOOKUP($A1751,[1]전년동월vs전월vs당월!$A$994:$AA$1768,27,FALSE)</f>
        <v>3650</v>
      </c>
      <c r="Z1751" s="68">
        <v>3720</v>
      </c>
      <c r="AA1751" s="69">
        <f>VLOOKUP($A1751,공산품!$A765:$L1552,12,FALSE)</f>
        <v>3720</v>
      </c>
      <c r="AB1751" s="251">
        <f t="shared" si="321"/>
        <v>1.9178082191780821</v>
      </c>
      <c r="AC1751" s="251">
        <f t="shared" si="322"/>
        <v>0</v>
      </c>
      <c r="AD1751" s="110"/>
    </row>
    <row r="1752" spans="1:30" s="64" customFormat="1" ht="14.1" customHeight="1">
      <c r="A1752" s="64">
        <v>760</v>
      </c>
      <c r="B1752" s="16" t="str">
        <f t="shared" si="323"/>
        <v>탕수육국산돈육등심51,23/대창kg허브맛순등심탕수육,13g천일</v>
      </c>
      <c r="C1752" s="86">
        <v>156</v>
      </c>
      <c r="D1752" s="93" t="s">
        <v>1393</v>
      </c>
      <c r="E1752" s="93" t="s">
        <v>1481</v>
      </c>
      <c r="F1752" s="93" t="s">
        <v>1482</v>
      </c>
      <c r="G1752" s="87" t="s">
        <v>418</v>
      </c>
      <c r="H1752" s="95" t="s">
        <v>405</v>
      </c>
      <c r="I1752" s="88" t="s">
        <v>377</v>
      </c>
      <c r="J1752" s="68" t="str">
        <f>VLOOKUP($A1752,[1]전년동월vs전월vs당월!$A$994:$AA$1768,12,FALSE)</f>
        <v>-</v>
      </c>
      <c r="K1752" s="68" t="s">
        <v>628</v>
      </c>
      <c r="L1752" s="69" t="str">
        <f>VLOOKUP($A1752,공산품!$A766:$L1553,9,FALSE)</f>
        <v>-</v>
      </c>
      <c r="M1752" s="251" t="e">
        <f t="shared" si="315"/>
        <v>#VALUE!</v>
      </c>
      <c r="N1752" s="251" t="e">
        <f t="shared" si="316"/>
        <v>#VALUE!</v>
      </c>
      <c r="O1752" s="68" t="str">
        <f>VLOOKUP($A1752,[1]전년동월vs전월vs당월!$A$994:$AA$1768,17,FALSE)</f>
        <v>-</v>
      </c>
      <c r="P1752" s="68" t="s">
        <v>628</v>
      </c>
      <c r="Q1752" s="69" t="str">
        <f>VLOOKUP($A1752,공산품!$A766:$L1553,10,FALSE)</f>
        <v>-</v>
      </c>
      <c r="R1752" s="251" t="e">
        <f t="shared" si="317"/>
        <v>#VALUE!</v>
      </c>
      <c r="S1752" s="251" t="e">
        <f t="shared" si="318"/>
        <v>#VALUE!</v>
      </c>
      <c r="T1752" s="68">
        <f>VLOOKUP($A1752,[1]전년동월vs전월vs당월!$A$994:$AA$1768,22,FALSE)</f>
        <v>7200</v>
      </c>
      <c r="U1752" s="68" t="s">
        <v>628</v>
      </c>
      <c r="V1752" s="69" t="str">
        <f>VLOOKUP($A1752,공산품!$A766:$L1553,11,FALSE)</f>
        <v>-</v>
      </c>
      <c r="W1752" s="251" t="e">
        <f t="shared" si="319"/>
        <v>#VALUE!</v>
      </c>
      <c r="X1752" s="251" t="e">
        <f t="shared" si="320"/>
        <v>#VALUE!</v>
      </c>
      <c r="Y1752" s="68">
        <f>VLOOKUP($A1752,[1]전년동월vs전월vs당월!$A$994:$AA$1768,27,FALSE)</f>
        <v>8600</v>
      </c>
      <c r="Z1752" s="68">
        <v>8600</v>
      </c>
      <c r="AA1752" s="69">
        <f>VLOOKUP($A1752,공산품!$A766:$L1553,12,FALSE)</f>
        <v>8600</v>
      </c>
      <c r="AB1752" s="251">
        <f t="shared" si="321"/>
        <v>0</v>
      </c>
      <c r="AC1752" s="251">
        <f t="shared" si="322"/>
        <v>0</v>
      </c>
      <c r="AD1752" s="83"/>
    </row>
    <row r="1753" spans="1:30" s="64" customFormat="1" ht="14.1" customHeight="1">
      <c r="A1753" s="64">
        <v>761</v>
      </c>
      <c r="B1753" s="16" t="str">
        <f t="shared" si="323"/>
        <v>햄버거용패티1.1kg롯데</v>
      </c>
      <c r="C1753" s="86">
        <v>157</v>
      </c>
      <c r="D1753" s="93" t="s">
        <v>1393</v>
      </c>
      <c r="E1753" s="93" t="s">
        <v>1483</v>
      </c>
      <c r="F1753" s="93"/>
      <c r="G1753" s="87" t="s">
        <v>1484</v>
      </c>
      <c r="H1753" s="95"/>
      <c r="I1753" s="88" t="s">
        <v>385</v>
      </c>
      <c r="J1753" s="68">
        <f>VLOOKUP($A1753,[1]전년동월vs전월vs당월!$A$994:$AA$1768,12,FALSE)</f>
        <v>9530</v>
      </c>
      <c r="K1753" s="68">
        <v>8660</v>
      </c>
      <c r="L1753" s="69" t="str">
        <f>VLOOKUP($A1753,공산품!$A767:$L1554,9,FALSE)</f>
        <v>-</v>
      </c>
      <c r="M1753" s="251" t="e">
        <f t="shared" si="315"/>
        <v>#VALUE!</v>
      </c>
      <c r="N1753" s="251" t="e">
        <f t="shared" si="316"/>
        <v>#VALUE!</v>
      </c>
      <c r="O1753" s="68" t="str">
        <f>VLOOKUP($A1753,[1]전년동월vs전월vs당월!$A$994:$AA$1768,17,FALSE)</f>
        <v>-</v>
      </c>
      <c r="P1753" s="68" t="s">
        <v>628</v>
      </c>
      <c r="Q1753" s="69" t="str">
        <f>VLOOKUP($A1753,공산품!$A767:$L1554,10,FALSE)</f>
        <v>-</v>
      </c>
      <c r="R1753" s="251" t="e">
        <f t="shared" si="317"/>
        <v>#VALUE!</v>
      </c>
      <c r="S1753" s="251" t="e">
        <f t="shared" si="318"/>
        <v>#VALUE!</v>
      </c>
      <c r="T1753" s="68">
        <f>VLOOKUP($A1753,[1]전년동월vs전월vs당월!$A$994:$AA$1768,22,FALSE)</f>
        <v>13700</v>
      </c>
      <c r="U1753" s="68">
        <v>12450</v>
      </c>
      <c r="V1753" s="69">
        <f>VLOOKUP($A1753,공산품!$A767:$L1554,11,FALSE)</f>
        <v>12450</v>
      </c>
      <c r="W1753" s="251">
        <f t="shared" si="319"/>
        <v>-9.1240875912408761</v>
      </c>
      <c r="X1753" s="251">
        <f t="shared" si="320"/>
        <v>0</v>
      </c>
      <c r="Y1753" s="68" t="str">
        <f>VLOOKUP($A1753,[1]전년동월vs전월vs당월!$A$994:$AA$1768,27,FALSE)</f>
        <v>-</v>
      </c>
      <c r="Z1753" s="68">
        <v>9680</v>
      </c>
      <c r="AA1753" s="69">
        <f>VLOOKUP($A1753,공산품!$A767:$L1554,12,FALSE)</f>
        <v>9680</v>
      </c>
      <c r="AB1753" s="251" t="e">
        <f t="shared" si="321"/>
        <v>#VALUE!</v>
      </c>
      <c r="AC1753" s="251">
        <f t="shared" si="322"/>
        <v>0</v>
      </c>
      <c r="AD1753" s="83"/>
    </row>
    <row r="1754" spans="1:30" s="64" customFormat="1" ht="14.1" customHeight="1">
      <c r="A1754" s="64">
        <v>762</v>
      </c>
      <c r="B1754" s="16" t="str">
        <f t="shared" si="323"/>
        <v>단무지2.7kg단무지슬라이스하선정</v>
      </c>
      <c r="C1754" s="85">
        <v>157</v>
      </c>
      <c r="D1754" s="93" t="s">
        <v>1485</v>
      </c>
      <c r="E1754" s="93" t="s">
        <v>1486</v>
      </c>
      <c r="F1754" s="93"/>
      <c r="G1754" s="87" t="s">
        <v>875</v>
      </c>
      <c r="H1754" s="95" t="s">
        <v>1487</v>
      </c>
      <c r="I1754" s="88" t="s">
        <v>406</v>
      </c>
      <c r="J1754" s="68" t="str">
        <f>VLOOKUP($A1754,[1]전년동월vs전월vs당월!$A$994:$AA$1768,12,FALSE)</f>
        <v>-</v>
      </c>
      <c r="K1754" s="68">
        <v>5200</v>
      </c>
      <c r="L1754" s="69">
        <f>VLOOKUP($A1754,공산품!$A768:$L1555,9,FALSE)</f>
        <v>5200</v>
      </c>
      <c r="M1754" s="251" t="e">
        <f t="shared" si="315"/>
        <v>#VALUE!</v>
      </c>
      <c r="N1754" s="251">
        <f t="shared" si="316"/>
        <v>0</v>
      </c>
      <c r="O1754" s="68" t="str">
        <f>VLOOKUP($A1754,[1]전년동월vs전월vs당월!$A$994:$AA$1768,17,FALSE)</f>
        <v>-</v>
      </c>
      <c r="P1754" s="68" t="s">
        <v>628</v>
      </c>
      <c r="Q1754" s="69" t="str">
        <f>VLOOKUP($A1754,공산품!$A768:$L1555,10,FALSE)</f>
        <v>-</v>
      </c>
      <c r="R1754" s="251" t="e">
        <f t="shared" si="317"/>
        <v>#VALUE!</v>
      </c>
      <c r="S1754" s="251" t="e">
        <f t="shared" si="318"/>
        <v>#VALUE!</v>
      </c>
      <c r="T1754" s="68">
        <f>VLOOKUP($A1754,[1]전년동월vs전월vs당월!$A$994:$AA$1768,22,FALSE)</f>
        <v>4710</v>
      </c>
      <c r="U1754" s="68">
        <v>4120</v>
      </c>
      <c r="V1754" s="69">
        <f>VLOOKUP($A1754,공산품!$A768:$L1555,11,FALSE)</f>
        <v>4120</v>
      </c>
      <c r="W1754" s="251">
        <f t="shared" si="319"/>
        <v>-12.526539278131635</v>
      </c>
      <c r="X1754" s="251">
        <f t="shared" si="320"/>
        <v>0</v>
      </c>
      <c r="Y1754" s="68">
        <f>VLOOKUP($A1754,[1]전년동월vs전월vs당월!$A$994:$AA$1768,27,FALSE)</f>
        <v>5190</v>
      </c>
      <c r="Z1754" s="68">
        <v>5190</v>
      </c>
      <c r="AA1754" s="69">
        <f>VLOOKUP($A1754,공산품!$A768:$L1555,12,FALSE)</f>
        <v>5200</v>
      </c>
      <c r="AB1754" s="251">
        <f t="shared" si="321"/>
        <v>0.19267822736030829</v>
      </c>
      <c r="AC1754" s="251">
        <f t="shared" si="322"/>
        <v>0.19267822736030829</v>
      </c>
      <c r="AD1754" s="83"/>
    </row>
    <row r="1755" spans="1:30" s="64" customFormat="1" ht="14.1" customHeight="1">
      <c r="A1755" s="64">
        <v>763</v>
      </c>
      <c r="B1755" s="16" t="str">
        <f t="shared" si="323"/>
        <v>단무지2.8kg김밥단무지하선정</v>
      </c>
      <c r="C1755" s="85"/>
      <c r="D1755" s="93" t="s">
        <v>1485</v>
      </c>
      <c r="E1755" s="93" t="s">
        <v>1486</v>
      </c>
      <c r="F1755" s="93"/>
      <c r="G1755" s="87" t="s">
        <v>890</v>
      </c>
      <c r="H1755" s="95" t="s">
        <v>1488</v>
      </c>
      <c r="I1755" s="88" t="s">
        <v>406</v>
      </c>
      <c r="J1755" s="68">
        <f>VLOOKUP($A1755,[1]전년동월vs전월vs당월!$A$994:$AA$1768,12,FALSE)</f>
        <v>5550</v>
      </c>
      <c r="K1755" s="68">
        <v>5550</v>
      </c>
      <c r="L1755" s="69">
        <f>VLOOKUP($A1755,공산품!$A769:$L1556,9,FALSE)</f>
        <v>5700</v>
      </c>
      <c r="M1755" s="251">
        <f t="shared" si="315"/>
        <v>2.7027027027027026</v>
      </c>
      <c r="N1755" s="251">
        <f t="shared" si="316"/>
        <v>2.7027027027027026</v>
      </c>
      <c r="O1755" s="68" t="str">
        <f>VLOOKUP($A1755,[1]전년동월vs전월vs당월!$A$994:$AA$1768,17,FALSE)</f>
        <v>-</v>
      </c>
      <c r="P1755" s="68" t="s">
        <v>628</v>
      </c>
      <c r="Q1755" s="69" t="str">
        <f>VLOOKUP($A1755,공산품!$A769:$L1556,10,FALSE)</f>
        <v>-</v>
      </c>
      <c r="R1755" s="251" t="e">
        <f t="shared" si="317"/>
        <v>#VALUE!</v>
      </c>
      <c r="S1755" s="251" t="e">
        <f t="shared" si="318"/>
        <v>#VALUE!</v>
      </c>
      <c r="T1755" s="68">
        <f>VLOOKUP($A1755,[1]전년동월vs전월vs당월!$A$994:$AA$1768,22,FALSE)</f>
        <v>4950</v>
      </c>
      <c r="U1755" s="68">
        <v>4340</v>
      </c>
      <c r="V1755" s="69">
        <f>VLOOKUP($A1755,공산품!$A769:$L1556,11,FALSE)</f>
        <v>4340</v>
      </c>
      <c r="W1755" s="251">
        <f t="shared" si="319"/>
        <v>-12.323232323232324</v>
      </c>
      <c r="X1755" s="251">
        <f t="shared" si="320"/>
        <v>0</v>
      </c>
      <c r="Y1755" s="68">
        <f>VLOOKUP($A1755,[1]전년동월vs전월vs당월!$A$994:$AA$1768,27,FALSE)</f>
        <v>5780</v>
      </c>
      <c r="Z1755" s="68">
        <v>5780</v>
      </c>
      <c r="AA1755" s="69">
        <f>VLOOKUP($A1755,공산품!$A769:$L1556,12,FALSE)</f>
        <v>5700</v>
      </c>
      <c r="AB1755" s="251">
        <f t="shared" si="321"/>
        <v>-1.3840830449826989</v>
      </c>
      <c r="AC1755" s="251">
        <f t="shared" si="322"/>
        <v>-1.3840830449826989</v>
      </c>
      <c r="AD1755" s="83"/>
    </row>
    <row r="1756" spans="1:30" s="64" customFormat="1" ht="14.1" customHeight="1">
      <c r="A1756" s="64">
        <v>764</v>
      </c>
      <c r="B1756" s="16" t="str">
        <f t="shared" si="323"/>
        <v>단무지450g치자단무지,2절일미</v>
      </c>
      <c r="C1756" s="86"/>
      <c r="D1756" s="93" t="s">
        <v>1485</v>
      </c>
      <c r="E1756" s="93" t="s">
        <v>1486</v>
      </c>
      <c r="F1756" s="93"/>
      <c r="G1756" s="87" t="s">
        <v>284</v>
      </c>
      <c r="H1756" s="95" t="s">
        <v>1489</v>
      </c>
      <c r="I1756" s="88" t="s">
        <v>1490</v>
      </c>
      <c r="J1756" s="68" t="str">
        <f>VLOOKUP($A1756,[1]전년동월vs전월vs당월!$A$994:$AA$1768,12,FALSE)</f>
        <v>-</v>
      </c>
      <c r="K1756" s="68" t="s">
        <v>628</v>
      </c>
      <c r="L1756" s="69" t="str">
        <f>VLOOKUP($A1756,공산품!$A770:$L1557,9,FALSE)</f>
        <v>-</v>
      </c>
      <c r="M1756" s="251" t="e">
        <f t="shared" si="315"/>
        <v>#VALUE!</v>
      </c>
      <c r="N1756" s="251" t="e">
        <f t="shared" si="316"/>
        <v>#VALUE!</v>
      </c>
      <c r="O1756" s="68">
        <f>VLOOKUP($A1756,[1]전년동월vs전월vs당월!$A$994:$AA$1768,17,FALSE)</f>
        <v>2640</v>
      </c>
      <c r="P1756" s="68">
        <v>2640</v>
      </c>
      <c r="Q1756" s="69">
        <f>VLOOKUP($A1756,공산품!$A770:$L1557,10,FALSE)</f>
        <v>2640</v>
      </c>
      <c r="R1756" s="251">
        <f t="shared" si="317"/>
        <v>0</v>
      </c>
      <c r="S1756" s="251">
        <f t="shared" si="318"/>
        <v>0</v>
      </c>
      <c r="T1756" s="68">
        <f>VLOOKUP($A1756,[1]전년동월vs전월vs당월!$A$994:$AA$1768,22,FALSE)</f>
        <v>3720</v>
      </c>
      <c r="U1756" s="68">
        <v>4010</v>
      </c>
      <c r="V1756" s="69">
        <f>VLOOKUP($A1756,공산품!$A770:$L1557,11,FALSE)</f>
        <v>3990</v>
      </c>
      <c r="W1756" s="251">
        <f t="shared" si="319"/>
        <v>7.258064516129032</v>
      </c>
      <c r="X1756" s="251">
        <f t="shared" si="320"/>
        <v>-0.49875311720698257</v>
      </c>
      <c r="Y1756" s="68">
        <f>VLOOKUP($A1756,[1]전년동월vs전월vs당월!$A$994:$AA$1768,27,FALSE)</f>
        <v>3260</v>
      </c>
      <c r="Z1756" s="68">
        <v>3410</v>
      </c>
      <c r="AA1756" s="69">
        <f>VLOOKUP($A1756,공산품!$A770:$L1557,12,FALSE)</f>
        <v>3410</v>
      </c>
      <c r="AB1756" s="251">
        <f t="shared" si="321"/>
        <v>4.6012269938650308</v>
      </c>
      <c r="AC1756" s="251">
        <f t="shared" si="322"/>
        <v>0</v>
      </c>
      <c r="AD1756" s="83"/>
    </row>
    <row r="1757" spans="1:30" s="64" customFormat="1" ht="14.1" customHeight="1">
      <c r="A1757" s="64">
        <v>765</v>
      </c>
      <c r="B1757" s="16" t="str">
        <f t="shared" si="323"/>
        <v>단무지3kg치자단무지하선정</v>
      </c>
      <c r="C1757" s="86"/>
      <c r="D1757" s="93" t="s">
        <v>1485</v>
      </c>
      <c r="E1757" s="93" t="s">
        <v>1486</v>
      </c>
      <c r="F1757" s="93"/>
      <c r="G1757" s="87" t="s">
        <v>133</v>
      </c>
      <c r="H1757" s="95" t="s">
        <v>407</v>
      </c>
      <c r="I1757" s="88" t="s">
        <v>406</v>
      </c>
      <c r="J1757" s="68" t="str">
        <f>VLOOKUP($A1757,[1]전년동월vs전월vs당월!$A$994:$AA$1768,12,FALSE)</f>
        <v>-</v>
      </c>
      <c r="K1757" s="68" t="s">
        <v>628</v>
      </c>
      <c r="L1757" s="69">
        <f>VLOOKUP($A1757,공산품!$A771:$L1558,9,FALSE)</f>
        <v>16880</v>
      </c>
      <c r="M1757" s="251" t="e">
        <f t="shared" si="315"/>
        <v>#VALUE!</v>
      </c>
      <c r="N1757" s="251" t="e">
        <f t="shared" si="316"/>
        <v>#VALUE!</v>
      </c>
      <c r="O1757" s="68" t="str">
        <f>VLOOKUP($A1757,[1]전년동월vs전월vs당월!$A$994:$AA$1768,17,FALSE)</f>
        <v>-</v>
      </c>
      <c r="P1757" s="68" t="s">
        <v>628</v>
      </c>
      <c r="Q1757" s="69" t="str">
        <f>VLOOKUP($A1757,공산품!$A771:$L1558,10,FALSE)</f>
        <v>-</v>
      </c>
      <c r="R1757" s="251" t="e">
        <f t="shared" si="317"/>
        <v>#VALUE!</v>
      </c>
      <c r="S1757" s="251" t="e">
        <f t="shared" si="318"/>
        <v>#VALUE!</v>
      </c>
      <c r="T1757" s="68" t="str">
        <f>VLOOKUP($A1757,[1]전년동월vs전월vs당월!$A$994:$AA$1768,22,FALSE)</f>
        <v>-</v>
      </c>
      <c r="U1757" s="68" t="s">
        <v>628</v>
      </c>
      <c r="V1757" s="69" t="str">
        <f>VLOOKUP($A1757,공산품!$A771:$L1558,11,FALSE)</f>
        <v>-</v>
      </c>
      <c r="W1757" s="251" t="e">
        <f t="shared" si="319"/>
        <v>#VALUE!</v>
      </c>
      <c r="X1757" s="251" t="e">
        <f t="shared" si="320"/>
        <v>#VALUE!</v>
      </c>
      <c r="Y1757" s="68" t="str">
        <f>VLOOKUP($A1757,[1]전년동월vs전월vs당월!$A$994:$AA$1768,27,FALSE)</f>
        <v>-</v>
      </c>
      <c r="Z1757" s="68">
        <v>12240</v>
      </c>
      <c r="AA1757" s="69">
        <f>VLOOKUP($A1757,공산품!$A771:$L1558,12,FALSE)</f>
        <v>12240</v>
      </c>
      <c r="AB1757" s="251" t="e">
        <f t="shared" si="321"/>
        <v>#VALUE!</v>
      </c>
      <c r="AC1757" s="251">
        <f t="shared" si="322"/>
        <v>0</v>
      </c>
      <c r="AD1757" s="83"/>
    </row>
    <row r="1758" spans="1:30" s="64" customFormat="1" ht="14.1" customHeight="1">
      <c r="A1758" s="64">
        <v>766</v>
      </c>
      <c r="B1758" s="16" t="str">
        <f t="shared" si="323"/>
        <v>단무지3kg김밥용일미단무지일미</v>
      </c>
      <c r="C1758" s="85"/>
      <c r="D1758" s="93" t="s">
        <v>1485</v>
      </c>
      <c r="E1758" s="93" t="s">
        <v>1486</v>
      </c>
      <c r="F1758" s="93"/>
      <c r="G1758" s="87" t="s">
        <v>133</v>
      </c>
      <c r="H1758" s="95" t="s">
        <v>1491</v>
      </c>
      <c r="I1758" s="88" t="s">
        <v>1490</v>
      </c>
      <c r="J1758" s="68" t="str">
        <f>VLOOKUP($A1758,[1]전년동월vs전월vs당월!$A$994:$AA$1768,12,FALSE)</f>
        <v>-</v>
      </c>
      <c r="K1758" s="68" t="s">
        <v>628</v>
      </c>
      <c r="L1758" s="69" t="str">
        <f>VLOOKUP($A1758,공산품!$A772:$L1559,9,FALSE)</f>
        <v>-</v>
      </c>
      <c r="M1758" s="251" t="e">
        <f t="shared" si="315"/>
        <v>#VALUE!</v>
      </c>
      <c r="N1758" s="251" t="e">
        <f t="shared" si="316"/>
        <v>#VALUE!</v>
      </c>
      <c r="O1758" s="68">
        <f>VLOOKUP($A1758,[1]전년동월vs전월vs당월!$A$994:$AA$1768,17,FALSE)</f>
        <v>4700</v>
      </c>
      <c r="P1758" s="68">
        <v>4700</v>
      </c>
      <c r="Q1758" s="69">
        <f>VLOOKUP($A1758,공산품!$A772:$L1559,10,FALSE)</f>
        <v>4700</v>
      </c>
      <c r="R1758" s="251">
        <f t="shared" si="317"/>
        <v>0</v>
      </c>
      <c r="S1758" s="251">
        <f t="shared" si="318"/>
        <v>0</v>
      </c>
      <c r="T1758" s="68" t="str">
        <f>VLOOKUP($A1758,[1]전년동월vs전월vs당월!$A$994:$AA$1768,22,FALSE)</f>
        <v>-</v>
      </c>
      <c r="U1758" s="68">
        <v>4650</v>
      </c>
      <c r="V1758" s="69">
        <f>VLOOKUP($A1758,공산품!$A772:$L1559,11,FALSE)</f>
        <v>4650</v>
      </c>
      <c r="W1758" s="251" t="e">
        <f t="shared" si="319"/>
        <v>#VALUE!</v>
      </c>
      <c r="X1758" s="251">
        <f t="shared" si="320"/>
        <v>0</v>
      </c>
      <c r="Y1758" s="68" t="str">
        <f>VLOOKUP($A1758,[1]전년동월vs전월vs당월!$A$994:$AA$1768,27,FALSE)</f>
        <v>-</v>
      </c>
      <c r="Z1758" s="68">
        <v>5460</v>
      </c>
      <c r="AA1758" s="69">
        <f>VLOOKUP($A1758,공산품!$A772:$L1559,12,FALSE)</f>
        <v>5460</v>
      </c>
      <c r="AB1758" s="251" t="e">
        <f t="shared" si="321"/>
        <v>#VALUE!</v>
      </c>
      <c r="AC1758" s="251">
        <f t="shared" si="322"/>
        <v>0</v>
      </c>
      <c r="AD1758" s="83"/>
    </row>
    <row r="1759" spans="1:30" s="64" customFormat="1" ht="14.1" customHeight="1">
      <c r="A1759" s="64">
        <v>767</v>
      </c>
      <c r="B1759" s="16" t="str">
        <f t="shared" si="323"/>
        <v>무쌈300g매실, 석류풀무원</v>
      </c>
      <c r="C1759" s="86">
        <v>159</v>
      </c>
      <c r="D1759" s="93" t="s">
        <v>1485</v>
      </c>
      <c r="E1759" s="92" t="s">
        <v>1492</v>
      </c>
      <c r="F1759" s="92"/>
      <c r="G1759" s="85" t="s">
        <v>2024</v>
      </c>
      <c r="H1759" s="95" t="s">
        <v>1493</v>
      </c>
      <c r="I1759" s="88" t="s">
        <v>395</v>
      </c>
      <c r="J1759" s="68" t="str">
        <f>VLOOKUP($A1759,[1]전년동월vs전월vs당월!$A$994:$AA$1768,12,FALSE)</f>
        <v>-</v>
      </c>
      <c r="K1759" s="68" t="s">
        <v>628</v>
      </c>
      <c r="L1759" s="69" t="str">
        <f>VLOOKUP($A1759,공산품!$A773:$L1560,9,FALSE)</f>
        <v>-</v>
      </c>
      <c r="M1759" s="251" t="e">
        <f t="shared" si="315"/>
        <v>#VALUE!</v>
      </c>
      <c r="N1759" s="251" t="e">
        <f t="shared" si="316"/>
        <v>#VALUE!</v>
      </c>
      <c r="O1759" s="68">
        <f>VLOOKUP($A1759,[1]전년동월vs전월vs당월!$A$994:$AA$1768,17,FALSE)</f>
        <v>2800</v>
      </c>
      <c r="P1759" s="68">
        <v>2800</v>
      </c>
      <c r="Q1759" s="69">
        <f>VLOOKUP($A1759,공산품!$A773:$L1560,10,FALSE)</f>
        <v>2800</v>
      </c>
      <c r="R1759" s="251">
        <f t="shared" si="317"/>
        <v>0</v>
      </c>
      <c r="S1759" s="251">
        <f t="shared" si="318"/>
        <v>0</v>
      </c>
      <c r="T1759" s="68">
        <f>VLOOKUP($A1759,[1]전년동월vs전월vs당월!$A$994:$AA$1768,22,FALSE)</f>
        <v>2620</v>
      </c>
      <c r="U1759" s="68">
        <v>17420</v>
      </c>
      <c r="V1759" s="69">
        <f>VLOOKUP($A1759,공산품!$A773:$L1560,11,FALSE)</f>
        <v>2800</v>
      </c>
      <c r="W1759" s="251">
        <f t="shared" si="319"/>
        <v>6.8702290076335881</v>
      </c>
      <c r="X1759" s="251">
        <f t="shared" si="320"/>
        <v>-83.92652123995407</v>
      </c>
      <c r="Y1759" s="68">
        <f>VLOOKUP($A1759,[1]전년동월vs전월vs당월!$A$994:$AA$1768,27,FALSE)</f>
        <v>2700</v>
      </c>
      <c r="Z1759" s="68">
        <v>2800</v>
      </c>
      <c r="AA1759" s="69">
        <f>VLOOKUP($A1759,공산품!$A773:$L1560,12,FALSE)</f>
        <v>2800</v>
      </c>
      <c r="AB1759" s="251">
        <f t="shared" si="321"/>
        <v>3.7037037037037037</v>
      </c>
      <c r="AC1759" s="251">
        <f t="shared" si="322"/>
        <v>0</v>
      </c>
      <c r="AD1759" s="83"/>
    </row>
    <row r="1760" spans="1:30" s="64" customFormat="1" ht="14.1" customHeight="1">
      <c r="A1760" s="64">
        <v>768</v>
      </c>
      <c r="B1760" s="16" t="str">
        <f t="shared" si="323"/>
        <v>무쌈300g녹차, 레몬풀무원</v>
      </c>
      <c r="C1760" s="86"/>
      <c r="D1760" s="93" t="s">
        <v>1485</v>
      </c>
      <c r="E1760" s="92" t="s">
        <v>1492</v>
      </c>
      <c r="F1760" s="92"/>
      <c r="G1760" s="87" t="s">
        <v>301</v>
      </c>
      <c r="H1760" s="95" t="s">
        <v>1494</v>
      </c>
      <c r="I1760" s="88" t="s">
        <v>395</v>
      </c>
      <c r="J1760" s="68" t="str">
        <f>VLOOKUP($A1760,[1]전년동월vs전월vs당월!$A$994:$AA$1768,12,FALSE)</f>
        <v>-</v>
      </c>
      <c r="K1760" s="68" t="s">
        <v>628</v>
      </c>
      <c r="L1760" s="69" t="str">
        <f>VLOOKUP($A1760,공산품!$A774:$L1561,9,FALSE)</f>
        <v>-</v>
      </c>
      <c r="M1760" s="251" t="e">
        <f t="shared" si="315"/>
        <v>#VALUE!</v>
      </c>
      <c r="N1760" s="251" t="e">
        <f t="shared" si="316"/>
        <v>#VALUE!</v>
      </c>
      <c r="O1760" s="68">
        <f>VLOOKUP($A1760,[1]전년동월vs전월vs당월!$A$994:$AA$1768,17,FALSE)</f>
        <v>2600</v>
      </c>
      <c r="P1760" s="68">
        <v>2600</v>
      </c>
      <c r="Q1760" s="69">
        <f>VLOOKUP($A1760,공산품!$A774:$L1561,10,FALSE)</f>
        <v>2600</v>
      </c>
      <c r="R1760" s="251">
        <f t="shared" si="317"/>
        <v>0</v>
      </c>
      <c r="S1760" s="251">
        <f t="shared" si="318"/>
        <v>0</v>
      </c>
      <c r="T1760" s="68">
        <f>VLOOKUP($A1760,[1]전년동월vs전월vs당월!$A$994:$AA$1768,22,FALSE)</f>
        <v>2620</v>
      </c>
      <c r="U1760" s="68" t="s">
        <v>628</v>
      </c>
      <c r="V1760" s="69" t="str">
        <f>VLOOKUP($A1760,공산품!$A774:$L1561,11,FALSE)</f>
        <v>-</v>
      </c>
      <c r="W1760" s="251" t="e">
        <f t="shared" si="319"/>
        <v>#VALUE!</v>
      </c>
      <c r="X1760" s="251" t="e">
        <f t="shared" si="320"/>
        <v>#VALUE!</v>
      </c>
      <c r="Y1760" s="68">
        <f>VLOOKUP($A1760,[1]전년동월vs전월vs당월!$A$994:$AA$1768,27,FALSE)</f>
        <v>2400</v>
      </c>
      <c r="Z1760" s="68">
        <v>2500</v>
      </c>
      <c r="AA1760" s="69">
        <f>VLOOKUP($A1760,공산품!$A774:$L1561,12,FALSE)</f>
        <v>2500</v>
      </c>
      <c r="AB1760" s="251">
        <f t="shared" si="321"/>
        <v>4.166666666666667</v>
      </c>
      <c r="AC1760" s="251">
        <f t="shared" si="322"/>
        <v>0</v>
      </c>
      <c r="AD1760" s="83"/>
    </row>
    <row r="1761" spans="1:30" s="64" customFormat="1" ht="12.75" customHeight="1">
      <c r="A1761" s="64">
        <v>769</v>
      </c>
      <c r="B1761" s="16" t="str">
        <f t="shared" si="323"/>
        <v>무쌈350g새콤달콤제일제당</v>
      </c>
      <c r="C1761" s="86"/>
      <c r="D1761" s="93" t="s">
        <v>1485</v>
      </c>
      <c r="E1761" s="92" t="s">
        <v>1492</v>
      </c>
      <c r="F1761" s="92"/>
      <c r="G1761" s="87" t="s">
        <v>1372</v>
      </c>
      <c r="H1761" s="95" t="s">
        <v>1495</v>
      </c>
      <c r="I1761" s="88" t="s">
        <v>653</v>
      </c>
      <c r="J1761" s="68" t="str">
        <f>VLOOKUP($A1761,[1]전년동월vs전월vs당월!$A$994:$AA$1768,12,FALSE)</f>
        <v>-</v>
      </c>
      <c r="K1761" s="68" t="s">
        <v>628</v>
      </c>
      <c r="L1761" s="69" t="str">
        <f>VLOOKUP($A1761,공산품!$A775:$L1562,9,FALSE)</f>
        <v>-</v>
      </c>
      <c r="M1761" s="251" t="e">
        <f t="shared" si="315"/>
        <v>#VALUE!</v>
      </c>
      <c r="N1761" s="251" t="e">
        <f t="shared" si="316"/>
        <v>#VALUE!</v>
      </c>
      <c r="O1761" s="68" t="str">
        <f>VLOOKUP($A1761,[1]전년동월vs전월vs당월!$A$994:$AA$1768,17,FALSE)</f>
        <v>-</v>
      </c>
      <c r="P1761" s="68" t="s">
        <v>628</v>
      </c>
      <c r="Q1761" s="69" t="str">
        <f>VLOOKUP($A1761,공산품!$A775:$L1562,10,FALSE)</f>
        <v>-</v>
      </c>
      <c r="R1761" s="251" t="e">
        <f t="shared" si="317"/>
        <v>#VALUE!</v>
      </c>
      <c r="S1761" s="251" t="e">
        <f t="shared" si="318"/>
        <v>#VALUE!</v>
      </c>
      <c r="T1761" s="68" t="str">
        <f>VLOOKUP($A1761,[1]전년동월vs전월vs당월!$A$994:$AA$1768,22,FALSE)</f>
        <v>-</v>
      </c>
      <c r="U1761" s="68">
        <v>2200</v>
      </c>
      <c r="V1761" s="69" t="str">
        <f>VLOOKUP($A1761,공산품!$A775:$L1562,11,FALSE)</f>
        <v>-</v>
      </c>
      <c r="W1761" s="251" t="e">
        <f t="shared" si="319"/>
        <v>#VALUE!</v>
      </c>
      <c r="X1761" s="251" t="e">
        <f t="shared" si="320"/>
        <v>#VALUE!</v>
      </c>
      <c r="Y1761" s="68">
        <f>VLOOKUP($A1761,[1]전년동월vs전월vs당월!$A$994:$AA$1768,27,FALSE)</f>
        <v>2180</v>
      </c>
      <c r="Z1761" s="68">
        <v>2180</v>
      </c>
      <c r="AA1761" s="69">
        <f>VLOOKUP($A1761,공산품!$A775:$L1562,12,FALSE)</f>
        <v>2180</v>
      </c>
      <c r="AB1761" s="251">
        <f t="shared" si="321"/>
        <v>0</v>
      </c>
      <c r="AC1761" s="251">
        <f t="shared" si="322"/>
        <v>0</v>
      </c>
      <c r="AD1761" s="83"/>
    </row>
    <row r="1762" spans="1:30" s="64" customFormat="1" ht="14.1" customHeight="1">
      <c r="A1762" s="64">
        <v>770</v>
      </c>
      <c r="B1762" s="16" t="str">
        <f t="shared" si="323"/>
        <v>오이지2kg슬라이스풀무원</v>
      </c>
      <c r="C1762" s="86">
        <v>160</v>
      </c>
      <c r="D1762" s="93" t="s">
        <v>1485</v>
      </c>
      <c r="E1762" s="92" t="s">
        <v>1496</v>
      </c>
      <c r="F1762" s="92"/>
      <c r="G1762" s="87" t="s">
        <v>135</v>
      </c>
      <c r="H1762" s="95" t="s">
        <v>177</v>
      </c>
      <c r="I1762" s="88" t="s">
        <v>395</v>
      </c>
      <c r="J1762" s="68" t="str">
        <f>VLOOKUP($A1762,[1]전년동월vs전월vs당월!$A$994:$AA$1768,12,FALSE)</f>
        <v>-</v>
      </c>
      <c r="K1762" s="68" t="s">
        <v>628</v>
      </c>
      <c r="L1762" s="69" t="str">
        <f>VLOOKUP($A1762,공산품!$A776:$L1563,9,FALSE)</f>
        <v>-</v>
      </c>
      <c r="M1762" s="251" t="e">
        <f t="shared" ref="M1762:M1780" si="324">(L1762-J1762)*100/J1762</f>
        <v>#VALUE!</v>
      </c>
      <c r="N1762" s="251" t="e">
        <f t="shared" ref="N1762:N1780" si="325">(L1762-K1762)*100/K1762</f>
        <v>#VALUE!</v>
      </c>
      <c r="O1762" s="68" t="str">
        <f>VLOOKUP($A1762,[1]전년동월vs전월vs당월!$A$994:$AA$1768,17,FALSE)</f>
        <v>-</v>
      </c>
      <c r="P1762" s="68" t="s">
        <v>628</v>
      </c>
      <c r="Q1762" s="69" t="str">
        <f>VLOOKUP($A1762,공산품!$A776:$L1563,10,FALSE)</f>
        <v>-</v>
      </c>
      <c r="R1762" s="251" t="e">
        <f t="shared" ref="R1762:R1780" si="326">(Q1762-O1762)*100/O1762</f>
        <v>#VALUE!</v>
      </c>
      <c r="S1762" s="251" t="e">
        <f t="shared" ref="S1762:S1780" si="327">(Q1762-P1762)*100/P1762</f>
        <v>#VALUE!</v>
      </c>
      <c r="T1762" s="68" t="str">
        <f>VLOOKUP($A1762,[1]전년동월vs전월vs당월!$A$994:$AA$1768,22,FALSE)</f>
        <v>-</v>
      </c>
      <c r="U1762" s="68" t="s">
        <v>628</v>
      </c>
      <c r="V1762" s="69" t="str">
        <f>VLOOKUP($A1762,공산품!$A776:$L1563,11,FALSE)</f>
        <v>-</v>
      </c>
      <c r="W1762" s="251" t="e">
        <f t="shared" ref="W1762:W1780" si="328">(V1762-T1762)*100/T1762</f>
        <v>#VALUE!</v>
      </c>
      <c r="X1762" s="251" t="e">
        <f t="shared" ref="X1762:X1780" si="329">(V1762-U1762)*100/U1762</f>
        <v>#VALUE!</v>
      </c>
      <c r="Y1762" s="68">
        <f>VLOOKUP($A1762,[1]전년동월vs전월vs당월!$A$994:$AA$1768,27,FALSE)</f>
        <v>12840</v>
      </c>
      <c r="Z1762" s="68" t="s">
        <v>628</v>
      </c>
      <c r="AA1762" s="69" t="str">
        <f>VLOOKUP($A1762,공산품!$A776:$L1563,12,FALSE)</f>
        <v>-</v>
      </c>
      <c r="AB1762" s="251" t="e">
        <f t="shared" ref="AB1762:AB1780" si="330">(AA1762-Y1762)*100/Y1762</f>
        <v>#VALUE!</v>
      </c>
      <c r="AC1762" s="251" t="e">
        <f t="shared" ref="AC1762:AC1780" si="331">(AA1762-Z1762)*100/Z1762</f>
        <v>#VALUE!</v>
      </c>
      <c r="AD1762" s="110"/>
    </row>
    <row r="1763" spans="1:30" s="64" customFormat="1" ht="14.1" customHeight="1">
      <c r="A1763" s="64">
        <v>771</v>
      </c>
      <c r="B1763" s="16" t="str">
        <f t="shared" si="323"/>
        <v>오이지500g통풀무원</v>
      </c>
      <c r="C1763" s="86"/>
      <c r="D1763" s="93" t="s">
        <v>1485</v>
      </c>
      <c r="E1763" s="92" t="s">
        <v>1496</v>
      </c>
      <c r="F1763" s="92"/>
      <c r="G1763" s="87" t="s">
        <v>116</v>
      </c>
      <c r="H1763" s="95" t="s">
        <v>1497</v>
      </c>
      <c r="I1763" s="88" t="s">
        <v>395</v>
      </c>
      <c r="J1763" s="68" t="str">
        <f>VLOOKUP($A1763,[1]전년동월vs전월vs당월!$A$994:$AA$1768,12,FALSE)</f>
        <v>-</v>
      </c>
      <c r="K1763" s="68" t="s">
        <v>628</v>
      </c>
      <c r="L1763" s="69" t="str">
        <f>VLOOKUP($A1763,공산품!$A777:$L1564,9,FALSE)</f>
        <v>-</v>
      </c>
      <c r="M1763" s="251" t="e">
        <f t="shared" si="324"/>
        <v>#VALUE!</v>
      </c>
      <c r="N1763" s="251" t="e">
        <f t="shared" si="325"/>
        <v>#VALUE!</v>
      </c>
      <c r="O1763" s="68">
        <f>VLOOKUP($A1763,[1]전년동월vs전월vs당월!$A$994:$AA$1768,17,FALSE)</f>
        <v>5000</v>
      </c>
      <c r="P1763" s="68">
        <v>5000</v>
      </c>
      <c r="Q1763" s="69">
        <f>VLOOKUP($A1763,공산품!$A777:$L1564,10,FALSE)</f>
        <v>5000</v>
      </c>
      <c r="R1763" s="251">
        <f t="shared" si="326"/>
        <v>0</v>
      </c>
      <c r="S1763" s="251">
        <f t="shared" si="327"/>
        <v>0</v>
      </c>
      <c r="T1763" s="68">
        <f>VLOOKUP($A1763,[1]전년동월vs전월vs당월!$A$994:$AA$1768,22,FALSE)</f>
        <v>4700</v>
      </c>
      <c r="U1763" s="68">
        <v>4700</v>
      </c>
      <c r="V1763" s="69">
        <f>VLOOKUP($A1763,공산품!$A777:$L1564,11,FALSE)</f>
        <v>4700</v>
      </c>
      <c r="W1763" s="251">
        <f t="shared" si="328"/>
        <v>0</v>
      </c>
      <c r="X1763" s="251">
        <f t="shared" si="329"/>
        <v>0</v>
      </c>
      <c r="Y1763" s="68">
        <f>VLOOKUP($A1763,[1]전년동월vs전월vs당월!$A$994:$AA$1768,27,FALSE)</f>
        <v>4700</v>
      </c>
      <c r="Z1763" s="68">
        <v>5000</v>
      </c>
      <c r="AA1763" s="69">
        <f>VLOOKUP($A1763,공산품!$A777:$L1564,12,FALSE)</f>
        <v>5000</v>
      </c>
      <c r="AB1763" s="251">
        <f t="shared" si="330"/>
        <v>6.3829787234042552</v>
      </c>
      <c r="AC1763" s="251">
        <f t="shared" si="331"/>
        <v>0</v>
      </c>
      <c r="AD1763" s="83"/>
    </row>
    <row r="1764" spans="1:30" s="64" customFormat="1" ht="14.1" customHeight="1">
      <c r="A1764" s="64">
        <v>772</v>
      </c>
      <c r="B1764" s="16" t="str">
        <f t="shared" si="323"/>
        <v>오이지kg슬라이스하선정</v>
      </c>
      <c r="C1764" s="86"/>
      <c r="D1764" s="93" t="s">
        <v>1485</v>
      </c>
      <c r="E1764" s="92" t="s">
        <v>1496</v>
      </c>
      <c r="F1764" s="92"/>
      <c r="G1764" s="87" t="s">
        <v>418</v>
      </c>
      <c r="H1764" s="95" t="s">
        <v>177</v>
      </c>
      <c r="I1764" s="88" t="s">
        <v>406</v>
      </c>
      <c r="J1764" s="68">
        <f>VLOOKUP($A1764,[1]전년동월vs전월vs당월!$A$994:$AA$1768,12,FALSE)</f>
        <v>7800</v>
      </c>
      <c r="K1764" s="68">
        <v>7800</v>
      </c>
      <c r="L1764" s="69">
        <f>VLOOKUP($A1764,공산품!$A778:$L1565,9,FALSE)</f>
        <v>7800</v>
      </c>
      <c r="M1764" s="251">
        <f t="shared" si="324"/>
        <v>0</v>
      </c>
      <c r="N1764" s="251">
        <f t="shared" si="325"/>
        <v>0</v>
      </c>
      <c r="O1764" s="68" t="str">
        <f>VLOOKUP($A1764,[1]전년동월vs전월vs당월!$A$994:$AA$1768,17,FALSE)</f>
        <v>-</v>
      </c>
      <c r="P1764" s="68" t="s">
        <v>628</v>
      </c>
      <c r="Q1764" s="69" t="str">
        <f>VLOOKUP($A1764,공산품!$A778:$L1565,10,FALSE)</f>
        <v>-</v>
      </c>
      <c r="R1764" s="251" t="e">
        <f t="shared" si="326"/>
        <v>#VALUE!</v>
      </c>
      <c r="S1764" s="251" t="e">
        <f t="shared" si="327"/>
        <v>#VALUE!</v>
      </c>
      <c r="T1764" s="68">
        <f>VLOOKUP($A1764,[1]전년동월vs전월vs당월!$A$994:$AA$1768,22,FALSE)</f>
        <v>4800</v>
      </c>
      <c r="U1764" s="68" t="s">
        <v>628</v>
      </c>
      <c r="V1764" s="69" t="str">
        <f>VLOOKUP($A1764,공산품!$A778:$L1565,11,FALSE)</f>
        <v>-</v>
      </c>
      <c r="W1764" s="251" t="e">
        <f t="shared" si="328"/>
        <v>#VALUE!</v>
      </c>
      <c r="X1764" s="251" t="e">
        <f t="shared" si="329"/>
        <v>#VALUE!</v>
      </c>
      <c r="Y1764" s="68">
        <f>VLOOKUP($A1764,[1]전년동월vs전월vs당월!$A$994:$AA$1768,27,FALSE)</f>
        <v>7690</v>
      </c>
      <c r="Z1764" s="68">
        <v>7700</v>
      </c>
      <c r="AA1764" s="69">
        <f>VLOOKUP($A1764,공산품!$A778:$L1565,12,FALSE)</f>
        <v>7700</v>
      </c>
      <c r="AB1764" s="251">
        <f t="shared" si="330"/>
        <v>0.13003901170351106</v>
      </c>
      <c r="AC1764" s="251">
        <f t="shared" si="331"/>
        <v>0</v>
      </c>
      <c r="AD1764" s="83"/>
    </row>
    <row r="1765" spans="1:30" s="64" customFormat="1" ht="14.1" customHeight="1">
      <c r="A1765" s="64">
        <v>773</v>
      </c>
      <c r="B1765" s="16" t="str">
        <f t="shared" si="323"/>
        <v>짱아찌kg오복짱아찌하선정</v>
      </c>
      <c r="C1765" s="86">
        <v>161</v>
      </c>
      <c r="D1765" s="93" t="s">
        <v>1485</v>
      </c>
      <c r="E1765" s="92" t="s">
        <v>1498</v>
      </c>
      <c r="F1765" s="92"/>
      <c r="G1765" s="87" t="s">
        <v>418</v>
      </c>
      <c r="H1765" s="95" t="s">
        <v>1499</v>
      </c>
      <c r="I1765" s="88" t="s">
        <v>406</v>
      </c>
      <c r="J1765" s="68">
        <f>VLOOKUP($A1765,[1]전년동월vs전월vs당월!$A$994:$AA$1768,12,FALSE)</f>
        <v>5400</v>
      </c>
      <c r="K1765" s="68">
        <v>5400</v>
      </c>
      <c r="L1765" s="69">
        <f>VLOOKUP($A1765,공산품!$A779:$L1566,9,FALSE)</f>
        <v>5400</v>
      </c>
      <c r="M1765" s="251">
        <f t="shared" si="324"/>
        <v>0</v>
      </c>
      <c r="N1765" s="251">
        <f t="shared" si="325"/>
        <v>0</v>
      </c>
      <c r="O1765" s="68" t="str">
        <f>VLOOKUP($A1765,[1]전년동월vs전월vs당월!$A$994:$AA$1768,17,FALSE)</f>
        <v>-</v>
      </c>
      <c r="P1765" s="68" t="s">
        <v>628</v>
      </c>
      <c r="Q1765" s="69" t="str">
        <f>VLOOKUP($A1765,공산품!$A779:$L1566,10,FALSE)</f>
        <v>-</v>
      </c>
      <c r="R1765" s="251" t="e">
        <f t="shared" si="326"/>
        <v>#VALUE!</v>
      </c>
      <c r="S1765" s="251" t="e">
        <f t="shared" si="327"/>
        <v>#VALUE!</v>
      </c>
      <c r="T1765" s="68" t="str">
        <f>VLOOKUP($A1765,[1]전년동월vs전월vs당월!$A$994:$AA$1768,22,FALSE)</f>
        <v>-</v>
      </c>
      <c r="U1765" s="68" t="s">
        <v>628</v>
      </c>
      <c r="V1765" s="69" t="str">
        <f>VLOOKUP($A1765,공산품!$A779:$L1566,11,FALSE)</f>
        <v>-</v>
      </c>
      <c r="W1765" s="251" t="e">
        <f t="shared" si="328"/>
        <v>#VALUE!</v>
      </c>
      <c r="X1765" s="251" t="e">
        <f t="shared" si="329"/>
        <v>#VALUE!</v>
      </c>
      <c r="Y1765" s="68">
        <f>VLOOKUP($A1765,[1]전년동월vs전월vs당월!$A$994:$AA$1768,27,FALSE)</f>
        <v>5500</v>
      </c>
      <c r="Z1765" s="68">
        <v>5180</v>
      </c>
      <c r="AA1765" s="69">
        <f>VLOOKUP($A1765,공산품!$A779:$L1566,12,FALSE)</f>
        <v>5180</v>
      </c>
      <c r="AB1765" s="251">
        <f t="shared" si="330"/>
        <v>-5.8181818181818183</v>
      </c>
      <c r="AC1765" s="251">
        <f t="shared" si="331"/>
        <v>0</v>
      </c>
      <c r="AD1765" s="83"/>
    </row>
    <row r="1766" spans="1:30" s="64" customFormat="1" ht="14.1" customHeight="1">
      <c r="A1766" s="64">
        <v>774</v>
      </c>
      <c r="B1766" s="16" t="str">
        <f t="shared" si="323"/>
        <v>피클/넬리2.8kg오이피클슬라이스수입</v>
      </c>
      <c r="C1766" s="85">
        <v>162</v>
      </c>
      <c r="D1766" s="93" t="s">
        <v>1485</v>
      </c>
      <c r="E1766" s="93" t="s">
        <v>1500</v>
      </c>
      <c r="F1766" s="93" t="s">
        <v>1501</v>
      </c>
      <c r="G1766" s="87" t="s">
        <v>890</v>
      </c>
      <c r="H1766" s="96" t="s">
        <v>1502</v>
      </c>
      <c r="I1766" s="87" t="s">
        <v>128</v>
      </c>
      <c r="J1766" s="68" t="str">
        <f>VLOOKUP($A1766,[1]전년동월vs전월vs당월!$A$994:$AA$1768,12,FALSE)</f>
        <v>-</v>
      </c>
      <c r="K1766" s="68">
        <v>11500</v>
      </c>
      <c r="L1766" s="69" t="str">
        <f>VLOOKUP($A1766,공산품!$A780:$L1567,9,FALSE)</f>
        <v>-</v>
      </c>
      <c r="M1766" s="251" t="e">
        <f t="shared" si="324"/>
        <v>#VALUE!</v>
      </c>
      <c r="N1766" s="251" t="e">
        <f t="shared" si="325"/>
        <v>#VALUE!</v>
      </c>
      <c r="O1766" s="68" t="str">
        <f>VLOOKUP($A1766,[1]전년동월vs전월vs당월!$A$994:$AA$1768,17,FALSE)</f>
        <v>-</v>
      </c>
      <c r="P1766" s="68" t="s">
        <v>628</v>
      </c>
      <c r="Q1766" s="69" t="str">
        <f>VLOOKUP($A1766,공산품!$A780:$L1567,10,FALSE)</f>
        <v>-</v>
      </c>
      <c r="R1766" s="251" t="e">
        <f t="shared" si="326"/>
        <v>#VALUE!</v>
      </c>
      <c r="S1766" s="251" t="e">
        <f t="shared" si="327"/>
        <v>#VALUE!</v>
      </c>
      <c r="T1766" s="68">
        <f>VLOOKUP($A1766,[1]전년동월vs전월vs당월!$A$994:$AA$1768,22,FALSE)</f>
        <v>6150</v>
      </c>
      <c r="U1766" s="68" t="s">
        <v>628</v>
      </c>
      <c r="V1766" s="69" t="str">
        <f>VLOOKUP($A1766,공산품!$A780:$L1567,11,FALSE)</f>
        <v>-</v>
      </c>
      <c r="W1766" s="251" t="e">
        <f t="shared" si="328"/>
        <v>#VALUE!</v>
      </c>
      <c r="X1766" s="251" t="e">
        <f t="shared" si="329"/>
        <v>#VALUE!</v>
      </c>
      <c r="Y1766" s="68" t="str">
        <f>VLOOKUP($A1766,[1]전년동월vs전월vs당월!$A$994:$AA$1768,27,FALSE)</f>
        <v>-</v>
      </c>
      <c r="Z1766" s="68">
        <v>4720</v>
      </c>
      <c r="AA1766" s="69">
        <f>VLOOKUP($A1766,공산품!$A780:$L1567,12,FALSE)</f>
        <v>4720</v>
      </c>
      <c r="AB1766" s="251" t="e">
        <f t="shared" si="330"/>
        <v>#VALUE!</v>
      </c>
      <c r="AC1766" s="251">
        <f t="shared" si="331"/>
        <v>0</v>
      </c>
      <c r="AD1766" s="83"/>
    </row>
    <row r="1767" spans="1:30" s="64" customFormat="1" ht="14.1" customHeight="1">
      <c r="A1767" s="64">
        <v>775</v>
      </c>
      <c r="B1767" s="16" t="str">
        <f t="shared" si="323"/>
        <v>피클/상도(하인즈)3.3kg오이피클슬라이스상도(수입)</v>
      </c>
      <c r="C1767" s="85"/>
      <c r="D1767" s="93" t="s">
        <v>1485</v>
      </c>
      <c r="E1767" s="93" t="s">
        <v>1500</v>
      </c>
      <c r="F1767" s="93" t="s">
        <v>1503</v>
      </c>
      <c r="G1767" s="87" t="s">
        <v>306</v>
      </c>
      <c r="H1767" s="96" t="s">
        <v>1502</v>
      </c>
      <c r="I1767" s="87" t="s">
        <v>1349</v>
      </c>
      <c r="J1767" s="68" t="str">
        <f>VLOOKUP($A1767,[1]전년동월vs전월vs당월!$A$994:$AA$1768,12,FALSE)</f>
        <v>-</v>
      </c>
      <c r="K1767" s="68" t="s">
        <v>628</v>
      </c>
      <c r="L1767" s="69" t="str">
        <f>VLOOKUP($A1767,공산품!$A781:$L1568,9,FALSE)</f>
        <v>-</v>
      </c>
      <c r="M1767" s="251" t="e">
        <f t="shared" si="324"/>
        <v>#VALUE!</v>
      </c>
      <c r="N1767" s="251" t="e">
        <f t="shared" si="325"/>
        <v>#VALUE!</v>
      </c>
      <c r="O1767" s="68" t="str">
        <f>VLOOKUP($A1767,[1]전년동월vs전월vs당월!$A$994:$AA$1768,17,FALSE)</f>
        <v>-</v>
      </c>
      <c r="P1767" s="68" t="s">
        <v>628</v>
      </c>
      <c r="Q1767" s="69" t="str">
        <f>VLOOKUP($A1767,공산품!$A781:$L1568,10,FALSE)</f>
        <v>-</v>
      </c>
      <c r="R1767" s="251" t="e">
        <f t="shared" si="326"/>
        <v>#VALUE!</v>
      </c>
      <c r="S1767" s="251" t="e">
        <f t="shared" si="327"/>
        <v>#VALUE!</v>
      </c>
      <c r="T1767" s="68" t="str">
        <f>VLOOKUP($A1767,[1]전년동월vs전월vs당월!$A$994:$AA$1768,22,FALSE)</f>
        <v>-</v>
      </c>
      <c r="U1767" s="68" t="s">
        <v>628</v>
      </c>
      <c r="V1767" s="69" t="str">
        <f>VLOOKUP($A1767,공산품!$A781:$L1568,11,FALSE)</f>
        <v>-</v>
      </c>
      <c r="W1767" s="251" t="e">
        <f t="shared" si="328"/>
        <v>#VALUE!</v>
      </c>
      <c r="X1767" s="251" t="e">
        <f t="shared" si="329"/>
        <v>#VALUE!</v>
      </c>
      <c r="Y1767" s="68">
        <f>VLOOKUP($A1767,[1]전년동월vs전월vs당월!$A$994:$AA$1768,27,FALSE)</f>
        <v>15700</v>
      </c>
      <c r="Z1767" s="68">
        <v>15700</v>
      </c>
      <c r="AA1767" s="69">
        <f>VLOOKUP($A1767,공산품!$A781:$L1568,12,FALSE)</f>
        <v>15700</v>
      </c>
      <c r="AB1767" s="251">
        <f t="shared" si="330"/>
        <v>0</v>
      </c>
      <c r="AC1767" s="251">
        <f t="shared" si="331"/>
        <v>0</v>
      </c>
      <c r="AD1767" s="110"/>
    </row>
    <row r="1768" spans="1:30" s="64" customFormat="1" ht="14.1" customHeight="1">
      <c r="A1768" s="64">
        <v>776</v>
      </c>
      <c r="B1768" s="16" t="str">
        <f t="shared" si="323"/>
        <v>돈까스고구마치즈돈까스kg1kg=10ea푸드벅스</v>
      </c>
      <c r="C1768" s="85"/>
      <c r="D1768" s="93" t="s">
        <v>1393</v>
      </c>
      <c r="E1768" s="93" t="s">
        <v>2783</v>
      </c>
      <c r="F1768" s="93" t="s">
        <v>2791</v>
      </c>
      <c r="G1768" s="85" t="s">
        <v>418</v>
      </c>
      <c r="H1768" s="93" t="s">
        <v>2801</v>
      </c>
      <c r="I1768" s="93" t="s">
        <v>2812</v>
      </c>
      <c r="J1768" s="68" t="e">
        <f>VLOOKUP($A1768,[1]전년동월vs전월vs당월!$A$994:$AA$1768,12,FALSE)</f>
        <v>#N/A</v>
      </c>
      <c r="K1768" s="68" t="s">
        <v>628</v>
      </c>
      <c r="L1768" s="69" t="str">
        <f>VLOOKUP($A1768,공산품!$A782:$L1569,9,FALSE)</f>
        <v>-</v>
      </c>
      <c r="M1768" s="251" t="e">
        <f t="shared" si="324"/>
        <v>#VALUE!</v>
      </c>
      <c r="N1768" s="251" t="e">
        <f t="shared" si="325"/>
        <v>#VALUE!</v>
      </c>
      <c r="O1768" s="68" t="e">
        <f>VLOOKUP($A1768,[1]전년동월vs전월vs당월!$A$994:$AA$1768,17,FALSE)</f>
        <v>#N/A</v>
      </c>
      <c r="P1768" s="68" t="s">
        <v>628</v>
      </c>
      <c r="Q1768" s="69" t="str">
        <f>VLOOKUP($A1768,공산품!$A782:$L1569,10,FALSE)</f>
        <v>-</v>
      </c>
      <c r="R1768" s="251" t="e">
        <f t="shared" si="326"/>
        <v>#VALUE!</v>
      </c>
      <c r="S1768" s="251" t="e">
        <f t="shared" si="327"/>
        <v>#VALUE!</v>
      </c>
      <c r="T1768" s="68" t="e">
        <f>VLOOKUP($A1768,[1]전년동월vs전월vs당월!$A$994:$AA$1768,22,FALSE)</f>
        <v>#N/A</v>
      </c>
      <c r="U1768" s="68" t="s">
        <v>628</v>
      </c>
      <c r="V1768" s="69" t="str">
        <f>VLOOKUP($A1768,공산품!$A782:$L1569,11,FALSE)</f>
        <v>-</v>
      </c>
      <c r="W1768" s="251" t="e">
        <f t="shared" si="328"/>
        <v>#VALUE!</v>
      </c>
      <c r="X1768" s="251" t="e">
        <f t="shared" si="329"/>
        <v>#VALUE!</v>
      </c>
      <c r="Y1768" s="68" t="e">
        <f>VLOOKUP($A1768,[1]전년동월vs전월vs당월!$A$994:$AA$1768,27,FALSE)</f>
        <v>#N/A</v>
      </c>
      <c r="Z1768" s="68" t="s">
        <v>628</v>
      </c>
      <c r="AA1768" s="69" t="str">
        <f>VLOOKUP($A1768,공산품!$A782:$L1569,12,FALSE)</f>
        <v>-</v>
      </c>
      <c r="AB1768" s="251" t="e">
        <f t="shared" si="330"/>
        <v>#VALUE!</v>
      </c>
      <c r="AC1768" s="251" t="e">
        <f t="shared" si="331"/>
        <v>#VALUE!</v>
      </c>
      <c r="AD1768" s="83"/>
    </row>
    <row r="1769" spans="1:30" s="64" customFormat="1" ht="14.1" customHeight="1">
      <c r="A1769" s="64">
        <v>777</v>
      </c>
      <c r="B1769" s="16" t="str">
        <f t="shared" si="323"/>
        <v>당면납작당면kg중국식당면, 납작당면화미</v>
      </c>
      <c r="C1769" s="85"/>
      <c r="D1769" s="93" t="s">
        <v>2780</v>
      </c>
      <c r="E1769" s="93" t="s">
        <v>140</v>
      </c>
      <c r="F1769" s="93" t="s">
        <v>2792</v>
      </c>
      <c r="G1769" s="85" t="s">
        <v>418</v>
      </c>
      <c r="H1769" s="93" t="s">
        <v>2802</v>
      </c>
      <c r="I1769" s="93" t="s">
        <v>2813</v>
      </c>
      <c r="J1769" s="68" t="e">
        <f>VLOOKUP($A1769,[1]전년동월vs전월vs당월!$A$994:$AA$1768,12,FALSE)</f>
        <v>#N/A</v>
      </c>
      <c r="K1769" s="68">
        <v>3840</v>
      </c>
      <c r="L1769" s="69">
        <f>VLOOKUP($A1769,공산품!$A783:$L1570,9,FALSE)</f>
        <v>3840</v>
      </c>
      <c r="M1769" s="251" t="e">
        <f t="shared" si="324"/>
        <v>#N/A</v>
      </c>
      <c r="N1769" s="251">
        <f t="shared" si="325"/>
        <v>0</v>
      </c>
      <c r="O1769" s="68" t="e">
        <f>VLOOKUP($A1769,[1]전년동월vs전월vs당월!$A$994:$AA$1768,17,FALSE)</f>
        <v>#N/A</v>
      </c>
      <c r="P1769" s="68" t="s">
        <v>628</v>
      </c>
      <c r="Q1769" s="69" t="str">
        <f>VLOOKUP($A1769,공산품!$A783:$L1570,10,FALSE)</f>
        <v>-</v>
      </c>
      <c r="R1769" s="251" t="e">
        <f t="shared" si="326"/>
        <v>#VALUE!</v>
      </c>
      <c r="S1769" s="251" t="e">
        <f t="shared" si="327"/>
        <v>#VALUE!</v>
      </c>
      <c r="T1769" s="68" t="e">
        <f>VLOOKUP($A1769,[1]전년동월vs전월vs당월!$A$994:$AA$1768,22,FALSE)</f>
        <v>#N/A</v>
      </c>
      <c r="U1769" s="68" t="s">
        <v>628</v>
      </c>
      <c r="V1769" s="69" t="str">
        <f>VLOOKUP($A1769,공산품!$A783:$L1570,11,FALSE)</f>
        <v>-</v>
      </c>
      <c r="W1769" s="251" t="e">
        <f t="shared" si="328"/>
        <v>#VALUE!</v>
      </c>
      <c r="X1769" s="251" t="e">
        <f t="shared" si="329"/>
        <v>#VALUE!</v>
      </c>
      <c r="Y1769" s="68" t="e">
        <f>VLOOKUP($A1769,[1]전년동월vs전월vs당월!$A$994:$AA$1768,27,FALSE)</f>
        <v>#N/A</v>
      </c>
      <c r="Z1769" s="68">
        <v>3410</v>
      </c>
      <c r="AA1769" s="69">
        <f>VLOOKUP($A1769,공산품!$A783:$L1570,12,FALSE)</f>
        <v>3410</v>
      </c>
      <c r="AB1769" s="251" t="e">
        <f t="shared" si="330"/>
        <v>#N/A</v>
      </c>
      <c r="AC1769" s="251">
        <f t="shared" si="331"/>
        <v>0</v>
      </c>
      <c r="AD1769" s="83"/>
    </row>
    <row r="1770" spans="1:30" s="64" customFormat="1" ht="14.1" customHeight="1">
      <c r="A1770" s="64">
        <v>778</v>
      </c>
      <c r="B1770" s="16" t="str">
        <f t="shared" si="323"/>
        <v>곤약우동곤약kg우동곤약면사랑</v>
      </c>
      <c r="C1770" s="85"/>
      <c r="D1770" s="93" t="s">
        <v>2780</v>
      </c>
      <c r="E1770" s="93" t="s">
        <v>138</v>
      </c>
      <c r="F1770" s="93" t="s">
        <v>2793</v>
      </c>
      <c r="G1770" s="85" t="s">
        <v>418</v>
      </c>
      <c r="H1770" s="93" t="s">
        <v>2793</v>
      </c>
      <c r="I1770" s="93" t="s">
        <v>713</v>
      </c>
      <c r="J1770" s="68" t="e">
        <f>VLOOKUP($A1770,[1]전년동월vs전월vs당월!$A$994:$AA$1768,12,FALSE)</f>
        <v>#N/A</v>
      </c>
      <c r="K1770" s="68" t="s">
        <v>628</v>
      </c>
      <c r="L1770" s="69" t="str">
        <f>VLOOKUP($A1770,공산품!$A784:$L1571,9,FALSE)</f>
        <v>-</v>
      </c>
      <c r="M1770" s="251" t="e">
        <f t="shared" si="324"/>
        <v>#VALUE!</v>
      </c>
      <c r="N1770" s="251" t="e">
        <f t="shared" si="325"/>
        <v>#VALUE!</v>
      </c>
      <c r="O1770" s="68" t="e">
        <f>VLOOKUP($A1770,[1]전년동월vs전월vs당월!$A$994:$AA$1768,17,FALSE)</f>
        <v>#N/A</v>
      </c>
      <c r="P1770" s="68" t="s">
        <v>628</v>
      </c>
      <c r="Q1770" s="69" t="str">
        <f>VLOOKUP($A1770,공산품!$A784:$L1571,10,FALSE)</f>
        <v>-</v>
      </c>
      <c r="R1770" s="251" t="e">
        <f t="shared" si="326"/>
        <v>#VALUE!</v>
      </c>
      <c r="S1770" s="251" t="e">
        <f t="shared" si="327"/>
        <v>#VALUE!</v>
      </c>
      <c r="T1770" s="68" t="e">
        <f>VLOOKUP($A1770,[1]전년동월vs전월vs당월!$A$994:$AA$1768,22,FALSE)</f>
        <v>#N/A</v>
      </c>
      <c r="U1770" s="68" t="s">
        <v>628</v>
      </c>
      <c r="V1770" s="69" t="str">
        <f>VLOOKUP($A1770,공산품!$A784:$L1571,11,FALSE)</f>
        <v>-</v>
      </c>
      <c r="W1770" s="251" t="e">
        <f t="shared" si="328"/>
        <v>#VALUE!</v>
      </c>
      <c r="X1770" s="251" t="e">
        <f t="shared" si="329"/>
        <v>#VALUE!</v>
      </c>
      <c r="Y1770" s="68" t="e">
        <f>VLOOKUP($A1770,[1]전년동월vs전월vs당월!$A$994:$AA$1768,27,FALSE)</f>
        <v>#N/A</v>
      </c>
      <c r="Z1770" s="68">
        <v>3380</v>
      </c>
      <c r="AA1770" s="69">
        <f>VLOOKUP($A1770,공산품!$A784:$L1571,12,FALSE)</f>
        <v>3380</v>
      </c>
      <c r="AB1770" s="251" t="e">
        <f t="shared" si="330"/>
        <v>#N/A</v>
      </c>
      <c r="AC1770" s="251">
        <f t="shared" si="331"/>
        <v>0</v>
      </c>
      <c r="AD1770" s="83"/>
    </row>
    <row r="1771" spans="1:30" s="64" customFormat="1" ht="14.1" customHeight="1">
      <c r="A1771" s="64">
        <v>779</v>
      </c>
      <c r="B1771" s="16" t="str">
        <f t="shared" si="323"/>
        <v>포도(과일쥬스)머스캣코코ml100ml풀무원</v>
      </c>
      <c r="C1771" s="85"/>
      <c r="D1771" s="93" t="s">
        <v>513</v>
      </c>
      <c r="E1771" s="93" t="s">
        <v>2784</v>
      </c>
      <c r="F1771" s="93" t="s">
        <v>2794</v>
      </c>
      <c r="G1771" s="85" t="s">
        <v>2800</v>
      </c>
      <c r="H1771" s="93" t="s">
        <v>2803</v>
      </c>
      <c r="I1771" s="93" t="s">
        <v>395</v>
      </c>
      <c r="J1771" s="68" t="e">
        <f>VLOOKUP($A1771,[1]전년동월vs전월vs당월!$A$994:$AA$1768,12,FALSE)</f>
        <v>#N/A</v>
      </c>
      <c r="K1771" s="68" t="s">
        <v>628</v>
      </c>
      <c r="L1771" s="69" t="str">
        <f>VLOOKUP($A1771,공산품!$A785:$L1572,9,FALSE)</f>
        <v>-</v>
      </c>
      <c r="M1771" s="251" t="e">
        <f t="shared" si="324"/>
        <v>#VALUE!</v>
      </c>
      <c r="N1771" s="251" t="e">
        <f t="shared" si="325"/>
        <v>#VALUE!</v>
      </c>
      <c r="O1771" s="68" t="e">
        <f>VLOOKUP($A1771,[1]전년동월vs전월vs당월!$A$994:$AA$1768,17,FALSE)</f>
        <v>#N/A</v>
      </c>
      <c r="P1771" s="68" t="s">
        <v>628</v>
      </c>
      <c r="Q1771" s="69" t="str">
        <f>VLOOKUP($A1771,공산품!$A785:$L1572,10,FALSE)</f>
        <v>-</v>
      </c>
      <c r="R1771" s="251" t="e">
        <f t="shared" si="326"/>
        <v>#VALUE!</v>
      </c>
      <c r="S1771" s="251" t="e">
        <f t="shared" si="327"/>
        <v>#VALUE!</v>
      </c>
      <c r="T1771" s="68" t="e">
        <f>VLOOKUP($A1771,[1]전년동월vs전월vs당월!$A$994:$AA$1768,22,FALSE)</f>
        <v>#N/A</v>
      </c>
      <c r="U1771" s="68" t="s">
        <v>628</v>
      </c>
      <c r="V1771" s="69" t="str">
        <f>VLOOKUP($A1771,공산품!$A785:$L1572,11,FALSE)</f>
        <v>-</v>
      </c>
      <c r="W1771" s="251" t="e">
        <f t="shared" si="328"/>
        <v>#VALUE!</v>
      </c>
      <c r="X1771" s="251" t="e">
        <f t="shared" si="329"/>
        <v>#VALUE!</v>
      </c>
      <c r="Y1771" s="68" t="e">
        <f>VLOOKUP($A1771,[1]전년동월vs전월vs당월!$A$994:$AA$1768,27,FALSE)</f>
        <v>#N/A</v>
      </c>
      <c r="Z1771" s="68" t="s">
        <v>628</v>
      </c>
      <c r="AA1771" s="69" t="str">
        <f>VLOOKUP($A1771,공산품!$A785:$L1572,12,FALSE)</f>
        <v>-</v>
      </c>
      <c r="AB1771" s="251" t="e">
        <f t="shared" si="330"/>
        <v>#VALUE!</v>
      </c>
      <c r="AC1771" s="251" t="e">
        <f t="shared" si="331"/>
        <v>#VALUE!</v>
      </c>
      <c r="AD1771" s="83"/>
    </row>
    <row r="1772" spans="1:30" s="64" customFormat="1" ht="14.1" customHeight="1">
      <c r="A1772" s="64">
        <v>780</v>
      </c>
      <c r="B1772" s="16" t="str">
        <f t="shared" si="323"/>
        <v>함박스테이크파인애플in비프스테이크kg스테이크100g+소스250g선진fs</v>
      </c>
      <c r="C1772" s="85"/>
      <c r="D1772" s="93" t="s">
        <v>1393</v>
      </c>
      <c r="E1772" s="93" t="s">
        <v>2785</v>
      </c>
      <c r="F1772" s="93" t="s">
        <v>2795</v>
      </c>
      <c r="G1772" s="85" t="s">
        <v>418</v>
      </c>
      <c r="H1772" s="93" t="s">
        <v>2804</v>
      </c>
      <c r="I1772" s="93" t="s">
        <v>2814</v>
      </c>
      <c r="J1772" s="68" t="e">
        <f>VLOOKUP($A1772,[1]전년동월vs전월vs당월!$A$994:$AA$1768,12,FALSE)</f>
        <v>#N/A</v>
      </c>
      <c r="K1772" s="68" t="s">
        <v>628</v>
      </c>
      <c r="L1772" s="69" t="str">
        <f>VLOOKUP($A1772,공산품!$A786:$L1573,9,FALSE)</f>
        <v>-</v>
      </c>
      <c r="M1772" s="251" t="e">
        <f t="shared" si="324"/>
        <v>#VALUE!</v>
      </c>
      <c r="N1772" s="251" t="e">
        <f t="shared" si="325"/>
        <v>#VALUE!</v>
      </c>
      <c r="O1772" s="68" t="e">
        <f>VLOOKUP($A1772,[1]전년동월vs전월vs당월!$A$994:$AA$1768,17,FALSE)</f>
        <v>#N/A</v>
      </c>
      <c r="P1772" s="68" t="s">
        <v>628</v>
      </c>
      <c r="Q1772" s="69" t="str">
        <f>VLOOKUP($A1772,공산품!$A786:$L1573,10,FALSE)</f>
        <v>-</v>
      </c>
      <c r="R1772" s="251" t="e">
        <f t="shared" si="326"/>
        <v>#VALUE!</v>
      </c>
      <c r="S1772" s="251" t="e">
        <f t="shared" si="327"/>
        <v>#VALUE!</v>
      </c>
      <c r="T1772" s="68" t="e">
        <f>VLOOKUP($A1772,[1]전년동월vs전월vs당월!$A$994:$AA$1768,22,FALSE)</f>
        <v>#N/A</v>
      </c>
      <c r="U1772" s="68" t="s">
        <v>628</v>
      </c>
      <c r="V1772" s="69" t="str">
        <f>VLOOKUP($A1772,공산품!$A786:$L1573,11,FALSE)</f>
        <v>-</v>
      </c>
      <c r="W1772" s="251" t="e">
        <f t="shared" si="328"/>
        <v>#VALUE!</v>
      </c>
      <c r="X1772" s="251" t="e">
        <f t="shared" si="329"/>
        <v>#VALUE!</v>
      </c>
      <c r="Y1772" s="68" t="e">
        <f>VLOOKUP($A1772,[1]전년동월vs전월vs당월!$A$994:$AA$1768,27,FALSE)</f>
        <v>#N/A</v>
      </c>
      <c r="Z1772" s="68" t="s">
        <v>628</v>
      </c>
      <c r="AA1772" s="69" t="str">
        <f>VLOOKUP($A1772,공산품!$A786:$L1573,12,FALSE)</f>
        <v>-</v>
      </c>
      <c r="AB1772" s="251" t="e">
        <f t="shared" si="330"/>
        <v>#VALUE!</v>
      </c>
      <c r="AC1772" s="251" t="e">
        <f t="shared" si="331"/>
        <v>#VALUE!</v>
      </c>
      <c r="AD1772" s="83"/>
    </row>
    <row r="1773" spans="1:30" s="64" customFormat="1" ht="14.1" customHeight="1">
      <c r="A1773" s="64">
        <v>781</v>
      </c>
      <c r="B1773" s="16" t="str">
        <f t="shared" si="323"/>
        <v>오믈렛떡갈비오믈렛g900g(45g*20ea)크로바</v>
      </c>
      <c r="C1773" s="85"/>
      <c r="D1773" s="93" t="s">
        <v>1393</v>
      </c>
      <c r="E1773" s="93" t="s">
        <v>2786</v>
      </c>
      <c r="F1773" s="93" t="s">
        <v>2796</v>
      </c>
      <c r="G1773" s="85" t="s">
        <v>2348</v>
      </c>
      <c r="H1773" s="93" t="s">
        <v>2805</v>
      </c>
      <c r="I1773" s="93" t="s">
        <v>2815</v>
      </c>
      <c r="J1773" s="68" t="e">
        <f>VLOOKUP($A1773,[1]전년동월vs전월vs당월!$A$994:$AA$1768,12,FALSE)</f>
        <v>#N/A</v>
      </c>
      <c r="K1773" s="68" t="s">
        <v>628</v>
      </c>
      <c r="L1773" s="69" t="str">
        <f>VLOOKUP($A1773,공산품!$A787:$L1574,9,FALSE)</f>
        <v>-</v>
      </c>
      <c r="M1773" s="251" t="e">
        <f t="shared" si="324"/>
        <v>#VALUE!</v>
      </c>
      <c r="N1773" s="251" t="e">
        <f t="shared" si="325"/>
        <v>#VALUE!</v>
      </c>
      <c r="O1773" s="68" t="e">
        <f>VLOOKUP($A1773,[1]전년동월vs전월vs당월!$A$994:$AA$1768,17,FALSE)</f>
        <v>#N/A</v>
      </c>
      <c r="P1773" s="68" t="s">
        <v>628</v>
      </c>
      <c r="Q1773" s="69" t="str">
        <f>VLOOKUP($A1773,공산품!$A787:$L1574,10,FALSE)</f>
        <v>-</v>
      </c>
      <c r="R1773" s="251" t="e">
        <f t="shared" si="326"/>
        <v>#VALUE!</v>
      </c>
      <c r="S1773" s="251" t="e">
        <f t="shared" si="327"/>
        <v>#VALUE!</v>
      </c>
      <c r="T1773" s="68" t="e">
        <f>VLOOKUP($A1773,[1]전년동월vs전월vs당월!$A$994:$AA$1768,22,FALSE)</f>
        <v>#N/A</v>
      </c>
      <c r="U1773" s="68" t="s">
        <v>628</v>
      </c>
      <c r="V1773" s="69" t="str">
        <f>VLOOKUP($A1773,공산품!$A787:$L1574,11,FALSE)</f>
        <v>-</v>
      </c>
      <c r="W1773" s="251" t="e">
        <f t="shared" si="328"/>
        <v>#VALUE!</v>
      </c>
      <c r="X1773" s="251" t="e">
        <f t="shared" si="329"/>
        <v>#VALUE!</v>
      </c>
      <c r="Y1773" s="68" t="e">
        <f>VLOOKUP($A1773,[1]전년동월vs전월vs당월!$A$994:$AA$1768,27,FALSE)</f>
        <v>#N/A</v>
      </c>
      <c r="Z1773" s="68" t="s">
        <v>628</v>
      </c>
      <c r="AA1773" s="69" t="str">
        <f>VLOOKUP($A1773,공산품!$A787:$L1574,12,FALSE)</f>
        <v>-</v>
      </c>
      <c r="AB1773" s="251" t="e">
        <f t="shared" si="330"/>
        <v>#VALUE!</v>
      </c>
      <c r="AC1773" s="251" t="e">
        <f t="shared" si="331"/>
        <v>#VALUE!</v>
      </c>
      <c r="AD1773" s="83"/>
    </row>
    <row r="1774" spans="1:30" s="64" customFormat="1" ht="14.1" customHeight="1">
      <c r="A1774" s="64">
        <v>782</v>
      </c>
      <c r="B1774" s="16" t="str">
        <f t="shared" si="323"/>
        <v>아이스크림구슬아이스크림kg자연사랑</v>
      </c>
      <c r="C1774" s="85"/>
      <c r="D1774" s="93" t="s">
        <v>2781</v>
      </c>
      <c r="E1774" s="93" t="s">
        <v>2787</v>
      </c>
      <c r="F1774" s="93" t="s">
        <v>2797</v>
      </c>
      <c r="G1774" s="85" t="s">
        <v>418</v>
      </c>
      <c r="H1774" s="93"/>
      <c r="I1774" s="93" t="s">
        <v>2816</v>
      </c>
      <c r="J1774" s="68" t="e">
        <f>VLOOKUP($A1774,[1]전년동월vs전월vs당월!$A$994:$AA$1768,12,FALSE)</f>
        <v>#N/A</v>
      </c>
      <c r="K1774" s="68" t="s">
        <v>628</v>
      </c>
      <c r="L1774" s="69" t="str">
        <f>VLOOKUP($A1774,공산품!$A788:$L1575,9,FALSE)</f>
        <v>-</v>
      </c>
      <c r="M1774" s="251" t="e">
        <f t="shared" si="324"/>
        <v>#VALUE!</v>
      </c>
      <c r="N1774" s="251" t="e">
        <f t="shared" si="325"/>
        <v>#VALUE!</v>
      </c>
      <c r="O1774" s="68" t="e">
        <f>VLOOKUP($A1774,[1]전년동월vs전월vs당월!$A$994:$AA$1768,17,FALSE)</f>
        <v>#N/A</v>
      </c>
      <c r="P1774" s="68" t="s">
        <v>628</v>
      </c>
      <c r="Q1774" s="69" t="str">
        <f>VLOOKUP($A1774,공산품!$A788:$L1575,10,FALSE)</f>
        <v>-</v>
      </c>
      <c r="R1774" s="251" t="e">
        <f t="shared" si="326"/>
        <v>#VALUE!</v>
      </c>
      <c r="S1774" s="251" t="e">
        <f t="shared" si="327"/>
        <v>#VALUE!</v>
      </c>
      <c r="T1774" s="68" t="e">
        <f>VLOOKUP($A1774,[1]전년동월vs전월vs당월!$A$994:$AA$1768,22,FALSE)</f>
        <v>#N/A</v>
      </c>
      <c r="U1774" s="68">
        <v>30620</v>
      </c>
      <c r="V1774" s="69">
        <f>VLOOKUP($A1774,공산품!$A788:$L1575,11,FALSE)</f>
        <v>30620</v>
      </c>
      <c r="W1774" s="251" t="e">
        <f t="shared" si="328"/>
        <v>#N/A</v>
      </c>
      <c r="X1774" s="251">
        <f t="shared" si="329"/>
        <v>0</v>
      </c>
      <c r="Y1774" s="68" t="e">
        <f>VLOOKUP($A1774,[1]전년동월vs전월vs당월!$A$994:$AA$1768,27,FALSE)</f>
        <v>#N/A</v>
      </c>
      <c r="Z1774" s="68" t="s">
        <v>628</v>
      </c>
      <c r="AA1774" s="69" t="str">
        <f>VLOOKUP($A1774,공산품!$A788:$L1575,12,FALSE)</f>
        <v>-</v>
      </c>
      <c r="AB1774" s="251" t="e">
        <f t="shared" si="330"/>
        <v>#VALUE!</v>
      </c>
      <c r="AC1774" s="251" t="e">
        <f t="shared" si="331"/>
        <v>#VALUE!</v>
      </c>
      <c r="AD1774" s="83"/>
    </row>
    <row r="1775" spans="1:30" s="64" customFormat="1" ht="14.1" customHeight="1">
      <c r="A1775" s="64">
        <v>783</v>
      </c>
      <c r="B1775" s="16" t="str">
        <f t="shared" si="323"/>
        <v>맛술롯데, 미림18L요리용맛술,미향롯데</v>
      </c>
      <c r="C1775" s="85"/>
      <c r="D1775" s="93" t="s">
        <v>1221</v>
      </c>
      <c r="E1775" s="93" t="s">
        <v>1221</v>
      </c>
      <c r="F1775" s="93" t="s">
        <v>2798</v>
      </c>
      <c r="G1775" s="85" t="s">
        <v>286</v>
      </c>
      <c r="H1775" s="93" t="s">
        <v>2806</v>
      </c>
      <c r="I1775" s="93" t="s">
        <v>385</v>
      </c>
      <c r="J1775" s="68" t="e">
        <f>VLOOKUP($A1775,[1]전년동월vs전월vs당월!$A$994:$AA$1768,12,FALSE)</f>
        <v>#N/A</v>
      </c>
      <c r="K1775" s="68" t="s">
        <v>628</v>
      </c>
      <c r="L1775" s="69" t="str">
        <f>VLOOKUP($A1775,공산품!$A789:$L1576,9,FALSE)</f>
        <v>-</v>
      </c>
      <c r="M1775" s="251" t="e">
        <f t="shared" si="324"/>
        <v>#VALUE!</v>
      </c>
      <c r="N1775" s="251" t="e">
        <f t="shared" si="325"/>
        <v>#VALUE!</v>
      </c>
      <c r="O1775" s="68" t="e">
        <f>VLOOKUP($A1775,[1]전년동월vs전월vs당월!$A$994:$AA$1768,17,FALSE)</f>
        <v>#N/A</v>
      </c>
      <c r="P1775" s="68" t="s">
        <v>628</v>
      </c>
      <c r="Q1775" s="69" t="str">
        <f>VLOOKUP($A1775,공산품!$A789:$L1576,10,FALSE)</f>
        <v>-</v>
      </c>
      <c r="R1775" s="251" t="e">
        <f t="shared" si="326"/>
        <v>#VALUE!</v>
      </c>
      <c r="S1775" s="251" t="e">
        <f t="shared" si="327"/>
        <v>#VALUE!</v>
      </c>
      <c r="T1775" s="68" t="e">
        <f>VLOOKUP($A1775,[1]전년동월vs전월vs당월!$A$994:$AA$1768,22,FALSE)</f>
        <v>#N/A</v>
      </c>
      <c r="U1775" s="68" t="s">
        <v>628</v>
      </c>
      <c r="V1775" s="69" t="str">
        <f>VLOOKUP($A1775,공산품!$A789:$L1576,11,FALSE)</f>
        <v>-</v>
      </c>
      <c r="W1775" s="251" t="e">
        <f t="shared" si="328"/>
        <v>#VALUE!</v>
      </c>
      <c r="X1775" s="251" t="e">
        <f t="shared" si="329"/>
        <v>#VALUE!</v>
      </c>
      <c r="Y1775" s="68" t="e">
        <f>VLOOKUP($A1775,[1]전년동월vs전월vs당월!$A$994:$AA$1768,27,FALSE)</f>
        <v>#N/A</v>
      </c>
      <c r="Z1775" s="68">
        <v>22250</v>
      </c>
      <c r="AA1775" s="69">
        <f>VLOOKUP($A1775,공산품!$A789:$L1576,12,FALSE)</f>
        <v>22250</v>
      </c>
      <c r="AB1775" s="251" t="e">
        <f t="shared" si="330"/>
        <v>#N/A</v>
      </c>
      <c r="AC1775" s="251">
        <f t="shared" si="331"/>
        <v>0</v>
      </c>
      <c r="AD1775" s="83"/>
    </row>
    <row r="1776" spans="1:30" s="64" customFormat="1" ht="14.1" customHeight="1">
      <c r="A1776" s="64">
        <v>784</v>
      </c>
      <c r="B1776" s="16" t="str">
        <f t="shared" si="323"/>
        <v>맛술미향, 오뚜기18L요리용맛술,미림오뚜기</v>
      </c>
      <c r="C1776" s="85"/>
      <c r="D1776" s="93" t="s">
        <v>1221</v>
      </c>
      <c r="E1776" s="93" t="s">
        <v>1221</v>
      </c>
      <c r="F1776" s="93" t="s">
        <v>2799</v>
      </c>
      <c r="G1776" s="85" t="s">
        <v>286</v>
      </c>
      <c r="H1776" s="93" t="s">
        <v>2807</v>
      </c>
      <c r="I1776" s="93" t="s">
        <v>636</v>
      </c>
      <c r="J1776" s="68" t="e">
        <f>VLOOKUP($A1776,[1]전년동월vs전월vs당월!$A$994:$AA$1768,12,FALSE)</f>
        <v>#N/A</v>
      </c>
      <c r="K1776" s="68">
        <v>21600</v>
      </c>
      <c r="L1776" s="69">
        <f>VLOOKUP($A1776,공산품!$A790:$L1577,9,FALSE)</f>
        <v>21600</v>
      </c>
      <c r="M1776" s="251" t="e">
        <f t="shared" si="324"/>
        <v>#N/A</v>
      </c>
      <c r="N1776" s="251">
        <f t="shared" si="325"/>
        <v>0</v>
      </c>
      <c r="O1776" s="68" t="e">
        <f>VLOOKUP($A1776,[1]전년동월vs전월vs당월!$A$994:$AA$1768,17,FALSE)</f>
        <v>#N/A</v>
      </c>
      <c r="P1776" s="68" t="s">
        <v>628</v>
      </c>
      <c r="Q1776" s="69" t="str">
        <f>VLOOKUP($A1776,공산품!$A790:$L1577,10,FALSE)</f>
        <v>-</v>
      </c>
      <c r="R1776" s="251" t="e">
        <f t="shared" si="326"/>
        <v>#VALUE!</v>
      </c>
      <c r="S1776" s="251" t="e">
        <f t="shared" si="327"/>
        <v>#VALUE!</v>
      </c>
      <c r="T1776" s="68" t="e">
        <f>VLOOKUP($A1776,[1]전년동월vs전월vs당월!$A$994:$AA$1768,22,FALSE)</f>
        <v>#N/A</v>
      </c>
      <c r="U1776" s="68" t="s">
        <v>628</v>
      </c>
      <c r="V1776" s="69" t="str">
        <f>VLOOKUP($A1776,공산품!$A790:$L1577,11,FALSE)</f>
        <v>-</v>
      </c>
      <c r="W1776" s="251" t="e">
        <f t="shared" si="328"/>
        <v>#VALUE!</v>
      </c>
      <c r="X1776" s="251" t="e">
        <f t="shared" si="329"/>
        <v>#VALUE!</v>
      </c>
      <c r="Y1776" s="68" t="e">
        <f>VLOOKUP($A1776,[1]전년동월vs전월vs당월!$A$994:$AA$1768,27,FALSE)</f>
        <v>#N/A</v>
      </c>
      <c r="Z1776" s="68">
        <v>56900</v>
      </c>
      <c r="AA1776" s="69">
        <f>VLOOKUP($A1776,공산품!$A790:$L1577,12,FALSE)</f>
        <v>56900</v>
      </c>
      <c r="AB1776" s="251" t="e">
        <f t="shared" si="330"/>
        <v>#N/A</v>
      </c>
      <c r="AC1776" s="251">
        <f t="shared" si="331"/>
        <v>0</v>
      </c>
      <c r="AD1776" s="83"/>
    </row>
    <row r="1777" spans="1:30" s="64" customFormat="1" ht="14.1" customHeight="1">
      <c r="A1777" s="64">
        <v>785</v>
      </c>
      <c r="B1777" s="16" t="str">
        <f t="shared" si="323"/>
        <v>양조간장양조간장14L신송,진간장프리미엄플러스신송</v>
      </c>
      <c r="C1777" s="85"/>
      <c r="D1777" s="93" t="s">
        <v>2782</v>
      </c>
      <c r="E1777" s="93" t="s">
        <v>1284</v>
      </c>
      <c r="F1777" s="93" t="s">
        <v>1284</v>
      </c>
      <c r="G1777" s="85" t="s">
        <v>1318</v>
      </c>
      <c r="H1777" s="93" t="s">
        <v>2808</v>
      </c>
      <c r="I1777" s="93" t="s">
        <v>2817</v>
      </c>
      <c r="J1777" s="68" t="e">
        <f>VLOOKUP($A1777,[1]전년동월vs전월vs당월!$A$994:$AA$1768,12,FALSE)</f>
        <v>#N/A</v>
      </c>
      <c r="K1777" s="68">
        <v>17500</v>
      </c>
      <c r="L1777" s="69">
        <f>VLOOKUP($A1777,공산품!$A791:$L1578,9,FALSE)</f>
        <v>17500</v>
      </c>
      <c r="M1777" s="251" t="e">
        <f t="shared" si="324"/>
        <v>#N/A</v>
      </c>
      <c r="N1777" s="251">
        <f t="shared" si="325"/>
        <v>0</v>
      </c>
      <c r="O1777" s="68" t="e">
        <f>VLOOKUP($A1777,[1]전년동월vs전월vs당월!$A$994:$AA$1768,17,FALSE)</f>
        <v>#N/A</v>
      </c>
      <c r="P1777" s="68" t="s">
        <v>628</v>
      </c>
      <c r="Q1777" s="69" t="str">
        <f>VLOOKUP($A1777,공산품!$A791:$L1578,10,FALSE)</f>
        <v>-</v>
      </c>
      <c r="R1777" s="251" t="e">
        <f t="shared" si="326"/>
        <v>#VALUE!</v>
      </c>
      <c r="S1777" s="251" t="e">
        <f t="shared" si="327"/>
        <v>#VALUE!</v>
      </c>
      <c r="T1777" s="68" t="e">
        <f>VLOOKUP($A1777,[1]전년동월vs전월vs당월!$A$994:$AA$1768,22,FALSE)</f>
        <v>#N/A</v>
      </c>
      <c r="U1777" s="68" t="s">
        <v>628</v>
      </c>
      <c r="V1777" s="69" t="str">
        <f>VLOOKUP($A1777,공산품!$A791:$L1578,11,FALSE)</f>
        <v>-</v>
      </c>
      <c r="W1777" s="251" t="e">
        <f t="shared" si="328"/>
        <v>#VALUE!</v>
      </c>
      <c r="X1777" s="251" t="e">
        <f t="shared" si="329"/>
        <v>#VALUE!</v>
      </c>
      <c r="Y1777" s="68" t="e">
        <f>VLOOKUP($A1777,[1]전년동월vs전월vs당월!$A$994:$AA$1768,27,FALSE)</f>
        <v>#N/A</v>
      </c>
      <c r="Z1777" s="68">
        <v>19050</v>
      </c>
      <c r="AA1777" s="69">
        <f>VLOOKUP($A1777,공산품!$A791:$L1578,12,FALSE)</f>
        <v>19100</v>
      </c>
      <c r="AB1777" s="251" t="e">
        <f t="shared" si="330"/>
        <v>#N/A</v>
      </c>
      <c r="AC1777" s="251">
        <f t="shared" si="331"/>
        <v>0.26246719160104987</v>
      </c>
      <c r="AD1777" s="83"/>
    </row>
    <row r="1778" spans="1:30" s="64" customFormat="1" ht="14.1" customHeight="1">
      <c r="A1778" s="64">
        <v>786</v>
      </c>
      <c r="B1778" s="16" t="str">
        <f t="shared" si="323"/>
        <v>재래간장재래간장14L신송,국간장신송</v>
      </c>
      <c r="C1778" s="85"/>
      <c r="D1778" s="93" t="s">
        <v>2782</v>
      </c>
      <c r="E1778" s="93" t="s">
        <v>2788</v>
      </c>
      <c r="F1778" s="93" t="s">
        <v>2788</v>
      </c>
      <c r="G1778" s="85" t="s">
        <v>1318</v>
      </c>
      <c r="H1778" s="93" t="s">
        <v>2809</v>
      </c>
      <c r="I1778" s="93" t="s">
        <v>2817</v>
      </c>
      <c r="J1778" s="68" t="e">
        <f>VLOOKUP($A1778,[1]전년동월vs전월vs당월!$A$994:$AA$1768,12,FALSE)</f>
        <v>#N/A</v>
      </c>
      <c r="K1778" s="68" t="s">
        <v>628</v>
      </c>
      <c r="L1778" s="69" t="str">
        <f>VLOOKUP($A1778,공산품!$A792:$L1579,9,FALSE)</f>
        <v>-</v>
      </c>
      <c r="M1778" s="251" t="e">
        <f t="shared" si="324"/>
        <v>#VALUE!</v>
      </c>
      <c r="N1778" s="251" t="e">
        <f t="shared" si="325"/>
        <v>#VALUE!</v>
      </c>
      <c r="O1778" s="68" t="e">
        <f>VLOOKUP($A1778,[1]전년동월vs전월vs당월!$A$994:$AA$1768,17,FALSE)</f>
        <v>#N/A</v>
      </c>
      <c r="P1778" s="68" t="s">
        <v>628</v>
      </c>
      <c r="Q1778" s="69" t="str">
        <f>VLOOKUP($A1778,공산품!$A792:$L1579,10,FALSE)</f>
        <v>-</v>
      </c>
      <c r="R1778" s="251" t="e">
        <f t="shared" si="326"/>
        <v>#VALUE!</v>
      </c>
      <c r="S1778" s="251" t="e">
        <f t="shared" si="327"/>
        <v>#VALUE!</v>
      </c>
      <c r="T1778" s="68" t="e">
        <f>VLOOKUP($A1778,[1]전년동월vs전월vs당월!$A$994:$AA$1768,22,FALSE)</f>
        <v>#N/A</v>
      </c>
      <c r="U1778" s="68" t="s">
        <v>628</v>
      </c>
      <c r="V1778" s="69" t="str">
        <f>VLOOKUP($A1778,공산품!$A792:$L1579,11,FALSE)</f>
        <v>-</v>
      </c>
      <c r="W1778" s="251" t="e">
        <f t="shared" si="328"/>
        <v>#VALUE!</v>
      </c>
      <c r="X1778" s="251" t="e">
        <f t="shared" si="329"/>
        <v>#VALUE!</v>
      </c>
      <c r="Y1778" s="68" t="e">
        <f>VLOOKUP($A1778,[1]전년동월vs전월vs당월!$A$994:$AA$1768,27,FALSE)</f>
        <v>#N/A</v>
      </c>
      <c r="Z1778" s="68" t="s">
        <v>628</v>
      </c>
      <c r="AA1778" s="69" t="str">
        <f>VLOOKUP($A1778,공산품!$A792:$L1579,12,FALSE)</f>
        <v>-</v>
      </c>
      <c r="AB1778" s="251" t="e">
        <f t="shared" si="330"/>
        <v>#VALUE!</v>
      </c>
      <c r="AC1778" s="251" t="e">
        <f t="shared" si="331"/>
        <v>#VALUE!</v>
      </c>
      <c r="AD1778" s="83"/>
    </row>
    <row r="1779" spans="1:30" s="64" customFormat="1" ht="14.1" customHeight="1">
      <c r="A1779" s="64">
        <v>787</v>
      </c>
      <c r="B1779" s="16" t="str">
        <f t="shared" si="323"/>
        <v>재래된장재래된장14kg신송,재래식된장골드신송</v>
      </c>
      <c r="C1779" s="85"/>
      <c r="D1779" s="93" t="s">
        <v>2782</v>
      </c>
      <c r="E1779" s="93" t="s">
        <v>2789</v>
      </c>
      <c r="F1779" s="93" t="s">
        <v>2789</v>
      </c>
      <c r="G1779" s="85" t="s">
        <v>310</v>
      </c>
      <c r="H1779" s="93" t="s">
        <v>2810</v>
      </c>
      <c r="I1779" s="93" t="s">
        <v>2817</v>
      </c>
      <c r="J1779" s="68" t="e">
        <f>VLOOKUP($A1779,[1]전년동월vs전월vs당월!$A$994:$AA$1768,12,FALSE)</f>
        <v>#N/A</v>
      </c>
      <c r="K1779" s="68">
        <v>28200</v>
      </c>
      <c r="L1779" s="69">
        <f>VLOOKUP($A1779,공산품!$A793:$L1580,9,FALSE)</f>
        <v>28200</v>
      </c>
      <c r="M1779" s="251" t="e">
        <f t="shared" si="324"/>
        <v>#N/A</v>
      </c>
      <c r="N1779" s="251">
        <f t="shared" si="325"/>
        <v>0</v>
      </c>
      <c r="O1779" s="68" t="e">
        <f>VLOOKUP($A1779,[1]전년동월vs전월vs당월!$A$994:$AA$1768,17,FALSE)</f>
        <v>#N/A</v>
      </c>
      <c r="P1779" s="68" t="s">
        <v>628</v>
      </c>
      <c r="Q1779" s="69" t="str">
        <f>VLOOKUP($A1779,공산품!$A793:$L1580,10,FALSE)</f>
        <v>-</v>
      </c>
      <c r="R1779" s="251" t="e">
        <f t="shared" si="326"/>
        <v>#VALUE!</v>
      </c>
      <c r="S1779" s="251" t="e">
        <f t="shared" si="327"/>
        <v>#VALUE!</v>
      </c>
      <c r="T1779" s="68" t="e">
        <f>VLOOKUP($A1779,[1]전년동월vs전월vs당월!$A$994:$AA$1768,22,FALSE)</f>
        <v>#N/A</v>
      </c>
      <c r="U1779" s="68" t="s">
        <v>628</v>
      </c>
      <c r="V1779" s="69" t="str">
        <f>VLOOKUP($A1779,공산품!$A793:$L1580,11,FALSE)</f>
        <v>-</v>
      </c>
      <c r="W1779" s="251" t="e">
        <f t="shared" si="328"/>
        <v>#VALUE!</v>
      </c>
      <c r="X1779" s="251" t="e">
        <f t="shared" si="329"/>
        <v>#VALUE!</v>
      </c>
      <c r="Y1779" s="68" t="e">
        <f>VLOOKUP($A1779,[1]전년동월vs전월vs당월!$A$994:$AA$1768,27,FALSE)</f>
        <v>#N/A</v>
      </c>
      <c r="Z1779" s="68">
        <v>26500</v>
      </c>
      <c r="AA1779" s="69">
        <f>VLOOKUP($A1779,공산품!$A793:$L1580,12,FALSE)</f>
        <v>26500</v>
      </c>
      <c r="AB1779" s="251" t="e">
        <f t="shared" si="330"/>
        <v>#N/A</v>
      </c>
      <c r="AC1779" s="251">
        <f t="shared" si="331"/>
        <v>0</v>
      </c>
      <c r="AD1779" s="83"/>
    </row>
    <row r="1780" spans="1:30" s="64" customFormat="1" ht="14.1" customHeight="1">
      <c r="A1780" s="64">
        <v>788</v>
      </c>
      <c r="B1780" s="16" t="str">
        <f t="shared" si="323"/>
        <v>일본된장일본된장14kg신송,일본된장신송</v>
      </c>
      <c r="C1780" s="85"/>
      <c r="D1780" s="93" t="s">
        <v>2782</v>
      </c>
      <c r="E1780" s="93" t="s">
        <v>2790</v>
      </c>
      <c r="F1780" s="93" t="s">
        <v>2790</v>
      </c>
      <c r="G1780" s="85" t="s">
        <v>310</v>
      </c>
      <c r="H1780" s="93" t="s">
        <v>2811</v>
      </c>
      <c r="I1780" s="93" t="s">
        <v>2817</v>
      </c>
      <c r="J1780" s="68" t="e">
        <f>VLOOKUP($A1780,[1]전년동월vs전월vs당월!$A$994:$AA$1768,12,FALSE)</f>
        <v>#N/A</v>
      </c>
      <c r="K1780" s="68" t="s">
        <v>628</v>
      </c>
      <c r="L1780" s="69" t="str">
        <f>VLOOKUP($A1780,공산품!$A794:$L1581,9,FALSE)</f>
        <v>-</v>
      </c>
      <c r="M1780" s="251" t="e">
        <f t="shared" si="324"/>
        <v>#VALUE!</v>
      </c>
      <c r="N1780" s="251" t="e">
        <f t="shared" si="325"/>
        <v>#VALUE!</v>
      </c>
      <c r="O1780" s="68" t="e">
        <f>VLOOKUP($A1780,[1]전년동월vs전월vs당월!$A$994:$AA$1768,17,FALSE)</f>
        <v>#N/A</v>
      </c>
      <c r="P1780" s="68" t="s">
        <v>628</v>
      </c>
      <c r="Q1780" s="69" t="str">
        <f>VLOOKUP($A1780,공산품!$A794:$L1581,10,FALSE)</f>
        <v>-</v>
      </c>
      <c r="R1780" s="251" t="e">
        <f t="shared" si="326"/>
        <v>#VALUE!</v>
      </c>
      <c r="S1780" s="251" t="e">
        <f t="shared" si="327"/>
        <v>#VALUE!</v>
      </c>
      <c r="T1780" s="68" t="e">
        <f>VLOOKUP($A1780,[1]전년동월vs전월vs당월!$A$994:$AA$1768,22,FALSE)</f>
        <v>#N/A</v>
      </c>
      <c r="U1780" s="68" t="s">
        <v>628</v>
      </c>
      <c r="V1780" s="69">
        <f>VLOOKUP($A1780,공산품!$A794:$L1581,11,FALSE)</f>
        <v>39600</v>
      </c>
      <c r="W1780" s="251" t="e">
        <f t="shared" si="328"/>
        <v>#N/A</v>
      </c>
      <c r="X1780" s="251" t="e">
        <f t="shared" si="329"/>
        <v>#VALUE!</v>
      </c>
      <c r="Y1780" s="68" t="e">
        <f>VLOOKUP($A1780,[1]전년동월vs전월vs당월!$A$994:$AA$1768,27,FALSE)</f>
        <v>#N/A</v>
      </c>
      <c r="Z1780" s="68">
        <v>17450</v>
      </c>
      <c r="AA1780" s="69">
        <f>VLOOKUP($A1780,공산품!$A794:$L1581,12,FALSE)</f>
        <v>17450</v>
      </c>
      <c r="AB1780" s="251" t="e">
        <f t="shared" si="330"/>
        <v>#N/A</v>
      </c>
      <c r="AC1780" s="251">
        <f t="shared" si="331"/>
        <v>0</v>
      </c>
      <c r="AD1780" s="110"/>
    </row>
    <row r="1781" spans="1:30">
      <c r="C1781" s="306"/>
    </row>
  </sheetData>
  <protectedRanges>
    <protectedRange sqref="V993:V1780 L993:L1780 Q993:Q1780 AA993:AA1780" name="범위1_1_1_3_1_1_3_1_3_1_1"/>
  </protectedRanges>
  <mergeCells count="14">
    <mergeCell ref="C3:C5"/>
    <mergeCell ref="D3:I3"/>
    <mergeCell ref="J3:AC3"/>
    <mergeCell ref="AD3:AD5"/>
    <mergeCell ref="D4:D5"/>
    <mergeCell ref="E4:E5"/>
    <mergeCell ref="F4:F5"/>
    <mergeCell ref="G4:G5"/>
    <mergeCell ref="H4:H5"/>
    <mergeCell ref="I4:I5"/>
    <mergeCell ref="J4:N4"/>
    <mergeCell ref="O4:S4"/>
    <mergeCell ref="T4:X4"/>
    <mergeCell ref="Y4:AC4"/>
  </mergeCells>
  <phoneticPr fontId="19" type="noConversion"/>
  <pageMargins left="0.39370078740157483" right="0.39370078740157483" top="0.39370078740157483" bottom="0.39370078740157483" header="0.19685039370078741" footer="0.19685039370078741"/>
  <pageSetup paperSize="9" scale="65" orientation="landscape" r:id="rId1"/>
  <headerFooter alignWithMargins="0">
    <oddFooter>&amp;C&amp;N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zoomScale="90" zoomScaleNormal="90" workbookViewId="0">
      <selection sqref="A1:B1"/>
    </sheetView>
  </sheetViews>
  <sheetFormatPr defaultRowHeight="13.5"/>
  <cols>
    <col min="1" max="1" width="10.6640625" customWidth="1"/>
    <col min="2" max="2" width="228" customWidth="1"/>
  </cols>
  <sheetData>
    <row r="1" spans="1:2" ht="35.25" customHeight="1">
      <c r="A1" s="689" t="s">
        <v>2501</v>
      </c>
      <c r="B1" s="689"/>
    </row>
    <row r="2" spans="1:2" ht="15" customHeight="1">
      <c r="A2" s="231" t="s">
        <v>2779</v>
      </c>
    </row>
    <row r="3" spans="1:2" ht="24.95" customHeight="1">
      <c r="A3" s="687" t="s">
        <v>3733</v>
      </c>
      <c r="B3" s="687"/>
    </row>
    <row r="4" spans="1:2" ht="24.95" customHeight="1">
      <c r="A4" s="688" t="s">
        <v>3732</v>
      </c>
      <c r="B4" s="688"/>
    </row>
    <row r="5" spans="1:2" ht="15" thickBot="1">
      <c r="A5" s="231"/>
    </row>
    <row r="6" spans="1:2" ht="34.5" customHeight="1" thickBot="1">
      <c r="A6" s="232" t="s">
        <v>2502</v>
      </c>
      <c r="B6" s="314" t="s">
        <v>2491</v>
      </c>
    </row>
    <row r="7" spans="1:2" ht="146.25" customHeight="1" thickBot="1">
      <c r="A7" s="311" t="s">
        <v>2731</v>
      </c>
      <c r="B7" s="313" t="s">
        <v>3781</v>
      </c>
    </row>
    <row r="8" spans="1:2" ht="143.25" customHeight="1" thickBot="1">
      <c r="A8" s="311" t="s">
        <v>2182</v>
      </c>
      <c r="B8" s="313" t="s">
        <v>3779</v>
      </c>
    </row>
    <row r="9" spans="1:2" ht="120.75" customHeight="1" thickBot="1">
      <c r="A9" s="311" t="s">
        <v>2732</v>
      </c>
      <c r="B9" s="315" t="s">
        <v>3736</v>
      </c>
    </row>
    <row r="10" spans="1:2" ht="321.75" customHeight="1" thickBot="1">
      <c r="A10" s="311" t="s">
        <v>2733</v>
      </c>
      <c r="B10" s="315" t="s">
        <v>3737</v>
      </c>
    </row>
    <row r="11" spans="1:2" ht="156.75" customHeight="1" thickBot="1">
      <c r="A11" s="311" t="s">
        <v>2734</v>
      </c>
      <c r="B11" s="315" t="s">
        <v>3739</v>
      </c>
    </row>
    <row r="12" spans="1:2" ht="216.75" customHeight="1" thickBot="1">
      <c r="A12" s="311" t="s">
        <v>2735</v>
      </c>
      <c r="B12" s="315" t="s">
        <v>3780</v>
      </c>
    </row>
    <row r="13" spans="1:2" ht="143.25" customHeight="1" thickBot="1">
      <c r="A13" s="311" t="s">
        <v>2736</v>
      </c>
      <c r="B13" s="315" t="s">
        <v>3782</v>
      </c>
    </row>
    <row r="14" spans="1:2" ht="28.5" customHeight="1">
      <c r="A14" s="690" t="s">
        <v>2737</v>
      </c>
      <c r="B14" s="691"/>
    </row>
    <row r="15" spans="1:2" s="235" customFormat="1" ht="20.100000000000001" customHeight="1">
      <c r="A15" s="255" t="s">
        <v>2738</v>
      </c>
      <c r="B15" s="256"/>
    </row>
    <row r="16" spans="1:2" s="235" customFormat="1" ht="20.100000000000001" customHeight="1">
      <c r="A16" s="257" t="s">
        <v>2739</v>
      </c>
      <c r="B16" s="258"/>
    </row>
    <row r="17" spans="1:2" s="235" customFormat="1" ht="20.100000000000001" customHeight="1">
      <c r="A17" s="679" t="s">
        <v>2740</v>
      </c>
      <c r="B17" s="680"/>
    </row>
    <row r="18" spans="1:2" s="235" customFormat="1" ht="20.100000000000001" customHeight="1">
      <c r="A18" s="679" t="s">
        <v>2311</v>
      </c>
      <c r="B18" s="680"/>
    </row>
    <row r="19" spans="1:2" s="235" customFormat="1" ht="20.100000000000001" customHeight="1">
      <c r="A19" s="679" t="s">
        <v>2312</v>
      </c>
      <c r="B19" s="680"/>
    </row>
    <row r="20" spans="1:2" s="235" customFormat="1" ht="20.100000000000001" customHeight="1">
      <c r="A20" s="679" t="s">
        <v>2313</v>
      </c>
      <c r="B20" s="680"/>
    </row>
    <row r="21" spans="1:2" s="235" customFormat="1" ht="20.100000000000001" customHeight="1">
      <c r="A21" s="679" t="s">
        <v>2314</v>
      </c>
      <c r="B21" s="680"/>
    </row>
    <row r="22" spans="1:2" s="235" customFormat="1" ht="20.100000000000001" customHeight="1" thickBot="1">
      <c r="A22" s="681" t="s">
        <v>2741</v>
      </c>
      <c r="B22" s="682"/>
    </row>
    <row r="23" spans="1:2" ht="28.5" customHeight="1" thickBot="1">
      <c r="A23" s="683" t="s">
        <v>2742</v>
      </c>
      <c r="B23" s="684"/>
    </row>
    <row r="24" spans="1:2" ht="21.95" customHeight="1">
      <c r="A24" s="685" t="s">
        <v>3783</v>
      </c>
      <c r="B24" s="686"/>
    </row>
    <row r="25" spans="1:2" ht="21.95" customHeight="1">
      <c r="A25" s="675" t="s">
        <v>3784</v>
      </c>
      <c r="B25" s="676"/>
    </row>
    <row r="26" spans="1:2" ht="21.95" customHeight="1">
      <c r="A26" s="317" t="s">
        <v>2743</v>
      </c>
      <c r="B26" s="318"/>
    </row>
    <row r="27" spans="1:2" ht="21.95" customHeight="1">
      <c r="A27" s="675" t="s">
        <v>3738</v>
      </c>
      <c r="B27" s="676"/>
    </row>
    <row r="28" spans="1:2" ht="21.95" customHeight="1" thickBot="1">
      <c r="A28" s="677" t="s">
        <v>3448</v>
      </c>
      <c r="B28" s="678"/>
    </row>
  </sheetData>
  <mergeCells count="15">
    <mergeCell ref="A20:B20"/>
    <mergeCell ref="A3:B3"/>
    <mergeCell ref="A4:B4"/>
    <mergeCell ref="A1:B1"/>
    <mergeCell ref="A14:B14"/>
    <mergeCell ref="A17:B17"/>
    <mergeCell ref="A18:B18"/>
    <mergeCell ref="A19:B19"/>
    <mergeCell ref="A27:B27"/>
    <mergeCell ref="A28:B28"/>
    <mergeCell ref="A21:B21"/>
    <mergeCell ref="A22:B22"/>
    <mergeCell ref="A23:B23"/>
    <mergeCell ref="A24:B24"/>
    <mergeCell ref="A25:B25"/>
  </mergeCells>
  <phoneticPr fontId="19" type="noConversion"/>
  <pageMargins left="0.39370078740157483" right="0.39370078740157483" top="0.51181102362204722" bottom="0.51181102362204722" header="0.31496062992125984" footer="0.31496062992125984"/>
  <pageSetup paperSize="9" scale="50" orientation="landscape" r:id="rId1"/>
  <rowBreaks count="1" manualBreakCount="1">
    <brk id="10"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U62"/>
  <sheetViews>
    <sheetView topLeftCell="B1" zoomScaleNormal="100" zoomScaleSheetLayoutView="100" workbookViewId="0">
      <pane ySplit="6" topLeftCell="A7" activePane="bottomLeft" state="frozen"/>
      <selection activeCell="N9" sqref="N9"/>
      <selection pane="bottomLeft" activeCell="B2" sqref="B2:C2"/>
    </sheetView>
  </sheetViews>
  <sheetFormatPr defaultRowHeight="13.5"/>
  <cols>
    <col min="1" max="1" width="0" hidden="1" customWidth="1"/>
    <col min="2" max="2" width="3.44140625" customWidth="1"/>
    <col min="3" max="3" width="5.33203125" customWidth="1"/>
    <col min="4" max="5" width="12.21875" customWidth="1"/>
    <col min="6" max="6" width="8.109375" customWidth="1"/>
    <col min="7" max="7" width="13.5546875" customWidth="1"/>
    <col min="8" max="8" width="12.21875" customWidth="1"/>
    <col min="9" max="10" width="7.44140625" customWidth="1"/>
    <col min="11" max="11" width="7.44140625" style="237" customWidth="1"/>
    <col min="12" max="12" width="7.44140625" customWidth="1"/>
    <col min="13" max="15" width="8.77734375" style="65" customWidth="1"/>
    <col min="16" max="16" width="8.77734375" customWidth="1"/>
    <col min="17" max="19" width="8.77734375" style="65" customWidth="1"/>
    <col min="20" max="20" width="8.77734375" customWidth="1"/>
    <col min="21" max="21" width="8.21875" style="161" customWidth="1"/>
  </cols>
  <sheetData>
    <row r="1" spans="1:21" ht="14.25" thickBot="1">
      <c r="B1" s="701"/>
      <c r="C1" s="701"/>
      <c r="D1" s="701"/>
      <c r="E1" s="701"/>
      <c r="F1" s="701"/>
      <c r="G1" s="701"/>
      <c r="H1" s="701"/>
      <c r="I1" s="701"/>
      <c r="J1" s="701"/>
      <c r="K1" s="701"/>
      <c r="L1" s="701"/>
      <c r="M1" s="701"/>
      <c r="N1" s="701"/>
      <c r="O1" s="701"/>
      <c r="P1" s="701"/>
      <c r="Q1" s="701"/>
      <c r="R1" s="701"/>
      <c r="S1" s="701"/>
      <c r="T1" s="701"/>
      <c r="U1" s="701"/>
    </row>
    <row r="2" spans="1:21" ht="158.25" customHeight="1" thickTop="1" thickBot="1">
      <c r="B2" s="702" t="s">
        <v>4635</v>
      </c>
      <c r="C2" s="702"/>
      <c r="D2" s="703" t="s">
        <v>4636</v>
      </c>
      <c r="E2" s="704"/>
      <c r="F2" s="704"/>
      <c r="G2" s="704"/>
      <c r="H2" s="704"/>
      <c r="I2" s="704"/>
      <c r="J2" s="704"/>
      <c r="K2" s="704"/>
      <c r="L2" s="704"/>
      <c r="M2" s="704"/>
      <c r="N2" s="704"/>
      <c r="O2" s="704"/>
      <c r="P2" s="704"/>
      <c r="Q2" s="704"/>
      <c r="R2" s="704"/>
      <c r="S2" s="704"/>
      <c r="T2" s="704"/>
      <c r="U2" s="704"/>
    </row>
    <row r="3" spans="1:21" s="5" customFormat="1" ht="77.25" customHeight="1" thickTop="1" thickBot="1">
      <c r="B3" s="705" t="s">
        <v>2182</v>
      </c>
      <c r="C3" s="705"/>
      <c r="D3" s="704" t="s">
        <v>2495</v>
      </c>
      <c r="E3" s="704"/>
      <c r="F3" s="704"/>
      <c r="G3" s="704"/>
      <c r="H3" s="704"/>
      <c r="I3" s="704"/>
      <c r="J3" s="704"/>
      <c r="K3" s="704"/>
      <c r="L3" s="704"/>
      <c r="M3" s="704"/>
      <c r="N3" s="704"/>
      <c r="O3" s="704"/>
      <c r="P3" s="704"/>
      <c r="Q3" s="704"/>
      <c r="R3" s="704"/>
      <c r="S3" s="704"/>
      <c r="T3" s="704"/>
      <c r="U3" s="704"/>
    </row>
    <row r="4" spans="1:21" s="5" customFormat="1" ht="9.75" customHeight="1" thickTop="1">
      <c r="B4" s="700"/>
      <c r="C4" s="700"/>
      <c r="D4" s="700"/>
      <c r="E4" s="700"/>
      <c r="F4" s="700"/>
      <c r="G4" s="700"/>
      <c r="H4" s="700"/>
      <c r="I4" s="700"/>
      <c r="J4" s="700"/>
      <c r="K4" s="700"/>
      <c r="L4" s="700"/>
      <c r="M4" s="700"/>
      <c r="N4" s="700"/>
      <c r="O4" s="700"/>
      <c r="P4" s="700"/>
      <c r="Q4" s="700"/>
      <c r="R4" s="700"/>
      <c r="S4" s="700"/>
      <c r="T4" s="700"/>
      <c r="U4" s="700"/>
    </row>
    <row r="5" spans="1:21" s="178" customFormat="1" ht="28.5" customHeight="1">
      <c r="B5" s="692" t="s">
        <v>187</v>
      </c>
      <c r="C5" s="693" t="s">
        <v>188</v>
      </c>
      <c r="D5" s="694"/>
      <c r="E5" s="694"/>
      <c r="F5" s="694"/>
      <c r="G5" s="694"/>
      <c r="H5" s="694"/>
      <c r="I5" s="695"/>
      <c r="J5" s="696" t="s">
        <v>2184</v>
      </c>
      <c r="K5" s="696"/>
      <c r="L5" s="696"/>
      <c r="M5" s="697" t="s">
        <v>2026</v>
      </c>
      <c r="N5" s="697"/>
      <c r="O5" s="697"/>
      <c r="P5" s="697"/>
      <c r="Q5" s="697" t="s">
        <v>3354</v>
      </c>
      <c r="R5" s="697"/>
      <c r="S5" s="697"/>
      <c r="T5" s="697"/>
      <c r="U5" s="698" t="s">
        <v>630</v>
      </c>
    </row>
    <row r="6" spans="1:21" s="178" customFormat="1" ht="27.75" customHeight="1">
      <c r="B6" s="692"/>
      <c r="C6" s="246" t="s">
        <v>411</v>
      </c>
      <c r="D6" s="246" t="s">
        <v>412</v>
      </c>
      <c r="E6" s="246" t="s">
        <v>413</v>
      </c>
      <c r="F6" s="246" t="s">
        <v>189</v>
      </c>
      <c r="G6" s="246" t="s">
        <v>190</v>
      </c>
      <c r="H6" s="179" t="s">
        <v>210</v>
      </c>
      <c r="I6" s="179" t="s">
        <v>415</v>
      </c>
      <c r="J6" s="179" t="s">
        <v>2492</v>
      </c>
      <c r="K6" s="179" t="s">
        <v>2493</v>
      </c>
      <c r="L6" s="179" t="s">
        <v>2494</v>
      </c>
      <c r="M6" s="245" t="s">
        <v>108</v>
      </c>
      <c r="N6" s="180" t="s">
        <v>2127</v>
      </c>
      <c r="O6" s="180" t="s">
        <v>109</v>
      </c>
      <c r="P6" s="180" t="s">
        <v>2025</v>
      </c>
      <c r="Q6" s="312" t="s">
        <v>108</v>
      </c>
      <c r="R6" s="180" t="s">
        <v>2127</v>
      </c>
      <c r="S6" s="180" t="s">
        <v>109</v>
      </c>
      <c r="T6" s="180" t="s">
        <v>2025</v>
      </c>
      <c r="U6" s="699"/>
    </row>
    <row r="7" spans="1:21" s="16" customFormat="1">
      <c r="A7" s="16">
        <v>1</v>
      </c>
      <c r="B7" s="20">
        <v>1</v>
      </c>
      <c r="C7" s="20" t="s">
        <v>416</v>
      </c>
      <c r="D7" s="189" t="s">
        <v>3355</v>
      </c>
      <c r="E7" s="189" t="s">
        <v>20</v>
      </c>
      <c r="F7" s="20" t="s">
        <v>418</v>
      </c>
      <c r="G7" s="189" t="s">
        <v>209</v>
      </c>
      <c r="H7" s="189" t="s">
        <v>21</v>
      </c>
      <c r="I7" s="18" t="s">
        <v>22</v>
      </c>
      <c r="J7" s="244">
        <v>5500</v>
      </c>
      <c r="K7" s="305"/>
      <c r="L7" s="244">
        <v>6766.666666666667</v>
      </c>
      <c r="M7" s="68">
        <v>7600</v>
      </c>
      <c r="N7" s="68" t="s">
        <v>628</v>
      </c>
      <c r="O7" s="69">
        <v>8890</v>
      </c>
      <c r="P7" s="70">
        <v>5720</v>
      </c>
      <c r="Q7" s="68" t="s">
        <v>3846</v>
      </c>
      <c r="R7" s="68"/>
      <c r="S7" s="69" t="s">
        <v>4647</v>
      </c>
      <c r="T7" s="70" t="s">
        <v>4234</v>
      </c>
      <c r="U7" s="157"/>
    </row>
    <row r="8" spans="1:21" s="16" customFormat="1">
      <c r="A8" s="16">
        <v>2</v>
      </c>
      <c r="B8" s="20"/>
      <c r="C8" s="20" t="s">
        <v>416</v>
      </c>
      <c r="D8" s="189" t="s">
        <v>19</v>
      </c>
      <c r="E8" s="18" t="s">
        <v>23</v>
      </c>
      <c r="F8" s="20" t="s">
        <v>418</v>
      </c>
      <c r="G8" s="27" t="s">
        <v>24</v>
      </c>
      <c r="H8" s="189" t="s">
        <v>21</v>
      </c>
      <c r="I8" s="18" t="s">
        <v>22</v>
      </c>
      <c r="J8" s="244">
        <v>6500</v>
      </c>
      <c r="K8" s="305"/>
      <c r="L8" s="244">
        <v>7666.666666666667</v>
      </c>
      <c r="M8" s="68" t="s">
        <v>628</v>
      </c>
      <c r="N8" s="68" t="s">
        <v>628</v>
      </c>
      <c r="O8" s="69" t="s">
        <v>628</v>
      </c>
      <c r="P8" s="70" t="s">
        <v>628</v>
      </c>
      <c r="Q8" s="68" t="s">
        <v>629</v>
      </c>
      <c r="R8" s="68"/>
      <c r="S8" s="69"/>
      <c r="T8" s="70" t="s">
        <v>629</v>
      </c>
      <c r="U8" s="157"/>
    </row>
    <row r="9" spans="1:21" s="16" customFormat="1">
      <c r="A9" s="16">
        <v>3</v>
      </c>
      <c r="B9" s="20"/>
      <c r="C9" s="20" t="s">
        <v>416</v>
      </c>
      <c r="D9" s="189" t="s">
        <v>19</v>
      </c>
      <c r="E9" s="18" t="s">
        <v>23</v>
      </c>
      <c r="F9" s="20" t="s">
        <v>418</v>
      </c>
      <c r="G9" s="27" t="s">
        <v>1</v>
      </c>
      <c r="H9" s="189" t="s">
        <v>21</v>
      </c>
      <c r="I9" s="18" t="s">
        <v>22</v>
      </c>
      <c r="J9" s="244">
        <v>6900</v>
      </c>
      <c r="K9" s="305"/>
      <c r="L9" s="244">
        <v>7400</v>
      </c>
      <c r="M9" s="68" t="s">
        <v>628</v>
      </c>
      <c r="N9" s="68" t="s">
        <v>628</v>
      </c>
      <c r="O9" s="69" t="s">
        <v>628</v>
      </c>
      <c r="P9" s="70" t="s">
        <v>628</v>
      </c>
      <c r="Q9" s="68" t="s">
        <v>629</v>
      </c>
      <c r="R9" s="68"/>
      <c r="S9" s="69" t="s">
        <v>629</v>
      </c>
      <c r="T9" s="70" t="s">
        <v>629</v>
      </c>
      <c r="U9" s="157"/>
    </row>
    <row r="10" spans="1:21" s="16" customFormat="1">
      <c r="A10" s="16">
        <v>4</v>
      </c>
      <c r="B10" s="20"/>
      <c r="C10" s="20" t="s">
        <v>416</v>
      </c>
      <c r="D10" s="189" t="s">
        <v>19</v>
      </c>
      <c r="E10" s="189" t="s">
        <v>25</v>
      </c>
      <c r="F10" s="20" t="s">
        <v>418</v>
      </c>
      <c r="G10" s="189" t="s">
        <v>26</v>
      </c>
      <c r="H10" s="189" t="s">
        <v>21</v>
      </c>
      <c r="I10" s="18" t="s">
        <v>22</v>
      </c>
      <c r="J10" s="244">
        <v>6000</v>
      </c>
      <c r="K10" s="305"/>
      <c r="L10" s="244">
        <v>6766.666666666667</v>
      </c>
      <c r="M10" s="68">
        <v>7700</v>
      </c>
      <c r="N10" s="68" t="s">
        <v>628</v>
      </c>
      <c r="O10" s="69">
        <v>11740</v>
      </c>
      <c r="P10" s="70">
        <v>7820</v>
      </c>
      <c r="Q10" s="68" t="s">
        <v>2959</v>
      </c>
      <c r="R10" s="68"/>
      <c r="S10" s="69" t="s">
        <v>4453</v>
      </c>
      <c r="T10" s="70" t="s">
        <v>4235</v>
      </c>
      <c r="U10" s="157"/>
    </row>
    <row r="11" spans="1:21" s="16" customFormat="1">
      <c r="A11" s="16">
        <v>5</v>
      </c>
      <c r="B11" s="20"/>
      <c r="C11" s="20" t="s">
        <v>416</v>
      </c>
      <c r="D11" s="189" t="s">
        <v>19</v>
      </c>
      <c r="E11" s="189" t="s">
        <v>25</v>
      </c>
      <c r="F11" s="20" t="s">
        <v>418</v>
      </c>
      <c r="G11" s="189" t="s">
        <v>27</v>
      </c>
      <c r="H11" s="189" t="s">
        <v>21</v>
      </c>
      <c r="I11" s="18" t="s">
        <v>22</v>
      </c>
      <c r="J11" s="244">
        <v>6000</v>
      </c>
      <c r="K11" s="305"/>
      <c r="L11" s="244">
        <v>6766.666666666667</v>
      </c>
      <c r="M11" s="68" t="s">
        <v>628</v>
      </c>
      <c r="N11" s="68" t="s">
        <v>628</v>
      </c>
      <c r="O11" s="69">
        <v>11740</v>
      </c>
      <c r="P11" s="70">
        <v>7820</v>
      </c>
      <c r="Q11" s="68" t="s">
        <v>629</v>
      </c>
      <c r="R11" s="68"/>
      <c r="S11" s="69" t="s">
        <v>4453</v>
      </c>
      <c r="T11" s="70" t="s">
        <v>4235</v>
      </c>
      <c r="U11" s="157"/>
    </row>
    <row r="12" spans="1:21" s="16" customFormat="1">
      <c r="A12" s="16">
        <v>6</v>
      </c>
      <c r="B12" s="20"/>
      <c r="C12" s="20" t="s">
        <v>416</v>
      </c>
      <c r="D12" s="189" t="s">
        <v>19</v>
      </c>
      <c r="E12" s="189" t="s">
        <v>28</v>
      </c>
      <c r="F12" s="20" t="s">
        <v>418</v>
      </c>
      <c r="G12" s="189" t="s">
        <v>27</v>
      </c>
      <c r="H12" s="189" t="s">
        <v>21</v>
      </c>
      <c r="I12" s="18" t="s">
        <v>22</v>
      </c>
      <c r="J12" s="244">
        <v>7000</v>
      </c>
      <c r="K12" s="305">
        <v>7000</v>
      </c>
      <c r="L12" s="244">
        <v>7600</v>
      </c>
      <c r="M12" s="68" t="s">
        <v>628</v>
      </c>
      <c r="N12" s="68" t="s">
        <v>628</v>
      </c>
      <c r="O12" s="69" t="s">
        <v>628</v>
      </c>
      <c r="P12" s="70" t="s">
        <v>628</v>
      </c>
      <c r="Q12" s="68" t="s">
        <v>629</v>
      </c>
      <c r="R12" s="68"/>
      <c r="S12" s="69" t="s">
        <v>629</v>
      </c>
      <c r="T12" s="70" t="s">
        <v>629</v>
      </c>
      <c r="U12" s="157"/>
    </row>
    <row r="13" spans="1:21" s="16" customFormat="1">
      <c r="A13" s="16">
        <v>7</v>
      </c>
      <c r="B13" s="20">
        <v>2</v>
      </c>
      <c r="C13" s="20" t="s">
        <v>416</v>
      </c>
      <c r="D13" s="189" t="s">
        <v>29</v>
      </c>
      <c r="E13" s="189" t="s">
        <v>417</v>
      </c>
      <c r="F13" s="20" t="s">
        <v>418</v>
      </c>
      <c r="G13" s="189" t="s">
        <v>194</v>
      </c>
      <c r="H13" s="189" t="s">
        <v>21</v>
      </c>
      <c r="I13" s="18" t="s">
        <v>437</v>
      </c>
      <c r="J13" s="244">
        <v>8500</v>
      </c>
      <c r="K13" s="305">
        <v>9000</v>
      </c>
      <c r="L13" s="244">
        <v>9066.6666666666661</v>
      </c>
      <c r="M13" s="68" t="s">
        <v>628</v>
      </c>
      <c r="N13" s="68" t="s">
        <v>628</v>
      </c>
      <c r="O13" s="69">
        <v>9700</v>
      </c>
      <c r="P13" s="70" t="s">
        <v>628</v>
      </c>
      <c r="Q13" s="68" t="s">
        <v>629</v>
      </c>
      <c r="R13" s="68"/>
      <c r="S13" s="69" t="s">
        <v>4454</v>
      </c>
      <c r="T13" s="70" t="s">
        <v>629</v>
      </c>
      <c r="U13" s="157"/>
    </row>
    <row r="14" spans="1:21" s="16" customFormat="1">
      <c r="A14" s="16">
        <v>8</v>
      </c>
      <c r="B14" s="20">
        <v>3</v>
      </c>
      <c r="C14" s="20" t="s">
        <v>416</v>
      </c>
      <c r="D14" s="189" t="s">
        <v>419</v>
      </c>
      <c r="E14" s="189" t="s">
        <v>30</v>
      </c>
      <c r="F14" s="20" t="s">
        <v>418</v>
      </c>
      <c r="G14" s="189" t="s">
        <v>31</v>
      </c>
      <c r="H14" s="189" t="s">
        <v>21</v>
      </c>
      <c r="I14" s="18" t="s">
        <v>437</v>
      </c>
      <c r="J14" s="244">
        <v>8700</v>
      </c>
      <c r="K14" s="305"/>
      <c r="L14" s="244">
        <v>8900</v>
      </c>
      <c r="M14" s="68">
        <v>14000</v>
      </c>
      <c r="N14" s="68" t="s">
        <v>628</v>
      </c>
      <c r="O14" s="69">
        <v>9700</v>
      </c>
      <c r="P14" s="70">
        <v>14340</v>
      </c>
      <c r="Q14" s="68" t="s">
        <v>3847</v>
      </c>
      <c r="R14" s="68"/>
      <c r="S14" s="69" t="s">
        <v>4454</v>
      </c>
      <c r="T14" s="70" t="s">
        <v>4236</v>
      </c>
      <c r="U14" s="157"/>
    </row>
    <row r="15" spans="1:21" s="16" customFormat="1">
      <c r="A15" s="16">
        <v>9</v>
      </c>
      <c r="B15" s="20"/>
      <c r="C15" s="20" t="s">
        <v>416</v>
      </c>
      <c r="D15" s="189" t="s">
        <v>419</v>
      </c>
      <c r="E15" s="189" t="s">
        <v>30</v>
      </c>
      <c r="F15" s="20" t="s">
        <v>418</v>
      </c>
      <c r="G15" s="189" t="s">
        <v>208</v>
      </c>
      <c r="H15" s="189" t="s">
        <v>21</v>
      </c>
      <c r="I15" s="18" t="s">
        <v>437</v>
      </c>
      <c r="J15" s="244">
        <v>8500</v>
      </c>
      <c r="K15" s="305"/>
      <c r="L15" s="244">
        <v>9033.3333333333339</v>
      </c>
      <c r="M15" s="68" t="s">
        <v>628</v>
      </c>
      <c r="N15" s="68" t="s">
        <v>628</v>
      </c>
      <c r="O15" s="69">
        <v>9700</v>
      </c>
      <c r="P15" s="70">
        <v>14340</v>
      </c>
      <c r="Q15" s="68" t="s">
        <v>629</v>
      </c>
      <c r="R15" s="68"/>
      <c r="S15" s="69" t="s">
        <v>4637</v>
      </c>
      <c r="T15" s="70" t="s">
        <v>4236</v>
      </c>
      <c r="U15" s="157"/>
    </row>
    <row r="16" spans="1:21" s="24" customFormat="1">
      <c r="A16" s="16">
        <v>10</v>
      </c>
      <c r="B16" s="20"/>
      <c r="C16" s="20" t="s">
        <v>416</v>
      </c>
      <c r="D16" s="189" t="s">
        <v>419</v>
      </c>
      <c r="E16" s="189" t="s">
        <v>30</v>
      </c>
      <c r="F16" s="20" t="s">
        <v>418</v>
      </c>
      <c r="G16" s="189" t="s">
        <v>194</v>
      </c>
      <c r="H16" s="189" t="s">
        <v>21</v>
      </c>
      <c r="I16" s="18" t="s">
        <v>437</v>
      </c>
      <c r="J16" s="244">
        <v>8500</v>
      </c>
      <c r="K16" s="305"/>
      <c r="L16" s="244">
        <v>9000</v>
      </c>
      <c r="M16" s="68" t="s">
        <v>628</v>
      </c>
      <c r="N16" s="68" t="s">
        <v>628</v>
      </c>
      <c r="O16" s="69">
        <v>9700</v>
      </c>
      <c r="P16" s="70">
        <v>14340</v>
      </c>
      <c r="Q16" s="68" t="s">
        <v>629</v>
      </c>
      <c r="R16" s="68"/>
      <c r="S16" s="69" t="s">
        <v>4638</v>
      </c>
      <c r="T16" s="70" t="s">
        <v>4236</v>
      </c>
      <c r="U16" s="157"/>
    </row>
    <row r="17" spans="1:21" s="16" customFormat="1">
      <c r="A17" s="16">
        <v>11</v>
      </c>
      <c r="B17" s="20"/>
      <c r="C17" s="20" t="s">
        <v>416</v>
      </c>
      <c r="D17" s="189" t="s">
        <v>419</v>
      </c>
      <c r="E17" s="189" t="s">
        <v>30</v>
      </c>
      <c r="F17" s="20" t="s">
        <v>418</v>
      </c>
      <c r="G17" s="189" t="s">
        <v>32</v>
      </c>
      <c r="H17" s="189" t="s">
        <v>21</v>
      </c>
      <c r="I17" s="18" t="s">
        <v>22</v>
      </c>
      <c r="J17" s="244">
        <v>8500</v>
      </c>
      <c r="K17" s="305"/>
      <c r="L17" s="244">
        <v>9000</v>
      </c>
      <c r="M17" s="68" t="s">
        <v>628</v>
      </c>
      <c r="N17" s="68" t="s">
        <v>628</v>
      </c>
      <c r="O17" s="69">
        <v>9700</v>
      </c>
      <c r="P17" s="70">
        <v>14340</v>
      </c>
      <c r="Q17" s="68" t="s">
        <v>629</v>
      </c>
      <c r="R17" s="68"/>
      <c r="S17" s="69" t="s">
        <v>4639</v>
      </c>
      <c r="T17" s="70" t="s">
        <v>4236</v>
      </c>
      <c r="U17" s="157"/>
    </row>
    <row r="18" spans="1:21" s="24" customFormat="1">
      <c r="A18" s="16">
        <v>12</v>
      </c>
      <c r="B18" s="20">
        <v>4</v>
      </c>
      <c r="C18" s="20" t="s">
        <v>416</v>
      </c>
      <c r="D18" s="189" t="s">
        <v>421</v>
      </c>
      <c r="E18" s="189" t="s">
        <v>33</v>
      </c>
      <c r="F18" s="20" t="s">
        <v>418</v>
      </c>
      <c r="G18" s="189" t="s">
        <v>34</v>
      </c>
      <c r="H18" s="189" t="s">
        <v>21</v>
      </c>
      <c r="I18" s="18" t="s">
        <v>437</v>
      </c>
      <c r="J18" s="244">
        <v>10200</v>
      </c>
      <c r="K18" s="305">
        <v>10200</v>
      </c>
      <c r="L18" s="244">
        <v>10466.666666666666</v>
      </c>
      <c r="M18" s="68">
        <v>19000</v>
      </c>
      <c r="N18" s="68" t="s">
        <v>628</v>
      </c>
      <c r="O18" s="69" t="s">
        <v>628</v>
      </c>
      <c r="P18" s="70" t="s">
        <v>628</v>
      </c>
      <c r="Q18" s="68" t="s">
        <v>3848</v>
      </c>
      <c r="R18" s="68"/>
      <c r="S18" s="69" t="s">
        <v>629</v>
      </c>
      <c r="T18" s="70" t="s">
        <v>629</v>
      </c>
      <c r="U18" s="157"/>
    </row>
    <row r="19" spans="1:21" s="16" customFormat="1">
      <c r="A19" s="16">
        <v>13</v>
      </c>
      <c r="B19" s="20"/>
      <c r="C19" s="20" t="s">
        <v>416</v>
      </c>
      <c r="D19" s="189" t="s">
        <v>421</v>
      </c>
      <c r="E19" s="189" t="s">
        <v>33</v>
      </c>
      <c r="F19" s="20" t="s">
        <v>418</v>
      </c>
      <c r="G19" s="189" t="s">
        <v>194</v>
      </c>
      <c r="H19" s="189" t="s">
        <v>21</v>
      </c>
      <c r="I19" s="18" t="s">
        <v>437</v>
      </c>
      <c r="J19" s="244">
        <v>10200</v>
      </c>
      <c r="K19" s="305">
        <v>10200</v>
      </c>
      <c r="L19" s="244">
        <v>10466.666666666666</v>
      </c>
      <c r="M19" s="68" t="s">
        <v>628</v>
      </c>
      <c r="N19" s="68" t="s">
        <v>628</v>
      </c>
      <c r="O19" s="69" t="s">
        <v>628</v>
      </c>
      <c r="P19" s="70" t="s">
        <v>628</v>
      </c>
      <c r="Q19" s="68" t="s">
        <v>629</v>
      </c>
      <c r="R19" s="68"/>
      <c r="S19" s="69" t="s">
        <v>629</v>
      </c>
      <c r="T19" s="70" t="s">
        <v>629</v>
      </c>
      <c r="U19" s="157"/>
    </row>
    <row r="20" spans="1:21" s="24" customFormat="1">
      <c r="A20" s="16">
        <v>14</v>
      </c>
      <c r="B20" s="20"/>
      <c r="C20" s="20" t="s">
        <v>416</v>
      </c>
      <c r="D20" s="189" t="s">
        <v>421</v>
      </c>
      <c r="E20" s="189" t="s">
        <v>33</v>
      </c>
      <c r="F20" s="20" t="s">
        <v>418</v>
      </c>
      <c r="G20" s="189" t="s">
        <v>438</v>
      </c>
      <c r="H20" s="189" t="s">
        <v>21</v>
      </c>
      <c r="I20" s="18" t="s">
        <v>437</v>
      </c>
      <c r="J20" s="244">
        <v>10200</v>
      </c>
      <c r="K20" s="305">
        <v>10200</v>
      </c>
      <c r="L20" s="244">
        <v>10466.666666666666</v>
      </c>
      <c r="M20" s="68" t="s">
        <v>628</v>
      </c>
      <c r="N20" s="68" t="s">
        <v>628</v>
      </c>
      <c r="O20" s="69" t="s">
        <v>628</v>
      </c>
      <c r="P20" s="70" t="s">
        <v>628</v>
      </c>
      <c r="Q20" s="68" t="s">
        <v>629</v>
      </c>
      <c r="R20" s="68"/>
      <c r="S20" s="69" t="s">
        <v>629</v>
      </c>
      <c r="T20" s="70" t="s">
        <v>629</v>
      </c>
      <c r="U20" s="157"/>
    </row>
    <row r="21" spans="1:21" s="24" customFormat="1">
      <c r="A21" s="16">
        <v>15</v>
      </c>
      <c r="B21" s="20"/>
      <c r="C21" s="20" t="s">
        <v>416</v>
      </c>
      <c r="D21" s="189" t="s">
        <v>421</v>
      </c>
      <c r="E21" s="189" t="s">
        <v>33</v>
      </c>
      <c r="F21" s="20" t="s">
        <v>418</v>
      </c>
      <c r="G21" s="189" t="s">
        <v>35</v>
      </c>
      <c r="H21" s="189" t="s">
        <v>21</v>
      </c>
      <c r="I21" s="18" t="s">
        <v>437</v>
      </c>
      <c r="J21" s="244">
        <v>11500</v>
      </c>
      <c r="K21" s="305">
        <v>11500</v>
      </c>
      <c r="L21" s="244">
        <v>11950</v>
      </c>
      <c r="M21" s="68" t="s">
        <v>628</v>
      </c>
      <c r="N21" s="68" t="s">
        <v>628</v>
      </c>
      <c r="O21" s="69">
        <v>12860</v>
      </c>
      <c r="P21" s="70">
        <v>15500</v>
      </c>
      <c r="Q21" s="68" t="s">
        <v>629</v>
      </c>
      <c r="R21" s="68"/>
      <c r="S21" s="69" t="s">
        <v>4455</v>
      </c>
      <c r="T21" s="70" t="s">
        <v>4237</v>
      </c>
      <c r="U21" s="157"/>
    </row>
    <row r="22" spans="1:21" s="16" customFormat="1">
      <c r="A22" s="16">
        <v>16</v>
      </c>
      <c r="B22" s="20"/>
      <c r="C22" s="20" t="s">
        <v>416</v>
      </c>
      <c r="D22" s="189" t="s">
        <v>421</v>
      </c>
      <c r="E22" s="189" t="s">
        <v>33</v>
      </c>
      <c r="F22" s="20" t="s">
        <v>418</v>
      </c>
      <c r="G22" s="189" t="s">
        <v>36</v>
      </c>
      <c r="H22" s="189" t="s">
        <v>21</v>
      </c>
      <c r="I22" s="18" t="s">
        <v>437</v>
      </c>
      <c r="J22" s="244">
        <v>11500</v>
      </c>
      <c r="K22" s="305">
        <v>11500</v>
      </c>
      <c r="L22" s="244">
        <v>11950</v>
      </c>
      <c r="M22" s="68" t="s">
        <v>628</v>
      </c>
      <c r="N22" s="68" t="s">
        <v>628</v>
      </c>
      <c r="O22" s="69">
        <v>12860</v>
      </c>
      <c r="P22" s="70">
        <v>15500</v>
      </c>
      <c r="Q22" s="68" t="s">
        <v>629</v>
      </c>
      <c r="R22" s="68"/>
      <c r="S22" s="69" t="s">
        <v>4455</v>
      </c>
      <c r="T22" s="70" t="s">
        <v>4237</v>
      </c>
      <c r="U22" s="157"/>
    </row>
    <row r="23" spans="1:21" s="24" customFormat="1">
      <c r="A23" s="16">
        <v>17</v>
      </c>
      <c r="B23" s="20"/>
      <c r="C23" s="20" t="s">
        <v>416</v>
      </c>
      <c r="D23" s="189" t="s">
        <v>421</v>
      </c>
      <c r="E23" s="189" t="s">
        <v>33</v>
      </c>
      <c r="F23" s="20" t="s">
        <v>418</v>
      </c>
      <c r="G23" s="189" t="s">
        <v>37</v>
      </c>
      <c r="H23" s="189" t="s">
        <v>21</v>
      </c>
      <c r="I23" s="18" t="s">
        <v>437</v>
      </c>
      <c r="J23" s="244">
        <v>11500</v>
      </c>
      <c r="K23" s="305">
        <v>11500</v>
      </c>
      <c r="L23" s="244">
        <v>11950</v>
      </c>
      <c r="M23" s="68" t="s">
        <v>628</v>
      </c>
      <c r="N23" s="68" t="s">
        <v>628</v>
      </c>
      <c r="O23" s="69">
        <v>12860</v>
      </c>
      <c r="P23" s="70">
        <v>15500</v>
      </c>
      <c r="Q23" s="68" t="s">
        <v>629</v>
      </c>
      <c r="R23" s="68"/>
      <c r="S23" s="69" t="s">
        <v>4455</v>
      </c>
      <c r="T23" s="70" t="s">
        <v>4237</v>
      </c>
      <c r="U23" s="157"/>
    </row>
    <row r="24" spans="1:21" s="16" customFormat="1">
      <c r="A24" s="16">
        <v>18</v>
      </c>
      <c r="B24" s="20">
        <v>5</v>
      </c>
      <c r="C24" s="20" t="s">
        <v>416</v>
      </c>
      <c r="D24" s="189" t="s">
        <v>422</v>
      </c>
      <c r="E24" s="189" t="s">
        <v>439</v>
      </c>
      <c r="F24" s="20" t="s">
        <v>418</v>
      </c>
      <c r="G24" s="189" t="s">
        <v>38</v>
      </c>
      <c r="H24" s="189" t="s">
        <v>21</v>
      </c>
      <c r="I24" s="18" t="s">
        <v>437</v>
      </c>
      <c r="J24" s="244">
        <v>8500</v>
      </c>
      <c r="K24" s="305">
        <v>9000</v>
      </c>
      <c r="L24" s="244">
        <v>8900</v>
      </c>
      <c r="M24" s="68" t="s">
        <v>16065</v>
      </c>
      <c r="N24" s="68" t="s">
        <v>628</v>
      </c>
      <c r="O24" s="69" t="s">
        <v>628</v>
      </c>
      <c r="P24" s="70">
        <v>13840</v>
      </c>
      <c r="Q24" s="68" t="s">
        <v>3848</v>
      </c>
      <c r="R24" s="68"/>
      <c r="S24" s="69" t="s">
        <v>629</v>
      </c>
      <c r="T24" s="70" t="s">
        <v>4238</v>
      </c>
      <c r="U24" s="157"/>
    </row>
    <row r="25" spans="1:21" s="16" customFormat="1">
      <c r="A25" s="16">
        <v>19</v>
      </c>
      <c r="B25" s="20"/>
      <c r="C25" s="20" t="s">
        <v>416</v>
      </c>
      <c r="D25" s="189" t="s">
        <v>422</v>
      </c>
      <c r="E25" s="189" t="s">
        <v>39</v>
      </c>
      <c r="F25" s="20" t="s">
        <v>418</v>
      </c>
      <c r="G25" s="189" t="s">
        <v>38</v>
      </c>
      <c r="H25" s="189" t="s">
        <v>21</v>
      </c>
      <c r="I25" s="18" t="s">
        <v>437</v>
      </c>
      <c r="J25" s="244">
        <v>8500</v>
      </c>
      <c r="K25" s="305">
        <v>9000</v>
      </c>
      <c r="L25" s="244">
        <v>8933.3333333333339</v>
      </c>
      <c r="M25" s="68" t="s">
        <v>628</v>
      </c>
      <c r="N25" s="68" t="s">
        <v>628</v>
      </c>
      <c r="O25" s="69" t="s">
        <v>628</v>
      </c>
      <c r="P25" s="70">
        <v>13840</v>
      </c>
      <c r="Q25" s="68" t="s">
        <v>629</v>
      </c>
      <c r="R25" s="68"/>
      <c r="S25" s="69" t="s">
        <v>629</v>
      </c>
      <c r="T25" s="70" t="s">
        <v>4238</v>
      </c>
      <c r="U25" s="157"/>
    </row>
    <row r="26" spans="1:21" s="24" customFormat="1">
      <c r="A26" s="16">
        <v>20</v>
      </c>
      <c r="B26" s="20">
        <v>6</v>
      </c>
      <c r="C26" s="20" t="s">
        <v>416</v>
      </c>
      <c r="D26" s="189" t="s">
        <v>420</v>
      </c>
      <c r="E26" s="189" t="s">
        <v>417</v>
      </c>
      <c r="F26" s="20" t="s">
        <v>418</v>
      </c>
      <c r="G26" s="189" t="s">
        <v>40</v>
      </c>
      <c r="H26" s="189" t="s">
        <v>21</v>
      </c>
      <c r="I26" s="18" t="s">
        <v>437</v>
      </c>
      <c r="J26" s="244">
        <v>9800</v>
      </c>
      <c r="K26" s="305">
        <v>9800</v>
      </c>
      <c r="L26" s="244">
        <v>10100</v>
      </c>
      <c r="M26" s="68" t="s">
        <v>628</v>
      </c>
      <c r="N26" s="68" t="s">
        <v>628</v>
      </c>
      <c r="O26" s="69" t="s">
        <v>628</v>
      </c>
      <c r="P26" s="70">
        <v>13840</v>
      </c>
      <c r="Q26" s="68" t="s">
        <v>629</v>
      </c>
      <c r="R26" s="68"/>
      <c r="S26" s="69" t="s">
        <v>629</v>
      </c>
      <c r="T26" s="70" t="s">
        <v>4238</v>
      </c>
      <c r="U26" s="157"/>
    </row>
    <row r="27" spans="1:21" s="24" customFormat="1">
      <c r="A27" s="16">
        <v>21</v>
      </c>
      <c r="B27" s="20"/>
      <c r="C27" s="20" t="s">
        <v>416</v>
      </c>
      <c r="D27" s="189" t="s">
        <v>420</v>
      </c>
      <c r="E27" s="189" t="s">
        <v>440</v>
      </c>
      <c r="F27" s="20" t="s">
        <v>418</v>
      </c>
      <c r="G27" s="189" t="s">
        <v>41</v>
      </c>
      <c r="H27" s="189" t="s">
        <v>21</v>
      </c>
      <c r="I27" s="18" t="s">
        <v>437</v>
      </c>
      <c r="J27" s="244">
        <v>10200</v>
      </c>
      <c r="K27" s="305">
        <v>10500</v>
      </c>
      <c r="L27" s="244">
        <v>10433.333333333334</v>
      </c>
      <c r="M27" s="68" t="s">
        <v>628</v>
      </c>
      <c r="N27" s="68" t="s">
        <v>628</v>
      </c>
      <c r="O27" s="69">
        <v>15860</v>
      </c>
      <c r="P27" s="70">
        <v>13840</v>
      </c>
      <c r="Q27" s="68" t="s">
        <v>629</v>
      </c>
      <c r="R27" s="68"/>
      <c r="S27" s="69" t="s">
        <v>4456</v>
      </c>
      <c r="T27" s="70" t="s">
        <v>4238</v>
      </c>
      <c r="U27" s="157"/>
    </row>
    <row r="28" spans="1:21" s="24" customFormat="1">
      <c r="A28" s="16">
        <v>22</v>
      </c>
      <c r="B28" s="20"/>
      <c r="C28" s="20" t="s">
        <v>416</v>
      </c>
      <c r="D28" s="189" t="s">
        <v>420</v>
      </c>
      <c r="E28" s="189" t="s">
        <v>441</v>
      </c>
      <c r="F28" s="20" t="s">
        <v>418</v>
      </c>
      <c r="G28" s="189" t="s">
        <v>42</v>
      </c>
      <c r="H28" s="189" t="s">
        <v>21</v>
      </c>
      <c r="I28" s="18" t="s">
        <v>437</v>
      </c>
      <c r="J28" s="244">
        <v>9500</v>
      </c>
      <c r="K28" s="305"/>
      <c r="L28" s="244">
        <v>10433.333333333334</v>
      </c>
      <c r="M28" s="68" t="s">
        <v>628</v>
      </c>
      <c r="N28" s="68" t="s">
        <v>628</v>
      </c>
      <c r="O28" s="69">
        <v>13790</v>
      </c>
      <c r="P28" s="70">
        <v>13840</v>
      </c>
      <c r="Q28" s="68" t="s">
        <v>629</v>
      </c>
      <c r="R28" s="68"/>
      <c r="S28" s="69" t="s">
        <v>4457</v>
      </c>
      <c r="T28" s="70" t="s">
        <v>4238</v>
      </c>
      <c r="U28" s="157"/>
    </row>
    <row r="29" spans="1:21" s="16" customFormat="1">
      <c r="A29" s="16">
        <v>23</v>
      </c>
      <c r="B29" s="20">
        <v>7</v>
      </c>
      <c r="C29" s="20" t="s">
        <v>416</v>
      </c>
      <c r="D29" s="189" t="s">
        <v>43</v>
      </c>
      <c r="E29" s="189" t="s">
        <v>44</v>
      </c>
      <c r="F29" s="20" t="s">
        <v>418</v>
      </c>
      <c r="G29" s="189" t="s">
        <v>45</v>
      </c>
      <c r="H29" s="189" t="s">
        <v>21</v>
      </c>
      <c r="I29" s="18" t="s">
        <v>22</v>
      </c>
      <c r="J29" s="244">
        <v>6000</v>
      </c>
      <c r="K29" s="305">
        <v>6500</v>
      </c>
      <c r="L29" s="244">
        <v>6500</v>
      </c>
      <c r="M29" s="68">
        <v>9400</v>
      </c>
      <c r="N29" s="68" t="s">
        <v>628</v>
      </c>
      <c r="O29" s="69" t="s">
        <v>628</v>
      </c>
      <c r="P29" s="70" t="s">
        <v>628</v>
      </c>
      <c r="Q29" s="68" t="s">
        <v>3849</v>
      </c>
      <c r="R29" s="68"/>
      <c r="S29" s="69" t="s">
        <v>629</v>
      </c>
      <c r="T29" s="70" t="s">
        <v>629</v>
      </c>
      <c r="U29" s="157"/>
    </row>
    <row r="30" spans="1:21" s="16" customFormat="1">
      <c r="A30" s="16">
        <v>24</v>
      </c>
      <c r="B30" s="20"/>
      <c r="C30" s="20" t="s">
        <v>416</v>
      </c>
      <c r="D30" s="189" t="s">
        <v>43</v>
      </c>
      <c r="E30" s="189" t="s">
        <v>44</v>
      </c>
      <c r="F30" s="20" t="s">
        <v>418</v>
      </c>
      <c r="G30" s="189" t="s">
        <v>46</v>
      </c>
      <c r="H30" s="189" t="s">
        <v>21</v>
      </c>
      <c r="I30" s="18" t="s">
        <v>22</v>
      </c>
      <c r="J30" s="244">
        <v>7300</v>
      </c>
      <c r="K30" s="305"/>
      <c r="L30" s="244">
        <v>7650</v>
      </c>
      <c r="M30" s="68" t="s">
        <v>628</v>
      </c>
      <c r="N30" s="68" t="s">
        <v>628</v>
      </c>
      <c r="O30" s="69">
        <v>18600</v>
      </c>
      <c r="P30" s="70" t="s">
        <v>628</v>
      </c>
      <c r="Q30" s="68" t="s">
        <v>629</v>
      </c>
      <c r="R30" s="68"/>
      <c r="S30" s="69" t="s">
        <v>4458</v>
      </c>
      <c r="T30" s="70" t="s">
        <v>629</v>
      </c>
      <c r="U30" s="157"/>
    </row>
    <row r="31" spans="1:21" s="16" customFormat="1">
      <c r="A31" s="16">
        <v>25</v>
      </c>
      <c r="B31" s="20"/>
      <c r="C31" s="20" t="s">
        <v>416</v>
      </c>
      <c r="D31" s="189" t="s">
        <v>43</v>
      </c>
      <c r="E31" s="189" t="s">
        <v>410</v>
      </c>
      <c r="F31" s="20" t="s">
        <v>418</v>
      </c>
      <c r="G31" s="189" t="s">
        <v>47</v>
      </c>
      <c r="H31" s="189" t="s">
        <v>21</v>
      </c>
      <c r="I31" s="18" t="s">
        <v>22</v>
      </c>
      <c r="J31" s="244">
        <v>18000</v>
      </c>
      <c r="K31" s="305"/>
      <c r="L31" s="244">
        <v>19900</v>
      </c>
      <c r="M31" s="68">
        <v>22800</v>
      </c>
      <c r="N31" s="68" t="s">
        <v>628</v>
      </c>
      <c r="O31" s="69">
        <v>27600</v>
      </c>
      <c r="P31" s="70">
        <v>36500</v>
      </c>
      <c r="Q31" s="68" t="s">
        <v>3850</v>
      </c>
      <c r="R31" s="68"/>
      <c r="S31" s="69" t="s">
        <v>4459</v>
      </c>
      <c r="T31" s="70" t="s">
        <v>4239</v>
      </c>
      <c r="U31" s="157"/>
    </row>
    <row r="32" spans="1:21" s="16" customFormat="1">
      <c r="A32" s="16">
        <v>26</v>
      </c>
      <c r="B32" s="20"/>
      <c r="C32" s="20" t="s">
        <v>416</v>
      </c>
      <c r="D32" s="189" t="s">
        <v>43</v>
      </c>
      <c r="E32" s="189" t="s">
        <v>410</v>
      </c>
      <c r="F32" s="20" t="s">
        <v>418</v>
      </c>
      <c r="G32" s="189" t="s">
        <v>48</v>
      </c>
      <c r="H32" s="189" t="s">
        <v>21</v>
      </c>
      <c r="I32" s="18" t="s">
        <v>22</v>
      </c>
      <c r="J32" s="244">
        <v>8500</v>
      </c>
      <c r="K32" s="305">
        <v>8500</v>
      </c>
      <c r="L32" s="244">
        <v>8750</v>
      </c>
      <c r="M32" s="68" t="s">
        <v>628</v>
      </c>
      <c r="N32" s="68" t="s">
        <v>628</v>
      </c>
      <c r="O32" s="69" t="s">
        <v>628</v>
      </c>
      <c r="P32" s="70" t="s">
        <v>628</v>
      </c>
      <c r="Q32" s="68" t="s">
        <v>629</v>
      </c>
      <c r="R32" s="68"/>
      <c r="S32" s="69" t="s">
        <v>629</v>
      </c>
      <c r="T32" s="70" t="s">
        <v>629</v>
      </c>
      <c r="U32" s="157"/>
    </row>
    <row r="33" spans="1:21" s="16" customFormat="1">
      <c r="A33" s="16">
        <v>27</v>
      </c>
      <c r="B33" s="20"/>
      <c r="C33" s="20" t="s">
        <v>416</v>
      </c>
      <c r="D33" s="189" t="s">
        <v>43</v>
      </c>
      <c r="E33" s="189" t="s">
        <v>410</v>
      </c>
      <c r="F33" s="20" t="s">
        <v>418</v>
      </c>
      <c r="G33" s="189" t="s">
        <v>49</v>
      </c>
      <c r="H33" s="189" t="s">
        <v>21</v>
      </c>
      <c r="I33" s="18" t="s">
        <v>22</v>
      </c>
      <c r="J33" s="244">
        <v>19000</v>
      </c>
      <c r="K33" s="305">
        <v>19000</v>
      </c>
      <c r="L33" s="244">
        <v>19500</v>
      </c>
      <c r="M33" s="68">
        <v>23000</v>
      </c>
      <c r="N33" s="68" t="s">
        <v>628</v>
      </c>
      <c r="O33" s="69">
        <v>30600</v>
      </c>
      <c r="P33" s="70">
        <v>37500</v>
      </c>
      <c r="Q33" s="68" t="s">
        <v>3851</v>
      </c>
      <c r="R33" s="68"/>
      <c r="S33" s="69" t="s">
        <v>4460</v>
      </c>
      <c r="T33" s="70" t="s">
        <v>4240</v>
      </c>
      <c r="U33" s="157"/>
    </row>
    <row r="34" spans="1:21" s="16" customFormat="1">
      <c r="A34" s="16">
        <v>28</v>
      </c>
      <c r="B34" s="20"/>
      <c r="C34" s="20" t="s">
        <v>416</v>
      </c>
      <c r="D34" s="189" t="s">
        <v>43</v>
      </c>
      <c r="E34" s="189" t="s">
        <v>410</v>
      </c>
      <c r="F34" s="20" t="s">
        <v>418</v>
      </c>
      <c r="G34" s="189" t="s">
        <v>50</v>
      </c>
      <c r="H34" s="189" t="s">
        <v>21</v>
      </c>
      <c r="I34" s="18" t="s">
        <v>22</v>
      </c>
      <c r="J34" s="244">
        <v>7600</v>
      </c>
      <c r="K34" s="305">
        <v>8500</v>
      </c>
      <c r="L34" s="244">
        <v>8250</v>
      </c>
      <c r="M34" s="68" t="s">
        <v>628</v>
      </c>
      <c r="N34" s="68" t="s">
        <v>628</v>
      </c>
      <c r="O34" s="69">
        <v>19600</v>
      </c>
      <c r="P34" s="70" t="s">
        <v>628</v>
      </c>
      <c r="Q34" s="68" t="s">
        <v>629</v>
      </c>
      <c r="R34" s="68"/>
      <c r="S34" s="69" t="s">
        <v>4461</v>
      </c>
      <c r="T34" s="70" t="s">
        <v>629</v>
      </c>
      <c r="U34" s="157"/>
    </row>
    <row r="35" spans="1:21" s="16" customFormat="1">
      <c r="A35" s="16">
        <v>29</v>
      </c>
      <c r="B35" s="20"/>
      <c r="C35" s="20" t="s">
        <v>416</v>
      </c>
      <c r="D35" s="189" t="s">
        <v>43</v>
      </c>
      <c r="E35" s="189" t="s">
        <v>410</v>
      </c>
      <c r="F35" s="20" t="s">
        <v>418</v>
      </c>
      <c r="G35" s="189" t="s">
        <v>51</v>
      </c>
      <c r="H35" s="189" t="s">
        <v>21</v>
      </c>
      <c r="I35" s="18" t="s">
        <v>22</v>
      </c>
      <c r="J35" s="244">
        <v>9500</v>
      </c>
      <c r="K35" s="305">
        <v>9500</v>
      </c>
      <c r="L35" s="244">
        <v>9650</v>
      </c>
      <c r="M35" s="68">
        <v>13000</v>
      </c>
      <c r="N35" s="68" t="s">
        <v>628</v>
      </c>
      <c r="O35" s="69">
        <v>17600</v>
      </c>
      <c r="P35" s="70">
        <v>16500</v>
      </c>
      <c r="Q35" s="68" t="s">
        <v>3852</v>
      </c>
      <c r="R35" s="68"/>
      <c r="S35" s="69" t="s">
        <v>4462</v>
      </c>
      <c r="T35" s="70" t="s">
        <v>3289</v>
      </c>
      <c r="U35" s="108"/>
    </row>
    <row r="36" spans="1:21" s="16" customFormat="1">
      <c r="A36" s="16">
        <v>30</v>
      </c>
      <c r="B36" s="20"/>
      <c r="C36" s="20" t="s">
        <v>416</v>
      </c>
      <c r="D36" s="189" t="s">
        <v>43</v>
      </c>
      <c r="E36" s="189" t="s">
        <v>410</v>
      </c>
      <c r="F36" s="20" t="s">
        <v>418</v>
      </c>
      <c r="G36" s="189" t="s">
        <v>52</v>
      </c>
      <c r="H36" s="189" t="s">
        <v>21</v>
      </c>
      <c r="I36" s="18" t="s">
        <v>22</v>
      </c>
      <c r="J36" s="244">
        <v>9500</v>
      </c>
      <c r="K36" s="305">
        <v>10000</v>
      </c>
      <c r="L36" s="244">
        <v>10000</v>
      </c>
      <c r="M36" s="68" t="s">
        <v>628</v>
      </c>
      <c r="N36" s="68" t="s">
        <v>628</v>
      </c>
      <c r="O36" s="69">
        <v>16600</v>
      </c>
      <c r="P36" s="70">
        <v>21900</v>
      </c>
      <c r="Q36" s="68" t="s">
        <v>629</v>
      </c>
      <c r="R36" s="68"/>
      <c r="S36" s="69" t="s">
        <v>4463</v>
      </c>
      <c r="T36" s="70" t="s">
        <v>4241</v>
      </c>
      <c r="U36" s="157"/>
    </row>
    <row r="37" spans="1:21" s="16" customFormat="1">
      <c r="A37" s="16">
        <v>31</v>
      </c>
      <c r="B37" s="20"/>
      <c r="C37" s="20" t="s">
        <v>416</v>
      </c>
      <c r="D37" s="189" t="s">
        <v>43</v>
      </c>
      <c r="E37" s="189" t="s">
        <v>410</v>
      </c>
      <c r="F37" s="20" t="s">
        <v>418</v>
      </c>
      <c r="G37" s="189" t="s">
        <v>53</v>
      </c>
      <c r="H37" s="189" t="s">
        <v>21</v>
      </c>
      <c r="I37" s="18" t="s">
        <v>22</v>
      </c>
      <c r="J37" s="244">
        <v>16000</v>
      </c>
      <c r="K37" s="305"/>
      <c r="L37" s="244">
        <v>19500</v>
      </c>
      <c r="M37" s="68" t="s">
        <v>628</v>
      </c>
      <c r="N37" s="68" t="s">
        <v>628</v>
      </c>
      <c r="O37" s="71" t="s">
        <v>628</v>
      </c>
      <c r="P37" s="70">
        <v>27500</v>
      </c>
      <c r="Q37" s="68" t="s">
        <v>629</v>
      </c>
      <c r="R37" s="68"/>
      <c r="S37" s="71" t="s">
        <v>629</v>
      </c>
      <c r="T37" s="70" t="s">
        <v>4242</v>
      </c>
      <c r="U37" s="159"/>
    </row>
    <row r="38" spans="1:21" s="16" customFormat="1">
      <c r="A38" s="16">
        <v>32</v>
      </c>
      <c r="B38" s="20"/>
      <c r="C38" s="20" t="s">
        <v>416</v>
      </c>
      <c r="D38" s="189" t="s">
        <v>43</v>
      </c>
      <c r="E38" s="189" t="s">
        <v>410</v>
      </c>
      <c r="F38" s="20" t="s">
        <v>418</v>
      </c>
      <c r="G38" s="189" t="s">
        <v>54</v>
      </c>
      <c r="H38" s="189" t="s">
        <v>21</v>
      </c>
      <c r="I38" s="18" t="s">
        <v>22</v>
      </c>
      <c r="J38" s="244">
        <v>3000</v>
      </c>
      <c r="K38" s="305">
        <v>3500</v>
      </c>
      <c r="L38" s="244">
        <v>3500</v>
      </c>
      <c r="M38" s="68" t="s">
        <v>628</v>
      </c>
      <c r="N38" s="68" t="s">
        <v>628</v>
      </c>
      <c r="O38" s="69" t="s">
        <v>628</v>
      </c>
      <c r="P38" s="70" t="s">
        <v>628</v>
      </c>
      <c r="Q38" s="68" t="s">
        <v>629</v>
      </c>
      <c r="R38" s="68"/>
      <c r="S38" s="69" t="s">
        <v>629</v>
      </c>
      <c r="T38" s="70" t="s">
        <v>629</v>
      </c>
      <c r="U38" s="159"/>
    </row>
    <row r="39" spans="1:21" s="24" customFormat="1">
      <c r="A39" s="16">
        <v>33</v>
      </c>
      <c r="B39" s="20">
        <v>8</v>
      </c>
      <c r="C39" s="20" t="s">
        <v>416</v>
      </c>
      <c r="D39" s="189" t="s">
        <v>425</v>
      </c>
      <c r="E39" s="189" t="s">
        <v>55</v>
      </c>
      <c r="F39" s="20" t="s">
        <v>418</v>
      </c>
      <c r="G39" s="189" t="s">
        <v>46</v>
      </c>
      <c r="H39" s="189" t="s">
        <v>2304</v>
      </c>
      <c r="I39" s="18" t="s">
        <v>195</v>
      </c>
      <c r="J39" s="244">
        <v>60000</v>
      </c>
      <c r="K39" s="305"/>
      <c r="L39" s="244">
        <v>68000</v>
      </c>
      <c r="M39" s="219">
        <v>62000</v>
      </c>
      <c r="N39" s="68" t="s">
        <v>628</v>
      </c>
      <c r="O39" s="69" t="s">
        <v>628</v>
      </c>
      <c r="P39" s="70">
        <v>146000</v>
      </c>
      <c r="Q39" s="219" t="s">
        <v>4640</v>
      </c>
      <c r="R39" s="68"/>
      <c r="S39" s="69" t="s">
        <v>629</v>
      </c>
      <c r="T39" s="70" t="s">
        <v>4243</v>
      </c>
      <c r="U39" s="157"/>
    </row>
    <row r="40" spans="1:21" s="24" customFormat="1">
      <c r="A40" s="16">
        <v>34</v>
      </c>
      <c r="B40" s="20"/>
      <c r="C40" s="20" t="s">
        <v>416</v>
      </c>
      <c r="D40" s="189" t="s">
        <v>425</v>
      </c>
      <c r="E40" s="189" t="s">
        <v>436</v>
      </c>
      <c r="F40" s="20" t="s">
        <v>418</v>
      </c>
      <c r="G40" s="189" t="s">
        <v>48</v>
      </c>
      <c r="H40" s="189" t="s">
        <v>2304</v>
      </c>
      <c r="I40" s="18" t="s">
        <v>195</v>
      </c>
      <c r="J40" s="244">
        <v>27000</v>
      </c>
      <c r="K40" s="305">
        <v>28000</v>
      </c>
      <c r="L40" s="244">
        <v>28333.333333333332</v>
      </c>
      <c r="M40" s="68">
        <v>39000</v>
      </c>
      <c r="N40" s="68" t="s">
        <v>628</v>
      </c>
      <c r="O40" s="69" t="s">
        <v>628</v>
      </c>
      <c r="P40" s="70">
        <v>55000</v>
      </c>
      <c r="Q40" s="68" t="s">
        <v>4641</v>
      </c>
      <c r="R40" s="68"/>
      <c r="S40" s="69" t="s">
        <v>629</v>
      </c>
      <c r="T40" s="70" t="s">
        <v>4244</v>
      </c>
      <c r="U40" s="157"/>
    </row>
    <row r="41" spans="1:21" s="24" customFormat="1">
      <c r="A41" s="16">
        <v>35</v>
      </c>
      <c r="B41" s="20"/>
      <c r="C41" s="20" t="s">
        <v>416</v>
      </c>
      <c r="D41" s="189" t="s">
        <v>425</v>
      </c>
      <c r="E41" s="189" t="s">
        <v>436</v>
      </c>
      <c r="F41" s="20" t="s">
        <v>418</v>
      </c>
      <c r="G41" s="189" t="s">
        <v>429</v>
      </c>
      <c r="H41" s="189" t="s">
        <v>2304</v>
      </c>
      <c r="I41" s="18" t="s">
        <v>195</v>
      </c>
      <c r="J41" s="244">
        <v>27000</v>
      </c>
      <c r="K41" s="305">
        <v>28000</v>
      </c>
      <c r="L41" s="244">
        <v>28333.333333333332</v>
      </c>
      <c r="M41" s="68">
        <v>39800</v>
      </c>
      <c r="N41" s="68" t="s">
        <v>628</v>
      </c>
      <c r="O41" s="69" t="s">
        <v>628</v>
      </c>
      <c r="P41" s="70">
        <v>62500</v>
      </c>
      <c r="Q41" s="68" t="s">
        <v>4642</v>
      </c>
      <c r="R41" s="68"/>
      <c r="S41" s="69" t="s">
        <v>629</v>
      </c>
      <c r="T41" s="70" t="s">
        <v>4245</v>
      </c>
      <c r="U41" s="157"/>
    </row>
    <row r="42" spans="1:21" s="16" customFormat="1">
      <c r="A42" s="16">
        <v>36</v>
      </c>
      <c r="B42" s="20"/>
      <c r="C42" s="20" t="s">
        <v>416</v>
      </c>
      <c r="D42" s="189" t="s">
        <v>425</v>
      </c>
      <c r="E42" s="189" t="s">
        <v>436</v>
      </c>
      <c r="F42" s="20" t="s">
        <v>418</v>
      </c>
      <c r="G42" s="189" t="s">
        <v>430</v>
      </c>
      <c r="H42" s="189" t="s">
        <v>2304</v>
      </c>
      <c r="I42" s="18" t="s">
        <v>195</v>
      </c>
      <c r="J42" s="244">
        <v>63000</v>
      </c>
      <c r="K42" s="305">
        <v>75000</v>
      </c>
      <c r="L42" s="244">
        <v>71333.333333333328</v>
      </c>
      <c r="M42" s="68">
        <v>80000</v>
      </c>
      <c r="N42" s="68" t="s">
        <v>628</v>
      </c>
      <c r="O42" s="69" t="s">
        <v>628</v>
      </c>
      <c r="P42" s="70">
        <v>128340</v>
      </c>
      <c r="Q42" s="68" t="s">
        <v>4643</v>
      </c>
      <c r="R42" s="68"/>
      <c r="S42" s="69" t="s">
        <v>629</v>
      </c>
      <c r="T42" s="70" t="s">
        <v>4246</v>
      </c>
      <c r="U42" s="157"/>
    </row>
    <row r="43" spans="1:21" s="24" customFormat="1">
      <c r="A43" s="16">
        <v>37</v>
      </c>
      <c r="B43" s="20"/>
      <c r="C43" s="20" t="s">
        <v>416</v>
      </c>
      <c r="D43" s="189" t="s">
        <v>425</v>
      </c>
      <c r="E43" s="189" t="s">
        <v>436</v>
      </c>
      <c r="F43" s="20" t="s">
        <v>418</v>
      </c>
      <c r="G43" s="189" t="s">
        <v>431</v>
      </c>
      <c r="H43" s="189" t="s">
        <v>2304</v>
      </c>
      <c r="I43" s="18" t="s">
        <v>195</v>
      </c>
      <c r="J43" s="244">
        <v>36000</v>
      </c>
      <c r="K43" s="305">
        <v>36000</v>
      </c>
      <c r="L43" s="244">
        <v>38333.333333333336</v>
      </c>
      <c r="M43" s="68">
        <v>39000</v>
      </c>
      <c r="N43" s="68" t="s">
        <v>628</v>
      </c>
      <c r="O43" s="69" t="s">
        <v>628</v>
      </c>
      <c r="P43" s="70">
        <v>79670</v>
      </c>
      <c r="Q43" s="68" t="s">
        <v>4644</v>
      </c>
      <c r="R43" s="68"/>
      <c r="S43" s="69" t="s">
        <v>629</v>
      </c>
      <c r="T43" s="70" t="s">
        <v>4247</v>
      </c>
      <c r="U43" s="157"/>
    </row>
    <row r="44" spans="1:21" s="16" customFormat="1">
      <c r="A44" s="16">
        <v>38</v>
      </c>
      <c r="B44" s="20"/>
      <c r="C44" s="20" t="s">
        <v>416</v>
      </c>
      <c r="D44" s="189" t="s">
        <v>425</v>
      </c>
      <c r="E44" s="189" t="s">
        <v>436</v>
      </c>
      <c r="F44" s="20" t="s">
        <v>418</v>
      </c>
      <c r="G44" s="189" t="s">
        <v>424</v>
      </c>
      <c r="H44" s="189" t="s">
        <v>2304</v>
      </c>
      <c r="I44" s="18" t="s">
        <v>195</v>
      </c>
      <c r="J44" s="244">
        <v>27000</v>
      </c>
      <c r="K44" s="305"/>
      <c r="L44" s="244">
        <v>29666.666666666668</v>
      </c>
      <c r="M44" s="68">
        <v>39800</v>
      </c>
      <c r="N44" s="68" t="s">
        <v>628</v>
      </c>
      <c r="O44" s="69" t="s">
        <v>628</v>
      </c>
      <c r="P44" s="70">
        <v>55000</v>
      </c>
      <c r="Q44" s="68" t="s">
        <v>4642</v>
      </c>
      <c r="R44" s="68"/>
      <c r="S44" s="69" t="s">
        <v>629</v>
      </c>
      <c r="T44" s="70" t="s">
        <v>4244</v>
      </c>
      <c r="U44" s="157"/>
    </row>
    <row r="45" spans="1:21" s="16" customFormat="1">
      <c r="A45" s="16">
        <v>39</v>
      </c>
      <c r="B45" s="20"/>
      <c r="C45" s="20" t="s">
        <v>416</v>
      </c>
      <c r="D45" s="189" t="s">
        <v>425</v>
      </c>
      <c r="E45" s="189" t="s">
        <v>436</v>
      </c>
      <c r="F45" s="20" t="s">
        <v>418</v>
      </c>
      <c r="G45" s="189" t="s">
        <v>434</v>
      </c>
      <c r="H45" s="189" t="s">
        <v>21</v>
      </c>
      <c r="I45" s="18" t="s">
        <v>195</v>
      </c>
      <c r="J45" s="244">
        <v>6000</v>
      </c>
      <c r="K45" s="305"/>
      <c r="L45" s="244">
        <v>9500</v>
      </c>
      <c r="M45" s="68" t="s">
        <v>628</v>
      </c>
      <c r="N45" s="68" t="s">
        <v>628</v>
      </c>
      <c r="O45" s="68" t="s">
        <v>628</v>
      </c>
      <c r="P45" s="70" t="s">
        <v>628</v>
      </c>
      <c r="Q45" s="68" t="s">
        <v>629</v>
      </c>
      <c r="R45" s="68"/>
      <c r="S45" s="68" t="s">
        <v>629</v>
      </c>
      <c r="T45" s="70" t="s">
        <v>629</v>
      </c>
      <c r="U45" s="158"/>
    </row>
    <row r="46" spans="1:21" s="16" customFormat="1">
      <c r="A46" s="16">
        <v>40</v>
      </c>
      <c r="B46" s="20"/>
      <c r="C46" s="20" t="s">
        <v>416</v>
      </c>
      <c r="D46" s="189" t="s">
        <v>425</v>
      </c>
      <c r="E46" s="189" t="s">
        <v>436</v>
      </c>
      <c r="F46" s="20" t="s">
        <v>418</v>
      </c>
      <c r="G46" s="189" t="s">
        <v>435</v>
      </c>
      <c r="H46" s="189" t="s">
        <v>21</v>
      </c>
      <c r="I46" s="18" t="s">
        <v>195</v>
      </c>
      <c r="J46" s="244">
        <v>3000</v>
      </c>
      <c r="K46" s="305"/>
      <c r="L46" s="244">
        <v>5500</v>
      </c>
      <c r="M46" s="68" t="s">
        <v>628</v>
      </c>
      <c r="N46" s="68" t="s">
        <v>628</v>
      </c>
      <c r="O46" s="69" t="s">
        <v>628</v>
      </c>
      <c r="P46" s="70" t="s">
        <v>628</v>
      </c>
      <c r="Q46" s="68" t="s">
        <v>629</v>
      </c>
      <c r="R46" s="68"/>
      <c r="S46" s="69" t="s">
        <v>629</v>
      </c>
      <c r="T46" s="70" t="s">
        <v>629</v>
      </c>
      <c r="U46" s="158"/>
    </row>
    <row r="47" spans="1:21" s="16" customFormat="1">
      <c r="A47" s="16">
        <v>41</v>
      </c>
      <c r="B47" s="20"/>
      <c r="C47" s="20" t="s">
        <v>416</v>
      </c>
      <c r="D47" s="189" t="s">
        <v>425</v>
      </c>
      <c r="E47" s="189" t="s">
        <v>436</v>
      </c>
      <c r="F47" s="20" t="s">
        <v>418</v>
      </c>
      <c r="G47" s="189" t="s">
        <v>52</v>
      </c>
      <c r="H47" s="189" t="s">
        <v>21</v>
      </c>
      <c r="I47" s="18" t="s">
        <v>195</v>
      </c>
      <c r="J47" s="244">
        <v>43000</v>
      </c>
      <c r="K47" s="305"/>
      <c r="L47" s="244">
        <v>47833.333333333336</v>
      </c>
      <c r="M47" s="68">
        <v>59380</v>
      </c>
      <c r="N47" s="68" t="s">
        <v>628</v>
      </c>
      <c r="O47" s="69" t="s">
        <v>628</v>
      </c>
      <c r="P47" s="69" t="s">
        <v>628</v>
      </c>
      <c r="Q47" s="68" t="s">
        <v>3853</v>
      </c>
      <c r="R47" s="68"/>
      <c r="S47" s="69" t="s">
        <v>629</v>
      </c>
      <c r="T47" s="70" t="s">
        <v>629</v>
      </c>
      <c r="U47" s="158"/>
    </row>
    <row r="48" spans="1:21" s="16" customFormat="1">
      <c r="A48" s="16">
        <v>42</v>
      </c>
      <c r="B48" s="20"/>
      <c r="C48" s="20" t="s">
        <v>416</v>
      </c>
      <c r="D48" s="189" t="s">
        <v>425</v>
      </c>
      <c r="E48" s="189" t="s">
        <v>2154</v>
      </c>
      <c r="F48" s="20" t="s">
        <v>418</v>
      </c>
      <c r="G48" s="189" t="s">
        <v>46</v>
      </c>
      <c r="H48" s="189" t="s">
        <v>2304</v>
      </c>
      <c r="I48" s="18" t="s">
        <v>195</v>
      </c>
      <c r="J48" s="244">
        <v>49000</v>
      </c>
      <c r="K48" s="305"/>
      <c r="L48" s="244">
        <v>60000</v>
      </c>
      <c r="M48" s="68" t="s">
        <v>628</v>
      </c>
      <c r="N48" s="68" t="s">
        <v>628</v>
      </c>
      <c r="O48" s="69" t="s">
        <v>628</v>
      </c>
      <c r="P48" s="70" t="s">
        <v>628</v>
      </c>
      <c r="Q48" s="68" t="s">
        <v>629</v>
      </c>
      <c r="R48" s="68"/>
      <c r="S48" s="69" t="s">
        <v>629</v>
      </c>
      <c r="T48" s="70" t="s">
        <v>629</v>
      </c>
      <c r="U48" s="158"/>
    </row>
    <row r="49" spans="1:21" s="24" customFormat="1">
      <c r="A49" s="16">
        <v>43</v>
      </c>
      <c r="B49" s="20"/>
      <c r="C49" s="20" t="s">
        <v>416</v>
      </c>
      <c r="D49" s="189" t="s">
        <v>425</v>
      </c>
      <c r="E49" s="189" t="s">
        <v>410</v>
      </c>
      <c r="F49" s="20" t="s">
        <v>418</v>
      </c>
      <c r="G49" s="189" t="s">
        <v>56</v>
      </c>
      <c r="H49" s="189" t="s">
        <v>2304</v>
      </c>
      <c r="I49" s="18" t="s">
        <v>195</v>
      </c>
      <c r="J49" s="244">
        <v>25000</v>
      </c>
      <c r="K49" s="305"/>
      <c r="L49" s="244">
        <v>26000</v>
      </c>
      <c r="M49" s="68">
        <v>39000</v>
      </c>
      <c r="N49" s="68" t="s">
        <v>628</v>
      </c>
      <c r="O49" s="69" t="s">
        <v>628</v>
      </c>
      <c r="P49" s="70" t="s">
        <v>628</v>
      </c>
      <c r="Q49" s="68" t="s">
        <v>3854</v>
      </c>
      <c r="R49" s="68"/>
      <c r="S49" s="69" t="s">
        <v>629</v>
      </c>
      <c r="T49" s="70" t="s">
        <v>629</v>
      </c>
      <c r="U49" s="157"/>
    </row>
    <row r="50" spans="1:21" s="24" customFormat="1">
      <c r="A50" s="16">
        <v>44</v>
      </c>
      <c r="B50" s="20"/>
      <c r="C50" s="20" t="s">
        <v>416</v>
      </c>
      <c r="D50" s="189" t="s">
        <v>425</v>
      </c>
      <c r="E50" s="189" t="s">
        <v>410</v>
      </c>
      <c r="F50" s="20" t="s">
        <v>418</v>
      </c>
      <c r="G50" s="189" t="s">
        <v>48</v>
      </c>
      <c r="H50" s="189" t="s">
        <v>2304</v>
      </c>
      <c r="I50" s="18" t="s">
        <v>195</v>
      </c>
      <c r="J50" s="244">
        <v>25000</v>
      </c>
      <c r="K50" s="305"/>
      <c r="L50" s="244">
        <v>26000</v>
      </c>
      <c r="M50" s="68" t="s">
        <v>628</v>
      </c>
      <c r="N50" s="68" t="s">
        <v>628</v>
      </c>
      <c r="O50" s="69" t="s">
        <v>628</v>
      </c>
      <c r="P50" s="70" t="s">
        <v>628</v>
      </c>
      <c r="Q50" s="68" t="s">
        <v>629</v>
      </c>
      <c r="R50" s="68"/>
      <c r="S50" s="69" t="s">
        <v>629</v>
      </c>
      <c r="T50" s="70" t="s">
        <v>629</v>
      </c>
      <c r="U50" s="157"/>
    </row>
    <row r="51" spans="1:21" s="24" customFormat="1">
      <c r="A51" s="16">
        <v>45</v>
      </c>
      <c r="B51" s="20"/>
      <c r="C51" s="20" t="s">
        <v>416</v>
      </c>
      <c r="D51" s="189" t="s">
        <v>425</v>
      </c>
      <c r="E51" s="189" t="s">
        <v>410</v>
      </c>
      <c r="F51" s="20" t="s">
        <v>418</v>
      </c>
      <c r="G51" s="189" t="s">
        <v>429</v>
      </c>
      <c r="H51" s="189" t="s">
        <v>2304</v>
      </c>
      <c r="I51" s="18" t="s">
        <v>195</v>
      </c>
      <c r="J51" s="244">
        <v>25000</v>
      </c>
      <c r="K51" s="305"/>
      <c r="L51" s="244">
        <v>26000</v>
      </c>
      <c r="M51" s="68" t="s">
        <v>628</v>
      </c>
      <c r="N51" s="68" t="s">
        <v>628</v>
      </c>
      <c r="O51" s="69" t="s">
        <v>628</v>
      </c>
      <c r="P51" s="70" t="s">
        <v>628</v>
      </c>
      <c r="Q51" s="68" t="s">
        <v>629</v>
      </c>
      <c r="R51" s="68"/>
      <c r="S51" s="69" t="s">
        <v>629</v>
      </c>
      <c r="T51" s="70" t="s">
        <v>629</v>
      </c>
      <c r="U51" s="159"/>
    </row>
    <row r="52" spans="1:21" s="24" customFormat="1">
      <c r="A52" s="16">
        <v>46</v>
      </c>
      <c r="B52" s="20"/>
      <c r="C52" s="20" t="s">
        <v>416</v>
      </c>
      <c r="D52" s="189" t="s">
        <v>425</v>
      </c>
      <c r="E52" s="189" t="s">
        <v>410</v>
      </c>
      <c r="F52" s="20" t="s">
        <v>418</v>
      </c>
      <c r="G52" s="189" t="s">
        <v>2157</v>
      </c>
      <c r="H52" s="189" t="s">
        <v>2304</v>
      </c>
      <c r="I52" s="18" t="s">
        <v>195</v>
      </c>
      <c r="J52" s="244">
        <v>32000</v>
      </c>
      <c r="K52" s="305"/>
      <c r="L52" s="244">
        <v>34000</v>
      </c>
      <c r="M52" s="68" t="s">
        <v>628</v>
      </c>
      <c r="N52" s="68" t="s">
        <v>628</v>
      </c>
      <c r="O52" s="69" t="s">
        <v>628</v>
      </c>
      <c r="P52" s="70" t="s">
        <v>628</v>
      </c>
      <c r="Q52" s="68" t="s">
        <v>629</v>
      </c>
      <c r="R52" s="68"/>
      <c r="S52" s="69" t="s">
        <v>629</v>
      </c>
      <c r="T52" s="70" t="s">
        <v>629</v>
      </c>
      <c r="U52" s="159"/>
    </row>
    <row r="53" spans="1:21" s="16" customFormat="1">
      <c r="A53" s="16">
        <v>47</v>
      </c>
      <c r="B53" s="20"/>
      <c r="C53" s="20" t="s">
        <v>416</v>
      </c>
      <c r="D53" s="189" t="s">
        <v>425</v>
      </c>
      <c r="E53" s="189" t="s">
        <v>410</v>
      </c>
      <c r="F53" s="20" t="s">
        <v>418</v>
      </c>
      <c r="G53" s="189" t="s">
        <v>424</v>
      </c>
      <c r="H53" s="189" t="s">
        <v>2304</v>
      </c>
      <c r="I53" s="18" t="s">
        <v>195</v>
      </c>
      <c r="J53" s="244">
        <v>25000</v>
      </c>
      <c r="K53" s="305"/>
      <c r="L53" s="244">
        <v>26000</v>
      </c>
      <c r="M53" s="68" t="s">
        <v>628</v>
      </c>
      <c r="N53" s="68" t="s">
        <v>628</v>
      </c>
      <c r="O53" s="69" t="s">
        <v>628</v>
      </c>
      <c r="P53" s="70" t="s">
        <v>628</v>
      </c>
      <c r="Q53" s="68" t="s">
        <v>629</v>
      </c>
      <c r="R53" s="68"/>
      <c r="S53" s="69" t="s">
        <v>629</v>
      </c>
      <c r="T53" s="70" t="s">
        <v>629</v>
      </c>
      <c r="U53" s="159"/>
    </row>
    <row r="54" spans="1:21" s="16" customFormat="1">
      <c r="A54" s="16">
        <v>48</v>
      </c>
      <c r="B54" s="20"/>
      <c r="C54" s="20" t="s">
        <v>416</v>
      </c>
      <c r="D54" s="189" t="s">
        <v>425</v>
      </c>
      <c r="E54" s="189" t="s">
        <v>410</v>
      </c>
      <c r="F54" s="20" t="s">
        <v>418</v>
      </c>
      <c r="G54" s="189" t="s">
        <v>434</v>
      </c>
      <c r="H54" s="189" t="s">
        <v>21</v>
      </c>
      <c r="I54" s="18" t="s">
        <v>195</v>
      </c>
      <c r="J54" s="244">
        <v>8000</v>
      </c>
      <c r="K54" s="305"/>
      <c r="L54" s="244">
        <v>10000</v>
      </c>
      <c r="M54" s="68" t="s">
        <v>628</v>
      </c>
      <c r="N54" s="68" t="s">
        <v>628</v>
      </c>
      <c r="O54" s="69" t="s">
        <v>628</v>
      </c>
      <c r="P54" s="70" t="s">
        <v>628</v>
      </c>
      <c r="Q54" s="68" t="s">
        <v>629</v>
      </c>
      <c r="R54" s="68"/>
      <c r="S54" s="69" t="s">
        <v>629</v>
      </c>
      <c r="T54" s="70" t="s">
        <v>629</v>
      </c>
      <c r="U54" s="159"/>
    </row>
    <row r="55" spans="1:21" s="16" customFormat="1">
      <c r="A55" s="16">
        <v>49</v>
      </c>
      <c r="B55" s="20"/>
      <c r="C55" s="20" t="s">
        <v>416</v>
      </c>
      <c r="D55" s="189" t="s">
        <v>425</v>
      </c>
      <c r="E55" s="189" t="s">
        <v>410</v>
      </c>
      <c r="F55" s="20" t="s">
        <v>418</v>
      </c>
      <c r="G55" s="189" t="s">
        <v>435</v>
      </c>
      <c r="H55" s="189" t="s">
        <v>21</v>
      </c>
      <c r="I55" s="18" t="s">
        <v>195</v>
      </c>
      <c r="J55" s="244">
        <v>3500</v>
      </c>
      <c r="K55" s="305"/>
      <c r="L55" s="244">
        <v>6000</v>
      </c>
      <c r="M55" s="68" t="s">
        <v>628</v>
      </c>
      <c r="N55" s="68" t="s">
        <v>628</v>
      </c>
      <c r="O55" s="69" t="s">
        <v>628</v>
      </c>
      <c r="P55" s="70" t="s">
        <v>628</v>
      </c>
      <c r="Q55" s="68" t="s">
        <v>629</v>
      </c>
      <c r="R55" s="68"/>
      <c r="S55" s="69" t="s">
        <v>629</v>
      </c>
      <c r="T55" s="70" t="s">
        <v>629</v>
      </c>
      <c r="U55" s="157"/>
    </row>
    <row r="56" spans="1:21" s="16" customFormat="1">
      <c r="A56" s="16">
        <v>50</v>
      </c>
      <c r="B56" s="20"/>
      <c r="C56" s="20" t="s">
        <v>416</v>
      </c>
      <c r="D56" s="189" t="s">
        <v>425</v>
      </c>
      <c r="E56" s="189" t="s">
        <v>410</v>
      </c>
      <c r="F56" s="20" t="s">
        <v>418</v>
      </c>
      <c r="G56" s="189" t="s">
        <v>57</v>
      </c>
      <c r="H56" s="189" t="s">
        <v>21</v>
      </c>
      <c r="I56" s="18" t="s">
        <v>195</v>
      </c>
      <c r="J56" s="244">
        <v>42000</v>
      </c>
      <c r="K56" s="305"/>
      <c r="L56" s="244">
        <v>43000</v>
      </c>
      <c r="M56" s="68" t="s">
        <v>628</v>
      </c>
      <c r="N56" s="68" t="s">
        <v>628</v>
      </c>
      <c r="O56" s="69" t="s">
        <v>628</v>
      </c>
      <c r="P56" s="70" t="s">
        <v>628</v>
      </c>
      <c r="Q56" s="68" t="s">
        <v>629</v>
      </c>
      <c r="R56" s="68"/>
      <c r="S56" s="69" t="s">
        <v>629</v>
      </c>
      <c r="T56" s="70" t="s">
        <v>629</v>
      </c>
      <c r="U56" s="157"/>
    </row>
    <row r="57" spans="1:21" s="16" customFormat="1">
      <c r="A57" s="16">
        <v>51</v>
      </c>
      <c r="B57" s="20">
        <v>9</v>
      </c>
      <c r="C57" s="20" t="s">
        <v>17</v>
      </c>
      <c r="D57" s="189" t="s">
        <v>58</v>
      </c>
      <c r="E57" s="189" t="s">
        <v>18</v>
      </c>
      <c r="F57" s="20" t="s">
        <v>196</v>
      </c>
      <c r="G57" s="189" t="s">
        <v>59</v>
      </c>
      <c r="H57" s="189" t="s">
        <v>21</v>
      </c>
      <c r="I57" s="18" t="s">
        <v>195</v>
      </c>
      <c r="J57" s="244">
        <v>0</v>
      </c>
      <c r="K57" s="305"/>
      <c r="L57" s="244">
        <v>0</v>
      </c>
      <c r="M57" s="68">
        <v>8300</v>
      </c>
      <c r="N57" s="68" t="s">
        <v>628</v>
      </c>
      <c r="O57" s="69">
        <v>15500</v>
      </c>
      <c r="P57" s="70">
        <v>12160</v>
      </c>
      <c r="Q57" s="68"/>
      <c r="R57" s="68"/>
      <c r="S57" s="69" t="s">
        <v>4646</v>
      </c>
      <c r="T57" s="70" t="s">
        <v>4248</v>
      </c>
      <c r="U57" s="157"/>
    </row>
    <row r="58" spans="1:21" s="16" customFormat="1">
      <c r="A58" s="16">
        <v>52</v>
      </c>
      <c r="B58" s="20"/>
      <c r="C58" s="20" t="s">
        <v>17</v>
      </c>
      <c r="D58" s="189" t="s">
        <v>58</v>
      </c>
      <c r="E58" s="189" t="s">
        <v>60</v>
      </c>
      <c r="F58" s="20" t="s">
        <v>204</v>
      </c>
      <c r="G58" s="189" t="s">
        <v>61</v>
      </c>
      <c r="H58" s="189" t="s">
        <v>21</v>
      </c>
      <c r="I58" s="18" t="s">
        <v>195</v>
      </c>
      <c r="J58" s="244">
        <v>7100</v>
      </c>
      <c r="K58" s="305"/>
      <c r="L58" s="244">
        <v>7100</v>
      </c>
      <c r="M58" s="68" t="s">
        <v>628</v>
      </c>
      <c r="N58" s="68" t="s">
        <v>628</v>
      </c>
      <c r="O58" s="69">
        <v>7650</v>
      </c>
      <c r="P58" s="70">
        <v>8780</v>
      </c>
      <c r="Q58" s="68" t="s">
        <v>629</v>
      </c>
      <c r="R58" s="68"/>
      <c r="S58" s="70" t="s">
        <v>4645</v>
      </c>
      <c r="T58" s="70" t="s">
        <v>4249</v>
      </c>
      <c r="U58" s="157"/>
    </row>
    <row r="59" spans="1:21" s="16" customFormat="1">
      <c r="G59" s="17"/>
      <c r="K59" s="234"/>
      <c r="M59" s="24"/>
      <c r="N59" s="24"/>
      <c r="O59" s="24"/>
      <c r="Q59" s="24"/>
      <c r="R59" s="24"/>
      <c r="S59" s="24"/>
      <c r="U59" s="160"/>
    </row>
    <row r="60" spans="1:21" s="16" customFormat="1" ht="14.25" thickBot="1">
      <c r="C60" s="24"/>
      <c r="D60" s="24"/>
      <c r="E60" s="24"/>
      <c r="F60" s="24"/>
      <c r="G60" s="25"/>
      <c r="H60" s="24"/>
      <c r="I60" s="24"/>
      <c r="J60" s="24"/>
      <c r="K60" s="236"/>
      <c r="L60" s="24"/>
      <c r="M60" s="24"/>
      <c r="N60" s="24"/>
      <c r="O60" s="24"/>
      <c r="Q60" s="24"/>
      <c r="R60" s="24"/>
      <c r="S60" s="24"/>
      <c r="U60" s="160"/>
    </row>
    <row r="61" spans="1:21" s="16" customFormat="1" ht="15" thickTop="1" thickBot="1">
      <c r="D61" s="140" t="s">
        <v>2155</v>
      </c>
      <c r="G61" s="17"/>
      <c r="K61" s="234"/>
      <c r="M61" s="24"/>
      <c r="N61" s="24"/>
      <c r="O61" s="24"/>
      <c r="Q61" s="24"/>
      <c r="R61" s="24"/>
      <c r="S61" s="24"/>
      <c r="U61" s="160"/>
    </row>
    <row r="62" spans="1:21" s="16" customFormat="1" ht="14.25" thickTop="1">
      <c r="G62" s="17"/>
      <c r="K62" s="234"/>
      <c r="M62" s="24"/>
      <c r="N62" s="24"/>
      <c r="O62" s="24"/>
      <c r="Q62" s="24"/>
      <c r="R62" s="24"/>
      <c r="S62" s="24"/>
      <c r="U62" s="160"/>
    </row>
  </sheetData>
  <autoFilter ref="C6:P58"/>
  <mergeCells count="12">
    <mergeCell ref="B4:U4"/>
    <mergeCell ref="B1:U1"/>
    <mergeCell ref="B2:C2"/>
    <mergeCell ref="D2:U2"/>
    <mergeCell ref="B3:C3"/>
    <mergeCell ref="D3:U3"/>
    <mergeCell ref="B5:B6"/>
    <mergeCell ref="C5:I5"/>
    <mergeCell ref="J5:L5"/>
    <mergeCell ref="M5:P5"/>
    <mergeCell ref="U5:U6"/>
    <mergeCell ref="Q5:T5"/>
  </mergeCells>
  <phoneticPr fontId="19" type="noConversion"/>
  <pageMargins left="0.74803149606299213" right="0.74803149606299213" top="0.86614173228346458" bottom="0.70866141732283472" header="0.51181102362204722" footer="0.51181102362204722"/>
  <pageSetup paperSize="9" scale="64" fitToHeight="0" orientation="landscape" r:id="rId1"/>
  <headerFooter alignWithMargins="0">
    <oddFooter>&amp;C&amp;N -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A72"/>
    <pageSetUpPr fitToPage="1"/>
  </sheetPr>
  <dimension ref="A1:X122"/>
  <sheetViews>
    <sheetView topLeftCell="B1" zoomScaleNormal="100" zoomScaleSheetLayoutView="100" workbookViewId="0">
      <selection activeCell="B2" sqref="B2:C2"/>
    </sheetView>
  </sheetViews>
  <sheetFormatPr defaultRowHeight="13.5"/>
  <cols>
    <col min="1" max="1" width="0" style="16" hidden="1" customWidth="1"/>
    <col min="2" max="2" width="4.5546875" style="16" customWidth="1"/>
    <col min="3" max="3" width="8.77734375" style="16" customWidth="1"/>
    <col min="4" max="4" width="16.33203125" style="16" customWidth="1"/>
    <col min="5" max="5" width="15.5546875" style="16" customWidth="1"/>
    <col min="6" max="6" width="4.21875" style="16" customWidth="1"/>
    <col min="7" max="7" width="18.109375" style="16" customWidth="1"/>
    <col min="8" max="11" width="9" style="16" customWidth="1"/>
    <col min="12" max="14" width="8.77734375" style="65" customWidth="1"/>
    <col min="15" max="15" width="8.77734375" customWidth="1"/>
    <col min="16" max="18" width="8.77734375" style="65" customWidth="1"/>
    <col min="19" max="20" width="8.77734375" customWidth="1"/>
    <col min="21" max="24" width="8.88671875" style="16" customWidth="1"/>
    <col min="25" max="16384" width="8.88671875" style="16"/>
  </cols>
  <sheetData>
    <row r="1" spans="1:24" ht="14.25" thickBot="1">
      <c r="B1" s="706"/>
      <c r="C1" s="706"/>
      <c r="D1" s="706"/>
      <c r="E1" s="706"/>
      <c r="F1" s="706"/>
      <c r="G1" s="706"/>
      <c r="H1" s="706"/>
      <c r="I1" s="706"/>
      <c r="J1" s="706"/>
      <c r="K1" s="706"/>
      <c r="L1" s="706"/>
      <c r="M1" s="706"/>
      <c r="N1" s="706"/>
      <c r="O1" s="706"/>
      <c r="P1" s="706"/>
      <c r="Q1" s="706"/>
      <c r="R1" s="706"/>
      <c r="S1" s="706"/>
      <c r="T1" s="706"/>
    </row>
    <row r="2" spans="1:24" ht="138.75" customHeight="1" thickTop="1" thickBot="1">
      <c r="B2" s="702" t="s">
        <v>4635</v>
      </c>
      <c r="C2" s="702"/>
      <c r="D2" s="703" t="s">
        <v>4652</v>
      </c>
      <c r="E2" s="703"/>
      <c r="F2" s="703"/>
      <c r="G2" s="703"/>
      <c r="H2" s="703"/>
      <c r="I2" s="703"/>
      <c r="J2" s="703"/>
      <c r="K2" s="703"/>
      <c r="L2" s="703"/>
      <c r="M2" s="703"/>
      <c r="N2" s="703"/>
      <c r="O2" s="703"/>
      <c r="P2" s="703"/>
      <c r="Q2" s="703"/>
      <c r="R2" s="703"/>
      <c r="S2" s="703"/>
      <c r="T2" s="703"/>
    </row>
    <row r="3" spans="1:24" ht="141" customHeight="1" thickTop="1" thickBot="1">
      <c r="B3" s="707" t="s">
        <v>2183</v>
      </c>
      <c r="C3" s="707"/>
      <c r="D3" s="703" t="s">
        <v>3169</v>
      </c>
      <c r="E3" s="703"/>
      <c r="F3" s="703"/>
      <c r="G3" s="703"/>
      <c r="H3" s="703"/>
      <c r="I3" s="703"/>
      <c r="J3" s="703"/>
      <c r="K3" s="703"/>
      <c r="L3" s="703"/>
      <c r="M3" s="703"/>
      <c r="N3" s="703"/>
      <c r="O3" s="703"/>
      <c r="P3" s="703"/>
      <c r="Q3" s="703"/>
      <c r="R3" s="703"/>
      <c r="S3" s="703"/>
      <c r="T3" s="703"/>
    </row>
    <row r="4" spans="1:24" ht="12" customHeight="1" thickTop="1">
      <c r="B4" s="708"/>
      <c r="C4" s="708"/>
      <c r="D4" s="708"/>
      <c r="E4" s="708"/>
      <c r="F4" s="708"/>
      <c r="G4" s="708"/>
      <c r="H4" s="708"/>
      <c r="I4" s="708"/>
      <c r="J4" s="708"/>
      <c r="K4" s="708"/>
      <c r="L4" s="708"/>
      <c r="M4" s="708"/>
      <c r="N4" s="708"/>
      <c r="O4" s="708"/>
      <c r="P4" s="708"/>
      <c r="Q4" s="708"/>
      <c r="R4" s="708"/>
      <c r="S4" s="708"/>
      <c r="T4" s="708"/>
    </row>
    <row r="5" spans="1:24" s="13" customFormat="1" ht="28.5" customHeight="1">
      <c r="B5" s="710" t="s">
        <v>187</v>
      </c>
      <c r="C5" s="711" t="s">
        <v>188</v>
      </c>
      <c r="D5" s="711"/>
      <c r="E5" s="711"/>
      <c r="F5" s="711"/>
      <c r="G5" s="711"/>
      <c r="H5" s="711"/>
      <c r="I5" s="712" t="s">
        <v>2185</v>
      </c>
      <c r="J5" s="712"/>
      <c r="K5" s="712"/>
      <c r="L5" s="709" t="s">
        <v>2026</v>
      </c>
      <c r="M5" s="709"/>
      <c r="N5" s="709"/>
      <c r="O5" s="709"/>
      <c r="P5" s="709" t="s">
        <v>2026</v>
      </c>
      <c r="Q5" s="709"/>
      <c r="R5" s="709"/>
      <c r="S5" s="709"/>
      <c r="T5" s="709" t="s">
        <v>627</v>
      </c>
    </row>
    <row r="6" spans="1:24" s="14" customFormat="1" ht="39" customHeight="1">
      <c r="B6" s="710"/>
      <c r="C6" s="12" t="s">
        <v>411</v>
      </c>
      <c r="D6" s="12" t="s">
        <v>412</v>
      </c>
      <c r="E6" s="12" t="s">
        <v>413</v>
      </c>
      <c r="F6" s="12" t="s">
        <v>189</v>
      </c>
      <c r="G6" s="12" t="s">
        <v>190</v>
      </c>
      <c r="H6" s="259" t="s">
        <v>415</v>
      </c>
      <c r="I6" s="260" t="s">
        <v>2496</v>
      </c>
      <c r="J6" s="261" t="s">
        <v>2186</v>
      </c>
      <c r="K6" s="261" t="s">
        <v>2497</v>
      </c>
      <c r="L6" s="248" t="s">
        <v>108</v>
      </c>
      <c r="M6" s="248" t="s">
        <v>2127</v>
      </c>
      <c r="N6" s="248" t="s">
        <v>109</v>
      </c>
      <c r="O6" s="248" t="s">
        <v>2025</v>
      </c>
      <c r="P6" s="248" t="s">
        <v>108</v>
      </c>
      <c r="Q6" s="248" t="s">
        <v>2127</v>
      </c>
      <c r="R6" s="248" t="s">
        <v>109</v>
      </c>
      <c r="S6" s="248" t="s">
        <v>2025</v>
      </c>
      <c r="T6" s="709"/>
    </row>
    <row r="7" spans="1:24" s="17" customFormat="1">
      <c r="A7" s="17">
        <v>1</v>
      </c>
      <c r="B7" s="20">
        <v>1</v>
      </c>
      <c r="C7" s="20" t="s">
        <v>416</v>
      </c>
      <c r="D7" s="189" t="s">
        <v>19</v>
      </c>
      <c r="E7" s="189" t="s">
        <v>20</v>
      </c>
      <c r="F7" s="20" t="s">
        <v>418</v>
      </c>
      <c r="G7" s="189" t="s">
        <v>209</v>
      </c>
      <c r="H7" s="18" t="s">
        <v>22</v>
      </c>
      <c r="I7" s="184">
        <v>5500</v>
      </c>
      <c r="J7" s="262"/>
      <c r="K7" s="184">
        <v>6433.333333333333</v>
      </c>
      <c r="L7" s="220">
        <v>4500</v>
      </c>
      <c r="M7" s="220" t="s">
        <v>628</v>
      </c>
      <c r="N7" s="220">
        <v>5500</v>
      </c>
      <c r="O7" s="221">
        <v>6350</v>
      </c>
      <c r="P7" s="220" t="s">
        <v>2852</v>
      </c>
      <c r="Q7" s="220" t="s">
        <v>629</v>
      </c>
      <c r="R7" s="220" t="s">
        <v>3143</v>
      </c>
      <c r="S7" s="221" t="s">
        <v>4257</v>
      </c>
      <c r="T7" s="252" t="s">
        <v>2126</v>
      </c>
    </row>
    <row r="8" spans="1:24" s="17" customFormat="1">
      <c r="A8" s="17">
        <v>2</v>
      </c>
      <c r="B8" s="20"/>
      <c r="C8" s="20" t="s">
        <v>416</v>
      </c>
      <c r="D8" s="189" t="s">
        <v>19</v>
      </c>
      <c r="E8" s="18" t="s">
        <v>20</v>
      </c>
      <c r="F8" s="20" t="s">
        <v>418</v>
      </c>
      <c r="G8" s="189" t="s">
        <v>62</v>
      </c>
      <c r="H8" s="18" t="s">
        <v>22</v>
      </c>
      <c r="I8" s="184">
        <v>6500</v>
      </c>
      <c r="J8" s="262"/>
      <c r="K8" s="184">
        <v>7133.333333333333</v>
      </c>
      <c r="L8" s="220">
        <v>5000</v>
      </c>
      <c r="M8" s="220" t="s">
        <v>628</v>
      </c>
      <c r="N8" s="220" t="s">
        <v>628</v>
      </c>
      <c r="O8" s="221" t="s">
        <v>628</v>
      </c>
      <c r="P8" s="220" t="s">
        <v>3146</v>
      </c>
      <c r="Q8" s="220" t="s">
        <v>629</v>
      </c>
      <c r="R8" s="220" t="s">
        <v>629</v>
      </c>
      <c r="S8" s="221" t="s">
        <v>629</v>
      </c>
      <c r="T8" s="252" t="s">
        <v>2126</v>
      </c>
    </row>
    <row r="9" spans="1:24" s="17" customFormat="1">
      <c r="A9" s="17">
        <v>3</v>
      </c>
      <c r="B9" s="20"/>
      <c r="C9" s="20" t="s">
        <v>416</v>
      </c>
      <c r="D9" s="189" t="s">
        <v>19</v>
      </c>
      <c r="E9" s="18" t="s">
        <v>23</v>
      </c>
      <c r="F9" s="20" t="s">
        <v>418</v>
      </c>
      <c r="G9" s="189" t="s">
        <v>193</v>
      </c>
      <c r="H9" s="18" t="s">
        <v>22</v>
      </c>
      <c r="I9" s="184">
        <v>5500</v>
      </c>
      <c r="J9" s="262"/>
      <c r="K9" s="184">
        <v>6933.333333333333</v>
      </c>
      <c r="L9" s="220">
        <v>4500</v>
      </c>
      <c r="M9" s="220" t="s">
        <v>628</v>
      </c>
      <c r="N9" s="220" t="s">
        <v>628</v>
      </c>
      <c r="O9" s="221" t="s">
        <v>628</v>
      </c>
      <c r="P9" s="220" t="s">
        <v>2852</v>
      </c>
      <c r="Q9" s="220" t="s">
        <v>629</v>
      </c>
      <c r="R9" s="220" t="s">
        <v>629</v>
      </c>
      <c r="S9" s="221" t="s">
        <v>629</v>
      </c>
      <c r="T9" s="252" t="s">
        <v>2125</v>
      </c>
    </row>
    <row r="10" spans="1:24" s="17" customFormat="1">
      <c r="A10" s="17">
        <v>4</v>
      </c>
      <c r="B10" s="20"/>
      <c r="C10" s="20" t="s">
        <v>416</v>
      </c>
      <c r="D10" s="189" t="s">
        <v>19</v>
      </c>
      <c r="E10" s="18" t="s">
        <v>23</v>
      </c>
      <c r="F10" s="20" t="s">
        <v>418</v>
      </c>
      <c r="G10" s="189" t="s">
        <v>63</v>
      </c>
      <c r="H10" s="18" t="s">
        <v>22</v>
      </c>
      <c r="I10" s="184">
        <v>6600</v>
      </c>
      <c r="J10" s="262">
        <v>7500</v>
      </c>
      <c r="K10" s="184">
        <v>7333.333333333333</v>
      </c>
      <c r="L10" s="220">
        <v>5000</v>
      </c>
      <c r="M10" s="220" t="s">
        <v>628</v>
      </c>
      <c r="N10" s="220" t="s">
        <v>628</v>
      </c>
      <c r="O10" s="221" t="s">
        <v>628</v>
      </c>
      <c r="P10" s="220" t="s">
        <v>3146</v>
      </c>
      <c r="Q10" s="220" t="s">
        <v>629</v>
      </c>
      <c r="R10" s="220" t="s">
        <v>629</v>
      </c>
      <c r="S10" s="221" t="s">
        <v>629</v>
      </c>
      <c r="T10" s="252" t="s">
        <v>2125</v>
      </c>
    </row>
    <row r="11" spans="1:24" s="17" customFormat="1">
      <c r="A11" s="17">
        <v>5</v>
      </c>
      <c r="B11" s="20"/>
      <c r="C11" s="20" t="s">
        <v>416</v>
      </c>
      <c r="D11" s="189" t="s">
        <v>19</v>
      </c>
      <c r="E11" s="18" t="s">
        <v>64</v>
      </c>
      <c r="F11" s="20" t="s">
        <v>418</v>
      </c>
      <c r="G11" s="189" t="s">
        <v>65</v>
      </c>
      <c r="H11" s="18" t="s">
        <v>22</v>
      </c>
      <c r="I11" s="184">
        <v>5000</v>
      </c>
      <c r="J11" s="262">
        <v>5000</v>
      </c>
      <c r="K11" s="184">
        <v>5833.333333333333</v>
      </c>
      <c r="L11" s="220">
        <v>5000</v>
      </c>
      <c r="M11" s="220" t="s">
        <v>628</v>
      </c>
      <c r="N11" s="220">
        <v>11500</v>
      </c>
      <c r="O11" s="221">
        <v>7810</v>
      </c>
      <c r="P11" s="220" t="s">
        <v>3146</v>
      </c>
      <c r="Q11" s="220" t="s">
        <v>629</v>
      </c>
      <c r="R11" s="220" t="s">
        <v>4648</v>
      </c>
      <c r="S11" s="221" t="s">
        <v>4258</v>
      </c>
      <c r="T11" s="252" t="s">
        <v>2125</v>
      </c>
    </row>
    <row r="12" spans="1:24" s="17" customFormat="1">
      <c r="A12" s="17">
        <v>6</v>
      </c>
      <c r="B12" s="20"/>
      <c r="C12" s="20" t="s">
        <v>416</v>
      </c>
      <c r="D12" s="189" t="s">
        <v>19</v>
      </c>
      <c r="E12" s="18" t="s">
        <v>23</v>
      </c>
      <c r="F12" s="20" t="s">
        <v>418</v>
      </c>
      <c r="G12" s="189" t="s">
        <v>66</v>
      </c>
      <c r="H12" s="18" t="s">
        <v>22</v>
      </c>
      <c r="I12" s="184">
        <v>4000</v>
      </c>
      <c r="J12" s="262"/>
      <c r="K12" s="184">
        <v>5966.666666666667</v>
      </c>
      <c r="L12" s="220">
        <v>5000</v>
      </c>
      <c r="M12" s="220" t="s">
        <v>628</v>
      </c>
      <c r="N12" s="220">
        <v>11500</v>
      </c>
      <c r="O12" s="221">
        <v>7810</v>
      </c>
      <c r="P12" s="220" t="s">
        <v>3146</v>
      </c>
      <c r="Q12" s="220" t="s">
        <v>629</v>
      </c>
      <c r="R12" s="220" t="s">
        <v>4648</v>
      </c>
      <c r="S12" s="221" t="s">
        <v>4258</v>
      </c>
      <c r="T12" s="252" t="s">
        <v>2125</v>
      </c>
    </row>
    <row r="13" spans="1:24" s="17" customFormat="1">
      <c r="A13" s="17">
        <v>7</v>
      </c>
      <c r="B13" s="20">
        <v>2</v>
      </c>
      <c r="C13" s="20" t="s">
        <v>416</v>
      </c>
      <c r="D13" s="189" t="s">
        <v>419</v>
      </c>
      <c r="E13" s="189" t="s">
        <v>67</v>
      </c>
      <c r="F13" s="20" t="s">
        <v>418</v>
      </c>
      <c r="G13" s="189" t="s">
        <v>202</v>
      </c>
      <c r="H13" s="18" t="s">
        <v>22</v>
      </c>
      <c r="I13" s="184">
        <v>8000</v>
      </c>
      <c r="J13" s="262">
        <v>8000</v>
      </c>
      <c r="K13" s="184">
        <v>8466.6666666666661</v>
      </c>
      <c r="L13" s="220">
        <v>6000</v>
      </c>
      <c r="M13" s="220" t="s">
        <v>628</v>
      </c>
      <c r="N13" s="220">
        <v>10450</v>
      </c>
      <c r="O13" s="221">
        <v>8760</v>
      </c>
      <c r="P13" s="220" t="s">
        <v>3151</v>
      </c>
      <c r="Q13" s="220" t="s">
        <v>629</v>
      </c>
      <c r="R13" s="220" t="s">
        <v>4464</v>
      </c>
      <c r="S13" s="221" t="s">
        <v>4259</v>
      </c>
      <c r="T13" s="252" t="s">
        <v>2125</v>
      </c>
      <c r="X13" s="24"/>
    </row>
    <row r="14" spans="1:24" s="17" customFormat="1">
      <c r="A14" s="17">
        <v>8</v>
      </c>
      <c r="B14" s="20"/>
      <c r="C14" s="20" t="s">
        <v>416</v>
      </c>
      <c r="D14" s="189" t="s">
        <v>419</v>
      </c>
      <c r="E14" s="189" t="s">
        <v>23</v>
      </c>
      <c r="F14" s="20" t="s">
        <v>418</v>
      </c>
      <c r="G14" s="189" t="s">
        <v>206</v>
      </c>
      <c r="H14" s="18" t="s">
        <v>22</v>
      </c>
      <c r="I14" s="184">
        <v>8000</v>
      </c>
      <c r="J14" s="262">
        <v>8000</v>
      </c>
      <c r="K14" s="184">
        <v>8466.6666666666661</v>
      </c>
      <c r="L14" s="220">
        <v>6000</v>
      </c>
      <c r="M14" s="220" t="s">
        <v>628</v>
      </c>
      <c r="N14" s="220">
        <v>10450</v>
      </c>
      <c r="O14" s="221">
        <v>8760</v>
      </c>
      <c r="P14" s="220" t="s">
        <v>3151</v>
      </c>
      <c r="Q14" s="220" t="s">
        <v>629</v>
      </c>
      <c r="R14" s="220" t="s">
        <v>4464</v>
      </c>
      <c r="S14" s="221" t="s">
        <v>4259</v>
      </c>
      <c r="T14" s="252" t="s">
        <v>2125</v>
      </c>
      <c r="X14" s="24"/>
    </row>
    <row r="15" spans="1:24" s="24" customFormat="1">
      <c r="A15" s="17">
        <v>9</v>
      </c>
      <c r="B15" s="20"/>
      <c r="C15" s="20" t="s">
        <v>416</v>
      </c>
      <c r="D15" s="189" t="s">
        <v>419</v>
      </c>
      <c r="E15" s="189" t="s">
        <v>30</v>
      </c>
      <c r="F15" s="20" t="s">
        <v>418</v>
      </c>
      <c r="G15" s="189" t="s">
        <v>68</v>
      </c>
      <c r="H15" s="18" t="s">
        <v>437</v>
      </c>
      <c r="I15" s="184">
        <v>8000</v>
      </c>
      <c r="J15" s="262"/>
      <c r="K15" s="184">
        <v>8733.3333333333339</v>
      </c>
      <c r="L15" s="220">
        <v>6300</v>
      </c>
      <c r="M15" s="220" t="s">
        <v>628</v>
      </c>
      <c r="N15" s="220" t="s">
        <v>628</v>
      </c>
      <c r="O15" s="221" t="s">
        <v>628</v>
      </c>
      <c r="P15" s="220" t="s">
        <v>3397</v>
      </c>
      <c r="Q15" s="220" t="s">
        <v>629</v>
      </c>
      <c r="R15" s="220" t="s">
        <v>629</v>
      </c>
      <c r="S15" s="221" t="s">
        <v>629</v>
      </c>
      <c r="T15" s="252" t="s">
        <v>2125</v>
      </c>
    </row>
    <row r="16" spans="1:24" s="17" customFormat="1">
      <c r="A16" s="17">
        <v>10</v>
      </c>
      <c r="B16" s="20"/>
      <c r="C16" s="20" t="s">
        <v>416</v>
      </c>
      <c r="D16" s="189" t="s">
        <v>419</v>
      </c>
      <c r="E16" s="189" t="s">
        <v>69</v>
      </c>
      <c r="F16" s="20" t="s">
        <v>418</v>
      </c>
      <c r="G16" s="189" t="s">
        <v>70</v>
      </c>
      <c r="H16" s="18" t="s">
        <v>22</v>
      </c>
      <c r="I16" s="184">
        <v>8000</v>
      </c>
      <c r="J16" s="262"/>
      <c r="K16" s="184">
        <v>8900</v>
      </c>
      <c r="L16" s="220">
        <v>6300</v>
      </c>
      <c r="M16" s="220" t="s">
        <v>628</v>
      </c>
      <c r="N16" s="220" t="s">
        <v>628</v>
      </c>
      <c r="O16" s="221" t="s">
        <v>628</v>
      </c>
      <c r="P16" s="220" t="s">
        <v>3397</v>
      </c>
      <c r="Q16" s="220" t="s">
        <v>629</v>
      </c>
      <c r="R16" s="220" t="s">
        <v>629</v>
      </c>
      <c r="S16" s="221" t="s">
        <v>629</v>
      </c>
      <c r="T16" s="252" t="s">
        <v>2125</v>
      </c>
    </row>
    <row r="17" spans="1:20" s="17" customFormat="1">
      <c r="A17" s="17">
        <v>11</v>
      </c>
      <c r="B17" s="20">
        <v>3</v>
      </c>
      <c r="C17" s="20" t="s">
        <v>416</v>
      </c>
      <c r="D17" s="189" t="s">
        <v>420</v>
      </c>
      <c r="E17" s="189" t="s">
        <v>417</v>
      </c>
      <c r="F17" s="20" t="s">
        <v>418</v>
      </c>
      <c r="G17" s="189" t="s">
        <v>40</v>
      </c>
      <c r="H17" s="18" t="s">
        <v>22</v>
      </c>
      <c r="I17" s="184">
        <v>8500</v>
      </c>
      <c r="J17" s="262">
        <v>9500</v>
      </c>
      <c r="K17" s="184">
        <v>9433.3333333333339</v>
      </c>
      <c r="L17" s="220">
        <v>6300</v>
      </c>
      <c r="M17" s="220" t="s">
        <v>628</v>
      </c>
      <c r="N17" s="220">
        <v>11950</v>
      </c>
      <c r="O17" s="221">
        <v>12800</v>
      </c>
      <c r="P17" s="220" t="s">
        <v>3397</v>
      </c>
      <c r="Q17" s="220" t="s">
        <v>629</v>
      </c>
      <c r="R17" s="221" t="s">
        <v>4465</v>
      </c>
      <c r="S17" s="221" t="s">
        <v>2898</v>
      </c>
      <c r="T17" s="252" t="s">
        <v>2125</v>
      </c>
    </row>
    <row r="18" spans="1:20" s="17" customFormat="1">
      <c r="A18" s="17">
        <v>12</v>
      </c>
      <c r="B18" s="20"/>
      <c r="C18" s="20" t="s">
        <v>416</v>
      </c>
      <c r="D18" s="189" t="s">
        <v>420</v>
      </c>
      <c r="E18" s="189" t="s">
        <v>71</v>
      </c>
      <c r="F18" s="20" t="s">
        <v>418</v>
      </c>
      <c r="G18" s="189" t="s">
        <v>41</v>
      </c>
      <c r="H18" s="18" t="s">
        <v>22</v>
      </c>
      <c r="I18" s="184">
        <v>9000</v>
      </c>
      <c r="J18" s="262">
        <v>10000</v>
      </c>
      <c r="K18" s="184">
        <v>9766.6666666666661</v>
      </c>
      <c r="L18" s="220">
        <v>7000</v>
      </c>
      <c r="M18" s="220" t="s">
        <v>628</v>
      </c>
      <c r="N18" s="220">
        <v>11950</v>
      </c>
      <c r="O18" s="221">
        <v>12800</v>
      </c>
      <c r="P18" s="220" t="s">
        <v>3157</v>
      </c>
      <c r="Q18" s="220" t="s">
        <v>629</v>
      </c>
      <c r="R18" s="221" t="s">
        <v>4465</v>
      </c>
      <c r="S18" s="221" t="s">
        <v>2898</v>
      </c>
      <c r="T18" s="252" t="s">
        <v>2125</v>
      </c>
    </row>
    <row r="19" spans="1:20" s="17" customFormat="1">
      <c r="A19" s="17">
        <v>13</v>
      </c>
      <c r="B19" s="20"/>
      <c r="C19" s="20" t="s">
        <v>416</v>
      </c>
      <c r="D19" s="189" t="s">
        <v>72</v>
      </c>
      <c r="E19" s="189" t="s">
        <v>73</v>
      </c>
      <c r="F19" s="20" t="s">
        <v>418</v>
      </c>
      <c r="G19" s="189" t="s">
        <v>42</v>
      </c>
      <c r="H19" s="18" t="s">
        <v>22</v>
      </c>
      <c r="I19" s="184">
        <v>9000</v>
      </c>
      <c r="J19" s="262"/>
      <c r="K19" s="184">
        <v>9866.6666666666661</v>
      </c>
      <c r="L19" s="220">
        <v>7000</v>
      </c>
      <c r="M19" s="220" t="s">
        <v>628</v>
      </c>
      <c r="N19" s="220">
        <v>11950</v>
      </c>
      <c r="O19" s="221">
        <v>12800</v>
      </c>
      <c r="P19" s="220" t="s">
        <v>3157</v>
      </c>
      <c r="Q19" s="220" t="s">
        <v>629</v>
      </c>
      <c r="R19" s="221" t="s">
        <v>4465</v>
      </c>
      <c r="S19" s="221" t="s">
        <v>2898</v>
      </c>
      <c r="T19" s="252" t="s">
        <v>2125</v>
      </c>
    </row>
    <row r="20" spans="1:20" s="17" customFormat="1">
      <c r="A20" s="17">
        <v>14</v>
      </c>
      <c r="B20" s="20">
        <v>4</v>
      </c>
      <c r="C20" s="20" t="s">
        <v>416</v>
      </c>
      <c r="D20" s="189" t="s">
        <v>74</v>
      </c>
      <c r="E20" s="189" t="s">
        <v>75</v>
      </c>
      <c r="F20" s="20" t="s">
        <v>418</v>
      </c>
      <c r="G20" s="189" t="s">
        <v>202</v>
      </c>
      <c r="H20" s="18" t="s">
        <v>22</v>
      </c>
      <c r="I20" s="184">
        <v>9800</v>
      </c>
      <c r="J20" s="262">
        <v>10000</v>
      </c>
      <c r="K20" s="184">
        <v>10133.333333333334</v>
      </c>
      <c r="L20" s="220">
        <v>7000</v>
      </c>
      <c r="M20" s="220" t="s">
        <v>628</v>
      </c>
      <c r="N20" s="220" t="s">
        <v>628</v>
      </c>
      <c r="O20" s="221" t="s">
        <v>628</v>
      </c>
      <c r="P20" s="220" t="s">
        <v>3157</v>
      </c>
      <c r="Q20" s="220" t="s">
        <v>629</v>
      </c>
      <c r="R20" s="220" t="s">
        <v>629</v>
      </c>
      <c r="S20" s="221" t="s">
        <v>629</v>
      </c>
      <c r="T20" s="252" t="s">
        <v>2125</v>
      </c>
    </row>
    <row r="21" spans="1:20" s="17" customFormat="1">
      <c r="A21" s="17">
        <v>15</v>
      </c>
      <c r="B21" s="20"/>
      <c r="C21" s="20" t="s">
        <v>416</v>
      </c>
      <c r="D21" s="189" t="s">
        <v>421</v>
      </c>
      <c r="E21" s="189" t="s">
        <v>75</v>
      </c>
      <c r="F21" s="20" t="s">
        <v>418</v>
      </c>
      <c r="G21" s="189" t="s">
        <v>206</v>
      </c>
      <c r="H21" s="18" t="s">
        <v>22</v>
      </c>
      <c r="I21" s="184">
        <v>9800</v>
      </c>
      <c r="J21" s="262">
        <v>10000</v>
      </c>
      <c r="K21" s="184">
        <v>10133.333333333334</v>
      </c>
      <c r="L21" s="220">
        <v>7000</v>
      </c>
      <c r="M21" s="220" t="s">
        <v>628</v>
      </c>
      <c r="N21" s="220" t="s">
        <v>628</v>
      </c>
      <c r="O21" s="221" t="s">
        <v>628</v>
      </c>
      <c r="P21" s="220" t="s">
        <v>3157</v>
      </c>
      <c r="Q21" s="220" t="s">
        <v>629</v>
      </c>
      <c r="R21" s="220" t="s">
        <v>629</v>
      </c>
      <c r="S21" s="221" t="s">
        <v>629</v>
      </c>
      <c r="T21" s="252" t="s">
        <v>2125</v>
      </c>
    </row>
    <row r="22" spans="1:20" s="17" customFormat="1">
      <c r="A22" s="17">
        <v>16</v>
      </c>
      <c r="B22" s="20"/>
      <c r="C22" s="20" t="s">
        <v>416</v>
      </c>
      <c r="D22" s="189" t="s">
        <v>421</v>
      </c>
      <c r="E22" s="189" t="s">
        <v>75</v>
      </c>
      <c r="F22" s="20" t="s">
        <v>418</v>
      </c>
      <c r="G22" s="189" t="s">
        <v>76</v>
      </c>
      <c r="H22" s="18" t="s">
        <v>22</v>
      </c>
      <c r="I22" s="184">
        <v>9800</v>
      </c>
      <c r="J22" s="262">
        <v>10000</v>
      </c>
      <c r="K22" s="184">
        <v>10133.333333333334</v>
      </c>
      <c r="L22" s="220">
        <v>7000</v>
      </c>
      <c r="M22" s="220" t="s">
        <v>628</v>
      </c>
      <c r="N22" s="220" t="s">
        <v>628</v>
      </c>
      <c r="O22" s="221" t="s">
        <v>628</v>
      </c>
      <c r="P22" s="220" t="s">
        <v>3157</v>
      </c>
      <c r="Q22" s="220" t="s">
        <v>629</v>
      </c>
      <c r="R22" s="220" t="s">
        <v>629</v>
      </c>
      <c r="S22" s="221" t="s">
        <v>629</v>
      </c>
      <c r="T22" s="252" t="s">
        <v>2125</v>
      </c>
    </row>
    <row r="23" spans="1:20" s="17" customFormat="1">
      <c r="A23" s="17">
        <v>17</v>
      </c>
      <c r="B23" s="20"/>
      <c r="C23" s="20" t="s">
        <v>416</v>
      </c>
      <c r="D23" s="189" t="s">
        <v>421</v>
      </c>
      <c r="E23" s="189" t="s">
        <v>75</v>
      </c>
      <c r="F23" s="20" t="s">
        <v>418</v>
      </c>
      <c r="G23" s="189" t="s">
        <v>208</v>
      </c>
      <c r="H23" s="18" t="s">
        <v>22</v>
      </c>
      <c r="I23" s="184">
        <v>9800</v>
      </c>
      <c r="J23" s="262"/>
      <c r="K23" s="184">
        <v>10466.666666666666</v>
      </c>
      <c r="L23" s="220">
        <v>7000</v>
      </c>
      <c r="M23" s="220" t="s">
        <v>628</v>
      </c>
      <c r="N23" s="220" t="s">
        <v>628</v>
      </c>
      <c r="O23" s="221" t="s">
        <v>628</v>
      </c>
      <c r="P23" s="220" t="s">
        <v>3157</v>
      </c>
      <c r="Q23" s="220" t="s">
        <v>629</v>
      </c>
      <c r="R23" s="220" t="s">
        <v>629</v>
      </c>
      <c r="S23" s="221" t="s">
        <v>629</v>
      </c>
      <c r="T23" s="252" t="s">
        <v>2125</v>
      </c>
    </row>
    <row r="24" spans="1:20" s="17" customFormat="1">
      <c r="A24" s="17">
        <v>18</v>
      </c>
      <c r="B24" s="20"/>
      <c r="C24" s="20" t="s">
        <v>416</v>
      </c>
      <c r="D24" s="189" t="s">
        <v>74</v>
      </c>
      <c r="E24" s="189" t="s">
        <v>75</v>
      </c>
      <c r="F24" s="20" t="s">
        <v>418</v>
      </c>
      <c r="G24" s="189" t="s">
        <v>77</v>
      </c>
      <c r="H24" s="18" t="s">
        <v>22</v>
      </c>
      <c r="I24" s="184">
        <v>10500</v>
      </c>
      <c r="J24" s="262"/>
      <c r="K24" s="184">
        <v>11100</v>
      </c>
      <c r="L24" s="220">
        <v>8100</v>
      </c>
      <c r="M24" s="220" t="s">
        <v>628</v>
      </c>
      <c r="N24" s="220">
        <v>17200</v>
      </c>
      <c r="O24" s="221">
        <v>12300</v>
      </c>
      <c r="P24" s="220" t="s">
        <v>3613</v>
      </c>
      <c r="Q24" s="220" t="s">
        <v>629</v>
      </c>
      <c r="R24" s="220" t="s">
        <v>3461</v>
      </c>
      <c r="S24" s="221" t="s">
        <v>4260</v>
      </c>
      <c r="T24" s="252" t="s">
        <v>2125</v>
      </c>
    </row>
    <row r="25" spans="1:20" s="17" customFormat="1">
      <c r="A25" s="17">
        <v>19</v>
      </c>
      <c r="B25" s="20"/>
      <c r="C25" s="20" t="s">
        <v>416</v>
      </c>
      <c r="D25" s="189" t="s">
        <v>421</v>
      </c>
      <c r="E25" s="189" t="s">
        <v>75</v>
      </c>
      <c r="F25" s="20" t="s">
        <v>418</v>
      </c>
      <c r="G25" s="189" t="s">
        <v>78</v>
      </c>
      <c r="H25" s="18" t="s">
        <v>22</v>
      </c>
      <c r="I25" s="184">
        <v>10500</v>
      </c>
      <c r="J25" s="262"/>
      <c r="K25" s="184">
        <v>11100</v>
      </c>
      <c r="L25" s="220">
        <v>8100</v>
      </c>
      <c r="M25" s="220" t="s">
        <v>628</v>
      </c>
      <c r="N25" s="220">
        <v>17200</v>
      </c>
      <c r="O25" s="221">
        <v>12300</v>
      </c>
      <c r="P25" s="220" t="s">
        <v>3613</v>
      </c>
      <c r="Q25" s="220" t="s">
        <v>629</v>
      </c>
      <c r="R25" s="220" t="s">
        <v>3461</v>
      </c>
      <c r="S25" s="221" t="s">
        <v>4260</v>
      </c>
      <c r="T25" s="252" t="s">
        <v>2125</v>
      </c>
    </row>
    <row r="26" spans="1:20" s="17" customFormat="1">
      <c r="A26" s="17">
        <v>20</v>
      </c>
      <c r="B26" s="20"/>
      <c r="C26" s="20" t="s">
        <v>416</v>
      </c>
      <c r="D26" s="189" t="s">
        <v>421</v>
      </c>
      <c r="E26" s="189" t="s">
        <v>75</v>
      </c>
      <c r="F26" s="20" t="s">
        <v>418</v>
      </c>
      <c r="G26" s="189" t="s">
        <v>79</v>
      </c>
      <c r="H26" s="18" t="s">
        <v>22</v>
      </c>
      <c r="I26" s="184">
        <v>10500</v>
      </c>
      <c r="J26" s="262"/>
      <c r="K26" s="184">
        <v>11100</v>
      </c>
      <c r="L26" s="220">
        <v>8100</v>
      </c>
      <c r="M26" s="220" t="s">
        <v>628</v>
      </c>
      <c r="N26" s="220">
        <v>17200</v>
      </c>
      <c r="O26" s="221">
        <v>12300</v>
      </c>
      <c r="P26" s="220" t="s">
        <v>3613</v>
      </c>
      <c r="Q26" s="220" t="s">
        <v>629</v>
      </c>
      <c r="R26" s="220" t="s">
        <v>3461</v>
      </c>
      <c r="S26" s="221" t="s">
        <v>4260</v>
      </c>
      <c r="T26" s="252" t="s">
        <v>2125</v>
      </c>
    </row>
    <row r="27" spans="1:20" s="17" customFormat="1">
      <c r="A27" s="17">
        <v>21</v>
      </c>
      <c r="B27" s="20"/>
      <c r="C27" s="20" t="s">
        <v>416</v>
      </c>
      <c r="D27" s="189" t="s">
        <v>421</v>
      </c>
      <c r="E27" s="189" t="s">
        <v>75</v>
      </c>
      <c r="F27" s="20" t="s">
        <v>418</v>
      </c>
      <c r="G27" s="189" t="s">
        <v>37</v>
      </c>
      <c r="H27" s="18" t="s">
        <v>22</v>
      </c>
      <c r="I27" s="184">
        <v>10500</v>
      </c>
      <c r="J27" s="262"/>
      <c r="K27" s="184">
        <v>11100</v>
      </c>
      <c r="L27" s="220">
        <v>8100</v>
      </c>
      <c r="M27" s="220" t="s">
        <v>628</v>
      </c>
      <c r="N27" s="220">
        <v>17200</v>
      </c>
      <c r="O27" s="221">
        <v>12300</v>
      </c>
      <c r="P27" s="220" t="s">
        <v>3613</v>
      </c>
      <c r="Q27" s="220" t="s">
        <v>629</v>
      </c>
      <c r="R27" s="220" t="s">
        <v>3461</v>
      </c>
      <c r="S27" s="221" t="s">
        <v>4260</v>
      </c>
      <c r="T27" s="252" t="s">
        <v>2125</v>
      </c>
    </row>
    <row r="28" spans="1:20" s="17" customFormat="1">
      <c r="A28" s="17">
        <v>22</v>
      </c>
      <c r="B28" s="20"/>
      <c r="C28" s="20" t="s">
        <v>416</v>
      </c>
      <c r="D28" s="189" t="s">
        <v>421</v>
      </c>
      <c r="E28" s="189" t="s">
        <v>80</v>
      </c>
      <c r="F28" s="20" t="s">
        <v>418</v>
      </c>
      <c r="G28" s="189" t="s">
        <v>81</v>
      </c>
      <c r="H28" s="18" t="s">
        <v>22</v>
      </c>
      <c r="I28" s="184">
        <v>10500</v>
      </c>
      <c r="J28" s="262"/>
      <c r="K28" s="184">
        <v>11100</v>
      </c>
      <c r="L28" s="220">
        <v>8100</v>
      </c>
      <c r="M28" s="220" t="s">
        <v>628</v>
      </c>
      <c r="N28" s="220">
        <v>17200</v>
      </c>
      <c r="O28" s="221">
        <v>12300</v>
      </c>
      <c r="P28" s="220" t="s">
        <v>3613</v>
      </c>
      <c r="Q28" s="220" t="s">
        <v>629</v>
      </c>
      <c r="R28" s="220" t="s">
        <v>3461</v>
      </c>
      <c r="S28" s="221" t="s">
        <v>4260</v>
      </c>
      <c r="T28" s="252" t="s">
        <v>2125</v>
      </c>
    </row>
    <row r="29" spans="1:20" s="17" customFormat="1">
      <c r="A29" s="17">
        <v>23</v>
      </c>
      <c r="B29" s="20">
        <v>5</v>
      </c>
      <c r="C29" s="20" t="s">
        <v>416</v>
      </c>
      <c r="D29" s="189" t="s">
        <v>422</v>
      </c>
      <c r="E29" s="189" t="s">
        <v>82</v>
      </c>
      <c r="F29" s="20" t="s">
        <v>418</v>
      </c>
      <c r="G29" s="189" t="s">
        <v>38</v>
      </c>
      <c r="H29" s="18" t="s">
        <v>22</v>
      </c>
      <c r="I29" s="184">
        <v>7900</v>
      </c>
      <c r="J29" s="262"/>
      <c r="K29" s="184">
        <v>8900</v>
      </c>
      <c r="L29" s="220">
        <v>7300</v>
      </c>
      <c r="M29" s="220" t="s">
        <v>628</v>
      </c>
      <c r="N29" s="221">
        <v>10450</v>
      </c>
      <c r="O29" s="221">
        <v>10600</v>
      </c>
      <c r="P29" s="220" t="s">
        <v>3842</v>
      </c>
      <c r="Q29" s="220" t="s">
        <v>629</v>
      </c>
      <c r="R29" s="220" t="s">
        <v>4464</v>
      </c>
      <c r="S29" s="221" t="s">
        <v>4135</v>
      </c>
      <c r="T29" s="252" t="s">
        <v>2125</v>
      </c>
    </row>
    <row r="30" spans="1:20" s="17" customFormat="1">
      <c r="A30" s="17">
        <v>24</v>
      </c>
      <c r="B30" s="20"/>
      <c r="C30" s="20" t="s">
        <v>416</v>
      </c>
      <c r="D30" s="189" t="s">
        <v>422</v>
      </c>
      <c r="E30" s="189" t="s">
        <v>82</v>
      </c>
      <c r="F30" s="20" t="s">
        <v>418</v>
      </c>
      <c r="G30" s="189" t="s">
        <v>206</v>
      </c>
      <c r="H30" s="18" t="s">
        <v>22</v>
      </c>
      <c r="I30" s="184">
        <v>7900</v>
      </c>
      <c r="J30" s="262"/>
      <c r="K30" s="184">
        <v>8900</v>
      </c>
      <c r="L30" s="220">
        <v>7000</v>
      </c>
      <c r="M30" s="220" t="s">
        <v>628</v>
      </c>
      <c r="N30" s="221">
        <v>10450</v>
      </c>
      <c r="O30" s="221">
        <v>10600</v>
      </c>
      <c r="P30" s="220" t="s">
        <v>3157</v>
      </c>
      <c r="Q30" s="220" t="s">
        <v>629</v>
      </c>
      <c r="R30" s="220" t="s">
        <v>4464</v>
      </c>
      <c r="S30" s="221" t="s">
        <v>4135</v>
      </c>
      <c r="T30" s="252" t="s">
        <v>2125</v>
      </c>
    </row>
    <row r="31" spans="1:20" s="17" customFormat="1">
      <c r="A31" s="17">
        <v>25</v>
      </c>
      <c r="B31" s="20">
        <v>6</v>
      </c>
      <c r="C31" s="20" t="s">
        <v>416</v>
      </c>
      <c r="D31" s="189" t="s">
        <v>83</v>
      </c>
      <c r="E31" s="189" t="s">
        <v>83</v>
      </c>
      <c r="F31" s="20" t="s">
        <v>418</v>
      </c>
      <c r="G31" s="189" t="s">
        <v>84</v>
      </c>
      <c r="H31" s="18" t="s">
        <v>22</v>
      </c>
      <c r="I31" s="184">
        <v>1000</v>
      </c>
      <c r="J31" s="184">
        <v>3000</v>
      </c>
      <c r="K31" s="184">
        <v>2333.3333333333335</v>
      </c>
      <c r="L31" s="220">
        <v>2000</v>
      </c>
      <c r="M31" s="220" t="s">
        <v>628</v>
      </c>
      <c r="N31" s="220" t="s">
        <v>628</v>
      </c>
      <c r="O31" s="221" t="s">
        <v>628</v>
      </c>
      <c r="P31" s="220" t="s">
        <v>3144</v>
      </c>
      <c r="Q31" s="220" t="s">
        <v>629</v>
      </c>
      <c r="R31" s="220" t="s">
        <v>629</v>
      </c>
      <c r="S31" s="221" t="s">
        <v>629</v>
      </c>
      <c r="T31" s="252" t="s">
        <v>2125</v>
      </c>
    </row>
    <row r="32" spans="1:20" s="17" customFormat="1">
      <c r="A32" s="17">
        <v>26</v>
      </c>
      <c r="B32" s="20">
        <v>7</v>
      </c>
      <c r="C32" s="20" t="s">
        <v>416</v>
      </c>
      <c r="D32" s="22" t="s">
        <v>85</v>
      </c>
      <c r="E32" s="21" t="s">
        <v>30</v>
      </c>
      <c r="F32" s="20" t="s">
        <v>418</v>
      </c>
      <c r="G32" s="189" t="s">
        <v>86</v>
      </c>
      <c r="H32" s="18" t="s">
        <v>22</v>
      </c>
      <c r="I32" s="184">
        <v>3500</v>
      </c>
      <c r="J32" s="262"/>
      <c r="K32" s="184">
        <v>5166.666666666667</v>
      </c>
      <c r="L32" s="220">
        <v>4000</v>
      </c>
      <c r="M32" s="220" t="s">
        <v>628</v>
      </c>
      <c r="N32" s="220" t="s">
        <v>628</v>
      </c>
      <c r="O32" s="221" t="s">
        <v>628</v>
      </c>
      <c r="P32" s="220" t="s">
        <v>3147</v>
      </c>
      <c r="Q32" s="220" t="s">
        <v>629</v>
      </c>
      <c r="R32" s="220" t="s">
        <v>629</v>
      </c>
      <c r="S32" s="221" t="s">
        <v>629</v>
      </c>
      <c r="T32" s="252" t="s">
        <v>2125</v>
      </c>
    </row>
    <row r="33" spans="1:20" s="17" customFormat="1">
      <c r="A33" s="17">
        <v>27</v>
      </c>
      <c r="B33" s="20">
        <v>8</v>
      </c>
      <c r="C33" s="20" t="s">
        <v>416</v>
      </c>
      <c r="D33" s="189" t="s">
        <v>29</v>
      </c>
      <c r="E33" s="189" t="s">
        <v>417</v>
      </c>
      <c r="F33" s="20" t="s">
        <v>418</v>
      </c>
      <c r="G33" s="189" t="s">
        <v>194</v>
      </c>
      <c r="H33" s="18" t="s">
        <v>22</v>
      </c>
      <c r="I33" s="184">
        <v>8800</v>
      </c>
      <c r="J33" s="262">
        <v>8800</v>
      </c>
      <c r="K33" s="184">
        <v>9100</v>
      </c>
      <c r="L33" s="220">
        <v>5500</v>
      </c>
      <c r="M33" s="220" t="s">
        <v>628</v>
      </c>
      <c r="N33" s="220">
        <v>11950</v>
      </c>
      <c r="O33" s="221">
        <v>12400</v>
      </c>
      <c r="P33" s="220" t="s">
        <v>3143</v>
      </c>
      <c r="Q33" s="220" t="s">
        <v>629</v>
      </c>
      <c r="R33" s="220" t="s">
        <v>4465</v>
      </c>
      <c r="S33" s="221" t="s">
        <v>3459</v>
      </c>
      <c r="T33" s="252" t="s">
        <v>2125</v>
      </c>
    </row>
    <row r="34" spans="1:20" s="17" customFormat="1">
      <c r="A34" s="17">
        <v>28</v>
      </c>
      <c r="B34" s="20"/>
      <c r="C34" s="20" t="s">
        <v>416</v>
      </c>
      <c r="D34" s="189" t="s">
        <v>29</v>
      </c>
      <c r="E34" s="189" t="s">
        <v>69</v>
      </c>
      <c r="F34" s="20" t="s">
        <v>418</v>
      </c>
      <c r="G34" s="189" t="s">
        <v>87</v>
      </c>
      <c r="H34" s="18" t="s">
        <v>22</v>
      </c>
      <c r="I34" s="184">
        <v>8800</v>
      </c>
      <c r="J34" s="262">
        <v>9000</v>
      </c>
      <c r="K34" s="184">
        <v>9166.6666666666661</v>
      </c>
      <c r="L34" s="220">
        <v>6000</v>
      </c>
      <c r="M34" s="220" t="s">
        <v>628</v>
      </c>
      <c r="N34" s="220">
        <v>11950</v>
      </c>
      <c r="O34" s="221">
        <v>12400</v>
      </c>
      <c r="P34" s="220" t="s">
        <v>3151</v>
      </c>
      <c r="Q34" s="220" t="s">
        <v>629</v>
      </c>
      <c r="R34" s="220" t="s">
        <v>4465</v>
      </c>
      <c r="S34" s="221" t="s">
        <v>3459</v>
      </c>
      <c r="T34" s="252" t="s">
        <v>2125</v>
      </c>
    </row>
    <row r="35" spans="1:20" s="17" customFormat="1">
      <c r="A35" s="17">
        <v>29</v>
      </c>
      <c r="B35" s="20">
        <v>9</v>
      </c>
      <c r="C35" s="20" t="s">
        <v>416</v>
      </c>
      <c r="D35" s="189" t="s">
        <v>19</v>
      </c>
      <c r="E35" s="189" t="s">
        <v>25</v>
      </c>
      <c r="F35" s="20" t="s">
        <v>418</v>
      </c>
      <c r="G35" s="189" t="s">
        <v>88</v>
      </c>
      <c r="H35" s="18" t="s">
        <v>22</v>
      </c>
      <c r="I35" s="184">
        <v>5700</v>
      </c>
      <c r="J35" s="262">
        <v>6500</v>
      </c>
      <c r="K35" s="184">
        <v>6500</v>
      </c>
      <c r="L35" s="220">
        <v>5000</v>
      </c>
      <c r="M35" s="220" t="s">
        <v>628</v>
      </c>
      <c r="N35" s="220">
        <v>5500</v>
      </c>
      <c r="O35" s="221">
        <v>5450</v>
      </c>
      <c r="P35" s="220" t="s">
        <v>3146</v>
      </c>
      <c r="Q35" s="220" t="s">
        <v>629</v>
      </c>
      <c r="R35" s="220" t="s">
        <v>3143</v>
      </c>
      <c r="S35" s="221" t="s">
        <v>4261</v>
      </c>
      <c r="T35" s="252" t="s">
        <v>2125</v>
      </c>
    </row>
    <row r="36" spans="1:20" s="17" customFormat="1">
      <c r="A36" s="17">
        <v>30</v>
      </c>
      <c r="B36" s="20"/>
      <c r="C36" s="20" t="s">
        <v>416</v>
      </c>
      <c r="D36" s="189" t="s">
        <v>19</v>
      </c>
      <c r="E36" s="189" t="s">
        <v>25</v>
      </c>
      <c r="F36" s="20" t="s">
        <v>418</v>
      </c>
      <c r="G36" s="189" t="s">
        <v>27</v>
      </c>
      <c r="H36" s="18" t="s">
        <v>22</v>
      </c>
      <c r="I36" s="184">
        <v>5700</v>
      </c>
      <c r="J36" s="262">
        <v>6500</v>
      </c>
      <c r="K36" s="184">
        <v>6500</v>
      </c>
      <c r="L36" s="220">
        <v>5000</v>
      </c>
      <c r="M36" s="220" t="s">
        <v>628</v>
      </c>
      <c r="N36" s="220">
        <v>5500</v>
      </c>
      <c r="O36" s="221">
        <v>5450</v>
      </c>
      <c r="P36" s="220" t="s">
        <v>3146</v>
      </c>
      <c r="Q36" s="220" t="s">
        <v>629</v>
      </c>
      <c r="R36" s="220" t="s">
        <v>3143</v>
      </c>
      <c r="S36" s="221" t="s">
        <v>4261</v>
      </c>
      <c r="T36" s="252" t="s">
        <v>2125</v>
      </c>
    </row>
    <row r="37" spans="1:20" s="17" customFormat="1">
      <c r="A37" s="17">
        <v>31</v>
      </c>
      <c r="B37" s="20"/>
      <c r="C37" s="20" t="s">
        <v>416</v>
      </c>
      <c r="D37" s="189" t="s">
        <v>19</v>
      </c>
      <c r="E37" s="189" t="s">
        <v>25</v>
      </c>
      <c r="F37" s="20" t="s">
        <v>418</v>
      </c>
      <c r="G37" s="189" t="s">
        <v>89</v>
      </c>
      <c r="H37" s="18" t="s">
        <v>22</v>
      </c>
      <c r="I37" s="184">
        <v>5700</v>
      </c>
      <c r="J37" s="262">
        <v>6500</v>
      </c>
      <c r="K37" s="184">
        <v>6500</v>
      </c>
      <c r="L37" s="220">
        <v>5000</v>
      </c>
      <c r="M37" s="220" t="s">
        <v>628</v>
      </c>
      <c r="N37" s="220">
        <v>5500</v>
      </c>
      <c r="O37" s="221">
        <v>5450</v>
      </c>
      <c r="P37" s="220" t="s">
        <v>3146</v>
      </c>
      <c r="Q37" s="220" t="s">
        <v>629</v>
      </c>
      <c r="R37" s="220" t="s">
        <v>3143</v>
      </c>
      <c r="S37" s="221" t="s">
        <v>4261</v>
      </c>
      <c r="T37" s="252" t="s">
        <v>2125</v>
      </c>
    </row>
    <row r="38" spans="1:20" s="17" customFormat="1">
      <c r="A38" s="17">
        <v>32</v>
      </c>
      <c r="B38" s="20"/>
      <c r="C38" s="20" t="s">
        <v>416</v>
      </c>
      <c r="D38" s="189" t="s">
        <v>19</v>
      </c>
      <c r="E38" s="189" t="s">
        <v>28</v>
      </c>
      <c r="F38" s="20" t="s">
        <v>418</v>
      </c>
      <c r="G38" s="189" t="s">
        <v>88</v>
      </c>
      <c r="H38" s="18" t="s">
        <v>22</v>
      </c>
      <c r="I38" s="184">
        <v>7000</v>
      </c>
      <c r="J38" s="262">
        <v>7000</v>
      </c>
      <c r="K38" s="184">
        <v>7266.666666666667</v>
      </c>
      <c r="L38" s="220">
        <v>5500</v>
      </c>
      <c r="M38" s="220" t="s">
        <v>628</v>
      </c>
      <c r="N38" s="220" t="s">
        <v>628</v>
      </c>
      <c r="O38" s="221" t="s">
        <v>628</v>
      </c>
      <c r="P38" s="220" t="s">
        <v>3143</v>
      </c>
      <c r="Q38" s="220" t="s">
        <v>629</v>
      </c>
      <c r="R38" s="220" t="s">
        <v>629</v>
      </c>
      <c r="S38" s="221" t="s">
        <v>629</v>
      </c>
      <c r="T38" s="252" t="s">
        <v>2125</v>
      </c>
    </row>
    <row r="39" spans="1:20" s="17" customFormat="1">
      <c r="A39" s="17">
        <v>33</v>
      </c>
      <c r="B39" s="20"/>
      <c r="C39" s="20" t="s">
        <v>416</v>
      </c>
      <c r="D39" s="189" t="s">
        <v>19</v>
      </c>
      <c r="E39" s="189" t="s">
        <v>28</v>
      </c>
      <c r="F39" s="20" t="s">
        <v>418</v>
      </c>
      <c r="G39" s="189" t="s">
        <v>27</v>
      </c>
      <c r="H39" s="18" t="s">
        <v>22</v>
      </c>
      <c r="I39" s="184">
        <v>7000</v>
      </c>
      <c r="J39" s="262">
        <v>7000</v>
      </c>
      <c r="K39" s="184">
        <v>7266.666666666667</v>
      </c>
      <c r="L39" s="220">
        <v>5500</v>
      </c>
      <c r="M39" s="220" t="s">
        <v>628</v>
      </c>
      <c r="N39" s="220" t="s">
        <v>628</v>
      </c>
      <c r="O39" s="221" t="s">
        <v>628</v>
      </c>
      <c r="P39" s="220" t="s">
        <v>3143</v>
      </c>
      <c r="Q39" s="220" t="s">
        <v>629</v>
      </c>
      <c r="R39" s="220" t="s">
        <v>629</v>
      </c>
      <c r="S39" s="221" t="s">
        <v>629</v>
      </c>
      <c r="T39" s="252" t="s">
        <v>2125</v>
      </c>
    </row>
    <row r="40" spans="1:20" s="17" customFormat="1">
      <c r="A40" s="17">
        <v>34</v>
      </c>
      <c r="B40" s="20"/>
      <c r="C40" s="20" t="s">
        <v>416</v>
      </c>
      <c r="D40" s="189" t="s">
        <v>19</v>
      </c>
      <c r="E40" s="189" t="s">
        <v>28</v>
      </c>
      <c r="F40" s="20" t="s">
        <v>418</v>
      </c>
      <c r="G40" s="189" t="s">
        <v>89</v>
      </c>
      <c r="H40" s="18" t="s">
        <v>22</v>
      </c>
      <c r="I40" s="184">
        <v>7000</v>
      </c>
      <c r="J40" s="262">
        <v>7000</v>
      </c>
      <c r="K40" s="184">
        <v>7266.666666666667</v>
      </c>
      <c r="L40" s="220">
        <v>5500</v>
      </c>
      <c r="M40" s="220" t="s">
        <v>628</v>
      </c>
      <c r="N40" s="220" t="s">
        <v>628</v>
      </c>
      <c r="O40" s="221" t="s">
        <v>628</v>
      </c>
      <c r="P40" s="220" t="s">
        <v>3143</v>
      </c>
      <c r="Q40" s="220" t="s">
        <v>629</v>
      </c>
      <c r="R40" s="220" t="s">
        <v>629</v>
      </c>
      <c r="S40" s="221" t="s">
        <v>629</v>
      </c>
      <c r="T40" s="252" t="s">
        <v>2125</v>
      </c>
    </row>
    <row r="41" spans="1:20" s="17" customFormat="1">
      <c r="A41" s="17">
        <v>35</v>
      </c>
      <c r="B41" s="20">
        <v>10</v>
      </c>
      <c r="C41" s="20" t="s">
        <v>416</v>
      </c>
      <c r="D41" s="189" t="s">
        <v>433</v>
      </c>
      <c r="E41" s="189" t="s">
        <v>90</v>
      </c>
      <c r="F41" s="20" t="s">
        <v>418</v>
      </c>
      <c r="G41" s="189" t="s">
        <v>91</v>
      </c>
      <c r="H41" s="18" t="s">
        <v>22</v>
      </c>
      <c r="I41" s="184">
        <v>11500</v>
      </c>
      <c r="J41" s="262"/>
      <c r="K41" s="665">
        <v>11750</v>
      </c>
      <c r="L41" s="220" t="s">
        <v>628</v>
      </c>
      <c r="M41" s="220" t="s">
        <v>628</v>
      </c>
      <c r="N41" s="220">
        <v>6970</v>
      </c>
      <c r="O41" s="221">
        <v>7190</v>
      </c>
      <c r="P41" s="220" t="s">
        <v>629</v>
      </c>
      <c r="Q41" s="220" t="s">
        <v>629</v>
      </c>
      <c r="R41" s="220" t="s">
        <v>4466</v>
      </c>
      <c r="S41" s="221" t="s">
        <v>3460</v>
      </c>
      <c r="T41" s="253"/>
    </row>
    <row r="42" spans="1:20" s="17" customFormat="1">
      <c r="A42" s="17">
        <v>36</v>
      </c>
      <c r="B42" s="20"/>
      <c r="C42" s="20" t="s">
        <v>416</v>
      </c>
      <c r="D42" s="189" t="s">
        <v>433</v>
      </c>
      <c r="E42" s="189" t="s">
        <v>92</v>
      </c>
      <c r="F42" s="20" t="s">
        <v>418</v>
      </c>
      <c r="G42" s="189" t="s">
        <v>91</v>
      </c>
      <c r="H42" s="18" t="s">
        <v>22</v>
      </c>
      <c r="I42" s="184">
        <v>11500</v>
      </c>
      <c r="J42" s="262">
        <v>12000</v>
      </c>
      <c r="K42" s="184">
        <v>12000</v>
      </c>
      <c r="L42" s="220" t="s">
        <v>628</v>
      </c>
      <c r="M42" s="220" t="s">
        <v>628</v>
      </c>
      <c r="N42" s="220" t="s">
        <v>628</v>
      </c>
      <c r="O42" s="221">
        <v>6200</v>
      </c>
      <c r="P42" s="220" t="s">
        <v>629</v>
      </c>
      <c r="Q42" s="220" t="s">
        <v>629</v>
      </c>
      <c r="R42" s="220" t="s">
        <v>629</v>
      </c>
      <c r="S42" s="221" t="s">
        <v>4649</v>
      </c>
      <c r="T42" s="252"/>
    </row>
    <row r="43" spans="1:20" s="17" customFormat="1">
      <c r="A43" s="17">
        <v>37</v>
      </c>
      <c r="B43" s="20">
        <v>11</v>
      </c>
      <c r="C43" s="20" t="s">
        <v>416</v>
      </c>
      <c r="D43" s="189" t="s">
        <v>433</v>
      </c>
      <c r="E43" s="189" t="s">
        <v>93</v>
      </c>
      <c r="F43" s="20" t="s">
        <v>418</v>
      </c>
      <c r="G43" s="189" t="s">
        <v>200</v>
      </c>
      <c r="H43" s="18" t="s">
        <v>22</v>
      </c>
      <c r="I43" s="184">
        <v>10000</v>
      </c>
      <c r="J43" s="262"/>
      <c r="K43" s="665">
        <v>11250</v>
      </c>
      <c r="L43" s="220" t="s">
        <v>628</v>
      </c>
      <c r="M43" s="220" t="s">
        <v>628</v>
      </c>
      <c r="N43" s="220">
        <v>13800</v>
      </c>
      <c r="O43" s="221" t="s">
        <v>628</v>
      </c>
      <c r="P43" s="220" t="s">
        <v>629</v>
      </c>
      <c r="Q43" s="220" t="s">
        <v>629</v>
      </c>
      <c r="R43" s="220" t="s">
        <v>4467</v>
      </c>
      <c r="S43" s="221" t="s">
        <v>629</v>
      </c>
      <c r="T43" s="252"/>
    </row>
    <row r="44" spans="1:20" s="17" customFormat="1">
      <c r="A44" s="17">
        <v>38</v>
      </c>
      <c r="B44" s="20"/>
      <c r="C44" s="20" t="s">
        <v>416</v>
      </c>
      <c r="D44" s="189" t="s">
        <v>433</v>
      </c>
      <c r="E44" s="189" t="s">
        <v>94</v>
      </c>
      <c r="F44" s="20" t="s">
        <v>418</v>
      </c>
      <c r="G44" s="189" t="s">
        <v>200</v>
      </c>
      <c r="H44" s="18" t="s">
        <v>22</v>
      </c>
      <c r="I44" s="184">
        <v>10000</v>
      </c>
      <c r="J44" s="262"/>
      <c r="K44" s="184">
        <v>10500</v>
      </c>
      <c r="L44" s="220" t="s">
        <v>628</v>
      </c>
      <c r="M44" s="220" t="s">
        <v>628</v>
      </c>
      <c r="N44" s="220" t="s">
        <v>628</v>
      </c>
      <c r="O44" s="221">
        <v>17200</v>
      </c>
      <c r="P44" s="220" t="s">
        <v>629</v>
      </c>
      <c r="Q44" s="220" t="s">
        <v>629</v>
      </c>
      <c r="R44" s="220" t="s">
        <v>629</v>
      </c>
      <c r="S44" s="221" t="s">
        <v>3461</v>
      </c>
      <c r="T44" s="252"/>
    </row>
    <row r="45" spans="1:20" s="17" customFormat="1">
      <c r="A45" s="17">
        <v>39</v>
      </c>
      <c r="B45" s="20">
        <v>12</v>
      </c>
      <c r="C45" s="20" t="s">
        <v>416</v>
      </c>
      <c r="D45" s="189" t="s">
        <v>43</v>
      </c>
      <c r="E45" s="189" t="s">
        <v>95</v>
      </c>
      <c r="F45" s="20" t="s">
        <v>418</v>
      </c>
      <c r="G45" s="189" t="s">
        <v>96</v>
      </c>
      <c r="H45" s="18" t="s">
        <v>22</v>
      </c>
      <c r="I45" s="184">
        <v>8000</v>
      </c>
      <c r="J45" s="262"/>
      <c r="K45" s="184">
        <v>9150</v>
      </c>
      <c r="L45" s="220">
        <v>8000</v>
      </c>
      <c r="M45" s="220">
        <v>8000</v>
      </c>
      <c r="N45" s="220">
        <v>14600</v>
      </c>
      <c r="O45" s="221">
        <v>18500</v>
      </c>
      <c r="P45" s="220" t="s">
        <v>3154</v>
      </c>
      <c r="Q45" s="220" t="s">
        <v>3154</v>
      </c>
      <c r="R45" s="220" t="s">
        <v>4468</v>
      </c>
      <c r="S45" s="221" t="s">
        <v>4262</v>
      </c>
      <c r="T45" s="253"/>
    </row>
    <row r="46" spans="1:20" s="17" customFormat="1">
      <c r="A46" s="17">
        <v>40</v>
      </c>
      <c r="B46" s="20"/>
      <c r="C46" s="20" t="s">
        <v>416</v>
      </c>
      <c r="D46" s="189" t="s">
        <v>43</v>
      </c>
      <c r="E46" s="189" t="s">
        <v>95</v>
      </c>
      <c r="F46" s="20" t="s">
        <v>418</v>
      </c>
      <c r="G46" s="189" t="s">
        <v>57</v>
      </c>
      <c r="H46" s="18" t="s">
        <v>22</v>
      </c>
      <c r="I46" s="184">
        <v>8500</v>
      </c>
      <c r="J46" s="262"/>
      <c r="K46" s="184">
        <v>9500</v>
      </c>
      <c r="L46" s="220">
        <v>8000</v>
      </c>
      <c r="M46" s="220">
        <v>8000</v>
      </c>
      <c r="N46" s="220" t="s">
        <v>628</v>
      </c>
      <c r="O46" s="221" t="s">
        <v>628</v>
      </c>
      <c r="P46" s="220" t="s">
        <v>3154</v>
      </c>
      <c r="Q46" s="220" t="s">
        <v>3154</v>
      </c>
      <c r="R46" s="220" t="s">
        <v>629</v>
      </c>
      <c r="S46" s="221" t="s">
        <v>629</v>
      </c>
      <c r="T46" s="252"/>
    </row>
    <row r="47" spans="1:20" s="17" customFormat="1">
      <c r="A47" s="17">
        <v>41</v>
      </c>
      <c r="B47" s="20"/>
      <c r="C47" s="190" t="s">
        <v>416</v>
      </c>
      <c r="D47" s="191" t="s">
        <v>43</v>
      </c>
      <c r="E47" s="191" t="s">
        <v>95</v>
      </c>
      <c r="F47" s="190" t="s">
        <v>418</v>
      </c>
      <c r="G47" s="191" t="s">
        <v>53</v>
      </c>
      <c r="H47" s="82" t="s">
        <v>22</v>
      </c>
      <c r="I47" s="263">
        <v>17000</v>
      </c>
      <c r="J47" s="262"/>
      <c r="K47" s="263">
        <v>18750</v>
      </c>
      <c r="L47" s="220">
        <v>13000</v>
      </c>
      <c r="M47" s="220">
        <v>11000</v>
      </c>
      <c r="N47" s="220">
        <v>21300</v>
      </c>
      <c r="O47" s="221">
        <v>23800</v>
      </c>
      <c r="P47" s="220" t="s">
        <v>3440</v>
      </c>
      <c r="Q47" s="220" t="s">
        <v>3442</v>
      </c>
      <c r="R47" s="220" t="s">
        <v>4469</v>
      </c>
      <c r="S47" s="221" t="s">
        <v>4263</v>
      </c>
      <c r="T47" s="253"/>
    </row>
    <row r="48" spans="1:20" s="17" customFormat="1">
      <c r="A48" s="17">
        <v>42</v>
      </c>
      <c r="B48" s="20"/>
      <c r="C48" s="20" t="s">
        <v>416</v>
      </c>
      <c r="D48" s="189" t="s">
        <v>43</v>
      </c>
      <c r="E48" s="189" t="s">
        <v>97</v>
      </c>
      <c r="F48" s="20" t="s">
        <v>418</v>
      </c>
      <c r="G48" s="189" t="s">
        <v>45</v>
      </c>
      <c r="H48" s="18" t="s">
        <v>22</v>
      </c>
      <c r="I48" s="184">
        <v>5200</v>
      </c>
      <c r="J48" s="262">
        <v>6000</v>
      </c>
      <c r="K48" s="184">
        <v>5800</v>
      </c>
      <c r="L48" s="220">
        <v>4000</v>
      </c>
      <c r="M48" s="220">
        <v>2600</v>
      </c>
      <c r="N48" s="220">
        <v>5500</v>
      </c>
      <c r="O48" s="221" t="s">
        <v>628</v>
      </c>
      <c r="P48" s="220" t="s">
        <v>3147</v>
      </c>
      <c r="Q48" s="220" t="s">
        <v>3617</v>
      </c>
      <c r="R48" s="220" t="s">
        <v>4470</v>
      </c>
      <c r="S48" s="221" t="s">
        <v>629</v>
      </c>
      <c r="T48" s="252"/>
    </row>
    <row r="49" spans="1:20" s="17" customFormat="1">
      <c r="A49" s="17">
        <v>43</v>
      </c>
      <c r="B49" s="20"/>
      <c r="C49" s="20" t="s">
        <v>416</v>
      </c>
      <c r="D49" s="189" t="s">
        <v>43</v>
      </c>
      <c r="E49" s="189" t="s">
        <v>95</v>
      </c>
      <c r="F49" s="20" t="s">
        <v>418</v>
      </c>
      <c r="G49" s="189" t="s">
        <v>45</v>
      </c>
      <c r="H49" s="18" t="s">
        <v>22</v>
      </c>
      <c r="I49" s="184">
        <v>5300</v>
      </c>
      <c r="J49" s="262"/>
      <c r="K49" s="184">
        <v>5500</v>
      </c>
      <c r="L49" s="220">
        <v>4000</v>
      </c>
      <c r="M49" s="220">
        <v>2600</v>
      </c>
      <c r="N49" s="220" t="s">
        <v>628</v>
      </c>
      <c r="O49" s="221">
        <v>7900</v>
      </c>
      <c r="P49" s="220" t="s">
        <v>3147</v>
      </c>
      <c r="Q49" s="220" t="s">
        <v>3617</v>
      </c>
      <c r="R49" s="220" t="s">
        <v>629</v>
      </c>
      <c r="S49" s="221" t="s">
        <v>4264</v>
      </c>
      <c r="T49" s="252"/>
    </row>
    <row r="50" spans="1:20" s="17" customFormat="1">
      <c r="A50" s="17">
        <v>44</v>
      </c>
      <c r="B50" s="20"/>
      <c r="C50" s="20" t="s">
        <v>416</v>
      </c>
      <c r="D50" s="189" t="s">
        <v>43</v>
      </c>
      <c r="E50" s="189" t="s">
        <v>97</v>
      </c>
      <c r="F50" s="20" t="s">
        <v>418</v>
      </c>
      <c r="G50" s="189" t="s">
        <v>46</v>
      </c>
      <c r="H50" s="18" t="s">
        <v>22</v>
      </c>
      <c r="I50" s="184">
        <v>7000</v>
      </c>
      <c r="J50" s="184">
        <v>7000</v>
      </c>
      <c r="K50" s="184">
        <v>7100</v>
      </c>
      <c r="L50" s="220">
        <v>5000</v>
      </c>
      <c r="M50" s="220">
        <v>4300</v>
      </c>
      <c r="N50" s="220">
        <v>10600</v>
      </c>
      <c r="O50" s="221">
        <v>13400</v>
      </c>
      <c r="P50" s="220" t="s">
        <v>3146</v>
      </c>
      <c r="Q50" s="220" t="s">
        <v>2927</v>
      </c>
      <c r="R50" s="220" t="s">
        <v>4471</v>
      </c>
      <c r="S50" s="221" t="s">
        <v>4265</v>
      </c>
      <c r="T50" s="252"/>
    </row>
    <row r="51" spans="1:20" s="17" customFormat="1">
      <c r="A51" s="17">
        <v>45</v>
      </c>
      <c r="B51" s="20"/>
      <c r="C51" s="20" t="s">
        <v>416</v>
      </c>
      <c r="D51" s="189" t="s">
        <v>43</v>
      </c>
      <c r="E51" s="189" t="s">
        <v>95</v>
      </c>
      <c r="F51" s="20" t="s">
        <v>418</v>
      </c>
      <c r="G51" s="189" t="s">
        <v>46</v>
      </c>
      <c r="H51" s="18" t="s">
        <v>22</v>
      </c>
      <c r="I51" s="184">
        <v>6500</v>
      </c>
      <c r="J51" s="262"/>
      <c r="K51" s="184">
        <v>6600</v>
      </c>
      <c r="L51" s="220">
        <v>5000</v>
      </c>
      <c r="M51" s="220">
        <v>4300</v>
      </c>
      <c r="N51" s="220" t="s">
        <v>628</v>
      </c>
      <c r="O51" s="221">
        <v>5900</v>
      </c>
      <c r="P51" s="220" t="s">
        <v>3146</v>
      </c>
      <c r="Q51" s="220" t="s">
        <v>2927</v>
      </c>
      <c r="R51" s="220" t="s">
        <v>629</v>
      </c>
      <c r="S51" s="221" t="s">
        <v>4266</v>
      </c>
      <c r="T51" s="252"/>
    </row>
    <row r="52" spans="1:20" s="17" customFormat="1">
      <c r="A52" s="17">
        <v>46</v>
      </c>
      <c r="B52" s="20"/>
      <c r="C52" s="20" t="s">
        <v>416</v>
      </c>
      <c r="D52" s="189" t="s">
        <v>43</v>
      </c>
      <c r="E52" s="189" t="s">
        <v>97</v>
      </c>
      <c r="F52" s="20" t="s">
        <v>418</v>
      </c>
      <c r="G52" s="189" t="s">
        <v>47</v>
      </c>
      <c r="H52" s="18" t="s">
        <v>22</v>
      </c>
      <c r="I52" s="184">
        <v>18000</v>
      </c>
      <c r="J52" s="184"/>
      <c r="K52" s="184">
        <v>19000</v>
      </c>
      <c r="L52" s="220">
        <v>11000</v>
      </c>
      <c r="M52" s="220">
        <v>9000</v>
      </c>
      <c r="N52" s="220">
        <v>16100</v>
      </c>
      <c r="O52" s="221">
        <v>17200</v>
      </c>
      <c r="P52" s="220" t="s">
        <v>3442</v>
      </c>
      <c r="Q52" s="220" t="s">
        <v>3822</v>
      </c>
      <c r="R52" s="220" t="s">
        <v>4472</v>
      </c>
      <c r="S52" s="221" t="s">
        <v>4267</v>
      </c>
      <c r="T52" s="252"/>
    </row>
    <row r="53" spans="1:20" s="17" customFormat="1">
      <c r="A53" s="17">
        <v>47</v>
      </c>
      <c r="B53" s="20"/>
      <c r="C53" s="20" t="s">
        <v>416</v>
      </c>
      <c r="D53" s="189" t="s">
        <v>43</v>
      </c>
      <c r="E53" s="189" t="s">
        <v>95</v>
      </c>
      <c r="F53" s="20" t="s">
        <v>418</v>
      </c>
      <c r="G53" s="189" t="s">
        <v>47</v>
      </c>
      <c r="H53" s="18" t="s">
        <v>22</v>
      </c>
      <c r="I53" s="184">
        <v>17500</v>
      </c>
      <c r="J53" s="262"/>
      <c r="K53" s="184">
        <v>19500</v>
      </c>
      <c r="L53" s="220">
        <v>11000</v>
      </c>
      <c r="M53" s="220">
        <v>8500</v>
      </c>
      <c r="N53" s="220" t="s">
        <v>628</v>
      </c>
      <c r="O53" s="221" t="s">
        <v>628</v>
      </c>
      <c r="P53" s="220" t="s">
        <v>3442</v>
      </c>
      <c r="Q53" s="220" t="s">
        <v>3823</v>
      </c>
      <c r="R53" s="220" t="s">
        <v>629</v>
      </c>
      <c r="S53" s="221" t="s">
        <v>629</v>
      </c>
      <c r="T53" s="252"/>
    </row>
    <row r="54" spans="1:20" s="17" customFormat="1">
      <c r="A54" s="17">
        <v>48</v>
      </c>
      <c r="B54" s="20"/>
      <c r="C54" s="20" t="s">
        <v>416</v>
      </c>
      <c r="D54" s="189" t="s">
        <v>43</v>
      </c>
      <c r="E54" s="189" t="s">
        <v>97</v>
      </c>
      <c r="F54" s="20" t="s">
        <v>418</v>
      </c>
      <c r="G54" s="189" t="s">
        <v>48</v>
      </c>
      <c r="H54" s="18" t="s">
        <v>22</v>
      </c>
      <c r="I54" s="184">
        <v>7000</v>
      </c>
      <c r="J54" s="262">
        <v>7500</v>
      </c>
      <c r="K54" s="184">
        <v>7500</v>
      </c>
      <c r="L54" s="220">
        <v>6000</v>
      </c>
      <c r="M54" s="220">
        <v>3600</v>
      </c>
      <c r="N54" s="220">
        <v>15000</v>
      </c>
      <c r="O54" s="221">
        <v>23500</v>
      </c>
      <c r="P54" s="220" t="s">
        <v>3151</v>
      </c>
      <c r="Q54" s="220" t="s">
        <v>3824</v>
      </c>
      <c r="R54" s="220" t="s">
        <v>3264</v>
      </c>
      <c r="S54" s="221" t="s">
        <v>4268</v>
      </c>
      <c r="T54" s="252"/>
    </row>
    <row r="55" spans="1:20" s="17" customFormat="1">
      <c r="A55" s="17">
        <v>49</v>
      </c>
      <c r="B55" s="20"/>
      <c r="C55" s="20" t="s">
        <v>416</v>
      </c>
      <c r="D55" s="189" t="s">
        <v>43</v>
      </c>
      <c r="E55" s="189" t="s">
        <v>95</v>
      </c>
      <c r="F55" s="20" t="s">
        <v>418</v>
      </c>
      <c r="G55" s="189" t="s">
        <v>48</v>
      </c>
      <c r="H55" s="18" t="s">
        <v>22</v>
      </c>
      <c r="I55" s="184">
        <v>7000</v>
      </c>
      <c r="J55" s="262"/>
      <c r="K55" s="184">
        <v>7500</v>
      </c>
      <c r="L55" s="220">
        <v>6000</v>
      </c>
      <c r="M55" s="220">
        <v>3600</v>
      </c>
      <c r="N55" s="220" t="s">
        <v>628</v>
      </c>
      <c r="O55" s="221" t="s">
        <v>628</v>
      </c>
      <c r="P55" s="220" t="s">
        <v>3151</v>
      </c>
      <c r="Q55" s="220" t="s">
        <v>3824</v>
      </c>
      <c r="R55" s="220" t="s">
        <v>629</v>
      </c>
      <c r="S55" s="221" t="s">
        <v>629</v>
      </c>
      <c r="T55" s="252"/>
    </row>
    <row r="56" spans="1:20" s="17" customFormat="1">
      <c r="A56" s="17">
        <v>50</v>
      </c>
      <c r="B56" s="20"/>
      <c r="C56" s="20" t="s">
        <v>416</v>
      </c>
      <c r="D56" s="189" t="s">
        <v>43</v>
      </c>
      <c r="E56" s="189" t="s">
        <v>97</v>
      </c>
      <c r="F56" s="20" t="s">
        <v>418</v>
      </c>
      <c r="G56" s="189" t="s">
        <v>49</v>
      </c>
      <c r="H56" s="18" t="s">
        <v>22</v>
      </c>
      <c r="I56" s="184">
        <v>18000</v>
      </c>
      <c r="J56" s="262"/>
      <c r="K56" s="184">
        <v>19250</v>
      </c>
      <c r="L56" s="220">
        <v>12000</v>
      </c>
      <c r="M56" s="220">
        <v>10000</v>
      </c>
      <c r="N56" s="220">
        <v>16100</v>
      </c>
      <c r="O56" s="221">
        <v>16000</v>
      </c>
      <c r="P56" s="220" t="s">
        <v>3153</v>
      </c>
      <c r="Q56" s="220" t="s">
        <v>3590</v>
      </c>
      <c r="R56" s="220" t="s">
        <v>4472</v>
      </c>
      <c r="S56" s="221" t="s">
        <v>4269</v>
      </c>
      <c r="T56" s="252"/>
    </row>
    <row r="57" spans="1:20" s="17" customFormat="1">
      <c r="A57" s="17">
        <v>51</v>
      </c>
      <c r="B57" s="20"/>
      <c r="C57" s="20" t="s">
        <v>416</v>
      </c>
      <c r="D57" s="189" t="s">
        <v>43</v>
      </c>
      <c r="E57" s="189" t="s">
        <v>95</v>
      </c>
      <c r="F57" s="20" t="s">
        <v>418</v>
      </c>
      <c r="G57" s="189" t="s">
        <v>49</v>
      </c>
      <c r="H57" s="18" t="s">
        <v>22</v>
      </c>
      <c r="I57" s="184">
        <v>18000</v>
      </c>
      <c r="J57" s="262"/>
      <c r="K57" s="184">
        <v>19500</v>
      </c>
      <c r="L57" s="220">
        <v>12000</v>
      </c>
      <c r="M57" s="220">
        <v>9000</v>
      </c>
      <c r="N57" s="220" t="s">
        <v>628</v>
      </c>
      <c r="O57" s="221" t="s">
        <v>628</v>
      </c>
      <c r="P57" s="220" t="s">
        <v>3153</v>
      </c>
      <c r="Q57" s="220" t="s">
        <v>3822</v>
      </c>
      <c r="R57" s="220" t="s">
        <v>629</v>
      </c>
      <c r="S57" s="221" t="s">
        <v>629</v>
      </c>
      <c r="T57" s="252"/>
    </row>
    <row r="58" spans="1:20" s="17" customFormat="1">
      <c r="A58" s="17">
        <v>52</v>
      </c>
      <c r="B58" s="20"/>
      <c r="C58" s="20" t="s">
        <v>416</v>
      </c>
      <c r="D58" s="189" t="s">
        <v>43</v>
      </c>
      <c r="E58" s="189" t="s">
        <v>97</v>
      </c>
      <c r="F58" s="20" t="s">
        <v>418</v>
      </c>
      <c r="G58" s="189" t="s">
        <v>50</v>
      </c>
      <c r="H58" s="18" t="s">
        <v>22</v>
      </c>
      <c r="I58" s="184">
        <v>6800</v>
      </c>
      <c r="J58" s="262"/>
      <c r="K58" s="184">
        <v>7350</v>
      </c>
      <c r="L58" s="220">
        <v>6000</v>
      </c>
      <c r="M58" s="220">
        <v>4000</v>
      </c>
      <c r="N58" s="220">
        <v>10000</v>
      </c>
      <c r="O58" s="221">
        <v>12500</v>
      </c>
      <c r="P58" s="220" t="s">
        <v>3151</v>
      </c>
      <c r="Q58" s="220" t="s">
        <v>3147</v>
      </c>
      <c r="R58" s="220" t="s">
        <v>3367</v>
      </c>
      <c r="S58" s="221" t="s">
        <v>3463</v>
      </c>
      <c r="T58" s="252"/>
    </row>
    <row r="59" spans="1:20" s="17" customFormat="1">
      <c r="A59" s="17">
        <v>53</v>
      </c>
      <c r="B59" s="20"/>
      <c r="C59" s="20" t="s">
        <v>416</v>
      </c>
      <c r="D59" s="189" t="s">
        <v>43</v>
      </c>
      <c r="E59" s="189" t="s">
        <v>95</v>
      </c>
      <c r="F59" s="20" t="s">
        <v>418</v>
      </c>
      <c r="G59" s="189" t="s">
        <v>50</v>
      </c>
      <c r="H59" s="18" t="s">
        <v>22</v>
      </c>
      <c r="I59" s="184">
        <v>6900</v>
      </c>
      <c r="J59" s="262">
        <v>7500</v>
      </c>
      <c r="K59" s="184">
        <v>7500</v>
      </c>
      <c r="L59" s="220">
        <v>6000</v>
      </c>
      <c r="M59" s="220">
        <v>3500</v>
      </c>
      <c r="N59" s="220" t="s">
        <v>628</v>
      </c>
      <c r="O59" s="221" t="s">
        <v>628</v>
      </c>
      <c r="P59" s="220" t="s">
        <v>3151</v>
      </c>
      <c r="Q59" s="220" t="s">
        <v>3148</v>
      </c>
      <c r="R59" s="220" t="s">
        <v>629</v>
      </c>
      <c r="S59" s="221" t="s">
        <v>629</v>
      </c>
      <c r="T59" s="252"/>
    </row>
    <row r="60" spans="1:20" s="17" customFormat="1">
      <c r="A60" s="17">
        <v>54</v>
      </c>
      <c r="B60" s="20"/>
      <c r="C60" s="20" t="s">
        <v>416</v>
      </c>
      <c r="D60" s="189" t="s">
        <v>43</v>
      </c>
      <c r="E60" s="189" t="s">
        <v>97</v>
      </c>
      <c r="F60" s="20" t="s">
        <v>418</v>
      </c>
      <c r="G60" s="189" t="s">
        <v>51</v>
      </c>
      <c r="H60" s="18" t="s">
        <v>22</v>
      </c>
      <c r="I60" s="184">
        <v>8800</v>
      </c>
      <c r="J60" s="262">
        <v>9500</v>
      </c>
      <c r="K60" s="184">
        <v>9250</v>
      </c>
      <c r="L60" s="220">
        <v>6000</v>
      </c>
      <c r="M60" s="220">
        <v>6000</v>
      </c>
      <c r="N60" s="220">
        <v>10700</v>
      </c>
      <c r="O60" s="221">
        <v>10500</v>
      </c>
      <c r="P60" s="220" t="s">
        <v>3151</v>
      </c>
      <c r="Q60" s="220" t="s">
        <v>3151</v>
      </c>
      <c r="R60" s="220" t="s">
        <v>4473</v>
      </c>
      <c r="S60" s="221" t="s">
        <v>4270</v>
      </c>
      <c r="T60" s="252"/>
    </row>
    <row r="61" spans="1:20" s="17" customFormat="1">
      <c r="A61" s="17">
        <v>55</v>
      </c>
      <c r="B61" s="20"/>
      <c r="C61" s="20" t="s">
        <v>416</v>
      </c>
      <c r="D61" s="189" t="s">
        <v>43</v>
      </c>
      <c r="E61" s="189" t="s">
        <v>95</v>
      </c>
      <c r="F61" s="20" t="s">
        <v>418</v>
      </c>
      <c r="G61" s="189" t="s">
        <v>51</v>
      </c>
      <c r="H61" s="18" t="s">
        <v>22</v>
      </c>
      <c r="I61" s="184">
        <v>8500</v>
      </c>
      <c r="J61" s="262"/>
      <c r="K61" s="184">
        <v>9200</v>
      </c>
      <c r="L61" s="220">
        <v>6000</v>
      </c>
      <c r="M61" s="220">
        <v>5500</v>
      </c>
      <c r="N61" s="220" t="s">
        <v>628</v>
      </c>
      <c r="O61" s="221" t="s">
        <v>628</v>
      </c>
      <c r="P61" s="220" t="s">
        <v>3151</v>
      </c>
      <c r="Q61" s="220" t="s">
        <v>3143</v>
      </c>
      <c r="R61" s="220" t="s">
        <v>629</v>
      </c>
      <c r="S61" s="221" t="s">
        <v>629</v>
      </c>
      <c r="T61" s="252"/>
    </row>
    <row r="62" spans="1:20" s="17" customFormat="1">
      <c r="A62" s="17">
        <v>56</v>
      </c>
      <c r="B62" s="20"/>
      <c r="C62" s="20" t="s">
        <v>416</v>
      </c>
      <c r="D62" s="189" t="s">
        <v>43</v>
      </c>
      <c r="E62" s="189" t="s">
        <v>97</v>
      </c>
      <c r="F62" s="20" t="s">
        <v>418</v>
      </c>
      <c r="G62" s="189" t="s">
        <v>54</v>
      </c>
      <c r="H62" s="18" t="s">
        <v>22</v>
      </c>
      <c r="I62" s="184">
        <v>3000</v>
      </c>
      <c r="J62" s="262"/>
      <c r="K62" s="184">
        <v>3500</v>
      </c>
      <c r="L62" s="220">
        <v>3000</v>
      </c>
      <c r="M62" s="220">
        <v>1500</v>
      </c>
      <c r="N62" s="220" t="s">
        <v>628</v>
      </c>
      <c r="O62" s="220" t="s">
        <v>628</v>
      </c>
      <c r="P62" s="220" t="s">
        <v>3145</v>
      </c>
      <c r="Q62" s="220" t="s">
        <v>3150</v>
      </c>
      <c r="R62" s="220"/>
      <c r="S62" s="220" t="s">
        <v>629</v>
      </c>
      <c r="T62" s="252"/>
    </row>
    <row r="63" spans="1:20" s="17" customFormat="1">
      <c r="A63" s="17">
        <v>57</v>
      </c>
      <c r="B63" s="20"/>
      <c r="C63" s="20" t="s">
        <v>416</v>
      </c>
      <c r="D63" s="189" t="s">
        <v>43</v>
      </c>
      <c r="E63" s="189" t="s">
        <v>95</v>
      </c>
      <c r="F63" s="20" t="s">
        <v>418</v>
      </c>
      <c r="G63" s="189" t="s">
        <v>54</v>
      </c>
      <c r="H63" s="18" t="s">
        <v>22</v>
      </c>
      <c r="I63" s="184">
        <v>3000</v>
      </c>
      <c r="J63" s="262"/>
      <c r="K63" s="184">
        <v>3500</v>
      </c>
      <c r="L63" s="220">
        <v>3000</v>
      </c>
      <c r="M63" s="220">
        <v>1300</v>
      </c>
      <c r="N63" s="220">
        <v>5500</v>
      </c>
      <c r="O63" s="220">
        <v>6900</v>
      </c>
      <c r="P63" s="220" t="s">
        <v>3145</v>
      </c>
      <c r="Q63" s="220" t="s">
        <v>3601</v>
      </c>
      <c r="R63" s="220" t="s">
        <v>4650</v>
      </c>
      <c r="S63" s="220" t="s">
        <v>4271</v>
      </c>
      <c r="T63" s="254"/>
    </row>
    <row r="64" spans="1:20" s="17" customFormat="1">
      <c r="A64" s="17">
        <v>58</v>
      </c>
      <c r="B64" s="20">
        <v>13</v>
      </c>
      <c r="C64" s="20" t="s">
        <v>416</v>
      </c>
      <c r="D64" s="189" t="s">
        <v>425</v>
      </c>
      <c r="E64" s="189" t="s">
        <v>98</v>
      </c>
      <c r="F64" s="20" t="s">
        <v>418</v>
      </c>
      <c r="G64" s="189" t="s">
        <v>46</v>
      </c>
      <c r="H64" s="18" t="s">
        <v>195</v>
      </c>
      <c r="I64" s="184">
        <v>65000</v>
      </c>
      <c r="J64" s="262"/>
      <c r="K64" s="184">
        <v>67000</v>
      </c>
      <c r="L64" s="219">
        <v>43000</v>
      </c>
      <c r="M64" s="219">
        <v>47000</v>
      </c>
      <c r="N64" s="220">
        <v>78000</v>
      </c>
      <c r="O64" s="221">
        <v>79800</v>
      </c>
      <c r="P64" s="219" t="s">
        <v>3828</v>
      </c>
      <c r="Q64" s="219" t="s">
        <v>3825</v>
      </c>
      <c r="R64" s="220" t="s">
        <v>4474</v>
      </c>
      <c r="S64" s="221" t="s">
        <v>3357</v>
      </c>
      <c r="T64" s="108"/>
    </row>
    <row r="65" spans="1:20" s="17" customFormat="1">
      <c r="A65" s="17">
        <v>59</v>
      </c>
      <c r="B65" s="20"/>
      <c r="C65" s="20" t="s">
        <v>416</v>
      </c>
      <c r="D65" s="189" t="s">
        <v>425</v>
      </c>
      <c r="E65" s="189" t="s">
        <v>98</v>
      </c>
      <c r="F65" s="20" t="s">
        <v>418</v>
      </c>
      <c r="G65" s="189" t="s">
        <v>56</v>
      </c>
      <c r="H65" s="18" t="s">
        <v>195</v>
      </c>
      <c r="I65" s="184">
        <v>25600</v>
      </c>
      <c r="J65" s="262">
        <v>26000</v>
      </c>
      <c r="K65" s="184">
        <v>26666.666666666668</v>
      </c>
      <c r="L65" s="219">
        <v>18000</v>
      </c>
      <c r="M65" s="219">
        <v>18000</v>
      </c>
      <c r="N65" s="220">
        <v>32000</v>
      </c>
      <c r="O65" s="221">
        <v>33800</v>
      </c>
      <c r="P65" s="219" t="s">
        <v>3156</v>
      </c>
      <c r="Q65" s="219" t="s">
        <v>3156</v>
      </c>
      <c r="R65" s="220" t="s">
        <v>4475</v>
      </c>
      <c r="S65" s="221" t="s">
        <v>4272</v>
      </c>
      <c r="T65" s="108"/>
    </row>
    <row r="66" spans="1:20" s="17" customFormat="1">
      <c r="A66" s="17">
        <v>60</v>
      </c>
      <c r="B66" s="20"/>
      <c r="C66" s="20" t="s">
        <v>416</v>
      </c>
      <c r="D66" s="189" t="s">
        <v>425</v>
      </c>
      <c r="E66" s="189" t="s">
        <v>409</v>
      </c>
      <c r="F66" s="20" t="s">
        <v>418</v>
      </c>
      <c r="G66" s="189" t="s">
        <v>48</v>
      </c>
      <c r="H66" s="18" t="s">
        <v>195</v>
      </c>
      <c r="I66" s="184">
        <v>25600</v>
      </c>
      <c r="J66" s="262">
        <v>26000</v>
      </c>
      <c r="K66" s="184">
        <v>26666.666666666668</v>
      </c>
      <c r="L66" s="219">
        <v>16000</v>
      </c>
      <c r="M66" s="219">
        <v>16000</v>
      </c>
      <c r="N66" s="220">
        <v>30000</v>
      </c>
      <c r="O66" s="221">
        <v>33800</v>
      </c>
      <c r="P66" s="219" t="s">
        <v>3152</v>
      </c>
      <c r="Q66" s="219" t="s">
        <v>3152</v>
      </c>
      <c r="R66" s="220" t="s">
        <v>4651</v>
      </c>
      <c r="S66" s="221" t="s">
        <v>4272</v>
      </c>
      <c r="T66" s="108"/>
    </row>
    <row r="67" spans="1:20" s="17" customFormat="1">
      <c r="A67" s="17">
        <v>61</v>
      </c>
      <c r="B67" s="20"/>
      <c r="C67" s="20" t="s">
        <v>416</v>
      </c>
      <c r="D67" s="189" t="s">
        <v>425</v>
      </c>
      <c r="E67" s="189" t="s">
        <v>409</v>
      </c>
      <c r="F67" s="20" t="s">
        <v>418</v>
      </c>
      <c r="G67" s="189" t="s">
        <v>429</v>
      </c>
      <c r="H67" s="18" t="s">
        <v>195</v>
      </c>
      <c r="I67" s="184">
        <v>25600</v>
      </c>
      <c r="J67" s="262">
        <v>26000</v>
      </c>
      <c r="K67" s="184">
        <v>26666.666666666668</v>
      </c>
      <c r="L67" s="219">
        <v>17000</v>
      </c>
      <c r="M67" s="219">
        <v>18000</v>
      </c>
      <c r="N67" s="220">
        <v>38000</v>
      </c>
      <c r="O67" s="221">
        <v>35800</v>
      </c>
      <c r="P67" s="219" t="s">
        <v>3155</v>
      </c>
      <c r="Q67" s="219" t="s">
        <v>3156</v>
      </c>
      <c r="R67" s="220" t="s">
        <v>4476</v>
      </c>
      <c r="S67" s="221" t="s">
        <v>4273</v>
      </c>
      <c r="T67" s="108"/>
    </row>
    <row r="68" spans="1:20" s="17" customFormat="1">
      <c r="A68" s="17">
        <v>62</v>
      </c>
      <c r="B68" s="20"/>
      <c r="C68" s="20" t="s">
        <v>416</v>
      </c>
      <c r="D68" s="189" t="s">
        <v>425</v>
      </c>
      <c r="E68" s="189" t="s">
        <v>409</v>
      </c>
      <c r="F68" s="20" t="s">
        <v>418</v>
      </c>
      <c r="G68" s="189" t="s">
        <v>430</v>
      </c>
      <c r="H68" s="18" t="s">
        <v>195</v>
      </c>
      <c r="I68" s="184">
        <v>63000</v>
      </c>
      <c r="J68" s="262">
        <v>67000</v>
      </c>
      <c r="K68" s="184">
        <v>67633.333333333328</v>
      </c>
      <c r="L68" s="219">
        <v>42000</v>
      </c>
      <c r="M68" s="219">
        <v>45000</v>
      </c>
      <c r="N68" s="220">
        <v>79000</v>
      </c>
      <c r="O68" s="221">
        <v>84800</v>
      </c>
      <c r="P68" s="219" t="s">
        <v>3014</v>
      </c>
      <c r="Q68" s="219" t="s">
        <v>3826</v>
      </c>
      <c r="R68" s="220" t="s">
        <v>3474</v>
      </c>
      <c r="S68" s="221" t="s">
        <v>4274</v>
      </c>
      <c r="T68" s="108"/>
    </row>
    <row r="69" spans="1:20" s="17" customFormat="1">
      <c r="A69" s="17">
        <v>63</v>
      </c>
      <c r="B69" s="20"/>
      <c r="C69" s="20" t="s">
        <v>416</v>
      </c>
      <c r="D69" s="189" t="s">
        <v>425</v>
      </c>
      <c r="E69" s="189" t="s">
        <v>409</v>
      </c>
      <c r="F69" s="20" t="s">
        <v>418</v>
      </c>
      <c r="G69" s="189" t="s">
        <v>431</v>
      </c>
      <c r="H69" s="18" t="s">
        <v>195</v>
      </c>
      <c r="I69" s="184">
        <v>28000</v>
      </c>
      <c r="J69" s="262"/>
      <c r="K69" s="184">
        <v>36333.333333333336</v>
      </c>
      <c r="L69" s="219">
        <v>22000</v>
      </c>
      <c r="M69" s="219">
        <v>24000</v>
      </c>
      <c r="N69" s="220">
        <v>54000</v>
      </c>
      <c r="O69" s="221">
        <v>48800</v>
      </c>
      <c r="P69" s="219" t="s">
        <v>3600</v>
      </c>
      <c r="Q69" s="219" t="s">
        <v>3827</v>
      </c>
      <c r="R69" s="220" t="s">
        <v>4477</v>
      </c>
      <c r="S69" s="221" t="s">
        <v>4275</v>
      </c>
      <c r="T69" s="108"/>
    </row>
    <row r="70" spans="1:20" s="17" customFormat="1">
      <c r="A70" s="17">
        <v>64</v>
      </c>
      <c r="B70" s="20"/>
      <c r="C70" s="20" t="s">
        <v>416</v>
      </c>
      <c r="D70" s="189" t="s">
        <v>425</v>
      </c>
      <c r="E70" s="189" t="s">
        <v>409</v>
      </c>
      <c r="F70" s="20" t="s">
        <v>418</v>
      </c>
      <c r="G70" s="189" t="s">
        <v>424</v>
      </c>
      <c r="H70" s="18" t="s">
        <v>195</v>
      </c>
      <c r="I70" s="184">
        <v>27000</v>
      </c>
      <c r="J70" s="262">
        <v>27000</v>
      </c>
      <c r="K70" s="184">
        <v>28000</v>
      </c>
      <c r="L70" s="219">
        <v>16000</v>
      </c>
      <c r="M70" s="219">
        <v>18000</v>
      </c>
      <c r="N70" s="220">
        <v>39900</v>
      </c>
      <c r="O70" s="221">
        <v>41000</v>
      </c>
      <c r="P70" s="219" t="s">
        <v>3152</v>
      </c>
      <c r="Q70" s="219" t="s">
        <v>3156</v>
      </c>
      <c r="R70" s="220" t="s">
        <v>4478</v>
      </c>
      <c r="S70" s="221" t="s">
        <v>4276</v>
      </c>
      <c r="T70" s="108"/>
    </row>
    <row r="71" spans="1:20" s="17" customFormat="1">
      <c r="A71" s="17">
        <v>65</v>
      </c>
      <c r="B71" s="20"/>
      <c r="C71" s="20" t="s">
        <v>416</v>
      </c>
      <c r="D71" s="189" t="s">
        <v>425</v>
      </c>
      <c r="E71" s="189" t="s">
        <v>409</v>
      </c>
      <c r="F71" s="20" t="s">
        <v>418</v>
      </c>
      <c r="G71" s="189" t="s">
        <v>432</v>
      </c>
      <c r="H71" s="18" t="s">
        <v>195</v>
      </c>
      <c r="I71" s="184">
        <v>55000</v>
      </c>
      <c r="J71" s="262"/>
      <c r="K71" s="184">
        <v>64900</v>
      </c>
      <c r="L71" s="219">
        <v>41000</v>
      </c>
      <c r="M71" s="219">
        <v>43000</v>
      </c>
      <c r="N71" s="220">
        <v>78000</v>
      </c>
      <c r="O71" s="221">
        <v>79800</v>
      </c>
      <c r="P71" s="219" t="s">
        <v>3843</v>
      </c>
      <c r="Q71" s="219" t="s">
        <v>3828</v>
      </c>
      <c r="R71" s="220" t="s">
        <v>4474</v>
      </c>
      <c r="S71" s="221" t="s">
        <v>3357</v>
      </c>
      <c r="T71" s="108"/>
    </row>
    <row r="72" spans="1:20" s="17" customFormat="1">
      <c r="A72" s="17">
        <v>66</v>
      </c>
      <c r="B72" s="20"/>
      <c r="C72" s="20" t="s">
        <v>416</v>
      </c>
      <c r="D72" s="27" t="s">
        <v>425</v>
      </c>
      <c r="E72" s="27" t="s">
        <v>104</v>
      </c>
      <c r="F72" s="30" t="s">
        <v>418</v>
      </c>
      <c r="G72" s="27" t="s">
        <v>46</v>
      </c>
      <c r="H72" s="18" t="s">
        <v>195</v>
      </c>
      <c r="I72" s="184">
        <v>32000</v>
      </c>
      <c r="J72" s="262"/>
      <c r="K72" s="184">
        <v>38866.666666666664</v>
      </c>
      <c r="L72" s="220" t="s">
        <v>628</v>
      </c>
      <c r="M72" s="220">
        <v>26000</v>
      </c>
      <c r="N72" s="220">
        <v>55000</v>
      </c>
      <c r="O72" s="221">
        <v>67800</v>
      </c>
      <c r="P72" s="220" t="s">
        <v>629</v>
      </c>
      <c r="Q72" s="220" t="s">
        <v>3829</v>
      </c>
      <c r="R72" s="221" t="s">
        <v>4653</v>
      </c>
      <c r="S72" s="221" t="s">
        <v>4277</v>
      </c>
      <c r="T72" s="252"/>
    </row>
    <row r="73" spans="1:20" s="17" customFormat="1">
      <c r="A73" s="17">
        <v>67</v>
      </c>
      <c r="B73" s="20"/>
      <c r="C73" s="20" t="s">
        <v>416</v>
      </c>
      <c r="D73" s="27" t="s">
        <v>425</v>
      </c>
      <c r="E73" s="27" t="s">
        <v>104</v>
      </c>
      <c r="F73" s="30" t="s">
        <v>418</v>
      </c>
      <c r="G73" s="27" t="s">
        <v>56</v>
      </c>
      <c r="H73" s="18" t="s">
        <v>195</v>
      </c>
      <c r="I73" s="184">
        <v>23000</v>
      </c>
      <c r="J73" s="262">
        <v>23000</v>
      </c>
      <c r="K73" s="184">
        <v>23833.333333333332</v>
      </c>
      <c r="L73" s="220" t="s">
        <v>628</v>
      </c>
      <c r="M73" s="220">
        <v>14500</v>
      </c>
      <c r="N73" s="220" t="s">
        <v>628</v>
      </c>
      <c r="O73" s="221">
        <v>35900</v>
      </c>
      <c r="P73" s="220" t="s">
        <v>629</v>
      </c>
      <c r="Q73" s="220" t="s">
        <v>3830</v>
      </c>
      <c r="R73" s="220" t="s">
        <v>629</v>
      </c>
      <c r="S73" s="221" t="s">
        <v>4278</v>
      </c>
      <c r="T73" s="252"/>
    </row>
    <row r="74" spans="1:20" s="17" customFormat="1">
      <c r="A74" s="17">
        <v>68</v>
      </c>
      <c r="B74" s="20"/>
      <c r="C74" s="20" t="s">
        <v>416</v>
      </c>
      <c r="D74" s="27" t="s">
        <v>425</v>
      </c>
      <c r="E74" s="27" t="s">
        <v>408</v>
      </c>
      <c r="F74" s="30" t="s">
        <v>418</v>
      </c>
      <c r="G74" s="27" t="s">
        <v>48</v>
      </c>
      <c r="H74" s="18" t="s">
        <v>195</v>
      </c>
      <c r="I74" s="184">
        <v>21000</v>
      </c>
      <c r="J74" s="262"/>
      <c r="K74" s="184">
        <v>23833.333333333332</v>
      </c>
      <c r="L74" s="220" t="s">
        <v>628</v>
      </c>
      <c r="M74" s="220">
        <v>14000</v>
      </c>
      <c r="N74" s="220" t="s">
        <v>628</v>
      </c>
      <c r="O74" s="221">
        <v>31800</v>
      </c>
      <c r="P74" s="220" t="s">
        <v>629</v>
      </c>
      <c r="Q74" s="220" t="s">
        <v>3831</v>
      </c>
      <c r="R74" s="220" t="s">
        <v>629</v>
      </c>
      <c r="S74" s="221" t="s">
        <v>4279</v>
      </c>
      <c r="T74" s="252"/>
    </row>
    <row r="75" spans="1:20" s="17" customFormat="1">
      <c r="A75" s="17">
        <v>69</v>
      </c>
      <c r="B75" s="20"/>
      <c r="C75" s="20" t="s">
        <v>416</v>
      </c>
      <c r="D75" s="27" t="s">
        <v>425</v>
      </c>
      <c r="E75" s="27" t="s">
        <v>408</v>
      </c>
      <c r="F75" s="30" t="s">
        <v>418</v>
      </c>
      <c r="G75" s="27" t="s">
        <v>429</v>
      </c>
      <c r="H75" s="18" t="s">
        <v>195</v>
      </c>
      <c r="I75" s="184">
        <v>21000</v>
      </c>
      <c r="J75" s="262"/>
      <c r="K75" s="184">
        <v>23833.333333333332</v>
      </c>
      <c r="L75" s="220" t="s">
        <v>628</v>
      </c>
      <c r="M75" s="220">
        <v>14500</v>
      </c>
      <c r="N75" s="220" t="s">
        <v>628</v>
      </c>
      <c r="O75" s="221">
        <v>29800</v>
      </c>
      <c r="P75" s="220" t="s">
        <v>629</v>
      </c>
      <c r="Q75" s="220" t="s">
        <v>3830</v>
      </c>
      <c r="R75" s="220" t="s">
        <v>629</v>
      </c>
      <c r="S75" s="221" t="s">
        <v>4280</v>
      </c>
      <c r="T75" s="252"/>
    </row>
    <row r="76" spans="1:20" s="17" customFormat="1">
      <c r="A76" s="17">
        <v>70</v>
      </c>
      <c r="B76" s="20"/>
      <c r="C76" s="20" t="s">
        <v>416</v>
      </c>
      <c r="D76" s="27" t="s">
        <v>425</v>
      </c>
      <c r="E76" s="27" t="s">
        <v>408</v>
      </c>
      <c r="F76" s="30" t="s">
        <v>418</v>
      </c>
      <c r="G76" s="27" t="s">
        <v>430</v>
      </c>
      <c r="H76" s="18" t="s">
        <v>195</v>
      </c>
      <c r="I76" s="184">
        <v>38000</v>
      </c>
      <c r="J76" s="262"/>
      <c r="K76" s="184">
        <v>44333.333333333336</v>
      </c>
      <c r="L76" s="219" t="s">
        <v>628</v>
      </c>
      <c r="M76" s="219">
        <v>29000</v>
      </c>
      <c r="N76" s="220" t="s">
        <v>628</v>
      </c>
      <c r="O76" s="221" t="s">
        <v>628</v>
      </c>
      <c r="P76" s="219" t="s">
        <v>629</v>
      </c>
      <c r="Q76" s="219" t="s">
        <v>3832</v>
      </c>
      <c r="R76" s="220" t="s">
        <v>629</v>
      </c>
      <c r="S76" s="221" t="s">
        <v>629</v>
      </c>
      <c r="T76" s="252"/>
    </row>
    <row r="77" spans="1:20" s="17" customFormat="1">
      <c r="A77" s="17">
        <v>71</v>
      </c>
      <c r="B77" s="20"/>
      <c r="C77" s="20" t="s">
        <v>416</v>
      </c>
      <c r="D77" s="27" t="s">
        <v>425</v>
      </c>
      <c r="E77" s="27" t="s">
        <v>408</v>
      </c>
      <c r="F77" s="30" t="s">
        <v>418</v>
      </c>
      <c r="G77" s="27" t="s">
        <v>431</v>
      </c>
      <c r="H77" s="18" t="s">
        <v>195</v>
      </c>
      <c r="I77" s="184">
        <v>30000</v>
      </c>
      <c r="J77" s="184"/>
      <c r="K77" s="184">
        <v>32666.666666666668</v>
      </c>
      <c r="L77" s="220" t="s">
        <v>628</v>
      </c>
      <c r="M77" s="220">
        <v>18000</v>
      </c>
      <c r="N77" s="220">
        <v>48000</v>
      </c>
      <c r="O77" s="221">
        <v>45500</v>
      </c>
      <c r="P77" s="220" t="s">
        <v>629</v>
      </c>
      <c r="Q77" s="220" t="s">
        <v>3156</v>
      </c>
      <c r="R77" s="221" t="s">
        <v>4654</v>
      </c>
      <c r="S77" s="221" t="s">
        <v>4281</v>
      </c>
      <c r="T77" s="252"/>
    </row>
    <row r="78" spans="1:20" s="17" customFormat="1">
      <c r="A78" s="17">
        <v>72</v>
      </c>
      <c r="B78" s="20"/>
      <c r="C78" s="20" t="s">
        <v>416</v>
      </c>
      <c r="D78" s="27" t="s">
        <v>425</v>
      </c>
      <c r="E78" s="27" t="s">
        <v>408</v>
      </c>
      <c r="F78" s="30" t="s">
        <v>418</v>
      </c>
      <c r="G78" s="27" t="s">
        <v>424</v>
      </c>
      <c r="H78" s="18" t="s">
        <v>195</v>
      </c>
      <c r="I78" s="184">
        <v>22000</v>
      </c>
      <c r="J78" s="262"/>
      <c r="K78" s="184">
        <v>25300</v>
      </c>
      <c r="L78" s="220" t="s">
        <v>628</v>
      </c>
      <c r="M78" s="220">
        <v>16000</v>
      </c>
      <c r="N78" s="220" t="s">
        <v>628</v>
      </c>
      <c r="O78" s="221">
        <v>31500</v>
      </c>
      <c r="P78" s="220" t="s">
        <v>629</v>
      </c>
      <c r="Q78" s="220" t="s">
        <v>3152</v>
      </c>
      <c r="R78" s="220" t="s">
        <v>629</v>
      </c>
      <c r="S78" s="221" t="s">
        <v>3464</v>
      </c>
      <c r="T78" s="252"/>
    </row>
    <row r="79" spans="1:20" s="17" customFormat="1">
      <c r="A79" s="17">
        <v>73</v>
      </c>
      <c r="B79" s="20"/>
      <c r="C79" s="20" t="s">
        <v>416</v>
      </c>
      <c r="D79" s="27" t="s">
        <v>425</v>
      </c>
      <c r="E79" s="27" t="s">
        <v>408</v>
      </c>
      <c r="F79" s="30" t="s">
        <v>418</v>
      </c>
      <c r="G79" s="27" t="s">
        <v>432</v>
      </c>
      <c r="H79" s="18" t="s">
        <v>195</v>
      </c>
      <c r="I79" s="184">
        <v>30000</v>
      </c>
      <c r="J79" s="262"/>
      <c r="K79" s="184">
        <v>36133.333333333336</v>
      </c>
      <c r="L79" s="220" t="s">
        <v>628</v>
      </c>
      <c r="M79" s="220">
        <v>23000</v>
      </c>
      <c r="N79" s="220" t="s">
        <v>628</v>
      </c>
      <c r="O79" s="221">
        <v>69800</v>
      </c>
      <c r="P79" s="220" t="s">
        <v>629</v>
      </c>
      <c r="Q79" s="220" t="s">
        <v>3833</v>
      </c>
      <c r="R79" s="221" t="s">
        <v>629</v>
      </c>
      <c r="S79" s="221" t="s">
        <v>4282</v>
      </c>
      <c r="T79" s="252"/>
    </row>
    <row r="80" spans="1:20" s="17" customFormat="1">
      <c r="A80" s="17">
        <v>74</v>
      </c>
      <c r="B80" s="20"/>
      <c r="C80" s="20" t="s">
        <v>416</v>
      </c>
      <c r="D80" s="27" t="s">
        <v>425</v>
      </c>
      <c r="E80" s="27" t="s">
        <v>199</v>
      </c>
      <c r="F80" s="30" t="s">
        <v>418</v>
      </c>
      <c r="G80" s="27" t="s">
        <v>434</v>
      </c>
      <c r="H80" s="18" t="s">
        <v>195</v>
      </c>
      <c r="I80" s="184">
        <v>5000</v>
      </c>
      <c r="J80" s="184"/>
      <c r="K80" s="184">
        <v>7866.666666666667</v>
      </c>
      <c r="L80" s="219">
        <v>7000</v>
      </c>
      <c r="M80" s="219">
        <v>5000</v>
      </c>
      <c r="N80" s="220">
        <v>14000</v>
      </c>
      <c r="O80" s="221">
        <v>14800</v>
      </c>
      <c r="P80" s="219" t="s">
        <v>3157</v>
      </c>
      <c r="Q80" s="219" t="s">
        <v>3146</v>
      </c>
      <c r="R80" s="220" t="s">
        <v>4479</v>
      </c>
      <c r="S80" s="221" t="s">
        <v>2969</v>
      </c>
      <c r="T80" s="252"/>
    </row>
    <row r="81" spans="1:20" s="17" customFormat="1">
      <c r="A81" s="17">
        <v>75</v>
      </c>
      <c r="B81" s="20"/>
      <c r="C81" s="20" t="s">
        <v>416</v>
      </c>
      <c r="D81" s="27" t="s">
        <v>425</v>
      </c>
      <c r="E81" s="27" t="s">
        <v>199</v>
      </c>
      <c r="F81" s="30" t="s">
        <v>418</v>
      </c>
      <c r="G81" s="27" t="s">
        <v>435</v>
      </c>
      <c r="H81" s="18" t="s">
        <v>195</v>
      </c>
      <c r="I81" s="184">
        <v>3000</v>
      </c>
      <c r="J81" s="262"/>
      <c r="K81" s="184">
        <v>3933.3333333333335</v>
      </c>
      <c r="L81" s="219">
        <v>5000</v>
      </c>
      <c r="M81" s="219">
        <v>2000</v>
      </c>
      <c r="N81" s="220">
        <v>7000</v>
      </c>
      <c r="O81" s="221">
        <v>7800</v>
      </c>
      <c r="P81" s="219" t="s">
        <v>3146</v>
      </c>
      <c r="Q81" s="219" t="s">
        <v>3144</v>
      </c>
      <c r="R81" s="220" t="s">
        <v>4480</v>
      </c>
      <c r="S81" s="221" t="s">
        <v>3291</v>
      </c>
      <c r="T81" s="253"/>
    </row>
    <row r="82" spans="1:20" s="17" customFormat="1">
      <c r="A82" s="17">
        <v>76</v>
      </c>
      <c r="B82" s="20"/>
      <c r="C82" s="20" t="s">
        <v>416</v>
      </c>
      <c r="D82" s="27" t="s">
        <v>99</v>
      </c>
      <c r="E82" s="27" t="s">
        <v>199</v>
      </c>
      <c r="F82" s="30" t="s">
        <v>418</v>
      </c>
      <c r="G82" s="27" t="s">
        <v>100</v>
      </c>
      <c r="H82" s="18" t="s">
        <v>195</v>
      </c>
      <c r="I82" s="184">
        <v>8000</v>
      </c>
      <c r="J82" s="262">
        <v>8000</v>
      </c>
      <c r="K82" s="184">
        <v>9000</v>
      </c>
      <c r="L82" s="219">
        <v>11000</v>
      </c>
      <c r="M82" s="219">
        <v>9000</v>
      </c>
      <c r="N82" s="220">
        <v>24000</v>
      </c>
      <c r="O82" s="221">
        <v>21800</v>
      </c>
      <c r="P82" s="219" t="s">
        <v>3442</v>
      </c>
      <c r="Q82" s="219" t="s">
        <v>3822</v>
      </c>
      <c r="R82" s="220" t="s">
        <v>3827</v>
      </c>
      <c r="S82" s="221" t="s">
        <v>3292</v>
      </c>
      <c r="T82" s="253"/>
    </row>
    <row r="83" spans="1:20" s="17" customFormat="1">
      <c r="A83" s="17">
        <v>77</v>
      </c>
      <c r="B83" s="20"/>
      <c r="C83" s="20" t="s">
        <v>416</v>
      </c>
      <c r="D83" s="27" t="s">
        <v>99</v>
      </c>
      <c r="E83" s="27" t="s">
        <v>199</v>
      </c>
      <c r="F83" s="30" t="s">
        <v>418</v>
      </c>
      <c r="G83" s="27" t="s">
        <v>101</v>
      </c>
      <c r="H83" s="18" t="s">
        <v>195</v>
      </c>
      <c r="I83" s="184">
        <v>8000</v>
      </c>
      <c r="J83" s="262">
        <v>8000</v>
      </c>
      <c r="K83" s="184">
        <v>9000</v>
      </c>
      <c r="L83" s="219">
        <v>11000</v>
      </c>
      <c r="M83" s="219">
        <v>10000</v>
      </c>
      <c r="N83" s="220">
        <v>24000</v>
      </c>
      <c r="O83" s="221">
        <v>26800</v>
      </c>
      <c r="P83" s="219" t="s">
        <v>3442</v>
      </c>
      <c r="Q83" s="219" t="s">
        <v>3590</v>
      </c>
      <c r="R83" s="220" t="s">
        <v>3827</v>
      </c>
      <c r="S83" s="221" t="s">
        <v>3293</v>
      </c>
      <c r="T83" s="108"/>
    </row>
    <row r="84" spans="1:20" s="17" customFormat="1">
      <c r="A84" s="17">
        <v>78</v>
      </c>
      <c r="B84" s="20"/>
      <c r="C84" s="20" t="s">
        <v>416</v>
      </c>
      <c r="D84" s="27" t="s">
        <v>425</v>
      </c>
      <c r="E84" s="27" t="s">
        <v>199</v>
      </c>
      <c r="F84" s="30" t="s">
        <v>418</v>
      </c>
      <c r="G84" s="27" t="s">
        <v>102</v>
      </c>
      <c r="H84" s="18" t="s">
        <v>195</v>
      </c>
      <c r="I84" s="184">
        <v>33000</v>
      </c>
      <c r="J84" s="262"/>
      <c r="K84" s="184">
        <v>38300</v>
      </c>
      <c r="L84" s="219" t="s">
        <v>628</v>
      </c>
      <c r="M84" s="219">
        <v>11000</v>
      </c>
      <c r="N84" s="220" t="s">
        <v>628</v>
      </c>
      <c r="O84" s="221">
        <v>8500</v>
      </c>
      <c r="P84" s="219" t="s">
        <v>629</v>
      </c>
      <c r="Q84" s="219" t="s">
        <v>3442</v>
      </c>
      <c r="R84" s="220" t="s">
        <v>629</v>
      </c>
      <c r="S84" s="221" t="s">
        <v>4283</v>
      </c>
      <c r="T84" s="108"/>
    </row>
    <row r="85" spans="1:20" s="17" customFormat="1">
      <c r="A85" s="17">
        <v>79</v>
      </c>
      <c r="B85" s="20"/>
      <c r="C85" s="20" t="s">
        <v>416</v>
      </c>
      <c r="D85" s="27" t="s">
        <v>425</v>
      </c>
      <c r="E85" s="27" t="s">
        <v>199</v>
      </c>
      <c r="F85" s="30" t="s">
        <v>418</v>
      </c>
      <c r="G85" s="27" t="s">
        <v>57</v>
      </c>
      <c r="H85" s="18" t="s">
        <v>195</v>
      </c>
      <c r="I85" s="184">
        <v>33500</v>
      </c>
      <c r="J85" s="262"/>
      <c r="K85" s="184">
        <v>37000</v>
      </c>
      <c r="L85" s="219" t="s">
        <v>628</v>
      </c>
      <c r="M85" s="219" t="s">
        <v>628</v>
      </c>
      <c r="N85" s="220" t="s">
        <v>628</v>
      </c>
      <c r="O85" s="221" t="s">
        <v>628</v>
      </c>
      <c r="P85" s="219" t="s">
        <v>629</v>
      </c>
      <c r="Q85" s="219" t="s">
        <v>629</v>
      </c>
      <c r="R85" s="220" t="s">
        <v>629</v>
      </c>
      <c r="S85" s="221" t="s">
        <v>629</v>
      </c>
      <c r="T85" s="252"/>
    </row>
    <row r="86" spans="1:20" s="17" customFormat="1">
      <c r="A86" s="17">
        <v>80</v>
      </c>
      <c r="B86" s="80"/>
      <c r="C86" s="20" t="s">
        <v>416</v>
      </c>
      <c r="D86" s="27" t="s">
        <v>425</v>
      </c>
      <c r="E86" s="27" t="s">
        <v>199</v>
      </c>
      <c r="F86" s="30" t="s">
        <v>418</v>
      </c>
      <c r="G86" s="27" t="s">
        <v>103</v>
      </c>
      <c r="H86" s="18" t="s">
        <v>195</v>
      </c>
      <c r="I86" s="184">
        <v>9000</v>
      </c>
      <c r="J86" s="184"/>
      <c r="K86" s="184">
        <v>10000</v>
      </c>
      <c r="L86" s="219">
        <v>7000</v>
      </c>
      <c r="M86" s="219">
        <v>7000</v>
      </c>
      <c r="N86" s="220">
        <v>14000</v>
      </c>
      <c r="O86" s="221">
        <v>14800</v>
      </c>
      <c r="P86" s="219" t="s">
        <v>3157</v>
      </c>
      <c r="Q86" s="219" t="s">
        <v>3157</v>
      </c>
      <c r="R86" s="220" t="s">
        <v>4481</v>
      </c>
      <c r="S86" s="221" t="s">
        <v>2969</v>
      </c>
      <c r="T86" s="252"/>
    </row>
    <row r="87" spans="1:20" s="17" customFormat="1">
      <c r="A87" s="17">
        <v>81</v>
      </c>
      <c r="B87" s="20">
        <v>14</v>
      </c>
      <c r="C87" s="20" t="s">
        <v>416</v>
      </c>
      <c r="D87" s="27" t="s">
        <v>426</v>
      </c>
      <c r="E87" s="27" t="s">
        <v>98</v>
      </c>
      <c r="F87" s="30" t="s">
        <v>418</v>
      </c>
      <c r="G87" s="27" t="s">
        <v>423</v>
      </c>
      <c r="H87" s="18" t="s">
        <v>22</v>
      </c>
      <c r="I87" s="184">
        <v>0</v>
      </c>
      <c r="J87" s="262"/>
      <c r="K87" s="262">
        <v>0</v>
      </c>
      <c r="L87" s="219">
        <v>34000</v>
      </c>
      <c r="M87" s="219">
        <v>30000</v>
      </c>
      <c r="N87" s="220" t="s">
        <v>628</v>
      </c>
      <c r="O87" s="221" t="s">
        <v>628</v>
      </c>
      <c r="P87" s="219" t="s">
        <v>3844</v>
      </c>
      <c r="Q87" s="219" t="s">
        <v>3834</v>
      </c>
      <c r="R87" s="220" t="s">
        <v>629</v>
      </c>
      <c r="S87" s="221" t="s">
        <v>629</v>
      </c>
      <c r="T87" s="108"/>
    </row>
    <row r="88" spans="1:20" s="17" customFormat="1">
      <c r="A88" s="17">
        <v>82</v>
      </c>
      <c r="B88" s="20"/>
      <c r="C88" s="20" t="s">
        <v>416</v>
      </c>
      <c r="D88" s="27" t="s">
        <v>426</v>
      </c>
      <c r="E88" s="27" t="s">
        <v>98</v>
      </c>
      <c r="F88" s="30" t="s">
        <v>418</v>
      </c>
      <c r="G88" s="27" t="s">
        <v>427</v>
      </c>
      <c r="H88" s="18" t="s">
        <v>22</v>
      </c>
      <c r="I88" s="184">
        <v>0</v>
      </c>
      <c r="J88" s="262"/>
      <c r="K88" s="262">
        <v>0</v>
      </c>
      <c r="L88" s="219">
        <v>15000</v>
      </c>
      <c r="M88" s="219">
        <v>15000</v>
      </c>
      <c r="N88" s="220" t="s">
        <v>628</v>
      </c>
      <c r="O88" s="221" t="s">
        <v>628</v>
      </c>
      <c r="P88" s="219" t="s">
        <v>3595</v>
      </c>
      <c r="Q88" s="219" t="s">
        <v>3595</v>
      </c>
      <c r="R88" s="220" t="s">
        <v>629</v>
      </c>
      <c r="S88" s="221" t="s">
        <v>629</v>
      </c>
      <c r="T88" s="108"/>
    </row>
    <row r="89" spans="1:20" s="17" customFormat="1">
      <c r="A89" s="17">
        <v>83</v>
      </c>
      <c r="B89" s="20"/>
      <c r="C89" s="20" t="s">
        <v>416</v>
      </c>
      <c r="D89" s="27" t="s">
        <v>426</v>
      </c>
      <c r="E89" s="27" t="s">
        <v>409</v>
      </c>
      <c r="F89" s="30" t="s">
        <v>418</v>
      </c>
      <c r="G89" s="27" t="s">
        <v>428</v>
      </c>
      <c r="H89" s="18" t="s">
        <v>22</v>
      </c>
      <c r="I89" s="184">
        <v>0</v>
      </c>
      <c r="J89" s="262"/>
      <c r="K89" s="262">
        <v>0</v>
      </c>
      <c r="L89" s="219">
        <v>14000</v>
      </c>
      <c r="M89" s="219">
        <v>14000</v>
      </c>
      <c r="N89" s="220" t="s">
        <v>628</v>
      </c>
      <c r="O89" s="221" t="s">
        <v>628</v>
      </c>
      <c r="P89" s="219" t="s">
        <v>3831</v>
      </c>
      <c r="Q89" s="219" t="s">
        <v>3831</v>
      </c>
      <c r="R89" s="220" t="s">
        <v>629</v>
      </c>
      <c r="S89" s="221" t="s">
        <v>629</v>
      </c>
      <c r="T89" s="108"/>
    </row>
    <row r="90" spans="1:20" s="17" customFormat="1">
      <c r="A90" s="17">
        <v>84</v>
      </c>
      <c r="B90" s="20"/>
      <c r="C90" s="20" t="s">
        <v>416</v>
      </c>
      <c r="D90" s="27" t="s">
        <v>426</v>
      </c>
      <c r="E90" s="27" t="s">
        <v>409</v>
      </c>
      <c r="F90" s="30" t="s">
        <v>418</v>
      </c>
      <c r="G90" s="27" t="s">
        <v>429</v>
      </c>
      <c r="H90" s="18" t="s">
        <v>22</v>
      </c>
      <c r="I90" s="184">
        <v>0</v>
      </c>
      <c r="J90" s="262"/>
      <c r="K90" s="262">
        <v>0</v>
      </c>
      <c r="L90" s="219">
        <v>15000</v>
      </c>
      <c r="M90" s="219">
        <v>15000</v>
      </c>
      <c r="N90" s="220" t="s">
        <v>628</v>
      </c>
      <c r="O90" s="221" t="s">
        <v>628</v>
      </c>
      <c r="P90" s="219" t="s">
        <v>3595</v>
      </c>
      <c r="Q90" s="219" t="s">
        <v>3595</v>
      </c>
      <c r="R90" s="220" t="s">
        <v>629</v>
      </c>
      <c r="S90" s="221" t="s">
        <v>629</v>
      </c>
      <c r="T90" s="108"/>
    </row>
    <row r="91" spans="1:20" s="17" customFormat="1">
      <c r="A91" s="17">
        <v>85</v>
      </c>
      <c r="B91" s="20"/>
      <c r="C91" s="20" t="s">
        <v>416</v>
      </c>
      <c r="D91" s="27" t="s">
        <v>426</v>
      </c>
      <c r="E91" s="27" t="s">
        <v>409</v>
      </c>
      <c r="F91" s="30" t="s">
        <v>418</v>
      </c>
      <c r="G91" s="27" t="s">
        <v>430</v>
      </c>
      <c r="H91" s="18" t="s">
        <v>22</v>
      </c>
      <c r="I91" s="184">
        <v>0</v>
      </c>
      <c r="J91" s="262"/>
      <c r="K91" s="262">
        <v>0</v>
      </c>
      <c r="L91" s="219">
        <v>30000</v>
      </c>
      <c r="M91" s="219">
        <v>30000</v>
      </c>
      <c r="N91" s="220" t="s">
        <v>628</v>
      </c>
      <c r="O91" s="221" t="s">
        <v>628</v>
      </c>
      <c r="P91" s="219" t="s">
        <v>3834</v>
      </c>
      <c r="Q91" s="219" t="s">
        <v>3834</v>
      </c>
      <c r="R91" s="220" t="s">
        <v>629</v>
      </c>
      <c r="S91" s="221" t="s">
        <v>629</v>
      </c>
      <c r="T91" s="108"/>
    </row>
    <row r="92" spans="1:20" s="17" customFormat="1">
      <c r="A92" s="17">
        <v>86</v>
      </c>
      <c r="B92" s="20"/>
      <c r="C92" s="20" t="s">
        <v>416</v>
      </c>
      <c r="D92" s="27" t="s">
        <v>426</v>
      </c>
      <c r="E92" s="27" t="s">
        <v>409</v>
      </c>
      <c r="F92" s="30" t="s">
        <v>418</v>
      </c>
      <c r="G92" s="27" t="s">
        <v>431</v>
      </c>
      <c r="H92" s="18" t="s">
        <v>22</v>
      </c>
      <c r="I92" s="184">
        <v>0</v>
      </c>
      <c r="J92" s="262"/>
      <c r="K92" s="262">
        <v>0</v>
      </c>
      <c r="L92" s="219">
        <v>17000</v>
      </c>
      <c r="M92" s="219">
        <v>17000</v>
      </c>
      <c r="N92" s="220" t="s">
        <v>628</v>
      </c>
      <c r="O92" s="221" t="s">
        <v>628</v>
      </c>
      <c r="P92" s="219" t="s">
        <v>3155</v>
      </c>
      <c r="Q92" s="219" t="s">
        <v>3155</v>
      </c>
      <c r="R92" s="220" t="s">
        <v>629</v>
      </c>
      <c r="S92" s="221"/>
      <c r="T92" s="108"/>
    </row>
    <row r="93" spans="1:20" s="17" customFormat="1">
      <c r="A93" s="17">
        <v>87</v>
      </c>
      <c r="B93" s="20"/>
      <c r="C93" s="20" t="s">
        <v>416</v>
      </c>
      <c r="D93" s="27" t="s">
        <v>426</v>
      </c>
      <c r="E93" s="27" t="s">
        <v>409</v>
      </c>
      <c r="F93" s="30" t="s">
        <v>418</v>
      </c>
      <c r="G93" s="27" t="s">
        <v>424</v>
      </c>
      <c r="H93" s="18" t="s">
        <v>22</v>
      </c>
      <c r="I93" s="184">
        <v>0</v>
      </c>
      <c r="J93" s="262"/>
      <c r="K93" s="262">
        <v>0</v>
      </c>
      <c r="L93" s="219">
        <v>15000</v>
      </c>
      <c r="M93" s="219">
        <v>15000</v>
      </c>
      <c r="N93" s="220" t="s">
        <v>628</v>
      </c>
      <c r="O93" s="221" t="s">
        <v>628</v>
      </c>
      <c r="P93" s="219" t="s">
        <v>3595</v>
      </c>
      <c r="Q93" s="219" t="s">
        <v>3595</v>
      </c>
      <c r="R93" s="220" t="s">
        <v>629</v>
      </c>
      <c r="S93" s="221"/>
      <c r="T93" s="108"/>
    </row>
    <row r="94" spans="1:20" s="17" customFormat="1">
      <c r="A94" s="17">
        <v>88</v>
      </c>
      <c r="B94" s="20"/>
      <c r="C94" s="20" t="s">
        <v>416</v>
      </c>
      <c r="D94" s="27" t="s">
        <v>426</v>
      </c>
      <c r="E94" s="27" t="s">
        <v>409</v>
      </c>
      <c r="F94" s="30" t="s">
        <v>418</v>
      </c>
      <c r="G94" s="27" t="s">
        <v>432</v>
      </c>
      <c r="H94" s="18" t="s">
        <v>22</v>
      </c>
      <c r="I94" s="184">
        <v>0</v>
      </c>
      <c r="J94" s="262"/>
      <c r="K94" s="262">
        <v>0</v>
      </c>
      <c r="L94" s="219">
        <v>22000</v>
      </c>
      <c r="M94" s="219">
        <v>22000</v>
      </c>
      <c r="N94" s="220" t="s">
        <v>628</v>
      </c>
      <c r="O94" s="221" t="s">
        <v>628</v>
      </c>
      <c r="P94" s="219" t="s">
        <v>3600</v>
      </c>
      <c r="Q94" s="219" t="s">
        <v>3600</v>
      </c>
      <c r="R94" s="220" t="s">
        <v>629</v>
      </c>
      <c r="S94" s="221"/>
      <c r="T94" s="108"/>
    </row>
    <row r="95" spans="1:20" s="17" customFormat="1">
      <c r="A95" s="17">
        <v>89</v>
      </c>
      <c r="B95" s="20"/>
      <c r="C95" s="20" t="s">
        <v>416</v>
      </c>
      <c r="D95" s="27" t="s">
        <v>426</v>
      </c>
      <c r="E95" s="27" t="s">
        <v>104</v>
      </c>
      <c r="F95" s="30" t="s">
        <v>418</v>
      </c>
      <c r="G95" s="27" t="s">
        <v>423</v>
      </c>
      <c r="H95" s="18" t="s">
        <v>22</v>
      </c>
      <c r="I95" s="184">
        <v>26000</v>
      </c>
      <c r="J95" s="262">
        <v>28000</v>
      </c>
      <c r="K95" s="184">
        <v>28333.333333333332</v>
      </c>
      <c r="L95" s="219">
        <v>23000</v>
      </c>
      <c r="M95" s="219">
        <v>21000</v>
      </c>
      <c r="N95" s="220" t="s">
        <v>628</v>
      </c>
      <c r="O95" s="221" t="s">
        <v>628</v>
      </c>
      <c r="P95" s="219" t="s">
        <v>3833</v>
      </c>
      <c r="Q95" s="219" t="s">
        <v>3835</v>
      </c>
      <c r="R95" s="220" t="s">
        <v>629</v>
      </c>
      <c r="S95" s="221" t="s">
        <v>629</v>
      </c>
      <c r="T95" s="108"/>
    </row>
    <row r="96" spans="1:20" s="17" customFormat="1">
      <c r="A96" s="17">
        <v>90</v>
      </c>
      <c r="B96" s="20"/>
      <c r="C96" s="20" t="s">
        <v>416</v>
      </c>
      <c r="D96" s="189" t="s">
        <v>426</v>
      </c>
      <c r="E96" s="189" t="s">
        <v>104</v>
      </c>
      <c r="F96" s="20" t="s">
        <v>418</v>
      </c>
      <c r="G96" s="189" t="s">
        <v>427</v>
      </c>
      <c r="H96" s="18" t="s">
        <v>22</v>
      </c>
      <c r="I96" s="184">
        <v>18000</v>
      </c>
      <c r="J96" s="262"/>
      <c r="K96" s="184">
        <v>20000</v>
      </c>
      <c r="L96" s="219">
        <v>12000</v>
      </c>
      <c r="M96" s="219">
        <v>12000</v>
      </c>
      <c r="N96" s="220" t="s">
        <v>628</v>
      </c>
      <c r="O96" s="221" t="s">
        <v>628</v>
      </c>
      <c r="P96" s="219" t="s">
        <v>3153</v>
      </c>
      <c r="Q96" s="219" t="s">
        <v>3153</v>
      </c>
      <c r="R96" s="220" t="s">
        <v>629</v>
      </c>
      <c r="S96" s="221" t="s">
        <v>629</v>
      </c>
      <c r="T96" s="108"/>
    </row>
    <row r="97" spans="1:20" s="17" customFormat="1">
      <c r="A97" s="17">
        <v>91</v>
      </c>
      <c r="B97" s="20"/>
      <c r="C97" s="20" t="s">
        <v>416</v>
      </c>
      <c r="D97" s="189" t="s">
        <v>426</v>
      </c>
      <c r="E97" s="189" t="s">
        <v>104</v>
      </c>
      <c r="F97" s="20" t="s">
        <v>418</v>
      </c>
      <c r="G97" s="189" t="s">
        <v>428</v>
      </c>
      <c r="H97" s="18" t="s">
        <v>22</v>
      </c>
      <c r="I97" s="184">
        <v>18000</v>
      </c>
      <c r="J97" s="262"/>
      <c r="K97" s="184">
        <v>20000</v>
      </c>
      <c r="L97" s="219">
        <v>12000</v>
      </c>
      <c r="M97" s="219">
        <v>12000</v>
      </c>
      <c r="N97" s="220" t="s">
        <v>628</v>
      </c>
      <c r="O97" s="221" t="s">
        <v>628</v>
      </c>
      <c r="P97" s="219" t="s">
        <v>3153</v>
      </c>
      <c r="Q97" s="219" t="s">
        <v>3153</v>
      </c>
      <c r="R97" s="220" t="s">
        <v>629</v>
      </c>
      <c r="S97" s="221" t="s">
        <v>629</v>
      </c>
      <c r="T97" s="108"/>
    </row>
    <row r="98" spans="1:20" s="17" customFormat="1">
      <c r="A98" s="17">
        <v>92</v>
      </c>
      <c r="B98" s="20"/>
      <c r="C98" s="20" t="s">
        <v>416</v>
      </c>
      <c r="D98" s="189" t="s">
        <v>426</v>
      </c>
      <c r="E98" s="189" t="s">
        <v>408</v>
      </c>
      <c r="F98" s="20" t="s">
        <v>418</v>
      </c>
      <c r="G98" s="189" t="s">
        <v>429</v>
      </c>
      <c r="H98" s="18" t="s">
        <v>22</v>
      </c>
      <c r="I98" s="184">
        <v>18000</v>
      </c>
      <c r="J98" s="262"/>
      <c r="K98" s="184">
        <v>20000</v>
      </c>
      <c r="L98" s="219">
        <v>12000</v>
      </c>
      <c r="M98" s="219">
        <v>12000</v>
      </c>
      <c r="N98" s="220" t="s">
        <v>628</v>
      </c>
      <c r="O98" s="221" t="s">
        <v>628</v>
      </c>
      <c r="P98" s="219" t="s">
        <v>3153</v>
      </c>
      <c r="Q98" s="219" t="s">
        <v>3153</v>
      </c>
      <c r="R98" s="220" t="s">
        <v>629</v>
      </c>
      <c r="S98" s="221" t="s">
        <v>629</v>
      </c>
      <c r="T98" s="108"/>
    </row>
    <row r="99" spans="1:20" s="17" customFormat="1">
      <c r="A99" s="17">
        <v>93</v>
      </c>
      <c r="B99" s="20"/>
      <c r="C99" s="20" t="s">
        <v>416</v>
      </c>
      <c r="D99" s="189" t="s">
        <v>426</v>
      </c>
      <c r="E99" s="189" t="s">
        <v>408</v>
      </c>
      <c r="F99" s="20" t="s">
        <v>418</v>
      </c>
      <c r="G99" s="189" t="s">
        <v>430</v>
      </c>
      <c r="H99" s="18" t="s">
        <v>22</v>
      </c>
      <c r="I99" s="184">
        <v>28000</v>
      </c>
      <c r="J99" s="262">
        <v>29000</v>
      </c>
      <c r="K99" s="184">
        <v>31000</v>
      </c>
      <c r="L99" s="219">
        <v>29000</v>
      </c>
      <c r="M99" s="219">
        <v>28000</v>
      </c>
      <c r="N99" s="220" t="s">
        <v>628</v>
      </c>
      <c r="O99" s="221" t="s">
        <v>628</v>
      </c>
      <c r="P99" s="219" t="s">
        <v>3832</v>
      </c>
      <c r="Q99" s="219" t="s">
        <v>3836</v>
      </c>
      <c r="R99" s="220" t="s">
        <v>629</v>
      </c>
      <c r="S99" s="221" t="s">
        <v>629</v>
      </c>
      <c r="T99" s="108"/>
    </row>
    <row r="100" spans="1:20" s="17" customFormat="1">
      <c r="A100" s="17">
        <v>94</v>
      </c>
      <c r="B100" s="20"/>
      <c r="C100" s="20" t="s">
        <v>416</v>
      </c>
      <c r="D100" s="189" t="s">
        <v>426</v>
      </c>
      <c r="E100" s="189" t="s">
        <v>408</v>
      </c>
      <c r="F100" s="20" t="s">
        <v>418</v>
      </c>
      <c r="G100" s="189" t="s">
        <v>431</v>
      </c>
      <c r="H100" s="18" t="s">
        <v>22</v>
      </c>
      <c r="I100" s="184">
        <v>24500</v>
      </c>
      <c r="J100" s="262"/>
      <c r="K100" s="184">
        <v>28633.333333333332</v>
      </c>
      <c r="L100" s="219">
        <v>16000</v>
      </c>
      <c r="M100" s="219">
        <v>15000</v>
      </c>
      <c r="N100" s="220" t="s">
        <v>628</v>
      </c>
      <c r="O100" s="221" t="s">
        <v>628</v>
      </c>
      <c r="P100" s="219" t="s">
        <v>3152</v>
      </c>
      <c r="Q100" s="219" t="s">
        <v>3595</v>
      </c>
      <c r="R100" s="220" t="s">
        <v>629</v>
      </c>
      <c r="S100" s="221" t="s">
        <v>629</v>
      </c>
      <c r="T100" s="108"/>
    </row>
    <row r="101" spans="1:20" s="17" customFormat="1">
      <c r="A101" s="17">
        <v>95</v>
      </c>
      <c r="B101" s="20"/>
      <c r="C101" s="20" t="s">
        <v>416</v>
      </c>
      <c r="D101" s="189" t="s">
        <v>426</v>
      </c>
      <c r="E101" s="189" t="s">
        <v>408</v>
      </c>
      <c r="F101" s="20" t="s">
        <v>418</v>
      </c>
      <c r="G101" s="189" t="s">
        <v>424</v>
      </c>
      <c r="H101" s="18" t="s">
        <v>22</v>
      </c>
      <c r="I101" s="184">
        <v>19000</v>
      </c>
      <c r="J101" s="262">
        <v>20000</v>
      </c>
      <c r="K101" s="184">
        <v>20666.666666666668</v>
      </c>
      <c r="L101" s="219">
        <v>13000</v>
      </c>
      <c r="M101" s="219">
        <v>13000</v>
      </c>
      <c r="N101" s="220" t="s">
        <v>628</v>
      </c>
      <c r="O101" s="221" t="s">
        <v>628</v>
      </c>
      <c r="P101" s="219" t="s">
        <v>3440</v>
      </c>
      <c r="Q101" s="219" t="s">
        <v>3440</v>
      </c>
      <c r="R101" s="220" t="s">
        <v>629</v>
      </c>
      <c r="S101" s="221" t="s">
        <v>629</v>
      </c>
      <c r="T101" s="108"/>
    </row>
    <row r="102" spans="1:20" s="17" customFormat="1">
      <c r="A102" s="17">
        <v>96</v>
      </c>
      <c r="B102" s="20"/>
      <c r="C102" s="20" t="s">
        <v>416</v>
      </c>
      <c r="D102" s="189" t="s">
        <v>426</v>
      </c>
      <c r="E102" s="189" t="s">
        <v>408</v>
      </c>
      <c r="F102" s="20" t="s">
        <v>418</v>
      </c>
      <c r="G102" s="189" t="s">
        <v>432</v>
      </c>
      <c r="H102" s="18" t="s">
        <v>22</v>
      </c>
      <c r="I102" s="184">
        <v>25000</v>
      </c>
      <c r="J102" s="262">
        <v>26000</v>
      </c>
      <c r="K102" s="184">
        <v>26333.333333333332</v>
      </c>
      <c r="L102" s="219">
        <v>18000</v>
      </c>
      <c r="M102" s="219">
        <v>18000</v>
      </c>
      <c r="N102" s="220" t="s">
        <v>628</v>
      </c>
      <c r="O102" s="221" t="s">
        <v>628</v>
      </c>
      <c r="P102" s="219" t="s">
        <v>3156</v>
      </c>
      <c r="Q102" s="219" t="s">
        <v>3156</v>
      </c>
      <c r="R102" s="220" t="s">
        <v>629</v>
      </c>
      <c r="S102" s="221" t="s">
        <v>629</v>
      </c>
      <c r="T102" s="108"/>
    </row>
    <row r="103" spans="1:20" s="17" customFormat="1">
      <c r="A103" s="17">
        <v>97</v>
      </c>
      <c r="B103" s="20"/>
      <c r="C103" s="20" t="s">
        <v>416</v>
      </c>
      <c r="D103" s="189" t="s">
        <v>426</v>
      </c>
      <c r="E103" s="189" t="s">
        <v>105</v>
      </c>
      <c r="F103" s="20" t="s">
        <v>418</v>
      </c>
      <c r="G103" s="189" t="s">
        <v>434</v>
      </c>
      <c r="H103" s="18" t="s">
        <v>22</v>
      </c>
      <c r="I103" s="184">
        <v>3000</v>
      </c>
      <c r="J103" s="262">
        <v>5000</v>
      </c>
      <c r="K103" s="184">
        <v>5266.666666666667</v>
      </c>
      <c r="L103" s="219" t="s">
        <v>628</v>
      </c>
      <c r="M103" s="219">
        <v>3000</v>
      </c>
      <c r="N103" s="220" t="s">
        <v>628</v>
      </c>
      <c r="O103" s="221" t="s">
        <v>628</v>
      </c>
      <c r="P103" s="219" t="s">
        <v>629</v>
      </c>
      <c r="Q103" s="219" t="s">
        <v>3145</v>
      </c>
      <c r="R103" s="220" t="s">
        <v>629</v>
      </c>
      <c r="S103" s="221" t="s">
        <v>629</v>
      </c>
      <c r="T103" s="108"/>
    </row>
    <row r="104" spans="1:20" s="17" customFormat="1">
      <c r="A104" s="17">
        <v>98</v>
      </c>
      <c r="B104" s="20"/>
      <c r="C104" s="20" t="s">
        <v>416</v>
      </c>
      <c r="D104" s="189" t="s">
        <v>426</v>
      </c>
      <c r="E104" s="189" t="s">
        <v>105</v>
      </c>
      <c r="F104" s="20" t="s">
        <v>418</v>
      </c>
      <c r="G104" s="189" t="s">
        <v>435</v>
      </c>
      <c r="H104" s="18" t="s">
        <v>22</v>
      </c>
      <c r="I104" s="184">
        <v>2000</v>
      </c>
      <c r="J104" s="184">
        <v>3000</v>
      </c>
      <c r="K104" s="184">
        <v>2966.6666666666665</v>
      </c>
      <c r="L104" s="219">
        <v>5000</v>
      </c>
      <c r="M104" s="219">
        <v>1500</v>
      </c>
      <c r="N104" s="220" t="s">
        <v>628</v>
      </c>
      <c r="O104" s="221" t="s">
        <v>628</v>
      </c>
      <c r="P104" s="219" t="s">
        <v>3146</v>
      </c>
      <c r="Q104" s="219" t="s">
        <v>3150</v>
      </c>
      <c r="R104" s="220" t="s">
        <v>629</v>
      </c>
      <c r="S104" s="221" t="s">
        <v>629</v>
      </c>
      <c r="T104" s="108"/>
    </row>
    <row r="105" spans="1:20" s="17" customFormat="1">
      <c r="A105" s="17">
        <v>99</v>
      </c>
      <c r="B105" s="20"/>
      <c r="C105" s="20" t="s">
        <v>416</v>
      </c>
      <c r="D105" s="189" t="s">
        <v>106</v>
      </c>
      <c r="E105" s="189" t="s">
        <v>199</v>
      </c>
      <c r="F105" s="20" t="s">
        <v>418</v>
      </c>
      <c r="G105" s="189" t="s">
        <v>100</v>
      </c>
      <c r="H105" s="18" t="s">
        <v>22</v>
      </c>
      <c r="I105" s="184">
        <v>5000</v>
      </c>
      <c r="J105" s="262"/>
      <c r="K105" s="184">
        <v>9000</v>
      </c>
      <c r="L105" s="219">
        <v>11000</v>
      </c>
      <c r="M105" s="219">
        <v>8000</v>
      </c>
      <c r="N105" s="220" t="s">
        <v>628</v>
      </c>
      <c r="O105" s="221" t="s">
        <v>628</v>
      </c>
      <c r="P105" s="219" t="s">
        <v>3442</v>
      </c>
      <c r="Q105" s="219" t="s">
        <v>3154</v>
      </c>
      <c r="R105" s="220" t="s">
        <v>629</v>
      </c>
      <c r="S105" s="221" t="s">
        <v>629</v>
      </c>
      <c r="T105" s="108"/>
    </row>
    <row r="106" spans="1:20" s="17" customFormat="1">
      <c r="A106" s="17">
        <v>100</v>
      </c>
      <c r="B106" s="20"/>
      <c r="C106" s="20" t="s">
        <v>416</v>
      </c>
      <c r="D106" s="189" t="s">
        <v>106</v>
      </c>
      <c r="E106" s="189" t="s">
        <v>199</v>
      </c>
      <c r="F106" s="20" t="s">
        <v>418</v>
      </c>
      <c r="G106" s="189" t="s">
        <v>101</v>
      </c>
      <c r="H106" s="18" t="s">
        <v>22</v>
      </c>
      <c r="I106" s="184">
        <v>5000</v>
      </c>
      <c r="J106" s="262"/>
      <c r="K106" s="184">
        <v>9000</v>
      </c>
      <c r="L106" s="219">
        <v>11000</v>
      </c>
      <c r="M106" s="219">
        <v>8000</v>
      </c>
      <c r="N106" s="220" t="s">
        <v>628</v>
      </c>
      <c r="O106" s="221" t="s">
        <v>628</v>
      </c>
      <c r="P106" s="219" t="s">
        <v>3442</v>
      </c>
      <c r="Q106" s="219" t="s">
        <v>3154</v>
      </c>
      <c r="R106" s="220" t="s">
        <v>629</v>
      </c>
      <c r="S106" s="221" t="s">
        <v>629</v>
      </c>
      <c r="T106" s="108"/>
    </row>
    <row r="107" spans="1:20" s="17" customFormat="1">
      <c r="A107" s="17">
        <v>101</v>
      </c>
      <c r="B107" s="20"/>
      <c r="C107" s="20" t="s">
        <v>416</v>
      </c>
      <c r="D107" s="189" t="s">
        <v>106</v>
      </c>
      <c r="E107" s="189" t="s">
        <v>199</v>
      </c>
      <c r="F107" s="20" t="s">
        <v>418</v>
      </c>
      <c r="G107" s="189" t="s">
        <v>102</v>
      </c>
      <c r="H107" s="18" t="s">
        <v>22</v>
      </c>
      <c r="I107" s="184">
        <v>26000</v>
      </c>
      <c r="J107" s="262"/>
      <c r="K107" s="184">
        <v>28500</v>
      </c>
      <c r="L107" s="219" t="s">
        <v>628</v>
      </c>
      <c r="M107" s="219">
        <v>6500</v>
      </c>
      <c r="N107" s="220" t="s">
        <v>628</v>
      </c>
      <c r="O107" s="220" t="s">
        <v>628</v>
      </c>
      <c r="P107" s="219" t="s">
        <v>629</v>
      </c>
      <c r="Q107" s="219" t="s">
        <v>3837</v>
      </c>
      <c r="R107" s="220" t="s">
        <v>629</v>
      </c>
      <c r="S107" s="220"/>
      <c r="T107" s="108"/>
    </row>
    <row r="108" spans="1:20" s="17" customFormat="1">
      <c r="A108" s="17">
        <v>102</v>
      </c>
      <c r="B108" s="20"/>
      <c r="C108" s="20" t="s">
        <v>416</v>
      </c>
      <c r="D108" s="189" t="s">
        <v>106</v>
      </c>
      <c r="E108" s="189" t="s">
        <v>199</v>
      </c>
      <c r="F108" s="20" t="s">
        <v>418</v>
      </c>
      <c r="G108" s="189" t="s">
        <v>57</v>
      </c>
      <c r="H108" s="18" t="s">
        <v>22</v>
      </c>
      <c r="I108" s="184">
        <v>26500</v>
      </c>
      <c r="J108" s="184"/>
      <c r="K108" s="184">
        <v>30000</v>
      </c>
      <c r="L108" s="219" t="s">
        <v>628</v>
      </c>
      <c r="M108" s="219" t="s">
        <v>628</v>
      </c>
      <c r="N108" s="220" t="s">
        <v>628</v>
      </c>
      <c r="O108" s="221" t="s">
        <v>628</v>
      </c>
      <c r="P108" s="219" t="s">
        <v>629</v>
      </c>
      <c r="Q108" s="219" t="s">
        <v>629</v>
      </c>
      <c r="R108" s="220" t="s">
        <v>629</v>
      </c>
      <c r="S108" s="221" t="s">
        <v>629</v>
      </c>
      <c r="T108" s="108"/>
    </row>
    <row r="109" spans="1:20">
      <c r="A109" s="17">
        <v>103</v>
      </c>
      <c r="B109" s="30">
        <v>15</v>
      </c>
      <c r="C109" s="30" t="s">
        <v>2818</v>
      </c>
      <c r="D109" s="27" t="s">
        <v>2819</v>
      </c>
      <c r="E109" s="27" t="s">
        <v>2820</v>
      </c>
      <c r="F109" s="30" t="s">
        <v>418</v>
      </c>
      <c r="G109" s="27" t="s">
        <v>2821</v>
      </c>
      <c r="H109" s="131" t="s">
        <v>2822</v>
      </c>
      <c r="I109" s="305">
        <v>11000</v>
      </c>
      <c r="J109" s="305"/>
      <c r="K109" s="665">
        <v>14550</v>
      </c>
      <c r="L109" s="219">
        <v>9000</v>
      </c>
      <c r="M109" s="219">
        <v>7200</v>
      </c>
      <c r="N109" s="220">
        <v>29800</v>
      </c>
      <c r="O109" s="221" t="s">
        <v>628</v>
      </c>
      <c r="P109" s="219" t="s">
        <v>3822</v>
      </c>
      <c r="Q109" s="219" t="s">
        <v>3838</v>
      </c>
      <c r="R109" s="220" t="s">
        <v>4482</v>
      </c>
      <c r="S109" s="221"/>
      <c r="T109" s="108"/>
    </row>
    <row r="110" spans="1:20">
      <c r="A110" s="17">
        <v>104</v>
      </c>
      <c r="B110" s="30"/>
      <c r="C110" s="30" t="s">
        <v>2818</v>
      </c>
      <c r="D110" s="27" t="s">
        <v>2823</v>
      </c>
      <c r="E110" s="27" t="s">
        <v>2820</v>
      </c>
      <c r="F110" s="30" t="s">
        <v>418</v>
      </c>
      <c r="G110" s="27" t="s">
        <v>2824</v>
      </c>
      <c r="H110" s="131" t="s">
        <v>2822</v>
      </c>
      <c r="I110" s="305">
        <v>11000</v>
      </c>
      <c r="J110" s="305"/>
      <c r="K110" s="665">
        <v>14100</v>
      </c>
      <c r="L110" s="219">
        <v>10000</v>
      </c>
      <c r="M110" s="219">
        <v>9900</v>
      </c>
      <c r="N110" s="220">
        <v>27800</v>
      </c>
      <c r="O110" s="221" t="s">
        <v>628</v>
      </c>
      <c r="P110" s="219" t="s">
        <v>3590</v>
      </c>
      <c r="Q110" s="219" t="s">
        <v>3839</v>
      </c>
      <c r="R110" s="220" t="s">
        <v>4483</v>
      </c>
      <c r="S110" s="221"/>
      <c r="T110" s="108"/>
    </row>
    <row r="111" spans="1:20">
      <c r="A111" s="17">
        <v>105</v>
      </c>
      <c r="B111" s="30"/>
      <c r="C111" s="30" t="s">
        <v>2818</v>
      </c>
      <c r="D111" s="27" t="s">
        <v>2825</v>
      </c>
      <c r="E111" s="27" t="s">
        <v>2820</v>
      </c>
      <c r="F111" s="30" t="s">
        <v>418</v>
      </c>
      <c r="G111" s="27" t="s">
        <v>2826</v>
      </c>
      <c r="H111" s="131" t="s">
        <v>2822</v>
      </c>
      <c r="I111" s="305">
        <v>18000</v>
      </c>
      <c r="J111" s="305"/>
      <c r="K111" s="665">
        <v>20000</v>
      </c>
      <c r="L111" s="219">
        <v>11000</v>
      </c>
      <c r="M111" s="219">
        <v>8300</v>
      </c>
      <c r="N111" s="219">
        <v>42800</v>
      </c>
      <c r="O111" s="221" t="s">
        <v>628</v>
      </c>
      <c r="P111" s="219" t="s">
        <v>3442</v>
      </c>
      <c r="Q111" s="219" t="s">
        <v>3840</v>
      </c>
      <c r="R111" s="219" t="s">
        <v>4484</v>
      </c>
      <c r="S111" s="221"/>
      <c r="T111" s="108"/>
    </row>
    <row r="112" spans="1:20">
      <c r="A112" s="17">
        <v>106</v>
      </c>
      <c r="B112" s="30"/>
      <c r="C112" s="30" t="s">
        <v>2818</v>
      </c>
      <c r="D112" s="27" t="s">
        <v>2827</v>
      </c>
      <c r="E112" s="27" t="s">
        <v>2820</v>
      </c>
      <c r="F112" s="30" t="s">
        <v>418</v>
      </c>
      <c r="G112" s="27" t="s">
        <v>2828</v>
      </c>
      <c r="H112" s="131" t="s">
        <v>2822</v>
      </c>
      <c r="I112" s="305">
        <v>15300</v>
      </c>
      <c r="J112" s="305"/>
      <c r="K112" s="665">
        <v>16650</v>
      </c>
      <c r="L112" s="219">
        <v>16000</v>
      </c>
      <c r="M112" s="219">
        <v>14000</v>
      </c>
      <c r="N112" s="220">
        <v>17800</v>
      </c>
      <c r="O112" s="221" t="s">
        <v>628</v>
      </c>
      <c r="P112" s="219" t="s">
        <v>3152</v>
      </c>
      <c r="Q112" s="219" t="s">
        <v>3831</v>
      </c>
      <c r="R112" s="220" t="s">
        <v>4485</v>
      </c>
      <c r="S112" s="221"/>
      <c r="T112" s="108"/>
    </row>
    <row r="113" spans="1:20">
      <c r="A113" s="17">
        <v>107</v>
      </c>
      <c r="B113" s="30"/>
      <c r="C113" s="30" t="s">
        <v>2818</v>
      </c>
      <c r="D113" s="27" t="s">
        <v>2829</v>
      </c>
      <c r="E113" s="27" t="s">
        <v>2820</v>
      </c>
      <c r="F113" s="30" t="s">
        <v>418</v>
      </c>
      <c r="G113" s="27" t="s">
        <v>2830</v>
      </c>
      <c r="H113" s="131" t="s">
        <v>2822</v>
      </c>
      <c r="I113" s="305">
        <v>17200</v>
      </c>
      <c r="J113" s="305"/>
      <c r="K113" s="665">
        <v>17600</v>
      </c>
      <c r="L113" s="219">
        <v>13000</v>
      </c>
      <c r="M113" s="219">
        <v>7000</v>
      </c>
      <c r="N113" s="220" t="s">
        <v>628</v>
      </c>
      <c r="O113" s="221" t="s">
        <v>628</v>
      </c>
      <c r="P113" s="219" t="s">
        <v>3440</v>
      </c>
      <c r="Q113" s="219" t="s">
        <v>3157</v>
      </c>
      <c r="R113" s="220" t="s">
        <v>629</v>
      </c>
      <c r="S113" s="221"/>
      <c r="T113" s="108"/>
    </row>
    <row r="114" spans="1:20">
      <c r="A114" s="17">
        <v>108</v>
      </c>
      <c r="B114" s="30"/>
      <c r="C114" s="30" t="s">
        <v>2818</v>
      </c>
      <c r="D114" s="27" t="s">
        <v>2831</v>
      </c>
      <c r="E114" s="27" t="s">
        <v>2820</v>
      </c>
      <c r="F114" s="30" t="s">
        <v>418</v>
      </c>
      <c r="G114" s="27" t="s">
        <v>2832</v>
      </c>
      <c r="H114" s="131" t="s">
        <v>2822</v>
      </c>
      <c r="I114" s="305">
        <v>14000</v>
      </c>
      <c r="J114" s="305"/>
      <c r="K114" s="665">
        <v>15600</v>
      </c>
      <c r="L114" s="219">
        <v>10000</v>
      </c>
      <c r="M114" s="219">
        <v>9200</v>
      </c>
      <c r="N114" s="220">
        <v>22800</v>
      </c>
      <c r="O114" s="221" t="s">
        <v>628</v>
      </c>
      <c r="P114" s="219" t="s">
        <v>3590</v>
      </c>
      <c r="Q114" s="219" t="s">
        <v>3841</v>
      </c>
      <c r="R114" s="220" t="s">
        <v>4486</v>
      </c>
      <c r="S114" s="221"/>
      <c r="T114" s="108"/>
    </row>
    <row r="115" spans="1:20">
      <c r="A115" s="17">
        <v>109</v>
      </c>
      <c r="B115" s="30"/>
      <c r="C115" s="30" t="s">
        <v>2818</v>
      </c>
      <c r="D115" s="27" t="s">
        <v>2833</v>
      </c>
      <c r="E115" s="27" t="s">
        <v>2820</v>
      </c>
      <c r="F115" s="30" t="s">
        <v>418</v>
      </c>
      <c r="G115" s="27" t="s">
        <v>2834</v>
      </c>
      <c r="H115" s="131" t="s">
        <v>2822</v>
      </c>
      <c r="I115" s="305">
        <v>16000</v>
      </c>
      <c r="J115" s="305"/>
      <c r="K115" s="665">
        <v>21800</v>
      </c>
      <c r="L115" s="219">
        <v>27000</v>
      </c>
      <c r="M115" s="219">
        <v>26000</v>
      </c>
      <c r="N115" s="220" t="s">
        <v>628</v>
      </c>
      <c r="O115" s="221" t="s">
        <v>628</v>
      </c>
      <c r="P115" s="219" t="s">
        <v>3845</v>
      </c>
      <c r="Q115" s="219" t="s">
        <v>3829</v>
      </c>
      <c r="R115" s="220" t="s">
        <v>629</v>
      </c>
      <c r="S115" s="221"/>
      <c r="T115" s="108"/>
    </row>
    <row r="116" spans="1:20">
      <c r="H116" s="17"/>
      <c r="I116" s="17"/>
      <c r="J116" s="17"/>
      <c r="K116" s="17"/>
    </row>
    <row r="117" spans="1:20">
      <c r="H117" s="17"/>
      <c r="I117" s="17"/>
      <c r="J117" s="17"/>
      <c r="K117" s="17"/>
    </row>
    <row r="118" spans="1:20" ht="14.25" thickBot="1">
      <c r="H118" s="17"/>
      <c r="I118" s="17"/>
      <c r="J118" s="17"/>
      <c r="K118" s="17"/>
    </row>
    <row r="119" spans="1:20" ht="15" thickTop="1" thickBot="1">
      <c r="D119" s="140" t="s">
        <v>3449</v>
      </c>
      <c r="H119" s="17"/>
      <c r="I119" s="17"/>
      <c r="J119" s="17"/>
      <c r="K119" s="17"/>
    </row>
    <row r="120" spans="1:20" ht="14.25" thickTop="1">
      <c r="H120" s="17"/>
      <c r="I120" s="17"/>
      <c r="J120" s="17"/>
      <c r="K120" s="17"/>
    </row>
    <row r="121" spans="1:20">
      <c r="H121" s="17"/>
      <c r="I121" s="17"/>
      <c r="J121" s="17"/>
      <c r="K121" s="17"/>
    </row>
    <row r="122" spans="1:20">
      <c r="H122" s="17"/>
      <c r="I122" s="17"/>
      <c r="J122" s="17"/>
      <c r="K122" s="17"/>
    </row>
  </sheetData>
  <sheetProtection selectLockedCells="1" autoFilter="0" selectUnlockedCells="1"/>
  <protectedRanges>
    <protectedRange sqref="L72:L75 L77:L79 O107 O62:O63 P72:P75 P77:P79 S107 S62:S63" name="범위1_1_1_3_1_1_2_2_2"/>
  </protectedRanges>
  <autoFilter ref="B6:T115"/>
  <mergeCells count="12">
    <mergeCell ref="B4:T4"/>
    <mergeCell ref="P5:S5"/>
    <mergeCell ref="B5:B6"/>
    <mergeCell ref="C5:H5"/>
    <mergeCell ref="I5:K5"/>
    <mergeCell ref="L5:O5"/>
    <mergeCell ref="T5:T6"/>
    <mergeCell ref="B1:T1"/>
    <mergeCell ref="B2:C2"/>
    <mergeCell ref="D2:T2"/>
    <mergeCell ref="B3:C3"/>
    <mergeCell ref="D3:T3"/>
  </mergeCells>
  <phoneticPr fontId="19" type="noConversion"/>
  <printOptions horizontalCentered="1"/>
  <pageMargins left="0.59055118110236227" right="0.59055118110236227" top="0.86614173228346458" bottom="0.59055118110236227" header="0.59055118110236227" footer="0.39370078740157483"/>
  <pageSetup paperSize="9" scale="63" fitToHeight="3" orientation="landscape" r:id="rId1"/>
  <headerFooter alignWithMargins="0">
    <oddFooter>&amp;C&amp;N - &amp;P</oddFooter>
  </headerFooter>
  <rowBreaks count="1" manualBreakCount="1">
    <brk id="36" min="1"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S761"/>
  <sheetViews>
    <sheetView topLeftCell="B1" zoomScaleNormal="100" zoomScaleSheetLayoutView="100" workbookViewId="0">
      <selection activeCell="B2" sqref="B2:C2"/>
    </sheetView>
  </sheetViews>
  <sheetFormatPr defaultRowHeight="13.5"/>
  <cols>
    <col min="1" max="1" width="0" style="145" hidden="1" customWidth="1"/>
    <col min="2" max="2" width="4.5546875" style="145" customWidth="1"/>
    <col min="3" max="3" width="8.77734375" style="145" customWidth="1"/>
    <col min="4" max="4" width="7.77734375" style="145" customWidth="1"/>
    <col min="5" max="5" width="11.88671875" style="145" customWidth="1"/>
    <col min="6" max="6" width="4.21875" style="145" customWidth="1"/>
    <col min="7" max="7" width="17.5546875" style="145" customWidth="1"/>
    <col min="8" max="8" width="11.21875" style="145" customWidth="1"/>
    <col min="9" max="10" width="9.33203125" style="168" customWidth="1"/>
    <col min="11" max="11" width="9.33203125" style="145" customWidth="1"/>
    <col min="12" max="13" width="9.33203125" style="168" customWidth="1"/>
    <col min="14" max="15" width="9.33203125" style="145" customWidth="1"/>
    <col min="16" max="16" width="9.33203125" style="5" customWidth="1"/>
    <col min="17" max="17" width="9.33203125" style="145" customWidth="1"/>
    <col min="18" max="18" width="9.33203125" style="5" customWidth="1"/>
    <col min="19" max="19" width="10.88671875" style="145" customWidth="1"/>
    <col min="20" max="16384" width="8.88671875" style="145"/>
  </cols>
  <sheetData>
    <row r="1" spans="1:19" ht="13.5" customHeight="1" thickBot="1">
      <c r="B1" s="716"/>
      <c r="C1" s="716"/>
      <c r="D1" s="716"/>
      <c r="E1" s="716"/>
      <c r="F1" s="716"/>
      <c r="G1" s="716"/>
      <c r="H1" s="716"/>
      <c r="I1" s="716"/>
      <c r="J1" s="716"/>
      <c r="K1" s="716"/>
      <c r="L1" s="716"/>
      <c r="M1" s="716"/>
      <c r="N1" s="716"/>
      <c r="O1" s="716"/>
      <c r="P1" s="716"/>
      <c r="Q1" s="716"/>
      <c r="R1" s="716"/>
      <c r="S1" s="716"/>
    </row>
    <row r="2" spans="1:19" ht="185.25" customHeight="1" thickTop="1" thickBot="1">
      <c r="B2" s="702" t="s">
        <v>4635</v>
      </c>
      <c r="C2" s="702"/>
      <c r="D2" s="717" t="s">
        <v>4682</v>
      </c>
      <c r="E2" s="718"/>
      <c r="F2" s="718"/>
      <c r="G2" s="718"/>
      <c r="H2" s="718"/>
      <c r="I2" s="718"/>
      <c r="J2" s="718"/>
      <c r="K2" s="718"/>
      <c r="L2" s="718"/>
      <c r="M2" s="718"/>
      <c r="N2" s="718"/>
      <c r="O2" s="718"/>
      <c r="P2" s="718"/>
      <c r="Q2" s="718"/>
      <c r="R2" s="718"/>
      <c r="S2" s="719"/>
    </row>
    <row r="3" spans="1:19" ht="141" customHeight="1" thickTop="1" thickBot="1">
      <c r="B3" s="707" t="s">
        <v>2183</v>
      </c>
      <c r="C3" s="707"/>
      <c r="D3" s="717" t="s">
        <v>2716</v>
      </c>
      <c r="E3" s="718"/>
      <c r="F3" s="718"/>
      <c r="G3" s="718"/>
      <c r="H3" s="718"/>
      <c r="I3" s="718"/>
      <c r="J3" s="718"/>
      <c r="K3" s="718"/>
      <c r="L3" s="718"/>
      <c r="M3" s="718"/>
      <c r="N3" s="718"/>
      <c r="O3" s="718"/>
      <c r="P3" s="718"/>
      <c r="Q3" s="718"/>
      <c r="R3" s="718"/>
      <c r="S3" s="719"/>
    </row>
    <row r="4" spans="1:19" ht="12" customHeight="1" thickTop="1">
      <c r="B4" s="716"/>
      <c r="C4" s="716"/>
      <c r="D4" s="716"/>
      <c r="E4" s="716"/>
      <c r="F4" s="716"/>
      <c r="G4" s="716"/>
      <c r="H4" s="716"/>
      <c r="I4" s="716"/>
      <c r="J4" s="716"/>
      <c r="K4" s="716"/>
      <c r="L4" s="716"/>
      <c r="M4" s="716"/>
      <c r="N4" s="716"/>
      <c r="O4" s="716"/>
      <c r="P4" s="716"/>
      <c r="Q4" s="716"/>
      <c r="R4" s="716"/>
      <c r="S4" s="716"/>
    </row>
    <row r="5" spans="1:19" s="142" customFormat="1" ht="41.25" customHeight="1">
      <c r="B5" s="720" t="s">
        <v>2715</v>
      </c>
      <c r="C5" s="721" t="s">
        <v>2714</v>
      </c>
      <c r="D5" s="722"/>
      <c r="E5" s="722"/>
      <c r="F5" s="722"/>
      <c r="G5" s="722"/>
      <c r="H5" s="722"/>
      <c r="I5" s="723" t="s">
        <v>2185</v>
      </c>
      <c r="J5" s="724"/>
      <c r="K5" s="724"/>
      <c r="L5" s="721" t="s">
        <v>2775</v>
      </c>
      <c r="M5" s="722"/>
      <c r="N5" s="722"/>
      <c r="O5" s="725"/>
      <c r="P5" s="726" t="s">
        <v>2713</v>
      </c>
      <c r="Q5" s="727"/>
      <c r="R5" s="727"/>
      <c r="S5" s="728"/>
    </row>
    <row r="6" spans="1:19" s="142" customFormat="1" ht="28.5" customHeight="1">
      <c r="B6" s="720"/>
      <c r="C6" s="143" t="s">
        <v>411</v>
      </c>
      <c r="D6" s="143" t="s">
        <v>412</v>
      </c>
      <c r="E6" s="143" t="s">
        <v>413</v>
      </c>
      <c r="F6" s="143" t="s">
        <v>2712</v>
      </c>
      <c r="G6" s="144" t="s">
        <v>2711</v>
      </c>
      <c r="H6" s="141" t="s">
        <v>2710</v>
      </c>
      <c r="I6" s="181" t="s">
        <v>2709</v>
      </c>
      <c r="J6" s="182" t="s">
        <v>2708</v>
      </c>
      <c r="K6" s="182" t="s">
        <v>2707</v>
      </c>
      <c r="L6" s="15" t="s">
        <v>2706</v>
      </c>
      <c r="M6" s="15" t="s">
        <v>2705</v>
      </c>
      <c r="N6" s="15" t="s">
        <v>2704</v>
      </c>
      <c r="O6" s="15" t="s">
        <v>2703</v>
      </c>
      <c r="P6" s="15" t="s">
        <v>2706</v>
      </c>
      <c r="Q6" s="15" t="s">
        <v>2705</v>
      </c>
      <c r="R6" s="169" t="s">
        <v>2704</v>
      </c>
      <c r="S6" s="169" t="s">
        <v>2703</v>
      </c>
    </row>
    <row r="7" spans="1:19" s="28" customFormat="1" ht="12">
      <c r="A7" s="28">
        <v>1</v>
      </c>
      <c r="B7" s="30">
        <v>1</v>
      </c>
      <c r="C7" s="30" t="s">
        <v>442</v>
      </c>
      <c r="D7" s="27" t="s">
        <v>2701</v>
      </c>
      <c r="E7" s="27" t="s">
        <v>2537</v>
      </c>
      <c r="F7" s="30" t="s">
        <v>2506</v>
      </c>
      <c r="G7" s="27" t="s">
        <v>2645</v>
      </c>
      <c r="H7" s="153" t="s">
        <v>2504</v>
      </c>
      <c r="I7" s="173">
        <v>31000</v>
      </c>
      <c r="J7" s="173"/>
      <c r="K7" s="173">
        <v>31000</v>
      </c>
      <c r="L7" s="264" t="s">
        <v>16066</v>
      </c>
      <c r="M7" s="264" t="s">
        <v>16066</v>
      </c>
      <c r="N7" s="221">
        <v>22640</v>
      </c>
      <c r="O7" s="223">
        <v>25900</v>
      </c>
      <c r="P7" s="242"/>
      <c r="Q7" s="177"/>
      <c r="R7" s="221" t="s">
        <v>4036</v>
      </c>
      <c r="S7" s="177" t="s">
        <v>4194</v>
      </c>
    </row>
    <row r="8" spans="1:19" s="28" customFormat="1" ht="12">
      <c r="A8" s="28">
        <v>2</v>
      </c>
      <c r="B8" s="30"/>
      <c r="C8" s="30" t="s">
        <v>442</v>
      </c>
      <c r="D8" s="27" t="s">
        <v>2701</v>
      </c>
      <c r="E8" s="27" t="s">
        <v>2535</v>
      </c>
      <c r="F8" s="30" t="s">
        <v>2506</v>
      </c>
      <c r="G8" s="27" t="s">
        <v>2638</v>
      </c>
      <c r="H8" s="153" t="s">
        <v>2641</v>
      </c>
      <c r="I8" s="173">
        <v>7300</v>
      </c>
      <c r="J8" s="173">
        <v>11000</v>
      </c>
      <c r="K8" s="70">
        <v>10933.333333333334</v>
      </c>
      <c r="L8" s="264" t="s">
        <v>16066</v>
      </c>
      <c r="M8" s="264" t="s">
        <v>16066</v>
      </c>
      <c r="N8" s="221">
        <v>6720</v>
      </c>
      <c r="O8" s="223">
        <v>4880</v>
      </c>
      <c r="P8" s="242"/>
      <c r="Q8" s="177"/>
      <c r="R8" s="177" t="s">
        <v>4037</v>
      </c>
      <c r="S8" s="177" t="s">
        <v>2992</v>
      </c>
    </row>
    <row r="9" spans="1:19" s="28" customFormat="1" ht="12">
      <c r="A9" s="28">
        <v>3</v>
      </c>
      <c r="B9" s="30"/>
      <c r="C9" s="30" t="s">
        <v>442</v>
      </c>
      <c r="D9" s="27" t="s">
        <v>2701</v>
      </c>
      <c r="E9" s="27" t="s">
        <v>2535</v>
      </c>
      <c r="F9" s="30" t="s">
        <v>2506</v>
      </c>
      <c r="G9" s="27" t="s">
        <v>2638</v>
      </c>
      <c r="H9" s="153" t="s">
        <v>2643</v>
      </c>
      <c r="I9" s="173">
        <v>10000</v>
      </c>
      <c r="J9" s="173"/>
      <c r="K9" s="70">
        <v>11000</v>
      </c>
      <c r="L9" s="264" t="s">
        <v>16066</v>
      </c>
      <c r="M9" s="264" t="s">
        <v>16066</v>
      </c>
      <c r="N9" s="221" t="s">
        <v>628</v>
      </c>
      <c r="O9" s="221">
        <v>5030</v>
      </c>
      <c r="P9" s="242"/>
      <c r="Q9" s="177"/>
      <c r="R9" s="177" t="s">
        <v>629</v>
      </c>
      <c r="S9" s="177" t="s">
        <v>4195</v>
      </c>
    </row>
    <row r="10" spans="1:19" s="28" customFormat="1" ht="12">
      <c r="A10" s="28">
        <v>4</v>
      </c>
      <c r="B10" s="146"/>
      <c r="C10" s="146" t="s">
        <v>442</v>
      </c>
      <c r="D10" s="147" t="s">
        <v>2701</v>
      </c>
      <c r="E10" s="147" t="s">
        <v>2533</v>
      </c>
      <c r="F10" s="146" t="s">
        <v>2506</v>
      </c>
      <c r="G10" s="147" t="s">
        <v>2702</v>
      </c>
      <c r="H10" s="154" t="s">
        <v>2504</v>
      </c>
      <c r="I10" s="238">
        <v>0</v>
      </c>
      <c r="J10" s="239"/>
      <c r="K10" s="239">
        <v>0</v>
      </c>
      <c r="L10" s="265">
        <v>10000</v>
      </c>
      <c r="M10" s="265">
        <v>13000</v>
      </c>
      <c r="N10" s="240">
        <v>22640</v>
      </c>
      <c r="O10" s="240">
        <v>25900</v>
      </c>
      <c r="P10" s="242"/>
      <c r="Q10" s="177"/>
      <c r="R10" s="221" t="s">
        <v>4036</v>
      </c>
      <c r="S10" s="177" t="s">
        <v>4194</v>
      </c>
    </row>
    <row r="11" spans="1:19" s="28" customFormat="1" ht="12">
      <c r="A11" s="28">
        <v>5</v>
      </c>
      <c r="B11" s="146"/>
      <c r="C11" s="146" t="s">
        <v>442</v>
      </c>
      <c r="D11" s="147" t="s">
        <v>2701</v>
      </c>
      <c r="E11" s="147" t="s">
        <v>2531</v>
      </c>
      <c r="F11" s="146" t="s">
        <v>2506</v>
      </c>
      <c r="G11" s="147" t="s">
        <v>2580</v>
      </c>
      <c r="H11" s="154" t="s">
        <v>2641</v>
      </c>
      <c r="I11" s="238">
        <v>0</v>
      </c>
      <c r="J11" s="239"/>
      <c r="K11" s="239">
        <v>0</v>
      </c>
      <c r="L11" s="265">
        <v>2300</v>
      </c>
      <c r="M11" s="265">
        <v>2200</v>
      </c>
      <c r="N11" s="240" t="s">
        <v>628</v>
      </c>
      <c r="O11" s="240" t="s">
        <v>628</v>
      </c>
      <c r="P11" s="242"/>
      <c r="Q11" s="177"/>
      <c r="R11" s="177" t="s">
        <v>629</v>
      </c>
      <c r="S11" s="177" t="s">
        <v>629</v>
      </c>
    </row>
    <row r="12" spans="1:19" s="28" customFormat="1" ht="12">
      <c r="A12" s="28">
        <v>6</v>
      </c>
      <c r="B12" s="146"/>
      <c r="C12" s="146" t="s">
        <v>442</v>
      </c>
      <c r="D12" s="147" t="s">
        <v>2701</v>
      </c>
      <c r="E12" s="147" t="s">
        <v>2531</v>
      </c>
      <c r="F12" s="146" t="s">
        <v>2506</v>
      </c>
      <c r="G12" s="147" t="s">
        <v>2580</v>
      </c>
      <c r="H12" s="154" t="s">
        <v>2643</v>
      </c>
      <c r="I12" s="238">
        <v>0</v>
      </c>
      <c r="J12" s="239"/>
      <c r="K12" s="239">
        <v>0</v>
      </c>
      <c r="L12" s="265">
        <v>2500</v>
      </c>
      <c r="M12" s="265">
        <v>2200</v>
      </c>
      <c r="N12" s="240" t="s">
        <v>628</v>
      </c>
      <c r="O12" s="240" t="s">
        <v>628</v>
      </c>
      <c r="P12" s="242"/>
      <c r="Q12" s="177"/>
      <c r="R12" s="177" t="s">
        <v>629</v>
      </c>
      <c r="S12" s="177" t="s">
        <v>629</v>
      </c>
    </row>
    <row r="13" spans="1:19" s="28" customFormat="1" ht="12">
      <c r="A13" s="28">
        <v>7</v>
      </c>
      <c r="B13" s="30"/>
      <c r="C13" s="30" t="s">
        <v>442</v>
      </c>
      <c r="D13" s="27" t="s">
        <v>2701</v>
      </c>
      <c r="E13" s="27" t="s">
        <v>2700</v>
      </c>
      <c r="F13" s="30" t="s">
        <v>2506</v>
      </c>
      <c r="G13" s="27" t="s">
        <v>1513</v>
      </c>
      <c r="H13" s="153" t="s">
        <v>2641</v>
      </c>
      <c r="I13" s="173">
        <v>8400</v>
      </c>
      <c r="J13" s="173"/>
      <c r="K13" s="70">
        <v>12800</v>
      </c>
      <c r="L13" s="264" t="s">
        <v>16066</v>
      </c>
      <c r="M13" s="264" t="s">
        <v>16066</v>
      </c>
      <c r="N13" s="221">
        <v>15200</v>
      </c>
      <c r="O13" s="223">
        <v>7930</v>
      </c>
      <c r="P13" s="242"/>
      <c r="Q13" s="177"/>
      <c r="R13" s="177" t="s">
        <v>4674</v>
      </c>
      <c r="S13" s="177" t="s">
        <v>2993</v>
      </c>
    </row>
    <row r="14" spans="1:19" s="28" customFormat="1" ht="12">
      <c r="A14" s="28">
        <v>8</v>
      </c>
      <c r="B14" s="30"/>
      <c r="C14" s="30" t="s">
        <v>442</v>
      </c>
      <c r="D14" s="27" t="s">
        <v>2701</v>
      </c>
      <c r="E14" s="27" t="s">
        <v>2700</v>
      </c>
      <c r="F14" s="30" t="s">
        <v>2506</v>
      </c>
      <c r="G14" s="27" t="s">
        <v>2699</v>
      </c>
      <c r="H14" s="153" t="s">
        <v>2641</v>
      </c>
      <c r="I14" s="173">
        <v>9200</v>
      </c>
      <c r="J14" s="173"/>
      <c r="K14" s="70">
        <v>13266.666666666666</v>
      </c>
      <c r="L14" s="264" t="s">
        <v>16066</v>
      </c>
      <c r="M14" s="264" t="s">
        <v>16066</v>
      </c>
      <c r="N14" s="221">
        <v>15200</v>
      </c>
      <c r="O14" s="223" t="s">
        <v>628</v>
      </c>
      <c r="P14" s="242"/>
      <c r="Q14" s="177"/>
      <c r="R14" s="177" t="s">
        <v>4674</v>
      </c>
      <c r="S14" s="177" t="s">
        <v>629</v>
      </c>
    </row>
    <row r="15" spans="1:19" s="28" customFormat="1" ht="12">
      <c r="A15" s="28">
        <v>9</v>
      </c>
      <c r="B15" s="30">
        <v>2</v>
      </c>
      <c r="C15" s="30" t="s">
        <v>442</v>
      </c>
      <c r="D15" s="27" t="s">
        <v>445</v>
      </c>
      <c r="E15" s="27" t="s">
        <v>2535</v>
      </c>
      <c r="F15" s="30" t="s">
        <v>2506</v>
      </c>
      <c r="G15" s="27" t="s">
        <v>2638</v>
      </c>
      <c r="H15" s="135" t="s">
        <v>2504</v>
      </c>
      <c r="I15" s="173">
        <v>30300</v>
      </c>
      <c r="J15" s="173"/>
      <c r="K15" s="71">
        <v>38800</v>
      </c>
      <c r="L15" s="264" t="s">
        <v>16066</v>
      </c>
      <c r="M15" s="264" t="s">
        <v>16066</v>
      </c>
      <c r="N15" s="221">
        <v>33000</v>
      </c>
      <c r="O15" s="223">
        <v>42250</v>
      </c>
      <c r="P15" s="242"/>
      <c r="Q15" s="177"/>
      <c r="R15" s="177" t="s">
        <v>4676</v>
      </c>
      <c r="S15" s="177" t="s">
        <v>4675</v>
      </c>
    </row>
    <row r="16" spans="1:19" s="28" customFormat="1" ht="12">
      <c r="A16" s="28">
        <v>10</v>
      </c>
      <c r="B16" s="30"/>
      <c r="C16" s="30" t="s">
        <v>442</v>
      </c>
      <c r="D16" s="27" t="s">
        <v>445</v>
      </c>
      <c r="E16" s="27" t="s">
        <v>2535</v>
      </c>
      <c r="F16" s="30" t="s">
        <v>2506</v>
      </c>
      <c r="G16" s="27" t="s">
        <v>2638</v>
      </c>
      <c r="H16" s="135" t="s">
        <v>2518</v>
      </c>
      <c r="I16" s="173">
        <v>13100</v>
      </c>
      <c r="J16" s="173"/>
      <c r="K16" s="70">
        <v>19633.333333333332</v>
      </c>
      <c r="L16" s="264" t="s">
        <v>16066</v>
      </c>
      <c r="M16" s="264" t="s">
        <v>16066</v>
      </c>
      <c r="N16" s="221" t="s">
        <v>628</v>
      </c>
      <c r="O16" s="223" t="s">
        <v>628</v>
      </c>
      <c r="P16" s="242"/>
      <c r="Q16" s="177"/>
      <c r="R16" s="177" t="s">
        <v>629</v>
      </c>
      <c r="S16" s="177" t="s">
        <v>629</v>
      </c>
    </row>
    <row r="17" spans="1:19" s="28" customFormat="1" ht="12">
      <c r="A17" s="28">
        <v>11</v>
      </c>
      <c r="B17" s="30"/>
      <c r="C17" s="30" t="s">
        <v>442</v>
      </c>
      <c r="D17" s="27" t="s">
        <v>445</v>
      </c>
      <c r="E17" s="27" t="s">
        <v>2535</v>
      </c>
      <c r="F17" s="30" t="s">
        <v>2506</v>
      </c>
      <c r="G17" s="27" t="s">
        <v>2638</v>
      </c>
      <c r="H17" s="135" t="s">
        <v>2698</v>
      </c>
      <c r="I17" s="173">
        <v>13500</v>
      </c>
      <c r="J17" s="173"/>
      <c r="K17" s="70">
        <v>15150</v>
      </c>
      <c r="L17" s="264" t="s">
        <v>16066</v>
      </c>
      <c r="M17" s="264" t="s">
        <v>16066</v>
      </c>
      <c r="N17" s="221" t="s">
        <v>628</v>
      </c>
      <c r="O17" s="223">
        <v>7320</v>
      </c>
      <c r="P17" s="242"/>
      <c r="Q17" s="177"/>
      <c r="R17" s="177"/>
      <c r="S17" s="177" t="s">
        <v>3204</v>
      </c>
    </row>
    <row r="18" spans="1:19" s="28" customFormat="1" ht="12">
      <c r="A18" s="28">
        <v>12</v>
      </c>
      <c r="B18" s="146"/>
      <c r="C18" s="146" t="s">
        <v>442</v>
      </c>
      <c r="D18" s="147" t="s">
        <v>445</v>
      </c>
      <c r="E18" s="147" t="s">
        <v>2531</v>
      </c>
      <c r="F18" s="146" t="s">
        <v>2506</v>
      </c>
      <c r="G18" s="147" t="s">
        <v>2580</v>
      </c>
      <c r="H18" s="148" t="s">
        <v>2504</v>
      </c>
      <c r="I18" s="239">
        <v>0</v>
      </c>
      <c r="J18" s="239"/>
      <c r="K18" s="239">
        <v>0</v>
      </c>
      <c r="L18" s="265">
        <v>15600</v>
      </c>
      <c r="M18" s="265">
        <v>13900</v>
      </c>
      <c r="N18" s="240" t="s">
        <v>628</v>
      </c>
      <c r="O18" s="308" t="s">
        <v>628</v>
      </c>
      <c r="P18" s="307"/>
      <c r="Q18" s="177"/>
      <c r="R18" s="177" t="s">
        <v>629</v>
      </c>
      <c r="S18" s="177" t="s">
        <v>629</v>
      </c>
    </row>
    <row r="19" spans="1:19" s="28" customFormat="1" ht="12">
      <c r="A19" s="28">
        <v>13</v>
      </c>
      <c r="B19" s="146"/>
      <c r="C19" s="146" t="s">
        <v>442</v>
      </c>
      <c r="D19" s="147" t="s">
        <v>445</v>
      </c>
      <c r="E19" s="147" t="s">
        <v>2531</v>
      </c>
      <c r="F19" s="146" t="s">
        <v>2506</v>
      </c>
      <c r="G19" s="147" t="s">
        <v>2580</v>
      </c>
      <c r="H19" s="148" t="s">
        <v>2518</v>
      </c>
      <c r="I19" s="239">
        <v>0</v>
      </c>
      <c r="J19" s="239"/>
      <c r="K19" s="239">
        <v>0</v>
      </c>
      <c r="L19" s="265">
        <v>8800</v>
      </c>
      <c r="M19" s="265">
        <v>8800</v>
      </c>
      <c r="N19" s="240" t="s">
        <v>628</v>
      </c>
      <c r="O19" s="240" t="s">
        <v>628</v>
      </c>
      <c r="P19" s="242"/>
      <c r="Q19" s="177"/>
      <c r="R19" s="177" t="s">
        <v>629</v>
      </c>
      <c r="S19" s="177" t="s">
        <v>629</v>
      </c>
    </row>
    <row r="20" spans="1:19" s="28" customFormat="1" ht="12">
      <c r="A20" s="28">
        <v>14</v>
      </c>
      <c r="B20" s="146"/>
      <c r="C20" s="146" t="s">
        <v>442</v>
      </c>
      <c r="D20" s="147" t="s">
        <v>445</v>
      </c>
      <c r="E20" s="147" t="s">
        <v>2531</v>
      </c>
      <c r="F20" s="146" t="s">
        <v>2506</v>
      </c>
      <c r="G20" s="147" t="s">
        <v>2580</v>
      </c>
      <c r="H20" s="148" t="s">
        <v>2698</v>
      </c>
      <c r="I20" s="239">
        <v>0</v>
      </c>
      <c r="J20" s="239"/>
      <c r="K20" s="239">
        <v>0</v>
      </c>
      <c r="L20" s="265">
        <v>5000</v>
      </c>
      <c r="M20" s="265">
        <v>4000</v>
      </c>
      <c r="N20" s="240" t="s">
        <v>628</v>
      </c>
      <c r="O20" s="240" t="s">
        <v>628</v>
      </c>
      <c r="P20" s="242"/>
      <c r="Q20" s="177"/>
      <c r="R20" s="177" t="s">
        <v>629</v>
      </c>
      <c r="S20" s="177" t="s">
        <v>629</v>
      </c>
    </row>
    <row r="21" spans="1:19" s="28" customFormat="1" ht="12">
      <c r="A21" s="28">
        <v>15</v>
      </c>
      <c r="B21" s="30"/>
      <c r="C21" s="30" t="s">
        <v>442</v>
      </c>
      <c r="D21" s="27" t="s">
        <v>445</v>
      </c>
      <c r="E21" s="27" t="s">
        <v>2697</v>
      </c>
      <c r="F21" s="30" t="s">
        <v>2506</v>
      </c>
      <c r="G21" s="27" t="s">
        <v>2638</v>
      </c>
      <c r="H21" s="135" t="s">
        <v>2504</v>
      </c>
      <c r="I21" s="173">
        <v>21700</v>
      </c>
      <c r="J21" s="173">
        <v>40000</v>
      </c>
      <c r="K21" s="70">
        <v>40083.333333333336</v>
      </c>
      <c r="L21" s="264" t="s">
        <v>16066</v>
      </c>
      <c r="M21" s="264" t="s">
        <v>16066</v>
      </c>
      <c r="N21" s="221" t="s">
        <v>628</v>
      </c>
      <c r="O21" s="222">
        <v>13890</v>
      </c>
      <c r="P21" s="242"/>
      <c r="Q21" s="177"/>
      <c r="R21" s="177" t="s">
        <v>629</v>
      </c>
      <c r="S21" s="177" t="s">
        <v>4196</v>
      </c>
    </row>
    <row r="22" spans="1:19" s="28" customFormat="1" ht="12">
      <c r="A22" s="28">
        <v>16</v>
      </c>
      <c r="B22" s="30"/>
      <c r="C22" s="30" t="s">
        <v>442</v>
      </c>
      <c r="D22" s="27" t="s">
        <v>445</v>
      </c>
      <c r="E22" s="27" t="s">
        <v>2697</v>
      </c>
      <c r="F22" s="30" t="s">
        <v>2506</v>
      </c>
      <c r="G22" s="27" t="s">
        <v>2638</v>
      </c>
      <c r="H22" s="135" t="s">
        <v>2518</v>
      </c>
      <c r="I22" s="173">
        <v>25000</v>
      </c>
      <c r="J22" s="173"/>
      <c r="K22" s="70">
        <v>27500</v>
      </c>
      <c r="L22" s="264" t="s">
        <v>16066</v>
      </c>
      <c r="M22" s="264" t="s">
        <v>16066</v>
      </c>
      <c r="N22" s="220" t="s">
        <v>628</v>
      </c>
      <c r="O22" s="223" t="s">
        <v>628</v>
      </c>
      <c r="P22" s="242"/>
      <c r="Q22" s="177"/>
      <c r="R22" s="177" t="s">
        <v>629</v>
      </c>
      <c r="S22" s="177" t="s">
        <v>629</v>
      </c>
    </row>
    <row r="23" spans="1:19" s="28" customFormat="1" ht="12">
      <c r="A23" s="28">
        <v>17</v>
      </c>
      <c r="B23" s="30"/>
      <c r="C23" s="30" t="s">
        <v>442</v>
      </c>
      <c r="D23" s="27" t="s">
        <v>445</v>
      </c>
      <c r="E23" s="27" t="s">
        <v>2697</v>
      </c>
      <c r="F23" s="30" t="s">
        <v>2506</v>
      </c>
      <c r="G23" s="27" t="s">
        <v>2638</v>
      </c>
      <c r="H23" s="135" t="s">
        <v>2696</v>
      </c>
      <c r="I23" s="173">
        <v>17000</v>
      </c>
      <c r="J23" s="173">
        <v>20000</v>
      </c>
      <c r="K23" s="69">
        <v>20000</v>
      </c>
      <c r="L23" s="264" t="s">
        <v>16066</v>
      </c>
      <c r="M23" s="264" t="s">
        <v>16066</v>
      </c>
      <c r="N23" s="220">
        <v>10000</v>
      </c>
      <c r="O23" s="223" t="s">
        <v>628</v>
      </c>
      <c r="P23" s="242"/>
      <c r="Q23" s="177"/>
      <c r="R23" s="177" t="s">
        <v>4038</v>
      </c>
      <c r="S23" s="177" t="s">
        <v>629</v>
      </c>
    </row>
    <row r="24" spans="1:19" s="28" customFormat="1" ht="12">
      <c r="A24" s="28">
        <v>18</v>
      </c>
      <c r="B24" s="30">
        <v>3</v>
      </c>
      <c r="C24" s="30" t="s">
        <v>442</v>
      </c>
      <c r="D24" s="27" t="s">
        <v>446</v>
      </c>
      <c r="E24" s="27" t="s">
        <v>2537</v>
      </c>
      <c r="F24" s="30" t="s">
        <v>2506</v>
      </c>
      <c r="G24" s="27" t="s">
        <v>2645</v>
      </c>
      <c r="H24" s="153" t="s">
        <v>2504</v>
      </c>
      <c r="I24" s="173">
        <v>12000</v>
      </c>
      <c r="J24" s="173"/>
      <c r="K24" s="68">
        <v>12875</v>
      </c>
      <c r="L24" s="264" t="s">
        <v>16066</v>
      </c>
      <c r="M24" s="264" t="s">
        <v>16066</v>
      </c>
      <c r="N24" s="221" t="s">
        <v>628</v>
      </c>
      <c r="O24" s="223">
        <v>6670</v>
      </c>
      <c r="P24" s="242"/>
      <c r="Q24" s="177"/>
      <c r="R24" s="177" t="s">
        <v>629</v>
      </c>
      <c r="S24" s="177" t="s">
        <v>4197</v>
      </c>
    </row>
    <row r="25" spans="1:19" s="28" customFormat="1" ht="12">
      <c r="A25" s="28">
        <v>19</v>
      </c>
      <c r="B25" s="146"/>
      <c r="C25" s="146" t="s">
        <v>2695</v>
      </c>
      <c r="D25" s="147" t="s">
        <v>446</v>
      </c>
      <c r="E25" s="147" t="s">
        <v>2533</v>
      </c>
      <c r="F25" s="146" t="s">
        <v>2506</v>
      </c>
      <c r="G25" s="147" t="s">
        <v>2694</v>
      </c>
      <c r="H25" s="154" t="s">
        <v>2504</v>
      </c>
      <c r="I25" s="239">
        <v>0</v>
      </c>
      <c r="J25" s="239"/>
      <c r="K25" s="239">
        <v>0</v>
      </c>
      <c r="L25" s="265">
        <v>5300</v>
      </c>
      <c r="M25" s="265">
        <v>5300</v>
      </c>
      <c r="N25" s="240" t="s">
        <v>628</v>
      </c>
      <c r="O25" s="240">
        <v>6340</v>
      </c>
      <c r="P25" s="242"/>
      <c r="Q25" s="177"/>
      <c r="R25" s="177" t="s">
        <v>629</v>
      </c>
      <c r="S25" s="177" t="s">
        <v>4198</v>
      </c>
    </row>
    <row r="26" spans="1:19" s="28" customFormat="1" ht="12">
      <c r="A26" s="28">
        <v>20</v>
      </c>
      <c r="B26" s="30"/>
      <c r="C26" s="30" t="s">
        <v>442</v>
      </c>
      <c r="D26" s="27" t="s">
        <v>446</v>
      </c>
      <c r="E26" s="27" t="s">
        <v>2535</v>
      </c>
      <c r="F26" s="30" t="s">
        <v>2506</v>
      </c>
      <c r="G26" s="27" t="s">
        <v>2638</v>
      </c>
      <c r="H26" s="153" t="s">
        <v>2504</v>
      </c>
      <c r="I26" s="173">
        <v>8800</v>
      </c>
      <c r="J26" s="173"/>
      <c r="K26" s="70">
        <v>11100</v>
      </c>
      <c r="L26" s="264" t="s">
        <v>16066</v>
      </c>
      <c r="M26" s="264" t="s">
        <v>16066</v>
      </c>
      <c r="N26" s="221">
        <v>10480</v>
      </c>
      <c r="O26" s="223">
        <v>4310</v>
      </c>
      <c r="P26" s="242"/>
      <c r="Q26" s="177"/>
      <c r="R26" s="177" t="s">
        <v>4039</v>
      </c>
      <c r="S26" s="177" t="s">
        <v>3294</v>
      </c>
    </row>
    <row r="27" spans="1:19" s="28" customFormat="1" ht="12">
      <c r="A27" s="28">
        <v>21</v>
      </c>
      <c r="B27" s="30"/>
      <c r="C27" s="30" t="s">
        <v>442</v>
      </c>
      <c r="D27" s="27" t="s">
        <v>446</v>
      </c>
      <c r="E27" s="27" t="s">
        <v>2535</v>
      </c>
      <c r="F27" s="30" t="s">
        <v>2506</v>
      </c>
      <c r="G27" s="27" t="s">
        <v>2638</v>
      </c>
      <c r="H27" s="153" t="s">
        <v>2651</v>
      </c>
      <c r="I27" s="173">
        <v>9300</v>
      </c>
      <c r="J27" s="173"/>
      <c r="K27" s="68">
        <v>9650</v>
      </c>
      <c r="L27" s="264" t="s">
        <v>16066</v>
      </c>
      <c r="M27" s="264" t="s">
        <v>16066</v>
      </c>
      <c r="N27" s="221" t="s">
        <v>628</v>
      </c>
      <c r="O27" s="223" t="s">
        <v>628</v>
      </c>
      <c r="P27" s="242"/>
      <c r="Q27" s="177"/>
      <c r="R27" s="177" t="s">
        <v>629</v>
      </c>
      <c r="S27" s="177" t="s">
        <v>629</v>
      </c>
    </row>
    <row r="28" spans="1:19" s="28" customFormat="1" ht="12">
      <c r="A28" s="28">
        <v>22</v>
      </c>
      <c r="B28" s="146"/>
      <c r="C28" s="146" t="s">
        <v>442</v>
      </c>
      <c r="D28" s="147" t="s">
        <v>446</v>
      </c>
      <c r="E28" s="147" t="s">
        <v>2531</v>
      </c>
      <c r="F28" s="146" t="s">
        <v>2506</v>
      </c>
      <c r="G28" s="147" t="s">
        <v>2580</v>
      </c>
      <c r="H28" s="154" t="s">
        <v>2504</v>
      </c>
      <c r="I28" s="239">
        <v>0</v>
      </c>
      <c r="J28" s="239"/>
      <c r="K28" s="239">
        <v>0</v>
      </c>
      <c r="L28" s="265">
        <v>5000</v>
      </c>
      <c r="M28" s="265">
        <v>4500</v>
      </c>
      <c r="N28" s="240" t="s">
        <v>628</v>
      </c>
      <c r="O28" s="240">
        <v>1940</v>
      </c>
      <c r="P28" s="242"/>
      <c r="Q28" s="177"/>
      <c r="R28" s="177" t="s">
        <v>629</v>
      </c>
      <c r="S28" s="177" t="s">
        <v>4199</v>
      </c>
    </row>
    <row r="29" spans="1:19" s="28" customFormat="1" ht="12">
      <c r="A29" s="28">
        <v>23</v>
      </c>
      <c r="B29" s="146"/>
      <c r="C29" s="146" t="s">
        <v>442</v>
      </c>
      <c r="D29" s="147" t="s">
        <v>446</v>
      </c>
      <c r="E29" s="147" t="s">
        <v>2531</v>
      </c>
      <c r="F29" s="146" t="s">
        <v>2506</v>
      </c>
      <c r="G29" s="147" t="s">
        <v>2580</v>
      </c>
      <c r="H29" s="154" t="s">
        <v>2651</v>
      </c>
      <c r="I29" s="239">
        <v>0</v>
      </c>
      <c r="J29" s="239"/>
      <c r="K29" s="239">
        <v>0</v>
      </c>
      <c r="L29" s="239">
        <v>0</v>
      </c>
      <c r="M29" s="239">
        <v>0</v>
      </c>
      <c r="N29" s="240" t="s">
        <v>628</v>
      </c>
      <c r="O29" s="240" t="s">
        <v>628</v>
      </c>
      <c r="P29" s="242"/>
      <c r="Q29" s="177"/>
      <c r="R29" s="177" t="s">
        <v>629</v>
      </c>
      <c r="S29" s="177" t="s">
        <v>629</v>
      </c>
    </row>
    <row r="30" spans="1:19" s="28" customFormat="1" ht="12">
      <c r="A30" s="28">
        <v>24</v>
      </c>
      <c r="B30" s="30"/>
      <c r="C30" s="30" t="s">
        <v>442</v>
      </c>
      <c r="D30" s="27" t="s">
        <v>446</v>
      </c>
      <c r="E30" s="27" t="s">
        <v>2693</v>
      </c>
      <c r="F30" s="30" t="s">
        <v>2506</v>
      </c>
      <c r="G30" s="27" t="s">
        <v>2638</v>
      </c>
      <c r="H30" s="153" t="s">
        <v>2504</v>
      </c>
      <c r="I30" s="173">
        <v>12800</v>
      </c>
      <c r="J30" s="173">
        <v>12800</v>
      </c>
      <c r="K30" s="70">
        <v>14410</v>
      </c>
      <c r="L30" s="264" t="s">
        <v>16066</v>
      </c>
      <c r="M30" s="264" t="s">
        <v>16066</v>
      </c>
      <c r="N30" s="221" t="s">
        <v>628</v>
      </c>
      <c r="O30" s="223">
        <v>15260</v>
      </c>
      <c r="P30" s="242"/>
      <c r="Q30" s="177"/>
      <c r="R30" s="177" t="s">
        <v>629</v>
      </c>
      <c r="S30" s="177" t="s">
        <v>2994</v>
      </c>
    </row>
    <row r="31" spans="1:19" s="28" customFormat="1" ht="12">
      <c r="A31" s="28">
        <v>25</v>
      </c>
      <c r="B31" s="30"/>
      <c r="C31" s="30" t="s">
        <v>442</v>
      </c>
      <c r="D31" s="27" t="s">
        <v>446</v>
      </c>
      <c r="E31" s="27" t="s">
        <v>2693</v>
      </c>
      <c r="F31" s="30" t="s">
        <v>2506</v>
      </c>
      <c r="G31" s="27" t="s">
        <v>2638</v>
      </c>
      <c r="H31" s="153" t="s">
        <v>2651</v>
      </c>
      <c r="I31" s="173">
        <v>13000</v>
      </c>
      <c r="J31" s="173"/>
      <c r="K31" s="68">
        <v>13500</v>
      </c>
      <c r="L31" s="264" t="s">
        <v>16066</v>
      </c>
      <c r="M31" s="264" t="s">
        <v>16066</v>
      </c>
      <c r="N31" s="221" t="s">
        <v>628</v>
      </c>
      <c r="O31" s="223" t="s">
        <v>628</v>
      </c>
      <c r="P31" s="242"/>
      <c r="Q31" s="177"/>
      <c r="R31" s="177" t="s">
        <v>629</v>
      </c>
      <c r="S31" s="177" t="s">
        <v>629</v>
      </c>
    </row>
    <row r="32" spans="1:19" s="28" customFormat="1" ht="12">
      <c r="A32" s="28">
        <v>26</v>
      </c>
      <c r="B32" s="30"/>
      <c r="C32" s="30" t="s">
        <v>442</v>
      </c>
      <c r="D32" s="27" t="s">
        <v>446</v>
      </c>
      <c r="E32" s="27" t="s">
        <v>2693</v>
      </c>
      <c r="F32" s="30" t="s">
        <v>2506</v>
      </c>
      <c r="G32" s="27" t="s">
        <v>2638</v>
      </c>
      <c r="H32" s="153" t="s">
        <v>2646</v>
      </c>
      <c r="I32" s="173">
        <v>18000</v>
      </c>
      <c r="J32" s="173">
        <v>18000</v>
      </c>
      <c r="K32" s="70">
        <v>18000</v>
      </c>
      <c r="L32" s="264" t="s">
        <v>16066</v>
      </c>
      <c r="M32" s="264" t="s">
        <v>16066</v>
      </c>
      <c r="N32" s="221">
        <v>15640</v>
      </c>
      <c r="O32" s="223">
        <v>14880</v>
      </c>
      <c r="P32" s="242"/>
      <c r="Q32" s="177"/>
      <c r="R32" s="177" t="s">
        <v>4040</v>
      </c>
      <c r="S32" s="177" t="s">
        <v>3295</v>
      </c>
    </row>
    <row r="33" spans="1:19" s="28" customFormat="1" ht="12">
      <c r="A33" s="28">
        <v>27</v>
      </c>
      <c r="B33" s="30"/>
      <c r="C33" s="30" t="s">
        <v>442</v>
      </c>
      <c r="D33" s="27" t="s">
        <v>446</v>
      </c>
      <c r="E33" s="27" t="s">
        <v>2692</v>
      </c>
      <c r="F33" s="30" t="s">
        <v>2506</v>
      </c>
      <c r="G33" s="27" t="s">
        <v>2645</v>
      </c>
      <c r="H33" s="153" t="s">
        <v>2504</v>
      </c>
      <c r="I33" s="173">
        <v>13000</v>
      </c>
      <c r="J33" s="173"/>
      <c r="K33" s="173">
        <v>14650</v>
      </c>
      <c r="L33" s="264" t="s">
        <v>16066</v>
      </c>
      <c r="M33" s="264" t="s">
        <v>16066</v>
      </c>
      <c r="N33" s="222">
        <v>6460</v>
      </c>
      <c r="O33" s="223">
        <v>5990</v>
      </c>
      <c r="P33" s="242"/>
      <c r="Q33" s="177"/>
      <c r="R33" s="177" t="s">
        <v>4041</v>
      </c>
      <c r="S33" s="177" t="s">
        <v>3466</v>
      </c>
    </row>
    <row r="34" spans="1:19" s="28" customFormat="1" ht="12">
      <c r="A34" s="28">
        <v>28</v>
      </c>
      <c r="B34" s="30"/>
      <c r="C34" s="30" t="s">
        <v>442</v>
      </c>
      <c r="D34" s="27" t="s">
        <v>446</v>
      </c>
      <c r="E34" s="27" t="s">
        <v>2692</v>
      </c>
      <c r="F34" s="30" t="s">
        <v>2506</v>
      </c>
      <c r="G34" s="27" t="s">
        <v>2691</v>
      </c>
      <c r="H34" s="153" t="s">
        <v>2504</v>
      </c>
      <c r="I34" s="173">
        <v>11000</v>
      </c>
      <c r="J34" s="173"/>
      <c r="K34" s="70">
        <v>14100</v>
      </c>
      <c r="L34" s="264" t="s">
        <v>16066</v>
      </c>
      <c r="M34" s="264" t="s">
        <v>16066</v>
      </c>
      <c r="N34" s="222" t="s">
        <v>628</v>
      </c>
      <c r="O34" s="223" t="s">
        <v>628</v>
      </c>
      <c r="P34" s="242"/>
      <c r="Q34" s="177"/>
      <c r="R34" s="177" t="s">
        <v>629</v>
      </c>
      <c r="S34" s="177" t="s">
        <v>629</v>
      </c>
    </row>
    <row r="35" spans="1:19" s="28" customFormat="1" ht="12">
      <c r="A35" s="28">
        <v>29</v>
      </c>
      <c r="B35" s="30"/>
      <c r="C35" s="30" t="s">
        <v>442</v>
      </c>
      <c r="D35" s="27" t="s">
        <v>446</v>
      </c>
      <c r="E35" s="27" t="s">
        <v>2692</v>
      </c>
      <c r="F35" s="30" t="s">
        <v>2506</v>
      </c>
      <c r="G35" s="27" t="s">
        <v>2691</v>
      </c>
      <c r="H35" s="153" t="s">
        <v>2651</v>
      </c>
      <c r="I35" s="173">
        <v>12500</v>
      </c>
      <c r="J35" s="173"/>
      <c r="K35" s="68">
        <v>13375</v>
      </c>
      <c r="L35" s="264" t="s">
        <v>16066</v>
      </c>
      <c r="M35" s="264" t="s">
        <v>16066</v>
      </c>
      <c r="N35" s="221" t="s">
        <v>628</v>
      </c>
      <c r="O35" s="223" t="s">
        <v>628</v>
      </c>
      <c r="P35" s="242"/>
      <c r="Q35" s="177"/>
      <c r="R35" s="177" t="s">
        <v>629</v>
      </c>
      <c r="S35" s="177" t="s">
        <v>629</v>
      </c>
    </row>
    <row r="36" spans="1:19" s="28" customFormat="1" ht="12">
      <c r="A36" s="28">
        <v>30</v>
      </c>
      <c r="B36" s="30"/>
      <c r="C36" s="30" t="s">
        <v>442</v>
      </c>
      <c r="D36" s="27" t="s">
        <v>446</v>
      </c>
      <c r="E36" s="27" t="s">
        <v>2692</v>
      </c>
      <c r="F36" s="30" t="s">
        <v>2506</v>
      </c>
      <c r="G36" s="27" t="s">
        <v>2691</v>
      </c>
      <c r="H36" s="153" t="s">
        <v>2646</v>
      </c>
      <c r="I36" s="173">
        <v>16000</v>
      </c>
      <c r="J36" s="173"/>
      <c r="K36" s="70">
        <v>18000</v>
      </c>
      <c r="L36" s="264" t="s">
        <v>16066</v>
      </c>
      <c r="M36" s="264" t="s">
        <v>16066</v>
      </c>
      <c r="N36" s="221">
        <v>7290</v>
      </c>
      <c r="O36" s="223" t="s">
        <v>628</v>
      </c>
      <c r="P36" s="242"/>
      <c r="Q36" s="177"/>
      <c r="R36" s="177" t="s">
        <v>4042</v>
      </c>
      <c r="S36" s="177" t="s">
        <v>629</v>
      </c>
    </row>
    <row r="37" spans="1:19" s="28" customFormat="1" ht="12">
      <c r="A37" s="28">
        <v>31</v>
      </c>
      <c r="B37" s="146"/>
      <c r="C37" s="146" t="s">
        <v>442</v>
      </c>
      <c r="D37" s="147" t="s">
        <v>446</v>
      </c>
      <c r="E37" s="147" t="s">
        <v>2690</v>
      </c>
      <c r="F37" s="146" t="s">
        <v>2506</v>
      </c>
      <c r="G37" s="147" t="s">
        <v>2532</v>
      </c>
      <c r="H37" s="154" t="s">
        <v>2504</v>
      </c>
      <c r="I37" s="239">
        <v>0</v>
      </c>
      <c r="J37" s="239"/>
      <c r="K37" s="239">
        <v>0</v>
      </c>
      <c r="L37" s="239">
        <v>0</v>
      </c>
      <c r="M37" s="265">
        <v>3300</v>
      </c>
      <c r="N37" s="240" t="s">
        <v>628</v>
      </c>
      <c r="O37" s="240">
        <v>5990</v>
      </c>
      <c r="P37" s="242"/>
      <c r="Q37" s="177"/>
      <c r="R37" s="177" t="s">
        <v>629</v>
      </c>
      <c r="S37" s="177" t="s">
        <v>3466</v>
      </c>
    </row>
    <row r="38" spans="1:19" s="28" customFormat="1" ht="12">
      <c r="A38" s="28">
        <v>32</v>
      </c>
      <c r="B38" s="146"/>
      <c r="C38" s="146" t="s">
        <v>442</v>
      </c>
      <c r="D38" s="147" t="s">
        <v>446</v>
      </c>
      <c r="E38" s="147" t="s">
        <v>2690</v>
      </c>
      <c r="F38" s="146" t="s">
        <v>2506</v>
      </c>
      <c r="G38" s="147" t="s">
        <v>2531</v>
      </c>
      <c r="H38" s="154" t="s">
        <v>2504</v>
      </c>
      <c r="I38" s="239">
        <v>0</v>
      </c>
      <c r="J38" s="239"/>
      <c r="K38" s="239">
        <v>0</v>
      </c>
      <c r="L38" s="265">
        <v>7100</v>
      </c>
      <c r="M38" s="265">
        <v>6200</v>
      </c>
      <c r="N38" s="240" t="s">
        <v>628</v>
      </c>
      <c r="O38" s="240">
        <v>4220</v>
      </c>
      <c r="P38" s="242"/>
      <c r="Q38" s="177"/>
      <c r="R38" s="177" t="s">
        <v>629</v>
      </c>
      <c r="S38" s="177" t="s">
        <v>2995</v>
      </c>
    </row>
    <row r="39" spans="1:19" s="28" customFormat="1" ht="12">
      <c r="A39" s="28">
        <v>33</v>
      </c>
      <c r="B39" s="146"/>
      <c r="C39" s="146" t="s">
        <v>442</v>
      </c>
      <c r="D39" s="147" t="s">
        <v>446</v>
      </c>
      <c r="E39" s="147" t="s">
        <v>2690</v>
      </c>
      <c r="F39" s="146" t="s">
        <v>2506</v>
      </c>
      <c r="G39" s="147" t="s">
        <v>2531</v>
      </c>
      <c r="H39" s="154" t="s">
        <v>2651</v>
      </c>
      <c r="I39" s="239">
        <v>0</v>
      </c>
      <c r="J39" s="239"/>
      <c r="K39" s="239">
        <v>0</v>
      </c>
      <c r="L39" s="239">
        <v>0</v>
      </c>
      <c r="M39" s="239">
        <v>0</v>
      </c>
      <c r="N39" s="240" t="s">
        <v>628</v>
      </c>
      <c r="O39" s="240" t="s">
        <v>628</v>
      </c>
      <c r="P39" s="242" t="s">
        <v>3165</v>
      </c>
      <c r="Q39" s="177"/>
      <c r="R39" s="177" t="s">
        <v>629</v>
      </c>
      <c r="S39" s="177" t="s">
        <v>629</v>
      </c>
    </row>
    <row r="40" spans="1:19" s="28" customFormat="1" ht="12">
      <c r="A40" s="28">
        <v>34</v>
      </c>
      <c r="B40" s="146"/>
      <c r="C40" s="146" t="s">
        <v>442</v>
      </c>
      <c r="D40" s="147" t="s">
        <v>446</v>
      </c>
      <c r="E40" s="147" t="s">
        <v>2690</v>
      </c>
      <c r="F40" s="146" t="s">
        <v>2506</v>
      </c>
      <c r="G40" s="147" t="s">
        <v>2531</v>
      </c>
      <c r="H40" s="154" t="s">
        <v>2646</v>
      </c>
      <c r="I40" s="239">
        <v>0</v>
      </c>
      <c r="J40" s="239"/>
      <c r="K40" s="239">
        <v>0</v>
      </c>
      <c r="L40" s="265">
        <v>6500</v>
      </c>
      <c r="M40" s="239">
        <v>0</v>
      </c>
      <c r="N40" s="240" t="s">
        <v>628</v>
      </c>
      <c r="O40" s="240" t="s">
        <v>628</v>
      </c>
      <c r="P40" s="242"/>
      <c r="Q40" s="177"/>
      <c r="R40" s="177" t="s">
        <v>629</v>
      </c>
      <c r="S40" s="177" t="s">
        <v>629</v>
      </c>
    </row>
    <row r="41" spans="1:19" s="28" customFormat="1" ht="12">
      <c r="A41" s="28">
        <v>35</v>
      </c>
      <c r="B41" s="30">
        <v>4</v>
      </c>
      <c r="C41" s="30" t="s">
        <v>442</v>
      </c>
      <c r="D41" s="27" t="s">
        <v>447</v>
      </c>
      <c r="E41" s="27" t="s">
        <v>2535</v>
      </c>
      <c r="F41" s="30" t="s">
        <v>2506</v>
      </c>
      <c r="G41" s="27" t="s">
        <v>2638</v>
      </c>
      <c r="H41" s="153" t="s">
        <v>2689</v>
      </c>
      <c r="I41" s="173">
        <v>9910</v>
      </c>
      <c r="J41" s="173"/>
      <c r="K41" s="68">
        <v>9955</v>
      </c>
      <c r="L41" s="264" t="s">
        <v>16066</v>
      </c>
      <c r="M41" s="264" t="s">
        <v>16066</v>
      </c>
      <c r="N41" s="221" t="s">
        <v>628</v>
      </c>
      <c r="O41" s="223">
        <v>4320</v>
      </c>
      <c r="P41" s="242"/>
      <c r="Q41" s="177"/>
      <c r="R41" s="177" t="s">
        <v>629</v>
      </c>
      <c r="S41" s="177" t="s">
        <v>2996</v>
      </c>
    </row>
    <row r="42" spans="1:19" s="28" customFormat="1" ht="12">
      <c r="A42" s="28">
        <v>36</v>
      </c>
      <c r="B42" s="30"/>
      <c r="C42" s="30" t="s">
        <v>442</v>
      </c>
      <c r="D42" s="27" t="s">
        <v>447</v>
      </c>
      <c r="E42" s="27" t="s">
        <v>2535</v>
      </c>
      <c r="F42" s="30" t="s">
        <v>2506</v>
      </c>
      <c r="G42" s="27" t="s">
        <v>2638</v>
      </c>
      <c r="H42" s="153" t="s">
        <v>2687</v>
      </c>
      <c r="I42" s="173">
        <v>8700</v>
      </c>
      <c r="J42" s="173"/>
      <c r="K42" s="70">
        <v>9990</v>
      </c>
      <c r="L42" s="264" t="s">
        <v>16066</v>
      </c>
      <c r="M42" s="264" t="s">
        <v>16066</v>
      </c>
      <c r="N42" s="221" t="s">
        <v>628</v>
      </c>
      <c r="O42" s="223">
        <v>4210</v>
      </c>
      <c r="P42" s="242"/>
      <c r="Q42" s="177"/>
      <c r="R42" s="177" t="s">
        <v>629</v>
      </c>
      <c r="S42" s="177" t="s">
        <v>3358</v>
      </c>
    </row>
    <row r="43" spans="1:19" s="28" customFormat="1" ht="12">
      <c r="A43" s="28">
        <v>37</v>
      </c>
      <c r="B43" s="146"/>
      <c r="C43" s="146" t="s">
        <v>442</v>
      </c>
      <c r="D43" s="147" t="s">
        <v>447</v>
      </c>
      <c r="E43" s="147" t="s">
        <v>2531</v>
      </c>
      <c r="F43" s="146" t="s">
        <v>2506</v>
      </c>
      <c r="G43" s="147" t="s">
        <v>2580</v>
      </c>
      <c r="H43" s="154" t="s">
        <v>2689</v>
      </c>
      <c r="I43" s="239">
        <v>0</v>
      </c>
      <c r="J43" s="239"/>
      <c r="K43" s="239">
        <v>0</v>
      </c>
      <c r="L43" s="265">
        <v>2900</v>
      </c>
      <c r="M43" s="265">
        <v>2600</v>
      </c>
      <c r="N43" s="240">
        <v>5970</v>
      </c>
      <c r="O43" s="240">
        <v>5850</v>
      </c>
      <c r="P43" s="242"/>
      <c r="Q43" s="177"/>
      <c r="R43" s="177" t="s">
        <v>4043</v>
      </c>
      <c r="S43" s="177" t="s">
        <v>3467</v>
      </c>
    </row>
    <row r="44" spans="1:19" s="28" customFormat="1" ht="12">
      <c r="A44" s="28">
        <v>38</v>
      </c>
      <c r="B44" s="146"/>
      <c r="C44" s="146" t="s">
        <v>442</v>
      </c>
      <c r="D44" s="147" t="s">
        <v>447</v>
      </c>
      <c r="E44" s="147" t="s">
        <v>2531</v>
      </c>
      <c r="F44" s="146" t="s">
        <v>2506</v>
      </c>
      <c r="G44" s="147" t="s">
        <v>2580</v>
      </c>
      <c r="H44" s="154" t="s">
        <v>2687</v>
      </c>
      <c r="I44" s="239">
        <v>0</v>
      </c>
      <c r="J44" s="239"/>
      <c r="K44" s="239">
        <v>0</v>
      </c>
      <c r="L44" s="265">
        <v>2500</v>
      </c>
      <c r="M44" s="265">
        <v>2600</v>
      </c>
      <c r="N44" s="240" t="s">
        <v>628</v>
      </c>
      <c r="O44" s="240">
        <v>2870</v>
      </c>
      <c r="P44" s="242"/>
      <c r="Q44" s="177"/>
      <c r="R44" s="177" t="s">
        <v>629</v>
      </c>
      <c r="S44" s="177" t="s">
        <v>3468</v>
      </c>
    </row>
    <row r="45" spans="1:19" s="28" customFormat="1" ht="12">
      <c r="A45" s="28">
        <v>39</v>
      </c>
      <c r="B45" s="30"/>
      <c r="C45" s="30" t="s">
        <v>442</v>
      </c>
      <c r="D45" s="27" t="s">
        <v>447</v>
      </c>
      <c r="E45" s="27" t="s">
        <v>2688</v>
      </c>
      <c r="F45" s="30" t="s">
        <v>2506</v>
      </c>
      <c r="G45" s="27" t="s">
        <v>2638</v>
      </c>
      <c r="H45" s="153" t="s">
        <v>2689</v>
      </c>
      <c r="I45" s="173">
        <v>13000</v>
      </c>
      <c r="J45" s="173"/>
      <c r="K45" s="70">
        <v>13110</v>
      </c>
      <c r="L45" s="264" t="s">
        <v>16066</v>
      </c>
      <c r="M45" s="264" t="s">
        <v>16066</v>
      </c>
      <c r="N45" s="221" t="s">
        <v>628</v>
      </c>
      <c r="O45" s="223" t="s">
        <v>628</v>
      </c>
      <c r="P45" s="242"/>
      <c r="Q45" s="177"/>
      <c r="R45" s="177" t="s">
        <v>629</v>
      </c>
      <c r="S45" s="177" t="s">
        <v>629</v>
      </c>
    </row>
    <row r="46" spans="1:19" s="28" customFormat="1" ht="12">
      <c r="A46" s="28">
        <v>40</v>
      </c>
      <c r="B46" s="30"/>
      <c r="C46" s="30" t="s">
        <v>442</v>
      </c>
      <c r="D46" s="27" t="s">
        <v>447</v>
      </c>
      <c r="E46" s="27" t="s">
        <v>2688</v>
      </c>
      <c r="F46" s="30" t="s">
        <v>2506</v>
      </c>
      <c r="G46" s="27" t="s">
        <v>2638</v>
      </c>
      <c r="H46" s="153" t="s">
        <v>2687</v>
      </c>
      <c r="I46" s="173">
        <v>12400</v>
      </c>
      <c r="J46" s="173"/>
      <c r="K46" s="70">
        <v>12870</v>
      </c>
      <c r="L46" s="264" t="s">
        <v>16066</v>
      </c>
      <c r="M46" s="264" t="s">
        <v>16066</v>
      </c>
      <c r="N46" s="221" t="s">
        <v>628</v>
      </c>
      <c r="O46" s="223" t="s">
        <v>628</v>
      </c>
      <c r="P46" s="242"/>
      <c r="Q46" s="177"/>
      <c r="R46" s="177" t="s">
        <v>629</v>
      </c>
      <c r="S46" s="177" t="s">
        <v>629</v>
      </c>
    </row>
    <row r="47" spans="1:19" s="28" customFormat="1" ht="12">
      <c r="A47" s="28">
        <v>41</v>
      </c>
      <c r="B47" s="30">
        <v>5</v>
      </c>
      <c r="C47" s="30" t="s">
        <v>442</v>
      </c>
      <c r="D47" s="27" t="s">
        <v>448</v>
      </c>
      <c r="E47" s="27" t="s">
        <v>2685</v>
      </c>
      <c r="F47" s="30" t="s">
        <v>2506</v>
      </c>
      <c r="G47" s="27" t="s">
        <v>2686</v>
      </c>
      <c r="H47" s="153" t="s">
        <v>2640</v>
      </c>
      <c r="I47" s="173">
        <v>20000</v>
      </c>
      <c r="J47" s="173"/>
      <c r="K47" s="70">
        <v>22500</v>
      </c>
      <c r="L47" s="264">
        <v>10000</v>
      </c>
      <c r="M47" s="264">
        <v>11300</v>
      </c>
      <c r="N47" s="221" t="s">
        <v>628</v>
      </c>
      <c r="O47" s="221">
        <v>12340</v>
      </c>
      <c r="P47" s="242"/>
      <c r="Q47" s="177" t="s">
        <v>4078</v>
      </c>
      <c r="R47" s="177"/>
      <c r="S47" s="177" t="s">
        <v>2997</v>
      </c>
    </row>
    <row r="48" spans="1:19" s="28" customFormat="1" ht="12">
      <c r="A48" s="28">
        <v>42</v>
      </c>
      <c r="B48" s="30"/>
      <c r="C48" s="30" t="s">
        <v>442</v>
      </c>
      <c r="D48" s="27" t="s">
        <v>448</v>
      </c>
      <c r="E48" s="27" t="s">
        <v>2685</v>
      </c>
      <c r="F48" s="30" t="s">
        <v>2506</v>
      </c>
      <c r="G48" s="27"/>
      <c r="H48" s="153" t="s">
        <v>2529</v>
      </c>
      <c r="I48" s="173">
        <v>17180</v>
      </c>
      <c r="J48" s="173"/>
      <c r="K48" s="68">
        <v>17590</v>
      </c>
      <c r="L48" s="264" t="s">
        <v>16066</v>
      </c>
      <c r="M48" s="264" t="s">
        <v>16066</v>
      </c>
      <c r="N48" s="221">
        <v>46430</v>
      </c>
      <c r="O48" s="223" t="s">
        <v>628</v>
      </c>
      <c r="P48" s="242"/>
      <c r="Q48" s="177"/>
      <c r="R48" s="177" t="s">
        <v>2967</v>
      </c>
      <c r="S48" s="177" t="s">
        <v>629</v>
      </c>
    </row>
    <row r="49" spans="1:19" s="28" customFormat="1" ht="12">
      <c r="A49" s="28">
        <v>43</v>
      </c>
      <c r="B49" s="30"/>
      <c r="C49" s="30" t="s">
        <v>442</v>
      </c>
      <c r="D49" s="27" t="s">
        <v>448</v>
      </c>
      <c r="E49" s="27" t="s">
        <v>2685</v>
      </c>
      <c r="F49" s="30" t="s">
        <v>2506</v>
      </c>
      <c r="G49" s="27"/>
      <c r="H49" s="153" t="s">
        <v>2684</v>
      </c>
      <c r="I49" s="173">
        <v>16000</v>
      </c>
      <c r="J49" s="173">
        <v>23000</v>
      </c>
      <c r="K49" s="70">
        <v>22333.333333333332</v>
      </c>
      <c r="L49" s="264">
        <v>10000</v>
      </c>
      <c r="M49" s="264">
        <v>11300</v>
      </c>
      <c r="N49" s="221" t="s">
        <v>628</v>
      </c>
      <c r="O49" s="223">
        <v>29120</v>
      </c>
      <c r="P49" s="242"/>
      <c r="Q49" s="177" t="s">
        <v>4078</v>
      </c>
      <c r="R49" s="177" t="s">
        <v>629</v>
      </c>
      <c r="S49" s="177" t="s">
        <v>2998</v>
      </c>
    </row>
    <row r="50" spans="1:19" s="28" customFormat="1" ht="12">
      <c r="A50" s="28">
        <v>44</v>
      </c>
      <c r="B50" s="30">
        <v>6</v>
      </c>
      <c r="C50" s="30" t="s">
        <v>442</v>
      </c>
      <c r="D50" s="27" t="s">
        <v>2683</v>
      </c>
      <c r="E50" s="27" t="s">
        <v>2682</v>
      </c>
      <c r="F50" s="30" t="s">
        <v>2506</v>
      </c>
      <c r="G50" s="27" t="s">
        <v>2638</v>
      </c>
      <c r="H50" s="153" t="s">
        <v>2670</v>
      </c>
      <c r="I50" s="173">
        <v>20000</v>
      </c>
      <c r="J50" s="173"/>
      <c r="K50" s="70">
        <v>30393.333333333332</v>
      </c>
      <c r="L50" s="264">
        <v>22000</v>
      </c>
      <c r="M50" s="264" t="s">
        <v>16066</v>
      </c>
      <c r="N50" s="221">
        <v>39800</v>
      </c>
      <c r="O50" s="222">
        <v>27430</v>
      </c>
      <c r="P50" s="242"/>
      <c r="Q50" s="177"/>
      <c r="R50" s="177" t="s">
        <v>3265</v>
      </c>
      <c r="S50" s="177" t="s">
        <v>2999</v>
      </c>
    </row>
    <row r="51" spans="1:19" s="28" customFormat="1" ht="12">
      <c r="A51" s="28">
        <v>45</v>
      </c>
      <c r="B51" s="30"/>
      <c r="C51" s="30" t="s">
        <v>442</v>
      </c>
      <c r="D51" s="27" t="s">
        <v>2683</v>
      </c>
      <c r="E51" s="27" t="s">
        <v>2682</v>
      </c>
      <c r="F51" s="30" t="s">
        <v>2506</v>
      </c>
      <c r="G51" s="27" t="s">
        <v>2681</v>
      </c>
      <c r="H51" s="153" t="s">
        <v>2670</v>
      </c>
      <c r="I51" s="173">
        <v>37875</v>
      </c>
      <c r="J51" s="173"/>
      <c r="K51" s="70">
        <v>41500</v>
      </c>
      <c r="L51" s="264">
        <v>30000</v>
      </c>
      <c r="M51" s="264" t="s">
        <v>16066</v>
      </c>
      <c r="N51" s="221">
        <v>24500</v>
      </c>
      <c r="O51" s="222">
        <v>31090</v>
      </c>
      <c r="P51" s="242"/>
      <c r="Q51" s="177"/>
      <c r="R51" s="177" t="s">
        <v>3340</v>
      </c>
      <c r="S51" s="177" t="s">
        <v>3000</v>
      </c>
    </row>
    <row r="52" spans="1:19" s="28" customFormat="1" ht="12">
      <c r="A52" s="28">
        <v>46</v>
      </c>
      <c r="B52" s="52">
        <v>7</v>
      </c>
      <c r="C52" s="30" t="s">
        <v>442</v>
      </c>
      <c r="D52" s="27" t="s">
        <v>2678</v>
      </c>
      <c r="E52" s="27" t="s">
        <v>2679</v>
      </c>
      <c r="F52" s="30" t="s">
        <v>2506</v>
      </c>
      <c r="G52" s="27" t="s">
        <v>2680</v>
      </c>
      <c r="H52" s="153" t="s">
        <v>2643</v>
      </c>
      <c r="I52" s="173">
        <v>13000</v>
      </c>
      <c r="J52" s="173"/>
      <c r="K52" s="70">
        <v>15300</v>
      </c>
      <c r="L52" s="264" t="s">
        <v>16066</v>
      </c>
      <c r="M52" s="264" t="s">
        <v>16066</v>
      </c>
      <c r="N52" s="221" t="s">
        <v>628</v>
      </c>
      <c r="O52" s="223" t="s">
        <v>628</v>
      </c>
      <c r="P52" s="242"/>
      <c r="Q52" s="177"/>
      <c r="R52" s="177" t="s">
        <v>629</v>
      </c>
      <c r="S52" s="177" t="s">
        <v>629</v>
      </c>
    </row>
    <row r="53" spans="1:19" s="28" customFormat="1" ht="12">
      <c r="A53" s="28">
        <v>47</v>
      </c>
      <c r="B53" s="131"/>
      <c r="C53" s="30" t="s">
        <v>442</v>
      </c>
      <c r="D53" s="27" t="s">
        <v>2678</v>
      </c>
      <c r="E53" s="27" t="s">
        <v>2677</v>
      </c>
      <c r="F53" s="30" t="s">
        <v>2506</v>
      </c>
      <c r="G53" s="27" t="s">
        <v>2680</v>
      </c>
      <c r="H53" s="153" t="s">
        <v>2643</v>
      </c>
      <c r="I53" s="173">
        <v>11250</v>
      </c>
      <c r="J53" s="173"/>
      <c r="K53" s="68">
        <v>12125</v>
      </c>
      <c r="L53" s="264" t="s">
        <v>16066</v>
      </c>
      <c r="M53" s="264" t="s">
        <v>16066</v>
      </c>
      <c r="N53" s="221" t="s">
        <v>628</v>
      </c>
      <c r="O53" s="223">
        <v>5290</v>
      </c>
      <c r="P53" s="242"/>
      <c r="Q53" s="177"/>
      <c r="R53" s="177" t="s">
        <v>629</v>
      </c>
      <c r="S53" s="177" t="s">
        <v>3359</v>
      </c>
    </row>
    <row r="54" spans="1:19" s="28" customFormat="1" ht="12">
      <c r="A54" s="28">
        <v>48</v>
      </c>
      <c r="B54" s="131"/>
      <c r="C54" s="30" t="s">
        <v>442</v>
      </c>
      <c r="D54" s="27" t="s">
        <v>2678</v>
      </c>
      <c r="E54" s="27" t="s">
        <v>2677</v>
      </c>
      <c r="F54" s="30" t="s">
        <v>2506</v>
      </c>
      <c r="G54" s="27" t="s">
        <v>2680</v>
      </c>
      <c r="H54" s="153" t="s">
        <v>2675</v>
      </c>
      <c r="I54" s="173">
        <v>12000</v>
      </c>
      <c r="J54" s="173"/>
      <c r="K54" s="68">
        <v>12375</v>
      </c>
      <c r="L54" s="264" t="s">
        <v>16066</v>
      </c>
      <c r="M54" s="264" t="s">
        <v>16066</v>
      </c>
      <c r="N54" s="221" t="s">
        <v>628</v>
      </c>
      <c r="O54" s="223">
        <v>4860</v>
      </c>
      <c r="P54" s="242"/>
      <c r="Q54" s="177"/>
      <c r="R54" s="177" t="s">
        <v>629</v>
      </c>
      <c r="S54" s="177" t="s">
        <v>3469</v>
      </c>
    </row>
    <row r="55" spans="1:19" s="28" customFormat="1" ht="12">
      <c r="A55" s="28">
        <v>49</v>
      </c>
      <c r="B55" s="149"/>
      <c r="C55" s="146" t="s">
        <v>442</v>
      </c>
      <c r="D55" s="147" t="s">
        <v>2678</v>
      </c>
      <c r="E55" s="147" t="s">
        <v>2679</v>
      </c>
      <c r="F55" s="146" t="s">
        <v>2506</v>
      </c>
      <c r="G55" s="147" t="s">
        <v>2676</v>
      </c>
      <c r="H55" s="154" t="s">
        <v>2643</v>
      </c>
      <c r="I55" s="239">
        <v>0</v>
      </c>
      <c r="J55" s="239"/>
      <c r="K55" s="239">
        <v>0</v>
      </c>
      <c r="L55" s="265">
        <v>3000</v>
      </c>
      <c r="M55" s="265">
        <v>2300</v>
      </c>
      <c r="N55" s="240" t="s">
        <v>628</v>
      </c>
      <c r="O55" s="240" t="s">
        <v>628</v>
      </c>
      <c r="P55" s="242"/>
      <c r="Q55" s="177"/>
      <c r="R55" s="177" t="s">
        <v>629</v>
      </c>
      <c r="S55" s="177" t="s">
        <v>629</v>
      </c>
    </row>
    <row r="56" spans="1:19" s="28" customFormat="1" ht="12">
      <c r="A56" s="28">
        <v>50</v>
      </c>
      <c r="B56" s="150"/>
      <c r="C56" s="146" t="s">
        <v>442</v>
      </c>
      <c r="D56" s="147" t="s">
        <v>2678</v>
      </c>
      <c r="E56" s="147" t="s">
        <v>2677</v>
      </c>
      <c r="F56" s="146" t="s">
        <v>2506</v>
      </c>
      <c r="G56" s="147" t="s">
        <v>2676</v>
      </c>
      <c r="H56" s="154" t="s">
        <v>2643</v>
      </c>
      <c r="I56" s="239">
        <v>0</v>
      </c>
      <c r="J56" s="239"/>
      <c r="K56" s="239">
        <v>0</v>
      </c>
      <c r="L56" s="265">
        <v>2500</v>
      </c>
      <c r="M56" s="239">
        <v>0</v>
      </c>
      <c r="N56" s="240" t="s">
        <v>628</v>
      </c>
      <c r="O56" s="240" t="s">
        <v>628</v>
      </c>
      <c r="P56" s="242"/>
      <c r="Q56" s="177"/>
      <c r="R56" s="177" t="s">
        <v>629</v>
      </c>
      <c r="S56" s="177" t="s">
        <v>629</v>
      </c>
    </row>
    <row r="57" spans="1:19" s="28" customFormat="1" ht="12">
      <c r="A57" s="28">
        <v>51</v>
      </c>
      <c r="B57" s="150"/>
      <c r="C57" s="146" t="s">
        <v>442</v>
      </c>
      <c r="D57" s="147" t="s">
        <v>2678</v>
      </c>
      <c r="E57" s="147" t="s">
        <v>2677</v>
      </c>
      <c r="F57" s="146" t="s">
        <v>2506</v>
      </c>
      <c r="G57" s="147" t="s">
        <v>2676</v>
      </c>
      <c r="H57" s="154" t="s">
        <v>2675</v>
      </c>
      <c r="I57" s="239">
        <v>0</v>
      </c>
      <c r="J57" s="239"/>
      <c r="K57" s="239">
        <v>0</v>
      </c>
      <c r="L57" s="265">
        <v>2500</v>
      </c>
      <c r="M57" s="239">
        <v>0</v>
      </c>
      <c r="N57" s="240" t="s">
        <v>628</v>
      </c>
      <c r="O57" s="240" t="s">
        <v>628</v>
      </c>
      <c r="P57" s="242"/>
      <c r="Q57" s="177"/>
      <c r="R57" s="177" t="s">
        <v>629</v>
      </c>
      <c r="S57" s="177" t="s">
        <v>629</v>
      </c>
    </row>
    <row r="58" spans="1:19" s="28" customFormat="1" ht="12">
      <c r="A58" s="28">
        <v>52</v>
      </c>
      <c r="B58" s="30"/>
      <c r="C58" s="30" t="s">
        <v>442</v>
      </c>
      <c r="D58" s="27" t="s">
        <v>449</v>
      </c>
      <c r="E58" s="27" t="s">
        <v>2674</v>
      </c>
      <c r="F58" s="30" t="s">
        <v>2506</v>
      </c>
      <c r="G58" s="27" t="s">
        <v>2638</v>
      </c>
      <c r="H58" s="153" t="s">
        <v>2643</v>
      </c>
      <c r="I58" s="173">
        <v>13500</v>
      </c>
      <c r="J58" s="173"/>
      <c r="K58" s="70">
        <v>20212.5</v>
      </c>
      <c r="L58" s="264">
        <v>12000</v>
      </c>
      <c r="M58" s="264">
        <v>10000</v>
      </c>
      <c r="N58" s="221" t="s">
        <v>628</v>
      </c>
      <c r="O58" s="221" t="s">
        <v>628</v>
      </c>
      <c r="P58" s="242"/>
      <c r="Q58" s="177"/>
      <c r="R58" s="177" t="s">
        <v>629</v>
      </c>
      <c r="S58" s="177" t="s">
        <v>629</v>
      </c>
    </row>
    <row r="59" spans="1:19" s="28" customFormat="1" ht="12">
      <c r="A59" s="28">
        <v>53</v>
      </c>
      <c r="B59" s="30"/>
      <c r="C59" s="30" t="s">
        <v>442</v>
      </c>
      <c r="D59" s="27" t="s">
        <v>449</v>
      </c>
      <c r="E59" s="27" t="s">
        <v>2674</v>
      </c>
      <c r="F59" s="30" t="s">
        <v>2506</v>
      </c>
      <c r="G59" s="27" t="s">
        <v>2638</v>
      </c>
      <c r="H59" s="153" t="s">
        <v>2675</v>
      </c>
      <c r="I59" s="173">
        <v>18000</v>
      </c>
      <c r="J59" s="173"/>
      <c r="K59" s="70">
        <v>19875</v>
      </c>
      <c r="L59" s="264">
        <v>12000</v>
      </c>
      <c r="M59" s="264">
        <v>10000</v>
      </c>
      <c r="N59" s="221" t="s">
        <v>628</v>
      </c>
      <c r="O59" s="223" t="s">
        <v>628</v>
      </c>
      <c r="P59" s="242"/>
      <c r="Q59" s="177"/>
      <c r="R59" s="177" t="s">
        <v>629</v>
      </c>
      <c r="S59" s="177" t="s">
        <v>629</v>
      </c>
    </row>
    <row r="60" spans="1:19" s="28" customFormat="1" ht="12">
      <c r="A60" s="28">
        <v>54</v>
      </c>
      <c r="B60" s="30"/>
      <c r="C60" s="30" t="s">
        <v>442</v>
      </c>
      <c r="D60" s="27" t="s">
        <v>449</v>
      </c>
      <c r="E60" s="27" t="s">
        <v>2674</v>
      </c>
      <c r="F60" s="30" t="s">
        <v>2506</v>
      </c>
      <c r="G60" s="27" t="s">
        <v>2673</v>
      </c>
      <c r="H60" s="153" t="s">
        <v>2643</v>
      </c>
      <c r="I60" s="173">
        <v>15000</v>
      </c>
      <c r="J60" s="173"/>
      <c r="K60" s="70">
        <v>21500</v>
      </c>
      <c r="L60" s="264" t="s">
        <v>16066</v>
      </c>
      <c r="M60" s="264" t="s">
        <v>16066</v>
      </c>
      <c r="N60" s="221" t="s">
        <v>628</v>
      </c>
      <c r="O60" s="223">
        <v>13800</v>
      </c>
      <c r="P60" s="242"/>
      <c r="Q60" s="177"/>
      <c r="R60" s="177" t="s">
        <v>629</v>
      </c>
      <c r="S60" s="177" t="s">
        <v>4200</v>
      </c>
    </row>
    <row r="61" spans="1:19" s="28" customFormat="1" ht="12">
      <c r="A61" s="28">
        <v>55</v>
      </c>
      <c r="B61" s="30"/>
      <c r="C61" s="30" t="s">
        <v>442</v>
      </c>
      <c r="D61" s="27" t="s">
        <v>449</v>
      </c>
      <c r="E61" s="27" t="s">
        <v>2674</v>
      </c>
      <c r="F61" s="30" t="s">
        <v>2506</v>
      </c>
      <c r="G61" s="27" t="s">
        <v>2673</v>
      </c>
      <c r="H61" s="153" t="s">
        <v>2675</v>
      </c>
      <c r="I61" s="173">
        <v>20000</v>
      </c>
      <c r="J61" s="173"/>
      <c r="K61" s="70">
        <v>20850</v>
      </c>
      <c r="L61" s="264" t="s">
        <v>16066</v>
      </c>
      <c r="M61" s="264" t="s">
        <v>16066</v>
      </c>
      <c r="N61" s="221">
        <v>22250</v>
      </c>
      <c r="O61" s="223" t="s">
        <v>628</v>
      </c>
      <c r="P61" s="242"/>
      <c r="Q61" s="177"/>
      <c r="R61" s="177" t="s">
        <v>4044</v>
      </c>
      <c r="S61" s="177" t="s">
        <v>629</v>
      </c>
    </row>
    <row r="62" spans="1:19" s="28" customFormat="1" ht="12">
      <c r="A62" s="28">
        <v>56</v>
      </c>
      <c r="B62" s="30"/>
      <c r="C62" s="30" t="s">
        <v>442</v>
      </c>
      <c r="D62" s="27" t="s">
        <v>449</v>
      </c>
      <c r="E62" s="27" t="s">
        <v>2674</v>
      </c>
      <c r="F62" s="30" t="s">
        <v>2506</v>
      </c>
      <c r="G62" s="27" t="s">
        <v>2673</v>
      </c>
      <c r="H62" s="153" t="s">
        <v>2518</v>
      </c>
      <c r="I62" s="173">
        <v>0</v>
      </c>
      <c r="J62" s="173"/>
      <c r="K62" s="173">
        <v>0</v>
      </c>
      <c r="L62" s="264" t="s">
        <v>16066</v>
      </c>
      <c r="M62" s="264" t="s">
        <v>16066</v>
      </c>
      <c r="N62" s="221" t="s">
        <v>628</v>
      </c>
      <c r="O62" s="223" t="s">
        <v>628</v>
      </c>
      <c r="P62" s="242"/>
      <c r="Q62" s="177"/>
      <c r="R62" s="177" t="s">
        <v>629</v>
      </c>
      <c r="S62" s="177" t="s">
        <v>629</v>
      </c>
    </row>
    <row r="63" spans="1:19" s="28" customFormat="1" ht="12">
      <c r="A63" s="28">
        <v>57</v>
      </c>
      <c r="B63" s="30">
        <v>8</v>
      </c>
      <c r="C63" s="30" t="s">
        <v>442</v>
      </c>
      <c r="D63" s="27" t="s">
        <v>2672</v>
      </c>
      <c r="E63" s="27" t="s">
        <v>2671</v>
      </c>
      <c r="F63" s="30" t="s">
        <v>2506</v>
      </c>
      <c r="G63" s="27" t="s">
        <v>2638</v>
      </c>
      <c r="H63" s="153" t="s">
        <v>2670</v>
      </c>
      <c r="I63" s="173">
        <v>25000</v>
      </c>
      <c r="J63" s="173"/>
      <c r="K63" s="70">
        <v>28836.666666666668</v>
      </c>
      <c r="L63" s="264" t="s">
        <v>16066</v>
      </c>
      <c r="M63" s="264" t="s">
        <v>16066</v>
      </c>
      <c r="N63" s="221" t="s">
        <v>628</v>
      </c>
      <c r="O63" s="223" t="s">
        <v>628</v>
      </c>
      <c r="P63" s="242"/>
      <c r="Q63" s="177"/>
      <c r="R63" s="177" t="s">
        <v>629</v>
      </c>
      <c r="S63" s="177" t="s">
        <v>629</v>
      </c>
    </row>
    <row r="64" spans="1:19" s="28" customFormat="1" ht="12">
      <c r="A64" s="28">
        <v>58</v>
      </c>
      <c r="B64" s="30">
        <v>9</v>
      </c>
      <c r="C64" s="30" t="s">
        <v>442</v>
      </c>
      <c r="D64" s="27" t="s">
        <v>454</v>
      </c>
      <c r="E64" s="27" t="s">
        <v>2537</v>
      </c>
      <c r="F64" s="30" t="s">
        <v>2506</v>
      </c>
      <c r="G64" s="27" t="s">
        <v>2658</v>
      </c>
      <c r="H64" s="153" t="s">
        <v>2651</v>
      </c>
      <c r="I64" s="173">
        <v>12500</v>
      </c>
      <c r="J64" s="173"/>
      <c r="K64" s="173">
        <v>12500</v>
      </c>
      <c r="L64" s="264" t="s">
        <v>16066</v>
      </c>
      <c r="M64" s="264" t="s">
        <v>16066</v>
      </c>
      <c r="N64" s="221" t="s">
        <v>628</v>
      </c>
      <c r="O64" s="223" t="s">
        <v>628</v>
      </c>
      <c r="P64" s="242"/>
      <c r="Q64" s="177"/>
      <c r="R64" s="177" t="s">
        <v>629</v>
      </c>
      <c r="S64" s="177" t="s">
        <v>629</v>
      </c>
    </row>
    <row r="65" spans="1:19" s="28" customFormat="1" ht="12">
      <c r="A65" s="28">
        <v>59</v>
      </c>
      <c r="B65" s="30"/>
      <c r="C65" s="30" t="s">
        <v>442</v>
      </c>
      <c r="D65" s="27" t="s">
        <v>454</v>
      </c>
      <c r="E65" s="27" t="s">
        <v>2535</v>
      </c>
      <c r="F65" s="30" t="s">
        <v>2506</v>
      </c>
      <c r="G65" s="27" t="s">
        <v>2638</v>
      </c>
      <c r="H65" s="153" t="s">
        <v>2643</v>
      </c>
      <c r="I65" s="173">
        <v>7600</v>
      </c>
      <c r="J65" s="173"/>
      <c r="K65" s="70">
        <v>9400</v>
      </c>
      <c r="L65" s="264" t="s">
        <v>16066</v>
      </c>
      <c r="M65" s="264" t="s">
        <v>16066</v>
      </c>
      <c r="N65" s="222" t="s">
        <v>628</v>
      </c>
      <c r="O65" s="223">
        <v>5260</v>
      </c>
      <c r="P65" s="242"/>
      <c r="Q65" s="177"/>
      <c r="R65" s="177" t="s">
        <v>629</v>
      </c>
      <c r="S65" s="177" t="s">
        <v>3001</v>
      </c>
    </row>
    <row r="66" spans="1:19" s="28" customFormat="1" ht="12">
      <c r="A66" s="28">
        <v>60</v>
      </c>
      <c r="B66" s="146"/>
      <c r="C66" s="146" t="s">
        <v>442</v>
      </c>
      <c r="D66" s="147" t="s">
        <v>454</v>
      </c>
      <c r="E66" s="147" t="s">
        <v>2533</v>
      </c>
      <c r="F66" s="146" t="s">
        <v>2506</v>
      </c>
      <c r="G66" s="147" t="s">
        <v>2669</v>
      </c>
      <c r="H66" s="154" t="s">
        <v>2651</v>
      </c>
      <c r="I66" s="239">
        <v>0</v>
      </c>
      <c r="J66" s="239"/>
      <c r="K66" s="239">
        <v>0</v>
      </c>
      <c r="L66" s="240">
        <v>6000</v>
      </c>
      <c r="M66" s="240">
        <v>0</v>
      </c>
      <c r="N66" s="240" t="s">
        <v>628</v>
      </c>
      <c r="O66" s="240" t="s">
        <v>628</v>
      </c>
      <c r="P66" s="242"/>
      <c r="Q66" s="177"/>
      <c r="R66" s="177" t="s">
        <v>629</v>
      </c>
      <c r="S66" s="177" t="s">
        <v>629</v>
      </c>
    </row>
    <row r="67" spans="1:19" s="28" customFormat="1" ht="12">
      <c r="A67" s="28">
        <v>61</v>
      </c>
      <c r="B67" s="146"/>
      <c r="C67" s="146" t="s">
        <v>442</v>
      </c>
      <c r="D67" s="147" t="s">
        <v>454</v>
      </c>
      <c r="E67" s="147" t="s">
        <v>2531</v>
      </c>
      <c r="F67" s="146" t="s">
        <v>2506</v>
      </c>
      <c r="G67" s="147" t="s">
        <v>2580</v>
      </c>
      <c r="H67" s="154" t="s">
        <v>2643</v>
      </c>
      <c r="I67" s="239">
        <v>0</v>
      </c>
      <c r="J67" s="239"/>
      <c r="K67" s="239">
        <v>0</v>
      </c>
      <c r="L67" s="240">
        <v>1800</v>
      </c>
      <c r="M67" s="240">
        <v>1600</v>
      </c>
      <c r="N67" s="240">
        <v>4720</v>
      </c>
      <c r="O67" s="240">
        <v>3170</v>
      </c>
      <c r="P67" s="242"/>
      <c r="Q67" s="177"/>
      <c r="R67" s="177" t="s">
        <v>4677</v>
      </c>
      <c r="S67" s="177" t="s">
        <v>3002</v>
      </c>
    </row>
    <row r="68" spans="1:19" s="28" customFormat="1" ht="12">
      <c r="A68" s="28">
        <v>62</v>
      </c>
      <c r="B68" s="30"/>
      <c r="C68" s="30" t="s">
        <v>442</v>
      </c>
      <c r="D68" s="27" t="s">
        <v>454</v>
      </c>
      <c r="E68" s="27" t="s">
        <v>2667</v>
      </c>
      <c r="F68" s="30" t="s">
        <v>2506</v>
      </c>
      <c r="G68" s="27" t="s">
        <v>2638</v>
      </c>
      <c r="H68" s="153" t="s">
        <v>2643</v>
      </c>
      <c r="I68" s="173">
        <v>7900</v>
      </c>
      <c r="J68" s="173"/>
      <c r="K68" s="70">
        <v>14366.666666666666</v>
      </c>
      <c r="L68" s="264">
        <v>7000</v>
      </c>
      <c r="M68" s="264">
        <v>7000</v>
      </c>
      <c r="N68" s="221" t="s">
        <v>628</v>
      </c>
      <c r="O68" s="223" t="s">
        <v>628</v>
      </c>
      <c r="P68" s="242"/>
      <c r="Q68" s="177"/>
      <c r="R68" s="177" t="s">
        <v>629</v>
      </c>
      <c r="S68" s="177" t="s">
        <v>629</v>
      </c>
    </row>
    <row r="69" spans="1:19" s="28" customFormat="1" ht="12">
      <c r="A69" s="28">
        <v>63</v>
      </c>
      <c r="B69" s="30"/>
      <c r="C69" s="30" t="s">
        <v>442</v>
      </c>
      <c r="D69" s="27" t="s">
        <v>454</v>
      </c>
      <c r="E69" s="27" t="s">
        <v>2667</v>
      </c>
      <c r="F69" s="30" t="s">
        <v>2506</v>
      </c>
      <c r="G69" s="27" t="s">
        <v>2668</v>
      </c>
      <c r="H69" s="153" t="s">
        <v>2643</v>
      </c>
      <c r="I69" s="173">
        <v>8400</v>
      </c>
      <c r="J69" s="173"/>
      <c r="K69" s="70">
        <v>15000</v>
      </c>
      <c r="L69" s="264">
        <v>7000</v>
      </c>
      <c r="M69" s="264">
        <v>7000</v>
      </c>
      <c r="N69" s="221">
        <v>11750</v>
      </c>
      <c r="O69" s="223">
        <v>8800</v>
      </c>
      <c r="P69" s="242"/>
      <c r="Q69" s="177"/>
      <c r="R69" s="177" t="s">
        <v>4045</v>
      </c>
      <c r="S69" s="177" t="s">
        <v>3522</v>
      </c>
    </row>
    <row r="70" spans="1:19" s="28" customFormat="1" ht="12">
      <c r="A70" s="28">
        <v>64</v>
      </c>
      <c r="B70" s="30"/>
      <c r="C70" s="30" t="s">
        <v>442</v>
      </c>
      <c r="D70" s="27" t="s">
        <v>454</v>
      </c>
      <c r="E70" s="27" t="s">
        <v>2667</v>
      </c>
      <c r="F70" s="30" t="s">
        <v>2506</v>
      </c>
      <c r="G70" s="27" t="s">
        <v>2666</v>
      </c>
      <c r="H70" s="153" t="s">
        <v>2643</v>
      </c>
      <c r="I70" s="173">
        <v>8400</v>
      </c>
      <c r="J70" s="173"/>
      <c r="K70" s="70">
        <v>14566.666666666666</v>
      </c>
      <c r="L70" s="264">
        <v>5000</v>
      </c>
      <c r="M70" s="264" t="s">
        <v>16066</v>
      </c>
      <c r="N70" s="221" t="s">
        <v>628</v>
      </c>
      <c r="O70" s="223">
        <v>8800</v>
      </c>
      <c r="P70" s="242"/>
      <c r="Q70" s="177"/>
      <c r="R70" s="177" t="s">
        <v>629</v>
      </c>
      <c r="S70" s="177" t="s">
        <v>3522</v>
      </c>
    </row>
    <row r="71" spans="1:19" s="28" customFormat="1" ht="12">
      <c r="A71" s="28">
        <v>65</v>
      </c>
      <c r="B71" s="30">
        <v>10</v>
      </c>
      <c r="C71" s="30" t="s">
        <v>442</v>
      </c>
      <c r="D71" s="27" t="s">
        <v>455</v>
      </c>
      <c r="E71" s="27" t="s">
        <v>2512</v>
      </c>
      <c r="F71" s="30" t="s">
        <v>2506</v>
      </c>
      <c r="G71" s="27" t="s">
        <v>2665</v>
      </c>
      <c r="H71" s="153" t="s">
        <v>2643</v>
      </c>
      <c r="I71" s="173">
        <v>14800</v>
      </c>
      <c r="J71" s="173">
        <v>22000</v>
      </c>
      <c r="K71" s="71">
        <v>20900</v>
      </c>
      <c r="L71" s="264">
        <v>11000</v>
      </c>
      <c r="M71" s="264">
        <v>10000</v>
      </c>
      <c r="N71" s="223" t="s">
        <v>628</v>
      </c>
      <c r="O71" s="223" t="s">
        <v>628</v>
      </c>
      <c r="P71" s="242"/>
      <c r="Q71" s="177"/>
      <c r="R71" s="177" t="s">
        <v>629</v>
      </c>
      <c r="S71" s="177" t="s">
        <v>629</v>
      </c>
    </row>
    <row r="72" spans="1:19" s="28" customFormat="1" ht="12">
      <c r="A72" s="28">
        <v>66</v>
      </c>
      <c r="B72" s="30"/>
      <c r="C72" s="30" t="s">
        <v>442</v>
      </c>
      <c r="D72" s="27" t="s">
        <v>455</v>
      </c>
      <c r="E72" s="27" t="s">
        <v>2512</v>
      </c>
      <c r="F72" s="30" t="s">
        <v>2506</v>
      </c>
      <c r="G72" s="27" t="s">
        <v>2664</v>
      </c>
      <c r="H72" s="153" t="s">
        <v>2643</v>
      </c>
      <c r="I72" s="173">
        <v>22000</v>
      </c>
      <c r="J72" s="173"/>
      <c r="K72" s="71">
        <v>24000</v>
      </c>
      <c r="L72" s="264">
        <v>11000</v>
      </c>
      <c r="M72" s="264">
        <v>10000</v>
      </c>
      <c r="N72" s="223" t="s">
        <v>628</v>
      </c>
      <c r="O72" s="223">
        <v>6900</v>
      </c>
      <c r="P72" s="242"/>
      <c r="Q72" s="177"/>
      <c r="R72" s="177" t="s">
        <v>629</v>
      </c>
      <c r="S72" s="177" t="s">
        <v>3003</v>
      </c>
    </row>
    <row r="73" spans="1:19" s="28" customFormat="1" ht="12">
      <c r="A73" s="28">
        <v>67</v>
      </c>
      <c r="B73" s="30"/>
      <c r="C73" s="30" t="s">
        <v>442</v>
      </c>
      <c r="D73" s="27" t="s">
        <v>455</v>
      </c>
      <c r="E73" s="27" t="s">
        <v>2512</v>
      </c>
      <c r="F73" s="30" t="s">
        <v>2506</v>
      </c>
      <c r="G73" s="27" t="s">
        <v>2663</v>
      </c>
      <c r="H73" s="153" t="s">
        <v>2643</v>
      </c>
      <c r="I73" s="173">
        <v>7900</v>
      </c>
      <c r="J73" s="173"/>
      <c r="K73" s="70">
        <v>11491.666666666666</v>
      </c>
      <c r="L73" s="264">
        <v>5000</v>
      </c>
      <c r="M73" s="264">
        <v>5000</v>
      </c>
      <c r="N73" s="221" t="s">
        <v>628</v>
      </c>
      <c r="O73" s="223">
        <v>5900</v>
      </c>
      <c r="P73" s="242"/>
      <c r="Q73" s="177"/>
      <c r="R73" s="177" t="s">
        <v>629</v>
      </c>
      <c r="S73" s="177" t="s">
        <v>3004</v>
      </c>
    </row>
    <row r="74" spans="1:19" s="28" customFormat="1" ht="12">
      <c r="A74" s="28">
        <v>68</v>
      </c>
      <c r="B74" s="30"/>
      <c r="C74" s="30" t="s">
        <v>442</v>
      </c>
      <c r="D74" s="27" t="s">
        <v>455</v>
      </c>
      <c r="E74" s="27"/>
      <c r="F74" s="30" t="s">
        <v>2506</v>
      </c>
      <c r="G74" s="27" t="s">
        <v>2662</v>
      </c>
      <c r="H74" s="153" t="s">
        <v>2643</v>
      </c>
      <c r="I74" s="173">
        <v>35000</v>
      </c>
      <c r="J74" s="173"/>
      <c r="K74" s="70">
        <v>37300</v>
      </c>
      <c r="L74" s="264">
        <v>18000</v>
      </c>
      <c r="M74" s="264">
        <v>23000</v>
      </c>
      <c r="N74" s="221">
        <v>43220</v>
      </c>
      <c r="O74" s="223" t="s">
        <v>628</v>
      </c>
      <c r="P74" s="242"/>
      <c r="Q74" s="177"/>
      <c r="R74" s="177" t="s">
        <v>4046</v>
      </c>
      <c r="S74" s="177" t="s">
        <v>629</v>
      </c>
    </row>
    <row r="75" spans="1:19" s="28" customFormat="1" ht="12">
      <c r="A75" s="28">
        <v>69</v>
      </c>
      <c r="B75" s="30"/>
      <c r="C75" s="30" t="s">
        <v>442</v>
      </c>
      <c r="D75" s="27" t="s">
        <v>455</v>
      </c>
      <c r="E75" s="27"/>
      <c r="F75" s="30" t="s">
        <v>2506</v>
      </c>
      <c r="G75" s="27" t="s">
        <v>2661</v>
      </c>
      <c r="H75" s="153" t="s">
        <v>2643</v>
      </c>
      <c r="I75" s="173">
        <v>31400</v>
      </c>
      <c r="J75" s="173">
        <v>38000</v>
      </c>
      <c r="K75" s="70">
        <v>38333.333333333336</v>
      </c>
      <c r="L75" s="264">
        <v>16000</v>
      </c>
      <c r="M75" s="264">
        <v>18000</v>
      </c>
      <c r="N75" s="221">
        <v>44340</v>
      </c>
      <c r="O75" s="223" t="s">
        <v>628</v>
      </c>
      <c r="P75" s="242"/>
      <c r="Q75" s="177"/>
      <c r="R75" s="177" t="s">
        <v>4047</v>
      </c>
      <c r="S75" s="177" t="s">
        <v>629</v>
      </c>
    </row>
    <row r="76" spans="1:19" s="28" customFormat="1" ht="12">
      <c r="A76" s="28">
        <v>70</v>
      </c>
      <c r="B76" s="30">
        <v>11</v>
      </c>
      <c r="C76" s="30" t="s">
        <v>442</v>
      </c>
      <c r="D76" s="27" t="s">
        <v>2660</v>
      </c>
      <c r="E76" s="27" t="s">
        <v>2507</v>
      </c>
      <c r="F76" s="30" t="s">
        <v>2506</v>
      </c>
      <c r="G76" s="27" t="s">
        <v>2659</v>
      </c>
      <c r="H76" s="153" t="s">
        <v>2504</v>
      </c>
      <c r="I76" s="173">
        <v>30000</v>
      </c>
      <c r="J76" s="173"/>
      <c r="K76" s="70">
        <v>33000</v>
      </c>
      <c r="L76" s="264">
        <v>17000</v>
      </c>
      <c r="M76" s="264">
        <v>16000</v>
      </c>
      <c r="N76" s="221" t="s">
        <v>628</v>
      </c>
      <c r="O76" s="223" t="s">
        <v>628</v>
      </c>
      <c r="P76" s="242" t="s">
        <v>4070</v>
      </c>
      <c r="Q76" s="112" t="s">
        <v>4079</v>
      </c>
      <c r="R76" s="177" t="s">
        <v>629</v>
      </c>
      <c r="S76" s="177" t="s">
        <v>629</v>
      </c>
    </row>
    <row r="77" spans="1:19" s="28" customFormat="1" ht="12">
      <c r="A77" s="28">
        <v>71</v>
      </c>
      <c r="B77" s="30"/>
      <c r="C77" s="30" t="s">
        <v>442</v>
      </c>
      <c r="D77" s="27" t="s">
        <v>2660</v>
      </c>
      <c r="E77" s="27" t="s">
        <v>2507</v>
      </c>
      <c r="F77" s="30" t="s">
        <v>2506</v>
      </c>
      <c r="G77" s="27" t="s">
        <v>2659</v>
      </c>
      <c r="H77" s="153" t="s">
        <v>2518</v>
      </c>
      <c r="I77" s="173">
        <v>19400</v>
      </c>
      <c r="J77" s="173"/>
      <c r="K77" s="70">
        <v>26200</v>
      </c>
      <c r="L77" s="264">
        <v>10000</v>
      </c>
      <c r="M77" s="264">
        <v>11000</v>
      </c>
      <c r="N77" s="221" t="s">
        <v>628</v>
      </c>
      <c r="O77" s="223" t="s">
        <v>628</v>
      </c>
      <c r="P77" s="242"/>
      <c r="Q77" s="177"/>
      <c r="R77" s="177" t="s">
        <v>629</v>
      </c>
      <c r="S77" s="177" t="s">
        <v>629</v>
      </c>
    </row>
    <row r="78" spans="1:19" s="28" customFormat="1" ht="12">
      <c r="A78" s="28">
        <v>72</v>
      </c>
      <c r="B78" s="30">
        <v>12</v>
      </c>
      <c r="C78" s="30" t="s">
        <v>442</v>
      </c>
      <c r="D78" s="27" t="s">
        <v>2656</v>
      </c>
      <c r="E78" s="27" t="s">
        <v>2507</v>
      </c>
      <c r="F78" s="30" t="s">
        <v>2506</v>
      </c>
      <c r="G78" s="27" t="s">
        <v>2658</v>
      </c>
      <c r="H78" s="153" t="s">
        <v>2504</v>
      </c>
      <c r="I78" s="173">
        <v>29000</v>
      </c>
      <c r="J78" s="173"/>
      <c r="K78" s="68">
        <v>29500</v>
      </c>
      <c r="L78" s="264" t="s">
        <v>16066</v>
      </c>
      <c r="M78" s="264" t="s">
        <v>16066</v>
      </c>
      <c r="N78" s="221" t="s">
        <v>628</v>
      </c>
      <c r="O78" s="223">
        <v>49620</v>
      </c>
      <c r="P78" s="242"/>
      <c r="Q78" s="177"/>
      <c r="R78" s="177" t="s">
        <v>629</v>
      </c>
      <c r="S78" s="177" t="s">
        <v>4201</v>
      </c>
    </row>
    <row r="79" spans="1:19" s="28" customFormat="1" ht="12">
      <c r="A79" s="28">
        <v>73</v>
      </c>
      <c r="B79" s="146"/>
      <c r="C79" s="146" t="s">
        <v>442</v>
      </c>
      <c r="D79" s="147" t="s">
        <v>2656</v>
      </c>
      <c r="E79" s="147" t="s">
        <v>2507</v>
      </c>
      <c r="F79" s="146" t="s">
        <v>2506</v>
      </c>
      <c r="G79" s="147" t="s">
        <v>2657</v>
      </c>
      <c r="H79" s="154" t="s">
        <v>2504</v>
      </c>
      <c r="I79" s="239">
        <v>0</v>
      </c>
      <c r="J79" s="239"/>
      <c r="K79" s="239">
        <v>0</v>
      </c>
      <c r="L79" s="239">
        <v>36700</v>
      </c>
      <c r="M79" s="239">
        <v>40000</v>
      </c>
      <c r="N79" s="239" t="s">
        <v>628</v>
      </c>
      <c r="O79" s="239">
        <v>49620</v>
      </c>
      <c r="P79" s="242" t="s">
        <v>4071</v>
      </c>
      <c r="Q79" s="177"/>
      <c r="R79" s="177" t="s">
        <v>629</v>
      </c>
      <c r="S79" s="177" t="s">
        <v>4201</v>
      </c>
    </row>
    <row r="80" spans="1:19" s="28" customFormat="1" ht="12">
      <c r="A80" s="28">
        <v>74</v>
      </c>
      <c r="B80" s="30"/>
      <c r="C80" s="30" t="s">
        <v>442</v>
      </c>
      <c r="D80" s="27" t="s">
        <v>2656</v>
      </c>
      <c r="E80" s="27" t="s">
        <v>2535</v>
      </c>
      <c r="F80" s="30" t="s">
        <v>2506</v>
      </c>
      <c r="G80" s="27" t="s">
        <v>2638</v>
      </c>
      <c r="H80" s="153" t="s">
        <v>2504</v>
      </c>
      <c r="I80" s="173">
        <v>21900</v>
      </c>
      <c r="J80" s="173"/>
      <c r="K80" s="70">
        <v>25713.333333333332</v>
      </c>
      <c r="L80" s="264" t="s">
        <v>16066</v>
      </c>
      <c r="M80" s="264" t="s">
        <v>16066</v>
      </c>
      <c r="N80" s="222">
        <v>19900</v>
      </c>
      <c r="O80" s="223" t="s">
        <v>628</v>
      </c>
      <c r="P80" s="242"/>
      <c r="Q80" s="177"/>
      <c r="R80" s="177" t="s">
        <v>4048</v>
      </c>
      <c r="S80" s="177" t="s">
        <v>629</v>
      </c>
    </row>
    <row r="81" spans="1:19" s="28" customFormat="1" ht="12">
      <c r="A81" s="28">
        <v>75</v>
      </c>
      <c r="B81" s="30"/>
      <c r="C81" s="30" t="s">
        <v>442</v>
      </c>
      <c r="D81" s="27" t="s">
        <v>2656</v>
      </c>
      <c r="E81" s="27" t="s">
        <v>2535</v>
      </c>
      <c r="F81" s="30" t="s">
        <v>2506</v>
      </c>
      <c r="G81" s="27" t="s">
        <v>2638</v>
      </c>
      <c r="H81" s="153" t="s">
        <v>2518</v>
      </c>
      <c r="I81" s="173">
        <v>18000</v>
      </c>
      <c r="J81" s="173"/>
      <c r="K81" s="68">
        <v>18375</v>
      </c>
      <c r="L81" s="264" t="s">
        <v>16066</v>
      </c>
      <c r="M81" s="264" t="s">
        <v>16066</v>
      </c>
      <c r="N81" s="221" t="s">
        <v>628</v>
      </c>
      <c r="O81" s="223" t="s">
        <v>628</v>
      </c>
      <c r="P81" s="242"/>
      <c r="Q81" s="177"/>
      <c r="R81" s="177" t="s">
        <v>629</v>
      </c>
      <c r="S81" s="177" t="s">
        <v>629</v>
      </c>
    </row>
    <row r="82" spans="1:19" s="28" customFormat="1" ht="12">
      <c r="A82" s="28">
        <v>76</v>
      </c>
      <c r="B82" s="30">
        <v>13</v>
      </c>
      <c r="C82" s="30" t="s">
        <v>442</v>
      </c>
      <c r="D82" s="27" t="s">
        <v>457</v>
      </c>
      <c r="E82" s="27" t="s">
        <v>2507</v>
      </c>
      <c r="F82" s="30" t="s">
        <v>2506</v>
      </c>
      <c r="G82" s="27" t="s">
        <v>2645</v>
      </c>
      <c r="H82" s="153" t="s">
        <v>2504</v>
      </c>
      <c r="I82" s="173">
        <v>17500</v>
      </c>
      <c r="J82" s="173"/>
      <c r="K82" s="68">
        <v>17965</v>
      </c>
      <c r="L82" s="264" t="s">
        <v>16066</v>
      </c>
      <c r="M82" s="264" t="s">
        <v>16066</v>
      </c>
      <c r="N82" s="221" t="s">
        <v>628</v>
      </c>
      <c r="O82" s="223">
        <v>7250</v>
      </c>
      <c r="P82" s="242"/>
      <c r="Q82" s="177"/>
      <c r="R82" s="177" t="s">
        <v>629</v>
      </c>
      <c r="S82" s="177" t="s">
        <v>4202</v>
      </c>
    </row>
    <row r="83" spans="1:19" s="28" customFormat="1" ht="12">
      <c r="A83" s="28">
        <v>77</v>
      </c>
      <c r="B83" s="30"/>
      <c r="C83" s="30" t="s">
        <v>442</v>
      </c>
      <c r="D83" s="27" t="s">
        <v>457</v>
      </c>
      <c r="E83" s="27" t="s">
        <v>2535</v>
      </c>
      <c r="F83" s="30" t="s">
        <v>2506</v>
      </c>
      <c r="G83" s="27" t="s">
        <v>2638</v>
      </c>
      <c r="H83" s="153" t="s">
        <v>2504</v>
      </c>
      <c r="I83" s="173">
        <v>11600</v>
      </c>
      <c r="J83" s="173"/>
      <c r="K83" s="70">
        <v>12843.333333333334</v>
      </c>
      <c r="L83" s="264" t="s">
        <v>16066</v>
      </c>
      <c r="M83" s="264" t="s">
        <v>16066</v>
      </c>
      <c r="N83" s="221">
        <v>10540</v>
      </c>
      <c r="O83" s="223">
        <v>5180</v>
      </c>
      <c r="P83" s="242"/>
      <c r="Q83" s="177"/>
      <c r="R83" s="177" t="s">
        <v>4049</v>
      </c>
      <c r="S83" s="177" t="s">
        <v>3470</v>
      </c>
    </row>
    <row r="84" spans="1:19" s="28" customFormat="1" ht="12">
      <c r="A84" s="28">
        <v>78</v>
      </c>
      <c r="B84" s="146"/>
      <c r="C84" s="146" t="s">
        <v>442</v>
      </c>
      <c r="D84" s="147" t="s">
        <v>457</v>
      </c>
      <c r="E84" s="147" t="s">
        <v>2507</v>
      </c>
      <c r="F84" s="146" t="s">
        <v>2506</v>
      </c>
      <c r="G84" s="147" t="s">
        <v>2532</v>
      </c>
      <c r="H84" s="154" t="s">
        <v>2504</v>
      </c>
      <c r="I84" s="239">
        <v>0</v>
      </c>
      <c r="J84" s="239"/>
      <c r="K84" s="239">
        <v>0</v>
      </c>
      <c r="L84" s="265">
        <v>5200</v>
      </c>
      <c r="M84" s="265">
        <v>5000</v>
      </c>
      <c r="N84" s="265" t="s">
        <v>628</v>
      </c>
      <c r="O84" s="265">
        <v>4470</v>
      </c>
      <c r="P84" s="242"/>
      <c r="Q84" s="177"/>
      <c r="R84" s="177" t="s">
        <v>629</v>
      </c>
      <c r="S84" s="177" t="s">
        <v>4203</v>
      </c>
    </row>
    <row r="85" spans="1:19" s="28" customFormat="1" ht="12">
      <c r="A85" s="28">
        <v>79</v>
      </c>
      <c r="B85" s="146"/>
      <c r="C85" s="146" t="s">
        <v>442</v>
      </c>
      <c r="D85" s="147" t="s">
        <v>457</v>
      </c>
      <c r="E85" s="147" t="s">
        <v>2531</v>
      </c>
      <c r="F85" s="146" t="s">
        <v>2506</v>
      </c>
      <c r="G85" s="147" t="s">
        <v>2580</v>
      </c>
      <c r="H85" s="154" t="s">
        <v>2504</v>
      </c>
      <c r="I85" s="239">
        <v>0</v>
      </c>
      <c r="J85" s="239"/>
      <c r="K85" s="239">
        <v>0</v>
      </c>
      <c r="L85" s="265">
        <v>5000</v>
      </c>
      <c r="M85" s="265">
        <v>4700</v>
      </c>
      <c r="N85" s="265" t="s">
        <v>628</v>
      </c>
      <c r="O85" s="265">
        <v>3580</v>
      </c>
      <c r="P85" s="242"/>
      <c r="Q85" s="177"/>
      <c r="R85" s="177" t="s">
        <v>629</v>
      </c>
      <c r="S85" s="177" t="s">
        <v>3471</v>
      </c>
    </row>
    <row r="86" spans="1:19" s="28" customFormat="1" ht="12">
      <c r="A86" s="28">
        <v>80</v>
      </c>
      <c r="B86" s="30"/>
      <c r="C86" s="30" t="s">
        <v>442</v>
      </c>
      <c r="D86" s="27" t="s">
        <v>2655</v>
      </c>
      <c r="E86" s="27" t="s">
        <v>2654</v>
      </c>
      <c r="F86" s="30" t="s">
        <v>2506</v>
      </c>
      <c r="G86" s="27" t="s">
        <v>2638</v>
      </c>
      <c r="H86" s="153" t="s">
        <v>2504</v>
      </c>
      <c r="I86" s="173">
        <v>14700</v>
      </c>
      <c r="J86" s="173"/>
      <c r="K86" s="70">
        <v>16200</v>
      </c>
      <c r="L86" s="264" t="s">
        <v>16066</v>
      </c>
      <c r="M86" s="264" t="s">
        <v>16066</v>
      </c>
      <c r="N86" s="221">
        <v>21000</v>
      </c>
      <c r="O86" s="223">
        <v>15260</v>
      </c>
      <c r="P86" s="242"/>
      <c r="Q86" s="177"/>
      <c r="R86" s="177" t="s">
        <v>3341</v>
      </c>
      <c r="S86" s="177" t="s">
        <v>2994</v>
      </c>
    </row>
    <row r="87" spans="1:19" s="28" customFormat="1" ht="12">
      <c r="A87" s="28">
        <v>81</v>
      </c>
      <c r="B87" s="30">
        <v>14</v>
      </c>
      <c r="C87" s="30" t="s">
        <v>442</v>
      </c>
      <c r="D87" s="27" t="s">
        <v>2653</v>
      </c>
      <c r="E87" s="27" t="s">
        <v>2652</v>
      </c>
      <c r="F87" s="30" t="s">
        <v>2506</v>
      </c>
      <c r="G87" s="27" t="s">
        <v>2638</v>
      </c>
      <c r="H87" s="153" t="s">
        <v>2504</v>
      </c>
      <c r="I87" s="173">
        <v>14800</v>
      </c>
      <c r="J87" s="173"/>
      <c r="K87" s="70">
        <v>17000</v>
      </c>
      <c r="L87" s="264" t="s">
        <v>16066</v>
      </c>
      <c r="M87" s="264" t="s">
        <v>16066</v>
      </c>
      <c r="N87" s="221" t="s">
        <v>628</v>
      </c>
      <c r="O87" s="223" t="s">
        <v>628</v>
      </c>
      <c r="P87" s="242"/>
      <c r="Q87" s="177"/>
      <c r="R87" s="177" t="s">
        <v>629</v>
      </c>
      <c r="S87" s="177" t="s">
        <v>629</v>
      </c>
    </row>
    <row r="88" spans="1:19" s="28" customFormat="1" ht="12">
      <c r="A88" s="28">
        <v>82</v>
      </c>
      <c r="B88" s="30"/>
      <c r="C88" s="30" t="s">
        <v>442</v>
      </c>
      <c r="D88" s="27" t="s">
        <v>2653</v>
      </c>
      <c r="E88" s="27" t="s">
        <v>2652</v>
      </c>
      <c r="F88" s="30" t="s">
        <v>2506</v>
      </c>
      <c r="G88" s="27" t="s">
        <v>2638</v>
      </c>
      <c r="H88" s="153" t="s">
        <v>2518</v>
      </c>
      <c r="I88" s="173">
        <v>14000</v>
      </c>
      <c r="J88" s="173"/>
      <c r="K88" s="70">
        <v>15000</v>
      </c>
      <c r="L88" s="264" t="s">
        <v>16066</v>
      </c>
      <c r="M88" s="264" t="s">
        <v>16066</v>
      </c>
      <c r="N88" s="221" t="s">
        <v>628</v>
      </c>
      <c r="O88" s="223">
        <v>3740</v>
      </c>
      <c r="P88" s="242"/>
      <c r="Q88" s="177"/>
      <c r="R88" s="177" t="s">
        <v>629</v>
      </c>
      <c r="S88" s="177" t="s">
        <v>3005</v>
      </c>
    </row>
    <row r="89" spans="1:19" s="28" customFormat="1" ht="12">
      <c r="A89" s="28">
        <v>83</v>
      </c>
      <c r="B89" s="146"/>
      <c r="C89" s="146" t="s">
        <v>442</v>
      </c>
      <c r="D89" s="147" t="s">
        <v>2653</v>
      </c>
      <c r="E89" s="147" t="s">
        <v>2652</v>
      </c>
      <c r="F89" s="146" t="s">
        <v>2506</v>
      </c>
      <c r="G89" s="147" t="s">
        <v>2580</v>
      </c>
      <c r="H89" s="154" t="s">
        <v>2518</v>
      </c>
      <c r="I89" s="239">
        <v>0</v>
      </c>
      <c r="J89" s="239"/>
      <c r="K89" s="239">
        <v>0</v>
      </c>
      <c r="L89" s="239">
        <v>0</v>
      </c>
      <c r="M89" s="239">
        <v>0</v>
      </c>
      <c r="N89" s="240" t="s">
        <v>628</v>
      </c>
      <c r="O89" s="240" t="s">
        <v>628</v>
      </c>
      <c r="P89" s="242"/>
      <c r="Q89" s="177"/>
      <c r="R89" s="177" t="s">
        <v>629</v>
      </c>
      <c r="S89" s="177" t="s">
        <v>629</v>
      </c>
    </row>
    <row r="90" spans="1:19" s="28" customFormat="1" ht="12">
      <c r="A90" s="28">
        <v>84</v>
      </c>
      <c r="B90" s="30">
        <v>15</v>
      </c>
      <c r="C90" s="30" t="s">
        <v>442</v>
      </c>
      <c r="D90" s="27" t="s">
        <v>2648</v>
      </c>
      <c r="E90" s="27" t="s">
        <v>2535</v>
      </c>
      <c r="F90" s="30" t="s">
        <v>2506</v>
      </c>
      <c r="G90" s="27" t="s">
        <v>2650</v>
      </c>
      <c r="H90" s="153" t="s">
        <v>2651</v>
      </c>
      <c r="I90" s="173">
        <v>27310</v>
      </c>
      <c r="J90" s="173"/>
      <c r="K90" s="68">
        <v>29655</v>
      </c>
      <c r="L90" s="264" t="s">
        <v>16066</v>
      </c>
      <c r="M90" s="264" t="s">
        <v>16066</v>
      </c>
      <c r="N90" s="221" t="s">
        <v>628</v>
      </c>
      <c r="O90" s="223" t="s">
        <v>628</v>
      </c>
      <c r="P90" s="242"/>
      <c r="Q90" s="177"/>
      <c r="R90" s="177" t="s">
        <v>629</v>
      </c>
      <c r="S90" s="177" t="s">
        <v>629</v>
      </c>
    </row>
    <row r="91" spans="1:19" s="28" customFormat="1" ht="12">
      <c r="A91" s="28">
        <v>85</v>
      </c>
      <c r="B91" s="30"/>
      <c r="C91" s="30" t="s">
        <v>442</v>
      </c>
      <c r="D91" s="27" t="s">
        <v>2648</v>
      </c>
      <c r="E91" s="27" t="s">
        <v>2535</v>
      </c>
      <c r="F91" s="30" t="s">
        <v>2506</v>
      </c>
      <c r="G91" s="27" t="s">
        <v>2650</v>
      </c>
      <c r="H91" s="153" t="s">
        <v>2649</v>
      </c>
      <c r="I91" s="173">
        <v>26000</v>
      </c>
      <c r="J91" s="173"/>
      <c r="K91" s="70">
        <v>28790</v>
      </c>
      <c r="L91" s="264">
        <v>12000</v>
      </c>
      <c r="M91" s="264" t="s">
        <v>16066</v>
      </c>
      <c r="N91" s="221">
        <v>19800</v>
      </c>
      <c r="O91" s="223" t="s">
        <v>628</v>
      </c>
      <c r="P91" s="242"/>
      <c r="Q91" s="177"/>
      <c r="R91" s="177" t="s">
        <v>2968</v>
      </c>
      <c r="S91" s="177" t="s">
        <v>629</v>
      </c>
    </row>
    <row r="92" spans="1:19" s="28" customFormat="1" ht="12">
      <c r="A92" s="28">
        <v>86</v>
      </c>
      <c r="B92" s="30"/>
      <c r="C92" s="30" t="s">
        <v>442</v>
      </c>
      <c r="D92" s="27" t="s">
        <v>2648</v>
      </c>
      <c r="E92" s="27" t="s">
        <v>2535</v>
      </c>
      <c r="F92" s="30" t="s">
        <v>2506</v>
      </c>
      <c r="G92" s="27" t="s">
        <v>2650</v>
      </c>
      <c r="H92" s="153" t="s">
        <v>2646</v>
      </c>
      <c r="I92" s="173">
        <v>28000</v>
      </c>
      <c r="J92" s="173"/>
      <c r="K92" s="70">
        <v>34100</v>
      </c>
      <c r="L92" s="264">
        <v>16000</v>
      </c>
      <c r="M92" s="264">
        <v>19000</v>
      </c>
      <c r="N92" s="221">
        <v>33800</v>
      </c>
      <c r="O92" s="223">
        <v>34500</v>
      </c>
      <c r="P92" s="242"/>
      <c r="Q92" s="177"/>
      <c r="R92" s="177" t="s">
        <v>3563</v>
      </c>
      <c r="S92" s="177" t="s">
        <v>3205</v>
      </c>
    </row>
    <row r="93" spans="1:19" s="28" customFormat="1" ht="12">
      <c r="A93" s="28">
        <v>87</v>
      </c>
      <c r="B93" s="30"/>
      <c r="C93" s="30" t="s">
        <v>442</v>
      </c>
      <c r="D93" s="27" t="s">
        <v>2648</v>
      </c>
      <c r="E93" s="27" t="s">
        <v>2647</v>
      </c>
      <c r="F93" s="30" t="s">
        <v>2506</v>
      </c>
      <c r="G93" s="27"/>
      <c r="H93" s="153" t="s">
        <v>2649</v>
      </c>
      <c r="I93" s="173">
        <v>32000</v>
      </c>
      <c r="J93" s="173">
        <v>32000</v>
      </c>
      <c r="K93" s="70">
        <v>34625</v>
      </c>
      <c r="L93" s="264">
        <v>16000</v>
      </c>
      <c r="M93" s="264" t="s">
        <v>16066</v>
      </c>
      <c r="N93" s="221" t="s">
        <v>628</v>
      </c>
      <c r="O93" s="223" t="s">
        <v>628</v>
      </c>
      <c r="P93" s="242"/>
      <c r="Q93" s="177"/>
      <c r="R93" s="177" t="s">
        <v>629</v>
      </c>
      <c r="S93" s="177" t="s">
        <v>629</v>
      </c>
    </row>
    <row r="94" spans="1:19" s="28" customFormat="1" ht="12">
      <c r="A94" s="28">
        <v>88</v>
      </c>
      <c r="B94" s="30"/>
      <c r="C94" s="30" t="s">
        <v>442</v>
      </c>
      <c r="D94" s="27" t="s">
        <v>2648</v>
      </c>
      <c r="E94" s="27" t="s">
        <v>2647</v>
      </c>
      <c r="F94" s="30" t="s">
        <v>2506</v>
      </c>
      <c r="G94" s="27"/>
      <c r="H94" s="153" t="s">
        <v>2646</v>
      </c>
      <c r="I94" s="173">
        <v>25900</v>
      </c>
      <c r="J94" s="173"/>
      <c r="K94" s="70">
        <v>36733.333333333336</v>
      </c>
      <c r="L94" s="264">
        <v>20000</v>
      </c>
      <c r="M94" s="264">
        <v>24000</v>
      </c>
      <c r="N94" s="221">
        <v>37560</v>
      </c>
      <c r="O94" s="223">
        <v>34760</v>
      </c>
      <c r="P94" s="242"/>
      <c r="Q94" s="177"/>
      <c r="R94" s="177" t="s">
        <v>4678</v>
      </c>
      <c r="S94" s="177" t="s">
        <v>3006</v>
      </c>
    </row>
    <row r="95" spans="1:19" s="28" customFormat="1" ht="12">
      <c r="A95" s="28">
        <v>89</v>
      </c>
      <c r="B95" s="30">
        <v>16</v>
      </c>
      <c r="C95" s="30" t="s">
        <v>442</v>
      </c>
      <c r="D95" s="27" t="s">
        <v>458</v>
      </c>
      <c r="E95" s="27" t="s">
        <v>2537</v>
      </c>
      <c r="F95" s="30" t="s">
        <v>2506</v>
      </c>
      <c r="G95" s="27" t="s">
        <v>2645</v>
      </c>
      <c r="H95" s="153" t="s">
        <v>2504</v>
      </c>
      <c r="I95" s="173">
        <v>36000</v>
      </c>
      <c r="J95" s="173">
        <v>36000</v>
      </c>
      <c r="K95" s="70">
        <v>36000</v>
      </c>
      <c r="L95" s="264" t="s">
        <v>16066</v>
      </c>
      <c r="M95" s="264" t="s">
        <v>16066</v>
      </c>
      <c r="N95" s="221" t="s">
        <v>628</v>
      </c>
      <c r="O95" s="223" t="s">
        <v>628</v>
      </c>
      <c r="P95" s="242"/>
      <c r="Q95" s="177"/>
      <c r="R95" s="177" t="s">
        <v>629</v>
      </c>
      <c r="S95" s="177" t="s">
        <v>629</v>
      </c>
    </row>
    <row r="96" spans="1:19" s="28" customFormat="1" ht="12">
      <c r="A96" s="28">
        <v>90</v>
      </c>
      <c r="B96" s="30"/>
      <c r="C96" s="30" t="s">
        <v>442</v>
      </c>
      <c r="D96" s="27" t="s">
        <v>458</v>
      </c>
      <c r="E96" s="27" t="s">
        <v>2535</v>
      </c>
      <c r="F96" s="30" t="s">
        <v>2506</v>
      </c>
      <c r="G96" s="27" t="s">
        <v>2638</v>
      </c>
      <c r="H96" s="153" t="s">
        <v>2504</v>
      </c>
      <c r="I96" s="173">
        <v>22600</v>
      </c>
      <c r="J96" s="173"/>
      <c r="K96" s="70">
        <v>28687.5</v>
      </c>
      <c r="L96" s="264" t="s">
        <v>16066</v>
      </c>
      <c r="M96" s="264" t="s">
        <v>16066</v>
      </c>
      <c r="N96" s="221">
        <v>19480</v>
      </c>
      <c r="O96" s="221" t="s">
        <v>628</v>
      </c>
      <c r="P96" s="242"/>
      <c r="Q96" s="177"/>
      <c r="R96" s="177" t="s">
        <v>3427</v>
      </c>
      <c r="S96" s="177" t="s">
        <v>629</v>
      </c>
    </row>
    <row r="97" spans="1:19" s="28" customFormat="1" ht="12">
      <c r="A97" s="28">
        <v>91</v>
      </c>
      <c r="B97" s="30"/>
      <c r="C97" s="30" t="s">
        <v>442</v>
      </c>
      <c r="D97" s="27" t="s">
        <v>458</v>
      </c>
      <c r="E97" s="27" t="s">
        <v>2535</v>
      </c>
      <c r="F97" s="30" t="s">
        <v>2506</v>
      </c>
      <c r="G97" s="27" t="s">
        <v>2638</v>
      </c>
      <c r="H97" s="134" t="s">
        <v>2518</v>
      </c>
      <c r="I97" s="173">
        <v>19000</v>
      </c>
      <c r="J97" s="173"/>
      <c r="K97" s="70">
        <v>20625</v>
      </c>
      <c r="L97" s="264" t="s">
        <v>16066</v>
      </c>
      <c r="M97" s="264" t="s">
        <v>16066</v>
      </c>
      <c r="N97" s="221" t="s">
        <v>628</v>
      </c>
      <c r="O97" s="223" t="s">
        <v>628</v>
      </c>
      <c r="P97" s="242"/>
      <c r="Q97" s="177"/>
      <c r="R97" s="177" t="s">
        <v>629</v>
      </c>
      <c r="S97" s="177" t="s">
        <v>629</v>
      </c>
    </row>
    <row r="98" spans="1:19" s="28" customFormat="1" ht="12">
      <c r="A98" s="28">
        <v>92</v>
      </c>
      <c r="B98" s="146"/>
      <c r="C98" s="146" t="s">
        <v>442</v>
      </c>
      <c r="D98" s="147" t="s">
        <v>458</v>
      </c>
      <c r="E98" s="147" t="s">
        <v>2533</v>
      </c>
      <c r="F98" s="146" t="s">
        <v>2506</v>
      </c>
      <c r="G98" s="147" t="s">
        <v>2532</v>
      </c>
      <c r="H98" s="154" t="s">
        <v>2504</v>
      </c>
      <c r="I98" s="239">
        <v>0</v>
      </c>
      <c r="J98" s="239"/>
      <c r="K98" s="239">
        <v>0</v>
      </c>
      <c r="L98" s="265">
        <v>10000</v>
      </c>
      <c r="M98" s="265">
        <v>10000</v>
      </c>
      <c r="N98" s="240">
        <v>17120</v>
      </c>
      <c r="O98" s="240" t="s">
        <v>628</v>
      </c>
      <c r="P98" s="242"/>
      <c r="Q98" s="177"/>
      <c r="R98" s="177" t="s">
        <v>4679</v>
      </c>
      <c r="S98" s="177" t="s">
        <v>629</v>
      </c>
    </row>
    <row r="99" spans="1:19" s="28" customFormat="1" ht="12">
      <c r="A99" s="28">
        <v>93</v>
      </c>
      <c r="B99" s="146"/>
      <c r="C99" s="146" t="s">
        <v>442</v>
      </c>
      <c r="D99" s="147" t="s">
        <v>458</v>
      </c>
      <c r="E99" s="147" t="s">
        <v>2531</v>
      </c>
      <c r="F99" s="146" t="s">
        <v>2506</v>
      </c>
      <c r="G99" s="147" t="s">
        <v>2580</v>
      </c>
      <c r="H99" s="154" t="s">
        <v>2504</v>
      </c>
      <c r="I99" s="239">
        <v>0</v>
      </c>
      <c r="J99" s="239"/>
      <c r="K99" s="239">
        <v>0</v>
      </c>
      <c r="L99" s="265">
        <v>5500</v>
      </c>
      <c r="M99" s="265">
        <v>5000</v>
      </c>
      <c r="N99" s="240" t="s">
        <v>628</v>
      </c>
      <c r="O99" s="240" t="s">
        <v>628</v>
      </c>
      <c r="P99" s="242"/>
      <c r="Q99" s="177"/>
      <c r="R99" s="177" t="s">
        <v>629</v>
      </c>
      <c r="S99" s="177" t="s">
        <v>629</v>
      </c>
    </row>
    <row r="100" spans="1:19" s="28" customFormat="1" ht="12">
      <c r="A100" s="28">
        <v>94</v>
      </c>
      <c r="B100" s="146"/>
      <c r="C100" s="146" t="s">
        <v>442</v>
      </c>
      <c r="D100" s="147" t="s">
        <v>458</v>
      </c>
      <c r="E100" s="147" t="s">
        <v>2531</v>
      </c>
      <c r="F100" s="146" t="s">
        <v>2506</v>
      </c>
      <c r="G100" s="147" t="s">
        <v>2580</v>
      </c>
      <c r="H100" s="151" t="s">
        <v>2518</v>
      </c>
      <c r="I100" s="239">
        <v>0</v>
      </c>
      <c r="J100" s="239"/>
      <c r="K100" s="239">
        <v>0</v>
      </c>
      <c r="L100" s="265">
        <v>5500</v>
      </c>
      <c r="M100" s="265">
        <v>4500</v>
      </c>
      <c r="N100" s="240" t="s">
        <v>628</v>
      </c>
      <c r="O100" s="240" t="s">
        <v>628</v>
      </c>
      <c r="P100" s="242"/>
      <c r="Q100" s="177"/>
      <c r="R100" s="177" t="s">
        <v>629</v>
      </c>
      <c r="S100" s="177" t="s">
        <v>629</v>
      </c>
    </row>
    <row r="101" spans="1:19" s="28" customFormat="1" ht="12">
      <c r="A101" s="28">
        <v>95</v>
      </c>
      <c r="B101" s="30"/>
      <c r="C101" s="30" t="s">
        <v>442</v>
      </c>
      <c r="D101" s="27" t="s">
        <v>458</v>
      </c>
      <c r="E101" s="27" t="s">
        <v>2535</v>
      </c>
      <c r="F101" s="30" t="s">
        <v>2506</v>
      </c>
      <c r="G101" s="27" t="s">
        <v>2638</v>
      </c>
      <c r="H101" s="134" t="s">
        <v>2644</v>
      </c>
      <c r="I101" s="173">
        <v>16500</v>
      </c>
      <c r="J101" s="173">
        <v>16500</v>
      </c>
      <c r="K101" s="70">
        <v>16500</v>
      </c>
      <c r="L101" s="264" t="s">
        <v>16066</v>
      </c>
      <c r="M101" s="264" t="s">
        <v>16066</v>
      </c>
      <c r="N101" s="221" t="s">
        <v>628</v>
      </c>
      <c r="O101" s="223" t="s">
        <v>628</v>
      </c>
      <c r="P101" s="242"/>
      <c r="Q101" s="177"/>
      <c r="R101" s="177" t="s">
        <v>629</v>
      </c>
      <c r="S101" s="177" t="s">
        <v>629</v>
      </c>
    </row>
    <row r="102" spans="1:19" s="28" customFormat="1" ht="11.25" customHeight="1">
      <c r="A102" s="28">
        <v>96</v>
      </c>
      <c r="B102" s="30">
        <v>17</v>
      </c>
      <c r="C102" s="30" t="s">
        <v>442</v>
      </c>
      <c r="D102" s="27" t="s">
        <v>459</v>
      </c>
      <c r="E102" s="27" t="s">
        <v>2535</v>
      </c>
      <c r="F102" s="30" t="s">
        <v>2506</v>
      </c>
      <c r="G102" s="27" t="s">
        <v>2638</v>
      </c>
      <c r="H102" s="153" t="s">
        <v>2643</v>
      </c>
      <c r="I102" s="173">
        <v>13000</v>
      </c>
      <c r="J102" s="173"/>
      <c r="K102" s="70">
        <v>16560</v>
      </c>
      <c r="L102" s="264" t="s">
        <v>16066</v>
      </c>
      <c r="M102" s="264" t="s">
        <v>16066</v>
      </c>
      <c r="N102" s="221" t="s">
        <v>628</v>
      </c>
      <c r="O102" s="223">
        <v>7080</v>
      </c>
      <c r="P102" s="242"/>
      <c r="Q102" s="177"/>
      <c r="R102" s="177" t="s">
        <v>629</v>
      </c>
      <c r="S102" s="177" t="s">
        <v>3008</v>
      </c>
    </row>
    <row r="103" spans="1:19" s="28" customFormat="1" ht="12">
      <c r="A103" s="28">
        <v>97</v>
      </c>
      <c r="B103" s="30"/>
      <c r="C103" s="30" t="s">
        <v>442</v>
      </c>
      <c r="D103" s="27" t="s">
        <v>459</v>
      </c>
      <c r="E103" s="27" t="s">
        <v>2535</v>
      </c>
      <c r="F103" s="30" t="s">
        <v>2506</v>
      </c>
      <c r="G103" s="27" t="s">
        <v>2638</v>
      </c>
      <c r="H103" s="153" t="s">
        <v>2641</v>
      </c>
      <c r="I103" s="173">
        <v>15000</v>
      </c>
      <c r="J103" s="173"/>
      <c r="K103" s="70">
        <v>15760</v>
      </c>
      <c r="L103" s="264" t="s">
        <v>16066</v>
      </c>
      <c r="M103" s="264" t="s">
        <v>16066</v>
      </c>
      <c r="N103" s="221">
        <v>11860</v>
      </c>
      <c r="O103" s="223" t="s">
        <v>628</v>
      </c>
      <c r="P103" s="242"/>
      <c r="Q103" s="177"/>
      <c r="R103" s="177" t="s">
        <v>4050</v>
      </c>
      <c r="S103" s="177" t="s">
        <v>629</v>
      </c>
    </row>
    <row r="104" spans="1:19" s="28" customFormat="1" ht="11.25" customHeight="1">
      <c r="A104" s="28">
        <v>98</v>
      </c>
      <c r="B104" s="146"/>
      <c r="C104" s="146" t="s">
        <v>442</v>
      </c>
      <c r="D104" s="147" t="s">
        <v>459</v>
      </c>
      <c r="E104" s="147" t="s">
        <v>2531</v>
      </c>
      <c r="F104" s="146" t="s">
        <v>2506</v>
      </c>
      <c r="G104" s="147" t="s">
        <v>2580</v>
      </c>
      <c r="H104" s="154" t="s">
        <v>2643</v>
      </c>
      <c r="I104" s="239">
        <v>0</v>
      </c>
      <c r="J104" s="239"/>
      <c r="K104" s="239">
        <v>0</v>
      </c>
      <c r="L104" s="265">
        <v>5300</v>
      </c>
      <c r="M104" s="265">
        <v>5000</v>
      </c>
      <c r="N104" s="240" t="s">
        <v>628</v>
      </c>
      <c r="O104" s="240" t="s">
        <v>628</v>
      </c>
      <c r="P104" s="242"/>
      <c r="Q104" s="177"/>
      <c r="R104" s="177" t="s">
        <v>629</v>
      </c>
      <c r="S104" s="177" t="s">
        <v>629</v>
      </c>
    </row>
    <row r="105" spans="1:19" s="28" customFormat="1" ht="12">
      <c r="A105" s="28">
        <v>99</v>
      </c>
      <c r="B105" s="146"/>
      <c r="C105" s="146" t="s">
        <v>442</v>
      </c>
      <c r="D105" s="147" t="s">
        <v>459</v>
      </c>
      <c r="E105" s="147" t="s">
        <v>2531</v>
      </c>
      <c r="F105" s="146" t="s">
        <v>2506</v>
      </c>
      <c r="G105" s="147" t="s">
        <v>2580</v>
      </c>
      <c r="H105" s="154" t="s">
        <v>2641</v>
      </c>
      <c r="I105" s="239">
        <v>0</v>
      </c>
      <c r="J105" s="239"/>
      <c r="K105" s="239">
        <v>0</v>
      </c>
      <c r="L105" s="265">
        <v>4200</v>
      </c>
      <c r="M105" s="239">
        <v>0</v>
      </c>
      <c r="N105" s="240" t="s">
        <v>628</v>
      </c>
      <c r="O105" s="240" t="s">
        <v>628</v>
      </c>
      <c r="P105" s="242"/>
      <c r="Q105" s="177"/>
      <c r="R105" s="177" t="s">
        <v>629</v>
      </c>
      <c r="S105" s="177" t="s">
        <v>629</v>
      </c>
    </row>
    <row r="106" spans="1:19" s="28" customFormat="1" ht="12">
      <c r="A106" s="28">
        <v>100</v>
      </c>
      <c r="B106" s="30"/>
      <c r="C106" s="30" t="s">
        <v>442</v>
      </c>
      <c r="D106" s="27" t="s">
        <v>459</v>
      </c>
      <c r="E106" s="27" t="s">
        <v>2642</v>
      </c>
      <c r="F106" s="30" t="s">
        <v>2506</v>
      </c>
      <c r="G106" s="27" t="s">
        <v>2638</v>
      </c>
      <c r="H106" s="153" t="s">
        <v>2643</v>
      </c>
      <c r="I106" s="173">
        <v>18800</v>
      </c>
      <c r="J106" s="173"/>
      <c r="K106" s="70">
        <v>20623.333333333332</v>
      </c>
      <c r="L106" s="264" t="s">
        <v>16066</v>
      </c>
      <c r="M106" s="264" t="s">
        <v>16066</v>
      </c>
      <c r="N106" s="221" t="s">
        <v>628</v>
      </c>
      <c r="O106" s="223">
        <v>9270</v>
      </c>
      <c r="P106" s="242"/>
      <c r="Q106" s="177"/>
      <c r="R106" s="177" t="s">
        <v>629</v>
      </c>
      <c r="S106" s="177" t="s">
        <v>3007</v>
      </c>
    </row>
    <row r="107" spans="1:19" s="28" customFormat="1" ht="12">
      <c r="A107" s="28">
        <v>101</v>
      </c>
      <c r="B107" s="30"/>
      <c r="C107" s="30" t="s">
        <v>442</v>
      </c>
      <c r="D107" s="27" t="s">
        <v>459</v>
      </c>
      <c r="E107" s="27" t="s">
        <v>2642</v>
      </c>
      <c r="F107" s="30" t="s">
        <v>2506</v>
      </c>
      <c r="G107" s="27" t="s">
        <v>2638</v>
      </c>
      <c r="H107" s="153" t="s">
        <v>2641</v>
      </c>
      <c r="I107" s="173">
        <v>18400</v>
      </c>
      <c r="J107" s="173"/>
      <c r="K107" s="71">
        <v>21000</v>
      </c>
      <c r="L107" s="264" t="s">
        <v>16066</v>
      </c>
      <c r="M107" s="264" t="s">
        <v>16066</v>
      </c>
      <c r="N107" s="223" t="s">
        <v>628</v>
      </c>
      <c r="O107" s="223">
        <v>7270</v>
      </c>
      <c r="P107" s="242"/>
      <c r="Q107" s="177"/>
      <c r="R107" s="177" t="s">
        <v>629</v>
      </c>
      <c r="S107" s="177" t="s">
        <v>3296</v>
      </c>
    </row>
    <row r="108" spans="1:19" s="28" customFormat="1" ht="12">
      <c r="A108" s="28">
        <v>102</v>
      </c>
      <c r="B108" s="30">
        <v>18</v>
      </c>
      <c r="C108" s="30" t="s">
        <v>442</v>
      </c>
      <c r="D108" s="27" t="s">
        <v>460</v>
      </c>
      <c r="E108" s="27" t="s">
        <v>2639</v>
      </c>
      <c r="F108" s="30" t="s">
        <v>2506</v>
      </c>
      <c r="G108" s="27" t="s">
        <v>2638</v>
      </c>
      <c r="H108" s="153" t="s">
        <v>2504</v>
      </c>
      <c r="I108" s="173">
        <v>23800</v>
      </c>
      <c r="J108" s="173"/>
      <c r="K108" s="70">
        <v>28160</v>
      </c>
      <c r="L108" s="264" t="s">
        <v>16066</v>
      </c>
      <c r="M108" s="264" t="s">
        <v>16066</v>
      </c>
      <c r="N108" s="222" t="s">
        <v>628</v>
      </c>
      <c r="O108" s="223" t="s">
        <v>628</v>
      </c>
      <c r="P108" s="242"/>
      <c r="Q108" s="177"/>
      <c r="R108" s="177" t="s">
        <v>629</v>
      </c>
      <c r="S108" s="177" t="s">
        <v>629</v>
      </c>
    </row>
    <row r="109" spans="1:19" s="28" customFormat="1" ht="12">
      <c r="A109" s="28">
        <v>103</v>
      </c>
      <c r="B109" s="30"/>
      <c r="C109" s="30" t="s">
        <v>442</v>
      </c>
      <c r="D109" s="27" t="s">
        <v>460</v>
      </c>
      <c r="E109" s="27" t="s">
        <v>2639</v>
      </c>
      <c r="F109" s="30" t="s">
        <v>2506</v>
      </c>
      <c r="G109" s="27" t="s">
        <v>2638</v>
      </c>
      <c r="H109" s="153" t="s">
        <v>2640</v>
      </c>
      <c r="I109" s="173">
        <v>20000</v>
      </c>
      <c r="J109" s="173">
        <v>20000</v>
      </c>
      <c r="K109" s="68">
        <v>20000</v>
      </c>
      <c r="L109" s="264">
        <v>7800</v>
      </c>
      <c r="M109" s="264" t="s">
        <v>16066</v>
      </c>
      <c r="N109" s="221" t="s">
        <v>628</v>
      </c>
      <c r="O109" s="223" t="s">
        <v>628</v>
      </c>
      <c r="P109" s="242"/>
      <c r="Q109" s="177"/>
      <c r="R109" s="177"/>
      <c r="S109" s="177" t="s">
        <v>629</v>
      </c>
    </row>
    <row r="110" spans="1:19" s="28" customFormat="1" ht="12">
      <c r="A110" s="28">
        <v>104</v>
      </c>
      <c r="B110" s="30"/>
      <c r="C110" s="30" t="s">
        <v>442</v>
      </c>
      <c r="D110" s="27" t="s">
        <v>460</v>
      </c>
      <c r="E110" s="27" t="s">
        <v>2639</v>
      </c>
      <c r="F110" s="30" t="s">
        <v>2506</v>
      </c>
      <c r="G110" s="27" t="s">
        <v>2638</v>
      </c>
      <c r="H110" s="153" t="s">
        <v>2518</v>
      </c>
      <c r="I110" s="173">
        <v>14000</v>
      </c>
      <c r="J110" s="173"/>
      <c r="K110" s="70">
        <v>20060</v>
      </c>
      <c r="L110" s="264" t="s">
        <v>16066</v>
      </c>
      <c r="M110" s="264" t="s">
        <v>16066</v>
      </c>
      <c r="N110" s="221" t="s">
        <v>628</v>
      </c>
      <c r="O110" s="223">
        <v>6940</v>
      </c>
      <c r="P110" s="242"/>
      <c r="Q110" s="177"/>
      <c r="R110" s="177" t="s">
        <v>629</v>
      </c>
      <c r="S110" s="177" t="s">
        <v>4204</v>
      </c>
    </row>
    <row r="111" spans="1:19" s="28" customFormat="1" ht="12">
      <c r="A111" s="28">
        <v>105</v>
      </c>
      <c r="B111" s="30">
        <v>19</v>
      </c>
      <c r="C111" s="30" t="s">
        <v>442</v>
      </c>
      <c r="D111" s="27" t="s">
        <v>2637</v>
      </c>
      <c r="E111" s="27" t="s">
        <v>2512</v>
      </c>
      <c r="F111" s="30" t="s">
        <v>2506</v>
      </c>
      <c r="G111" s="27" t="s">
        <v>2636</v>
      </c>
      <c r="H111" s="153" t="s">
        <v>2518</v>
      </c>
      <c r="I111" s="173">
        <v>20000</v>
      </c>
      <c r="J111" s="173"/>
      <c r="K111" s="68">
        <v>22500</v>
      </c>
      <c r="L111" s="264">
        <v>8000</v>
      </c>
      <c r="M111" s="264" t="s">
        <v>16066</v>
      </c>
      <c r="N111" s="221" t="s">
        <v>628</v>
      </c>
      <c r="O111" s="223">
        <v>6460</v>
      </c>
      <c r="P111" s="242"/>
      <c r="Q111" s="177"/>
      <c r="R111" s="177" t="s">
        <v>629</v>
      </c>
      <c r="S111" s="177" t="s">
        <v>4205</v>
      </c>
    </row>
    <row r="112" spans="1:19" s="28" customFormat="1" ht="12">
      <c r="A112" s="28">
        <v>106</v>
      </c>
      <c r="B112" s="30">
        <v>20</v>
      </c>
      <c r="C112" s="30" t="s">
        <v>442</v>
      </c>
      <c r="D112" s="27" t="s">
        <v>461</v>
      </c>
      <c r="E112" s="27" t="s">
        <v>2635</v>
      </c>
      <c r="F112" s="30" t="s">
        <v>2506</v>
      </c>
      <c r="G112" s="27" t="s">
        <v>2631</v>
      </c>
      <c r="H112" s="153" t="s">
        <v>2504</v>
      </c>
      <c r="I112" s="173">
        <v>14500</v>
      </c>
      <c r="J112" s="173">
        <v>21000</v>
      </c>
      <c r="K112" s="70">
        <v>20666.666666666668</v>
      </c>
      <c r="L112" s="264" t="s">
        <v>16066</v>
      </c>
      <c r="M112" s="264" t="s">
        <v>16066</v>
      </c>
      <c r="N112" s="221" t="s">
        <v>628</v>
      </c>
      <c r="O112" s="223" t="s">
        <v>628</v>
      </c>
      <c r="P112" s="242"/>
      <c r="Q112" s="177"/>
      <c r="R112" s="177" t="s">
        <v>629</v>
      </c>
      <c r="S112" s="177" t="s">
        <v>629</v>
      </c>
    </row>
    <row r="113" spans="1:19" s="28" customFormat="1" ht="12">
      <c r="A113" s="28">
        <v>107</v>
      </c>
      <c r="B113" s="30"/>
      <c r="C113" s="30" t="s">
        <v>442</v>
      </c>
      <c r="D113" s="27" t="s">
        <v>461</v>
      </c>
      <c r="E113" s="27" t="s">
        <v>2635</v>
      </c>
      <c r="F113" s="30" t="s">
        <v>2506</v>
      </c>
      <c r="G113" s="27" t="s">
        <v>2629</v>
      </c>
      <c r="H113" s="153" t="s">
        <v>2504</v>
      </c>
      <c r="I113" s="173">
        <v>19000</v>
      </c>
      <c r="J113" s="173"/>
      <c r="K113" s="70">
        <v>19750</v>
      </c>
      <c r="L113" s="264" t="s">
        <v>16066</v>
      </c>
      <c r="M113" s="264" t="s">
        <v>16066</v>
      </c>
      <c r="N113" s="221" t="s">
        <v>628</v>
      </c>
      <c r="O113" s="223" t="s">
        <v>628</v>
      </c>
      <c r="P113" s="242"/>
      <c r="Q113" s="177"/>
      <c r="R113" s="177" t="s">
        <v>629</v>
      </c>
      <c r="S113" s="177" t="s">
        <v>629</v>
      </c>
    </row>
    <row r="114" spans="1:19" s="28" customFormat="1" ht="12">
      <c r="A114" s="28">
        <v>108</v>
      </c>
      <c r="B114" s="30"/>
      <c r="C114" s="30" t="s">
        <v>442</v>
      </c>
      <c r="D114" s="27" t="s">
        <v>461</v>
      </c>
      <c r="E114" s="27" t="s">
        <v>2635</v>
      </c>
      <c r="F114" s="30" t="s">
        <v>2506</v>
      </c>
      <c r="G114" s="27" t="s">
        <v>2631</v>
      </c>
      <c r="H114" s="153" t="s">
        <v>2518</v>
      </c>
      <c r="I114" s="173">
        <v>8500</v>
      </c>
      <c r="J114" s="173">
        <v>16000</v>
      </c>
      <c r="K114" s="70">
        <v>15966.666666666666</v>
      </c>
      <c r="L114" s="264" t="s">
        <v>16066</v>
      </c>
      <c r="M114" s="264" t="s">
        <v>16066</v>
      </c>
      <c r="N114" s="221" t="s">
        <v>628</v>
      </c>
      <c r="O114" s="223" t="s">
        <v>628</v>
      </c>
      <c r="P114" s="242"/>
      <c r="Q114" s="177"/>
      <c r="R114" s="177" t="s">
        <v>629</v>
      </c>
      <c r="S114" s="177" t="s">
        <v>629</v>
      </c>
    </row>
    <row r="115" spans="1:19" s="28" customFormat="1" ht="12">
      <c r="A115" s="28">
        <v>109</v>
      </c>
      <c r="B115" s="30"/>
      <c r="C115" s="30" t="s">
        <v>442</v>
      </c>
      <c r="D115" s="27" t="s">
        <v>461</v>
      </c>
      <c r="E115" s="27" t="s">
        <v>2635</v>
      </c>
      <c r="F115" s="30" t="s">
        <v>2506</v>
      </c>
      <c r="G115" s="27" t="s">
        <v>2629</v>
      </c>
      <c r="H115" s="153" t="s">
        <v>2518</v>
      </c>
      <c r="I115" s="173">
        <v>13000</v>
      </c>
      <c r="J115" s="173"/>
      <c r="K115" s="70">
        <v>13650</v>
      </c>
      <c r="L115" s="264" t="s">
        <v>16066</v>
      </c>
      <c r="M115" s="264" t="s">
        <v>16066</v>
      </c>
      <c r="N115" s="221" t="s">
        <v>628</v>
      </c>
      <c r="O115" s="223" t="s">
        <v>628</v>
      </c>
      <c r="P115" s="242"/>
      <c r="Q115" s="177"/>
      <c r="R115" s="177" t="s">
        <v>629</v>
      </c>
      <c r="S115" s="177" t="s">
        <v>629</v>
      </c>
    </row>
    <row r="116" spans="1:19" s="28" customFormat="1" ht="12">
      <c r="A116" s="28">
        <v>110</v>
      </c>
      <c r="B116" s="146"/>
      <c r="C116" s="146" t="s">
        <v>442</v>
      </c>
      <c r="D116" s="147" t="s">
        <v>461</v>
      </c>
      <c r="E116" s="147" t="s">
        <v>2633</v>
      </c>
      <c r="F116" s="146" t="s">
        <v>2506</v>
      </c>
      <c r="G116" s="147" t="s">
        <v>2634</v>
      </c>
      <c r="H116" s="154" t="s">
        <v>2504</v>
      </c>
      <c r="I116" s="239">
        <v>0</v>
      </c>
      <c r="J116" s="239"/>
      <c r="K116" s="239">
        <v>0</v>
      </c>
      <c r="L116" s="265">
        <v>5200</v>
      </c>
      <c r="M116" s="265">
        <v>4800</v>
      </c>
      <c r="N116" s="241" t="s">
        <v>628</v>
      </c>
      <c r="O116" s="240">
        <v>5540</v>
      </c>
      <c r="P116" s="242" t="s">
        <v>4072</v>
      </c>
      <c r="Q116" s="242" t="s">
        <v>3445</v>
      </c>
      <c r="R116" s="177" t="s">
        <v>629</v>
      </c>
      <c r="S116" s="177" t="s">
        <v>4206</v>
      </c>
    </row>
    <row r="117" spans="1:19" s="28" customFormat="1" ht="12">
      <c r="A117" s="28">
        <v>111</v>
      </c>
      <c r="B117" s="146"/>
      <c r="C117" s="146" t="s">
        <v>442</v>
      </c>
      <c r="D117" s="147" t="s">
        <v>461</v>
      </c>
      <c r="E117" s="147" t="s">
        <v>2633</v>
      </c>
      <c r="F117" s="146" t="s">
        <v>2506</v>
      </c>
      <c r="G117" s="147" t="s">
        <v>2632</v>
      </c>
      <c r="H117" s="154" t="s">
        <v>2504</v>
      </c>
      <c r="I117" s="239">
        <v>0</v>
      </c>
      <c r="J117" s="239"/>
      <c r="K117" s="239">
        <v>0</v>
      </c>
      <c r="L117" s="265">
        <v>3000</v>
      </c>
      <c r="M117" s="265">
        <v>3200</v>
      </c>
      <c r="N117" s="240" t="s">
        <v>628</v>
      </c>
      <c r="O117" s="240">
        <v>3660</v>
      </c>
      <c r="P117" s="242" t="s">
        <v>4073</v>
      </c>
      <c r="Q117" s="242" t="s">
        <v>3446</v>
      </c>
      <c r="R117" s="177" t="s">
        <v>629</v>
      </c>
      <c r="S117" s="177" t="s">
        <v>3206</v>
      </c>
    </row>
    <row r="118" spans="1:19" s="28" customFormat="1" ht="12">
      <c r="A118" s="28">
        <v>112</v>
      </c>
      <c r="B118" s="146"/>
      <c r="C118" s="146" t="s">
        <v>442</v>
      </c>
      <c r="D118" s="147" t="s">
        <v>461</v>
      </c>
      <c r="E118" s="147" t="s">
        <v>2633</v>
      </c>
      <c r="F118" s="146" t="s">
        <v>2506</v>
      </c>
      <c r="G118" s="147" t="s">
        <v>2634</v>
      </c>
      <c r="H118" s="154" t="s">
        <v>2518</v>
      </c>
      <c r="I118" s="239">
        <v>0</v>
      </c>
      <c r="J118" s="239"/>
      <c r="K118" s="239">
        <v>0</v>
      </c>
      <c r="L118" s="265">
        <v>3300</v>
      </c>
      <c r="M118" s="265">
        <v>3600</v>
      </c>
      <c r="N118" s="240" t="s">
        <v>628</v>
      </c>
      <c r="O118" s="240">
        <v>4700</v>
      </c>
      <c r="P118" s="242" t="s">
        <v>4072</v>
      </c>
      <c r="Q118" s="242" t="s">
        <v>3445</v>
      </c>
      <c r="R118" s="177" t="s">
        <v>629</v>
      </c>
      <c r="S118" s="177" t="s">
        <v>4207</v>
      </c>
    </row>
    <row r="119" spans="1:19" s="28" customFormat="1" ht="12">
      <c r="A119" s="28">
        <v>113</v>
      </c>
      <c r="B119" s="146"/>
      <c r="C119" s="146" t="s">
        <v>442</v>
      </c>
      <c r="D119" s="147" t="s">
        <v>461</v>
      </c>
      <c r="E119" s="147" t="s">
        <v>2633</v>
      </c>
      <c r="F119" s="146" t="s">
        <v>2506</v>
      </c>
      <c r="G119" s="147" t="s">
        <v>2632</v>
      </c>
      <c r="H119" s="154" t="s">
        <v>2518</v>
      </c>
      <c r="I119" s="239">
        <v>0</v>
      </c>
      <c r="J119" s="239"/>
      <c r="K119" s="239">
        <v>0</v>
      </c>
      <c r="L119" s="265">
        <v>2800</v>
      </c>
      <c r="M119" s="265">
        <v>2600</v>
      </c>
      <c r="N119" s="240" t="s">
        <v>628</v>
      </c>
      <c r="O119" s="240">
        <v>3540</v>
      </c>
      <c r="P119" s="242" t="s">
        <v>4073</v>
      </c>
      <c r="Q119" s="242" t="s">
        <v>3446</v>
      </c>
      <c r="R119" s="177" t="s">
        <v>629</v>
      </c>
      <c r="S119" s="177" t="s">
        <v>4208</v>
      </c>
    </row>
    <row r="120" spans="1:19" s="28" customFormat="1" ht="12">
      <c r="A120" s="28">
        <v>114</v>
      </c>
      <c r="B120" s="30"/>
      <c r="C120" s="30" t="s">
        <v>442</v>
      </c>
      <c r="D120" s="27" t="s">
        <v>461</v>
      </c>
      <c r="E120" s="27" t="s">
        <v>2630</v>
      </c>
      <c r="F120" s="30" t="s">
        <v>2506</v>
      </c>
      <c r="G120" s="27" t="s">
        <v>2631</v>
      </c>
      <c r="H120" s="153" t="s">
        <v>2504</v>
      </c>
      <c r="I120" s="173">
        <v>26000</v>
      </c>
      <c r="J120" s="173"/>
      <c r="K120" s="70">
        <v>27900</v>
      </c>
      <c r="L120" s="264" t="s">
        <v>16066</v>
      </c>
      <c r="M120" s="264" t="s">
        <v>16066</v>
      </c>
      <c r="N120" s="221">
        <v>15000</v>
      </c>
      <c r="O120" s="223" t="s">
        <v>628</v>
      </c>
      <c r="P120" s="242"/>
      <c r="Q120" s="177"/>
      <c r="R120" s="177" t="s">
        <v>4680</v>
      </c>
      <c r="S120" s="177" t="s">
        <v>629</v>
      </c>
    </row>
    <row r="121" spans="1:19" s="28" customFormat="1" ht="12">
      <c r="A121" s="28">
        <v>115</v>
      </c>
      <c r="B121" s="30"/>
      <c r="C121" s="30" t="s">
        <v>442</v>
      </c>
      <c r="D121" s="27" t="s">
        <v>461</v>
      </c>
      <c r="E121" s="27" t="s">
        <v>2630</v>
      </c>
      <c r="F121" s="30" t="s">
        <v>2506</v>
      </c>
      <c r="G121" s="27" t="s">
        <v>2629</v>
      </c>
      <c r="H121" s="153" t="s">
        <v>2504</v>
      </c>
      <c r="I121" s="173">
        <v>15300</v>
      </c>
      <c r="J121" s="173"/>
      <c r="K121" s="70">
        <v>24833.333333333332</v>
      </c>
      <c r="L121" s="264" t="s">
        <v>16066</v>
      </c>
      <c r="M121" s="264" t="s">
        <v>16066</v>
      </c>
      <c r="N121" s="221" t="s">
        <v>628</v>
      </c>
      <c r="O121" s="223" t="s">
        <v>628</v>
      </c>
      <c r="P121" s="242"/>
      <c r="Q121" s="177"/>
      <c r="R121" s="177" t="s">
        <v>629</v>
      </c>
      <c r="S121" s="177" t="s">
        <v>629</v>
      </c>
    </row>
    <row r="122" spans="1:19" s="28" customFormat="1" ht="12">
      <c r="A122" s="28">
        <v>116</v>
      </c>
      <c r="B122" s="30"/>
      <c r="C122" s="30" t="s">
        <v>442</v>
      </c>
      <c r="D122" s="27" t="s">
        <v>461</v>
      </c>
      <c r="E122" s="27" t="s">
        <v>2630</v>
      </c>
      <c r="F122" s="30" t="s">
        <v>2506</v>
      </c>
      <c r="G122" s="27" t="s">
        <v>2631</v>
      </c>
      <c r="H122" s="153" t="s">
        <v>2518</v>
      </c>
      <c r="I122" s="173">
        <v>18000</v>
      </c>
      <c r="J122" s="173">
        <v>18000</v>
      </c>
      <c r="K122" s="70">
        <v>19430</v>
      </c>
      <c r="L122" s="264" t="s">
        <v>16066</v>
      </c>
      <c r="M122" s="264" t="s">
        <v>16066</v>
      </c>
      <c r="N122" s="221" t="s">
        <v>628</v>
      </c>
      <c r="O122" s="223" t="s">
        <v>628</v>
      </c>
      <c r="P122" s="242"/>
      <c r="Q122" s="177"/>
      <c r="R122" s="177" t="s">
        <v>629</v>
      </c>
      <c r="S122" s="177" t="s">
        <v>629</v>
      </c>
    </row>
    <row r="123" spans="1:19" s="28" customFormat="1" ht="12">
      <c r="A123" s="28">
        <v>117</v>
      </c>
      <c r="B123" s="30"/>
      <c r="C123" s="30" t="s">
        <v>442</v>
      </c>
      <c r="D123" s="27" t="s">
        <v>461</v>
      </c>
      <c r="E123" s="27" t="s">
        <v>2630</v>
      </c>
      <c r="F123" s="30" t="s">
        <v>2506</v>
      </c>
      <c r="G123" s="27" t="s">
        <v>2629</v>
      </c>
      <c r="H123" s="153" t="s">
        <v>2518</v>
      </c>
      <c r="I123" s="173">
        <v>11000</v>
      </c>
      <c r="J123" s="173"/>
      <c r="K123" s="70">
        <v>17600</v>
      </c>
      <c r="L123" s="264" t="s">
        <v>16066</v>
      </c>
      <c r="M123" s="264" t="s">
        <v>16066</v>
      </c>
      <c r="N123" s="221" t="s">
        <v>628</v>
      </c>
      <c r="O123" s="223" t="s">
        <v>628</v>
      </c>
      <c r="P123" s="242"/>
      <c r="Q123" s="177"/>
      <c r="R123" s="177" t="s">
        <v>629</v>
      </c>
      <c r="S123" s="177" t="s">
        <v>629</v>
      </c>
    </row>
    <row r="124" spans="1:19" s="28" customFormat="1" ht="12">
      <c r="A124" s="28">
        <v>118</v>
      </c>
      <c r="B124" s="30">
        <v>21</v>
      </c>
      <c r="C124" s="30" t="s">
        <v>442</v>
      </c>
      <c r="D124" s="27" t="s">
        <v>2626</v>
      </c>
      <c r="E124" s="27" t="s">
        <v>2625</v>
      </c>
      <c r="F124" s="30" t="s">
        <v>2506</v>
      </c>
      <c r="G124" s="27" t="s">
        <v>2628</v>
      </c>
      <c r="H124" s="153" t="s">
        <v>2504</v>
      </c>
      <c r="I124" s="173">
        <v>26000</v>
      </c>
      <c r="J124" s="173"/>
      <c r="K124" s="70">
        <v>26990</v>
      </c>
      <c r="L124" s="264" t="s">
        <v>16066</v>
      </c>
      <c r="M124" s="264" t="s">
        <v>16066</v>
      </c>
      <c r="N124" s="221" t="s">
        <v>628</v>
      </c>
      <c r="O124" s="223" t="s">
        <v>628</v>
      </c>
      <c r="P124" s="242"/>
      <c r="Q124" s="177"/>
      <c r="R124" s="177" t="s">
        <v>629</v>
      </c>
      <c r="S124" s="177" t="s">
        <v>629</v>
      </c>
    </row>
    <row r="125" spans="1:19" s="28" customFormat="1" ht="12">
      <c r="A125" s="28">
        <v>119</v>
      </c>
      <c r="B125" s="30"/>
      <c r="C125" s="30" t="s">
        <v>442</v>
      </c>
      <c r="D125" s="27" t="s">
        <v>2626</v>
      </c>
      <c r="E125" s="27" t="s">
        <v>2625</v>
      </c>
      <c r="F125" s="30" t="s">
        <v>2506</v>
      </c>
      <c r="G125" s="27" t="s">
        <v>2627</v>
      </c>
      <c r="H125" s="153" t="s">
        <v>2518</v>
      </c>
      <c r="I125" s="173">
        <v>18500</v>
      </c>
      <c r="J125" s="173"/>
      <c r="K125" s="70">
        <v>19500</v>
      </c>
      <c r="L125" s="264" t="s">
        <v>16066</v>
      </c>
      <c r="M125" s="264" t="s">
        <v>16066</v>
      </c>
      <c r="N125" s="221" t="s">
        <v>628</v>
      </c>
      <c r="O125" s="223" t="s">
        <v>628</v>
      </c>
      <c r="P125" s="242"/>
      <c r="Q125" s="177"/>
      <c r="R125" s="177" t="s">
        <v>629</v>
      </c>
      <c r="S125" s="177" t="s">
        <v>629</v>
      </c>
    </row>
    <row r="126" spans="1:19" s="28" customFormat="1" ht="12">
      <c r="A126" s="28">
        <v>120</v>
      </c>
      <c r="B126" s="30"/>
      <c r="C126" s="30" t="s">
        <v>442</v>
      </c>
      <c r="D126" s="27" t="s">
        <v>2626</v>
      </c>
      <c r="E126" s="27" t="s">
        <v>2625</v>
      </c>
      <c r="F126" s="30" t="s">
        <v>2506</v>
      </c>
      <c r="G126" s="27" t="s">
        <v>2624</v>
      </c>
      <c r="H126" s="153" t="s">
        <v>2518</v>
      </c>
      <c r="I126" s="173">
        <v>16500</v>
      </c>
      <c r="J126" s="173"/>
      <c r="K126" s="70">
        <v>17430</v>
      </c>
      <c r="L126" s="264">
        <v>10000</v>
      </c>
      <c r="M126" s="264" t="s">
        <v>16066</v>
      </c>
      <c r="N126" s="221" t="s">
        <v>628</v>
      </c>
      <c r="O126" s="223" t="s">
        <v>628</v>
      </c>
      <c r="P126" s="242"/>
      <c r="Q126" s="177"/>
      <c r="R126" s="177" t="s">
        <v>629</v>
      </c>
      <c r="S126" s="177" t="s">
        <v>629</v>
      </c>
    </row>
    <row r="127" spans="1:19" s="28" customFormat="1" ht="12">
      <c r="A127" s="28">
        <v>121</v>
      </c>
      <c r="B127" s="30">
        <v>22</v>
      </c>
      <c r="C127" s="30" t="s">
        <v>442</v>
      </c>
      <c r="D127" s="27" t="s">
        <v>2622</v>
      </c>
      <c r="E127" s="27" t="s">
        <v>2621</v>
      </c>
      <c r="F127" s="30" t="s">
        <v>2506</v>
      </c>
      <c r="G127" s="27" t="s">
        <v>2623</v>
      </c>
      <c r="H127" s="153" t="s">
        <v>2504</v>
      </c>
      <c r="I127" s="173">
        <v>10500</v>
      </c>
      <c r="J127" s="173"/>
      <c r="K127" s="70">
        <v>11000</v>
      </c>
      <c r="L127" s="264">
        <v>15000</v>
      </c>
      <c r="M127" s="264">
        <v>17000</v>
      </c>
      <c r="N127" s="221" t="s">
        <v>628</v>
      </c>
      <c r="O127" s="223">
        <v>29900</v>
      </c>
      <c r="P127" s="242"/>
      <c r="Q127" s="177"/>
      <c r="R127" s="177" t="s">
        <v>629</v>
      </c>
      <c r="S127" s="177" t="s">
        <v>4209</v>
      </c>
    </row>
    <row r="128" spans="1:19" s="28" customFormat="1" ht="12">
      <c r="A128" s="28">
        <v>122</v>
      </c>
      <c r="B128" s="30"/>
      <c r="C128" s="30" t="s">
        <v>442</v>
      </c>
      <c r="D128" s="27" t="s">
        <v>2622</v>
      </c>
      <c r="E128" s="27" t="s">
        <v>2621</v>
      </c>
      <c r="F128" s="30" t="s">
        <v>2506</v>
      </c>
      <c r="G128" s="27" t="s">
        <v>2620</v>
      </c>
      <c r="H128" s="153" t="s">
        <v>2504</v>
      </c>
      <c r="I128" s="173">
        <v>6300</v>
      </c>
      <c r="J128" s="173"/>
      <c r="K128" s="70">
        <v>12433.333333333334</v>
      </c>
      <c r="L128" s="264">
        <v>6000</v>
      </c>
      <c r="M128" s="264">
        <v>6000</v>
      </c>
      <c r="N128" s="221">
        <v>9800</v>
      </c>
      <c r="O128" s="223">
        <v>7900</v>
      </c>
      <c r="P128" s="242"/>
      <c r="Q128" s="177"/>
      <c r="R128" s="177" t="s">
        <v>2970</v>
      </c>
      <c r="S128" s="177" t="s">
        <v>3495</v>
      </c>
    </row>
    <row r="129" spans="1:19" s="31" customFormat="1" ht="12">
      <c r="A129" s="28">
        <v>123</v>
      </c>
      <c r="B129" s="30">
        <v>23</v>
      </c>
      <c r="C129" s="30" t="s">
        <v>442</v>
      </c>
      <c r="D129" s="27" t="s">
        <v>464</v>
      </c>
      <c r="E129" s="27" t="s">
        <v>2619</v>
      </c>
      <c r="F129" s="30" t="s">
        <v>2506</v>
      </c>
      <c r="G129" s="27" t="s">
        <v>2617</v>
      </c>
      <c r="H129" s="153" t="s">
        <v>2504</v>
      </c>
      <c r="I129" s="173">
        <v>20000</v>
      </c>
      <c r="J129" s="173"/>
      <c r="K129" s="70">
        <v>23500</v>
      </c>
      <c r="L129" s="264">
        <v>14300</v>
      </c>
      <c r="M129" s="264">
        <v>11400</v>
      </c>
      <c r="N129" s="221" t="s">
        <v>628</v>
      </c>
      <c r="O129" s="223">
        <v>12200</v>
      </c>
      <c r="P129" s="242"/>
      <c r="Q129" s="177"/>
      <c r="R129" s="177" t="s">
        <v>629</v>
      </c>
      <c r="S129" s="177" t="s">
        <v>3009</v>
      </c>
    </row>
    <row r="130" spans="1:19" s="31" customFormat="1" ht="12">
      <c r="A130" s="28">
        <v>124</v>
      </c>
      <c r="B130" s="30"/>
      <c r="C130" s="30" t="s">
        <v>442</v>
      </c>
      <c r="D130" s="27" t="s">
        <v>464</v>
      </c>
      <c r="E130" s="27" t="s">
        <v>2619</v>
      </c>
      <c r="F130" s="30" t="s">
        <v>2506</v>
      </c>
      <c r="G130" s="27" t="s">
        <v>2617</v>
      </c>
      <c r="H130" s="153" t="s">
        <v>2518</v>
      </c>
      <c r="I130" s="173">
        <v>15000</v>
      </c>
      <c r="J130" s="173"/>
      <c r="K130" s="68">
        <v>15500</v>
      </c>
      <c r="L130" s="264">
        <v>8000</v>
      </c>
      <c r="M130" s="264">
        <v>10000</v>
      </c>
      <c r="N130" s="221" t="s">
        <v>628</v>
      </c>
      <c r="O130" s="223" t="s">
        <v>628</v>
      </c>
      <c r="P130" s="242"/>
      <c r="Q130" s="177"/>
      <c r="R130" s="177" t="s">
        <v>629</v>
      </c>
      <c r="S130" s="177" t="s">
        <v>629</v>
      </c>
    </row>
    <row r="131" spans="1:19" s="31" customFormat="1" ht="12">
      <c r="A131" s="28">
        <v>125</v>
      </c>
      <c r="B131" s="30"/>
      <c r="C131" s="30" t="s">
        <v>442</v>
      </c>
      <c r="D131" s="27" t="s">
        <v>464</v>
      </c>
      <c r="E131" s="27" t="s">
        <v>2618</v>
      </c>
      <c r="F131" s="30" t="s">
        <v>2506</v>
      </c>
      <c r="G131" s="27" t="s">
        <v>2617</v>
      </c>
      <c r="H131" s="153" t="s">
        <v>2504</v>
      </c>
      <c r="I131" s="173">
        <v>22300</v>
      </c>
      <c r="J131" s="173"/>
      <c r="K131" s="70">
        <v>26000</v>
      </c>
      <c r="L131" s="264" t="s">
        <v>16066</v>
      </c>
      <c r="M131" s="264" t="s">
        <v>16066</v>
      </c>
      <c r="N131" s="221">
        <v>19800</v>
      </c>
      <c r="O131" s="223">
        <v>15900</v>
      </c>
      <c r="P131" s="242"/>
      <c r="Q131" s="177"/>
      <c r="R131" s="177" t="s">
        <v>2968</v>
      </c>
      <c r="S131" s="177" t="s">
        <v>3476</v>
      </c>
    </row>
    <row r="132" spans="1:19" s="31" customFormat="1" ht="12">
      <c r="A132" s="28">
        <v>126</v>
      </c>
      <c r="B132" s="30"/>
      <c r="C132" s="30" t="s">
        <v>442</v>
      </c>
      <c r="D132" s="27" t="s">
        <v>464</v>
      </c>
      <c r="E132" s="27" t="s">
        <v>2618</v>
      </c>
      <c r="F132" s="30" t="s">
        <v>2506</v>
      </c>
      <c r="G132" s="27" t="s">
        <v>2617</v>
      </c>
      <c r="H132" s="153" t="s">
        <v>2518</v>
      </c>
      <c r="I132" s="173">
        <v>16000</v>
      </c>
      <c r="J132" s="173"/>
      <c r="K132" s="68">
        <v>16215</v>
      </c>
      <c r="L132" s="264" t="s">
        <v>16066</v>
      </c>
      <c r="M132" s="264" t="s">
        <v>16066</v>
      </c>
      <c r="N132" s="221" t="s">
        <v>628</v>
      </c>
      <c r="O132" s="223" t="s">
        <v>628</v>
      </c>
      <c r="P132" s="242"/>
      <c r="Q132" s="177"/>
      <c r="R132" s="177" t="s">
        <v>629</v>
      </c>
      <c r="S132" s="177" t="s">
        <v>629</v>
      </c>
    </row>
    <row r="133" spans="1:19" s="28" customFormat="1" ht="12">
      <c r="A133" s="28">
        <v>127</v>
      </c>
      <c r="B133" s="30">
        <v>24</v>
      </c>
      <c r="C133" s="30" t="s">
        <v>442</v>
      </c>
      <c r="D133" s="27" t="s">
        <v>465</v>
      </c>
      <c r="E133" s="27" t="s">
        <v>2510</v>
      </c>
      <c r="F133" s="30" t="s">
        <v>2506</v>
      </c>
      <c r="G133" s="27" t="s">
        <v>2616</v>
      </c>
      <c r="H133" s="153" t="s">
        <v>2504</v>
      </c>
      <c r="I133" s="173">
        <v>5700</v>
      </c>
      <c r="J133" s="173">
        <v>8000</v>
      </c>
      <c r="K133" s="70">
        <v>8433.3333333333339</v>
      </c>
      <c r="L133" s="264">
        <v>4000</v>
      </c>
      <c r="M133" s="264">
        <v>3900</v>
      </c>
      <c r="N133" s="221" t="s">
        <v>628</v>
      </c>
      <c r="O133" s="223">
        <v>9600</v>
      </c>
      <c r="P133" s="242"/>
      <c r="Q133" s="177"/>
      <c r="R133" s="177" t="s">
        <v>629</v>
      </c>
      <c r="S133" s="177" t="s">
        <v>3010</v>
      </c>
    </row>
    <row r="134" spans="1:19" s="28" customFormat="1" ht="12">
      <c r="A134" s="28">
        <v>128</v>
      </c>
      <c r="B134" s="30"/>
      <c r="C134" s="30" t="s">
        <v>442</v>
      </c>
      <c r="D134" s="27" t="s">
        <v>465</v>
      </c>
      <c r="E134" s="27" t="s">
        <v>2510</v>
      </c>
      <c r="F134" s="30" t="s">
        <v>2506</v>
      </c>
      <c r="G134" s="27" t="s">
        <v>2616</v>
      </c>
      <c r="H134" s="153" t="s">
        <v>2518</v>
      </c>
      <c r="I134" s="173">
        <v>7500</v>
      </c>
      <c r="J134" s="173"/>
      <c r="K134" s="70">
        <v>7500</v>
      </c>
      <c r="L134" s="264">
        <v>2500</v>
      </c>
      <c r="M134" s="264">
        <v>2800</v>
      </c>
      <c r="N134" s="221">
        <v>9500</v>
      </c>
      <c r="O134" s="223" t="s">
        <v>628</v>
      </c>
      <c r="P134" s="242"/>
      <c r="Q134" s="177"/>
      <c r="R134" s="177" t="s">
        <v>3542</v>
      </c>
      <c r="S134" s="177" t="s">
        <v>629</v>
      </c>
    </row>
    <row r="135" spans="1:19" s="28" customFormat="1" ht="12">
      <c r="A135" s="28">
        <v>129</v>
      </c>
      <c r="B135" s="30"/>
      <c r="C135" s="30" t="s">
        <v>442</v>
      </c>
      <c r="D135" s="27" t="s">
        <v>465</v>
      </c>
      <c r="E135" s="27" t="s">
        <v>2615</v>
      </c>
      <c r="F135" s="30" t="s">
        <v>2506</v>
      </c>
      <c r="G135" s="27"/>
      <c r="H135" s="153" t="s">
        <v>2504</v>
      </c>
      <c r="I135" s="173">
        <v>25500</v>
      </c>
      <c r="J135" s="173"/>
      <c r="K135" s="70">
        <v>27600</v>
      </c>
      <c r="L135" s="264">
        <v>16000</v>
      </c>
      <c r="M135" s="264">
        <v>15000</v>
      </c>
      <c r="N135" s="221">
        <v>29800</v>
      </c>
      <c r="O135" s="223">
        <v>29900</v>
      </c>
      <c r="P135" s="242"/>
      <c r="Q135" s="177"/>
      <c r="R135" s="177" t="s">
        <v>4051</v>
      </c>
      <c r="S135" s="177" t="s">
        <v>4209</v>
      </c>
    </row>
    <row r="136" spans="1:19" s="28" customFormat="1" ht="12">
      <c r="A136" s="28">
        <v>130</v>
      </c>
      <c r="B136" s="30"/>
      <c r="C136" s="30" t="s">
        <v>442</v>
      </c>
      <c r="D136" s="27" t="s">
        <v>465</v>
      </c>
      <c r="E136" s="27" t="s">
        <v>2615</v>
      </c>
      <c r="F136" s="30" t="s">
        <v>2506</v>
      </c>
      <c r="G136" s="27"/>
      <c r="H136" s="153" t="s">
        <v>2518</v>
      </c>
      <c r="I136" s="173">
        <v>20000</v>
      </c>
      <c r="J136" s="173"/>
      <c r="K136" s="68">
        <v>21250</v>
      </c>
      <c r="L136" s="264">
        <v>11000</v>
      </c>
      <c r="M136" s="264" t="s">
        <v>16066</v>
      </c>
      <c r="N136" s="220">
        <v>13000</v>
      </c>
      <c r="O136" s="223" t="s">
        <v>628</v>
      </c>
      <c r="P136" s="242"/>
      <c r="Q136" s="177"/>
      <c r="R136" s="177" t="s">
        <v>3564</v>
      </c>
      <c r="S136" s="177" t="s">
        <v>629</v>
      </c>
    </row>
    <row r="137" spans="1:19" s="28" customFormat="1" ht="12">
      <c r="A137" s="28">
        <v>131</v>
      </c>
      <c r="B137" s="30">
        <v>25</v>
      </c>
      <c r="C137" s="30" t="s">
        <v>442</v>
      </c>
      <c r="D137" s="27" t="s">
        <v>2613</v>
      </c>
      <c r="E137" s="27" t="s">
        <v>2612</v>
      </c>
      <c r="F137" s="30" t="s">
        <v>2506</v>
      </c>
      <c r="G137" s="27" t="s">
        <v>2614</v>
      </c>
      <c r="H137" s="153" t="s">
        <v>2504</v>
      </c>
      <c r="I137" s="173">
        <v>35200</v>
      </c>
      <c r="J137" s="173"/>
      <c r="K137" s="70">
        <v>37500</v>
      </c>
      <c r="L137" s="264" t="s">
        <v>16066</v>
      </c>
      <c r="M137" s="264">
        <v>14000</v>
      </c>
      <c r="N137" s="221" t="s">
        <v>628</v>
      </c>
      <c r="O137" s="223" t="s">
        <v>628</v>
      </c>
      <c r="P137" s="242"/>
      <c r="Q137" s="177"/>
      <c r="R137" s="177" t="s">
        <v>629</v>
      </c>
      <c r="S137" s="177" t="s">
        <v>629</v>
      </c>
    </row>
    <row r="138" spans="1:19" s="28" customFormat="1" ht="12">
      <c r="A138" s="28">
        <v>132</v>
      </c>
      <c r="B138" s="30"/>
      <c r="C138" s="30" t="s">
        <v>442</v>
      </c>
      <c r="D138" s="27" t="s">
        <v>2613</v>
      </c>
      <c r="E138" s="27" t="s">
        <v>2612</v>
      </c>
      <c r="F138" s="30" t="s">
        <v>2506</v>
      </c>
      <c r="G138" s="27" t="s">
        <v>2562</v>
      </c>
      <c r="H138" s="153" t="s">
        <v>2504</v>
      </c>
      <c r="I138" s="173">
        <v>33000</v>
      </c>
      <c r="J138" s="173"/>
      <c r="K138" s="70">
        <v>34000</v>
      </c>
      <c r="L138" s="264" t="s">
        <v>16066</v>
      </c>
      <c r="M138" s="264" t="s">
        <v>16066</v>
      </c>
      <c r="N138" s="221" t="s">
        <v>628</v>
      </c>
      <c r="O138" s="223" t="s">
        <v>628</v>
      </c>
      <c r="P138" s="242"/>
      <c r="Q138" s="177"/>
      <c r="R138" s="177" t="s">
        <v>629</v>
      </c>
      <c r="S138" s="177" t="s">
        <v>629</v>
      </c>
    </row>
    <row r="139" spans="1:19" s="28" customFormat="1" ht="12">
      <c r="A139" s="28">
        <v>133</v>
      </c>
      <c r="B139" s="30">
        <v>26</v>
      </c>
      <c r="C139" s="30" t="s">
        <v>442</v>
      </c>
      <c r="D139" s="27" t="s">
        <v>2611</v>
      </c>
      <c r="E139" s="27" t="s">
        <v>2611</v>
      </c>
      <c r="F139" s="30" t="s">
        <v>2506</v>
      </c>
      <c r="G139" s="27" t="s">
        <v>2610</v>
      </c>
      <c r="H139" s="153" t="s">
        <v>2504</v>
      </c>
      <c r="I139" s="173">
        <v>9500</v>
      </c>
      <c r="J139" s="173"/>
      <c r="K139" s="173">
        <v>9500</v>
      </c>
      <c r="L139" s="264">
        <v>4000</v>
      </c>
      <c r="M139" s="264">
        <v>4500</v>
      </c>
      <c r="N139" s="221">
        <v>8800</v>
      </c>
      <c r="O139" s="223">
        <v>8900</v>
      </c>
      <c r="P139" s="242"/>
      <c r="Q139" s="177"/>
      <c r="R139" s="177" t="s">
        <v>3565</v>
      </c>
      <c r="S139" s="177" t="s">
        <v>3011</v>
      </c>
    </row>
    <row r="140" spans="1:19" s="28" customFormat="1" ht="12">
      <c r="A140" s="28">
        <v>134</v>
      </c>
      <c r="B140" s="30"/>
      <c r="C140" s="30" t="s">
        <v>442</v>
      </c>
      <c r="D140" s="27" t="s">
        <v>2611</v>
      </c>
      <c r="E140" s="27" t="s">
        <v>2611</v>
      </c>
      <c r="F140" s="30" t="s">
        <v>2506</v>
      </c>
      <c r="G140" s="27" t="s">
        <v>2610</v>
      </c>
      <c r="H140" s="153" t="s">
        <v>2518</v>
      </c>
      <c r="I140" s="173">
        <v>3300</v>
      </c>
      <c r="J140" s="173">
        <v>5000</v>
      </c>
      <c r="K140" s="173">
        <v>5133.333333333333</v>
      </c>
      <c r="L140" s="264">
        <v>1000</v>
      </c>
      <c r="M140" s="264">
        <v>1200</v>
      </c>
      <c r="N140" s="221" t="s">
        <v>628</v>
      </c>
      <c r="O140" s="223">
        <v>1770</v>
      </c>
      <c r="P140" s="242"/>
      <c r="Q140" s="177"/>
      <c r="R140" s="177" t="s">
        <v>629</v>
      </c>
      <c r="S140" s="177" t="s">
        <v>3012</v>
      </c>
    </row>
    <row r="141" spans="1:19" s="28" customFormat="1" ht="12">
      <c r="A141" s="28">
        <v>135</v>
      </c>
      <c r="B141" s="30">
        <v>27</v>
      </c>
      <c r="C141" s="30" t="s">
        <v>442</v>
      </c>
      <c r="D141" s="27" t="s">
        <v>466</v>
      </c>
      <c r="E141" s="27" t="s">
        <v>2609</v>
      </c>
      <c r="F141" s="30" t="s">
        <v>2506</v>
      </c>
      <c r="G141" s="27" t="s">
        <v>2608</v>
      </c>
      <c r="H141" s="153" t="s">
        <v>2504</v>
      </c>
      <c r="I141" s="173">
        <v>74800</v>
      </c>
      <c r="J141" s="173"/>
      <c r="K141" s="71">
        <v>111666.66666666667</v>
      </c>
      <c r="L141" s="264">
        <v>50000</v>
      </c>
      <c r="M141" s="264">
        <v>45000</v>
      </c>
      <c r="N141" s="223">
        <v>54450</v>
      </c>
      <c r="O141" s="223" t="s">
        <v>628</v>
      </c>
      <c r="P141" s="242"/>
      <c r="Q141" s="177"/>
      <c r="R141" s="177" t="s">
        <v>4052</v>
      </c>
      <c r="S141" s="329"/>
    </row>
    <row r="142" spans="1:19" s="28" customFormat="1" ht="12">
      <c r="A142" s="28">
        <v>136</v>
      </c>
      <c r="B142" s="30"/>
      <c r="C142" s="30" t="s">
        <v>442</v>
      </c>
      <c r="D142" s="27" t="s">
        <v>466</v>
      </c>
      <c r="E142" s="27" t="s">
        <v>2607</v>
      </c>
      <c r="F142" s="30" t="s">
        <v>2506</v>
      </c>
      <c r="G142" s="27"/>
      <c r="H142" s="153" t="s">
        <v>2606</v>
      </c>
      <c r="I142" s="173">
        <v>68000</v>
      </c>
      <c r="J142" s="173"/>
      <c r="K142" s="173">
        <v>68000</v>
      </c>
      <c r="L142" s="264">
        <v>30000</v>
      </c>
      <c r="M142" s="264">
        <v>34000</v>
      </c>
      <c r="N142" s="221" t="s">
        <v>628</v>
      </c>
      <c r="O142" s="223" t="s">
        <v>628</v>
      </c>
      <c r="P142" s="242"/>
      <c r="Q142" s="177"/>
      <c r="R142" s="177" t="s">
        <v>629</v>
      </c>
      <c r="S142" s="177" t="s">
        <v>629</v>
      </c>
    </row>
    <row r="143" spans="1:19" s="28" customFormat="1" ht="12">
      <c r="A143" s="28">
        <v>137</v>
      </c>
      <c r="B143" s="30"/>
      <c r="C143" s="30" t="s">
        <v>442</v>
      </c>
      <c r="D143" s="27" t="s">
        <v>466</v>
      </c>
      <c r="E143" s="27" t="s">
        <v>2605</v>
      </c>
      <c r="F143" s="30" t="s">
        <v>2506</v>
      </c>
      <c r="G143" s="27"/>
      <c r="H143" s="153" t="s">
        <v>2604</v>
      </c>
      <c r="I143" s="173">
        <v>44000</v>
      </c>
      <c r="J143" s="173"/>
      <c r="K143" s="70">
        <v>60000</v>
      </c>
      <c r="L143" s="264">
        <v>30000</v>
      </c>
      <c r="M143" s="264">
        <v>34000</v>
      </c>
      <c r="N143" s="221" t="s">
        <v>628</v>
      </c>
      <c r="O143" s="223" t="s">
        <v>628</v>
      </c>
      <c r="P143" s="242"/>
      <c r="Q143" s="177"/>
      <c r="R143" s="177" t="s">
        <v>629</v>
      </c>
      <c r="S143" s="177" t="s">
        <v>629</v>
      </c>
    </row>
    <row r="144" spans="1:19" s="28" customFormat="1" ht="12">
      <c r="A144" s="28">
        <v>138</v>
      </c>
      <c r="B144" s="30">
        <v>28</v>
      </c>
      <c r="C144" s="30" t="s">
        <v>442</v>
      </c>
      <c r="D144" s="27" t="s">
        <v>467</v>
      </c>
      <c r="E144" s="27" t="s">
        <v>468</v>
      </c>
      <c r="F144" s="30" t="s">
        <v>2506</v>
      </c>
      <c r="G144" s="27" t="s">
        <v>2603</v>
      </c>
      <c r="H144" s="153" t="s">
        <v>2504</v>
      </c>
      <c r="I144" s="173">
        <v>3200</v>
      </c>
      <c r="J144" s="173"/>
      <c r="K144" s="70">
        <v>4250</v>
      </c>
      <c r="L144" s="264">
        <v>1000</v>
      </c>
      <c r="M144" s="264">
        <v>1000</v>
      </c>
      <c r="N144" s="221">
        <v>3800</v>
      </c>
      <c r="O144" s="223">
        <v>2650</v>
      </c>
      <c r="P144" s="242"/>
      <c r="Q144" s="177"/>
      <c r="R144" s="177" t="s">
        <v>3465</v>
      </c>
      <c r="S144" s="177" t="s">
        <v>3361</v>
      </c>
    </row>
    <row r="145" spans="1:19" s="28" customFormat="1" ht="12">
      <c r="A145" s="28">
        <v>139</v>
      </c>
      <c r="B145" s="30"/>
      <c r="C145" s="30" t="s">
        <v>442</v>
      </c>
      <c r="D145" s="27" t="s">
        <v>467</v>
      </c>
      <c r="E145" s="27" t="s">
        <v>2537</v>
      </c>
      <c r="F145" s="30" t="s">
        <v>2506</v>
      </c>
      <c r="G145" s="27" t="s">
        <v>2602</v>
      </c>
      <c r="H145" s="153" t="s">
        <v>2504</v>
      </c>
      <c r="I145" s="173">
        <v>12700</v>
      </c>
      <c r="J145" s="173"/>
      <c r="K145" s="70">
        <v>16850</v>
      </c>
      <c r="L145" s="264">
        <v>6000</v>
      </c>
      <c r="M145" s="264">
        <v>6700</v>
      </c>
      <c r="N145" s="221">
        <v>15800</v>
      </c>
      <c r="O145" s="223">
        <v>11500</v>
      </c>
      <c r="P145" s="242"/>
      <c r="Q145" s="177"/>
      <c r="R145" s="177" t="s">
        <v>2903</v>
      </c>
      <c r="S145" s="177" t="s">
        <v>3462</v>
      </c>
    </row>
    <row r="146" spans="1:19" s="28" customFormat="1" ht="12">
      <c r="A146" s="28">
        <v>140</v>
      </c>
      <c r="B146" s="30">
        <v>29</v>
      </c>
      <c r="C146" s="30" t="s">
        <v>442</v>
      </c>
      <c r="D146" s="27" t="s">
        <v>2597</v>
      </c>
      <c r="E146" s="27" t="s">
        <v>2601</v>
      </c>
      <c r="F146" s="30" t="s">
        <v>2506</v>
      </c>
      <c r="G146" s="27" t="s">
        <v>2536</v>
      </c>
      <c r="H146" s="153" t="s">
        <v>2504</v>
      </c>
      <c r="I146" s="173">
        <v>20500</v>
      </c>
      <c r="J146" s="173">
        <v>22600</v>
      </c>
      <c r="K146" s="70">
        <v>22600</v>
      </c>
      <c r="L146" s="264" t="s">
        <v>16066</v>
      </c>
      <c r="M146" s="264" t="s">
        <v>16066</v>
      </c>
      <c r="N146" s="221" t="s">
        <v>628</v>
      </c>
      <c r="O146" s="223" t="s">
        <v>628</v>
      </c>
      <c r="P146" s="242"/>
      <c r="Q146" s="177"/>
      <c r="R146" s="177" t="s">
        <v>629</v>
      </c>
      <c r="S146" s="177" t="s">
        <v>629</v>
      </c>
    </row>
    <row r="147" spans="1:19" s="28" customFormat="1" ht="12">
      <c r="A147" s="28">
        <v>141</v>
      </c>
      <c r="B147" s="30"/>
      <c r="C147" s="30" t="s">
        <v>442</v>
      </c>
      <c r="D147" s="27" t="s">
        <v>2597</v>
      </c>
      <c r="E147" s="27" t="s">
        <v>2543</v>
      </c>
      <c r="F147" s="30" t="s">
        <v>2506</v>
      </c>
      <c r="G147" s="27" t="s">
        <v>2600</v>
      </c>
      <c r="H147" s="153" t="s">
        <v>2504</v>
      </c>
      <c r="I147" s="173">
        <v>19500</v>
      </c>
      <c r="J147" s="173"/>
      <c r="K147" s="70">
        <v>20700</v>
      </c>
      <c r="L147" s="264" t="s">
        <v>16066</v>
      </c>
      <c r="M147" s="264" t="s">
        <v>16066</v>
      </c>
      <c r="N147" s="221" t="s">
        <v>628</v>
      </c>
      <c r="O147" s="223" t="s">
        <v>628</v>
      </c>
      <c r="P147" s="242"/>
      <c r="Q147" s="177"/>
      <c r="R147" s="177" t="s">
        <v>629</v>
      </c>
      <c r="S147" s="177" t="s">
        <v>629</v>
      </c>
    </row>
    <row r="148" spans="1:19" s="28" customFormat="1" ht="12">
      <c r="A148" s="28">
        <v>142</v>
      </c>
      <c r="B148" s="146"/>
      <c r="C148" s="146" t="s">
        <v>442</v>
      </c>
      <c r="D148" s="147" t="s">
        <v>2597</v>
      </c>
      <c r="E148" s="147" t="s">
        <v>2533</v>
      </c>
      <c r="F148" s="146" t="s">
        <v>2506</v>
      </c>
      <c r="G148" s="147" t="s">
        <v>2532</v>
      </c>
      <c r="H148" s="154" t="s">
        <v>2504</v>
      </c>
      <c r="I148" s="239">
        <v>0</v>
      </c>
      <c r="J148" s="239"/>
      <c r="K148" s="239">
        <v>0</v>
      </c>
      <c r="L148" s="239">
        <v>0</v>
      </c>
      <c r="M148" s="265">
        <v>8000</v>
      </c>
      <c r="N148" s="240" t="s">
        <v>628</v>
      </c>
      <c r="O148" s="240" t="s">
        <v>628</v>
      </c>
      <c r="P148" s="242"/>
      <c r="Q148" s="177"/>
      <c r="R148" s="177" t="s">
        <v>629</v>
      </c>
      <c r="S148" s="177" t="s">
        <v>629</v>
      </c>
    </row>
    <row r="149" spans="1:19" s="28" customFormat="1" ht="12">
      <c r="A149" s="28">
        <v>143</v>
      </c>
      <c r="B149" s="146"/>
      <c r="C149" s="146" t="s">
        <v>442</v>
      </c>
      <c r="D149" s="147" t="s">
        <v>2597</v>
      </c>
      <c r="E149" s="147" t="s">
        <v>2599</v>
      </c>
      <c r="F149" s="146" t="s">
        <v>2506</v>
      </c>
      <c r="G149" s="147" t="s">
        <v>2598</v>
      </c>
      <c r="H149" s="154" t="s">
        <v>2504</v>
      </c>
      <c r="I149" s="239">
        <v>0</v>
      </c>
      <c r="J149" s="239"/>
      <c r="K149" s="239">
        <v>0</v>
      </c>
      <c r="L149" s="265">
        <v>5000</v>
      </c>
      <c r="M149" s="265">
        <v>5000</v>
      </c>
      <c r="N149" s="240" t="s">
        <v>628</v>
      </c>
      <c r="O149" s="240">
        <v>10790</v>
      </c>
      <c r="P149" s="242"/>
      <c r="Q149" s="177"/>
      <c r="R149" s="177" t="s">
        <v>629</v>
      </c>
      <c r="S149" s="177" t="s">
        <v>4210</v>
      </c>
    </row>
    <row r="150" spans="1:19" s="28" customFormat="1" ht="12">
      <c r="A150" s="28">
        <v>144</v>
      </c>
      <c r="B150" s="30"/>
      <c r="C150" s="30" t="s">
        <v>442</v>
      </c>
      <c r="D150" s="27" t="s">
        <v>2597</v>
      </c>
      <c r="E150" s="27" t="s">
        <v>2543</v>
      </c>
      <c r="F150" s="30" t="s">
        <v>2506</v>
      </c>
      <c r="G150" s="27" t="s">
        <v>2596</v>
      </c>
      <c r="H150" s="153" t="s">
        <v>2504</v>
      </c>
      <c r="I150" s="173">
        <v>21500</v>
      </c>
      <c r="J150" s="173"/>
      <c r="K150" s="69">
        <v>24100</v>
      </c>
      <c r="L150" s="264" t="s">
        <v>16066</v>
      </c>
      <c r="M150" s="264" t="s">
        <v>16066</v>
      </c>
      <c r="N150" s="221" t="s">
        <v>628</v>
      </c>
      <c r="O150" s="223" t="s">
        <v>628</v>
      </c>
      <c r="P150" s="242"/>
      <c r="Q150" s="177"/>
      <c r="R150" s="177" t="s">
        <v>629</v>
      </c>
      <c r="S150" s="177" t="s">
        <v>629</v>
      </c>
    </row>
    <row r="151" spans="1:19" s="28" customFormat="1" ht="12">
      <c r="A151" s="28">
        <v>145</v>
      </c>
      <c r="B151" s="30">
        <v>30</v>
      </c>
      <c r="C151" s="30" t="s">
        <v>442</v>
      </c>
      <c r="D151" s="27" t="s">
        <v>2594</v>
      </c>
      <c r="E151" s="27" t="s">
        <v>2593</v>
      </c>
      <c r="F151" s="30" t="s">
        <v>2506</v>
      </c>
      <c r="G151" s="27" t="s">
        <v>2595</v>
      </c>
      <c r="H151" s="153" t="s">
        <v>2504</v>
      </c>
      <c r="I151" s="70">
        <v>19500</v>
      </c>
      <c r="J151" s="173"/>
      <c r="K151" s="70">
        <v>21450</v>
      </c>
      <c r="L151" s="266">
        <v>8000</v>
      </c>
      <c r="M151" s="267">
        <v>10000</v>
      </c>
      <c r="N151" s="221">
        <v>14950</v>
      </c>
      <c r="O151" s="223">
        <v>15800</v>
      </c>
      <c r="P151" s="242"/>
      <c r="Q151" s="177"/>
      <c r="R151" s="177" t="s">
        <v>3509</v>
      </c>
      <c r="S151" s="177" t="s">
        <v>4211</v>
      </c>
    </row>
    <row r="152" spans="1:19" s="28" customFormat="1" ht="12">
      <c r="A152" s="28">
        <v>146</v>
      </c>
      <c r="B152" s="30"/>
      <c r="C152" s="30" t="s">
        <v>442</v>
      </c>
      <c r="D152" s="27" t="s">
        <v>2594</v>
      </c>
      <c r="E152" s="27" t="s">
        <v>2593</v>
      </c>
      <c r="F152" s="30" t="s">
        <v>2506</v>
      </c>
      <c r="G152" s="27" t="s">
        <v>2592</v>
      </c>
      <c r="H152" s="153" t="s">
        <v>2504</v>
      </c>
      <c r="I152" s="70">
        <v>21000</v>
      </c>
      <c r="J152" s="173"/>
      <c r="K152" s="68">
        <v>22500</v>
      </c>
      <c r="L152" s="266">
        <v>8000</v>
      </c>
      <c r="M152" s="267">
        <v>10000</v>
      </c>
      <c r="N152" s="221">
        <v>29800</v>
      </c>
      <c r="O152" s="223">
        <v>31430</v>
      </c>
      <c r="P152" s="242"/>
      <c r="Q152" s="177"/>
      <c r="R152" s="177" t="s">
        <v>4051</v>
      </c>
      <c r="S152" s="177" t="s">
        <v>4212</v>
      </c>
    </row>
    <row r="153" spans="1:19" s="28" customFormat="1" ht="12">
      <c r="A153" s="28">
        <v>147</v>
      </c>
      <c r="B153" s="30">
        <v>31</v>
      </c>
      <c r="C153" s="30" t="s">
        <v>442</v>
      </c>
      <c r="D153" s="27" t="s">
        <v>470</v>
      </c>
      <c r="E153" s="27" t="s">
        <v>2535</v>
      </c>
      <c r="F153" s="30" t="s">
        <v>2506</v>
      </c>
      <c r="G153" s="27" t="s">
        <v>2591</v>
      </c>
      <c r="H153" s="153" t="s">
        <v>2504</v>
      </c>
      <c r="I153" s="173">
        <v>15600</v>
      </c>
      <c r="J153" s="173"/>
      <c r="K153" s="70">
        <v>21200</v>
      </c>
      <c r="L153" s="264">
        <v>13000</v>
      </c>
      <c r="M153" s="264">
        <v>12000</v>
      </c>
      <c r="N153" s="221">
        <v>15430</v>
      </c>
      <c r="O153" s="223">
        <v>13000</v>
      </c>
      <c r="P153" s="242" t="s">
        <v>3166</v>
      </c>
      <c r="Q153" s="177" t="s">
        <v>3319</v>
      </c>
      <c r="R153" s="177" t="s">
        <v>3342</v>
      </c>
      <c r="S153" s="177" t="s">
        <v>3472</v>
      </c>
    </row>
    <row r="154" spans="1:19" s="28" customFormat="1" ht="12">
      <c r="A154" s="28">
        <v>148</v>
      </c>
      <c r="B154" s="30"/>
      <c r="C154" s="30" t="s">
        <v>442</v>
      </c>
      <c r="D154" s="27" t="s">
        <v>470</v>
      </c>
      <c r="E154" s="27" t="s">
        <v>2535</v>
      </c>
      <c r="F154" s="30" t="s">
        <v>2506</v>
      </c>
      <c r="G154" s="27" t="s">
        <v>2591</v>
      </c>
      <c r="H154" s="153" t="s">
        <v>2518</v>
      </c>
      <c r="I154" s="173">
        <v>14200</v>
      </c>
      <c r="J154" s="173"/>
      <c r="K154" s="70">
        <v>16000</v>
      </c>
      <c r="L154" s="264">
        <v>5800</v>
      </c>
      <c r="M154" s="264">
        <v>5000</v>
      </c>
      <c r="N154" s="221" t="s">
        <v>628</v>
      </c>
      <c r="O154" s="223">
        <v>5880</v>
      </c>
      <c r="P154" s="242" t="s">
        <v>3166</v>
      </c>
      <c r="Q154" s="177" t="s">
        <v>3166</v>
      </c>
      <c r="R154" s="177" t="s">
        <v>629</v>
      </c>
      <c r="S154" s="177" t="s">
        <v>3473</v>
      </c>
    </row>
    <row r="155" spans="1:19" s="28" customFormat="1" ht="12">
      <c r="A155" s="28">
        <v>149</v>
      </c>
      <c r="B155" s="30"/>
      <c r="C155" s="30" t="s">
        <v>442</v>
      </c>
      <c r="D155" s="27" t="s">
        <v>470</v>
      </c>
      <c r="E155" s="27" t="s">
        <v>2535</v>
      </c>
      <c r="F155" s="30" t="s">
        <v>2506</v>
      </c>
      <c r="G155" s="27" t="s">
        <v>2590</v>
      </c>
      <c r="H155" s="153" t="s">
        <v>2504</v>
      </c>
      <c r="I155" s="173">
        <v>21800</v>
      </c>
      <c r="J155" s="173"/>
      <c r="K155" s="70">
        <v>25450</v>
      </c>
      <c r="L155" s="264">
        <v>20000</v>
      </c>
      <c r="M155" s="264">
        <v>20000</v>
      </c>
      <c r="N155" s="223" t="s">
        <v>628</v>
      </c>
      <c r="O155" s="223" t="s">
        <v>628</v>
      </c>
      <c r="P155" s="242" t="s">
        <v>3166</v>
      </c>
      <c r="Q155" s="177" t="s">
        <v>3320</v>
      </c>
      <c r="R155" s="177" t="s">
        <v>629</v>
      </c>
      <c r="S155" s="177" t="s">
        <v>629</v>
      </c>
    </row>
    <row r="156" spans="1:19" s="28" customFormat="1" ht="12">
      <c r="A156" s="28">
        <v>150</v>
      </c>
      <c r="B156" s="146"/>
      <c r="C156" s="146" t="s">
        <v>442</v>
      </c>
      <c r="D156" s="147" t="s">
        <v>470</v>
      </c>
      <c r="E156" s="147" t="s">
        <v>2531</v>
      </c>
      <c r="F156" s="146" t="s">
        <v>2506</v>
      </c>
      <c r="G156" s="147" t="s">
        <v>2580</v>
      </c>
      <c r="H156" s="154" t="s">
        <v>2504</v>
      </c>
      <c r="I156" s="239">
        <v>0</v>
      </c>
      <c r="J156" s="239"/>
      <c r="K156" s="239">
        <v>0</v>
      </c>
      <c r="L156" s="239">
        <v>12000</v>
      </c>
      <c r="M156" s="239">
        <v>12000</v>
      </c>
      <c r="N156" s="239">
        <v>12800</v>
      </c>
      <c r="O156" s="240">
        <v>18900</v>
      </c>
      <c r="P156" s="242"/>
      <c r="Q156" s="177"/>
      <c r="R156" s="177" t="s">
        <v>4053</v>
      </c>
      <c r="S156" s="177" t="s">
        <v>4213</v>
      </c>
    </row>
    <row r="157" spans="1:19" s="28" customFormat="1" ht="12">
      <c r="A157" s="28">
        <v>151</v>
      </c>
      <c r="B157" s="146"/>
      <c r="C157" s="146" t="s">
        <v>442</v>
      </c>
      <c r="D157" s="147" t="s">
        <v>470</v>
      </c>
      <c r="E157" s="147" t="s">
        <v>2531</v>
      </c>
      <c r="F157" s="146" t="s">
        <v>2506</v>
      </c>
      <c r="G157" s="147" t="s">
        <v>2580</v>
      </c>
      <c r="H157" s="154" t="s">
        <v>2518</v>
      </c>
      <c r="I157" s="239">
        <v>0</v>
      </c>
      <c r="J157" s="239"/>
      <c r="K157" s="239">
        <v>0</v>
      </c>
      <c r="L157" s="265">
        <v>5900</v>
      </c>
      <c r="M157" s="265">
        <v>5800</v>
      </c>
      <c r="N157" s="240" t="s">
        <v>628</v>
      </c>
      <c r="O157" s="240" t="s">
        <v>628</v>
      </c>
      <c r="P157" s="242"/>
      <c r="Q157" s="177"/>
      <c r="R157" s="177" t="s">
        <v>629</v>
      </c>
      <c r="S157" s="177" t="s">
        <v>629</v>
      </c>
    </row>
    <row r="158" spans="1:19" s="28" customFormat="1" ht="12">
      <c r="A158" s="28">
        <v>152</v>
      </c>
      <c r="B158" s="146"/>
      <c r="C158" s="146" t="s">
        <v>442</v>
      </c>
      <c r="D158" s="147" t="s">
        <v>470</v>
      </c>
      <c r="E158" s="147" t="s">
        <v>2531</v>
      </c>
      <c r="F158" s="146" t="s">
        <v>2506</v>
      </c>
      <c r="G158" s="147" t="s">
        <v>2589</v>
      </c>
      <c r="H158" s="154" t="s">
        <v>2504</v>
      </c>
      <c r="I158" s="239">
        <v>0</v>
      </c>
      <c r="J158" s="239"/>
      <c r="K158" s="239">
        <v>0</v>
      </c>
      <c r="L158" s="265">
        <v>28000</v>
      </c>
      <c r="M158" s="265">
        <v>25000</v>
      </c>
      <c r="N158" s="240" t="s">
        <v>628</v>
      </c>
      <c r="O158" s="240">
        <v>35900</v>
      </c>
      <c r="P158" s="242"/>
      <c r="Q158" s="177"/>
      <c r="R158" s="177" t="s">
        <v>629</v>
      </c>
      <c r="S158" s="177" t="s">
        <v>4214</v>
      </c>
    </row>
    <row r="159" spans="1:19" s="28" customFormat="1" ht="12">
      <c r="A159" s="28">
        <v>153</v>
      </c>
      <c r="B159" s="30">
        <v>32</v>
      </c>
      <c r="C159" s="30" t="s">
        <v>442</v>
      </c>
      <c r="D159" s="27" t="s">
        <v>2588</v>
      </c>
      <c r="E159" s="27" t="s">
        <v>2587</v>
      </c>
      <c r="F159" s="30" t="s">
        <v>2506</v>
      </c>
      <c r="G159" s="27" t="s">
        <v>2586</v>
      </c>
      <c r="H159" s="153" t="s">
        <v>2504</v>
      </c>
      <c r="I159" s="173">
        <v>27000</v>
      </c>
      <c r="J159" s="173"/>
      <c r="K159" s="68">
        <v>29500</v>
      </c>
      <c r="L159" s="264">
        <v>20000</v>
      </c>
      <c r="M159" s="264" t="s">
        <v>16066</v>
      </c>
      <c r="N159" s="221" t="s">
        <v>628</v>
      </c>
      <c r="O159" s="223">
        <v>24000</v>
      </c>
      <c r="P159" s="242" t="s">
        <v>4074</v>
      </c>
      <c r="Q159" s="177"/>
      <c r="R159" s="177" t="s">
        <v>629</v>
      </c>
      <c r="S159" s="177" t="s">
        <v>3207</v>
      </c>
    </row>
    <row r="160" spans="1:19" s="28" customFormat="1" ht="12">
      <c r="A160" s="28">
        <v>154</v>
      </c>
      <c r="B160" s="30"/>
      <c r="C160" s="30" t="s">
        <v>442</v>
      </c>
      <c r="D160" s="27" t="s">
        <v>2588</v>
      </c>
      <c r="E160" s="27" t="s">
        <v>2587</v>
      </c>
      <c r="F160" s="30" t="s">
        <v>2506</v>
      </c>
      <c r="G160" s="27" t="s">
        <v>2586</v>
      </c>
      <c r="H160" s="153" t="s">
        <v>2518</v>
      </c>
      <c r="I160" s="173">
        <v>21000</v>
      </c>
      <c r="J160" s="173"/>
      <c r="K160" s="68">
        <v>23000</v>
      </c>
      <c r="L160" s="264" t="s">
        <v>16066</v>
      </c>
      <c r="M160" s="264" t="s">
        <v>16066</v>
      </c>
      <c r="N160" s="220" t="s">
        <v>628</v>
      </c>
      <c r="O160" s="223" t="s">
        <v>628</v>
      </c>
      <c r="P160" s="242" t="s">
        <v>4075</v>
      </c>
      <c r="Q160" s="177"/>
      <c r="R160" s="177" t="s">
        <v>629</v>
      </c>
      <c r="S160" s="177" t="s">
        <v>629</v>
      </c>
    </row>
    <row r="161" spans="1:19" s="28" customFormat="1" ht="12">
      <c r="A161" s="28">
        <v>155</v>
      </c>
      <c r="B161" s="30">
        <v>33</v>
      </c>
      <c r="C161" s="30" t="s">
        <v>442</v>
      </c>
      <c r="D161" s="27" t="s">
        <v>2585</v>
      </c>
      <c r="E161" s="27" t="s">
        <v>2537</v>
      </c>
      <c r="F161" s="30" t="s">
        <v>2506</v>
      </c>
      <c r="G161" s="27" t="s">
        <v>2536</v>
      </c>
      <c r="H161" s="153" t="s">
        <v>2504</v>
      </c>
      <c r="I161" s="173">
        <v>34700</v>
      </c>
      <c r="J161" s="173">
        <v>43000</v>
      </c>
      <c r="K161" s="70">
        <v>43000</v>
      </c>
      <c r="L161" s="264" t="s">
        <v>16066</v>
      </c>
      <c r="M161" s="264" t="s">
        <v>16066</v>
      </c>
      <c r="N161" s="221" t="s">
        <v>628</v>
      </c>
      <c r="O161" s="223">
        <v>60000</v>
      </c>
      <c r="P161" s="242"/>
      <c r="Q161" s="177"/>
      <c r="R161" s="177" t="s">
        <v>629</v>
      </c>
      <c r="S161" s="177" t="s">
        <v>4215</v>
      </c>
    </row>
    <row r="162" spans="1:19" s="28" customFormat="1" ht="12">
      <c r="A162" s="28">
        <v>156</v>
      </c>
      <c r="B162" s="30"/>
      <c r="C162" s="30" t="s">
        <v>442</v>
      </c>
      <c r="D162" s="27" t="s">
        <v>2585</v>
      </c>
      <c r="E162" s="27" t="s">
        <v>2537</v>
      </c>
      <c r="F162" s="30" t="s">
        <v>2506</v>
      </c>
      <c r="G162" s="27" t="s">
        <v>2536</v>
      </c>
      <c r="H162" s="153" t="s">
        <v>2518</v>
      </c>
      <c r="I162" s="173">
        <v>26400</v>
      </c>
      <c r="J162" s="173"/>
      <c r="K162" s="70">
        <v>33866.666666666664</v>
      </c>
      <c r="L162" s="264" t="s">
        <v>16066</v>
      </c>
      <c r="M162" s="264" t="s">
        <v>16066</v>
      </c>
      <c r="N162" s="221" t="s">
        <v>628</v>
      </c>
      <c r="O162" s="223" t="s">
        <v>628</v>
      </c>
      <c r="P162" s="242"/>
      <c r="Q162" s="177"/>
      <c r="R162" s="177" t="s">
        <v>629</v>
      </c>
      <c r="S162" s="177" t="s">
        <v>629</v>
      </c>
    </row>
    <row r="163" spans="1:19" s="28" customFormat="1" ht="12">
      <c r="A163" s="28">
        <v>157</v>
      </c>
      <c r="B163" s="30"/>
      <c r="C163" s="30" t="s">
        <v>442</v>
      </c>
      <c r="D163" s="27" t="s">
        <v>2585</v>
      </c>
      <c r="E163" s="27" t="s">
        <v>2535</v>
      </c>
      <c r="F163" s="30" t="s">
        <v>2506</v>
      </c>
      <c r="G163" s="27" t="s">
        <v>2584</v>
      </c>
      <c r="H163" s="153" t="s">
        <v>2518</v>
      </c>
      <c r="I163" s="173">
        <v>12900</v>
      </c>
      <c r="J163" s="173"/>
      <c r="K163" s="70">
        <v>19166.666666666668</v>
      </c>
      <c r="L163" s="264" t="s">
        <v>16066</v>
      </c>
      <c r="M163" s="264" t="s">
        <v>16066</v>
      </c>
      <c r="N163" s="221" t="s">
        <v>628</v>
      </c>
      <c r="O163" s="223" t="s">
        <v>628</v>
      </c>
      <c r="P163" s="242"/>
      <c r="Q163" s="177"/>
      <c r="R163" s="177" t="s">
        <v>629</v>
      </c>
      <c r="S163" s="177" t="s">
        <v>629</v>
      </c>
    </row>
    <row r="164" spans="1:19" s="28" customFormat="1" ht="12">
      <c r="A164" s="28">
        <v>158</v>
      </c>
      <c r="B164" s="146"/>
      <c r="C164" s="146" t="s">
        <v>442</v>
      </c>
      <c r="D164" s="147" t="s">
        <v>2585</v>
      </c>
      <c r="E164" s="147" t="s">
        <v>2533</v>
      </c>
      <c r="F164" s="146" t="s">
        <v>2506</v>
      </c>
      <c r="G164" s="147" t="s">
        <v>2532</v>
      </c>
      <c r="H164" s="154" t="s">
        <v>2518</v>
      </c>
      <c r="I164" s="239">
        <v>0</v>
      </c>
      <c r="J164" s="239"/>
      <c r="K164" s="239">
        <v>0</v>
      </c>
      <c r="L164" s="265">
        <v>11700</v>
      </c>
      <c r="M164" s="265">
        <v>15000</v>
      </c>
      <c r="N164" s="240">
        <v>22800</v>
      </c>
      <c r="O164" s="240">
        <v>21000</v>
      </c>
      <c r="P164" s="242"/>
      <c r="Q164" s="177"/>
      <c r="R164" s="177" t="s">
        <v>4054</v>
      </c>
      <c r="S164" s="177" t="s">
        <v>4216</v>
      </c>
    </row>
    <row r="165" spans="1:19" s="28" customFormat="1" ht="12">
      <c r="A165" s="28">
        <v>159</v>
      </c>
      <c r="B165" s="146"/>
      <c r="C165" s="146" t="s">
        <v>442</v>
      </c>
      <c r="D165" s="147" t="s">
        <v>2585</v>
      </c>
      <c r="E165" s="147" t="s">
        <v>2531</v>
      </c>
      <c r="F165" s="146" t="s">
        <v>2506</v>
      </c>
      <c r="G165" s="147" t="s">
        <v>2580</v>
      </c>
      <c r="H165" s="154" t="s">
        <v>2518</v>
      </c>
      <c r="I165" s="239">
        <v>0</v>
      </c>
      <c r="J165" s="239"/>
      <c r="K165" s="239">
        <v>0</v>
      </c>
      <c r="L165" s="265">
        <v>7000</v>
      </c>
      <c r="M165" s="265">
        <v>6700</v>
      </c>
      <c r="N165" s="240" t="s">
        <v>628</v>
      </c>
      <c r="O165" s="240">
        <v>8800</v>
      </c>
      <c r="P165" s="242"/>
      <c r="Q165" s="177"/>
      <c r="R165" s="177" t="s">
        <v>629</v>
      </c>
      <c r="S165" s="177" t="s">
        <v>3475</v>
      </c>
    </row>
    <row r="166" spans="1:19" s="28" customFormat="1" ht="12">
      <c r="A166" s="28">
        <v>160</v>
      </c>
      <c r="B166" s="30"/>
      <c r="C166" s="30" t="s">
        <v>442</v>
      </c>
      <c r="D166" s="27" t="s">
        <v>2585</v>
      </c>
      <c r="E166" s="27" t="s">
        <v>2535</v>
      </c>
      <c r="F166" s="30" t="s">
        <v>2506</v>
      </c>
      <c r="G166" s="27" t="s">
        <v>2584</v>
      </c>
      <c r="H166" s="153" t="s">
        <v>2528</v>
      </c>
      <c r="I166" s="173">
        <v>15000</v>
      </c>
      <c r="J166" s="173"/>
      <c r="K166" s="70">
        <v>16850</v>
      </c>
      <c r="L166" s="264" t="s">
        <v>16066</v>
      </c>
      <c r="M166" s="264" t="s">
        <v>16066</v>
      </c>
      <c r="N166" s="221" t="s">
        <v>628</v>
      </c>
      <c r="O166" s="223">
        <v>8300</v>
      </c>
      <c r="P166" s="242"/>
      <c r="Q166" s="177"/>
      <c r="R166" s="177" t="s">
        <v>629</v>
      </c>
      <c r="S166" s="177" t="s">
        <v>4217</v>
      </c>
    </row>
    <row r="167" spans="1:19" s="28" customFormat="1" ht="12">
      <c r="A167" s="28">
        <v>161</v>
      </c>
      <c r="B167" s="30">
        <v>34</v>
      </c>
      <c r="C167" s="30" t="s">
        <v>442</v>
      </c>
      <c r="D167" s="27" t="s">
        <v>472</v>
      </c>
      <c r="E167" s="27" t="s">
        <v>468</v>
      </c>
      <c r="F167" s="30" t="s">
        <v>2506</v>
      </c>
      <c r="G167" s="27" t="s">
        <v>2583</v>
      </c>
      <c r="H167" s="153" t="s">
        <v>2504</v>
      </c>
      <c r="I167" s="173">
        <v>14900</v>
      </c>
      <c r="J167" s="173"/>
      <c r="K167" s="70">
        <v>17150</v>
      </c>
      <c r="L167" s="264">
        <v>8000</v>
      </c>
      <c r="M167" s="264">
        <v>8500</v>
      </c>
      <c r="N167" s="221">
        <v>17400</v>
      </c>
      <c r="O167" s="223">
        <v>15900</v>
      </c>
      <c r="P167" s="242"/>
      <c r="Q167" s="177"/>
      <c r="R167" s="177" t="s">
        <v>3343</v>
      </c>
      <c r="S167" s="177" t="s">
        <v>3476</v>
      </c>
    </row>
    <row r="168" spans="1:19" s="28" customFormat="1" ht="12">
      <c r="A168" s="28">
        <v>162</v>
      </c>
      <c r="B168" s="30"/>
      <c r="C168" s="30" t="s">
        <v>442</v>
      </c>
      <c r="D168" s="27" t="s">
        <v>472</v>
      </c>
      <c r="E168" s="27" t="s">
        <v>468</v>
      </c>
      <c r="F168" s="30" t="s">
        <v>2506</v>
      </c>
      <c r="G168" s="27" t="s">
        <v>2583</v>
      </c>
      <c r="H168" s="153" t="s">
        <v>2518</v>
      </c>
      <c r="I168" s="173">
        <v>12000</v>
      </c>
      <c r="J168" s="173"/>
      <c r="K168" s="68">
        <v>12250</v>
      </c>
      <c r="L168" s="264">
        <v>6000</v>
      </c>
      <c r="M168" s="264" t="s">
        <v>16066</v>
      </c>
      <c r="N168" s="221" t="s">
        <v>628</v>
      </c>
      <c r="O168" s="223" t="s">
        <v>628</v>
      </c>
      <c r="P168" s="242"/>
      <c r="Q168" s="177"/>
      <c r="R168" s="177" t="s">
        <v>629</v>
      </c>
      <c r="S168" s="177" t="s">
        <v>629</v>
      </c>
    </row>
    <row r="169" spans="1:19" s="28" customFormat="1" ht="12">
      <c r="A169" s="28">
        <v>163</v>
      </c>
      <c r="B169" s="30"/>
      <c r="C169" s="30" t="s">
        <v>442</v>
      </c>
      <c r="D169" s="27" t="s">
        <v>472</v>
      </c>
      <c r="E169" s="27" t="s">
        <v>468</v>
      </c>
      <c r="F169" s="30" t="s">
        <v>2506</v>
      </c>
      <c r="G169" s="27" t="s">
        <v>2583</v>
      </c>
      <c r="H169" s="153" t="s">
        <v>2561</v>
      </c>
      <c r="I169" s="173">
        <v>0</v>
      </c>
      <c r="J169" s="173"/>
      <c r="K169" s="173">
        <v>0</v>
      </c>
      <c r="L169" s="264" t="s">
        <v>16066</v>
      </c>
      <c r="M169" s="264" t="s">
        <v>16066</v>
      </c>
      <c r="N169" s="221" t="s">
        <v>628</v>
      </c>
      <c r="O169" s="223" t="s">
        <v>628</v>
      </c>
      <c r="P169" s="242"/>
      <c r="Q169" s="177"/>
      <c r="R169" s="177" t="s">
        <v>629</v>
      </c>
      <c r="S169" s="177" t="s">
        <v>629</v>
      </c>
    </row>
    <row r="170" spans="1:19" s="28" customFormat="1" ht="12">
      <c r="A170" s="28">
        <v>164</v>
      </c>
      <c r="B170" s="30">
        <v>35</v>
      </c>
      <c r="C170" s="30" t="s">
        <v>442</v>
      </c>
      <c r="D170" s="27" t="s">
        <v>473</v>
      </c>
      <c r="E170" s="27" t="s">
        <v>468</v>
      </c>
      <c r="F170" s="30" t="s">
        <v>2506</v>
      </c>
      <c r="G170" s="27" t="s">
        <v>2582</v>
      </c>
      <c r="H170" s="153" t="s">
        <v>2504</v>
      </c>
      <c r="I170" s="173">
        <v>40000</v>
      </c>
      <c r="J170" s="173"/>
      <c r="K170" s="70">
        <v>45000</v>
      </c>
      <c r="L170" s="264">
        <v>18000</v>
      </c>
      <c r="M170" s="264">
        <v>19000</v>
      </c>
      <c r="N170" s="221" t="s">
        <v>628</v>
      </c>
      <c r="O170" s="223" t="s">
        <v>628</v>
      </c>
      <c r="P170" s="242"/>
      <c r="Q170" s="177"/>
      <c r="R170" s="177" t="s">
        <v>629</v>
      </c>
      <c r="S170" s="177" t="s">
        <v>629</v>
      </c>
    </row>
    <row r="171" spans="1:19" s="28" customFormat="1" ht="12">
      <c r="A171" s="28">
        <v>165</v>
      </c>
      <c r="B171" s="30"/>
      <c r="C171" s="30" t="s">
        <v>442</v>
      </c>
      <c r="D171" s="27" t="s">
        <v>473</v>
      </c>
      <c r="E171" s="27" t="s">
        <v>2512</v>
      </c>
      <c r="F171" s="30" t="s">
        <v>2506</v>
      </c>
      <c r="G171" s="27" t="s">
        <v>2581</v>
      </c>
      <c r="H171" s="153" t="s">
        <v>2504</v>
      </c>
      <c r="I171" s="173">
        <v>33000</v>
      </c>
      <c r="J171" s="173"/>
      <c r="K171" s="70">
        <v>35500</v>
      </c>
      <c r="L171" s="264">
        <v>15000</v>
      </c>
      <c r="M171" s="264">
        <v>15000</v>
      </c>
      <c r="N171" s="221" t="s">
        <v>628</v>
      </c>
      <c r="O171" s="223" t="s">
        <v>628</v>
      </c>
      <c r="P171" s="242"/>
      <c r="Q171" s="177"/>
      <c r="R171" s="177" t="s">
        <v>629</v>
      </c>
      <c r="S171" s="177" t="s">
        <v>629</v>
      </c>
    </row>
    <row r="172" spans="1:19" s="28" customFormat="1" ht="12">
      <c r="A172" s="28">
        <v>166</v>
      </c>
      <c r="B172" s="146"/>
      <c r="C172" s="146" t="s">
        <v>442</v>
      </c>
      <c r="D172" s="147" t="s">
        <v>473</v>
      </c>
      <c r="E172" s="147" t="s">
        <v>468</v>
      </c>
      <c r="F172" s="146" t="s">
        <v>2506</v>
      </c>
      <c r="G172" s="147" t="s">
        <v>2580</v>
      </c>
      <c r="H172" s="154" t="s">
        <v>2504</v>
      </c>
      <c r="I172" s="239">
        <v>0</v>
      </c>
      <c r="J172" s="239"/>
      <c r="K172" s="239">
        <v>0</v>
      </c>
      <c r="L172" s="239">
        <v>0</v>
      </c>
      <c r="M172" s="239">
        <v>0</v>
      </c>
      <c r="N172" s="240" t="s">
        <v>628</v>
      </c>
      <c r="O172" s="240" t="s">
        <v>628</v>
      </c>
      <c r="P172" s="242"/>
      <c r="Q172" s="177"/>
      <c r="R172" s="177" t="s">
        <v>629</v>
      </c>
      <c r="S172" s="177" t="s">
        <v>629</v>
      </c>
    </row>
    <row r="173" spans="1:19" s="28" customFormat="1" ht="12">
      <c r="A173" s="28">
        <v>167</v>
      </c>
      <c r="B173" s="146"/>
      <c r="C173" s="146" t="s">
        <v>442</v>
      </c>
      <c r="D173" s="147" t="s">
        <v>473</v>
      </c>
      <c r="E173" s="147" t="s">
        <v>2512</v>
      </c>
      <c r="F173" s="146" t="s">
        <v>2506</v>
      </c>
      <c r="G173" s="147" t="s">
        <v>2580</v>
      </c>
      <c r="H173" s="154" t="s">
        <v>2504</v>
      </c>
      <c r="I173" s="239">
        <v>0</v>
      </c>
      <c r="J173" s="239"/>
      <c r="K173" s="239">
        <v>0</v>
      </c>
      <c r="L173" s="239">
        <v>0</v>
      </c>
      <c r="M173" s="239">
        <v>0</v>
      </c>
      <c r="N173" s="240" t="s">
        <v>628</v>
      </c>
      <c r="O173" s="240">
        <v>48000</v>
      </c>
      <c r="P173" s="242"/>
      <c r="Q173" s="177"/>
      <c r="R173" s="177" t="s">
        <v>629</v>
      </c>
      <c r="S173" s="177" t="s">
        <v>3477</v>
      </c>
    </row>
    <row r="174" spans="1:19" s="28" customFormat="1" ht="12">
      <c r="A174" s="28">
        <v>168</v>
      </c>
      <c r="B174" s="30"/>
      <c r="C174" s="30" t="s">
        <v>442</v>
      </c>
      <c r="D174" s="27" t="s">
        <v>2579</v>
      </c>
      <c r="E174" s="27" t="s">
        <v>2578</v>
      </c>
      <c r="F174" s="30" t="s">
        <v>2506</v>
      </c>
      <c r="G174" s="27" t="s">
        <v>2577</v>
      </c>
      <c r="H174" s="153" t="s">
        <v>2518</v>
      </c>
      <c r="I174" s="173">
        <v>29000</v>
      </c>
      <c r="J174" s="173"/>
      <c r="K174" s="70">
        <v>32000</v>
      </c>
      <c r="L174" s="264" t="s">
        <v>16066</v>
      </c>
      <c r="M174" s="264">
        <v>18000</v>
      </c>
      <c r="N174" s="221" t="s">
        <v>628</v>
      </c>
      <c r="O174" s="223">
        <v>23170</v>
      </c>
      <c r="P174" s="242"/>
      <c r="Q174" s="177"/>
      <c r="R174" s="177" t="s">
        <v>629</v>
      </c>
      <c r="S174" s="177" t="s">
        <v>4218</v>
      </c>
    </row>
    <row r="175" spans="1:19" s="28" customFormat="1" ht="12">
      <c r="A175" s="28">
        <v>169</v>
      </c>
      <c r="B175" s="30">
        <v>36</v>
      </c>
      <c r="C175" s="30" t="s">
        <v>442</v>
      </c>
      <c r="D175" s="27" t="s">
        <v>474</v>
      </c>
      <c r="E175" s="27"/>
      <c r="F175" s="30" t="s">
        <v>2506</v>
      </c>
      <c r="G175" s="27" t="s">
        <v>2576</v>
      </c>
      <c r="H175" s="153" t="s">
        <v>2504</v>
      </c>
      <c r="I175" s="173">
        <v>10300</v>
      </c>
      <c r="J175" s="173"/>
      <c r="K175" s="70">
        <v>18333.333333333332</v>
      </c>
      <c r="L175" s="264" t="s">
        <v>16066</v>
      </c>
      <c r="M175" s="264">
        <v>14000</v>
      </c>
      <c r="N175" s="221">
        <v>16800</v>
      </c>
      <c r="O175" s="223">
        <v>10900</v>
      </c>
      <c r="P175" s="242"/>
      <c r="Q175" s="177"/>
      <c r="R175" s="177" t="s">
        <v>3375</v>
      </c>
      <c r="S175" s="177" t="s">
        <v>3013</v>
      </c>
    </row>
    <row r="176" spans="1:19" s="28" customFormat="1" ht="12">
      <c r="A176" s="28">
        <v>170</v>
      </c>
      <c r="B176" s="30"/>
      <c r="C176" s="30" t="s">
        <v>442</v>
      </c>
      <c r="D176" s="27" t="s">
        <v>474</v>
      </c>
      <c r="E176" s="27"/>
      <c r="F176" s="30" t="s">
        <v>2506</v>
      </c>
      <c r="G176" s="27" t="s">
        <v>2575</v>
      </c>
      <c r="H176" s="153" t="s">
        <v>2504</v>
      </c>
      <c r="I176" s="173">
        <v>10000</v>
      </c>
      <c r="J176" s="173"/>
      <c r="K176" s="70">
        <v>11000</v>
      </c>
      <c r="L176" s="264">
        <v>4000</v>
      </c>
      <c r="M176" s="264">
        <v>3700</v>
      </c>
      <c r="N176" s="221" t="s">
        <v>628</v>
      </c>
      <c r="O176" s="223">
        <v>5900</v>
      </c>
      <c r="P176" s="242"/>
      <c r="Q176" s="177"/>
      <c r="R176" s="177" t="s">
        <v>629</v>
      </c>
      <c r="S176" s="177" t="s">
        <v>3290</v>
      </c>
    </row>
    <row r="177" spans="1:19" s="28" customFormat="1" ht="12">
      <c r="A177" s="28">
        <v>171</v>
      </c>
      <c r="B177" s="30"/>
      <c r="C177" s="30" t="s">
        <v>442</v>
      </c>
      <c r="D177" s="27" t="s">
        <v>474</v>
      </c>
      <c r="E177" s="27"/>
      <c r="F177" s="30" t="s">
        <v>2506</v>
      </c>
      <c r="G177" s="27" t="s">
        <v>2574</v>
      </c>
      <c r="H177" s="153" t="s">
        <v>2504</v>
      </c>
      <c r="I177" s="173">
        <v>14200</v>
      </c>
      <c r="J177" s="173">
        <v>15000</v>
      </c>
      <c r="K177" s="70">
        <v>15000</v>
      </c>
      <c r="L177" s="264">
        <v>6700</v>
      </c>
      <c r="M177" s="264">
        <v>7700</v>
      </c>
      <c r="N177" s="221" t="s">
        <v>628</v>
      </c>
      <c r="O177" s="223" t="s">
        <v>628</v>
      </c>
      <c r="P177" s="242"/>
      <c r="Q177" s="177"/>
      <c r="R177" s="177"/>
      <c r="S177" s="177" t="s">
        <v>629</v>
      </c>
    </row>
    <row r="178" spans="1:19" s="28" customFormat="1" ht="12">
      <c r="A178" s="28">
        <v>172</v>
      </c>
      <c r="B178" s="30">
        <v>37</v>
      </c>
      <c r="C178" s="30" t="s">
        <v>442</v>
      </c>
      <c r="D178" s="27" t="s">
        <v>475</v>
      </c>
      <c r="E178" s="27" t="s">
        <v>2573</v>
      </c>
      <c r="F178" s="30" t="s">
        <v>2506</v>
      </c>
      <c r="G178" s="27" t="s">
        <v>2572</v>
      </c>
      <c r="H178" s="153" t="s">
        <v>2504</v>
      </c>
      <c r="I178" s="173">
        <v>32000</v>
      </c>
      <c r="J178" s="173"/>
      <c r="K178" s="68">
        <v>34400</v>
      </c>
      <c r="L178" s="264" t="s">
        <v>16066</v>
      </c>
      <c r="M178" s="264" t="s">
        <v>16066</v>
      </c>
      <c r="N178" s="221" t="s">
        <v>628</v>
      </c>
      <c r="O178" s="223" t="s">
        <v>628</v>
      </c>
      <c r="P178" s="242"/>
      <c r="Q178" s="177"/>
      <c r="R178" s="177" t="s">
        <v>629</v>
      </c>
      <c r="S178" s="177" t="s">
        <v>629</v>
      </c>
    </row>
    <row r="179" spans="1:19" s="31" customFormat="1" ht="12">
      <c r="A179" s="28">
        <v>173</v>
      </c>
      <c r="B179" s="30"/>
      <c r="C179" s="30" t="s">
        <v>442</v>
      </c>
      <c r="D179" s="27" t="s">
        <v>475</v>
      </c>
      <c r="E179" s="27" t="s">
        <v>2573</v>
      </c>
      <c r="F179" s="30" t="s">
        <v>2506</v>
      </c>
      <c r="G179" s="27" t="s">
        <v>2572</v>
      </c>
      <c r="H179" s="153" t="s">
        <v>2561</v>
      </c>
      <c r="I179" s="173">
        <v>0</v>
      </c>
      <c r="J179" s="173"/>
      <c r="K179" s="173">
        <v>0</v>
      </c>
      <c r="L179" s="264" t="s">
        <v>16066</v>
      </c>
      <c r="M179" s="264" t="s">
        <v>16066</v>
      </c>
      <c r="N179" s="221" t="s">
        <v>628</v>
      </c>
      <c r="O179" s="223" t="s">
        <v>628</v>
      </c>
      <c r="P179" s="242"/>
      <c r="Q179" s="177"/>
      <c r="R179" s="177" t="s">
        <v>629</v>
      </c>
      <c r="S179" s="177" t="s">
        <v>629</v>
      </c>
    </row>
    <row r="180" spans="1:19" s="31" customFormat="1" ht="12">
      <c r="A180" s="28">
        <v>174</v>
      </c>
      <c r="B180" s="30"/>
      <c r="C180" s="30" t="s">
        <v>442</v>
      </c>
      <c r="D180" s="27" t="s">
        <v>475</v>
      </c>
      <c r="E180" s="27" t="s">
        <v>2573</v>
      </c>
      <c r="F180" s="30" t="s">
        <v>2506</v>
      </c>
      <c r="G180" s="27" t="s">
        <v>2572</v>
      </c>
      <c r="H180" s="153" t="s">
        <v>2518</v>
      </c>
      <c r="I180" s="173">
        <v>16000</v>
      </c>
      <c r="J180" s="173"/>
      <c r="K180" s="70">
        <v>18000</v>
      </c>
      <c r="L180" s="264" t="s">
        <v>16066</v>
      </c>
      <c r="M180" s="264" t="s">
        <v>16066</v>
      </c>
      <c r="N180" s="221" t="s">
        <v>628</v>
      </c>
      <c r="O180" s="223" t="s">
        <v>628</v>
      </c>
      <c r="P180" s="242"/>
      <c r="Q180" s="177"/>
      <c r="R180" s="177"/>
      <c r="S180" s="177"/>
    </row>
    <row r="181" spans="1:19" s="31" customFormat="1" ht="12">
      <c r="A181" s="28">
        <v>175</v>
      </c>
      <c r="B181" s="30"/>
      <c r="C181" s="30" t="s">
        <v>442</v>
      </c>
      <c r="D181" s="27" t="s">
        <v>475</v>
      </c>
      <c r="E181" s="27" t="s">
        <v>2512</v>
      </c>
      <c r="F181" s="30" t="s">
        <v>2506</v>
      </c>
      <c r="G181" s="27" t="s">
        <v>2571</v>
      </c>
      <c r="H181" s="153" t="s">
        <v>2504</v>
      </c>
      <c r="I181" s="173">
        <v>22000</v>
      </c>
      <c r="J181" s="173"/>
      <c r="K181" s="70">
        <v>27500</v>
      </c>
      <c r="L181" s="264">
        <v>15000</v>
      </c>
      <c r="M181" s="264" t="s">
        <v>16066</v>
      </c>
      <c r="N181" s="221" t="s">
        <v>628</v>
      </c>
      <c r="O181" s="223" t="s">
        <v>628</v>
      </c>
      <c r="P181" s="242"/>
      <c r="Q181" s="177"/>
      <c r="R181" s="177" t="s">
        <v>629</v>
      </c>
      <c r="S181" s="177" t="s">
        <v>629</v>
      </c>
    </row>
    <row r="182" spans="1:19" s="31" customFormat="1" ht="12">
      <c r="A182" s="28">
        <v>176</v>
      </c>
      <c r="B182" s="30"/>
      <c r="C182" s="30" t="s">
        <v>442</v>
      </c>
      <c r="D182" s="27" t="s">
        <v>475</v>
      </c>
      <c r="E182" s="27" t="s">
        <v>2512</v>
      </c>
      <c r="F182" s="30" t="s">
        <v>2506</v>
      </c>
      <c r="G182" s="27" t="s">
        <v>2571</v>
      </c>
      <c r="H182" s="153" t="s">
        <v>2518</v>
      </c>
      <c r="I182" s="173">
        <v>16000</v>
      </c>
      <c r="J182" s="173"/>
      <c r="K182" s="70">
        <v>19000</v>
      </c>
      <c r="L182" s="264">
        <v>8000</v>
      </c>
      <c r="M182" s="264" t="s">
        <v>16066</v>
      </c>
      <c r="N182" s="221" t="s">
        <v>628</v>
      </c>
      <c r="O182" s="223">
        <v>4750</v>
      </c>
      <c r="P182" s="242" t="s">
        <v>4076</v>
      </c>
      <c r="Q182" s="177" t="s">
        <v>4080</v>
      </c>
      <c r="R182" s="177" t="s">
        <v>629</v>
      </c>
      <c r="S182" s="177" t="s">
        <v>3297</v>
      </c>
    </row>
    <row r="183" spans="1:19" s="28" customFormat="1" ht="12">
      <c r="A183" s="28">
        <v>177</v>
      </c>
      <c r="B183" s="30">
        <v>38</v>
      </c>
      <c r="C183" s="30" t="s">
        <v>442</v>
      </c>
      <c r="D183" s="27" t="s">
        <v>2569</v>
      </c>
      <c r="E183" s="27" t="s">
        <v>2570</v>
      </c>
      <c r="F183" s="30" t="s">
        <v>2506</v>
      </c>
      <c r="G183" s="27" t="s">
        <v>2562</v>
      </c>
      <c r="H183" s="153" t="s">
        <v>2504</v>
      </c>
      <c r="I183" s="173">
        <v>30000</v>
      </c>
      <c r="J183" s="173"/>
      <c r="K183" s="70">
        <v>33833.333333333336</v>
      </c>
      <c r="L183" s="264" t="s">
        <v>16066</v>
      </c>
      <c r="M183" s="264" t="s">
        <v>16066</v>
      </c>
      <c r="N183" s="221" t="s">
        <v>628</v>
      </c>
      <c r="O183" s="223" t="s">
        <v>628</v>
      </c>
      <c r="P183" s="242"/>
      <c r="Q183" s="177"/>
      <c r="R183" s="177" t="s">
        <v>629</v>
      </c>
      <c r="S183" s="177" t="s">
        <v>629</v>
      </c>
    </row>
    <row r="184" spans="1:19" s="28" customFormat="1" ht="12">
      <c r="A184" s="28">
        <v>178</v>
      </c>
      <c r="B184" s="30"/>
      <c r="C184" s="30" t="s">
        <v>442</v>
      </c>
      <c r="D184" s="27" t="s">
        <v>2569</v>
      </c>
      <c r="E184" s="27" t="s">
        <v>2570</v>
      </c>
      <c r="F184" s="30" t="s">
        <v>2506</v>
      </c>
      <c r="G184" s="27" t="s">
        <v>2562</v>
      </c>
      <c r="H184" s="153" t="s">
        <v>2518</v>
      </c>
      <c r="I184" s="173">
        <v>19700</v>
      </c>
      <c r="J184" s="173"/>
      <c r="K184" s="70">
        <v>29833.333333333332</v>
      </c>
      <c r="L184" s="264">
        <v>13300</v>
      </c>
      <c r="M184" s="264" t="s">
        <v>16066</v>
      </c>
      <c r="N184" s="221">
        <v>24800</v>
      </c>
      <c r="O184" s="223">
        <v>19420</v>
      </c>
      <c r="P184" s="242"/>
      <c r="Q184" s="177"/>
      <c r="R184" s="177" t="s">
        <v>4055</v>
      </c>
      <c r="S184" s="177" t="s">
        <v>4219</v>
      </c>
    </row>
    <row r="185" spans="1:19" s="28" customFormat="1" ht="12">
      <c r="A185" s="28">
        <v>179</v>
      </c>
      <c r="B185" s="30"/>
      <c r="C185" s="30" t="s">
        <v>442</v>
      </c>
      <c r="D185" s="27" t="s">
        <v>2569</v>
      </c>
      <c r="E185" s="27" t="s">
        <v>2568</v>
      </c>
      <c r="F185" s="30" t="s">
        <v>2506</v>
      </c>
      <c r="G185" s="27" t="s">
        <v>2562</v>
      </c>
      <c r="H185" s="153" t="s">
        <v>2518</v>
      </c>
      <c r="I185" s="173">
        <v>19700</v>
      </c>
      <c r="J185" s="173"/>
      <c r="K185" s="70">
        <v>27966.666666666668</v>
      </c>
      <c r="L185" s="264">
        <v>15000</v>
      </c>
      <c r="M185" s="264" t="s">
        <v>16066</v>
      </c>
      <c r="N185" s="221">
        <v>19800</v>
      </c>
      <c r="O185" s="223">
        <v>11520</v>
      </c>
      <c r="P185" s="242"/>
      <c r="Q185" s="177"/>
      <c r="R185" s="177" t="s">
        <v>2968</v>
      </c>
      <c r="S185" s="177" t="s">
        <v>4220</v>
      </c>
    </row>
    <row r="186" spans="1:19" s="28" customFormat="1" ht="12">
      <c r="A186" s="28">
        <v>180</v>
      </c>
      <c r="B186" s="30">
        <v>39</v>
      </c>
      <c r="C186" s="30" t="s">
        <v>442</v>
      </c>
      <c r="D186" s="27" t="s">
        <v>476</v>
      </c>
      <c r="E186" s="27" t="s">
        <v>2567</v>
      </c>
      <c r="F186" s="30" t="s">
        <v>2506</v>
      </c>
      <c r="G186" s="27"/>
      <c r="H186" s="153" t="s">
        <v>2504</v>
      </c>
      <c r="I186" s="173">
        <v>33000</v>
      </c>
      <c r="J186" s="173"/>
      <c r="K186" s="70">
        <v>37666.666666666664</v>
      </c>
      <c r="L186" s="264">
        <v>25000</v>
      </c>
      <c r="M186" s="264">
        <v>30000</v>
      </c>
      <c r="N186" s="221" t="s">
        <v>628</v>
      </c>
      <c r="O186" s="223">
        <v>42000</v>
      </c>
      <c r="P186" s="242"/>
      <c r="Q186" s="177"/>
      <c r="R186" s="177" t="s">
        <v>629</v>
      </c>
      <c r="S186" s="177" t="s">
        <v>3014</v>
      </c>
    </row>
    <row r="187" spans="1:19" s="28" customFormat="1" ht="12">
      <c r="A187" s="28">
        <v>181</v>
      </c>
      <c r="B187" s="30"/>
      <c r="C187" s="30" t="s">
        <v>442</v>
      </c>
      <c r="D187" s="27" t="s">
        <v>476</v>
      </c>
      <c r="E187" s="27" t="s">
        <v>2567</v>
      </c>
      <c r="F187" s="30" t="s">
        <v>2506</v>
      </c>
      <c r="G187" s="27"/>
      <c r="H187" s="153" t="s">
        <v>2518</v>
      </c>
      <c r="I187" s="173">
        <v>20000</v>
      </c>
      <c r="J187" s="173"/>
      <c r="K187" s="68">
        <v>22500</v>
      </c>
      <c r="L187" s="264" t="s">
        <v>16066</v>
      </c>
      <c r="M187" s="264" t="s">
        <v>16066</v>
      </c>
      <c r="N187" s="221" t="s">
        <v>628</v>
      </c>
      <c r="O187" s="221" t="s">
        <v>628</v>
      </c>
      <c r="P187" s="242" t="s">
        <v>3165</v>
      </c>
      <c r="Q187" s="177"/>
      <c r="R187" s="177" t="s">
        <v>629</v>
      </c>
      <c r="S187" s="177" t="s">
        <v>629</v>
      </c>
    </row>
    <row r="188" spans="1:19" s="28" customFormat="1" ht="12">
      <c r="A188" s="28">
        <v>182</v>
      </c>
      <c r="B188" s="30"/>
      <c r="C188" s="30" t="s">
        <v>442</v>
      </c>
      <c r="D188" s="27" t="s">
        <v>476</v>
      </c>
      <c r="E188" s="27" t="s">
        <v>2566</v>
      </c>
      <c r="F188" s="30" t="s">
        <v>2506</v>
      </c>
      <c r="G188" s="27"/>
      <c r="H188" s="153" t="s">
        <v>2504</v>
      </c>
      <c r="I188" s="173">
        <v>12700</v>
      </c>
      <c r="J188" s="173">
        <v>18000</v>
      </c>
      <c r="K188" s="70">
        <v>18000</v>
      </c>
      <c r="L188" s="264">
        <v>7000</v>
      </c>
      <c r="M188" s="264">
        <v>8000</v>
      </c>
      <c r="N188" s="221" t="s">
        <v>628</v>
      </c>
      <c r="O188" s="223">
        <v>13500</v>
      </c>
      <c r="P188" s="242"/>
      <c r="Q188" s="177" t="s">
        <v>4081</v>
      </c>
      <c r="R188" s="177" t="s">
        <v>629</v>
      </c>
      <c r="S188" s="177" t="s">
        <v>3208</v>
      </c>
    </row>
    <row r="189" spans="1:19" s="28" customFormat="1" ht="12">
      <c r="A189" s="28">
        <v>183</v>
      </c>
      <c r="B189" s="30"/>
      <c r="C189" s="30" t="s">
        <v>442</v>
      </c>
      <c r="D189" s="27" t="s">
        <v>476</v>
      </c>
      <c r="E189" s="27" t="s">
        <v>2566</v>
      </c>
      <c r="F189" s="30" t="s">
        <v>2506</v>
      </c>
      <c r="G189" s="27"/>
      <c r="H189" s="153" t="s">
        <v>2518</v>
      </c>
      <c r="I189" s="173">
        <v>12000</v>
      </c>
      <c r="J189" s="173"/>
      <c r="K189" s="68">
        <v>12500</v>
      </c>
      <c r="L189" s="264">
        <v>5000</v>
      </c>
      <c r="M189" s="264">
        <v>5000</v>
      </c>
      <c r="N189" s="221" t="s">
        <v>628</v>
      </c>
      <c r="O189" s="223">
        <v>5490</v>
      </c>
      <c r="P189" s="242"/>
      <c r="Q189" s="177"/>
      <c r="R189" s="177" t="s">
        <v>629</v>
      </c>
      <c r="S189" s="177" t="s">
        <v>3015</v>
      </c>
    </row>
    <row r="190" spans="1:19" s="28" customFormat="1" ht="12">
      <c r="A190" s="28">
        <v>184</v>
      </c>
      <c r="B190" s="30">
        <v>40</v>
      </c>
      <c r="C190" s="30" t="s">
        <v>442</v>
      </c>
      <c r="D190" s="27" t="s">
        <v>477</v>
      </c>
      <c r="E190" s="27" t="s">
        <v>2563</v>
      </c>
      <c r="F190" s="30" t="s">
        <v>2506</v>
      </c>
      <c r="G190" s="27" t="s">
        <v>2562</v>
      </c>
      <c r="H190" s="153" t="s">
        <v>2565</v>
      </c>
      <c r="I190" s="173">
        <v>28000</v>
      </c>
      <c r="J190" s="173"/>
      <c r="K190" s="68">
        <v>28250</v>
      </c>
      <c r="L190" s="264">
        <v>18800</v>
      </c>
      <c r="M190" s="264" t="s">
        <v>16066</v>
      </c>
      <c r="N190" s="221" t="s">
        <v>628</v>
      </c>
      <c r="O190" s="223">
        <v>17030</v>
      </c>
      <c r="P190" s="242"/>
      <c r="Q190" s="177"/>
      <c r="R190" s="177" t="s">
        <v>629</v>
      </c>
      <c r="S190" s="177" t="s">
        <v>3362</v>
      </c>
    </row>
    <row r="191" spans="1:19" s="28" customFormat="1" ht="12">
      <c r="A191" s="28">
        <v>185</v>
      </c>
      <c r="B191" s="30"/>
      <c r="C191" s="30" t="s">
        <v>442</v>
      </c>
      <c r="D191" s="27" t="s">
        <v>477</v>
      </c>
      <c r="E191" s="27" t="s">
        <v>2563</v>
      </c>
      <c r="F191" s="30" t="s">
        <v>2506</v>
      </c>
      <c r="G191" s="27" t="s">
        <v>2562</v>
      </c>
      <c r="H191" s="153" t="s">
        <v>2564</v>
      </c>
      <c r="I191" s="173">
        <v>28600</v>
      </c>
      <c r="J191" s="173"/>
      <c r="K191" s="70">
        <v>33333.333333333336</v>
      </c>
      <c r="L191" s="264">
        <v>18800</v>
      </c>
      <c r="M191" s="264">
        <v>20000</v>
      </c>
      <c r="N191" s="221" t="s">
        <v>628</v>
      </c>
      <c r="O191" s="223" t="s">
        <v>628</v>
      </c>
      <c r="P191" s="242"/>
      <c r="Q191" s="177" t="s">
        <v>4082</v>
      </c>
      <c r="R191" s="177" t="s">
        <v>629</v>
      </c>
      <c r="S191" s="177" t="s">
        <v>629</v>
      </c>
    </row>
    <row r="192" spans="1:19" s="28" customFormat="1" ht="12">
      <c r="A192" s="28">
        <v>186</v>
      </c>
      <c r="B192" s="30"/>
      <c r="C192" s="30" t="s">
        <v>442</v>
      </c>
      <c r="D192" s="27" t="s">
        <v>477</v>
      </c>
      <c r="E192" s="27" t="s">
        <v>2563</v>
      </c>
      <c r="F192" s="30" t="s">
        <v>2506</v>
      </c>
      <c r="G192" s="27" t="s">
        <v>2562</v>
      </c>
      <c r="H192" s="153" t="s">
        <v>2561</v>
      </c>
      <c r="I192" s="173">
        <v>0</v>
      </c>
      <c r="J192" s="173"/>
      <c r="K192" s="173">
        <v>0</v>
      </c>
      <c r="L192" s="264" t="s">
        <v>16066</v>
      </c>
      <c r="M192" s="264" t="s">
        <v>16066</v>
      </c>
      <c r="N192" s="221" t="s">
        <v>628</v>
      </c>
      <c r="O192" s="223" t="s">
        <v>628</v>
      </c>
      <c r="P192" s="242"/>
      <c r="Q192" s="177"/>
      <c r="R192" s="177" t="s">
        <v>629</v>
      </c>
      <c r="S192" s="177" t="s">
        <v>629</v>
      </c>
    </row>
    <row r="193" spans="1:19" s="28" customFormat="1" ht="12">
      <c r="A193" s="28">
        <v>187</v>
      </c>
      <c r="B193" s="30">
        <v>41</v>
      </c>
      <c r="C193" s="30" t="s">
        <v>442</v>
      </c>
      <c r="D193" s="27" t="s">
        <v>2556</v>
      </c>
      <c r="E193" s="27" t="s">
        <v>1665</v>
      </c>
      <c r="F193" s="30" t="s">
        <v>2506</v>
      </c>
      <c r="G193" s="27" t="s">
        <v>2560</v>
      </c>
      <c r="H193" s="153" t="s">
        <v>2557</v>
      </c>
      <c r="I193" s="173">
        <v>31000</v>
      </c>
      <c r="J193" s="173"/>
      <c r="K193" s="70">
        <v>39150</v>
      </c>
      <c r="L193" s="264">
        <v>27000</v>
      </c>
      <c r="M193" s="264">
        <v>28000</v>
      </c>
      <c r="N193" s="221" t="s">
        <v>628</v>
      </c>
      <c r="O193" s="223">
        <v>31940</v>
      </c>
      <c r="P193" s="242"/>
      <c r="Q193" s="177"/>
      <c r="R193" s="177" t="s">
        <v>629</v>
      </c>
      <c r="S193" s="177" t="s">
        <v>4221</v>
      </c>
    </row>
    <row r="194" spans="1:19" s="28" customFormat="1" ht="12">
      <c r="A194" s="28">
        <v>188</v>
      </c>
      <c r="B194" s="30"/>
      <c r="C194" s="30" t="s">
        <v>442</v>
      </c>
      <c r="D194" s="27" t="s">
        <v>2556</v>
      </c>
      <c r="E194" s="27" t="s">
        <v>1665</v>
      </c>
      <c r="F194" s="30" t="s">
        <v>2506</v>
      </c>
      <c r="G194" s="27" t="s">
        <v>2559</v>
      </c>
      <c r="H194" s="153" t="s">
        <v>2557</v>
      </c>
      <c r="I194" s="173">
        <v>28000</v>
      </c>
      <c r="J194" s="173"/>
      <c r="K194" s="70">
        <v>34233.333333333336</v>
      </c>
      <c r="L194" s="264">
        <v>25000</v>
      </c>
      <c r="M194" s="264">
        <v>24000</v>
      </c>
      <c r="N194" s="221" t="s">
        <v>628</v>
      </c>
      <c r="O194" s="223">
        <v>23540</v>
      </c>
      <c r="P194" s="242"/>
      <c r="Q194" s="177"/>
      <c r="R194" s="177" t="s">
        <v>629</v>
      </c>
      <c r="S194" s="177" t="s">
        <v>4222</v>
      </c>
    </row>
    <row r="195" spans="1:19" s="28" customFormat="1" ht="12">
      <c r="A195" s="28">
        <v>189</v>
      </c>
      <c r="B195" s="30"/>
      <c r="C195" s="30" t="s">
        <v>442</v>
      </c>
      <c r="D195" s="27" t="s">
        <v>2556</v>
      </c>
      <c r="E195" s="27" t="s">
        <v>2512</v>
      </c>
      <c r="F195" s="30" t="s">
        <v>2506</v>
      </c>
      <c r="G195" s="27" t="s">
        <v>2558</v>
      </c>
      <c r="H195" s="153" t="s">
        <v>2557</v>
      </c>
      <c r="I195" s="173">
        <v>24000</v>
      </c>
      <c r="J195" s="173"/>
      <c r="K195" s="70">
        <v>28666.666666666668</v>
      </c>
      <c r="L195" s="264">
        <v>20000</v>
      </c>
      <c r="M195" s="264">
        <v>19000</v>
      </c>
      <c r="N195" s="221">
        <v>18340</v>
      </c>
      <c r="O195" s="223" t="s">
        <v>628</v>
      </c>
      <c r="P195" s="242"/>
      <c r="Q195" s="177"/>
      <c r="R195" s="177" t="s">
        <v>4056</v>
      </c>
      <c r="S195" s="177" t="s">
        <v>629</v>
      </c>
    </row>
    <row r="196" spans="1:19" s="28" customFormat="1" ht="12">
      <c r="A196" s="28">
        <v>190</v>
      </c>
      <c r="B196" s="30"/>
      <c r="C196" s="30" t="s">
        <v>442</v>
      </c>
      <c r="D196" s="27" t="s">
        <v>2556</v>
      </c>
      <c r="E196" s="27" t="s">
        <v>2512</v>
      </c>
      <c r="F196" s="30" t="s">
        <v>2506</v>
      </c>
      <c r="G196" s="27" t="s">
        <v>2558</v>
      </c>
      <c r="H196" s="153" t="s">
        <v>2554</v>
      </c>
      <c r="I196" s="173">
        <v>28000</v>
      </c>
      <c r="J196" s="173">
        <v>28000</v>
      </c>
      <c r="K196" s="70">
        <v>28000</v>
      </c>
      <c r="L196" s="264" t="s">
        <v>16066</v>
      </c>
      <c r="M196" s="264" t="s">
        <v>16066</v>
      </c>
      <c r="N196" s="221" t="s">
        <v>628</v>
      </c>
      <c r="O196" s="223" t="s">
        <v>628</v>
      </c>
      <c r="P196" s="242"/>
      <c r="Q196" s="177"/>
      <c r="R196" s="177" t="s">
        <v>629</v>
      </c>
      <c r="S196" s="177" t="s">
        <v>629</v>
      </c>
    </row>
    <row r="197" spans="1:19" s="31" customFormat="1" ht="12">
      <c r="A197" s="28">
        <v>191</v>
      </c>
      <c r="B197" s="30"/>
      <c r="C197" s="30" t="s">
        <v>442</v>
      </c>
      <c r="D197" s="27" t="s">
        <v>2556</v>
      </c>
      <c r="E197" s="27" t="s">
        <v>2512</v>
      </c>
      <c r="F197" s="30" t="s">
        <v>2506</v>
      </c>
      <c r="G197" s="27" t="s">
        <v>2555</v>
      </c>
      <c r="H197" s="153" t="s">
        <v>2557</v>
      </c>
      <c r="I197" s="173">
        <v>25000</v>
      </c>
      <c r="J197" s="173">
        <v>31000</v>
      </c>
      <c r="K197" s="70">
        <v>29500</v>
      </c>
      <c r="L197" s="264">
        <v>18000</v>
      </c>
      <c r="M197" s="264">
        <v>17000</v>
      </c>
      <c r="N197" s="221" t="s">
        <v>628</v>
      </c>
      <c r="O197" s="223" t="s">
        <v>628</v>
      </c>
      <c r="P197" s="242"/>
      <c r="Q197" s="177"/>
      <c r="R197" s="177" t="s">
        <v>629</v>
      </c>
      <c r="S197" s="177" t="s">
        <v>629</v>
      </c>
    </row>
    <row r="198" spans="1:19" s="31" customFormat="1" ht="12">
      <c r="A198" s="28">
        <v>192</v>
      </c>
      <c r="B198" s="30"/>
      <c r="C198" s="30" t="s">
        <v>442</v>
      </c>
      <c r="D198" s="27" t="s">
        <v>2556</v>
      </c>
      <c r="E198" s="27" t="s">
        <v>2512</v>
      </c>
      <c r="F198" s="30" t="s">
        <v>2506</v>
      </c>
      <c r="G198" s="27" t="s">
        <v>2555</v>
      </c>
      <c r="H198" s="153" t="s">
        <v>2554</v>
      </c>
      <c r="I198" s="173">
        <v>18000</v>
      </c>
      <c r="J198" s="173"/>
      <c r="K198" s="70">
        <v>18500</v>
      </c>
      <c r="L198" s="264" t="s">
        <v>16066</v>
      </c>
      <c r="M198" s="264" t="s">
        <v>16066</v>
      </c>
      <c r="N198" s="221" t="s">
        <v>628</v>
      </c>
      <c r="O198" s="223" t="s">
        <v>628</v>
      </c>
      <c r="P198" s="242"/>
      <c r="Q198" s="177"/>
      <c r="R198" s="177" t="s">
        <v>629</v>
      </c>
      <c r="S198" s="177" t="s">
        <v>629</v>
      </c>
    </row>
    <row r="199" spans="1:19" s="31" customFormat="1" ht="12">
      <c r="A199" s="28">
        <v>193</v>
      </c>
      <c r="B199" s="30">
        <v>42</v>
      </c>
      <c r="C199" s="30" t="s">
        <v>442</v>
      </c>
      <c r="D199" s="27" t="s">
        <v>2549</v>
      </c>
      <c r="E199" s="27" t="s">
        <v>2550</v>
      </c>
      <c r="F199" s="30" t="s">
        <v>2506</v>
      </c>
      <c r="G199" s="27" t="s">
        <v>2553</v>
      </c>
      <c r="H199" s="153" t="s">
        <v>2504</v>
      </c>
      <c r="I199" s="173">
        <v>12400</v>
      </c>
      <c r="J199" s="173"/>
      <c r="K199" s="70">
        <v>14750</v>
      </c>
      <c r="L199" s="264" t="s">
        <v>16066</v>
      </c>
      <c r="M199" s="264" t="s">
        <v>16066</v>
      </c>
      <c r="N199" s="222" t="s">
        <v>628</v>
      </c>
      <c r="O199" s="222">
        <v>6560</v>
      </c>
      <c r="P199" s="242"/>
      <c r="Q199" s="177"/>
      <c r="R199" s="177" t="s">
        <v>629</v>
      </c>
      <c r="S199" s="177" t="s">
        <v>3478</v>
      </c>
    </row>
    <row r="200" spans="1:19" s="28" customFormat="1" ht="12">
      <c r="A200" s="28">
        <v>194</v>
      </c>
      <c r="B200" s="30"/>
      <c r="C200" s="30" t="s">
        <v>442</v>
      </c>
      <c r="D200" s="27" t="s">
        <v>2549</v>
      </c>
      <c r="E200" s="27" t="s">
        <v>2550</v>
      </c>
      <c r="F200" s="30" t="s">
        <v>2506</v>
      </c>
      <c r="G200" s="27" t="s">
        <v>2552</v>
      </c>
      <c r="H200" s="153" t="s">
        <v>2504</v>
      </c>
      <c r="I200" s="173">
        <v>14000</v>
      </c>
      <c r="J200" s="173"/>
      <c r="K200" s="70">
        <v>14300</v>
      </c>
      <c r="L200" s="264" t="s">
        <v>16066</v>
      </c>
      <c r="M200" s="264" t="s">
        <v>16066</v>
      </c>
      <c r="N200" s="221" t="s">
        <v>628</v>
      </c>
      <c r="O200" s="223" t="s">
        <v>628</v>
      </c>
      <c r="P200" s="242"/>
      <c r="Q200" s="177"/>
      <c r="R200" s="177" t="s">
        <v>629</v>
      </c>
      <c r="S200" s="177" t="s">
        <v>629</v>
      </c>
    </row>
    <row r="201" spans="1:19" s="28" customFormat="1" ht="12">
      <c r="A201" s="28">
        <v>195</v>
      </c>
      <c r="B201" s="30"/>
      <c r="C201" s="30" t="s">
        <v>442</v>
      </c>
      <c r="D201" s="27" t="s">
        <v>2549</v>
      </c>
      <c r="E201" s="27" t="s">
        <v>2550</v>
      </c>
      <c r="F201" s="30" t="s">
        <v>2506</v>
      </c>
      <c r="G201" s="27" t="s">
        <v>2551</v>
      </c>
      <c r="H201" s="153" t="s">
        <v>2504</v>
      </c>
      <c r="I201" s="173">
        <v>14000</v>
      </c>
      <c r="J201" s="173"/>
      <c r="K201" s="70">
        <v>14300</v>
      </c>
      <c r="L201" s="264" t="s">
        <v>16066</v>
      </c>
      <c r="M201" s="264" t="s">
        <v>16066</v>
      </c>
      <c r="N201" s="221" t="s">
        <v>628</v>
      </c>
      <c r="O201" s="223" t="s">
        <v>628</v>
      </c>
      <c r="P201" s="242"/>
      <c r="Q201" s="177"/>
      <c r="R201" s="177" t="s">
        <v>629</v>
      </c>
      <c r="S201" s="177" t="s">
        <v>629</v>
      </c>
    </row>
    <row r="202" spans="1:19" s="28" customFormat="1" ht="12">
      <c r="A202" s="28">
        <v>196</v>
      </c>
      <c r="B202" s="146"/>
      <c r="C202" s="146" t="s">
        <v>442</v>
      </c>
      <c r="D202" s="147" t="s">
        <v>2549</v>
      </c>
      <c r="E202" s="147" t="s">
        <v>2550</v>
      </c>
      <c r="F202" s="146" t="s">
        <v>2506</v>
      </c>
      <c r="G202" s="147" t="s">
        <v>2532</v>
      </c>
      <c r="H202" s="154" t="s">
        <v>2504</v>
      </c>
      <c r="I202" s="239">
        <v>0</v>
      </c>
      <c r="J202" s="239"/>
      <c r="K202" s="239">
        <v>0</v>
      </c>
      <c r="L202" s="265">
        <v>6700</v>
      </c>
      <c r="M202" s="265">
        <v>7000</v>
      </c>
      <c r="N202" s="240">
        <v>16500</v>
      </c>
      <c r="O202" s="240">
        <v>14950</v>
      </c>
      <c r="P202" s="242"/>
      <c r="Q202" s="177"/>
      <c r="R202" s="177" t="s">
        <v>4681</v>
      </c>
      <c r="S202" s="177" t="s">
        <v>4223</v>
      </c>
    </row>
    <row r="203" spans="1:19" s="28" customFormat="1" ht="12">
      <c r="A203" s="28">
        <v>197</v>
      </c>
      <c r="B203" s="30"/>
      <c r="C203" s="30" t="s">
        <v>442</v>
      </c>
      <c r="D203" s="27" t="s">
        <v>2549</v>
      </c>
      <c r="E203" s="27" t="s">
        <v>2548</v>
      </c>
      <c r="F203" s="30" t="s">
        <v>2506</v>
      </c>
      <c r="G203" s="27" t="s">
        <v>2547</v>
      </c>
      <c r="H203" s="153" t="s">
        <v>2504</v>
      </c>
      <c r="I203" s="173">
        <v>15400</v>
      </c>
      <c r="J203" s="173"/>
      <c r="K203" s="70">
        <v>17366.666666666668</v>
      </c>
      <c r="L203" s="264">
        <v>7000</v>
      </c>
      <c r="M203" s="264">
        <v>8000</v>
      </c>
      <c r="N203" s="223">
        <v>22000</v>
      </c>
      <c r="O203" s="223">
        <v>22770</v>
      </c>
      <c r="P203" s="242"/>
      <c r="Q203" s="177"/>
      <c r="R203" s="177" t="s">
        <v>629</v>
      </c>
      <c r="S203" s="177" t="s">
        <v>3363</v>
      </c>
    </row>
    <row r="204" spans="1:19" s="28" customFormat="1" ht="12">
      <c r="A204" s="28">
        <v>198</v>
      </c>
      <c r="B204" s="30">
        <v>43</v>
      </c>
      <c r="C204" s="30" t="s">
        <v>442</v>
      </c>
      <c r="D204" s="27" t="s">
        <v>2540</v>
      </c>
      <c r="E204" s="27" t="s">
        <v>2543</v>
      </c>
      <c r="F204" s="30" t="s">
        <v>2506</v>
      </c>
      <c r="G204" s="27" t="s">
        <v>1689</v>
      </c>
      <c r="H204" s="153" t="s">
        <v>2504</v>
      </c>
      <c r="I204" s="173">
        <v>10000</v>
      </c>
      <c r="J204" s="173"/>
      <c r="K204" s="68">
        <v>10625</v>
      </c>
      <c r="L204" s="264" t="s">
        <v>16066</v>
      </c>
      <c r="M204" s="264" t="s">
        <v>16066</v>
      </c>
      <c r="N204" s="221" t="s">
        <v>628</v>
      </c>
      <c r="O204" s="223">
        <v>6220</v>
      </c>
      <c r="P204" s="242"/>
      <c r="Q204" s="177"/>
      <c r="R204" s="177" t="s">
        <v>629</v>
      </c>
      <c r="S204" s="177" t="s">
        <v>3364</v>
      </c>
    </row>
    <row r="205" spans="1:19" s="28" customFormat="1" ht="12">
      <c r="A205" s="28">
        <v>199</v>
      </c>
      <c r="B205" s="146"/>
      <c r="C205" s="146" t="s">
        <v>442</v>
      </c>
      <c r="D205" s="147" t="s">
        <v>2540</v>
      </c>
      <c r="E205" s="147" t="s">
        <v>2531</v>
      </c>
      <c r="F205" s="146" t="s">
        <v>2506</v>
      </c>
      <c r="G205" s="147" t="s">
        <v>2546</v>
      </c>
      <c r="H205" s="154" t="s">
        <v>2504</v>
      </c>
      <c r="I205" s="239">
        <v>0</v>
      </c>
      <c r="J205" s="239"/>
      <c r="K205" s="239">
        <v>0</v>
      </c>
      <c r="L205" s="265">
        <v>4900</v>
      </c>
      <c r="M205" s="265">
        <v>4400</v>
      </c>
      <c r="N205" s="240" t="s">
        <v>628</v>
      </c>
      <c r="O205" s="240">
        <v>4070</v>
      </c>
      <c r="P205" s="242"/>
      <c r="Q205" s="177"/>
      <c r="R205" s="177" t="s">
        <v>629</v>
      </c>
      <c r="S205" s="177" t="s">
        <v>4224</v>
      </c>
    </row>
    <row r="206" spans="1:19" s="28" customFormat="1" ht="12">
      <c r="A206" s="28">
        <v>200</v>
      </c>
      <c r="B206" s="30"/>
      <c r="C206" s="30" t="s">
        <v>442</v>
      </c>
      <c r="D206" s="27" t="s">
        <v>2540</v>
      </c>
      <c r="E206" s="27" t="s">
        <v>2543</v>
      </c>
      <c r="F206" s="30" t="s">
        <v>2506</v>
      </c>
      <c r="G206" s="27" t="s">
        <v>2545</v>
      </c>
      <c r="H206" s="153" t="s">
        <v>2504</v>
      </c>
      <c r="I206" s="173">
        <v>7800</v>
      </c>
      <c r="J206" s="173"/>
      <c r="K206" s="70">
        <v>12633.333333333334</v>
      </c>
      <c r="L206" s="264" t="s">
        <v>16066</v>
      </c>
      <c r="M206" s="264" t="s">
        <v>16066</v>
      </c>
      <c r="N206" s="221">
        <v>4670</v>
      </c>
      <c r="O206" s="223">
        <v>6100</v>
      </c>
      <c r="P206" s="242"/>
      <c r="Q206" s="177"/>
      <c r="R206" s="177" t="s">
        <v>4057</v>
      </c>
      <c r="S206" s="177" t="s">
        <v>3016</v>
      </c>
    </row>
    <row r="207" spans="1:19" s="28" customFormat="1" ht="12">
      <c r="A207" s="28">
        <v>201</v>
      </c>
      <c r="B207" s="30"/>
      <c r="C207" s="30" t="s">
        <v>442</v>
      </c>
      <c r="D207" s="27" t="s">
        <v>2540</v>
      </c>
      <c r="E207" s="27" t="s">
        <v>2543</v>
      </c>
      <c r="F207" s="30" t="s">
        <v>2506</v>
      </c>
      <c r="G207" s="27" t="s">
        <v>2544</v>
      </c>
      <c r="H207" s="153" t="s">
        <v>2504</v>
      </c>
      <c r="I207" s="173">
        <v>13800</v>
      </c>
      <c r="J207" s="173"/>
      <c r="K207" s="70">
        <v>16666.666666666668</v>
      </c>
      <c r="L207" s="264" t="s">
        <v>16066</v>
      </c>
      <c r="M207" s="264" t="s">
        <v>16066</v>
      </c>
      <c r="N207" s="221" t="s">
        <v>628</v>
      </c>
      <c r="O207" s="223" t="s">
        <v>628</v>
      </c>
      <c r="P207" s="242"/>
      <c r="Q207" s="177"/>
      <c r="R207" s="177" t="s">
        <v>629</v>
      </c>
      <c r="S207" s="177" t="s">
        <v>629</v>
      </c>
    </row>
    <row r="208" spans="1:19" s="28" customFormat="1" ht="12">
      <c r="A208" s="28">
        <v>202</v>
      </c>
      <c r="B208" s="30"/>
      <c r="C208" s="30" t="s">
        <v>442</v>
      </c>
      <c r="D208" s="27" t="s">
        <v>2540</v>
      </c>
      <c r="E208" s="27" t="s">
        <v>2542</v>
      </c>
      <c r="F208" s="30" t="s">
        <v>2506</v>
      </c>
      <c r="G208" s="27" t="s">
        <v>2544</v>
      </c>
      <c r="H208" s="153" t="s">
        <v>2504</v>
      </c>
      <c r="I208" s="173">
        <v>13900</v>
      </c>
      <c r="J208" s="173">
        <v>18500</v>
      </c>
      <c r="K208" s="70">
        <v>17533.333333333332</v>
      </c>
      <c r="L208" s="264" t="s">
        <v>16066</v>
      </c>
      <c r="M208" s="264" t="s">
        <v>16066</v>
      </c>
      <c r="N208" s="221" t="s">
        <v>628</v>
      </c>
      <c r="O208" s="221">
        <v>7600</v>
      </c>
      <c r="P208" s="242"/>
      <c r="Q208" s="177"/>
      <c r="R208" s="177" t="s">
        <v>629</v>
      </c>
      <c r="S208" s="177" t="s">
        <v>3209</v>
      </c>
    </row>
    <row r="209" spans="1:19" s="28" customFormat="1" ht="12">
      <c r="A209" s="28">
        <v>203</v>
      </c>
      <c r="B209" s="30"/>
      <c r="C209" s="30" t="s">
        <v>442</v>
      </c>
      <c r="D209" s="27" t="s">
        <v>2540</v>
      </c>
      <c r="E209" s="27" t="s">
        <v>2543</v>
      </c>
      <c r="F209" s="30" t="s">
        <v>2506</v>
      </c>
      <c r="G209" s="27" t="s">
        <v>2541</v>
      </c>
      <c r="H209" s="153" t="s">
        <v>2504</v>
      </c>
      <c r="I209" s="173">
        <v>11200</v>
      </c>
      <c r="J209" s="173"/>
      <c r="K209" s="70">
        <v>16733.333333333332</v>
      </c>
      <c r="L209" s="264" t="s">
        <v>16066</v>
      </c>
      <c r="M209" s="264" t="s">
        <v>16066</v>
      </c>
      <c r="N209" s="221" t="s">
        <v>628</v>
      </c>
      <c r="O209" s="223" t="s">
        <v>628</v>
      </c>
      <c r="P209" s="242"/>
      <c r="Q209" s="177"/>
      <c r="R209" s="177" t="s">
        <v>629</v>
      </c>
      <c r="S209" s="177" t="s">
        <v>629</v>
      </c>
    </row>
    <row r="210" spans="1:19" s="28" customFormat="1" ht="12">
      <c r="A210" s="28">
        <v>204</v>
      </c>
      <c r="B210" s="30"/>
      <c r="C210" s="30" t="s">
        <v>442</v>
      </c>
      <c r="D210" s="27" t="s">
        <v>2540</v>
      </c>
      <c r="E210" s="27" t="s">
        <v>2542</v>
      </c>
      <c r="F210" s="30" t="s">
        <v>2506</v>
      </c>
      <c r="G210" s="27" t="s">
        <v>2541</v>
      </c>
      <c r="H210" s="153" t="s">
        <v>2504</v>
      </c>
      <c r="I210" s="173">
        <v>11900</v>
      </c>
      <c r="J210" s="173"/>
      <c r="K210" s="70">
        <v>17733.333333333332</v>
      </c>
      <c r="L210" s="264" t="s">
        <v>16066</v>
      </c>
      <c r="M210" s="264" t="s">
        <v>16066</v>
      </c>
      <c r="N210" s="221" t="s">
        <v>628</v>
      </c>
      <c r="O210" s="223">
        <v>8600</v>
      </c>
      <c r="P210" s="242"/>
      <c r="Q210" s="177"/>
      <c r="R210" s="177" t="s">
        <v>629</v>
      </c>
      <c r="S210" s="177" t="s">
        <v>3365</v>
      </c>
    </row>
    <row r="211" spans="1:19" s="28" customFormat="1" ht="12">
      <c r="A211" s="28">
        <v>205</v>
      </c>
      <c r="B211" s="30"/>
      <c r="C211" s="30" t="s">
        <v>442</v>
      </c>
      <c r="D211" s="27" t="s">
        <v>2540</v>
      </c>
      <c r="E211" s="27" t="s">
        <v>2535</v>
      </c>
      <c r="F211" s="30" t="s">
        <v>2506</v>
      </c>
      <c r="G211" s="27" t="s">
        <v>2539</v>
      </c>
      <c r="H211" s="153" t="s">
        <v>2504</v>
      </c>
      <c r="I211" s="173">
        <v>4000</v>
      </c>
      <c r="J211" s="173"/>
      <c r="K211" s="70">
        <v>7600</v>
      </c>
      <c r="L211" s="264" t="s">
        <v>16066</v>
      </c>
      <c r="M211" s="264" t="s">
        <v>16066</v>
      </c>
      <c r="N211" s="221" t="s">
        <v>628</v>
      </c>
      <c r="O211" s="223">
        <v>3900</v>
      </c>
      <c r="P211" s="242"/>
      <c r="Q211" s="177"/>
      <c r="R211" s="177" t="s">
        <v>629</v>
      </c>
      <c r="S211" s="177" t="s">
        <v>3017</v>
      </c>
    </row>
    <row r="212" spans="1:19" s="28" customFormat="1" ht="12">
      <c r="A212" s="28">
        <v>206</v>
      </c>
      <c r="B212" s="30">
        <v>44</v>
      </c>
      <c r="C212" s="30" t="s">
        <v>442</v>
      </c>
      <c r="D212" s="27" t="s">
        <v>2538</v>
      </c>
      <c r="E212" s="27" t="s">
        <v>2507</v>
      </c>
      <c r="F212" s="30" t="s">
        <v>2506</v>
      </c>
      <c r="G212" s="27" t="s">
        <v>2538</v>
      </c>
      <c r="H212" s="153" t="s">
        <v>2504</v>
      </c>
      <c r="I212" s="173">
        <v>26000</v>
      </c>
      <c r="J212" s="173"/>
      <c r="K212" s="70">
        <v>27500</v>
      </c>
      <c r="L212" s="264" t="s">
        <v>16066</v>
      </c>
      <c r="M212" s="264" t="s">
        <v>16066</v>
      </c>
      <c r="N212" s="222" t="s">
        <v>628</v>
      </c>
      <c r="O212" s="223" t="s">
        <v>628</v>
      </c>
      <c r="P212" s="242"/>
      <c r="Q212" s="177"/>
      <c r="R212" s="177" t="s">
        <v>629</v>
      </c>
      <c r="S212" s="177" t="s">
        <v>629</v>
      </c>
    </row>
    <row r="213" spans="1:19" s="28" customFormat="1" ht="12">
      <c r="A213" s="28">
        <v>207</v>
      </c>
      <c r="B213" s="30">
        <v>45</v>
      </c>
      <c r="C213" s="30" t="s">
        <v>442</v>
      </c>
      <c r="D213" s="27" t="s">
        <v>480</v>
      </c>
      <c r="E213" s="27" t="s">
        <v>2537</v>
      </c>
      <c r="F213" s="30" t="s">
        <v>2506</v>
      </c>
      <c r="G213" s="27" t="s">
        <v>2536</v>
      </c>
      <c r="H213" s="153" t="s">
        <v>2504</v>
      </c>
      <c r="I213" s="173">
        <v>40000</v>
      </c>
      <c r="J213" s="173"/>
      <c r="K213" s="173">
        <v>42000</v>
      </c>
      <c r="L213" s="264" t="s">
        <v>16066</v>
      </c>
      <c r="M213" s="264" t="s">
        <v>16066</v>
      </c>
      <c r="N213" s="221" t="s">
        <v>628</v>
      </c>
      <c r="O213" s="223">
        <v>16940</v>
      </c>
      <c r="P213" s="242"/>
      <c r="Q213" s="177"/>
      <c r="R213" s="177" t="s">
        <v>629</v>
      </c>
      <c r="S213" s="177" t="s">
        <v>4225</v>
      </c>
    </row>
    <row r="214" spans="1:19" s="28" customFormat="1" ht="12">
      <c r="A214" s="28">
        <v>208</v>
      </c>
      <c r="B214" s="30"/>
      <c r="C214" s="30" t="s">
        <v>442</v>
      </c>
      <c r="D214" s="27" t="s">
        <v>480</v>
      </c>
      <c r="E214" s="27" t="s">
        <v>2537</v>
      </c>
      <c r="F214" s="30" t="s">
        <v>2506</v>
      </c>
      <c r="G214" s="27" t="s">
        <v>2536</v>
      </c>
      <c r="H214" s="153" t="s">
        <v>2518</v>
      </c>
      <c r="I214" s="173">
        <v>32000</v>
      </c>
      <c r="J214" s="173"/>
      <c r="K214" s="70">
        <v>35000</v>
      </c>
      <c r="L214" s="264" t="s">
        <v>16066</v>
      </c>
      <c r="M214" s="264" t="s">
        <v>16066</v>
      </c>
      <c r="N214" s="221" t="s">
        <v>628</v>
      </c>
      <c r="O214" s="223" t="s">
        <v>628</v>
      </c>
      <c r="P214" s="242"/>
      <c r="Q214" s="177"/>
      <c r="R214" s="177" t="s">
        <v>629</v>
      </c>
      <c r="S214" s="177" t="s">
        <v>629</v>
      </c>
    </row>
    <row r="215" spans="1:19" s="28" customFormat="1" ht="12">
      <c r="A215" s="28">
        <v>209</v>
      </c>
      <c r="B215" s="30"/>
      <c r="C215" s="30" t="s">
        <v>442</v>
      </c>
      <c r="D215" s="27" t="s">
        <v>480</v>
      </c>
      <c r="E215" s="27" t="s">
        <v>2535</v>
      </c>
      <c r="F215" s="30" t="s">
        <v>2506</v>
      </c>
      <c r="G215" s="27" t="s">
        <v>2534</v>
      </c>
      <c r="H215" s="153" t="s">
        <v>2518</v>
      </c>
      <c r="I215" s="173">
        <v>15000</v>
      </c>
      <c r="J215" s="173"/>
      <c r="K215" s="70">
        <v>16000</v>
      </c>
      <c r="L215" s="264" t="s">
        <v>16066</v>
      </c>
      <c r="M215" s="264" t="s">
        <v>16066</v>
      </c>
      <c r="N215" s="221" t="s">
        <v>628</v>
      </c>
      <c r="O215" s="223" t="s">
        <v>628</v>
      </c>
      <c r="P215" s="242"/>
      <c r="Q215" s="177"/>
      <c r="R215" s="177" t="s">
        <v>629</v>
      </c>
      <c r="S215" s="177" t="s">
        <v>629</v>
      </c>
    </row>
    <row r="216" spans="1:19" s="28" customFormat="1" ht="12">
      <c r="A216" s="28">
        <v>210</v>
      </c>
      <c r="B216" s="30"/>
      <c r="C216" s="30" t="s">
        <v>442</v>
      </c>
      <c r="D216" s="27" t="s">
        <v>480</v>
      </c>
      <c r="E216" s="27" t="s">
        <v>2535</v>
      </c>
      <c r="F216" s="30" t="s">
        <v>2506</v>
      </c>
      <c r="G216" s="27" t="s">
        <v>2534</v>
      </c>
      <c r="H216" s="153" t="s">
        <v>2528</v>
      </c>
      <c r="I216" s="173">
        <v>11100</v>
      </c>
      <c r="J216" s="173"/>
      <c r="K216" s="70">
        <v>14233.333333333334</v>
      </c>
      <c r="L216" s="264" t="s">
        <v>16066</v>
      </c>
      <c r="M216" s="264" t="s">
        <v>16066</v>
      </c>
      <c r="N216" s="221">
        <v>9900</v>
      </c>
      <c r="O216" s="223">
        <v>6880</v>
      </c>
      <c r="P216" s="242"/>
      <c r="Q216" s="177"/>
      <c r="R216" s="177" t="s">
        <v>4058</v>
      </c>
      <c r="S216" s="177" t="s">
        <v>4226</v>
      </c>
    </row>
    <row r="217" spans="1:19" s="28" customFormat="1" ht="12">
      <c r="A217" s="28">
        <v>211</v>
      </c>
      <c r="B217" s="146"/>
      <c r="C217" s="146" t="s">
        <v>442</v>
      </c>
      <c r="D217" s="147" t="s">
        <v>480</v>
      </c>
      <c r="E217" s="147" t="s">
        <v>2533</v>
      </c>
      <c r="F217" s="146" t="s">
        <v>2506</v>
      </c>
      <c r="G217" s="147" t="s">
        <v>2532</v>
      </c>
      <c r="H217" s="154" t="s">
        <v>2518</v>
      </c>
      <c r="I217" s="239">
        <v>0</v>
      </c>
      <c r="J217" s="239"/>
      <c r="K217" s="239">
        <v>0</v>
      </c>
      <c r="L217" s="239">
        <v>0</v>
      </c>
      <c r="M217" s="265">
        <v>11000</v>
      </c>
      <c r="N217" s="240" t="s">
        <v>628</v>
      </c>
      <c r="O217" s="240" t="s">
        <v>628</v>
      </c>
      <c r="P217" s="242"/>
      <c r="Q217" s="177"/>
      <c r="R217" s="177" t="s">
        <v>629</v>
      </c>
      <c r="S217" s="177" t="s">
        <v>629</v>
      </c>
    </row>
    <row r="218" spans="1:19" s="28" customFormat="1" ht="12">
      <c r="A218" s="28">
        <v>212</v>
      </c>
      <c r="B218" s="146"/>
      <c r="C218" s="146" t="s">
        <v>442</v>
      </c>
      <c r="D218" s="147" t="s">
        <v>480</v>
      </c>
      <c r="E218" s="147" t="s">
        <v>2531</v>
      </c>
      <c r="F218" s="146" t="s">
        <v>2506</v>
      </c>
      <c r="G218" s="147" t="s">
        <v>2531</v>
      </c>
      <c r="H218" s="154" t="s">
        <v>2518</v>
      </c>
      <c r="I218" s="239">
        <v>0</v>
      </c>
      <c r="J218" s="239"/>
      <c r="K218" s="239">
        <v>0</v>
      </c>
      <c r="L218" s="265">
        <v>4400</v>
      </c>
      <c r="M218" s="265">
        <v>5000</v>
      </c>
      <c r="N218" s="240" t="s">
        <v>628</v>
      </c>
      <c r="O218" s="240" t="s">
        <v>628</v>
      </c>
      <c r="P218" s="242"/>
      <c r="Q218" s="177"/>
      <c r="R218" s="177" t="s">
        <v>629</v>
      </c>
      <c r="S218" s="177" t="s">
        <v>629</v>
      </c>
    </row>
    <row r="219" spans="1:19" s="28" customFormat="1" ht="12">
      <c r="A219" s="28">
        <v>213</v>
      </c>
      <c r="B219" s="146"/>
      <c r="C219" s="146" t="s">
        <v>442</v>
      </c>
      <c r="D219" s="147" t="s">
        <v>480</v>
      </c>
      <c r="E219" s="147" t="s">
        <v>2531</v>
      </c>
      <c r="F219" s="146" t="s">
        <v>2506</v>
      </c>
      <c r="G219" s="147" t="s">
        <v>2531</v>
      </c>
      <c r="H219" s="154" t="s">
        <v>2528</v>
      </c>
      <c r="I219" s="239">
        <v>0</v>
      </c>
      <c r="J219" s="239"/>
      <c r="K219" s="239">
        <v>0</v>
      </c>
      <c r="L219" s="265">
        <v>4400</v>
      </c>
      <c r="M219" s="265">
        <v>4400</v>
      </c>
      <c r="N219" s="240">
        <v>9900</v>
      </c>
      <c r="O219" s="240" t="s">
        <v>628</v>
      </c>
      <c r="P219" s="242"/>
      <c r="Q219" s="177"/>
      <c r="R219" s="177" t="s">
        <v>4058</v>
      </c>
      <c r="S219" s="177" t="s">
        <v>629</v>
      </c>
    </row>
    <row r="220" spans="1:19" s="28" customFormat="1" ht="12">
      <c r="A220" s="28">
        <v>214</v>
      </c>
      <c r="B220" s="30">
        <v>46</v>
      </c>
      <c r="C220" s="30" t="s">
        <v>442</v>
      </c>
      <c r="D220" s="27" t="s">
        <v>2526</v>
      </c>
      <c r="E220" s="27" t="s">
        <v>2525</v>
      </c>
      <c r="F220" s="30" t="s">
        <v>2506</v>
      </c>
      <c r="G220" s="27" t="s">
        <v>2527</v>
      </c>
      <c r="H220" s="153" t="s">
        <v>2529</v>
      </c>
      <c r="I220" s="173">
        <v>26000</v>
      </c>
      <c r="J220" s="173"/>
      <c r="K220" s="70">
        <v>29200</v>
      </c>
      <c r="L220" s="264">
        <v>22000</v>
      </c>
      <c r="M220" s="264">
        <v>24000</v>
      </c>
      <c r="N220" s="221" t="s">
        <v>628</v>
      </c>
      <c r="O220" s="223" t="s">
        <v>628</v>
      </c>
      <c r="P220" s="242" t="s">
        <v>4077</v>
      </c>
      <c r="Q220" s="177" t="s">
        <v>4077</v>
      </c>
      <c r="R220" s="177" t="s">
        <v>629</v>
      </c>
      <c r="S220" s="177" t="s">
        <v>629</v>
      </c>
    </row>
    <row r="221" spans="1:19" s="28" customFormat="1" ht="12">
      <c r="A221" s="28">
        <v>215</v>
      </c>
      <c r="B221" s="30"/>
      <c r="C221" s="30" t="s">
        <v>442</v>
      </c>
      <c r="D221" s="27" t="s">
        <v>2526</v>
      </c>
      <c r="E221" s="27" t="s">
        <v>2525</v>
      </c>
      <c r="F221" s="30" t="s">
        <v>2506</v>
      </c>
      <c r="G221" s="27" t="s">
        <v>2524</v>
      </c>
      <c r="H221" s="153" t="s">
        <v>2529</v>
      </c>
      <c r="I221" s="173">
        <v>26000</v>
      </c>
      <c r="J221" s="173"/>
      <c r="K221" s="70">
        <v>27200</v>
      </c>
      <c r="L221" s="264">
        <v>18000</v>
      </c>
      <c r="M221" s="264">
        <v>20000</v>
      </c>
      <c r="N221" s="221" t="s">
        <v>628</v>
      </c>
      <c r="O221" s="223" t="s">
        <v>628</v>
      </c>
      <c r="P221" s="242" t="s">
        <v>4077</v>
      </c>
      <c r="Q221" s="177" t="s">
        <v>4077</v>
      </c>
      <c r="R221" s="177" t="s">
        <v>629</v>
      </c>
      <c r="S221" s="177" t="s">
        <v>629</v>
      </c>
    </row>
    <row r="222" spans="1:19" s="28" customFormat="1" ht="12">
      <c r="A222" s="28">
        <v>216</v>
      </c>
      <c r="B222" s="30"/>
      <c r="C222" s="30" t="s">
        <v>442</v>
      </c>
      <c r="D222" s="27" t="s">
        <v>2526</v>
      </c>
      <c r="E222" s="27" t="s">
        <v>2525</v>
      </c>
      <c r="F222" s="30" t="s">
        <v>2506</v>
      </c>
      <c r="G222" s="27" t="s">
        <v>2530</v>
      </c>
      <c r="H222" s="153" t="s">
        <v>2529</v>
      </c>
      <c r="I222" s="173">
        <v>22180</v>
      </c>
      <c r="J222" s="173"/>
      <c r="K222" s="173">
        <v>23000</v>
      </c>
      <c r="L222" s="264">
        <v>18000</v>
      </c>
      <c r="M222" s="264">
        <v>20000</v>
      </c>
      <c r="N222" s="221" t="s">
        <v>628</v>
      </c>
      <c r="O222" s="223" t="s">
        <v>628</v>
      </c>
      <c r="P222" s="242" t="s">
        <v>4077</v>
      </c>
      <c r="Q222" s="177" t="s">
        <v>4077</v>
      </c>
      <c r="R222" s="177" t="s">
        <v>629</v>
      </c>
      <c r="S222" s="177" t="s">
        <v>629</v>
      </c>
    </row>
    <row r="223" spans="1:19" s="28" customFormat="1" ht="12">
      <c r="A223" s="28">
        <v>217</v>
      </c>
      <c r="B223" s="30"/>
      <c r="C223" s="30" t="s">
        <v>442</v>
      </c>
      <c r="D223" s="27" t="s">
        <v>2526</v>
      </c>
      <c r="E223" s="27" t="s">
        <v>2525</v>
      </c>
      <c r="F223" s="30" t="s">
        <v>2506</v>
      </c>
      <c r="G223" s="27" t="s">
        <v>2527</v>
      </c>
      <c r="H223" s="153" t="s">
        <v>2528</v>
      </c>
      <c r="I223" s="173">
        <v>25000</v>
      </c>
      <c r="J223" s="173"/>
      <c r="K223" s="70">
        <v>29200</v>
      </c>
      <c r="L223" s="264">
        <v>22000</v>
      </c>
      <c r="M223" s="264" t="s">
        <v>16066</v>
      </c>
      <c r="N223" s="221" t="s">
        <v>628</v>
      </c>
      <c r="O223" s="223" t="s">
        <v>628</v>
      </c>
      <c r="P223" s="242" t="s">
        <v>4077</v>
      </c>
      <c r="Q223" s="177" t="s">
        <v>4077</v>
      </c>
      <c r="R223" s="177" t="s">
        <v>629</v>
      </c>
      <c r="S223" s="177" t="s">
        <v>629</v>
      </c>
    </row>
    <row r="224" spans="1:19" s="28" customFormat="1" ht="12">
      <c r="A224" s="28">
        <v>218</v>
      </c>
      <c r="B224" s="30"/>
      <c r="C224" s="30" t="s">
        <v>442</v>
      </c>
      <c r="D224" s="27" t="s">
        <v>2526</v>
      </c>
      <c r="E224" s="27" t="s">
        <v>2525</v>
      </c>
      <c r="F224" s="30" t="s">
        <v>2506</v>
      </c>
      <c r="G224" s="27" t="s">
        <v>2524</v>
      </c>
      <c r="H224" s="153" t="s">
        <v>2528</v>
      </c>
      <c r="I224" s="173">
        <v>23000</v>
      </c>
      <c r="J224" s="173"/>
      <c r="K224" s="70">
        <v>28200</v>
      </c>
      <c r="L224" s="264">
        <v>18000</v>
      </c>
      <c r="M224" s="264" t="s">
        <v>16066</v>
      </c>
      <c r="N224" s="221" t="s">
        <v>628</v>
      </c>
      <c r="O224" s="223">
        <v>20870</v>
      </c>
      <c r="P224" s="242" t="s">
        <v>4077</v>
      </c>
      <c r="Q224" s="177" t="s">
        <v>4077</v>
      </c>
      <c r="R224" s="177" t="s">
        <v>629</v>
      </c>
      <c r="S224" s="177" t="s">
        <v>4227</v>
      </c>
    </row>
    <row r="225" spans="1:19" s="28" customFormat="1" ht="12">
      <c r="A225" s="28">
        <v>219</v>
      </c>
      <c r="B225" s="30"/>
      <c r="C225" s="30" t="s">
        <v>442</v>
      </c>
      <c r="D225" s="27" t="s">
        <v>2526</v>
      </c>
      <c r="E225" s="27" t="s">
        <v>2525</v>
      </c>
      <c r="F225" s="30" t="s">
        <v>2506</v>
      </c>
      <c r="G225" s="27" t="s">
        <v>2527</v>
      </c>
      <c r="H225" s="153" t="s">
        <v>2518</v>
      </c>
      <c r="I225" s="173">
        <v>26000</v>
      </c>
      <c r="J225" s="173"/>
      <c r="K225" s="70">
        <v>32100</v>
      </c>
      <c r="L225" s="264" t="s">
        <v>16066</v>
      </c>
      <c r="M225" s="264">
        <v>24000</v>
      </c>
      <c r="N225" s="221" t="s">
        <v>628</v>
      </c>
      <c r="O225" s="223">
        <v>25220</v>
      </c>
      <c r="P225" s="242"/>
      <c r="Q225" s="177"/>
      <c r="R225" s="177" t="s">
        <v>629</v>
      </c>
      <c r="S225" s="177" t="s">
        <v>4228</v>
      </c>
    </row>
    <row r="226" spans="1:19" s="28" customFormat="1" ht="12">
      <c r="A226" s="28">
        <v>220</v>
      </c>
      <c r="B226" s="30"/>
      <c r="C226" s="30" t="s">
        <v>442</v>
      </c>
      <c r="D226" s="27" t="s">
        <v>2526</v>
      </c>
      <c r="E226" s="27" t="s">
        <v>2525</v>
      </c>
      <c r="F226" s="30" t="s">
        <v>2506</v>
      </c>
      <c r="G226" s="27" t="s">
        <v>2524</v>
      </c>
      <c r="H226" s="153" t="s">
        <v>2518</v>
      </c>
      <c r="I226" s="173">
        <v>23500</v>
      </c>
      <c r="J226" s="173"/>
      <c r="K226" s="70">
        <v>30600</v>
      </c>
      <c r="L226" s="264" t="s">
        <v>16066</v>
      </c>
      <c r="M226" s="264">
        <v>20000</v>
      </c>
      <c r="N226" s="221" t="s">
        <v>628</v>
      </c>
      <c r="O226" s="223">
        <v>22260</v>
      </c>
      <c r="P226" s="242"/>
      <c r="Q226" s="177"/>
      <c r="R226" s="177" t="s">
        <v>629</v>
      </c>
      <c r="S226" s="177" t="s">
        <v>4229</v>
      </c>
    </row>
    <row r="227" spans="1:19" s="28" customFormat="1" ht="12">
      <c r="A227" s="28">
        <v>221</v>
      </c>
      <c r="B227" s="30"/>
      <c r="C227" s="30" t="s">
        <v>442</v>
      </c>
      <c r="D227" s="27" t="s">
        <v>2526</v>
      </c>
      <c r="E227" s="27" t="s">
        <v>2525</v>
      </c>
      <c r="F227" s="30" t="s">
        <v>2506</v>
      </c>
      <c r="G227" s="27" t="s">
        <v>2527</v>
      </c>
      <c r="H227" s="153" t="s">
        <v>2515</v>
      </c>
      <c r="I227" s="173">
        <v>24000</v>
      </c>
      <c r="J227" s="173"/>
      <c r="K227" s="70">
        <v>29200</v>
      </c>
      <c r="L227" s="264" t="s">
        <v>16066</v>
      </c>
      <c r="M227" s="264" t="s">
        <v>16066</v>
      </c>
      <c r="N227" s="221">
        <v>38400</v>
      </c>
      <c r="O227" s="223" t="s">
        <v>628</v>
      </c>
      <c r="P227" s="242"/>
      <c r="Q227" s="177"/>
      <c r="R227" s="177" t="s">
        <v>3344</v>
      </c>
      <c r="S227" s="177" t="s">
        <v>629</v>
      </c>
    </row>
    <row r="228" spans="1:19" s="28" customFormat="1" ht="12">
      <c r="A228" s="28">
        <v>222</v>
      </c>
      <c r="B228" s="30"/>
      <c r="C228" s="30" t="s">
        <v>442</v>
      </c>
      <c r="D228" s="27" t="s">
        <v>2526</v>
      </c>
      <c r="E228" s="27" t="s">
        <v>2525</v>
      </c>
      <c r="F228" s="30" t="s">
        <v>2506</v>
      </c>
      <c r="G228" s="27" t="s">
        <v>2524</v>
      </c>
      <c r="H228" s="153" t="s">
        <v>2515</v>
      </c>
      <c r="I228" s="173">
        <v>22000</v>
      </c>
      <c r="J228" s="173"/>
      <c r="K228" s="70">
        <v>27200</v>
      </c>
      <c r="L228" s="264" t="s">
        <v>16066</v>
      </c>
      <c r="M228" s="264" t="s">
        <v>16066</v>
      </c>
      <c r="N228" s="221">
        <v>37250</v>
      </c>
      <c r="O228" s="223" t="s">
        <v>628</v>
      </c>
      <c r="P228" s="242"/>
      <c r="Q228" s="177"/>
      <c r="R228" s="177" t="s">
        <v>3345</v>
      </c>
      <c r="S228" s="177" t="s">
        <v>629</v>
      </c>
    </row>
    <row r="229" spans="1:19" s="28" customFormat="1" ht="12">
      <c r="A229" s="28">
        <v>223</v>
      </c>
      <c r="B229" s="30">
        <v>47</v>
      </c>
      <c r="C229" s="30" t="s">
        <v>442</v>
      </c>
      <c r="D229" s="27" t="s">
        <v>2523</v>
      </c>
      <c r="E229" s="27" t="s">
        <v>2522</v>
      </c>
      <c r="F229" s="30" t="s">
        <v>2506</v>
      </c>
      <c r="G229" s="27" t="s">
        <v>2521</v>
      </c>
      <c r="H229" s="153" t="s">
        <v>2520</v>
      </c>
      <c r="I229" s="173">
        <v>37000</v>
      </c>
      <c r="J229" s="173"/>
      <c r="K229" s="70">
        <v>43000</v>
      </c>
      <c r="L229" s="264">
        <v>15000</v>
      </c>
      <c r="M229" s="264">
        <v>18000</v>
      </c>
      <c r="N229" s="221" t="s">
        <v>628</v>
      </c>
      <c r="O229" s="223">
        <v>50000</v>
      </c>
      <c r="P229" s="242"/>
      <c r="Q229" s="177" t="s">
        <v>3447</v>
      </c>
      <c r="R229" s="177" t="s">
        <v>629</v>
      </c>
      <c r="S229" s="177" t="s">
        <v>3479</v>
      </c>
    </row>
    <row r="230" spans="1:19" s="28" customFormat="1" ht="12">
      <c r="A230" s="28">
        <v>224</v>
      </c>
      <c r="B230" s="30">
        <v>48</v>
      </c>
      <c r="C230" s="30" t="s">
        <v>442</v>
      </c>
      <c r="D230" s="27" t="s">
        <v>2519</v>
      </c>
      <c r="E230" s="27" t="s">
        <v>2517</v>
      </c>
      <c r="F230" s="30" t="s">
        <v>2506</v>
      </c>
      <c r="G230" s="27" t="s">
        <v>2516</v>
      </c>
      <c r="H230" s="153" t="s">
        <v>2518</v>
      </c>
      <c r="I230" s="173">
        <v>10000</v>
      </c>
      <c r="J230" s="173"/>
      <c r="K230" s="70">
        <v>10200</v>
      </c>
      <c r="L230" s="264">
        <v>7000</v>
      </c>
      <c r="M230" s="264">
        <v>6000</v>
      </c>
      <c r="N230" s="221" t="s">
        <v>628</v>
      </c>
      <c r="O230" s="223" t="s">
        <v>628</v>
      </c>
      <c r="P230" s="242"/>
      <c r="Q230" s="177"/>
      <c r="R230" s="177" t="s">
        <v>629</v>
      </c>
      <c r="S230" s="177" t="s">
        <v>629</v>
      </c>
    </row>
    <row r="231" spans="1:19" s="28" customFormat="1" ht="12">
      <c r="A231" s="28">
        <v>225</v>
      </c>
      <c r="B231" s="30"/>
      <c r="C231" s="30" t="s">
        <v>442</v>
      </c>
      <c r="D231" s="27" t="s">
        <v>481</v>
      </c>
      <c r="E231" s="27" t="s">
        <v>2517</v>
      </c>
      <c r="F231" s="30" t="s">
        <v>2506</v>
      </c>
      <c r="G231" s="27" t="s">
        <v>2516</v>
      </c>
      <c r="H231" s="153" t="s">
        <v>2515</v>
      </c>
      <c r="I231" s="173">
        <v>11000</v>
      </c>
      <c r="J231" s="173">
        <v>11000</v>
      </c>
      <c r="K231" s="70">
        <v>11500</v>
      </c>
      <c r="L231" s="264">
        <v>5000</v>
      </c>
      <c r="M231" s="264">
        <v>4000</v>
      </c>
      <c r="N231" s="221" t="s">
        <v>628</v>
      </c>
      <c r="O231" s="223">
        <v>7530</v>
      </c>
      <c r="P231" s="242"/>
      <c r="Q231" s="177"/>
      <c r="R231" s="177" t="s">
        <v>629</v>
      </c>
      <c r="S231" s="177" t="s">
        <v>3018</v>
      </c>
    </row>
    <row r="232" spans="1:19" s="28" customFormat="1" ht="12">
      <c r="A232" s="28">
        <v>226</v>
      </c>
      <c r="B232" s="20">
        <v>49</v>
      </c>
      <c r="C232" s="20" t="s">
        <v>2508</v>
      </c>
      <c r="D232" s="193" t="s">
        <v>482</v>
      </c>
      <c r="E232" s="193" t="s">
        <v>2507</v>
      </c>
      <c r="F232" s="20" t="s">
        <v>2506</v>
      </c>
      <c r="G232" s="32" t="s">
        <v>2514</v>
      </c>
      <c r="H232" s="194" t="s">
        <v>2504</v>
      </c>
      <c r="I232" s="173">
        <v>2000</v>
      </c>
      <c r="J232" s="173">
        <v>5000</v>
      </c>
      <c r="K232" s="70">
        <v>4500</v>
      </c>
      <c r="L232" s="264" t="s">
        <v>16066</v>
      </c>
      <c r="M232" s="264" t="s">
        <v>16066</v>
      </c>
      <c r="N232" s="221">
        <v>6950</v>
      </c>
      <c r="O232" s="222">
        <v>5300</v>
      </c>
      <c r="P232" s="242"/>
      <c r="Q232" s="177"/>
      <c r="R232" s="177" t="s">
        <v>3428</v>
      </c>
      <c r="S232" s="177" t="s">
        <v>3298</v>
      </c>
    </row>
    <row r="233" spans="1:19" s="28" customFormat="1" ht="12">
      <c r="A233" s="28">
        <v>227</v>
      </c>
      <c r="B233" s="20">
        <v>50</v>
      </c>
      <c r="C233" s="30" t="s">
        <v>2508</v>
      </c>
      <c r="D233" s="32" t="s">
        <v>2513</v>
      </c>
      <c r="E233" s="32" t="s">
        <v>2510</v>
      </c>
      <c r="F233" s="30" t="s">
        <v>2506</v>
      </c>
      <c r="G233" s="32" t="s">
        <v>2512</v>
      </c>
      <c r="H233" s="155" t="s">
        <v>2504</v>
      </c>
      <c r="I233" s="173">
        <v>13600</v>
      </c>
      <c r="J233" s="173">
        <v>26000</v>
      </c>
      <c r="K233" s="173">
        <v>26166.666666666668</v>
      </c>
      <c r="L233" s="264">
        <v>4000</v>
      </c>
      <c r="M233" s="264">
        <v>3500</v>
      </c>
      <c r="N233" s="221">
        <v>11890</v>
      </c>
      <c r="O233" s="223" t="s">
        <v>4720</v>
      </c>
      <c r="P233" s="242"/>
      <c r="Q233" s="177"/>
      <c r="R233" s="177" t="s">
        <v>4059</v>
      </c>
      <c r="S233" s="329"/>
    </row>
    <row r="234" spans="1:19" s="28" customFormat="1" ht="12">
      <c r="A234" s="28">
        <v>228</v>
      </c>
      <c r="B234" s="30">
        <v>51</v>
      </c>
      <c r="C234" s="30" t="s">
        <v>2508</v>
      </c>
      <c r="D234" s="32" t="s">
        <v>484</v>
      </c>
      <c r="E234" s="32" t="s">
        <v>2510</v>
      </c>
      <c r="F234" s="30" t="s">
        <v>2506</v>
      </c>
      <c r="G234" s="32" t="s">
        <v>2511</v>
      </c>
      <c r="H234" s="155" t="s">
        <v>2504</v>
      </c>
      <c r="I234" s="173">
        <v>5500</v>
      </c>
      <c r="J234" s="173"/>
      <c r="K234" s="173">
        <v>6100</v>
      </c>
      <c r="L234" s="264">
        <v>1000</v>
      </c>
      <c r="M234" s="264" t="s">
        <v>16066</v>
      </c>
      <c r="N234" s="223">
        <v>6800</v>
      </c>
      <c r="O234" s="223">
        <v>9000</v>
      </c>
      <c r="P234" s="242"/>
      <c r="Q234" s="177"/>
      <c r="R234" s="177" t="s">
        <v>4060</v>
      </c>
      <c r="S234" s="177" t="s">
        <v>4231</v>
      </c>
    </row>
    <row r="235" spans="1:19" s="28" customFormat="1" ht="12">
      <c r="A235" s="28">
        <v>229</v>
      </c>
      <c r="B235" s="30"/>
      <c r="C235" s="30" t="s">
        <v>2508</v>
      </c>
      <c r="D235" s="32" t="s">
        <v>484</v>
      </c>
      <c r="E235" s="32" t="s">
        <v>2510</v>
      </c>
      <c r="F235" s="30" t="s">
        <v>2506</v>
      </c>
      <c r="G235" s="32" t="s">
        <v>2509</v>
      </c>
      <c r="H235" s="155" t="s">
        <v>2504</v>
      </c>
      <c r="I235" s="195">
        <v>7000</v>
      </c>
      <c r="J235" s="173"/>
      <c r="K235" s="195">
        <v>10000</v>
      </c>
      <c r="L235" s="268">
        <v>1100</v>
      </c>
      <c r="M235" s="264" t="s">
        <v>16066</v>
      </c>
      <c r="N235" s="224" t="s">
        <v>628</v>
      </c>
      <c r="O235" s="223">
        <v>9500</v>
      </c>
      <c r="P235" s="242"/>
      <c r="Q235" s="177"/>
      <c r="R235" s="177" t="s">
        <v>629</v>
      </c>
      <c r="S235" s="177" t="s">
        <v>4232</v>
      </c>
    </row>
    <row r="236" spans="1:19" s="28" customFormat="1" ht="12">
      <c r="A236" s="28">
        <v>230</v>
      </c>
      <c r="B236" s="30">
        <v>52</v>
      </c>
      <c r="C236" s="30" t="s">
        <v>2508</v>
      </c>
      <c r="D236" s="32" t="s">
        <v>486</v>
      </c>
      <c r="E236" s="32" t="s">
        <v>2507</v>
      </c>
      <c r="F236" s="30" t="s">
        <v>2506</v>
      </c>
      <c r="G236" s="32" t="s">
        <v>2505</v>
      </c>
      <c r="H236" s="155" t="s">
        <v>2504</v>
      </c>
      <c r="I236" s="195">
        <v>6400</v>
      </c>
      <c r="J236" s="173"/>
      <c r="K236" s="195">
        <v>7500</v>
      </c>
      <c r="L236" s="268">
        <v>2600</v>
      </c>
      <c r="M236" s="268">
        <v>2300</v>
      </c>
      <c r="N236" s="221">
        <v>9380</v>
      </c>
      <c r="O236" s="221">
        <v>6000</v>
      </c>
      <c r="P236" s="242"/>
      <c r="Q236" s="177"/>
      <c r="R236" s="177" t="s">
        <v>4061</v>
      </c>
      <c r="S236" s="177" t="s">
        <v>4233</v>
      </c>
    </row>
    <row r="237" spans="1:19" ht="12.75" customHeight="1" thickBot="1">
      <c r="O237" s="172" t="s">
        <v>629</v>
      </c>
      <c r="P237" s="33"/>
      <c r="Q237" s="172" t="s">
        <v>629</v>
      </c>
      <c r="R237" s="172" t="s">
        <v>629</v>
      </c>
      <c r="S237" s="172" t="s">
        <v>629</v>
      </c>
    </row>
    <row r="238" spans="1:19" ht="15" thickTop="1" thickBot="1">
      <c r="C238" s="713" t="s">
        <v>2503</v>
      </c>
      <c r="D238" s="714"/>
      <c r="E238" s="715"/>
      <c r="P238" s="33"/>
      <c r="R238" s="33"/>
    </row>
    <row r="239" spans="1:19" ht="12.75" thickTop="1">
      <c r="P239" s="33"/>
      <c r="R239" s="33"/>
    </row>
    <row r="240" spans="1:19" ht="12">
      <c r="P240" s="33"/>
      <c r="R240" s="33"/>
    </row>
    <row r="241" spans="9:18" ht="12">
      <c r="I241" s="145"/>
      <c r="J241" s="145"/>
      <c r="L241" s="145"/>
      <c r="M241" s="145"/>
      <c r="P241" s="33"/>
      <c r="R241" s="33"/>
    </row>
    <row r="242" spans="9:18" ht="12">
      <c r="I242" s="145"/>
      <c r="J242" s="145"/>
      <c r="L242" s="145"/>
      <c r="M242" s="145"/>
      <c r="P242" s="33"/>
      <c r="R242" s="33"/>
    </row>
    <row r="243" spans="9:18" ht="12">
      <c r="I243" s="145"/>
      <c r="J243" s="145"/>
      <c r="L243" s="145"/>
      <c r="M243" s="145"/>
      <c r="P243" s="33"/>
      <c r="R243" s="33"/>
    </row>
    <row r="244" spans="9:18" ht="12">
      <c r="I244" s="145"/>
      <c r="J244" s="145"/>
      <c r="L244" s="145"/>
      <c r="M244" s="145"/>
      <c r="P244" s="33"/>
      <c r="R244" s="33"/>
    </row>
    <row r="245" spans="9:18" ht="12">
      <c r="I245" s="145"/>
      <c r="J245" s="145"/>
      <c r="L245" s="145"/>
      <c r="M245" s="145"/>
      <c r="P245" s="33"/>
      <c r="R245" s="33"/>
    </row>
    <row r="246" spans="9:18" ht="12">
      <c r="I246" s="145"/>
      <c r="J246" s="145"/>
      <c r="L246" s="145"/>
      <c r="M246" s="145"/>
      <c r="P246" s="33"/>
      <c r="R246" s="33"/>
    </row>
    <row r="247" spans="9:18" ht="12">
      <c r="I247" s="145"/>
      <c r="J247" s="145"/>
      <c r="L247" s="145"/>
      <c r="M247" s="145"/>
      <c r="P247" s="33"/>
      <c r="R247" s="33"/>
    </row>
    <row r="248" spans="9:18" ht="12">
      <c r="I248" s="145"/>
      <c r="J248" s="145"/>
      <c r="L248" s="145"/>
      <c r="M248" s="145"/>
      <c r="P248" s="33"/>
      <c r="R248" s="33"/>
    </row>
    <row r="249" spans="9:18" ht="12">
      <c r="I249" s="145"/>
      <c r="J249" s="145"/>
      <c r="L249" s="145"/>
      <c r="M249" s="145"/>
      <c r="P249" s="33"/>
      <c r="R249" s="33"/>
    </row>
    <row r="250" spans="9:18" ht="12">
      <c r="I250" s="145"/>
      <c r="J250" s="145"/>
      <c r="L250" s="145"/>
      <c r="M250" s="145"/>
      <c r="P250" s="33"/>
      <c r="R250" s="33"/>
    </row>
    <row r="251" spans="9:18" ht="12">
      <c r="I251" s="145"/>
      <c r="J251" s="145"/>
      <c r="L251" s="145"/>
      <c r="M251" s="145"/>
      <c r="P251" s="33"/>
      <c r="R251" s="33"/>
    </row>
    <row r="252" spans="9:18" ht="12">
      <c r="I252" s="145"/>
      <c r="J252" s="145"/>
      <c r="L252" s="145"/>
      <c r="M252" s="145"/>
      <c r="P252" s="33"/>
      <c r="R252" s="33"/>
    </row>
    <row r="253" spans="9:18" ht="12">
      <c r="I253" s="145"/>
      <c r="J253" s="145"/>
      <c r="L253" s="145"/>
      <c r="M253" s="145"/>
      <c r="P253" s="33"/>
      <c r="R253" s="33"/>
    </row>
    <row r="254" spans="9:18" ht="12">
      <c r="I254" s="145"/>
      <c r="J254" s="145"/>
      <c r="L254" s="145"/>
      <c r="M254" s="145"/>
      <c r="P254" s="33"/>
      <c r="R254" s="33"/>
    </row>
    <row r="255" spans="9:18" ht="12">
      <c r="I255" s="145"/>
      <c r="J255" s="145"/>
      <c r="L255" s="145"/>
      <c r="M255" s="145"/>
      <c r="P255" s="33"/>
      <c r="R255" s="33"/>
    </row>
    <row r="256" spans="9:18" ht="12">
      <c r="I256" s="145"/>
      <c r="J256" s="145"/>
      <c r="L256" s="145"/>
      <c r="M256" s="145"/>
      <c r="P256" s="33"/>
      <c r="R256" s="33"/>
    </row>
    <row r="257" spans="9:18" ht="12">
      <c r="I257" s="145"/>
      <c r="J257" s="145"/>
      <c r="L257" s="145"/>
      <c r="M257" s="145"/>
      <c r="P257" s="33"/>
      <c r="R257" s="33"/>
    </row>
    <row r="258" spans="9:18" ht="12">
      <c r="I258" s="145"/>
      <c r="J258" s="145"/>
      <c r="L258" s="145"/>
      <c r="M258" s="145"/>
      <c r="P258" s="33"/>
      <c r="R258" s="33"/>
    </row>
    <row r="259" spans="9:18" ht="12">
      <c r="I259" s="145"/>
      <c r="J259" s="145"/>
      <c r="L259" s="145"/>
      <c r="M259" s="145"/>
      <c r="P259" s="33"/>
      <c r="R259" s="33"/>
    </row>
    <row r="260" spans="9:18" ht="12">
      <c r="I260" s="145"/>
      <c r="J260" s="145"/>
      <c r="L260" s="145"/>
      <c r="M260" s="145"/>
      <c r="P260" s="33"/>
      <c r="R260" s="33"/>
    </row>
    <row r="261" spans="9:18" ht="12">
      <c r="I261" s="145"/>
      <c r="J261" s="145"/>
      <c r="L261" s="145"/>
      <c r="M261" s="145"/>
      <c r="P261" s="33"/>
      <c r="R261" s="33"/>
    </row>
    <row r="262" spans="9:18" ht="12">
      <c r="I262" s="145"/>
      <c r="J262" s="145"/>
      <c r="L262" s="145"/>
      <c r="M262" s="145"/>
      <c r="P262" s="33"/>
      <c r="R262" s="33"/>
    </row>
    <row r="263" spans="9:18" ht="12">
      <c r="I263" s="145"/>
      <c r="J263" s="145"/>
      <c r="L263" s="145"/>
      <c r="M263" s="145"/>
      <c r="P263" s="33"/>
      <c r="R263" s="33"/>
    </row>
    <row r="264" spans="9:18" ht="12">
      <c r="I264" s="145"/>
      <c r="J264" s="145"/>
      <c r="L264" s="145"/>
      <c r="M264" s="145"/>
      <c r="P264" s="33"/>
      <c r="R264" s="33"/>
    </row>
    <row r="265" spans="9:18" ht="12">
      <c r="I265" s="145"/>
      <c r="J265" s="145"/>
      <c r="L265" s="145"/>
      <c r="M265" s="145"/>
      <c r="P265" s="33"/>
      <c r="R265" s="33"/>
    </row>
    <row r="266" spans="9:18" ht="12">
      <c r="I266" s="145"/>
      <c r="J266" s="145"/>
      <c r="L266" s="145"/>
      <c r="M266" s="145"/>
      <c r="P266" s="33"/>
      <c r="R266" s="33"/>
    </row>
    <row r="267" spans="9:18" ht="12">
      <c r="I267" s="145"/>
      <c r="J267" s="145"/>
      <c r="L267" s="145"/>
      <c r="M267" s="145"/>
      <c r="P267" s="33"/>
      <c r="R267" s="33"/>
    </row>
    <row r="268" spans="9:18" ht="12">
      <c r="I268" s="145"/>
      <c r="J268" s="145"/>
      <c r="L268" s="145"/>
      <c r="M268" s="145"/>
      <c r="P268" s="33"/>
      <c r="R268" s="33"/>
    </row>
    <row r="269" spans="9:18" ht="12">
      <c r="I269" s="145"/>
      <c r="J269" s="145"/>
      <c r="L269" s="145"/>
      <c r="M269" s="145"/>
      <c r="P269" s="33"/>
      <c r="R269" s="33"/>
    </row>
    <row r="270" spans="9:18" ht="12">
      <c r="I270" s="145"/>
      <c r="J270" s="145"/>
      <c r="L270" s="145"/>
      <c r="M270" s="145"/>
      <c r="P270" s="33"/>
      <c r="R270" s="33"/>
    </row>
    <row r="271" spans="9:18" ht="12">
      <c r="I271" s="145"/>
      <c r="J271" s="145"/>
      <c r="L271" s="145"/>
      <c r="M271" s="145"/>
      <c r="P271" s="33"/>
      <c r="R271" s="33"/>
    </row>
    <row r="272" spans="9:18" ht="12">
      <c r="I272" s="145"/>
      <c r="J272" s="145"/>
      <c r="L272" s="145"/>
      <c r="M272" s="145"/>
      <c r="P272" s="33"/>
      <c r="R272" s="33"/>
    </row>
    <row r="273" spans="9:18" ht="12">
      <c r="I273" s="145"/>
      <c r="J273" s="145"/>
      <c r="L273" s="145"/>
      <c r="M273" s="145"/>
      <c r="P273" s="33"/>
      <c r="R273" s="33"/>
    </row>
    <row r="274" spans="9:18" ht="12">
      <c r="I274" s="145"/>
      <c r="J274" s="145"/>
      <c r="L274" s="145"/>
      <c r="M274" s="145"/>
      <c r="P274" s="33"/>
      <c r="R274" s="33"/>
    </row>
    <row r="275" spans="9:18" ht="12">
      <c r="I275" s="145"/>
      <c r="J275" s="145"/>
      <c r="L275" s="145"/>
      <c r="M275" s="145"/>
      <c r="P275" s="33"/>
      <c r="R275" s="33"/>
    </row>
    <row r="276" spans="9:18" ht="12">
      <c r="I276" s="145"/>
      <c r="J276" s="145"/>
      <c r="L276" s="145"/>
      <c r="M276" s="145"/>
      <c r="P276" s="33"/>
      <c r="R276" s="33"/>
    </row>
    <row r="277" spans="9:18" ht="12">
      <c r="I277" s="145"/>
      <c r="J277" s="145"/>
      <c r="L277" s="145"/>
      <c r="M277" s="145"/>
      <c r="P277" s="33"/>
      <c r="R277" s="33"/>
    </row>
    <row r="278" spans="9:18" ht="12">
      <c r="I278" s="145"/>
      <c r="J278" s="145"/>
      <c r="L278" s="145"/>
      <c r="M278" s="145"/>
      <c r="P278" s="33"/>
      <c r="R278" s="33"/>
    </row>
    <row r="279" spans="9:18" ht="12">
      <c r="I279" s="145"/>
      <c r="J279" s="145"/>
      <c r="L279" s="145"/>
      <c r="M279" s="145"/>
      <c r="P279" s="33"/>
      <c r="R279" s="33"/>
    </row>
    <row r="280" spans="9:18" ht="12">
      <c r="I280" s="145"/>
      <c r="J280" s="145"/>
      <c r="L280" s="145"/>
      <c r="M280" s="145"/>
      <c r="P280" s="33"/>
      <c r="R280" s="33"/>
    </row>
    <row r="281" spans="9:18" ht="12">
      <c r="I281" s="145"/>
      <c r="J281" s="145"/>
      <c r="L281" s="145"/>
      <c r="M281" s="145"/>
      <c r="P281" s="33"/>
      <c r="R281" s="33"/>
    </row>
    <row r="282" spans="9:18" ht="12">
      <c r="I282" s="145"/>
      <c r="J282" s="145"/>
      <c r="L282" s="145"/>
      <c r="M282" s="145"/>
      <c r="P282" s="33"/>
      <c r="R282" s="33"/>
    </row>
    <row r="283" spans="9:18" ht="12">
      <c r="I283" s="145"/>
      <c r="J283" s="145"/>
      <c r="L283" s="145"/>
      <c r="M283" s="145"/>
      <c r="P283" s="33"/>
      <c r="R283" s="33"/>
    </row>
    <row r="284" spans="9:18" ht="12">
      <c r="I284" s="145"/>
      <c r="J284" s="145"/>
      <c r="L284" s="145"/>
      <c r="M284" s="145"/>
      <c r="P284" s="33"/>
      <c r="R284" s="33"/>
    </row>
    <row r="285" spans="9:18" ht="12">
      <c r="I285" s="145"/>
      <c r="J285" s="145"/>
      <c r="L285" s="145"/>
      <c r="M285" s="145"/>
      <c r="P285" s="33"/>
      <c r="R285" s="33"/>
    </row>
    <row r="286" spans="9:18" ht="12">
      <c r="I286" s="145"/>
      <c r="J286" s="145"/>
      <c r="L286" s="145"/>
      <c r="M286" s="145"/>
      <c r="P286" s="33"/>
      <c r="R286" s="33"/>
    </row>
    <row r="287" spans="9:18" ht="12">
      <c r="I287" s="145"/>
      <c r="J287" s="145"/>
      <c r="L287" s="145"/>
      <c r="M287" s="145"/>
      <c r="P287" s="33"/>
      <c r="R287" s="33"/>
    </row>
    <row r="288" spans="9:18" ht="12">
      <c r="I288" s="145"/>
      <c r="J288" s="145"/>
      <c r="L288" s="145"/>
      <c r="M288" s="145"/>
      <c r="P288" s="33"/>
      <c r="R288" s="33"/>
    </row>
    <row r="289" spans="9:18" ht="12">
      <c r="I289" s="145"/>
      <c r="J289" s="145"/>
      <c r="L289" s="145"/>
      <c r="M289" s="145"/>
      <c r="P289" s="33"/>
      <c r="R289" s="33"/>
    </row>
    <row r="290" spans="9:18" ht="12">
      <c r="I290" s="145"/>
      <c r="J290" s="145"/>
      <c r="L290" s="145"/>
      <c r="M290" s="145"/>
      <c r="P290" s="33"/>
      <c r="R290" s="33"/>
    </row>
    <row r="291" spans="9:18" ht="12">
      <c r="I291" s="145"/>
      <c r="J291" s="145"/>
      <c r="L291" s="145"/>
      <c r="M291" s="145"/>
      <c r="P291" s="33"/>
      <c r="R291" s="33"/>
    </row>
    <row r="292" spans="9:18" ht="12">
      <c r="I292" s="145"/>
      <c r="J292" s="145"/>
      <c r="L292" s="145"/>
      <c r="M292" s="145"/>
      <c r="P292" s="33"/>
      <c r="R292" s="33"/>
    </row>
    <row r="293" spans="9:18" ht="12">
      <c r="I293" s="145"/>
      <c r="J293" s="145"/>
      <c r="L293" s="145"/>
      <c r="M293" s="145"/>
      <c r="P293" s="33"/>
      <c r="R293" s="33"/>
    </row>
    <row r="294" spans="9:18" ht="12">
      <c r="I294" s="145"/>
      <c r="J294" s="145"/>
      <c r="L294" s="145"/>
      <c r="M294" s="145"/>
      <c r="P294" s="33"/>
      <c r="R294" s="33"/>
    </row>
    <row r="295" spans="9:18" ht="12">
      <c r="I295" s="145"/>
      <c r="J295" s="145"/>
      <c r="L295" s="145"/>
      <c r="M295" s="145"/>
      <c r="P295" s="33"/>
      <c r="R295" s="33"/>
    </row>
    <row r="296" spans="9:18" ht="12">
      <c r="I296" s="145"/>
      <c r="J296" s="145"/>
      <c r="L296" s="145"/>
      <c r="M296" s="145"/>
      <c r="P296" s="33"/>
      <c r="R296" s="33"/>
    </row>
    <row r="297" spans="9:18" ht="12">
      <c r="I297" s="145"/>
      <c r="J297" s="145"/>
      <c r="L297" s="145"/>
      <c r="M297" s="145"/>
      <c r="P297" s="33"/>
      <c r="R297" s="33"/>
    </row>
    <row r="298" spans="9:18" ht="12">
      <c r="I298" s="145"/>
      <c r="J298" s="145"/>
      <c r="L298" s="145"/>
      <c r="M298" s="145"/>
      <c r="P298" s="33"/>
      <c r="R298" s="33"/>
    </row>
    <row r="299" spans="9:18" ht="12">
      <c r="I299" s="145"/>
      <c r="J299" s="145"/>
      <c r="L299" s="145"/>
      <c r="M299" s="145"/>
      <c r="P299" s="33"/>
      <c r="R299" s="33"/>
    </row>
    <row r="300" spans="9:18" ht="12">
      <c r="I300" s="145"/>
      <c r="J300" s="145"/>
      <c r="L300" s="145"/>
      <c r="M300" s="145"/>
      <c r="P300" s="33"/>
      <c r="R300" s="33"/>
    </row>
    <row r="301" spans="9:18" ht="12">
      <c r="I301" s="145"/>
      <c r="J301" s="145"/>
      <c r="L301" s="145"/>
      <c r="M301" s="145"/>
      <c r="P301" s="33"/>
      <c r="R301" s="33"/>
    </row>
    <row r="302" spans="9:18" ht="12">
      <c r="I302" s="145"/>
      <c r="J302" s="145"/>
      <c r="L302" s="145"/>
      <c r="M302" s="145"/>
      <c r="P302" s="33"/>
      <c r="R302" s="33"/>
    </row>
    <row r="303" spans="9:18" ht="12">
      <c r="I303" s="145"/>
      <c r="J303" s="145"/>
      <c r="L303" s="145"/>
      <c r="M303" s="145"/>
      <c r="P303" s="33"/>
      <c r="R303" s="33"/>
    </row>
    <row r="304" spans="9:18" ht="12">
      <c r="I304" s="145"/>
      <c r="J304" s="145"/>
      <c r="L304" s="145"/>
      <c r="M304" s="145"/>
      <c r="P304" s="33"/>
      <c r="R304" s="33"/>
    </row>
    <row r="305" spans="9:18" ht="12">
      <c r="I305" s="145"/>
      <c r="J305" s="145"/>
      <c r="L305" s="145"/>
      <c r="M305" s="145"/>
      <c r="P305" s="33"/>
      <c r="R305" s="33"/>
    </row>
    <row r="306" spans="9:18" ht="12">
      <c r="I306" s="145"/>
      <c r="J306" s="145"/>
      <c r="L306" s="145"/>
      <c r="M306" s="145"/>
      <c r="P306" s="33"/>
      <c r="R306" s="33"/>
    </row>
    <row r="307" spans="9:18" ht="12">
      <c r="I307" s="145"/>
      <c r="J307" s="145"/>
      <c r="L307" s="145"/>
      <c r="M307" s="145"/>
      <c r="P307" s="33"/>
      <c r="R307" s="33"/>
    </row>
    <row r="308" spans="9:18" ht="12">
      <c r="I308" s="145"/>
      <c r="J308" s="145"/>
      <c r="L308" s="145"/>
      <c r="M308" s="145"/>
      <c r="P308" s="33"/>
      <c r="R308" s="33"/>
    </row>
    <row r="309" spans="9:18" ht="12">
      <c r="I309" s="145"/>
      <c r="J309" s="145"/>
      <c r="L309" s="145"/>
      <c r="M309" s="145"/>
      <c r="P309" s="33"/>
      <c r="R309" s="33"/>
    </row>
    <row r="310" spans="9:18" ht="12">
      <c r="I310" s="145"/>
      <c r="J310" s="145"/>
      <c r="L310" s="145"/>
      <c r="M310" s="145"/>
      <c r="P310" s="33"/>
      <c r="R310" s="33"/>
    </row>
    <row r="311" spans="9:18" ht="12">
      <c r="I311" s="145"/>
      <c r="J311" s="145"/>
      <c r="L311" s="145"/>
      <c r="M311" s="145"/>
      <c r="P311" s="33"/>
      <c r="R311" s="33"/>
    </row>
    <row r="312" spans="9:18" ht="12">
      <c r="I312" s="145"/>
      <c r="J312" s="145"/>
      <c r="L312" s="145"/>
      <c r="M312" s="145"/>
      <c r="P312" s="33"/>
      <c r="R312" s="33"/>
    </row>
    <row r="313" spans="9:18" ht="12">
      <c r="I313" s="145"/>
      <c r="J313" s="145"/>
      <c r="L313" s="145"/>
      <c r="M313" s="145"/>
      <c r="P313" s="33"/>
      <c r="R313" s="33"/>
    </row>
    <row r="314" spans="9:18" ht="12">
      <c r="I314" s="145"/>
      <c r="J314" s="145"/>
      <c r="L314" s="145"/>
      <c r="M314" s="145"/>
      <c r="P314" s="33"/>
      <c r="R314" s="33"/>
    </row>
    <row r="315" spans="9:18" ht="12">
      <c r="I315" s="145"/>
      <c r="J315" s="145"/>
      <c r="L315" s="145"/>
      <c r="M315" s="145"/>
      <c r="P315" s="33"/>
      <c r="R315" s="33"/>
    </row>
    <row r="316" spans="9:18" ht="12">
      <c r="I316" s="145"/>
      <c r="J316" s="145"/>
      <c r="L316" s="145"/>
      <c r="M316" s="145"/>
      <c r="P316" s="33"/>
      <c r="R316" s="33"/>
    </row>
    <row r="317" spans="9:18" ht="12">
      <c r="I317" s="145"/>
      <c r="J317" s="145"/>
      <c r="L317" s="145"/>
      <c r="M317" s="145"/>
      <c r="P317" s="33"/>
      <c r="R317" s="33"/>
    </row>
    <row r="318" spans="9:18" ht="12">
      <c r="I318" s="145"/>
      <c r="J318" s="145"/>
      <c r="L318" s="145"/>
      <c r="M318" s="145"/>
      <c r="P318" s="33"/>
      <c r="R318" s="33"/>
    </row>
    <row r="319" spans="9:18" ht="12">
      <c r="I319" s="145"/>
      <c r="J319" s="145"/>
      <c r="L319" s="145"/>
      <c r="M319" s="145"/>
      <c r="P319" s="33"/>
      <c r="R319" s="33"/>
    </row>
    <row r="320" spans="9:18" ht="12">
      <c r="I320" s="145"/>
      <c r="J320" s="145"/>
      <c r="L320" s="145"/>
      <c r="M320" s="145"/>
      <c r="P320" s="33"/>
      <c r="R320" s="33"/>
    </row>
    <row r="321" spans="9:18" ht="12">
      <c r="I321" s="145"/>
      <c r="J321" s="145"/>
      <c r="L321" s="145"/>
      <c r="M321" s="145"/>
      <c r="P321" s="33"/>
      <c r="R321" s="33"/>
    </row>
    <row r="322" spans="9:18" ht="12">
      <c r="I322" s="145"/>
      <c r="J322" s="145"/>
      <c r="L322" s="145"/>
      <c r="M322" s="145"/>
      <c r="P322" s="33"/>
      <c r="R322" s="33"/>
    </row>
    <row r="323" spans="9:18" ht="12">
      <c r="I323" s="145"/>
      <c r="J323" s="145"/>
      <c r="L323" s="145"/>
      <c r="M323" s="145"/>
      <c r="P323" s="33"/>
      <c r="R323" s="33"/>
    </row>
    <row r="324" spans="9:18" ht="12">
      <c r="I324" s="145"/>
      <c r="J324" s="145"/>
      <c r="L324" s="145"/>
      <c r="M324" s="145"/>
      <c r="P324" s="33"/>
      <c r="R324" s="33"/>
    </row>
    <row r="325" spans="9:18" ht="12">
      <c r="I325" s="145"/>
      <c r="J325" s="145"/>
      <c r="L325" s="145"/>
      <c r="M325" s="145"/>
      <c r="P325" s="33"/>
      <c r="R325" s="33"/>
    </row>
    <row r="326" spans="9:18" ht="12">
      <c r="I326" s="145"/>
      <c r="J326" s="145"/>
      <c r="L326" s="145"/>
      <c r="M326" s="145"/>
      <c r="P326" s="33"/>
      <c r="R326" s="33"/>
    </row>
    <row r="327" spans="9:18" ht="12">
      <c r="I327" s="145"/>
      <c r="J327" s="145"/>
      <c r="L327" s="145"/>
      <c r="M327" s="145"/>
      <c r="P327" s="33"/>
      <c r="R327" s="33"/>
    </row>
    <row r="328" spans="9:18" ht="12">
      <c r="I328" s="145"/>
      <c r="J328" s="145"/>
      <c r="L328" s="145"/>
      <c r="M328" s="145"/>
      <c r="P328" s="33"/>
      <c r="R328" s="33"/>
    </row>
    <row r="329" spans="9:18" ht="12">
      <c r="I329" s="145"/>
      <c r="J329" s="145"/>
      <c r="L329" s="145"/>
      <c r="M329" s="145"/>
      <c r="P329" s="33"/>
      <c r="R329" s="33"/>
    </row>
    <row r="330" spans="9:18" ht="12">
      <c r="I330" s="145"/>
      <c r="J330" s="145"/>
      <c r="L330" s="145"/>
      <c r="M330" s="145"/>
      <c r="P330" s="33"/>
      <c r="R330" s="33"/>
    </row>
    <row r="331" spans="9:18" ht="12">
      <c r="I331" s="145"/>
      <c r="J331" s="145"/>
      <c r="L331" s="145"/>
      <c r="M331" s="145"/>
      <c r="P331" s="33"/>
      <c r="R331" s="33"/>
    </row>
    <row r="332" spans="9:18" ht="12">
      <c r="I332" s="145"/>
      <c r="J332" s="145"/>
      <c r="L332" s="145"/>
      <c r="M332" s="145"/>
      <c r="P332" s="33"/>
      <c r="R332" s="33"/>
    </row>
    <row r="333" spans="9:18" ht="12">
      <c r="I333" s="145"/>
      <c r="J333" s="145"/>
      <c r="L333" s="145"/>
      <c r="M333" s="145"/>
      <c r="P333" s="33"/>
      <c r="R333" s="33"/>
    </row>
    <row r="334" spans="9:18" ht="12">
      <c r="I334" s="145"/>
      <c r="J334" s="145"/>
      <c r="L334" s="145"/>
      <c r="M334" s="145"/>
      <c r="P334" s="33"/>
      <c r="R334" s="33"/>
    </row>
    <row r="335" spans="9:18" ht="12">
      <c r="I335" s="145"/>
      <c r="J335" s="145"/>
      <c r="L335" s="145"/>
      <c r="M335" s="145"/>
      <c r="P335" s="33"/>
      <c r="R335" s="33"/>
    </row>
    <row r="336" spans="9:18" ht="12">
      <c r="I336" s="145"/>
      <c r="J336" s="145"/>
      <c r="L336" s="145"/>
      <c r="M336" s="145"/>
      <c r="P336" s="33"/>
      <c r="R336" s="33"/>
    </row>
    <row r="337" spans="9:18" ht="12">
      <c r="I337" s="145"/>
      <c r="J337" s="145"/>
      <c r="L337" s="145"/>
      <c r="M337" s="145"/>
      <c r="P337" s="33"/>
      <c r="R337" s="33"/>
    </row>
    <row r="338" spans="9:18" ht="12">
      <c r="I338" s="145"/>
      <c r="J338" s="145"/>
      <c r="L338" s="145"/>
      <c r="M338" s="145"/>
      <c r="P338" s="33"/>
      <c r="R338" s="33"/>
    </row>
    <row r="339" spans="9:18" ht="12">
      <c r="I339" s="145"/>
      <c r="J339" s="145"/>
      <c r="L339" s="145"/>
      <c r="M339" s="145"/>
      <c r="P339" s="33"/>
      <c r="R339" s="33"/>
    </row>
    <row r="340" spans="9:18" ht="12">
      <c r="I340" s="145"/>
      <c r="J340" s="145"/>
      <c r="L340" s="145"/>
      <c r="M340" s="145"/>
      <c r="P340" s="33"/>
      <c r="R340" s="33"/>
    </row>
    <row r="341" spans="9:18" ht="12">
      <c r="I341" s="145"/>
      <c r="J341" s="145"/>
      <c r="L341" s="145"/>
      <c r="M341" s="145"/>
      <c r="P341" s="33"/>
      <c r="R341" s="33"/>
    </row>
    <row r="342" spans="9:18" ht="12">
      <c r="I342" s="145"/>
      <c r="J342" s="145"/>
      <c r="L342" s="145"/>
      <c r="M342" s="145"/>
      <c r="P342" s="33"/>
      <c r="R342" s="33"/>
    </row>
    <row r="343" spans="9:18" ht="12">
      <c r="I343" s="145"/>
      <c r="J343" s="145"/>
      <c r="L343" s="145"/>
      <c r="M343" s="145"/>
      <c r="P343" s="33"/>
      <c r="R343" s="33"/>
    </row>
    <row r="344" spans="9:18" ht="12">
      <c r="I344" s="145"/>
      <c r="J344" s="145"/>
      <c r="L344" s="145"/>
      <c r="M344" s="145"/>
      <c r="P344" s="33"/>
      <c r="R344" s="33"/>
    </row>
    <row r="345" spans="9:18" ht="12">
      <c r="I345" s="145"/>
      <c r="J345" s="145"/>
      <c r="L345" s="145"/>
      <c r="M345" s="145"/>
      <c r="P345" s="33"/>
      <c r="R345" s="33"/>
    </row>
    <row r="346" spans="9:18" ht="12">
      <c r="I346" s="145"/>
      <c r="J346" s="145"/>
      <c r="L346" s="145"/>
      <c r="M346" s="145"/>
      <c r="P346" s="33"/>
      <c r="R346" s="33"/>
    </row>
    <row r="347" spans="9:18" ht="12">
      <c r="I347" s="145"/>
      <c r="J347" s="145"/>
      <c r="L347" s="145"/>
      <c r="M347" s="145"/>
      <c r="P347" s="33"/>
      <c r="R347" s="33"/>
    </row>
    <row r="348" spans="9:18" ht="12">
      <c r="I348" s="145"/>
      <c r="J348" s="145"/>
      <c r="L348" s="145"/>
      <c r="M348" s="145"/>
      <c r="P348" s="33"/>
      <c r="R348" s="33"/>
    </row>
    <row r="349" spans="9:18" ht="12">
      <c r="I349" s="145"/>
      <c r="J349" s="145"/>
      <c r="L349" s="145"/>
      <c r="M349" s="145"/>
      <c r="P349" s="33"/>
      <c r="R349" s="33"/>
    </row>
    <row r="350" spans="9:18" ht="12">
      <c r="I350" s="145"/>
      <c r="J350" s="145"/>
      <c r="L350" s="145"/>
      <c r="M350" s="145"/>
      <c r="P350" s="33"/>
      <c r="R350" s="33"/>
    </row>
    <row r="351" spans="9:18" ht="12">
      <c r="I351" s="145"/>
      <c r="J351" s="145"/>
      <c r="L351" s="145"/>
      <c r="M351" s="145"/>
      <c r="P351" s="33"/>
      <c r="R351" s="33"/>
    </row>
    <row r="352" spans="9:18" ht="12">
      <c r="I352" s="145"/>
      <c r="J352" s="145"/>
      <c r="L352" s="145"/>
      <c r="M352" s="145"/>
      <c r="P352" s="33"/>
      <c r="R352" s="33"/>
    </row>
    <row r="353" spans="9:18" ht="12">
      <c r="I353" s="145"/>
      <c r="J353" s="145"/>
      <c r="L353" s="145"/>
      <c r="M353" s="145"/>
      <c r="P353" s="33"/>
      <c r="R353" s="33"/>
    </row>
    <row r="354" spans="9:18" ht="12">
      <c r="I354" s="145"/>
      <c r="J354" s="145"/>
      <c r="L354" s="145"/>
      <c r="M354" s="145"/>
      <c r="P354" s="33"/>
      <c r="R354" s="33"/>
    </row>
    <row r="355" spans="9:18" ht="12">
      <c r="I355" s="145"/>
      <c r="J355" s="145"/>
      <c r="L355" s="145"/>
      <c r="M355" s="145"/>
      <c r="P355" s="33"/>
      <c r="R355" s="33"/>
    </row>
    <row r="356" spans="9:18" ht="12">
      <c r="I356" s="145"/>
      <c r="J356" s="145"/>
      <c r="L356" s="145"/>
      <c r="M356" s="145"/>
      <c r="P356" s="33"/>
      <c r="R356" s="33"/>
    </row>
    <row r="357" spans="9:18" ht="12">
      <c r="I357" s="145"/>
      <c r="J357" s="145"/>
      <c r="L357" s="145"/>
      <c r="M357" s="145"/>
      <c r="P357" s="33"/>
      <c r="R357" s="33"/>
    </row>
    <row r="358" spans="9:18" ht="12">
      <c r="I358" s="145"/>
      <c r="J358" s="145"/>
      <c r="L358" s="145"/>
      <c r="M358" s="145"/>
      <c r="P358" s="33"/>
      <c r="R358" s="33"/>
    </row>
    <row r="359" spans="9:18" ht="12">
      <c r="I359" s="145"/>
      <c r="J359" s="145"/>
      <c r="L359" s="145"/>
      <c r="M359" s="145"/>
      <c r="P359" s="33"/>
      <c r="R359" s="33"/>
    </row>
    <row r="360" spans="9:18" ht="12">
      <c r="I360" s="145"/>
      <c r="J360" s="145"/>
      <c r="L360" s="145"/>
      <c r="M360" s="145"/>
      <c r="P360" s="33"/>
      <c r="R360" s="33"/>
    </row>
    <row r="361" spans="9:18" ht="12">
      <c r="I361" s="145"/>
      <c r="J361" s="145"/>
      <c r="L361" s="145"/>
      <c r="M361" s="145"/>
      <c r="P361" s="33"/>
      <c r="R361" s="33"/>
    </row>
    <row r="362" spans="9:18" ht="12">
      <c r="I362" s="145"/>
      <c r="J362" s="145"/>
      <c r="L362" s="145"/>
      <c r="M362" s="145"/>
      <c r="P362" s="33"/>
      <c r="R362" s="33"/>
    </row>
    <row r="363" spans="9:18" ht="12">
      <c r="I363" s="145"/>
      <c r="J363" s="145"/>
      <c r="L363" s="145"/>
      <c r="M363" s="145"/>
      <c r="P363" s="33"/>
      <c r="R363" s="33"/>
    </row>
    <row r="364" spans="9:18" ht="12">
      <c r="I364" s="145"/>
      <c r="J364" s="145"/>
      <c r="L364" s="145"/>
      <c r="M364" s="145"/>
      <c r="P364" s="33"/>
      <c r="R364" s="33"/>
    </row>
    <row r="365" spans="9:18" ht="12">
      <c r="I365" s="145"/>
      <c r="J365" s="145"/>
      <c r="L365" s="145"/>
      <c r="M365" s="145"/>
      <c r="P365" s="33"/>
      <c r="R365" s="33"/>
    </row>
    <row r="366" spans="9:18" ht="12">
      <c r="I366" s="145"/>
      <c r="J366" s="145"/>
      <c r="L366" s="145"/>
      <c r="M366" s="145"/>
      <c r="P366" s="33"/>
      <c r="R366" s="33"/>
    </row>
    <row r="367" spans="9:18" ht="12">
      <c r="I367" s="145"/>
      <c r="J367" s="145"/>
      <c r="L367" s="145"/>
      <c r="M367" s="145"/>
      <c r="P367" s="33"/>
      <c r="R367" s="33"/>
    </row>
    <row r="368" spans="9:18" ht="12">
      <c r="I368" s="145"/>
      <c r="J368" s="145"/>
      <c r="L368" s="145"/>
      <c r="M368" s="145"/>
      <c r="P368" s="33"/>
      <c r="R368" s="33"/>
    </row>
    <row r="369" spans="9:18" ht="12">
      <c r="I369" s="145"/>
      <c r="J369" s="145"/>
      <c r="L369" s="145"/>
      <c r="M369" s="145"/>
      <c r="P369" s="33"/>
      <c r="R369" s="33"/>
    </row>
    <row r="370" spans="9:18" ht="12">
      <c r="I370" s="145"/>
      <c r="J370" s="145"/>
      <c r="L370" s="145"/>
      <c r="M370" s="145"/>
      <c r="P370" s="33"/>
      <c r="R370" s="33"/>
    </row>
    <row r="371" spans="9:18" ht="12">
      <c r="I371" s="145"/>
      <c r="J371" s="145"/>
      <c r="L371" s="145"/>
      <c r="M371" s="145"/>
      <c r="P371" s="33"/>
      <c r="R371" s="33"/>
    </row>
    <row r="372" spans="9:18" ht="12">
      <c r="I372" s="145"/>
      <c r="J372" s="145"/>
      <c r="L372" s="145"/>
      <c r="M372" s="145"/>
      <c r="P372" s="33"/>
      <c r="R372" s="33"/>
    </row>
    <row r="373" spans="9:18" ht="12">
      <c r="I373" s="145"/>
      <c r="J373" s="145"/>
      <c r="L373" s="145"/>
      <c r="M373" s="145"/>
      <c r="P373" s="33"/>
      <c r="R373" s="33"/>
    </row>
    <row r="374" spans="9:18" ht="12">
      <c r="I374" s="145"/>
      <c r="J374" s="145"/>
      <c r="L374" s="145"/>
      <c r="M374" s="145"/>
      <c r="P374" s="33"/>
      <c r="R374" s="33"/>
    </row>
    <row r="375" spans="9:18" ht="12">
      <c r="I375" s="145"/>
      <c r="J375" s="145"/>
      <c r="L375" s="145"/>
      <c r="M375" s="145"/>
      <c r="P375" s="33"/>
      <c r="R375" s="33"/>
    </row>
    <row r="376" spans="9:18" ht="12">
      <c r="I376" s="145"/>
      <c r="J376" s="145"/>
      <c r="L376" s="145"/>
      <c r="M376" s="145"/>
      <c r="P376" s="33"/>
      <c r="R376" s="33"/>
    </row>
    <row r="377" spans="9:18" ht="12">
      <c r="I377" s="145"/>
      <c r="J377" s="145"/>
      <c r="L377" s="145"/>
      <c r="M377" s="145"/>
      <c r="P377" s="33"/>
      <c r="R377" s="33"/>
    </row>
    <row r="378" spans="9:18" ht="12">
      <c r="I378" s="145"/>
      <c r="J378" s="145"/>
      <c r="L378" s="145"/>
      <c r="M378" s="145"/>
      <c r="P378" s="33"/>
      <c r="R378" s="33"/>
    </row>
    <row r="379" spans="9:18" ht="12">
      <c r="I379" s="145"/>
      <c r="J379" s="145"/>
      <c r="L379" s="145"/>
      <c r="M379" s="145"/>
      <c r="P379" s="33"/>
      <c r="R379" s="33"/>
    </row>
    <row r="380" spans="9:18" ht="12">
      <c r="I380" s="145"/>
      <c r="J380" s="145"/>
      <c r="L380" s="145"/>
      <c r="M380" s="145"/>
      <c r="P380" s="33"/>
      <c r="R380" s="33"/>
    </row>
    <row r="381" spans="9:18" ht="12">
      <c r="I381" s="145"/>
      <c r="J381" s="145"/>
      <c r="L381" s="145"/>
      <c r="M381" s="145"/>
      <c r="P381" s="33"/>
      <c r="R381" s="33"/>
    </row>
    <row r="382" spans="9:18" ht="12">
      <c r="I382" s="145"/>
      <c r="J382" s="145"/>
      <c r="L382" s="145"/>
      <c r="M382" s="145"/>
      <c r="P382" s="33"/>
      <c r="R382" s="33"/>
    </row>
    <row r="383" spans="9:18" ht="12">
      <c r="I383" s="145"/>
      <c r="J383" s="145"/>
      <c r="L383" s="145"/>
      <c r="M383" s="145"/>
      <c r="P383" s="33"/>
      <c r="R383" s="33"/>
    </row>
    <row r="384" spans="9:18" ht="12">
      <c r="I384" s="145"/>
      <c r="J384" s="145"/>
      <c r="L384" s="145"/>
      <c r="M384" s="145"/>
      <c r="P384" s="33"/>
      <c r="R384" s="33"/>
    </row>
    <row r="385" spans="9:18" ht="12">
      <c r="I385" s="145"/>
      <c r="J385" s="145"/>
      <c r="L385" s="145"/>
      <c r="M385" s="145"/>
      <c r="P385" s="33"/>
      <c r="R385" s="33"/>
    </row>
    <row r="386" spans="9:18" ht="12">
      <c r="I386" s="145"/>
      <c r="J386" s="145"/>
      <c r="L386" s="145"/>
      <c r="M386" s="145"/>
      <c r="P386" s="33"/>
      <c r="R386" s="33"/>
    </row>
    <row r="387" spans="9:18" ht="12">
      <c r="I387" s="145"/>
      <c r="J387" s="145"/>
      <c r="L387" s="145"/>
      <c r="M387" s="145"/>
      <c r="P387" s="33"/>
      <c r="R387" s="33"/>
    </row>
    <row r="388" spans="9:18" ht="12">
      <c r="I388" s="145"/>
      <c r="J388" s="145"/>
      <c r="L388" s="145"/>
      <c r="M388" s="145"/>
      <c r="P388" s="33"/>
      <c r="R388" s="33"/>
    </row>
    <row r="389" spans="9:18" ht="12">
      <c r="I389" s="145"/>
      <c r="J389" s="145"/>
      <c r="L389" s="145"/>
      <c r="M389" s="145"/>
      <c r="P389" s="33"/>
      <c r="R389" s="33"/>
    </row>
    <row r="390" spans="9:18" ht="12">
      <c r="I390" s="145"/>
      <c r="J390" s="145"/>
      <c r="L390" s="145"/>
      <c r="M390" s="145"/>
      <c r="P390" s="33"/>
      <c r="R390" s="33"/>
    </row>
    <row r="391" spans="9:18" ht="12">
      <c r="I391" s="145"/>
      <c r="J391" s="145"/>
      <c r="L391" s="145"/>
      <c r="M391" s="145"/>
      <c r="P391" s="33"/>
      <c r="R391" s="33"/>
    </row>
    <row r="392" spans="9:18" ht="12">
      <c r="I392" s="145"/>
      <c r="J392" s="145"/>
      <c r="L392" s="145"/>
      <c r="M392" s="145"/>
      <c r="P392" s="33"/>
      <c r="R392" s="33"/>
    </row>
    <row r="393" spans="9:18" ht="12">
      <c r="I393" s="145"/>
      <c r="J393" s="145"/>
      <c r="L393" s="145"/>
      <c r="M393" s="145"/>
      <c r="P393" s="33"/>
      <c r="R393" s="33"/>
    </row>
    <row r="394" spans="9:18" ht="12">
      <c r="I394" s="145"/>
      <c r="J394" s="145"/>
      <c r="L394" s="145"/>
      <c r="M394" s="145"/>
      <c r="P394" s="33"/>
      <c r="R394" s="33"/>
    </row>
    <row r="395" spans="9:18" ht="12">
      <c r="I395" s="145"/>
      <c r="J395" s="145"/>
      <c r="L395" s="145"/>
      <c r="M395" s="145"/>
      <c r="P395" s="33"/>
      <c r="R395" s="33"/>
    </row>
    <row r="396" spans="9:18" ht="12">
      <c r="I396" s="145"/>
      <c r="J396" s="145"/>
      <c r="L396" s="145"/>
      <c r="M396" s="145"/>
      <c r="P396" s="33"/>
      <c r="R396" s="33"/>
    </row>
    <row r="397" spans="9:18" ht="12">
      <c r="I397" s="145"/>
      <c r="J397" s="145"/>
      <c r="L397" s="145"/>
      <c r="M397" s="145"/>
      <c r="P397" s="33"/>
      <c r="R397" s="33"/>
    </row>
    <row r="398" spans="9:18" ht="12">
      <c r="I398" s="145"/>
      <c r="J398" s="145"/>
      <c r="L398" s="145"/>
      <c r="M398" s="145"/>
      <c r="P398" s="33"/>
      <c r="R398" s="33"/>
    </row>
    <row r="399" spans="9:18" ht="12">
      <c r="I399" s="145"/>
      <c r="J399" s="145"/>
      <c r="L399" s="145"/>
      <c r="M399" s="145"/>
      <c r="P399" s="33"/>
      <c r="R399" s="33"/>
    </row>
    <row r="400" spans="9:18" ht="12">
      <c r="I400" s="145"/>
      <c r="J400" s="145"/>
      <c r="L400" s="145"/>
      <c r="M400" s="145"/>
      <c r="P400" s="33"/>
      <c r="R400" s="33"/>
    </row>
    <row r="401" spans="9:18" ht="12">
      <c r="I401" s="145"/>
      <c r="J401" s="145"/>
      <c r="L401" s="145"/>
      <c r="M401" s="145"/>
      <c r="P401" s="33"/>
      <c r="R401" s="33"/>
    </row>
    <row r="402" spans="9:18" ht="12">
      <c r="I402" s="145"/>
      <c r="J402" s="145"/>
      <c r="L402" s="145"/>
      <c r="M402" s="145"/>
      <c r="P402" s="33"/>
      <c r="R402" s="33"/>
    </row>
    <row r="403" spans="9:18" ht="12">
      <c r="I403" s="145"/>
      <c r="J403" s="145"/>
      <c r="L403" s="145"/>
      <c r="M403" s="145"/>
      <c r="P403" s="33"/>
      <c r="R403" s="33"/>
    </row>
    <row r="404" spans="9:18" ht="12">
      <c r="I404" s="145"/>
      <c r="J404" s="145"/>
      <c r="L404" s="145"/>
      <c r="M404" s="145"/>
      <c r="P404" s="33"/>
      <c r="R404" s="33"/>
    </row>
    <row r="405" spans="9:18" ht="12">
      <c r="I405" s="145"/>
      <c r="J405" s="145"/>
      <c r="L405" s="145"/>
      <c r="M405" s="145"/>
      <c r="P405" s="33"/>
      <c r="R405" s="33"/>
    </row>
    <row r="406" spans="9:18" ht="12">
      <c r="I406" s="145"/>
      <c r="J406" s="145"/>
      <c r="L406" s="145"/>
      <c r="M406" s="145"/>
      <c r="P406" s="33"/>
      <c r="R406" s="33"/>
    </row>
    <row r="407" spans="9:18" ht="12">
      <c r="I407" s="145"/>
      <c r="J407" s="145"/>
      <c r="L407" s="145"/>
      <c r="M407" s="145"/>
      <c r="P407" s="33"/>
      <c r="R407" s="33"/>
    </row>
    <row r="408" spans="9:18" ht="12">
      <c r="I408" s="145"/>
      <c r="J408" s="145"/>
      <c r="L408" s="145"/>
      <c r="M408" s="145"/>
      <c r="P408" s="33"/>
      <c r="R408" s="33"/>
    </row>
    <row r="409" spans="9:18" ht="12">
      <c r="I409" s="145"/>
      <c r="J409" s="145"/>
      <c r="L409" s="145"/>
      <c r="M409" s="145"/>
      <c r="P409" s="33"/>
      <c r="R409" s="33"/>
    </row>
    <row r="410" spans="9:18" ht="12">
      <c r="I410" s="145"/>
      <c r="J410" s="145"/>
      <c r="L410" s="145"/>
      <c r="M410" s="145"/>
      <c r="P410" s="33"/>
      <c r="R410" s="33"/>
    </row>
    <row r="411" spans="9:18" ht="12">
      <c r="I411" s="145"/>
      <c r="J411" s="145"/>
      <c r="L411" s="145"/>
      <c r="M411" s="145"/>
      <c r="P411" s="33"/>
      <c r="R411" s="33"/>
    </row>
    <row r="412" spans="9:18" ht="12">
      <c r="I412" s="145"/>
      <c r="J412" s="145"/>
      <c r="L412" s="145"/>
      <c r="M412" s="145"/>
      <c r="P412" s="33"/>
      <c r="R412" s="33"/>
    </row>
    <row r="413" spans="9:18" ht="12">
      <c r="I413" s="145"/>
      <c r="J413" s="145"/>
      <c r="L413" s="145"/>
      <c r="M413" s="145"/>
      <c r="P413" s="33"/>
      <c r="R413" s="33"/>
    </row>
    <row r="414" spans="9:18" ht="12">
      <c r="I414" s="145"/>
      <c r="J414" s="145"/>
      <c r="L414" s="145"/>
      <c r="M414" s="145"/>
      <c r="P414" s="33"/>
      <c r="R414" s="33"/>
    </row>
    <row r="415" spans="9:18" ht="12">
      <c r="I415" s="145"/>
      <c r="J415" s="145"/>
      <c r="L415" s="145"/>
      <c r="M415" s="145"/>
      <c r="P415" s="33"/>
      <c r="R415" s="33"/>
    </row>
    <row r="416" spans="9:18" ht="12">
      <c r="I416" s="145"/>
      <c r="J416" s="145"/>
      <c r="L416" s="145"/>
      <c r="M416" s="145"/>
      <c r="P416" s="33"/>
      <c r="R416" s="33"/>
    </row>
    <row r="417" spans="9:18" ht="12">
      <c r="I417" s="145"/>
      <c r="J417" s="145"/>
      <c r="L417" s="145"/>
      <c r="M417" s="145"/>
      <c r="P417" s="33"/>
      <c r="R417" s="33"/>
    </row>
    <row r="418" spans="9:18" ht="12">
      <c r="I418" s="145"/>
      <c r="J418" s="145"/>
      <c r="L418" s="145"/>
      <c r="M418" s="145"/>
      <c r="P418" s="33"/>
      <c r="R418" s="33"/>
    </row>
    <row r="419" spans="9:18" ht="12">
      <c r="I419" s="145"/>
      <c r="J419" s="145"/>
      <c r="L419" s="145"/>
      <c r="M419" s="145"/>
      <c r="P419" s="33"/>
      <c r="R419" s="33"/>
    </row>
    <row r="420" spans="9:18" ht="12">
      <c r="I420" s="145"/>
      <c r="J420" s="145"/>
      <c r="L420" s="145"/>
      <c r="M420" s="145"/>
      <c r="P420" s="33"/>
      <c r="R420" s="33"/>
    </row>
    <row r="421" spans="9:18" ht="12">
      <c r="I421" s="145"/>
      <c r="J421" s="145"/>
      <c r="L421" s="145"/>
      <c r="M421" s="145"/>
      <c r="P421" s="33"/>
      <c r="R421" s="33"/>
    </row>
    <row r="422" spans="9:18" ht="12">
      <c r="I422" s="145"/>
      <c r="J422" s="145"/>
      <c r="L422" s="145"/>
      <c r="M422" s="145"/>
      <c r="P422" s="33"/>
      <c r="R422" s="33"/>
    </row>
    <row r="423" spans="9:18" ht="12">
      <c r="I423" s="145"/>
      <c r="J423" s="145"/>
      <c r="L423" s="145"/>
      <c r="M423" s="145"/>
      <c r="P423" s="33"/>
      <c r="R423" s="33"/>
    </row>
    <row r="424" spans="9:18" ht="12">
      <c r="I424" s="145"/>
      <c r="J424" s="145"/>
      <c r="L424" s="145"/>
      <c r="M424" s="145"/>
      <c r="P424" s="33"/>
      <c r="R424" s="33"/>
    </row>
    <row r="425" spans="9:18" ht="12">
      <c r="I425" s="145"/>
      <c r="J425" s="145"/>
      <c r="L425" s="145"/>
      <c r="M425" s="145"/>
      <c r="P425" s="33"/>
      <c r="R425" s="33"/>
    </row>
    <row r="426" spans="9:18" ht="12">
      <c r="I426" s="145"/>
      <c r="J426" s="145"/>
      <c r="L426" s="145"/>
      <c r="M426" s="145"/>
      <c r="P426" s="33"/>
      <c r="R426" s="33"/>
    </row>
    <row r="427" spans="9:18" ht="12">
      <c r="I427" s="145"/>
      <c r="J427" s="145"/>
      <c r="L427" s="145"/>
      <c r="M427" s="145"/>
      <c r="P427" s="33"/>
      <c r="R427" s="33"/>
    </row>
    <row r="428" spans="9:18" ht="12">
      <c r="I428" s="145"/>
      <c r="J428" s="145"/>
      <c r="L428" s="145"/>
      <c r="M428" s="145"/>
      <c r="P428" s="33"/>
      <c r="R428" s="33"/>
    </row>
    <row r="429" spans="9:18" ht="12">
      <c r="I429" s="145"/>
      <c r="J429" s="145"/>
      <c r="L429" s="145"/>
      <c r="M429" s="145"/>
      <c r="P429" s="33"/>
      <c r="R429" s="33"/>
    </row>
    <row r="430" spans="9:18" ht="12">
      <c r="I430" s="145"/>
      <c r="J430" s="145"/>
      <c r="L430" s="145"/>
      <c r="M430" s="145"/>
      <c r="P430" s="33"/>
      <c r="R430" s="33"/>
    </row>
    <row r="431" spans="9:18" ht="12">
      <c r="I431" s="145"/>
      <c r="J431" s="145"/>
      <c r="L431" s="145"/>
      <c r="M431" s="145"/>
      <c r="P431" s="33"/>
      <c r="R431" s="33"/>
    </row>
    <row r="432" spans="9:18" ht="12">
      <c r="I432" s="145"/>
      <c r="J432" s="145"/>
      <c r="L432" s="145"/>
      <c r="M432" s="145"/>
      <c r="P432" s="33"/>
      <c r="R432" s="33"/>
    </row>
    <row r="433" spans="9:18" ht="12">
      <c r="I433" s="145"/>
      <c r="J433" s="145"/>
      <c r="L433" s="145"/>
      <c r="M433" s="145"/>
      <c r="P433" s="33"/>
      <c r="R433" s="33"/>
    </row>
    <row r="434" spans="9:18" ht="12">
      <c r="I434" s="145"/>
      <c r="J434" s="145"/>
      <c r="L434" s="145"/>
      <c r="M434" s="145"/>
      <c r="P434" s="33"/>
      <c r="R434" s="33"/>
    </row>
    <row r="435" spans="9:18" ht="12">
      <c r="I435" s="145"/>
      <c r="J435" s="145"/>
      <c r="L435" s="145"/>
      <c r="M435" s="145"/>
      <c r="P435" s="33"/>
      <c r="R435" s="33"/>
    </row>
    <row r="436" spans="9:18" ht="12">
      <c r="I436" s="145"/>
      <c r="J436" s="145"/>
      <c r="L436" s="145"/>
      <c r="M436" s="145"/>
      <c r="P436" s="33"/>
      <c r="R436" s="33"/>
    </row>
    <row r="437" spans="9:18" ht="12">
      <c r="I437" s="145"/>
      <c r="J437" s="145"/>
      <c r="L437" s="145"/>
      <c r="M437" s="145"/>
      <c r="P437" s="33"/>
      <c r="R437" s="33"/>
    </row>
    <row r="438" spans="9:18" ht="12">
      <c r="I438" s="145"/>
      <c r="J438" s="145"/>
      <c r="L438" s="145"/>
      <c r="M438" s="145"/>
      <c r="P438" s="33"/>
      <c r="R438" s="33"/>
    </row>
    <row r="439" spans="9:18" ht="12">
      <c r="I439" s="145"/>
      <c r="J439" s="145"/>
      <c r="L439" s="145"/>
      <c r="M439" s="145"/>
      <c r="P439" s="33"/>
      <c r="R439" s="33"/>
    </row>
    <row r="440" spans="9:18" ht="12">
      <c r="I440" s="145"/>
      <c r="J440" s="145"/>
      <c r="L440" s="145"/>
      <c r="M440" s="145"/>
      <c r="P440" s="33"/>
      <c r="R440" s="33"/>
    </row>
    <row r="441" spans="9:18" ht="12">
      <c r="I441" s="145"/>
      <c r="J441" s="145"/>
      <c r="L441" s="145"/>
      <c r="M441" s="145"/>
      <c r="P441" s="33"/>
      <c r="R441" s="33"/>
    </row>
    <row r="442" spans="9:18" ht="12">
      <c r="I442" s="145"/>
      <c r="J442" s="145"/>
      <c r="L442" s="145"/>
      <c r="M442" s="145"/>
      <c r="P442" s="33"/>
      <c r="R442" s="33"/>
    </row>
    <row r="443" spans="9:18" ht="12">
      <c r="I443" s="145"/>
      <c r="J443" s="145"/>
      <c r="L443" s="145"/>
      <c r="M443" s="145"/>
      <c r="P443" s="33"/>
      <c r="R443" s="33"/>
    </row>
    <row r="444" spans="9:18" ht="12">
      <c r="I444" s="145"/>
      <c r="J444" s="145"/>
      <c r="L444" s="145"/>
      <c r="M444" s="145"/>
      <c r="P444" s="33"/>
      <c r="R444" s="33"/>
    </row>
    <row r="445" spans="9:18" ht="12">
      <c r="I445" s="145"/>
      <c r="J445" s="145"/>
      <c r="L445" s="145"/>
      <c r="M445" s="145"/>
      <c r="P445" s="33"/>
      <c r="R445" s="33"/>
    </row>
    <row r="446" spans="9:18" ht="12">
      <c r="I446" s="145"/>
      <c r="J446" s="145"/>
      <c r="L446" s="145"/>
      <c r="M446" s="145"/>
      <c r="P446" s="33"/>
      <c r="R446" s="33"/>
    </row>
    <row r="447" spans="9:18" ht="12">
      <c r="I447" s="145"/>
      <c r="J447" s="145"/>
      <c r="L447" s="145"/>
      <c r="M447" s="145"/>
      <c r="P447" s="33"/>
      <c r="R447" s="33"/>
    </row>
    <row r="448" spans="9:18" ht="12">
      <c r="I448" s="145"/>
      <c r="J448" s="145"/>
      <c r="L448" s="145"/>
      <c r="M448" s="145"/>
      <c r="P448" s="33"/>
      <c r="R448" s="33"/>
    </row>
    <row r="449" spans="9:18" ht="12">
      <c r="I449" s="145"/>
      <c r="J449" s="145"/>
      <c r="L449" s="145"/>
      <c r="M449" s="145"/>
      <c r="P449" s="33"/>
      <c r="R449" s="33"/>
    </row>
    <row r="450" spans="9:18" ht="12">
      <c r="I450" s="145"/>
      <c r="J450" s="145"/>
      <c r="L450" s="145"/>
      <c r="M450" s="145"/>
      <c r="P450" s="33"/>
      <c r="R450" s="33"/>
    </row>
    <row r="451" spans="9:18" ht="12">
      <c r="I451" s="145"/>
      <c r="J451" s="145"/>
      <c r="L451" s="145"/>
      <c r="M451" s="145"/>
      <c r="P451" s="33"/>
      <c r="R451" s="33"/>
    </row>
    <row r="452" spans="9:18" ht="12">
      <c r="I452" s="145"/>
      <c r="J452" s="145"/>
      <c r="L452" s="145"/>
      <c r="M452" s="145"/>
      <c r="P452" s="33"/>
      <c r="R452" s="33"/>
    </row>
    <row r="453" spans="9:18" ht="12">
      <c r="I453" s="145"/>
      <c r="J453" s="145"/>
      <c r="L453" s="145"/>
      <c r="M453" s="145"/>
      <c r="P453" s="33"/>
      <c r="R453" s="33"/>
    </row>
    <row r="454" spans="9:18" ht="12">
      <c r="I454" s="145"/>
      <c r="J454" s="145"/>
      <c r="L454" s="145"/>
      <c r="M454" s="145"/>
      <c r="P454" s="33"/>
      <c r="R454" s="33"/>
    </row>
    <row r="455" spans="9:18" ht="12">
      <c r="I455" s="145"/>
      <c r="J455" s="145"/>
      <c r="L455" s="145"/>
      <c r="M455" s="145"/>
      <c r="P455" s="33"/>
      <c r="R455" s="33"/>
    </row>
    <row r="456" spans="9:18" ht="12">
      <c r="I456" s="145"/>
      <c r="J456" s="145"/>
      <c r="L456" s="145"/>
      <c r="M456" s="145"/>
      <c r="P456" s="33"/>
      <c r="R456" s="33"/>
    </row>
    <row r="457" spans="9:18" ht="12">
      <c r="I457" s="145"/>
      <c r="J457" s="145"/>
      <c r="L457" s="145"/>
      <c r="M457" s="145"/>
      <c r="P457" s="33"/>
      <c r="R457" s="33"/>
    </row>
    <row r="458" spans="9:18" ht="12">
      <c r="I458" s="145"/>
      <c r="J458" s="145"/>
      <c r="L458" s="145"/>
      <c r="M458" s="145"/>
      <c r="P458" s="33"/>
      <c r="R458" s="33"/>
    </row>
    <row r="459" spans="9:18" ht="12">
      <c r="I459" s="145"/>
      <c r="J459" s="145"/>
      <c r="L459" s="145"/>
      <c r="M459" s="145"/>
      <c r="P459" s="33"/>
      <c r="R459" s="33"/>
    </row>
    <row r="460" spans="9:18" ht="12">
      <c r="I460" s="145"/>
      <c r="J460" s="145"/>
      <c r="L460" s="145"/>
      <c r="M460" s="145"/>
      <c r="P460" s="33"/>
      <c r="R460" s="33"/>
    </row>
    <row r="461" spans="9:18" ht="12">
      <c r="I461" s="145"/>
      <c r="J461" s="145"/>
      <c r="L461" s="145"/>
      <c r="M461" s="145"/>
      <c r="P461" s="33"/>
      <c r="R461" s="33"/>
    </row>
    <row r="462" spans="9:18" ht="12">
      <c r="I462" s="145"/>
      <c r="J462" s="145"/>
      <c r="L462" s="145"/>
      <c r="M462" s="145"/>
      <c r="P462" s="33"/>
      <c r="R462" s="33"/>
    </row>
    <row r="463" spans="9:18" ht="12">
      <c r="I463" s="145"/>
      <c r="J463" s="145"/>
      <c r="L463" s="145"/>
      <c r="M463" s="145"/>
      <c r="P463" s="33"/>
      <c r="R463" s="33"/>
    </row>
    <row r="464" spans="9:18" ht="12">
      <c r="I464" s="145"/>
      <c r="J464" s="145"/>
      <c r="L464" s="145"/>
      <c r="M464" s="145"/>
      <c r="P464" s="33"/>
      <c r="R464" s="33"/>
    </row>
    <row r="465" spans="9:18" ht="12">
      <c r="I465" s="145"/>
      <c r="J465" s="145"/>
      <c r="L465" s="145"/>
      <c r="M465" s="145"/>
      <c r="P465" s="33"/>
      <c r="R465" s="33"/>
    </row>
    <row r="466" spans="9:18" ht="12">
      <c r="I466" s="145"/>
      <c r="J466" s="145"/>
      <c r="L466" s="145"/>
      <c r="M466" s="145"/>
      <c r="P466" s="33"/>
      <c r="R466" s="33"/>
    </row>
    <row r="467" spans="9:18" ht="12">
      <c r="I467" s="145"/>
      <c r="J467" s="145"/>
      <c r="L467" s="145"/>
      <c r="M467" s="145"/>
      <c r="P467" s="33"/>
      <c r="R467" s="33"/>
    </row>
    <row r="468" spans="9:18" ht="12">
      <c r="I468" s="145"/>
      <c r="J468" s="145"/>
      <c r="L468" s="145"/>
      <c r="M468" s="145"/>
      <c r="P468" s="33"/>
      <c r="R468" s="33"/>
    </row>
    <row r="469" spans="9:18" ht="12">
      <c r="I469" s="145"/>
      <c r="J469" s="145"/>
      <c r="L469" s="145"/>
      <c r="M469" s="145"/>
      <c r="P469" s="33"/>
      <c r="R469" s="33"/>
    </row>
    <row r="470" spans="9:18" ht="12">
      <c r="I470" s="145"/>
      <c r="J470" s="145"/>
      <c r="L470" s="145"/>
      <c r="M470" s="145"/>
      <c r="P470" s="33"/>
      <c r="R470" s="33"/>
    </row>
    <row r="471" spans="9:18" ht="12">
      <c r="I471" s="145"/>
      <c r="J471" s="145"/>
      <c r="L471" s="145"/>
      <c r="M471" s="145"/>
      <c r="P471" s="33"/>
      <c r="R471" s="33"/>
    </row>
    <row r="472" spans="9:18" ht="12">
      <c r="I472" s="145"/>
      <c r="J472" s="145"/>
      <c r="L472" s="145"/>
      <c r="M472" s="145"/>
      <c r="P472" s="33"/>
      <c r="R472" s="33"/>
    </row>
    <row r="473" spans="9:18" ht="12">
      <c r="I473" s="145"/>
      <c r="J473" s="145"/>
      <c r="L473" s="145"/>
      <c r="M473" s="145"/>
      <c r="P473" s="33"/>
      <c r="R473" s="33"/>
    </row>
    <row r="474" spans="9:18" ht="12">
      <c r="I474" s="145"/>
      <c r="J474" s="145"/>
      <c r="L474" s="145"/>
      <c r="M474" s="145"/>
      <c r="P474" s="33"/>
      <c r="R474" s="33"/>
    </row>
    <row r="475" spans="9:18" ht="12">
      <c r="I475" s="145"/>
      <c r="J475" s="145"/>
      <c r="L475" s="145"/>
      <c r="M475" s="145"/>
      <c r="P475" s="33"/>
      <c r="R475" s="33"/>
    </row>
    <row r="476" spans="9:18" ht="12">
      <c r="I476" s="145"/>
      <c r="J476" s="145"/>
      <c r="L476" s="145"/>
      <c r="M476" s="145"/>
      <c r="P476" s="33"/>
      <c r="R476" s="33"/>
    </row>
    <row r="477" spans="9:18" ht="12">
      <c r="I477" s="145"/>
      <c r="J477" s="145"/>
      <c r="L477" s="145"/>
      <c r="M477" s="145"/>
      <c r="P477" s="33"/>
      <c r="R477" s="33"/>
    </row>
    <row r="478" spans="9:18" ht="12">
      <c r="I478" s="145"/>
      <c r="J478" s="145"/>
      <c r="L478" s="145"/>
      <c r="M478" s="145"/>
      <c r="P478" s="33"/>
      <c r="R478" s="33"/>
    </row>
    <row r="479" spans="9:18" ht="12">
      <c r="I479" s="145"/>
      <c r="J479" s="145"/>
      <c r="L479" s="145"/>
      <c r="M479" s="145"/>
      <c r="P479" s="33"/>
      <c r="R479" s="33"/>
    </row>
    <row r="480" spans="9:18" ht="12">
      <c r="I480" s="145"/>
      <c r="J480" s="145"/>
      <c r="L480" s="145"/>
      <c r="M480" s="145"/>
      <c r="P480" s="33"/>
      <c r="R480" s="33"/>
    </row>
    <row r="481" spans="9:18" ht="12">
      <c r="I481" s="145"/>
      <c r="J481" s="145"/>
      <c r="L481" s="145"/>
      <c r="M481" s="145"/>
      <c r="P481" s="33"/>
      <c r="R481" s="33"/>
    </row>
    <row r="482" spans="9:18" ht="12">
      <c r="I482" s="145"/>
      <c r="J482" s="145"/>
      <c r="L482" s="145"/>
      <c r="M482" s="145"/>
      <c r="P482" s="33"/>
      <c r="R482" s="33"/>
    </row>
    <row r="483" spans="9:18" ht="12">
      <c r="I483" s="145"/>
      <c r="J483" s="145"/>
      <c r="L483" s="145"/>
      <c r="M483" s="145"/>
      <c r="P483" s="33"/>
      <c r="R483" s="33"/>
    </row>
    <row r="484" spans="9:18" ht="12">
      <c r="I484" s="145"/>
      <c r="J484" s="145"/>
      <c r="L484" s="145"/>
      <c r="M484" s="145"/>
      <c r="P484" s="33"/>
      <c r="R484" s="33"/>
    </row>
    <row r="485" spans="9:18" ht="12">
      <c r="I485" s="145"/>
      <c r="J485" s="145"/>
      <c r="L485" s="145"/>
      <c r="M485" s="145"/>
      <c r="P485" s="33"/>
      <c r="R485" s="33"/>
    </row>
    <row r="486" spans="9:18" ht="12">
      <c r="I486" s="145"/>
      <c r="J486" s="145"/>
      <c r="L486" s="145"/>
      <c r="M486" s="145"/>
      <c r="P486" s="33"/>
      <c r="R486" s="33"/>
    </row>
    <row r="487" spans="9:18" ht="12">
      <c r="I487" s="145"/>
      <c r="J487" s="145"/>
      <c r="L487" s="145"/>
      <c r="M487" s="145"/>
      <c r="P487" s="33"/>
      <c r="R487" s="33"/>
    </row>
    <row r="488" spans="9:18" ht="12">
      <c r="I488" s="145"/>
      <c r="J488" s="145"/>
      <c r="L488" s="145"/>
      <c r="M488" s="145"/>
      <c r="P488" s="33"/>
      <c r="R488" s="33"/>
    </row>
    <row r="489" spans="9:18" ht="12">
      <c r="I489" s="145"/>
      <c r="J489" s="145"/>
      <c r="L489" s="145"/>
      <c r="M489" s="145"/>
      <c r="P489" s="33"/>
      <c r="R489" s="33"/>
    </row>
    <row r="490" spans="9:18" ht="12">
      <c r="I490" s="145"/>
      <c r="J490" s="145"/>
      <c r="L490" s="145"/>
      <c r="M490" s="145"/>
      <c r="P490" s="33"/>
      <c r="R490" s="33"/>
    </row>
    <row r="491" spans="9:18" ht="12">
      <c r="I491" s="145"/>
      <c r="J491" s="145"/>
      <c r="L491" s="145"/>
      <c r="M491" s="145"/>
      <c r="P491" s="33"/>
      <c r="R491" s="33"/>
    </row>
    <row r="492" spans="9:18" ht="12">
      <c r="I492" s="145"/>
      <c r="J492" s="145"/>
      <c r="L492" s="145"/>
      <c r="M492" s="145"/>
      <c r="P492" s="33"/>
      <c r="R492" s="33"/>
    </row>
    <row r="493" spans="9:18" ht="12">
      <c r="I493" s="145"/>
      <c r="J493" s="145"/>
      <c r="L493" s="145"/>
      <c r="M493" s="145"/>
      <c r="P493" s="33"/>
      <c r="R493" s="33"/>
    </row>
    <row r="494" spans="9:18" ht="12">
      <c r="I494" s="145"/>
      <c r="J494" s="145"/>
      <c r="L494" s="145"/>
      <c r="M494" s="145"/>
      <c r="P494" s="33"/>
      <c r="R494" s="33"/>
    </row>
    <row r="495" spans="9:18" ht="12">
      <c r="I495" s="145"/>
      <c r="J495" s="145"/>
      <c r="L495" s="145"/>
      <c r="M495" s="145"/>
      <c r="P495" s="33"/>
      <c r="R495" s="33"/>
    </row>
    <row r="496" spans="9:18" ht="12">
      <c r="I496" s="145"/>
      <c r="J496" s="145"/>
      <c r="L496" s="145"/>
      <c r="M496" s="145"/>
      <c r="P496" s="33"/>
      <c r="R496" s="33"/>
    </row>
    <row r="497" spans="9:18" ht="12">
      <c r="I497" s="145"/>
      <c r="J497" s="145"/>
      <c r="L497" s="145"/>
      <c r="M497" s="145"/>
      <c r="P497" s="33"/>
      <c r="R497" s="33"/>
    </row>
    <row r="498" spans="9:18" ht="12">
      <c r="I498" s="145"/>
      <c r="J498" s="145"/>
      <c r="L498" s="145"/>
      <c r="M498" s="145"/>
      <c r="P498" s="33"/>
      <c r="R498" s="33"/>
    </row>
    <row r="499" spans="9:18" ht="12">
      <c r="I499" s="145"/>
      <c r="J499" s="145"/>
      <c r="L499" s="145"/>
      <c r="M499" s="145"/>
      <c r="P499" s="33"/>
      <c r="R499" s="33"/>
    </row>
    <row r="500" spans="9:18" ht="12">
      <c r="I500" s="145"/>
      <c r="J500" s="145"/>
      <c r="L500" s="145"/>
      <c r="M500" s="145"/>
      <c r="P500" s="33"/>
      <c r="R500" s="33"/>
    </row>
    <row r="501" spans="9:18" ht="12">
      <c r="I501" s="145"/>
      <c r="J501" s="145"/>
      <c r="L501" s="145"/>
      <c r="M501" s="145"/>
      <c r="P501" s="33"/>
      <c r="R501" s="33"/>
    </row>
    <row r="502" spans="9:18" ht="12">
      <c r="I502" s="145"/>
      <c r="J502" s="145"/>
      <c r="L502" s="145"/>
      <c r="M502" s="145"/>
      <c r="P502" s="33"/>
      <c r="R502" s="33"/>
    </row>
    <row r="503" spans="9:18" ht="12">
      <c r="I503" s="145"/>
      <c r="J503" s="145"/>
      <c r="L503" s="145"/>
      <c r="M503" s="145"/>
      <c r="P503" s="33"/>
      <c r="R503" s="33"/>
    </row>
    <row r="504" spans="9:18" ht="12">
      <c r="I504" s="145"/>
      <c r="J504" s="145"/>
      <c r="L504" s="145"/>
      <c r="M504" s="145"/>
      <c r="P504" s="33"/>
      <c r="R504" s="33"/>
    </row>
    <row r="505" spans="9:18" ht="12">
      <c r="I505" s="145"/>
      <c r="J505" s="145"/>
      <c r="L505" s="145"/>
      <c r="M505" s="145"/>
      <c r="P505" s="33"/>
      <c r="R505" s="33"/>
    </row>
    <row r="506" spans="9:18" ht="12">
      <c r="I506" s="145"/>
      <c r="J506" s="145"/>
      <c r="L506" s="145"/>
      <c r="M506" s="145"/>
      <c r="P506" s="33"/>
      <c r="R506" s="33"/>
    </row>
    <row r="507" spans="9:18" ht="12">
      <c r="I507" s="145"/>
      <c r="J507" s="145"/>
      <c r="L507" s="145"/>
      <c r="M507" s="145"/>
      <c r="P507" s="33"/>
      <c r="R507" s="33"/>
    </row>
    <row r="508" spans="9:18" ht="12">
      <c r="I508" s="145"/>
      <c r="J508" s="145"/>
      <c r="L508" s="145"/>
      <c r="M508" s="145"/>
      <c r="P508" s="33"/>
      <c r="R508" s="33"/>
    </row>
    <row r="509" spans="9:18" ht="12">
      <c r="I509" s="145"/>
      <c r="J509" s="145"/>
      <c r="L509" s="145"/>
      <c r="M509" s="145"/>
      <c r="P509" s="33"/>
      <c r="R509" s="33"/>
    </row>
    <row r="510" spans="9:18" ht="12">
      <c r="I510" s="145"/>
      <c r="J510" s="145"/>
      <c r="L510" s="145"/>
      <c r="M510" s="145"/>
      <c r="P510" s="33"/>
      <c r="R510" s="33"/>
    </row>
    <row r="511" spans="9:18" ht="12">
      <c r="I511" s="145"/>
      <c r="J511" s="145"/>
      <c r="L511" s="145"/>
      <c r="M511" s="145"/>
      <c r="P511" s="33"/>
      <c r="R511" s="33"/>
    </row>
    <row r="512" spans="9:18" ht="12">
      <c r="I512" s="145"/>
      <c r="J512" s="145"/>
      <c r="L512" s="145"/>
      <c r="M512" s="145"/>
      <c r="P512" s="33"/>
      <c r="R512" s="33"/>
    </row>
    <row r="513" spans="9:18" ht="12">
      <c r="I513" s="145"/>
      <c r="J513" s="145"/>
      <c r="L513" s="145"/>
      <c r="M513" s="145"/>
      <c r="P513" s="33"/>
      <c r="R513" s="33"/>
    </row>
    <row r="514" spans="9:18" ht="12">
      <c r="I514" s="145"/>
      <c r="J514" s="145"/>
      <c r="L514" s="145"/>
      <c r="M514" s="145"/>
      <c r="P514" s="33"/>
      <c r="R514" s="33"/>
    </row>
    <row r="515" spans="9:18" ht="12">
      <c r="I515" s="145"/>
      <c r="J515" s="145"/>
      <c r="L515" s="145"/>
      <c r="M515" s="145"/>
      <c r="P515" s="33"/>
      <c r="R515" s="33"/>
    </row>
    <row r="516" spans="9:18" ht="12">
      <c r="I516" s="145"/>
      <c r="J516" s="145"/>
      <c r="L516" s="145"/>
      <c r="M516" s="145"/>
      <c r="P516" s="33"/>
      <c r="R516" s="33"/>
    </row>
    <row r="517" spans="9:18" ht="12">
      <c r="I517" s="145"/>
      <c r="J517" s="145"/>
      <c r="L517" s="145"/>
      <c r="M517" s="145"/>
      <c r="P517" s="33"/>
      <c r="R517" s="33"/>
    </row>
    <row r="518" spans="9:18" ht="12">
      <c r="I518" s="145"/>
      <c r="J518" s="145"/>
      <c r="L518" s="145"/>
      <c r="M518" s="145"/>
      <c r="P518" s="33"/>
      <c r="R518" s="33"/>
    </row>
    <row r="519" spans="9:18" ht="12">
      <c r="I519" s="145"/>
      <c r="J519" s="145"/>
      <c r="L519" s="145"/>
      <c r="M519" s="145"/>
      <c r="P519" s="33"/>
      <c r="R519" s="33"/>
    </row>
    <row r="520" spans="9:18" ht="12">
      <c r="I520" s="145"/>
      <c r="J520" s="145"/>
      <c r="L520" s="145"/>
      <c r="M520" s="145"/>
      <c r="P520" s="33"/>
      <c r="R520" s="33"/>
    </row>
    <row r="521" spans="9:18" ht="12">
      <c r="I521" s="145"/>
      <c r="J521" s="145"/>
      <c r="L521" s="145"/>
      <c r="M521" s="145"/>
      <c r="P521" s="33"/>
      <c r="R521" s="33"/>
    </row>
    <row r="522" spans="9:18" ht="12">
      <c r="I522" s="145"/>
      <c r="J522" s="145"/>
      <c r="L522" s="145"/>
      <c r="M522" s="145"/>
      <c r="P522" s="33"/>
      <c r="R522" s="33"/>
    </row>
    <row r="523" spans="9:18" ht="12">
      <c r="I523" s="145"/>
      <c r="J523" s="145"/>
      <c r="L523" s="145"/>
      <c r="M523" s="145"/>
      <c r="P523" s="33"/>
      <c r="R523" s="33"/>
    </row>
    <row r="524" spans="9:18" ht="12">
      <c r="I524" s="145"/>
      <c r="J524" s="145"/>
      <c r="L524" s="145"/>
      <c r="M524" s="145"/>
      <c r="P524" s="33"/>
      <c r="R524" s="33"/>
    </row>
    <row r="525" spans="9:18" ht="12">
      <c r="I525" s="145"/>
      <c r="J525" s="145"/>
      <c r="L525" s="145"/>
      <c r="M525" s="145"/>
      <c r="P525" s="33"/>
      <c r="R525" s="33"/>
    </row>
    <row r="526" spans="9:18" ht="12">
      <c r="I526" s="145"/>
      <c r="J526" s="145"/>
      <c r="L526" s="145"/>
      <c r="M526" s="145"/>
      <c r="P526" s="33"/>
      <c r="R526" s="33"/>
    </row>
    <row r="527" spans="9:18" ht="12">
      <c r="I527" s="145"/>
      <c r="J527" s="145"/>
      <c r="L527" s="145"/>
      <c r="M527" s="145"/>
      <c r="P527" s="33"/>
      <c r="R527" s="33"/>
    </row>
    <row r="528" spans="9:18" ht="12">
      <c r="I528" s="145"/>
      <c r="J528" s="145"/>
      <c r="L528" s="145"/>
      <c r="M528" s="145"/>
      <c r="P528" s="33"/>
      <c r="R528" s="33"/>
    </row>
    <row r="529" spans="9:18" ht="12">
      <c r="I529" s="145"/>
      <c r="J529" s="145"/>
      <c r="L529" s="145"/>
      <c r="M529" s="145"/>
      <c r="P529" s="33"/>
      <c r="R529" s="33"/>
    </row>
    <row r="530" spans="9:18" ht="12">
      <c r="I530" s="145"/>
      <c r="J530" s="145"/>
      <c r="L530" s="145"/>
      <c r="M530" s="145"/>
      <c r="P530" s="33"/>
      <c r="R530" s="33"/>
    </row>
    <row r="531" spans="9:18" ht="12">
      <c r="I531" s="145"/>
      <c r="J531" s="145"/>
      <c r="L531" s="145"/>
      <c r="M531" s="145"/>
      <c r="P531" s="33"/>
      <c r="R531" s="33"/>
    </row>
    <row r="532" spans="9:18" ht="12">
      <c r="I532" s="145"/>
      <c r="J532" s="145"/>
      <c r="L532" s="145"/>
      <c r="M532" s="145"/>
      <c r="P532" s="33"/>
      <c r="R532" s="33"/>
    </row>
    <row r="533" spans="9:18" ht="12">
      <c r="I533" s="145"/>
      <c r="J533" s="145"/>
      <c r="L533" s="145"/>
      <c r="M533" s="145"/>
      <c r="P533" s="33"/>
      <c r="R533" s="33"/>
    </row>
    <row r="534" spans="9:18" ht="12">
      <c r="I534" s="145"/>
      <c r="J534" s="145"/>
      <c r="L534" s="145"/>
      <c r="M534" s="145"/>
      <c r="P534" s="33"/>
      <c r="R534" s="33"/>
    </row>
    <row r="535" spans="9:18" ht="12">
      <c r="I535" s="145"/>
      <c r="J535" s="145"/>
      <c r="L535" s="145"/>
      <c r="M535" s="145"/>
      <c r="P535" s="33"/>
      <c r="R535" s="33"/>
    </row>
    <row r="536" spans="9:18" ht="12">
      <c r="I536" s="145"/>
      <c r="J536" s="145"/>
      <c r="L536" s="145"/>
      <c r="M536" s="145"/>
      <c r="P536" s="33"/>
      <c r="R536" s="33"/>
    </row>
    <row r="537" spans="9:18" ht="12">
      <c r="I537" s="145"/>
      <c r="J537" s="145"/>
      <c r="L537" s="145"/>
      <c r="M537" s="145"/>
      <c r="P537" s="33"/>
      <c r="R537" s="33"/>
    </row>
    <row r="538" spans="9:18" ht="12">
      <c r="I538" s="145"/>
      <c r="J538" s="145"/>
      <c r="L538" s="145"/>
      <c r="M538" s="145"/>
      <c r="P538" s="33"/>
      <c r="R538" s="33"/>
    </row>
    <row r="539" spans="9:18" ht="12">
      <c r="I539" s="145"/>
      <c r="J539" s="145"/>
      <c r="L539" s="145"/>
      <c r="M539" s="145"/>
      <c r="P539" s="33"/>
      <c r="R539" s="33"/>
    </row>
    <row r="540" spans="9:18" ht="12">
      <c r="I540" s="145"/>
      <c r="J540" s="145"/>
      <c r="L540" s="145"/>
      <c r="M540" s="145"/>
      <c r="P540" s="33"/>
      <c r="R540" s="33"/>
    </row>
    <row r="541" spans="9:18" ht="12">
      <c r="I541" s="145"/>
      <c r="J541" s="145"/>
      <c r="L541" s="145"/>
      <c r="M541" s="145"/>
      <c r="P541" s="33"/>
      <c r="R541" s="33"/>
    </row>
    <row r="542" spans="9:18" ht="12">
      <c r="I542" s="145"/>
      <c r="J542" s="145"/>
      <c r="L542" s="145"/>
      <c r="M542" s="145"/>
      <c r="P542" s="33"/>
      <c r="R542" s="33"/>
    </row>
    <row r="543" spans="9:18" ht="12">
      <c r="I543" s="145"/>
      <c r="J543" s="145"/>
      <c r="L543" s="145"/>
      <c r="M543" s="145"/>
      <c r="P543" s="33"/>
      <c r="R543" s="33"/>
    </row>
    <row r="544" spans="9:18" ht="12">
      <c r="I544" s="145"/>
      <c r="J544" s="145"/>
      <c r="L544" s="145"/>
      <c r="M544" s="145"/>
      <c r="P544" s="33"/>
      <c r="R544" s="33"/>
    </row>
    <row r="545" spans="9:18" ht="12">
      <c r="I545" s="145"/>
      <c r="J545" s="145"/>
      <c r="L545" s="145"/>
      <c r="M545" s="145"/>
      <c r="P545" s="33"/>
      <c r="R545" s="33"/>
    </row>
    <row r="546" spans="9:18" ht="12">
      <c r="I546" s="145"/>
      <c r="J546" s="145"/>
      <c r="L546" s="145"/>
      <c r="M546" s="145"/>
      <c r="P546" s="33"/>
      <c r="R546" s="33"/>
    </row>
    <row r="547" spans="9:18" ht="12">
      <c r="I547" s="145"/>
      <c r="J547" s="145"/>
      <c r="L547" s="145"/>
      <c r="M547" s="145"/>
      <c r="P547" s="33"/>
      <c r="R547" s="33"/>
    </row>
    <row r="548" spans="9:18" ht="12">
      <c r="I548" s="145"/>
      <c r="J548" s="145"/>
      <c r="L548" s="145"/>
      <c r="M548" s="145"/>
      <c r="P548" s="33"/>
      <c r="R548" s="33"/>
    </row>
    <row r="549" spans="9:18" ht="12">
      <c r="I549" s="145"/>
      <c r="J549" s="145"/>
      <c r="L549" s="145"/>
      <c r="M549" s="145"/>
      <c r="P549" s="33"/>
      <c r="R549" s="33"/>
    </row>
    <row r="550" spans="9:18" ht="12">
      <c r="I550" s="145"/>
      <c r="J550" s="145"/>
      <c r="L550" s="145"/>
      <c r="M550" s="145"/>
      <c r="P550" s="33"/>
      <c r="R550" s="33"/>
    </row>
    <row r="551" spans="9:18" ht="12">
      <c r="I551" s="145"/>
      <c r="J551" s="145"/>
      <c r="L551" s="145"/>
      <c r="M551" s="145"/>
      <c r="P551" s="33"/>
      <c r="R551" s="33"/>
    </row>
    <row r="552" spans="9:18" ht="12">
      <c r="I552" s="145"/>
      <c r="J552" s="145"/>
      <c r="L552" s="145"/>
      <c r="M552" s="145"/>
      <c r="P552" s="33"/>
      <c r="R552" s="33"/>
    </row>
    <row r="553" spans="9:18" ht="12">
      <c r="I553" s="145"/>
      <c r="J553" s="145"/>
      <c r="L553" s="145"/>
      <c r="M553" s="145"/>
      <c r="P553" s="33"/>
      <c r="R553" s="33"/>
    </row>
    <row r="554" spans="9:18" ht="12">
      <c r="I554" s="145"/>
      <c r="J554" s="145"/>
      <c r="L554" s="145"/>
      <c r="M554" s="145"/>
      <c r="P554" s="33"/>
      <c r="R554" s="33"/>
    </row>
    <row r="555" spans="9:18" ht="12">
      <c r="I555" s="145"/>
      <c r="J555" s="145"/>
      <c r="L555" s="145"/>
      <c r="M555" s="145"/>
      <c r="P555" s="33"/>
      <c r="R555" s="33"/>
    </row>
    <row r="556" spans="9:18" ht="12">
      <c r="I556" s="145"/>
      <c r="J556" s="145"/>
      <c r="L556" s="145"/>
      <c r="M556" s="145"/>
      <c r="P556" s="33"/>
      <c r="R556" s="33"/>
    </row>
    <row r="557" spans="9:18" ht="12">
      <c r="I557" s="145"/>
      <c r="J557" s="145"/>
      <c r="L557" s="145"/>
      <c r="M557" s="145"/>
      <c r="P557" s="33"/>
      <c r="R557" s="33"/>
    </row>
    <row r="558" spans="9:18" ht="12">
      <c r="I558" s="145"/>
      <c r="J558" s="145"/>
      <c r="L558" s="145"/>
      <c r="M558" s="145"/>
      <c r="P558" s="33"/>
      <c r="R558" s="33"/>
    </row>
    <row r="559" spans="9:18" ht="12">
      <c r="I559" s="145"/>
      <c r="J559" s="145"/>
      <c r="L559" s="145"/>
      <c r="M559" s="145"/>
      <c r="P559" s="33"/>
      <c r="R559" s="33"/>
    </row>
    <row r="560" spans="9:18" ht="12">
      <c r="I560" s="145"/>
      <c r="J560" s="145"/>
      <c r="L560" s="145"/>
      <c r="M560" s="145"/>
      <c r="P560" s="33"/>
      <c r="R560" s="33"/>
    </row>
    <row r="561" spans="9:18" ht="12">
      <c r="I561" s="145"/>
      <c r="J561" s="145"/>
      <c r="L561" s="145"/>
      <c r="M561" s="145"/>
      <c r="P561" s="33"/>
      <c r="R561" s="33"/>
    </row>
    <row r="562" spans="9:18" ht="12">
      <c r="I562" s="145"/>
      <c r="J562" s="145"/>
      <c r="L562" s="145"/>
      <c r="M562" s="145"/>
      <c r="P562" s="33"/>
      <c r="R562" s="33"/>
    </row>
    <row r="563" spans="9:18" ht="12">
      <c r="I563" s="145"/>
      <c r="J563" s="145"/>
      <c r="L563" s="145"/>
      <c r="M563" s="145"/>
      <c r="P563" s="33"/>
      <c r="R563" s="33"/>
    </row>
    <row r="564" spans="9:18" ht="12">
      <c r="I564" s="145"/>
      <c r="J564" s="145"/>
      <c r="L564" s="145"/>
      <c r="M564" s="145"/>
      <c r="P564" s="33"/>
      <c r="R564" s="33"/>
    </row>
    <row r="565" spans="9:18" ht="12">
      <c r="I565" s="145"/>
      <c r="J565" s="145"/>
      <c r="L565" s="145"/>
      <c r="M565" s="145"/>
      <c r="P565" s="33"/>
      <c r="R565" s="33"/>
    </row>
    <row r="566" spans="9:18" ht="12">
      <c r="I566" s="145"/>
      <c r="J566" s="145"/>
      <c r="L566" s="145"/>
      <c r="M566" s="145"/>
      <c r="P566" s="33"/>
      <c r="R566" s="33"/>
    </row>
    <row r="567" spans="9:18" ht="12">
      <c r="I567" s="145"/>
      <c r="J567" s="145"/>
      <c r="L567" s="145"/>
      <c r="M567" s="145"/>
      <c r="P567" s="33"/>
      <c r="R567" s="33"/>
    </row>
    <row r="568" spans="9:18" ht="12">
      <c r="I568" s="145"/>
      <c r="J568" s="145"/>
      <c r="L568" s="145"/>
      <c r="M568" s="145"/>
      <c r="P568" s="33"/>
      <c r="R568" s="33"/>
    </row>
    <row r="569" spans="9:18" ht="12">
      <c r="I569" s="145"/>
      <c r="J569" s="145"/>
      <c r="L569" s="145"/>
      <c r="M569" s="145"/>
      <c r="P569" s="33"/>
      <c r="R569" s="33"/>
    </row>
    <row r="570" spans="9:18" ht="12">
      <c r="I570" s="145"/>
      <c r="J570" s="145"/>
      <c r="L570" s="145"/>
      <c r="M570" s="145"/>
      <c r="P570" s="33"/>
      <c r="R570" s="33"/>
    </row>
    <row r="571" spans="9:18" ht="12">
      <c r="I571" s="145"/>
      <c r="J571" s="145"/>
      <c r="L571" s="145"/>
      <c r="M571" s="145"/>
      <c r="P571" s="33"/>
      <c r="R571" s="33"/>
    </row>
    <row r="572" spans="9:18" ht="12">
      <c r="I572" s="145"/>
      <c r="J572" s="145"/>
      <c r="L572" s="145"/>
      <c r="M572" s="145"/>
      <c r="P572" s="33"/>
      <c r="R572" s="33"/>
    </row>
    <row r="573" spans="9:18" ht="12">
      <c r="I573" s="145"/>
      <c r="J573" s="145"/>
      <c r="L573" s="145"/>
      <c r="M573" s="145"/>
      <c r="P573" s="33"/>
      <c r="R573" s="33"/>
    </row>
    <row r="574" spans="9:18" ht="12">
      <c r="I574" s="145"/>
      <c r="J574" s="145"/>
      <c r="L574" s="145"/>
      <c r="M574" s="145"/>
      <c r="P574" s="33"/>
      <c r="R574" s="33"/>
    </row>
    <row r="575" spans="9:18" ht="12">
      <c r="I575" s="145"/>
      <c r="J575" s="145"/>
      <c r="L575" s="145"/>
      <c r="M575" s="145"/>
      <c r="P575" s="33"/>
      <c r="R575" s="33"/>
    </row>
    <row r="576" spans="9:18" ht="12">
      <c r="I576" s="145"/>
      <c r="J576" s="145"/>
      <c r="L576" s="145"/>
      <c r="M576" s="145"/>
      <c r="P576" s="33"/>
      <c r="R576" s="33"/>
    </row>
    <row r="577" spans="9:18" ht="12">
      <c r="I577" s="145"/>
      <c r="J577" s="145"/>
      <c r="L577" s="145"/>
      <c r="M577" s="145"/>
      <c r="P577" s="33"/>
      <c r="R577" s="33"/>
    </row>
    <row r="578" spans="9:18" ht="12">
      <c r="I578" s="145"/>
      <c r="J578" s="145"/>
      <c r="L578" s="145"/>
      <c r="M578" s="145"/>
      <c r="P578" s="33"/>
      <c r="R578" s="33"/>
    </row>
    <row r="579" spans="9:18" ht="12">
      <c r="I579" s="145"/>
      <c r="J579" s="145"/>
      <c r="L579" s="145"/>
      <c r="M579" s="145"/>
      <c r="P579" s="33"/>
      <c r="R579" s="33"/>
    </row>
    <row r="580" spans="9:18" ht="12">
      <c r="I580" s="145"/>
      <c r="J580" s="145"/>
      <c r="L580" s="145"/>
      <c r="M580" s="145"/>
      <c r="P580" s="33"/>
      <c r="R580" s="33"/>
    </row>
    <row r="581" spans="9:18" ht="12">
      <c r="I581" s="145"/>
      <c r="J581" s="145"/>
      <c r="L581" s="145"/>
      <c r="M581" s="145"/>
      <c r="P581" s="33"/>
      <c r="R581" s="33"/>
    </row>
    <row r="582" spans="9:18" ht="12">
      <c r="I582" s="145"/>
      <c r="J582" s="145"/>
      <c r="L582" s="145"/>
      <c r="M582" s="145"/>
      <c r="P582" s="33"/>
      <c r="R582" s="33"/>
    </row>
    <row r="583" spans="9:18" ht="12">
      <c r="I583" s="145"/>
      <c r="J583" s="145"/>
      <c r="L583" s="145"/>
      <c r="M583" s="145"/>
      <c r="P583" s="33"/>
      <c r="R583" s="33"/>
    </row>
    <row r="584" spans="9:18" ht="12">
      <c r="I584" s="145"/>
      <c r="J584" s="145"/>
      <c r="L584" s="145"/>
      <c r="M584" s="145"/>
      <c r="P584" s="33"/>
      <c r="R584" s="33"/>
    </row>
    <row r="585" spans="9:18" ht="12">
      <c r="I585" s="145"/>
      <c r="J585" s="145"/>
      <c r="L585" s="145"/>
      <c r="M585" s="145"/>
      <c r="P585" s="33"/>
      <c r="R585" s="33"/>
    </row>
    <row r="586" spans="9:18" ht="12">
      <c r="I586" s="145"/>
      <c r="J586" s="145"/>
      <c r="L586" s="145"/>
      <c r="M586" s="145"/>
      <c r="P586" s="33"/>
      <c r="R586" s="33"/>
    </row>
    <row r="587" spans="9:18" ht="12">
      <c r="I587" s="145"/>
      <c r="J587" s="145"/>
      <c r="L587" s="145"/>
      <c r="M587" s="145"/>
      <c r="P587" s="33"/>
      <c r="R587" s="33"/>
    </row>
    <row r="588" spans="9:18" ht="12">
      <c r="I588" s="145"/>
      <c r="J588" s="145"/>
      <c r="L588" s="145"/>
      <c r="M588" s="145"/>
      <c r="P588" s="33"/>
      <c r="R588" s="33"/>
    </row>
    <row r="589" spans="9:18" ht="12">
      <c r="I589" s="145"/>
      <c r="J589" s="145"/>
      <c r="L589" s="145"/>
      <c r="M589" s="145"/>
      <c r="P589" s="33"/>
      <c r="R589" s="33"/>
    </row>
    <row r="590" spans="9:18" ht="12">
      <c r="I590" s="145"/>
      <c r="J590" s="145"/>
      <c r="L590" s="145"/>
      <c r="M590" s="145"/>
      <c r="P590" s="33"/>
      <c r="R590" s="33"/>
    </row>
    <row r="591" spans="9:18" ht="12">
      <c r="I591" s="145"/>
      <c r="J591" s="145"/>
      <c r="L591" s="145"/>
      <c r="M591" s="145"/>
      <c r="P591" s="33"/>
      <c r="R591" s="33"/>
    </row>
    <row r="592" spans="9:18" ht="12">
      <c r="I592" s="145"/>
      <c r="J592" s="145"/>
      <c r="L592" s="145"/>
      <c r="M592" s="145"/>
      <c r="P592" s="33"/>
      <c r="R592" s="33"/>
    </row>
    <row r="593" spans="9:18" ht="12">
      <c r="I593" s="145"/>
      <c r="J593" s="145"/>
      <c r="L593" s="145"/>
      <c r="M593" s="145"/>
      <c r="P593" s="33"/>
      <c r="R593" s="33"/>
    </row>
    <row r="594" spans="9:18" ht="12">
      <c r="I594" s="145"/>
      <c r="J594" s="145"/>
      <c r="L594" s="145"/>
      <c r="M594" s="145"/>
      <c r="P594" s="33"/>
      <c r="R594" s="33"/>
    </row>
    <row r="595" spans="9:18" ht="12">
      <c r="I595" s="145"/>
      <c r="J595" s="145"/>
      <c r="L595" s="145"/>
      <c r="M595" s="145"/>
      <c r="P595" s="33"/>
      <c r="R595" s="33"/>
    </row>
    <row r="596" spans="9:18" ht="12">
      <c r="I596" s="145"/>
      <c r="J596" s="145"/>
      <c r="L596" s="145"/>
      <c r="M596" s="145"/>
      <c r="P596" s="33"/>
      <c r="R596" s="33"/>
    </row>
    <row r="597" spans="9:18" ht="12">
      <c r="I597" s="145"/>
      <c r="J597" s="145"/>
      <c r="L597" s="145"/>
      <c r="M597" s="145"/>
      <c r="P597" s="33"/>
      <c r="R597" s="33"/>
    </row>
    <row r="598" spans="9:18" ht="12">
      <c r="I598" s="145"/>
      <c r="J598" s="145"/>
      <c r="L598" s="145"/>
      <c r="M598" s="145"/>
      <c r="P598" s="33"/>
      <c r="R598" s="33"/>
    </row>
    <row r="599" spans="9:18" ht="12">
      <c r="I599" s="145"/>
      <c r="J599" s="145"/>
      <c r="L599" s="145"/>
      <c r="M599" s="145"/>
      <c r="P599" s="33"/>
      <c r="R599" s="33"/>
    </row>
    <row r="600" spans="9:18" ht="12">
      <c r="I600" s="145"/>
      <c r="J600" s="145"/>
      <c r="L600" s="145"/>
      <c r="M600" s="145"/>
      <c r="P600" s="33"/>
      <c r="R600" s="33"/>
    </row>
    <row r="601" spans="9:18" ht="12">
      <c r="I601" s="145"/>
      <c r="J601" s="145"/>
      <c r="L601" s="145"/>
      <c r="M601" s="145"/>
      <c r="P601" s="33"/>
      <c r="R601" s="33"/>
    </row>
    <row r="602" spans="9:18" ht="12">
      <c r="I602" s="145"/>
      <c r="J602" s="145"/>
      <c r="L602" s="145"/>
      <c r="M602" s="145"/>
      <c r="P602" s="33"/>
      <c r="R602" s="33"/>
    </row>
    <row r="603" spans="9:18" ht="12">
      <c r="I603" s="145"/>
      <c r="J603" s="145"/>
      <c r="L603" s="145"/>
      <c r="M603" s="145"/>
      <c r="P603" s="33"/>
      <c r="R603" s="33"/>
    </row>
    <row r="604" spans="9:18" ht="12">
      <c r="I604" s="145"/>
      <c r="J604" s="145"/>
      <c r="L604" s="145"/>
      <c r="M604" s="145"/>
      <c r="P604" s="33"/>
      <c r="R604" s="33"/>
    </row>
    <row r="605" spans="9:18" ht="12">
      <c r="I605" s="145"/>
      <c r="J605" s="145"/>
      <c r="L605" s="145"/>
      <c r="M605" s="145"/>
      <c r="P605" s="33"/>
      <c r="R605" s="33"/>
    </row>
    <row r="606" spans="9:18" ht="12">
      <c r="I606" s="145"/>
      <c r="J606" s="145"/>
      <c r="L606" s="145"/>
      <c r="M606" s="145"/>
      <c r="P606" s="33"/>
      <c r="R606" s="33"/>
    </row>
    <row r="607" spans="9:18" ht="12">
      <c r="I607" s="145"/>
      <c r="J607" s="145"/>
      <c r="L607" s="145"/>
      <c r="M607" s="145"/>
      <c r="P607" s="33"/>
      <c r="R607" s="33"/>
    </row>
    <row r="608" spans="9:18" ht="12">
      <c r="I608" s="145"/>
      <c r="J608" s="145"/>
      <c r="L608" s="145"/>
      <c r="M608" s="145"/>
      <c r="P608" s="33"/>
      <c r="R608" s="33"/>
    </row>
    <row r="609" spans="9:18" ht="12">
      <c r="I609" s="145"/>
      <c r="J609" s="145"/>
      <c r="L609" s="145"/>
      <c r="M609" s="145"/>
      <c r="P609" s="33"/>
      <c r="R609" s="33"/>
    </row>
    <row r="610" spans="9:18" ht="12">
      <c r="I610" s="145"/>
      <c r="J610" s="145"/>
      <c r="L610" s="145"/>
      <c r="M610" s="145"/>
      <c r="P610" s="33"/>
      <c r="R610" s="33"/>
    </row>
    <row r="611" spans="9:18" ht="12">
      <c r="I611" s="145"/>
      <c r="J611" s="145"/>
      <c r="L611" s="145"/>
      <c r="M611" s="145"/>
      <c r="P611" s="33"/>
      <c r="R611" s="33"/>
    </row>
    <row r="612" spans="9:18" ht="12">
      <c r="I612" s="145"/>
      <c r="J612" s="145"/>
      <c r="L612" s="145"/>
      <c r="M612" s="145"/>
      <c r="P612" s="33"/>
      <c r="R612" s="33"/>
    </row>
    <row r="613" spans="9:18" ht="12">
      <c r="I613" s="145"/>
      <c r="J613" s="145"/>
      <c r="L613" s="145"/>
      <c r="M613" s="145"/>
      <c r="P613" s="33"/>
      <c r="R613" s="33"/>
    </row>
    <row r="614" spans="9:18" ht="12">
      <c r="I614" s="145"/>
      <c r="J614" s="145"/>
      <c r="L614" s="145"/>
      <c r="M614" s="145"/>
      <c r="P614" s="33"/>
      <c r="R614" s="33"/>
    </row>
    <row r="615" spans="9:18" ht="12">
      <c r="I615" s="145"/>
      <c r="J615" s="145"/>
      <c r="L615" s="145"/>
      <c r="M615" s="145"/>
      <c r="P615" s="33"/>
      <c r="R615" s="33"/>
    </row>
    <row r="616" spans="9:18" ht="12">
      <c r="I616" s="145"/>
      <c r="J616" s="145"/>
      <c r="L616" s="145"/>
      <c r="M616" s="145"/>
      <c r="P616" s="33"/>
      <c r="R616" s="33"/>
    </row>
    <row r="617" spans="9:18" ht="12">
      <c r="I617" s="145"/>
      <c r="J617" s="145"/>
      <c r="L617" s="145"/>
      <c r="M617" s="145"/>
      <c r="P617" s="33"/>
      <c r="R617" s="33"/>
    </row>
    <row r="618" spans="9:18" ht="12">
      <c r="I618" s="145"/>
      <c r="J618" s="145"/>
      <c r="L618" s="145"/>
      <c r="M618" s="145"/>
      <c r="P618" s="33"/>
      <c r="R618" s="33"/>
    </row>
    <row r="619" spans="9:18" ht="12">
      <c r="I619" s="145"/>
      <c r="J619" s="145"/>
      <c r="L619" s="145"/>
      <c r="M619" s="145"/>
      <c r="P619" s="33"/>
      <c r="R619" s="33"/>
    </row>
    <row r="620" spans="9:18" ht="12">
      <c r="I620" s="145"/>
      <c r="J620" s="145"/>
      <c r="L620" s="145"/>
      <c r="M620" s="145"/>
      <c r="P620" s="33"/>
      <c r="R620" s="33"/>
    </row>
    <row r="621" spans="9:18" ht="12">
      <c r="I621" s="145"/>
      <c r="J621" s="145"/>
      <c r="L621" s="145"/>
      <c r="M621" s="145"/>
      <c r="P621" s="33"/>
      <c r="R621" s="33"/>
    </row>
    <row r="622" spans="9:18" ht="12">
      <c r="I622" s="145"/>
      <c r="J622" s="145"/>
      <c r="L622" s="145"/>
      <c r="M622" s="145"/>
      <c r="P622" s="33"/>
      <c r="R622" s="33"/>
    </row>
    <row r="623" spans="9:18" ht="12">
      <c r="I623" s="145"/>
      <c r="J623" s="145"/>
      <c r="L623" s="145"/>
      <c r="M623" s="145"/>
      <c r="P623" s="33"/>
      <c r="R623" s="33"/>
    </row>
    <row r="624" spans="9:18" ht="12">
      <c r="I624" s="145"/>
      <c r="J624" s="145"/>
      <c r="L624" s="145"/>
      <c r="M624" s="145"/>
      <c r="P624" s="33"/>
      <c r="R624" s="33"/>
    </row>
    <row r="625" spans="9:18" ht="12">
      <c r="I625" s="145"/>
      <c r="J625" s="145"/>
      <c r="L625" s="145"/>
      <c r="M625" s="145"/>
      <c r="P625" s="33"/>
      <c r="R625" s="33"/>
    </row>
    <row r="626" spans="9:18" ht="12">
      <c r="I626" s="145"/>
      <c r="J626" s="145"/>
      <c r="L626" s="145"/>
      <c r="M626" s="145"/>
      <c r="P626" s="33"/>
      <c r="R626" s="33"/>
    </row>
    <row r="627" spans="9:18" ht="12">
      <c r="I627" s="145"/>
      <c r="J627" s="145"/>
      <c r="L627" s="145"/>
      <c r="M627" s="145"/>
      <c r="P627" s="33"/>
      <c r="R627" s="33"/>
    </row>
    <row r="628" spans="9:18" ht="12">
      <c r="I628" s="145"/>
      <c r="J628" s="145"/>
      <c r="L628" s="145"/>
      <c r="M628" s="145"/>
      <c r="P628" s="33"/>
      <c r="R628" s="33"/>
    </row>
    <row r="629" spans="9:18" ht="12">
      <c r="I629" s="145"/>
      <c r="J629" s="145"/>
      <c r="L629" s="145"/>
      <c r="M629" s="145"/>
      <c r="P629" s="33"/>
      <c r="R629" s="33"/>
    </row>
    <row r="630" spans="9:18" ht="12">
      <c r="I630" s="145"/>
      <c r="J630" s="145"/>
      <c r="L630" s="145"/>
      <c r="M630" s="145"/>
      <c r="P630" s="33"/>
      <c r="R630" s="33"/>
    </row>
    <row r="631" spans="9:18" ht="12">
      <c r="I631" s="145"/>
      <c r="J631" s="145"/>
      <c r="L631" s="145"/>
      <c r="M631" s="145"/>
      <c r="P631" s="33"/>
      <c r="R631" s="33"/>
    </row>
    <row r="632" spans="9:18" ht="12">
      <c r="I632" s="145"/>
      <c r="J632" s="145"/>
      <c r="L632" s="145"/>
      <c r="M632" s="145"/>
      <c r="P632" s="33"/>
      <c r="R632" s="33"/>
    </row>
    <row r="633" spans="9:18" ht="12">
      <c r="I633" s="145"/>
      <c r="J633" s="145"/>
      <c r="L633" s="145"/>
      <c r="M633" s="145"/>
      <c r="P633" s="33"/>
      <c r="R633" s="33"/>
    </row>
    <row r="634" spans="9:18" ht="12">
      <c r="I634" s="145"/>
      <c r="J634" s="145"/>
      <c r="L634" s="145"/>
      <c r="M634" s="145"/>
      <c r="P634" s="33"/>
      <c r="R634" s="33"/>
    </row>
    <row r="635" spans="9:18" ht="12">
      <c r="I635" s="145"/>
      <c r="J635" s="145"/>
      <c r="L635" s="145"/>
      <c r="M635" s="145"/>
      <c r="P635" s="33"/>
      <c r="R635" s="33"/>
    </row>
    <row r="636" spans="9:18" ht="12">
      <c r="I636" s="145"/>
      <c r="J636" s="145"/>
      <c r="L636" s="145"/>
      <c r="M636" s="145"/>
      <c r="P636" s="33"/>
      <c r="R636" s="33"/>
    </row>
    <row r="637" spans="9:18" ht="12">
      <c r="I637" s="145"/>
      <c r="J637" s="145"/>
      <c r="L637" s="145"/>
      <c r="M637" s="145"/>
      <c r="P637" s="33"/>
      <c r="R637" s="33"/>
    </row>
    <row r="638" spans="9:18" ht="12">
      <c r="I638" s="145"/>
      <c r="J638" s="145"/>
      <c r="L638" s="145"/>
      <c r="M638" s="145"/>
      <c r="P638" s="33"/>
      <c r="R638" s="33"/>
    </row>
    <row r="639" spans="9:18" ht="12">
      <c r="I639" s="145"/>
      <c r="J639" s="145"/>
      <c r="L639" s="145"/>
      <c r="M639" s="145"/>
      <c r="P639" s="33"/>
      <c r="R639" s="33"/>
    </row>
    <row r="640" spans="9:18" ht="12">
      <c r="I640" s="145"/>
      <c r="J640" s="145"/>
      <c r="L640" s="145"/>
      <c r="M640" s="145"/>
      <c r="P640" s="33"/>
      <c r="R640" s="33"/>
    </row>
    <row r="641" spans="9:18" ht="12">
      <c r="I641" s="145"/>
      <c r="J641" s="145"/>
      <c r="L641" s="145"/>
      <c r="M641" s="145"/>
      <c r="P641" s="33"/>
      <c r="R641" s="33"/>
    </row>
    <row r="642" spans="9:18" ht="12">
      <c r="I642" s="145"/>
      <c r="J642" s="145"/>
      <c r="L642" s="145"/>
      <c r="M642" s="145"/>
      <c r="P642" s="33"/>
      <c r="R642" s="33"/>
    </row>
    <row r="643" spans="9:18" ht="12">
      <c r="I643" s="145"/>
      <c r="J643" s="145"/>
      <c r="L643" s="145"/>
      <c r="M643" s="145"/>
      <c r="P643" s="33"/>
      <c r="R643" s="33"/>
    </row>
    <row r="644" spans="9:18" ht="12">
      <c r="I644" s="145"/>
      <c r="J644" s="145"/>
      <c r="L644" s="145"/>
      <c r="M644" s="145"/>
      <c r="P644" s="33"/>
      <c r="R644" s="33"/>
    </row>
    <row r="645" spans="9:18" ht="12">
      <c r="I645" s="145"/>
      <c r="J645" s="145"/>
      <c r="L645" s="145"/>
      <c r="M645" s="145"/>
      <c r="P645" s="33"/>
      <c r="R645" s="33"/>
    </row>
    <row r="646" spans="9:18" ht="12">
      <c r="I646" s="145"/>
      <c r="J646" s="145"/>
      <c r="L646" s="145"/>
      <c r="M646" s="145"/>
      <c r="P646" s="33"/>
      <c r="R646" s="33"/>
    </row>
    <row r="647" spans="9:18" ht="12">
      <c r="I647" s="145"/>
      <c r="J647" s="145"/>
      <c r="L647" s="145"/>
      <c r="M647" s="145"/>
      <c r="P647" s="33"/>
      <c r="R647" s="33"/>
    </row>
    <row r="648" spans="9:18" ht="12">
      <c r="I648" s="145"/>
      <c r="J648" s="145"/>
      <c r="L648" s="145"/>
      <c r="M648" s="145"/>
      <c r="P648" s="33"/>
      <c r="R648" s="33"/>
    </row>
    <row r="649" spans="9:18" ht="12">
      <c r="I649" s="145"/>
      <c r="J649" s="145"/>
      <c r="L649" s="145"/>
      <c r="M649" s="145"/>
      <c r="P649" s="33"/>
      <c r="R649" s="33"/>
    </row>
    <row r="650" spans="9:18" ht="12">
      <c r="I650" s="145"/>
      <c r="J650" s="145"/>
      <c r="L650" s="145"/>
      <c r="M650" s="145"/>
      <c r="P650" s="33"/>
      <c r="R650" s="33"/>
    </row>
    <row r="651" spans="9:18" ht="12">
      <c r="I651" s="145"/>
      <c r="J651" s="145"/>
      <c r="L651" s="145"/>
      <c r="M651" s="145"/>
      <c r="P651" s="33"/>
      <c r="R651" s="33"/>
    </row>
    <row r="652" spans="9:18" ht="12">
      <c r="I652" s="145"/>
      <c r="J652" s="145"/>
      <c r="L652" s="145"/>
      <c r="M652" s="145"/>
      <c r="P652" s="33"/>
      <c r="R652" s="33"/>
    </row>
    <row r="653" spans="9:18" ht="12">
      <c r="I653" s="145"/>
      <c r="J653" s="145"/>
      <c r="L653" s="145"/>
      <c r="M653" s="145"/>
      <c r="P653" s="33"/>
      <c r="R653" s="33"/>
    </row>
    <row r="654" spans="9:18" ht="12">
      <c r="I654" s="145"/>
      <c r="J654" s="145"/>
      <c r="L654" s="145"/>
      <c r="M654" s="145"/>
      <c r="P654" s="33"/>
      <c r="R654" s="33"/>
    </row>
    <row r="655" spans="9:18" ht="12">
      <c r="I655" s="145"/>
      <c r="J655" s="145"/>
      <c r="L655" s="145"/>
      <c r="M655" s="145"/>
      <c r="P655" s="33"/>
      <c r="R655" s="33"/>
    </row>
    <row r="656" spans="9:18" ht="12">
      <c r="I656" s="145"/>
      <c r="J656" s="145"/>
      <c r="L656" s="145"/>
      <c r="M656" s="145"/>
      <c r="P656" s="33"/>
      <c r="R656" s="33"/>
    </row>
    <row r="657" spans="9:18" ht="12">
      <c r="I657" s="145"/>
      <c r="J657" s="145"/>
      <c r="L657" s="145"/>
      <c r="M657" s="145"/>
      <c r="P657" s="33"/>
      <c r="R657" s="33"/>
    </row>
    <row r="658" spans="9:18" ht="12">
      <c r="I658" s="145"/>
      <c r="J658" s="145"/>
      <c r="L658" s="145"/>
      <c r="M658" s="145"/>
      <c r="P658" s="33"/>
      <c r="R658" s="33"/>
    </row>
    <row r="659" spans="9:18" ht="12">
      <c r="I659" s="145"/>
      <c r="J659" s="145"/>
      <c r="L659" s="145"/>
      <c r="M659" s="145"/>
      <c r="P659" s="33"/>
      <c r="R659" s="33"/>
    </row>
    <row r="660" spans="9:18" ht="12">
      <c r="I660" s="145"/>
      <c r="J660" s="145"/>
      <c r="L660" s="145"/>
      <c r="M660" s="145"/>
      <c r="P660" s="33"/>
      <c r="R660" s="33"/>
    </row>
    <row r="661" spans="9:18" ht="12">
      <c r="I661" s="145"/>
      <c r="J661" s="145"/>
      <c r="L661" s="145"/>
      <c r="M661" s="145"/>
      <c r="P661" s="33"/>
      <c r="R661" s="33"/>
    </row>
    <row r="662" spans="9:18" ht="12">
      <c r="I662" s="145"/>
      <c r="J662" s="145"/>
      <c r="L662" s="145"/>
      <c r="M662" s="145"/>
      <c r="P662" s="33"/>
      <c r="R662" s="33"/>
    </row>
    <row r="663" spans="9:18" ht="12">
      <c r="I663" s="145"/>
      <c r="J663" s="145"/>
      <c r="L663" s="145"/>
      <c r="M663" s="145"/>
      <c r="P663" s="33"/>
      <c r="R663" s="33"/>
    </row>
    <row r="664" spans="9:18" ht="12">
      <c r="I664" s="145"/>
      <c r="J664" s="145"/>
      <c r="L664" s="145"/>
      <c r="M664" s="145"/>
      <c r="P664" s="33"/>
      <c r="R664" s="33"/>
    </row>
    <row r="665" spans="9:18" ht="12">
      <c r="I665" s="145"/>
      <c r="J665" s="145"/>
      <c r="L665" s="145"/>
      <c r="M665" s="145"/>
      <c r="P665" s="33"/>
      <c r="R665" s="33"/>
    </row>
    <row r="666" spans="9:18" ht="12">
      <c r="I666" s="145"/>
      <c r="J666" s="145"/>
      <c r="L666" s="145"/>
      <c r="M666" s="145"/>
      <c r="P666" s="33"/>
      <c r="R666" s="33"/>
    </row>
    <row r="667" spans="9:18" ht="12">
      <c r="I667" s="145"/>
      <c r="J667" s="145"/>
      <c r="L667" s="145"/>
      <c r="M667" s="145"/>
      <c r="P667" s="33"/>
      <c r="R667" s="33"/>
    </row>
    <row r="668" spans="9:18" ht="12">
      <c r="I668" s="145"/>
      <c r="J668" s="145"/>
      <c r="L668" s="145"/>
      <c r="M668" s="145"/>
      <c r="P668" s="33"/>
      <c r="R668" s="33"/>
    </row>
    <row r="669" spans="9:18" ht="12">
      <c r="I669" s="145"/>
      <c r="J669" s="145"/>
      <c r="L669" s="145"/>
      <c r="M669" s="145"/>
      <c r="P669" s="33"/>
      <c r="R669" s="33"/>
    </row>
    <row r="670" spans="9:18" ht="12">
      <c r="I670" s="145"/>
      <c r="J670" s="145"/>
      <c r="L670" s="145"/>
      <c r="M670" s="145"/>
      <c r="P670" s="33"/>
      <c r="R670" s="33"/>
    </row>
    <row r="671" spans="9:18" ht="12">
      <c r="I671" s="145"/>
      <c r="J671" s="145"/>
      <c r="L671" s="145"/>
      <c r="M671" s="145"/>
      <c r="P671" s="33"/>
      <c r="R671" s="33"/>
    </row>
    <row r="672" spans="9:18" ht="12">
      <c r="I672" s="145"/>
      <c r="J672" s="145"/>
      <c r="L672" s="145"/>
      <c r="M672" s="145"/>
      <c r="P672" s="33"/>
      <c r="R672" s="33"/>
    </row>
    <row r="673" spans="9:18" ht="12">
      <c r="I673" s="145"/>
      <c r="J673" s="145"/>
      <c r="L673" s="145"/>
      <c r="M673" s="145"/>
      <c r="P673" s="33"/>
      <c r="R673" s="33"/>
    </row>
    <row r="674" spans="9:18" ht="12">
      <c r="I674" s="145"/>
      <c r="J674" s="145"/>
      <c r="L674" s="145"/>
      <c r="M674" s="145"/>
      <c r="P674" s="33"/>
      <c r="R674" s="33"/>
    </row>
    <row r="675" spans="9:18" ht="12">
      <c r="I675" s="145"/>
      <c r="J675" s="145"/>
      <c r="L675" s="145"/>
      <c r="M675" s="145"/>
      <c r="P675" s="33"/>
      <c r="R675" s="33"/>
    </row>
    <row r="676" spans="9:18" ht="12">
      <c r="I676" s="145"/>
      <c r="J676" s="145"/>
      <c r="L676" s="145"/>
      <c r="M676" s="145"/>
      <c r="P676" s="33"/>
      <c r="R676" s="33"/>
    </row>
    <row r="677" spans="9:18" ht="12">
      <c r="I677" s="145"/>
      <c r="J677" s="145"/>
      <c r="L677" s="145"/>
      <c r="M677" s="145"/>
      <c r="P677" s="33"/>
      <c r="R677" s="33"/>
    </row>
    <row r="678" spans="9:18" ht="12">
      <c r="I678" s="145"/>
      <c r="J678" s="145"/>
      <c r="L678" s="145"/>
      <c r="M678" s="145"/>
      <c r="P678" s="33"/>
      <c r="R678" s="33"/>
    </row>
    <row r="679" spans="9:18" ht="12">
      <c r="I679" s="145"/>
      <c r="J679" s="145"/>
      <c r="L679" s="145"/>
      <c r="M679" s="145"/>
      <c r="P679" s="33"/>
      <c r="R679" s="33"/>
    </row>
    <row r="680" spans="9:18" ht="12">
      <c r="I680" s="145"/>
      <c r="J680" s="145"/>
      <c r="L680" s="145"/>
      <c r="M680" s="145"/>
      <c r="P680" s="33"/>
      <c r="R680" s="33"/>
    </row>
    <row r="681" spans="9:18" ht="12">
      <c r="I681" s="145"/>
      <c r="J681" s="145"/>
      <c r="L681" s="145"/>
      <c r="M681" s="145"/>
      <c r="P681" s="33"/>
      <c r="R681" s="33"/>
    </row>
    <row r="682" spans="9:18" ht="12">
      <c r="I682" s="145"/>
      <c r="J682" s="145"/>
      <c r="L682" s="145"/>
      <c r="M682" s="145"/>
      <c r="P682" s="33"/>
      <c r="R682" s="33"/>
    </row>
    <row r="683" spans="9:18" ht="12">
      <c r="I683" s="145"/>
      <c r="J683" s="145"/>
      <c r="L683" s="145"/>
      <c r="M683" s="145"/>
      <c r="P683" s="33"/>
      <c r="R683" s="33"/>
    </row>
    <row r="684" spans="9:18" ht="12">
      <c r="I684" s="145"/>
      <c r="J684" s="145"/>
      <c r="L684" s="145"/>
      <c r="M684" s="145"/>
      <c r="P684" s="33"/>
      <c r="R684" s="33"/>
    </row>
    <row r="685" spans="9:18" ht="12">
      <c r="I685" s="145"/>
      <c r="J685" s="145"/>
      <c r="L685" s="145"/>
      <c r="M685" s="145"/>
      <c r="P685" s="33"/>
      <c r="R685" s="33"/>
    </row>
    <row r="686" spans="9:18" ht="12">
      <c r="I686" s="145"/>
      <c r="J686" s="145"/>
      <c r="L686" s="145"/>
      <c r="M686" s="145"/>
      <c r="P686" s="33"/>
      <c r="R686" s="33"/>
    </row>
    <row r="687" spans="9:18" ht="12">
      <c r="I687" s="145"/>
      <c r="J687" s="145"/>
      <c r="L687" s="145"/>
      <c r="M687" s="145"/>
      <c r="P687" s="33"/>
      <c r="R687" s="33"/>
    </row>
    <row r="688" spans="9:18" ht="12">
      <c r="I688" s="145"/>
      <c r="J688" s="145"/>
      <c r="L688" s="145"/>
      <c r="M688" s="145"/>
      <c r="P688" s="33"/>
      <c r="R688" s="33"/>
    </row>
    <row r="689" spans="9:18" ht="12">
      <c r="I689" s="145"/>
      <c r="J689" s="145"/>
      <c r="L689" s="145"/>
      <c r="M689" s="145"/>
      <c r="P689" s="33"/>
      <c r="R689" s="33"/>
    </row>
    <row r="690" spans="9:18" ht="12">
      <c r="I690" s="145"/>
      <c r="J690" s="145"/>
      <c r="L690" s="145"/>
      <c r="M690" s="145"/>
      <c r="P690" s="33"/>
      <c r="R690" s="33"/>
    </row>
    <row r="691" spans="9:18" ht="12">
      <c r="I691" s="145"/>
      <c r="J691" s="145"/>
      <c r="L691" s="145"/>
      <c r="M691" s="145"/>
      <c r="P691" s="33"/>
      <c r="R691" s="33"/>
    </row>
    <row r="692" spans="9:18" ht="12">
      <c r="I692" s="145"/>
      <c r="J692" s="145"/>
      <c r="L692" s="145"/>
      <c r="M692" s="145"/>
      <c r="P692" s="33"/>
      <c r="R692" s="33"/>
    </row>
    <row r="693" spans="9:18" ht="12">
      <c r="I693" s="145"/>
      <c r="J693" s="145"/>
      <c r="L693" s="145"/>
      <c r="M693" s="145"/>
      <c r="P693" s="33"/>
      <c r="R693" s="33"/>
    </row>
    <row r="694" spans="9:18" ht="12">
      <c r="I694" s="145"/>
      <c r="J694" s="145"/>
      <c r="L694" s="145"/>
      <c r="M694" s="145"/>
      <c r="P694" s="33"/>
      <c r="R694" s="33"/>
    </row>
    <row r="695" spans="9:18" ht="12">
      <c r="I695" s="145"/>
      <c r="J695" s="145"/>
      <c r="L695" s="145"/>
      <c r="M695" s="145"/>
      <c r="P695" s="33"/>
      <c r="R695" s="33"/>
    </row>
    <row r="696" spans="9:18" ht="12">
      <c r="I696" s="145"/>
      <c r="J696" s="145"/>
      <c r="L696" s="145"/>
      <c r="M696" s="145"/>
      <c r="P696" s="33"/>
      <c r="R696" s="33"/>
    </row>
    <row r="697" spans="9:18" ht="12">
      <c r="I697" s="145"/>
      <c r="J697" s="145"/>
      <c r="L697" s="145"/>
      <c r="M697" s="145"/>
      <c r="P697" s="33"/>
      <c r="R697" s="33"/>
    </row>
    <row r="698" spans="9:18" ht="12">
      <c r="I698" s="145"/>
      <c r="J698" s="145"/>
      <c r="L698" s="145"/>
      <c r="M698" s="145"/>
      <c r="P698" s="33"/>
      <c r="R698" s="33"/>
    </row>
    <row r="699" spans="9:18" ht="12">
      <c r="I699" s="145"/>
      <c r="J699" s="145"/>
      <c r="L699" s="145"/>
      <c r="M699" s="145"/>
      <c r="P699" s="33"/>
      <c r="R699" s="33"/>
    </row>
    <row r="700" spans="9:18" ht="12">
      <c r="I700" s="145"/>
      <c r="J700" s="145"/>
      <c r="L700" s="145"/>
      <c r="M700" s="145"/>
      <c r="P700" s="33"/>
      <c r="R700" s="33"/>
    </row>
    <row r="701" spans="9:18" ht="12">
      <c r="I701" s="145"/>
      <c r="J701" s="145"/>
      <c r="L701" s="145"/>
      <c r="M701" s="145"/>
      <c r="P701" s="33"/>
      <c r="R701" s="33"/>
    </row>
    <row r="702" spans="9:18" ht="12">
      <c r="I702" s="145"/>
      <c r="J702" s="145"/>
      <c r="L702" s="145"/>
      <c r="M702" s="145"/>
      <c r="P702" s="33"/>
      <c r="R702" s="33"/>
    </row>
    <row r="703" spans="9:18" ht="12">
      <c r="I703" s="145"/>
      <c r="J703" s="145"/>
      <c r="L703" s="145"/>
      <c r="M703" s="145"/>
      <c r="P703" s="33"/>
      <c r="R703" s="33"/>
    </row>
    <row r="704" spans="9:18" ht="12">
      <c r="I704" s="145"/>
      <c r="J704" s="145"/>
      <c r="L704" s="145"/>
      <c r="M704" s="145"/>
      <c r="P704" s="33"/>
      <c r="R704" s="33"/>
    </row>
    <row r="705" spans="9:18" ht="12">
      <c r="I705" s="145"/>
      <c r="J705" s="145"/>
      <c r="L705" s="145"/>
      <c r="M705" s="145"/>
      <c r="P705" s="33"/>
      <c r="R705" s="33"/>
    </row>
    <row r="706" spans="9:18" ht="12">
      <c r="I706" s="145"/>
      <c r="J706" s="145"/>
      <c r="L706" s="145"/>
      <c r="M706" s="145"/>
      <c r="P706" s="33"/>
      <c r="R706" s="33"/>
    </row>
    <row r="707" spans="9:18" ht="12">
      <c r="I707" s="145"/>
      <c r="J707" s="145"/>
      <c r="L707" s="145"/>
      <c r="M707" s="145"/>
      <c r="P707" s="33"/>
      <c r="R707" s="33"/>
    </row>
    <row r="708" spans="9:18" ht="12">
      <c r="I708" s="145"/>
      <c r="J708" s="145"/>
      <c r="L708" s="145"/>
      <c r="M708" s="145"/>
      <c r="P708" s="33"/>
      <c r="R708" s="33"/>
    </row>
    <row r="709" spans="9:18" ht="12">
      <c r="I709" s="145"/>
      <c r="J709" s="145"/>
      <c r="L709" s="145"/>
      <c r="M709" s="145"/>
      <c r="P709" s="33"/>
      <c r="R709" s="33"/>
    </row>
    <row r="710" spans="9:18" ht="12">
      <c r="I710" s="145"/>
      <c r="J710" s="145"/>
      <c r="L710" s="145"/>
      <c r="M710" s="145"/>
      <c r="P710" s="33"/>
      <c r="R710" s="33"/>
    </row>
    <row r="711" spans="9:18" ht="12">
      <c r="I711" s="145"/>
      <c r="J711" s="145"/>
      <c r="L711" s="145"/>
      <c r="M711" s="145"/>
      <c r="P711" s="33"/>
      <c r="R711" s="33"/>
    </row>
    <row r="712" spans="9:18" ht="12">
      <c r="I712" s="145"/>
      <c r="J712" s="145"/>
      <c r="L712" s="145"/>
      <c r="M712" s="145"/>
      <c r="P712" s="33"/>
      <c r="R712" s="33"/>
    </row>
    <row r="713" spans="9:18" ht="12">
      <c r="I713" s="145"/>
      <c r="J713" s="145"/>
      <c r="L713" s="145"/>
      <c r="M713" s="145"/>
      <c r="P713" s="33"/>
      <c r="R713" s="33"/>
    </row>
    <row r="714" spans="9:18" ht="12">
      <c r="I714" s="145"/>
      <c r="J714" s="145"/>
      <c r="L714" s="145"/>
      <c r="M714" s="145"/>
      <c r="P714" s="33"/>
      <c r="R714" s="33"/>
    </row>
    <row r="715" spans="9:18" ht="12">
      <c r="I715" s="145"/>
      <c r="J715" s="145"/>
      <c r="L715" s="145"/>
      <c r="M715" s="145"/>
      <c r="P715" s="33"/>
      <c r="R715" s="33"/>
    </row>
    <row r="716" spans="9:18" ht="12">
      <c r="I716" s="145"/>
      <c r="J716" s="145"/>
      <c r="L716" s="145"/>
      <c r="M716" s="145"/>
      <c r="P716" s="33"/>
      <c r="R716" s="33"/>
    </row>
    <row r="717" spans="9:18" ht="12">
      <c r="I717" s="145"/>
      <c r="J717" s="145"/>
      <c r="L717" s="145"/>
      <c r="M717" s="145"/>
      <c r="P717" s="33"/>
      <c r="R717" s="33"/>
    </row>
    <row r="718" spans="9:18" ht="12">
      <c r="I718" s="145"/>
      <c r="J718" s="145"/>
      <c r="L718" s="145"/>
      <c r="M718" s="145"/>
      <c r="P718" s="33"/>
      <c r="R718" s="33"/>
    </row>
    <row r="719" spans="9:18" ht="12">
      <c r="I719" s="145"/>
      <c r="J719" s="145"/>
      <c r="L719" s="145"/>
      <c r="M719" s="145"/>
      <c r="P719" s="33"/>
      <c r="R719" s="33"/>
    </row>
    <row r="720" spans="9:18" ht="12">
      <c r="I720" s="145"/>
      <c r="J720" s="145"/>
      <c r="L720" s="145"/>
      <c r="M720" s="145"/>
      <c r="P720" s="33"/>
      <c r="R720" s="33"/>
    </row>
    <row r="721" spans="9:18" ht="12">
      <c r="I721" s="145"/>
      <c r="J721" s="145"/>
      <c r="L721" s="145"/>
      <c r="M721" s="145"/>
      <c r="P721" s="33"/>
      <c r="R721" s="33"/>
    </row>
    <row r="722" spans="9:18" ht="12">
      <c r="I722" s="145"/>
      <c r="J722" s="145"/>
      <c r="L722" s="145"/>
      <c r="M722" s="145"/>
      <c r="P722" s="33"/>
      <c r="R722" s="33"/>
    </row>
    <row r="723" spans="9:18" ht="12">
      <c r="I723" s="145"/>
      <c r="J723" s="145"/>
      <c r="L723" s="145"/>
      <c r="M723" s="145"/>
      <c r="P723" s="33"/>
      <c r="R723" s="33"/>
    </row>
    <row r="724" spans="9:18" ht="12">
      <c r="I724" s="145"/>
      <c r="J724" s="145"/>
      <c r="L724" s="145"/>
      <c r="M724" s="145"/>
      <c r="P724" s="33"/>
      <c r="R724" s="33"/>
    </row>
    <row r="725" spans="9:18" ht="12">
      <c r="I725" s="145"/>
      <c r="J725" s="145"/>
      <c r="L725" s="145"/>
      <c r="M725" s="145"/>
      <c r="P725" s="33"/>
      <c r="R725" s="33"/>
    </row>
    <row r="726" spans="9:18" ht="12">
      <c r="I726" s="145"/>
      <c r="J726" s="145"/>
      <c r="L726" s="145"/>
      <c r="M726" s="145"/>
      <c r="P726" s="33"/>
      <c r="R726" s="33"/>
    </row>
    <row r="727" spans="9:18" ht="12">
      <c r="I727" s="145"/>
      <c r="J727" s="145"/>
      <c r="L727" s="145"/>
      <c r="M727" s="145"/>
      <c r="P727" s="33"/>
      <c r="R727" s="33"/>
    </row>
    <row r="728" spans="9:18" ht="12">
      <c r="I728" s="145"/>
      <c r="J728" s="145"/>
      <c r="L728" s="145"/>
      <c r="M728" s="145"/>
      <c r="P728" s="33"/>
      <c r="R728" s="33"/>
    </row>
    <row r="729" spans="9:18" ht="12">
      <c r="I729" s="145"/>
      <c r="J729" s="145"/>
      <c r="L729" s="145"/>
      <c r="M729" s="145"/>
      <c r="P729" s="33"/>
      <c r="R729" s="33"/>
    </row>
    <row r="730" spans="9:18" ht="12">
      <c r="I730" s="145"/>
      <c r="J730" s="145"/>
      <c r="L730" s="145"/>
      <c r="M730" s="145"/>
      <c r="P730" s="33"/>
      <c r="R730" s="33"/>
    </row>
    <row r="731" spans="9:18" ht="12">
      <c r="I731" s="145"/>
      <c r="J731" s="145"/>
      <c r="L731" s="145"/>
      <c r="M731" s="145"/>
      <c r="P731" s="33"/>
      <c r="R731" s="33"/>
    </row>
    <row r="732" spans="9:18" ht="12">
      <c r="I732" s="145"/>
      <c r="J732" s="145"/>
      <c r="L732" s="145"/>
      <c r="M732" s="145"/>
      <c r="P732" s="33"/>
      <c r="R732" s="33"/>
    </row>
    <row r="733" spans="9:18" ht="12">
      <c r="I733" s="145"/>
      <c r="J733" s="145"/>
      <c r="L733" s="145"/>
      <c r="M733" s="145"/>
      <c r="P733" s="33"/>
      <c r="R733" s="33"/>
    </row>
    <row r="734" spans="9:18" ht="12">
      <c r="I734" s="145"/>
      <c r="J734" s="145"/>
      <c r="L734" s="145"/>
      <c r="M734" s="145"/>
      <c r="P734" s="33"/>
      <c r="R734" s="33"/>
    </row>
    <row r="735" spans="9:18" ht="12">
      <c r="I735" s="145"/>
      <c r="J735" s="145"/>
      <c r="L735" s="145"/>
      <c r="M735" s="145"/>
      <c r="P735" s="33"/>
      <c r="R735" s="33"/>
    </row>
    <row r="736" spans="9:18" ht="12">
      <c r="I736" s="145"/>
      <c r="J736" s="145"/>
      <c r="L736" s="145"/>
      <c r="M736" s="145"/>
      <c r="P736" s="33"/>
      <c r="R736" s="33"/>
    </row>
    <row r="737" spans="9:18" ht="12">
      <c r="I737" s="145"/>
      <c r="J737" s="145"/>
      <c r="L737" s="145"/>
      <c r="M737" s="145"/>
      <c r="P737" s="33"/>
      <c r="R737" s="33"/>
    </row>
    <row r="738" spans="9:18" ht="12">
      <c r="I738" s="145"/>
      <c r="J738" s="145"/>
      <c r="L738" s="145"/>
      <c r="M738" s="145"/>
      <c r="P738" s="33"/>
      <c r="R738" s="33"/>
    </row>
    <row r="739" spans="9:18" ht="12">
      <c r="I739" s="145"/>
      <c r="J739" s="145"/>
      <c r="L739" s="145"/>
      <c r="M739" s="145"/>
      <c r="P739" s="33"/>
      <c r="R739" s="33"/>
    </row>
    <row r="740" spans="9:18" ht="12">
      <c r="I740" s="145"/>
      <c r="J740" s="145"/>
      <c r="L740" s="145"/>
      <c r="M740" s="145"/>
      <c r="P740" s="33"/>
      <c r="R740" s="33"/>
    </row>
    <row r="741" spans="9:18" ht="12">
      <c r="I741" s="145"/>
      <c r="J741" s="145"/>
      <c r="L741" s="145"/>
      <c r="M741" s="145"/>
      <c r="P741" s="33"/>
      <c r="R741" s="33"/>
    </row>
    <row r="742" spans="9:18" ht="12">
      <c r="I742" s="145"/>
      <c r="J742" s="145"/>
      <c r="L742" s="145"/>
      <c r="M742" s="145"/>
      <c r="P742" s="33"/>
      <c r="R742" s="33"/>
    </row>
    <row r="743" spans="9:18" ht="12">
      <c r="I743" s="145"/>
      <c r="J743" s="145"/>
      <c r="L743" s="145"/>
      <c r="M743" s="145"/>
      <c r="P743" s="33"/>
      <c r="R743" s="33"/>
    </row>
    <row r="744" spans="9:18" ht="12">
      <c r="I744" s="145"/>
      <c r="J744" s="145"/>
      <c r="L744" s="145"/>
      <c r="M744" s="145"/>
      <c r="P744" s="33"/>
      <c r="R744" s="33"/>
    </row>
    <row r="745" spans="9:18" ht="12">
      <c r="I745" s="145"/>
      <c r="J745" s="145"/>
      <c r="L745" s="145"/>
      <c r="M745" s="145"/>
      <c r="P745" s="33"/>
      <c r="R745" s="33"/>
    </row>
    <row r="746" spans="9:18" ht="12">
      <c r="I746" s="145"/>
      <c r="J746" s="145"/>
      <c r="L746" s="145"/>
      <c r="M746" s="145"/>
      <c r="P746" s="33"/>
      <c r="R746" s="33"/>
    </row>
    <row r="747" spans="9:18" ht="12">
      <c r="I747" s="145"/>
      <c r="J747" s="145"/>
      <c r="L747" s="145"/>
      <c r="M747" s="145"/>
      <c r="P747" s="33"/>
      <c r="R747" s="33"/>
    </row>
    <row r="748" spans="9:18" ht="12">
      <c r="I748" s="145"/>
      <c r="J748" s="145"/>
      <c r="L748" s="145"/>
      <c r="M748" s="145"/>
      <c r="P748" s="33"/>
      <c r="R748" s="33"/>
    </row>
    <row r="749" spans="9:18" ht="12">
      <c r="I749" s="145"/>
      <c r="J749" s="145"/>
      <c r="L749" s="145"/>
      <c r="M749" s="145"/>
      <c r="P749" s="33"/>
      <c r="R749" s="33"/>
    </row>
    <row r="750" spans="9:18" ht="12">
      <c r="I750" s="145"/>
      <c r="J750" s="145"/>
      <c r="L750" s="145"/>
      <c r="M750" s="145"/>
      <c r="P750" s="33"/>
      <c r="R750" s="33"/>
    </row>
    <row r="751" spans="9:18" ht="12">
      <c r="I751" s="145"/>
      <c r="J751" s="145"/>
      <c r="L751" s="145"/>
      <c r="M751" s="145"/>
      <c r="P751" s="33"/>
      <c r="R751" s="33"/>
    </row>
    <row r="752" spans="9:18" ht="12">
      <c r="I752" s="145"/>
      <c r="J752" s="145"/>
      <c r="L752" s="145"/>
      <c r="M752" s="145"/>
      <c r="P752" s="33"/>
      <c r="R752" s="33"/>
    </row>
    <row r="753" spans="9:18" ht="12">
      <c r="I753" s="145"/>
      <c r="J753" s="145"/>
      <c r="L753" s="145"/>
      <c r="M753" s="145"/>
      <c r="P753" s="33"/>
      <c r="R753" s="33"/>
    </row>
    <row r="754" spans="9:18" ht="12">
      <c r="I754" s="145"/>
      <c r="J754" s="145"/>
      <c r="L754" s="145"/>
      <c r="M754" s="145"/>
      <c r="P754" s="33"/>
      <c r="R754" s="33"/>
    </row>
    <row r="755" spans="9:18" ht="12">
      <c r="I755" s="145"/>
      <c r="J755" s="145"/>
      <c r="L755" s="145"/>
      <c r="M755" s="145"/>
      <c r="P755" s="33"/>
      <c r="R755" s="33"/>
    </row>
    <row r="756" spans="9:18" ht="12">
      <c r="I756" s="145"/>
      <c r="J756" s="145"/>
      <c r="L756" s="145"/>
      <c r="M756" s="145"/>
      <c r="P756" s="33"/>
      <c r="R756" s="33"/>
    </row>
    <row r="757" spans="9:18" ht="12">
      <c r="I757" s="145"/>
      <c r="J757" s="145"/>
      <c r="L757" s="145"/>
      <c r="M757" s="145"/>
      <c r="P757" s="33"/>
      <c r="R757" s="33"/>
    </row>
    <row r="758" spans="9:18" ht="12">
      <c r="I758" s="145"/>
      <c r="J758" s="145"/>
      <c r="L758" s="145"/>
      <c r="M758" s="145"/>
      <c r="P758" s="33"/>
      <c r="R758" s="33"/>
    </row>
    <row r="759" spans="9:18" ht="12">
      <c r="I759" s="145"/>
      <c r="J759" s="145"/>
      <c r="L759" s="145"/>
      <c r="M759" s="145"/>
      <c r="P759" s="33"/>
      <c r="R759" s="33"/>
    </row>
    <row r="760" spans="9:18" ht="12">
      <c r="I760" s="145"/>
      <c r="J760" s="145"/>
      <c r="L760" s="145"/>
      <c r="M760" s="145"/>
      <c r="P760" s="33"/>
      <c r="R760" s="33"/>
    </row>
    <row r="761" spans="9:18" ht="12">
      <c r="I761" s="145"/>
      <c r="J761" s="145"/>
      <c r="L761" s="145"/>
      <c r="M761" s="145"/>
      <c r="P761" s="33"/>
      <c r="R761" s="33"/>
    </row>
  </sheetData>
  <sheetProtection selectLockedCells="1" autoFilter="0" selectUnlockedCells="1"/>
  <protectedRanges>
    <protectedRange sqref="R238:R761 P237:P761" name="범위1_1_1_3_1_1_3_2"/>
    <protectedRange sqref="K23 N22:N23" name="범위1_1_1_3_1_1_2_1_1_1"/>
    <protectedRange sqref="N71:N72 K71:K72 O71:O77" name="범위1_2_1_1_1_2_2_3"/>
    <protectedRange sqref="N71:N72 K71:K72 O71:O77" name="범위1_2_1_1_1_2_1_1_2_4"/>
    <protectedRange sqref="O78" name="범위1_2_1_1_1_2_2_4"/>
    <protectedRange sqref="O78" name="범위1_2_1_1_1_2_1_1_2_5"/>
    <protectedRange sqref="O80:O83" name="범위1_2_1_1_1_2_2_5"/>
    <protectedRange sqref="O80:O83" name="범위1_2_1_1_1_2_1_1_2_6"/>
    <protectedRange sqref="O86:O88" name="범위1_2_1_1_1_2_2_6"/>
    <protectedRange sqref="O86:O88" name="범위1_2_1_1_1_2_1_1_2_7"/>
    <protectedRange sqref="O91:O95" name="범위1_2_1_1_1_2_2_7"/>
    <protectedRange sqref="O91:O95" name="범위1_2_1_1_1_2_1_1_2_8"/>
    <protectedRange sqref="O101:O103" name="범위1_2_1_1_1_2_2_8"/>
    <protectedRange sqref="O101:O103" name="범위1_2_1_1_1_2_1_1_2_9"/>
    <protectedRange sqref="O106:O115 N107 K107" name="범위1_2_1_1_1_2_2_9"/>
    <protectedRange sqref="O106:O115 N107 K107" name="범위1_2_1_1_1_2_1_1_2_10"/>
    <protectedRange sqref="O120:O127" name="범위1_2_1_1_1_2_2_11"/>
    <protectedRange sqref="O120:O127" name="범위1_2_1_1_1_2_1_1_2_12"/>
    <protectedRange sqref="O130 O132 O128" name="범위1_2_1_1_1_2_2_12"/>
    <protectedRange sqref="O130 O132 O128" name="범위1_2_1_1_1_2_1_1_2_13"/>
    <protectedRange sqref="N136 K136" name="범위1_1_1_3_1_1_2_1_1_3"/>
    <protectedRange sqref="N141 K141 O133:O144" name="범위1_2_1_1_1_2_2_13"/>
    <protectedRange sqref="N141 K141 O133:O144" name="범위1_2_1_1_1_2_1_1_2_14"/>
    <protectedRange sqref="K150" name="범위1_1_1_3_1_1_2_1_1_4"/>
    <protectedRange sqref="M151:M152 N155 O151:O155" name="범위1_2_1_1_1_2_2_14"/>
    <protectedRange sqref="M151:M152 N155 O151:O155" name="범위1_2_1_1_1_2_1_1_2_15"/>
    <protectedRange sqref="N160 K160" name="범위1_1_1_3_1_1_2_1_1_5"/>
    <protectedRange sqref="O159:O160" name="범위1_2_1_1_1_2_2_15"/>
    <protectedRange sqref="O159:O160" name="범위1_2_1_1_1_2_1_1_2_16"/>
    <protectedRange sqref="O161:O163" name="범위1_2_1_1_1_2_2_16"/>
    <protectedRange sqref="O161:O163" name="범위1_2_1_1_1_2_1_1_2_17"/>
    <protectedRange sqref="O166:O171" name="범위1_2_1_1_1_2_2_17"/>
    <protectedRange sqref="O166:O171" name="범위1_2_1_1_1_2_1_1_2_18"/>
    <protectedRange sqref="O174:O181" name="범위1_2_1_1_1_2_2_18"/>
    <protectedRange sqref="O174:O181" name="범위1_2_1_1_1_2_1_1_2_19"/>
    <protectedRange sqref="O182" name="범위1_2_1_1_1_2_2_19"/>
    <protectedRange sqref="O182" name="범위1_2_1_1_1_2_1_1_2_20"/>
    <protectedRange sqref="O188:O198 O183:O186 O200:O201 N203:O203" name="범위1_2_1_1_1_2_2_20"/>
    <protectedRange sqref="O188:O198 O183:O186 O200:O201 N203:O203" name="범위1_2_1_1_1_2_1_1_2_21"/>
    <protectedRange sqref="O204" name="범위1_2_1_1_1_2_2_21"/>
    <protectedRange sqref="O204" name="범위1_2_1_1_1_2_1_1_2_22"/>
    <protectedRange sqref="O206:O207 O209:O216" name="범위1_2_1_1_1_2_2_22"/>
    <protectedRange sqref="O206:O207 O209:O216" name="범위1_2_1_1_1_2_1_1_2_23"/>
    <protectedRange sqref="O220:O229" name="범위1_2_1_1_1_2_2_23"/>
    <protectedRange sqref="O220:O229" name="범위1_2_1_1_1_2_1_1_2_24"/>
    <protectedRange sqref="O230:O231" name="범위1_2_1_1_1_2_2_24"/>
    <protectedRange sqref="O230:O231" name="범위1_2_1_1_1_2_1_1_2_25"/>
    <protectedRange sqref="O233:O235 N234" name="범위1_2_1_1_1_2_2_26"/>
    <protectedRange sqref="O233:O235 N234" name="범위1_2_1_1_1_2_1_1_2_27"/>
    <protectedRange sqref="P7:P236 Q116:Q119" name="범위1_1_2_1_1_1_2_1_1"/>
  </protectedRanges>
  <autoFilter ref="B6:S238"/>
  <mergeCells count="12">
    <mergeCell ref="C238:E238"/>
    <mergeCell ref="B1:S1"/>
    <mergeCell ref="B2:C2"/>
    <mergeCell ref="D2:S2"/>
    <mergeCell ref="B3:C3"/>
    <mergeCell ref="D3:S3"/>
    <mergeCell ref="B4:S4"/>
    <mergeCell ref="B5:B6"/>
    <mergeCell ref="C5:H5"/>
    <mergeCell ref="I5:K5"/>
    <mergeCell ref="L5:O5"/>
    <mergeCell ref="P5:S5"/>
  </mergeCells>
  <phoneticPr fontId="19" type="noConversion"/>
  <printOptions horizontalCentered="1"/>
  <pageMargins left="0.39370078740157483" right="0.39370078740157483" top="0.78740157480314965" bottom="0.59055118110236227" header="0.59055118110236227" footer="0.39370078740157483"/>
  <pageSetup paperSize="9" scale="71" fitToHeight="8" orientation="landscape" r:id="rId1"/>
  <headerFooter alignWithMargins="0">
    <oddFooter>&amp;C&amp;N - &amp;P</oddFooter>
  </headerFooter>
  <rowBreaks count="3" manualBreakCount="3">
    <brk id="40" min="1" max="19" man="1"/>
    <brk id="44" min="1" max="20" man="1"/>
    <brk id="188"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S568"/>
  <sheetViews>
    <sheetView topLeftCell="B1" zoomScaleNormal="100" zoomScaleSheetLayoutView="100" workbookViewId="0">
      <selection activeCell="B2" sqref="B2:C2"/>
    </sheetView>
  </sheetViews>
  <sheetFormatPr defaultRowHeight="13.5"/>
  <cols>
    <col min="1" max="1" width="0" style="145" hidden="1" customWidth="1"/>
    <col min="2" max="2" width="4.109375" style="145" customWidth="1"/>
    <col min="3" max="3" width="7" style="145" customWidth="1"/>
    <col min="4" max="4" width="9.44140625" style="145" customWidth="1"/>
    <col min="5" max="5" width="13.33203125" style="145" customWidth="1"/>
    <col min="6" max="6" width="4.21875" style="145" customWidth="1"/>
    <col min="7" max="7" width="16.109375" style="145" customWidth="1"/>
    <col min="8" max="8" width="8.21875" style="145" customWidth="1"/>
    <col min="9" max="15" width="9.33203125" style="145" customWidth="1"/>
    <col min="16" max="16" width="9.33203125" style="165" customWidth="1"/>
    <col min="17" max="17" width="9.33203125" style="170" customWidth="1"/>
    <col min="18" max="18" width="9.33203125" style="286" customWidth="1"/>
    <col min="19" max="19" width="9.33203125" style="285" customWidth="1"/>
    <col min="20" max="16384" width="8.88671875" style="145"/>
  </cols>
  <sheetData>
    <row r="1" spans="1:19" ht="13.5" customHeight="1" thickBot="1">
      <c r="B1" s="716"/>
      <c r="C1" s="716"/>
      <c r="D1" s="716"/>
      <c r="E1" s="716"/>
      <c r="F1" s="716"/>
      <c r="G1" s="716"/>
      <c r="H1" s="716"/>
      <c r="I1" s="716"/>
      <c r="J1" s="716"/>
      <c r="K1" s="716"/>
      <c r="L1" s="716"/>
      <c r="M1" s="716"/>
      <c r="N1" s="716"/>
      <c r="O1" s="716"/>
      <c r="P1" s="716"/>
      <c r="Q1" s="716"/>
      <c r="R1" s="716"/>
      <c r="S1" s="716"/>
    </row>
    <row r="2" spans="1:19" ht="84.75" customHeight="1" thickTop="1" thickBot="1">
      <c r="B2" s="702" t="s">
        <v>4635</v>
      </c>
      <c r="C2" s="702"/>
      <c r="D2" s="703" t="s">
        <v>4673</v>
      </c>
      <c r="E2" s="703"/>
      <c r="F2" s="703"/>
      <c r="G2" s="703"/>
      <c r="H2" s="703"/>
      <c r="I2" s="703"/>
      <c r="J2" s="703"/>
      <c r="K2" s="703"/>
      <c r="L2" s="703"/>
      <c r="M2" s="703"/>
      <c r="N2" s="703"/>
      <c r="O2" s="703"/>
      <c r="P2" s="703"/>
      <c r="Q2" s="703"/>
      <c r="R2" s="703"/>
      <c r="S2" s="703"/>
    </row>
    <row r="3" spans="1:19" ht="104.25" customHeight="1" thickTop="1" thickBot="1">
      <c r="B3" s="707" t="s">
        <v>2183</v>
      </c>
      <c r="C3" s="707"/>
      <c r="D3" s="703" t="s">
        <v>2498</v>
      </c>
      <c r="E3" s="703"/>
      <c r="F3" s="703"/>
      <c r="G3" s="703"/>
      <c r="H3" s="703"/>
      <c r="I3" s="703"/>
      <c r="J3" s="703"/>
      <c r="K3" s="703"/>
      <c r="L3" s="703"/>
      <c r="M3" s="703"/>
      <c r="N3" s="703"/>
      <c r="O3" s="703"/>
      <c r="P3" s="703"/>
      <c r="Q3" s="703"/>
      <c r="R3" s="703"/>
      <c r="S3" s="703"/>
    </row>
    <row r="4" spans="1:19" ht="9" customHeight="1" thickTop="1">
      <c r="B4" s="716"/>
      <c r="C4" s="716"/>
      <c r="D4" s="716"/>
      <c r="E4" s="716"/>
      <c r="F4" s="716"/>
      <c r="G4" s="716"/>
      <c r="H4" s="716"/>
      <c r="I4" s="716"/>
      <c r="J4" s="716"/>
      <c r="K4" s="716"/>
      <c r="L4" s="716"/>
      <c r="M4" s="716"/>
      <c r="N4" s="716"/>
      <c r="O4" s="716"/>
      <c r="P4" s="716"/>
      <c r="Q4" s="716"/>
      <c r="R4" s="716"/>
      <c r="S4" s="716"/>
    </row>
    <row r="5" spans="1:19" s="142" customFormat="1" ht="30.75" customHeight="1">
      <c r="B5" s="720" t="s">
        <v>187</v>
      </c>
      <c r="C5" s="721" t="s">
        <v>188</v>
      </c>
      <c r="D5" s="722"/>
      <c r="E5" s="722"/>
      <c r="F5" s="722"/>
      <c r="G5" s="722"/>
      <c r="H5" s="722"/>
      <c r="I5" s="723" t="s">
        <v>2185</v>
      </c>
      <c r="J5" s="724"/>
      <c r="K5" s="724"/>
      <c r="L5" s="721" t="s">
        <v>2775</v>
      </c>
      <c r="M5" s="722"/>
      <c r="N5" s="722"/>
      <c r="O5" s="725"/>
      <c r="P5" s="726" t="s">
        <v>630</v>
      </c>
      <c r="Q5" s="727"/>
      <c r="R5" s="727"/>
      <c r="S5" s="728"/>
    </row>
    <row r="6" spans="1:19" s="142" customFormat="1" ht="28.5" customHeight="1">
      <c r="B6" s="720"/>
      <c r="C6" s="143" t="s">
        <v>411</v>
      </c>
      <c r="D6" s="143" t="s">
        <v>412</v>
      </c>
      <c r="E6" s="143" t="s">
        <v>413</v>
      </c>
      <c r="F6" s="143" t="s">
        <v>189</v>
      </c>
      <c r="G6" s="144" t="s">
        <v>2131</v>
      </c>
      <c r="H6" s="141" t="s">
        <v>211</v>
      </c>
      <c r="I6" s="181" t="s">
        <v>2496</v>
      </c>
      <c r="J6" s="182" t="s">
        <v>2186</v>
      </c>
      <c r="K6" s="182" t="s">
        <v>2497</v>
      </c>
      <c r="L6" s="15" t="s">
        <v>108</v>
      </c>
      <c r="M6" s="15" t="s">
        <v>2169</v>
      </c>
      <c r="N6" s="15" t="s">
        <v>109</v>
      </c>
      <c r="O6" s="15" t="s">
        <v>110</v>
      </c>
      <c r="P6" s="15" t="s">
        <v>108</v>
      </c>
      <c r="Q6" s="15" t="s">
        <v>2169</v>
      </c>
      <c r="R6" s="15" t="s">
        <v>109</v>
      </c>
      <c r="S6" s="15" t="s">
        <v>110</v>
      </c>
    </row>
    <row r="7" spans="1:19" s="28" customFormat="1" ht="12">
      <c r="A7" s="28">
        <v>1</v>
      </c>
      <c r="B7" s="30">
        <v>1</v>
      </c>
      <c r="C7" s="30" t="s">
        <v>442</v>
      </c>
      <c r="D7" s="27" t="s">
        <v>443</v>
      </c>
      <c r="E7" s="27" t="s">
        <v>444</v>
      </c>
      <c r="F7" s="30" t="s">
        <v>192</v>
      </c>
      <c r="G7" s="27" t="s">
        <v>2030</v>
      </c>
      <c r="H7" s="134" t="s">
        <v>1507</v>
      </c>
      <c r="I7" s="196">
        <v>60000</v>
      </c>
      <c r="J7" s="173"/>
      <c r="K7" s="70">
        <v>64000</v>
      </c>
      <c r="L7" s="173">
        <v>0</v>
      </c>
      <c r="M7" s="173">
        <v>0</v>
      </c>
      <c r="N7" s="70" t="s">
        <v>628</v>
      </c>
      <c r="O7" s="71">
        <v>74340</v>
      </c>
      <c r="P7" s="197"/>
      <c r="Q7" s="197"/>
      <c r="R7" s="281" t="s">
        <v>629</v>
      </c>
      <c r="S7" s="281" t="s">
        <v>4250</v>
      </c>
    </row>
    <row r="8" spans="1:19" s="28" customFormat="1" ht="12">
      <c r="A8" s="28">
        <v>2</v>
      </c>
      <c r="B8" s="30"/>
      <c r="C8" s="30" t="s">
        <v>442</v>
      </c>
      <c r="D8" s="27" t="s">
        <v>443</v>
      </c>
      <c r="E8" s="27" t="s">
        <v>444</v>
      </c>
      <c r="F8" s="30" t="s">
        <v>192</v>
      </c>
      <c r="G8" s="27" t="s">
        <v>2030</v>
      </c>
      <c r="H8" s="153" t="s">
        <v>1508</v>
      </c>
      <c r="I8" s="196">
        <v>27500</v>
      </c>
      <c r="J8" s="173"/>
      <c r="K8" s="70">
        <v>37266.666666666664</v>
      </c>
      <c r="L8" s="173">
        <v>20000</v>
      </c>
      <c r="M8" s="173">
        <v>22000</v>
      </c>
      <c r="N8" s="70" t="s">
        <v>628</v>
      </c>
      <c r="O8" s="71" t="s">
        <v>628</v>
      </c>
      <c r="P8" s="198"/>
      <c r="Q8" s="197"/>
      <c r="R8" s="282" t="s">
        <v>629</v>
      </c>
      <c r="S8" s="281" t="s">
        <v>629</v>
      </c>
    </row>
    <row r="9" spans="1:19" s="28" customFormat="1" ht="12">
      <c r="A9" s="28">
        <v>3</v>
      </c>
      <c r="B9" s="30"/>
      <c r="C9" s="30" t="s">
        <v>442</v>
      </c>
      <c r="D9" s="27" t="s">
        <v>443</v>
      </c>
      <c r="E9" s="27" t="s">
        <v>444</v>
      </c>
      <c r="F9" s="30" t="s">
        <v>192</v>
      </c>
      <c r="G9" s="27" t="s">
        <v>2030</v>
      </c>
      <c r="H9" s="153" t="s">
        <v>2031</v>
      </c>
      <c r="I9" s="196">
        <v>34000</v>
      </c>
      <c r="J9" s="173"/>
      <c r="K9" s="70">
        <v>45000</v>
      </c>
      <c r="L9" s="173">
        <v>0</v>
      </c>
      <c r="M9" s="173">
        <v>0</v>
      </c>
      <c r="N9" s="70" t="s">
        <v>628</v>
      </c>
      <c r="O9" s="71">
        <v>22800</v>
      </c>
      <c r="P9" s="198"/>
      <c r="Q9" s="197"/>
      <c r="R9" s="282" t="s">
        <v>629</v>
      </c>
      <c r="S9" s="281" t="s">
        <v>2978</v>
      </c>
    </row>
    <row r="10" spans="1:19" s="28" customFormat="1" ht="12">
      <c r="A10" s="28">
        <v>4</v>
      </c>
      <c r="B10" s="30">
        <v>2</v>
      </c>
      <c r="C10" s="30" t="s">
        <v>442</v>
      </c>
      <c r="D10" s="27" t="s">
        <v>450</v>
      </c>
      <c r="E10" s="27" t="s">
        <v>451</v>
      </c>
      <c r="F10" s="30" t="s">
        <v>192</v>
      </c>
      <c r="G10" s="27" t="s">
        <v>1547</v>
      </c>
      <c r="H10" s="153" t="s">
        <v>195</v>
      </c>
      <c r="I10" s="196">
        <v>11800</v>
      </c>
      <c r="J10" s="173"/>
      <c r="K10" s="70">
        <v>18466.666666666668</v>
      </c>
      <c r="L10" s="173">
        <v>8000</v>
      </c>
      <c r="M10" s="173">
        <v>8000</v>
      </c>
      <c r="N10" s="70">
        <v>11290</v>
      </c>
      <c r="O10" s="71">
        <v>9870</v>
      </c>
      <c r="P10" s="183"/>
      <c r="Q10" s="197"/>
      <c r="R10" s="283" t="s">
        <v>4660</v>
      </c>
      <c r="S10" s="281" t="s">
        <v>3210</v>
      </c>
    </row>
    <row r="11" spans="1:19" s="28" customFormat="1" ht="12">
      <c r="A11" s="28">
        <v>5</v>
      </c>
      <c r="B11" s="30"/>
      <c r="C11" s="30" t="s">
        <v>442</v>
      </c>
      <c r="D11" s="27" t="s">
        <v>450</v>
      </c>
      <c r="E11" s="27" t="s">
        <v>451</v>
      </c>
      <c r="F11" s="30" t="s">
        <v>192</v>
      </c>
      <c r="G11" s="27" t="s">
        <v>1548</v>
      </c>
      <c r="H11" s="153" t="s">
        <v>195</v>
      </c>
      <c r="I11" s="196">
        <v>22500</v>
      </c>
      <c r="J11" s="173"/>
      <c r="K11" s="70">
        <v>24500</v>
      </c>
      <c r="L11" s="173">
        <v>13300</v>
      </c>
      <c r="M11" s="173">
        <v>15300</v>
      </c>
      <c r="N11" s="70" t="s">
        <v>628</v>
      </c>
      <c r="O11" s="71" t="s">
        <v>628</v>
      </c>
      <c r="P11" s="183"/>
      <c r="Q11" s="197"/>
      <c r="R11" s="283" t="s">
        <v>629</v>
      </c>
      <c r="S11" s="281" t="s">
        <v>629</v>
      </c>
    </row>
    <row r="12" spans="1:19" s="28" customFormat="1" ht="12">
      <c r="A12" s="28">
        <v>6</v>
      </c>
      <c r="B12" s="30"/>
      <c r="C12" s="30" t="s">
        <v>442</v>
      </c>
      <c r="D12" s="27" t="s">
        <v>450</v>
      </c>
      <c r="E12" s="27" t="s">
        <v>451</v>
      </c>
      <c r="F12" s="30" t="s">
        <v>192</v>
      </c>
      <c r="G12" s="27" t="s">
        <v>1549</v>
      </c>
      <c r="H12" s="153" t="s">
        <v>195</v>
      </c>
      <c r="I12" s="196">
        <v>18000</v>
      </c>
      <c r="J12" s="173"/>
      <c r="K12" s="70">
        <v>23000</v>
      </c>
      <c r="L12" s="173">
        <v>16700</v>
      </c>
      <c r="M12" s="173">
        <v>15300</v>
      </c>
      <c r="N12" s="70" t="s">
        <v>628</v>
      </c>
      <c r="O12" s="71">
        <v>13700</v>
      </c>
      <c r="P12" s="198"/>
      <c r="Q12" s="197"/>
      <c r="R12" s="282" t="s">
        <v>629</v>
      </c>
      <c r="S12" s="281" t="s">
        <v>4251</v>
      </c>
    </row>
    <row r="13" spans="1:19" s="28" customFormat="1" ht="12">
      <c r="A13" s="28">
        <v>7</v>
      </c>
      <c r="B13" s="30"/>
      <c r="C13" s="30" t="s">
        <v>442</v>
      </c>
      <c r="D13" s="27" t="s">
        <v>450</v>
      </c>
      <c r="E13" s="27" t="s">
        <v>452</v>
      </c>
      <c r="F13" s="30" t="s">
        <v>192</v>
      </c>
      <c r="G13" s="27" t="s">
        <v>1550</v>
      </c>
      <c r="H13" s="153" t="s">
        <v>195</v>
      </c>
      <c r="I13" s="196">
        <v>29000</v>
      </c>
      <c r="J13" s="173"/>
      <c r="K13" s="70">
        <v>31500</v>
      </c>
      <c r="L13" s="173">
        <v>16700</v>
      </c>
      <c r="M13" s="173">
        <v>16700</v>
      </c>
      <c r="N13" s="70">
        <v>36250</v>
      </c>
      <c r="O13" s="71">
        <v>32240</v>
      </c>
      <c r="P13" s="198"/>
      <c r="Q13" s="197"/>
      <c r="R13" s="282" t="s">
        <v>4062</v>
      </c>
      <c r="S13" s="281" t="s">
        <v>3299</v>
      </c>
    </row>
    <row r="14" spans="1:19" s="28" customFormat="1" ht="12">
      <c r="A14" s="28">
        <v>8</v>
      </c>
      <c r="B14" s="30"/>
      <c r="C14" s="30" t="s">
        <v>442</v>
      </c>
      <c r="D14" s="27" t="s">
        <v>450</v>
      </c>
      <c r="E14" s="27" t="s">
        <v>452</v>
      </c>
      <c r="F14" s="30" t="s">
        <v>192</v>
      </c>
      <c r="G14" s="27" t="s">
        <v>1551</v>
      </c>
      <c r="H14" s="153" t="s">
        <v>195</v>
      </c>
      <c r="I14" s="196">
        <v>30800</v>
      </c>
      <c r="J14" s="173"/>
      <c r="K14" s="70">
        <v>38666.666666666664</v>
      </c>
      <c r="L14" s="173">
        <v>23300</v>
      </c>
      <c r="M14" s="173">
        <v>23300</v>
      </c>
      <c r="N14" s="70" t="s">
        <v>628</v>
      </c>
      <c r="O14" s="71">
        <v>32240</v>
      </c>
      <c r="P14" s="198"/>
      <c r="Q14" s="197"/>
      <c r="R14" s="282" t="s">
        <v>629</v>
      </c>
      <c r="S14" s="281" t="s">
        <v>3299</v>
      </c>
    </row>
    <row r="15" spans="1:19" s="28" customFormat="1" ht="12">
      <c r="A15" s="28">
        <v>9</v>
      </c>
      <c r="B15" s="30"/>
      <c r="C15" s="30" t="s">
        <v>442</v>
      </c>
      <c r="D15" s="27" t="s">
        <v>450</v>
      </c>
      <c r="E15" s="27" t="s">
        <v>1552</v>
      </c>
      <c r="F15" s="30" t="s">
        <v>192</v>
      </c>
      <c r="G15" s="27" t="s">
        <v>1553</v>
      </c>
      <c r="H15" s="153" t="s">
        <v>195</v>
      </c>
      <c r="I15" s="196">
        <v>30800</v>
      </c>
      <c r="J15" s="173"/>
      <c r="K15" s="70">
        <v>41733.333333333336</v>
      </c>
      <c r="L15" s="173">
        <v>25300</v>
      </c>
      <c r="M15" s="173">
        <v>23300</v>
      </c>
      <c r="N15" s="70" t="s">
        <v>628</v>
      </c>
      <c r="O15" s="71">
        <v>36180</v>
      </c>
      <c r="P15" s="198"/>
      <c r="Q15" s="197"/>
      <c r="R15" s="282" t="s">
        <v>629</v>
      </c>
      <c r="S15" s="281" t="s">
        <v>3211</v>
      </c>
    </row>
    <row r="16" spans="1:19" s="28" customFormat="1" ht="12">
      <c r="A16" s="28">
        <v>10</v>
      </c>
      <c r="B16" s="30"/>
      <c r="C16" s="30" t="s">
        <v>442</v>
      </c>
      <c r="D16" s="27" t="s">
        <v>450</v>
      </c>
      <c r="E16" s="27" t="s">
        <v>453</v>
      </c>
      <c r="F16" s="30" t="s">
        <v>192</v>
      </c>
      <c r="G16" s="27" t="s">
        <v>1554</v>
      </c>
      <c r="H16" s="153" t="s">
        <v>195</v>
      </c>
      <c r="I16" s="196">
        <v>40400</v>
      </c>
      <c r="J16" s="173"/>
      <c r="K16" s="70">
        <v>44866.666666666664</v>
      </c>
      <c r="L16" s="173">
        <v>25300</v>
      </c>
      <c r="M16" s="173">
        <v>23300</v>
      </c>
      <c r="N16" s="70">
        <v>42230</v>
      </c>
      <c r="O16" s="71">
        <v>36180</v>
      </c>
      <c r="P16" s="197"/>
      <c r="Q16" s="197"/>
      <c r="R16" s="281" t="s">
        <v>4063</v>
      </c>
      <c r="S16" s="281" t="s">
        <v>3211</v>
      </c>
    </row>
    <row r="17" spans="1:19" s="28" customFormat="1" ht="12">
      <c r="A17" s="28">
        <v>11</v>
      </c>
      <c r="B17" s="30">
        <v>3</v>
      </c>
      <c r="C17" s="30" t="s">
        <v>442</v>
      </c>
      <c r="D17" s="27" t="s">
        <v>454</v>
      </c>
      <c r="E17" s="27" t="s">
        <v>1559</v>
      </c>
      <c r="F17" s="30" t="s">
        <v>192</v>
      </c>
      <c r="G17" s="27" t="s">
        <v>1513</v>
      </c>
      <c r="H17" s="153" t="s">
        <v>1515</v>
      </c>
      <c r="I17" s="196">
        <v>8400</v>
      </c>
      <c r="J17" s="173"/>
      <c r="K17" s="70">
        <v>11266.666666666666</v>
      </c>
      <c r="L17" s="173">
        <v>6000</v>
      </c>
      <c r="M17" s="173">
        <v>6000</v>
      </c>
      <c r="N17" s="70">
        <v>6800</v>
      </c>
      <c r="O17" s="71">
        <v>4520</v>
      </c>
      <c r="P17" s="197"/>
      <c r="Q17" s="197"/>
      <c r="R17" s="281" t="s">
        <v>2971</v>
      </c>
      <c r="S17" s="281" t="s">
        <v>4252</v>
      </c>
    </row>
    <row r="18" spans="1:19" s="28" customFormat="1" ht="12">
      <c r="A18" s="28">
        <v>12</v>
      </c>
      <c r="B18" s="30"/>
      <c r="C18" s="30" t="s">
        <v>442</v>
      </c>
      <c r="D18" s="27" t="s">
        <v>454</v>
      </c>
      <c r="E18" s="27" t="s">
        <v>1560</v>
      </c>
      <c r="F18" s="30" t="s">
        <v>192</v>
      </c>
      <c r="G18" s="27" t="s">
        <v>1513</v>
      </c>
      <c r="H18" s="153" t="s">
        <v>1515</v>
      </c>
      <c r="I18" s="196">
        <v>9400</v>
      </c>
      <c r="J18" s="173"/>
      <c r="K18" s="70">
        <v>13466.666666666666</v>
      </c>
      <c r="L18" s="173">
        <v>0</v>
      </c>
      <c r="M18" s="173">
        <v>0</v>
      </c>
      <c r="N18" s="70" t="s">
        <v>628</v>
      </c>
      <c r="O18" s="71" t="s">
        <v>628</v>
      </c>
      <c r="P18" s="197"/>
      <c r="Q18" s="197"/>
      <c r="R18" s="281" t="s">
        <v>629</v>
      </c>
      <c r="S18" s="281" t="s">
        <v>629</v>
      </c>
    </row>
    <row r="19" spans="1:19" s="28" customFormat="1" ht="12">
      <c r="A19" s="28">
        <v>13</v>
      </c>
      <c r="B19" s="30"/>
      <c r="C19" s="30" t="s">
        <v>442</v>
      </c>
      <c r="D19" s="27" t="s">
        <v>454</v>
      </c>
      <c r="E19" s="27" t="s">
        <v>1561</v>
      </c>
      <c r="F19" s="30" t="s">
        <v>192</v>
      </c>
      <c r="G19" s="27" t="s">
        <v>1562</v>
      </c>
      <c r="H19" s="153" t="s">
        <v>1515</v>
      </c>
      <c r="I19" s="196">
        <v>39100</v>
      </c>
      <c r="J19" s="173"/>
      <c r="K19" s="70">
        <v>45833.333333333336</v>
      </c>
      <c r="L19" s="173">
        <v>35300</v>
      </c>
      <c r="M19" s="173">
        <v>37600</v>
      </c>
      <c r="N19" s="71">
        <v>91430</v>
      </c>
      <c r="O19" s="71">
        <v>43500</v>
      </c>
      <c r="P19" s="197"/>
      <c r="Q19" s="197"/>
      <c r="R19" s="281" t="s">
        <v>2972</v>
      </c>
      <c r="S19" s="281" t="s">
        <v>3300</v>
      </c>
    </row>
    <row r="20" spans="1:19" s="28" customFormat="1" ht="12">
      <c r="A20" s="28">
        <v>14</v>
      </c>
      <c r="B20" s="30"/>
      <c r="C20" s="30" t="s">
        <v>442</v>
      </c>
      <c r="D20" s="27" t="s">
        <v>454</v>
      </c>
      <c r="E20" s="27" t="s">
        <v>1563</v>
      </c>
      <c r="F20" s="30" t="s">
        <v>192</v>
      </c>
      <c r="G20" s="27" t="s">
        <v>1564</v>
      </c>
      <c r="H20" s="153" t="s">
        <v>1515</v>
      </c>
      <c r="I20" s="196">
        <v>45700</v>
      </c>
      <c r="J20" s="173"/>
      <c r="K20" s="70">
        <v>51000</v>
      </c>
      <c r="L20" s="173">
        <v>41200</v>
      </c>
      <c r="M20" s="173">
        <v>41200</v>
      </c>
      <c r="N20" s="70">
        <v>59600</v>
      </c>
      <c r="O20" s="223">
        <v>57280</v>
      </c>
      <c r="P20" s="225"/>
      <c r="Q20" s="225"/>
      <c r="R20" s="229" t="s">
        <v>4661</v>
      </c>
      <c r="S20" s="229" t="s">
        <v>3366</v>
      </c>
    </row>
    <row r="21" spans="1:19" s="28" customFormat="1" ht="12">
      <c r="A21" s="28">
        <v>15</v>
      </c>
      <c r="B21" s="30"/>
      <c r="C21" s="30" t="s">
        <v>442</v>
      </c>
      <c r="D21" s="27" t="s">
        <v>454</v>
      </c>
      <c r="E21" s="27" t="s">
        <v>1565</v>
      </c>
      <c r="F21" s="30" t="s">
        <v>192</v>
      </c>
      <c r="G21" s="27" t="s">
        <v>1566</v>
      </c>
      <c r="H21" s="153" t="s">
        <v>1515</v>
      </c>
      <c r="I21" s="196">
        <v>47300</v>
      </c>
      <c r="J21" s="173"/>
      <c r="K21" s="70">
        <v>52666.666666666664</v>
      </c>
      <c r="L21" s="173">
        <v>30000</v>
      </c>
      <c r="M21" s="173">
        <v>28000</v>
      </c>
      <c r="N21" s="70">
        <v>42500</v>
      </c>
      <c r="O21" s="71">
        <v>54060</v>
      </c>
      <c r="P21" s="198"/>
      <c r="Q21" s="198"/>
      <c r="R21" s="282" t="s">
        <v>4662</v>
      </c>
      <c r="S21" s="281" t="s">
        <v>3301</v>
      </c>
    </row>
    <row r="22" spans="1:19" s="28" customFormat="1" ht="12">
      <c r="A22" s="28">
        <v>16</v>
      </c>
      <c r="B22" s="30"/>
      <c r="C22" s="30" t="s">
        <v>442</v>
      </c>
      <c r="D22" s="27" t="s">
        <v>454</v>
      </c>
      <c r="E22" s="27" t="s">
        <v>1565</v>
      </c>
      <c r="F22" s="30" t="s">
        <v>192</v>
      </c>
      <c r="G22" s="27" t="s">
        <v>1567</v>
      </c>
      <c r="H22" s="153" t="s">
        <v>1515</v>
      </c>
      <c r="I22" s="196">
        <v>32800</v>
      </c>
      <c r="J22" s="173">
        <v>41000</v>
      </c>
      <c r="K22" s="70">
        <v>40500</v>
      </c>
      <c r="L22" s="173">
        <v>20000</v>
      </c>
      <c r="M22" s="173">
        <v>22000</v>
      </c>
      <c r="N22" s="70">
        <v>37250</v>
      </c>
      <c r="O22" s="71">
        <v>24390</v>
      </c>
      <c r="P22" s="198"/>
      <c r="Q22" s="198"/>
      <c r="R22" s="282" t="s">
        <v>3345</v>
      </c>
      <c r="S22" s="281" t="s">
        <v>2979</v>
      </c>
    </row>
    <row r="23" spans="1:19" s="28" customFormat="1" ht="12">
      <c r="A23" s="28">
        <v>17</v>
      </c>
      <c r="B23" s="30"/>
      <c r="C23" s="30" t="s">
        <v>442</v>
      </c>
      <c r="D23" s="27" t="s">
        <v>1568</v>
      </c>
      <c r="E23" s="131" t="s">
        <v>1569</v>
      </c>
      <c r="F23" s="30" t="s">
        <v>192</v>
      </c>
      <c r="G23" s="27" t="s">
        <v>1570</v>
      </c>
      <c r="H23" s="153" t="s">
        <v>1515</v>
      </c>
      <c r="I23" s="196">
        <v>17600</v>
      </c>
      <c r="J23" s="173">
        <v>23000</v>
      </c>
      <c r="K23" s="70">
        <v>22333.333333333332</v>
      </c>
      <c r="L23" s="173">
        <v>8000</v>
      </c>
      <c r="M23" s="173">
        <v>7500</v>
      </c>
      <c r="N23" s="70">
        <v>24500</v>
      </c>
      <c r="O23" s="71">
        <v>23240</v>
      </c>
      <c r="P23" s="197"/>
      <c r="Q23" s="197"/>
      <c r="R23" s="281" t="s">
        <v>4064</v>
      </c>
      <c r="S23" s="281" t="s">
        <v>3480</v>
      </c>
    </row>
    <row r="24" spans="1:19" s="28" customFormat="1" ht="12">
      <c r="A24" s="28">
        <v>18</v>
      </c>
      <c r="B24" s="30"/>
      <c r="C24" s="30" t="s">
        <v>442</v>
      </c>
      <c r="D24" s="27" t="s">
        <v>1568</v>
      </c>
      <c r="E24" s="131" t="s">
        <v>1569</v>
      </c>
      <c r="F24" s="30" t="s">
        <v>192</v>
      </c>
      <c r="G24" s="27" t="s">
        <v>1571</v>
      </c>
      <c r="H24" s="153" t="s">
        <v>1515</v>
      </c>
      <c r="I24" s="196">
        <v>16000</v>
      </c>
      <c r="J24" s="173"/>
      <c r="K24" s="173">
        <v>26000</v>
      </c>
      <c r="L24" s="173">
        <v>12000</v>
      </c>
      <c r="M24" s="173">
        <v>12000</v>
      </c>
      <c r="N24" s="173">
        <v>41670</v>
      </c>
      <c r="O24" s="173">
        <v>27900</v>
      </c>
      <c r="P24" s="198"/>
      <c r="Q24" s="198"/>
      <c r="R24" s="282" t="s">
        <v>3429</v>
      </c>
      <c r="S24" s="281" t="s">
        <v>3481</v>
      </c>
    </row>
    <row r="25" spans="1:19" s="28" customFormat="1" ht="12">
      <c r="A25" s="28">
        <v>19</v>
      </c>
      <c r="B25" s="30">
        <v>4</v>
      </c>
      <c r="C25" s="30" t="s">
        <v>442</v>
      </c>
      <c r="D25" s="27" t="s">
        <v>456</v>
      </c>
      <c r="E25" s="27" t="s">
        <v>1579</v>
      </c>
      <c r="F25" s="30" t="s">
        <v>192</v>
      </c>
      <c r="G25" s="27" t="s">
        <v>1580</v>
      </c>
      <c r="H25" s="153" t="s">
        <v>195</v>
      </c>
      <c r="I25" s="196">
        <v>56700</v>
      </c>
      <c r="J25" s="173"/>
      <c r="K25" s="70">
        <v>59866.666666666664</v>
      </c>
      <c r="L25" s="173">
        <v>51600</v>
      </c>
      <c r="M25" s="173">
        <v>55600</v>
      </c>
      <c r="N25" s="70">
        <v>105560</v>
      </c>
      <c r="O25" s="71">
        <v>122780</v>
      </c>
      <c r="P25" s="197"/>
      <c r="Q25" s="197"/>
      <c r="R25" s="281" t="s">
        <v>2973</v>
      </c>
      <c r="S25" s="281" t="s">
        <v>2980</v>
      </c>
    </row>
    <row r="26" spans="1:19" s="28" customFormat="1" ht="12">
      <c r="A26" s="28">
        <v>20</v>
      </c>
      <c r="B26" s="30">
        <v>5</v>
      </c>
      <c r="C26" s="30" t="s">
        <v>442</v>
      </c>
      <c r="D26" s="27" t="s">
        <v>462</v>
      </c>
      <c r="E26" s="27" t="s">
        <v>463</v>
      </c>
      <c r="F26" s="30" t="s">
        <v>192</v>
      </c>
      <c r="G26" s="27" t="s">
        <v>1598</v>
      </c>
      <c r="H26" s="153" t="s">
        <v>1599</v>
      </c>
      <c r="I26" s="196">
        <v>22600</v>
      </c>
      <c r="J26" s="173"/>
      <c r="K26" s="70">
        <v>32766.666666666668</v>
      </c>
      <c r="L26" s="173">
        <v>13000</v>
      </c>
      <c r="M26" s="173">
        <v>13000</v>
      </c>
      <c r="N26" s="70">
        <v>27250</v>
      </c>
      <c r="O26" s="71" t="s">
        <v>628</v>
      </c>
      <c r="P26" s="197"/>
      <c r="Q26" s="197"/>
      <c r="R26" s="281" t="s">
        <v>2974</v>
      </c>
      <c r="S26" s="281" t="s">
        <v>629</v>
      </c>
    </row>
    <row r="27" spans="1:19" s="28" customFormat="1" ht="12">
      <c r="A27" s="28">
        <v>21</v>
      </c>
      <c r="B27" s="30"/>
      <c r="C27" s="30" t="s">
        <v>442</v>
      </c>
      <c r="D27" s="27" t="s">
        <v>462</v>
      </c>
      <c r="E27" s="27" t="s">
        <v>463</v>
      </c>
      <c r="F27" s="30" t="s">
        <v>192</v>
      </c>
      <c r="G27" s="27" t="s">
        <v>1598</v>
      </c>
      <c r="H27" s="153" t="s">
        <v>1518</v>
      </c>
      <c r="I27" s="196">
        <v>34000</v>
      </c>
      <c r="J27" s="173"/>
      <c r="K27" s="70">
        <v>38250</v>
      </c>
      <c r="L27" s="173">
        <v>18000</v>
      </c>
      <c r="M27" s="173">
        <v>18000</v>
      </c>
      <c r="N27" s="70" t="s">
        <v>628</v>
      </c>
      <c r="O27" s="71">
        <v>46050</v>
      </c>
      <c r="P27" s="197"/>
      <c r="Q27" s="197"/>
      <c r="R27" s="281" t="s">
        <v>629</v>
      </c>
      <c r="S27" s="281" t="s">
        <v>4253</v>
      </c>
    </row>
    <row r="28" spans="1:19" s="28" customFormat="1" ht="12">
      <c r="A28" s="28">
        <v>22</v>
      </c>
      <c r="B28" s="30">
        <v>6</v>
      </c>
      <c r="C28" s="30" t="s">
        <v>442</v>
      </c>
      <c r="D28" s="27" t="s">
        <v>467</v>
      </c>
      <c r="E28" s="27" t="s">
        <v>469</v>
      </c>
      <c r="F28" s="30" t="s">
        <v>192</v>
      </c>
      <c r="G28" s="27" t="s">
        <v>1624</v>
      </c>
      <c r="H28" s="153" t="s">
        <v>195</v>
      </c>
      <c r="I28" s="196">
        <v>34700</v>
      </c>
      <c r="J28" s="173">
        <v>38000</v>
      </c>
      <c r="K28" s="70">
        <v>37666.666666666664</v>
      </c>
      <c r="L28" s="173">
        <v>17000</v>
      </c>
      <c r="M28" s="173">
        <v>20000</v>
      </c>
      <c r="N28" s="70">
        <v>34000</v>
      </c>
      <c r="O28" s="71">
        <v>19340</v>
      </c>
      <c r="P28" s="197"/>
      <c r="Q28" s="197"/>
      <c r="R28" s="281" t="s">
        <v>2975</v>
      </c>
      <c r="S28" s="281" t="s">
        <v>2981</v>
      </c>
    </row>
    <row r="29" spans="1:19" s="28" customFormat="1" ht="12">
      <c r="A29" s="28">
        <v>23</v>
      </c>
      <c r="B29" s="30">
        <v>7</v>
      </c>
      <c r="C29" s="30" t="s">
        <v>442</v>
      </c>
      <c r="D29" s="27" t="s">
        <v>471</v>
      </c>
      <c r="E29" s="27" t="s">
        <v>469</v>
      </c>
      <c r="F29" s="30" t="s">
        <v>192</v>
      </c>
      <c r="G29" s="27" t="s">
        <v>1640</v>
      </c>
      <c r="H29" s="153" t="s">
        <v>195</v>
      </c>
      <c r="I29" s="196">
        <v>38500</v>
      </c>
      <c r="J29" s="173">
        <v>40000</v>
      </c>
      <c r="K29" s="70">
        <v>40000</v>
      </c>
      <c r="L29" s="173">
        <v>23300</v>
      </c>
      <c r="M29" s="173">
        <v>23300</v>
      </c>
      <c r="N29" s="70">
        <v>43340</v>
      </c>
      <c r="O29" s="71">
        <v>29260</v>
      </c>
      <c r="P29" s="197"/>
      <c r="Q29" s="197"/>
      <c r="R29" s="281" t="s">
        <v>2976</v>
      </c>
      <c r="S29" s="281" t="s">
        <v>2982</v>
      </c>
    </row>
    <row r="30" spans="1:19" s="31" customFormat="1" ht="12">
      <c r="A30" s="28">
        <v>24</v>
      </c>
      <c r="B30" s="30">
        <v>8</v>
      </c>
      <c r="C30" s="30" t="s">
        <v>442</v>
      </c>
      <c r="D30" s="27" t="s">
        <v>475</v>
      </c>
      <c r="E30" s="27" t="s">
        <v>245</v>
      </c>
      <c r="F30" s="30" t="s">
        <v>192</v>
      </c>
      <c r="G30" s="27" t="s">
        <v>1655</v>
      </c>
      <c r="H30" s="153" t="s">
        <v>195</v>
      </c>
      <c r="I30" s="196">
        <v>23700</v>
      </c>
      <c r="J30" s="173"/>
      <c r="K30" s="70">
        <v>35933.333333333336</v>
      </c>
      <c r="L30" s="173">
        <v>20000</v>
      </c>
      <c r="M30" s="173">
        <v>20000</v>
      </c>
      <c r="N30" s="70">
        <v>39800</v>
      </c>
      <c r="O30" s="71">
        <v>37880</v>
      </c>
      <c r="P30" s="198"/>
      <c r="Q30" s="197"/>
      <c r="R30" s="282" t="s">
        <v>3265</v>
      </c>
      <c r="S30" s="281" t="s">
        <v>2983</v>
      </c>
    </row>
    <row r="31" spans="1:19" s="28" customFormat="1" ht="12">
      <c r="A31" s="28">
        <v>25</v>
      </c>
      <c r="B31" s="30"/>
      <c r="C31" s="30" t="s">
        <v>442</v>
      </c>
      <c r="D31" s="27" t="s">
        <v>475</v>
      </c>
      <c r="E31" s="27" t="s">
        <v>245</v>
      </c>
      <c r="F31" s="30" t="s">
        <v>192</v>
      </c>
      <c r="G31" s="27" t="s">
        <v>1655</v>
      </c>
      <c r="H31" s="153" t="s">
        <v>1518</v>
      </c>
      <c r="I31" s="196">
        <v>23900</v>
      </c>
      <c r="J31" s="173"/>
      <c r="K31" s="70">
        <v>27833.333333333332</v>
      </c>
      <c r="L31" s="173">
        <v>11000</v>
      </c>
      <c r="M31" s="173">
        <v>13000</v>
      </c>
      <c r="N31" s="71">
        <v>12800</v>
      </c>
      <c r="O31" s="71">
        <v>13900</v>
      </c>
      <c r="P31" s="197"/>
      <c r="Q31" s="197"/>
      <c r="R31" s="281" t="s">
        <v>2977</v>
      </c>
      <c r="S31" s="281" t="s">
        <v>2984</v>
      </c>
    </row>
    <row r="32" spans="1:19" s="28" customFormat="1" ht="12">
      <c r="A32" s="28">
        <v>26</v>
      </c>
      <c r="B32" s="30">
        <v>9</v>
      </c>
      <c r="C32" s="30" t="s">
        <v>442</v>
      </c>
      <c r="D32" s="27" t="s">
        <v>1672</v>
      </c>
      <c r="E32" s="27" t="s">
        <v>245</v>
      </c>
      <c r="F32" s="30" t="s">
        <v>192</v>
      </c>
      <c r="G32" s="27" t="s">
        <v>1679</v>
      </c>
      <c r="H32" s="153" t="s">
        <v>195</v>
      </c>
      <c r="I32" s="196">
        <v>24500</v>
      </c>
      <c r="J32" s="173">
        <v>24500</v>
      </c>
      <c r="K32" s="70">
        <v>24500</v>
      </c>
      <c r="L32" s="173">
        <v>19000</v>
      </c>
      <c r="M32" s="173">
        <v>20000</v>
      </c>
      <c r="N32" s="71">
        <v>34170</v>
      </c>
      <c r="O32" s="71">
        <v>36450</v>
      </c>
      <c r="P32" s="197"/>
      <c r="Q32" s="197"/>
      <c r="R32" s="71" t="s">
        <v>4672</v>
      </c>
      <c r="S32" s="281" t="s">
        <v>4254</v>
      </c>
    </row>
    <row r="33" spans="1:19" s="28" customFormat="1" ht="12">
      <c r="A33" s="28">
        <v>27</v>
      </c>
      <c r="B33" s="30"/>
      <c r="C33" s="30" t="s">
        <v>442</v>
      </c>
      <c r="D33" s="27" t="s">
        <v>1672</v>
      </c>
      <c r="E33" s="27" t="s">
        <v>245</v>
      </c>
      <c r="F33" s="30" t="s">
        <v>192</v>
      </c>
      <c r="G33" s="27" t="s">
        <v>1680</v>
      </c>
      <c r="H33" s="153" t="s">
        <v>195</v>
      </c>
      <c r="I33" s="196">
        <v>22400</v>
      </c>
      <c r="J33" s="173"/>
      <c r="K33" s="70">
        <v>32500</v>
      </c>
      <c r="L33" s="173">
        <v>22000</v>
      </c>
      <c r="M33" s="173">
        <v>23000</v>
      </c>
      <c r="N33" s="70">
        <v>38340</v>
      </c>
      <c r="O33" s="71">
        <v>47230</v>
      </c>
      <c r="P33" s="197"/>
      <c r="Q33" s="197"/>
      <c r="R33" s="281" t="s">
        <v>3346</v>
      </c>
      <c r="S33" s="281" t="s">
        <v>3212</v>
      </c>
    </row>
    <row r="34" spans="1:19" s="28" customFormat="1" ht="12">
      <c r="A34" s="28">
        <v>28</v>
      </c>
      <c r="B34" s="30"/>
      <c r="C34" s="30" t="s">
        <v>442</v>
      </c>
      <c r="D34" s="27" t="s">
        <v>478</v>
      </c>
      <c r="E34" s="27" t="s">
        <v>479</v>
      </c>
      <c r="F34" s="30" t="s">
        <v>192</v>
      </c>
      <c r="G34" s="27" t="s">
        <v>1681</v>
      </c>
      <c r="H34" s="153" t="s">
        <v>195</v>
      </c>
      <c r="I34" s="196">
        <v>30000</v>
      </c>
      <c r="J34" s="173"/>
      <c r="K34" s="70">
        <v>31000</v>
      </c>
      <c r="L34" s="173">
        <v>0</v>
      </c>
      <c r="M34" s="173">
        <v>16000</v>
      </c>
      <c r="N34" s="70" t="s">
        <v>628</v>
      </c>
      <c r="O34" s="70">
        <v>14630</v>
      </c>
      <c r="P34" s="197"/>
      <c r="Q34" s="197"/>
      <c r="R34" s="281" t="s">
        <v>629</v>
      </c>
      <c r="S34" s="281" t="s">
        <v>2985</v>
      </c>
    </row>
    <row r="35" spans="1:19" s="28" customFormat="1" ht="12">
      <c r="A35" s="28">
        <v>29</v>
      </c>
      <c r="B35" s="30"/>
      <c r="C35" s="30" t="s">
        <v>442</v>
      </c>
      <c r="D35" s="27" t="s">
        <v>478</v>
      </c>
      <c r="E35" s="27" t="s">
        <v>479</v>
      </c>
      <c r="F35" s="30" t="s">
        <v>192</v>
      </c>
      <c r="G35" s="27" t="s">
        <v>1682</v>
      </c>
      <c r="H35" s="153" t="s">
        <v>195</v>
      </c>
      <c r="I35" s="196">
        <v>25000</v>
      </c>
      <c r="J35" s="173"/>
      <c r="K35" s="70">
        <v>30500</v>
      </c>
      <c r="L35" s="173">
        <v>0</v>
      </c>
      <c r="M35" s="173">
        <v>0</v>
      </c>
      <c r="N35" s="70" t="s">
        <v>628</v>
      </c>
      <c r="O35" s="70">
        <v>26620</v>
      </c>
      <c r="P35" s="197"/>
      <c r="Q35" s="197"/>
      <c r="R35" s="281" t="s">
        <v>629</v>
      </c>
      <c r="S35" s="281" t="s">
        <v>3213</v>
      </c>
    </row>
    <row r="36" spans="1:19" s="28" customFormat="1" ht="12">
      <c r="A36" s="28">
        <v>30</v>
      </c>
      <c r="B36" s="30"/>
      <c r="C36" s="30" t="s">
        <v>442</v>
      </c>
      <c r="D36" s="27" t="s">
        <v>478</v>
      </c>
      <c r="E36" s="27" t="s">
        <v>1683</v>
      </c>
      <c r="F36" s="30" t="s">
        <v>192</v>
      </c>
      <c r="G36" s="27" t="s">
        <v>1684</v>
      </c>
      <c r="H36" s="153" t="s">
        <v>195</v>
      </c>
      <c r="I36" s="196">
        <v>29200</v>
      </c>
      <c r="J36" s="173"/>
      <c r="K36" s="70">
        <v>40833.333333333336</v>
      </c>
      <c r="L36" s="173">
        <v>23000</v>
      </c>
      <c r="M36" s="173">
        <v>25000</v>
      </c>
      <c r="N36" s="70">
        <v>48580</v>
      </c>
      <c r="O36" s="71">
        <v>43870</v>
      </c>
      <c r="P36" s="198"/>
      <c r="Q36" s="197"/>
      <c r="R36" s="282" t="s">
        <v>4065</v>
      </c>
      <c r="S36" s="281" t="s">
        <v>3214</v>
      </c>
    </row>
    <row r="37" spans="1:19" s="28" customFormat="1" ht="12">
      <c r="A37" s="28">
        <v>31</v>
      </c>
      <c r="B37" s="30"/>
      <c r="C37" s="30" t="s">
        <v>442</v>
      </c>
      <c r="D37" s="27" t="s">
        <v>478</v>
      </c>
      <c r="E37" s="27" t="s">
        <v>1683</v>
      </c>
      <c r="F37" s="30" t="s">
        <v>192</v>
      </c>
      <c r="G37" s="27" t="s">
        <v>1684</v>
      </c>
      <c r="H37" s="153" t="s">
        <v>1685</v>
      </c>
      <c r="I37" s="196">
        <v>29000</v>
      </c>
      <c r="J37" s="173">
        <v>30000</v>
      </c>
      <c r="K37" s="173">
        <v>30000</v>
      </c>
      <c r="L37" s="173">
        <v>12000</v>
      </c>
      <c r="M37" s="173">
        <v>12000</v>
      </c>
      <c r="N37" s="70" t="s">
        <v>628</v>
      </c>
      <c r="O37" s="71" t="s">
        <v>628</v>
      </c>
      <c r="P37" s="198"/>
      <c r="Q37" s="197"/>
      <c r="R37" s="282" t="s">
        <v>629</v>
      </c>
      <c r="S37" s="281" t="s">
        <v>629</v>
      </c>
    </row>
    <row r="38" spans="1:19" s="28" customFormat="1" ht="12">
      <c r="A38" s="28">
        <v>32</v>
      </c>
      <c r="B38" s="30"/>
      <c r="C38" s="30" t="s">
        <v>442</v>
      </c>
      <c r="D38" s="27" t="s">
        <v>478</v>
      </c>
      <c r="E38" s="27" t="s">
        <v>1683</v>
      </c>
      <c r="F38" s="30" t="s">
        <v>192</v>
      </c>
      <c r="G38" s="27" t="s">
        <v>1684</v>
      </c>
      <c r="H38" s="153" t="s">
        <v>1531</v>
      </c>
      <c r="I38" s="196">
        <v>21200</v>
      </c>
      <c r="J38" s="173"/>
      <c r="K38" s="70">
        <v>30333.333333333332</v>
      </c>
      <c r="L38" s="173">
        <v>12000</v>
      </c>
      <c r="M38" s="173">
        <v>12000</v>
      </c>
      <c r="N38" s="70">
        <v>29000</v>
      </c>
      <c r="O38" s="71">
        <v>27100</v>
      </c>
      <c r="P38" s="198"/>
      <c r="Q38" s="197"/>
      <c r="R38" s="282" t="s">
        <v>4066</v>
      </c>
      <c r="S38" s="281" t="s">
        <v>3482</v>
      </c>
    </row>
    <row r="39" spans="1:19" s="28" customFormat="1" ht="12">
      <c r="A39" s="28">
        <v>33</v>
      </c>
      <c r="B39" s="30"/>
      <c r="C39" s="30" t="s">
        <v>442</v>
      </c>
      <c r="D39" s="27" t="s">
        <v>478</v>
      </c>
      <c r="E39" s="27" t="s">
        <v>1683</v>
      </c>
      <c r="F39" s="30" t="s">
        <v>192</v>
      </c>
      <c r="G39" s="27" t="s">
        <v>1686</v>
      </c>
      <c r="H39" s="153" t="s">
        <v>195</v>
      </c>
      <c r="I39" s="196">
        <v>29200</v>
      </c>
      <c r="J39" s="173"/>
      <c r="K39" s="70">
        <v>40500</v>
      </c>
      <c r="L39" s="173">
        <v>23000</v>
      </c>
      <c r="M39" s="173">
        <v>25000</v>
      </c>
      <c r="N39" s="70">
        <v>35000</v>
      </c>
      <c r="O39" s="71">
        <v>50000</v>
      </c>
      <c r="P39" s="197"/>
      <c r="Q39" s="197"/>
      <c r="R39" s="281" t="s">
        <v>4067</v>
      </c>
      <c r="S39" s="281" t="s">
        <v>3215</v>
      </c>
    </row>
    <row r="40" spans="1:19" s="28" customFormat="1" ht="12">
      <c r="A40" s="28">
        <v>34</v>
      </c>
      <c r="B40" s="30"/>
      <c r="C40" s="30" t="s">
        <v>442</v>
      </c>
      <c r="D40" s="27" t="s">
        <v>478</v>
      </c>
      <c r="E40" s="27" t="s">
        <v>1683</v>
      </c>
      <c r="F40" s="30" t="s">
        <v>192</v>
      </c>
      <c r="G40" s="27" t="s">
        <v>1686</v>
      </c>
      <c r="H40" s="153" t="s">
        <v>1685</v>
      </c>
      <c r="I40" s="196">
        <v>29000</v>
      </c>
      <c r="J40" s="173">
        <v>30000</v>
      </c>
      <c r="K40" s="173">
        <v>30000</v>
      </c>
      <c r="L40" s="173">
        <v>12000</v>
      </c>
      <c r="M40" s="173">
        <v>12000</v>
      </c>
      <c r="N40" s="70" t="s">
        <v>628</v>
      </c>
      <c r="O40" s="71" t="s">
        <v>628</v>
      </c>
      <c r="P40" s="198"/>
      <c r="Q40" s="197"/>
      <c r="R40" s="282" t="s">
        <v>629</v>
      </c>
      <c r="S40" s="281" t="s">
        <v>629</v>
      </c>
    </row>
    <row r="41" spans="1:19" s="28" customFormat="1" ht="12">
      <c r="A41" s="28">
        <v>35</v>
      </c>
      <c r="B41" s="30"/>
      <c r="C41" s="30" t="s">
        <v>442</v>
      </c>
      <c r="D41" s="27" t="s">
        <v>478</v>
      </c>
      <c r="E41" s="27" t="s">
        <v>1683</v>
      </c>
      <c r="F41" s="30" t="s">
        <v>192</v>
      </c>
      <c r="G41" s="27" t="s">
        <v>2305</v>
      </c>
      <c r="H41" s="153" t="s">
        <v>1531</v>
      </c>
      <c r="I41" s="196">
        <v>19800</v>
      </c>
      <c r="J41" s="173">
        <v>30000</v>
      </c>
      <c r="K41" s="70">
        <v>29566.666666666668</v>
      </c>
      <c r="L41" s="173">
        <v>12000</v>
      </c>
      <c r="M41" s="173">
        <v>12000</v>
      </c>
      <c r="N41" s="70">
        <v>29000</v>
      </c>
      <c r="O41" s="71">
        <v>23400</v>
      </c>
      <c r="P41" s="197"/>
      <c r="Q41" s="197"/>
      <c r="R41" s="281" t="s">
        <v>4066</v>
      </c>
      <c r="S41" s="281" t="s">
        <v>3216</v>
      </c>
    </row>
    <row r="42" spans="1:19" s="28" customFormat="1" ht="12">
      <c r="A42" s="28">
        <v>36</v>
      </c>
      <c r="B42" s="30"/>
      <c r="C42" s="30" t="s">
        <v>442</v>
      </c>
      <c r="D42" s="27" t="s">
        <v>478</v>
      </c>
      <c r="E42" s="27" t="s">
        <v>1683</v>
      </c>
      <c r="F42" s="30" t="s">
        <v>192</v>
      </c>
      <c r="G42" s="27" t="s">
        <v>1687</v>
      </c>
      <c r="H42" s="153" t="s">
        <v>195</v>
      </c>
      <c r="I42" s="196">
        <v>29200</v>
      </c>
      <c r="J42" s="173"/>
      <c r="K42" s="70">
        <v>40500</v>
      </c>
      <c r="L42" s="173">
        <v>23000</v>
      </c>
      <c r="M42" s="173">
        <v>25000</v>
      </c>
      <c r="N42" s="70">
        <v>48580</v>
      </c>
      <c r="O42" s="71">
        <v>43870</v>
      </c>
      <c r="P42" s="197"/>
      <c r="Q42" s="197"/>
      <c r="R42" s="281" t="s">
        <v>4065</v>
      </c>
      <c r="S42" s="281" t="s">
        <v>2986</v>
      </c>
    </row>
    <row r="43" spans="1:19" s="28" customFormat="1" ht="12">
      <c r="A43" s="28">
        <v>37</v>
      </c>
      <c r="B43" s="30"/>
      <c r="C43" s="30" t="s">
        <v>442</v>
      </c>
      <c r="D43" s="27" t="s">
        <v>478</v>
      </c>
      <c r="E43" s="27" t="s">
        <v>1683</v>
      </c>
      <c r="F43" s="30" t="s">
        <v>192</v>
      </c>
      <c r="G43" s="27" t="s">
        <v>1687</v>
      </c>
      <c r="H43" s="153" t="s">
        <v>1685</v>
      </c>
      <c r="I43" s="196">
        <v>29000</v>
      </c>
      <c r="J43" s="173">
        <v>30000</v>
      </c>
      <c r="K43" s="173">
        <v>30000</v>
      </c>
      <c r="L43" s="173">
        <v>12000</v>
      </c>
      <c r="M43" s="173">
        <v>12000</v>
      </c>
      <c r="N43" s="70" t="s">
        <v>628</v>
      </c>
      <c r="O43" s="71" t="s">
        <v>628</v>
      </c>
      <c r="P43" s="198"/>
      <c r="Q43" s="197"/>
      <c r="R43" s="282" t="s">
        <v>629</v>
      </c>
      <c r="S43" s="281" t="s">
        <v>629</v>
      </c>
    </row>
    <row r="44" spans="1:19" s="28" customFormat="1" ht="12">
      <c r="A44" s="28">
        <v>38</v>
      </c>
      <c r="B44" s="30"/>
      <c r="C44" s="30" t="s">
        <v>442</v>
      </c>
      <c r="D44" s="27" t="s">
        <v>478</v>
      </c>
      <c r="E44" s="27" t="s">
        <v>1683</v>
      </c>
      <c r="F44" s="30" t="s">
        <v>192</v>
      </c>
      <c r="G44" s="27" t="s">
        <v>1687</v>
      </c>
      <c r="H44" s="153" t="s">
        <v>1531</v>
      </c>
      <c r="I44" s="196">
        <v>19800</v>
      </c>
      <c r="J44" s="173"/>
      <c r="K44" s="70">
        <v>28000</v>
      </c>
      <c r="L44" s="173">
        <v>12000</v>
      </c>
      <c r="M44" s="173">
        <v>12000</v>
      </c>
      <c r="N44" s="70" t="s">
        <v>628</v>
      </c>
      <c r="O44" s="71">
        <v>26440</v>
      </c>
      <c r="P44" s="198"/>
      <c r="Q44" s="197"/>
      <c r="R44" s="282" t="s">
        <v>629</v>
      </c>
      <c r="S44" s="281" t="s">
        <v>3302</v>
      </c>
    </row>
    <row r="45" spans="1:19" s="28" customFormat="1" ht="12">
      <c r="A45" s="28">
        <v>39</v>
      </c>
      <c r="B45" s="30">
        <v>10</v>
      </c>
      <c r="C45" s="30" t="s">
        <v>442</v>
      </c>
      <c r="D45" s="27" t="s">
        <v>1696</v>
      </c>
      <c r="E45" s="27" t="s">
        <v>1697</v>
      </c>
      <c r="F45" s="30" t="s">
        <v>192</v>
      </c>
      <c r="G45" s="27" t="s">
        <v>1698</v>
      </c>
      <c r="H45" s="153" t="s">
        <v>195</v>
      </c>
      <c r="I45" s="196">
        <v>69000</v>
      </c>
      <c r="J45" s="173"/>
      <c r="K45" s="70">
        <v>75333.333333333328</v>
      </c>
      <c r="L45" s="173">
        <v>55000</v>
      </c>
      <c r="M45" s="173">
        <v>55000</v>
      </c>
      <c r="N45" s="70">
        <v>80000</v>
      </c>
      <c r="O45" s="71">
        <v>94800</v>
      </c>
      <c r="P45" s="198"/>
      <c r="Q45" s="197"/>
      <c r="R45" s="282" t="s">
        <v>4068</v>
      </c>
      <c r="S45" s="281" t="s">
        <v>4255</v>
      </c>
    </row>
    <row r="46" spans="1:19" s="28" customFormat="1" ht="12">
      <c r="A46" s="28">
        <v>40</v>
      </c>
      <c r="B46" s="30"/>
      <c r="C46" s="30" t="s">
        <v>442</v>
      </c>
      <c r="D46" s="27" t="s">
        <v>1696</v>
      </c>
      <c r="E46" s="27" t="s">
        <v>1697</v>
      </c>
      <c r="F46" s="30" t="s">
        <v>192</v>
      </c>
      <c r="G46" s="27" t="s">
        <v>1699</v>
      </c>
      <c r="H46" s="153" t="s">
        <v>195</v>
      </c>
      <c r="I46" s="196">
        <v>68000</v>
      </c>
      <c r="J46" s="173"/>
      <c r="K46" s="70">
        <v>74666.666666666672</v>
      </c>
      <c r="L46" s="173">
        <v>55000</v>
      </c>
      <c r="M46" s="173">
        <v>55000</v>
      </c>
      <c r="N46" s="70">
        <v>80000</v>
      </c>
      <c r="O46" s="71">
        <v>92000</v>
      </c>
      <c r="P46" s="198"/>
      <c r="Q46" s="197"/>
      <c r="R46" s="282" t="s">
        <v>4068</v>
      </c>
      <c r="S46" s="281" t="s">
        <v>4256</v>
      </c>
    </row>
    <row r="47" spans="1:19" s="28" customFormat="1" ht="12">
      <c r="A47" s="28">
        <v>41</v>
      </c>
      <c r="B47" s="30"/>
      <c r="C47" s="30" t="s">
        <v>442</v>
      </c>
      <c r="D47" s="27" t="s">
        <v>1696</v>
      </c>
      <c r="E47" s="27" t="s">
        <v>1697</v>
      </c>
      <c r="F47" s="30" t="s">
        <v>192</v>
      </c>
      <c r="G47" s="27" t="s">
        <v>1700</v>
      </c>
      <c r="H47" s="153" t="s">
        <v>1518</v>
      </c>
      <c r="I47" s="196">
        <v>36500</v>
      </c>
      <c r="J47" s="173"/>
      <c r="K47" s="70">
        <v>39366.666666666664</v>
      </c>
      <c r="L47" s="173">
        <v>25000</v>
      </c>
      <c r="M47" s="173">
        <v>26000</v>
      </c>
      <c r="N47" s="70">
        <v>26400</v>
      </c>
      <c r="O47" s="70" t="s">
        <v>628</v>
      </c>
      <c r="P47" s="197"/>
      <c r="Q47" s="197"/>
      <c r="R47" s="281" t="s">
        <v>4069</v>
      </c>
      <c r="S47" s="281" t="s">
        <v>629</v>
      </c>
    </row>
    <row r="48" spans="1:19" ht="12.75" customHeight="1">
      <c r="A48" s="28">
        <v>42</v>
      </c>
      <c r="B48" s="30">
        <v>11</v>
      </c>
      <c r="C48" s="30" t="s">
        <v>2176</v>
      </c>
      <c r="D48" s="32" t="s">
        <v>449</v>
      </c>
      <c r="E48" s="32" t="s">
        <v>2835</v>
      </c>
      <c r="F48" s="30" t="s">
        <v>192</v>
      </c>
      <c r="G48" s="32" t="s">
        <v>2836</v>
      </c>
      <c r="H48" s="155" t="s">
        <v>1536</v>
      </c>
      <c r="I48" s="200">
        <v>16000</v>
      </c>
      <c r="J48" s="173"/>
      <c r="K48" s="70">
        <v>18000</v>
      </c>
      <c r="L48" s="309">
        <v>13000</v>
      </c>
      <c r="M48" s="309">
        <v>14000</v>
      </c>
      <c r="N48" s="70" t="s">
        <v>628</v>
      </c>
      <c r="O48" s="70" t="s">
        <v>628</v>
      </c>
      <c r="P48" s="197"/>
      <c r="Q48" s="197"/>
      <c r="R48" s="281"/>
      <c r="S48" s="281" t="s">
        <v>629</v>
      </c>
    </row>
    <row r="49" spans="1:19" s="28" customFormat="1" ht="12">
      <c r="A49" s="28">
        <v>43</v>
      </c>
      <c r="B49" s="30">
        <v>12</v>
      </c>
      <c r="C49" s="30" t="s">
        <v>1706</v>
      </c>
      <c r="D49" s="32" t="s">
        <v>1707</v>
      </c>
      <c r="E49" s="32" t="s">
        <v>1708</v>
      </c>
      <c r="F49" s="30" t="s">
        <v>192</v>
      </c>
      <c r="G49" s="32" t="s">
        <v>1709</v>
      </c>
      <c r="H49" s="155" t="s">
        <v>195</v>
      </c>
      <c r="I49" s="199">
        <v>33000</v>
      </c>
      <c r="J49" s="173"/>
      <c r="K49" s="70">
        <v>35666.666666666664</v>
      </c>
      <c r="L49" s="309">
        <v>33300</v>
      </c>
      <c r="M49" s="309">
        <v>33300</v>
      </c>
      <c r="N49" s="71">
        <v>77500</v>
      </c>
      <c r="O49" s="71">
        <v>25820</v>
      </c>
      <c r="P49" s="197"/>
      <c r="Q49" s="197"/>
      <c r="R49" s="242" t="s">
        <v>4663</v>
      </c>
      <c r="S49" s="281" t="s">
        <v>3217</v>
      </c>
    </row>
    <row r="50" spans="1:19" s="28" customFormat="1" ht="12">
      <c r="A50" s="28">
        <v>44</v>
      </c>
      <c r="B50" s="30"/>
      <c r="C50" s="30" t="s">
        <v>1706</v>
      </c>
      <c r="D50" s="32" t="s">
        <v>1707</v>
      </c>
      <c r="E50" s="32" t="s">
        <v>1708</v>
      </c>
      <c r="F50" s="30" t="s">
        <v>192</v>
      </c>
      <c r="G50" s="32" t="s">
        <v>1710</v>
      </c>
      <c r="H50" s="155" t="s">
        <v>195</v>
      </c>
      <c r="I50" s="199">
        <v>29400</v>
      </c>
      <c r="J50" s="173"/>
      <c r="K50" s="70">
        <v>34733.333333333336</v>
      </c>
      <c r="L50" s="195">
        <v>19400</v>
      </c>
      <c r="M50" s="195">
        <v>22200</v>
      </c>
      <c r="N50" s="71">
        <v>56670</v>
      </c>
      <c r="O50" s="71">
        <v>27640</v>
      </c>
      <c r="P50" s="197"/>
      <c r="Q50" s="197"/>
      <c r="R50" s="242" t="s">
        <v>4664</v>
      </c>
      <c r="S50" s="281" t="s">
        <v>3303</v>
      </c>
    </row>
    <row r="51" spans="1:19" s="28" customFormat="1" ht="12">
      <c r="A51" s="28">
        <v>45</v>
      </c>
      <c r="B51" s="30"/>
      <c r="C51" s="30" t="s">
        <v>1706</v>
      </c>
      <c r="D51" s="32" t="s">
        <v>1707</v>
      </c>
      <c r="E51" s="32" t="s">
        <v>1711</v>
      </c>
      <c r="F51" s="30" t="s">
        <v>192</v>
      </c>
      <c r="G51" s="32" t="s">
        <v>1712</v>
      </c>
      <c r="H51" s="155" t="s">
        <v>195</v>
      </c>
      <c r="I51" s="199">
        <v>25700</v>
      </c>
      <c r="J51" s="173"/>
      <c r="K51" s="70">
        <v>26900</v>
      </c>
      <c r="L51" s="195">
        <v>9000</v>
      </c>
      <c r="M51" s="195">
        <v>10000</v>
      </c>
      <c r="N51" s="71" t="s">
        <v>628</v>
      </c>
      <c r="O51" s="71" t="s">
        <v>628</v>
      </c>
      <c r="P51" s="197"/>
      <c r="Q51" s="197"/>
      <c r="R51" s="242" t="s">
        <v>629</v>
      </c>
      <c r="S51" s="281" t="s">
        <v>629</v>
      </c>
    </row>
    <row r="52" spans="1:19" s="28" customFormat="1" ht="12">
      <c r="A52" s="28">
        <v>46</v>
      </c>
      <c r="B52" s="30"/>
      <c r="C52" s="30" t="s">
        <v>1706</v>
      </c>
      <c r="D52" s="32" t="s">
        <v>1707</v>
      </c>
      <c r="E52" s="32" t="s">
        <v>1713</v>
      </c>
      <c r="F52" s="30" t="s">
        <v>192</v>
      </c>
      <c r="G52" s="32" t="s">
        <v>1714</v>
      </c>
      <c r="H52" s="155" t="s">
        <v>195</v>
      </c>
      <c r="I52" s="199">
        <v>24000</v>
      </c>
      <c r="J52" s="173"/>
      <c r="K52" s="70">
        <v>27333.333333333332</v>
      </c>
      <c r="L52" s="195">
        <v>10000</v>
      </c>
      <c r="M52" s="195">
        <v>12000</v>
      </c>
      <c r="N52" s="70" t="s">
        <v>628</v>
      </c>
      <c r="O52" s="71">
        <v>20730</v>
      </c>
      <c r="P52" s="197"/>
      <c r="Q52" s="197"/>
      <c r="R52" s="242" t="s">
        <v>629</v>
      </c>
      <c r="S52" s="281" t="s">
        <v>2987</v>
      </c>
    </row>
    <row r="53" spans="1:19" s="28" customFormat="1" ht="12">
      <c r="A53" s="28">
        <v>47</v>
      </c>
      <c r="B53" s="30"/>
      <c r="C53" s="30" t="s">
        <v>1706</v>
      </c>
      <c r="D53" s="32" t="s">
        <v>1707</v>
      </c>
      <c r="E53" s="32" t="s">
        <v>1713</v>
      </c>
      <c r="F53" s="30" t="s">
        <v>192</v>
      </c>
      <c r="G53" s="32" t="s">
        <v>1715</v>
      </c>
      <c r="H53" s="155" t="s">
        <v>195</v>
      </c>
      <c r="I53" s="199">
        <v>14300</v>
      </c>
      <c r="J53" s="173"/>
      <c r="K53" s="70">
        <v>21600</v>
      </c>
      <c r="L53" s="195">
        <v>8500</v>
      </c>
      <c r="M53" s="195">
        <v>8000</v>
      </c>
      <c r="N53" s="70">
        <v>24000</v>
      </c>
      <c r="O53" s="71">
        <v>11250</v>
      </c>
      <c r="P53" s="197"/>
      <c r="Q53" s="197"/>
      <c r="R53" s="242" t="s">
        <v>4665</v>
      </c>
      <c r="S53" s="281" t="s">
        <v>2988</v>
      </c>
    </row>
    <row r="54" spans="1:19" s="28" customFormat="1" ht="12">
      <c r="A54" s="28">
        <v>48</v>
      </c>
      <c r="B54" s="30">
        <v>13</v>
      </c>
      <c r="C54" s="30" t="s">
        <v>1706</v>
      </c>
      <c r="D54" s="32" t="s">
        <v>482</v>
      </c>
      <c r="E54" s="32" t="s">
        <v>479</v>
      </c>
      <c r="F54" s="30" t="s">
        <v>192</v>
      </c>
      <c r="G54" s="32" t="s">
        <v>1717</v>
      </c>
      <c r="H54" s="155" t="s">
        <v>195</v>
      </c>
      <c r="I54" s="199">
        <v>21100</v>
      </c>
      <c r="J54" s="173">
        <v>30000</v>
      </c>
      <c r="K54" s="70">
        <v>29166.666666666668</v>
      </c>
      <c r="L54" s="195">
        <v>10000</v>
      </c>
      <c r="M54" s="195">
        <v>11300</v>
      </c>
      <c r="N54" s="70">
        <v>26340</v>
      </c>
      <c r="O54" s="71">
        <v>25250</v>
      </c>
      <c r="P54" s="198"/>
      <c r="Q54" s="197"/>
      <c r="R54" s="242" t="s">
        <v>4666</v>
      </c>
      <c r="S54" s="281" t="s">
        <v>3483</v>
      </c>
    </row>
    <row r="55" spans="1:19" s="28" customFormat="1" ht="12">
      <c r="A55" s="28">
        <v>49</v>
      </c>
      <c r="B55" s="30"/>
      <c r="C55" s="30" t="s">
        <v>1706</v>
      </c>
      <c r="D55" s="32" t="s">
        <v>482</v>
      </c>
      <c r="E55" s="32" t="s">
        <v>479</v>
      </c>
      <c r="F55" s="30" t="s">
        <v>192</v>
      </c>
      <c r="G55" s="32" t="s">
        <v>1718</v>
      </c>
      <c r="H55" s="155" t="s">
        <v>195</v>
      </c>
      <c r="I55" s="199">
        <v>13000</v>
      </c>
      <c r="J55" s="173"/>
      <c r="K55" s="70">
        <v>17966.666666666668</v>
      </c>
      <c r="L55" s="195">
        <v>9000</v>
      </c>
      <c r="M55" s="195">
        <v>10700</v>
      </c>
      <c r="N55" s="70">
        <v>33000</v>
      </c>
      <c r="O55" s="71">
        <v>22400</v>
      </c>
      <c r="P55" s="198"/>
      <c r="Q55" s="197"/>
      <c r="R55" s="242" t="s">
        <v>4671</v>
      </c>
      <c r="S55" s="281" t="s">
        <v>3218</v>
      </c>
    </row>
    <row r="56" spans="1:19" s="28" customFormat="1" ht="12">
      <c r="A56" s="28">
        <v>50</v>
      </c>
      <c r="B56" s="30"/>
      <c r="C56" s="30" t="s">
        <v>1706</v>
      </c>
      <c r="D56" s="32" t="s">
        <v>482</v>
      </c>
      <c r="E56" s="32" t="s">
        <v>479</v>
      </c>
      <c r="F56" s="30" t="s">
        <v>192</v>
      </c>
      <c r="G56" s="32" t="s">
        <v>1719</v>
      </c>
      <c r="H56" s="155" t="s">
        <v>195</v>
      </c>
      <c r="I56" s="199">
        <v>15600</v>
      </c>
      <c r="J56" s="173"/>
      <c r="K56" s="70">
        <v>19033.333333333332</v>
      </c>
      <c r="L56" s="195">
        <v>0</v>
      </c>
      <c r="M56" s="195">
        <v>0</v>
      </c>
      <c r="N56" s="70">
        <v>22500</v>
      </c>
      <c r="O56" s="71">
        <v>17540</v>
      </c>
      <c r="P56" s="198"/>
      <c r="Q56" s="197"/>
      <c r="R56" s="242" t="s">
        <v>4667</v>
      </c>
      <c r="S56" s="281" t="s">
        <v>3219</v>
      </c>
    </row>
    <row r="57" spans="1:19" s="28" customFormat="1" ht="12">
      <c r="A57" s="28">
        <v>51</v>
      </c>
      <c r="B57" s="30"/>
      <c r="C57" s="30" t="s">
        <v>1706</v>
      </c>
      <c r="D57" s="32" t="s">
        <v>482</v>
      </c>
      <c r="E57" s="32" t="s">
        <v>1720</v>
      </c>
      <c r="F57" s="30" t="s">
        <v>192</v>
      </c>
      <c r="G57" s="32" t="s">
        <v>1721</v>
      </c>
      <c r="H57" s="155" t="s">
        <v>195</v>
      </c>
      <c r="I57" s="199">
        <v>3500</v>
      </c>
      <c r="J57" s="173">
        <v>5000</v>
      </c>
      <c r="K57" s="70">
        <v>5000</v>
      </c>
      <c r="L57" s="195">
        <v>2000</v>
      </c>
      <c r="M57" s="195">
        <v>2300</v>
      </c>
      <c r="N57" s="195">
        <v>7800</v>
      </c>
      <c r="O57" s="71">
        <v>5300</v>
      </c>
      <c r="P57" s="198"/>
      <c r="Q57" s="197"/>
      <c r="R57" s="242" t="s">
        <v>3291</v>
      </c>
      <c r="S57" s="281" t="s">
        <v>2989</v>
      </c>
    </row>
    <row r="58" spans="1:19" s="28" customFormat="1" ht="12">
      <c r="A58" s="28">
        <v>52</v>
      </c>
      <c r="B58" s="20"/>
      <c r="C58" s="20" t="s">
        <v>1706</v>
      </c>
      <c r="D58" s="193" t="s">
        <v>482</v>
      </c>
      <c r="E58" s="193" t="s">
        <v>483</v>
      </c>
      <c r="F58" s="20" t="s">
        <v>192</v>
      </c>
      <c r="G58" s="32" t="s">
        <v>1722</v>
      </c>
      <c r="H58" s="194" t="s">
        <v>195</v>
      </c>
      <c r="I58" s="200">
        <v>32500</v>
      </c>
      <c r="J58" s="173"/>
      <c r="K58" s="70">
        <v>33000</v>
      </c>
      <c r="L58" s="195">
        <v>0</v>
      </c>
      <c r="M58" s="195">
        <v>0</v>
      </c>
      <c r="N58" s="309">
        <v>97500</v>
      </c>
      <c r="O58" s="71" t="s">
        <v>628</v>
      </c>
      <c r="P58" s="183"/>
      <c r="Q58" s="197"/>
      <c r="R58" s="242" t="s">
        <v>4668</v>
      </c>
      <c r="S58" s="281" t="s">
        <v>629</v>
      </c>
    </row>
    <row r="59" spans="1:19" s="28" customFormat="1" ht="12">
      <c r="A59" s="28">
        <v>53</v>
      </c>
      <c r="B59" s="30">
        <v>14</v>
      </c>
      <c r="C59" s="30" t="s">
        <v>1706</v>
      </c>
      <c r="D59" s="32" t="s">
        <v>484</v>
      </c>
      <c r="E59" s="32" t="s">
        <v>479</v>
      </c>
      <c r="F59" s="30" t="s">
        <v>192</v>
      </c>
      <c r="G59" s="32" t="s">
        <v>1726</v>
      </c>
      <c r="H59" s="155" t="s">
        <v>195</v>
      </c>
      <c r="I59" s="199">
        <v>16400</v>
      </c>
      <c r="J59" s="173">
        <v>27000</v>
      </c>
      <c r="K59" s="70">
        <v>27333.333333333332</v>
      </c>
      <c r="L59" s="309">
        <v>12000</v>
      </c>
      <c r="M59" s="309">
        <v>13000</v>
      </c>
      <c r="N59" s="70">
        <v>46000</v>
      </c>
      <c r="O59" s="71">
        <v>47320</v>
      </c>
      <c r="P59" s="198"/>
      <c r="Q59" s="197"/>
      <c r="R59" s="242" t="s">
        <v>4669</v>
      </c>
      <c r="S59" s="281" t="s">
        <v>3220</v>
      </c>
    </row>
    <row r="60" spans="1:19" s="28" customFormat="1" ht="12">
      <c r="A60" s="28">
        <v>54</v>
      </c>
      <c r="B60" s="30"/>
      <c r="C60" s="30" t="s">
        <v>1706</v>
      </c>
      <c r="D60" s="32" t="s">
        <v>484</v>
      </c>
      <c r="E60" s="32" t="s">
        <v>479</v>
      </c>
      <c r="F60" s="30" t="s">
        <v>192</v>
      </c>
      <c r="G60" s="32" t="s">
        <v>1727</v>
      </c>
      <c r="H60" s="155" t="s">
        <v>195</v>
      </c>
      <c r="I60" s="199">
        <v>27500</v>
      </c>
      <c r="J60" s="173"/>
      <c r="K60" s="70">
        <v>30500</v>
      </c>
      <c r="L60" s="195">
        <v>0</v>
      </c>
      <c r="M60" s="195">
        <v>0</v>
      </c>
      <c r="N60" s="70">
        <v>36250</v>
      </c>
      <c r="O60" s="71">
        <v>31070</v>
      </c>
      <c r="P60" s="198"/>
      <c r="Q60" s="197"/>
      <c r="R60" s="242" t="s">
        <v>4670</v>
      </c>
      <c r="S60" s="281" t="s">
        <v>2990</v>
      </c>
    </row>
    <row r="61" spans="1:19" s="28" customFormat="1" ht="12">
      <c r="A61" s="28">
        <v>55</v>
      </c>
      <c r="B61" s="30"/>
      <c r="C61" s="30" t="s">
        <v>1706</v>
      </c>
      <c r="D61" s="32" t="s">
        <v>484</v>
      </c>
      <c r="E61" s="32" t="s">
        <v>1720</v>
      </c>
      <c r="F61" s="30" t="s">
        <v>192</v>
      </c>
      <c r="G61" s="32" t="s">
        <v>1728</v>
      </c>
      <c r="H61" s="155" t="s">
        <v>195</v>
      </c>
      <c r="I61" s="199">
        <v>2300</v>
      </c>
      <c r="J61" s="173"/>
      <c r="K61" s="70">
        <v>5000</v>
      </c>
      <c r="L61" s="195">
        <v>2000</v>
      </c>
      <c r="M61" s="195">
        <v>2300</v>
      </c>
      <c r="N61" s="70">
        <v>7800</v>
      </c>
      <c r="O61" s="71">
        <v>4400</v>
      </c>
      <c r="P61" s="183"/>
      <c r="Q61" s="197"/>
      <c r="R61" s="242" t="s">
        <v>3291</v>
      </c>
      <c r="S61" s="281" t="s">
        <v>2991</v>
      </c>
    </row>
    <row r="62" spans="1:19" s="28" customFormat="1" ht="12">
      <c r="A62" s="28">
        <v>56</v>
      </c>
      <c r="B62" s="30"/>
      <c r="C62" s="30" t="s">
        <v>1706</v>
      </c>
      <c r="D62" s="32" t="s">
        <v>484</v>
      </c>
      <c r="E62" s="32" t="s">
        <v>485</v>
      </c>
      <c r="F62" s="30" t="s">
        <v>192</v>
      </c>
      <c r="G62" s="32" t="s">
        <v>1729</v>
      </c>
      <c r="H62" s="155" t="s">
        <v>195</v>
      </c>
      <c r="I62" s="199">
        <v>2400</v>
      </c>
      <c r="J62" s="173">
        <v>5000</v>
      </c>
      <c r="K62" s="70">
        <v>4900</v>
      </c>
      <c r="L62" s="195">
        <v>2300</v>
      </c>
      <c r="M62" s="195">
        <v>2500</v>
      </c>
      <c r="N62" s="70" t="s">
        <v>628</v>
      </c>
      <c r="O62" s="71">
        <v>10000</v>
      </c>
      <c r="P62" s="198"/>
      <c r="Q62" s="197"/>
      <c r="R62" s="242" t="s">
        <v>629</v>
      </c>
      <c r="S62" s="281" t="s">
        <v>3367</v>
      </c>
    </row>
    <row r="63" spans="1:19" s="28" customFormat="1" ht="12.75" customHeight="1">
      <c r="A63" s="28">
        <v>57</v>
      </c>
      <c r="B63" s="20"/>
      <c r="C63" s="20" t="s">
        <v>1706</v>
      </c>
      <c r="D63" s="193" t="s">
        <v>1730</v>
      </c>
      <c r="E63" s="193" t="s">
        <v>1731</v>
      </c>
      <c r="F63" s="20" t="s">
        <v>192</v>
      </c>
      <c r="G63" s="32" t="s">
        <v>1732</v>
      </c>
      <c r="H63" s="194" t="s">
        <v>195</v>
      </c>
      <c r="I63" s="201">
        <v>24200</v>
      </c>
      <c r="J63" s="173">
        <v>33000</v>
      </c>
      <c r="K63" s="70">
        <v>33000</v>
      </c>
      <c r="L63" s="195">
        <v>22000</v>
      </c>
      <c r="M63" s="667">
        <v>20000</v>
      </c>
      <c r="N63" s="70" t="s">
        <v>628</v>
      </c>
      <c r="O63" s="70" t="s">
        <v>628</v>
      </c>
      <c r="P63" s="198"/>
      <c r="Q63" s="197"/>
      <c r="R63" s="242" t="s">
        <v>629</v>
      </c>
      <c r="S63" s="281" t="s">
        <v>629</v>
      </c>
    </row>
    <row r="64" spans="1:19" s="28" customFormat="1" ht="12">
      <c r="A64" s="28">
        <v>58</v>
      </c>
      <c r="B64" s="20">
        <v>15</v>
      </c>
      <c r="C64" s="20" t="s">
        <v>1706</v>
      </c>
      <c r="D64" s="193" t="s">
        <v>486</v>
      </c>
      <c r="E64" s="193" t="s">
        <v>479</v>
      </c>
      <c r="F64" s="20" t="s">
        <v>192</v>
      </c>
      <c r="G64" s="32" t="s">
        <v>1734</v>
      </c>
      <c r="H64" s="194" t="s">
        <v>195</v>
      </c>
      <c r="I64" s="201">
        <v>34000</v>
      </c>
      <c r="J64" s="173">
        <v>35000</v>
      </c>
      <c r="K64" s="70">
        <v>35000</v>
      </c>
      <c r="L64" s="309">
        <v>19200</v>
      </c>
      <c r="M64" s="309">
        <v>19200</v>
      </c>
      <c r="N64" s="70" t="s">
        <v>628</v>
      </c>
      <c r="O64" s="71" t="s">
        <v>628</v>
      </c>
      <c r="P64" s="197"/>
      <c r="Q64" s="197"/>
      <c r="R64" s="242" t="s">
        <v>629</v>
      </c>
      <c r="S64" s="281" t="s">
        <v>629</v>
      </c>
    </row>
    <row r="65" spans="3:18" ht="12.75" thickBot="1">
      <c r="P65" s="171"/>
      <c r="R65" s="284"/>
    </row>
    <row r="66" spans="3:18" ht="15" thickTop="1" thickBot="1">
      <c r="C66" s="713" t="s">
        <v>3450</v>
      </c>
      <c r="D66" s="714"/>
      <c r="E66" s="715"/>
      <c r="P66" s="171"/>
      <c r="R66" s="284"/>
    </row>
    <row r="67" spans="3:18" ht="12.75" thickTop="1">
      <c r="P67" s="171"/>
      <c r="R67" s="284"/>
    </row>
    <row r="68" spans="3:18" ht="12">
      <c r="P68" s="171"/>
      <c r="R68" s="284"/>
    </row>
    <row r="69" spans="3:18" ht="12">
      <c r="P69" s="171"/>
      <c r="R69" s="284"/>
    </row>
    <row r="70" spans="3:18" ht="12">
      <c r="P70" s="171"/>
      <c r="R70" s="284"/>
    </row>
    <row r="71" spans="3:18" ht="12">
      <c r="P71" s="171"/>
      <c r="R71" s="284"/>
    </row>
    <row r="72" spans="3:18" ht="12">
      <c r="P72" s="171"/>
      <c r="R72" s="284"/>
    </row>
    <row r="73" spans="3:18" ht="12">
      <c r="P73" s="171"/>
      <c r="R73" s="284"/>
    </row>
    <row r="74" spans="3:18" ht="12">
      <c r="P74" s="171"/>
      <c r="R74" s="284"/>
    </row>
    <row r="75" spans="3:18" ht="12">
      <c r="P75" s="171"/>
      <c r="R75" s="284"/>
    </row>
    <row r="76" spans="3:18" ht="12">
      <c r="P76" s="171"/>
      <c r="R76" s="284"/>
    </row>
    <row r="77" spans="3:18" ht="12">
      <c r="P77" s="171"/>
      <c r="R77" s="284"/>
    </row>
    <row r="78" spans="3:18" ht="12">
      <c r="P78" s="171"/>
      <c r="R78" s="284"/>
    </row>
    <row r="79" spans="3:18" ht="12">
      <c r="P79" s="171"/>
      <c r="R79" s="284"/>
    </row>
    <row r="80" spans="3:18" ht="12">
      <c r="P80" s="171"/>
      <c r="R80" s="284"/>
    </row>
    <row r="81" spans="16:18" ht="12">
      <c r="P81" s="171"/>
      <c r="R81" s="284"/>
    </row>
    <row r="82" spans="16:18" ht="12">
      <c r="P82" s="171"/>
      <c r="R82" s="284"/>
    </row>
    <row r="83" spans="16:18" ht="12">
      <c r="P83" s="171"/>
      <c r="R83" s="284"/>
    </row>
    <row r="84" spans="16:18" ht="12">
      <c r="P84" s="171"/>
      <c r="R84" s="284"/>
    </row>
    <row r="85" spans="16:18" ht="12">
      <c r="P85" s="171"/>
      <c r="R85" s="284"/>
    </row>
    <row r="86" spans="16:18" ht="12">
      <c r="P86" s="171"/>
      <c r="R86" s="284"/>
    </row>
    <row r="87" spans="16:18" ht="12">
      <c r="P87" s="171"/>
      <c r="R87" s="284"/>
    </row>
    <row r="88" spans="16:18" ht="12">
      <c r="P88" s="171"/>
      <c r="R88" s="284"/>
    </row>
    <row r="89" spans="16:18" ht="12">
      <c r="P89" s="171"/>
      <c r="R89" s="284"/>
    </row>
    <row r="90" spans="16:18" ht="12">
      <c r="P90" s="171"/>
      <c r="R90" s="284"/>
    </row>
    <row r="91" spans="16:18" ht="12">
      <c r="P91" s="171"/>
      <c r="R91" s="284"/>
    </row>
    <row r="92" spans="16:18" ht="12">
      <c r="P92" s="171"/>
      <c r="R92" s="284"/>
    </row>
    <row r="93" spans="16:18" ht="12">
      <c r="P93" s="171"/>
      <c r="R93" s="284"/>
    </row>
    <row r="94" spans="16:18" ht="12">
      <c r="P94" s="171"/>
      <c r="R94" s="284"/>
    </row>
    <row r="95" spans="16:18" ht="12">
      <c r="P95" s="171"/>
      <c r="R95" s="284"/>
    </row>
    <row r="96" spans="16:18" ht="12">
      <c r="P96" s="171"/>
      <c r="R96" s="284"/>
    </row>
    <row r="97" spans="16:18" ht="12">
      <c r="P97" s="171"/>
      <c r="R97" s="284"/>
    </row>
    <row r="98" spans="16:18" ht="12">
      <c r="P98" s="171"/>
      <c r="R98" s="284"/>
    </row>
    <row r="99" spans="16:18" ht="12">
      <c r="P99" s="171"/>
      <c r="R99" s="284"/>
    </row>
    <row r="100" spans="16:18" ht="12">
      <c r="P100" s="171"/>
      <c r="R100" s="284"/>
    </row>
    <row r="101" spans="16:18" ht="12">
      <c r="P101" s="171"/>
      <c r="R101" s="284"/>
    </row>
    <row r="102" spans="16:18" ht="12">
      <c r="P102" s="171"/>
      <c r="R102" s="284"/>
    </row>
    <row r="103" spans="16:18" ht="12">
      <c r="P103" s="171"/>
      <c r="R103" s="284"/>
    </row>
    <row r="104" spans="16:18" ht="12">
      <c r="P104" s="171"/>
      <c r="R104" s="284"/>
    </row>
    <row r="105" spans="16:18" ht="12">
      <c r="P105" s="171"/>
      <c r="R105" s="284"/>
    </row>
    <row r="106" spans="16:18" ht="12">
      <c r="P106" s="171"/>
      <c r="R106" s="284"/>
    </row>
    <row r="107" spans="16:18" ht="12">
      <c r="P107" s="171"/>
      <c r="R107" s="284"/>
    </row>
    <row r="108" spans="16:18" ht="12">
      <c r="P108" s="171"/>
      <c r="R108" s="284"/>
    </row>
    <row r="109" spans="16:18" ht="12">
      <c r="P109" s="171"/>
      <c r="R109" s="284"/>
    </row>
    <row r="110" spans="16:18" ht="12">
      <c r="P110" s="171"/>
      <c r="R110" s="284"/>
    </row>
    <row r="111" spans="16:18" ht="12">
      <c r="P111" s="171"/>
      <c r="R111" s="284"/>
    </row>
    <row r="112" spans="16:18" ht="12">
      <c r="P112" s="171"/>
      <c r="R112" s="284"/>
    </row>
    <row r="113" spans="16:18" ht="12">
      <c r="P113" s="171"/>
      <c r="R113" s="284"/>
    </row>
    <row r="114" spans="16:18" ht="12">
      <c r="P114" s="171"/>
      <c r="R114" s="284"/>
    </row>
    <row r="115" spans="16:18" ht="12">
      <c r="P115" s="171"/>
      <c r="R115" s="284"/>
    </row>
    <row r="116" spans="16:18" ht="12">
      <c r="P116" s="171"/>
      <c r="R116" s="284"/>
    </row>
    <row r="117" spans="16:18" ht="12">
      <c r="P117" s="171"/>
      <c r="R117" s="284"/>
    </row>
    <row r="118" spans="16:18" ht="12">
      <c r="P118" s="171"/>
      <c r="R118" s="284"/>
    </row>
    <row r="119" spans="16:18" ht="12">
      <c r="P119" s="171"/>
      <c r="R119" s="284"/>
    </row>
    <row r="120" spans="16:18" ht="12">
      <c r="P120" s="171"/>
      <c r="R120" s="284"/>
    </row>
    <row r="121" spans="16:18" ht="12">
      <c r="P121" s="171"/>
      <c r="R121" s="284"/>
    </row>
    <row r="122" spans="16:18" ht="12">
      <c r="P122" s="171"/>
      <c r="R122" s="284"/>
    </row>
    <row r="123" spans="16:18" ht="12">
      <c r="P123" s="171"/>
      <c r="R123" s="284"/>
    </row>
    <row r="124" spans="16:18" ht="12">
      <c r="P124" s="171"/>
      <c r="R124" s="284"/>
    </row>
    <row r="125" spans="16:18" ht="12">
      <c r="P125" s="171"/>
      <c r="R125" s="284"/>
    </row>
    <row r="126" spans="16:18" ht="12">
      <c r="P126" s="171"/>
      <c r="R126" s="284"/>
    </row>
    <row r="127" spans="16:18" ht="12">
      <c r="P127" s="171"/>
      <c r="R127" s="284"/>
    </row>
    <row r="128" spans="16:18" ht="12">
      <c r="P128" s="171"/>
      <c r="R128" s="284"/>
    </row>
    <row r="129" spans="16:18" ht="12">
      <c r="P129" s="171"/>
      <c r="R129" s="284"/>
    </row>
    <row r="130" spans="16:18" ht="12">
      <c r="P130" s="171"/>
      <c r="R130" s="284"/>
    </row>
    <row r="131" spans="16:18" ht="12">
      <c r="P131" s="171"/>
      <c r="R131" s="284"/>
    </row>
    <row r="132" spans="16:18" ht="12">
      <c r="P132" s="171"/>
      <c r="R132" s="284"/>
    </row>
    <row r="133" spans="16:18" ht="12">
      <c r="P133" s="171"/>
      <c r="R133" s="284"/>
    </row>
    <row r="134" spans="16:18" ht="12">
      <c r="P134" s="171"/>
      <c r="R134" s="284"/>
    </row>
    <row r="135" spans="16:18" ht="12">
      <c r="P135" s="171"/>
      <c r="R135" s="284"/>
    </row>
    <row r="136" spans="16:18" ht="12">
      <c r="P136" s="171"/>
      <c r="R136" s="284"/>
    </row>
    <row r="137" spans="16:18" ht="12">
      <c r="P137" s="171"/>
      <c r="R137" s="284"/>
    </row>
    <row r="138" spans="16:18" ht="12">
      <c r="P138" s="171"/>
      <c r="R138" s="284"/>
    </row>
    <row r="139" spans="16:18" ht="12">
      <c r="P139" s="171"/>
      <c r="R139" s="284"/>
    </row>
    <row r="140" spans="16:18" ht="12">
      <c r="P140" s="171"/>
      <c r="R140" s="284"/>
    </row>
    <row r="141" spans="16:18" ht="12">
      <c r="P141" s="171"/>
      <c r="R141" s="284"/>
    </row>
    <row r="142" spans="16:18" ht="12">
      <c r="P142" s="171"/>
      <c r="R142" s="284"/>
    </row>
    <row r="143" spans="16:18" ht="12">
      <c r="P143" s="171"/>
      <c r="R143" s="284"/>
    </row>
    <row r="144" spans="16:18" ht="12">
      <c r="P144" s="171"/>
      <c r="R144" s="284"/>
    </row>
    <row r="145" spans="16:18" ht="12">
      <c r="P145" s="171"/>
      <c r="R145" s="284"/>
    </row>
    <row r="146" spans="16:18" ht="12">
      <c r="P146" s="171"/>
      <c r="R146" s="284"/>
    </row>
    <row r="147" spans="16:18" ht="12">
      <c r="P147" s="171"/>
      <c r="R147" s="284"/>
    </row>
    <row r="148" spans="16:18" ht="12">
      <c r="P148" s="171"/>
      <c r="R148" s="284"/>
    </row>
    <row r="149" spans="16:18" ht="12">
      <c r="P149" s="171"/>
      <c r="R149" s="284"/>
    </row>
    <row r="150" spans="16:18" ht="12">
      <c r="P150" s="171"/>
      <c r="R150" s="284"/>
    </row>
    <row r="151" spans="16:18" ht="12">
      <c r="P151" s="171"/>
      <c r="R151" s="284"/>
    </row>
    <row r="152" spans="16:18" ht="12">
      <c r="P152" s="171"/>
      <c r="R152" s="284"/>
    </row>
    <row r="153" spans="16:18" ht="12">
      <c r="P153" s="171"/>
      <c r="R153" s="284"/>
    </row>
    <row r="154" spans="16:18" ht="12">
      <c r="P154" s="171"/>
      <c r="R154" s="284"/>
    </row>
    <row r="155" spans="16:18" ht="12">
      <c r="P155" s="171"/>
      <c r="R155" s="284"/>
    </row>
    <row r="156" spans="16:18" ht="12">
      <c r="P156" s="171"/>
      <c r="R156" s="284"/>
    </row>
    <row r="157" spans="16:18" ht="12">
      <c r="P157" s="171"/>
      <c r="R157" s="284"/>
    </row>
    <row r="158" spans="16:18" ht="12">
      <c r="P158" s="171"/>
      <c r="R158" s="284"/>
    </row>
    <row r="159" spans="16:18" ht="12">
      <c r="P159" s="171"/>
      <c r="R159" s="284"/>
    </row>
    <row r="160" spans="16:18" ht="12">
      <c r="P160" s="171"/>
      <c r="R160" s="284"/>
    </row>
    <row r="161" spans="16:18" ht="12">
      <c r="P161" s="171"/>
      <c r="R161" s="284"/>
    </row>
    <row r="162" spans="16:18" ht="12">
      <c r="P162" s="171"/>
      <c r="R162" s="284"/>
    </row>
    <row r="163" spans="16:18" ht="12">
      <c r="P163" s="171"/>
      <c r="R163" s="284"/>
    </row>
    <row r="164" spans="16:18" ht="12">
      <c r="P164" s="171"/>
      <c r="R164" s="284"/>
    </row>
    <row r="165" spans="16:18" ht="12">
      <c r="P165" s="171"/>
      <c r="R165" s="284"/>
    </row>
    <row r="166" spans="16:18" ht="12">
      <c r="P166" s="171"/>
      <c r="R166" s="284"/>
    </row>
    <row r="167" spans="16:18" ht="12">
      <c r="P167" s="171"/>
      <c r="R167" s="284"/>
    </row>
    <row r="168" spans="16:18" ht="12">
      <c r="P168" s="171"/>
      <c r="R168" s="284"/>
    </row>
    <row r="169" spans="16:18" ht="12">
      <c r="P169" s="171"/>
      <c r="R169" s="284"/>
    </row>
    <row r="170" spans="16:18" ht="12">
      <c r="P170" s="171"/>
      <c r="R170" s="284"/>
    </row>
    <row r="171" spans="16:18" ht="12">
      <c r="P171" s="171"/>
      <c r="R171" s="284"/>
    </row>
    <row r="172" spans="16:18" ht="12">
      <c r="P172" s="171"/>
      <c r="R172" s="284"/>
    </row>
    <row r="173" spans="16:18" ht="12">
      <c r="P173" s="171"/>
      <c r="R173" s="284"/>
    </row>
    <row r="174" spans="16:18" ht="12">
      <c r="P174" s="171"/>
      <c r="R174" s="284"/>
    </row>
    <row r="175" spans="16:18" ht="12">
      <c r="P175" s="171"/>
      <c r="R175" s="284"/>
    </row>
    <row r="176" spans="16:18" ht="12">
      <c r="P176" s="171"/>
      <c r="R176" s="284"/>
    </row>
    <row r="177" spans="16:18" ht="12">
      <c r="P177" s="171"/>
      <c r="R177" s="284"/>
    </row>
    <row r="178" spans="16:18" ht="12">
      <c r="P178" s="171"/>
      <c r="R178" s="284"/>
    </row>
    <row r="179" spans="16:18" ht="12">
      <c r="P179" s="171"/>
      <c r="R179" s="284"/>
    </row>
    <row r="180" spans="16:18" ht="12">
      <c r="P180" s="171"/>
      <c r="R180" s="284"/>
    </row>
    <row r="181" spans="16:18" ht="12">
      <c r="P181" s="171"/>
      <c r="R181" s="284"/>
    </row>
    <row r="182" spans="16:18" ht="12">
      <c r="P182" s="171"/>
      <c r="R182" s="284"/>
    </row>
    <row r="183" spans="16:18" ht="12">
      <c r="P183" s="171"/>
      <c r="R183" s="284"/>
    </row>
    <row r="184" spans="16:18" ht="12">
      <c r="P184" s="171"/>
      <c r="R184" s="284"/>
    </row>
    <row r="185" spans="16:18" ht="12">
      <c r="P185" s="171"/>
      <c r="R185" s="284"/>
    </row>
    <row r="186" spans="16:18" ht="12">
      <c r="P186" s="171"/>
      <c r="R186" s="284"/>
    </row>
    <row r="187" spans="16:18" ht="12">
      <c r="P187" s="171"/>
      <c r="R187" s="284"/>
    </row>
    <row r="188" spans="16:18" ht="12">
      <c r="P188" s="171"/>
      <c r="R188" s="284"/>
    </row>
    <row r="189" spans="16:18" ht="12">
      <c r="P189" s="171"/>
      <c r="R189" s="284"/>
    </row>
    <row r="190" spans="16:18" ht="12">
      <c r="P190" s="171"/>
      <c r="R190" s="284"/>
    </row>
    <row r="191" spans="16:18" ht="12">
      <c r="P191" s="171"/>
      <c r="R191" s="284"/>
    </row>
    <row r="192" spans="16:18" ht="12">
      <c r="P192" s="171"/>
      <c r="R192" s="284"/>
    </row>
    <row r="193" spans="16:18" ht="12">
      <c r="P193" s="171"/>
      <c r="R193" s="284"/>
    </row>
    <row r="194" spans="16:18" ht="12">
      <c r="P194" s="171"/>
      <c r="R194" s="284"/>
    </row>
    <row r="195" spans="16:18" ht="12">
      <c r="P195" s="171"/>
      <c r="R195" s="284"/>
    </row>
    <row r="196" spans="16:18" ht="12">
      <c r="P196" s="171"/>
      <c r="R196" s="284"/>
    </row>
    <row r="197" spans="16:18" ht="12">
      <c r="P197" s="171"/>
      <c r="R197" s="284"/>
    </row>
    <row r="198" spans="16:18" ht="12">
      <c r="P198" s="171"/>
      <c r="R198" s="284"/>
    </row>
    <row r="199" spans="16:18" ht="12">
      <c r="P199" s="171"/>
      <c r="R199" s="284"/>
    </row>
    <row r="200" spans="16:18" ht="12">
      <c r="P200" s="171"/>
      <c r="R200" s="284"/>
    </row>
    <row r="201" spans="16:18" ht="12">
      <c r="P201" s="171"/>
      <c r="R201" s="284"/>
    </row>
    <row r="202" spans="16:18" ht="12">
      <c r="P202" s="171"/>
      <c r="R202" s="284"/>
    </row>
    <row r="203" spans="16:18" ht="12">
      <c r="P203" s="171"/>
      <c r="R203" s="284"/>
    </row>
    <row r="204" spans="16:18" ht="12">
      <c r="P204" s="171"/>
      <c r="R204" s="284"/>
    </row>
    <row r="205" spans="16:18" ht="12">
      <c r="P205" s="171"/>
      <c r="R205" s="284"/>
    </row>
    <row r="206" spans="16:18" ht="12">
      <c r="P206" s="171"/>
      <c r="R206" s="284"/>
    </row>
    <row r="207" spans="16:18" ht="12">
      <c r="P207" s="171"/>
      <c r="R207" s="284"/>
    </row>
    <row r="208" spans="16:18" ht="12">
      <c r="P208" s="171"/>
      <c r="R208" s="284"/>
    </row>
    <row r="209" spans="16:18" ht="12">
      <c r="P209" s="171"/>
      <c r="R209" s="284"/>
    </row>
    <row r="210" spans="16:18" ht="12">
      <c r="P210" s="171"/>
      <c r="R210" s="284"/>
    </row>
    <row r="211" spans="16:18" ht="12">
      <c r="P211" s="171"/>
      <c r="R211" s="284"/>
    </row>
    <row r="212" spans="16:18" ht="12">
      <c r="P212" s="171"/>
      <c r="R212" s="284"/>
    </row>
    <row r="213" spans="16:18" ht="12">
      <c r="P213" s="171"/>
      <c r="R213" s="284"/>
    </row>
    <row r="214" spans="16:18" ht="12">
      <c r="P214" s="171"/>
      <c r="R214" s="284"/>
    </row>
    <row r="215" spans="16:18" ht="12">
      <c r="P215" s="171"/>
      <c r="R215" s="284"/>
    </row>
    <row r="216" spans="16:18" ht="12">
      <c r="P216" s="171"/>
      <c r="R216" s="284"/>
    </row>
    <row r="217" spans="16:18" ht="12">
      <c r="P217" s="171"/>
      <c r="R217" s="284"/>
    </row>
    <row r="218" spans="16:18" ht="12">
      <c r="P218" s="171"/>
      <c r="R218" s="284"/>
    </row>
    <row r="219" spans="16:18" ht="12">
      <c r="P219" s="171"/>
      <c r="R219" s="284"/>
    </row>
    <row r="220" spans="16:18" ht="12">
      <c r="P220" s="171"/>
      <c r="R220" s="284"/>
    </row>
    <row r="221" spans="16:18" ht="12">
      <c r="P221" s="171"/>
      <c r="R221" s="284"/>
    </row>
    <row r="222" spans="16:18" ht="12">
      <c r="P222" s="171"/>
      <c r="R222" s="284"/>
    </row>
    <row r="223" spans="16:18" ht="12">
      <c r="P223" s="171"/>
      <c r="R223" s="284"/>
    </row>
    <row r="224" spans="16:18" ht="12">
      <c r="P224" s="171"/>
      <c r="R224" s="284"/>
    </row>
    <row r="225" spans="16:18" ht="12">
      <c r="P225" s="171"/>
      <c r="R225" s="284"/>
    </row>
    <row r="226" spans="16:18" ht="12">
      <c r="P226" s="171"/>
      <c r="R226" s="284"/>
    </row>
    <row r="227" spans="16:18" ht="12">
      <c r="P227" s="171"/>
      <c r="R227" s="284"/>
    </row>
    <row r="228" spans="16:18" ht="12">
      <c r="P228" s="171"/>
      <c r="R228" s="284"/>
    </row>
    <row r="229" spans="16:18" ht="12">
      <c r="P229" s="171"/>
      <c r="R229" s="284"/>
    </row>
    <row r="230" spans="16:18" ht="12">
      <c r="P230" s="171"/>
      <c r="R230" s="284"/>
    </row>
    <row r="231" spans="16:18" ht="12">
      <c r="P231" s="171"/>
      <c r="R231" s="284"/>
    </row>
    <row r="232" spans="16:18" ht="12">
      <c r="P232" s="171"/>
      <c r="R232" s="284"/>
    </row>
    <row r="233" spans="16:18" ht="12">
      <c r="P233" s="171"/>
      <c r="R233" s="284"/>
    </row>
    <row r="234" spans="16:18" ht="12">
      <c r="P234" s="171"/>
      <c r="R234" s="284"/>
    </row>
    <row r="235" spans="16:18" ht="12">
      <c r="P235" s="171"/>
      <c r="R235" s="284"/>
    </row>
    <row r="236" spans="16:18" ht="12">
      <c r="P236" s="171"/>
      <c r="R236" s="284"/>
    </row>
    <row r="237" spans="16:18" ht="12">
      <c r="P237" s="171"/>
      <c r="R237" s="284"/>
    </row>
    <row r="238" spans="16:18" ht="12">
      <c r="P238" s="171"/>
      <c r="R238" s="284"/>
    </row>
    <row r="239" spans="16:18" ht="12">
      <c r="P239" s="171"/>
      <c r="R239" s="284"/>
    </row>
    <row r="240" spans="16:18" ht="12">
      <c r="P240" s="171"/>
      <c r="R240" s="284"/>
    </row>
    <row r="241" spans="16:18" ht="12">
      <c r="P241" s="171"/>
      <c r="R241" s="284"/>
    </row>
    <row r="242" spans="16:18" ht="12">
      <c r="P242" s="171"/>
      <c r="R242" s="284"/>
    </row>
    <row r="243" spans="16:18" ht="12">
      <c r="P243" s="171"/>
      <c r="R243" s="284"/>
    </row>
    <row r="244" spans="16:18" ht="12">
      <c r="P244" s="171"/>
      <c r="R244" s="284"/>
    </row>
    <row r="245" spans="16:18" ht="12">
      <c r="P245" s="171"/>
      <c r="R245" s="284"/>
    </row>
    <row r="246" spans="16:18" ht="12">
      <c r="P246" s="171"/>
      <c r="R246" s="284"/>
    </row>
    <row r="247" spans="16:18" ht="12">
      <c r="P247" s="171"/>
      <c r="R247" s="284"/>
    </row>
    <row r="248" spans="16:18" ht="12">
      <c r="P248" s="171"/>
      <c r="R248" s="284"/>
    </row>
    <row r="249" spans="16:18" ht="12">
      <c r="P249" s="171"/>
      <c r="R249" s="284"/>
    </row>
    <row r="250" spans="16:18" ht="12">
      <c r="P250" s="171"/>
      <c r="R250" s="284"/>
    </row>
    <row r="251" spans="16:18" ht="12">
      <c r="P251" s="171"/>
      <c r="R251" s="284"/>
    </row>
    <row r="252" spans="16:18" ht="12">
      <c r="P252" s="171"/>
      <c r="R252" s="284"/>
    </row>
    <row r="253" spans="16:18" ht="12">
      <c r="P253" s="171"/>
      <c r="R253" s="284"/>
    </row>
    <row r="254" spans="16:18" ht="12">
      <c r="P254" s="171"/>
      <c r="R254" s="284"/>
    </row>
    <row r="255" spans="16:18" ht="12">
      <c r="P255" s="171"/>
      <c r="R255" s="284"/>
    </row>
    <row r="256" spans="16:18" ht="12">
      <c r="P256" s="171"/>
      <c r="R256" s="284"/>
    </row>
    <row r="257" spans="16:18" ht="12">
      <c r="P257" s="171"/>
      <c r="R257" s="284"/>
    </row>
    <row r="258" spans="16:18" ht="12">
      <c r="P258" s="171"/>
      <c r="R258" s="284"/>
    </row>
    <row r="259" spans="16:18" ht="12">
      <c r="P259" s="171"/>
      <c r="R259" s="284"/>
    </row>
    <row r="260" spans="16:18" ht="12">
      <c r="P260" s="171"/>
      <c r="R260" s="284"/>
    </row>
    <row r="261" spans="16:18" ht="12">
      <c r="P261" s="171"/>
      <c r="R261" s="284"/>
    </row>
    <row r="262" spans="16:18" ht="12">
      <c r="P262" s="171"/>
      <c r="R262" s="284"/>
    </row>
    <row r="263" spans="16:18" ht="12">
      <c r="P263" s="171"/>
      <c r="R263" s="284"/>
    </row>
    <row r="264" spans="16:18" ht="12">
      <c r="P264" s="171"/>
      <c r="R264" s="284"/>
    </row>
    <row r="265" spans="16:18" ht="12">
      <c r="P265" s="171"/>
      <c r="R265" s="284"/>
    </row>
    <row r="266" spans="16:18" ht="12">
      <c r="P266" s="171"/>
      <c r="R266" s="284"/>
    </row>
    <row r="267" spans="16:18" ht="12">
      <c r="P267" s="171"/>
      <c r="R267" s="284"/>
    </row>
    <row r="268" spans="16:18" ht="12">
      <c r="P268" s="171"/>
      <c r="R268" s="284"/>
    </row>
    <row r="269" spans="16:18" ht="12">
      <c r="P269" s="171"/>
      <c r="R269" s="284"/>
    </row>
    <row r="270" spans="16:18" ht="12">
      <c r="P270" s="171"/>
      <c r="R270" s="284"/>
    </row>
    <row r="271" spans="16:18" ht="12">
      <c r="P271" s="171"/>
      <c r="R271" s="284"/>
    </row>
    <row r="272" spans="16:18" ht="12">
      <c r="P272" s="171"/>
      <c r="R272" s="284"/>
    </row>
    <row r="273" spans="16:18" ht="12">
      <c r="P273" s="171"/>
      <c r="R273" s="284"/>
    </row>
    <row r="274" spans="16:18" ht="12">
      <c r="P274" s="171"/>
      <c r="R274" s="284"/>
    </row>
    <row r="275" spans="16:18" ht="12">
      <c r="P275" s="171"/>
      <c r="R275" s="284"/>
    </row>
    <row r="276" spans="16:18" ht="12">
      <c r="P276" s="171"/>
      <c r="R276" s="284"/>
    </row>
    <row r="277" spans="16:18" ht="12">
      <c r="P277" s="171"/>
      <c r="R277" s="284"/>
    </row>
    <row r="278" spans="16:18" ht="12">
      <c r="P278" s="171"/>
      <c r="R278" s="284"/>
    </row>
    <row r="279" spans="16:18" ht="12">
      <c r="P279" s="171"/>
      <c r="R279" s="284"/>
    </row>
    <row r="280" spans="16:18" ht="12">
      <c r="P280" s="171"/>
      <c r="R280" s="284"/>
    </row>
    <row r="281" spans="16:18" ht="12">
      <c r="P281" s="171"/>
      <c r="R281" s="284"/>
    </row>
    <row r="282" spans="16:18" ht="12">
      <c r="P282" s="171"/>
      <c r="R282" s="284"/>
    </row>
    <row r="283" spans="16:18" ht="12">
      <c r="P283" s="171"/>
      <c r="R283" s="284"/>
    </row>
    <row r="284" spans="16:18" ht="12">
      <c r="P284" s="171"/>
      <c r="R284" s="284"/>
    </row>
    <row r="285" spans="16:18" ht="12">
      <c r="P285" s="171"/>
      <c r="R285" s="284"/>
    </row>
    <row r="286" spans="16:18" ht="12">
      <c r="P286" s="171"/>
      <c r="R286" s="284"/>
    </row>
    <row r="287" spans="16:18" ht="12">
      <c r="P287" s="171"/>
      <c r="R287" s="284"/>
    </row>
    <row r="288" spans="16:18" ht="12">
      <c r="P288" s="171"/>
      <c r="R288" s="284"/>
    </row>
    <row r="289" spans="16:18" ht="12">
      <c r="P289" s="171"/>
      <c r="R289" s="284"/>
    </row>
    <row r="290" spans="16:18" ht="12">
      <c r="P290" s="171"/>
      <c r="R290" s="284"/>
    </row>
    <row r="291" spans="16:18" ht="12">
      <c r="P291" s="171"/>
      <c r="R291" s="284"/>
    </row>
    <row r="292" spans="16:18" ht="12">
      <c r="P292" s="171"/>
      <c r="R292" s="284"/>
    </row>
    <row r="293" spans="16:18" ht="12">
      <c r="P293" s="171"/>
      <c r="R293" s="284"/>
    </row>
    <row r="294" spans="16:18" ht="12">
      <c r="P294" s="171"/>
      <c r="R294" s="284"/>
    </row>
    <row r="295" spans="16:18" ht="12">
      <c r="P295" s="171"/>
      <c r="R295" s="284"/>
    </row>
    <row r="296" spans="16:18" ht="12">
      <c r="P296" s="171"/>
      <c r="R296" s="284"/>
    </row>
    <row r="297" spans="16:18" ht="12">
      <c r="P297" s="171"/>
      <c r="R297" s="284"/>
    </row>
    <row r="298" spans="16:18" ht="12">
      <c r="P298" s="171"/>
      <c r="R298" s="284"/>
    </row>
    <row r="299" spans="16:18" ht="12">
      <c r="P299" s="171"/>
      <c r="R299" s="284"/>
    </row>
    <row r="300" spans="16:18" ht="12">
      <c r="P300" s="171"/>
      <c r="R300" s="284"/>
    </row>
    <row r="301" spans="16:18" ht="12">
      <c r="P301" s="171"/>
      <c r="R301" s="284"/>
    </row>
    <row r="302" spans="16:18" ht="12">
      <c r="P302" s="171"/>
      <c r="R302" s="284"/>
    </row>
    <row r="303" spans="16:18" ht="12">
      <c r="P303" s="171"/>
      <c r="R303" s="284"/>
    </row>
    <row r="304" spans="16:18" ht="12">
      <c r="P304" s="171"/>
      <c r="R304" s="284"/>
    </row>
    <row r="305" spans="16:18" ht="12">
      <c r="P305" s="171"/>
      <c r="R305" s="284"/>
    </row>
    <row r="306" spans="16:18" ht="12">
      <c r="P306" s="171"/>
      <c r="R306" s="284"/>
    </row>
    <row r="307" spans="16:18" ht="12">
      <c r="P307" s="171"/>
      <c r="R307" s="284"/>
    </row>
    <row r="308" spans="16:18" ht="12">
      <c r="P308" s="171"/>
      <c r="R308" s="284"/>
    </row>
    <row r="309" spans="16:18" ht="12">
      <c r="P309" s="171"/>
      <c r="R309" s="284"/>
    </row>
    <row r="310" spans="16:18" ht="12">
      <c r="P310" s="171"/>
      <c r="R310" s="284"/>
    </row>
    <row r="311" spans="16:18" ht="12">
      <c r="P311" s="171"/>
      <c r="R311" s="284"/>
    </row>
    <row r="312" spans="16:18" ht="12">
      <c r="P312" s="171"/>
      <c r="R312" s="284"/>
    </row>
    <row r="313" spans="16:18" ht="12">
      <c r="P313" s="171"/>
      <c r="R313" s="284"/>
    </row>
    <row r="314" spans="16:18" ht="12">
      <c r="P314" s="171"/>
      <c r="R314" s="284"/>
    </row>
    <row r="315" spans="16:18" ht="12">
      <c r="P315" s="171"/>
      <c r="R315" s="284"/>
    </row>
    <row r="316" spans="16:18" ht="12">
      <c r="P316" s="171"/>
      <c r="R316" s="284"/>
    </row>
    <row r="317" spans="16:18" ht="12">
      <c r="P317" s="171"/>
      <c r="R317" s="284"/>
    </row>
    <row r="318" spans="16:18" ht="12">
      <c r="P318" s="171"/>
      <c r="R318" s="284"/>
    </row>
    <row r="319" spans="16:18" ht="12">
      <c r="P319" s="171"/>
      <c r="R319" s="284"/>
    </row>
    <row r="320" spans="16:18" ht="12">
      <c r="P320" s="171"/>
      <c r="R320" s="284"/>
    </row>
    <row r="321" spans="16:18" ht="12">
      <c r="P321" s="171"/>
      <c r="R321" s="284"/>
    </row>
    <row r="322" spans="16:18" ht="12">
      <c r="P322" s="171"/>
      <c r="R322" s="284"/>
    </row>
    <row r="323" spans="16:18" ht="12">
      <c r="P323" s="171"/>
      <c r="R323" s="284"/>
    </row>
    <row r="324" spans="16:18" ht="12">
      <c r="P324" s="171"/>
      <c r="R324" s="284"/>
    </row>
    <row r="325" spans="16:18" ht="12">
      <c r="P325" s="171"/>
      <c r="R325" s="284"/>
    </row>
    <row r="326" spans="16:18" ht="12">
      <c r="P326" s="171"/>
      <c r="R326" s="284"/>
    </row>
    <row r="327" spans="16:18" ht="12">
      <c r="P327" s="171"/>
      <c r="R327" s="284"/>
    </row>
    <row r="328" spans="16:18" ht="12">
      <c r="P328" s="171"/>
      <c r="R328" s="284"/>
    </row>
    <row r="329" spans="16:18" ht="12">
      <c r="P329" s="171"/>
      <c r="R329" s="284"/>
    </row>
    <row r="330" spans="16:18" ht="12">
      <c r="P330" s="171"/>
      <c r="R330" s="284"/>
    </row>
    <row r="331" spans="16:18" ht="12">
      <c r="P331" s="171"/>
      <c r="R331" s="284"/>
    </row>
    <row r="332" spans="16:18" ht="12">
      <c r="P332" s="171"/>
      <c r="R332" s="284"/>
    </row>
    <row r="333" spans="16:18" ht="12">
      <c r="P333" s="171"/>
      <c r="R333" s="284"/>
    </row>
    <row r="334" spans="16:18" ht="12">
      <c r="P334" s="171"/>
      <c r="R334" s="284"/>
    </row>
    <row r="335" spans="16:18" ht="12">
      <c r="P335" s="171"/>
      <c r="R335" s="284"/>
    </row>
    <row r="336" spans="16:18" ht="12">
      <c r="P336" s="171"/>
      <c r="R336" s="284"/>
    </row>
    <row r="337" spans="16:18" ht="12">
      <c r="P337" s="171"/>
      <c r="R337" s="284"/>
    </row>
    <row r="338" spans="16:18" ht="12">
      <c r="P338" s="171"/>
      <c r="R338" s="284"/>
    </row>
    <row r="339" spans="16:18" ht="12">
      <c r="P339" s="171"/>
      <c r="R339" s="284"/>
    </row>
    <row r="340" spans="16:18" ht="12">
      <c r="P340" s="171"/>
      <c r="R340" s="284"/>
    </row>
    <row r="341" spans="16:18" ht="12">
      <c r="P341" s="171"/>
      <c r="R341" s="284"/>
    </row>
    <row r="342" spans="16:18" ht="12">
      <c r="P342" s="171"/>
      <c r="R342" s="284"/>
    </row>
    <row r="343" spans="16:18" ht="12">
      <c r="P343" s="171"/>
      <c r="R343" s="284"/>
    </row>
    <row r="344" spans="16:18" ht="12">
      <c r="P344" s="171"/>
      <c r="R344" s="284"/>
    </row>
    <row r="345" spans="16:18" ht="12">
      <c r="P345" s="171"/>
      <c r="R345" s="284"/>
    </row>
    <row r="346" spans="16:18" ht="12">
      <c r="P346" s="171"/>
      <c r="R346" s="284"/>
    </row>
    <row r="347" spans="16:18" ht="12">
      <c r="P347" s="171"/>
      <c r="R347" s="284"/>
    </row>
    <row r="348" spans="16:18" ht="12">
      <c r="P348" s="171"/>
      <c r="R348" s="284"/>
    </row>
    <row r="349" spans="16:18" ht="12">
      <c r="P349" s="171"/>
      <c r="R349" s="284"/>
    </row>
    <row r="350" spans="16:18" ht="12">
      <c r="P350" s="171"/>
      <c r="R350" s="284"/>
    </row>
    <row r="351" spans="16:18" ht="12">
      <c r="P351" s="171"/>
      <c r="R351" s="284"/>
    </row>
    <row r="352" spans="16:18" ht="12">
      <c r="P352" s="171"/>
      <c r="R352" s="284"/>
    </row>
    <row r="353" spans="16:18" ht="12">
      <c r="P353" s="171"/>
      <c r="R353" s="284"/>
    </row>
    <row r="354" spans="16:18" ht="12">
      <c r="P354" s="171"/>
      <c r="R354" s="284"/>
    </row>
    <row r="355" spans="16:18" ht="12">
      <c r="P355" s="171"/>
      <c r="R355" s="284"/>
    </row>
    <row r="356" spans="16:18" ht="12">
      <c r="P356" s="171"/>
      <c r="R356" s="284"/>
    </row>
    <row r="357" spans="16:18" ht="12">
      <c r="P357" s="171"/>
      <c r="R357" s="284"/>
    </row>
    <row r="358" spans="16:18" ht="12">
      <c r="P358" s="171"/>
      <c r="R358" s="284"/>
    </row>
    <row r="359" spans="16:18" ht="12">
      <c r="P359" s="171"/>
      <c r="R359" s="284"/>
    </row>
    <row r="360" spans="16:18" ht="12">
      <c r="P360" s="171"/>
      <c r="R360" s="284"/>
    </row>
    <row r="361" spans="16:18" ht="12">
      <c r="P361" s="171"/>
      <c r="R361" s="284"/>
    </row>
    <row r="362" spans="16:18" ht="12">
      <c r="P362" s="171"/>
      <c r="R362" s="284"/>
    </row>
    <row r="363" spans="16:18" ht="12">
      <c r="P363" s="171"/>
      <c r="R363" s="284"/>
    </row>
    <row r="364" spans="16:18" ht="12">
      <c r="P364" s="171"/>
      <c r="R364" s="284"/>
    </row>
    <row r="365" spans="16:18" ht="12">
      <c r="P365" s="171"/>
      <c r="R365" s="284"/>
    </row>
    <row r="366" spans="16:18" ht="12">
      <c r="P366" s="171"/>
      <c r="R366" s="284"/>
    </row>
    <row r="367" spans="16:18" ht="12">
      <c r="P367" s="171"/>
      <c r="R367" s="284"/>
    </row>
    <row r="368" spans="16:18" ht="12">
      <c r="P368" s="171"/>
      <c r="R368" s="284"/>
    </row>
    <row r="369" spans="16:18" ht="12">
      <c r="P369" s="171"/>
      <c r="R369" s="284"/>
    </row>
    <row r="370" spans="16:18" ht="12">
      <c r="P370" s="171"/>
      <c r="R370" s="284"/>
    </row>
    <row r="371" spans="16:18" ht="12">
      <c r="P371" s="171"/>
      <c r="R371" s="284"/>
    </row>
    <row r="372" spans="16:18" ht="12">
      <c r="P372" s="171"/>
      <c r="R372" s="284"/>
    </row>
    <row r="373" spans="16:18" ht="12">
      <c r="P373" s="171"/>
      <c r="R373" s="284"/>
    </row>
    <row r="374" spans="16:18" ht="12">
      <c r="P374" s="171"/>
      <c r="R374" s="284"/>
    </row>
    <row r="375" spans="16:18" ht="12">
      <c r="P375" s="171"/>
      <c r="R375" s="284"/>
    </row>
    <row r="376" spans="16:18" ht="12">
      <c r="P376" s="171"/>
      <c r="R376" s="284"/>
    </row>
    <row r="377" spans="16:18" ht="12">
      <c r="P377" s="171"/>
      <c r="R377" s="284"/>
    </row>
    <row r="378" spans="16:18" ht="12">
      <c r="P378" s="171"/>
      <c r="R378" s="284"/>
    </row>
    <row r="379" spans="16:18" ht="12">
      <c r="P379" s="171"/>
      <c r="R379" s="284"/>
    </row>
    <row r="380" spans="16:18" ht="12">
      <c r="P380" s="171"/>
      <c r="R380" s="284"/>
    </row>
    <row r="381" spans="16:18" ht="12">
      <c r="P381" s="171"/>
      <c r="R381" s="284"/>
    </row>
    <row r="382" spans="16:18" ht="12">
      <c r="P382" s="171"/>
      <c r="R382" s="284"/>
    </row>
    <row r="383" spans="16:18" ht="12">
      <c r="P383" s="171"/>
      <c r="R383" s="284"/>
    </row>
    <row r="384" spans="16:18" ht="12">
      <c r="P384" s="171"/>
      <c r="R384" s="284"/>
    </row>
    <row r="385" spans="16:18" ht="12">
      <c r="P385" s="171"/>
      <c r="R385" s="284"/>
    </row>
    <row r="386" spans="16:18" ht="12">
      <c r="P386" s="171"/>
      <c r="R386" s="284"/>
    </row>
    <row r="387" spans="16:18" ht="12">
      <c r="P387" s="171"/>
      <c r="R387" s="284"/>
    </row>
    <row r="388" spans="16:18" ht="12">
      <c r="P388" s="171"/>
      <c r="R388" s="284"/>
    </row>
    <row r="389" spans="16:18" ht="12">
      <c r="P389" s="171"/>
      <c r="R389" s="284"/>
    </row>
    <row r="390" spans="16:18" ht="12">
      <c r="P390" s="171"/>
      <c r="R390" s="284"/>
    </row>
    <row r="391" spans="16:18" ht="12">
      <c r="P391" s="171"/>
      <c r="R391" s="284"/>
    </row>
    <row r="392" spans="16:18" ht="12">
      <c r="P392" s="171"/>
      <c r="R392" s="284"/>
    </row>
    <row r="393" spans="16:18" ht="12">
      <c r="P393" s="171"/>
      <c r="R393" s="284"/>
    </row>
    <row r="394" spans="16:18" ht="12">
      <c r="P394" s="171"/>
      <c r="R394" s="284"/>
    </row>
    <row r="395" spans="16:18" ht="12">
      <c r="P395" s="171"/>
      <c r="R395" s="284"/>
    </row>
    <row r="396" spans="16:18" ht="12">
      <c r="P396" s="171"/>
      <c r="R396" s="284"/>
    </row>
    <row r="397" spans="16:18" ht="12">
      <c r="P397" s="171"/>
      <c r="R397" s="284"/>
    </row>
    <row r="398" spans="16:18" ht="12">
      <c r="P398" s="171"/>
      <c r="R398" s="284"/>
    </row>
    <row r="399" spans="16:18" ht="12">
      <c r="P399" s="171"/>
      <c r="R399" s="284"/>
    </row>
    <row r="400" spans="16:18" ht="12">
      <c r="P400" s="171"/>
      <c r="R400" s="284"/>
    </row>
    <row r="401" spans="16:18" ht="12">
      <c r="P401" s="171"/>
      <c r="R401" s="284"/>
    </row>
    <row r="402" spans="16:18" ht="12">
      <c r="P402" s="171"/>
      <c r="R402" s="284"/>
    </row>
    <row r="403" spans="16:18" ht="12">
      <c r="P403" s="171"/>
      <c r="R403" s="284"/>
    </row>
    <row r="404" spans="16:18" ht="12">
      <c r="P404" s="171"/>
      <c r="R404" s="284"/>
    </row>
    <row r="405" spans="16:18" ht="12">
      <c r="P405" s="171"/>
      <c r="R405" s="284"/>
    </row>
    <row r="406" spans="16:18" ht="12">
      <c r="P406" s="171"/>
      <c r="R406" s="284"/>
    </row>
    <row r="407" spans="16:18" ht="12">
      <c r="P407" s="171"/>
      <c r="R407" s="284"/>
    </row>
    <row r="408" spans="16:18" ht="12">
      <c r="P408" s="171"/>
      <c r="R408" s="284"/>
    </row>
    <row r="409" spans="16:18" ht="12">
      <c r="P409" s="171"/>
      <c r="R409" s="284"/>
    </row>
    <row r="410" spans="16:18" ht="12">
      <c r="P410" s="171"/>
      <c r="R410" s="284"/>
    </row>
    <row r="411" spans="16:18" ht="12">
      <c r="P411" s="171"/>
      <c r="R411" s="284"/>
    </row>
    <row r="412" spans="16:18" ht="12">
      <c r="P412" s="171"/>
      <c r="R412" s="284"/>
    </row>
    <row r="413" spans="16:18" ht="12">
      <c r="P413" s="171"/>
      <c r="R413" s="284"/>
    </row>
    <row r="414" spans="16:18" ht="12">
      <c r="P414" s="171"/>
      <c r="R414" s="284"/>
    </row>
    <row r="415" spans="16:18" ht="12">
      <c r="P415" s="171"/>
      <c r="R415" s="284"/>
    </row>
    <row r="416" spans="16:18" ht="12">
      <c r="P416" s="171"/>
      <c r="R416" s="284"/>
    </row>
    <row r="417" spans="16:18" ht="12">
      <c r="P417" s="171"/>
      <c r="R417" s="284"/>
    </row>
    <row r="418" spans="16:18" ht="12">
      <c r="P418" s="171"/>
      <c r="R418" s="284"/>
    </row>
    <row r="419" spans="16:18" ht="12">
      <c r="P419" s="171"/>
      <c r="R419" s="284"/>
    </row>
    <row r="420" spans="16:18" ht="12">
      <c r="P420" s="171"/>
      <c r="R420" s="284"/>
    </row>
    <row r="421" spans="16:18" ht="12">
      <c r="P421" s="171"/>
      <c r="R421" s="284"/>
    </row>
    <row r="422" spans="16:18" ht="12">
      <c r="P422" s="171"/>
      <c r="R422" s="284"/>
    </row>
    <row r="423" spans="16:18" ht="12">
      <c r="P423" s="171"/>
      <c r="R423" s="284"/>
    </row>
    <row r="424" spans="16:18" ht="12">
      <c r="P424" s="171"/>
      <c r="R424" s="284"/>
    </row>
    <row r="425" spans="16:18" ht="12">
      <c r="P425" s="171"/>
      <c r="R425" s="284"/>
    </row>
    <row r="426" spans="16:18" ht="12">
      <c r="P426" s="171"/>
      <c r="R426" s="284"/>
    </row>
    <row r="427" spans="16:18" ht="12">
      <c r="P427" s="171"/>
      <c r="R427" s="284"/>
    </row>
    <row r="428" spans="16:18" ht="12">
      <c r="P428" s="171"/>
      <c r="R428" s="284"/>
    </row>
    <row r="429" spans="16:18" ht="12">
      <c r="P429" s="171"/>
      <c r="R429" s="284"/>
    </row>
    <row r="430" spans="16:18" ht="12">
      <c r="P430" s="171"/>
      <c r="R430" s="284"/>
    </row>
    <row r="431" spans="16:18" ht="12">
      <c r="P431" s="171"/>
      <c r="R431" s="284"/>
    </row>
    <row r="432" spans="16:18" ht="12">
      <c r="P432" s="171"/>
      <c r="R432" s="284"/>
    </row>
    <row r="433" spans="16:18" ht="12">
      <c r="P433" s="171"/>
      <c r="R433" s="284"/>
    </row>
    <row r="434" spans="16:18" ht="12">
      <c r="P434" s="171"/>
      <c r="R434" s="284"/>
    </row>
    <row r="435" spans="16:18" ht="12">
      <c r="P435" s="171"/>
      <c r="R435" s="284"/>
    </row>
    <row r="436" spans="16:18" ht="12">
      <c r="P436" s="171"/>
      <c r="R436" s="284"/>
    </row>
    <row r="437" spans="16:18" ht="12">
      <c r="P437" s="171"/>
      <c r="R437" s="284"/>
    </row>
    <row r="438" spans="16:18" ht="12">
      <c r="P438" s="171"/>
      <c r="R438" s="284"/>
    </row>
    <row r="439" spans="16:18" ht="12">
      <c r="P439" s="171"/>
      <c r="R439" s="284"/>
    </row>
    <row r="440" spans="16:18" ht="12">
      <c r="P440" s="171"/>
      <c r="R440" s="284"/>
    </row>
    <row r="441" spans="16:18" ht="12">
      <c r="P441" s="171"/>
      <c r="R441" s="284"/>
    </row>
    <row r="442" spans="16:18" ht="12">
      <c r="P442" s="171"/>
      <c r="R442" s="284"/>
    </row>
    <row r="443" spans="16:18" ht="12">
      <c r="P443" s="171"/>
      <c r="R443" s="284"/>
    </row>
    <row r="444" spans="16:18" ht="12">
      <c r="P444" s="171"/>
      <c r="R444" s="284"/>
    </row>
    <row r="445" spans="16:18" ht="12">
      <c r="P445" s="171"/>
      <c r="R445" s="284"/>
    </row>
    <row r="446" spans="16:18" ht="12">
      <c r="P446" s="171"/>
      <c r="R446" s="284"/>
    </row>
    <row r="447" spans="16:18" ht="12">
      <c r="P447" s="171"/>
      <c r="R447" s="284"/>
    </row>
    <row r="448" spans="16:18" ht="12">
      <c r="P448" s="171"/>
      <c r="R448" s="284"/>
    </row>
    <row r="449" spans="16:18" ht="12">
      <c r="P449" s="171"/>
      <c r="R449" s="284"/>
    </row>
    <row r="450" spans="16:18" ht="12">
      <c r="P450" s="171"/>
      <c r="R450" s="284"/>
    </row>
    <row r="451" spans="16:18" ht="12">
      <c r="P451" s="171"/>
      <c r="R451" s="284"/>
    </row>
    <row r="452" spans="16:18" ht="12">
      <c r="P452" s="171"/>
      <c r="R452" s="284"/>
    </row>
    <row r="453" spans="16:18" ht="12">
      <c r="P453" s="171"/>
      <c r="R453" s="284"/>
    </row>
    <row r="454" spans="16:18" ht="12">
      <c r="P454" s="171"/>
      <c r="R454" s="284"/>
    </row>
    <row r="455" spans="16:18" ht="12">
      <c r="P455" s="171"/>
      <c r="R455" s="284"/>
    </row>
    <row r="456" spans="16:18" ht="12">
      <c r="P456" s="171"/>
      <c r="R456" s="284"/>
    </row>
    <row r="457" spans="16:18" ht="12">
      <c r="P457" s="171"/>
      <c r="R457" s="284"/>
    </row>
    <row r="458" spans="16:18" ht="12">
      <c r="P458" s="171"/>
      <c r="R458" s="284"/>
    </row>
    <row r="459" spans="16:18" ht="12">
      <c r="P459" s="171"/>
      <c r="R459" s="284"/>
    </row>
    <row r="460" spans="16:18" ht="12">
      <c r="P460" s="171"/>
      <c r="R460" s="284"/>
    </row>
    <row r="461" spans="16:18" ht="12">
      <c r="P461" s="171"/>
      <c r="R461" s="284"/>
    </row>
    <row r="462" spans="16:18" ht="12">
      <c r="P462" s="171"/>
      <c r="R462" s="284"/>
    </row>
    <row r="463" spans="16:18" ht="12">
      <c r="P463" s="171"/>
      <c r="R463" s="284"/>
    </row>
    <row r="464" spans="16:18" ht="12">
      <c r="P464" s="171"/>
      <c r="R464" s="284"/>
    </row>
    <row r="465" spans="16:18" ht="12">
      <c r="P465" s="171"/>
      <c r="R465" s="284"/>
    </row>
    <row r="466" spans="16:18" ht="12">
      <c r="P466" s="171"/>
      <c r="R466" s="284"/>
    </row>
    <row r="467" spans="16:18" ht="12">
      <c r="P467" s="171"/>
      <c r="R467" s="284"/>
    </row>
    <row r="468" spans="16:18" ht="12">
      <c r="P468" s="171"/>
      <c r="R468" s="284"/>
    </row>
    <row r="469" spans="16:18" ht="12">
      <c r="P469" s="171"/>
      <c r="R469" s="284"/>
    </row>
    <row r="470" spans="16:18" ht="12">
      <c r="P470" s="171"/>
      <c r="R470" s="284"/>
    </row>
    <row r="471" spans="16:18" ht="12">
      <c r="P471" s="171"/>
      <c r="R471" s="284"/>
    </row>
    <row r="472" spans="16:18" ht="12">
      <c r="P472" s="171"/>
      <c r="R472" s="284"/>
    </row>
    <row r="473" spans="16:18" ht="12">
      <c r="P473" s="171"/>
      <c r="R473" s="284"/>
    </row>
    <row r="474" spans="16:18" ht="12">
      <c r="P474" s="171"/>
      <c r="R474" s="284"/>
    </row>
    <row r="475" spans="16:18" ht="12">
      <c r="P475" s="171"/>
      <c r="R475" s="284"/>
    </row>
    <row r="476" spans="16:18" ht="12">
      <c r="P476" s="171"/>
      <c r="R476" s="284"/>
    </row>
    <row r="477" spans="16:18" ht="12">
      <c r="P477" s="171"/>
      <c r="R477" s="284"/>
    </row>
    <row r="478" spans="16:18" ht="12">
      <c r="P478" s="171"/>
      <c r="R478" s="284"/>
    </row>
    <row r="479" spans="16:18" ht="12">
      <c r="P479" s="171"/>
      <c r="R479" s="284"/>
    </row>
    <row r="480" spans="16:18" ht="12">
      <c r="P480" s="171"/>
      <c r="R480" s="284"/>
    </row>
    <row r="481" spans="16:18" ht="12">
      <c r="P481" s="171"/>
      <c r="R481" s="284"/>
    </row>
    <row r="482" spans="16:18" ht="12">
      <c r="P482" s="171"/>
      <c r="R482" s="284"/>
    </row>
    <row r="483" spans="16:18" ht="12">
      <c r="P483" s="171"/>
      <c r="R483" s="284"/>
    </row>
    <row r="484" spans="16:18" ht="12">
      <c r="P484" s="171"/>
      <c r="R484" s="284"/>
    </row>
    <row r="485" spans="16:18" ht="12">
      <c r="P485" s="171"/>
      <c r="R485" s="284"/>
    </row>
    <row r="486" spans="16:18" ht="12">
      <c r="P486" s="171"/>
      <c r="R486" s="284"/>
    </row>
    <row r="487" spans="16:18" ht="12">
      <c r="P487" s="171"/>
      <c r="R487" s="284"/>
    </row>
    <row r="488" spans="16:18" ht="12">
      <c r="P488" s="171"/>
      <c r="R488" s="284"/>
    </row>
    <row r="489" spans="16:18" ht="12">
      <c r="P489" s="171"/>
      <c r="R489" s="284"/>
    </row>
    <row r="490" spans="16:18" ht="12">
      <c r="P490" s="171"/>
      <c r="R490" s="284"/>
    </row>
    <row r="491" spans="16:18" ht="12">
      <c r="P491" s="171"/>
      <c r="R491" s="284"/>
    </row>
    <row r="492" spans="16:18" ht="12">
      <c r="P492" s="171"/>
      <c r="R492" s="284"/>
    </row>
    <row r="493" spans="16:18" ht="12">
      <c r="P493" s="171"/>
      <c r="R493" s="284"/>
    </row>
    <row r="494" spans="16:18" ht="12">
      <c r="P494" s="171"/>
      <c r="R494" s="284"/>
    </row>
    <row r="495" spans="16:18" ht="12">
      <c r="P495" s="171"/>
      <c r="R495" s="284"/>
    </row>
    <row r="496" spans="16:18" ht="12">
      <c r="P496" s="171"/>
      <c r="R496" s="284"/>
    </row>
    <row r="497" spans="16:18" ht="12">
      <c r="P497" s="171"/>
      <c r="R497" s="284"/>
    </row>
    <row r="498" spans="16:18" ht="12">
      <c r="P498" s="171"/>
      <c r="R498" s="284"/>
    </row>
    <row r="499" spans="16:18" ht="12">
      <c r="P499" s="171"/>
      <c r="R499" s="284"/>
    </row>
    <row r="500" spans="16:18" ht="12">
      <c r="P500" s="171"/>
      <c r="R500" s="284"/>
    </row>
    <row r="501" spans="16:18" ht="12">
      <c r="P501" s="171"/>
      <c r="R501" s="284"/>
    </row>
    <row r="502" spans="16:18" ht="12">
      <c r="P502" s="171"/>
      <c r="R502" s="284"/>
    </row>
    <row r="503" spans="16:18" ht="12">
      <c r="P503" s="171"/>
      <c r="R503" s="284"/>
    </row>
    <row r="504" spans="16:18" ht="12">
      <c r="P504" s="171"/>
      <c r="R504" s="284"/>
    </row>
    <row r="505" spans="16:18" ht="12">
      <c r="P505" s="171"/>
      <c r="R505" s="284"/>
    </row>
    <row r="506" spans="16:18" ht="12">
      <c r="P506" s="171"/>
      <c r="R506" s="284"/>
    </row>
    <row r="507" spans="16:18" ht="12">
      <c r="P507" s="171"/>
      <c r="R507" s="284"/>
    </row>
    <row r="508" spans="16:18" ht="12">
      <c r="P508" s="171"/>
      <c r="R508" s="284"/>
    </row>
    <row r="509" spans="16:18" ht="12">
      <c r="P509" s="171"/>
      <c r="R509" s="284"/>
    </row>
    <row r="510" spans="16:18" ht="12">
      <c r="P510" s="171"/>
      <c r="R510" s="284"/>
    </row>
    <row r="511" spans="16:18" ht="12">
      <c r="P511" s="171"/>
      <c r="R511" s="284"/>
    </row>
    <row r="512" spans="16:18" ht="12">
      <c r="P512" s="171"/>
      <c r="R512" s="284"/>
    </row>
    <row r="513" spans="16:18" ht="12">
      <c r="P513" s="171"/>
      <c r="R513" s="284"/>
    </row>
    <row r="514" spans="16:18" ht="12">
      <c r="P514" s="171"/>
      <c r="R514" s="284"/>
    </row>
    <row r="515" spans="16:18" ht="12">
      <c r="P515" s="171"/>
      <c r="R515" s="284"/>
    </row>
    <row r="516" spans="16:18" ht="12">
      <c r="P516" s="171"/>
      <c r="R516" s="284"/>
    </row>
    <row r="517" spans="16:18" ht="12">
      <c r="P517" s="171"/>
      <c r="R517" s="284"/>
    </row>
    <row r="518" spans="16:18" ht="12">
      <c r="P518" s="171"/>
      <c r="R518" s="284"/>
    </row>
    <row r="519" spans="16:18" ht="12">
      <c r="P519" s="171"/>
      <c r="R519" s="284"/>
    </row>
    <row r="520" spans="16:18" ht="12">
      <c r="P520" s="171"/>
      <c r="R520" s="284"/>
    </row>
    <row r="521" spans="16:18" ht="12">
      <c r="P521" s="171"/>
      <c r="R521" s="284"/>
    </row>
    <row r="522" spans="16:18" ht="12">
      <c r="P522" s="171"/>
      <c r="R522" s="284"/>
    </row>
    <row r="523" spans="16:18" ht="12">
      <c r="P523" s="171"/>
      <c r="R523" s="284"/>
    </row>
    <row r="524" spans="16:18" ht="12">
      <c r="P524" s="171"/>
      <c r="R524" s="284"/>
    </row>
    <row r="525" spans="16:18" ht="12">
      <c r="P525" s="171"/>
      <c r="R525" s="284"/>
    </row>
    <row r="526" spans="16:18" ht="12">
      <c r="P526" s="171"/>
      <c r="R526" s="284"/>
    </row>
    <row r="527" spans="16:18" ht="12">
      <c r="P527" s="171"/>
      <c r="R527" s="284"/>
    </row>
    <row r="528" spans="16:18" ht="12">
      <c r="P528" s="171"/>
      <c r="R528" s="284"/>
    </row>
    <row r="529" spans="16:18" ht="12">
      <c r="P529" s="171"/>
      <c r="R529" s="284"/>
    </row>
    <row r="530" spans="16:18" ht="12">
      <c r="P530" s="171"/>
      <c r="R530" s="284"/>
    </row>
    <row r="531" spans="16:18" ht="12">
      <c r="P531" s="171"/>
      <c r="R531" s="284"/>
    </row>
    <row r="532" spans="16:18" ht="12">
      <c r="P532" s="171"/>
      <c r="R532" s="284"/>
    </row>
    <row r="533" spans="16:18" ht="12">
      <c r="P533" s="171"/>
      <c r="R533" s="284"/>
    </row>
    <row r="534" spans="16:18" ht="12">
      <c r="P534" s="171"/>
      <c r="R534" s="284"/>
    </row>
    <row r="535" spans="16:18" ht="12">
      <c r="P535" s="171"/>
      <c r="R535" s="284"/>
    </row>
    <row r="536" spans="16:18" ht="12">
      <c r="P536" s="171"/>
      <c r="R536" s="284"/>
    </row>
    <row r="537" spans="16:18" ht="12">
      <c r="P537" s="171"/>
      <c r="R537" s="284"/>
    </row>
    <row r="538" spans="16:18" ht="12">
      <c r="P538" s="171"/>
      <c r="R538" s="284"/>
    </row>
    <row r="539" spans="16:18" ht="12">
      <c r="P539" s="171"/>
      <c r="R539" s="284"/>
    </row>
    <row r="540" spans="16:18" ht="12">
      <c r="P540" s="171"/>
      <c r="R540" s="284"/>
    </row>
    <row r="541" spans="16:18" ht="12">
      <c r="P541" s="171"/>
      <c r="R541" s="284"/>
    </row>
    <row r="542" spans="16:18" ht="12">
      <c r="P542" s="171"/>
      <c r="R542" s="284"/>
    </row>
    <row r="543" spans="16:18" ht="12">
      <c r="P543" s="171"/>
      <c r="R543" s="284"/>
    </row>
    <row r="544" spans="16:18" ht="12">
      <c r="P544" s="171"/>
      <c r="R544" s="284"/>
    </row>
    <row r="545" spans="16:18" ht="12">
      <c r="P545" s="171"/>
      <c r="R545" s="284"/>
    </row>
    <row r="546" spans="16:18" ht="12">
      <c r="P546" s="171"/>
      <c r="R546" s="284"/>
    </row>
    <row r="547" spans="16:18" ht="12">
      <c r="P547" s="171"/>
      <c r="R547" s="284"/>
    </row>
    <row r="548" spans="16:18" ht="12">
      <c r="P548" s="171"/>
      <c r="R548" s="284"/>
    </row>
    <row r="549" spans="16:18" ht="12">
      <c r="P549" s="171"/>
      <c r="R549" s="284"/>
    </row>
    <row r="550" spans="16:18" ht="12">
      <c r="P550" s="171"/>
      <c r="R550" s="284"/>
    </row>
    <row r="551" spans="16:18" ht="12">
      <c r="P551" s="171"/>
      <c r="R551" s="284"/>
    </row>
    <row r="552" spans="16:18" ht="12">
      <c r="P552" s="171"/>
      <c r="R552" s="284"/>
    </row>
    <row r="553" spans="16:18" ht="12">
      <c r="P553" s="171"/>
      <c r="R553" s="284"/>
    </row>
    <row r="554" spans="16:18" ht="12">
      <c r="P554" s="171"/>
      <c r="R554" s="284"/>
    </row>
    <row r="555" spans="16:18" ht="12">
      <c r="P555" s="171"/>
      <c r="R555" s="284"/>
    </row>
    <row r="556" spans="16:18" ht="12">
      <c r="P556" s="171"/>
      <c r="R556" s="284"/>
    </row>
    <row r="557" spans="16:18" ht="12">
      <c r="P557" s="171"/>
      <c r="R557" s="284"/>
    </row>
    <row r="558" spans="16:18" ht="12">
      <c r="P558" s="171"/>
      <c r="R558" s="284"/>
    </row>
    <row r="559" spans="16:18" ht="12">
      <c r="P559" s="171"/>
      <c r="R559" s="284"/>
    </row>
    <row r="560" spans="16:18" ht="12">
      <c r="P560" s="171"/>
      <c r="R560" s="284"/>
    </row>
    <row r="561" spans="16:18" ht="12">
      <c r="P561" s="171"/>
      <c r="R561" s="284"/>
    </row>
    <row r="562" spans="16:18" ht="12">
      <c r="P562" s="171"/>
      <c r="R562" s="284"/>
    </row>
    <row r="563" spans="16:18" ht="12">
      <c r="P563" s="171"/>
      <c r="R563" s="284"/>
    </row>
    <row r="564" spans="16:18" ht="12">
      <c r="P564" s="171"/>
      <c r="R564" s="284"/>
    </row>
    <row r="565" spans="16:18" ht="12">
      <c r="P565" s="171"/>
      <c r="R565" s="284"/>
    </row>
    <row r="566" spans="16:18" ht="12">
      <c r="P566" s="171"/>
      <c r="R566" s="284"/>
    </row>
    <row r="567" spans="16:18" ht="12">
      <c r="P567" s="171"/>
      <c r="R567" s="284"/>
    </row>
    <row r="568" spans="16:18" ht="12">
      <c r="P568" s="171"/>
      <c r="R568" s="284"/>
    </row>
  </sheetData>
  <sheetProtection selectLockedCells="1" autoFilter="0" selectUnlockedCells="1"/>
  <protectedRanges>
    <protectedRange sqref="R69:R568 P69:P568" name="범위1_1_1_3_1_1_3_2"/>
    <protectedRange sqref="R12:R15 R8:R9 P12:P15 P8:P9 P24:R24 P21:R22" name="범위1_1_1_3_1_1_3_1_1"/>
    <protectedRange sqref="I58 I63:I64 N58 L48:M48 L64:M64 L59:M59" name="범위1_2_3"/>
    <protectedRange sqref="R30 P30" name="범위1_1_1_3_1_1_3_1_1_1"/>
    <protectedRange sqref="R36:R38 R40 R43:R44 P36:P38 P40 P43:P44" name="범위1_1_1_3_1_1_3_1_1_2"/>
    <protectedRange sqref="R45:R46 P45:P46" name="범위1_1_1_3_1_1_3_1_1_3"/>
    <protectedRange sqref="P54:P55" name="범위1_1_1_3_1_1_3_1_1_5"/>
    <protectedRange sqref="P56:P57" name="범위1_1_1_3_1_1_3_1_1_6"/>
    <protectedRange sqref="P59:P60" name="범위1_1_1_3_1_1_3_1_1_7"/>
    <protectedRange sqref="P62:P63" name="범위1_1_1_3_1_1_3_1_1_8"/>
    <protectedRange sqref="R49:R64" name="범위1_1_2_1_1_1_2_1_1_2"/>
  </protectedRanges>
  <autoFilter ref="B6:S64"/>
  <mergeCells count="12">
    <mergeCell ref="C66:E66"/>
    <mergeCell ref="B4:S4"/>
    <mergeCell ref="B5:B6"/>
    <mergeCell ref="C5:H5"/>
    <mergeCell ref="I5:K5"/>
    <mergeCell ref="L5:O5"/>
    <mergeCell ref="P5:S5"/>
    <mergeCell ref="B1:S1"/>
    <mergeCell ref="B2:C2"/>
    <mergeCell ref="D2:S2"/>
    <mergeCell ref="B3:C3"/>
    <mergeCell ref="D3:S3"/>
  </mergeCells>
  <phoneticPr fontId="19" type="noConversion"/>
  <printOptions horizontalCentered="1"/>
  <pageMargins left="0.39370078740157483" right="0.39370078740157483" top="0.78740157480314965" bottom="0.59055118110236227" header="0.59055118110236227" footer="0.39370078740157483"/>
  <pageSetup paperSize="9" scale="73" fitToHeight="0" orientation="landscape" r:id="rId1"/>
  <headerFooter alignWithMargins="0">
    <oddFooter>&amp;C&amp;N -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783"/>
  <sheetViews>
    <sheetView topLeftCell="B1" zoomScaleNormal="100" zoomScaleSheetLayoutView="100" workbookViewId="0">
      <selection activeCell="B2" sqref="B2:C2"/>
    </sheetView>
  </sheetViews>
  <sheetFormatPr defaultRowHeight="13.5"/>
  <cols>
    <col min="1" max="1" width="0" style="16" hidden="1" customWidth="1"/>
    <col min="2" max="2" width="4.109375" style="16" customWidth="1"/>
    <col min="3" max="3" width="6.33203125" style="16" customWidth="1"/>
    <col min="4" max="4" width="9" style="16" customWidth="1"/>
    <col min="5" max="5" width="10.5546875" style="16" customWidth="1"/>
    <col min="6" max="6" width="4.21875" style="16" customWidth="1"/>
    <col min="7" max="7" width="10.21875" style="17" customWidth="1"/>
    <col min="8" max="8" width="5.77734375" style="56" customWidth="1"/>
    <col min="9" max="15" width="9.33203125" style="5" customWidth="1"/>
    <col min="16" max="16" width="9.33203125" style="16" customWidth="1"/>
    <col min="17" max="18" width="9.33203125" style="5" customWidth="1"/>
    <col min="19" max="16384" width="8.88671875" style="16"/>
  </cols>
  <sheetData>
    <row r="1" spans="1:18" s="145" customFormat="1" ht="13.5" customHeight="1" thickBot="1">
      <c r="B1" s="716"/>
      <c r="C1" s="716"/>
      <c r="D1" s="716"/>
      <c r="E1" s="716"/>
      <c r="F1" s="716"/>
      <c r="G1" s="716"/>
      <c r="H1" s="716"/>
      <c r="I1" s="716"/>
      <c r="J1" s="716"/>
      <c r="K1" s="716"/>
      <c r="L1" s="716"/>
      <c r="M1" s="716"/>
      <c r="N1" s="716"/>
      <c r="O1" s="716"/>
      <c r="P1" s="716"/>
      <c r="Q1" s="716"/>
      <c r="R1" s="716"/>
    </row>
    <row r="2" spans="1:18" s="145" customFormat="1" ht="79.5" customHeight="1" thickTop="1" thickBot="1">
      <c r="B2" s="702" t="s">
        <v>4635</v>
      </c>
      <c r="C2" s="702"/>
      <c r="D2" s="703" t="s">
        <v>4732</v>
      </c>
      <c r="E2" s="703"/>
      <c r="F2" s="703"/>
      <c r="G2" s="703"/>
      <c r="H2" s="703"/>
      <c r="I2" s="703"/>
      <c r="J2" s="703"/>
      <c r="K2" s="703"/>
      <c r="L2" s="703"/>
      <c r="M2" s="703"/>
      <c r="N2" s="703"/>
      <c r="O2" s="703"/>
      <c r="P2" s="703"/>
      <c r="Q2" s="703"/>
      <c r="R2" s="703"/>
    </row>
    <row r="3" spans="1:18" s="145" customFormat="1" ht="132" customHeight="1" thickTop="1" thickBot="1">
      <c r="B3" s="729" t="s">
        <v>2183</v>
      </c>
      <c r="C3" s="730"/>
      <c r="D3" s="703" t="s">
        <v>2499</v>
      </c>
      <c r="E3" s="703"/>
      <c r="F3" s="703"/>
      <c r="G3" s="703"/>
      <c r="H3" s="703"/>
      <c r="I3" s="703"/>
      <c r="J3" s="703"/>
      <c r="K3" s="703"/>
      <c r="L3" s="703"/>
      <c r="M3" s="703"/>
      <c r="N3" s="703"/>
      <c r="O3" s="703"/>
      <c r="P3" s="703"/>
      <c r="Q3" s="703"/>
      <c r="R3" s="703"/>
    </row>
    <row r="4" spans="1:18" s="145" customFormat="1" ht="14.25" customHeight="1" thickTop="1">
      <c r="B4" s="716"/>
      <c r="C4" s="716"/>
      <c r="D4" s="716"/>
      <c r="E4" s="716"/>
      <c r="F4" s="716"/>
      <c r="G4" s="716"/>
      <c r="H4" s="716"/>
      <c r="I4" s="716"/>
      <c r="J4" s="716"/>
      <c r="K4" s="716"/>
      <c r="L4" s="716"/>
      <c r="M4" s="716"/>
      <c r="N4" s="716"/>
      <c r="O4" s="716"/>
      <c r="P4" s="716"/>
      <c r="Q4" s="716"/>
      <c r="R4" s="716"/>
    </row>
    <row r="5" spans="1:18" s="23" customFormat="1" ht="33" customHeight="1">
      <c r="B5" s="731" t="s">
        <v>187</v>
      </c>
      <c r="C5" s="733" t="s">
        <v>188</v>
      </c>
      <c r="D5" s="734"/>
      <c r="E5" s="734"/>
      <c r="F5" s="734"/>
      <c r="G5" s="734"/>
      <c r="H5" s="735"/>
      <c r="I5" s="723" t="s">
        <v>2185</v>
      </c>
      <c r="J5" s="724"/>
      <c r="K5" s="724"/>
      <c r="L5" s="726" t="s">
        <v>2026</v>
      </c>
      <c r="M5" s="727"/>
      <c r="N5" s="727"/>
      <c r="O5" s="728"/>
      <c r="P5" s="727" t="s">
        <v>2156</v>
      </c>
      <c r="Q5" s="727"/>
      <c r="R5" s="728"/>
    </row>
    <row r="6" spans="1:18" s="23" customFormat="1" ht="39.75" customHeight="1">
      <c r="B6" s="732"/>
      <c r="C6" s="36" t="s">
        <v>411</v>
      </c>
      <c r="D6" s="36" t="s">
        <v>412</v>
      </c>
      <c r="E6" s="36" t="s">
        <v>413</v>
      </c>
      <c r="F6" s="36" t="s">
        <v>189</v>
      </c>
      <c r="G6" s="37" t="s">
        <v>210</v>
      </c>
      <c r="H6" s="36" t="s">
        <v>211</v>
      </c>
      <c r="I6" s="181" t="s">
        <v>2496</v>
      </c>
      <c r="J6" s="182" t="s">
        <v>2186</v>
      </c>
      <c r="K6" s="182" t="s">
        <v>2497</v>
      </c>
      <c r="L6" s="174" t="s">
        <v>2174</v>
      </c>
      <c r="M6" s="26" t="s">
        <v>2175</v>
      </c>
      <c r="N6" s="15" t="s">
        <v>109</v>
      </c>
      <c r="O6" s="15" t="s">
        <v>110</v>
      </c>
      <c r="P6" s="26" t="s">
        <v>2175</v>
      </c>
      <c r="Q6" s="15" t="s">
        <v>109</v>
      </c>
      <c r="R6" s="15" t="s">
        <v>110</v>
      </c>
    </row>
    <row r="7" spans="1:18">
      <c r="A7" s="16">
        <v>1</v>
      </c>
      <c r="B7" s="38">
        <v>1</v>
      </c>
      <c r="C7" s="202" t="s">
        <v>487</v>
      </c>
      <c r="D7" s="202" t="s">
        <v>488</v>
      </c>
      <c r="E7" s="202" t="s">
        <v>203</v>
      </c>
      <c r="F7" s="203" t="s">
        <v>192</v>
      </c>
      <c r="G7" s="204" t="s">
        <v>212</v>
      </c>
      <c r="H7" s="39" t="s">
        <v>213</v>
      </c>
      <c r="I7" s="71">
        <v>18620</v>
      </c>
      <c r="J7" s="71"/>
      <c r="K7" s="70">
        <v>18620</v>
      </c>
      <c r="L7" s="68" t="s">
        <v>628</v>
      </c>
      <c r="M7" s="71" t="s">
        <v>628</v>
      </c>
      <c r="N7" s="70">
        <v>23800</v>
      </c>
      <c r="O7" s="71">
        <v>20750</v>
      </c>
      <c r="P7" s="115" t="s">
        <v>629</v>
      </c>
      <c r="Q7" s="192" t="s">
        <v>4578</v>
      </c>
      <c r="R7" s="115" t="s">
        <v>4303</v>
      </c>
    </row>
    <row r="8" spans="1:18" s="28" customFormat="1" ht="12">
      <c r="A8" s="28">
        <v>2</v>
      </c>
      <c r="B8" s="41">
        <v>2</v>
      </c>
      <c r="C8" s="202" t="s">
        <v>487</v>
      </c>
      <c r="D8" s="206" t="s">
        <v>214</v>
      </c>
      <c r="E8" s="206" t="s">
        <v>215</v>
      </c>
      <c r="F8" s="61" t="s">
        <v>192</v>
      </c>
      <c r="G8" s="204" t="s">
        <v>212</v>
      </c>
      <c r="H8" s="39" t="s">
        <v>213</v>
      </c>
      <c r="I8" s="71">
        <v>0</v>
      </c>
      <c r="J8" s="71"/>
      <c r="K8" s="71">
        <v>0</v>
      </c>
      <c r="L8" s="68" t="s">
        <v>628</v>
      </c>
      <c r="M8" s="71" t="s">
        <v>628</v>
      </c>
      <c r="N8" s="71" t="s">
        <v>628</v>
      </c>
      <c r="O8" s="71" t="s">
        <v>628</v>
      </c>
      <c r="P8" s="115" t="s">
        <v>629</v>
      </c>
      <c r="Q8" s="192" t="s">
        <v>629</v>
      </c>
      <c r="R8" s="115" t="s">
        <v>629</v>
      </c>
    </row>
    <row r="9" spans="1:18">
      <c r="A9" s="16">
        <v>3</v>
      </c>
      <c r="B9" s="38">
        <v>3</v>
      </c>
      <c r="C9" s="202" t="s">
        <v>487</v>
      </c>
      <c r="D9" s="202" t="s">
        <v>489</v>
      </c>
      <c r="E9" s="202" t="s">
        <v>216</v>
      </c>
      <c r="F9" s="203" t="s">
        <v>192</v>
      </c>
      <c r="G9" s="204" t="s">
        <v>212</v>
      </c>
      <c r="H9" s="39" t="s">
        <v>213</v>
      </c>
      <c r="I9" s="71">
        <v>4900</v>
      </c>
      <c r="J9" s="71"/>
      <c r="K9" s="70">
        <v>4900</v>
      </c>
      <c r="L9" s="68" t="s">
        <v>628</v>
      </c>
      <c r="M9" s="71">
        <v>4100</v>
      </c>
      <c r="N9" s="70">
        <v>3750</v>
      </c>
      <c r="O9" s="71" t="s">
        <v>628</v>
      </c>
      <c r="P9" s="115" t="s">
        <v>3619</v>
      </c>
      <c r="Q9" s="192" t="s">
        <v>4579</v>
      </c>
      <c r="R9" s="115" t="s">
        <v>629</v>
      </c>
    </row>
    <row r="10" spans="1:18">
      <c r="A10" s="16">
        <v>4</v>
      </c>
      <c r="B10" s="38"/>
      <c r="C10" s="202" t="s">
        <v>487</v>
      </c>
      <c r="D10" s="202" t="s">
        <v>489</v>
      </c>
      <c r="E10" s="202" t="s">
        <v>217</v>
      </c>
      <c r="F10" s="203" t="s">
        <v>192</v>
      </c>
      <c r="G10" s="204" t="s">
        <v>212</v>
      </c>
      <c r="H10" s="39" t="s">
        <v>213</v>
      </c>
      <c r="I10" s="71">
        <v>4900</v>
      </c>
      <c r="J10" s="71"/>
      <c r="K10" s="70">
        <v>4900</v>
      </c>
      <c r="L10" s="68" t="s">
        <v>628</v>
      </c>
      <c r="M10" s="71">
        <v>4100</v>
      </c>
      <c r="N10" s="70">
        <v>4270</v>
      </c>
      <c r="O10" s="205">
        <v>4500</v>
      </c>
      <c r="P10" s="115" t="s">
        <v>3620</v>
      </c>
      <c r="Q10" s="192" t="s">
        <v>4580</v>
      </c>
      <c r="R10" s="115" t="s">
        <v>3368</v>
      </c>
    </row>
    <row r="11" spans="1:18">
      <c r="A11" s="28">
        <v>5</v>
      </c>
      <c r="B11" s="38">
        <v>4</v>
      </c>
      <c r="C11" s="202" t="s">
        <v>487</v>
      </c>
      <c r="D11" s="202" t="s">
        <v>490</v>
      </c>
      <c r="E11" s="202" t="s">
        <v>218</v>
      </c>
      <c r="F11" s="203" t="s">
        <v>192</v>
      </c>
      <c r="G11" s="204" t="s">
        <v>219</v>
      </c>
      <c r="H11" s="39" t="s">
        <v>213</v>
      </c>
      <c r="I11" s="71">
        <v>0</v>
      </c>
      <c r="J11" s="71"/>
      <c r="K11" s="71">
        <v>0</v>
      </c>
      <c r="L11" s="68" t="s">
        <v>628</v>
      </c>
      <c r="M11" s="71" t="s">
        <v>628</v>
      </c>
      <c r="N11" s="71" t="s">
        <v>628</v>
      </c>
      <c r="O11" s="71" t="s">
        <v>628</v>
      </c>
      <c r="P11" s="115" t="s">
        <v>629</v>
      </c>
      <c r="Q11" s="192" t="s">
        <v>629</v>
      </c>
      <c r="R11" s="115" t="s">
        <v>629</v>
      </c>
    </row>
    <row r="12" spans="1:18">
      <c r="A12" s="16">
        <v>6</v>
      </c>
      <c r="B12" s="38"/>
      <c r="C12" s="202" t="s">
        <v>487</v>
      </c>
      <c r="D12" s="202" t="s">
        <v>490</v>
      </c>
      <c r="E12" s="202" t="s">
        <v>218</v>
      </c>
      <c r="F12" s="203" t="s">
        <v>192</v>
      </c>
      <c r="G12" s="204" t="s">
        <v>220</v>
      </c>
      <c r="H12" s="39" t="s">
        <v>221</v>
      </c>
      <c r="I12" s="71">
        <v>0</v>
      </c>
      <c r="J12" s="71"/>
      <c r="K12" s="71">
        <v>0</v>
      </c>
      <c r="L12" s="68" t="s">
        <v>628</v>
      </c>
      <c r="M12" s="71" t="s">
        <v>628</v>
      </c>
      <c r="N12" s="71">
        <v>2880</v>
      </c>
      <c r="O12" s="71" t="s">
        <v>628</v>
      </c>
      <c r="P12" s="115" t="s">
        <v>629</v>
      </c>
      <c r="Q12" s="192" t="s">
        <v>3575</v>
      </c>
      <c r="R12" s="115" t="s">
        <v>629</v>
      </c>
    </row>
    <row r="13" spans="1:18">
      <c r="A13" s="16">
        <v>7</v>
      </c>
      <c r="B13" s="38"/>
      <c r="C13" s="202" t="s">
        <v>487</v>
      </c>
      <c r="D13" s="202" t="s">
        <v>490</v>
      </c>
      <c r="E13" s="202" t="s">
        <v>218</v>
      </c>
      <c r="F13" s="203" t="s">
        <v>192</v>
      </c>
      <c r="G13" s="204" t="s">
        <v>222</v>
      </c>
      <c r="H13" s="39" t="s">
        <v>223</v>
      </c>
      <c r="I13" s="71">
        <v>3780</v>
      </c>
      <c r="J13" s="71"/>
      <c r="K13" s="71">
        <v>3780</v>
      </c>
      <c r="L13" s="68" t="s">
        <v>628</v>
      </c>
      <c r="M13" s="71" t="s">
        <v>628</v>
      </c>
      <c r="N13" s="70" t="s">
        <v>628</v>
      </c>
      <c r="O13" s="71">
        <v>3450</v>
      </c>
      <c r="P13" s="115" t="s">
        <v>629</v>
      </c>
      <c r="Q13" s="192" t="s">
        <v>629</v>
      </c>
      <c r="R13" s="115" t="s">
        <v>3221</v>
      </c>
    </row>
    <row r="14" spans="1:18">
      <c r="A14" s="28">
        <v>8</v>
      </c>
      <c r="B14" s="38"/>
      <c r="C14" s="202" t="s">
        <v>487</v>
      </c>
      <c r="D14" s="202" t="s">
        <v>490</v>
      </c>
      <c r="E14" s="202" t="s">
        <v>218</v>
      </c>
      <c r="F14" s="203" t="s">
        <v>192</v>
      </c>
      <c r="G14" s="204" t="s">
        <v>222</v>
      </c>
      <c r="H14" s="39" t="s">
        <v>221</v>
      </c>
      <c r="I14" s="71">
        <v>3360</v>
      </c>
      <c r="J14" s="71"/>
      <c r="K14" s="71">
        <v>3360</v>
      </c>
      <c r="L14" s="68" t="s">
        <v>628</v>
      </c>
      <c r="M14" s="71" t="s">
        <v>628</v>
      </c>
      <c r="N14" s="68">
        <v>3780</v>
      </c>
      <c r="O14" s="71" t="s">
        <v>628</v>
      </c>
      <c r="P14" s="70" t="s">
        <v>629</v>
      </c>
      <c r="Q14" s="71" t="s">
        <v>4581</v>
      </c>
      <c r="R14" s="115" t="s">
        <v>629</v>
      </c>
    </row>
    <row r="15" spans="1:18">
      <c r="A15" s="16">
        <v>9</v>
      </c>
      <c r="B15" s="38"/>
      <c r="C15" s="202" t="s">
        <v>487</v>
      </c>
      <c r="D15" s="202" t="s">
        <v>490</v>
      </c>
      <c r="E15" s="202" t="s">
        <v>218</v>
      </c>
      <c r="F15" s="203" t="s">
        <v>192</v>
      </c>
      <c r="G15" s="204" t="s">
        <v>222</v>
      </c>
      <c r="H15" s="39" t="s">
        <v>224</v>
      </c>
      <c r="I15" s="71">
        <v>0</v>
      </c>
      <c r="J15" s="71"/>
      <c r="K15" s="71">
        <v>0</v>
      </c>
      <c r="L15" s="68" t="s">
        <v>628</v>
      </c>
      <c r="M15" s="71">
        <v>3490</v>
      </c>
      <c r="N15" s="71">
        <v>4380</v>
      </c>
      <c r="O15" s="205">
        <v>3280</v>
      </c>
      <c r="P15" s="115" t="s">
        <v>3875</v>
      </c>
      <c r="Q15" s="192" t="s">
        <v>4582</v>
      </c>
      <c r="R15" s="115" t="s">
        <v>4304</v>
      </c>
    </row>
    <row r="16" spans="1:18">
      <c r="A16" s="16">
        <v>10</v>
      </c>
      <c r="B16" s="38"/>
      <c r="C16" s="202" t="s">
        <v>487</v>
      </c>
      <c r="D16" s="202" t="s">
        <v>490</v>
      </c>
      <c r="E16" s="202" t="s">
        <v>218</v>
      </c>
      <c r="F16" s="203" t="s">
        <v>192</v>
      </c>
      <c r="G16" s="204" t="s">
        <v>225</v>
      </c>
      <c r="H16" s="39" t="s">
        <v>223</v>
      </c>
      <c r="I16" s="71">
        <v>0</v>
      </c>
      <c r="J16" s="71"/>
      <c r="K16" s="71">
        <v>0</v>
      </c>
      <c r="L16" s="68" t="s">
        <v>628</v>
      </c>
      <c r="M16" s="71" t="s">
        <v>628</v>
      </c>
      <c r="N16" s="71" t="s">
        <v>628</v>
      </c>
      <c r="O16" s="205">
        <v>5690</v>
      </c>
      <c r="P16" s="115" t="s">
        <v>629</v>
      </c>
      <c r="Q16" s="192" t="s">
        <v>629</v>
      </c>
      <c r="R16" s="115" t="s">
        <v>4305</v>
      </c>
    </row>
    <row r="17" spans="1:18">
      <c r="A17" s="28">
        <v>11</v>
      </c>
      <c r="B17" s="38"/>
      <c r="C17" s="202" t="s">
        <v>487</v>
      </c>
      <c r="D17" s="202" t="s">
        <v>490</v>
      </c>
      <c r="E17" s="202" t="s">
        <v>218</v>
      </c>
      <c r="F17" s="203" t="s">
        <v>192</v>
      </c>
      <c r="G17" s="204" t="s">
        <v>225</v>
      </c>
      <c r="H17" s="39" t="s">
        <v>221</v>
      </c>
      <c r="I17" s="71">
        <v>0</v>
      </c>
      <c r="J17" s="71"/>
      <c r="K17" s="71">
        <v>0</v>
      </c>
      <c r="L17" s="68" t="s">
        <v>628</v>
      </c>
      <c r="M17" s="71" t="s">
        <v>628</v>
      </c>
      <c r="N17" s="70">
        <v>4730</v>
      </c>
      <c r="O17" s="205">
        <v>3680</v>
      </c>
      <c r="P17" s="115" t="s">
        <v>629</v>
      </c>
      <c r="Q17" s="192" t="s">
        <v>3576</v>
      </c>
      <c r="R17" s="115" t="s">
        <v>3027</v>
      </c>
    </row>
    <row r="18" spans="1:18">
      <c r="A18" s="16">
        <v>12</v>
      </c>
      <c r="B18" s="38"/>
      <c r="C18" s="202" t="s">
        <v>487</v>
      </c>
      <c r="D18" s="202" t="s">
        <v>490</v>
      </c>
      <c r="E18" s="202" t="s">
        <v>218</v>
      </c>
      <c r="F18" s="203" t="s">
        <v>192</v>
      </c>
      <c r="G18" s="204" t="s">
        <v>225</v>
      </c>
      <c r="H18" s="39" t="s">
        <v>224</v>
      </c>
      <c r="I18" s="71">
        <v>0</v>
      </c>
      <c r="J18" s="71"/>
      <c r="K18" s="71">
        <v>0</v>
      </c>
      <c r="L18" s="68" t="s">
        <v>628</v>
      </c>
      <c r="M18" s="71">
        <v>3990</v>
      </c>
      <c r="N18" s="70">
        <v>4180</v>
      </c>
      <c r="O18" s="205">
        <v>5280</v>
      </c>
      <c r="P18" s="115" t="s">
        <v>3621</v>
      </c>
      <c r="Q18" s="192" t="s">
        <v>4583</v>
      </c>
      <c r="R18" s="115" t="s">
        <v>3222</v>
      </c>
    </row>
    <row r="19" spans="1:18" s="24" customFormat="1">
      <c r="A19" s="16">
        <v>13</v>
      </c>
      <c r="B19" s="44">
        <v>5</v>
      </c>
      <c r="C19" s="202" t="s">
        <v>487</v>
      </c>
      <c r="D19" s="207" t="s">
        <v>491</v>
      </c>
      <c r="E19" s="207" t="s">
        <v>226</v>
      </c>
      <c r="F19" s="208" t="s">
        <v>192</v>
      </c>
      <c r="G19" s="209" t="s">
        <v>212</v>
      </c>
      <c r="H19" s="39" t="s">
        <v>223</v>
      </c>
      <c r="I19" s="71">
        <v>0</v>
      </c>
      <c r="J19" s="71"/>
      <c r="K19" s="71">
        <v>0</v>
      </c>
      <c r="L19" s="68" t="s">
        <v>628</v>
      </c>
      <c r="M19" s="71" t="s">
        <v>628</v>
      </c>
      <c r="N19" s="71">
        <v>5600</v>
      </c>
      <c r="O19" s="71">
        <v>4200</v>
      </c>
      <c r="P19" s="115" t="s">
        <v>629</v>
      </c>
      <c r="Q19" s="192" t="s">
        <v>4584</v>
      </c>
      <c r="R19" s="115" t="s">
        <v>3223</v>
      </c>
    </row>
    <row r="20" spans="1:18" s="24" customFormat="1">
      <c r="A20" s="28">
        <v>14</v>
      </c>
      <c r="B20" s="44"/>
      <c r="C20" s="202" t="s">
        <v>487</v>
      </c>
      <c r="D20" s="207" t="s">
        <v>491</v>
      </c>
      <c r="E20" s="207" t="s">
        <v>226</v>
      </c>
      <c r="F20" s="208" t="s">
        <v>192</v>
      </c>
      <c r="G20" s="209" t="s">
        <v>212</v>
      </c>
      <c r="H20" s="39" t="s">
        <v>221</v>
      </c>
      <c r="I20" s="71">
        <v>0</v>
      </c>
      <c r="J20" s="71"/>
      <c r="K20" s="71">
        <v>0</v>
      </c>
      <c r="L20" s="68" t="s">
        <v>628</v>
      </c>
      <c r="M20" s="71" t="s">
        <v>628</v>
      </c>
      <c r="N20" s="71">
        <v>4130</v>
      </c>
      <c r="O20" s="205" t="s">
        <v>628</v>
      </c>
      <c r="P20" s="115" t="s">
        <v>629</v>
      </c>
      <c r="Q20" s="192" t="s">
        <v>4585</v>
      </c>
      <c r="R20" s="115" t="s">
        <v>629</v>
      </c>
    </row>
    <row r="21" spans="1:18" s="24" customFormat="1">
      <c r="A21" s="16">
        <v>15</v>
      </c>
      <c r="B21" s="44"/>
      <c r="C21" s="202" t="s">
        <v>487</v>
      </c>
      <c r="D21" s="207" t="s">
        <v>491</v>
      </c>
      <c r="E21" s="207" t="s">
        <v>226</v>
      </c>
      <c r="F21" s="208" t="s">
        <v>192</v>
      </c>
      <c r="G21" s="209" t="s">
        <v>212</v>
      </c>
      <c r="H21" s="39" t="s">
        <v>224</v>
      </c>
      <c r="I21" s="71">
        <v>4340</v>
      </c>
      <c r="J21" s="71"/>
      <c r="K21" s="71">
        <v>4340</v>
      </c>
      <c r="L21" s="68" t="s">
        <v>628</v>
      </c>
      <c r="M21" s="71" t="s">
        <v>628</v>
      </c>
      <c r="N21" s="71">
        <v>5660</v>
      </c>
      <c r="O21" s="205">
        <v>3250</v>
      </c>
      <c r="P21" s="115" t="s">
        <v>629</v>
      </c>
      <c r="Q21" s="192" t="s">
        <v>3352</v>
      </c>
      <c r="R21" s="115" t="s">
        <v>4306</v>
      </c>
    </row>
    <row r="22" spans="1:18" s="24" customFormat="1">
      <c r="A22" s="16">
        <v>16</v>
      </c>
      <c r="B22" s="44"/>
      <c r="C22" s="202" t="s">
        <v>487</v>
      </c>
      <c r="D22" s="207" t="s">
        <v>491</v>
      </c>
      <c r="E22" s="207" t="s">
        <v>226</v>
      </c>
      <c r="F22" s="208" t="s">
        <v>192</v>
      </c>
      <c r="G22" s="209" t="s">
        <v>201</v>
      </c>
      <c r="H22" s="39" t="s">
        <v>223</v>
      </c>
      <c r="I22" s="71">
        <v>0</v>
      </c>
      <c r="J22" s="71"/>
      <c r="K22" s="71">
        <v>0</v>
      </c>
      <c r="L22" s="68" t="s">
        <v>628</v>
      </c>
      <c r="M22" s="71" t="s">
        <v>628</v>
      </c>
      <c r="N22" s="71" t="s">
        <v>628</v>
      </c>
      <c r="O22" s="205">
        <v>6000</v>
      </c>
      <c r="P22" s="115" t="s">
        <v>629</v>
      </c>
      <c r="Q22" s="192" t="s">
        <v>629</v>
      </c>
      <c r="R22" s="115" t="s">
        <v>3028</v>
      </c>
    </row>
    <row r="23" spans="1:18" s="24" customFormat="1">
      <c r="A23" s="28">
        <v>17</v>
      </c>
      <c r="B23" s="44"/>
      <c r="C23" s="202" t="s">
        <v>487</v>
      </c>
      <c r="D23" s="207" t="s">
        <v>491</v>
      </c>
      <c r="E23" s="207" t="s">
        <v>226</v>
      </c>
      <c r="F23" s="208" t="s">
        <v>192</v>
      </c>
      <c r="G23" s="209" t="s">
        <v>201</v>
      </c>
      <c r="H23" s="39" t="s">
        <v>221</v>
      </c>
      <c r="I23" s="71">
        <v>0</v>
      </c>
      <c r="J23" s="71"/>
      <c r="K23" s="71">
        <v>0</v>
      </c>
      <c r="L23" s="68" t="s">
        <v>628</v>
      </c>
      <c r="M23" s="71" t="s">
        <v>628</v>
      </c>
      <c r="N23" s="71">
        <v>4280</v>
      </c>
      <c r="O23" s="71" t="s">
        <v>628</v>
      </c>
      <c r="P23" s="115" t="s">
        <v>629</v>
      </c>
      <c r="Q23" s="192" t="s">
        <v>4586</v>
      </c>
      <c r="R23" s="115" t="s">
        <v>629</v>
      </c>
    </row>
    <row r="24" spans="1:18" s="24" customFormat="1">
      <c r="A24" s="16">
        <v>18</v>
      </c>
      <c r="B24" s="44"/>
      <c r="C24" s="202" t="s">
        <v>487</v>
      </c>
      <c r="D24" s="207" t="s">
        <v>491</v>
      </c>
      <c r="E24" s="207" t="s">
        <v>226</v>
      </c>
      <c r="F24" s="208" t="s">
        <v>192</v>
      </c>
      <c r="G24" s="209" t="s">
        <v>201</v>
      </c>
      <c r="H24" s="39" t="s">
        <v>224</v>
      </c>
      <c r="I24" s="71">
        <v>0</v>
      </c>
      <c r="J24" s="71"/>
      <c r="K24" s="71">
        <v>0</v>
      </c>
      <c r="L24" s="68" t="s">
        <v>628</v>
      </c>
      <c r="M24" s="71">
        <v>3850</v>
      </c>
      <c r="N24" s="71">
        <v>5700</v>
      </c>
      <c r="O24" s="205">
        <v>5400</v>
      </c>
      <c r="P24" s="115" t="s">
        <v>3622</v>
      </c>
      <c r="Q24" s="192" t="s">
        <v>4587</v>
      </c>
      <c r="R24" s="115" t="s">
        <v>4307</v>
      </c>
    </row>
    <row r="25" spans="1:18" s="24" customFormat="1">
      <c r="A25" s="16">
        <v>19</v>
      </c>
      <c r="B25" s="44"/>
      <c r="C25" s="202" t="s">
        <v>487</v>
      </c>
      <c r="D25" s="207" t="s">
        <v>491</v>
      </c>
      <c r="E25" s="207" t="s">
        <v>227</v>
      </c>
      <c r="F25" s="208" t="s">
        <v>192</v>
      </c>
      <c r="G25" s="209" t="s">
        <v>212</v>
      </c>
      <c r="H25" s="39" t="s">
        <v>213</v>
      </c>
      <c r="I25" s="71">
        <v>6720</v>
      </c>
      <c r="J25" s="71"/>
      <c r="K25" s="68">
        <v>6720</v>
      </c>
      <c r="L25" s="71" t="s">
        <v>628</v>
      </c>
      <c r="M25" s="70">
        <v>10250</v>
      </c>
      <c r="N25" s="71">
        <v>8100</v>
      </c>
      <c r="O25" s="205">
        <v>10750</v>
      </c>
      <c r="P25" s="115" t="s">
        <v>3623</v>
      </c>
      <c r="Q25" s="192" t="s">
        <v>4683</v>
      </c>
      <c r="R25" s="115" t="s">
        <v>4308</v>
      </c>
    </row>
    <row r="26" spans="1:18" s="24" customFormat="1">
      <c r="A26" s="28">
        <v>20</v>
      </c>
      <c r="B26" s="44">
        <v>6</v>
      </c>
      <c r="C26" s="202" t="s">
        <v>487</v>
      </c>
      <c r="D26" s="207" t="s">
        <v>228</v>
      </c>
      <c r="E26" s="207" t="s">
        <v>229</v>
      </c>
      <c r="F26" s="208" t="s">
        <v>192</v>
      </c>
      <c r="G26" s="209" t="s">
        <v>212</v>
      </c>
      <c r="H26" s="39" t="s">
        <v>223</v>
      </c>
      <c r="I26" s="71">
        <v>4900</v>
      </c>
      <c r="J26" s="71"/>
      <c r="K26" s="71">
        <v>4900</v>
      </c>
      <c r="L26" s="68" t="s">
        <v>628</v>
      </c>
      <c r="M26" s="71" t="s">
        <v>628</v>
      </c>
      <c r="N26" s="71">
        <v>5270</v>
      </c>
      <c r="O26" s="71">
        <v>5800</v>
      </c>
      <c r="P26" s="115" t="s">
        <v>629</v>
      </c>
      <c r="Q26" s="192" t="s">
        <v>4588</v>
      </c>
      <c r="R26" s="115" t="s">
        <v>4309</v>
      </c>
    </row>
    <row r="27" spans="1:18" s="75" customFormat="1">
      <c r="A27" s="16">
        <v>21</v>
      </c>
      <c r="B27" s="44"/>
      <c r="C27" s="202" t="s">
        <v>487</v>
      </c>
      <c r="D27" s="207" t="s">
        <v>228</v>
      </c>
      <c r="E27" s="207" t="s">
        <v>229</v>
      </c>
      <c r="F27" s="208" t="s">
        <v>192</v>
      </c>
      <c r="G27" s="209" t="s">
        <v>212</v>
      </c>
      <c r="H27" s="39" t="s">
        <v>221</v>
      </c>
      <c r="I27" s="71">
        <v>0</v>
      </c>
      <c r="J27" s="71"/>
      <c r="K27" s="70">
        <v>0</v>
      </c>
      <c r="L27" s="68" t="s">
        <v>628</v>
      </c>
      <c r="M27" s="71" t="s">
        <v>628</v>
      </c>
      <c r="N27" s="70">
        <v>6450</v>
      </c>
      <c r="O27" s="71" t="s">
        <v>628</v>
      </c>
      <c r="P27" s="115" t="s">
        <v>629</v>
      </c>
      <c r="Q27" s="192" t="s">
        <v>4589</v>
      </c>
      <c r="R27" s="115" t="s">
        <v>629</v>
      </c>
    </row>
    <row r="28" spans="1:18" s="75" customFormat="1">
      <c r="A28" s="16">
        <v>22</v>
      </c>
      <c r="B28" s="44"/>
      <c r="C28" s="202" t="s">
        <v>487</v>
      </c>
      <c r="D28" s="207" t="s">
        <v>228</v>
      </c>
      <c r="E28" s="207" t="s">
        <v>229</v>
      </c>
      <c r="F28" s="208" t="s">
        <v>192</v>
      </c>
      <c r="G28" s="209" t="s">
        <v>212</v>
      </c>
      <c r="H28" s="39" t="s">
        <v>224</v>
      </c>
      <c r="I28" s="71">
        <v>0</v>
      </c>
      <c r="J28" s="71"/>
      <c r="K28" s="205">
        <v>0</v>
      </c>
      <c r="L28" s="68" t="s">
        <v>628</v>
      </c>
      <c r="M28" s="71">
        <v>4300</v>
      </c>
      <c r="N28" s="205">
        <v>6450</v>
      </c>
      <c r="O28" s="205">
        <v>4380</v>
      </c>
      <c r="P28" s="115" t="s">
        <v>3624</v>
      </c>
      <c r="Q28" s="192" t="s">
        <v>4590</v>
      </c>
      <c r="R28" s="115" t="s">
        <v>4310</v>
      </c>
    </row>
    <row r="29" spans="1:18">
      <c r="A29" s="28">
        <v>23</v>
      </c>
      <c r="B29" s="44"/>
      <c r="C29" s="202" t="s">
        <v>487</v>
      </c>
      <c r="D29" s="207" t="s">
        <v>228</v>
      </c>
      <c r="E29" s="207" t="s">
        <v>229</v>
      </c>
      <c r="F29" s="208" t="s">
        <v>192</v>
      </c>
      <c r="G29" s="209" t="s">
        <v>201</v>
      </c>
      <c r="H29" s="39" t="s">
        <v>223</v>
      </c>
      <c r="I29" s="71">
        <v>0</v>
      </c>
      <c r="J29" s="71"/>
      <c r="K29" s="71">
        <v>0</v>
      </c>
      <c r="L29" s="68" t="s">
        <v>628</v>
      </c>
      <c r="M29" s="71" t="s">
        <v>628</v>
      </c>
      <c r="N29" s="71" t="s">
        <v>628</v>
      </c>
      <c r="O29" s="71">
        <v>7400</v>
      </c>
      <c r="P29" s="115" t="s">
        <v>629</v>
      </c>
      <c r="Q29" s="192" t="s">
        <v>629</v>
      </c>
      <c r="R29" s="115" t="s">
        <v>3029</v>
      </c>
    </row>
    <row r="30" spans="1:18" s="24" customFormat="1">
      <c r="A30" s="16">
        <v>24</v>
      </c>
      <c r="B30" s="44"/>
      <c r="C30" s="202" t="s">
        <v>487</v>
      </c>
      <c r="D30" s="207" t="s">
        <v>228</v>
      </c>
      <c r="E30" s="207" t="s">
        <v>229</v>
      </c>
      <c r="F30" s="208" t="s">
        <v>192</v>
      </c>
      <c r="G30" s="209" t="s">
        <v>201</v>
      </c>
      <c r="H30" s="39" t="s">
        <v>221</v>
      </c>
      <c r="I30" s="71">
        <v>0</v>
      </c>
      <c r="J30" s="71"/>
      <c r="K30" s="71">
        <v>0</v>
      </c>
      <c r="L30" s="68" t="s">
        <v>628</v>
      </c>
      <c r="M30" s="71" t="s">
        <v>628</v>
      </c>
      <c r="N30" s="70">
        <v>8000</v>
      </c>
      <c r="O30" s="71" t="s">
        <v>628</v>
      </c>
      <c r="P30" s="115" t="s">
        <v>629</v>
      </c>
      <c r="Q30" s="192" t="s">
        <v>4591</v>
      </c>
      <c r="R30" s="115" t="s">
        <v>629</v>
      </c>
    </row>
    <row r="31" spans="1:18">
      <c r="A31" s="16">
        <v>25</v>
      </c>
      <c r="B31" s="44"/>
      <c r="C31" s="202" t="s">
        <v>487</v>
      </c>
      <c r="D31" s="207" t="s">
        <v>228</v>
      </c>
      <c r="E31" s="207" t="s">
        <v>229</v>
      </c>
      <c r="F31" s="208" t="s">
        <v>192</v>
      </c>
      <c r="G31" s="209" t="s">
        <v>201</v>
      </c>
      <c r="H31" s="39" t="s">
        <v>224</v>
      </c>
      <c r="I31" s="71">
        <v>4900</v>
      </c>
      <c r="J31" s="71"/>
      <c r="K31" s="71">
        <v>4900</v>
      </c>
      <c r="L31" s="68" t="s">
        <v>628</v>
      </c>
      <c r="M31" s="71" t="s">
        <v>628</v>
      </c>
      <c r="N31" s="71">
        <v>7800</v>
      </c>
      <c r="O31" s="205">
        <v>7740</v>
      </c>
      <c r="P31" s="115" t="s">
        <v>629</v>
      </c>
      <c r="Q31" s="192" t="s">
        <v>4592</v>
      </c>
      <c r="R31" s="115" t="s">
        <v>3030</v>
      </c>
    </row>
    <row r="32" spans="1:18">
      <c r="A32" s="28">
        <v>26</v>
      </c>
      <c r="B32" s="44">
        <v>7</v>
      </c>
      <c r="C32" s="202" t="s">
        <v>487</v>
      </c>
      <c r="D32" s="207" t="s">
        <v>230</v>
      </c>
      <c r="E32" s="207" t="s">
        <v>231</v>
      </c>
      <c r="F32" s="208" t="s">
        <v>192</v>
      </c>
      <c r="G32" s="209" t="s">
        <v>212</v>
      </c>
      <c r="H32" s="39" t="s">
        <v>213</v>
      </c>
      <c r="I32" s="71">
        <v>0</v>
      </c>
      <c r="J32" s="71"/>
      <c r="K32" s="70">
        <v>0</v>
      </c>
      <c r="L32" s="68" t="s">
        <v>628</v>
      </c>
      <c r="M32" s="71">
        <v>4200</v>
      </c>
      <c r="N32" s="70">
        <v>5700</v>
      </c>
      <c r="O32" s="71">
        <v>5400</v>
      </c>
      <c r="P32" s="115" t="s">
        <v>3625</v>
      </c>
      <c r="Q32" s="192" t="s">
        <v>4593</v>
      </c>
      <c r="R32" s="115" t="s">
        <v>4311</v>
      </c>
    </row>
    <row r="33" spans="1:18" s="24" customFormat="1">
      <c r="A33" s="16">
        <v>27</v>
      </c>
      <c r="B33" s="44">
        <v>8</v>
      </c>
      <c r="C33" s="202" t="s">
        <v>487</v>
      </c>
      <c r="D33" s="207" t="s">
        <v>232</v>
      </c>
      <c r="E33" s="207" t="s">
        <v>233</v>
      </c>
      <c r="F33" s="208"/>
      <c r="G33" s="209" t="s">
        <v>212</v>
      </c>
      <c r="H33" s="39" t="s">
        <v>213</v>
      </c>
      <c r="I33" s="71">
        <v>0</v>
      </c>
      <c r="J33" s="71"/>
      <c r="K33" s="71">
        <v>0</v>
      </c>
      <c r="L33" s="68" t="s">
        <v>628</v>
      </c>
      <c r="M33" s="71" t="s">
        <v>628</v>
      </c>
      <c r="N33" s="71" t="s">
        <v>628</v>
      </c>
      <c r="O33" s="71" t="s">
        <v>628</v>
      </c>
      <c r="P33" s="115" t="s">
        <v>629</v>
      </c>
      <c r="Q33" s="192" t="s">
        <v>629</v>
      </c>
      <c r="R33" s="115" t="s">
        <v>629</v>
      </c>
    </row>
    <row r="34" spans="1:18" s="24" customFormat="1">
      <c r="A34" s="16">
        <v>28</v>
      </c>
      <c r="B34" s="41"/>
      <c r="C34" s="202" t="s">
        <v>487</v>
      </c>
      <c r="D34" s="206" t="s">
        <v>492</v>
      </c>
      <c r="E34" s="175" t="s">
        <v>234</v>
      </c>
      <c r="F34" s="61" t="s">
        <v>192</v>
      </c>
      <c r="G34" s="206" t="s">
        <v>235</v>
      </c>
      <c r="H34" s="46" t="s">
        <v>195</v>
      </c>
      <c r="I34" s="71">
        <v>0</v>
      </c>
      <c r="J34" s="71"/>
      <c r="K34" s="71">
        <v>0</v>
      </c>
      <c r="L34" s="68" t="s">
        <v>628</v>
      </c>
      <c r="M34" s="71" t="s">
        <v>628</v>
      </c>
      <c r="N34" s="71" t="s">
        <v>628</v>
      </c>
      <c r="O34" s="71" t="s">
        <v>628</v>
      </c>
      <c r="P34" s="115" t="s">
        <v>629</v>
      </c>
      <c r="Q34" s="192" t="s">
        <v>629</v>
      </c>
      <c r="R34" s="115" t="s">
        <v>629</v>
      </c>
    </row>
    <row r="35" spans="1:18" s="24" customFormat="1">
      <c r="A35" s="28">
        <v>29</v>
      </c>
      <c r="B35" s="41"/>
      <c r="C35" s="202" t="s">
        <v>487</v>
      </c>
      <c r="D35" s="206" t="s">
        <v>492</v>
      </c>
      <c r="E35" s="175" t="s">
        <v>236</v>
      </c>
      <c r="F35" s="61" t="s">
        <v>192</v>
      </c>
      <c r="G35" s="206" t="s">
        <v>235</v>
      </c>
      <c r="H35" s="46" t="s">
        <v>195</v>
      </c>
      <c r="I35" s="71">
        <v>0</v>
      </c>
      <c r="J35" s="71"/>
      <c r="K35" s="71">
        <v>0</v>
      </c>
      <c r="L35" s="68" t="s">
        <v>628</v>
      </c>
      <c r="M35" s="71" t="s">
        <v>628</v>
      </c>
      <c r="N35" s="71" t="s">
        <v>628</v>
      </c>
      <c r="O35" s="71" t="s">
        <v>628</v>
      </c>
      <c r="P35" s="115" t="s">
        <v>629</v>
      </c>
      <c r="Q35" s="192" t="s">
        <v>629</v>
      </c>
      <c r="R35" s="115" t="s">
        <v>629</v>
      </c>
    </row>
    <row r="36" spans="1:18" s="24" customFormat="1">
      <c r="A36" s="16">
        <v>30</v>
      </c>
      <c r="B36" s="38">
        <v>9</v>
      </c>
      <c r="C36" s="202" t="s">
        <v>487</v>
      </c>
      <c r="D36" s="202" t="s">
        <v>493</v>
      </c>
      <c r="E36" s="202"/>
      <c r="F36" s="203" t="s">
        <v>192</v>
      </c>
      <c r="G36" s="204" t="s">
        <v>212</v>
      </c>
      <c r="H36" s="39" t="s">
        <v>213</v>
      </c>
      <c r="I36" s="71">
        <v>27300</v>
      </c>
      <c r="J36" s="71"/>
      <c r="K36" s="70">
        <v>27300</v>
      </c>
      <c r="L36" s="68" t="s">
        <v>628</v>
      </c>
      <c r="M36" s="71">
        <v>21800</v>
      </c>
      <c r="N36" s="70">
        <v>27250</v>
      </c>
      <c r="O36" s="205">
        <v>33800</v>
      </c>
      <c r="P36" s="115" t="s">
        <v>3876</v>
      </c>
      <c r="Q36" s="192" t="s">
        <v>4594</v>
      </c>
      <c r="R36" s="115" t="s">
        <v>3031</v>
      </c>
    </row>
    <row r="37" spans="1:18" s="24" customFormat="1">
      <c r="A37" s="16">
        <v>31</v>
      </c>
      <c r="B37" s="44">
        <v>10</v>
      </c>
      <c r="C37" s="202" t="s">
        <v>487</v>
      </c>
      <c r="D37" s="207" t="s">
        <v>237</v>
      </c>
      <c r="E37" s="207"/>
      <c r="F37" s="208" t="s">
        <v>192</v>
      </c>
      <c r="G37" s="209" t="s">
        <v>212</v>
      </c>
      <c r="H37" s="39" t="s">
        <v>213</v>
      </c>
      <c r="I37" s="71">
        <v>10500</v>
      </c>
      <c r="J37" s="71"/>
      <c r="K37" s="70">
        <v>10500</v>
      </c>
      <c r="L37" s="68" t="s">
        <v>628</v>
      </c>
      <c r="M37" s="71">
        <v>16600</v>
      </c>
      <c r="N37" s="70">
        <v>14750</v>
      </c>
      <c r="O37" s="205">
        <v>27600</v>
      </c>
      <c r="P37" s="115" t="s">
        <v>3877</v>
      </c>
      <c r="Q37" s="192" t="s">
        <v>4595</v>
      </c>
      <c r="R37" s="115" t="s">
        <v>3032</v>
      </c>
    </row>
    <row r="38" spans="1:18" s="24" customFormat="1">
      <c r="A38" s="28">
        <v>32</v>
      </c>
      <c r="B38" s="38">
        <v>11</v>
      </c>
      <c r="C38" s="202" t="s">
        <v>487</v>
      </c>
      <c r="D38" s="202" t="s">
        <v>494</v>
      </c>
      <c r="E38" s="202"/>
      <c r="F38" s="203" t="s">
        <v>192</v>
      </c>
      <c r="G38" s="204" t="s">
        <v>212</v>
      </c>
      <c r="H38" s="39" t="s">
        <v>213</v>
      </c>
      <c r="I38" s="71">
        <v>15399.999999999998</v>
      </c>
      <c r="J38" s="71"/>
      <c r="K38" s="71">
        <v>15399.999999999998</v>
      </c>
      <c r="L38" s="68" t="s">
        <v>628</v>
      </c>
      <c r="M38" s="71">
        <v>13200</v>
      </c>
      <c r="N38" s="70">
        <v>23600</v>
      </c>
      <c r="O38" s="68">
        <v>27600</v>
      </c>
      <c r="P38" s="71" t="s">
        <v>3878</v>
      </c>
      <c r="Q38" s="70" t="s">
        <v>4596</v>
      </c>
      <c r="R38" s="71" t="s">
        <v>3032</v>
      </c>
    </row>
    <row r="39" spans="1:18" s="24" customFormat="1">
      <c r="A39" s="16">
        <v>33</v>
      </c>
      <c r="B39" s="38">
        <v>12</v>
      </c>
      <c r="C39" s="202" t="s">
        <v>487</v>
      </c>
      <c r="D39" s="202" t="s">
        <v>495</v>
      </c>
      <c r="E39" s="202" t="s">
        <v>238</v>
      </c>
      <c r="F39" s="203" t="s">
        <v>192</v>
      </c>
      <c r="G39" s="204" t="s">
        <v>212</v>
      </c>
      <c r="H39" s="39" t="s">
        <v>213</v>
      </c>
      <c r="I39" s="71">
        <v>0</v>
      </c>
      <c r="J39" s="71"/>
      <c r="K39" s="71">
        <v>0</v>
      </c>
      <c r="L39" s="68" t="s">
        <v>628</v>
      </c>
      <c r="M39" s="71">
        <v>7500</v>
      </c>
      <c r="N39" s="71" t="s">
        <v>628</v>
      </c>
      <c r="O39" s="71" t="s">
        <v>628</v>
      </c>
      <c r="P39" s="115" t="s">
        <v>3626</v>
      </c>
      <c r="Q39" s="192" t="s">
        <v>629</v>
      </c>
      <c r="R39" s="115" t="s">
        <v>629</v>
      </c>
    </row>
    <row r="40" spans="1:18" s="24" customFormat="1">
      <c r="A40" s="16">
        <v>34</v>
      </c>
      <c r="B40" s="38"/>
      <c r="C40" s="202" t="s">
        <v>487</v>
      </c>
      <c r="D40" s="202" t="s">
        <v>495</v>
      </c>
      <c r="E40" s="202" t="s">
        <v>239</v>
      </c>
      <c r="F40" s="203" t="s">
        <v>192</v>
      </c>
      <c r="G40" s="204" t="s">
        <v>212</v>
      </c>
      <c r="H40" s="39" t="s">
        <v>213</v>
      </c>
      <c r="I40" s="71">
        <v>7140</v>
      </c>
      <c r="J40" s="71"/>
      <c r="K40" s="70">
        <v>7140</v>
      </c>
      <c r="L40" s="68" t="s">
        <v>628</v>
      </c>
      <c r="M40" s="71" t="s">
        <v>628</v>
      </c>
      <c r="N40" s="70">
        <v>6270</v>
      </c>
      <c r="O40" s="205">
        <v>6850</v>
      </c>
      <c r="P40" s="115" t="s">
        <v>629</v>
      </c>
      <c r="Q40" s="192" t="s">
        <v>4597</v>
      </c>
      <c r="R40" s="115" t="s">
        <v>4312</v>
      </c>
    </row>
    <row r="41" spans="1:18">
      <c r="A41" s="28">
        <v>35</v>
      </c>
      <c r="B41" s="38"/>
      <c r="C41" s="202" t="s">
        <v>487</v>
      </c>
      <c r="D41" s="202" t="s">
        <v>495</v>
      </c>
      <c r="E41" s="202" t="s">
        <v>240</v>
      </c>
      <c r="F41" s="203" t="s">
        <v>192</v>
      </c>
      <c r="G41" s="204" t="s">
        <v>212</v>
      </c>
      <c r="H41" s="39" t="s">
        <v>213</v>
      </c>
      <c r="I41" s="71">
        <v>0</v>
      </c>
      <c r="J41" s="71"/>
      <c r="K41" s="71">
        <v>0</v>
      </c>
      <c r="L41" s="68" t="s">
        <v>628</v>
      </c>
      <c r="M41" s="71">
        <v>13000</v>
      </c>
      <c r="N41" s="71">
        <v>7900</v>
      </c>
      <c r="O41" s="71" t="s">
        <v>628</v>
      </c>
      <c r="P41" s="115" t="s">
        <v>3627</v>
      </c>
      <c r="Q41" s="192" t="s">
        <v>4598</v>
      </c>
      <c r="R41" s="115" t="s">
        <v>629</v>
      </c>
    </row>
    <row r="42" spans="1:18">
      <c r="A42" s="16">
        <v>36</v>
      </c>
      <c r="B42" s="38">
        <v>13</v>
      </c>
      <c r="C42" s="202" t="s">
        <v>487</v>
      </c>
      <c r="D42" s="202" t="s">
        <v>241</v>
      </c>
      <c r="E42" s="202" t="s">
        <v>242</v>
      </c>
      <c r="F42" s="203" t="s">
        <v>192</v>
      </c>
      <c r="G42" s="204" t="s">
        <v>212</v>
      </c>
      <c r="H42" s="39" t="s">
        <v>213</v>
      </c>
      <c r="I42" s="71">
        <v>0</v>
      </c>
      <c r="J42" s="71"/>
      <c r="K42" s="71">
        <v>0</v>
      </c>
      <c r="L42" s="68" t="s">
        <v>628</v>
      </c>
      <c r="M42" s="71">
        <v>15200</v>
      </c>
      <c r="N42" s="70" t="s">
        <v>628</v>
      </c>
      <c r="O42" s="71">
        <v>12500</v>
      </c>
      <c r="P42" s="115" t="s">
        <v>3628</v>
      </c>
      <c r="Q42" s="192"/>
      <c r="R42" s="115" t="s">
        <v>4313</v>
      </c>
    </row>
    <row r="43" spans="1:18">
      <c r="A43" s="16">
        <v>37</v>
      </c>
      <c r="B43" s="38"/>
      <c r="C43" s="202" t="s">
        <v>487</v>
      </c>
      <c r="D43" s="202" t="s">
        <v>241</v>
      </c>
      <c r="E43" s="202" t="s">
        <v>243</v>
      </c>
      <c r="F43" s="203" t="s">
        <v>192</v>
      </c>
      <c r="G43" s="204" t="s">
        <v>212</v>
      </c>
      <c r="H43" s="39" t="s">
        <v>213</v>
      </c>
      <c r="I43" s="71">
        <v>10640</v>
      </c>
      <c r="J43" s="71"/>
      <c r="K43" s="70">
        <v>10640</v>
      </c>
      <c r="L43" s="68" t="s">
        <v>628</v>
      </c>
      <c r="M43" s="68">
        <v>9400</v>
      </c>
      <c r="N43" s="71">
        <v>8660</v>
      </c>
      <c r="O43" s="70" t="s">
        <v>628</v>
      </c>
      <c r="P43" s="71" t="s">
        <v>3629</v>
      </c>
      <c r="Q43" s="192" t="s">
        <v>4599</v>
      </c>
      <c r="R43" s="115" t="s">
        <v>629</v>
      </c>
    </row>
    <row r="44" spans="1:18">
      <c r="A44" s="28">
        <v>38</v>
      </c>
      <c r="B44" s="29">
        <v>14</v>
      </c>
      <c r="C44" s="202" t="s">
        <v>487</v>
      </c>
      <c r="D44" s="48" t="s">
        <v>244</v>
      </c>
      <c r="E44" s="49" t="s">
        <v>245</v>
      </c>
      <c r="F44" s="50" t="s">
        <v>192</v>
      </c>
      <c r="G44" s="204" t="s">
        <v>212</v>
      </c>
      <c r="H44" s="39" t="s">
        <v>213</v>
      </c>
      <c r="I44" s="71">
        <v>0</v>
      </c>
      <c r="J44" s="71"/>
      <c r="K44" s="71">
        <v>0</v>
      </c>
      <c r="L44" s="68" t="s">
        <v>628</v>
      </c>
      <c r="M44" s="71">
        <v>26400</v>
      </c>
      <c r="N44" s="71" t="s">
        <v>628</v>
      </c>
      <c r="O44" s="205" t="s">
        <v>628</v>
      </c>
      <c r="P44" s="115" t="s">
        <v>3630</v>
      </c>
      <c r="Q44" s="192" t="s">
        <v>437</v>
      </c>
      <c r="R44" s="115" t="s">
        <v>629</v>
      </c>
    </row>
    <row r="45" spans="1:18">
      <c r="A45" s="16">
        <v>39</v>
      </c>
      <c r="B45" s="29">
        <v>15</v>
      </c>
      <c r="C45" s="202" t="s">
        <v>496</v>
      </c>
      <c r="D45" s="48" t="s">
        <v>246</v>
      </c>
      <c r="E45" s="49" t="s">
        <v>247</v>
      </c>
      <c r="F45" s="203" t="s">
        <v>192</v>
      </c>
      <c r="G45" s="51" t="s">
        <v>248</v>
      </c>
      <c r="H45" s="39" t="s">
        <v>213</v>
      </c>
      <c r="I45" s="69">
        <v>2640</v>
      </c>
      <c r="J45" s="71"/>
      <c r="K45" s="68">
        <v>2640</v>
      </c>
      <c r="L45" s="71">
        <v>3870</v>
      </c>
      <c r="M45" s="70">
        <v>1700</v>
      </c>
      <c r="N45" s="71">
        <v>3980</v>
      </c>
      <c r="O45" s="70">
        <v>1650</v>
      </c>
      <c r="P45" s="71" t="s">
        <v>3879</v>
      </c>
      <c r="Q45" s="192" t="s">
        <v>4600</v>
      </c>
      <c r="R45" s="115" t="s">
        <v>4314</v>
      </c>
    </row>
    <row r="46" spans="1:18">
      <c r="A46" s="16">
        <v>40</v>
      </c>
      <c r="B46" s="29"/>
      <c r="C46" s="202" t="s">
        <v>496</v>
      </c>
      <c r="D46" s="48" t="s">
        <v>246</v>
      </c>
      <c r="E46" s="49" t="s">
        <v>249</v>
      </c>
      <c r="F46" s="203" t="s">
        <v>192</v>
      </c>
      <c r="G46" s="51" t="s">
        <v>248</v>
      </c>
      <c r="H46" s="39" t="s">
        <v>213</v>
      </c>
      <c r="I46" s="69">
        <v>3360</v>
      </c>
      <c r="J46" s="71"/>
      <c r="K46" s="666">
        <v>3528</v>
      </c>
      <c r="L46" s="176">
        <v>5990</v>
      </c>
      <c r="M46" s="71" t="s">
        <v>628</v>
      </c>
      <c r="N46" s="71" t="s">
        <v>628</v>
      </c>
      <c r="O46" s="71" t="s">
        <v>628</v>
      </c>
      <c r="P46" s="115" t="s">
        <v>629</v>
      </c>
      <c r="Q46" s="192" t="s">
        <v>629</v>
      </c>
      <c r="R46" s="115" t="s">
        <v>629</v>
      </c>
    </row>
    <row r="47" spans="1:18">
      <c r="A47" s="28">
        <v>41</v>
      </c>
      <c r="B47" s="52"/>
      <c r="C47" s="207" t="s">
        <v>496</v>
      </c>
      <c r="D47" s="48" t="s">
        <v>246</v>
      </c>
      <c r="E47" s="49" t="s">
        <v>250</v>
      </c>
      <c r="F47" s="203" t="s">
        <v>192</v>
      </c>
      <c r="G47" s="51" t="s">
        <v>248</v>
      </c>
      <c r="H47" s="39" t="s">
        <v>213</v>
      </c>
      <c r="I47" s="69">
        <v>0</v>
      </c>
      <c r="J47" s="71"/>
      <c r="K47" s="71">
        <v>0</v>
      </c>
      <c r="L47" s="176">
        <v>4150</v>
      </c>
      <c r="M47" s="71">
        <v>2300</v>
      </c>
      <c r="N47" s="71" t="s">
        <v>628</v>
      </c>
      <c r="O47" s="71" t="s">
        <v>628</v>
      </c>
      <c r="P47" s="115" t="s">
        <v>3880</v>
      </c>
      <c r="Q47" s="192" t="s">
        <v>629</v>
      </c>
      <c r="R47" s="115" t="s">
        <v>629</v>
      </c>
    </row>
    <row r="48" spans="1:18">
      <c r="A48" s="16">
        <v>42</v>
      </c>
      <c r="B48" s="44">
        <v>16</v>
      </c>
      <c r="C48" s="207" t="s">
        <v>496</v>
      </c>
      <c r="D48" s="202" t="s">
        <v>497</v>
      </c>
      <c r="E48" s="202" t="s">
        <v>2032</v>
      </c>
      <c r="F48" s="203" t="s">
        <v>192</v>
      </c>
      <c r="G48" s="51" t="s">
        <v>248</v>
      </c>
      <c r="H48" s="39" t="s">
        <v>213</v>
      </c>
      <c r="I48" s="69">
        <v>5808</v>
      </c>
      <c r="J48" s="71"/>
      <c r="K48" s="70">
        <v>5808</v>
      </c>
      <c r="L48" s="176">
        <v>5280</v>
      </c>
      <c r="M48" s="71">
        <v>3750</v>
      </c>
      <c r="N48" s="70">
        <v>5730</v>
      </c>
      <c r="O48" s="71">
        <v>4500</v>
      </c>
      <c r="P48" s="115" t="s">
        <v>3631</v>
      </c>
      <c r="Q48" s="192" t="s">
        <v>4601</v>
      </c>
      <c r="R48" s="115" t="s">
        <v>3484</v>
      </c>
    </row>
    <row r="49" spans="1:18">
      <c r="A49" s="16">
        <v>43</v>
      </c>
      <c r="B49" s="52"/>
      <c r="C49" s="207" t="s">
        <v>496</v>
      </c>
      <c r="D49" s="48" t="s">
        <v>2033</v>
      </c>
      <c r="E49" s="49" t="s">
        <v>2034</v>
      </c>
      <c r="F49" s="203" t="s">
        <v>192</v>
      </c>
      <c r="G49" s="51" t="s">
        <v>248</v>
      </c>
      <c r="H49" s="39" t="s">
        <v>213</v>
      </c>
      <c r="I49" s="69">
        <v>7699.9999999999991</v>
      </c>
      <c r="J49" s="71"/>
      <c r="K49" s="666">
        <v>8206</v>
      </c>
      <c r="L49" s="176">
        <v>7760</v>
      </c>
      <c r="M49" s="71" t="s">
        <v>628</v>
      </c>
      <c r="N49" s="71" t="s">
        <v>628</v>
      </c>
      <c r="O49" s="71" t="s">
        <v>628</v>
      </c>
      <c r="P49" s="115" t="s">
        <v>629</v>
      </c>
      <c r="Q49" s="192" t="s">
        <v>629</v>
      </c>
      <c r="R49" s="115" t="s">
        <v>629</v>
      </c>
    </row>
    <row r="50" spans="1:18">
      <c r="A50" s="28">
        <v>44</v>
      </c>
      <c r="B50" s="53">
        <v>17</v>
      </c>
      <c r="C50" s="175" t="s">
        <v>197</v>
      </c>
      <c r="D50" s="206" t="s">
        <v>198</v>
      </c>
      <c r="E50" s="206" t="s">
        <v>251</v>
      </c>
      <c r="F50" s="61" t="s">
        <v>192</v>
      </c>
      <c r="G50" s="204" t="s">
        <v>212</v>
      </c>
      <c r="H50" s="39" t="s">
        <v>213</v>
      </c>
      <c r="I50" s="71">
        <v>0</v>
      </c>
      <c r="J50" s="71"/>
      <c r="K50" s="71">
        <v>0</v>
      </c>
      <c r="L50" s="176" t="s">
        <v>628</v>
      </c>
      <c r="M50" s="71" t="s">
        <v>628</v>
      </c>
      <c r="N50" s="71" t="s">
        <v>628</v>
      </c>
      <c r="O50" s="71" t="s">
        <v>628</v>
      </c>
      <c r="P50" s="115" t="s">
        <v>629</v>
      </c>
      <c r="Q50" s="192" t="s">
        <v>629</v>
      </c>
      <c r="R50" s="115" t="s">
        <v>629</v>
      </c>
    </row>
    <row r="51" spans="1:18">
      <c r="A51" s="16">
        <v>45</v>
      </c>
      <c r="B51" s="53">
        <v>18</v>
      </c>
      <c r="C51" s="175" t="s">
        <v>197</v>
      </c>
      <c r="D51" s="206" t="s">
        <v>498</v>
      </c>
      <c r="E51" s="206" t="s">
        <v>2035</v>
      </c>
      <c r="F51" s="61" t="s">
        <v>192</v>
      </c>
      <c r="G51" s="204" t="s">
        <v>212</v>
      </c>
      <c r="H51" s="39" t="s">
        <v>213</v>
      </c>
      <c r="I51" s="71">
        <v>28699.999999999996</v>
      </c>
      <c r="J51" s="71"/>
      <c r="K51" s="71">
        <v>28699.999999999996</v>
      </c>
      <c r="L51" s="176" t="s">
        <v>628</v>
      </c>
      <c r="M51" s="71">
        <v>25800</v>
      </c>
      <c r="N51" s="71">
        <v>25600</v>
      </c>
      <c r="O51" s="71" t="s">
        <v>628</v>
      </c>
      <c r="P51" s="115" t="s">
        <v>3881</v>
      </c>
      <c r="Q51" s="192" t="s">
        <v>4602</v>
      </c>
      <c r="R51" s="115" t="s">
        <v>629</v>
      </c>
    </row>
    <row r="52" spans="1:18" s="28" customFormat="1">
      <c r="A52" s="16">
        <v>46</v>
      </c>
      <c r="B52" s="53">
        <v>19</v>
      </c>
      <c r="C52" s="175" t="s">
        <v>197</v>
      </c>
      <c r="D52" s="202" t="s">
        <v>2036</v>
      </c>
      <c r="E52" s="206" t="s">
        <v>2037</v>
      </c>
      <c r="F52" s="61" t="s">
        <v>192</v>
      </c>
      <c r="G52" s="204" t="s">
        <v>212</v>
      </c>
      <c r="H52" s="39" t="s">
        <v>213</v>
      </c>
      <c r="I52" s="71">
        <v>22400</v>
      </c>
      <c r="J52" s="71"/>
      <c r="K52" s="71">
        <v>22400</v>
      </c>
      <c r="L52" s="176" t="s">
        <v>628</v>
      </c>
      <c r="M52" s="71">
        <v>15400</v>
      </c>
      <c r="N52" s="70">
        <v>21600</v>
      </c>
      <c r="O52" s="205">
        <v>35200</v>
      </c>
      <c r="P52" s="115" t="s">
        <v>3882</v>
      </c>
      <c r="Q52" s="192" t="s">
        <v>4603</v>
      </c>
      <c r="R52" s="115" t="s">
        <v>3485</v>
      </c>
    </row>
    <row r="53" spans="1:18" s="28" customFormat="1" ht="12">
      <c r="A53" s="28">
        <v>47</v>
      </c>
      <c r="B53" s="53"/>
      <c r="C53" s="175" t="s">
        <v>197</v>
      </c>
      <c r="D53" s="202" t="s">
        <v>2036</v>
      </c>
      <c r="E53" s="206" t="s">
        <v>2038</v>
      </c>
      <c r="F53" s="61" t="s">
        <v>192</v>
      </c>
      <c r="G53" s="204" t="s">
        <v>212</v>
      </c>
      <c r="H53" s="39" t="s">
        <v>213</v>
      </c>
      <c r="I53" s="71">
        <v>0</v>
      </c>
      <c r="J53" s="71"/>
      <c r="K53" s="71">
        <v>0</v>
      </c>
      <c r="L53" s="176" t="s">
        <v>628</v>
      </c>
      <c r="M53" s="71">
        <v>14600</v>
      </c>
      <c r="N53" s="70" t="s">
        <v>628</v>
      </c>
      <c r="O53" s="205" t="s">
        <v>628</v>
      </c>
      <c r="P53" s="115" t="s">
        <v>3632</v>
      </c>
      <c r="Q53" s="192" t="s">
        <v>629</v>
      </c>
      <c r="R53" s="115" t="s">
        <v>629</v>
      </c>
    </row>
    <row r="54" spans="1:18" s="28" customFormat="1">
      <c r="A54" s="16">
        <v>48</v>
      </c>
      <c r="B54" s="53"/>
      <c r="C54" s="175" t="s">
        <v>197</v>
      </c>
      <c r="D54" s="206" t="s">
        <v>2036</v>
      </c>
      <c r="E54" s="206" t="s">
        <v>2039</v>
      </c>
      <c r="F54" s="61" t="s">
        <v>192</v>
      </c>
      <c r="G54" s="210" t="s">
        <v>212</v>
      </c>
      <c r="H54" s="39" t="s">
        <v>213</v>
      </c>
      <c r="I54" s="69">
        <v>0</v>
      </c>
      <c r="J54" s="71"/>
      <c r="K54" s="70">
        <v>0</v>
      </c>
      <c r="L54" s="176" t="s">
        <v>628</v>
      </c>
      <c r="M54" s="71">
        <v>7400</v>
      </c>
      <c r="N54" s="70">
        <v>15600</v>
      </c>
      <c r="O54" s="205">
        <v>22600</v>
      </c>
      <c r="P54" s="115" t="s">
        <v>2919</v>
      </c>
      <c r="Q54" s="192" t="s">
        <v>4604</v>
      </c>
      <c r="R54" s="115" t="s">
        <v>3033</v>
      </c>
    </row>
    <row r="55" spans="1:18" s="28" customFormat="1">
      <c r="A55" s="16">
        <v>49</v>
      </c>
      <c r="B55" s="44">
        <v>20</v>
      </c>
      <c r="C55" s="175" t="s">
        <v>197</v>
      </c>
      <c r="D55" s="202" t="s">
        <v>2040</v>
      </c>
      <c r="E55" s="202" t="s">
        <v>2041</v>
      </c>
      <c r="F55" s="203" t="s">
        <v>192</v>
      </c>
      <c r="G55" s="204" t="s">
        <v>212</v>
      </c>
      <c r="H55" s="39" t="s">
        <v>213</v>
      </c>
      <c r="I55" s="69">
        <v>16800</v>
      </c>
      <c r="J55" s="71"/>
      <c r="K55" s="71">
        <v>16800</v>
      </c>
      <c r="L55" s="176" t="s">
        <v>628</v>
      </c>
      <c r="M55" s="71">
        <v>11800</v>
      </c>
      <c r="N55" s="71">
        <v>21500</v>
      </c>
      <c r="O55" s="205">
        <v>35000</v>
      </c>
      <c r="P55" s="115" t="s">
        <v>3883</v>
      </c>
      <c r="Q55" s="192" t="s">
        <v>3577</v>
      </c>
      <c r="R55" s="115" t="s">
        <v>3034</v>
      </c>
    </row>
    <row r="56" spans="1:18" s="28" customFormat="1" ht="12">
      <c r="A56" s="28">
        <v>50</v>
      </c>
      <c r="B56" s="53">
        <v>21</v>
      </c>
      <c r="C56" s="61" t="s">
        <v>499</v>
      </c>
      <c r="D56" s="206" t="s">
        <v>500</v>
      </c>
      <c r="E56" s="206" t="s">
        <v>252</v>
      </c>
      <c r="F56" s="61" t="s">
        <v>192</v>
      </c>
      <c r="G56" s="204" t="s">
        <v>212</v>
      </c>
      <c r="H56" s="39" t="s">
        <v>213</v>
      </c>
      <c r="I56" s="69">
        <v>0</v>
      </c>
      <c r="J56" s="71"/>
      <c r="K56" s="71">
        <v>0</v>
      </c>
      <c r="L56" s="176">
        <v>9220</v>
      </c>
      <c r="M56" s="71">
        <v>5500</v>
      </c>
      <c r="N56" s="71">
        <v>10960</v>
      </c>
      <c r="O56" s="71">
        <v>10170</v>
      </c>
      <c r="P56" s="115" t="s">
        <v>3633</v>
      </c>
      <c r="Q56" s="192" t="s">
        <v>4605</v>
      </c>
      <c r="R56" s="115" t="s">
        <v>3486</v>
      </c>
    </row>
    <row r="57" spans="1:18" s="28" customFormat="1">
      <c r="A57" s="16">
        <v>51</v>
      </c>
      <c r="B57" s="53"/>
      <c r="C57" s="61" t="s">
        <v>499</v>
      </c>
      <c r="D57" s="206" t="s">
        <v>500</v>
      </c>
      <c r="E57" s="206" t="s">
        <v>253</v>
      </c>
      <c r="F57" s="61" t="s">
        <v>192</v>
      </c>
      <c r="G57" s="204" t="s">
        <v>212</v>
      </c>
      <c r="H57" s="39" t="s">
        <v>213</v>
      </c>
      <c r="I57" s="69">
        <v>0</v>
      </c>
      <c r="J57" s="71"/>
      <c r="K57" s="71">
        <v>0</v>
      </c>
      <c r="L57" s="176" t="s">
        <v>628</v>
      </c>
      <c r="M57" s="71" t="s">
        <v>628</v>
      </c>
      <c r="N57" s="71" t="s">
        <v>628</v>
      </c>
      <c r="O57" s="71" t="s">
        <v>628</v>
      </c>
      <c r="P57" s="115" t="s">
        <v>629</v>
      </c>
      <c r="Q57" s="192" t="s">
        <v>629</v>
      </c>
      <c r="R57" s="115" t="s">
        <v>629</v>
      </c>
    </row>
    <row r="58" spans="1:18">
      <c r="A58" s="16">
        <v>52</v>
      </c>
      <c r="B58" s="53">
        <v>22</v>
      </c>
      <c r="C58" s="61" t="s">
        <v>499</v>
      </c>
      <c r="D58" s="206" t="s">
        <v>2042</v>
      </c>
      <c r="E58" s="206" t="s">
        <v>2043</v>
      </c>
      <c r="F58" s="61" t="s">
        <v>192</v>
      </c>
      <c r="G58" s="204" t="s">
        <v>212</v>
      </c>
      <c r="H58" s="39" t="s">
        <v>213</v>
      </c>
      <c r="I58" s="71">
        <v>0</v>
      </c>
      <c r="J58" s="71"/>
      <c r="K58" s="71">
        <v>0</v>
      </c>
      <c r="L58" s="176">
        <v>17770</v>
      </c>
      <c r="M58" s="71" t="s">
        <v>628</v>
      </c>
      <c r="N58" s="71" t="s">
        <v>628</v>
      </c>
      <c r="O58" s="71" t="s">
        <v>628</v>
      </c>
      <c r="P58" s="115" t="s">
        <v>629</v>
      </c>
      <c r="Q58" s="192" t="s">
        <v>629</v>
      </c>
      <c r="R58" s="115" t="s">
        <v>629</v>
      </c>
    </row>
    <row r="59" spans="1:18" s="28" customFormat="1" ht="12">
      <c r="A59" s="28">
        <v>53</v>
      </c>
      <c r="B59" s="53">
        <v>23</v>
      </c>
      <c r="C59" s="61" t="s">
        <v>499</v>
      </c>
      <c r="D59" s="206" t="s">
        <v>501</v>
      </c>
      <c r="E59" s="206" t="s">
        <v>2044</v>
      </c>
      <c r="F59" s="61" t="s">
        <v>192</v>
      </c>
      <c r="G59" s="204" t="s">
        <v>212</v>
      </c>
      <c r="H59" s="39" t="s">
        <v>213</v>
      </c>
      <c r="I59" s="71">
        <v>0</v>
      </c>
      <c r="J59" s="71"/>
      <c r="K59" s="71">
        <v>0</v>
      </c>
      <c r="L59" s="176" t="s">
        <v>628</v>
      </c>
      <c r="M59" s="71">
        <v>26400</v>
      </c>
      <c r="N59" s="71" t="s">
        <v>628</v>
      </c>
      <c r="O59" s="71" t="s">
        <v>628</v>
      </c>
      <c r="P59" s="115" t="s">
        <v>3630</v>
      </c>
      <c r="Q59" s="192" t="s">
        <v>629</v>
      </c>
      <c r="R59" s="115" t="s">
        <v>629</v>
      </c>
    </row>
    <row r="60" spans="1:18" s="28" customFormat="1">
      <c r="A60" s="16">
        <v>54</v>
      </c>
      <c r="B60" s="44">
        <v>24</v>
      </c>
      <c r="C60" s="54" t="s">
        <v>254</v>
      </c>
      <c r="D60" s="49" t="s">
        <v>2045</v>
      </c>
      <c r="E60" s="18" t="s">
        <v>2046</v>
      </c>
      <c r="F60" s="203" t="s">
        <v>192</v>
      </c>
      <c r="G60" s="51" t="s">
        <v>248</v>
      </c>
      <c r="H60" s="39" t="s">
        <v>213</v>
      </c>
      <c r="I60" s="69">
        <v>11200</v>
      </c>
      <c r="J60" s="71"/>
      <c r="K60" s="666">
        <v>14510</v>
      </c>
      <c r="L60" s="176">
        <v>10480</v>
      </c>
      <c r="M60" s="71" t="s">
        <v>628</v>
      </c>
      <c r="N60" s="70">
        <v>19870</v>
      </c>
      <c r="O60" s="205">
        <v>15270</v>
      </c>
      <c r="P60" s="115" t="s">
        <v>629</v>
      </c>
      <c r="Q60" s="192" t="s">
        <v>4606</v>
      </c>
      <c r="R60" s="115" t="s">
        <v>4315</v>
      </c>
    </row>
    <row r="61" spans="1:18" s="28" customFormat="1">
      <c r="A61" s="16">
        <v>55</v>
      </c>
      <c r="B61" s="38"/>
      <c r="C61" s="48" t="s">
        <v>254</v>
      </c>
      <c r="D61" s="49" t="s">
        <v>2045</v>
      </c>
      <c r="E61" s="18" t="s">
        <v>2047</v>
      </c>
      <c r="F61" s="203" t="s">
        <v>192</v>
      </c>
      <c r="G61" s="51" t="s">
        <v>248</v>
      </c>
      <c r="H61" s="39" t="s">
        <v>213</v>
      </c>
      <c r="I61" s="69">
        <v>11200</v>
      </c>
      <c r="J61" s="71"/>
      <c r="K61" s="666">
        <v>13850</v>
      </c>
      <c r="L61" s="176">
        <v>11970</v>
      </c>
      <c r="M61" s="71">
        <v>18000</v>
      </c>
      <c r="N61" s="70">
        <v>23500</v>
      </c>
      <c r="O61" s="205">
        <v>18000</v>
      </c>
      <c r="P61" s="115" t="s">
        <v>3884</v>
      </c>
      <c r="Q61" s="192" t="s">
        <v>4607</v>
      </c>
      <c r="R61" s="115" t="s">
        <v>4316</v>
      </c>
    </row>
    <row r="62" spans="1:18" s="28" customFormat="1" ht="12">
      <c r="A62" s="28">
        <v>56</v>
      </c>
      <c r="B62" s="38"/>
      <c r="C62" s="48" t="s">
        <v>254</v>
      </c>
      <c r="D62" s="49" t="s">
        <v>2045</v>
      </c>
      <c r="E62" s="18" t="s">
        <v>2048</v>
      </c>
      <c r="F62" s="203" t="s">
        <v>192</v>
      </c>
      <c r="G62" s="51" t="s">
        <v>248</v>
      </c>
      <c r="H62" s="39" t="s">
        <v>213</v>
      </c>
      <c r="I62" s="69">
        <v>9800</v>
      </c>
      <c r="J62" s="71"/>
      <c r="K62" s="666">
        <v>13150</v>
      </c>
      <c r="L62" s="176">
        <v>10860</v>
      </c>
      <c r="M62" s="71">
        <v>16000</v>
      </c>
      <c r="N62" s="70">
        <v>19870</v>
      </c>
      <c r="O62" s="205">
        <v>10340</v>
      </c>
      <c r="P62" s="115" t="s">
        <v>3885</v>
      </c>
      <c r="Q62" s="192" t="s">
        <v>4608</v>
      </c>
      <c r="R62" s="115" t="s">
        <v>4317</v>
      </c>
    </row>
    <row r="63" spans="1:18" s="28" customFormat="1">
      <c r="A63" s="16">
        <v>57</v>
      </c>
      <c r="B63" s="38"/>
      <c r="C63" s="48" t="s">
        <v>254</v>
      </c>
      <c r="D63" s="49" t="s">
        <v>2045</v>
      </c>
      <c r="E63" s="18" t="s">
        <v>2049</v>
      </c>
      <c r="F63" s="203" t="s">
        <v>192</v>
      </c>
      <c r="G63" s="51" t="s">
        <v>248</v>
      </c>
      <c r="H63" s="39" t="s">
        <v>213</v>
      </c>
      <c r="I63" s="69">
        <v>18200</v>
      </c>
      <c r="J63" s="71"/>
      <c r="K63" s="666">
        <v>19330</v>
      </c>
      <c r="L63" s="176">
        <v>14960</v>
      </c>
      <c r="M63" s="71">
        <v>15670</v>
      </c>
      <c r="N63" s="70" t="s">
        <v>628</v>
      </c>
      <c r="O63" s="205">
        <v>19870</v>
      </c>
      <c r="P63" s="115" t="s">
        <v>3886</v>
      </c>
      <c r="Q63" s="192" t="s">
        <v>629</v>
      </c>
      <c r="R63" s="115" t="s">
        <v>4318</v>
      </c>
    </row>
    <row r="64" spans="1:18">
      <c r="A64" s="16">
        <v>58</v>
      </c>
      <c r="B64" s="38">
        <v>25</v>
      </c>
      <c r="C64" s="48" t="s">
        <v>254</v>
      </c>
      <c r="D64" s="49" t="s">
        <v>2050</v>
      </c>
      <c r="E64" s="18" t="s">
        <v>2051</v>
      </c>
      <c r="F64" s="203" t="s">
        <v>192</v>
      </c>
      <c r="G64" s="51" t="s">
        <v>248</v>
      </c>
      <c r="H64" s="39" t="s">
        <v>213</v>
      </c>
      <c r="I64" s="69">
        <v>4200</v>
      </c>
      <c r="J64" s="71"/>
      <c r="K64" s="666">
        <v>4278</v>
      </c>
      <c r="L64" s="176">
        <v>3310</v>
      </c>
      <c r="M64" s="71">
        <v>4670</v>
      </c>
      <c r="N64" s="70" t="s">
        <v>628</v>
      </c>
      <c r="O64" s="68">
        <v>9940</v>
      </c>
      <c r="P64" s="71" t="s">
        <v>3634</v>
      </c>
      <c r="Q64" s="70" t="s">
        <v>629</v>
      </c>
      <c r="R64" s="71" t="s">
        <v>4319</v>
      </c>
    </row>
    <row r="65" spans="1:18">
      <c r="A65" s="28">
        <v>59</v>
      </c>
      <c r="B65" s="38">
        <v>26</v>
      </c>
      <c r="C65" s="48" t="s">
        <v>254</v>
      </c>
      <c r="D65" s="49" t="s">
        <v>502</v>
      </c>
      <c r="E65" s="80"/>
      <c r="F65" s="203" t="s">
        <v>192</v>
      </c>
      <c r="G65" s="51" t="s">
        <v>248</v>
      </c>
      <c r="H65" s="39" t="s">
        <v>213</v>
      </c>
      <c r="I65" s="69">
        <v>16800</v>
      </c>
      <c r="J65" s="71"/>
      <c r="K65" s="666">
        <v>17310</v>
      </c>
      <c r="L65" s="176">
        <v>14930</v>
      </c>
      <c r="M65" s="71">
        <v>25000</v>
      </c>
      <c r="N65" s="70">
        <v>28290</v>
      </c>
      <c r="O65" s="68">
        <v>55560</v>
      </c>
      <c r="P65" s="71" t="s">
        <v>3635</v>
      </c>
      <c r="Q65" s="70" t="s">
        <v>4609</v>
      </c>
      <c r="R65" s="71" t="s">
        <v>4684</v>
      </c>
    </row>
    <row r="66" spans="1:18">
      <c r="A66" s="16">
        <v>60</v>
      </c>
      <c r="B66" s="29">
        <v>27</v>
      </c>
      <c r="C66" s="48" t="s">
        <v>254</v>
      </c>
      <c r="D66" s="48" t="s">
        <v>2052</v>
      </c>
      <c r="E66" s="49" t="s">
        <v>255</v>
      </c>
      <c r="F66" s="203" t="s">
        <v>192</v>
      </c>
      <c r="G66" s="51" t="s">
        <v>248</v>
      </c>
      <c r="H66" s="39" t="s">
        <v>213</v>
      </c>
      <c r="I66" s="69">
        <v>3168</v>
      </c>
      <c r="J66" s="71"/>
      <c r="K66" s="666">
        <v>3264</v>
      </c>
      <c r="L66" s="176" t="s">
        <v>628</v>
      </c>
      <c r="M66" s="71">
        <v>4600</v>
      </c>
      <c r="N66" s="70">
        <v>5000</v>
      </c>
      <c r="O66" s="71">
        <v>2150</v>
      </c>
      <c r="P66" s="115" t="s">
        <v>3887</v>
      </c>
      <c r="Q66" s="192" t="s">
        <v>4610</v>
      </c>
      <c r="R66" s="115" t="s">
        <v>4320</v>
      </c>
    </row>
    <row r="67" spans="1:18">
      <c r="A67" s="16">
        <v>61</v>
      </c>
      <c r="B67" s="29"/>
      <c r="C67" s="48" t="s">
        <v>254</v>
      </c>
      <c r="D67" s="48" t="s">
        <v>2052</v>
      </c>
      <c r="E67" s="49" t="s">
        <v>256</v>
      </c>
      <c r="F67" s="203" t="s">
        <v>192</v>
      </c>
      <c r="G67" s="51" t="s">
        <v>248</v>
      </c>
      <c r="H67" s="39" t="s">
        <v>213</v>
      </c>
      <c r="I67" s="69">
        <v>3564</v>
      </c>
      <c r="J67" s="71"/>
      <c r="K67" s="666">
        <v>3742</v>
      </c>
      <c r="L67" s="176" t="s">
        <v>628</v>
      </c>
      <c r="M67" s="71" t="s">
        <v>628</v>
      </c>
      <c r="N67" s="71">
        <v>5190</v>
      </c>
      <c r="O67" s="205" t="s">
        <v>628</v>
      </c>
      <c r="P67" s="115" t="s">
        <v>629</v>
      </c>
      <c r="Q67" s="192" t="s">
        <v>4685</v>
      </c>
      <c r="R67" s="115" t="s">
        <v>629</v>
      </c>
    </row>
    <row r="68" spans="1:18">
      <c r="A68" s="28">
        <v>62</v>
      </c>
      <c r="B68" s="38">
        <v>28</v>
      </c>
      <c r="C68" s="48" t="s">
        <v>254</v>
      </c>
      <c r="D68" s="49" t="s">
        <v>2053</v>
      </c>
      <c r="E68" s="49" t="s">
        <v>2054</v>
      </c>
      <c r="F68" s="203" t="s">
        <v>192</v>
      </c>
      <c r="G68" s="51" t="s">
        <v>248</v>
      </c>
      <c r="H68" s="39" t="s">
        <v>213</v>
      </c>
      <c r="I68" s="69">
        <v>0</v>
      </c>
      <c r="J68" s="71"/>
      <c r="K68" s="70">
        <v>0</v>
      </c>
      <c r="L68" s="176">
        <v>4240</v>
      </c>
      <c r="M68" s="71">
        <v>8000</v>
      </c>
      <c r="N68" s="70">
        <v>14500</v>
      </c>
      <c r="O68" s="205" t="s">
        <v>628</v>
      </c>
      <c r="P68" s="115" t="s">
        <v>3636</v>
      </c>
      <c r="Q68" s="192" t="s">
        <v>4611</v>
      </c>
      <c r="R68" s="115" t="s">
        <v>629</v>
      </c>
    </row>
    <row r="69" spans="1:18">
      <c r="A69" s="16">
        <v>63</v>
      </c>
      <c r="B69" s="38">
        <v>29</v>
      </c>
      <c r="C69" s="48" t="s">
        <v>254</v>
      </c>
      <c r="D69" s="48" t="s">
        <v>2055</v>
      </c>
      <c r="E69" s="49" t="s">
        <v>257</v>
      </c>
      <c r="F69" s="203" t="s">
        <v>192</v>
      </c>
      <c r="G69" s="51" t="s">
        <v>248</v>
      </c>
      <c r="H69" s="39" t="s">
        <v>213</v>
      </c>
      <c r="I69" s="71">
        <v>12180</v>
      </c>
      <c r="J69" s="71"/>
      <c r="K69" s="666">
        <v>12690</v>
      </c>
      <c r="L69" s="176">
        <v>13470</v>
      </c>
      <c r="M69" s="71">
        <v>17500</v>
      </c>
      <c r="N69" s="70">
        <v>19000</v>
      </c>
      <c r="O69" s="205">
        <v>13250</v>
      </c>
      <c r="P69" s="115" t="s">
        <v>3888</v>
      </c>
      <c r="Q69" s="192" t="s">
        <v>4686</v>
      </c>
      <c r="R69" s="115" t="s">
        <v>3487</v>
      </c>
    </row>
    <row r="70" spans="1:18">
      <c r="A70" s="16">
        <v>64</v>
      </c>
      <c r="B70" s="29"/>
      <c r="C70" s="48" t="s">
        <v>254</v>
      </c>
      <c r="D70" s="48" t="s">
        <v>2055</v>
      </c>
      <c r="E70" s="49" t="s">
        <v>258</v>
      </c>
      <c r="F70" s="203" t="s">
        <v>192</v>
      </c>
      <c r="G70" s="51" t="s">
        <v>248</v>
      </c>
      <c r="H70" s="39" t="s">
        <v>213</v>
      </c>
      <c r="I70" s="69">
        <v>12600</v>
      </c>
      <c r="J70" s="71"/>
      <c r="K70" s="666">
        <v>13230</v>
      </c>
      <c r="L70" s="176">
        <v>14750</v>
      </c>
      <c r="M70" s="71" t="s">
        <v>628</v>
      </c>
      <c r="N70" s="70" t="s">
        <v>628</v>
      </c>
      <c r="O70" s="71" t="s">
        <v>628</v>
      </c>
      <c r="P70" s="115" t="s">
        <v>629</v>
      </c>
      <c r="Q70" s="192" t="s">
        <v>629</v>
      </c>
      <c r="R70" s="115" t="s">
        <v>629</v>
      </c>
    </row>
    <row r="71" spans="1:18">
      <c r="A71" s="28">
        <v>65</v>
      </c>
      <c r="B71" s="38">
        <v>30</v>
      </c>
      <c r="C71" s="48" t="s">
        <v>254</v>
      </c>
      <c r="D71" s="49" t="s">
        <v>2056</v>
      </c>
      <c r="E71" s="80"/>
      <c r="F71" s="203" t="s">
        <v>192</v>
      </c>
      <c r="G71" s="51" t="s">
        <v>248</v>
      </c>
      <c r="H71" s="39" t="s">
        <v>213</v>
      </c>
      <c r="I71" s="69">
        <v>19600</v>
      </c>
      <c r="J71" s="71"/>
      <c r="K71" s="70">
        <v>19600</v>
      </c>
      <c r="L71" s="176" t="s">
        <v>628</v>
      </c>
      <c r="M71" s="68">
        <v>9500</v>
      </c>
      <c r="N71" s="71">
        <v>11060</v>
      </c>
      <c r="O71" s="70">
        <v>16000</v>
      </c>
      <c r="P71" s="71" t="s">
        <v>3637</v>
      </c>
      <c r="Q71" s="192" t="s">
        <v>4612</v>
      </c>
      <c r="R71" s="115" t="s">
        <v>3488</v>
      </c>
    </row>
    <row r="72" spans="1:18" s="75" customFormat="1">
      <c r="A72" s="16">
        <v>66</v>
      </c>
      <c r="B72" s="29">
        <v>31</v>
      </c>
      <c r="C72" s="48" t="s">
        <v>254</v>
      </c>
      <c r="D72" s="48" t="s">
        <v>2057</v>
      </c>
      <c r="E72" s="55" t="s">
        <v>259</v>
      </c>
      <c r="F72" s="203" t="s">
        <v>192</v>
      </c>
      <c r="G72" s="51" t="s">
        <v>248</v>
      </c>
      <c r="H72" s="39" t="s">
        <v>213</v>
      </c>
      <c r="I72" s="71">
        <v>1400</v>
      </c>
      <c r="J72" s="71"/>
      <c r="K72" s="666">
        <v>1426</v>
      </c>
      <c r="L72" s="176">
        <v>1850</v>
      </c>
      <c r="M72" s="71">
        <v>970</v>
      </c>
      <c r="N72" s="71">
        <v>1430</v>
      </c>
      <c r="O72" s="71">
        <v>1000</v>
      </c>
      <c r="P72" s="115" t="s">
        <v>3889</v>
      </c>
      <c r="Q72" s="115" t="s">
        <v>4613</v>
      </c>
      <c r="R72" s="115" t="s">
        <v>4321</v>
      </c>
    </row>
    <row r="73" spans="1:18">
      <c r="A73" s="16">
        <v>67</v>
      </c>
      <c r="B73" s="29"/>
      <c r="C73" s="48" t="s">
        <v>254</v>
      </c>
      <c r="D73" s="48" t="s">
        <v>2057</v>
      </c>
      <c r="E73" s="55" t="s">
        <v>260</v>
      </c>
      <c r="F73" s="203" t="s">
        <v>192</v>
      </c>
      <c r="G73" s="51" t="s">
        <v>248</v>
      </c>
      <c r="H73" s="39" t="s">
        <v>213</v>
      </c>
      <c r="I73" s="69">
        <v>1650</v>
      </c>
      <c r="J73" s="71"/>
      <c r="K73" s="666">
        <v>1665</v>
      </c>
      <c r="L73" s="176">
        <v>1990</v>
      </c>
      <c r="M73" s="71" t="s">
        <v>628</v>
      </c>
      <c r="N73" s="70">
        <v>1050</v>
      </c>
      <c r="O73" s="205" t="s">
        <v>628</v>
      </c>
      <c r="P73" s="115" t="s">
        <v>629</v>
      </c>
      <c r="Q73" s="192" t="s">
        <v>4614</v>
      </c>
      <c r="R73" s="115" t="s">
        <v>629</v>
      </c>
    </row>
    <row r="74" spans="1:18">
      <c r="A74" s="28">
        <v>68</v>
      </c>
      <c r="B74" s="38">
        <v>32</v>
      </c>
      <c r="C74" s="48" t="s">
        <v>254</v>
      </c>
      <c r="D74" s="49" t="s">
        <v>503</v>
      </c>
      <c r="E74" s="81"/>
      <c r="F74" s="203" t="s">
        <v>192</v>
      </c>
      <c r="G74" s="51" t="s">
        <v>248</v>
      </c>
      <c r="H74" s="39" t="s">
        <v>213</v>
      </c>
      <c r="I74" s="69">
        <v>9100</v>
      </c>
      <c r="J74" s="71"/>
      <c r="K74" s="666">
        <v>9302</v>
      </c>
      <c r="L74" s="176">
        <v>6310</v>
      </c>
      <c r="M74" s="68">
        <v>14250</v>
      </c>
      <c r="N74" s="71">
        <v>17250</v>
      </c>
      <c r="O74" s="70">
        <v>19500</v>
      </c>
      <c r="P74" s="71" t="s">
        <v>3890</v>
      </c>
      <c r="Q74" s="192" t="s">
        <v>4615</v>
      </c>
      <c r="R74" s="115" t="s">
        <v>4322</v>
      </c>
    </row>
    <row r="75" spans="1:18">
      <c r="A75" s="16">
        <v>69</v>
      </c>
      <c r="B75" s="38">
        <v>33</v>
      </c>
      <c r="C75" s="48" t="s">
        <v>254</v>
      </c>
      <c r="D75" s="49" t="s">
        <v>2058</v>
      </c>
      <c r="E75" s="82" t="s">
        <v>2059</v>
      </c>
      <c r="F75" s="203" t="s">
        <v>192</v>
      </c>
      <c r="G75" s="51" t="s">
        <v>248</v>
      </c>
      <c r="H75" s="39" t="s">
        <v>213</v>
      </c>
      <c r="I75" s="71">
        <v>2800</v>
      </c>
      <c r="J75" s="71"/>
      <c r="K75" s="71">
        <v>2800</v>
      </c>
      <c r="L75" s="176" t="s">
        <v>628</v>
      </c>
      <c r="M75" s="71" t="s">
        <v>628</v>
      </c>
      <c r="N75" s="71" t="s">
        <v>628</v>
      </c>
      <c r="O75" s="71">
        <v>2440</v>
      </c>
      <c r="P75" s="115" t="s">
        <v>629</v>
      </c>
      <c r="Q75" s="192" t="s">
        <v>629</v>
      </c>
      <c r="R75" s="115" t="s">
        <v>4323</v>
      </c>
    </row>
    <row r="76" spans="1:18">
      <c r="A76" s="16">
        <v>70</v>
      </c>
      <c r="B76" s="38"/>
      <c r="C76" s="48" t="s">
        <v>254</v>
      </c>
      <c r="D76" s="49" t="s">
        <v>2058</v>
      </c>
      <c r="E76" s="82" t="s">
        <v>261</v>
      </c>
      <c r="F76" s="203" t="s">
        <v>192</v>
      </c>
      <c r="G76" s="51" t="s">
        <v>248</v>
      </c>
      <c r="H76" s="39" t="s">
        <v>213</v>
      </c>
      <c r="I76" s="69">
        <v>3500</v>
      </c>
      <c r="J76" s="71"/>
      <c r="K76" s="71">
        <v>3500</v>
      </c>
      <c r="L76" s="176">
        <v>2490</v>
      </c>
      <c r="M76" s="71">
        <v>1190</v>
      </c>
      <c r="N76" s="71" t="s">
        <v>628</v>
      </c>
      <c r="O76" s="71" t="s">
        <v>628</v>
      </c>
      <c r="P76" s="112" t="s">
        <v>3891</v>
      </c>
      <c r="Q76" s="192" t="s">
        <v>629</v>
      </c>
      <c r="R76" s="115" t="s">
        <v>629</v>
      </c>
    </row>
    <row r="77" spans="1:18">
      <c r="A77" s="28">
        <v>71</v>
      </c>
      <c r="B77" s="38"/>
      <c r="C77" s="48" t="s">
        <v>254</v>
      </c>
      <c r="D77" s="49" t="s">
        <v>2058</v>
      </c>
      <c r="E77" s="82" t="s">
        <v>262</v>
      </c>
      <c r="F77" s="203" t="s">
        <v>192</v>
      </c>
      <c r="G77" s="51" t="s">
        <v>248</v>
      </c>
      <c r="H77" s="39" t="s">
        <v>213</v>
      </c>
      <c r="I77" s="69">
        <v>2800</v>
      </c>
      <c r="J77" s="71"/>
      <c r="K77" s="666">
        <v>2852</v>
      </c>
      <c r="L77" s="176" t="s">
        <v>628</v>
      </c>
      <c r="M77" s="71">
        <v>4130</v>
      </c>
      <c r="N77" s="70">
        <v>5960</v>
      </c>
      <c r="O77" s="205">
        <v>7000</v>
      </c>
      <c r="P77" s="115" t="s">
        <v>3892</v>
      </c>
      <c r="Q77" s="192" t="s">
        <v>3353</v>
      </c>
      <c r="R77" s="115" t="s">
        <v>4324</v>
      </c>
    </row>
    <row r="78" spans="1:18">
      <c r="A78" s="16">
        <v>72</v>
      </c>
      <c r="B78" s="38">
        <v>34</v>
      </c>
      <c r="C78" s="48" t="s">
        <v>254</v>
      </c>
      <c r="D78" s="49" t="s">
        <v>504</v>
      </c>
      <c r="E78" s="18"/>
      <c r="F78" s="203" t="s">
        <v>192</v>
      </c>
      <c r="G78" s="51" t="s">
        <v>248</v>
      </c>
      <c r="H78" s="39" t="s">
        <v>213</v>
      </c>
      <c r="I78" s="69">
        <v>8400</v>
      </c>
      <c r="J78" s="71"/>
      <c r="K78" s="666">
        <v>9150</v>
      </c>
      <c r="L78" s="176">
        <v>5910</v>
      </c>
      <c r="M78" s="71">
        <v>11000</v>
      </c>
      <c r="N78" s="70" t="s">
        <v>628</v>
      </c>
      <c r="O78" s="205" t="s">
        <v>628</v>
      </c>
      <c r="P78" s="115" t="s">
        <v>3893</v>
      </c>
      <c r="Q78" s="192" t="s">
        <v>629</v>
      </c>
      <c r="R78" s="115" t="s">
        <v>629</v>
      </c>
    </row>
    <row r="79" spans="1:18">
      <c r="A79" s="16">
        <v>73</v>
      </c>
      <c r="B79" s="38">
        <v>35</v>
      </c>
      <c r="C79" s="48" t="s">
        <v>254</v>
      </c>
      <c r="D79" s="49" t="s">
        <v>2060</v>
      </c>
      <c r="E79" s="18"/>
      <c r="F79" s="203" t="s">
        <v>192</v>
      </c>
      <c r="G79" s="51" t="s">
        <v>248</v>
      </c>
      <c r="H79" s="39" t="s">
        <v>213</v>
      </c>
      <c r="I79" s="69">
        <v>7000</v>
      </c>
      <c r="J79" s="71"/>
      <c r="K79" s="666">
        <v>7130</v>
      </c>
      <c r="L79" s="176">
        <v>6250</v>
      </c>
      <c r="M79" s="71">
        <v>8800</v>
      </c>
      <c r="N79" s="70">
        <v>14900</v>
      </c>
      <c r="O79" s="205">
        <v>8240</v>
      </c>
      <c r="P79" s="115" t="s">
        <v>3894</v>
      </c>
      <c r="Q79" s="192" t="s">
        <v>4616</v>
      </c>
      <c r="R79" s="115" t="s">
        <v>4325</v>
      </c>
    </row>
    <row r="80" spans="1:18">
      <c r="A80" s="28">
        <v>74</v>
      </c>
      <c r="B80" s="38">
        <v>36</v>
      </c>
      <c r="C80" s="48" t="s">
        <v>254</v>
      </c>
      <c r="D80" s="49" t="s">
        <v>2061</v>
      </c>
      <c r="E80" s="49" t="s">
        <v>2062</v>
      </c>
      <c r="F80" s="203" t="s">
        <v>192</v>
      </c>
      <c r="G80" s="51" t="s">
        <v>248</v>
      </c>
      <c r="H80" s="39" t="s">
        <v>213</v>
      </c>
      <c r="I80" s="71">
        <v>5148</v>
      </c>
      <c r="J80" s="71"/>
      <c r="K80" s="666">
        <v>6074</v>
      </c>
      <c r="L80" s="176">
        <v>4280</v>
      </c>
      <c r="M80" s="71" t="s">
        <v>628</v>
      </c>
      <c r="N80" s="70">
        <v>14500</v>
      </c>
      <c r="O80" s="205">
        <v>19340</v>
      </c>
      <c r="P80" s="115" t="s">
        <v>629</v>
      </c>
      <c r="Q80" s="192" t="s">
        <v>4617</v>
      </c>
      <c r="R80" s="115" t="s">
        <v>4326</v>
      </c>
    </row>
    <row r="81" spans="1:18">
      <c r="A81" s="16">
        <v>75</v>
      </c>
      <c r="B81" s="38"/>
      <c r="C81" s="48" t="s">
        <v>254</v>
      </c>
      <c r="D81" s="49" t="s">
        <v>2061</v>
      </c>
      <c r="E81" s="49" t="s">
        <v>2063</v>
      </c>
      <c r="F81" s="203" t="s">
        <v>192</v>
      </c>
      <c r="G81" s="51" t="s">
        <v>248</v>
      </c>
      <c r="H81" s="39" t="s">
        <v>213</v>
      </c>
      <c r="I81" s="69">
        <v>5148</v>
      </c>
      <c r="J81" s="71"/>
      <c r="K81" s="666">
        <v>6074</v>
      </c>
      <c r="L81" s="176">
        <v>4280</v>
      </c>
      <c r="M81" s="71">
        <v>9340</v>
      </c>
      <c r="N81" s="70">
        <v>14500</v>
      </c>
      <c r="O81" s="205">
        <v>19340</v>
      </c>
      <c r="P81" s="115" t="s">
        <v>3895</v>
      </c>
      <c r="Q81" s="192" t="s">
        <v>4617</v>
      </c>
      <c r="R81" s="115" t="s">
        <v>4326</v>
      </c>
    </row>
    <row r="82" spans="1:18">
      <c r="A82" s="16">
        <v>76</v>
      </c>
      <c r="B82" s="38">
        <v>37</v>
      </c>
      <c r="C82" s="48" t="s">
        <v>254</v>
      </c>
      <c r="D82" s="48" t="s">
        <v>2064</v>
      </c>
      <c r="E82" s="55" t="s">
        <v>2065</v>
      </c>
      <c r="F82" s="203" t="s">
        <v>192</v>
      </c>
      <c r="G82" s="51" t="s">
        <v>248</v>
      </c>
      <c r="H82" s="39" t="s">
        <v>213</v>
      </c>
      <c r="I82" s="69">
        <v>23760</v>
      </c>
      <c r="J82" s="71"/>
      <c r="K82" s="71">
        <v>23760</v>
      </c>
      <c r="L82" s="176">
        <v>13360</v>
      </c>
      <c r="M82" s="71" t="s">
        <v>628</v>
      </c>
      <c r="N82" s="71">
        <v>14900</v>
      </c>
      <c r="O82" s="68" t="s">
        <v>628</v>
      </c>
      <c r="P82" s="71" t="s">
        <v>629</v>
      </c>
      <c r="Q82" s="70" t="s">
        <v>4687</v>
      </c>
      <c r="R82" s="71" t="s">
        <v>629</v>
      </c>
    </row>
    <row r="83" spans="1:18">
      <c r="A83" s="28">
        <v>77</v>
      </c>
      <c r="B83" s="38"/>
      <c r="C83" s="48" t="s">
        <v>254</v>
      </c>
      <c r="D83" s="48" t="s">
        <v>2064</v>
      </c>
      <c r="E83" s="55" t="s">
        <v>263</v>
      </c>
      <c r="F83" s="203" t="s">
        <v>192</v>
      </c>
      <c r="G83" s="51" t="s">
        <v>248</v>
      </c>
      <c r="H83" s="39" t="s">
        <v>213</v>
      </c>
      <c r="I83" s="69">
        <v>33000</v>
      </c>
      <c r="J83" s="71"/>
      <c r="K83" s="71">
        <v>33000</v>
      </c>
      <c r="L83" s="176">
        <v>25470</v>
      </c>
      <c r="M83" s="71" t="s">
        <v>628</v>
      </c>
      <c r="N83" s="71" t="s">
        <v>628</v>
      </c>
      <c r="O83" s="68" t="s">
        <v>628</v>
      </c>
      <c r="P83" s="71" t="s">
        <v>629</v>
      </c>
      <c r="Q83" s="70" t="s">
        <v>629</v>
      </c>
      <c r="R83" s="71" t="s">
        <v>629</v>
      </c>
    </row>
    <row r="84" spans="1:18">
      <c r="A84" s="16">
        <v>78</v>
      </c>
      <c r="B84" s="38">
        <v>38</v>
      </c>
      <c r="C84" s="48" t="s">
        <v>254</v>
      </c>
      <c r="D84" s="49" t="s">
        <v>2066</v>
      </c>
      <c r="E84" s="80"/>
      <c r="F84" s="203" t="s">
        <v>192</v>
      </c>
      <c r="G84" s="51" t="s">
        <v>248</v>
      </c>
      <c r="H84" s="39" t="s">
        <v>213</v>
      </c>
      <c r="I84" s="71">
        <v>3300</v>
      </c>
      <c r="J84" s="71"/>
      <c r="K84" s="71">
        <v>3300</v>
      </c>
      <c r="L84" s="176" t="s">
        <v>628</v>
      </c>
      <c r="M84" s="71">
        <v>8000</v>
      </c>
      <c r="N84" s="71" t="s">
        <v>628</v>
      </c>
      <c r="O84" s="205">
        <v>16000</v>
      </c>
      <c r="P84" s="115" t="s">
        <v>3638</v>
      </c>
      <c r="Q84" s="192" t="s">
        <v>629</v>
      </c>
      <c r="R84" s="115" t="s">
        <v>4327</v>
      </c>
    </row>
    <row r="85" spans="1:18">
      <c r="A85" s="16">
        <v>79</v>
      </c>
      <c r="B85" s="38">
        <v>39</v>
      </c>
      <c r="C85" s="48" t="s">
        <v>254</v>
      </c>
      <c r="D85" s="48" t="s">
        <v>264</v>
      </c>
      <c r="E85" s="55" t="s">
        <v>265</v>
      </c>
      <c r="F85" s="203" t="s">
        <v>192</v>
      </c>
      <c r="G85" s="51" t="s">
        <v>248</v>
      </c>
      <c r="H85" s="39" t="s">
        <v>213</v>
      </c>
      <c r="I85" s="69">
        <v>0</v>
      </c>
      <c r="J85" s="71"/>
      <c r="K85" s="70">
        <v>0</v>
      </c>
      <c r="L85" s="176">
        <v>9680</v>
      </c>
      <c r="M85" s="71" t="s">
        <v>628</v>
      </c>
      <c r="N85" s="70">
        <v>31600</v>
      </c>
      <c r="O85" s="68">
        <v>21670</v>
      </c>
      <c r="P85" s="71" t="s">
        <v>629</v>
      </c>
      <c r="Q85" s="70" t="s">
        <v>4618</v>
      </c>
      <c r="R85" s="71" t="s">
        <v>4328</v>
      </c>
    </row>
    <row r="86" spans="1:18">
      <c r="A86" s="28">
        <v>80</v>
      </c>
      <c r="B86" s="38">
        <v>40</v>
      </c>
      <c r="C86" s="48" t="s">
        <v>254</v>
      </c>
      <c r="D86" s="49" t="s">
        <v>505</v>
      </c>
      <c r="E86" s="80"/>
      <c r="F86" s="203" t="s">
        <v>192</v>
      </c>
      <c r="G86" s="51" t="s">
        <v>248</v>
      </c>
      <c r="H86" s="39" t="s">
        <v>213</v>
      </c>
      <c r="I86" s="69">
        <v>4900</v>
      </c>
      <c r="J86" s="71"/>
      <c r="K86" s="666">
        <v>5024</v>
      </c>
      <c r="L86" s="176">
        <v>3500</v>
      </c>
      <c r="M86" s="71">
        <v>7340</v>
      </c>
      <c r="N86" s="70">
        <v>14500</v>
      </c>
      <c r="O86" s="68">
        <v>17670</v>
      </c>
      <c r="P86" s="71" t="s">
        <v>3639</v>
      </c>
      <c r="Q86" s="70" t="s">
        <v>4617</v>
      </c>
      <c r="R86" s="71" t="s">
        <v>4329</v>
      </c>
    </row>
    <row r="87" spans="1:18">
      <c r="A87" s="16">
        <v>81</v>
      </c>
      <c r="B87" s="38">
        <v>41</v>
      </c>
      <c r="C87" s="48" t="s">
        <v>254</v>
      </c>
      <c r="D87" s="49" t="s">
        <v>506</v>
      </c>
      <c r="E87" s="80"/>
      <c r="F87" s="203" t="s">
        <v>192</v>
      </c>
      <c r="G87" s="51" t="s">
        <v>248</v>
      </c>
      <c r="H87" s="39" t="s">
        <v>213</v>
      </c>
      <c r="I87" s="69">
        <v>5544</v>
      </c>
      <c r="J87" s="71"/>
      <c r="K87" s="666">
        <v>5922</v>
      </c>
      <c r="L87" s="176">
        <v>5190</v>
      </c>
      <c r="M87" s="71">
        <v>7340</v>
      </c>
      <c r="N87" s="70">
        <v>7450</v>
      </c>
      <c r="O87" s="205">
        <v>9340</v>
      </c>
      <c r="P87" s="115" t="s">
        <v>3896</v>
      </c>
      <c r="Q87" s="192" t="s">
        <v>4619</v>
      </c>
      <c r="R87" s="115" t="s">
        <v>4330</v>
      </c>
    </row>
    <row r="88" spans="1:18">
      <c r="A88" s="16">
        <v>82</v>
      </c>
      <c r="B88" s="38">
        <v>42</v>
      </c>
      <c r="C88" s="48" t="s">
        <v>254</v>
      </c>
      <c r="D88" s="49" t="s">
        <v>507</v>
      </c>
      <c r="E88" s="80"/>
      <c r="F88" s="203" t="s">
        <v>192</v>
      </c>
      <c r="G88" s="51" t="s">
        <v>248</v>
      </c>
      <c r="H88" s="39" t="s">
        <v>213</v>
      </c>
      <c r="I88" s="69">
        <v>4752</v>
      </c>
      <c r="J88" s="71"/>
      <c r="K88" s="666">
        <v>4826</v>
      </c>
      <c r="L88" s="176" t="s">
        <v>628</v>
      </c>
      <c r="M88" s="71">
        <v>5340</v>
      </c>
      <c r="N88" s="70">
        <v>9270</v>
      </c>
      <c r="O88" s="68">
        <v>13000</v>
      </c>
      <c r="P88" s="71" t="s">
        <v>3640</v>
      </c>
      <c r="Q88" s="70" t="s">
        <v>3578</v>
      </c>
      <c r="R88" s="71" t="s">
        <v>4331</v>
      </c>
    </row>
    <row r="89" spans="1:18">
      <c r="A89" s="28">
        <v>83</v>
      </c>
      <c r="B89" s="38">
        <v>43</v>
      </c>
      <c r="C89" s="48" t="s">
        <v>254</v>
      </c>
      <c r="D89" s="55" t="s">
        <v>0</v>
      </c>
      <c r="E89" s="18" t="s">
        <v>1</v>
      </c>
      <c r="F89" s="203" t="s">
        <v>192</v>
      </c>
      <c r="G89" s="51" t="s">
        <v>248</v>
      </c>
      <c r="H89" s="39" t="s">
        <v>213</v>
      </c>
      <c r="I89" s="69">
        <v>2520</v>
      </c>
      <c r="J89" s="71"/>
      <c r="K89" s="666">
        <v>2580</v>
      </c>
      <c r="L89" s="176" t="s">
        <v>628</v>
      </c>
      <c r="M89" s="71">
        <v>2820</v>
      </c>
      <c r="N89" s="70">
        <v>2170</v>
      </c>
      <c r="O89" s="205">
        <v>2180</v>
      </c>
      <c r="P89" s="115" t="s">
        <v>3897</v>
      </c>
      <c r="Q89" s="192" t="s">
        <v>4620</v>
      </c>
      <c r="R89" s="115" t="s">
        <v>4332</v>
      </c>
    </row>
    <row r="90" spans="1:18">
      <c r="A90" s="16">
        <v>84</v>
      </c>
      <c r="B90" s="38"/>
      <c r="C90" s="48" t="s">
        <v>254</v>
      </c>
      <c r="D90" s="55" t="s">
        <v>0</v>
      </c>
      <c r="E90" s="18" t="s">
        <v>2067</v>
      </c>
      <c r="F90" s="203" t="s">
        <v>192</v>
      </c>
      <c r="G90" s="51" t="s">
        <v>248</v>
      </c>
      <c r="H90" s="39" t="s">
        <v>213</v>
      </c>
      <c r="I90" s="69">
        <v>3639.9999999999995</v>
      </c>
      <c r="J90" s="71"/>
      <c r="K90" s="666">
        <v>3998</v>
      </c>
      <c r="L90" s="176">
        <v>3020</v>
      </c>
      <c r="M90" s="71">
        <v>6840</v>
      </c>
      <c r="N90" s="70" t="s">
        <v>628</v>
      </c>
      <c r="O90" s="205">
        <v>2990</v>
      </c>
      <c r="P90" s="115" t="s">
        <v>3898</v>
      </c>
      <c r="Q90" s="192" t="s">
        <v>629</v>
      </c>
      <c r="R90" s="115" t="s">
        <v>4333</v>
      </c>
    </row>
    <row r="91" spans="1:18">
      <c r="A91" s="16">
        <v>85</v>
      </c>
      <c r="B91" s="38">
        <v>44</v>
      </c>
      <c r="C91" s="48" t="s">
        <v>254</v>
      </c>
      <c r="D91" s="55" t="s">
        <v>2068</v>
      </c>
      <c r="E91" s="18" t="s">
        <v>1</v>
      </c>
      <c r="F91" s="203" t="s">
        <v>192</v>
      </c>
      <c r="G91" s="51" t="s">
        <v>248</v>
      </c>
      <c r="H91" s="39" t="s">
        <v>213</v>
      </c>
      <c r="I91" s="69">
        <v>7260</v>
      </c>
      <c r="J91" s="71"/>
      <c r="K91" s="666">
        <v>8180</v>
      </c>
      <c r="L91" s="176" t="s">
        <v>628</v>
      </c>
      <c r="M91" s="71">
        <v>8670</v>
      </c>
      <c r="N91" s="70">
        <v>9380</v>
      </c>
      <c r="O91" s="205">
        <v>5760</v>
      </c>
      <c r="P91" s="115" t="s">
        <v>3899</v>
      </c>
      <c r="Q91" s="192" t="s">
        <v>4688</v>
      </c>
      <c r="R91" s="115" t="s">
        <v>4689</v>
      </c>
    </row>
    <row r="92" spans="1:18">
      <c r="A92" s="28">
        <v>86</v>
      </c>
      <c r="B92" s="29">
        <v>45</v>
      </c>
      <c r="C92" s="48" t="s">
        <v>254</v>
      </c>
      <c r="D92" s="48" t="s">
        <v>2</v>
      </c>
      <c r="E92" s="49" t="s">
        <v>3</v>
      </c>
      <c r="F92" s="203" t="s">
        <v>192</v>
      </c>
      <c r="G92" s="51" t="s">
        <v>248</v>
      </c>
      <c r="H92" s="39" t="s">
        <v>213</v>
      </c>
      <c r="I92" s="69">
        <v>2640</v>
      </c>
      <c r="J92" s="71"/>
      <c r="K92" s="666">
        <v>2650</v>
      </c>
      <c r="L92" s="176" t="s">
        <v>628</v>
      </c>
      <c r="M92" s="71">
        <v>2100</v>
      </c>
      <c r="N92" s="70">
        <v>3680</v>
      </c>
      <c r="O92" s="205">
        <v>3940</v>
      </c>
      <c r="P92" s="115" t="s">
        <v>3900</v>
      </c>
      <c r="Q92" s="192" t="s">
        <v>3579</v>
      </c>
      <c r="R92" s="115" t="s">
        <v>4334</v>
      </c>
    </row>
    <row r="93" spans="1:18">
      <c r="A93" s="16">
        <v>87</v>
      </c>
      <c r="B93" s="38"/>
      <c r="C93" s="48" t="s">
        <v>254</v>
      </c>
      <c r="D93" s="202" t="s">
        <v>2</v>
      </c>
      <c r="E93" s="202" t="s">
        <v>4</v>
      </c>
      <c r="F93" s="203" t="s">
        <v>192</v>
      </c>
      <c r="G93" s="51" t="s">
        <v>248</v>
      </c>
      <c r="H93" s="39" t="s">
        <v>213</v>
      </c>
      <c r="I93" s="69">
        <v>3168</v>
      </c>
      <c r="J93" s="71"/>
      <c r="K93" s="666">
        <v>3194</v>
      </c>
      <c r="L93" s="176" t="s">
        <v>628</v>
      </c>
      <c r="M93" s="71" t="s">
        <v>628</v>
      </c>
      <c r="N93" s="70">
        <v>9500</v>
      </c>
      <c r="O93" s="71" t="s">
        <v>628</v>
      </c>
      <c r="P93" s="115" t="s">
        <v>629</v>
      </c>
      <c r="Q93" s="192" t="s">
        <v>4621</v>
      </c>
      <c r="R93" s="115" t="s">
        <v>629</v>
      </c>
    </row>
    <row r="94" spans="1:18">
      <c r="A94" s="16">
        <v>88</v>
      </c>
      <c r="B94" s="38">
        <v>46</v>
      </c>
      <c r="C94" s="48" t="s">
        <v>254</v>
      </c>
      <c r="D94" s="49" t="s">
        <v>508</v>
      </c>
      <c r="E94" s="80"/>
      <c r="F94" s="203" t="s">
        <v>192</v>
      </c>
      <c r="G94" s="51" t="s">
        <v>248</v>
      </c>
      <c r="H94" s="39" t="s">
        <v>213</v>
      </c>
      <c r="I94" s="69">
        <v>2800</v>
      </c>
      <c r="J94" s="71"/>
      <c r="K94" s="70">
        <v>2800</v>
      </c>
      <c r="L94" s="176" t="s">
        <v>628</v>
      </c>
      <c r="M94" s="71" t="s">
        <v>628</v>
      </c>
      <c r="N94" s="70" t="s">
        <v>628</v>
      </c>
      <c r="O94" s="70">
        <v>7000</v>
      </c>
      <c r="P94" s="115" t="s">
        <v>629</v>
      </c>
      <c r="Q94" s="192" t="s">
        <v>629</v>
      </c>
      <c r="R94" s="115" t="s">
        <v>4335</v>
      </c>
    </row>
    <row r="95" spans="1:18" ht="13.5" customHeight="1">
      <c r="A95" s="28">
        <v>89</v>
      </c>
      <c r="B95" s="38">
        <v>47</v>
      </c>
      <c r="C95" s="48" t="s">
        <v>254</v>
      </c>
      <c r="D95" s="49" t="s">
        <v>2069</v>
      </c>
      <c r="E95" s="18" t="s">
        <v>5</v>
      </c>
      <c r="F95" s="203" t="s">
        <v>192</v>
      </c>
      <c r="G95" s="51" t="s">
        <v>248</v>
      </c>
      <c r="H95" s="39" t="s">
        <v>213</v>
      </c>
      <c r="I95" s="69">
        <v>5600</v>
      </c>
      <c r="J95" s="71"/>
      <c r="K95" s="666">
        <v>5704</v>
      </c>
      <c r="L95" s="176">
        <v>5670</v>
      </c>
      <c r="M95" s="71">
        <v>6060</v>
      </c>
      <c r="N95" s="70">
        <v>11060</v>
      </c>
      <c r="O95" s="211">
        <v>5710</v>
      </c>
      <c r="P95" s="115" t="s">
        <v>3901</v>
      </c>
      <c r="Q95" s="212" t="s">
        <v>4622</v>
      </c>
      <c r="R95" s="115" t="s">
        <v>4336</v>
      </c>
    </row>
    <row r="96" spans="1:18">
      <c r="A96" s="16">
        <v>90</v>
      </c>
      <c r="B96" s="38"/>
      <c r="C96" s="48" t="s">
        <v>254</v>
      </c>
      <c r="D96" s="49" t="s">
        <v>2069</v>
      </c>
      <c r="E96" s="18" t="s">
        <v>2070</v>
      </c>
      <c r="F96" s="203" t="s">
        <v>192</v>
      </c>
      <c r="G96" s="51" t="s">
        <v>248</v>
      </c>
      <c r="H96" s="39" t="s">
        <v>213</v>
      </c>
      <c r="I96" s="71">
        <v>0</v>
      </c>
      <c r="J96" s="71"/>
      <c r="K96" s="70">
        <v>0</v>
      </c>
      <c r="L96" s="176" t="s">
        <v>628</v>
      </c>
      <c r="M96" s="71" t="s">
        <v>628</v>
      </c>
      <c r="N96" s="70" t="s">
        <v>628</v>
      </c>
      <c r="O96" s="71" t="s">
        <v>628</v>
      </c>
      <c r="P96" s="115" t="s">
        <v>629</v>
      </c>
      <c r="Q96" s="212" t="s">
        <v>629</v>
      </c>
      <c r="R96" s="115" t="s">
        <v>629</v>
      </c>
    </row>
    <row r="97" spans="1:18">
      <c r="A97" s="16">
        <v>91</v>
      </c>
      <c r="B97" s="38">
        <v>48</v>
      </c>
      <c r="C97" s="48" t="s">
        <v>254</v>
      </c>
      <c r="D97" s="49" t="s">
        <v>2071</v>
      </c>
      <c r="E97" s="18" t="s">
        <v>2072</v>
      </c>
      <c r="F97" s="203" t="s">
        <v>192</v>
      </c>
      <c r="G97" s="51" t="s">
        <v>248</v>
      </c>
      <c r="H97" s="39" t="s">
        <v>213</v>
      </c>
      <c r="I97" s="69">
        <v>22680</v>
      </c>
      <c r="J97" s="71"/>
      <c r="K97" s="71">
        <v>22680</v>
      </c>
      <c r="L97" s="176">
        <v>9610</v>
      </c>
      <c r="M97" s="71">
        <v>18800</v>
      </c>
      <c r="N97" s="70" t="s">
        <v>628</v>
      </c>
      <c r="O97" s="71" t="s">
        <v>628</v>
      </c>
      <c r="P97" s="115" t="s">
        <v>3902</v>
      </c>
      <c r="Q97" s="192" t="s">
        <v>629</v>
      </c>
      <c r="R97" s="115" t="s">
        <v>629</v>
      </c>
    </row>
    <row r="98" spans="1:18">
      <c r="A98" s="28">
        <v>92</v>
      </c>
      <c r="B98" s="38">
        <v>49</v>
      </c>
      <c r="C98" s="48" t="s">
        <v>254</v>
      </c>
      <c r="D98" s="49" t="s">
        <v>509</v>
      </c>
      <c r="E98" s="80"/>
      <c r="F98" s="203" t="s">
        <v>192</v>
      </c>
      <c r="G98" s="51" t="s">
        <v>248</v>
      </c>
      <c r="H98" s="39" t="s">
        <v>213</v>
      </c>
      <c r="I98" s="69">
        <v>5544</v>
      </c>
      <c r="J98" s="71"/>
      <c r="K98" s="666">
        <v>5572</v>
      </c>
      <c r="L98" s="176">
        <v>4770</v>
      </c>
      <c r="M98" s="71" t="s">
        <v>628</v>
      </c>
      <c r="N98" s="71" t="s">
        <v>628</v>
      </c>
      <c r="O98" s="71" t="s">
        <v>628</v>
      </c>
      <c r="P98" s="115" t="s">
        <v>629</v>
      </c>
      <c r="Q98" s="192" t="s">
        <v>629</v>
      </c>
      <c r="R98" s="115" t="s">
        <v>629</v>
      </c>
    </row>
    <row r="99" spans="1:18">
      <c r="A99" s="16">
        <v>93</v>
      </c>
      <c r="B99" s="38">
        <v>50</v>
      </c>
      <c r="C99" s="48" t="s">
        <v>254</v>
      </c>
      <c r="D99" s="49" t="s">
        <v>510</v>
      </c>
      <c r="E99" s="80"/>
      <c r="F99" s="203" t="s">
        <v>192</v>
      </c>
      <c r="G99" s="51" t="s">
        <v>248</v>
      </c>
      <c r="H99" s="39" t="s">
        <v>213</v>
      </c>
      <c r="I99" s="69">
        <v>4884</v>
      </c>
      <c r="J99" s="71"/>
      <c r="K99" s="666">
        <v>4892</v>
      </c>
      <c r="L99" s="176">
        <v>3610</v>
      </c>
      <c r="M99" s="71">
        <v>7500</v>
      </c>
      <c r="N99" s="70">
        <v>14500</v>
      </c>
      <c r="O99" s="68">
        <v>12500</v>
      </c>
      <c r="P99" s="71" t="s">
        <v>3903</v>
      </c>
      <c r="Q99" s="70" t="s">
        <v>4623</v>
      </c>
      <c r="R99" s="71" t="s">
        <v>4337</v>
      </c>
    </row>
    <row r="100" spans="1:18">
      <c r="A100" s="16">
        <v>94</v>
      </c>
      <c r="B100" s="38">
        <v>51</v>
      </c>
      <c r="C100" s="48" t="s">
        <v>254</v>
      </c>
      <c r="D100" s="49" t="s">
        <v>2073</v>
      </c>
      <c r="E100" s="18" t="s">
        <v>2074</v>
      </c>
      <c r="F100" s="203" t="s">
        <v>192</v>
      </c>
      <c r="G100" s="51" t="s">
        <v>248</v>
      </c>
      <c r="H100" s="39" t="s">
        <v>213</v>
      </c>
      <c r="I100" s="69">
        <v>4884</v>
      </c>
      <c r="J100" s="71"/>
      <c r="K100" s="666">
        <v>4892</v>
      </c>
      <c r="L100" s="176">
        <v>3560</v>
      </c>
      <c r="M100" s="71">
        <v>6500</v>
      </c>
      <c r="N100" s="70">
        <v>14500</v>
      </c>
      <c r="O100" s="205">
        <v>16670</v>
      </c>
      <c r="P100" s="115" t="s">
        <v>3641</v>
      </c>
      <c r="Q100" s="192" t="s">
        <v>4617</v>
      </c>
      <c r="R100" s="115" t="s">
        <v>4338</v>
      </c>
    </row>
    <row r="101" spans="1:18">
      <c r="A101" s="28">
        <v>95</v>
      </c>
      <c r="B101" s="29">
        <v>52</v>
      </c>
      <c r="C101" s="48" t="s">
        <v>254</v>
      </c>
      <c r="D101" s="49" t="s">
        <v>2075</v>
      </c>
      <c r="E101" s="18" t="s">
        <v>6</v>
      </c>
      <c r="F101" s="203" t="s">
        <v>192</v>
      </c>
      <c r="G101" s="51" t="s">
        <v>248</v>
      </c>
      <c r="H101" s="39" t="s">
        <v>213</v>
      </c>
      <c r="I101" s="69">
        <v>3779.9999999999995</v>
      </c>
      <c r="J101" s="71"/>
      <c r="K101" s="70">
        <v>3779.9999999999995</v>
      </c>
      <c r="L101" s="176" t="s">
        <v>628</v>
      </c>
      <c r="M101" s="71">
        <v>5000</v>
      </c>
      <c r="N101" s="70">
        <v>5270</v>
      </c>
      <c r="O101" s="205">
        <v>7140</v>
      </c>
      <c r="P101" s="115" t="s">
        <v>3642</v>
      </c>
      <c r="Q101" s="192" t="s">
        <v>3580</v>
      </c>
      <c r="R101" s="115" t="s">
        <v>3224</v>
      </c>
    </row>
    <row r="102" spans="1:18">
      <c r="A102" s="16">
        <v>96</v>
      </c>
      <c r="B102" s="29"/>
      <c r="C102" s="48" t="s">
        <v>254</v>
      </c>
      <c r="D102" s="49" t="s">
        <v>2075</v>
      </c>
      <c r="E102" s="18" t="s">
        <v>2076</v>
      </c>
      <c r="F102" s="203" t="s">
        <v>192</v>
      </c>
      <c r="G102" s="51" t="s">
        <v>248</v>
      </c>
      <c r="H102" s="39" t="s">
        <v>213</v>
      </c>
      <c r="I102" s="69">
        <v>5460</v>
      </c>
      <c r="J102" s="71"/>
      <c r="K102" s="71">
        <v>5460</v>
      </c>
      <c r="L102" s="176" t="s">
        <v>628</v>
      </c>
      <c r="M102" s="71" t="s">
        <v>628</v>
      </c>
      <c r="N102" s="71" t="s">
        <v>628</v>
      </c>
      <c r="O102" s="71" t="s">
        <v>628</v>
      </c>
      <c r="P102" s="115" t="s">
        <v>629</v>
      </c>
      <c r="Q102" s="192" t="s">
        <v>629</v>
      </c>
      <c r="R102" s="115" t="s">
        <v>629</v>
      </c>
    </row>
    <row r="103" spans="1:18">
      <c r="A103" s="16">
        <v>97</v>
      </c>
      <c r="B103" s="38">
        <v>53</v>
      </c>
      <c r="C103" s="48" t="s">
        <v>254</v>
      </c>
      <c r="D103" s="202" t="s">
        <v>511</v>
      </c>
      <c r="E103" s="202" t="s">
        <v>7</v>
      </c>
      <c r="F103" s="203" t="s">
        <v>192</v>
      </c>
      <c r="G103" s="51" t="s">
        <v>248</v>
      </c>
      <c r="H103" s="39" t="s">
        <v>213</v>
      </c>
      <c r="I103" s="69">
        <v>7000</v>
      </c>
      <c r="J103" s="71"/>
      <c r="K103" s="70">
        <v>7000</v>
      </c>
      <c r="L103" s="176" t="s">
        <v>628</v>
      </c>
      <c r="M103" s="71">
        <v>5950</v>
      </c>
      <c r="N103" s="70">
        <v>6500</v>
      </c>
      <c r="O103" s="205">
        <v>7900</v>
      </c>
      <c r="P103" s="115" t="s">
        <v>3904</v>
      </c>
      <c r="Q103" s="192" t="s">
        <v>4624</v>
      </c>
      <c r="R103" s="115" t="s">
        <v>4339</v>
      </c>
    </row>
    <row r="104" spans="1:18">
      <c r="A104" s="28">
        <v>98</v>
      </c>
      <c r="B104" s="38"/>
      <c r="C104" s="48" t="s">
        <v>254</v>
      </c>
      <c r="D104" s="48" t="s">
        <v>2077</v>
      </c>
      <c r="E104" s="48" t="s">
        <v>8</v>
      </c>
      <c r="F104" s="203" t="s">
        <v>192</v>
      </c>
      <c r="G104" s="204" t="s">
        <v>2078</v>
      </c>
      <c r="H104" s="39" t="s">
        <v>213</v>
      </c>
      <c r="I104" s="69">
        <v>7000</v>
      </c>
      <c r="J104" s="71"/>
      <c r="K104" s="70">
        <v>7000</v>
      </c>
      <c r="L104" s="176" t="s">
        <v>628</v>
      </c>
      <c r="M104" s="71">
        <v>8100</v>
      </c>
      <c r="N104" s="70">
        <v>7760</v>
      </c>
      <c r="O104" s="205">
        <v>7800</v>
      </c>
      <c r="P104" s="115" t="s">
        <v>3905</v>
      </c>
      <c r="Q104" s="192" t="s">
        <v>4625</v>
      </c>
      <c r="R104" s="115" t="s">
        <v>4340</v>
      </c>
    </row>
    <row r="105" spans="1:18">
      <c r="A105" s="16">
        <v>99</v>
      </c>
      <c r="B105" s="38">
        <v>54</v>
      </c>
      <c r="C105" s="48" t="s">
        <v>254</v>
      </c>
      <c r="D105" s="48" t="s">
        <v>2079</v>
      </c>
      <c r="E105" s="49" t="s">
        <v>9</v>
      </c>
      <c r="F105" s="203" t="s">
        <v>192</v>
      </c>
      <c r="G105" s="204" t="s">
        <v>2078</v>
      </c>
      <c r="H105" s="39" t="s">
        <v>213</v>
      </c>
      <c r="I105" s="69">
        <v>3639.9999999999995</v>
      </c>
      <c r="J105" s="71"/>
      <c r="K105" s="666">
        <v>3734</v>
      </c>
      <c r="L105" s="176" t="s">
        <v>628</v>
      </c>
      <c r="M105" s="71">
        <v>5500</v>
      </c>
      <c r="N105" s="70">
        <v>8600</v>
      </c>
      <c r="O105" s="71">
        <v>8000</v>
      </c>
      <c r="P105" s="115" t="s">
        <v>3906</v>
      </c>
      <c r="Q105" s="192" t="s">
        <v>4626</v>
      </c>
      <c r="R105" s="115" t="s">
        <v>4341</v>
      </c>
    </row>
    <row r="106" spans="1:18">
      <c r="A106" s="16">
        <v>100</v>
      </c>
      <c r="B106" s="38"/>
      <c r="C106" s="48" t="s">
        <v>254</v>
      </c>
      <c r="D106" s="48" t="s">
        <v>2079</v>
      </c>
      <c r="E106" s="49" t="s">
        <v>10</v>
      </c>
      <c r="F106" s="203" t="s">
        <v>192</v>
      </c>
      <c r="G106" s="51" t="s">
        <v>248</v>
      </c>
      <c r="H106" s="39" t="s">
        <v>213</v>
      </c>
      <c r="I106" s="69">
        <v>4059.9999999999995</v>
      </c>
      <c r="J106" s="71"/>
      <c r="K106" s="666">
        <v>4274</v>
      </c>
      <c r="L106" s="176" t="s">
        <v>628</v>
      </c>
      <c r="M106" s="71" t="s">
        <v>628</v>
      </c>
      <c r="N106" s="71">
        <v>15800</v>
      </c>
      <c r="O106" s="71" t="s">
        <v>628</v>
      </c>
      <c r="P106" s="115" t="s">
        <v>629</v>
      </c>
      <c r="Q106" s="192" t="s">
        <v>4627</v>
      </c>
      <c r="R106" s="115" t="s">
        <v>629</v>
      </c>
    </row>
    <row r="107" spans="1:18">
      <c r="A107" s="28">
        <v>101</v>
      </c>
      <c r="B107" s="29">
        <v>55</v>
      </c>
      <c r="C107" s="48" t="s">
        <v>254</v>
      </c>
      <c r="D107" s="48" t="s">
        <v>2080</v>
      </c>
      <c r="E107" s="49" t="s">
        <v>2081</v>
      </c>
      <c r="F107" s="203" t="s">
        <v>192</v>
      </c>
      <c r="G107" s="51" t="s">
        <v>248</v>
      </c>
      <c r="H107" s="39" t="s">
        <v>213</v>
      </c>
      <c r="I107" s="69">
        <v>7260</v>
      </c>
      <c r="J107" s="71"/>
      <c r="K107" s="666">
        <v>7480</v>
      </c>
      <c r="L107" s="176">
        <v>9230</v>
      </c>
      <c r="M107" s="71">
        <v>13500</v>
      </c>
      <c r="N107" s="71" t="s">
        <v>628</v>
      </c>
      <c r="O107" s="71">
        <v>13250</v>
      </c>
      <c r="P107" s="115" t="s">
        <v>3907</v>
      </c>
      <c r="Q107" s="192" t="s">
        <v>629</v>
      </c>
      <c r="R107" s="115" t="s">
        <v>4342</v>
      </c>
    </row>
    <row r="108" spans="1:18">
      <c r="A108" s="16">
        <v>102</v>
      </c>
      <c r="B108" s="29"/>
      <c r="C108" s="48" t="s">
        <v>254</v>
      </c>
      <c r="D108" s="48" t="s">
        <v>2080</v>
      </c>
      <c r="E108" s="49" t="s">
        <v>2082</v>
      </c>
      <c r="F108" s="203" t="s">
        <v>192</v>
      </c>
      <c r="G108" s="51" t="s">
        <v>248</v>
      </c>
      <c r="H108" s="39" t="s">
        <v>213</v>
      </c>
      <c r="I108" s="69">
        <v>11900</v>
      </c>
      <c r="J108" s="71"/>
      <c r="K108" s="666">
        <v>12880</v>
      </c>
      <c r="L108" s="176">
        <v>16120</v>
      </c>
      <c r="M108" s="71" t="s">
        <v>628</v>
      </c>
      <c r="N108" s="71" t="s">
        <v>628</v>
      </c>
      <c r="O108" s="71" t="s">
        <v>628</v>
      </c>
      <c r="P108" s="115" t="s">
        <v>629</v>
      </c>
      <c r="Q108" s="192" t="s">
        <v>629</v>
      </c>
      <c r="R108" s="115" t="s">
        <v>629</v>
      </c>
    </row>
    <row r="109" spans="1:18">
      <c r="A109" s="16">
        <v>103</v>
      </c>
      <c r="B109" s="38">
        <v>56</v>
      </c>
      <c r="C109" s="48" t="s">
        <v>254</v>
      </c>
      <c r="D109" s="49" t="s">
        <v>2083</v>
      </c>
      <c r="E109" s="18" t="s">
        <v>11</v>
      </c>
      <c r="F109" s="203" t="s">
        <v>192</v>
      </c>
      <c r="G109" s="51" t="s">
        <v>248</v>
      </c>
      <c r="H109" s="39" t="s">
        <v>213</v>
      </c>
      <c r="I109" s="69">
        <v>9100</v>
      </c>
      <c r="J109" s="71"/>
      <c r="K109" s="666">
        <v>10754</v>
      </c>
      <c r="L109" s="176">
        <v>8980</v>
      </c>
      <c r="M109" s="71">
        <v>10000</v>
      </c>
      <c r="N109" s="70">
        <v>14200</v>
      </c>
      <c r="O109" s="205">
        <v>11940</v>
      </c>
      <c r="P109" s="115" t="s">
        <v>3908</v>
      </c>
      <c r="Q109" s="192" t="s">
        <v>4628</v>
      </c>
      <c r="R109" s="115" t="s">
        <v>4343</v>
      </c>
    </row>
    <row r="110" spans="1:18">
      <c r="A110" s="28">
        <v>104</v>
      </c>
      <c r="B110" s="38"/>
      <c r="C110" s="48" t="s">
        <v>254</v>
      </c>
      <c r="D110" s="49" t="s">
        <v>2083</v>
      </c>
      <c r="E110" s="18" t="s">
        <v>12</v>
      </c>
      <c r="F110" s="203" t="s">
        <v>192</v>
      </c>
      <c r="G110" s="51" t="s">
        <v>248</v>
      </c>
      <c r="H110" s="39" t="s">
        <v>213</v>
      </c>
      <c r="I110" s="69">
        <v>12600</v>
      </c>
      <c r="J110" s="71"/>
      <c r="K110" s="666">
        <v>13956</v>
      </c>
      <c r="L110" s="176">
        <v>12390</v>
      </c>
      <c r="M110" s="71" t="s">
        <v>628</v>
      </c>
      <c r="N110" s="70" t="s">
        <v>628</v>
      </c>
      <c r="O110" s="71" t="s">
        <v>628</v>
      </c>
      <c r="P110" s="115" t="s">
        <v>629</v>
      </c>
      <c r="Q110" s="192" t="s">
        <v>629</v>
      </c>
      <c r="R110" s="115" t="s">
        <v>629</v>
      </c>
    </row>
    <row r="111" spans="1:18">
      <c r="A111" s="16">
        <v>105</v>
      </c>
      <c r="B111" s="38">
        <v>57</v>
      </c>
      <c r="C111" s="48" t="s">
        <v>254</v>
      </c>
      <c r="D111" s="48" t="s">
        <v>2084</v>
      </c>
      <c r="E111" s="55" t="s">
        <v>13</v>
      </c>
      <c r="F111" s="203" t="s">
        <v>192</v>
      </c>
      <c r="G111" s="51" t="s">
        <v>248</v>
      </c>
      <c r="H111" s="39" t="s">
        <v>213</v>
      </c>
      <c r="I111" s="71">
        <v>7699.9999999999991</v>
      </c>
      <c r="J111" s="71"/>
      <c r="K111" s="71">
        <v>7699.9999999999991</v>
      </c>
      <c r="L111" s="176" t="s">
        <v>628</v>
      </c>
      <c r="M111" s="71" t="s">
        <v>628</v>
      </c>
      <c r="N111" s="71" t="s">
        <v>628</v>
      </c>
      <c r="O111" s="71">
        <v>4340</v>
      </c>
      <c r="P111" s="115" t="s">
        <v>629</v>
      </c>
      <c r="Q111" s="192" t="s">
        <v>629</v>
      </c>
      <c r="R111" s="115" t="s">
        <v>4344</v>
      </c>
    </row>
    <row r="112" spans="1:18">
      <c r="A112" s="16">
        <v>106</v>
      </c>
      <c r="B112" s="38"/>
      <c r="C112" s="48" t="s">
        <v>254</v>
      </c>
      <c r="D112" s="48" t="s">
        <v>2084</v>
      </c>
      <c r="E112" s="55" t="s">
        <v>2085</v>
      </c>
      <c r="F112" s="203" t="s">
        <v>192</v>
      </c>
      <c r="G112" s="51" t="s">
        <v>248</v>
      </c>
      <c r="H112" s="39" t="s">
        <v>213</v>
      </c>
      <c r="I112" s="69">
        <v>6720</v>
      </c>
      <c r="J112" s="71"/>
      <c r="K112" s="70">
        <v>6720</v>
      </c>
      <c r="L112" s="176" t="s">
        <v>628</v>
      </c>
      <c r="M112" s="71">
        <v>10000</v>
      </c>
      <c r="N112" s="70">
        <v>13770</v>
      </c>
      <c r="O112" s="205">
        <v>9820</v>
      </c>
      <c r="P112" s="115" t="s">
        <v>3909</v>
      </c>
      <c r="Q112" s="192" t="s">
        <v>4690</v>
      </c>
      <c r="R112" s="115" t="s">
        <v>4345</v>
      </c>
    </row>
    <row r="113" spans="1:18">
      <c r="A113" s="28">
        <v>107</v>
      </c>
      <c r="B113" s="29">
        <v>58</v>
      </c>
      <c r="C113" s="48" t="s">
        <v>2086</v>
      </c>
      <c r="D113" s="49" t="s">
        <v>2087</v>
      </c>
      <c r="E113" s="48"/>
      <c r="F113" s="203" t="s">
        <v>192</v>
      </c>
      <c r="G113" s="51" t="s">
        <v>248</v>
      </c>
      <c r="H113" s="39" t="s">
        <v>213</v>
      </c>
      <c r="I113" s="69">
        <v>12600</v>
      </c>
      <c r="J113" s="71"/>
      <c r="K113" s="71">
        <v>12600</v>
      </c>
      <c r="L113" s="176" t="s">
        <v>628</v>
      </c>
      <c r="M113" s="71">
        <v>9670</v>
      </c>
      <c r="N113" s="71" t="s">
        <v>628</v>
      </c>
      <c r="O113" s="205">
        <v>16750</v>
      </c>
      <c r="P113" s="115" t="s">
        <v>3643</v>
      </c>
      <c r="Q113" s="192" t="s">
        <v>629</v>
      </c>
      <c r="R113" s="115" t="s">
        <v>3304</v>
      </c>
    </row>
    <row r="114" spans="1:18">
      <c r="A114" s="16">
        <v>108</v>
      </c>
      <c r="B114" s="29" t="s">
        <v>203</v>
      </c>
      <c r="C114" s="48" t="s">
        <v>2086</v>
      </c>
      <c r="D114" s="49" t="s">
        <v>2087</v>
      </c>
      <c r="E114" s="48" t="s">
        <v>14</v>
      </c>
      <c r="F114" s="203" t="s">
        <v>192</v>
      </c>
      <c r="G114" s="51" t="s">
        <v>212</v>
      </c>
      <c r="H114" s="39" t="s">
        <v>213</v>
      </c>
      <c r="I114" s="69">
        <v>5280</v>
      </c>
      <c r="J114" s="71"/>
      <c r="K114" s="666">
        <v>6140</v>
      </c>
      <c r="L114" s="176" t="s">
        <v>628</v>
      </c>
      <c r="M114" s="71" t="s">
        <v>628</v>
      </c>
      <c r="N114" s="71" t="s">
        <v>628</v>
      </c>
      <c r="O114" s="71">
        <v>7900</v>
      </c>
      <c r="P114" s="115" t="s">
        <v>629</v>
      </c>
      <c r="Q114" s="192" t="s">
        <v>629</v>
      </c>
      <c r="R114" s="115" t="s">
        <v>3305</v>
      </c>
    </row>
    <row r="115" spans="1:18">
      <c r="A115" s="16">
        <v>109</v>
      </c>
      <c r="B115" s="38">
        <v>59</v>
      </c>
      <c r="C115" s="48" t="s">
        <v>2086</v>
      </c>
      <c r="D115" s="202" t="s">
        <v>512</v>
      </c>
      <c r="E115" s="202" t="s">
        <v>15</v>
      </c>
      <c r="F115" s="203" t="s">
        <v>192</v>
      </c>
      <c r="G115" s="204" t="s">
        <v>212</v>
      </c>
      <c r="H115" s="39" t="s">
        <v>213</v>
      </c>
      <c r="I115" s="69">
        <v>7000</v>
      </c>
      <c r="J115" s="71"/>
      <c r="K115" s="666">
        <v>8120</v>
      </c>
      <c r="L115" s="176" t="s">
        <v>628</v>
      </c>
      <c r="M115" s="71">
        <v>10340</v>
      </c>
      <c r="N115" s="68" t="s">
        <v>628</v>
      </c>
      <c r="O115" s="71">
        <v>10400</v>
      </c>
      <c r="P115" s="70" t="s">
        <v>3644</v>
      </c>
      <c r="Q115" s="71" t="s">
        <v>629</v>
      </c>
      <c r="R115" s="115" t="s">
        <v>3306</v>
      </c>
    </row>
    <row r="116" spans="1:18">
      <c r="A116" s="28">
        <v>110</v>
      </c>
      <c r="B116" s="29"/>
      <c r="C116" s="48" t="s">
        <v>2086</v>
      </c>
      <c r="D116" s="202" t="s">
        <v>512</v>
      </c>
      <c r="E116" s="202" t="s">
        <v>2088</v>
      </c>
      <c r="F116" s="203" t="s">
        <v>192</v>
      </c>
      <c r="G116" s="204" t="s">
        <v>2089</v>
      </c>
      <c r="H116" s="39" t="s">
        <v>213</v>
      </c>
      <c r="I116" s="69">
        <v>15399.999999999998</v>
      </c>
      <c r="J116" s="71"/>
      <c r="K116" s="666">
        <v>15620</v>
      </c>
      <c r="L116" s="176" t="s">
        <v>628</v>
      </c>
      <c r="M116" s="71">
        <v>26670</v>
      </c>
      <c r="N116" s="71" t="s">
        <v>628</v>
      </c>
      <c r="O116" s="205">
        <v>31670</v>
      </c>
      <c r="P116" s="115" t="s">
        <v>3645</v>
      </c>
      <c r="Q116" s="192" t="s">
        <v>629</v>
      </c>
      <c r="R116" s="115" t="s">
        <v>4346</v>
      </c>
    </row>
    <row r="117" spans="1:18">
      <c r="A117" s="16">
        <v>111</v>
      </c>
      <c r="B117" s="29">
        <v>60</v>
      </c>
      <c r="C117" s="48" t="s">
        <v>2086</v>
      </c>
      <c r="D117" s="49" t="s">
        <v>2090</v>
      </c>
      <c r="E117" s="48"/>
      <c r="F117" s="203" t="s">
        <v>192</v>
      </c>
      <c r="G117" s="51" t="s">
        <v>212</v>
      </c>
      <c r="H117" s="39" t="s">
        <v>213</v>
      </c>
      <c r="I117" s="69">
        <v>3080</v>
      </c>
      <c r="J117" s="71"/>
      <c r="K117" s="666">
        <v>4180</v>
      </c>
      <c r="L117" s="176">
        <v>3590</v>
      </c>
      <c r="M117" s="71">
        <v>4670</v>
      </c>
      <c r="N117" s="71" t="s">
        <v>628</v>
      </c>
      <c r="O117" s="71" t="s">
        <v>628</v>
      </c>
      <c r="P117" s="115" t="s">
        <v>3646</v>
      </c>
      <c r="Q117" s="192" t="s">
        <v>629</v>
      </c>
      <c r="R117" s="115" t="s">
        <v>629</v>
      </c>
    </row>
    <row r="118" spans="1:18">
      <c r="A118" s="16">
        <v>112</v>
      </c>
      <c r="B118" s="38">
        <v>61</v>
      </c>
      <c r="C118" s="48" t="s">
        <v>2086</v>
      </c>
      <c r="D118" s="49" t="s">
        <v>2091</v>
      </c>
      <c r="E118" s="48" t="s">
        <v>16</v>
      </c>
      <c r="F118" s="203" t="s">
        <v>192</v>
      </c>
      <c r="G118" s="51" t="s">
        <v>212</v>
      </c>
      <c r="H118" s="39" t="s">
        <v>213</v>
      </c>
      <c r="I118" s="69">
        <v>16800</v>
      </c>
      <c r="J118" s="71"/>
      <c r="K118" s="666">
        <v>20610</v>
      </c>
      <c r="L118" s="176" t="s">
        <v>628</v>
      </c>
      <c r="M118" s="71">
        <v>28670</v>
      </c>
      <c r="N118" s="71" t="s">
        <v>628</v>
      </c>
      <c r="O118" s="71" t="s">
        <v>628</v>
      </c>
      <c r="P118" s="115" t="s">
        <v>3647</v>
      </c>
      <c r="Q118" s="192" t="s">
        <v>629</v>
      </c>
      <c r="R118" s="115" t="s">
        <v>629</v>
      </c>
    </row>
    <row r="119" spans="1:18">
      <c r="A119" s="28">
        <v>113</v>
      </c>
      <c r="B119" s="38"/>
      <c r="C119" s="48" t="s">
        <v>2086</v>
      </c>
      <c r="D119" s="202" t="s">
        <v>2091</v>
      </c>
      <c r="E119" s="202" t="s">
        <v>2092</v>
      </c>
      <c r="F119" s="203" t="s">
        <v>192</v>
      </c>
      <c r="G119" s="51" t="s">
        <v>212</v>
      </c>
      <c r="H119" s="39" t="s">
        <v>213</v>
      </c>
      <c r="I119" s="69">
        <v>77000</v>
      </c>
      <c r="J119" s="71"/>
      <c r="K119" s="71">
        <v>77000</v>
      </c>
      <c r="L119" s="176">
        <v>51320</v>
      </c>
      <c r="M119" s="71">
        <v>51000</v>
      </c>
      <c r="N119" s="71" t="s">
        <v>628</v>
      </c>
      <c r="O119" s="205">
        <v>82500</v>
      </c>
      <c r="P119" s="115" t="s">
        <v>3910</v>
      </c>
      <c r="Q119" s="192" t="s">
        <v>629</v>
      </c>
      <c r="R119" s="115" t="s">
        <v>3035</v>
      </c>
    </row>
    <row r="120" spans="1:18">
      <c r="A120" s="16">
        <v>114</v>
      </c>
      <c r="B120" s="38"/>
      <c r="C120" s="48" t="s">
        <v>2086</v>
      </c>
      <c r="D120" s="202" t="s">
        <v>2091</v>
      </c>
      <c r="E120" s="202" t="s">
        <v>2093</v>
      </c>
      <c r="F120" s="203" t="s">
        <v>192</v>
      </c>
      <c r="G120" s="51" t="s">
        <v>212</v>
      </c>
      <c r="H120" s="39" t="s">
        <v>213</v>
      </c>
      <c r="I120" s="69">
        <v>77000</v>
      </c>
      <c r="J120" s="71"/>
      <c r="K120" s="71">
        <v>77000</v>
      </c>
      <c r="L120" s="176">
        <v>55270</v>
      </c>
      <c r="M120" s="71" t="s">
        <v>628</v>
      </c>
      <c r="N120" s="68" t="s">
        <v>628</v>
      </c>
      <c r="O120" s="71">
        <v>94000</v>
      </c>
      <c r="P120" s="70" t="s">
        <v>629</v>
      </c>
      <c r="Q120" s="71" t="s">
        <v>629</v>
      </c>
      <c r="R120" s="115" t="s">
        <v>3036</v>
      </c>
    </row>
    <row r="121" spans="1:18">
      <c r="A121" s="16">
        <v>115</v>
      </c>
      <c r="B121" s="38">
        <v>62</v>
      </c>
      <c r="C121" s="202" t="s">
        <v>513</v>
      </c>
      <c r="D121" s="202" t="s">
        <v>514</v>
      </c>
      <c r="E121" s="202"/>
      <c r="F121" s="50" t="s">
        <v>192</v>
      </c>
      <c r="G121" s="51" t="s">
        <v>2089</v>
      </c>
      <c r="H121" s="39" t="s">
        <v>213</v>
      </c>
      <c r="I121" s="71">
        <v>7000</v>
      </c>
      <c r="J121" s="71"/>
      <c r="K121" s="71">
        <v>7000</v>
      </c>
      <c r="L121" s="176" t="s">
        <v>628</v>
      </c>
      <c r="M121" s="71">
        <v>4530</v>
      </c>
      <c r="N121" s="71" t="s">
        <v>628</v>
      </c>
      <c r="O121" s="71">
        <v>4300</v>
      </c>
      <c r="P121" s="115" t="s">
        <v>3911</v>
      </c>
      <c r="Q121" s="192" t="s">
        <v>629</v>
      </c>
      <c r="R121" s="115" t="s">
        <v>4347</v>
      </c>
    </row>
    <row r="122" spans="1:18">
      <c r="A122" s="28">
        <v>116</v>
      </c>
      <c r="B122" s="38">
        <v>63</v>
      </c>
      <c r="C122" s="202" t="s">
        <v>513</v>
      </c>
      <c r="D122" s="202" t="s">
        <v>515</v>
      </c>
      <c r="E122" s="202"/>
      <c r="F122" s="203" t="s">
        <v>192</v>
      </c>
      <c r="G122" s="51" t="s">
        <v>2089</v>
      </c>
      <c r="H122" s="39" t="s">
        <v>213</v>
      </c>
      <c r="I122" s="71">
        <v>0</v>
      </c>
      <c r="J122" s="71"/>
      <c r="K122" s="71">
        <v>0</v>
      </c>
      <c r="L122" s="176" t="s">
        <v>628</v>
      </c>
      <c r="M122" s="71" t="s">
        <v>628</v>
      </c>
      <c r="N122" s="71" t="s">
        <v>628</v>
      </c>
      <c r="O122" s="71" t="s">
        <v>628</v>
      </c>
      <c r="P122" s="115" t="s">
        <v>629</v>
      </c>
      <c r="Q122" s="192" t="s">
        <v>629</v>
      </c>
      <c r="R122" s="115" t="s">
        <v>629</v>
      </c>
    </row>
    <row r="123" spans="1:18">
      <c r="A123" s="16">
        <v>117</v>
      </c>
      <c r="B123" s="38">
        <v>64</v>
      </c>
      <c r="C123" s="202" t="s">
        <v>513</v>
      </c>
      <c r="D123" s="202" t="s">
        <v>2094</v>
      </c>
      <c r="E123" s="202" t="s">
        <v>2095</v>
      </c>
      <c r="F123" s="203" t="s">
        <v>192</v>
      </c>
      <c r="G123" s="204" t="s">
        <v>212</v>
      </c>
      <c r="H123" s="39" t="s">
        <v>213</v>
      </c>
      <c r="I123" s="71">
        <v>4200</v>
      </c>
      <c r="J123" s="71"/>
      <c r="K123" s="666">
        <v>7842</v>
      </c>
      <c r="L123" s="176" t="s">
        <v>628</v>
      </c>
      <c r="M123" s="71" t="s">
        <v>628</v>
      </c>
      <c r="N123" s="71">
        <v>6250</v>
      </c>
      <c r="O123" s="71" t="s">
        <v>628</v>
      </c>
      <c r="P123" s="115" t="s">
        <v>629</v>
      </c>
      <c r="Q123" s="192" t="s">
        <v>4629</v>
      </c>
      <c r="R123" s="115" t="s">
        <v>629</v>
      </c>
    </row>
    <row r="124" spans="1:18">
      <c r="A124" s="16">
        <v>118</v>
      </c>
      <c r="B124" s="38"/>
      <c r="C124" s="202" t="s">
        <v>513</v>
      </c>
      <c r="D124" s="202" t="s">
        <v>2094</v>
      </c>
      <c r="E124" s="202" t="s">
        <v>2096</v>
      </c>
      <c r="F124" s="203" t="s">
        <v>192</v>
      </c>
      <c r="G124" s="204" t="s">
        <v>212</v>
      </c>
      <c r="H124" s="39" t="s">
        <v>213</v>
      </c>
      <c r="I124" s="71">
        <v>4200</v>
      </c>
      <c r="J124" s="71"/>
      <c r="K124" s="666">
        <v>7842</v>
      </c>
      <c r="L124" s="176" t="s">
        <v>628</v>
      </c>
      <c r="M124" s="71">
        <v>6200</v>
      </c>
      <c r="N124" s="71" t="s">
        <v>628</v>
      </c>
      <c r="O124" s="71" t="s">
        <v>628</v>
      </c>
      <c r="P124" s="115" t="s">
        <v>3912</v>
      </c>
      <c r="Q124" s="192" t="s">
        <v>629</v>
      </c>
      <c r="R124" s="115" t="s">
        <v>629</v>
      </c>
    </row>
    <row r="125" spans="1:18">
      <c r="A125" s="28">
        <v>119</v>
      </c>
      <c r="B125" s="38"/>
      <c r="C125" s="202" t="s">
        <v>513</v>
      </c>
      <c r="D125" s="202" t="s">
        <v>2094</v>
      </c>
      <c r="E125" s="202" t="s">
        <v>2097</v>
      </c>
      <c r="F125" s="203" t="s">
        <v>192</v>
      </c>
      <c r="G125" s="204" t="s">
        <v>212</v>
      </c>
      <c r="H125" s="39" t="s">
        <v>213</v>
      </c>
      <c r="I125" s="71">
        <v>11484</v>
      </c>
      <c r="J125" s="71"/>
      <c r="K125" s="71">
        <v>11484</v>
      </c>
      <c r="L125" s="176" t="s">
        <v>628</v>
      </c>
      <c r="M125" s="71" t="s">
        <v>628</v>
      </c>
      <c r="N125" s="71" t="s">
        <v>628</v>
      </c>
      <c r="O125" s="71">
        <v>2800</v>
      </c>
      <c r="P125" s="115" t="s">
        <v>629</v>
      </c>
      <c r="Q125" s="192" t="s">
        <v>629</v>
      </c>
      <c r="R125" s="115" t="s">
        <v>4175</v>
      </c>
    </row>
    <row r="126" spans="1:18">
      <c r="A126" s="16">
        <v>120</v>
      </c>
      <c r="B126" s="29">
        <v>65</v>
      </c>
      <c r="C126" s="202" t="s">
        <v>513</v>
      </c>
      <c r="D126" s="202" t="s">
        <v>516</v>
      </c>
      <c r="E126" s="202" t="s">
        <v>2098</v>
      </c>
      <c r="F126" s="203" t="s">
        <v>192</v>
      </c>
      <c r="G126" s="51" t="s">
        <v>2089</v>
      </c>
      <c r="H126" s="39" t="s">
        <v>213</v>
      </c>
      <c r="I126" s="71">
        <v>0</v>
      </c>
      <c r="J126" s="71"/>
      <c r="K126" s="71">
        <v>0</v>
      </c>
      <c r="L126" s="176" t="s">
        <v>628</v>
      </c>
      <c r="M126" s="71">
        <v>7000</v>
      </c>
      <c r="N126" s="71" t="s">
        <v>628</v>
      </c>
      <c r="O126" s="205" t="s">
        <v>628</v>
      </c>
      <c r="P126" s="115" t="s">
        <v>3913</v>
      </c>
      <c r="Q126" s="192" t="s">
        <v>629</v>
      </c>
      <c r="R126" s="115" t="s">
        <v>629</v>
      </c>
    </row>
    <row r="127" spans="1:18">
      <c r="A127" s="16">
        <v>121</v>
      </c>
      <c r="B127" s="38">
        <v>66</v>
      </c>
      <c r="C127" s="202" t="s">
        <v>513</v>
      </c>
      <c r="D127" s="48" t="s">
        <v>2099</v>
      </c>
      <c r="E127" s="49"/>
      <c r="F127" s="203" t="s">
        <v>192</v>
      </c>
      <c r="G127" s="51" t="s">
        <v>248</v>
      </c>
      <c r="H127" s="39" t="s">
        <v>213</v>
      </c>
      <c r="I127" s="71">
        <v>15840</v>
      </c>
      <c r="J127" s="71"/>
      <c r="K127" s="666">
        <v>18420</v>
      </c>
      <c r="L127" s="176" t="s">
        <v>628</v>
      </c>
      <c r="M127" s="71">
        <v>17400</v>
      </c>
      <c r="N127" s="71">
        <v>13310</v>
      </c>
      <c r="O127" s="205">
        <v>19000</v>
      </c>
      <c r="P127" s="115" t="s">
        <v>3914</v>
      </c>
      <c r="Q127" s="192" t="s">
        <v>4630</v>
      </c>
      <c r="R127" s="115" t="s">
        <v>3582</v>
      </c>
    </row>
    <row r="128" spans="1:18">
      <c r="A128" s="28">
        <v>122</v>
      </c>
      <c r="B128" s="41"/>
      <c r="C128" s="202" t="s">
        <v>513</v>
      </c>
      <c r="D128" s="48" t="s">
        <v>2099</v>
      </c>
      <c r="E128" s="206" t="s">
        <v>2100</v>
      </c>
      <c r="F128" s="61" t="s">
        <v>192</v>
      </c>
      <c r="G128" s="206" t="s">
        <v>212</v>
      </c>
      <c r="H128" s="46" t="s">
        <v>2101</v>
      </c>
      <c r="I128" s="71">
        <v>15840</v>
      </c>
      <c r="J128" s="71"/>
      <c r="K128" s="71">
        <v>15840</v>
      </c>
      <c r="L128" s="176" t="s">
        <v>628</v>
      </c>
      <c r="M128" s="71" t="s">
        <v>628</v>
      </c>
      <c r="N128" s="71" t="s">
        <v>628</v>
      </c>
      <c r="O128" s="71" t="s">
        <v>628</v>
      </c>
      <c r="P128" s="115" t="s">
        <v>629</v>
      </c>
      <c r="Q128" s="192" t="s">
        <v>629</v>
      </c>
      <c r="R128" s="115" t="s">
        <v>629</v>
      </c>
    </row>
    <row r="129" spans="1:18">
      <c r="A129" s="16">
        <v>123</v>
      </c>
      <c r="B129" s="38">
        <v>67</v>
      </c>
      <c r="C129" s="202" t="s">
        <v>513</v>
      </c>
      <c r="D129" s="202" t="s">
        <v>517</v>
      </c>
      <c r="E129" s="202" t="s">
        <v>2102</v>
      </c>
      <c r="F129" s="203" t="s">
        <v>192</v>
      </c>
      <c r="G129" s="51" t="s">
        <v>2089</v>
      </c>
      <c r="H129" s="39" t="s">
        <v>213</v>
      </c>
      <c r="I129" s="69">
        <v>30799.999999999996</v>
      </c>
      <c r="J129" s="71"/>
      <c r="K129" s="71">
        <v>30799.999999999996</v>
      </c>
      <c r="L129" s="176" t="s">
        <v>628</v>
      </c>
      <c r="M129" s="71">
        <v>20000</v>
      </c>
      <c r="N129" s="71" t="s">
        <v>628</v>
      </c>
      <c r="O129" s="71" t="s">
        <v>628</v>
      </c>
      <c r="P129" s="115" t="s">
        <v>3648</v>
      </c>
      <c r="Q129" s="192" t="s">
        <v>629</v>
      </c>
      <c r="R129" s="115" t="s">
        <v>629</v>
      </c>
    </row>
    <row r="130" spans="1:18">
      <c r="A130" s="16">
        <v>124</v>
      </c>
      <c r="B130" s="29">
        <v>68</v>
      </c>
      <c r="C130" s="202" t="s">
        <v>513</v>
      </c>
      <c r="D130" s="202" t="s">
        <v>2103</v>
      </c>
      <c r="E130" s="202" t="s">
        <v>518</v>
      </c>
      <c r="F130" s="203" t="s">
        <v>192</v>
      </c>
      <c r="G130" s="51" t="s">
        <v>2089</v>
      </c>
      <c r="H130" s="39" t="s">
        <v>213</v>
      </c>
      <c r="I130" s="69">
        <v>15840</v>
      </c>
      <c r="J130" s="71"/>
      <c r="K130" s="71">
        <v>15840</v>
      </c>
      <c r="L130" s="176" t="s">
        <v>628</v>
      </c>
      <c r="M130" s="71" t="s">
        <v>628</v>
      </c>
      <c r="N130" s="71" t="s">
        <v>628</v>
      </c>
      <c r="O130" s="71" t="s">
        <v>628</v>
      </c>
      <c r="P130" s="115" t="s">
        <v>629</v>
      </c>
      <c r="Q130" s="192" t="s">
        <v>629</v>
      </c>
      <c r="R130" s="115" t="s">
        <v>629</v>
      </c>
    </row>
    <row r="131" spans="1:18">
      <c r="A131" s="28">
        <v>125</v>
      </c>
      <c r="B131" s="29">
        <v>69</v>
      </c>
      <c r="C131" s="202" t="s">
        <v>513</v>
      </c>
      <c r="D131" s="48" t="s">
        <v>2104</v>
      </c>
      <c r="E131" s="49" t="s">
        <v>2105</v>
      </c>
      <c r="F131" s="203" t="s">
        <v>192</v>
      </c>
      <c r="G131" s="51" t="s">
        <v>2089</v>
      </c>
      <c r="H131" s="39" t="s">
        <v>213</v>
      </c>
      <c r="I131" s="69">
        <v>5940</v>
      </c>
      <c r="J131" s="71"/>
      <c r="K131" s="666">
        <v>6470</v>
      </c>
      <c r="L131" s="176" t="s">
        <v>628</v>
      </c>
      <c r="M131" s="71">
        <v>4200</v>
      </c>
      <c r="N131" s="71" t="s">
        <v>628</v>
      </c>
      <c r="O131" s="71">
        <v>5090</v>
      </c>
      <c r="P131" s="115" t="s">
        <v>3649</v>
      </c>
      <c r="Q131" s="192" t="s">
        <v>629</v>
      </c>
      <c r="R131" s="115" t="s">
        <v>4348</v>
      </c>
    </row>
    <row r="132" spans="1:18">
      <c r="A132" s="16">
        <v>126</v>
      </c>
      <c r="B132" s="29"/>
      <c r="C132" s="202" t="s">
        <v>513</v>
      </c>
      <c r="D132" s="48" t="s">
        <v>2104</v>
      </c>
      <c r="E132" s="49" t="s">
        <v>2106</v>
      </c>
      <c r="F132" s="203" t="s">
        <v>192</v>
      </c>
      <c r="G132" s="51" t="s">
        <v>2089</v>
      </c>
      <c r="H132" s="39" t="s">
        <v>213</v>
      </c>
      <c r="I132" s="71">
        <v>5544</v>
      </c>
      <c r="J132" s="71"/>
      <c r="K132" s="666">
        <v>6272</v>
      </c>
      <c r="L132" s="176" t="s">
        <v>628</v>
      </c>
      <c r="M132" s="71" t="s">
        <v>628</v>
      </c>
      <c r="N132" s="71">
        <v>6230</v>
      </c>
      <c r="O132" s="71" t="s">
        <v>628</v>
      </c>
      <c r="P132" s="115" t="s">
        <v>629</v>
      </c>
      <c r="Q132" s="192" t="s">
        <v>4631</v>
      </c>
      <c r="R132" s="115" t="s">
        <v>629</v>
      </c>
    </row>
    <row r="133" spans="1:18">
      <c r="A133" s="16">
        <v>127</v>
      </c>
      <c r="B133" s="29">
        <v>70</v>
      </c>
      <c r="C133" s="202" t="s">
        <v>513</v>
      </c>
      <c r="D133" s="202" t="s">
        <v>2107</v>
      </c>
      <c r="E133" s="49" t="s">
        <v>2108</v>
      </c>
      <c r="F133" s="203" t="s">
        <v>192</v>
      </c>
      <c r="G133" s="51" t="s">
        <v>2089</v>
      </c>
      <c r="H133" s="39" t="s">
        <v>213</v>
      </c>
      <c r="I133" s="71">
        <v>6600</v>
      </c>
      <c r="J133" s="71"/>
      <c r="K133" s="666">
        <v>6800</v>
      </c>
      <c r="L133" s="176" t="s">
        <v>628</v>
      </c>
      <c r="M133" s="71" t="s">
        <v>628</v>
      </c>
      <c r="N133" s="71">
        <v>12910</v>
      </c>
      <c r="O133" s="71" t="s">
        <v>628</v>
      </c>
      <c r="P133" s="115" t="s">
        <v>629</v>
      </c>
      <c r="Q133" s="192" t="s">
        <v>4632</v>
      </c>
      <c r="R133" s="115" t="s">
        <v>629</v>
      </c>
    </row>
    <row r="134" spans="1:18">
      <c r="A134" s="28">
        <v>128</v>
      </c>
      <c r="B134" s="29"/>
      <c r="C134" s="202" t="s">
        <v>513</v>
      </c>
      <c r="D134" s="202" t="s">
        <v>2107</v>
      </c>
      <c r="E134" s="49" t="s">
        <v>2109</v>
      </c>
      <c r="F134" s="203" t="s">
        <v>192</v>
      </c>
      <c r="G134" s="51" t="s">
        <v>2089</v>
      </c>
      <c r="H134" s="39" t="s">
        <v>213</v>
      </c>
      <c r="I134" s="69">
        <v>5940</v>
      </c>
      <c r="J134" s="71"/>
      <c r="K134" s="666">
        <v>6470</v>
      </c>
      <c r="L134" s="176" t="s">
        <v>628</v>
      </c>
      <c r="M134" s="71" t="s">
        <v>628</v>
      </c>
      <c r="N134" s="71" t="s">
        <v>628</v>
      </c>
      <c r="O134" s="205">
        <v>6000</v>
      </c>
      <c r="P134" s="115" t="s">
        <v>629</v>
      </c>
      <c r="Q134" s="192"/>
      <c r="R134" s="115" t="s">
        <v>3489</v>
      </c>
    </row>
    <row r="135" spans="1:18">
      <c r="A135" s="16">
        <v>129</v>
      </c>
      <c r="B135" s="29"/>
      <c r="C135" s="202" t="s">
        <v>513</v>
      </c>
      <c r="D135" s="202" t="s">
        <v>2107</v>
      </c>
      <c r="E135" s="49" t="s">
        <v>2110</v>
      </c>
      <c r="F135" s="203" t="s">
        <v>192</v>
      </c>
      <c r="G135" s="51" t="s">
        <v>2089</v>
      </c>
      <c r="H135" s="39" t="s">
        <v>213</v>
      </c>
      <c r="I135" s="71">
        <v>5940</v>
      </c>
      <c r="J135" s="71"/>
      <c r="K135" s="71">
        <v>5940</v>
      </c>
      <c r="L135" s="176" t="s">
        <v>628</v>
      </c>
      <c r="M135" s="71">
        <v>3960</v>
      </c>
      <c r="N135" s="71" t="s">
        <v>628</v>
      </c>
      <c r="O135" s="71" t="s">
        <v>628</v>
      </c>
      <c r="P135" s="115" t="s">
        <v>3915</v>
      </c>
      <c r="Q135" s="192" t="s">
        <v>629</v>
      </c>
      <c r="R135" s="115" t="s">
        <v>629</v>
      </c>
    </row>
    <row r="136" spans="1:18">
      <c r="A136" s="16">
        <v>130</v>
      </c>
      <c r="B136" s="41">
        <v>71</v>
      </c>
      <c r="C136" s="202" t="s">
        <v>513</v>
      </c>
      <c r="D136" s="213" t="s">
        <v>2111</v>
      </c>
      <c r="E136" s="206" t="s">
        <v>2112</v>
      </c>
      <c r="F136" s="61" t="s">
        <v>192</v>
      </c>
      <c r="G136" s="206" t="s">
        <v>235</v>
      </c>
      <c r="H136" s="46" t="s">
        <v>2113</v>
      </c>
      <c r="I136" s="71">
        <v>0</v>
      </c>
      <c r="J136" s="71"/>
      <c r="K136" s="71">
        <v>0</v>
      </c>
      <c r="L136" s="176" t="s">
        <v>628</v>
      </c>
      <c r="M136" s="71" t="s">
        <v>628</v>
      </c>
      <c r="N136" s="71" t="s">
        <v>628</v>
      </c>
      <c r="O136" s="71" t="s">
        <v>628</v>
      </c>
      <c r="P136" s="115" t="s">
        <v>629</v>
      </c>
      <c r="Q136" s="192" t="s">
        <v>629</v>
      </c>
      <c r="R136" s="115" t="s">
        <v>629</v>
      </c>
    </row>
    <row r="137" spans="1:18">
      <c r="A137" s="28">
        <v>131</v>
      </c>
      <c r="B137" s="41"/>
      <c r="C137" s="202" t="s">
        <v>513</v>
      </c>
      <c r="D137" s="213" t="s">
        <v>2111</v>
      </c>
      <c r="E137" s="206" t="s">
        <v>2114</v>
      </c>
      <c r="F137" s="61" t="s">
        <v>192</v>
      </c>
      <c r="G137" s="206" t="s">
        <v>235</v>
      </c>
      <c r="H137" s="46" t="s">
        <v>2113</v>
      </c>
      <c r="I137" s="71">
        <v>0</v>
      </c>
      <c r="J137" s="71"/>
      <c r="K137" s="71">
        <v>0</v>
      </c>
      <c r="L137" s="176" t="s">
        <v>628</v>
      </c>
      <c r="M137" s="71" t="s">
        <v>628</v>
      </c>
      <c r="N137" s="71" t="s">
        <v>628</v>
      </c>
      <c r="O137" s="71" t="s">
        <v>628</v>
      </c>
      <c r="P137" s="115" t="s">
        <v>629</v>
      </c>
      <c r="Q137" s="192" t="s">
        <v>629</v>
      </c>
      <c r="R137" s="115" t="s">
        <v>629</v>
      </c>
    </row>
    <row r="138" spans="1:18" s="75" customFormat="1">
      <c r="A138" s="16">
        <v>132</v>
      </c>
      <c r="B138" s="41"/>
      <c r="C138" s="202" t="s">
        <v>513</v>
      </c>
      <c r="D138" s="213" t="s">
        <v>2111</v>
      </c>
      <c r="E138" s="206" t="s">
        <v>2115</v>
      </c>
      <c r="F138" s="61" t="s">
        <v>192</v>
      </c>
      <c r="G138" s="206" t="s">
        <v>235</v>
      </c>
      <c r="H138" s="46" t="s">
        <v>2113</v>
      </c>
      <c r="I138" s="71">
        <v>0</v>
      </c>
      <c r="J138" s="71"/>
      <c r="K138" s="71">
        <v>0</v>
      </c>
      <c r="L138" s="176" t="s">
        <v>628</v>
      </c>
      <c r="M138" s="71" t="s">
        <v>628</v>
      </c>
      <c r="N138" s="71" t="s">
        <v>628</v>
      </c>
      <c r="O138" s="71" t="s">
        <v>628</v>
      </c>
      <c r="P138" s="115" t="s">
        <v>629</v>
      </c>
      <c r="Q138" s="192" t="s">
        <v>629</v>
      </c>
      <c r="R138" s="115" t="s">
        <v>629</v>
      </c>
    </row>
    <row r="139" spans="1:18">
      <c r="A139" s="16">
        <v>133</v>
      </c>
      <c r="B139" s="41"/>
      <c r="C139" s="202" t="s">
        <v>513</v>
      </c>
      <c r="D139" s="213" t="s">
        <v>2111</v>
      </c>
      <c r="E139" s="206" t="s">
        <v>2116</v>
      </c>
      <c r="F139" s="61" t="s">
        <v>192</v>
      </c>
      <c r="G139" s="206" t="s">
        <v>235</v>
      </c>
      <c r="H139" s="46" t="s">
        <v>2113</v>
      </c>
      <c r="I139" s="71">
        <v>0</v>
      </c>
      <c r="J139" s="71"/>
      <c r="K139" s="71">
        <v>0</v>
      </c>
      <c r="L139" s="176" t="s">
        <v>628</v>
      </c>
      <c r="M139" s="71">
        <v>9950</v>
      </c>
      <c r="N139" s="71" t="s">
        <v>628</v>
      </c>
      <c r="O139" s="71" t="s">
        <v>628</v>
      </c>
      <c r="P139" s="115" t="s">
        <v>3916</v>
      </c>
      <c r="Q139" s="192" t="s">
        <v>629</v>
      </c>
      <c r="R139" s="115" t="s">
        <v>629</v>
      </c>
    </row>
    <row r="140" spans="1:18">
      <c r="A140" s="28">
        <v>134</v>
      </c>
      <c r="B140" s="41"/>
      <c r="C140" s="202" t="s">
        <v>513</v>
      </c>
      <c r="D140" s="213" t="s">
        <v>2111</v>
      </c>
      <c r="E140" s="206" t="s">
        <v>2117</v>
      </c>
      <c r="F140" s="61" t="s">
        <v>192</v>
      </c>
      <c r="G140" s="206" t="s">
        <v>235</v>
      </c>
      <c r="H140" s="46" t="s">
        <v>2113</v>
      </c>
      <c r="I140" s="71">
        <v>0</v>
      </c>
      <c r="J140" s="71"/>
      <c r="K140" s="71">
        <v>0</v>
      </c>
      <c r="L140" s="176" t="s">
        <v>628</v>
      </c>
      <c r="M140" s="71">
        <v>8700</v>
      </c>
      <c r="N140" s="71" t="s">
        <v>628</v>
      </c>
      <c r="O140" s="71">
        <v>15000</v>
      </c>
      <c r="P140" s="115" t="s">
        <v>3917</v>
      </c>
      <c r="Q140" s="192" t="s">
        <v>629</v>
      </c>
      <c r="R140" s="115" t="s">
        <v>4349</v>
      </c>
    </row>
    <row r="141" spans="1:18">
      <c r="A141" s="16">
        <v>135</v>
      </c>
      <c r="B141" s="29">
        <v>72</v>
      </c>
      <c r="C141" s="202" t="s">
        <v>513</v>
      </c>
      <c r="D141" s="202" t="s">
        <v>2118</v>
      </c>
      <c r="E141" s="49"/>
      <c r="F141" s="203" t="s">
        <v>192</v>
      </c>
      <c r="G141" s="51" t="s">
        <v>248</v>
      </c>
      <c r="H141" s="39" t="s">
        <v>213</v>
      </c>
      <c r="I141" s="71">
        <v>0</v>
      </c>
      <c r="J141" s="71"/>
      <c r="K141" s="71">
        <v>0</v>
      </c>
      <c r="L141" s="176" t="s">
        <v>628</v>
      </c>
      <c r="M141" s="71" t="s">
        <v>628</v>
      </c>
      <c r="N141" s="71" t="s">
        <v>628</v>
      </c>
      <c r="O141" s="68" t="s">
        <v>628</v>
      </c>
      <c r="P141" s="71" t="s">
        <v>629</v>
      </c>
      <c r="Q141" s="70" t="s">
        <v>629</v>
      </c>
      <c r="R141" s="71" t="s">
        <v>629</v>
      </c>
    </row>
    <row r="142" spans="1:18">
      <c r="A142" s="16">
        <v>136</v>
      </c>
      <c r="B142" s="29">
        <v>73</v>
      </c>
      <c r="C142" s="48" t="s">
        <v>17</v>
      </c>
      <c r="D142" s="48" t="s">
        <v>2119</v>
      </c>
      <c r="E142" s="49" t="s">
        <v>519</v>
      </c>
      <c r="F142" s="203" t="s">
        <v>192</v>
      </c>
      <c r="G142" s="51" t="s">
        <v>18</v>
      </c>
      <c r="H142" s="39" t="s">
        <v>213</v>
      </c>
      <c r="I142" s="69">
        <v>4620</v>
      </c>
      <c r="J142" s="71"/>
      <c r="K142" s="71">
        <v>4620</v>
      </c>
      <c r="L142" s="176" t="s">
        <v>628</v>
      </c>
      <c r="M142" s="71">
        <v>7500</v>
      </c>
      <c r="N142" s="70">
        <v>11500</v>
      </c>
      <c r="O142" s="205">
        <v>8110</v>
      </c>
      <c r="P142" s="115" t="s">
        <v>3650</v>
      </c>
      <c r="Q142" s="192" t="s">
        <v>4633</v>
      </c>
      <c r="R142" s="115" t="s">
        <v>4350</v>
      </c>
    </row>
    <row r="143" spans="1:18">
      <c r="A143" s="28">
        <v>137</v>
      </c>
      <c r="B143" s="29"/>
      <c r="C143" s="48" t="s">
        <v>17</v>
      </c>
      <c r="D143" s="48" t="s">
        <v>2119</v>
      </c>
      <c r="E143" s="49" t="s">
        <v>2120</v>
      </c>
      <c r="F143" s="203" t="s">
        <v>2121</v>
      </c>
      <c r="G143" s="51" t="s">
        <v>2122</v>
      </c>
      <c r="H143" s="39" t="s">
        <v>213</v>
      </c>
      <c r="I143" s="71">
        <v>0</v>
      </c>
      <c r="J143" s="71"/>
      <c r="K143" s="71">
        <v>0</v>
      </c>
      <c r="L143" s="176" t="s">
        <v>628</v>
      </c>
      <c r="M143" s="71" t="s">
        <v>628</v>
      </c>
      <c r="N143" s="71" t="s">
        <v>628</v>
      </c>
      <c r="O143" s="205">
        <v>8780</v>
      </c>
      <c r="P143" s="115" t="s">
        <v>629</v>
      </c>
      <c r="Q143" s="192" t="s">
        <v>629</v>
      </c>
      <c r="R143" s="115" t="s">
        <v>4351</v>
      </c>
    </row>
    <row r="144" spans="1:18">
      <c r="A144" s="16">
        <v>138</v>
      </c>
      <c r="B144" s="29">
        <v>74</v>
      </c>
      <c r="C144" s="48" t="s">
        <v>205</v>
      </c>
      <c r="D144" s="48" t="s">
        <v>2123</v>
      </c>
      <c r="E144" s="49"/>
      <c r="F144" s="203" t="s">
        <v>192</v>
      </c>
      <c r="G144" s="51" t="s">
        <v>212</v>
      </c>
      <c r="H144" s="39" t="s">
        <v>213</v>
      </c>
      <c r="I144" s="69">
        <v>47600</v>
      </c>
      <c r="J144" s="71"/>
      <c r="K144" s="71">
        <v>47600</v>
      </c>
      <c r="L144" s="176" t="s">
        <v>628</v>
      </c>
      <c r="M144" s="71">
        <v>50000</v>
      </c>
      <c r="N144" s="71">
        <v>48000</v>
      </c>
      <c r="O144" s="71" t="s">
        <v>628</v>
      </c>
      <c r="P144" s="115" t="s">
        <v>3918</v>
      </c>
      <c r="Q144" s="192" t="s">
        <v>4634</v>
      </c>
      <c r="R144" s="115" t="s">
        <v>629</v>
      </c>
    </row>
    <row r="145" spans="2:18" s="75" customFormat="1">
      <c r="B145" s="16"/>
      <c r="C145" s="16"/>
      <c r="D145" s="16"/>
      <c r="E145" s="16"/>
      <c r="F145" s="16"/>
      <c r="G145" s="17"/>
    </row>
    <row r="146" spans="2:18" s="75" customFormat="1" ht="14.25" thickBot="1">
      <c r="B146" s="16"/>
      <c r="C146" s="16"/>
      <c r="D146" s="16"/>
      <c r="E146" s="16"/>
      <c r="F146" s="16"/>
      <c r="G146" s="17"/>
    </row>
    <row r="147" spans="2:18" s="75" customFormat="1" ht="15" thickTop="1" thickBot="1">
      <c r="B147" s="16"/>
      <c r="C147" s="16"/>
      <c r="D147" s="713" t="s">
        <v>2306</v>
      </c>
      <c r="E147" s="715"/>
      <c r="F147" s="16"/>
      <c r="G147" s="17"/>
    </row>
    <row r="148" spans="2:18" ht="14.25" thickTop="1">
      <c r="H148" s="16"/>
      <c r="I148" s="16"/>
      <c r="J148" s="16"/>
      <c r="K148" s="16"/>
      <c r="L148" s="16"/>
      <c r="M148" s="16"/>
      <c r="N148" s="16"/>
      <c r="O148" s="16"/>
      <c r="Q148" s="16"/>
      <c r="R148" s="16"/>
    </row>
    <row r="149" spans="2:18">
      <c r="H149" s="16"/>
      <c r="I149" s="16"/>
      <c r="J149" s="16"/>
      <c r="K149" s="16"/>
      <c r="L149" s="16"/>
      <c r="M149" s="16"/>
      <c r="N149" s="16"/>
      <c r="O149" s="16"/>
      <c r="Q149" s="16"/>
      <c r="R149" s="16"/>
    </row>
    <row r="150" spans="2:18">
      <c r="H150" s="16"/>
      <c r="I150" s="16"/>
      <c r="J150" s="16"/>
      <c r="K150" s="16"/>
      <c r="L150" s="16"/>
      <c r="M150" s="16"/>
      <c r="N150" s="16"/>
      <c r="O150" s="16"/>
      <c r="Q150" s="16"/>
      <c r="R150" s="16"/>
    </row>
    <row r="151" spans="2:18">
      <c r="H151" s="16"/>
      <c r="I151" s="16"/>
      <c r="J151" s="16"/>
      <c r="K151" s="16"/>
      <c r="L151" s="16"/>
      <c r="M151" s="16"/>
      <c r="N151" s="16"/>
      <c r="O151" s="16"/>
      <c r="Q151" s="16"/>
      <c r="R151" s="16"/>
    </row>
    <row r="152" spans="2:18">
      <c r="H152" s="16"/>
      <c r="I152" s="16"/>
      <c r="J152" s="16"/>
      <c r="K152" s="16"/>
      <c r="L152" s="16"/>
      <c r="M152" s="16"/>
      <c r="N152" s="16"/>
      <c r="O152" s="16"/>
      <c r="Q152" s="16"/>
      <c r="R152" s="16"/>
    </row>
    <row r="153" spans="2:18">
      <c r="H153" s="16"/>
      <c r="I153" s="16"/>
      <c r="J153" s="16"/>
      <c r="K153" s="16"/>
      <c r="L153" s="16"/>
      <c r="M153" s="16"/>
      <c r="N153" s="16"/>
      <c r="O153" s="16"/>
      <c r="Q153" s="16"/>
      <c r="R153" s="16"/>
    </row>
    <row r="154" spans="2:18">
      <c r="H154" s="16"/>
      <c r="I154" s="16"/>
      <c r="J154" s="16"/>
      <c r="K154" s="16"/>
      <c r="L154" s="16"/>
      <c r="M154" s="16"/>
      <c r="N154" s="16"/>
      <c r="O154" s="16"/>
      <c r="Q154" s="16"/>
      <c r="R154" s="16"/>
    </row>
    <row r="155" spans="2:18">
      <c r="I155" s="33"/>
      <c r="J155" s="33"/>
      <c r="K155" s="34"/>
      <c r="L155" s="33"/>
      <c r="M155" s="33"/>
      <c r="N155" s="34"/>
      <c r="O155" s="35"/>
      <c r="Q155" s="35"/>
      <c r="R155" s="35"/>
    </row>
    <row r="156" spans="2:18">
      <c r="I156" s="33"/>
      <c r="J156" s="33"/>
      <c r="K156" s="34"/>
      <c r="L156" s="33"/>
      <c r="M156" s="33"/>
      <c r="N156" s="34"/>
      <c r="O156" s="35"/>
      <c r="Q156" s="35"/>
      <c r="R156" s="35"/>
    </row>
    <row r="157" spans="2:18">
      <c r="I157" s="33"/>
      <c r="J157" s="33"/>
      <c r="K157" s="34"/>
      <c r="L157" s="33"/>
      <c r="M157" s="33"/>
      <c r="N157" s="34"/>
      <c r="O157" s="35"/>
      <c r="Q157" s="35"/>
      <c r="R157" s="35"/>
    </row>
    <row r="158" spans="2:18">
      <c r="I158" s="33"/>
      <c r="J158" s="33"/>
      <c r="K158" s="34"/>
      <c r="L158" s="33"/>
      <c r="M158" s="33"/>
      <c r="N158" s="34"/>
      <c r="O158" s="35"/>
      <c r="Q158" s="35"/>
      <c r="R158" s="35"/>
    </row>
    <row r="159" spans="2:18">
      <c r="I159" s="33"/>
      <c r="J159" s="33"/>
      <c r="K159" s="34"/>
      <c r="L159" s="33"/>
      <c r="M159" s="33"/>
      <c r="N159" s="34"/>
      <c r="O159" s="35"/>
      <c r="Q159" s="35"/>
      <c r="R159" s="35"/>
    </row>
    <row r="160" spans="2:18">
      <c r="I160" s="33"/>
      <c r="J160" s="33"/>
      <c r="K160" s="34"/>
      <c r="L160" s="33"/>
      <c r="M160" s="33"/>
      <c r="N160" s="34"/>
      <c r="O160" s="35"/>
      <c r="Q160" s="35"/>
      <c r="R160" s="35"/>
    </row>
    <row r="161" spans="9:18">
      <c r="I161" s="33"/>
      <c r="J161" s="33"/>
      <c r="K161" s="34"/>
      <c r="L161" s="33"/>
      <c r="M161" s="33"/>
      <c r="N161" s="34"/>
      <c r="O161" s="35"/>
      <c r="Q161" s="35"/>
      <c r="R161" s="35"/>
    </row>
    <row r="162" spans="9:18">
      <c r="I162" s="33"/>
      <c r="J162" s="33"/>
      <c r="K162" s="34"/>
      <c r="L162" s="33"/>
      <c r="M162" s="33"/>
      <c r="N162" s="34"/>
      <c r="O162" s="35"/>
      <c r="Q162" s="35"/>
      <c r="R162" s="35"/>
    </row>
    <row r="163" spans="9:18">
      <c r="I163" s="33"/>
      <c r="J163" s="33"/>
      <c r="K163" s="34"/>
      <c r="L163" s="33"/>
      <c r="M163" s="33"/>
      <c r="N163" s="34"/>
      <c r="O163" s="35"/>
      <c r="Q163" s="35"/>
      <c r="R163" s="35"/>
    </row>
    <row r="164" spans="9:18">
      <c r="I164" s="33"/>
      <c r="J164" s="33"/>
      <c r="K164" s="34"/>
      <c r="L164" s="33"/>
      <c r="M164" s="33"/>
      <c r="N164" s="34"/>
      <c r="O164" s="35"/>
      <c r="Q164" s="35"/>
      <c r="R164" s="35"/>
    </row>
    <row r="165" spans="9:18">
      <c r="I165" s="33"/>
      <c r="J165" s="33"/>
      <c r="K165" s="34"/>
      <c r="L165" s="33"/>
      <c r="M165" s="33"/>
      <c r="N165" s="34"/>
      <c r="O165" s="35"/>
      <c r="Q165" s="35"/>
      <c r="R165" s="35"/>
    </row>
    <row r="166" spans="9:18">
      <c r="I166" s="33"/>
      <c r="J166" s="33"/>
      <c r="K166" s="34"/>
      <c r="L166" s="33"/>
      <c r="M166" s="33"/>
      <c r="N166" s="34"/>
      <c r="O166" s="35"/>
      <c r="Q166" s="35"/>
      <c r="R166" s="35"/>
    </row>
    <row r="167" spans="9:18">
      <c r="I167" s="33"/>
      <c r="J167" s="33"/>
      <c r="K167" s="34"/>
      <c r="L167" s="33"/>
      <c r="M167" s="33"/>
      <c r="N167" s="34"/>
      <c r="O167" s="35"/>
      <c r="Q167" s="35"/>
      <c r="R167" s="35"/>
    </row>
    <row r="168" spans="9:18">
      <c r="I168" s="33"/>
      <c r="J168" s="33"/>
      <c r="K168" s="34"/>
      <c r="L168" s="33"/>
      <c r="M168" s="33"/>
      <c r="N168" s="34"/>
      <c r="O168" s="35"/>
      <c r="Q168" s="35"/>
      <c r="R168" s="35"/>
    </row>
    <row r="169" spans="9:18">
      <c r="I169" s="33"/>
      <c r="J169" s="33"/>
      <c r="K169" s="34"/>
      <c r="L169" s="33"/>
      <c r="M169" s="33"/>
      <c r="N169" s="34"/>
      <c r="O169" s="35"/>
      <c r="Q169" s="35"/>
      <c r="R169" s="35"/>
    </row>
    <row r="170" spans="9:18">
      <c r="I170" s="33"/>
      <c r="J170" s="33"/>
      <c r="K170" s="34"/>
      <c r="L170" s="33"/>
      <c r="M170" s="33"/>
      <c r="N170" s="34"/>
      <c r="O170" s="35"/>
      <c r="Q170" s="35"/>
      <c r="R170" s="35"/>
    </row>
    <row r="171" spans="9:18">
      <c r="I171" s="33"/>
      <c r="J171" s="33"/>
      <c r="K171" s="34"/>
      <c r="L171" s="33"/>
      <c r="M171" s="33"/>
      <c r="N171" s="34"/>
      <c r="O171" s="35"/>
      <c r="Q171" s="35"/>
      <c r="R171" s="35"/>
    </row>
    <row r="172" spans="9:18">
      <c r="I172" s="33"/>
      <c r="J172" s="33"/>
      <c r="K172" s="34"/>
      <c r="L172" s="33"/>
      <c r="M172" s="33"/>
      <c r="N172" s="34"/>
      <c r="O172" s="35"/>
      <c r="Q172" s="35"/>
      <c r="R172" s="35"/>
    </row>
    <row r="173" spans="9:18">
      <c r="I173" s="33"/>
      <c r="J173" s="33"/>
      <c r="K173" s="34"/>
      <c r="L173" s="33"/>
      <c r="M173" s="33"/>
      <c r="N173" s="34"/>
      <c r="O173" s="35"/>
      <c r="Q173" s="35"/>
      <c r="R173" s="35"/>
    </row>
    <row r="174" spans="9:18">
      <c r="I174" s="33"/>
      <c r="J174" s="33"/>
      <c r="K174" s="34"/>
      <c r="L174" s="33"/>
      <c r="M174" s="33"/>
      <c r="N174" s="34"/>
      <c r="O174" s="35"/>
      <c r="Q174" s="35"/>
      <c r="R174" s="35"/>
    </row>
    <row r="175" spans="9:18">
      <c r="I175" s="33"/>
      <c r="J175" s="33"/>
      <c r="K175" s="34"/>
      <c r="L175" s="33"/>
      <c r="M175" s="33"/>
      <c r="N175" s="34"/>
      <c r="O175" s="35"/>
      <c r="Q175" s="35"/>
      <c r="R175" s="35"/>
    </row>
    <row r="176" spans="9:18">
      <c r="I176" s="33"/>
      <c r="J176" s="33"/>
      <c r="K176" s="34"/>
      <c r="L176" s="33"/>
      <c r="M176" s="33"/>
      <c r="N176" s="34"/>
      <c r="O176" s="35"/>
      <c r="Q176" s="35"/>
      <c r="R176" s="35"/>
    </row>
    <row r="177" spans="9:18">
      <c r="I177" s="33"/>
      <c r="J177" s="33"/>
      <c r="K177" s="34"/>
      <c r="L177" s="33"/>
      <c r="M177" s="33"/>
      <c r="N177" s="34"/>
      <c r="O177" s="35"/>
      <c r="Q177" s="35"/>
      <c r="R177" s="35"/>
    </row>
    <row r="178" spans="9:18">
      <c r="I178" s="33"/>
      <c r="J178" s="33"/>
      <c r="K178" s="34"/>
      <c r="L178" s="33"/>
      <c r="M178" s="33"/>
      <c r="N178" s="34"/>
      <c r="O178" s="35"/>
      <c r="Q178" s="35"/>
      <c r="R178" s="35"/>
    </row>
    <row r="179" spans="9:18">
      <c r="I179" s="33"/>
      <c r="J179" s="33"/>
      <c r="K179" s="34"/>
      <c r="L179" s="33"/>
      <c r="M179" s="33"/>
      <c r="N179" s="34"/>
      <c r="O179" s="35"/>
      <c r="Q179" s="35"/>
      <c r="R179" s="35"/>
    </row>
    <row r="180" spans="9:18">
      <c r="I180" s="33"/>
      <c r="J180" s="33"/>
      <c r="K180" s="34"/>
      <c r="L180" s="33"/>
      <c r="M180" s="33"/>
      <c r="N180" s="34"/>
      <c r="O180" s="35"/>
      <c r="Q180" s="35"/>
      <c r="R180" s="35"/>
    </row>
    <row r="181" spans="9:18">
      <c r="I181" s="33"/>
      <c r="J181" s="33"/>
      <c r="K181" s="34"/>
      <c r="L181" s="33"/>
      <c r="M181" s="33"/>
      <c r="N181" s="34"/>
      <c r="O181" s="35"/>
      <c r="Q181" s="35"/>
      <c r="R181" s="35"/>
    </row>
    <row r="182" spans="9:18">
      <c r="I182" s="33"/>
      <c r="J182" s="33"/>
      <c r="K182" s="34"/>
      <c r="L182" s="33"/>
      <c r="M182" s="33"/>
      <c r="N182" s="34"/>
      <c r="O182" s="35"/>
      <c r="Q182" s="35"/>
      <c r="R182" s="35"/>
    </row>
    <row r="183" spans="9:18">
      <c r="I183" s="33"/>
      <c r="J183" s="33"/>
      <c r="K183" s="34"/>
      <c r="L183" s="33"/>
      <c r="M183" s="33"/>
      <c r="N183" s="34"/>
      <c r="O183" s="35"/>
      <c r="Q183" s="35"/>
      <c r="R183" s="35"/>
    </row>
    <row r="184" spans="9:18">
      <c r="I184" s="33"/>
      <c r="J184" s="33"/>
      <c r="K184" s="34"/>
      <c r="L184" s="33"/>
      <c r="M184" s="33"/>
      <c r="N184" s="34"/>
      <c r="O184" s="35"/>
      <c r="Q184" s="35"/>
      <c r="R184" s="35"/>
    </row>
    <row r="185" spans="9:18">
      <c r="I185" s="33"/>
      <c r="J185" s="33"/>
      <c r="K185" s="34"/>
      <c r="L185" s="33"/>
      <c r="M185" s="33"/>
      <c r="N185" s="34"/>
      <c r="O185" s="35"/>
      <c r="Q185" s="35"/>
      <c r="R185" s="35"/>
    </row>
    <row r="186" spans="9:18">
      <c r="I186" s="33"/>
      <c r="J186" s="33"/>
      <c r="K186" s="34"/>
      <c r="L186" s="33"/>
      <c r="M186" s="33"/>
      <c r="N186" s="34"/>
      <c r="O186" s="35"/>
      <c r="Q186" s="35"/>
      <c r="R186" s="35"/>
    </row>
    <row r="187" spans="9:18">
      <c r="I187" s="33"/>
      <c r="J187" s="33"/>
      <c r="K187" s="34"/>
      <c r="L187" s="33"/>
      <c r="M187" s="33"/>
      <c r="N187" s="34"/>
      <c r="O187" s="35"/>
      <c r="Q187" s="35"/>
      <c r="R187" s="35"/>
    </row>
    <row r="188" spans="9:18">
      <c r="I188" s="33"/>
      <c r="J188" s="33"/>
      <c r="K188" s="34"/>
      <c r="L188" s="33"/>
      <c r="M188" s="33"/>
      <c r="N188" s="34"/>
      <c r="O188" s="35"/>
      <c r="Q188" s="35"/>
      <c r="R188" s="35"/>
    </row>
    <row r="189" spans="9:18">
      <c r="I189" s="33"/>
      <c r="J189" s="33"/>
      <c r="K189" s="34"/>
      <c r="L189" s="33"/>
      <c r="M189" s="33"/>
      <c r="N189" s="34"/>
      <c r="O189" s="35"/>
      <c r="Q189" s="35"/>
      <c r="R189" s="35"/>
    </row>
    <row r="190" spans="9:18">
      <c r="I190" s="33"/>
      <c r="J190" s="33"/>
      <c r="K190" s="34"/>
      <c r="L190" s="33"/>
      <c r="M190" s="33"/>
      <c r="N190" s="34"/>
      <c r="O190" s="35"/>
      <c r="Q190" s="35"/>
      <c r="R190" s="35"/>
    </row>
    <row r="191" spans="9:18">
      <c r="I191" s="33"/>
      <c r="J191" s="33"/>
      <c r="K191" s="34"/>
      <c r="L191" s="33"/>
      <c r="M191" s="33"/>
      <c r="N191" s="34"/>
      <c r="O191" s="35"/>
      <c r="Q191" s="35"/>
      <c r="R191" s="35"/>
    </row>
    <row r="192" spans="9:18">
      <c r="I192" s="33"/>
      <c r="J192" s="33"/>
      <c r="K192" s="34"/>
      <c r="L192" s="33"/>
      <c r="M192" s="33"/>
      <c r="N192" s="34"/>
      <c r="O192" s="35"/>
      <c r="Q192" s="35"/>
      <c r="R192" s="35"/>
    </row>
    <row r="193" spans="9:18">
      <c r="I193" s="33"/>
      <c r="J193" s="33"/>
      <c r="K193" s="34"/>
      <c r="L193" s="33"/>
      <c r="M193" s="33"/>
      <c r="N193" s="34"/>
      <c r="O193" s="35"/>
      <c r="Q193" s="35"/>
      <c r="R193" s="35"/>
    </row>
    <row r="194" spans="9:18">
      <c r="I194" s="33"/>
      <c r="J194" s="33"/>
      <c r="K194" s="34"/>
      <c r="L194" s="33"/>
      <c r="M194" s="33"/>
      <c r="N194" s="34"/>
      <c r="O194" s="35"/>
      <c r="Q194" s="35"/>
      <c r="R194" s="35"/>
    </row>
    <row r="195" spans="9:18">
      <c r="I195" s="33"/>
      <c r="J195" s="33"/>
      <c r="K195" s="34"/>
      <c r="L195" s="33"/>
      <c r="M195" s="33"/>
      <c r="N195" s="34"/>
      <c r="O195" s="35"/>
      <c r="Q195" s="35"/>
      <c r="R195" s="35"/>
    </row>
    <row r="196" spans="9:18">
      <c r="I196" s="33"/>
      <c r="J196" s="33"/>
      <c r="K196" s="34"/>
      <c r="L196" s="33"/>
      <c r="M196" s="33"/>
      <c r="N196" s="34"/>
      <c r="O196" s="35"/>
      <c r="Q196" s="35"/>
      <c r="R196" s="35"/>
    </row>
    <row r="197" spans="9:18">
      <c r="I197" s="33"/>
      <c r="J197" s="33"/>
      <c r="K197" s="34"/>
      <c r="L197" s="33"/>
      <c r="M197" s="33"/>
      <c r="N197" s="34"/>
      <c r="O197" s="35"/>
      <c r="Q197" s="35"/>
      <c r="R197" s="35"/>
    </row>
    <row r="198" spans="9:18">
      <c r="I198" s="33"/>
      <c r="J198" s="33"/>
      <c r="K198" s="34"/>
      <c r="L198" s="33"/>
      <c r="M198" s="33"/>
      <c r="N198" s="34"/>
      <c r="O198" s="35"/>
      <c r="Q198" s="35"/>
      <c r="R198" s="35"/>
    </row>
    <row r="199" spans="9:18">
      <c r="I199" s="33"/>
      <c r="J199" s="33"/>
      <c r="K199" s="34"/>
      <c r="L199" s="33"/>
      <c r="M199" s="33"/>
      <c r="N199" s="34"/>
      <c r="O199" s="35"/>
      <c r="Q199" s="35"/>
      <c r="R199" s="35"/>
    </row>
    <row r="200" spans="9:18">
      <c r="I200" s="33"/>
      <c r="J200" s="33"/>
      <c r="K200" s="34"/>
      <c r="L200" s="33"/>
      <c r="M200" s="33"/>
      <c r="N200" s="34"/>
      <c r="O200" s="35"/>
      <c r="Q200" s="35"/>
      <c r="R200" s="35"/>
    </row>
    <row r="201" spans="9:18">
      <c r="I201" s="33"/>
      <c r="J201" s="33"/>
      <c r="K201" s="34"/>
      <c r="L201" s="33"/>
      <c r="M201" s="33"/>
      <c r="N201" s="34"/>
      <c r="O201" s="35"/>
      <c r="Q201" s="35"/>
      <c r="R201" s="35"/>
    </row>
    <row r="202" spans="9:18">
      <c r="I202" s="33"/>
      <c r="J202" s="33"/>
      <c r="K202" s="34"/>
      <c r="L202" s="33"/>
      <c r="M202" s="33"/>
      <c r="N202" s="34"/>
      <c r="O202" s="35"/>
      <c r="Q202" s="35"/>
      <c r="R202" s="35"/>
    </row>
    <row r="203" spans="9:18">
      <c r="I203" s="33"/>
      <c r="J203" s="33"/>
      <c r="K203" s="34"/>
      <c r="L203" s="33"/>
      <c r="M203" s="33"/>
      <c r="N203" s="34"/>
      <c r="O203" s="35"/>
      <c r="Q203" s="35"/>
      <c r="R203" s="35"/>
    </row>
    <row r="204" spans="9:18">
      <c r="I204" s="33"/>
      <c r="J204" s="33"/>
      <c r="K204" s="34"/>
      <c r="L204" s="33"/>
      <c r="M204" s="33"/>
      <c r="N204" s="34"/>
      <c r="O204" s="35"/>
      <c r="Q204" s="35"/>
      <c r="R204" s="35"/>
    </row>
    <row r="205" spans="9:18">
      <c r="I205" s="33"/>
      <c r="J205" s="33"/>
      <c r="K205" s="34"/>
      <c r="L205" s="33"/>
      <c r="M205" s="33"/>
      <c r="N205" s="34"/>
      <c r="O205" s="35"/>
      <c r="Q205" s="35"/>
      <c r="R205" s="35"/>
    </row>
    <row r="206" spans="9:18">
      <c r="I206" s="33"/>
      <c r="J206" s="33"/>
      <c r="K206" s="34"/>
      <c r="L206" s="33"/>
      <c r="M206" s="33"/>
      <c r="N206" s="34"/>
      <c r="O206" s="35"/>
      <c r="Q206" s="35"/>
      <c r="R206" s="35"/>
    </row>
    <row r="207" spans="9:18">
      <c r="I207" s="33"/>
      <c r="J207" s="33"/>
      <c r="K207" s="34"/>
      <c r="L207" s="33"/>
      <c r="M207" s="33"/>
      <c r="N207" s="34"/>
      <c r="O207" s="35"/>
      <c r="Q207" s="35"/>
      <c r="R207" s="35"/>
    </row>
    <row r="208" spans="9:18">
      <c r="I208" s="33"/>
      <c r="J208" s="33"/>
      <c r="K208" s="34"/>
      <c r="L208" s="33"/>
      <c r="M208" s="33"/>
      <c r="N208" s="34"/>
      <c r="O208" s="35"/>
      <c r="Q208" s="35"/>
      <c r="R208" s="35"/>
    </row>
    <row r="209" spans="9:18">
      <c r="I209" s="33"/>
      <c r="J209" s="33"/>
      <c r="K209" s="34"/>
      <c r="L209" s="33"/>
      <c r="M209" s="33"/>
      <c r="N209" s="34"/>
      <c r="O209" s="35"/>
      <c r="Q209" s="35"/>
      <c r="R209" s="35"/>
    </row>
    <row r="210" spans="9:18">
      <c r="I210" s="33"/>
      <c r="J210" s="33"/>
      <c r="K210" s="34"/>
      <c r="L210" s="33"/>
      <c r="M210" s="33"/>
      <c r="N210" s="34"/>
      <c r="O210" s="35"/>
      <c r="Q210" s="35"/>
      <c r="R210" s="35"/>
    </row>
    <row r="211" spans="9:18">
      <c r="I211" s="33"/>
      <c r="J211" s="33"/>
      <c r="K211" s="34"/>
      <c r="L211" s="33"/>
      <c r="M211" s="33"/>
      <c r="N211" s="34"/>
      <c r="O211" s="35"/>
      <c r="Q211" s="35"/>
      <c r="R211" s="35"/>
    </row>
    <row r="212" spans="9:18">
      <c r="I212" s="33"/>
      <c r="J212" s="33"/>
      <c r="K212" s="34"/>
      <c r="L212" s="33"/>
      <c r="M212" s="33"/>
      <c r="N212" s="34"/>
      <c r="O212" s="35"/>
      <c r="Q212" s="35"/>
      <c r="R212" s="35"/>
    </row>
    <row r="213" spans="9:18">
      <c r="I213" s="33"/>
      <c r="J213" s="33"/>
      <c r="K213" s="34"/>
      <c r="L213" s="33"/>
      <c r="M213" s="33"/>
      <c r="N213" s="34"/>
      <c r="O213" s="35"/>
      <c r="Q213" s="35"/>
      <c r="R213" s="35"/>
    </row>
    <row r="214" spans="9:18">
      <c r="I214" s="33"/>
      <c r="J214" s="33"/>
      <c r="K214" s="34"/>
      <c r="L214" s="33"/>
      <c r="M214" s="33"/>
      <c r="N214" s="34"/>
      <c r="O214" s="35"/>
      <c r="Q214" s="35"/>
      <c r="R214" s="35"/>
    </row>
    <row r="215" spans="9:18">
      <c r="I215" s="33"/>
      <c r="J215" s="33"/>
      <c r="K215" s="34"/>
      <c r="L215" s="33"/>
      <c r="M215" s="33"/>
      <c r="N215" s="34"/>
      <c r="O215" s="35"/>
      <c r="Q215" s="35"/>
      <c r="R215" s="35"/>
    </row>
    <row r="216" spans="9:18">
      <c r="I216" s="33"/>
      <c r="J216" s="33"/>
      <c r="K216" s="34"/>
      <c r="L216" s="33"/>
      <c r="M216" s="33"/>
      <c r="N216" s="34"/>
      <c r="O216" s="35"/>
      <c r="Q216" s="35"/>
      <c r="R216" s="35"/>
    </row>
    <row r="217" spans="9:18">
      <c r="I217" s="33"/>
      <c r="J217" s="33"/>
      <c r="K217" s="34"/>
      <c r="L217" s="33"/>
      <c r="M217" s="33"/>
      <c r="N217" s="34"/>
      <c r="O217" s="35"/>
      <c r="Q217" s="35"/>
      <c r="R217" s="35"/>
    </row>
    <row r="218" spans="9:18">
      <c r="I218" s="33"/>
      <c r="J218" s="33"/>
      <c r="K218" s="34"/>
      <c r="L218" s="33"/>
      <c r="M218" s="33"/>
      <c r="N218" s="34"/>
      <c r="O218" s="35"/>
      <c r="Q218" s="35"/>
      <c r="R218" s="35"/>
    </row>
    <row r="219" spans="9:18">
      <c r="I219" s="33"/>
      <c r="J219" s="33"/>
      <c r="K219" s="34"/>
      <c r="L219" s="33"/>
      <c r="M219" s="33"/>
      <c r="N219" s="34"/>
      <c r="O219" s="35"/>
      <c r="Q219" s="35"/>
      <c r="R219" s="35"/>
    </row>
    <row r="220" spans="9:18">
      <c r="I220" s="33"/>
      <c r="J220" s="33"/>
      <c r="K220" s="34"/>
      <c r="L220" s="33"/>
      <c r="M220" s="33"/>
      <c r="N220" s="34"/>
      <c r="O220" s="35"/>
      <c r="Q220" s="35"/>
      <c r="R220" s="35"/>
    </row>
    <row r="221" spans="9:18">
      <c r="I221" s="33"/>
      <c r="J221" s="33"/>
      <c r="K221" s="34"/>
      <c r="L221" s="33"/>
      <c r="M221" s="33"/>
      <c r="N221" s="34"/>
      <c r="O221" s="35"/>
      <c r="Q221" s="35"/>
      <c r="R221" s="35"/>
    </row>
    <row r="222" spans="9:18">
      <c r="I222" s="33"/>
      <c r="J222" s="33"/>
      <c r="K222" s="34"/>
      <c r="L222" s="33"/>
      <c r="M222" s="33"/>
      <c r="N222" s="34"/>
      <c r="O222" s="35"/>
      <c r="Q222" s="35"/>
      <c r="R222" s="35"/>
    </row>
    <row r="223" spans="9:18">
      <c r="I223" s="33"/>
      <c r="J223" s="33"/>
      <c r="K223" s="34"/>
      <c r="L223" s="33"/>
      <c r="M223" s="33"/>
      <c r="N223" s="34"/>
      <c r="O223" s="35"/>
      <c r="Q223" s="35"/>
      <c r="R223" s="35"/>
    </row>
    <row r="224" spans="9:18">
      <c r="I224" s="33"/>
      <c r="J224" s="33"/>
      <c r="K224" s="34"/>
      <c r="L224" s="33"/>
      <c r="M224" s="33"/>
      <c r="N224" s="34"/>
      <c r="O224" s="35"/>
      <c r="Q224" s="35"/>
      <c r="R224" s="35"/>
    </row>
    <row r="225" spans="9:18">
      <c r="I225" s="33"/>
      <c r="J225" s="33"/>
      <c r="K225" s="34"/>
      <c r="L225" s="33"/>
      <c r="M225" s="33"/>
      <c r="N225" s="34"/>
      <c r="O225" s="35"/>
      <c r="Q225" s="35"/>
      <c r="R225" s="35"/>
    </row>
    <row r="226" spans="9:18">
      <c r="I226" s="33"/>
      <c r="J226" s="33"/>
      <c r="K226" s="34"/>
      <c r="L226" s="33"/>
      <c r="M226" s="33"/>
      <c r="N226" s="34"/>
      <c r="O226" s="35"/>
      <c r="Q226" s="35"/>
      <c r="R226" s="35"/>
    </row>
    <row r="227" spans="9:18">
      <c r="I227" s="33"/>
      <c r="J227" s="33"/>
      <c r="K227" s="34"/>
      <c r="L227" s="33"/>
      <c r="M227" s="33"/>
      <c r="N227" s="34"/>
      <c r="O227" s="35"/>
      <c r="Q227" s="35"/>
      <c r="R227" s="35"/>
    </row>
    <row r="228" spans="9:18">
      <c r="I228" s="33"/>
      <c r="J228" s="33"/>
      <c r="K228" s="34"/>
      <c r="L228" s="33"/>
      <c r="M228" s="33"/>
      <c r="N228" s="34"/>
      <c r="O228" s="35"/>
      <c r="Q228" s="35"/>
      <c r="R228" s="35"/>
    </row>
    <row r="229" spans="9:18">
      <c r="I229" s="33"/>
      <c r="J229" s="33"/>
      <c r="K229" s="34"/>
      <c r="L229" s="33"/>
      <c r="M229" s="33"/>
      <c r="N229" s="34"/>
      <c r="O229" s="35"/>
      <c r="Q229" s="35"/>
      <c r="R229" s="35"/>
    </row>
    <row r="230" spans="9:18">
      <c r="I230" s="33"/>
      <c r="J230" s="33"/>
      <c r="K230" s="34"/>
      <c r="L230" s="33"/>
      <c r="M230" s="33"/>
      <c r="N230" s="34"/>
      <c r="O230" s="35"/>
      <c r="Q230" s="35"/>
      <c r="R230" s="35"/>
    </row>
    <row r="231" spans="9:18">
      <c r="I231" s="33"/>
      <c r="J231" s="33"/>
      <c r="K231" s="34"/>
      <c r="L231" s="33"/>
      <c r="M231" s="33"/>
      <c r="N231" s="34"/>
      <c r="O231" s="35"/>
      <c r="Q231" s="35"/>
      <c r="R231" s="35"/>
    </row>
    <row r="232" spans="9:18">
      <c r="I232" s="33"/>
      <c r="J232" s="33"/>
      <c r="K232" s="34"/>
      <c r="L232" s="33"/>
      <c r="M232" s="33"/>
      <c r="N232" s="34"/>
      <c r="O232" s="35"/>
      <c r="Q232" s="35"/>
      <c r="R232" s="35"/>
    </row>
    <row r="233" spans="9:18">
      <c r="I233" s="33"/>
      <c r="J233" s="33"/>
      <c r="K233" s="34"/>
      <c r="L233" s="33"/>
      <c r="M233" s="33"/>
      <c r="N233" s="34"/>
      <c r="O233" s="35"/>
      <c r="Q233" s="35"/>
      <c r="R233" s="35"/>
    </row>
    <row r="234" spans="9:18">
      <c r="I234" s="33"/>
      <c r="J234" s="33"/>
      <c r="K234" s="34"/>
      <c r="L234" s="33"/>
      <c r="M234" s="33"/>
      <c r="N234" s="34"/>
      <c r="O234" s="35"/>
      <c r="Q234" s="35"/>
      <c r="R234" s="35"/>
    </row>
    <row r="235" spans="9:18">
      <c r="I235" s="33"/>
      <c r="J235" s="33"/>
      <c r="K235" s="34"/>
      <c r="L235" s="33"/>
      <c r="M235" s="33"/>
      <c r="N235" s="34"/>
      <c r="O235" s="35"/>
      <c r="Q235" s="35"/>
      <c r="R235" s="35"/>
    </row>
    <row r="236" spans="9:18">
      <c r="I236" s="33"/>
      <c r="J236" s="33"/>
      <c r="K236" s="34"/>
      <c r="L236" s="33"/>
      <c r="M236" s="33"/>
      <c r="N236" s="34"/>
      <c r="O236" s="35"/>
      <c r="Q236" s="35"/>
      <c r="R236" s="35"/>
    </row>
    <row r="237" spans="9:18">
      <c r="I237" s="33"/>
      <c r="J237" s="33"/>
      <c r="K237" s="34"/>
      <c r="L237" s="33"/>
      <c r="M237" s="33"/>
      <c r="N237" s="34"/>
      <c r="O237" s="35"/>
      <c r="Q237" s="35"/>
      <c r="R237" s="35"/>
    </row>
    <row r="238" spans="9:18">
      <c r="I238" s="33"/>
      <c r="J238" s="33"/>
      <c r="K238" s="34"/>
      <c r="L238" s="33"/>
      <c r="M238" s="33"/>
      <c r="N238" s="34"/>
      <c r="O238" s="35"/>
      <c r="Q238" s="35"/>
      <c r="R238" s="35"/>
    </row>
    <row r="239" spans="9:18">
      <c r="I239" s="33"/>
      <c r="J239" s="33"/>
      <c r="K239" s="34"/>
      <c r="L239" s="33"/>
      <c r="M239" s="33"/>
      <c r="N239" s="34"/>
      <c r="O239" s="35"/>
      <c r="Q239" s="35"/>
      <c r="R239" s="35"/>
    </row>
    <row r="240" spans="9:18">
      <c r="I240" s="33"/>
      <c r="J240" s="33"/>
      <c r="K240" s="34"/>
      <c r="L240" s="33"/>
      <c r="M240" s="33"/>
      <c r="N240" s="34"/>
      <c r="O240" s="35"/>
      <c r="Q240" s="35"/>
      <c r="R240" s="35"/>
    </row>
    <row r="241" spans="9:18">
      <c r="I241" s="33"/>
      <c r="J241" s="33"/>
      <c r="K241" s="34"/>
      <c r="L241" s="33"/>
      <c r="M241" s="33"/>
      <c r="N241" s="34"/>
      <c r="O241" s="35"/>
      <c r="Q241" s="35"/>
      <c r="R241" s="35"/>
    </row>
    <row r="242" spans="9:18">
      <c r="I242" s="33"/>
      <c r="J242" s="33"/>
      <c r="K242" s="34"/>
      <c r="L242" s="33"/>
      <c r="M242" s="33"/>
      <c r="N242" s="34"/>
      <c r="O242" s="35"/>
      <c r="Q242" s="35"/>
      <c r="R242" s="35"/>
    </row>
    <row r="243" spans="9:18">
      <c r="I243" s="33"/>
      <c r="J243" s="33"/>
      <c r="K243" s="34"/>
      <c r="L243" s="33"/>
      <c r="M243" s="33"/>
      <c r="N243" s="34"/>
      <c r="O243" s="35"/>
      <c r="Q243" s="35"/>
      <c r="R243" s="35"/>
    </row>
    <row r="244" spans="9:18">
      <c r="I244" s="33"/>
      <c r="J244" s="33"/>
      <c r="K244" s="34"/>
      <c r="L244" s="33"/>
      <c r="M244" s="33"/>
      <c r="N244" s="34"/>
      <c r="O244" s="35"/>
      <c r="Q244" s="35"/>
      <c r="R244" s="35"/>
    </row>
    <row r="245" spans="9:18">
      <c r="I245" s="33"/>
      <c r="J245" s="33"/>
      <c r="K245" s="34"/>
      <c r="L245" s="33"/>
      <c r="M245" s="33"/>
      <c r="N245" s="34"/>
      <c r="O245" s="35"/>
      <c r="Q245" s="35"/>
      <c r="R245" s="35"/>
    </row>
    <row r="246" spans="9:18">
      <c r="I246" s="33"/>
      <c r="J246" s="33"/>
      <c r="K246" s="34"/>
      <c r="L246" s="33"/>
      <c r="M246" s="33"/>
      <c r="N246" s="34"/>
      <c r="O246" s="35"/>
      <c r="Q246" s="35"/>
      <c r="R246" s="35"/>
    </row>
    <row r="247" spans="9:18">
      <c r="I247" s="33"/>
      <c r="J247" s="33"/>
      <c r="K247" s="34"/>
      <c r="L247" s="33"/>
      <c r="M247" s="33"/>
      <c r="N247" s="34"/>
      <c r="O247" s="35"/>
      <c r="Q247" s="35"/>
      <c r="R247" s="35"/>
    </row>
    <row r="248" spans="9:18">
      <c r="I248" s="33"/>
      <c r="J248" s="33"/>
      <c r="K248" s="34"/>
      <c r="L248" s="33"/>
      <c r="M248" s="33"/>
      <c r="N248" s="34"/>
      <c r="O248" s="35"/>
      <c r="Q248" s="35"/>
      <c r="R248" s="35"/>
    </row>
    <row r="249" spans="9:18">
      <c r="I249" s="33"/>
      <c r="J249" s="33"/>
      <c r="K249" s="34"/>
      <c r="L249" s="33"/>
      <c r="M249" s="33"/>
      <c r="N249" s="34"/>
      <c r="O249" s="35"/>
      <c r="Q249" s="35"/>
      <c r="R249" s="35"/>
    </row>
    <row r="250" spans="9:18">
      <c r="I250" s="33"/>
      <c r="J250" s="33"/>
      <c r="K250" s="34"/>
      <c r="L250" s="33"/>
      <c r="M250" s="33"/>
      <c r="N250" s="34"/>
      <c r="O250" s="35"/>
      <c r="Q250" s="35"/>
      <c r="R250" s="35"/>
    </row>
    <row r="251" spans="9:18">
      <c r="I251" s="33"/>
      <c r="J251" s="33"/>
      <c r="K251" s="34"/>
      <c r="L251" s="33"/>
      <c r="M251" s="33"/>
      <c r="N251" s="34"/>
      <c r="O251" s="35"/>
      <c r="Q251" s="35"/>
      <c r="R251" s="35"/>
    </row>
    <row r="252" spans="9:18">
      <c r="I252" s="33"/>
      <c r="J252" s="33"/>
      <c r="K252" s="34"/>
      <c r="L252" s="33"/>
      <c r="M252" s="33"/>
      <c r="N252" s="34"/>
      <c r="O252" s="35"/>
      <c r="Q252" s="35"/>
      <c r="R252" s="35"/>
    </row>
    <row r="253" spans="9:18">
      <c r="I253" s="33"/>
      <c r="J253" s="33"/>
      <c r="K253" s="34"/>
      <c r="L253" s="33"/>
      <c r="M253" s="33"/>
      <c r="N253" s="34"/>
      <c r="O253" s="35"/>
      <c r="Q253" s="35"/>
      <c r="R253" s="35"/>
    </row>
    <row r="254" spans="9:18">
      <c r="I254" s="33"/>
      <c r="J254" s="33"/>
      <c r="K254" s="34"/>
      <c r="L254" s="33"/>
      <c r="M254" s="33"/>
      <c r="N254" s="34"/>
      <c r="O254" s="35"/>
      <c r="Q254" s="35"/>
      <c r="R254" s="35"/>
    </row>
    <row r="255" spans="9:18">
      <c r="I255" s="33"/>
      <c r="J255" s="33"/>
      <c r="K255" s="34"/>
      <c r="L255" s="33"/>
      <c r="M255" s="33"/>
      <c r="N255" s="34"/>
      <c r="O255" s="35"/>
      <c r="Q255" s="35"/>
      <c r="R255" s="35"/>
    </row>
    <row r="256" spans="9:18">
      <c r="I256" s="33"/>
      <c r="J256" s="33"/>
      <c r="K256" s="34"/>
      <c r="L256" s="33"/>
      <c r="M256" s="33"/>
      <c r="N256" s="34"/>
      <c r="O256" s="35"/>
      <c r="Q256" s="35"/>
      <c r="R256" s="35"/>
    </row>
    <row r="257" spans="9:18">
      <c r="I257" s="33"/>
      <c r="J257" s="33"/>
      <c r="K257" s="34"/>
      <c r="L257" s="33"/>
      <c r="M257" s="33"/>
      <c r="N257" s="34"/>
      <c r="O257" s="35"/>
      <c r="Q257" s="35"/>
      <c r="R257" s="35"/>
    </row>
    <row r="258" spans="9:18">
      <c r="I258" s="33"/>
      <c r="J258" s="33"/>
      <c r="K258" s="34"/>
      <c r="L258" s="33"/>
      <c r="M258" s="33"/>
      <c r="N258" s="34"/>
      <c r="O258" s="35"/>
      <c r="Q258" s="35"/>
      <c r="R258" s="35"/>
    </row>
    <row r="259" spans="9:18">
      <c r="I259" s="33"/>
      <c r="J259" s="33"/>
      <c r="K259" s="34"/>
      <c r="L259" s="33"/>
      <c r="M259" s="33"/>
      <c r="N259" s="34"/>
      <c r="O259" s="35"/>
      <c r="Q259" s="35"/>
      <c r="R259" s="35"/>
    </row>
    <row r="260" spans="9:18">
      <c r="I260" s="33"/>
      <c r="J260" s="33"/>
      <c r="K260" s="34"/>
      <c r="L260" s="33"/>
      <c r="M260" s="33"/>
      <c r="N260" s="34"/>
      <c r="O260" s="35"/>
      <c r="Q260" s="35"/>
      <c r="R260" s="35"/>
    </row>
    <row r="261" spans="9:18">
      <c r="I261" s="33"/>
      <c r="J261" s="33"/>
      <c r="K261" s="34"/>
      <c r="L261" s="33"/>
      <c r="M261" s="33"/>
      <c r="N261" s="34"/>
      <c r="O261" s="35"/>
      <c r="Q261" s="35"/>
      <c r="R261" s="35"/>
    </row>
    <row r="262" spans="9:18">
      <c r="I262" s="33"/>
      <c r="J262" s="33"/>
      <c r="K262" s="34"/>
      <c r="L262" s="33"/>
      <c r="M262" s="33"/>
      <c r="N262" s="34"/>
      <c r="O262" s="35"/>
      <c r="Q262" s="35"/>
      <c r="R262" s="35"/>
    </row>
    <row r="263" spans="9:18">
      <c r="I263" s="33"/>
      <c r="J263" s="33"/>
      <c r="K263" s="34"/>
      <c r="L263" s="33"/>
      <c r="M263" s="33"/>
      <c r="N263" s="34"/>
      <c r="O263" s="35"/>
      <c r="Q263" s="35"/>
      <c r="R263" s="35"/>
    </row>
    <row r="264" spans="9:18">
      <c r="I264" s="33"/>
      <c r="J264" s="33"/>
      <c r="K264" s="34"/>
      <c r="L264" s="33"/>
      <c r="M264" s="33"/>
      <c r="N264" s="34"/>
      <c r="O264" s="35"/>
      <c r="Q264" s="35"/>
      <c r="R264" s="35"/>
    </row>
    <row r="265" spans="9:18">
      <c r="I265" s="33"/>
      <c r="J265" s="33"/>
      <c r="K265" s="34"/>
      <c r="L265" s="33"/>
      <c r="M265" s="33"/>
      <c r="N265" s="34"/>
      <c r="O265" s="35"/>
      <c r="Q265" s="35"/>
      <c r="R265" s="35"/>
    </row>
    <row r="266" spans="9:18">
      <c r="I266" s="33"/>
      <c r="J266" s="33"/>
      <c r="K266" s="34"/>
      <c r="L266" s="33"/>
      <c r="M266" s="33"/>
      <c r="N266" s="34"/>
      <c r="O266" s="35"/>
      <c r="Q266" s="35"/>
      <c r="R266" s="35"/>
    </row>
    <row r="267" spans="9:18">
      <c r="I267" s="33"/>
      <c r="J267" s="33"/>
      <c r="K267" s="34"/>
      <c r="L267" s="33"/>
      <c r="M267" s="33"/>
      <c r="N267" s="34"/>
      <c r="O267" s="35"/>
      <c r="Q267" s="35"/>
      <c r="R267" s="35"/>
    </row>
    <row r="268" spans="9:18">
      <c r="I268" s="33"/>
      <c r="J268" s="33"/>
      <c r="K268" s="34"/>
      <c r="L268" s="33"/>
      <c r="M268" s="33"/>
      <c r="N268" s="34"/>
      <c r="O268" s="35"/>
      <c r="Q268" s="35"/>
      <c r="R268" s="35"/>
    </row>
    <row r="269" spans="9:18">
      <c r="I269" s="33"/>
      <c r="J269" s="33"/>
      <c r="K269" s="34"/>
      <c r="L269" s="33"/>
      <c r="M269" s="33"/>
      <c r="N269" s="34"/>
      <c r="O269" s="35"/>
      <c r="Q269" s="35"/>
      <c r="R269" s="35"/>
    </row>
    <row r="270" spans="9:18">
      <c r="I270" s="33"/>
      <c r="J270" s="33"/>
      <c r="K270" s="34"/>
      <c r="L270" s="33"/>
      <c r="M270" s="33"/>
      <c r="N270" s="34"/>
      <c r="O270" s="35"/>
      <c r="Q270" s="35"/>
      <c r="R270" s="35"/>
    </row>
    <row r="271" spans="9:18">
      <c r="I271" s="33"/>
      <c r="J271" s="33"/>
      <c r="K271" s="34"/>
      <c r="L271" s="33"/>
      <c r="M271" s="33"/>
      <c r="N271" s="34"/>
      <c r="O271" s="35"/>
      <c r="Q271" s="35"/>
      <c r="R271" s="35"/>
    </row>
    <row r="272" spans="9:18">
      <c r="I272" s="33"/>
      <c r="J272" s="33"/>
      <c r="K272" s="34"/>
      <c r="L272" s="33"/>
      <c r="M272" s="33"/>
      <c r="N272" s="34"/>
      <c r="O272" s="35"/>
      <c r="Q272" s="35"/>
      <c r="R272" s="35"/>
    </row>
    <row r="273" spans="9:18">
      <c r="I273" s="33"/>
      <c r="J273" s="33"/>
      <c r="K273" s="34"/>
      <c r="L273" s="33"/>
      <c r="M273" s="33"/>
      <c r="N273" s="34"/>
      <c r="O273" s="35"/>
      <c r="Q273" s="35"/>
      <c r="R273" s="35"/>
    </row>
    <row r="274" spans="9:18">
      <c r="I274" s="33"/>
      <c r="J274" s="33"/>
      <c r="K274" s="34"/>
      <c r="L274" s="33"/>
      <c r="M274" s="33"/>
      <c r="N274" s="34"/>
      <c r="O274" s="35"/>
      <c r="Q274" s="35"/>
      <c r="R274" s="35"/>
    </row>
    <row r="275" spans="9:18">
      <c r="I275" s="33"/>
      <c r="J275" s="33"/>
      <c r="K275" s="34"/>
      <c r="L275" s="33"/>
      <c r="M275" s="33"/>
      <c r="N275" s="34"/>
      <c r="O275" s="35"/>
      <c r="Q275" s="35"/>
      <c r="R275" s="35"/>
    </row>
    <row r="276" spans="9:18">
      <c r="I276" s="33"/>
      <c r="J276" s="33"/>
      <c r="K276" s="34"/>
      <c r="L276" s="33"/>
      <c r="M276" s="33"/>
      <c r="N276" s="34"/>
      <c r="O276" s="35"/>
      <c r="Q276" s="35"/>
      <c r="R276" s="35"/>
    </row>
    <row r="277" spans="9:18">
      <c r="I277" s="33"/>
      <c r="J277" s="33"/>
      <c r="K277" s="34"/>
      <c r="L277" s="33"/>
      <c r="M277" s="33"/>
      <c r="N277" s="34"/>
      <c r="O277" s="35"/>
      <c r="Q277" s="35"/>
      <c r="R277" s="35"/>
    </row>
    <row r="278" spans="9:18">
      <c r="I278" s="33"/>
      <c r="J278" s="33"/>
      <c r="K278" s="34"/>
      <c r="L278" s="33"/>
      <c r="M278" s="33"/>
      <c r="N278" s="34"/>
      <c r="O278" s="35"/>
      <c r="Q278" s="35"/>
      <c r="R278" s="35"/>
    </row>
    <row r="279" spans="9:18">
      <c r="I279" s="33"/>
      <c r="J279" s="33"/>
      <c r="K279" s="34"/>
      <c r="L279" s="33"/>
      <c r="M279" s="33"/>
      <c r="N279" s="34"/>
      <c r="O279" s="35"/>
      <c r="Q279" s="35"/>
      <c r="R279" s="35"/>
    </row>
    <row r="280" spans="9:18">
      <c r="I280" s="33"/>
      <c r="J280" s="33"/>
      <c r="K280" s="34"/>
      <c r="L280" s="33"/>
      <c r="M280" s="33"/>
      <c r="N280" s="34"/>
      <c r="O280" s="35"/>
      <c r="Q280" s="35"/>
      <c r="R280" s="35"/>
    </row>
    <row r="281" spans="9:18">
      <c r="I281" s="33"/>
      <c r="J281" s="33"/>
      <c r="K281" s="34"/>
      <c r="L281" s="33"/>
      <c r="M281" s="33"/>
      <c r="N281" s="34"/>
      <c r="O281" s="35"/>
      <c r="Q281" s="35"/>
      <c r="R281" s="35"/>
    </row>
    <row r="282" spans="9:18">
      <c r="I282" s="33"/>
      <c r="J282" s="33"/>
      <c r="K282" s="34"/>
      <c r="L282" s="33"/>
      <c r="M282" s="33"/>
      <c r="N282" s="34"/>
      <c r="O282" s="35"/>
      <c r="Q282" s="35"/>
      <c r="R282" s="35"/>
    </row>
    <row r="283" spans="9:18">
      <c r="I283" s="33"/>
      <c r="J283" s="33"/>
      <c r="K283" s="34"/>
      <c r="L283" s="33"/>
      <c r="M283" s="33"/>
      <c r="N283" s="34"/>
      <c r="O283" s="35"/>
      <c r="Q283" s="35"/>
      <c r="R283" s="35"/>
    </row>
    <row r="284" spans="9:18">
      <c r="I284" s="33"/>
      <c r="J284" s="33"/>
      <c r="K284" s="34"/>
      <c r="L284" s="33"/>
      <c r="M284" s="33"/>
      <c r="N284" s="34"/>
      <c r="O284" s="35"/>
      <c r="Q284" s="35"/>
      <c r="R284" s="35"/>
    </row>
    <row r="285" spans="9:18">
      <c r="I285" s="33"/>
      <c r="J285" s="33"/>
      <c r="K285" s="34"/>
      <c r="L285" s="33"/>
      <c r="M285" s="33"/>
      <c r="N285" s="34"/>
      <c r="O285" s="35"/>
      <c r="Q285" s="35"/>
      <c r="R285" s="35"/>
    </row>
    <row r="286" spans="9:18">
      <c r="I286" s="33"/>
      <c r="J286" s="33"/>
      <c r="K286" s="34"/>
      <c r="L286" s="33"/>
      <c r="M286" s="33"/>
      <c r="N286" s="34"/>
      <c r="O286" s="35"/>
      <c r="Q286" s="35"/>
      <c r="R286" s="35"/>
    </row>
    <row r="287" spans="9:18">
      <c r="I287" s="33"/>
      <c r="J287" s="33"/>
      <c r="K287" s="34"/>
      <c r="L287" s="33"/>
      <c r="M287" s="33"/>
      <c r="N287" s="34"/>
      <c r="O287" s="35"/>
      <c r="Q287" s="35"/>
      <c r="R287" s="35"/>
    </row>
    <row r="288" spans="9:18">
      <c r="I288" s="33"/>
      <c r="J288" s="33"/>
      <c r="K288" s="34"/>
      <c r="L288" s="33"/>
      <c r="M288" s="33"/>
      <c r="N288" s="34"/>
      <c r="O288" s="35"/>
      <c r="Q288" s="35"/>
      <c r="R288" s="35"/>
    </row>
    <row r="289" spans="9:18">
      <c r="I289" s="33"/>
      <c r="J289" s="33"/>
      <c r="K289" s="34"/>
      <c r="L289" s="33"/>
      <c r="M289" s="33"/>
      <c r="N289" s="34"/>
      <c r="O289" s="35"/>
      <c r="Q289" s="35"/>
      <c r="R289" s="35"/>
    </row>
    <row r="290" spans="9:18">
      <c r="I290" s="33"/>
      <c r="J290" s="33"/>
      <c r="K290" s="34"/>
      <c r="L290" s="33"/>
      <c r="M290" s="33"/>
      <c r="N290" s="34"/>
      <c r="O290" s="35"/>
      <c r="Q290" s="35"/>
      <c r="R290" s="35"/>
    </row>
    <row r="291" spans="9:18">
      <c r="I291" s="33"/>
      <c r="J291" s="33"/>
      <c r="K291" s="34"/>
      <c r="L291" s="33"/>
      <c r="M291" s="33"/>
      <c r="N291" s="34"/>
      <c r="O291" s="35"/>
      <c r="Q291" s="35"/>
      <c r="R291" s="35"/>
    </row>
    <row r="292" spans="9:18">
      <c r="I292" s="33"/>
      <c r="J292" s="33"/>
      <c r="K292" s="34"/>
      <c r="L292" s="33"/>
      <c r="M292" s="33"/>
      <c r="N292" s="34"/>
      <c r="O292" s="35"/>
      <c r="Q292" s="35"/>
      <c r="R292" s="35"/>
    </row>
    <row r="293" spans="9:18">
      <c r="I293" s="33"/>
      <c r="J293" s="33"/>
      <c r="K293" s="34"/>
      <c r="L293" s="33"/>
      <c r="M293" s="33"/>
      <c r="N293" s="34"/>
      <c r="O293" s="35"/>
      <c r="Q293" s="35"/>
      <c r="R293" s="35"/>
    </row>
    <row r="294" spans="9:18">
      <c r="I294" s="33"/>
      <c r="J294" s="33"/>
      <c r="K294" s="34"/>
      <c r="L294" s="33"/>
      <c r="M294" s="33"/>
      <c r="N294" s="34"/>
      <c r="O294" s="35"/>
      <c r="Q294" s="35"/>
      <c r="R294" s="35"/>
    </row>
    <row r="295" spans="9:18">
      <c r="I295" s="33"/>
      <c r="J295" s="33"/>
      <c r="K295" s="34"/>
      <c r="L295" s="33"/>
      <c r="M295" s="33"/>
      <c r="N295" s="34"/>
      <c r="O295" s="35"/>
      <c r="Q295" s="35"/>
      <c r="R295" s="35"/>
    </row>
    <row r="296" spans="9:18">
      <c r="I296" s="33"/>
      <c r="J296" s="33"/>
      <c r="K296" s="34"/>
      <c r="L296" s="33"/>
      <c r="M296" s="33"/>
      <c r="N296" s="34"/>
      <c r="O296" s="35"/>
      <c r="Q296" s="35"/>
      <c r="R296" s="35"/>
    </row>
    <row r="297" spans="9:18">
      <c r="I297" s="33"/>
      <c r="J297" s="33"/>
      <c r="K297" s="34"/>
      <c r="L297" s="33"/>
      <c r="M297" s="33"/>
      <c r="N297" s="34"/>
      <c r="O297" s="35"/>
      <c r="Q297" s="35"/>
      <c r="R297" s="35"/>
    </row>
    <row r="298" spans="9:18">
      <c r="I298" s="33"/>
      <c r="J298" s="33"/>
      <c r="K298" s="34"/>
      <c r="L298" s="33"/>
      <c r="M298" s="33"/>
      <c r="N298" s="34"/>
      <c r="O298" s="35"/>
      <c r="Q298" s="35"/>
      <c r="R298" s="35"/>
    </row>
    <row r="299" spans="9:18">
      <c r="I299" s="33"/>
      <c r="J299" s="33"/>
      <c r="K299" s="34"/>
      <c r="L299" s="33"/>
      <c r="M299" s="33"/>
      <c r="N299" s="34"/>
      <c r="O299" s="35"/>
      <c r="Q299" s="35"/>
      <c r="R299" s="35"/>
    </row>
    <row r="300" spans="9:18">
      <c r="I300" s="33"/>
      <c r="J300" s="33"/>
      <c r="K300" s="34"/>
      <c r="L300" s="33"/>
      <c r="M300" s="33"/>
      <c r="N300" s="34"/>
      <c r="O300" s="35"/>
      <c r="Q300" s="35"/>
      <c r="R300" s="35"/>
    </row>
    <row r="301" spans="9:18">
      <c r="I301" s="33"/>
      <c r="J301" s="33"/>
      <c r="K301" s="34"/>
      <c r="L301" s="33"/>
      <c r="M301" s="33"/>
      <c r="N301" s="34"/>
      <c r="O301" s="35"/>
      <c r="Q301" s="35"/>
      <c r="R301" s="35"/>
    </row>
    <row r="302" spans="9:18">
      <c r="I302" s="33"/>
      <c r="J302" s="33"/>
      <c r="K302" s="34"/>
      <c r="L302" s="33"/>
      <c r="M302" s="33"/>
      <c r="N302" s="34"/>
      <c r="O302" s="35"/>
      <c r="Q302" s="35"/>
      <c r="R302" s="35"/>
    </row>
    <row r="303" spans="9:18">
      <c r="I303" s="33"/>
      <c r="J303" s="33"/>
      <c r="K303" s="34"/>
      <c r="L303" s="33"/>
      <c r="M303" s="33"/>
      <c r="N303" s="34"/>
      <c r="O303" s="35"/>
      <c r="Q303" s="35"/>
      <c r="R303" s="35"/>
    </row>
    <row r="304" spans="9:18">
      <c r="I304" s="33"/>
      <c r="J304" s="33"/>
      <c r="K304" s="34"/>
      <c r="L304" s="33"/>
      <c r="M304" s="33"/>
      <c r="N304" s="34"/>
      <c r="O304" s="35"/>
      <c r="Q304" s="35"/>
      <c r="R304" s="35"/>
    </row>
    <row r="305" spans="9:18">
      <c r="I305" s="33"/>
      <c r="J305" s="33"/>
      <c r="K305" s="34"/>
      <c r="L305" s="33"/>
      <c r="M305" s="33"/>
      <c r="N305" s="34"/>
      <c r="O305" s="35"/>
      <c r="Q305" s="35"/>
      <c r="R305" s="35"/>
    </row>
    <row r="306" spans="9:18">
      <c r="I306" s="33"/>
      <c r="J306" s="33"/>
      <c r="K306" s="34"/>
      <c r="L306" s="33"/>
      <c r="M306" s="33"/>
      <c r="N306" s="34"/>
      <c r="O306" s="35"/>
      <c r="Q306" s="35"/>
      <c r="R306" s="35"/>
    </row>
    <row r="307" spans="9:18">
      <c r="I307" s="33"/>
      <c r="J307" s="33"/>
      <c r="K307" s="34"/>
      <c r="L307" s="33"/>
      <c r="M307" s="33"/>
      <c r="N307" s="34"/>
      <c r="O307" s="35"/>
      <c r="Q307" s="35"/>
      <c r="R307" s="35"/>
    </row>
    <row r="308" spans="9:18">
      <c r="I308" s="33"/>
      <c r="J308" s="33"/>
      <c r="K308" s="34"/>
      <c r="L308" s="33"/>
      <c r="M308" s="33"/>
      <c r="N308" s="34"/>
      <c r="O308" s="35"/>
      <c r="Q308" s="35"/>
      <c r="R308" s="35"/>
    </row>
    <row r="309" spans="9:18">
      <c r="I309" s="33"/>
      <c r="J309" s="33"/>
      <c r="K309" s="34"/>
      <c r="L309" s="33"/>
      <c r="M309" s="33"/>
      <c r="N309" s="34"/>
      <c r="O309" s="35"/>
      <c r="Q309" s="35"/>
      <c r="R309" s="35"/>
    </row>
    <row r="310" spans="9:18">
      <c r="I310" s="33"/>
      <c r="J310" s="33"/>
      <c r="K310" s="34"/>
      <c r="L310" s="33"/>
      <c r="M310" s="33"/>
      <c r="N310" s="34"/>
      <c r="O310" s="35"/>
      <c r="Q310" s="35"/>
      <c r="R310" s="35"/>
    </row>
    <row r="311" spans="9:18">
      <c r="I311" s="33"/>
      <c r="J311" s="33"/>
      <c r="K311" s="34"/>
      <c r="L311" s="33"/>
      <c r="M311" s="33"/>
      <c r="N311" s="34"/>
      <c r="O311" s="35"/>
      <c r="Q311" s="35"/>
      <c r="R311" s="35"/>
    </row>
    <row r="312" spans="9:18">
      <c r="I312" s="33"/>
      <c r="J312" s="33"/>
      <c r="K312" s="34"/>
      <c r="L312" s="33"/>
      <c r="M312" s="33"/>
      <c r="N312" s="34"/>
      <c r="O312" s="35"/>
      <c r="Q312" s="35"/>
      <c r="R312" s="35"/>
    </row>
    <row r="313" spans="9:18">
      <c r="I313" s="33"/>
      <c r="J313" s="33"/>
      <c r="K313" s="34"/>
      <c r="L313" s="33"/>
      <c r="M313" s="33"/>
      <c r="N313" s="34"/>
      <c r="O313" s="35"/>
      <c r="Q313" s="35"/>
      <c r="R313" s="35"/>
    </row>
    <row r="314" spans="9:18">
      <c r="I314" s="33"/>
      <c r="J314" s="33"/>
      <c r="K314" s="34"/>
      <c r="L314" s="33"/>
      <c r="M314" s="33"/>
      <c r="N314" s="34"/>
      <c r="O314" s="35"/>
      <c r="Q314" s="35"/>
      <c r="R314" s="35"/>
    </row>
    <row r="315" spans="9:18">
      <c r="I315" s="33"/>
      <c r="J315" s="33"/>
      <c r="K315" s="34"/>
      <c r="L315" s="33"/>
      <c r="M315" s="33"/>
      <c r="N315" s="34"/>
      <c r="O315" s="35"/>
      <c r="Q315" s="35"/>
      <c r="R315" s="35"/>
    </row>
    <row r="316" spans="9:18">
      <c r="I316" s="33"/>
      <c r="J316" s="33"/>
      <c r="K316" s="34"/>
      <c r="L316" s="33"/>
      <c r="M316" s="33"/>
      <c r="N316" s="34"/>
      <c r="O316" s="35"/>
      <c r="Q316" s="35"/>
      <c r="R316" s="35"/>
    </row>
    <row r="317" spans="9:18">
      <c r="I317" s="33"/>
      <c r="J317" s="33"/>
      <c r="K317" s="34"/>
      <c r="L317" s="33"/>
      <c r="M317" s="33"/>
      <c r="N317" s="34"/>
      <c r="O317" s="35"/>
      <c r="Q317" s="35"/>
      <c r="R317" s="35"/>
    </row>
    <row r="318" spans="9:18">
      <c r="I318" s="33"/>
      <c r="J318" s="33"/>
      <c r="K318" s="34"/>
      <c r="L318" s="33"/>
      <c r="M318" s="33"/>
      <c r="N318" s="34"/>
      <c r="O318" s="35"/>
      <c r="Q318" s="35"/>
      <c r="R318" s="35"/>
    </row>
    <row r="319" spans="9:18">
      <c r="I319" s="33"/>
      <c r="J319" s="33"/>
      <c r="K319" s="34"/>
      <c r="L319" s="33"/>
      <c r="M319" s="33"/>
      <c r="N319" s="34"/>
      <c r="O319" s="35"/>
      <c r="Q319" s="35"/>
      <c r="R319" s="35"/>
    </row>
    <row r="320" spans="9:18">
      <c r="I320" s="33"/>
      <c r="J320" s="33"/>
      <c r="K320" s="34"/>
      <c r="L320" s="33"/>
      <c r="M320" s="33"/>
      <c r="N320" s="34"/>
      <c r="O320" s="35"/>
      <c r="Q320" s="35"/>
      <c r="R320" s="35"/>
    </row>
    <row r="321" spans="9:18">
      <c r="I321" s="33"/>
      <c r="J321" s="33"/>
      <c r="K321" s="34"/>
      <c r="L321" s="33"/>
      <c r="M321" s="33"/>
      <c r="N321" s="34"/>
      <c r="O321" s="35"/>
      <c r="Q321" s="35"/>
      <c r="R321" s="35"/>
    </row>
    <row r="322" spans="9:18">
      <c r="I322" s="33"/>
      <c r="J322" s="33"/>
      <c r="K322" s="34"/>
      <c r="L322" s="33"/>
      <c r="M322" s="33"/>
      <c r="N322" s="34"/>
      <c r="O322" s="35"/>
      <c r="Q322" s="35"/>
      <c r="R322" s="35"/>
    </row>
    <row r="323" spans="9:18">
      <c r="I323" s="33"/>
      <c r="J323" s="33"/>
      <c r="K323" s="34"/>
      <c r="L323" s="33"/>
      <c r="M323" s="33"/>
      <c r="N323" s="34"/>
      <c r="O323" s="35"/>
      <c r="Q323" s="35"/>
      <c r="R323" s="35"/>
    </row>
    <row r="324" spans="9:18">
      <c r="I324" s="33"/>
      <c r="J324" s="33"/>
      <c r="K324" s="34"/>
      <c r="L324" s="33"/>
      <c r="M324" s="33"/>
      <c r="N324" s="34"/>
      <c r="O324" s="35"/>
      <c r="Q324" s="35"/>
      <c r="R324" s="35"/>
    </row>
    <row r="325" spans="9:18">
      <c r="I325" s="33"/>
      <c r="J325" s="33"/>
      <c r="K325" s="34"/>
      <c r="L325" s="33"/>
      <c r="M325" s="33"/>
      <c r="N325" s="34"/>
      <c r="O325" s="35"/>
      <c r="Q325" s="35"/>
      <c r="R325" s="35"/>
    </row>
    <row r="326" spans="9:18">
      <c r="I326" s="33"/>
      <c r="J326" s="33"/>
      <c r="K326" s="34"/>
      <c r="L326" s="33"/>
      <c r="M326" s="33"/>
      <c r="N326" s="34"/>
      <c r="O326" s="35"/>
      <c r="Q326" s="35"/>
      <c r="R326" s="35"/>
    </row>
    <row r="327" spans="9:18">
      <c r="I327" s="33"/>
      <c r="J327" s="33"/>
      <c r="K327" s="34"/>
      <c r="L327" s="33"/>
      <c r="M327" s="33"/>
      <c r="N327" s="34"/>
      <c r="O327" s="35"/>
      <c r="Q327" s="35"/>
      <c r="R327" s="35"/>
    </row>
    <row r="328" spans="9:18">
      <c r="I328" s="33"/>
      <c r="J328" s="33"/>
      <c r="K328" s="34"/>
      <c r="L328" s="33"/>
      <c r="M328" s="33"/>
      <c r="N328" s="34"/>
      <c r="O328" s="35"/>
      <c r="Q328" s="35"/>
      <c r="R328" s="35"/>
    </row>
    <row r="329" spans="9:18">
      <c r="I329" s="33"/>
      <c r="J329" s="33"/>
      <c r="K329" s="34"/>
      <c r="L329" s="33"/>
      <c r="M329" s="33"/>
      <c r="N329" s="34"/>
      <c r="O329" s="35"/>
      <c r="Q329" s="35"/>
      <c r="R329" s="35"/>
    </row>
    <row r="330" spans="9:18">
      <c r="I330" s="33"/>
      <c r="J330" s="33"/>
      <c r="K330" s="34"/>
      <c r="L330" s="33"/>
      <c r="M330" s="33"/>
      <c r="N330" s="34"/>
      <c r="O330" s="35"/>
      <c r="Q330" s="35"/>
      <c r="R330" s="35"/>
    </row>
    <row r="331" spans="9:18">
      <c r="I331" s="33"/>
      <c r="J331" s="33"/>
      <c r="K331" s="34"/>
      <c r="L331" s="33"/>
      <c r="M331" s="33"/>
      <c r="N331" s="34"/>
      <c r="O331" s="35"/>
      <c r="Q331" s="35"/>
      <c r="R331" s="35"/>
    </row>
    <row r="332" spans="9:18">
      <c r="I332" s="33"/>
      <c r="J332" s="33"/>
      <c r="K332" s="34"/>
      <c r="L332" s="33"/>
      <c r="M332" s="33"/>
      <c r="N332" s="34"/>
      <c r="O332" s="35"/>
      <c r="Q332" s="35"/>
      <c r="R332" s="35"/>
    </row>
    <row r="333" spans="9:18">
      <c r="I333" s="33"/>
      <c r="J333" s="33"/>
      <c r="K333" s="34"/>
      <c r="L333" s="33"/>
      <c r="M333" s="33"/>
      <c r="N333" s="34"/>
      <c r="O333" s="35"/>
      <c r="Q333" s="35"/>
      <c r="R333" s="35"/>
    </row>
    <row r="334" spans="9:18">
      <c r="I334" s="33"/>
      <c r="J334" s="33"/>
      <c r="K334" s="34"/>
      <c r="L334" s="33"/>
      <c r="M334" s="33"/>
      <c r="N334" s="34"/>
      <c r="O334" s="35"/>
      <c r="Q334" s="35"/>
      <c r="R334" s="35"/>
    </row>
    <row r="335" spans="9:18">
      <c r="I335" s="33"/>
      <c r="J335" s="33"/>
      <c r="K335" s="34"/>
      <c r="L335" s="33"/>
      <c r="M335" s="33"/>
      <c r="N335" s="34"/>
      <c r="O335" s="35"/>
      <c r="Q335" s="35"/>
      <c r="R335" s="35"/>
    </row>
    <row r="336" spans="9:18">
      <c r="I336" s="33"/>
      <c r="J336" s="33"/>
      <c r="K336" s="34"/>
      <c r="L336" s="33"/>
      <c r="M336" s="33"/>
      <c r="N336" s="34"/>
      <c r="O336" s="35"/>
      <c r="Q336" s="35"/>
      <c r="R336" s="35"/>
    </row>
    <row r="337" spans="9:18">
      <c r="I337" s="33"/>
      <c r="J337" s="33"/>
      <c r="K337" s="34"/>
      <c r="L337" s="33"/>
      <c r="M337" s="33"/>
      <c r="N337" s="34"/>
      <c r="O337" s="35"/>
      <c r="Q337" s="35"/>
      <c r="R337" s="35"/>
    </row>
    <row r="338" spans="9:18">
      <c r="I338" s="33"/>
      <c r="J338" s="33"/>
      <c r="K338" s="34"/>
      <c r="L338" s="33"/>
      <c r="M338" s="33"/>
      <c r="N338" s="34"/>
      <c r="O338" s="35"/>
      <c r="Q338" s="35"/>
      <c r="R338" s="35"/>
    </row>
    <row r="339" spans="9:18">
      <c r="I339" s="33"/>
      <c r="J339" s="33"/>
      <c r="K339" s="34"/>
      <c r="L339" s="33"/>
      <c r="M339" s="33"/>
      <c r="N339" s="34"/>
      <c r="O339" s="35"/>
      <c r="Q339" s="35"/>
      <c r="R339" s="35"/>
    </row>
    <row r="340" spans="9:18">
      <c r="I340" s="33"/>
      <c r="J340" s="33"/>
      <c r="K340" s="34"/>
      <c r="L340" s="33"/>
      <c r="M340" s="33"/>
      <c r="N340" s="34"/>
      <c r="O340" s="35"/>
      <c r="Q340" s="35"/>
      <c r="R340" s="35"/>
    </row>
    <row r="341" spans="9:18">
      <c r="I341" s="33"/>
      <c r="J341" s="33"/>
      <c r="K341" s="34"/>
      <c r="L341" s="33"/>
      <c r="M341" s="33"/>
      <c r="N341" s="34"/>
      <c r="O341" s="35"/>
      <c r="Q341" s="35"/>
      <c r="R341" s="35"/>
    </row>
    <row r="342" spans="9:18">
      <c r="I342" s="33"/>
      <c r="J342" s="33"/>
      <c r="K342" s="34"/>
      <c r="L342" s="33"/>
      <c r="M342" s="33"/>
      <c r="N342" s="34"/>
      <c r="O342" s="35"/>
      <c r="Q342" s="35"/>
      <c r="R342" s="35"/>
    </row>
    <row r="343" spans="9:18">
      <c r="I343" s="33"/>
      <c r="J343" s="33"/>
      <c r="K343" s="34"/>
      <c r="L343" s="33"/>
      <c r="M343" s="33"/>
      <c r="N343" s="34"/>
      <c r="O343" s="35"/>
      <c r="Q343" s="35"/>
      <c r="R343" s="35"/>
    </row>
    <row r="344" spans="9:18">
      <c r="I344" s="33"/>
      <c r="J344" s="33"/>
      <c r="K344" s="34"/>
      <c r="L344" s="33"/>
      <c r="M344" s="33"/>
      <c r="N344" s="34"/>
      <c r="O344" s="35"/>
      <c r="Q344" s="35"/>
      <c r="R344" s="35"/>
    </row>
    <row r="345" spans="9:18">
      <c r="I345" s="33"/>
      <c r="J345" s="33"/>
      <c r="K345" s="34"/>
      <c r="L345" s="33"/>
      <c r="M345" s="33"/>
      <c r="N345" s="34"/>
      <c r="O345" s="35"/>
      <c r="Q345" s="35"/>
      <c r="R345" s="35"/>
    </row>
    <row r="346" spans="9:18">
      <c r="I346" s="33"/>
      <c r="J346" s="33"/>
      <c r="K346" s="34"/>
      <c r="L346" s="33"/>
      <c r="M346" s="33"/>
      <c r="N346" s="34"/>
      <c r="O346" s="35"/>
      <c r="Q346" s="35"/>
      <c r="R346" s="35"/>
    </row>
    <row r="347" spans="9:18">
      <c r="I347" s="33"/>
      <c r="J347" s="33"/>
      <c r="K347" s="34"/>
      <c r="L347" s="33"/>
      <c r="M347" s="33"/>
      <c r="N347" s="34"/>
      <c r="O347" s="35"/>
      <c r="Q347" s="35"/>
      <c r="R347" s="35"/>
    </row>
    <row r="348" spans="9:18">
      <c r="I348" s="33"/>
      <c r="J348" s="33"/>
      <c r="K348" s="34"/>
      <c r="L348" s="33"/>
      <c r="M348" s="33"/>
      <c r="N348" s="34"/>
      <c r="O348" s="35"/>
      <c r="Q348" s="35"/>
      <c r="R348" s="35"/>
    </row>
    <row r="349" spans="9:18">
      <c r="I349" s="33"/>
      <c r="J349" s="33"/>
      <c r="K349" s="34"/>
      <c r="L349" s="33"/>
      <c r="M349" s="33"/>
      <c r="N349" s="34"/>
      <c r="O349" s="35"/>
      <c r="Q349" s="35"/>
      <c r="R349" s="35"/>
    </row>
    <row r="350" spans="9:18">
      <c r="I350" s="33"/>
      <c r="J350" s="33"/>
      <c r="K350" s="34"/>
      <c r="L350" s="33"/>
      <c r="M350" s="33"/>
      <c r="N350" s="34"/>
      <c r="O350" s="35"/>
      <c r="Q350" s="35"/>
      <c r="R350" s="35"/>
    </row>
    <row r="351" spans="9:18">
      <c r="I351" s="33"/>
      <c r="J351" s="33"/>
      <c r="K351" s="34"/>
      <c r="L351" s="33"/>
      <c r="M351" s="33"/>
      <c r="N351" s="34"/>
      <c r="O351" s="35"/>
      <c r="Q351" s="35"/>
      <c r="R351" s="35"/>
    </row>
    <row r="352" spans="9:18">
      <c r="I352" s="33"/>
      <c r="J352" s="33"/>
      <c r="K352" s="34"/>
      <c r="L352" s="33"/>
      <c r="M352" s="33"/>
      <c r="N352" s="34"/>
      <c r="O352" s="35"/>
      <c r="Q352" s="35"/>
      <c r="R352" s="35"/>
    </row>
    <row r="353" spans="9:18">
      <c r="I353" s="33"/>
      <c r="J353" s="33"/>
      <c r="K353" s="34"/>
      <c r="L353" s="33"/>
      <c r="M353" s="33"/>
      <c r="N353" s="34"/>
      <c r="O353" s="35"/>
      <c r="Q353" s="35"/>
      <c r="R353" s="35"/>
    </row>
    <row r="354" spans="9:18">
      <c r="I354" s="33"/>
      <c r="J354" s="33"/>
      <c r="K354" s="34"/>
      <c r="L354" s="33"/>
      <c r="M354" s="33"/>
      <c r="N354" s="34"/>
      <c r="O354" s="35"/>
      <c r="Q354" s="35"/>
      <c r="R354" s="35"/>
    </row>
    <row r="355" spans="9:18">
      <c r="I355" s="33"/>
      <c r="J355" s="33"/>
      <c r="K355" s="34"/>
      <c r="L355" s="33"/>
      <c r="M355" s="33"/>
      <c r="N355" s="34"/>
      <c r="O355" s="35"/>
      <c r="Q355" s="35"/>
      <c r="R355" s="35"/>
    </row>
    <row r="356" spans="9:18">
      <c r="I356" s="33"/>
      <c r="J356" s="33"/>
      <c r="K356" s="34"/>
      <c r="L356" s="33"/>
      <c r="M356" s="33"/>
      <c r="N356" s="34"/>
      <c r="O356" s="35"/>
      <c r="Q356" s="35"/>
      <c r="R356" s="35"/>
    </row>
    <row r="357" spans="9:18">
      <c r="I357" s="33"/>
      <c r="J357" s="33"/>
      <c r="K357" s="34"/>
      <c r="L357" s="33"/>
      <c r="M357" s="33"/>
      <c r="N357" s="34"/>
      <c r="O357" s="35"/>
      <c r="Q357" s="35"/>
      <c r="R357" s="35"/>
    </row>
    <row r="358" spans="9:18">
      <c r="I358" s="33"/>
      <c r="J358" s="33"/>
      <c r="K358" s="34"/>
      <c r="L358" s="33"/>
      <c r="M358" s="33"/>
      <c r="N358" s="34"/>
      <c r="O358" s="35"/>
      <c r="Q358" s="35"/>
      <c r="R358" s="35"/>
    </row>
    <row r="359" spans="9:18">
      <c r="I359" s="33"/>
      <c r="J359" s="33"/>
      <c r="K359" s="34"/>
      <c r="L359" s="33"/>
      <c r="M359" s="33"/>
      <c r="N359" s="34"/>
      <c r="O359" s="35"/>
      <c r="Q359" s="35"/>
      <c r="R359" s="35"/>
    </row>
    <row r="360" spans="9:18">
      <c r="I360" s="33"/>
      <c r="J360" s="33"/>
      <c r="K360" s="34"/>
      <c r="L360" s="33"/>
      <c r="M360" s="33"/>
      <c r="N360" s="34"/>
      <c r="O360" s="35"/>
      <c r="Q360" s="35"/>
      <c r="R360" s="35"/>
    </row>
    <row r="361" spans="9:18">
      <c r="I361" s="33"/>
      <c r="J361" s="33"/>
      <c r="K361" s="34"/>
      <c r="L361" s="33"/>
      <c r="M361" s="33"/>
      <c r="N361" s="34"/>
      <c r="O361" s="35"/>
      <c r="Q361" s="35"/>
      <c r="R361" s="35"/>
    </row>
    <row r="362" spans="9:18">
      <c r="I362" s="33"/>
      <c r="J362" s="33"/>
      <c r="K362" s="34"/>
      <c r="L362" s="33"/>
      <c r="M362" s="33"/>
      <c r="N362" s="34"/>
      <c r="O362" s="35"/>
      <c r="Q362" s="35"/>
      <c r="R362" s="35"/>
    </row>
    <row r="363" spans="9:18">
      <c r="I363" s="33"/>
      <c r="J363" s="33"/>
      <c r="K363" s="34"/>
      <c r="L363" s="33"/>
      <c r="M363" s="33"/>
      <c r="N363" s="34"/>
      <c r="O363" s="35"/>
      <c r="Q363" s="35"/>
      <c r="R363" s="35"/>
    </row>
    <row r="364" spans="9:18">
      <c r="I364" s="33"/>
      <c r="J364" s="33"/>
      <c r="K364" s="34"/>
      <c r="L364" s="33"/>
      <c r="M364" s="33"/>
      <c r="N364" s="34"/>
      <c r="O364" s="35"/>
      <c r="Q364" s="35"/>
      <c r="R364" s="35"/>
    </row>
    <row r="365" spans="9:18">
      <c r="I365" s="33"/>
      <c r="J365" s="33"/>
      <c r="K365" s="34"/>
      <c r="L365" s="33"/>
      <c r="M365" s="33"/>
      <c r="N365" s="34"/>
      <c r="O365" s="35"/>
      <c r="Q365" s="35"/>
      <c r="R365" s="35"/>
    </row>
    <row r="366" spans="9:18">
      <c r="I366" s="33"/>
      <c r="J366" s="33"/>
      <c r="K366" s="34"/>
      <c r="L366" s="33"/>
      <c r="M366" s="33"/>
      <c r="N366" s="34"/>
      <c r="O366" s="35"/>
      <c r="Q366" s="35"/>
      <c r="R366" s="35"/>
    </row>
    <row r="367" spans="9:18">
      <c r="I367" s="33"/>
      <c r="J367" s="33"/>
      <c r="K367" s="34"/>
      <c r="L367" s="33"/>
      <c r="M367" s="33"/>
      <c r="N367" s="34"/>
      <c r="O367" s="35"/>
      <c r="Q367" s="35"/>
      <c r="R367" s="35"/>
    </row>
    <row r="368" spans="9:18">
      <c r="I368" s="33"/>
      <c r="J368" s="33"/>
      <c r="K368" s="34"/>
      <c r="L368" s="33"/>
      <c r="M368" s="33"/>
      <c r="N368" s="34"/>
      <c r="O368" s="35"/>
      <c r="Q368" s="35"/>
      <c r="R368" s="35"/>
    </row>
    <row r="369" spans="9:18">
      <c r="I369" s="33"/>
      <c r="J369" s="33"/>
      <c r="K369" s="34"/>
      <c r="L369" s="33"/>
      <c r="M369" s="33"/>
      <c r="N369" s="34"/>
      <c r="O369" s="35"/>
      <c r="Q369" s="35"/>
      <c r="R369" s="35"/>
    </row>
    <row r="370" spans="9:18">
      <c r="I370" s="33"/>
      <c r="J370" s="33"/>
      <c r="K370" s="34"/>
      <c r="L370" s="33"/>
      <c r="M370" s="33"/>
      <c r="N370" s="34"/>
      <c r="O370" s="35"/>
      <c r="Q370" s="35"/>
      <c r="R370" s="35"/>
    </row>
    <row r="371" spans="9:18">
      <c r="I371" s="33"/>
      <c r="J371" s="33"/>
      <c r="K371" s="34"/>
      <c r="L371" s="33"/>
      <c r="M371" s="33"/>
      <c r="N371" s="34"/>
      <c r="O371" s="35"/>
      <c r="Q371" s="35"/>
      <c r="R371" s="35"/>
    </row>
    <row r="372" spans="9:18">
      <c r="I372" s="33"/>
      <c r="J372" s="33"/>
      <c r="K372" s="34"/>
      <c r="L372" s="33"/>
      <c r="M372" s="33"/>
      <c r="N372" s="34"/>
      <c r="O372" s="35"/>
      <c r="Q372" s="35"/>
      <c r="R372" s="35"/>
    </row>
    <row r="373" spans="9:18">
      <c r="I373" s="33"/>
      <c r="J373" s="33"/>
      <c r="K373" s="34"/>
      <c r="L373" s="33"/>
      <c r="M373" s="33"/>
      <c r="N373" s="34"/>
      <c r="O373" s="35"/>
      <c r="Q373" s="35"/>
      <c r="R373" s="35"/>
    </row>
    <row r="374" spans="9:18">
      <c r="I374" s="33"/>
      <c r="J374" s="33"/>
      <c r="K374" s="34"/>
      <c r="L374" s="33"/>
      <c r="M374" s="33"/>
      <c r="N374" s="34"/>
      <c r="O374" s="35"/>
      <c r="Q374" s="35"/>
      <c r="R374" s="35"/>
    </row>
    <row r="375" spans="9:18">
      <c r="I375" s="33"/>
      <c r="J375" s="33"/>
      <c r="K375" s="34"/>
      <c r="L375" s="33"/>
      <c r="M375" s="33"/>
      <c r="N375" s="34"/>
      <c r="O375" s="35"/>
      <c r="Q375" s="35"/>
      <c r="R375" s="35"/>
    </row>
    <row r="376" spans="9:18">
      <c r="I376" s="33"/>
      <c r="J376" s="33"/>
      <c r="K376" s="34"/>
      <c r="L376" s="33"/>
      <c r="M376" s="33"/>
      <c r="N376" s="34"/>
      <c r="O376" s="35"/>
      <c r="Q376" s="35"/>
      <c r="R376" s="35"/>
    </row>
    <row r="377" spans="9:18">
      <c r="I377" s="33"/>
      <c r="J377" s="33"/>
      <c r="K377" s="34"/>
      <c r="L377" s="33"/>
      <c r="M377" s="33"/>
      <c r="N377" s="34"/>
      <c r="O377" s="35"/>
      <c r="Q377" s="35"/>
      <c r="R377" s="35"/>
    </row>
    <row r="378" spans="9:18">
      <c r="I378" s="33"/>
      <c r="J378" s="33"/>
      <c r="K378" s="34"/>
      <c r="L378" s="33"/>
      <c r="M378" s="33"/>
      <c r="N378" s="34"/>
      <c r="O378" s="35"/>
      <c r="Q378" s="35"/>
      <c r="R378" s="35"/>
    </row>
    <row r="379" spans="9:18">
      <c r="I379" s="33"/>
      <c r="J379" s="33"/>
      <c r="K379" s="34"/>
      <c r="L379" s="33"/>
      <c r="M379" s="33"/>
      <c r="N379" s="34"/>
      <c r="O379" s="35"/>
      <c r="Q379" s="35"/>
      <c r="R379" s="35"/>
    </row>
    <row r="380" spans="9:18">
      <c r="I380" s="33"/>
      <c r="J380" s="33"/>
      <c r="K380" s="34"/>
      <c r="L380" s="33"/>
      <c r="M380" s="33"/>
      <c r="N380" s="34"/>
      <c r="O380" s="35"/>
      <c r="Q380" s="35"/>
      <c r="R380" s="35"/>
    </row>
    <row r="381" spans="9:18">
      <c r="I381" s="33"/>
      <c r="J381" s="33"/>
      <c r="K381" s="34"/>
      <c r="L381" s="33"/>
      <c r="M381" s="33"/>
      <c r="N381" s="34"/>
      <c r="O381" s="35"/>
      <c r="Q381" s="35"/>
      <c r="R381" s="35"/>
    </row>
    <row r="382" spans="9:18">
      <c r="I382" s="33"/>
      <c r="J382" s="33"/>
      <c r="K382" s="34"/>
      <c r="L382" s="33"/>
      <c r="M382" s="33"/>
      <c r="N382" s="34"/>
      <c r="O382" s="35"/>
      <c r="Q382" s="35"/>
      <c r="R382" s="35"/>
    </row>
    <row r="383" spans="9:18">
      <c r="I383" s="33"/>
      <c r="J383" s="33"/>
      <c r="K383" s="34"/>
      <c r="L383" s="33"/>
      <c r="M383" s="33"/>
      <c r="N383" s="34"/>
      <c r="O383" s="35"/>
      <c r="Q383" s="35"/>
      <c r="R383" s="35"/>
    </row>
    <row r="384" spans="9:18">
      <c r="I384" s="33"/>
      <c r="J384" s="33"/>
      <c r="K384" s="34"/>
      <c r="L384" s="33"/>
      <c r="M384" s="33"/>
      <c r="N384" s="34"/>
      <c r="O384" s="35"/>
      <c r="Q384" s="35"/>
      <c r="R384" s="35"/>
    </row>
    <row r="385" spans="9:18">
      <c r="I385" s="33"/>
      <c r="J385" s="33"/>
      <c r="K385" s="34"/>
      <c r="L385" s="33"/>
      <c r="M385" s="33"/>
      <c r="N385" s="34"/>
      <c r="O385" s="35"/>
      <c r="Q385" s="35"/>
      <c r="R385" s="35"/>
    </row>
    <row r="386" spans="9:18">
      <c r="I386" s="33"/>
      <c r="J386" s="33"/>
      <c r="K386" s="34"/>
      <c r="L386" s="33"/>
      <c r="M386" s="33"/>
      <c r="N386" s="34"/>
      <c r="O386" s="35"/>
      <c r="Q386" s="35"/>
      <c r="R386" s="35"/>
    </row>
    <row r="387" spans="9:18">
      <c r="I387" s="33"/>
      <c r="J387" s="33"/>
      <c r="K387" s="34"/>
      <c r="L387" s="33"/>
      <c r="M387" s="33"/>
      <c r="N387" s="34"/>
      <c r="O387" s="35"/>
      <c r="Q387" s="35"/>
      <c r="R387" s="35"/>
    </row>
    <row r="388" spans="9:18">
      <c r="I388" s="33"/>
      <c r="J388" s="33"/>
      <c r="K388" s="34"/>
      <c r="L388" s="33"/>
      <c r="M388" s="33"/>
      <c r="N388" s="34"/>
      <c r="O388" s="35"/>
      <c r="Q388" s="35"/>
      <c r="R388" s="35"/>
    </row>
    <row r="389" spans="9:18">
      <c r="I389" s="33"/>
      <c r="J389" s="33"/>
      <c r="K389" s="34"/>
      <c r="L389" s="33"/>
      <c r="M389" s="33"/>
      <c r="N389" s="34"/>
      <c r="O389" s="35"/>
      <c r="Q389" s="35"/>
      <c r="R389" s="35"/>
    </row>
    <row r="390" spans="9:18">
      <c r="I390" s="33"/>
      <c r="J390" s="33"/>
      <c r="K390" s="34"/>
      <c r="L390" s="33"/>
      <c r="M390" s="33"/>
      <c r="N390" s="34"/>
      <c r="O390" s="35"/>
      <c r="Q390" s="35"/>
      <c r="R390" s="35"/>
    </row>
    <row r="391" spans="9:18">
      <c r="I391" s="33"/>
      <c r="J391" s="33"/>
      <c r="K391" s="34"/>
      <c r="L391" s="33"/>
      <c r="M391" s="33"/>
      <c r="N391" s="34"/>
      <c r="O391" s="35"/>
      <c r="Q391" s="35"/>
      <c r="R391" s="35"/>
    </row>
    <row r="392" spans="9:18">
      <c r="I392" s="33"/>
      <c r="J392" s="33"/>
      <c r="K392" s="34"/>
      <c r="L392" s="33"/>
      <c r="M392" s="33"/>
      <c r="N392" s="34"/>
      <c r="O392" s="35"/>
      <c r="Q392" s="35"/>
      <c r="R392" s="35"/>
    </row>
    <row r="393" spans="9:18">
      <c r="I393" s="33"/>
      <c r="J393" s="33"/>
      <c r="K393" s="34"/>
      <c r="L393" s="33"/>
      <c r="M393" s="33"/>
      <c r="N393" s="34"/>
      <c r="O393" s="35"/>
      <c r="Q393" s="35"/>
      <c r="R393" s="35"/>
    </row>
    <row r="394" spans="9:18">
      <c r="I394" s="33"/>
      <c r="J394" s="33"/>
      <c r="K394" s="34"/>
      <c r="L394" s="33"/>
      <c r="M394" s="33"/>
      <c r="N394" s="34"/>
      <c r="O394" s="35"/>
      <c r="Q394" s="35"/>
      <c r="R394" s="35"/>
    </row>
    <row r="395" spans="9:18">
      <c r="I395" s="33"/>
      <c r="J395" s="33"/>
      <c r="K395" s="34"/>
      <c r="L395" s="33"/>
      <c r="M395" s="33"/>
      <c r="N395" s="34"/>
      <c r="O395" s="35"/>
      <c r="Q395" s="35"/>
      <c r="R395" s="35"/>
    </row>
    <row r="396" spans="9:18">
      <c r="I396" s="33"/>
      <c r="J396" s="33"/>
      <c r="K396" s="34"/>
      <c r="L396" s="33"/>
      <c r="M396" s="33"/>
      <c r="N396" s="34"/>
      <c r="O396" s="35"/>
      <c r="Q396" s="35"/>
      <c r="R396" s="35"/>
    </row>
    <row r="397" spans="9:18">
      <c r="I397" s="33"/>
      <c r="J397" s="33"/>
      <c r="K397" s="34"/>
      <c r="L397" s="33"/>
      <c r="M397" s="33"/>
      <c r="N397" s="34"/>
      <c r="O397" s="35"/>
      <c r="Q397" s="35"/>
      <c r="R397" s="35"/>
    </row>
    <row r="398" spans="9:18">
      <c r="I398" s="33"/>
      <c r="J398" s="33"/>
      <c r="K398" s="34"/>
      <c r="L398" s="33"/>
      <c r="M398" s="33"/>
      <c r="N398" s="34"/>
      <c r="O398" s="35"/>
      <c r="Q398" s="35"/>
      <c r="R398" s="35"/>
    </row>
    <row r="399" spans="9:18">
      <c r="I399" s="33"/>
      <c r="J399" s="33"/>
      <c r="K399" s="34"/>
      <c r="L399" s="33"/>
      <c r="M399" s="33"/>
      <c r="N399" s="34"/>
      <c r="O399" s="35"/>
      <c r="Q399" s="35"/>
      <c r="R399" s="35"/>
    </row>
    <row r="400" spans="9:18">
      <c r="I400" s="33"/>
      <c r="J400" s="33"/>
      <c r="K400" s="34"/>
      <c r="L400" s="33"/>
      <c r="M400" s="33"/>
      <c r="N400" s="34"/>
      <c r="O400" s="35"/>
      <c r="Q400" s="35"/>
      <c r="R400" s="35"/>
    </row>
    <row r="401" spans="9:18">
      <c r="I401" s="33"/>
      <c r="J401" s="33"/>
      <c r="K401" s="34"/>
      <c r="L401" s="33"/>
      <c r="M401" s="33"/>
      <c r="N401" s="34"/>
      <c r="O401" s="35"/>
      <c r="Q401" s="35"/>
      <c r="R401" s="35"/>
    </row>
    <row r="402" spans="9:18">
      <c r="I402" s="33"/>
      <c r="J402" s="33"/>
      <c r="K402" s="34"/>
      <c r="L402" s="33"/>
      <c r="M402" s="33"/>
      <c r="N402" s="34"/>
      <c r="O402" s="35"/>
      <c r="Q402" s="35"/>
      <c r="R402" s="35"/>
    </row>
    <row r="403" spans="9:18">
      <c r="I403" s="33"/>
      <c r="J403" s="33"/>
      <c r="K403" s="34"/>
      <c r="L403" s="33"/>
      <c r="M403" s="33"/>
      <c r="N403" s="34"/>
      <c r="O403" s="35"/>
      <c r="Q403" s="35"/>
      <c r="R403" s="35"/>
    </row>
    <row r="404" spans="9:18">
      <c r="I404" s="33"/>
      <c r="J404" s="33"/>
      <c r="K404" s="34"/>
      <c r="L404" s="33"/>
      <c r="M404" s="33"/>
      <c r="N404" s="34"/>
      <c r="O404" s="35"/>
      <c r="Q404" s="35"/>
      <c r="R404" s="35"/>
    </row>
    <row r="405" spans="9:18">
      <c r="I405" s="33"/>
      <c r="J405" s="33"/>
      <c r="K405" s="34"/>
      <c r="L405" s="33"/>
      <c r="M405" s="33"/>
      <c r="N405" s="34"/>
      <c r="O405" s="35"/>
      <c r="Q405" s="35"/>
      <c r="R405" s="35"/>
    </row>
    <row r="406" spans="9:18">
      <c r="I406" s="33"/>
      <c r="J406" s="33"/>
      <c r="K406" s="34"/>
      <c r="L406" s="33"/>
      <c r="M406" s="33"/>
      <c r="N406" s="34"/>
      <c r="O406" s="35"/>
      <c r="Q406" s="35"/>
      <c r="R406" s="35"/>
    </row>
    <row r="407" spans="9:18">
      <c r="I407" s="33"/>
      <c r="J407" s="33"/>
      <c r="K407" s="34"/>
      <c r="L407" s="33"/>
      <c r="M407" s="33"/>
      <c r="N407" s="34"/>
      <c r="O407" s="35"/>
      <c r="Q407" s="35"/>
      <c r="R407" s="35"/>
    </row>
    <row r="408" spans="9:18">
      <c r="I408" s="33"/>
      <c r="J408" s="33"/>
      <c r="K408" s="34"/>
      <c r="L408" s="33"/>
      <c r="M408" s="33"/>
      <c r="N408" s="34"/>
      <c r="O408" s="35"/>
      <c r="Q408" s="35"/>
      <c r="R408" s="35"/>
    </row>
    <row r="409" spans="9:18">
      <c r="I409" s="33"/>
      <c r="J409" s="33"/>
      <c r="K409" s="34"/>
      <c r="L409" s="33"/>
      <c r="M409" s="33"/>
      <c r="N409" s="34"/>
      <c r="O409" s="35"/>
      <c r="Q409" s="35"/>
      <c r="R409" s="35"/>
    </row>
    <row r="410" spans="9:18">
      <c r="I410" s="33"/>
      <c r="J410" s="33"/>
      <c r="K410" s="34"/>
      <c r="L410" s="33"/>
      <c r="M410" s="33"/>
      <c r="N410" s="34"/>
      <c r="O410" s="35"/>
      <c r="Q410" s="35"/>
      <c r="R410" s="35"/>
    </row>
    <row r="411" spans="9:18">
      <c r="I411" s="33"/>
      <c r="J411" s="33"/>
      <c r="K411" s="34"/>
      <c r="L411" s="33"/>
      <c r="M411" s="33"/>
      <c r="N411" s="34"/>
      <c r="O411" s="35"/>
      <c r="Q411" s="35"/>
      <c r="R411" s="35"/>
    </row>
    <row r="412" spans="9:18">
      <c r="I412" s="33"/>
      <c r="J412" s="33"/>
      <c r="K412" s="34"/>
      <c r="L412" s="33"/>
      <c r="M412" s="33"/>
      <c r="N412" s="34"/>
      <c r="O412" s="35"/>
      <c r="Q412" s="35"/>
      <c r="R412" s="35"/>
    </row>
    <row r="413" spans="9:18">
      <c r="I413" s="33"/>
      <c r="J413" s="33"/>
      <c r="K413" s="34"/>
      <c r="L413" s="33"/>
      <c r="M413" s="33"/>
      <c r="N413" s="34"/>
      <c r="O413" s="35"/>
      <c r="Q413" s="35"/>
      <c r="R413" s="35"/>
    </row>
    <row r="414" spans="9:18">
      <c r="I414" s="33"/>
      <c r="J414" s="33"/>
      <c r="K414" s="34"/>
      <c r="L414" s="33"/>
      <c r="M414" s="33"/>
      <c r="N414" s="34"/>
      <c r="O414" s="35"/>
      <c r="Q414" s="35"/>
      <c r="R414" s="35"/>
    </row>
    <row r="415" spans="9:18">
      <c r="I415" s="33"/>
      <c r="J415" s="33"/>
      <c r="K415" s="34"/>
      <c r="L415" s="33"/>
      <c r="M415" s="33"/>
      <c r="N415" s="34"/>
      <c r="O415" s="35"/>
      <c r="Q415" s="35"/>
      <c r="R415" s="35"/>
    </row>
    <row r="416" spans="9:18">
      <c r="I416" s="33"/>
      <c r="J416" s="33"/>
      <c r="K416" s="34"/>
      <c r="L416" s="33"/>
      <c r="M416" s="33"/>
      <c r="N416" s="34"/>
      <c r="O416" s="35"/>
      <c r="Q416" s="35"/>
      <c r="R416" s="35"/>
    </row>
    <row r="417" spans="9:18">
      <c r="I417" s="33"/>
      <c r="J417" s="33"/>
      <c r="K417" s="34"/>
      <c r="L417" s="33"/>
      <c r="M417" s="33"/>
      <c r="N417" s="34"/>
      <c r="O417" s="35"/>
      <c r="Q417" s="35"/>
      <c r="R417" s="35"/>
    </row>
    <row r="418" spans="9:18">
      <c r="I418" s="33"/>
      <c r="J418" s="33"/>
      <c r="K418" s="34"/>
      <c r="L418" s="33"/>
      <c r="M418" s="33"/>
      <c r="N418" s="34"/>
      <c r="O418" s="35"/>
      <c r="Q418" s="35"/>
      <c r="R418" s="35"/>
    </row>
    <row r="419" spans="9:18">
      <c r="I419" s="33"/>
      <c r="J419" s="33"/>
      <c r="K419" s="34"/>
      <c r="L419" s="33"/>
      <c r="M419" s="33"/>
      <c r="N419" s="34"/>
      <c r="O419" s="35"/>
      <c r="Q419" s="35"/>
      <c r="R419" s="35"/>
    </row>
    <row r="420" spans="9:18">
      <c r="I420" s="33"/>
      <c r="J420" s="33"/>
      <c r="K420" s="34"/>
      <c r="L420" s="33"/>
      <c r="M420" s="33"/>
      <c r="N420" s="34"/>
      <c r="O420" s="35"/>
      <c r="Q420" s="35"/>
      <c r="R420" s="35"/>
    </row>
    <row r="421" spans="9:18">
      <c r="I421" s="33"/>
      <c r="J421" s="33"/>
      <c r="K421" s="34"/>
      <c r="L421" s="33"/>
      <c r="M421" s="33"/>
      <c r="N421" s="34"/>
      <c r="O421" s="35"/>
      <c r="Q421" s="35"/>
      <c r="R421" s="35"/>
    </row>
    <row r="422" spans="9:18">
      <c r="I422" s="33"/>
      <c r="J422" s="33"/>
      <c r="K422" s="34"/>
      <c r="L422" s="33"/>
      <c r="M422" s="33"/>
      <c r="N422" s="34"/>
      <c r="O422" s="35"/>
      <c r="Q422" s="35"/>
      <c r="R422" s="35"/>
    </row>
    <row r="423" spans="9:18">
      <c r="I423" s="33"/>
      <c r="J423" s="33"/>
      <c r="K423" s="34"/>
      <c r="L423" s="33"/>
      <c r="M423" s="33"/>
      <c r="N423" s="34"/>
      <c r="O423" s="35"/>
      <c r="Q423" s="35"/>
      <c r="R423" s="35"/>
    </row>
    <row r="424" spans="9:18">
      <c r="I424" s="33"/>
      <c r="J424" s="33"/>
      <c r="K424" s="34"/>
      <c r="L424" s="33"/>
      <c r="M424" s="33"/>
      <c r="N424" s="34"/>
      <c r="O424" s="35"/>
      <c r="Q424" s="35"/>
      <c r="R424" s="35"/>
    </row>
    <row r="425" spans="9:18">
      <c r="I425" s="33"/>
      <c r="J425" s="33"/>
      <c r="K425" s="34"/>
      <c r="L425" s="33"/>
      <c r="M425" s="33"/>
      <c r="N425" s="34"/>
      <c r="O425" s="35"/>
      <c r="Q425" s="35"/>
      <c r="R425" s="35"/>
    </row>
    <row r="426" spans="9:18">
      <c r="I426" s="33"/>
      <c r="J426" s="33"/>
      <c r="K426" s="34"/>
      <c r="L426" s="33"/>
      <c r="M426" s="33"/>
      <c r="N426" s="34"/>
      <c r="O426" s="35"/>
      <c r="Q426" s="35"/>
      <c r="R426" s="35"/>
    </row>
    <row r="427" spans="9:18">
      <c r="I427" s="33"/>
      <c r="J427" s="33"/>
      <c r="K427" s="34"/>
      <c r="L427" s="33"/>
      <c r="M427" s="33"/>
      <c r="N427" s="34"/>
      <c r="O427" s="35"/>
      <c r="Q427" s="35"/>
      <c r="R427" s="35"/>
    </row>
    <row r="428" spans="9:18">
      <c r="I428" s="33"/>
      <c r="J428" s="33"/>
      <c r="K428" s="34"/>
      <c r="L428" s="33"/>
      <c r="M428" s="33"/>
      <c r="N428" s="34"/>
      <c r="O428" s="35"/>
      <c r="Q428" s="35"/>
      <c r="R428" s="35"/>
    </row>
    <row r="429" spans="9:18">
      <c r="I429" s="33"/>
      <c r="J429" s="33"/>
      <c r="K429" s="34"/>
      <c r="L429" s="33"/>
      <c r="M429" s="33"/>
      <c r="N429" s="34"/>
      <c r="O429" s="35"/>
      <c r="Q429" s="35"/>
      <c r="R429" s="35"/>
    </row>
    <row r="430" spans="9:18">
      <c r="I430" s="33"/>
      <c r="J430" s="33"/>
      <c r="K430" s="34"/>
      <c r="L430" s="33"/>
      <c r="M430" s="33"/>
      <c r="N430" s="34"/>
      <c r="O430" s="35"/>
      <c r="Q430" s="35"/>
      <c r="R430" s="35"/>
    </row>
    <row r="431" spans="9:18">
      <c r="I431" s="33"/>
      <c r="J431" s="33"/>
      <c r="K431" s="34"/>
      <c r="L431" s="33"/>
      <c r="M431" s="33"/>
      <c r="N431" s="34"/>
      <c r="O431" s="35"/>
      <c r="Q431" s="35"/>
      <c r="R431" s="35"/>
    </row>
    <row r="432" spans="9:18">
      <c r="I432" s="33"/>
      <c r="J432" s="33"/>
      <c r="K432" s="34"/>
      <c r="L432" s="33"/>
      <c r="M432" s="33"/>
      <c r="N432" s="34"/>
      <c r="O432" s="35"/>
      <c r="Q432" s="35"/>
      <c r="R432" s="35"/>
    </row>
    <row r="433" spans="9:18">
      <c r="I433" s="33"/>
      <c r="J433" s="33"/>
      <c r="K433" s="34"/>
      <c r="L433" s="33"/>
      <c r="M433" s="33"/>
      <c r="N433" s="34"/>
      <c r="O433" s="35"/>
      <c r="Q433" s="35"/>
      <c r="R433" s="35"/>
    </row>
    <row r="434" spans="9:18">
      <c r="I434" s="33"/>
      <c r="J434" s="33"/>
      <c r="K434" s="34"/>
      <c r="L434" s="33"/>
      <c r="M434" s="33"/>
      <c r="N434" s="34"/>
      <c r="O434" s="35"/>
      <c r="Q434" s="35"/>
      <c r="R434" s="35"/>
    </row>
    <row r="435" spans="9:18">
      <c r="I435" s="33"/>
      <c r="J435" s="33"/>
      <c r="K435" s="34"/>
      <c r="L435" s="33"/>
      <c r="M435" s="33"/>
      <c r="N435" s="34"/>
      <c r="O435" s="35"/>
      <c r="Q435" s="35"/>
      <c r="R435" s="35"/>
    </row>
    <row r="436" spans="9:18">
      <c r="I436" s="33"/>
      <c r="J436" s="33"/>
      <c r="K436" s="34"/>
      <c r="L436" s="33"/>
      <c r="M436" s="33"/>
      <c r="N436" s="34"/>
      <c r="O436" s="35"/>
      <c r="Q436" s="35"/>
      <c r="R436" s="35"/>
    </row>
    <row r="437" spans="9:18">
      <c r="I437" s="33"/>
      <c r="J437" s="33"/>
      <c r="K437" s="34"/>
      <c r="L437" s="33"/>
      <c r="M437" s="33"/>
      <c r="N437" s="34"/>
      <c r="O437" s="35"/>
      <c r="Q437" s="35"/>
      <c r="R437" s="35"/>
    </row>
    <row r="438" spans="9:18">
      <c r="I438" s="33"/>
      <c r="J438" s="33"/>
      <c r="K438" s="34"/>
      <c r="L438" s="33"/>
      <c r="M438" s="33"/>
      <c r="N438" s="34"/>
      <c r="O438" s="35"/>
      <c r="Q438" s="35"/>
      <c r="R438" s="35"/>
    </row>
    <row r="439" spans="9:18">
      <c r="I439" s="33"/>
      <c r="J439" s="33"/>
      <c r="K439" s="34"/>
      <c r="L439" s="33"/>
      <c r="M439" s="33"/>
      <c r="N439" s="34"/>
      <c r="O439" s="35"/>
      <c r="Q439" s="35"/>
      <c r="R439" s="35"/>
    </row>
    <row r="440" spans="9:18">
      <c r="I440" s="33"/>
      <c r="J440" s="33"/>
      <c r="K440" s="34"/>
      <c r="L440" s="33"/>
      <c r="M440" s="33"/>
      <c r="N440" s="34"/>
      <c r="O440" s="35"/>
      <c r="Q440" s="35"/>
      <c r="R440" s="35"/>
    </row>
    <row r="441" spans="9:18">
      <c r="I441" s="33"/>
      <c r="J441" s="33"/>
      <c r="K441" s="34"/>
      <c r="L441" s="33"/>
      <c r="M441" s="33"/>
      <c r="N441" s="34"/>
      <c r="O441" s="35"/>
      <c r="Q441" s="35"/>
      <c r="R441" s="35"/>
    </row>
    <row r="442" spans="9:18">
      <c r="I442" s="33"/>
      <c r="J442" s="33"/>
      <c r="K442" s="34"/>
      <c r="L442" s="33"/>
      <c r="M442" s="33"/>
      <c r="N442" s="34"/>
      <c r="O442" s="35"/>
      <c r="Q442" s="35"/>
      <c r="R442" s="35"/>
    </row>
    <row r="443" spans="9:18">
      <c r="I443" s="33"/>
      <c r="J443" s="33"/>
      <c r="K443" s="34"/>
      <c r="L443" s="33"/>
      <c r="M443" s="33"/>
      <c r="N443" s="34"/>
      <c r="O443" s="35"/>
      <c r="Q443" s="35"/>
      <c r="R443" s="35"/>
    </row>
    <row r="444" spans="9:18">
      <c r="I444" s="33"/>
      <c r="J444" s="33"/>
      <c r="K444" s="34"/>
      <c r="L444" s="33"/>
      <c r="M444" s="33"/>
      <c r="N444" s="34"/>
      <c r="O444" s="35"/>
      <c r="Q444" s="35"/>
      <c r="R444" s="35"/>
    </row>
    <row r="445" spans="9:18">
      <c r="I445" s="33"/>
      <c r="J445" s="33"/>
      <c r="K445" s="34"/>
      <c r="L445" s="33"/>
      <c r="M445" s="33"/>
      <c r="N445" s="34"/>
      <c r="O445" s="35"/>
      <c r="Q445" s="35"/>
      <c r="R445" s="35"/>
    </row>
    <row r="446" spans="9:18">
      <c r="I446" s="33"/>
      <c r="J446" s="33"/>
      <c r="K446" s="34"/>
      <c r="L446" s="33"/>
      <c r="M446" s="33"/>
      <c r="N446" s="34"/>
      <c r="O446" s="35"/>
      <c r="Q446" s="35"/>
      <c r="R446" s="35"/>
    </row>
    <row r="447" spans="9:18">
      <c r="I447" s="33"/>
      <c r="J447" s="33"/>
      <c r="K447" s="34"/>
      <c r="L447" s="33"/>
      <c r="M447" s="33"/>
      <c r="N447" s="34"/>
      <c r="O447" s="35"/>
      <c r="Q447" s="35"/>
      <c r="R447" s="35"/>
    </row>
    <row r="448" spans="9:18">
      <c r="I448" s="33"/>
      <c r="J448" s="33"/>
      <c r="K448" s="34"/>
      <c r="L448" s="33"/>
      <c r="M448" s="33"/>
      <c r="N448" s="34"/>
      <c r="O448" s="35"/>
      <c r="Q448" s="35"/>
      <c r="R448" s="35"/>
    </row>
    <row r="449" spans="9:18">
      <c r="I449" s="33"/>
      <c r="J449" s="33"/>
      <c r="K449" s="34"/>
      <c r="L449" s="33"/>
      <c r="M449" s="33"/>
      <c r="N449" s="34"/>
      <c r="O449" s="35"/>
      <c r="Q449" s="35"/>
      <c r="R449" s="35"/>
    </row>
    <row r="450" spans="9:18">
      <c r="I450" s="33"/>
      <c r="J450" s="33"/>
      <c r="K450" s="34"/>
      <c r="L450" s="33"/>
      <c r="M450" s="33"/>
      <c r="N450" s="34"/>
      <c r="O450" s="35"/>
      <c r="Q450" s="35"/>
      <c r="R450" s="35"/>
    </row>
    <row r="451" spans="9:18">
      <c r="I451" s="33"/>
      <c r="J451" s="33"/>
      <c r="K451" s="34"/>
      <c r="L451" s="33"/>
      <c r="M451" s="33"/>
      <c r="N451" s="34"/>
      <c r="O451" s="35"/>
      <c r="Q451" s="35"/>
      <c r="R451" s="35"/>
    </row>
    <row r="452" spans="9:18">
      <c r="I452" s="33"/>
      <c r="J452" s="33"/>
      <c r="K452" s="34"/>
      <c r="L452" s="33"/>
      <c r="M452" s="33"/>
      <c r="N452" s="34"/>
      <c r="O452" s="35"/>
      <c r="Q452" s="35"/>
      <c r="R452" s="35"/>
    </row>
    <row r="453" spans="9:18">
      <c r="I453" s="33"/>
      <c r="J453" s="33"/>
      <c r="K453" s="34"/>
      <c r="L453" s="33"/>
      <c r="M453" s="33"/>
      <c r="N453" s="34"/>
      <c r="O453" s="35"/>
      <c r="Q453" s="35"/>
      <c r="R453" s="35"/>
    </row>
    <row r="454" spans="9:18">
      <c r="I454" s="33"/>
      <c r="J454" s="33"/>
      <c r="K454" s="34"/>
      <c r="L454" s="33"/>
      <c r="M454" s="33"/>
      <c r="N454" s="34"/>
      <c r="O454" s="35"/>
      <c r="Q454" s="35"/>
      <c r="R454" s="35"/>
    </row>
    <row r="455" spans="9:18">
      <c r="I455" s="33"/>
      <c r="J455" s="33"/>
      <c r="K455" s="34"/>
      <c r="L455" s="33"/>
      <c r="M455" s="33"/>
      <c r="N455" s="34"/>
      <c r="O455" s="35"/>
      <c r="Q455" s="35"/>
      <c r="R455" s="35"/>
    </row>
    <row r="456" spans="9:18">
      <c r="I456" s="33"/>
      <c r="J456" s="33"/>
      <c r="K456" s="34"/>
      <c r="L456" s="33"/>
      <c r="M456" s="33"/>
      <c r="N456" s="34"/>
      <c r="O456" s="35"/>
      <c r="Q456" s="35"/>
      <c r="R456" s="35"/>
    </row>
    <row r="457" spans="9:18">
      <c r="I457" s="33"/>
      <c r="J457" s="33"/>
      <c r="K457" s="34"/>
      <c r="L457" s="33"/>
      <c r="M457" s="33"/>
      <c r="N457" s="34"/>
      <c r="O457" s="35"/>
      <c r="Q457" s="35"/>
      <c r="R457" s="35"/>
    </row>
    <row r="458" spans="9:18">
      <c r="I458" s="33"/>
      <c r="J458" s="33"/>
      <c r="K458" s="34"/>
      <c r="L458" s="33"/>
      <c r="M458" s="33"/>
      <c r="N458" s="34"/>
      <c r="O458" s="35"/>
      <c r="Q458" s="35"/>
      <c r="R458" s="35"/>
    </row>
    <row r="459" spans="9:18">
      <c r="I459" s="33"/>
      <c r="J459" s="33"/>
      <c r="K459" s="34"/>
      <c r="L459" s="33"/>
      <c r="M459" s="33"/>
      <c r="N459" s="34"/>
      <c r="O459" s="35"/>
      <c r="Q459" s="35"/>
      <c r="R459" s="35"/>
    </row>
    <row r="460" spans="9:18">
      <c r="I460" s="33"/>
      <c r="J460" s="33"/>
      <c r="K460" s="34"/>
      <c r="L460" s="33"/>
      <c r="M460" s="33"/>
      <c r="N460" s="34"/>
      <c r="O460" s="35"/>
      <c r="Q460" s="35"/>
      <c r="R460" s="35"/>
    </row>
    <row r="461" spans="9:18">
      <c r="I461" s="33"/>
      <c r="J461" s="33"/>
      <c r="K461" s="34"/>
      <c r="L461" s="33"/>
      <c r="M461" s="33"/>
      <c r="N461" s="34"/>
      <c r="O461" s="35"/>
      <c r="Q461" s="35"/>
      <c r="R461" s="35"/>
    </row>
    <row r="462" spans="9:18">
      <c r="I462" s="33"/>
      <c r="J462" s="33"/>
      <c r="K462" s="34"/>
      <c r="L462" s="33"/>
      <c r="M462" s="33"/>
      <c r="N462" s="34"/>
      <c r="O462" s="35"/>
      <c r="Q462" s="35"/>
      <c r="R462" s="35"/>
    </row>
    <row r="463" spans="9:18">
      <c r="I463" s="33"/>
      <c r="J463" s="33"/>
      <c r="K463" s="34"/>
      <c r="L463" s="33"/>
      <c r="M463" s="33"/>
      <c r="N463" s="34"/>
      <c r="O463" s="35"/>
      <c r="Q463" s="35"/>
      <c r="R463" s="35"/>
    </row>
    <row r="464" spans="9:18">
      <c r="I464" s="33"/>
      <c r="J464" s="33"/>
      <c r="K464" s="34"/>
      <c r="L464" s="33"/>
      <c r="M464" s="33"/>
      <c r="N464" s="34"/>
      <c r="O464" s="35"/>
      <c r="Q464" s="35"/>
      <c r="R464" s="35"/>
    </row>
    <row r="465" spans="9:18">
      <c r="I465" s="33"/>
      <c r="J465" s="33"/>
      <c r="K465" s="34"/>
      <c r="L465" s="33"/>
      <c r="M465" s="33"/>
      <c r="N465" s="34"/>
      <c r="O465" s="35"/>
      <c r="Q465" s="35"/>
      <c r="R465" s="35"/>
    </row>
    <row r="466" spans="9:18">
      <c r="I466" s="33"/>
      <c r="J466" s="33"/>
      <c r="K466" s="34"/>
      <c r="L466" s="33"/>
      <c r="M466" s="33"/>
      <c r="N466" s="34"/>
      <c r="O466" s="35"/>
      <c r="Q466" s="35"/>
      <c r="R466" s="35"/>
    </row>
    <row r="467" spans="9:18">
      <c r="I467" s="33"/>
      <c r="J467" s="33"/>
      <c r="K467" s="34"/>
      <c r="L467" s="33"/>
      <c r="M467" s="33"/>
      <c r="N467" s="34"/>
      <c r="O467" s="35"/>
      <c r="Q467" s="35"/>
      <c r="R467" s="35"/>
    </row>
    <row r="468" spans="9:18">
      <c r="I468" s="33"/>
      <c r="J468" s="33"/>
      <c r="K468" s="34"/>
      <c r="L468" s="33"/>
      <c r="M468" s="33"/>
      <c r="N468" s="34"/>
      <c r="O468" s="35"/>
      <c r="Q468" s="35"/>
      <c r="R468" s="35"/>
    </row>
    <row r="469" spans="9:18">
      <c r="I469" s="33"/>
      <c r="J469" s="33"/>
      <c r="K469" s="34"/>
      <c r="L469" s="33"/>
      <c r="M469" s="33"/>
      <c r="N469" s="34"/>
      <c r="O469" s="35"/>
      <c r="Q469" s="35"/>
      <c r="R469" s="35"/>
    </row>
    <row r="470" spans="9:18">
      <c r="I470" s="33"/>
      <c r="J470" s="33"/>
      <c r="K470" s="34"/>
      <c r="L470" s="33"/>
      <c r="M470" s="33"/>
      <c r="N470" s="34"/>
      <c r="O470" s="35"/>
      <c r="Q470" s="35"/>
      <c r="R470" s="35"/>
    </row>
    <row r="471" spans="9:18">
      <c r="I471" s="33"/>
      <c r="J471" s="33"/>
      <c r="K471" s="34"/>
      <c r="L471" s="33"/>
      <c r="M471" s="33"/>
      <c r="N471" s="34"/>
      <c r="O471" s="35"/>
      <c r="Q471" s="35"/>
      <c r="R471" s="35"/>
    </row>
    <row r="472" spans="9:18">
      <c r="I472" s="33"/>
      <c r="J472" s="33"/>
      <c r="K472" s="34"/>
      <c r="L472" s="33"/>
      <c r="M472" s="33"/>
      <c r="N472" s="34"/>
      <c r="O472" s="35"/>
      <c r="Q472" s="35"/>
      <c r="R472" s="35"/>
    </row>
    <row r="473" spans="9:18">
      <c r="I473" s="33"/>
      <c r="J473" s="33"/>
      <c r="K473" s="34"/>
      <c r="L473" s="33"/>
      <c r="M473" s="33"/>
      <c r="N473" s="34"/>
      <c r="O473" s="35"/>
      <c r="Q473" s="35"/>
      <c r="R473" s="35"/>
    </row>
    <row r="474" spans="9:18">
      <c r="I474" s="33"/>
      <c r="J474" s="33"/>
      <c r="K474" s="34"/>
      <c r="L474" s="33"/>
      <c r="M474" s="33"/>
      <c r="N474" s="34"/>
      <c r="O474" s="35"/>
      <c r="Q474" s="35"/>
      <c r="R474" s="35"/>
    </row>
    <row r="475" spans="9:18">
      <c r="I475" s="33"/>
      <c r="J475" s="33"/>
      <c r="K475" s="34"/>
      <c r="L475" s="33"/>
      <c r="M475" s="33"/>
      <c r="N475" s="34"/>
      <c r="O475" s="35"/>
      <c r="Q475" s="35"/>
      <c r="R475" s="35"/>
    </row>
    <row r="476" spans="9:18">
      <c r="I476" s="33"/>
      <c r="J476" s="33"/>
      <c r="K476" s="34"/>
      <c r="L476" s="33"/>
      <c r="M476" s="33"/>
      <c r="N476" s="34"/>
      <c r="O476" s="35"/>
      <c r="Q476" s="35"/>
      <c r="R476" s="35"/>
    </row>
    <row r="477" spans="9:18">
      <c r="I477" s="33"/>
      <c r="J477" s="33"/>
      <c r="K477" s="34"/>
      <c r="L477" s="33"/>
      <c r="M477" s="33"/>
      <c r="N477" s="34"/>
      <c r="O477" s="35"/>
      <c r="Q477" s="35"/>
      <c r="R477" s="35"/>
    </row>
    <row r="478" spans="9:18">
      <c r="I478" s="33"/>
      <c r="J478" s="33"/>
      <c r="K478" s="34"/>
      <c r="L478" s="33"/>
      <c r="M478" s="33"/>
      <c r="N478" s="34"/>
      <c r="O478" s="35"/>
      <c r="Q478" s="35"/>
      <c r="R478" s="35"/>
    </row>
    <row r="479" spans="9:18">
      <c r="I479" s="33"/>
      <c r="J479" s="33"/>
      <c r="K479" s="34"/>
      <c r="L479" s="33"/>
      <c r="M479" s="33"/>
      <c r="N479" s="34"/>
      <c r="O479" s="35"/>
      <c r="Q479" s="35"/>
      <c r="R479" s="35"/>
    </row>
    <row r="480" spans="9:18">
      <c r="I480" s="33"/>
      <c r="J480" s="33"/>
      <c r="K480" s="34"/>
      <c r="L480" s="33"/>
      <c r="M480" s="33"/>
      <c r="N480" s="34"/>
      <c r="O480" s="35"/>
      <c r="Q480" s="35"/>
      <c r="R480" s="35"/>
    </row>
    <row r="481" spans="9:18">
      <c r="I481" s="33"/>
      <c r="J481" s="33"/>
      <c r="K481" s="34"/>
      <c r="L481" s="33"/>
      <c r="M481" s="33"/>
      <c r="N481" s="34"/>
      <c r="O481" s="35"/>
      <c r="Q481" s="35"/>
      <c r="R481" s="35"/>
    </row>
    <row r="482" spans="9:18">
      <c r="I482" s="33"/>
      <c r="J482" s="33"/>
      <c r="K482" s="34"/>
      <c r="L482" s="33"/>
      <c r="M482" s="33"/>
      <c r="N482" s="34"/>
      <c r="O482" s="35"/>
      <c r="Q482" s="35"/>
      <c r="R482" s="35"/>
    </row>
    <row r="483" spans="9:18">
      <c r="I483" s="33"/>
      <c r="J483" s="33"/>
      <c r="K483" s="34"/>
      <c r="L483" s="33"/>
      <c r="M483" s="33"/>
      <c r="N483" s="34"/>
      <c r="O483" s="35"/>
      <c r="Q483" s="35"/>
      <c r="R483" s="35"/>
    </row>
    <row r="484" spans="9:18">
      <c r="I484" s="33"/>
      <c r="J484" s="33"/>
      <c r="K484" s="34"/>
      <c r="L484" s="33"/>
      <c r="M484" s="33"/>
      <c r="N484" s="34"/>
      <c r="O484" s="35"/>
      <c r="Q484" s="35"/>
      <c r="R484" s="35"/>
    </row>
    <row r="485" spans="9:18">
      <c r="I485" s="33"/>
      <c r="J485" s="33"/>
      <c r="K485" s="34"/>
      <c r="L485" s="33"/>
      <c r="M485" s="33"/>
      <c r="N485" s="34"/>
      <c r="O485" s="35"/>
      <c r="Q485" s="35"/>
      <c r="R485" s="35"/>
    </row>
    <row r="486" spans="9:18">
      <c r="I486" s="33"/>
      <c r="J486" s="33"/>
      <c r="K486" s="34"/>
      <c r="L486" s="33"/>
      <c r="M486" s="33"/>
      <c r="N486" s="34"/>
      <c r="O486" s="35"/>
      <c r="Q486" s="35"/>
      <c r="R486" s="35"/>
    </row>
    <row r="487" spans="9:18">
      <c r="I487" s="33"/>
      <c r="J487" s="33"/>
      <c r="K487" s="34"/>
      <c r="L487" s="33"/>
      <c r="M487" s="33"/>
      <c r="N487" s="34"/>
      <c r="O487" s="35"/>
      <c r="Q487" s="35"/>
      <c r="R487" s="35"/>
    </row>
    <row r="488" spans="9:18">
      <c r="I488" s="33"/>
      <c r="J488" s="33"/>
      <c r="K488" s="34"/>
      <c r="L488" s="33"/>
      <c r="M488" s="33"/>
      <c r="N488" s="34"/>
      <c r="O488" s="35"/>
      <c r="Q488" s="35"/>
      <c r="R488" s="35"/>
    </row>
    <row r="489" spans="9:18">
      <c r="I489" s="33"/>
      <c r="J489" s="33"/>
      <c r="K489" s="34"/>
      <c r="L489" s="33"/>
      <c r="M489" s="33"/>
      <c r="N489" s="34"/>
      <c r="O489" s="35"/>
      <c r="Q489" s="35"/>
      <c r="R489" s="35"/>
    </row>
    <row r="490" spans="9:18">
      <c r="I490" s="33"/>
      <c r="J490" s="33"/>
      <c r="K490" s="34"/>
      <c r="L490" s="33"/>
      <c r="M490" s="33"/>
      <c r="N490" s="34"/>
      <c r="O490" s="35"/>
      <c r="Q490" s="35"/>
      <c r="R490" s="35"/>
    </row>
    <row r="491" spans="9:18">
      <c r="I491" s="33"/>
      <c r="J491" s="33"/>
      <c r="K491" s="34"/>
      <c r="L491" s="33"/>
      <c r="M491" s="33"/>
      <c r="N491" s="34"/>
      <c r="O491" s="35"/>
      <c r="Q491" s="35"/>
      <c r="R491" s="35"/>
    </row>
    <row r="492" spans="9:18">
      <c r="I492" s="33"/>
      <c r="J492" s="33"/>
      <c r="K492" s="34"/>
      <c r="L492" s="33"/>
      <c r="M492" s="33"/>
      <c r="N492" s="34"/>
      <c r="O492" s="35"/>
      <c r="Q492" s="35"/>
      <c r="R492" s="35"/>
    </row>
    <row r="493" spans="9:18">
      <c r="I493" s="33"/>
      <c r="J493" s="33"/>
      <c r="K493" s="34"/>
      <c r="L493" s="33"/>
      <c r="M493" s="33"/>
      <c r="N493" s="34"/>
      <c r="O493" s="35"/>
      <c r="Q493" s="35"/>
      <c r="R493" s="35"/>
    </row>
    <row r="494" spans="9:18">
      <c r="I494" s="33"/>
      <c r="J494" s="33"/>
      <c r="K494" s="34"/>
      <c r="L494" s="33"/>
      <c r="M494" s="33"/>
      <c r="N494" s="34"/>
      <c r="O494" s="35"/>
      <c r="Q494" s="35"/>
      <c r="R494" s="35"/>
    </row>
    <row r="495" spans="9:18">
      <c r="I495" s="33"/>
      <c r="J495" s="33"/>
      <c r="K495" s="34"/>
      <c r="L495" s="33"/>
      <c r="M495" s="33"/>
      <c r="N495" s="34"/>
      <c r="O495" s="35"/>
      <c r="Q495" s="35"/>
      <c r="R495" s="35"/>
    </row>
    <row r="496" spans="9:18">
      <c r="I496" s="33"/>
      <c r="J496" s="33"/>
      <c r="K496" s="34"/>
      <c r="L496" s="33"/>
      <c r="M496" s="33"/>
      <c r="N496" s="34"/>
      <c r="O496" s="35"/>
      <c r="Q496" s="35"/>
      <c r="R496" s="35"/>
    </row>
    <row r="497" spans="9:18">
      <c r="I497" s="33"/>
      <c r="J497" s="33"/>
      <c r="K497" s="34"/>
      <c r="L497" s="33"/>
      <c r="M497" s="33"/>
      <c r="N497" s="34"/>
      <c r="O497" s="35"/>
      <c r="Q497" s="35"/>
      <c r="R497" s="35"/>
    </row>
    <row r="498" spans="9:18">
      <c r="I498" s="33"/>
      <c r="J498" s="33"/>
      <c r="K498" s="34"/>
      <c r="L498" s="33"/>
      <c r="M498" s="33"/>
      <c r="N498" s="34"/>
      <c r="O498" s="35"/>
      <c r="Q498" s="35"/>
      <c r="R498" s="35"/>
    </row>
    <row r="499" spans="9:18">
      <c r="I499" s="33"/>
      <c r="J499" s="33"/>
      <c r="K499" s="34"/>
      <c r="L499" s="33"/>
      <c r="M499" s="33"/>
      <c r="N499" s="34"/>
      <c r="O499" s="35"/>
      <c r="Q499" s="35"/>
      <c r="R499" s="35"/>
    </row>
    <row r="500" spans="9:18">
      <c r="I500" s="33"/>
      <c r="J500" s="33"/>
      <c r="K500" s="34"/>
      <c r="L500" s="33"/>
      <c r="M500" s="33"/>
      <c r="N500" s="34"/>
      <c r="O500" s="35"/>
      <c r="Q500" s="35"/>
      <c r="R500" s="35"/>
    </row>
    <row r="501" spans="9:18">
      <c r="I501" s="33"/>
      <c r="J501" s="33"/>
      <c r="K501" s="34"/>
      <c r="L501" s="33"/>
      <c r="M501" s="33"/>
      <c r="N501" s="34"/>
      <c r="O501" s="35"/>
      <c r="Q501" s="35"/>
      <c r="R501" s="35"/>
    </row>
    <row r="502" spans="9:18">
      <c r="I502" s="33"/>
      <c r="J502" s="33"/>
      <c r="K502" s="34"/>
      <c r="L502" s="33"/>
      <c r="M502" s="33"/>
      <c r="N502" s="34"/>
      <c r="O502" s="35"/>
      <c r="Q502" s="35"/>
      <c r="R502" s="35"/>
    </row>
    <row r="503" spans="9:18">
      <c r="I503" s="33"/>
      <c r="J503" s="33"/>
      <c r="K503" s="34"/>
      <c r="L503" s="33"/>
      <c r="M503" s="33"/>
      <c r="N503" s="34"/>
      <c r="O503" s="35"/>
      <c r="Q503" s="35"/>
      <c r="R503" s="35"/>
    </row>
    <row r="504" spans="9:18">
      <c r="I504" s="33"/>
      <c r="J504" s="33"/>
      <c r="K504" s="34"/>
      <c r="L504" s="33"/>
      <c r="M504" s="33"/>
      <c r="N504" s="34"/>
      <c r="O504" s="35"/>
      <c r="Q504" s="35"/>
      <c r="R504" s="35"/>
    </row>
    <row r="505" spans="9:18">
      <c r="I505" s="33"/>
      <c r="J505" s="33"/>
      <c r="K505" s="34"/>
      <c r="L505" s="33"/>
      <c r="M505" s="33"/>
      <c r="N505" s="34"/>
      <c r="O505" s="35"/>
      <c r="Q505" s="35"/>
      <c r="R505" s="35"/>
    </row>
    <row r="506" spans="9:18">
      <c r="I506" s="33"/>
      <c r="J506" s="33"/>
      <c r="K506" s="34"/>
      <c r="L506" s="33"/>
      <c r="M506" s="33"/>
      <c r="N506" s="34"/>
      <c r="O506" s="35"/>
      <c r="Q506" s="35"/>
      <c r="R506" s="35"/>
    </row>
    <row r="507" spans="9:18">
      <c r="I507" s="33"/>
      <c r="J507" s="33"/>
      <c r="K507" s="34"/>
      <c r="L507" s="33"/>
      <c r="M507" s="33"/>
      <c r="N507" s="34"/>
      <c r="O507" s="35"/>
      <c r="Q507" s="35"/>
      <c r="R507" s="35"/>
    </row>
    <row r="508" spans="9:18">
      <c r="I508" s="33"/>
      <c r="J508" s="33"/>
      <c r="K508" s="34"/>
      <c r="L508" s="33"/>
      <c r="M508" s="33"/>
      <c r="N508" s="34"/>
      <c r="O508" s="35"/>
      <c r="Q508" s="35"/>
      <c r="R508" s="35"/>
    </row>
    <row r="509" spans="9:18">
      <c r="I509" s="33"/>
      <c r="J509" s="33"/>
      <c r="K509" s="34"/>
      <c r="L509" s="33"/>
      <c r="M509" s="33"/>
      <c r="N509" s="34"/>
      <c r="O509" s="35"/>
      <c r="Q509" s="35"/>
      <c r="R509" s="35"/>
    </row>
    <row r="510" spans="9:18">
      <c r="I510" s="33"/>
      <c r="J510" s="33"/>
      <c r="K510" s="34"/>
      <c r="L510" s="33"/>
      <c r="M510" s="33"/>
      <c r="N510" s="34"/>
      <c r="O510" s="35"/>
      <c r="Q510" s="35"/>
      <c r="R510" s="35"/>
    </row>
    <row r="511" spans="9:18">
      <c r="I511" s="33"/>
      <c r="J511" s="33"/>
      <c r="K511" s="34"/>
      <c r="L511" s="33"/>
      <c r="M511" s="33"/>
      <c r="N511" s="34"/>
      <c r="O511" s="35"/>
      <c r="Q511" s="35"/>
      <c r="R511" s="35"/>
    </row>
    <row r="512" spans="9:18">
      <c r="I512" s="33"/>
      <c r="J512" s="33"/>
      <c r="K512" s="34"/>
      <c r="L512" s="33"/>
      <c r="M512" s="33"/>
      <c r="N512" s="34"/>
      <c r="O512" s="35"/>
      <c r="Q512" s="35"/>
      <c r="R512" s="35"/>
    </row>
    <row r="513" spans="9:18">
      <c r="I513" s="33"/>
      <c r="J513" s="33"/>
      <c r="K513" s="34"/>
      <c r="L513" s="33"/>
      <c r="M513" s="33"/>
      <c r="N513" s="34"/>
      <c r="O513" s="35"/>
      <c r="Q513" s="35"/>
      <c r="R513" s="35"/>
    </row>
    <row r="514" spans="9:18">
      <c r="I514" s="33"/>
      <c r="J514" s="33"/>
      <c r="K514" s="34"/>
      <c r="L514" s="33"/>
      <c r="M514" s="33"/>
      <c r="N514" s="34"/>
      <c r="O514" s="35"/>
      <c r="Q514" s="35"/>
      <c r="R514" s="35"/>
    </row>
    <row r="515" spans="9:18">
      <c r="I515" s="33"/>
      <c r="J515" s="33"/>
      <c r="K515" s="34"/>
      <c r="L515" s="33"/>
      <c r="M515" s="33"/>
      <c r="N515" s="34"/>
      <c r="O515" s="35"/>
      <c r="Q515" s="35"/>
      <c r="R515" s="35"/>
    </row>
    <row r="516" spans="9:18">
      <c r="I516" s="33"/>
      <c r="J516" s="33"/>
      <c r="K516" s="34"/>
      <c r="L516" s="33"/>
      <c r="M516" s="33"/>
      <c r="N516" s="34"/>
      <c r="O516" s="35"/>
      <c r="Q516" s="35"/>
      <c r="R516" s="35"/>
    </row>
    <row r="517" spans="9:18">
      <c r="I517" s="33"/>
      <c r="J517" s="33"/>
      <c r="K517" s="34"/>
      <c r="L517" s="33"/>
      <c r="M517" s="33"/>
      <c r="N517" s="34"/>
      <c r="O517" s="35"/>
      <c r="Q517" s="35"/>
      <c r="R517" s="35"/>
    </row>
    <row r="518" spans="9:18">
      <c r="I518" s="33"/>
      <c r="J518" s="33"/>
      <c r="K518" s="34"/>
      <c r="L518" s="33"/>
      <c r="M518" s="33"/>
      <c r="N518" s="34"/>
      <c r="O518" s="35"/>
      <c r="Q518" s="35"/>
      <c r="R518" s="35"/>
    </row>
    <row r="519" spans="9:18">
      <c r="I519" s="33"/>
      <c r="J519" s="33"/>
      <c r="K519" s="34"/>
      <c r="L519" s="33"/>
      <c r="M519" s="33"/>
      <c r="N519" s="34"/>
      <c r="O519" s="35"/>
      <c r="Q519" s="35"/>
      <c r="R519" s="35"/>
    </row>
    <row r="520" spans="9:18">
      <c r="I520" s="33"/>
      <c r="J520" s="33"/>
      <c r="K520" s="34"/>
      <c r="L520" s="33"/>
      <c r="M520" s="33"/>
      <c r="N520" s="34"/>
      <c r="O520" s="35"/>
      <c r="Q520" s="35"/>
      <c r="R520" s="35"/>
    </row>
    <row r="521" spans="9:18">
      <c r="I521" s="33"/>
      <c r="J521" s="33"/>
      <c r="K521" s="34"/>
      <c r="L521" s="33"/>
      <c r="M521" s="33"/>
      <c r="N521" s="34"/>
      <c r="O521" s="35"/>
      <c r="Q521" s="35"/>
      <c r="R521" s="35"/>
    </row>
    <row r="522" spans="9:18">
      <c r="I522" s="33"/>
      <c r="J522" s="33"/>
      <c r="K522" s="34"/>
      <c r="L522" s="33"/>
      <c r="M522" s="33"/>
      <c r="N522" s="34"/>
      <c r="O522" s="35"/>
      <c r="Q522" s="35"/>
      <c r="R522" s="35"/>
    </row>
    <row r="523" spans="9:18">
      <c r="I523" s="33"/>
      <c r="J523" s="33"/>
      <c r="K523" s="34"/>
      <c r="L523" s="33"/>
      <c r="M523" s="33"/>
      <c r="N523" s="34"/>
      <c r="O523" s="35"/>
      <c r="Q523" s="35"/>
      <c r="R523" s="35"/>
    </row>
    <row r="524" spans="9:18">
      <c r="I524" s="33"/>
      <c r="J524" s="33"/>
      <c r="K524" s="34"/>
      <c r="L524" s="33"/>
      <c r="M524" s="33"/>
      <c r="N524" s="34"/>
      <c r="O524" s="35"/>
      <c r="Q524" s="35"/>
      <c r="R524" s="35"/>
    </row>
    <row r="525" spans="9:18">
      <c r="I525" s="33"/>
      <c r="J525" s="33"/>
      <c r="K525" s="34"/>
      <c r="L525" s="33"/>
      <c r="M525" s="33"/>
      <c r="N525" s="34"/>
      <c r="O525" s="35"/>
      <c r="Q525" s="35"/>
      <c r="R525" s="35"/>
    </row>
    <row r="526" spans="9:18">
      <c r="I526" s="33"/>
      <c r="J526" s="33"/>
      <c r="K526" s="34"/>
      <c r="L526" s="33"/>
      <c r="M526" s="33"/>
      <c r="N526" s="34"/>
      <c r="O526" s="35"/>
      <c r="Q526" s="35"/>
      <c r="R526" s="35"/>
    </row>
    <row r="527" spans="9:18">
      <c r="I527" s="33"/>
      <c r="J527" s="33"/>
      <c r="K527" s="34"/>
      <c r="L527" s="33"/>
      <c r="M527" s="33"/>
      <c r="N527" s="34"/>
      <c r="O527" s="35"/>
      <c r="Q527" s="35"/>
      <c r="R527" s="35"/>
    </row>
    <row r="528" spans="9:18">
      <c r="I528" s="33"/>
      <c r="J528" s="33"/>
      <c r="K528" s="34"/>
      <c r="L528" s="33"/>
      <c r="M528" s="33"/>
      <c r="N528" s="34"/>
      <c r="O528" s="35"/>
      <c r="Q528" s="35"/>
      <c r="R528" s="35"/>
    </row>
    <row r="529" spans="9:18">
      <c r="I529" s="33"/>
      <c r="J529" s="33"/>
      <c r="K529" s="34"/>
      <c r="L529" s="33"/>
      <c r="M529" s="33"/>
      <c r="N529" s="34"/>
      <c r="O529" s="35"/>
      <c r="Q529" s="35"/>
      <c r="R529" s="35"/>
    </row>
    <row r="530" spans="9:18">
      <c r="I530" s="33"/>
      <c r="J530" s="33"/>
      <c r="K530" s="34"/>
      <c r="L530" s="33"/>
      <c r="M530" s="33"/>
      <c r="N530" s="34"/>
      <c r="O530" s="35"/>
      <c r="Q530" s="35"/>
      <c r="R530" s="35"/>
    </row>
    <row r="531" spans="9:18">
      <c r="I531" s="33"/>
      <c r="J531" s="33"/>
      <c r="K531" s="34"/>
      <c r="L531" s="33"/>
      <c r="M531" s="33"/>
      <c r="N531" s="34"/>
      <c r="O531" s="35"/>
      <c r="Q531" s="35"/>
      <c r="R531" s="35"/>
    </row>
    <row r="532" spans="9:18">
      <c r="I532" s="33"/>
      <c r="J532" s="33"/>
      <c r="K532" s="34"/>
      <c r="L532" s="33"/>
      <c r="M532" s="33"/>
      <c r="N532" s="34"/>
      <c r="O532" s="35"/>
      <c r="Q532" s="35"/>
      <c r="R532" s="35"/>
    </row>
    <row r="533" spans="9:18">
      <c r="I533" s="33"/>
      <c r="J533" s="33"/>
      <c r="K533" s="34"/>
      <c r="L533" s="33"/>
      <c r="M533" s="33"/>
      <c r="N533" s="34"/>
      <c r="O533" s="35"/>
      <c r="Q533" s="35"/>
      <c r="R533" s="35"/>
    </row>
    <row r="534" spans="9:18">
      <c r="I534" s="33"/>
      <c r="J534" s="33"/>
      <c r="K534" s="34"/>
      <c r="L534" s="33"/>
      <c r="M534" s="33"/>
      <c r="N534" s="34"/>
      <c r="O534" s="35"/>
      <c r="Q534" s="35"/>
      <c r="R534" s="35"/>
    </row>
    <row r="535" spans="9:18">
      <c r="I535" s="33"/>
      <c r="J535" s="33"/>
      <c r="K535" s="34"/>
      <c r="L535" s="33"/>
      <c r="M535" s="33"/>
      <c r="N535" s="34"/>
      <c r="O535" s="35"/>
      <c r="Q535" s="35"/>
      <c r="R535" s="35"/>
    </row>
    <row r="536" spans="9:18">
      <c r="I536" s="33"/>
      <c r="J536" s="33"/>
      <c r="K536" s="34"/>
      <c r="L536" s="33"/>
      <c r="M536" s="33"/>
      <c r="N536" s="34"/>
      <c r="O536" s="35"/>
      <c r="Q536" s="35"/>
      <c r="R536" s="35"/>
    </row>
    <row r="537" spans="9:18">
      <c r="I537" s="33"/>
      <c r="J537" s="33"/>
      <c r="K537" s="34"/>
      <c r="L537" s="33"/>
      <c r="M537" s="33"/>
      <c r="N537" s="34"/>
      <c r="O537" s="35"/>
      <c r="Q537" s="35"/>
      <c r="R537" s="35"/>
    </row>
    <row r="538" spans="9:18">
      <c r="I538" s="33"/>
      <c r="J538" s="33"/>
      <c r="K538" s="34"/>
      <c r="L538" s="33"/>
      <c r="M538" s="33"/>
      <c r="N538" s="34"/>
      <c r="O538" s="35"/>
      <c r="Q538" s="35"/>
      <c r="R538" s="35"/>
    </row>
    <row r="539" spans="9:18">
      <c r="I539" s="33"/>
      <c r="J539" s="33"/>
      <c r="K539" s="34"/>
      <c r="L539" s="33"/>
      <c r="M539" s="33"/>
      <c r="N539" s="34"/>
      <c r="O539" s="35"/>
      <c r="Q539" s="35"/>
      <c r="R539" s="35"/>
    </row>
    <row r="540" spans="9:18">
      <c r="I540" s="33"/>
      <c r="J540" s="33"/>
      <c r="K540" s="34"/>
      <c r="L540" s="33"/>
      <c r="M540" s="33"/>
      <c r="N540" s="34"/>
      <c r="O540" s="35"/>
      <c r="Q540" s="35"/>
      <c r="R540" s="35"/>
    </row>
    <row r="541" spans="9:18">
      <c r="I541" s="33"/>
      <c r="J541" s="33"/>
      <c r="K541" s="34"/>
      <c r="L541" s="33"/>
      <c r="M541" s="33"/>
      <c r="N541" s="34"/>
      <c r="O541" s="35"/>
      <c r="Q541" s="35"/>
      <c r="R541" s="35"/>
    </row>
    <row r="542" spans="9:18">
      <c r="I542" s="33"/>
      <c r="J542" s="33"/>
      <c r="K542" s="34"/>
      <c r="L542" s="33"/>
      <c r="M542" s="33"/>
      <c r="N542" s="34"/>
      <c r="O542" s="35"/>
      <c r="Q542" s="35"/>
      <c r="R542" s="35"/>
    </row>
    <row r="543" spans="9:18">
      <c r="I543" s="33"/>
      <c r="J543" s="33"/>
      <c r="K543" s="34"/>
      <c r="L543" s="33"/>
      <c r="M543" s="33"/>
      <c r="N543" s="34"/>
      <c r="O543" s="35"/>
      <c r="Q543" s="35"/>
      <c r="R543" s="35"/>
    </row>
    <row r="544" spans="9:18">
      <c r="I544" s="33"/>
      <c r="J544" s="33"/>
      <c r="K544" s="34"/>
      <c r="L544" s="33"/>
      <c r="M544" s="33"/>
      <c r="N544" s="34"/>
      <c r="O544" s="35"/>
      <c r="Q544" s="35"/>
      <c r="R544" s="35"/>
    </row>
    <row r="545" spans="9:18">
      <c r="I545" s="33"/>
      <c r="J545" s="33"/>
      <c r="K545" s="34"/>
      <c r="L545" s="33"/>
      <c r="M545" s="33"/>
      <c r="N545" s="34"/>
      <c r="O545" s="35"/>
      <c r="Q545" s="35"/>
      <c r="R545" s="35"/>
    </row>
    <row r="546" spans="9:18">
      <c r="I546" s="33"/>
      <c r="J546" s="33"/>
      <c r="K546" s="34"/>
      <c r="L546" s="33"/>
      <c r="M546" s="33"/>
      <c r="N546" s="34"/>
      <c r="O546" s="35"/>
      <c r="Q546" s="35"/>
      <c r="R546" s="35"/>
    </row>
    <row r="547" spans="9:18">
      <c r="I547" s="33"/>
      <c r="J547" s="33"/>
      <c r="K547" s="34"/>
      <c r="L547" s="33"/>
      <c r="M547" s="33"/>
      <c r="N547" s="34"/>
      <c r="O547" s="35"/>
      <c r="Q547" s="35"/>
      <c r="R547" s="35"/>
    </row>
    <row r="548" spans="9:18">
      <c r="I548" s="33"/>
      <c r="J548" s="33"/>
      <c r="K548" s="34"/>
      <c r="L548" s="33"/>
      <c r="M548" s="33"/>
      <c r="N548" s="34"/>
      <c r="O548" s="35"/>
      <c r="Q548" s="35"/>
      <c r="R548" s="35"/>
    </row>
    <row r="549" spans="9:18">
      <c r="I549" s="33"/>
      <c r="J549" s="33"/>
      <c r="K549" s="34"/>
      <c r="L549" s="33"/>
      <c r="M549" s="33"/>
      <c r="N549" s="34"/>
      <c r="O549" s="35"/>
      <c r="Q549" s="35"/>
      <c r="R549" s="35"/>
    </row>
    <row r="550" spans="9:18">
      <c r="I550" s="33"/>
      <c r="J550" s="33"/>
      <c r="K550" s="34"/>
      <c r="L550" s="33"/>
      <c r="M550" s="33"/>
      <c r="N550" s="34"/>
      <c r="O550" s="35"/>
      <c r="Q550" s="35"/>
      <c r="R550" s="35"/>
    </row>
    <row r="551" spans="9:18">
      <c r="I551" s="33"/>
      <c r="J551" s="33"/>
      <c r="K551" s="34"/>
      <c r="L551" s="33"/>
      <c r="M551" s="33"/>
      <c r="N551" s="34"/>
      <c r="O551" s="35"/>
      <c r="Q551" s="35"/>
      <c r="R551" s="35"/>
    </row>
    <row r="552" spans="9:18">
      <c r="I552" s="33"/>
      <c r="J552" s="33"/>
      <c r="K552" s="34"/>
      <c r="L552" s="33"/>
      <c r="M552" s="33"/>
      <c r="N552" s="34"/>
      <c r="O552" s="35"/>
      <c r="Q552" s="35"/>
      <c r="R552" s="35"/>
    </row>
    <row r="553" spans="9:18">
      <c r="I553" s="33"/>
      <c r="J553" s="33"/>
      <c r="K553" s="34"/>
      <c r="L553" s="33"/>
      <c r="M553" s="33"/>
      <c r="N553" s="34"/>
      <c r="O553" s="35"/>
      <c r="Q553" s="35"/>
      <c r="R553" s="35"/>
    </row>
    <row r="554" spans="9:18">
      <c r="I554" s="33"/>
      <c r="J554" s="33"/>
      <c r="K554" s="34"/>
      <c r="L554" s="33"/>
      <c r="M554" s="33"/>
      <c r="N554" s="34"/>
      <c r="O554" s="35"/>
      <c r="Q554" s="35"/>
      <c r="R554" s="35"/>
    </row>
    <row r="555" spans="9:18">
      <c r="I555" s="33"/>
      <c r="J555" s="33"/>
      <c r="K555" s="34"/>
      <c r="L555" s="33"/>
      <c r="M555" s="33"/>
      <c r="N555" s="34"/>
      <c r="O555" s="35"/>
      <c r="Q555" s="35"/>
      <c r="R555" s="35"/>
    </row>
    <row r="556" spans="9:18">
      <c r="I556" s="33"/>
      <c r="J556" s="33"/>
      <c r="K556" s="34"/>
      <c r="L556" s="33"/>
      <c r="M556" s="33"/>
      <c r="N556" s="34"/>
      <c r="O556" s="35"/>
      <c r="Q556" s="35"/>
      <c r="R556" s="35"/>
    </row>
    <row r="557" spans="9:18">
      <c r="I557" s="33"/>
      <c r="J557" s="33"/>
      <c r="K557" s="34"/>
      <c r="L557" s="33"/>
      <c r="M557" s="33"/>
      <c r="N557" s="34"/>
      <c r="O557" s="35"/>
      <c r="Q557" s="35"/>
      <c r="R557" s="35"/>
    </row>
    <row r="558" spans="9:18">
      <c r="I558" s="33"/>
      <c r="J558" s="33"/>
      <c r="K558" s="34"/>
      <c r="L558" s="33"/>
      <c r="M558" s="33"/>
      <c r="N558" s="34"/>
      <c r="O558" s="35"/>
      <c r="Q558" s="35"/>
      <c r="R558" s="35"/>
    </row>
    <row r="559" spans="9:18">
      <c r="I559" s="33"/>
      <c r="J559" s="33"/>
      <c r="K559" s="34"/>
      <c r="L559" s="33"/>
      <c r="M559" s="33"/>
      <c r="N559" s="34"/>
      <c r="O559" s="35"/>
      <c r="Q559" s="35"/>
      <c r="R559" s="35"/>
    </row>
    <row r="560" spans="9:18">
      <c r="I560" s="33"/>
      <c r="J560" s="33"/>
      <c r="K560" s="34"/>
      <c r="L560" s="33"/>
      <c r="M560" s="33"/>
      <c r="N560" s="34"/>
      <c r="O560" s="35"/>
      <c r="Q560" s="35"/>
      <c r="R560" s="35"/>
    </row>
    <row r="561" spans="9:18">
      <c r="I561" s="33"/>
      <c r="J561" s="33"/>
      <c r="K561" s="34"/>
      <c r="L561" s="33"/>
      <c r="M561" s="33"/>
      <c r="N561" s="34"/>
      <c r="O561" s="35"/>
      <c r="Q561" s="35"/>
      <c r="R561" s="35"/>
    </row>
    <row r="562" spans="9:18">
      <c r="I562" s="33"/>
      <c r="J562" s="33"/>
      <c r="K562" s="34"/>
      <c r="L562" s="33"/>
      <c r="M562" s="33"/>
      <c r="N562" s="34"/>
      <c r="O562" s="35"/>
      <c r="Q562" s="35"/>
      <c r="R562" s="35"/>
    </row>
    <row r="563" spans="9:18">
      <c r="I563" s="33"/>
      <c r="J563" s="33"/>
      <c r="K563" s="34"/>
      <c r="L563" s="33"/>
      <c r="M563" s="33"/>
      <c r="N563" s="34"/>
      <c r="O563" s="35"/>
      <c r="Q563" s="35"/>
      <c r="R563" s="35"/>
    </row>
    <row r="564" spans="9:18">
      <c r="I564" s="33"/>
      <c r="J564" s="33"/>
      <c r="K564" s="34"/>
      <c r="L564" s="33"/>
      <c r="M564" s="33"/>
      <c r="N564" s="34"/>
      <c r="O564" s="35"/>
      <c r="Q564" s="35"/>
      <c r="R564" s="35"/>
    </row>
    <row r="565" spans="9:18">
      <c r="I565" s="33"/>
      <c r="J565" s="33"/>
      <c r="K565" s="34"/>
      <c r="L565" s="33"/>
      <c r="M565" s="33"/>
      <c r="N565" s="34"/>
      <c r="O565" s="35"/>
      <c r="Q565" s="35"/>
      <c r="R565" s="35"/>
    </row>
    <row r="566" spans="9:18">
      <c r="I566" s="33"/>
      <c r="J566" s="33"/>
      <c r="K566" s="34"/>
      <c r="L566" s="33"/>
      <c r="M566" s="33"/>
      <c r="N566" s="34"/>
      <c r="O566" s="35"/>
      <c r="Q566" s="35"/>
      <c r="R566" s="35"/>
    </row>
    <row r="567" spans="9:18">
      <c r="I567" s="33"/>
      <c r="J567" s="33"/>
      <c r="K567" s="34"/>
      <c r="L567" s="33"/>
      <c r="M567" s="33"/>
      <c r="N567" s="34"/>
      <c r="O567" s="35"/>
      <c r="Q567" s="35"/>
      <c r="R567" s="35"/>
    </row>
    <row r="568" spans="9:18">
      <c r="I568" s="33"/>
      <c r="J568" s="33"/>
      <c r="K568" s="34"/>
      <c r="L568" s="33"/>
      <c r="M568" s="33"/>
      <c r="N568" s="34"/>
      <c r="O568" s="35"/>
      <c r="Q568" s="35"/>
      <c r="R568" s="35"/>
    </row>
    <row r="569" spans="9:18">
      <c r="I569" s="33"/>
      <c r="J569" s="33"/>
      <c r="K569" s="34"/>
      <c r="L569" s="33"/>
      <c r="M569" s="33"/>
      <c r="N569" s="34"/>
      <c r="O569" s="35"/>
      <c r="Q569" s="35"/>
      <c r="R569" s="35"/>
    </row>
    <row r="570" spans="9:18">
      <c r="I570" s="33"/>
      <c r="J570" s="33"/>
      <c r="K570" s="34"/>
      <c r="L570" s="33"/>
      <c r="M570" s="33"/>
      <c r="N570" s="34"/>
      <c r="O570" s="35"/>
      <c r="Q570" s="35"/>
      <c r="R570" s="35"/>
    </row>
    <row r="571" spans="9:18">
      <c r="I571" s="33"/>
      <c r="J571" s="33"/>
      <c r="K571" s="34"/>
      <c r="L571" s="33"/>
      <c r="M571" s="33"/>
      <c r="N571" s="34"/>
      <c r="O571" s="35"/>
      <c r="Q571" s="35"/>
      <c r="R571" s="35"/>
    </row>
    <row r="572" spans="9:18">
      <c r="I572" s="33"/>
      <c r="J572" s="33"/>
      <c r="K572" s="34"/>
      <c r="L572" s="33"/>
      <c r="M572" s="33"/>
      <c r="N572" s="34"/>
      <c r="O572" s="35"/>
      <c r="Q572" s="35"/>
      <c r="R572" s="35"/>
    </row>
    <row r="573" spans="9:18">
      <c r="I573" s="33"/>
      <c r="J573" s="33"/>
      <c r="K573" s="34"/>
      <c r="L573" s="33"/>
      <c r="M573" s="33"/>
      <c r="N573" s="34"/>
      <c r="O573" s="35"/>
      <c r="Q573" s="35"/>
      <c r="R573" s="35"/>
    </row>
    <row r="574" spans="9:18">
      <c r="I574" s="33"/>
      <c r="J574" s="33"/>
      <c r="K574" s="34"/>
      <c r="L574" s="33"/>
      <c r="M574" s="33"/>
      <c r="N574" s="34"/>
      <c r="O574" s="35"/>
      <c r="Q574" s="35"/>
      <c r="R574" s="35"/>
    </row>
    <row r="575" spans="9:18">
      <c r="I575" s="33"/>
      <c r="J575" s="33"/>
      <c r="K575" s="34"/>
      <c r="L575" s="33"/>
      <c r="M575" s="33"/>
      <c r="N575" s="34"/>
      <c r="O575" s="35"/>
      <c r="Q575" s="35"/>
      <c r="R575" s="35"/>
    </row>
    <row r="576" spans="9:18">
      <c r="I576" s="33"/>
      <c r="J576" s="33"/>
      <c r="K576" s="34"/>
      <c r="L576" s="33"/>
      <c r="M576" s="33"/>
      <c r="N576" s="34"/>
      <c r="O576" s="35"/>
      <c r="Q576" s="35"/>
      <c r="R576" s="35"/>
    </row>
    <row r="577" spans="9:18">
      <c r="I577" s="33"/>
      <c r="J577" s="33"/>
      <c r="K577" s="34"/>
      <c r="L577" s="33"/>
      <c r="M577" s="33"/>
      <c r="N577" s="34"/>
      <c r="O577" s="35"/>
      <c r="Q577" s="35"/>
      <c r="R577" s="35"/>
    </row>
    <row r="578" spans="9:18">
      <c r="I578" s="33"/>
      <c r="J578" s="33"/>
      <c r="K578" s="34"/>
      <c r="L578" s="33"/>
      <c r="M578" s="33"/>
      <c r="N578" s="34"/>
      <c r="O578" s="35"/>
      <c r="Q578" s="35"/>
      <c r="R578" s="35"/>
    </row>
    <row r="579" spans="9:18">
      <c r="I579" s="33"/>
      <c r="J579" s="33"/>
      <c r="K579" s="34"/>
      <c r="L579" s="33"/>
      <c r="M579" s="33"/>
      <c r="N579" s="34"/>
      <c r="O579" s="35"/>
      <c r="Q579" s="35"/>
      <c r="R579" s="35"/>
    </row>
    <row r="580" spans="9:18">
      <c r="I580" s="33"/>
      <c r="J580" s="33"/>
      <c r="K580" s="34"/>
      <c r="L580" s="33"/>
      <c r="M580" s="33"/>
      <c r="N580" s="34"/>
      <c r="O580" s="35"/>
      <c r="Q580" s="35"/>
      <c r="R580" s="35"/>
    </row>
    <row r="581" spans="9:18">
      <c r="I581" s="33"/>
      <c r="J581" s="33"/>
      <c r="K581" s="34"/>
      <c r="L581" s="33"/>
      <c r="M581" s="33"/>
      <c r="N581" s="34"/>
      <c r="O581" s="35"/>
      <c r="Q581" s="35"/>
      <c r="R581" s="35"/>
    </row>
    <row r="582" spans="9:18">
      <c r="I582" s="33"/>
      <c r="J582" s="33"/>
      <c r="K582" s="34"/>
      <c r="L582" s="33"/>
      <c r="M582" s="33"/>
      <c r="N582" s="34"/>
      <c r="O582" s="35"/>
      <c r="Q582" s="35"/>
      <c r="R582" s="35"/>
    </row>
    <row r="583" spans="9:18">
      <c r="I583" s="33"/>
      <c r="J583" s="33"/>
      <c r="K583" s="34"/>
      <c r="L583" s="33"/>
      <c r="M583" s="33"/>
      <c r="N583" s="34"/>
      <c r="O583" s="35"/>
      <c r="Q583" s="35"/>
      <c r="R583" s="35"/>
    </row>
    <row r="584" spans="9:18">
      <c r="I584" s="33"/>
      <c r="J584" s="33"/>
      <c r="K584" s="34"/>
      <c r="L584" s="33"/>
      <c r="M584" s="33"/>
      <c r="N584" s="34"/>
      <c r="O584" s="35"/>
      <c r="Q584" s="35"/>
      <c r="R584" s="35"/>
    </row>
    <row r="585" spans="9:18">
      <c r="I585" s="33"/>
      <c r="J585" s="33"/>
      <c r="K585" s="34"/>
      <c r="L585" s="33"/>
      <c r="M585" s="33"/>
      <c r="N585" s="34"/>
      <c r="O585" s="35"/>
      <c r="Q585" s="35"/>
      <c r="R585" s="35"/>
    </row>
    <row r="586" spans="9:18">
      <c r="I586" s="33"/>
      <c r="J586" s="33"/>
      <c r="K586" s="34"/>
      <c r="L586" s="33"/>
      <c r="M586" s="33"/>
      <c r="N586" s="34"/>
      <c r="O586" s="35"/>
      <c r="Q586" s="35"/>
      <c r="R586" s="35"/>
    </row>
    <row r="587" spans="9:18">
      <c r="I587" s="33"/>
      <c r="J587" s="33"/>
      <c r="K587" s="34"/>
      <c r="L587" s="33"/>
      <c r="M587" s="33"/>
      <c r="N587" s="34"/>
      <c r="O587" s="35"/>
      <c r="Q587" s="35"/>
      <c r="R587" s="35"/>
    </row>
    <row r="588" spans="9:18">
      <c r="I588" s="33"/>
      <c r="J588" s="33"/>
      <c r="K588" s="34"/>
      <c r="L588" s="33"/>
      <c r="M588" s="33"/>
      <c r="N588" s="34"/>
      <c r="O588" s="35"/>
      <c r="Q588" s="35"/>
      <c r="R588" s="35"/>
    </row>
    <row r="589" spans="9:18">
      <c r="I589" s="33"/>
      <c r="J589" s="33"/>
      <c r="K589" s="34"/>
      <c r="L589" s="33"/>
      <c r="M589" s="33"/>
      <c r="N589" s="34"/>
      <c r="O589" s="35"/>
      <c r="Q589" s="35"/>
      <c r="R589" s="35"/>
    </row>
    <row r="590" spans="9:18">
      <c r="I590" s="33"/>
      <c r="J590" s="33"/>
      <c r="K590" s="34"/>
      <c r="L590" s="33"/>
      <c r="M590" s="33"/>
      <c r="N590" s="34"/>
      <c r="O590" s="35"/>
      <c r="Q590" s="35"/>
      <c r="R590" s="35"/>
    </row>
    <row r="591" spans="9:18">
      <c r="I591" s="33"/>
      <c r="J591" s="33"/>
      <c r="K591" s="34"/>
      <c r="L591" s="33"/>
      <c r="M591" s="33"/>
      <c r="N591" s="34"/>
      <c r="O591" s="35"/>
      <c r="Q591" s="35"/>
      <c r="R591" s="35"/>
    </row>
    <row r="592" spans="9:18">
      <c r="I592" s="33"/>
      <c r="J592" s="33"/>
      <c r="K592" s="34"/>
      <c r="L592" s="33"/>
      <c r="M592" s="33"/>
      <c r="N592" s="34"/>
      <c r="O592" s="35"/>
      <c r="Q592" s="35"/>
      <c r="R592" s="35"/>
    </row>
    <row r="593" spans="9:18">
      <c r="I593" s="33"/>
      <c r="J593" s="33"/>
      <c r="K593" s="34"/>
      <c r="L593" s="33"/>
      <c r="M593" s="33"/>
      <c r="N593" s="34"/>
      <c r="O593" s="35"/>
      <c r="Q593" s="35"/>
      <c r="R593" s="35"/>
    </row>
    <row r="594" spans="9:18">
      <c r="I594" s="33"/>
      <c r="J594" s="33"/>
      <c r="K594" s="34"/>
      <c r="L594" s="33"/>
      <c r="M594" s="33"/>
      <c r="N594" s="34"/>
      <c r="O594" s="35"/>
      <c r="Q594" s="35"/>
      <c r="R594" s="35"/>
    </row>
    <row r="595" spans="9:18">
      <c r="I595" s="33"/>
      <c r="J595" s="33"/>
      <c r="K595" s="34"/>
      <c r="L595" s="33"/>
      <c r="M595" s="33"/>
      <c r="N595" s="34"/>
      <c r="O595" s="35"/>
      <c r="Q595" s="35"/>
      <c r="R595" s="35"/>
    </row>
    <row r="596" spans="9:18">
      <c r="I596" s="33"/>
      <c r="J596" s="33"/>
      <c r="K596" s="34"/>
      <c r="L596" s="33"/>
      <c r="M596" s="33"/>
      <c r="N596" s="34"/>
      <c r="O596" s="35"/>
      <c r="Q596" s="35"/>
      <c r="R596" s="35"/>
    </row>
    <row r="597" spans="9:18">
      <c r="I597" s="33"/>
      <c r="J597" s="33"/>
      <c r="K597" s="34"/>
      <c r="L597" s="33"/>
      <c r="M597" s="33"/>
      <c r="N597" s="34"/>
      <c r="O597" s="35"/>
      <c r="Q597" s="35"/>
      <c r="R597" s="35"/>
    </row>
    <row r="598" spans="9:18">
      <c r="I598" s="33"/>
      <c r="J598" s="33"/>
      <c r="K598" s="34"/>
      <c r="L598" s="33"/>
      <c r="M598" s="33"/>
      <c r="N598" s="34"/>
      <c r="O598" s="35"/>
      <c r="Q598" s="35"/>
      <c r="R598" s="35"/>
    </row>
    <row r="599" spans="9:18">
      <c r="I599" s="33"/>
      <c r="J599" s="33"/>
      <c r="K599" s="34"/>
      <c r="L599" s="33"/>
      <c r="M599" s="33"/>
      <c r="N599" s="34"/>
      <c r="O599" s="35"/>
      <c r="Q599" s="35"/>
      <c r="R599" s="35"/>
    </row>
    <row r="600" spans="9:18">
      <c r="I600" s="33"/>
      <c r="J600" s="33"/>
      <c r="K600" s="35"/>
      <c r="L600" s="33"/>
      <c r="M600" s="33"/>
      <c r="N600" s="35"/>
      <c r="O600" s="35"/>
      <c r="Q600" s="35"/>
      <c r="R600" s="35"/>
    </row>
    <row r="601" spans="9:18">
      <c r="I601" s="33"/>
      <c r="J601" s="33"/>
      <c r="K601" s="34"/>
      <c r="L601" s="33"/>
      <c r="M601" s="33"/>
      <c r="N601" s="34"/>
      <c r="O601" s="35"/>
      <c r="Q601" s="35"/>
      <c r="R601" s="35"/>
    </row>
    <row r="602" spans="9:18">
      <c r="I602" s="33"/>
      <c r="J602" s="33"/>
      <c r="K602" s="34"/>
      <c r="L602" s="33"/>
      <c r="M602" s="33"/>
      <c r="N602" s="34"/>
      <c r="O602" s="35"/>
      <c r="Q602" s="35"/>
      <c r="R602" s="35"/>
    </row>
    <row r="603" spans="9:18">
      <c r="I603" s="33"/>
      <c r="J603" s="33"/>
      <c r="K603" s="34"/>
      <c r="L603" s="33"/>
      <c r="M603" s="33"/>
      <c r="N603" s="34"/>
      <c r="O603" s="35"/>
      <c r="Q603" s="35"/>
      <c r="R603" s="35"/>
    </row>
    <row r="604" spans="9:18">
      <c r="I604" s="33"/>
      <c r="J604" s="33"/>
      <c r="K604" s="34"/>
      <c r="L604" s="33"/>
      <c r="M604" s="33"/>
      <c r="N604" s="34"/>
      <c r="O604" s="35"/>
      <c r="Q604" s="35"/>
      <c r="R604" s="35"/>
    </row>
    <row r="605" spans="9:18">
      <c r="I605" s="33"/>
      <c r="J605" s="33"/>
      <c r="K605" s="34"/>
      <c r="L605" s="33"/>
      <c r="M605" s="33"/>
      <c r="N605" s="34"/>
      <c r="O605" s="35"/>
      <c r="Q605" s="35"/>
      <c r="R605" s="35"/>
    </row>
    <row r="606" spans="9:18">
      <c r="I606" s="33"/>
      <c r="J606" s="33"/>
      <c r="K606" s="34"/>
      <c r="L606" s="33"/>
      <c r="M606" s="33"/>
      <c r="N606" s="34"/>
      <c r="O606" s="35"/>
      <c r="Q606" s="35"/>
      <c r="R606" s="35"/>
    </row>
    <row r="607" spans="9:18">
      <c r="I607" s="33"/>
      <c r="J607" s="33"/>
      <c r="K607" s="34"/>
      <c r="L607" s="33"/>
      <c r="M607" s="33"/>
      <c r="N607" s="34"/>
      <c r="O607" s="35"/>
      <c r="Q607" s="35"/>
      <c r="R607" s="35"/>
    </row>
    <row r="608" spans="9:18">
      <c r="I608" s="33"/>
      <c r="J608" s="33"/>
      <c r="K608" s="34"/>
      <c r="L608" s="33"/>
      <c r="M608" s="33"/>
      <c r="N608" s="34"/>
      <c r="O608" s="35"/>
      <c r="Q608" s="35"/>
      <c r="R608" s="35"/>
    </row>
    <row r="609" spans="9:18">
      <c r="I609" s="33"/>
      <c r="J609" s="33"/>
      <c r="K609" s="34"/>
      <c r="L609" s="33"/>
      <c r="M609" s="33"/>
      <c r="N609" s="34"/>
      <c r="O609" s="35"/>
      <c r="Q609" s="35"/>
      <c r="R609" s="35"/>
    </row>
    <row r="610" spans="9:18">
      <c r="I610" s="33"/>
      <c r="J610" s="33"/>
      <c r="K610" s="34"/>
      <c r="L610" s="33"/>
      <c r="M610" s="33"/>
      <c r="N610" s="34"/>
      <c r="O610" s="35"/>
      <c r="Q610" s="35"/>
      <c r="R610" s="35"/>
    </row>
    <row r="611" spans="9:18">
      <c r="I611" s="33"/>
      <c r="J611" s="33"/>
      <c r="K611" s="34"/>
      <c r="L611" s="33"/>
      <c r="M611" s="33"/>
      <c r="N611" s="34"/>
      <c r="O611" s="35"/>
      <c r="Q611" s="35"/>
      <c r="R611" s="35"/>
    </row>
    <row r="612" spans="9:18">
      <c r="I612" s="33"/>
      <c r="J612" s="33"/>
      <c r="K612" s="34"/>
      <c r="L612" s="33"/>
      <c r="M612" s="33"/>
      <c r="N612" s="34"/>
      <c r="O612" s="35"/>
      <c r="Q612" s="35"/>
      <c r="R612" s="35"/>
    </row>
    <row r="613" spans="9:18">
      <c r="I613" s="33"/>
      <c r="J613" s="33"/>
      <c r="K613" s="34"/>
      <c r="L613" s="33"/>
      <c r="M613" s="33"/>
      <c r="N613" s="34"/>
      <c r="O613" s="35"/>
      <c r="Q613" s="35"/>
      <c r="R613" s="35"/>
    </row>
    <row r="614" spans="9:18">
      <c r="I614" s="33"/>
      <c r="J614" s="33"/>
      <c r="K614" s="34"/>
      <c r="L614" s="33"/>
      <c r="M614" s="33"/>
      <c r="N614" s="34"/>
      <c r="O614" s="35"/>
      <c r="Q614" s="35"/>
      <c r="R614" s="35"/>
    </row>
    <row r="615" spans="9:18">
      <c r="I615" s="33"/>
      <c r="J615" s="33"/>
      <c r="K615" s="34"/>
      <c r="L615" s="33"/>
      <c r="M615" s="33"/>
      <c r="N615" s="34"/>
      <c r="O615" s="35"/>
      <c r="Q615" s="35"/>
      <c r="R615" s="35"/>
    </row>
    <row r="616" spans="9:18">
      <c r="I616" s="33"/>
      <c r="J616" s="33"/>
      <c r="K616" s="34"/>
      <c r="L616" s="33"/>
      <c r="M616" s="33"/>
      <c r="N616" s="34"/>
      <c r="O616" s="35"/>
      <c r="Q616" s="35"/>
      <c r="R616" s="35"/>
    </row>
    <row r="617" spans="9:18">
      <c r="I617" s="33"/>
      <c r="J617" s="33"/>
      <c r="K617" s="34"/>
      <c r="L617" s="33"/>
      <c r="M617" s="33"/>
      <c r="N617" s="34"/>
      <c r="O617" s="35"/>
      <c r="Q617" s="35"/>
      <c r="R617" s="35"/>
    </row>
    <row r="618" spans="9:18">
      <c r="I618" s="33"/>
      <c r="J618" s="33"/>
      <c r="K618" s="34"/>
      <c r="L618" s="33"/>
      <c r="M618" s="33"/>
      <c r="N618" s="34"/>
      <c r="O618" s="35"/>
      <c r="Q618" s="35"/>
      <c r="R618" s="35"/>
    </row>
    <row r="619" spans="9:18">
      <c r="I619" s="33"/>
      <c r="J619" s="33"/>
      <c r="K619" s="34"/>
      <c r="L619" s="33"/>
      <c r="M619" s="33"/>
      <c r="N619" s="34"/>
      <c r="O619" s="35"/>
      <c r="Q619" s="35"/>
      <c r="R619" s="35"/>
    </row>
    <row r="620" spans="9:18">
      <c r="I620" s="33"/>
      <c r="J620" s="33"/>
      <c r="K620" s="34"/>
      <c r="L620" s="33"/>
      <c r="M620" s="33"/>
      <c r="N620" s="34"/>
      <c r="O620" s="35"/>
      <c r="Q620" s="35"/>
      <c r="R620" s="35"/>
    </row>
    <row r="621" spans="9:18">
      <c r="I621" s="33"/>
      <c r="J621" s="33"/>
      <c r="K621" s="34"/>
      <c r="L621" s="33"/>
      <c r="M621" s="33"/>
      <c r="N621" s="34"/>
      <c r="O621" s="35"/>
      <c r="Q621" s="35"/>
      <c r="R621" s="35"/>
    </row>
    <row r="622" spans="9:18">
      <c r="I622" s="33"/>
      <c r="J622" s="33"/>
      <c r="K622" s="34"/>
      <c r="L622" s="33"/>
      <c r="M622" s="33"/>
      <c r="N622" s="34"/>
      <c r="O622" s="35"/>
      <c r="Q622" s="35"/>
      <c r="R622" s="35"/>
    </row>
    <row r="623" spans="9:18">
      <c r="I623" s="33"/>
      <c r="J623" s="33"/>
      <c r="K623" s="34"/>
      <c r="L623" s="33"/>
      <c r="M623" s="33"/>
      <c r="N623" s="34"/>
      <c r="O623" s="35"/>
      <c r="Q623" s="35"/>
      <c r="R623" s="35"/>
    </row>
    <row r="624" spans="9:18">
      <c r="I624" s="33"/>
      <c r="J624" s="33"/>
      <c r="K624" s="34"/>
      <c r="L624" s="33"/>
      <c r="M624" s="33"/>
      <c r="N624" s="34"/>
      <c r="O624" s="35"/>
      <c r="Q624" s="35"/>
      <c r="R624" s="35"/>
    </row>
    <row r="625" spans="9:18">
      <c r="I625" s="33"/>
      <c r="J625" s="33"/>
      <c r="K625" s="34"/>
      <c r="L625" s="33"/>
      <c r="M625" s="33"/>
      <c r="N625" s="34"/>
      <c r="O625" s="35"/>
      <c r="Q625" s="35"/>
      <c r="R625" s="35"/>
    </row>
    <row r="626" spans="9:18">
      <c r="I626" s="33"/>
      <c r="J626" s="33"/>
      <c r="K626" s="34"/>
      <c r="L626" s="33"/>
      <c r="M626" s="33"/>
      <c r="N626" s="34"/>
      <c r="O626" s="35"/>
      <c r="Q626" s="35"/>
      <c r="R626" s="35"/>
    </row>
    <row r="627" spans="9:18">
      <c r="I627" s="33"/>
      <c r="J627" s="33"/>
      <c r="K627" s="34"/>
      <c r="L627" s="33"/>
      <c r="M627" s="33"/>
      <c r="N627" s="34"/>
      <c r="O627" s="35"/>
      <c r="Q627" s="35"/>
      <c r="R627" s="35"/>
    </row>
    <row r="628" spans="9:18">
      <c r="I628" s="33"/>
      <c r="J628" s="33"/>
      <c r="K628" s="34"/>
      <c r="L628" s="33"/>
      <c r="M628" s="33"/>
      <c r="N628" s="34"/>
      <c r="O628" s="35"/>
      <c r="Q628" s="35"/>
      <c r="R628" s="35"/>
    </row>
    <row r="629" spans="9:18">
      <c r="I629" s="33"/>
      <c r="J629" s="33"/>
      <c r="K629" s="34"/>
      <c r="L629" s="33"/>
      <c r="M629" s="33"/>
      <c r="N629" s="34"/>
      <c r="O629" s="35"/>
      <c r="Q629" s="35"/>
      <c r="R629" s="35"/>
    </row>
    <row r="630" spans="9:18">
      <c r="I630" s="33"/>
      <c r="J630" s="33"/>
      <c r="K630" s="34"/>
      <c r="L630" s="33"/>
      <c r="M630" s="33"/>
      <c r="N630" s="34"/>
      <c r="O630" s="35"/>
      <c r="Q630" s="35"/>
      <c r="R630" s="35"/>
    </row>
    <row r="631" spans="9:18">
      <c r="I631" s="33"/>
      <c r="J631" s="33"/>
      <c r="K631" s="34"/>
      <c r="L631" s="33"/>
      <c r="M631" s="33"/>
      <c r="N631" s="34"/>
      <c r="O631" s="35"/>
      <c r="Q631" s="35"/>
      <c r="R631" s="35"/>
    </row>
    <row r="632" spans="9:18">
      <c r="I632" s="33"/>
      <c r="J632" s="33"/>
      <c r="K632" s="34"/>
      <c r="L632" s="33"/>
      <c r="M632" s="33"/>
      <c r="N632" s="34"/>
      <c r="O632" s="35"/>
      <c r="Q632" s="35"/>
      <c r="R632" s="35"/>
    </row>
    <row r="633" spans="9:18">
      <c r="I633" s="33"/>
      <c r="J633" s="33"/>
      <c r="K633" s="34"/>
      <c r="L633" s="33"/>
      <c r="M633" s="33"/>
      <c r="N633" s="34"/>
      <c r="O633" s="35"/>
      <c r="Q633" s="35"/>
      <c r="R633" s="35"/>
    </row>
    <row r="634" spans="9:18">
      <c r="I634" s="33"/>
      <c r="J634" s="33"/>
      <c r="K634" s="34"/>
      <c r="L634" s="33"/>
      <c r="M634" s="33"/>
      <c r="N634" s="34"/>
      <c r="O634" s="35"/>
      <c r="Q634" s="35"/>
      <c r="R634" s="35"/>
    </row>
    <row r="635" spans="9:18">
      <c r="I635" s="33"/>
      <c r="J635" s="33"/>
      <c r="K635" s="34"/>
      <c r="L635" s="33"/>
      <c r="M635" s="33"/>
      <c r="N635" s="34"/>
      <c r="O635" s="35"/>
      <c r="Q635" s="35"/>
      <c r="R635" s="35"/>
    </row>
    <row r="636" spans="9:18">
      <c r="I636" s="33"/>
      <c r="J636" s="33"/>
      <c r="K636" s="34"/>
      <c r="L636" s="33"/>
      <c r="M636" s="33"/>
      <c r="N636" s="34"/>
      <c r="O636" s="35"/>
      <c r="Q636" s="35"/>
      <c r="R636" s="35"/>
    </row>
    <row r="637" spans="9:18">
      <c r="I637" s="33"/>
      <c r="J637" s="33"/>
      <c r="K637" s="34"/>
      <c r="L637" s="33"/>
      <c r="M637" s="33"/>
      <c r="N637" s="34"/>
      <c r="O637" s="35"/>
      <c r="Q637" s="35"/>
      <c r="R637" s="35"/>
    </row>
    <row r="638" spans="9:18">
      <c r="I638" s="33"/>
      <c r="J638" s="33"/>
      <c r="K638" s="34"/>
      <c r="L638" s="33"/>
      <c r="M638" s="33"/>
      <c r="N638" s="34"/>
      <c r="O638" s="35"/>
      <c r="Q638" s="35"/>
      <c r="R638" s="35"/>
    </row>
    <row r="639" spans="9:18">
      <c r="I639" s="33"/>
      <c r="J639" s="33"/>
      <c r="K639" s="34"/>
      <c r="L639" s="33"/>
      <c r="M639" s="33"/>
      <c r="N639" s="34"/>
      <c r="O639" s="35"/>
      <c r="Q639" s="35"/>
      <c r="R639" s="35"/>
    </row>
    <row r="640" spans="9:18">
      <c r="I640" s="33"/>
      <c r="J640" s="33"/>
      <c r="K640" s="34"/>
      <c r="L640" s="33"/>
      <c r="M640" s="33"/>
      <c r="N640" s="34"/>
      <c r="O640" s="35"/>
      <c r="Q640" s="35"/>
      <c r="R640" s="35"/>
    </row>
    <row r="641" spans="9:18">
      <c r="I641" s="33"/>
      <c r="J641" s="33"/>
      <c r="K641" s="34"/>
      <c r="L641" s="33"/>
      <c r="M641" s="33"/>
      <c r="N641" s="34"/>
      <c r="O641" s="35"/>
      <c r="Q641" s="35"/>
      <c r="R641" s="35"/>
    </row>
    <row r="642" spans="9:18">
      <c r="I642" s="33"/>
      <c r="J642" s="33"/>
      <c r="K642" s="34"/>
      <c r="L642" s="33"/>
      <c r="M642" s="33"/>
      <c r="N642" s="34"/>
      <c r="O642" s="35"/>
      <c r="Q642" s="35"/>
      <c r="R642" s="35"/>
    </row>
    <row r="643" spans="9:18">
      <c r="I643" s="33"/>
      <c r="J643" s="33"/>
      <c r="K643" s="34"/>
      <c r="L643" s="33"/>
      <c r="M643" s="33"/>
      <c r="N643" s="34"/>
      <c r="O643" s="35"/>
      <c r="Q643" s="35"/>
      <c r="R643" s="35"/>
    </row>
    <row r="644" spans="9:18">
      <c r="I644" s="33"/>
      <c r="J644" s="33"/>
      <c r="K644" s="34"/>
      <c r="L644" s="33"/>
      <c r="M644" s="33"/>
      <c r="N644" s="34"/>
      <c r="O644" s="35"/>
      <c r="Q644" s="35"/>
      <c r="R644" s="35"/>
    </row>
    <row r="645" spans="9:18">
      <c r="I645" s="33"/>
      <c r="J645" s="33"/>
      <c r="K645" s="34"/>
      <c r="L645" s="33"/>
      <c r="M645" s="33"/>
      <c r="N645" s="34"/>
      <c r="O645" s="35"/>
      <c r="Q645" s="35"/>
      <c r="R645" s="35"/>
    </row>
    <row r="646" spans="9:18">
      <c r="I646" s="33"/>
      <c r="J646" s="33"/>
      <c r="K646" s="34"/>
      <c r="L646" s="33"/>
      <c r="M646" s="33"/>
      <c r="N646" s="34"/>
      <c r="O646" s="35"/>
      <c r="Q646" s="35"/>
      <c r="R646" s="35"/>
    </row>
    <row r="647" spans="9:18">
      <c r="I647" s="33"/>
      <c r="J647" s="33"/>
      <c r="K647" s="34"/>
      <c r="L647" s="33"/>
      <c r="M647" s="33"/>
      <c r="N647" s="34"/>
      <c r="O647" s="35"/>
      <c r="Q647" s="35"/>
      <c r="R647" s="35"/>
    </row>
    <row r="648" spans="9:18">
      <c r="I648" s="33"/>
      <c r="J648" s="33"/>
      <c r="K648" s="34"/>
      <c r="L648" s="33"/>
      <c r="M648" s="33"/>
      <c r="N648" s="34"/>
      <c r="O648" s="35"/>
      <c r="Q648" s="35"/>
      <c r="R648" s="35"/>
    </row>
    <row r="649" spans="9:18">
      <c r="I649" s="33"/>
      <c r="J649" s="33"/>
      <c r="K649" s="34"/>
      <c r="L649" s="33"/>
      <c r="M649" s="33"/>
      <c r="N649" s="34"/>
      <c r="O649" s="35"/>
      <c r="Q649" s="35"/>
      <c r="R649" s="35"/>
    </row>
    <row r="650" spans="9:18">
      <c r="I650" s="33"/>
      <c r="J650" s="33"/>
      <c r="K650" s="34"/>
      <c r="L650" s="33"/>
      <c r="M650" s="33"/>
      <c r="N650" s="34"/>
      <c r="O650" s="35"/>
      <c r="Q650" s="35"/>
      <c r="R650" s="35"/>
    </row>
    <row r="651" spans="9:18">
      <c r="I651" s="33"/>
      <c r="J651" s="33"/>
      <c r="K651" s="34"/>
      <c r="L651" s="33"/>
      <c r="M651" s="33"/>
      <c r="N651" s="34"/>
      <c r="O651" s="35"/>
      <c r="Q651" s="35"/>
      <c r="R651" s="35"/>
    </row>
    <row r="652" spans="9:18">
      <c r="I652" s="33"/>
      <c r="J652" s="33"/>
      <c r="K652" s="34"/>
      <c r="L652" s="33"/>
      <c r="M652" s="33"/>
      <c r="N652" s="34"/>
      <c r="O652" s="35"/>
      <c r="Q652" s="35"/>
      <c r="R652" s="35"/>
    </row>
    <row r="653" spans="9:18">
      <c r="I653" s="33"/>
      <c r="J653" s="33"/>
      <c r="K653" s="34"/>
      <c r="L653" s="33"/>
      <c r="M653" s="33"/>
      <c r="N653" s="34"/>
      <c r="O653" s="35"/>
      <c r="Q653" s="35"/>
      <c r="R653" s="35"/>
    </row>
    <row r="654" spans="9:18">
      <c r="I654" s="33"/>
      <c r="J654" s="33"/>
      <c r="K654" s="34"/>
      <c r="L654" s="33"/>
      <c r="M654" s="33"/>
      <c r="N654" s="34"/>
      <c r="O654" s="35"/>
      <c r="Q654" s="35"/>
      <c r="R654" s="35"/>
    </row>
    <row r="655" spans="9:18">
      <c r="I655" s="33"/>
      <c r="J655" s="33"/>
      <c r="K655" s="34"/>
      <c r="L655" s="33"/>
      <c r="M655" s="33"/>
      <c r="N655" s="34"/>
      <c r="O655" s="35"/>
      <c r="Q655" s="35"/>
      <c r="R655" s="35"/>
    </row>
    <row r="656" spans="9:18">
      <c r="I656" s="33"/>
      <c r="J656" s="33"/>
      <c r="K656" s="34"/>
      <c r="L656" s="33"/>
      <c r="M656" s="33"/>
      <c r="N656" s="34"/>
      <c r="O656" s="35"/>
      <c r="Q656" s="35"/>
      <c r="R656" s="35"/>
    </row>
    <row r="657" spans="9:18">
      <c r="I657" s="33"/>
      <c r="J657" s="33"/>
      <c r="K657" s="34"/>
      <c r="L657" s="33"/>
      <c r="M657" s="33"/>
      <c r="N657" s="34"/>
      <c r="O657" s="35"/>
      <c r="Q657" s="35"/>
      <c r="R657" s="35"/>
    </row>
    <row r="658" spans="9:18">
      <c r="I658" s="33"/>
      <c r="J658" s="33"/>
      <c r="K658" s="34"/>
      <c r="L658" s="33"/>
      <c r="M658" s="33"/>
      <c r="N658" s="34"/>
      <c r="O658" s="35"/>
      <c r="Q658" s="35"/>
      <c r="R658" s="35"/>
    </row>
    <row r="659" spans="9:18">
      <c r="I659" s="33"/>
      <c r="J659" s="33"/>
      <c r="K659" s="34"/>
      <c r="L659" s="33"/>
      <c r="M659" s="33"/>
      <c r="N659" s="34"/>
      <c r="O659" s="35"/>
      <c r="Q659" s="35"/>
      <c r="R659" s="35"/>
    </row>
    <row r="660" spans="9:18">
      <c r="I660" s="33"/>
      <c r="J660" s="33"/>
      <c r="K660" s="34"/>
      <c r="L660" s="33"/>
      <c r="M660" s="33"/>
      <c r="N660" s="34"/>
      <c r="O660" s="35"/>
      <c r="Q660" s="35"/>
      <c r="R660" s="35"/>
    </row>
    <row r="661" spans="9:18">
      <c r="I661" s="33"/>
      <c r="J661" s="33"/>
      <c r="K661" s="34"/>
      <c r="L661" s="33"/>
      <c r="M661" s="33"/>
      <c r="N661" s="34"/>
      <c r="O661" s="35"/>
      <c r="Q661" s="35"/>
      <c r="R661" s="35"/>
    </row>
    <row r="662" spans="9:18">
      <c r="I662" s="33"/>
      <c r="J662" s="33"/>
      <c r="K662" s="34"/>
      <c r="L662" s="33"/>
      <c r="M662" s="33"/>
      <c r="N662" s="34"/>
      <c r="O662" s="35"/>
      <c r="Q662" s="35"/>
      <c r="R662" s="35"/>
    </row>
    <row r="663" spans="9:18">
      <c r="I663" s="33"/>
      <c r="J663" s="33"/>
      <c r="K663" s="34"/>
      <c r="L663" s="33"/>
      <c r="M663" s="33"/>
      <c r="N663" s="34"/>
      <c r="O663" s="35"/>
      <c r="Q663" s="35"/>
      <c r="R663" s="35"/>
    </row>
    <row r="664" spans="9:18">
      <c r="I664" s="33"/>
      <c r="J664" s="33"/>
      <c r="K664" s="34"/>
      <c r="L664" s="33"/>
      <c r="M664" s="33"/>
      <c r="N664" s="34"/>
      <c r="O664" s="35"/>
      <c r="Q664" s="35"/>
      <c r="R664" s="35"/>
    </row>
    <row r="665" spans="9:18">
      <c r="I665" s="33"/>
      <c r="J665" s="33"/>
      <c r="K665" s="34"/>
      <c r="L665" s="33"/>
      <c r="M665" s="33"/>
      <c r="N665" s="34"/>
      <c r="O665" s="35"/>
      <c r="Q665" s="35"/>
      <c r="R665" s="35"/>
    </row>
    <row r="666" spans="9:18">
      <c r="I666" s="33"/>
      <c r="J666" s="33"/>
      <c r="K666" s="34"/>
      <c r="L666" s="33"/>
      <c r="M666" s="33"/>
      <c r="N666" s="34"/>
      <c r="O666" s="35"/>
      <c r="Q666" s="35"/>
      <c r="R666" s="35"/>
    </row>
    <row r="667" spans="9:18">
      <c r="I667" s="33"/>
      <c r="J667" s="33"/>
      <c r="K667" s="34"/>
      <c r="L667" s="33"/>
      <c r="M667" s="33"/>
      <c r="N667" s="34"/>
      <c r="O667" s="35"/>
      <c r="Q667" s="35"/>
      <c r="R667" s="35"/>
    </row>
    <row r="668" spans="9:18">
      <c r="I668" s="33"/>
      <c r="J668" s="33"/>
      <c r="K668" s="34"/>
      <c r="L668" s="33"/>
      <c r="M668" s="33"/>
      <c r="N668" s="34"/>
      <c r="O668" s="35"/>
      <c r="Q668" s="35"/>
      <c r="R668" s="35"/>
    </row>
    <row r="669" spans="9:18">
      <c r="I669" s="33"/>
      <c r="J669" s="33"/>
      <c r="K669" s="34"/>
      <c r="L669" s="33"/>
      <c r="M669" s="33"/>
      <c r="N669" s="34"/>
      <c r="O669" s="35"/>
      <c r="Q669" s="35"/>
      <c r="R669" s="35"/>
    </row>
    <row r="670" spans="9:18">
      <c r="I670" s="33"/>
      <c r="J670" s="33"/>
      <c r="K670" s="34"/>
      <c r="L670" s="33"/>
      <c r="M670" s="33"/>
      <c r="N670" s="34"/>
      <c r="O670" s="35"/>
      <c r="Q670" s="35"/>
      <c r="R670" s="35"/>
    </row>
    <row r="671" spans="9:18">
      <c r="I671" s="33"/>
      <c r="J671" s="33"/>
      <c r="K671" s="34"/>
      <c r="L671" s="33"/>
      <c r="M671" s="33"/>
      <c r="N671" s="34"/>
      <c r="O671" s="35"/>
      <c r="Q671" s="35"/>
      <c r="R671" s="35"/>
    </row>
    <row r="672" spans="9:18">
      <c r="I672" s="33"/>
      <c r="J672" s="33"/>
      <c r="K672" s="34"/>
      <c r="L672" s="33"/>
      <c r="M672" s="33"/>
      <c r="N672" s="34"/>
      <c r="O672" s="35"/>
      <c r="Q672" s="35"/>
      <c r="R672" s="35"/>
    </row>
    <row r="673" spans="9:18">
      <c r="I673" s="33"/>
      <c r="J673" s="33"/>
      <c r="K673" s="34"/>
      <c r="L673" s="33"/>
      <c r="M673" s="33"/>
      <c r="N673" s="34"/>
      <c r="O673" s="35"/>
      <c r="Q673" s="35"/>
      <c r="R673" s="35"/>
    </row>
    <row r="674" spans="9:18">
      <c r="I674" s="33"/>
      <c r="J674" s="33"/>
      <c r="K674" s="34"/>
      <c r="L674" s="33"/>
      <c r="M674" s="33"/>
      <c r="N674" s="34"/>
      <c r="O674" s="35"/>
      <c r="Q674" s="35"/>
      <c r="R674" s="35"/>
    </row>
    <row r="675" spans="9:18">
      <c r="I675" s="33"/>
      <c r="J675" s="33"/>
      <c r="K675" s="34"/>
      <c r="L675" s="33"/>
      <c r="M675" s="33"/>
      <c r="N675" s="34"/>
      <c r="O675" s="35"/>
      <c r="Q675" s="35"/>
      <c r="R675" s="35"/>
    </row>
    <row r="676" spans="9:18">
      <c r="I676" s="33"/>
      <c r="J676" s="33"/>
      <c r="K676" s="34"/>
      <c r="L676" s="33"/>
      <c r="M676" s="33"/>
      <c r="N676" s="34"/>
      <c r="O676" s="35"/>
      <c r="Q676" s="35"/>
      <c r="R676" s="35"/>
    </row>
    <row r="677" spans="9:18">
      <c r="I677" s="33"/>
      <c r="J677" s="33"/>
      <c r="K677" s="34"/>
      <c r="L677" s="33"/>
      <c r="M677" s="33"/>
      <c r="N677" s="34"/>
      <c r="O677" s="35"/>
      <c r="Q677" s="35"/>
      <c r="R677" s="35"/>
    </row>
    <row r="678" spans="9:18">
      <c r="I678" s="33"/>
      <c r="J678" s="33"/>
      <c r="K678" s="34"/>
      <c r="L678" s="33"/>
      <c r="M678" s="33"/>
      <c r="N678" s="34"/>
      <c r="O678" s="35"/>
      <c r="Q678" s="35"/>
      <c r="R678" s="35"/>
    </row>
    <row r="679" spans="9:18">
      <c r="I679" s="33"/>
      <c r="J679" s="33"/>
      <c r="K679" s="34"/>
      <c r="L679" s="33"/>
      <c r="M679" s="33"/>
      <c r="N679" s="34"/>
      <c r="O679" s="35"/>
      <c r="Q679" s="35"/>
      <c r="R679" s="35"/>
    </row>
    <row r="680" spans="9:18">
      <c r="I680" s="33"/>
      <c r="J680" s="33"/>
      <c r="K680" s="34"/>
      <c r="L680" s="33"/>
      <c r="M680" s="33"/>
      <c r="N680" s="34"/>
      <c r="O680" s="35"/>
      <c r="Q680" s="35"/>
      <c r="R680" s="35"/>
    </row>
    <row r="681" spans="9:18">
      <c r="I681" s="33"/>
      <c r="J681" s="33"/>
      <c r="K681" s="34"/>
      <c r="L681" s="33"/>
      <c r="M681" s="33"/>
      <c r="N681" s="34"/>
      <c r="O681" s="35"/>
      <c r="Q681" s="35"/>
      <c r="R681" s="35"/>
    </row>
    <row r="682" spans="9:18">
      <c r="I682" s="33"/>
      <c r="J682" s="33"/>
      <c r="K682" s="34"/>
      <c r="L682" s="33"/>
      <c r="M682" s="33"/>
      <c r="N682" s="34"/>
      <c r="O682" s="35"/>
      <c r="Q682" s="35"/>
      <c r="R682" s="35"/>
    </row>
    <row r="683" spans="9:18">
      <c r="I683" s="33"/>
      <c r="J683" s="33"/>
      <c r="K683" s="34"/>
      <c r="L683" s="33"/>
      <c r="M683" s="33"/>
      <c r="N683" s="34"/>
      <c r="O683" s="35"/>
      <c r="Q683" s="35"/>
      <c r="R683" s="35"/>
    </row>
    <row r="684" spans="9:18">
      <c r="I684" s="33"/>
      <c r="J684" s="33"/>
      <c r="K684" s="34"/>
      <c r="L684" s="33"/>
      <c r="M684" s="33"/>
      <c r="N684" s="34"/>
      <c r="O684" s="35"/>
      <c r="Q684" s="35"/>
      <c r="R684" s="35"/>
    </row>
    <row r="685" spans="9:18">
      <c r="I685" s="33"/>
      <c r="J685" s="33"/>
      <c r="K685" s="34"/>
      <c r="L685" s="33"/>
      <c r="M685" s="33"/>
      <c r="N685" s="34"/>
      <c r="O685" s="35"/>
      <c r="Q685" s="35"/>
      <c r="R685" s="35"/>
    </row>
    <row r="686" spans="9:18">
      <c r="I686" s="33"/>
      <c r="J686" s="33"/>
      <c r="K686" s="34"/>
      <c r="L686" s="33"/>
      <c r="M686" s="33"/>
      <c r="N686" s="34"/>
      <c r="O686" s="35"/>
      <c r="Q686" s="35"/>
      <c r="R686" s="35"/>
    </row>
    <row r="687" spans="9:18">
      <c r="I687" s="33"/>
      <c r="J687" s="33"/>
      <c r="K687" s="34"/>
      <c r="L687" s="33"/>
      <c r="M687" s="33"/>
      <c r="N687" s="34"/>
      <c r="O687" s="35"/>
      <c r="Q687" s="35"/>
      <c r="R687" s="35"/>
    </row>
    <row r="688" spans="9:18">
      <c r="I688" s="33"/>
      <c r="J688" s="33"/>
      <c r="K688" s="34"/>
      <c r="L688" s="33"/>
      <c r="M688" s="33"/>
      <c r="N688" s="34"/>
      <c r="O688" s="35"/>
      <c r="Q688" s="35"/>
      <c r="R688" s="35"/>
    </row>
    <row r="689" spans="9:18">
      <c r="I689" s="33"/>
      <c r="J689" s="33"/>
      <c r="K689" s="34"/>
      <c r="L689" s="33"/>
      <c r="M689" s="33"/>
      <c r="N689" s="34"/>
      <c r="O689" s="35"/>
      <c r="Q689" s="35"/>
      <c r="R689" s="35"/>
    </row>
    <row r="690" spans="9:18">
      <c r="I690" s="33"/>
      <c r="J690" s="33"/>
      <c r="K690" s="34"/>
      <c r="L690" s="33"/>
      <c r="M690" s="33"/>
      <c r="N690" s="34"/>
      <c r="O690" s="35"/>
      <c r="Q690" s="35"/>
      <c r="R690" s="35"/>
    </row>
    <row r="691" spans="9:18">
      <c r="I691" s="33"/>
      <c r="J691" s="33"/>
      <c r="K691" s="34"/>
      <c r="L691" s="33"/>
      <c r="M691" s="33"/>
      <c r="N691" s="34"/>
      <c r="O691" s="35"/>
      <c r="Q691" s="35"/>
      <c r="R691" s="35"/>
    </row>
    <row r="692" spans="9:18">
      <c r="I692" s="33"/>
      <c r="J692" s="33"/>
      <c r="K692" s="34"/>
      <c r="L692" s="33"/>
      <c r="M692" s="33"/>
      <c r="N692" s="34"/>
      <c r="O692" s="35"/>
      <c r="Q692" s="35"/>
      <c r="R692" s="35"/>
    </row>
    <row r="693" spans="9:18">
      <c r="I693" s="33"/>
      <c r="J693" s="33"/>
      <c r="K693" s="34"/>
      <c r="L693" s="33"/>
      <c r="M693" s="33"/>
      <c r="N693" s="34"/>
      <c r="O693" s="35"/>
      <c r="Q693" s="35"/>
      <c r="R693" s="35"/>
    </row>
    <row r="694" spans="9:18">
      <c r="I694" s="33"/>
      <c r="J694" s="33"/>
      <c r="K694" s="34"/>
      <c r="L694" s="33"/>
      <c r="M694" s="33"/>
      <c r="N694" s="34"/>
      <c r="O694" s="35"/>
      <c r="Q694" s="35"/>
      <c r="R694" s="35"/>
    </row>
    <row r="695" spans="9:18">
      <c r="I695" s="33"/>
      <c r="J695" s="33"/>
      <c r="K695" s="34"/>
      <c r="L695" s="33"/>
      <c r="M695" s="33"/>
      <c r="N695" s="34"/>
      <c r="O695" s="35"/>
      <c r="Q695" s="35"/>
      <c r="R695" s="35"/>
    </row>
    <row r="696" spans="9:18">
      <c r="I696" s="33"/>
      <c r="J696" s="33"/>
      <c r="K696" s="34"/>
      <c r="L696" s="33"/>
      <c r="M696" s="33"/>
      <c r="N696" s="34"/>
      <c r="O696" s="35"/>
      <c r="Q696" s="35"/>
      <c r="R696" s="35"/>
    </row>
    <row r="697" spans="9:18">
      <c r="I697" s="33"/>
      <c r="J697" s="33"/>
      <c r="K697" s="34"/>
      <c r="L697" s="33"/>
      <c r="M697" s="33"/>
      <c r="N697" s="34"/>
      <c r="O697" s="35"/>
      <c r="Q697" s="35"/>
      <c r="R697" s="35"/>
    </row>
    <row r="698" spans="9:18">
      <c r="I698" s="33"/>
      <c r="J698" s="33"/>
      <c r="K698" s="34"/>
      <c r="L698" s="33"/>
      <c r="M698" s="33"/>
      <c r="N698" s="34"/>
      <c r="O698" s="35"/>
      <c r="Q698" s="35"/>
      <c r="R698" s="35"/>
    </row>
    <row r="699" spans="9:18">
      <c r="I699" s="33"/>
      <c r="J699" s="33"/>
      <c r="K699" s="34"/>
      <c r="L699" s="33"/>
      <c r="M699" s="33"/>
      <c r="N699" s="34"/>
      <c r="O699" s="35"/>
      <c r="Q699" s="35"/>
      <c r="R699" s="35"/>
    </row>
    <row r="700" spans="9:18">
      <c r="I700" s="33"/>
      <c r="J700" s="33"/>
      <c r="K700" s="34"/>
      <c r="L700" s="33"/>
      <c r="M700" s="33"/>
      <c r="N700" s="34"/>
      <c r="O700" s="35"/>
      <c r="Q700" s="35"/>
      <c r="R700" s="35"/>
    </row>
    <row r="701" spans="9:18">
      <c r="I701" s="33"/>
      <c r="J701" s="33"/>
      <c r="K701" s="34"/>
      <c r="L701" s="33"/>
      <c r="M701" s="33"/>
      <c r="N701" s="34"/>
      <c r="O701" s="35"/>
      <c r="Q701" s="35"/>
      <c r="R701" s="35"/>
    </row>
    <row r="702" spans="9:18">
      <c r="I702" s="33"/>
      <c r="J702" s="33"/>
      <c r="K702" s="34"/>
      <c r="L702" s="33"/>
      <c r="M702" s="33"/>
      <c r="N702" s="34"/>
      <c r="O702" s="35"/>
      <c r="Q702" s="35"/>
      <c r="R702" s="35"/>
    </row>
    <row r="703" spans="9:18">
      <c r="I703" s="33"/>
      <c r="J703" s="33"/>
      <c r="K703" s="34"/>
      <c r="L703" s="33"/>
      <c r="M703" s="33"/>
      <c r="N703" s="34"/>
      <c r="O703" s="35"/>
      <c r="Q703" s="35"/>
      <c r="R703" s="35"/>
    </row>
    <row r="704" spans="9:18">
      <c r="I704" s="33"/>
      <c r="J704" s="33"/>
      <c r="K704" s="34"/>
      <c r="L704" s="33"/>
      <c r="M704" s="33"/>
      <c r="N704" s="34"/>
      <c r="O704" s="35"/>
      <c r="Q704" s="35"/>
      <c r="R704" s="35"/>
    </row>
    <row r="705" spans="9:18">
      <c r="I705" s="33"/>
      <c r="J705" s="33"/>
      <c r="K705" s="34"/>
      <c r="L705" s="33"/>
      <c r="M705" s="33"/>
      <c r="N705" s="34"/>
      <c r="O705" s="35"/>
      <c r="Q705" s="35"/>
      <c r="R705" s="35"/>
    </row>
    <row r="706" spans="9:18">
      <c r="I706" s="33"/>
      <c r="J706" s="33"/>
      <c r="K706" s="34"/>
      <c r="L706" s="33"/>
      <c r="M706" s="33"/>
      <c r="N706" s="34"/>
      <c r="O706" s="35"/>
      <c r="Q706" s="35"/>
      <c r="R706" s="35"/>
    </row>
    <row r="707" spans="9:18">
      <c r="I707" s="33"/>
      <c r="J707" s="33"/>
      <c r="K707" s="34"/>
      <c r="L707" s="33"/>
      <c r="M707" s="33"/>
      <c r="N707" s="34"/>
      <c r="O707" s="35"/>
      <c r="Q707" s="35"/>
      <c r="R707" s="35"/>
    </row>
    <row r="708" spans="9:18">
      <c r="I708" s="33"/>
      <c r="J708" s="33"/>
      <c r="K708" s="34"/>
      <c r="L708" s="33"/>
      <c r="M708" s="33"/>
      <c r="N708" s="34"/>
      <c r="O708" s="35"/>
      <c r="Q708" s="35"/>
      <c r="R708" s="35"/>
    </row>
    <row r="709" spans="9:18">
      <c r="I709" s="33"/>
      <c r="J709" s="33"/>
      <c r="K709" s="34"/>
      <c r="L709" s="33"/>
      <c r="M709" s="33"/>
      <c r="N709" s="34"/>
      <c r="O709" s="35"/>
      <c r="Q709" s="35"/>
      <c r="R709" s="35"/>
    </row>
    <row r="710" spans="9:18">
      <c r="I710" s="33"/>
      <c r="J710" s="33"/>
      <c r="K710" s="34"/>
      <c r="L710" s="33"/>
      <c r="M710" s="33"/>
      <c r="N710" s="34"/>
      <c r="O710" s="35"/>
      <c r="Q710" s="35"/>
      <c r="R710" s="35"/>
    </row>
    <row r="711" spans="9:18">
      <c r="I711" s="33"/>
      <c r="J711" s="33"/>
      <c r="K711" s="34"/>
      <c r="L711" s="33"/>
      <c r="M711" s="33"/>
      <c r="N711" s="34"/>
      <c r="O711" s="35"/>
      <c r="Q711" s="35"/>
      <c r="R711" s="35"/>
    </row>
    <row r="712" spans="9:18">
      <c r="I712" s="33"/>
      <c r="J712" s="33"/>
      <c r="K712" s="34"/>
      <c r="L712" s="33"/>
      <c r="M712" s="33"/>
      <c r="N712" s="34"/>
      <c r="O712" s="35"/>
      <c r="Q712" s="35"/>
      <c r="R712" s="35"/>
    </row>
    <row r="713" spans="9:18">
      <c r="I713" s="33"/>
      <c r="J713" s="33"/>
      <c r="K713" s="34"/>
      <c r="L713" s="33"/>
      <c r="M713" s="33"/>
      <c r="N713" s="34"/>
      <c r="O713" s="35"/>
      <c r="Q713" s="35"/>
      <c r="R713" s="35"/>
    </row>
    <row r="714" spans="9:18">
      <c r="I714" s="33"/>
      <c r="J714" s="33"/>
      <c r="K714" s="34"/>
      <c r="L714" s="33"/>
      <c r="M714" s="33"/>
      <c r="N714" s="34"/>
      <c r="O714" s="35"/>
      <c r="Q714" s="35"/>
      <c r="R714" s="35"/>
    </row>
    <row r="715" spans="9:18">
      <c r="I715" s="33"/>
      <c r="J715" s="33"/>
      <c r="K715" s="34"/>
      <c r="L715" s="33"/>
      <c r="M715" s="33"/>
      <c r="N715" s="34"/>
      <c r="O715" s="35"/>
      <c r="Q715" s="35"/>
      <c r="R715" s="35"/>
    </row>
    <row r="716" spans="9:18">
      <c r="I716" s="33"/>
      <c r="J716" s="33"/>
      <c r="K716" s="34"/>
      <c r="L716" s="33"/>
      <c r="M716" s="33"/>
      <c r="N716" s="34"/>
      <c r="O716" s="35"/>
      <c r="Q716" s="35"/>
      <c r="R716" s="35"/>
    </row>
    <row r="717" spans="9:18">
      <c r="I717" s="33"/>
      <c r="J717" s="33"/>
      <c r="K717" s="34"/>
      <c r="L717" s="33"/>
      <c r="M717" s="33"/>
      <c r="N717" s="34"/>
      <c r="O717" s="35"/>
      <c r="Q717" s="35"/>
      <c r="R717" s="35"/>
    </row>
    <row r="718" spans="9:18">
      <c r="I718" s="33"/>
      <c r="J718" s="33"/>
      <c r="K718" s="34"/>
      <c r="L718" s="33"/>
      <c r="M718" s="33"/>
      <c r="N718" s="34"/>
      <c r="O718" s="35"/>
      <c r="Q718" s="35"/>
      <c r="R718" s="35"/>
    </row>
    <row r="719" spans="9:18">
      <c r="I719" s="33"/>
      <c r="J719" s="33"/>
      <c r="K719" s="34"/>
      <c r="L719" s="33"/>
      <c r="M719" s="33"/>
      <c r="N719" s="34"/>
      <c r="O719" s="35"/>
      <c r="Q719" s="35"/>
      <c r="R719" s="35"/>
    </row>
    <row r="720" spans="9:18">
      <c r="I720" s="33"/>
      <c r="J720" s="33"/>
      <c r="K720" s="34"/>
      <c r="L720" s="33"/>
      <c r="M720" s="33"/>
      <c r="N720" s="34"/>
      <c r="O720" s="35"/>
      <c r="Q720" s="35"/>
      <c r="R720" s="35"/>
    </row>
    <row r="721" spans="9:18">
      <c r="I721" s="33"/>
      <c r="J721" s="33"/>
      <c r="K721" s="34"/>
      <c r="L721" s="33"/>
      <c r="M721" s="33"/>
      <c r="N721" s="34"/>
      <c r="O721" s="35"/>
      <c r="Q721" s="35"/>
      <c r="R721" s="35"/>
    </row>
    <row r="722" spans="9:18">
      <c r="I722" s="33"/>
      <c r="J722" s="33"/>
      <c r="K722" s="34"/>
      <c r="L722" s="33"/>
      <c r="M722" s="33"/>
      <c r="N722" s="34"/>
      <c r="O722" s="35"/>
      <c r="Q722" s="35"/>
      <c r="R722" s="35"/>
    </row>
    <row r="723" spans="9:18">
      <c r="I723" s="33"/>
      <c r="J723" s="33"/>
      <c r="K723" s="34"/>
      <c r="L723" s="33"/>
      <c r="M723" s="33"/>
      <c r="N723" s="34"/>
      <c r="O723" s="35"/>
      <c r="Q723" s="35"/>
      <c r="R723" s="35"/>
    </row>
    <row r="724" spans="9:18">
      <c r="I724" s="33"/>
      <c r="J724" s="33"/>
      <c r="K724" s="34"/>
      <c r="L724" s="33"/>
      <c r="M724" s="33"/>
      <c r="N724" s="34"/>
      <c r="O724" s="35"/>
      <c r="Q724" s="35"/>
      <c r="R724" s="35"/>
    </row>
    <row r="725" spans="9:18">
      <c r="I725" s="33"/>
      <c r="J725" s="33"/>
      <c r="K725" s="34"/>
      <c r="L725" s="33"/>
      <c r="M725" s="33"/>
      <c r="N725" s="34"/>
      <c r="O725" s="35"/>
      <c r="Q725" s="35"/>
      <c r="R725" s="35"/>
    </row>
    <row r="726" spans="9:18">
      <c r="I726" s="33"/>
      <c r="J726" s="33"/>
      <c r="K726" s="34"/>
      <c r="L726" s="33"/>
      <c r="M726" s="33"/>
      <c r="N726" s="34"/>
      <c r="O726" s="35"/>
      <c r="Q726" s="35"/>
      <c r="R726" s="35"/>
    </row>
    <row r="727" spans="9:18">
      <c r="I727" s="33"/>
      <c r="J727" s="33"/>
      <c r="K727" s="34"/>
      <c r="L727" s="33"/>
      <c r="M727" s="33"/>
      <c r="N727" s="34"/>
      <c r="O727" s="35"/>
      <c r="Q727" s="35"/>
      <c r="R727" s="35"/>
    </row>
    <row r="728" spans="9:18">
      <c r="I728" s="33"/>
      <c r="J728" s="33"/>
      <c r="K728" s="34"/>
      <c r="L728" s="33"/>
      <c r="M728" s="33"/>
      <c r="N728" s="34"/>
      <c r="O728" s="35"/>
      <c r="Q728" s="35"/>
      <c r="R728" s="35"/>
    </row>
    <row r="729" spans="9:18">
      <c r="I729" s="33"/>
      <c r="J729" s="33"/>
      <c r="K729" s="34"/>
      <c r="L729" s="33"/>
      <c r="M729" s="33"/>
      <c r="N729" s="34"/>
      <c r="O729" s="35"/>
      <c r="Q729" s="35"/>
      <c r="R729" s="35"/>
    </row>
    <row r="730" spans="9:18">
      <c r="I730" s="33"/>
      <c r="J730" s="33"/>
      <c r="K730" s="34"/>
      <c r="L730" s="33"/>
      <c r="M730" s="33"/>
      <c r="N730" s="34"/>
      <c r="O730" s="35"/>
      <c r="Q730" s="35"/>
      <c r="R730" s="35"/>
    </row>
    <row r="731" spans="9:18">
      <c r="I731" s="33"/>
      <c r="J731" s="33"/>
      <c r="K731" s="34"/>
      <c r="L731" s="33"/>
      <c r="M731" s="33"/>
      <c r="N731" s="34"/>
      <c r="O731" s="35"/>
      <c r="Q731" s="35"/>
      <c r="R731" s="35"/>
    </row>
    <row r="732" spans="9:18">
      <c r="I732" s="33"/>
      <c r="J732" s="33"/>
      <c r="K732" s="34"/>
      <c r="L732" s="33"/>
      <c r="M732" s="33"/>
      <c r="N732" s="34"/>
      <c r="O732" s="35"/>
      <c r="Q732" s="35"/>
      <c r="R732" s="35"/>
    </row>
    <row r="733" spans="9:18">
      <c r="I733" s="33"/>
      <c r="J733" s="33"/>
      <c r="K733" s="34"/>
      <c r="L733" s="33"/>
      <c r="M733" s="33"/>
      <c r="N733" s="34"/>
      <c r="O733" s="35"/>
      <c r="Q733" s="35"/>
      <c r="R733" s="35"/>
    </row>
    <row r="734" spans="9:18">
      <c r="I734" s="33"/>
      <c r="J734" s="33"/>
      <c r="K734" s="34"/>
      <c r="L734" s="33"/>
      <c r="M734" s="33"/>
      <c r="N734" s="34"/>
      <c r="O734" s="35"/>
      <c r="Q734" s="35"/>
      <c r="R734" s="35"/>
    </row>
    <row r="735" spans="9:18">
      <c r="I735" s="33"/>
      <c r="J735" s="33"/>
      <c r="K735" s="34"/>
      <c r="L735" s="33"/>
      <c r="M735" s="33"/>
      <c r="N735" s="34"/>
      <c r="O735" s="35"/>
      <c r="Q735" s="35"/>
      <c r="R735" s="35"/>
    </row>
    <row r="736" spans="9:18">
      <c r="I736" s="33"/>
      <c r="J736" s="33"/>
      <c r="K736" s="34"/>
      <c r="L736" s="33"/>
      <c r="M736" s="33"/>
      <c r="N736" s="34"/>
      <c r="O736" s="35"/>
      <c r="Q736" s="35"/>
      <c r="R736" s="35"/>
    </row>
    <row r="737" spans="9:18">
      <c r="I737" s="33"/>
      <c r="J737" s="33"/>
      <c r="K737" s="34"/>
      <c r="L737" s="33"/>
      <c r="M737" s="33"/>
      <c r="N737" s="34"/>
      <c r="O737" s="35"/>
      <c r="Q737" s="35"/>
      <c r="R737" s="35"/>
    </row>
    <row r="738" spans="9:18">
      <c r="I738" s="33"/>
      <c r="J738" s="33"/>
      <c r="K738" s="34"/>
      <c r="L738" s="33"/>
      <c r="M738" s="33"/>
      <c r="N738" s="34"/>
      <c r="O738" s="35"/>
      <c r="Q738" s="35"/>
      <c r="R738" s="35"/>
    </row>
    <row r="739" spans="9:18">
      <c r="I739" s="33"/>
      <c r="J739" s="33"/>
      <c r="K739" s="34"/>
      <c r="L739" s="33"/>
      <c r="M739" s="33"/>
      <c r="N739" s="34"/>
      <c r="O739" s="35"/>
      <c r="Q739" s="35"/>
      <c r="R739" s="35"/>
    </row>
    <row r="740" spans="9:18">
      <c r="I740" s="33"/>
      <c r="J740" s="33"/>
      <c r="K740" s="34"/>
      <c r="L740" s="33"/>
      <c r="M740" s="33"/>
      <c r="N740" s="34"/>
      <c r="O740" s="35"/>
      <c r="Q740" s="35"/>
      <c r="R740" s="35"/>
    </row>
    <row r="741" spans="9:18">
      <c r="I741" s="33"/>
      <c r="J741" s="33"/>
      <c r="K741" s="34"/>
      <c r="L741" s="33"/>
      <c r="M741" s="33"/>
      <c r="N741" s="34"/>
      <c r="O741" s="35"/>
      <c r="Q741" s="35"/>
      <c r="R741" s="35"/>
    </row>
    <row r="742" spans="9:18">
      <c r="I742" s="33"/>
      <c r="J742" s="33"/>
      <c r="K742" s="34"/>
      <c r="L742" s="33"/>
      <c r="M742" s="33"/>
      <c r="N742" s="34"/>
      <c r="O742" s="35"/>
      <c r="Q742" s="35"/>
      <c r="R742" s="35"/>
    </row>
    <row r="743" spans="9:18">
      <c r="I743" s="33"/>
      <c r="J743" s="33"/>
      <c r="K743" s="34"/>
      <c r="L743" s="33"/>
      <c r="M743" s="33"/>
      <c r="N743" s="34"/>
      <c r="O743" s="35"/>
      <c r="Q743" s="35"/>
      <c r="R743" s="35"/>
    </row>
    <row r="744" spans="9:18">
      <c r="I744" s="33"/>
      <c r="J744" s="33"/>
      <c r="K744" s="34"/>
      <c r="L744" s="33"/>
      <c r="M744" s="33"/>
      <c r="N744" s="34"/>
      <c r="O744" s="35"/>
      <c r="Q744" s="35"/>
      <c r="R744" s="35"/>
    </row>
    <row r="745" spans="9:18">
      <c r="I745" s="33"/>
      <c r="J745" s="33"/>
      <c r="K745" s="34"/>
      <c r="L745" s="33"/>
      <c r="M745" s="33"/>
      <c r="N745" s="34"/>
      <c r="O745" s="35"/>
      <c r="Q745" s="35"/>
      <c r="R745" s="35"/>
    </row>
    <row r="746" spans="9:18">
      <c r="I746" s="33"/>
      <c r="J746" s="33"/>
      <c r="K746" s="34"/>
      <c r="L746" s="33"/>
      <c r="M746" s="33"/>
      <c r="N746" s="34"/>
      <c r="O746" s="35"/>
      <c r="Q746" s="35"/>
      <c r="R746" s="35"/>
    </row>
    <row r="747" spans="9:18">
      <c r="I747" s="33"/>
      <c r="J747" s="33"/>
      <c r="K747" s="34"/>
      <c r="L747" s="33"/>
      <c r="M747" s="33"/>
      <c r="N747" s="34"/>
      <c r="O747" s="35"/>
      <c r="Q747" s="35"/>
      <c r="R747" s="35"/>
    </row>
    <row r="748" spans="9:18">
      <c r="I748" s="33"/>
      <c r="J748" s="33"/>
      <c r="K748" s="34"/>
      <c r="L748" s="33"/>
      <c r="M748" s="33"/>
      <c r="N748" s="34"/>
      <c r="O748" s="35"/>
      <c r="Q748" s="35"/>
      <c r="R748" s="35"/>
    </row>
    <row r="749" spans="9:18">
      <c r="I749" s="33"/>
      <c r="J749" s="33"/>
      <c r="K749" s="34"/>
      <c r="L749" s="33"/>
      <c r="M749" s="33"/>
      <c r="N749" s="34"/>
      <c r="O749" s="35"/>
      <c r="Q749" s="35"/>
      <c r="R749" s="35"/>
    </row>
    <row r="750" spans="9:18">
      <c r="I750" s="33"/>
      <c r="J750" s="33"/>
      <c r="K750" s="34"/>
      <c r="L750" s="33"/>
      <c r="M750" s="33"/>
      <c r="N750" s="34"/>
      <c r="O750" s="35"/>
      <c r="Q750" s="35"/>
      <c r="R750" s="35"/>
    </row>
    <row r="751" spans="9:18">
      <c r="I751" s="33"/>
      <c r="J751" s="33"/>
      <c r="K751" s="34"/>
      <c r="L751" s="33"/>
      <c r="M751" s="33"/>
      <c r="N751" s="34"/>
      <c r="O751" s="35"/>
      <c r="Q751" s="35"/>
      <c r="R751" s="35"/>
    </row>
    <row r="752" spans="9:18">
      <c r="I752" s="33"/>
      <c r="J752" s="33"/>
      <c r="K752" s="34"/>
      <c r="L752" s="33"/>
      <c r="M752" s="33"/>
      <c r="N752" s="34"/>
      <c r="O752" s="35"/>
      <c r="Q752" s="35"/>
      <c r="R752" s="35"/>
    </row>
    <row r="753" spans="9:18">
      <c r="I753" s="33"/>
      <c r="J753" s="33"/>
      <c r="K753" s="34"/>
      <c r="L753" s="33"/>
      <c r="M753" s="33"/>
      <c r="N753" s="34"/>
      <c r="O753" s="35"/>
      <c r="Q753" s="35"/>
      <c r="R753" s="35"/>
    </row>
    <row r="754" spans="9:18">
      <c r="I754" s="33"/>
      <c r="J754" s="33"/>
      <c r="K754" s="34"/>
      <c r="L754" s="33"/>
      <c r="M754" s="33"/>
      <c r="N754" s="34"/>
      <c r="O754" s="35"/>
      <c r="Q754" s="35"/>
      <c r="R754" s="35"/>
    </row>
    <row r="755" spans="9:18">
      <c r="I755" s="33"/>
      <c r="J755" s="33"/>
      <c r="K755" s="34"/>
      <c r="L755" s="33"/>
      <c r="M755" s="33"/>
      <c r="N755" s="34"/>
      <c r="O755" s="35"/>
      <c r="Q755" s="35"/>
      <c r="R755" s="35"/>
    </row>
    <row r="756" spans="9:18">
      <c r="I756" s="33"/>
      <c r="J756" s="33"/>
      <c r="K756" s="34"/>
      <c r="L756" s="33"/>
      <c r="M756" s="33"/>
      <c r="N756" s="34"/>
      <c r="O756" s="35"/>
      <c r="Q756" s="35"/>
      <c r="R756" s="35"/>
    </row>
    <row r="757" spans="9:18">
      <c r="I757" s="33"/>
      <c r="J757" s="33"/>
      <c r="K757" s="34"/>
      <c r="L757" s="33"/>
      <c r="M757" s="33"/>
      <c r="N757" s="34"/>
      <c r="O757" s="35"/>
      <c r="Q757" s="35"/>
      <c r="R757" s="35"/>
    </row>
    <row r="758" spans="9:18">
      <c r="I758" s="33"/>
      <c r="J758" s="33"/>
      <c r="K758" s="34"/>
      <c r="L758" s="33"/>
      <c r="M758" s="33"/>
      <c r="N758" s="34"/>
      <c r="O758" s="35"/>
      <c r="Q758" s="35"/>
      <c r="R758" s="35"/>
    </row>
    <row r="759" spans="9:18">
      <c r="I759" s="33"/>
      <c r="J759" s="33"/>
      <c r="K759" s="34"/>
      <c r="L759" s="33"/>
      <c r="M759" s="33"/>
      <c r="N759" s="34"/>
      <c r="O759" s="35"/>
      <c r="Q759" s="35"/>
      <c r="R759" s="35"/>
    </row>
    <row r="760" spans="9:18">
      <c r="I760" s="33"/>
      <c r="J760" s="33"/>
      <c r="K760" s="34"/>
      <c r="L760" s="33"/>
      <c r="M760" s="33"/>
      <c r="N760" s="34"/>
      <c r="O760" s="35"/>
      <c r="Q760" s="35"/>
      <c r="R760" s="35"/>
    </row>
    <row r="761" spans="9:18">
      <c r="I761" s="33"/>
      <c r="J761" s="33"/>
      <c r="K761" s="34"/>
      <c r="L761" s="33"/>
      <c r="M761" s="33"/>
      <c r="N761" s="34"/>
      <c r="O761" s="35"/>
      <c r="Q761" s="35"/>
      <c r="R761" s="35"/>
    </row>
    <row r="762" spans="9:18">
      <c r="I762" s="33"/>
      <c r="J762" s="33"/>
      <c r="K762" s="34"/>
      <c r="L762" s="33"/>
      <c r="M762" s="33"/>
      <c r="N762" s="34"/>
      <c r="O762" s="35"/>
      <c r="Q762" s="35"/>
      <c r="R762" s="35"/>
    </row>
    <row r="763" spans="9:18">
      <c r="I763" s="33"/>
      <c r="J763" s="33"/>
      <c r="K763" s="34"/>
      <c r="L763" s="33"/>
      <c r="M763" s="33"/>
      <c r="N763" s="34"/>
      <c r="O763" s="35"/>
      <c r="Q763" s="35"/>
      <c r="R763" s="35"/>
    </row>
    <row r="764" spans="9:18">
      <c r="I764" s="33"/>
      <c r="J764" s="33"/>
      <c r="K764" s="34"/>
      <c r="L764" s="33"/>
      <c r="M764" s="33"/>
      <c r="N764" s="34"/>
      <c r="O764" s="35"/>
      <c r="Q764" s="35"/>
      <c r="R764" s="35"/>
    </row>
    <row r="765" spans="9:18">
      <c r="I765" s="33"/>
      <c r="J765" s="33"/>
      <c r="K765" s="34"/>
      <c r="L765" s="33"/>
      <c r="M765" s="33"/>
      <c r="N765" s="34"/>
      <c r="O765" s="35"/>
      <c r="Q765" s="35"/>
      <c r="R765" s="35"/>
    </row>
    <row r="766" spans="9:18">
      <c r="I766" s="33"/>
      <c r="J766" s="33"/>
      <c r="K766" s="34"/>
      <c r="L766" s="33"/>
      <c r="M766" s="33"/>
      <c r="N766" s="34"/>
      <c r="O766" s="35"/>
      <c r="Q766" s="35"/>
      <c r="R766" s="35"/>
    </row>
    <row r="767" spans="9:18">
      <c r="I767" s="33"/>
      <c r="J767" s="33"/>
      <c r="K767" s="34"/>
      <c r="L767" s="33"/>
      <c r="M767" s="33"/>
      <c r="N767" s="34"/>
      <c r="O767" s="35"/>
      <c r="Q767" s="35"/>
      <c r="R767" s="35"/>
    </row>
    <row r="768" spans="9:18">
      <c r="I768" s="33"/>
      <c r="J768" s="33"/>
      <c r="K768" s="34"/>
      <c r="L768" s="33"/>
      <c r="M768" s="33"/>
      <c r="N768" s="34"/>
      <c r="O768" s="35"/>
      <c r="Q768" s="35"/>
      <c r="R768" s="35"/>
    </row>
    <row r="769" spans="9:18">
      <c r="I769" s="33"/>
      <c r="J769" s="33"/>
      <c r="K769" s="34"/>
      <c r="L769" s="33"/>
      <c r="M769" s="33"/>
      <c r="N769" s="34"/>
      <c r="O769" s="35"/>
      <c r="Q769" s="35"/>
      <c r="R769" s="35"/>
    </row>
    <row r="770" spans="9:18">
      <c r="I770" s="33"/>
      <c r="J770" s="33"/>
      <c r="K770" s="34"/>
      <c r="L770" s="33"/>
      <c r="M770" s="33"/>
      <c r="N770" s="34"/>
      <c r="O770" s="35"/>
      <c r="Q770" s="35"/>
      <c r="R770" s="35"/>
    </row>
    <row r="771" spans="9:18">
      <c r="I771" s="33"/>
      <c r="J771" s="33"/>
      <c r="K771" s="34"/>
      <c r="L771" s="33"/>
      <c r="M771" s="33"/>
      <c r="N771" s="34"/>
      <c r="O771" s="35"/>
      <c r="Q771" s="35"/>
      <c r="R771" s="35"/>
    </row>
    <row r="772" spans="9:18">
      <c r="I772" s="33"/>
      <c r="J772" s="33"/>
      <c r="K772" s="34"/>
      <c r="L772" s="33"/>
      <c r="M772" s="33"/>
      <c r="N772" s="34"/>
      <c r="O772" s="35"/>
      <c r="Q772" s="35"/>
      <c r="R772" s="35"/>
    </row>
    <row r="773" spans="9:18">
      <c r="I773" s="33"/>
      <c r="J773" s="33"/>
      <c r="K773" s="34"/>
      <c r="L773" s="33"/>
      <c r="M773" s="33"/>
      <c r="N773" s="34"/>
      <c r="O773" s="35"/>
      <c r="Q773" s="35"/>
      <c r="R773" s="35"/>
    </row>
    <row r="774" spans="9:18">
      <c r="I774" s="33"/>
      <c r="J774" s="33"/>
      <c r="K774" s="34"/>
      <c r="L774" s="33"/>
      <c r="M774" s="33"/>
      <c r="N774" s="34"/>
      <c r="O774" s="35"/>
      <c r="Q774" s="35"/>
      <c r="R774" s="35"/>
    </row>
    <row r="775" spans="9:18">
      <c r="I775" s="33"/>
      <c r="J775" s="33"/>
      <c r="K775" s="34"/>
      <c r="L775" s="33"/>
      <c r="M775" s="33"/>
      <c r="N775" s="34"/>
      <c r="O775" s="35"/>
      <c r="Q775" s="35"/>
      <c r="R775" s="35"/>
    </row>
    <row r="776" spans="9:18">
      <c r="I776" s="33"/>
      <c r="J776" s="33"/>
      <c r="K776" s="34"/>
      <c r="L776" s="33"/>
      <c r="M776" s="33"/>
      <c r="N776" s="34"/>
      <c r="O776" s="35"/>
      <c r="Q776" s="35"/>
      <c r="R776" s="35"/>
    </row>
    <row r="777" spans="9:18">
      <c r="I777" s="33"/>
      <c r="J777" s="33"/>
      <c r="K777" s="34"/>
      <c r="L777" s="33"/>
      <c r="M777" s="33"/>
      <c r="N777" s="34"/>
      <c r="O777" s="35"/>
      <c r="Q777" s="35"/>
      <c r="R777" s="35"/>
    </row>
    <row r="778" spans="9:18">
      <c r="I778" s="33"/>
      <c r="J778" s="33"/>
      <c r="K778" s="34"/>
      <c r="L778" s="33"/>
      <c r="M778" s="33"/>
      <c r="N778" s="34"/>
      <c r="O778" s="35"/>
      <c r="Q778" s="35"/>
      <c r="R778" s="35"/>
    </row>
    <row r="779" spans="9:18">
      <c r="I779" s="33"/>
      <c r="J779" s="33"/>
      <c r="K779" s="34"/>
      <c r="L779" s="33"/>
      <c r="M779" s="33"/>
      <c r="N779" s="34"/>
      <c r="O779" s="35"/>
      <c r="Q779" s="35"/>
      <c r="R779" s="35"/>
    </row>
    <row r="780" spans="9:18">
      <c r="I780" s="33"/>
      <c r="J780" s="33"/>
      <c r="K780" s="34"/>
      <c r="L780" s="33"/>
      <c r="M780" s="33"/>
      <c r="N780" s="34"/>
      <c r="O780" s="35"/>
      <c r="Q780" s="35"/>
      <c r="R780" s="35"/>
    </row>
    <row r="781" spans="9:18">
      <c r="I781" s="33"/>
      <c r="J781" s="33"/>
      <c r="K781" s="34"/>
      <c r="L781" s="33"/>
      <c r="M781" s="33"/>
      <c r="N781" s="34"/>
      <c r="O781" s="35"/>
      <c r="Q781" s="35"/>
      <c r="R781" s="35"/>
    </row>
    <row r="782" spans="9:18">
      <c r="I782" s="33"/>
      <c r="J782" s="33"/>
      <c r="K782" s="34"/>
      <c r="L782" s="33"/>
      <c r="M782" s="33"/>
      <c r="N782" s="34"/>
      <c r="O782" s="35"/>
      <c r="Q782" s="35"/>
      <c r="R782" s="35"/>
    </row>
    <row r="783" spans="9:18">
      <c r="I783" s="33"/>
      <c r="J783" s="33"/>
      <c r="K783" s="34"/>
      <c r="L783" s="33"/>
      <c r="M783" s="33"/>
      <c r="N783" s="34"/>
      <c r="O783" s="35"/>
      <c r="Q783" s="35"/>
      <c r="R783" s="35"/>
    </row>
  </sheetData>
  <sheetProtection selectLockedCells="1" autoFilter="0" selectUnlockedCells="1"/>
  <protectedRanges>
    <protectedRange sqref="Q95:Q96" name="범위1_2_1_1_1_2_1_2_1_3"/>
    <protectedRange sqref="P76 I73:I74 I142 I45:I49 I54:I57 I60:I68 I70:I71 I76:I79 I85:I95 I81:I83 I97:I110 I112:I120 I129:I130 I144" name="범위1_1_1_3_1_1_2_1_1_3_1"/>
    <protectedRange sqref="I131" name="범위1_1_1_3_1_1_28_1_3_1"/>
    <protectedRange sqref="O95" name="범위1_2_1_1_1_2_1_2_1_3_2"/>
    <protectedRange sqref="R7:R37 R39:R63 R66:R81 R84 R87 R89:R98 R100:R140 R142:R144" name="범위1_1_2_1_1_1_2_1"/>
    <protectedRange sqref="L46:L144" name="범위1_1_2_1_1_1_2_1_3"/>
  </protectedRanges>
  <autoFilter ref="B6:R144"/>
  <mergeCells count="12">
    <mergeCell ref="D147:E147"/>
    <mergeCell ref="B4:R4"/>
    <mergeCell ref="B5:B6"/>
    <mergeCell ref="C5:H5"/>
    <mergeCell ref="I5:K5"/>
    <mergeCell ref="L5:O5"/>
    <mergeCell ref="P5:R5"/>
    <mergeCell ref="B1:R1"/>
    <mergeCell ref="B2:C2"/>
    <mergeCell ref="D2:R2"/>
    <mergeCell ref="B3:C3"/>
    <mergeCell ref="D3:R3"/>
  </mergeCells>
  <phoneticPr fontId="19" type="noConversion"/>
  <printOptions horizontalCentered="1"/>
  <pageMargins left="0.4" right="0.41" top="0.77" bottom="0.6" header="0.6" footer="0.42"/>
  <pageSetup paperSize="9" scale="84" fitToHeight="0" orientation="landscape" r:id="rId1"/>
  <headerFooter alignWithMargins="0">
    <oddFooter>&amp;C&amp;N -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37"/>
  <sheetViews>
    <sheetView topLeftCell="B1" zoomScaleNormal="100" zoomScaleSheetLayoutView="100" workbookViewId="0">
      <selection activeCell="B2" sqref="B2:C2"/>
    </sheetView>
  </sheetViews>
  <sheetFormatPr defaultRowHeight="13.5"/>
  <cols>
    <col min="1" max="1" width="0" hidden="1" customWidth="1"/>
    <col min="2" max="2" width="4.6640625" customWidth="1"/>
    <col min="3" max="3" width="8.33203125" customWidth="1"/>
    <col min="4" max="4" width="10.109375" customWidth="1"/>
    <col min="5" max="5" width="8.109375" customWidth="1"/>
    <col min="6" max="6" width="5.44140625" customWidth="1"/>
    <col min="7" max="7" width="12" customWidth="1"/>
    <col min="8" max="8" width="7.109375" customWidth="1"/>
    <col min="9" max="9" width="7.6640625" customWidth="1"/>
    <col min="10" max="10" width="8" customWidth="1"/>
    <col min="11" max="11" width="7.6640625" customWidth="1"/>
    <col min="12" max="19" width="9.109375" customWidth="1"/>
  </cols>
  <sheetData>
    <row r="1" spans="1:19" s="145" customFormat="1" ht="13.5" customHeight="1" thickBot="1">
      <c r="B1" s="716"/>
      <c r="C1" s="716"/>
      <c r="D1" s="716"/>
      <c r="E1" s="716"/>
      <c r="F1" s="716"/>
      <c r="G1" s="716"/>
      <c r="H1" s="716"/>
      <c r="I1" s="716"/>
      <c r="J1" s="716"/>
      <c r="K1" s="716"/>
      <c r="L1" s="716"/>
      <c r="M1" s="716"/>
      <c r="N1" s="716"/>
      <c r="O1" s="716"/>
      <c r="P1" s="716"/>
      <c r="Q1" s="716"/>
      <c r="R1" s="716"/>
      <c r="S1" s="716"/>
    </row>
    <row r="2" spans="1:19" s="145" customFormat="1" ht="105" customHeight="1" thickTop="1" thickBot="1">
      <c r="B2" s="702" t="s">
        <v>4635</v>
      </c>
      <c r="C2" s="702"/>
      <c r="D2" s="736" t="s">
        <v>4711</v>
      </c>
      <c r="E2" s="736"/>
      <c r="F2" s="736"/>
      <c r="G2" s="736"/>
      <c r="H2" s="736"/>
      <c r="I2" s="736"/>
      <c r="J2" s="736"/>
      <c r="K2" s="736"/>
      <c r="L2" s="736"/>
      <c r="M2" s="736"/>
      <c r="N2" s="736"/>
      <c r="O2" s="736"/>
      <c r="P2" s="736"/>
      <c r="Q2" s="736"/>
      <c r="R2" s="736"/>
      <c r="S2" s="736"/>
    </row>
    <row r="3" spans="1:19" s="145" customFormat="1" ht="111" customHeight="1" thickTop="1" thickBot="1">
      <c r="B3" s="707" t="s">
        <v>2183</v>
      </c>
      <c r="C3" s="707"/>
      <c r="D3" s="737" t="s">
        <v>2500</v>
      </c>
      <c r="E3" s="737"/>
      <c r="F3" s="737"/>
      <c r="G3" s="737"/>
      <c r="H3" s="737"/>
      <c r="I3" s="737"/>
      <c r="J3" s="737"/>
      <c r="K3" s="737"/>
      <c r="L3" s="737"/>
      <c r="M3" s="737"/>
      <c r="N3" s="737"/>
      <c r="O3" s="737"/>
      <c r="P3" s="737"/>
      <c r="Q3" s="737"/>
      <c r="R3" s="737"/>
      <c r="S3" s="737"/>
    </row>
    <row r="4" spans="1:19" s="145" customFormat="1" ht="9" customHeight="1" thickTop="1">
      <c r="B4" s="716"/>
      <c r="C4" s="716"/>
      <c r="D4" s="716"/>
      <c r="E4" s="716"/>
      <c r="F4" s="716"/>
      <c r="G4" s="716"/>
      <c r="H4" s="716"/>
      <c r="I4" s="716"/>
      <c r="J4" s="716"/>
      <c r="K4" s="716"/>
      <c r="L4" s="716"/>
      <c r="M4" s="716"/>
      <c r="N4" s="716"/>
      <c r="O4" s="716"/>
      <c r="P4" s="716"/>
      <c r="Q4" s="716"/>
      <c r="R4" s="716"/>
      <c r="S4" s="716"/>
    </row>
    <row r="5" spans="1:19" s="23" customFormat="1" ht="30" customHeight="1">
      <c r="B5" s="741" t="s">
        <v>187</v>
      </c>
      <c r="C5" s="733" t="s">
        <v>188</v>
      </c>
      <c r="D5" s="734"/>
      <c r="E5" s="734"/>
      <c r="F5" s="734"/>
      <c r="G5" s="734"/>
      <c r="H5" s="735"/>
      <c r="I5" s="723" t="s">
        <v>2185</v>
      </c>
      <c r="J5" s="724"/>
      <c r="K5" s="724"/>
      <c r="L5" s="721" t="s">
        <v>2775</v>
      </c>
      <c r="M5" s="722"/>
      <c r="N5" s="722"/>
      <c r="O5" s="725"/>
      <c r="P5" s="727" t="s">
        <v>2725</v>
      </c>
      <c r="Q5" s="727"/>
      <c r="R5" s="727"/>
      <c r="S5" s="728"/>
    </row>
    <row r="6" spans="1:19" s="23" customFormat="1" ht="27" customHeight="1">
      <c r="B6" s="741"/>
      <c r="C6" s="36" t="s">
        <v>411</v>
      </c>
      <c r="D6" s="36" t="s">
        <v>412</v>
      </c>
      <c r="E6" s="36" t="s">
        <v>413</v>
      </c>
      <c r="F6" s="36" t="s">
        <v>2130</v>
      </c>
      <c r="G6" s="37" t="s">
        <v>2131</v>
      </c>
      <c r="H6" s="36" t="s">
        <v>415</v>
      </c>
      <c r="I6" s="181" t="s">
        <v>2496</v>
      </c>
      <c r="J6" s="182" t="s">
        <v>2186</v>
      </c>
      <c r="K6" s="182" t="s">
        <v>2497</v>
      </c>
      <c r="L6" s="15" t="s">
        <v>2724</v>
      </c>
      <c r="M6" s="248" t="s">
        <v>2723</v>
      </c>
      <c r="N6" s="15" t="s">
        <v>2129</v>
      </c>
      <c r="O6" s="15" t="s">
        <v>2128</v>
      </c>
      <c r="P6" s="15" t="s">
        <v>2724</v>
      </c>
      <c r="Q6" s="248" t="s">
        <v>2723</v>
      </c>
      <c r="R6" s="15" t="s">
        <v>2129</v>
      </c>
      <c r="S6" s="15" t="s">
        <v>2128</v>
      </c>
    </row>
    <row r="7" spans="1:19" s="75" customFormat="1">
      <c r="A7" s="75">
        <v>1</v>
      </c>
      <c r="B7" s="61">
        <v>1</v>
      </c>
      <c r="C7" s="61" t="s">
        <v>496</v>
      </c>
      <c r="D7" s="185" t="s">
        <v>529</v>
      </c>
      <c r="E7" s="175" t="s">
        <v>468</v>
      </c>
      <c r="F7" s="61" t="s">
        <v>192</v>
      </c>
      <c r="G7" s="175" t="s">
        <v>1779</v>
      </c>
      <c r="H7" s="117" t="s">
        <v>195</v>
      </c>
      <c r="I7" s="68">
        <v>2200</v>
      </c>
      <c r="J7" s="68"/>
      <c r="K7" s="68">
        <v>2340</v>
      </c>
      <c r="L7" s="219" t="s">
        <v>628</v>
      </c>
      <c r="M7" s="219" t="s">
        <v>628</v>
      </c>
      <c r="N7" s="249">
        <v>3580</v>
      </c>
      <c r="O7" s="247" t="s">
        <v>628</v>
      </c>
      <c r="P7" s="226"/>
      <c r="Q7" s="226" t="s">
        <v>629</v>
      </c>
      <c r="R7" s="226" t="s">
        <v>4487</v>
      </c>
      <c r="S7" s="226"/>
    </row>
    <row r="8" spans="1:19" s="214" customFormat="1">
      <c r="A8" s="214">
        <v>2</v>
      </c>
      <c r="B8" s="53"/>
      <c r="C8" s="61" t="s">
        <v>496</v>
      </c>
      <c r="D8" s="185" t="s">
        <v>529</v>
      </c>
      <c r="E8" s="175" t="s">
        <v>468</v>
      </c>
      <c r="F8" s="61" t="s">
        <v>192</v>
      </c>
      <c r="G8" s="175" t="s">
        <v>1780</v>
      </c>
      <c r="H8" s="117" t="s">
        <v>195</v>
      </c>
      <c r="I8" s="68">
        <v>2200</v>
      </c>
      <c r="J8" s="68"/>
      <c r="K8" s="68">
        <v>2270</v>
      </c>
      <c r="L8" s="219">
        <v>1400</v>
      </c>
      <c r="M8" s="219">
        <v>1800</v>
      </c>
      <c r="N8" s="219" t="s">
        <v>628</v>
      </c>
      <c r="O8" s="247">
        <v>2980</v>
      </c>
      <c r="P8" s="226" t="s">
        <v>3589</v>
      </c>
      <c r="Q8" s="226" t="s">
        <v>3285</v>
      </c>
      <c r="R8" s="226" t="s">
        <v>629</v>
      </c>
      <c r="S8" s="226" t="s">
        <v>4352</v>
      </c>
    </row>
    <row r="9" spans="1:19" s="75" customFormat="1">
      <c r="A9" s="75">
        <v>3</v>
      </c>
      <c r="B9" s="53"/>
      <c r="C9" s="61" t="s">
        <v>496</v>
      </c>
      <c r="D9" s="185" t="s">
        <v>529</v>
      </c>
      <c r="E9" s="175" t="s">
        <v>1781</v>
      </c>
      <c r="F9" s="61" t="s">
        <v>192</v>
      </c>
      <c r="G9" s="175" t="s">
        <v>249</v>
      </c>
      <c r="H9" s="117" t="s">
        <v>195</v>
      </c>
      <c r="I9" s="68">
        <v>2800</v>
      </c>
      <c r="J9" s="68"/>
      <c r="K9" s="68">
        <v>3250</v>
      </c>
      <c r="L9" s="219">
        <v>2500</v>
      </c>
      <c r="M9" s="219" t="s">
        <v>628</v>
      </c>
      <c r="N9" s="249" t="s">
        <v>628</v>
      </c>
      <c r="O9" s="247" t="s">
        <v>628</v>
      </c>
      <c r="P9" s="226" t="s">
        <v>3149</v>
      </c>
      <c r="Q9" s="226" t="s">
        <v>629</v>
      </c>
      <c r="R9" s="226" t="s">
        <v>629</v>
      </c>
      <c r="S9" s="226" t="s">
        <v>629</v>
      </c>
    </row>
    <row r="10" spans="1:19" s="75" customFormat="1">
      <c r="A10" s="214">
        <v>4</v>
      </c>
      <c r="B10" s="53">
        <v>2</v>
      </c>
      <c r="C10" s="61" t="s">
        <v>496</v>
      </c>
      <c r="D10" s="175" t="s">
        <v>530</v>
      </c>
      <c r="E10" s="175" t="s">
        <v>1782</v>
      </c>
      <c r="F10" s="61" t="s">
        <v>192</v>
      </c>
      <c r="G10" s="175" t="s">
        <v>1783</v>
      </c>
      <c r="H10" s="117" t="s">
        <v>195</v>
      </c>
      <c r="I10" s="68">
        <v>2800</v>
      </c>
      <c r="J10" s="68"/>
      <c r="K10" s="68">
        <v>3545</v>
      </c>
      <c r="L10" s="219">
        <v>2000</v>
      </c>
      <c r="M10" s="219" t="s">
        <v>628</v>
      </c>
      <c r="N10" s="249">
        <v>1980</v>
      </c>
      <c r="O10" s="247" t="s">
        <v>628</v>
      </c>
      <c r="P10" s="226" t="s">
        <v>3144</v>
      </c>
      <c r="Q10" s="226" t="s">
        <v>629</v>
      </c>
      <c r="R10" s="226" t="s">
        <v>4488</v>
      </c>
      <c r="S10" s="226" t="s">
        <v>629</v>
      </c>
    </row>
    <row r="11" spans="1:19" s="75" customFormat="1">
      <c r="A11" s="75">
        <v>5</v>
      </c>
      <c r="B11" s="53"/>
      <c r="C11" s="61" t="s">
        <v>496</v>
      </c>
      <c r="D11" s="175" t="s">
        <v>530</v>
      </c>
      <c r="E11" s="175" t="s">
        <v>1784</v>
      </c>
      <c r="F11" s="61" t="s">
        <v>192</v>
      </c>
      <c r="G11" s="175" t="s">
        <v>1783</v>
      </c>
      <c r="H11" s="117" t="s">
        <v>195</v>
      </c>
      <c r="I11" s="68">
        <v>3360</v>
      </c>
      <c r="J11" s="68"/>
      <c r="K11" s="68">
        <v>3600</v>
      </c>
      <c r="L11" s="219" t="s">
        <v>628</v>
      </c>
      <c r="M11" s="219" t="s">
        <v>628</v>
      </c>
      <c r="N11" s="249" t="s">
        <v>628</v>
      </c>
      <c r="O11" s="247" t="s">
        <v>628</v>
      </c>
      <c r="P11" s="226" t="s">
        <v>629</v>
      </c>
      <c r="Q11" s="226" t="s">
        <v>629</v>
      </c>
      <c r="R11" s="226" t="s">
        <v>629</v>
      </c>
      <c r="S11" s="226" t="s">
        <v>629</v>
      </c>
    </row>
    <row r="12" spans="1:19" s="75" customFormat="1">
      <c r="A12" s="214">
        <v>6</v>
      </c>
      <c r="B12" s="53"/>
      <c r="C12" s="61" t="s">
        <v>496</v>
      </c>
      <c r="D12" s="175" t="s">
        <v>530</v>
      </c>
      <c r="E12" s="175" t="s">
        <v>1785</v>
      </c>
      <c r="F12" s="61" t="s">
        <v>192</v>
      </c>
      <c r="G12" s="175" t="s">
        <v>1783</v>
      </c>
      <c r="H12" s="117" t="s">
        <v>195</v>
      </c>
      <c r="I12" s="68">
        <v>3000</v>
      </c>
      <c r="J12" s="68"/>
      <c r="K12" s="68">
        <v>4290</v>
      </c>
      <c r="L12" s="219" t="s">
        <v>628</v>
      </c>
      <c r="M12" s="219" t="s">
        <v>628</v>
      </c>
      <c r="N12" s="249" t="s">
        <v>628</v>
      </c>
      <c r="O12" s="247" t="s">
        <v>628</v>
      </c>
      <c r="P12" s="226" t="s">
        <v>629</v>
      </c>
      <c r="Q12" s="226" t="s">
        <v>629</v>
      </c>
      <c r="R12" s="226" t="s">
        <v>629</v>
      </c>
      <c r="S12" s="226" t="s">
        <v>629</v>
      </c>
    </row>
    <row r="13" spans="1:19" s="75" customFormat="1">
      <c r="A13" s="75">
        <v>7</v>
      </c>
      <c r="B13" s="53">
        <v>3</v>
      </c>
      <c r="C13" s="61" t="s">
        <v>496</v>
      </c>
      <c r="D13" s="175" t="s">
        <v>497</v>
      </c>
      <c r="E13" s="175" t="s">
        <v>16</v>
      </c>
      <c r="F13" s="61" t="s">
        <v>192</v>
      </c>
      <c r="G13" s="175" t="s">
        <v>1786</v>
      </c>
      <c r="H13" s="117" t="s">
        <v>195</v>
      </c>
      <c r="I13" s="68">
        <v>3900</v>
      </c>
      <c r="J13" s="68"/>
      <c r="K13" s="68">
        <v>4800</v>
      </c>
      <c r="L13" s="219">
        <v>1800</v>
      </c>
      <c r="M13" s="219" t="s">
        <v>628</v>
      </c>
      <c r="N13" s="249">
        <v>4830</v>
      </c>
      <c r="O13" s="247">
        <v>4250</v>
      </c>
      <c r="P13" s="226" t="s">
        <v>3273</v>
      </c>
      <c r="Q13" s="226" t="s">
        <v>629</v>
      </c>
      <c r="R13" s="226" t="s">
        <v>4691</v>
      </c>
      <c r="S13" s="226" t="s">
        <v>4353</v>
      </c>
    </row>
    <row r="14" spans="1:19" s="75" customFormat="1">
      <c r="A14" s="214">
        <v>8</v>
      </c>
      <c r="B14" s="53"/>
      <c r="C14" s="61" t="s">
        <v>496</v>
      </c>
      <c r="D14" s="175" t="s">
        <v>497</v>
      </c>
      <c r="E14" s="175" t="s">
        <v>16</v>
      </c>
      <c r="F14" s="61" t="s">
        <v>192</v>
      </c>
      <c r="G14" s="175" t="s">
        <v>1787</v>
      </c>
      <c r="H14" s="117" t="s">
        <v>195</v>
      </c>
      <c r="I14" s="68">
        <v>4550</v>
      </c>
      <c r="J14" s="68"/>
      <c r="K14" s="68">
        <v>4775</v>
      </c>
      <c r="L14" s="219" t="s">
        <v>628</v>
      </c>
      <c r="M14" s="219" t="s">
        <v>628</v>
      </c>
      <c r="N14" s="249" t="s">
        <v>628</v>
      </c>
      <c r="O14" s="247" t="s">
        <v>628</v>
      </c>
      <c r="P14" s="219" t="s">
        <v>629</v>
      </c>
      <c r="Q14" s="226" t="s">
        <v>629</v>
      </c>
      <c r="R14" s="226" t="s">
        <v>629</v>
      </c>
      <c r="S14" s="226" t="s">
        <v>629</v>
      </c>
    </row>
    <row r="15" spans="1:19" s="75" customFormat="1">
      <c r="A15" s="75">
        <v>9</v>
      </c>
      <c r="B15" s="53"/>
      <c r="C15" s="61" t="s">
        <v>496</v>
      </c>
      <c r="D15" s="175" t="s">
        <v>497</v>
      </c>
      <c r="E15" s="175" t="s">
        <v>16</v>
      </c>
      <c r="F15" s="61" t="s">
        <v>192</v>
      </c>
      <c r="G15" s="175" t="s">
        <v>1788</v>
      </c>
      <c r="H15" s="117" t="s">
        <v>195</v>
      </c>
      <c r="I15" s="68">
        <v>3900</v>
      </c>
      <c r="J15" s="68"/>
      <c r="K15" s="68">
        <v>4350</v>
      </c>
      <c r="L15" s="219">
        <v>2300</v>
      </c>
      <c r="M15" s="219">
        <v>2500</v>
      </c>
      <c r="N15" s="249">
        <v>3760</v>
      </c>
      <c r="O15" s="249">
        <v>3400</v>
      </c>
      <c r="P15" s="226" t="s">
        <v>4722</v>
      </c>
      <c r="Q15" s="226" t="s">
        <v>3138</v>
      </c>
      <c r="R15" s="226" t="s">
        <v>4692</v>
      </c>
      <c r="S15" s="226" t="s">
        <v>4354</v>
      </c>
    </row>
    <row r="16" spans="1:19" s="75" customFormat="1">
      <c r="A16" s="214">
        <v>10</v>
      </c>
      <c r="B16" s="53"/>
      <c r="C16" s="61" t="s">
        <v>496</v>
      </c>
      <c r="D16" s="175" t="s">
        <v>497</v>
      </c>
      <c r="E16" s="175" t="s">
        <v>16</v>
      </c>
      <c r="F16" s="61" t="s">
        <v>192</v>
      </c>
      <c r="G16" s="175" t="s">
        <v>1789</v>
      </c>
      <c r="H16" s="117" t="s">
        <v>195</v>
      </c>
      <c r="I16" s="68">
        <v>4550</v>
      </c>
      <c r="J16" s="68"/>
      <c r="K16" s="68">
        <v>4775</v>
      </c>
      <c r="L16" s="219">
        <v>1800</v>
      </c>
      <c r="M16" s="219">
        <v>1500</v>
      </c>
      <c r="N16" s="249">
        <v>2000</v>
      </c>
      <c r="O16" s="247" t="s">
        <v>628</v>
      </c>
      <c r="P16" s="226" t="s">
        <v>4723</v>
      </c>
      <c r="Q16" s="226" t="s">
        <v>3161</v>
      </c>
      <c r="R16" s="226" t="s">
        <v>4489</v>
      </c>
      <c r="S16" s="226"/>
    </row>
    <row r="17" spans="1:19" s="75" customFormat="1">
      <c r="A17" s="75">
        <v>11</v>
      </c>
      <c r="B17" s="53"/>
      <c r="C17" s="61" t="s">
        <v>496</v>
      </c>
      <c r="D17" s="175" t="s">
        <v>497</v>
      </c>
      <c r="E17" s="175" t="s">
        <v>16</v>
      </c>
      <c r="F17" s="61" t="s">
        <v>192</v>
      </c>
      <c r="G17" s="175" t="s">
        <v>1790</v>
      </c>
      <c r="H17" s="117" t="s">
        <v>195</v>
      </c>
      <c r="I17" s="68">
        <v>5500</v>
      </c>
      <c r="J17" s="68"/>
      <c r="K17" s="68">
        <v>5675</v>
      </c>
      <c r="L17" s="219">
        <v>3000</v>
      </c>
      <c r="M17" s="219" t="s">
        <v>628</v>
      </c>
      <c r="N17" s="249">
        <v>3200</v>
      </c>
      <c r="O17" s="247">
        <v>3500</v>
      </c>
      <c r="P17" s="226" t="s">
        <v>4724</v>
      </c>
      <c r="Q17" s="226"/>
      <c r="R17" s="226" t="s">
        <v>4721</v>
      </c>
      <c r="S17" s="226" t="s">
        <v>4355</v>
      </c>
    </row>
    <row r="18" spans="1:19" s="75" customFormat="1">
      <c r="A18" s="214">
        <v>12</v>
      </c>
      <c r="B18" s="53"/>
      <c r="C18" s="61" t="s">
        <v>496</v>
      </c>
      <c r="D18" s="175" t="s">
        <v>497</v>
      </c>
      <c r="E18" s="175" t="s">
        <v>16</v>
      </c>
      <c r="F18" s="61" t="s">
        <v>192</v>
      </c>
      <c r="G18" s="175" t="s">
        <v>1791</v>
      </c>
      <c r="H18" s="117" t="s">
        <v>195</v>
      </c>
      <c r="I18" s="68">
        <v>5200</v>
      </c>
      <c r="J18" s="68"/>
      <c r="K18" s="68">
        <v>5350</v>
      </c>
      <c r="L18" s="219" t="s">
        <v>628</v>
      </c>
      <c r="M18" s="219" t="s">
        <v>628</v>
      </c>
      <c r="N18" s="249" t="s">
        <v>628</v>
      </c>
      <c r="O18" s="247" t="s">
        <v>628</v>
      </c>
      <c r="P18" s="226" t="s">
        <v>629</v>
      </c>
      <c r="Q18" s="226" t="s">
        <v>629</v>
      </c>
      <c r="R18" s="226" t="s">
        <v>629</v>
      </c>
      <c r="S18" s="226" t="s">
        <v>629</v>
      </c>
    </row>
    <row r="19" spans="1:19" s="75" customFormat="1">
      <c r="A19" s="75">
        <v>13</v>
      </c>
      <c r="B19" s="53"/>
      <c r="C19" s="61" t="s">
        <v>496</v>
      </c>
      <c r="D19" s="175" t="s">
        <v>497</v>
      </c>
      <c r="E19" s="175" t="s">
        <v>1792</v>
      </c>
      <c r="F19" s="61" t="s">
        <v>192</v>
      </c>
      <c r="G19" s="175" t="s">
        <v>1793</v>
      </c>
      <c r="H19" s="117" t="s">
        <v>195</v>
      </c>
      <c r="I19" s="68">
        <v>5850</v>
      </c>
      <c r="J19" s="68"/>
      <c r="K19" s="68">
        <v>6175</v>
      </c>
      <c r="L19" s="219" t="s">
        <v>628</v>
      </c>
      <c r="M19" s="219" t="s">
        <v>628</v>
      </c>
      <c r="N19" s="249" t="s">
        <v>628</v>
      </c>
      <c r="O19" s="247" t="s">
        <v>628</v>
      </c>
      <c r="P19" s="226" t="s">
        <v>629</v>
      </c>
      <c r="Q19" s="226" t="s">
        <v>629</v>
      </c>
      <c r="R19" s="226" t="s">
        <v>629</v>
      </c>
      <c r="S19" s="226" t="s">
        <v>629</v>
      </c>
    </row>
    <row r="20" spans="1:19" s="75" customFormat="1">
      <c r="A20" s="214">
        <v>14</v>
      </c>
      <c r="B20" s="53"/>
      <c r="C20" s="61" t="s">
        <v>496</v>
      </c>
      <c r="D20" s="175" t="s">
        <v>497</v>
      </c>
      <c r="E20" s="175" t="s">
        <v>1781</v>
      </c>
      <c r="F20" s="61" t="s">
        <v>192</v>
      </c>
      <c r="G20" s="175" t="s">
        <v>1794</v>
      </c>
      <c r="H20" s="117" t="s">
        <v>195</v>
      </c>
      <c r="I20" s="68">
        <v>5200</v>
      </c>
      <c r="J20" s="68"/>
      <c r="K20" s="68">
        <v>5600</v>
      </c>
      <c r="L20" s="219" t="s">
        <v>628</v>
      </c>
      <c r="M20" s="219" t="s">
        <v>628</v>
      </c>
      <c r="N20" s="249" t="s">
        <v>628</v>
      </c>
      <c r="O20" s="247" t="s">
        <v>628</v>
      </c>
      <c r="P20" s="226" t="s">
        <v>629</v>
      </c>
      <c r="Q20" s="226" t="s">
        <v>629</v>
      </c>
      <c r="R20" s="226" t="s">
        <v>629</v>
      </c>
      <c r="S20" s="226" t="s">
        <v>629</v>
      </c>
    </row>
    <row r="21" spans="1:19" s="75" customFormat="1">
      <c r="A21" s="75">
        <v>15</v>
      </c>
      <c r="B21" s="53"/>
      <c r="C21" s="61" t="s">
        <v>496</v>
      </c>
      <c r="D21" s="175" t="s">
        <v>497</v>
      </c>
      <c r="E21" s="175" t="s">
        <v>1795</v>
      </c>
      <c r="F21" s="61" t="s">
        <v>192</v>
      </c>
      <c r="G21" s="175" t="s">
        <v>1796</v>
      </c>
      <c r="H21" s="117" t="s">
        <v>195</v>
      </c>
      <c r="I21" s="68">
        <v>5850</v>
      </c>
      <c r="J21" s="68"/>
      <c r="K21" s="68">
        <v>6175</v>
      </c>
      <c r="L21" s="219" t="s">
        <v>628</v>
      </c>
      <c r="M21" s="219" t="s">
        <v>628</v>
      </c>
      <c r="N21" s="249" t="s">
        <v>628</v>
      </c>
      <c r="O21" s="247" t="s">
        <v>628</v>
      </c>
      <c r="P21" s="226" t="s">
        <v>629</v>
      </c>
      <c r="Q21" s="226" t="s">
        <v>629</v>
      </c>
      <c r="R21" s="226" t="s">
        <v>629</v>
      </c>
      <c r="S21" s="226" t="s">
        <v>629</v>
      </c>
    </row>
    <row r="22" spans="1:19" s="75" customFormat="1">
      <c r="A22" s="214">
        <v>16</v>
      </c>
      <c r="B22" s="53">
        <v>4</v>
      </c>
      <c r="C22" s="61" t="s">
        <v>496</v>
      </c>
      <c r="D22" s="175" t="s">
        <v>531</v>
      </c>
      <c r="E22" s="175" t="s">
        <v>468</v>
      </c>
      <c r="F22" s="61" t="s">
        <v>192</v>
      </c>
      <c r="G22" s="175" t="s">
        <v>1781</v>
      </c>
      <c r="H22" s="117" t="s">
        <v>195</v>
      </c>
      <c r="I22" s="68">
        <v>0</v>
      </c>
      <c r="J22" s="68"/>
      <c r="K22" s="68">
        <v>0</v>
      </c>
      <c r="L22" s="219" t="s">
        <v>628</v>
      </c>
      <c r="M22" s="219" t="s">
        <v>628</v>
      </c>
      <c r="N22" s="249" t="s">
        <v>628</v>
      </c>
      <c r="O22" s="247" t="s">
        <v>628</v>
      </c>
      <c r="P22" s="226" t="s">
        <v>629</v>
      </c>
      <c r="Q22" s="226" t="s">
        <v>629</v>
      </c>
      <c r="R22" s="226" t="s">
        <v>629</v>
      </c>
      <c r="S22" s="226" t="s">
        <v>629</v>
      </c>
    </row>
    <row r="23" spans="1:19" s="75" customFormat="1">
      <c r="A23" s="75">
        <v>17</v>
      </c>
      <c r="B23" s="53">
        <v>5</v>
      </c>
      <c r="C23" s="61" t="s">
        <v>499</v>
      </c>
      <c r="D23" s="175" t="s">
        <v>536</v>
      </c>
      <c r="E23" s="175"/>
      <c r="F23" s="61" t="s">
        <v>192</v>
      </c>
      <c r="G23" s="175" t="s">
        <v>1829</v>
      </c>
      <c r="H23" s="117" t="s">
        <v>195</v>
      </c>
      <c r="I23" s="68">
        <v>34000</v>
      </c>
      <c r="J23" s="68"/>
      <c r="K23" s="68">
        <v>34000</v>
      </c>
      <c r="L23" s="219" t="s">
        <v>628</v>
      </c>
      <c r="M23" s="219" t="s">
        <v>628</v>
      </c>
      <c r="N23" s="249">
        <v>30000</v>
      </c>
      <c r="O23" s="247">
        <v>43000</v>
      </c>
      <c r="P23" s="226" t="s">
        <v>629</v>
      </c>
      <c r="Q23" s="226" t="s">
        <v>629</v>
      </c>
      <c r="R23" s="226" t="s">
        <v>3274</v>
      </c>
      <c r="S23" s="226" t="s">
        <v>3307</v>
      </c>
    </row>
    <row r="24" spans="1:19" s="75" customFormat="1">
      <c r="A24" s="214">
        <v>18</v>
      </c>
      <c r="B24" s="53"/>
      <c r="C24" s="61" t="s">
        <v>499</v>
      </c>
      <c r="D24" s="175" t="s">
        <v>536</v>
      </c>
      <c r="E24" s="175"/>
      <c r="F24" s="61" t="s">
        <v>192</v>
      </c>
      <c r="G24" s="175" t="s">
        <v>1830</v>
      </c>
      <c r="H24" s="117" t="s">
        <v>195</v>
      </c>
      <c r="I24" s="68">
        <v>36000</v>
      </c>
      <c r="J24" s="68"/>
      <c r="K24" s="68">
        <v>36000</v>
      </c>
      <c r="L24" s="219" t="s">
        <v>628</v>
      </c>
      <c r="M24" s="219" t="s">
        <v>628</v>
      </c>
      <c r="N24" s="249">
        <v>47500</v>
      </c>
      <c r="O24" s="247">
        <v>32800</v>
      </c>
      <c r="P24" s="226" t="s">
        <v>629</v>
      </c>
      <c r="Q24" s="226" t="s">
        <v>629</v>
      </c>
      <c r="R24" s="226" t="s">
        <v>4490</v>
      </c>
      <c r="S24" s="226" t="s">
        <v>3308</v>
      </c>
    </row>
    <row r="25" spans="1:19" s="75" customFormat="1">
      <c r="A25" s="75">
        <v>19</v>
      </c>
      <c r="B25" s="53">
        <v>6</v>
      </c>
      <c r="C25" s="61" t="s">
        <v>499</v>
      </c>
      <c r="D25" s="175" t="s">
        <v>537</v>
      </c>
      <c r="E25" s="175" t="s">
        <v>1831</v>
      </c>
      <c r="F25" s="61" t="s">
        <v>192</v>
      </c>
      <c r="G25" s="175" t="s">
        <v>1832</v>
      </c>
      <c r="H25" s="117" t="s">
        <v>195</v>
      </c>
      <c r="I25" s="68">
        <v>18000</v>
      </c>
      <c r="J25" s="68"/>
      <c r="K25" s="68">
        <v>21000</v>
      </c>
      <c r="L25" s="219">
        <v>12000</v>
      </c>
      <c r="M25" s="219">
        <v>8100</v>
      </c>
      <c r="N25" s="249" t="s">
        <v>628</v>
      </c>
      <c r="O25" s="247">
        <v>17800</v>
      </c>
      <c r="P25" s="226" t="s">
        <v>3153</v>
      </c>
      <c r="Q25" s="226" t="s">
        <v>3613</v>
      </c>
      <c r="R25" s="226" t="s">
        <v>629</v>
      </c>
      <c r="S25" s="226" t="s">
        <v>3490</v>
      </c>
    </row>
    <row r="26" spans="1:19" s="75" customFormat="1">
      <c r="A26" s="214">
        <v>20</v>
      </c>
      <c r="B26" s="53"/>
      <c r="C26" s="61" t="s">
        <v>499</v>
      </c>
      <c r="D26" s="175" t="s">
        <v>537</v>
      </c>
      <c r="E26" s="175" t="s">
        <v>1833</v>
      </c>
      <c r="F26" s="61" t="s">
        <v>192</v>
      </c>
      <c r="G26" s="175" t="s">
        <v>1834</v>
      </c>
      <c r="H26" s="117" t="s">
        <v>195</v>
      </c>
      <c r="I26" s="68">
        <v>0</v>
      </c>
      <c r="J26" s="68"/>
      <c r="K26" s="68">
        <v>0</v>
      </c>
      <c r="L26" s="219">
        <v>14800</v>
      </c>
      <c r="M26" s="219" t="s">
        <v>628</v>
      </c>
      <c r="N26" s="249">
        <v>23600</v>
      </c>
      <c r="O26" s="247">
        <v>23800</v>
      </c>
      <c r="P26" s="226" t="s">
        <v>4140</v>
      </c>
      <c r="Q26" s="226"/>
      <c r="R26" s="226" t="s">
        <v>4491</v>
      </c>
      <c r="S26" s="226" t="s">
        <v>3037</v>
      </c>
    </row>
    <row r="27" spans="1:19" s="75" customFormat="1">
      <c r="A27" s="75">
        <v>21</v>
      </c>
      <c r="B27" s="53"/>
      <c r="C27" s="61" t="s">
        <v>499</v>
      </c>
      <c r="D27" s="175" t="s">
        <v>537</v>
      </c>
      <c r="E27" s="175" t="s">
        <v>1835</v>
      </c>
      <c r="F27" s="61" t="s">
        <v>192</v>
      </c>
      <c r="G27" s="175" t="s">
        <v>1836</v>
      </c>
      <c r="H27" s="117" t="s">
        <v>195</v>
      </c>
      <c r="I27" s="68">
        <v>28600</v>
      </c>
      <c r="J27" s="68"/>
      <c r="K27" s="68">
        <v>28800</v>
      </c>
      <c r="L27" s="219">
        <v>13000</v>
      </c>
      <c r="M27" s="249" t="s">
        <v>628</v>
      </c>
      <c r="N27" s="249" t="s">
        <v>628</v>
      </c>
      <c r="O27" s="247">
        <v>26500</v>
      </c>
      <c r="P27" s="226" t="s">
        <v>3440</v>
      </c>
      <c r="Q27" s="226"/>
      <c r="R27" s="226" t="s">
        <v>629</v>
      </c>
      <c r="S27" s="226" t="s">
        <v>3369</v>
      </c>
    </row>
    <row r="28" spans="1:19" s="75" customFormat="1">
      <c r="A28" s="214">
        <v>22</v>
      </c>
      <c r="B28" s="53"/>
      <c r="C28" s="61" t="s">
        <v>499</v>
      </c>
      <c r="D28" s="175" t="s">
        <v>537</v>
      </c>
      <c r="E28" s="175" t="s">
        <v>1837</v>
      </c>
      <c r="F28" s="61" t="s">
        <v>192</v>
      </c>
      <c r="G28" s="175" t="s">
        <v>1838</v>
      </c>
      <c r="H28" s="117" t="s">
        <v>195</v>
      </c>
      <c r="I28" s="68">
        <v>23400</v>
      </c>
      <c r="J28" s="68"/>
      <c r="K28" s="68">
        <v>23400</v>
      </c>
      <c r="L28" s="219">
        <v>13000</v>
      </c>
      <c r="M28" s="219" t="s">
        <v>628</v>
      </c>
      <c r="N28" s="249" t="s">
        <v>628</v>
      </c>
      <c r="O28" s="247" t="s">
        <v>628</v>
      </c>
      <c r="P28" s="226" t="s">
        <v>3440</v>
      </c>
      <c r="Q28" s="226" t="s">
        <v>629</v>
      </c>
      <c r="R28" s="226" t="s">
        <v>629</v>
      </c>
      <c r="S28" s="226" t="s">
        <v>629</v>
      </c>
    </row>
    <row r="29" spans="1:19" s="75" customFormat="1">
      <c r="A29" s="75">
        <v>23</v>
      </c>
      <c r="B29" s="53">
        <v>7</v>
      </c>
      <c r="C29" s="61" t="s">
        <v>499</v>
      </c>
      <c r="D29" s="175" t="s">
        <v>500</v>
      </c>
      <c r="E29" s="175" t="s">
        <v>16</v>
      </c>
      <c r="F29" s="61" t="s">
        <v>192</v>
      </c>
      <c r="G29" s="175" t="s">
        <v>252</v>
      </c>
      <c r="H29" s="117" t="s">
        <v>195</v>
      </c>
      <c r="I29" s="68">
        <v>9000</v>
      </c>
      <c r="J29" s="68"/>
      <c r="K29" s="68">
        <v>12300</v>
      </c>
      <c r="L29" s="219">
        <v>3500</v>
      </c>
      <c r="M29" s="219" t="s">
        <v>628</v>
      </c>
      <c r="N29" s="249">
        <v>7120</v>
      </c>
      <c r="O29" s="247">
        <v>5500</v>
      </c>
      <c r="P29" s="226" t="s">
        <v>3148</v>
      </c>
      <c r="Q29" s="226" t="s">
        <v>629</v>
      </c>
      <c r="R29" s="226" t="s">
        <v>4693</v>
      </c>
      <c r="S29" s="226" t="s">
        <v>3143</v>
      </c>
    </row>
    <row r="30" spans="1:19" s="75" customFormat="1">
      <c r="A30" s="214">
        <v>24</v>
      </c>
      <c r="B30" s="53"/>
      <c r="C30" s="61" t="s">
        <v>499</v>
      </c>
      <c r="D30" s="175" t="s">
        <v>500</v>
      </c>
      <c r="E30" s="175" t="s">
        <v>1781</v>
      </c>
      <c r="F30" s="61" t="s">
        <v>192</v>
      </c>
      <c r="G30" s="175" t="s">
        <v>253</v>
      </c>
      <c r="H30" s="117" t="s">
        <v>195</v>
      </c>
      <c r="I30" s="68">
        <v>16000</v>
      </c>
      <c r="J30" s="68"/>
      <c r="K30" s="68">
        <v>19700</v>
      </c>
      <c r="L30" s="219">
        <v>13500</v>
      </c>
      <c r="M30" s="219">
        <v>16300</v>
      </c>
      <c r="N30" s="249">
        <v>24880</v>
      </c>
      <c r="O30" s="247">
        <v>7860</v>
      </c>
      <c r="P30" s="226" t="s">
        <v>3208</v>
      </c>
      <c r="Q30" s="226" t="s">
        <v>3439</v>
      </c>
      <c r="R30" s="226" t="s">
        <v>4492</v>
      </c>
      <c r="S30" s="226" t="s">
        <v>3491</v>
      </c>
    </row>
    <row r="31" spans="1:19" s="75" customFormat="1">
      <c r="A31" s="75">
        <v>25</v>
      </c>
      <c r="B31" s="53">
        <v>8</v>
      </c>
      <c r="C31" s="61" t="s">
        <v>499</v>
      </c>
      <c r="D31" s="175" t="s">
        <v>538</v>
      </c>
      <c r="E31" s="175" t="s">
        <v>539</v>
      </c>
      <c r="F31" s="61" t="s">
        <v>192</v>
      </c>
      <c r="G31" s="175" t="s">
        <v>1839</v>
      </c>
      <c r="H31" s="117" t="s">
        <v>1514</v>
      </c>
      <c r="I31" s="68">
        <v>11440</v>
      </c>
      <c r="J31" s="68"/>
      <c r="K31" s="68">
        <v>18000</v>
      </c>
      <c r="L31" s="219">
        <v>11600</v>
      </c>
      <c r="M31" s="219">
        <v>16000</v>
      </c>
      <c r="N31" s="249">
        <v>14900</v>
      </c>
      <c r="O31" s="247">
        <v>12150</v>
      </c>
      <c r="P31" s="226" t="s">
        <v>4141</v>
      </c>
      <c r="Q31" s="226" t="s">
        <v>3614</v>
      </c>
      <c r="R31" s="226" t="s">
        <v>4725</v>
      </c>
      <c r="S31" s="226" t="s">
        <v>3492</v>
      </c>
    </row>
    <row r="32" spans="1:19" s="75" customFormat="1">
      <c r="A32" s="214">
        <v>26</v>
      </c>
      <c r="B32" s="53"/>
      <c r="C32" s="61" t="s">
        <v>499</v>
      </c>
      <c r="D32" s="175" t="s">
        <v>538</v>
      </c>
      <c r="E32" s="175" t="s">
        <v>539</v>
      </c>
      <c r="F32" s="61" t="s">
        <v>192</v>
      </c>
      <c r="G32" s="175" t="s">
        <v>1840</v>
      </c>
      <c r="H32" s="117" t="s">
        <v>1514</v>
      </c>
      <c r="I32" s="68">
        <v>11440</v>
      </c>
      <c r="J32" s="68"/>
      <c r="K32" s="68">
        <v>17500</v>
      </c>
      <c r="L32" s="219">
        <v>11600</v>
      </c>
      <c r="M32" s="219">
        <v>13900</v>
      </c>
      <c r="N32" s="249">
        <v>18000</v>
      </c>
      <c r="O32" s="247">
        <v>12800</v>
      </c>
      <c r="P32" s="226" t="s">
        <v>4141</v>
      </c>
      <c r="Q32" s="226" t="s">
        <v>3615</v>
      </c>
      <c r="R32" s="226" t="s">
        <v>4726</v>
      </c>
      <c r="S32" s="226" t="s">
        <v>4356</v>
      </c>
    </row>
    <row r="33" spans="1:19" s="75" customFormat="1">
      <c r="A33" s="75">
        <v>27</v>
      </c>
      <c r="B33" s="53">
        <v>9</v>
      </c>
      <c r="C33" s="61" t="s">
        <v>499</v>
      </c>
      <c r="D33" s="175" t="s">
        <v>540</v>
      </c>
      <c r="E33" s="175" t="s">
        <v>1781</v>
      </c>
      <c r="F33" s="61" t="s">
        <v>192</v>
      </c>
      <c r="G33" s="175" t="s">
        <v>1841</v>
      </c>
      <c r="H33" s="117" t="s">
        <v>195</v>
      </c>
      <c r="I33" s="68">
        <v>11200</v>
      </c>
      <c r="J33" s="68"/>
      <c r="K33" s="68">
        <v>14500</v>
      </c>
      <c r="L33" s="219">
        <v>12500</v>
      </c>
      <c r="M33" s="219">
        <v>9500</v>
      </c>
      <c r="N33" s="249">
        <v>29800</v>
      </c>
      <c r="O33" s="247">
        <v>18300</v>
      </c>
      <c r="P33" s="226" t="s">
        <v>4142</v>
      </c>
      <c r="Q33" s="226" t="s">
        <v>3441</v>
      </c>
      <c r="R33" s="226" t="s">
        <v>4493</v>
      </c>
      <c r="S33" s="226" t="s">
        <v>3039</v>
      </c>
    </row>
    <row r="34" spans="1:19" s="75" customFormat="1">
      <c r="A34" s="214">
        <v>28</v>
      </c>
      <c r="B34" s="53">
        <v>10</v>
      </c>
      <c r="C34" s="61" t="s">
        <v>499</v>
      </c>
      <c r="D34" s="185" t="s">
        <v>541</v>
      </c>
      <c r="E34" s="175" t="s">
        <v>1824</v>
      </c>
      <c r="F34" s="61" t="s">
        <v>192</v>
      </c>
      <c r="G34" s="175" t="s">
        <v>1842</v>
      </c>
      <c r="H34" s="117" t="s">
        <v>195</v>
      </c>
      <c r="I34" s="68">
        <v>67200</v>
      </c>
      <c r="J34" s="68"/>
      <c r="K34" s="68">
        <v>84500</v>
      </c>
      <c r="L34" s="219">
        <v>52500</v>
      </c>
      <c r="M34" s="219" t="s">
        <v>628</v>
      </c>
      <c r="N34" s="249">
        <v>86400</v>
      </c>
      <c r="O34" s="247">
        <v>84800</v>
      </c>
      <c r="P34" s="226" t="s">
        <v>4143</v>
      </c>
      <c r="Q34" s="226" t="s">
        <v>629</v>
      </c>
      <c r="R34" s="226" t="s">
        <v>4494</v>
      </c>
      <c r="S34" s="226" t="s">
        <v>4357</v>
      </c>
    </row>
    <row r="35" spans="1:19" s="75" customFormat="1">
      <c r="A35" s="75">
        <v>29</v>
      </c>
      <c r="B35" s="53"/>
      <c r="C35" s="61" t="s">
        <v>499</v>
      </c>
      <c r="D35" s="185" t="s">
        <v>541</v>
      </c>
      <c r="E35" s="175" t="s">
        <v>1824</v>
      </c>
      <c r="F35" s="61" t="s">
        <v>192</v>
      </c>
      <c r="G35" s="175" t="s">
        <v>1842</v>
      </c>
      <c r="H35" s="117" t="s">
        <v>1518</v>
      </c>
      <c r="I35" s="68">
        <v>69000</v>
      </c>
      <c r="J35" s="68"/>
      <c r="K35" s="68">
        <v>70250</v>
      </c>
      <c r="L35" s="219">
        <v>39000</v>
      </c>
      <c r="M35" s="219">
        <v>42000</v>
      </c>
      <c r="N35" s="249" t="s">
        <v>628</v>
      </c>
      <c r="O35" s="247" t="s">
        <v>628</v>
      </c>
      <c r="P35" s="226" t="s">
        <v>4144</v>
      </c>
      <c r="Q35" s="226" t="s">
        <v>3014</v>
      </c>
      <c r="R35" s="226" t="s">
        <v>629</v>
      </c>
      <c r="S35" s="226" t="s">
        <v>629</v>
      </c>
    </row>
    <row r="36" spans="1:19" s="75" customFormat="1">
      <c r="A36" s="214">
        <v>30</v>
      </c>
      <c r="B36" s="53">
        <v>11</v>
      </c>
      <c r="C36" s="61" t="s">
        <v>499</v>
      </c>
      <c r="D36" s="175" t="s">
        <v>542</v>
      </c>
      <c r="E36" s="175" t="s">
        <v>245</v>
      </c>
      <c r="F36" s="61" t="s">
        <v>192</v>
      </c>
      <c r="G36" s="175" t="s">
        <v>1843</v>
      </c>
      <c r="H36" s="117" t="s">
        <v>195</v>
      </c>
      <c r="I36" s="68">
        <v>48000</v>
      </c>
      <c r="J36" s="68"/>
      <c r="K36" s="68">
        <v>49830</v>
      </c>
      <c r="L36" s="219">
        <v>40000</v>
      </c>
      <c r="M36" s="219" t="s">
        <v>628</v>
      </c>
      <c r="N36" s="249">
        <v>55200</v>
      </c>
      <c r="O36" s="247">
        <v>42600</v>
      </c>
      <c r="P36" s="226" t="s">
        <v>4145</v>
      </c>
      <c r="Q36" s="226" t="s">
        <v>629</v>
      </c>
      <c r="R36" s="226" t="s">
        <v>3347</v>
      </c>
      <c r="S36" s="226" t="s">
        <v>4358</v>
      </c>
    </row>
    <row r="37" spans="1:19" s="75" customFormat="1">
      <c r="A37" s="75">
        <v>31</v>
      </c>
      <c r="B37" s="53"/>
      <c r="C37" s="61" t="s">
        <v>499</v>
      </c>
      <c r="D37" s="175" t="s">
        <v>542</v>
      </c>
      <c r="E37" s="175" t="s">
        <v>543</v>
      </c>
      <c r="F37" s="61" t="s">
        <v>192</v>
      </c>
      <c r="G37" s="175" t="s">
        <v>1844</v>
      </c>
      <c r="H37" s="117" t="s">
        <v>195</v>
      </c>
      <c r="I37" s="68">
        <v>60000</v>
      </c>
      <c r="J37" s="68"/>
      <c r="K37" s="68">
        <v>60000</v>
      </c>
      <c r="L37" s="219" t="s">
        <v>628</v>
      </c>
      <c r="M37" s="219" t="s">
        <v>628</v>
      </c>
      <c r="N37" s="249">
        <v>90590</v>
      </c>
      <c r="O37" s="247">
        <v>72500</v>
      </c>
      <c r="P37" s="226" t="s">
        <v>629</v>
      </c>
      <c r="Q37" s="226" t="s">
        <v>629</v>
      </c>
      <c r="R37" s="226" t="s">
        <v>3275</v>
      </c>
      <c r="S37" s="226" t="s">
        <v>3040</v>
      </c>
    </row>
    <row r="38" spans="1:19" s="75" customFormat="1">
      <c r="A38" s="214">
        <v>32</v>
      </c>
      <c r="B38" s="53"/>
      <c r="C38" s="61" t="s">
        <v>499</v>
      </c>
      <c r="D38" s="175" t="s">
        <v>542</v>
      </c>
      <c r="E38" s="175" t="s">
        <v>543</v>
      </c>
      <c r="F38" s="61" t="s">
        <v>192</v>
      </c>
      <c r="G38" s="175" t="s">
        <v>1844</v>
      </c>
      <c r="H38" s="117" t="s">
        <v>1518</v>
      </c>
      <c r="I38" s="68">
        <v>25200</v>
      </c>
      <c r="J38" s="68"/>
      <c r="K38" s="68">
        <v>27600</v>
      </c>
      <c r="L38" s="219">
        <v>11340</v>
      </c>
      <c r="M38" s="219" t="s">
        <v>628</v>
      </c>
      <c r="N38" s="249">
        <v>28470</v>
      </c>
      <c r="O38" s="247" t="s">
        <v>628</v>
      </c>
      <c r="P38" s="226" t="s">
        <v>4146</v>
      </c>
      <c r="Q38" s="226" t="s">
        <v>629</v>
      </c>
      <c r="R38" s="226" t="s">
        <v>3167</v>
      </c>
      <c r="S38" s="226" t="s">
        <v>629</v>
      </c>
    </row>
    <row r="39" spans="1:19" s="75" customFormat="1">
      <c r="A39" s="75">
        <v>33</v>
      </c>
      <c r="B39" s="53">
        <v>12</v>
      </c>
      <c r="C39" s="61" t="s">
        <v>499</v>
      </c>
      <c r="D39" s="175" t="s">
        <v>501</v>
      </c>
      <c r="E39" s="175" t="s">
        <v>245</v>
      </c>
      <c r="F39" s="61" t="s">
        <v>192</v>
      </c>
      <c r="G39" s="175" t="s">
        <v>1845</v>
      </c>
      <c r="H39" s="117" t="s">
        <v>195</v>
      </c>
      <c r="I39" s="68">
        <v>38000</v>
      </c>
      <c r="J39" s="68"/>
      <c r="K39" s="68">
        <v>38000</v>
      </c>
      <c r="L39" s="219">
        <v>29600</v>
      </c>
      <c r="M39" s="219" t="s">
        <v>628</v>
      </c>
      <c r="N39" s="249" t="s">
        <v>628</v>
      </c>
      <c r="O39" s="247">
        <v>28800</v>
      </c>
      <c r="P39" s="226" t="s">
        <v>4147</v>
      </c>
      <c r="Q39" s="226" t="s">
        <v>4083</v>
      </c>
      <c r="R39" s="226" t="s">
        <v>629</v>
      </c>
      <c r="S39" s="226" t="s">
        <v>4359</v>
      </c>
    </row>
    <row r="40" spans="1:19" s="75" customFormat="1">
      <c r="A40" s="214">
        <v>34</v>
      </c>
      <c r="B40" s="53"/>
      <c r="C40" s="61" t="s">
        <v>499</v>
      </c>
      <c r="D40" s="175" t="s">
        <v>501</v>
      </c>
      <c r="E40" s="175" t="s">
        <v>245</v>
      </c>
      <c r="F40" s="61" t="s">
        <v>192</v>
      </c>
      <c r="G40" s="175" t="s">
        <v>1845</v>
      </c>
      <c r="H40" s="117" t="s">
        <v>1518</v>
      </c>
      <c r="I40" s="68">
        <v>20000</v>
      </c>
      <c r="J40" s="68"/>
      <c r="K40" s="68">
        <v>20000</v>
      </c>
      <c r="L40" s="219">
        <v>8170</v>
      </c>
      <c r="M40" s="219" t="s">
        <v>628</v>
      </c>
      <c r="N40" s="249" t="s">
        <v>628</v>
      </c>
      <c r="O40" s="247" t="s">
        <v>628</v>
      </c>
      <c r="P40" s="226" t="s">
        <v>4148</v>
      </c>
      <c r="Q40" s="226" t="s">
        <v>629</v>
      </c>
      <c r="R40" s="226" t="s">
        <v>629</v>
      </c>
      <c r="S40" s="226" t="s">
        <v>629</v>
      </c>
    </row>
    <row r="41" spans="1:19" s="75" customFormat="1">
      <c r="A41" s="75">
        <v>35</v>
      </c>
      <c r="B41" s="53"/>
      <c r="C41" s="61" t="s">
        <v>499</v>
      </c>
      <c r="D41" s="175" t="s">
        <v>501</v>
      </c>
      <c r="E41" s="175" t="s">
        <v>543</v>
      </c>
      <c r="F41" s="61" t="s">
        <v>192</v>
      </c>
      <c r="G41" s="175" t="s">
        <v>1846</v>
      </c>
      <c r="H41" s="117" t="s">
        <v>195</v>
      </c>
      <c r="I41" s="68">
        <v>44000</v>
      </c>
      <c r="J41" s="68"/>
      <c r="K41" s="68">
        <v>45765</v>
      </c>
      <c r="L41" s="219" t="s">
        <v>628</v>
      </c>
      <c r="M41" s="219" t="s">
        <v>628</v>
      </c>
      <c r="N41" s="249">
        <v>54250</v>
      </c>
      <c r="O41" s="247">
        <v>51000</v>
      </c>
      <c r="P41" s="226" t="s">
        <v>629</v>
      </c>
      <c r="Q41" s="226" t="s">
        <v>629</v>
      </c>
      <c r="R41" s="226" t="s">
        <v>4694</v>
      </c>
      <c r="S41" s="226" t="s">
        <v>3041</v>
      </c>
    </row>
    <row r="42" spans="1:19" s="75" customFormat="1">
      <c r="A42" s="214">
        <v>36</v>
      </c>
      <c r="B42" s="53"/>
      <c r="C42" s="61" t="s">
        <v>499</v>
      </c>
      <c r="D42" s="175" t="s">
        <v>501</v>
      </c>
      <c r="E42" s="175" t="s">
        <v>543</v>
      </c>
      <c r="F42" s="61" t="s">
        <v>192</v>
      </c>
      <c r="G42" s="175" t="s">
        <v>1846</v>
      </c>
      <c r="H42" s="117" t="s">
        <v>1518</v>
      </c>
      <c r="I42" s="68">
        <v>20860</v>
      </c>
      <c r="J42" s="68"/>
      <c r="K42" s="68">
        <v>22430</v>
      </c>
      <c r="L42" s="219">
        <v>7000</v>
      </c>
      <c r="M42" s="219" t="s">
        <v>628</v>
      </c>
      <c r="N42" s="249" t="s">
        <v>628</v>
      </c>
      <c r="O42" s="247" t="s">
        <v>628</v>
      </c>
      <c r="P42" s="226" t="s">
        <v>3157</v>
      </c>
      <c r="Q42" s="226" t="s">
        <v>629</v>
      </c>
      <c r="R42" s="226" t="s">
        <v>629</v>
      </c>
      <c r="S42" s="226" t="s">
        <v>629</v>
      </c>
    </row>
    <row r="43" spans="1:19" s="75" customFormat="1">
      <c r="A43" s="75">
        <v>37</v>
      </c>
      <c r="B43" s="53"/>
      <c r="C43" s="61" t="s">
        <v>499</v>
      </c>
      <c r="D43" s="175" t="s">
        <v>501</v>
      </c>
      <c r="E43" s="175" t="s">
        <v>543</v>
      </c>
      <c r="F43" s="61" t="s">
        <v>192</v>
      </c>
      <c r="G43" s="175" t="s">
        <v>1847</v>
      </c>
      <c r="H43" s="117" t="s">
        <v>195</v>
      </c>
      <c r="I43" s="68">
        <v>47530</v>
      </c>
      <c r="J43" s="68"/>
      <c r="K43" s="68">
        <v>47530</v>
      </c>
      <c r="L43" s="219" t="s">
        <v>628</v>
      </c>
      <c r="M43" s="219" t="s">
        <v>628</v>
      </c>
      <c r="N43" s="249">
        <v>97060</v>
      </c>
      <c r="O43" s="247" t="s">
        <v>628</v>
      </c>
      <c r="P43" s="226" t="s">
        <v>629</v>
      </c>
      <c r="Q43" s="226" t="s">
        <v>629</v>
      </c>
      <c r="R43" s="226" t="s">
        <v>3276</v>
      </c>
      <c r="S43" s="226" t="s">
        <v>629</v>
      </c>
    </row>
    <row r="44" spans="1:19" s="75" customFormat="1">
      <c r="A44" s="214">
        <v>38</v>
      </c>
      <c r="B44" s="53"/>
      <c r="C44" s="61" t="s">
        <v>499</v>
      </c>
      <c r="D44" s="175" t="s">
        <v>501</v>
      </c>
      <c r="E44" s="175" t="s">
        <v>543</v>
      </c>
      <c r="F44" s="61" t="s">
        <v>192</v>
      </c>
      <c r="G44" s="175" t="s">
        <v>1847</v>
      </c>
      <c r="H44" s="117" t="s">
        <v>1518</v>
      </c>
      <c r="I44" s="68">
        <v>20860</v>
      </c>
      <c r="J44" s="68"/>
      <c r="K44" s="68">
        <v>20860</v>
      </c>
      <c r="L44" s="219">
        <v>11200</v>
      </c>
      <c r="M44" s="219" t="s">
        <v>628</v>
      </c>
      <c r="N44" s="249" t="s">
        <v>628</v>
      </c>
      <c r="O44" s="247" t="s">
        <v>628</v>
      </c>
      <c r="P44" s="226" t="s">
        <v>3591</v>
      </c>
      <c r="Q44" s="226" t="s">
        <v>629</v>
      </c>
      <c r="R44" s="226" t="s">
        <v>629</v>
      </c>
      <c r="S44" s="226" t="s">
        <v>629</v>
      </c>
    </row>
    <row r="45" spans="1:19" s="75" customFormat="1">
      <c r="A45" s="75">
        <v>39</v>
      </c>
      <c r="B45" s="53">
        <v>13</v>
      </c>
      <c r="C45" s="61" t="s">
        <v>499</v>
      </c>
      <c r="D45" s="175" t="s">
        <v>544</v>
      </c>
      <c r="E45" s="175" t="s">
        <v>1848</v>
      </c>
      <c r="F45" s="61" t="s">
        <v>192</v>
      </c>
      <c r="G45" s="175" t="s">
        <v>1849</v>
      </c>
      <c r="H45" s="117" t="s">
        <v>195</v>
      </c>
      <c r="I45" s="68">
        <v>133000</v>
      </c>
      <c r="J45" s="68"/>
      <c r="K45" s="68">
        <v>135000</v>
      </c>
      <c r="L45" s="219" t="s">
        <v>628</v>
      </c>
      <c r="M45" s="219" t="s">
        <v>628</v>
      </c>
      <c r="N45" s="249">
        <v>170910</v>
      </c>
      <c r="O45" s="247">
        <v>158000</v>
      </c>
      <c r="P45" s="226" t="s">
        <v>629</v>
      </c>
      <c r="Q45" s="226" t="s">
        <v>629</v>
      </c>
      <c r="R45" s="226" t="s">
        <v>4495</v>
      </c>
      <c r="S45" s="226" t="s">
        <v>4360</v>
      </c>
    </row>
    <row r="46" spans="1:19" s="75" customFormat="1">
      <c r="A46" s="214">
        <v>40</v>
      </c>
      <c r="B46" s="53"/>
      <c r="C46" s="61" t="s">
        <v>499</v>
      </c>
      <c r="D46" s="175" t="s">
        <v>544</v>
      </c>
      <c r="E46" s="175" t="s">
        <v>1848</v>
      </c>
      <c r="F46" s="61" t="s">
        <v>192</v>
      </c>
      <c r="G46" s="175" t="s">
        <v>1849</v>
      </c>
      <c r="H46" s="117" t="s">
        <v>1608</v>
      </c>
      <c r="I46" s="68">
        <v>0</v>
      </c>
      <c r="J46" s="68"/>
      <c r="K46" s="68">
        <v>0</v>
      </c>
      <c r="L46" s="219" t="s">
        <v>628</v>
      </c>
      <c r="M46" s="219" t="s">
        <v>628</v>
      </c>
      <c r="N46" s="249" t="s">
        <v>628</v>
      </c>
      <c r="O46" s="247" t="s">
        <v>628</v>
      </c>
      <c r="P46" s="226" t="s">
        <v>629</v>
      </c>
      <c r="Q46" s="226" t="s">
        <v>629</v>
      </c>
      <c r="R46" s="226" t="s">
        <v>629</v>
      </c>
      <c r="S46" s="226" t="s">
        <v>629</v>
      </c>
    </row>
    <row r="47" spans="1:19" s="75" customFormat="1">
      <c r="A47" s="75">
        <v>41</v>
      </c>
      <c r="B47" s="53"/>
      <c r="C47" s="61" t="s">
        <v>499</v>
      </c>
      <c r="D47" s="175" t="s">
        <v>544</v>
      </c>
      <c r="E47" s="175" t="s">
        <v>1848</v>
      </c>
      <c r="F47" s="61" t="s">
        <v>192</v>
      </c>
      <c r="G47" s="175" t="s">
        <v>1849</v>
      </c>
      <c r="H47" s="117" t="s">
        <v>1514</v>
      </c>
      <c r="I47" s="68">
        <v>29399.999999999996</v>
      </c>
      <c r="J47" s="68"/>
      <c r="K47" s="68">
        <v>35000</v>
      </c>
      <c r="L47" s="219">
        <v>18670</v>
      </c>
      <c r="M47" s="219">
        <v>22000</v>
      </c>
      <c r="N47" s="249" t="s">
        <v>628</v>
      </c>
      <c r="O47" s="247" t="s">
        <v>628</v>
      </c>
      <c r="P47" s="226" t="s">
        <v>4149</v>
      </c>
      <c r="Q47" s="226" t="s">
        <v>3616</v>
      </c>
      <c r="R47" s="226" t="s">
        <v>629</v>
      </c>
      <c r="S47" s="226" t="s">
        <v>629</v>
      </c>
    </row>
    <row r="48" spans="1:19" s="75" customFormat="1">
      <c r="A48" s="214">
        <v>42</v>
      </c>
      <c r="B48" s="53"/>
      <c r="C48" s="61" t="s">
        <v>499</v>
      </c>
      <c r="D48" s="175" t="s">
        <v>544</v>
      </c>
      <c r="E48" s="175" t="s">
        <v>1848</v>
      </c>
      <c r="F48" s="61" t="s">
        <v>192</v>
      </c>
      <c r="G48" s="175" t="s">
        <v>1850</v>
      </c>
      <c r="H48" s="117" t="s">
        <v>195</v>
      </c>
      <c r="I48" s="68">
        <v>135000</v>
      </c>
      <c r="J48" s="68"/>
      <c r="K48" s="68">
        <v>135000</v>
      </c>
      <c r="L48" s="219" t="s">
        <v>628</v>
      </c>
      <c r="M48" s="219" t="s">
        <v>628</v>
      </c>
      <c r="N48" s="249">
        <v>129850</v>
      </c>
      <c r="O48" s="247">
        <v>118000</v>
      </c>
      <c r="P48" s="226" t="s">
        <v>629</v>
      </c>
      <c r="Q48" s="226" t="s">
        <v>629</v>
      </c>
      <c r="R48" s="226" t="s">
        <v>3277</v>
      </c>
      <c r="S48" s="226" t="s">
        <v>4361</v>
      </c>
    </row>
    <row r="49" spans="1:19" s="75" customFormat="1">
      <c r="A49" s="75">
        <v>43</v>
      </c>
      <c r="B49" s="53"/>
      <c r="C49" s="61" t="s">
        <v>499</v>
      </c>
      <c r="D49" s="175" t="s">
        <v>544</v>
      </c>
      <c r="E49" s="175" t="s">
        <v>1848</v>
      </c>
      <c r="F49" s="61" t="s">
        <v>192</v>
      </c>
      <c r="G49" s="175" t="s">
        <v>1850</v>
      </c>
      <c r="H49" s="117" t="s">
        <v>1514</v>
      </c>
      <c r="I49" s="68">
        <v>35000</v>
      </c>
      <c r="J49" s="68"/>
      <c r="K49" s="68">
        <v>35000</v>
      </c>
      <c r="L49" s="219" t="s">
        <v>628</v>
      </c>
      <c r="M49" s="219" t="s">
        <v>628</v>
      </c>
      <c r="N49" s="249">
        <v>23450</v>
      </c>
      <c r="O49" s="247" t="s">
        <v>628</v>
      </c>
      <c r="P49" s="226" t="s">
        <v>629</v>
      </c>
      <c r="Q49" s="226" t="s">
        <v>629</v>
      </c>
      <c r="R49" s="226" t="s">
        <v>4496</v>
      </c>
      <c r="S49" s="226" t="s">
        <v>629</v>
      </c>
    </row>
    <row r="50" spans="1:19" s="75" customFormat="1">
      <c r="A50" s="214">
        <v>44</v>
      </c>
      <c r="B50" s="53">
        <v>14</v>
      </c>
      <c r="C50" s="61" t="s">
        <v>545</v>
      </c>
      <c r="D50" s="175" t="s">
        <v>546</v>
      </c>
      <c r="E50" s="175" t="s">
        <v>468</v>
      </c>
      <c r="F50" s="61" t="s">
        <v>192</v>
      </c>
      <c r="G50" s="175" t="s">
        <v>1851</v>
      </c>
      <c r="H50" s="117" t="s">
        <v>195</v>
      </c>
      <c r="I50" s="68">
        <v>5600</v>
      </c>
      <c r="J50" s="68">
        <v>6500</v>
      </c>
      <c r="K50" s="68">
        <v>6500</v>
      </c>
      <c r="L50" s="219" t="s">
        <v>628</v>
      </c>
      <c r="M50" s="219">
        <v>5400</v>
      </c>
      <c r="N50" s="249">
        <v>8650</v>
      </c>
      <c r="O50" s="247" t="s">
        <v>628</v>
      </c>
      <c r="P50" s="226" t="s">
        <v>629</v>
      </c>
      <c r="Q50" s="226" t="s">
        <v>3602</v>
      </c>
      <c r="R50" s="226" t="s">
        <v>4695</v>
      </c>
      <c r="S50" s="226" t="s">
        <v>629</v>
      </c>
    </row>
    <row r="51" spans="1:19" s="75" customFormat="1">
      <c r="A51" s="75">
        <v>45</v>
      </c>
      <c r="B51" s="53"/>
      <c r="C51" s="61" t="s">
        <v>545</v>
      </c>
      <c r="D51" s="175" t="s">
        <v>546</v>
      </c>
      <c r="E51" s="175" t="s">
        <v>468</v>
      </c>
      <c r="F51" s="61" t="s">
        <v>192</v>
      </c>
      <c r="G51" s="175" t="s">
        <v>1852</v>
      </c>
      <c r="H51" s="117" t="s">
        <v>195</v>
      </c>
      <c r="I51" s="68">
        <v>6500</v>
      </c>
      <c r="J51" s="68">
        <v>6500</v>
      </c>
      <c r="K51" s="68">
        <v>6500</v>
      </c>
      <c r="L51" s="219">
        <v>3500</v>
      </c>
      <c r="M51" s="219">
        <v>3600</v>
      </c>
      <c r="N51" s="249" t="s">
        <v>628</v>
      </c>
      <c r="O51" s="247">
        <v>6980</v>
      </c>
      <c r="P51" s="226" t="s">
        <v>4150</v>
      </c>
      <c r="Q51" s="226" t="s">
        <v>3444</v>
      </c>
      <c r="R51" s="226" t="s">
        <v>629</v>
      </c>
      <c r="S51" s="226" t="s">
        <v>4362</v>
      </c>
    </row>
    <row r="52" spans="1:19" s="75" customFormat="1">
      <c r="A52" s="214">
        <v>46</v>
      </c>
      <c r="B52" s="53"/>
      <c r="C52" s="61" t="s">
        <v>545</v>
      </c>
      <c r="D52" s="175" t="s">
        <v>546</v>
      </c>
      <c r="E52" s="175" t="s">
        <v>479</v>
      </c>
      <c r="F52" s="61" t="s">
        <v>192</v>
      </c>
      <c r="G52" s="175" t="s">
        <v>1853</v>
      </c>
      <c r="H52" s="117" t="s">
        <v>195</v>
      </c>
      <c r="I52" s="68">
        <v>32500</v>
      </c>
      <c r="J52" s="68"/>
      <c r="K52" s="68">
        <v>32500</v>
      </c>
      <c r="L52" s="219" t="s">
        <v>628</v>
      </c>
      <c r="M52" s="219" t="s">
        <v>628</v>
      </c>
      <c r="N52" s="249">
        <v>37250</v>
      </c>
      <c r="O52" s="247">
        <v>38700</v>
      </c>
      <c r="P52" s="226" t="s">
        <v>4151</v>
      </c>
      <c r="Q52" s="226" t="s">
        <v>629</v>
      </c>
      <c r="R52" s="226" t="s">
        <v>3278</v>
      </c>
      <c r="S52" s="226" t="s">
        <v>3042</v>
      </c>
    </row>
    <row r="53" spans="1:19" s="75" customFormat="1">
      <c r="A53" s="75">
        <v>47</v>
      </c>
      <c r="B53" s="53">
        <v>15</v>
      </c>
      <c r="C53" s="61" t="s">
        <v>545</v>
      </c>
      <c r="D53" s="175" t="s">
        <v>547</v>
      </c>
      <c r="E53" s="175" t="s">
        <v>468</v>
      </c>
      <c r="F53" s="61" t="s">
        <v>192</v>
      </c>
      <c r="G53" s="175" t="s">
        <v>1854</v>
      </c>
      <c r="H53" s="117" t="s">
        <v>195</v>
      </c>
      <c r="I53" s="68">
        <v>0</v>
      </c>
      <c r="J53" s="68"/>
      <c r="K53" s="68">
        <v>0</v>
      </c>
      <c r="L53" s="219"/>
      <c r="M53" s="219" t="s">
        <v>628</v>
      </c>
      <c r="N53" s="249" t="s">
        <v>628</v>
      </c>
      <c r="O53" s="247" t="s">
        <v>628</v>
      </c>
      <c r="P53" s="226" t="s">
        <v>629</v>
      </c>
      <c r="Q53" s="226" t="s">
        <v>629</v>
      </c>
      <c r="R53" s="226" t="s">
        <v>629</v>
      </c>
      <c r="S53" s="226" t="s">
        <v>629</v>
      </c>
    </row>
    <row r="54" spans="1:19" s="75" customFormat="1">
      <c r="A54" s="214">
        <v>48</v>
      </c>
      <c r="B54" s="61"/>
      <c r="C54" s="61" t="s">
        <v>545</v>
      </c>
      <c r="D54" s="175" t="s">
        <v>547</v>
      </c>
      <c r="E54" s="175" t="s">
        <v>468</v>
      </c>
      <c r="F54" s="61" t="s">
        <v>192</v>
      </c>
      <c r="G54" s="175" t="s">
        <v>1855</v>
      </c>
      <c r="H54" s="117" t="s">
        <v>195</v>
      </c>
      <c r="I54" s="68">
        <v>0</v>
      </c>
      <c r="J54" s="68"/>
      <c r="K54" s="68">
        <v>0</v>
      </c>
      <c r="L54" s="219"/>
      <c r="M54" s="219" t="s">
        <v>628</v>
      </c>
      <c r="N54" s="249" t="s">
        <v>628</v>
      </c>
      <c r="O54" s="247" t="s">
        <v>628</v>
      </c>
      <c r="P54" s="226" t="s">
        <v>629</v>
      </c>
      <c r="Q54" s="226" t="s">
        <v>629</v>
      </c>
      <c r="R54" s="226" t="s">
        <v>629</v>
      </c>
      <c r="S54" s="226" t="s">
        <v>629</v>
      </c>
    </row>
    <row r="55" spans="1:19" s="75" customFormat="1">
      <c r="A55" s="75">
        <v>49</v>
      </c>
      <c r="B55" s="61">
        <v>16</v>
      </c>
      <c r="C55" s="61" t="s">
        <v>545</v>
      </c>
      <c r="D55" s="175" t="s">
        <v>548</v>
      </c>
      <c r="E55" s="175" t="s">
        <v>16</v>
      </c>
      <c r="F55" s="61" t="s">
        <v>192</v>
      </c>
      <c r="G55" s="175" t="s">
        <v>1856</v>
      </c>
      <c r="H55" s="117" t="s">
        <v>195</v>
      </c>
      <c r="I55" s="68">
        <v>0</v>
      </c>
      <c r="J55" s="68"/>
      <c r="K55" s="68">
        <v>0</v>
      </c>
      <c r="L55" s="219"/>
      <c r="M55" s="219" t="s">
        <v>628</v>
      </c>
      <c r="N55" s="249" t="s">
        <v>628</v>
      </c>
      <c r="O55" s="247" t="s">
        <v>628</v>
      </c>
      <c r="P55" s="226" t="s">
        <v>629</v>
      </c>
      <c r="Q55" s="226" t="s">
        <v>629</v>
      </c>
      <c r="R55" s="226" t="s">
        <v>629</v>
      </c>
      <c r="S55" s="226" t="s">
        <v>629</v>
      </c>
    </row>
    <row r="56" spans="1:19" s="75" customFormat="1">
      <c r="A56" s="214">
        <v>50</v>
      </c>
      <c r="B56" s="61"/>
      <c r="C56" s="61" t="s">
        <v>545</v>
      </c>
      <c r="D56" s="175" t="s">
        <v>548</v>
      </c>
      <c r="E56" s="175" t="s">
        <v>549</v>
      </c>
      <c r="F56" s="61" t="s">
        <v>192</v>
      </c>
      <c r="G56" s="175" t="s">
        <v>1857</v>
      </c>
      <c r="H56" s="117" t="s">
        <v>195</v>
      </c>
      <c r="I56" s="68">
        <v>5880</v>
      </c>
      <c r="J56" s="68"/>
      <c r="K56" s="68">
        <v>6940</v>
      </c>
      <c r="L56" s="219" t="s">
        <v>628</v>
      </c>
      <c r="M56" s="219" t="s">
        <v>628</v>
      </c>
      <c r="N56" s="249">
        <v>33500</v>
      </c>
      <c r="O56" s="247">
        <v>42000</v>
      </c>
      <c r="P56" s="226" t="s">
        <v>2907</v>
      </c>
      <c r="Q56" s="226" t="s">
        <v>629</v>
      </c>
      <c r="R56" s="226" t="s">
        <v>3348</v>
      </c>
      <c r="S56" s="226" t="s">
        <v>3370</v>
      </c>
    </row>
    <row r="57" spans="1:19" s="75" customFormat="1">
      <c r="A57" s="75">
        <v>51</v>
      </c>
      <c r="B57" s="61"/>
      <c r="C57" s="61" t="s">
        <v>545</v>
      </c>
      <c r="D57" s="175" t="s">
        <v>548</v>
      </c>
      <c r="E57" s="175" t="s">
        <v>549</v>
      </c>
      <c r="F57" s="61" t="s">
        <v>192</v>
      </c>
      <c r="G57" s="175" t="s">
        <v>1858</v>
      </c>
      <c r="H57" s="117" t="s">
        <v>195</v>
      </c>
      <c r="I57" s="68">
        <v>5880</v>
      </c>
      <c r="J57" s="68"/>
      <c r="K57" s="68">
        <v>5880</v>
      </c>
      <c r="L57" s="219" t="s">
        <v>628</v>
      </c>
      <c r="M57" s="219" t="s">
        <v>628</v>
      </c>
      <c r="N57" s="249" t="s">
        <v>628</v>
      </c>
      <c r="O57" s="247" t="s">
        <v>628</v>
      </c>
      <c r="P57" s="226" t="s">
        <v>629</v>
      </c>
      <c r="Q57" s="226" t="s">
        <v>629</v>
      </c>
      <c r="R57" s="226" t="s">
        <v>629</v>
      </c>
      <c r="S57" s="226" t="s">
        <v>629</v>
      </c>
    </row>
    <row r="58" spans="1:19" s="75" customFormat="1">
      <c r="A58" s="214">
        <v>52</v>
      </c>
      <c r="B58" s="61">
        <v>17</v>
      </c>
      <c r="C58" s="61" t="s">
        <v>545</v>
      </c>
      <c r="D58" s="175" t="s">
        <v>550</v>
      </c>
      <c r="E58" s="175" t="s">
        <v>549</v>
      </c>
      <c r="F58" s="61" t="s">
        <v>192</v>
      </c>
      <c r="G58" s="175"/>
      <c r="H58" s="117" t="s">
        <v>195</v>
      </c>
      <c r="I58" s="68">
        <v>0</v>
      </c>
      <c r="J58" s="68"/>
      <c r="K58" s="68">
        <v>0</v>
      </c>
      <c r="L58" s="219" t="s">
        <v>628</v>
      </c>
      <c r="M58" s="219" t="s">
        <v>628</v>
      </c>
      <c r="N58" s="249" t="s">
        <v>628</v>
      </c>
      <c r="O58" s="247" t="s">
        <v>628</v>
      </c>
      <c r="P58" s="226" t="s">
        <v>629</v>
      </c>
      <c r="Q58" s="226" t="s">
        <v>629</v>
      </c>
      <c r="R58" s="226" t="s">
        <v>629</v>
      </c>
      <c r="S58" s="226" t="s">
        <v>629</v>
      </c>
    </row>
    <row r="59" spans="1:19" s="75" customFormat="1">
      <c r="A59" s="75">
        <v>53</v>
      </c>
      <c r="B59" s="61"/>
      <c r="C59" s="61" t="s">
        <v>545</v>
      </c>
      <c r="D59" s="175" t="s">
        <v>550</v>
      </c>
      <c r="E59" s="175" t="s">
        <v>549</v>
      </c>
      <c r="F59" s="61" t="s">
        <v>192</v>
      </c>
      <c r="G59" s="175"/>
      <c r="H59" s="117" t="s">
        <v>1619</v>
      </c>
      <c r="I59" s="68">
        <v>15399.999999999998</v>
      </c>
      <c r="J59" s="68"/>
      <c r="K59" s="68">
        <v>15399.999999999998</v>
      </c>
      <c r="L59" s="219">
        <v>7000</v>
      </c>
      <c r="M59" s="219" t="s">
        <v>628</v>
      </c>
      <c r="N59" s="249" t="s">
        <v>628</v>
      </c>
      <c r="O59" s="247" t="s">
        <v>628</v>
      </c>
      <c r="P59" s="226" t="s">
        <v>3157</v>
      </c>
      <c r="Q59" s="226" t="s">
        <v>629</v>
      </c>
      <c r="R59" s="226" t="s">
        <v>629</v>
      </c>
      <c r="S59" s="226" t="s">
        <v>629</v>
      </c>
    </row>
    <row r="60" spans="1:19" s="75" customFormat="1">
      <c r="A60" s="214">
        <v>54</v>
      </c>
      <c r="B60" s="61">
        <v>18</v>
      </c>
      <c r="C60" s="61" t="s">
        <v>545</v>
      </c>
      <c r="D60" s="175" t="s">
        <v>551</v>
      </c>
      <c r="E60" s="175" t="s">
        <v>549</v>
      </c>
      <c r="F60" s="61" t="s">
        <v>192</v>
      </c>
      <c r="G60" s="175"/>
      <c r="H60" s="117" t="s">
        <v>195</v>
      </c>
      <c r="I60" s="68">
        <v>18000</v>
      </c>
      <c r="J60" s="68"/>
      <c r="K60" s="68">
        <v>19150</v>
      </c>
      <c r="L60" s="219">
        <v>15000</v>
      </c>
      <c r="M60" s="219" t="s">
        <v>628</v>
      </c>
      <c r="N60" s="249">
        <v>24800</v>
      </c>
      <c r="O60" s="247">
        <v>22500</v>
      </c>
      <c r="P60" s="226" t="s">
        <v>3158</v>
      </c>
      <c r="Q60" s="226" t="s">
        <v>629</v>
      </c>
      <c r="R60" s="226" t="s">
        <v>4497</v>
      </c>
      <c r="S60" s="226" t="s">
        <v>4363</v>
      </c>
    </row>
    <row r="61" spans="1:19" s="75" customFormat="1">
      <c r="A61" s="75">
        <v>55</v>
      </c>
      <c r="B61" s="61"/>
      <c r="C61" s="61" t="s">
        <v>545</v>
      </c>
      <c r="D61" s="175" t="s">
        <v>551</v>
      </c>
      <c r="E61" s="175" t="s">
        <v>549</v>
      </c>
      <c r="F61" s="61" t="s">
        <v>192</v>
      </c>
      <c r="G61" s="175"/>
      <c r="H61" s="117" t="s">
        <v>1608</v>
      </c>
      <c r="I61" s="68">
        <v>0</v>
      </c>
      <c r="J61" s="68"/>
      <c r="K61" s="68">
        <v>0</v>
      </c>
      <c r="L61" s="219" t="s">
        <v>628</v>
      </c>
      <c r="M61" s="219" t="s">
        <v>628</v>
      </c>
      <c r="N61" s="249" t="s">
        <v>628</v>
      </c>
      <c r="O61" s="247" t="s">
        <v>628</v>
      </c>
      <c r="P61" s="226" t="s">
        <v>629</v>
      </c>
      <c r="Q61" s="226" t="s">
        <v>629</v>
      </c>
      <c r="R61" s="226" t="s">
        <v>629</v>
      </c>
      <c r="S61" s="226" t="s">
        <v>629</v>
      </c>
    </row>
    <row r="62" spans="1:19" s="75" customFormat="1">
      <c r="A62" s="214">
        <v>56</v>
      </c>
      <c r="B62" s="61"/>
      <c r="C62" s="61" t="s">
        <v>545</v>
      </c>
      <c r="D62" s="175" t="s">
        <v>551</v>
      </c>
      <c r="E62" s="175" t="s">
        <v>549</v>
      </c>
      <c r="F62" s="61" t="s">
        <v>192</v>
      </c>
      <c r="G62" s="175"/>
      <c r="H62" s="117" t="s">
        <v>1619</v>
      </c>
      <c r="I62" s="68">
        <v>6500</v>
      </c>
      <c r="J62" s="68"/>
      <c r="K62" s="68">
        <v>7800</v>
      </c>
      <c r="L62" s="219">
        <v>3500</v>
      </c>
      <c r="M62" s="219" t="s">
        <v>628</v>
      </c>
      <c r="N62" s="249" t="s">
        <v>628</v>
      </c>
      <c r="O62" s="247" t="s">
        <v>628</v>
      </c>
      <c r="P62" s="226" t="s">
        <v>3159</v>
      </c>
      <c r="Q62" s="226" t="s">
        <v>629</v>
      </c>
      <c r="R62" s="226" t="s">
        <v>629</v>
      </c>
      <c r="S62" s="226" t="s">
        <v>629</v>
      </c>
    </row>
    <row r="63" spans="1:19" s="75" customFormat="1">
      <c r="A63" s="75">
        <v>57</v>
      </c>
      <c r="B63" s="61">
        <v>19</v>
      </c>
      <c r="C63" s="61" t="s">
        <v>545</v>
      </c>
      <c r="D63" s="175" t="s">
        <v>552</v>
      </c>
      <c r="E63" s="175" t="s">
        <v>553</v>
      </c>
      <c r="F63" s="61" t="s">
        <v>192</v>
      </c>
      <c r="G63" s="175" t="s">
        <v>1859</v>
      </c>
      <c r="H63" s="117" t="s">
        <v>195</v>
      </c>
      <c r="I63" s="68">
        <v>9800</v>
      </c>
      <c r="J63" s="68"/>
      <c r="K63" s="68">
        <v>10400</v>
      </c>
      <c r="L63" s="219">
        <v>10500</v>
      </c>
      <c r="M63" s="219">
        <v>12000</v>
      </c>
      <c r="N63" s="249">
        <v>19200</v>
      </c>
      <c r="O63" s="247">
        <v>16340</v>
      </c>
      <c r="P63" s="226" t="s">
        <v>4152</v>
      </c>
      <c r="Q63" s="226" t="s">
        <v>3153</v>
      </c>
      <c r="R63" s="226" t="s">
        <v>4498</v>
      </c>
      <c r="S63" s="226" t="s">
        <v>4364</v>
      </c>
    </row>
    <row r="64" spans="1:19" s="75" customFormat="1">
      <c r="A64" s="214">
        <v>58</v>
      </c>
      <c r="B64" s="61"/>
      <c r="C64" s="61" t="s">
        <v>545</v>
      </c>
      <c r="D64" s="175" t="s">
        <v>552</v>
      </c>
      <c r="E64" s="175" t="s">
        <v>554</v>
      </c>
      <c r="F64" s="61" t="s">
        <v>192</v>
      </c>
      <c r="G64" s="175"/>
      <c r="H64" s="117" t="s">
        <v>195</v>
      </c>
      <c r="I64" s="68">
        <v>11200</v>
      </c>
      <c r="J64" s="68"/>
      <c r="K64" s="68">
        <v>13000</v>
      </c>
      <c r="L64" s="219" t="s">
        <v>628</v>
      </c>
      <c r="M64" s="219">
        <v>15000</v>
      </c>
      <c r="N64" s="249">
        <v>19870</v>
      </c>
      <c r="O64" s="247">
        <v>15340</v>
      </c>
      <c r="P64" s="226" t="s">
        <v>629</v>
      </c>
      <c r="Q64" s="226" t="s">
        <v>3595</v>
      </c>
      <c r="R64" s="226" t="s">
        <v>4499</v>
      </c>
      <c r="S64" s="226" t="s">
        <v>4365</v>
      </c>
    </row>
    <row r="65" spans="1:19" s="75" customFormat="1">
      <c r="A65" s="75">
        <v>59</v>
      </c>
      <c r="B65" s="61"/>
      <c r="C65" s="61" t="s">
        <v>545</v>
      </c>
      <c r="D65" s="175" t="s">
        <v>552</v>
      </c>
      <c r="E65" s="175" t="s">
        <v>555</v>
      </c>
      <c r="F65" s="61" t="s">
        <v>192</v>
      </c>
      <c r="G65" s="175" t="s">
        <v>1860</v>
      </c>
      <c r="H65" s="117" t="s">
        <v>195</v>
      </c>
      <c r="I65" s="68">
        <v>25200</v>
      </c>
      <c r="J65" s="68"/>
      <c r="K65" s="68">
        <v>36400</v>
      </c>
      <c r="L65" s="219">
        <v>15000</v>
      </c>
      <c r="M65" s="219" t="s">
        <v>628</v>
      </c>
      <c r="N65" s="249">
        <v>35430</v>
      </c>
      <c r="O65" s="219">
        <v>23000</v>
      </c>
      <c r="P65" s="219" t="s">
        <v>3595</v>
      </c>
      <c r="Q65" s="249" t="s">
        <v>629</v>
      </c>
      <c r="R65" s="247" t="s">
        <v>4696</v>
      </c>
      <c r="S65" s="226" t="s">
        <v>3043</v>
      </c>
    </row>
    <row r="66" spans="1:19" s="75" customFormat="1">
      <c r="A66" s="214">
        <v>60</v>
      </c>
      <c r="B66" s="61"/>
      <c r="C66" s="61" t="s">
        <v>545</v>
      </c>
      <c r="D66" s="175" t="s">
        <v>552</v>
      </c>
      <c r="E66" s="175" t="s">
        <v>556</v>
      </c>
      <c r="F66" s="61" t="s">
        <v>192</v>
      </c>
      <c r="G66" s="175" t="s">
        <v>1861</v>
      </c>
      <c r="H66" s="117" t="s">
        <v>195</v>
      </c>
      <c r="I66" s="68">
        <v>7000</v>
      </c>
      <c r="J66" s="68"/>
      <c r="K66" s="68">
        <v>9100</v>
      </c>
      <c r="L66" s="219">
        <v>9900</v>
      </c>
      <c r="M66" s="219">
        <v>8500</v>
      </c>
      <c r="N66" s="249">
        <v>17670</v>
      </c>
      <c r="O66" s="247">
        <v>14340</v>
      </c>
      <c r="P66" s="226" t="s">
        <v>4153</v>
      </c>
      <c r="Q66" s="226" t="s">
        <v>3823</v>
      </c>
      <c r="R66" s="226" t="s">
        <v>4698</v>
      </c>
      <c r="S66" s="226" t="s">
        <v>4366</v>
      </c>
    </row>
    <row r="67" spans="1:19" s="75" customFormat="1">
      <c r="A67" s="75">
        <v>61</v>
      </c>
      <c r="B67" s="61"/>
      <c r="C67" s="61" t="s">
        <v>545</v>
      </c>
      <c r="D67" s="175" t="s">
        <v>552</v>
      </c>
      <c r="E67" s="175" t="s">
        <v>557</v>
      </c>
      <c r="F67" s="61" t="s">
        <v>192</v>
      </c>
      <c r="G67" s="175" t="s">
        <v>1862</v>
      </c>
      <c r="H67" s="117" t="s">
        <v>195</v>
      </c>
      <c r="I67" s="68">
        <v>8400</v>
      </c>
      <c r="J67" s="68"/>
      <c r="K67" s="68">
        <v>9000</v>
      </c>
      <c r="L67" s="219">
        <v>5800</v>
      </c>
      <c r="M67" s="219">
        <v>8000</v>
      </c>
      <c r="N67" s="249">
        <v>10500</v>
      </c>
      <c r="O67" s="247">
        <v>9000</v>
      </c>
      <c r="P67" s="226" t="s">
        <v>4154</v>
      </c>
      <c r="Q67" s="226" t="s">
        <v>3154</v>
      </c>
      <c r="R67" s="226" t="s">
        <v>4697</v>
      </c>
      <c r="S67" s="226" t="s">
        <v>4367</v>
      </c>
    </row>
    <row r="68" spans="1:19" s="75" customFormat="1">
      <c r="A68" s="214">
        <v>62</v>
      </c>
      <c r="B68" s="61">
        <v>20</v>
      </c>
      <c r="C68" s="61" t="s">
        <v>545</v>
      </c>
      <c r="D68" s="175" t="s">
        <v>558</v>
      </c>
      <c r="E68" s="175" t="s">
        <v>16</v>
      </c>
      <c r="F68" s="61" t="s">
        <v>192</v>
      </c>
      <c r="G68" s="175" t="s">
        <v>1863</v>
      </c>
      <c r="H68" s="117" t="s">
        <v>195</v>
      </c>
      <c r="I68" s="68">
        <v>0</v>
      </c>
      <c r="J68" s="68"/>
      <c r="K68" s="68">
        <v>0</v>
      </c>
      <c r="L68" s="219" t="s">
        <v>628</v>
      </c>
      <c r="M68" s="219" t="s">
        <v>628</v>
      </c>
      <c r="N68" s="249" t="s">
        <v>628</v>
      </c>
      <c r="O68" s="247" t="s">
        <v>628</v>
      </c>
      <c r="P68" s="226" t="s">
        <v>629</v>
      </c>
      <c r="Q68" s="226" t="s">
        <v>629</v>
      </c>
      <c r="R68" s="226" t="s">
        <v>629</v>
      </c>
      <c r="S68" s="226" t="s">
        <v>629</v>
      </c>
    </row>
    <row r="69" spans="1:19" s="75" customFormat="1">
      <c r="A69" s="75">
        <v>63</v>
      </c>
      <c r="B69" s="61"/>
      <c r="C69" s="61" t="s">
        <v>545</v>
      </c>
      <c r="D69" s="175" t="s">
        <v>558</v>
      </c>
      <c r="E69" s="175" t="s">
        <v>245</v>
      </c>
      <c r="F69" s="61" t="s">
        <v>192</v>
      </c>
      <c r="G69" s="175" t="s">
        <v>1864</v>
      </c>
      <c r="H69" s="117" t="s">
        <v>195</v>
      </c>
      <c r="I69" s="68">
        <v>0</v>
      </c>
      <c r="J69" s="68"/>
      <c r="K69" s="68">
        <v>0</v>
      </c>
      <c r="L69" s="219">
        <v>20000</v>
      </c>
      <c r="M69" s="219" t="s">
        <v>628</v>
      </c>
      <c r="N69" s="249" t="s">
        <v>628</v>
      </c>
      <c r="O69" s="247" t="s">
        <v>628</v>
      </c>
      <c r="P69" s="226" t="s">
        <v>3592</v>
      </c>
      <c r="Q69" s="226" t="s">
        <v>629</v>
      </c>
      <c r="R69" s="226" t="s">
        <v>629</v>
      </c>
      <c r="S69" s="226" t="s">
        <v>629</v>
      </c>
    </row>
    <row r="70" spans="1:19" s="75" customFormat="1">
      <c r="A70" s="214">
        <v>64</v>
      </c>
      <c r="B70" s="61"/>
      <c r="C70" s="61" t="s">
        <v>545</v>
      </c>
      <c r="D70" s="175" t="s">
        <v>558</v>
      </c>
      <c r="E70" s="175" t="s">
        <v>549</v>
      </c>
      <c r="F70" s="61" t="s">
        <v>192</v>
      </c>
      <c r="G70" s="175" t="s">
        <v>1865</v>
      </c>
      <c r="H70" s="117" t="s">
        <v>195</v>
      </c>
      <c r="I70" s="68">
        <v>5600</v>
      </c>
      <c r="J70" s="68"/>
      <c r="K70" s="68">
        <v>5600</v>
      </c>
      <c r="L70" s="219" t="s">
        <v>628</v>
      </c>
      <c r="M70" s="219" t="s">
        <v>628</v>
      </c>
      <c r="N70" s="249" t="s">
        <v>628</v>
      </c>
      <c r="O70" s="247" t="s">
        <v>628</v>
      </c>
      <c r="P70" s="226" t="s">
        <v>629</v>
      </c>
      <c r="Q70" s="226" t="s">
        <v>629</v>
      </c>
      <c r="R70" s="226" t="s">
        <v>629</v>
      </c>
      <c r="S70" s="226" t="s">
        <v>629</v>
      </c>
    </row>
    <row r="71" spans="1:19" s="214" customFormat="1">
      <c r="A71" s="75">
        <v>65</v>
      </c>
      <c r="B71" s="61">
        <v>21</v>
      </c>
      <c r="C71" s="61" t="s">
        <v>545</v>
      </c>
      <c r="D71" s="175" t="s">
        <v>559</v>
      </c>
      <c r="E71" s="175" t="s">
        <v>468</v>
      </c>
      <c r="F71" s="61" t="s">
        <v>192</v>
      </c>
      <c r="G71" s="175"/>
      <c r="H71" s="117" t="s">
        <v>195</v>
      </c>
      <c r="I71" s="68">
        <v>3600</v>
      </c>
      <c r="J71" s="68"/>
      <c r="K71" s="68">
        <v>3900</v>
      </c>
      <c r="L71" s="219">
        <v>2000</v>
      </c>
      <c r="M71" s="219">
        <v>4350</v>
      </c>
      <c r="N71" s="249">
        <v>7080</v>
      </c>
      <c r="O71" s="247">
        <v>7150</v>
      </c>
      <c r="P71" s="226" t="s">
        <v>3324</v>
      </c>
      <c r="Q71" s="226" t="s">
        <v>4084</v>
      </c>
      <c r="R71" s="226" t="s">
        <v>4500</v>
      </c>
      <c r="S71" s="226" t="s">
        <v>4368</v>
      </c>
    </row>
    <row r="72" spans="1:19" s="75" customFormat="1">
      <c r="A72" s="214">
        <v>66</v>
      </c>
      <c r="B72" s="61">
        <v>22</v>
      </c>
      <c r="C72" s="61" t="s">
        <v>545</v>
      </c>
      <c r="D72" s="175" t="s">
        <v>502</v>
      </c>
      <c r="E72" s="175" t="s">
        <v>468</v>
      </c>
      <c r="F72" s="61" t="s">
        <v>192</v>
      </c>
      <c r="G72" s="175" t="s">
        <v>1866</v>
      </c>
      <c r="H72" s="117" t="s">
        <v>195</v>
      </c>
      <c r="I72" s="68">
        <v>5850</v>
      </c>
      <c r="J72" s="68"/>
      <c r="K72" s="68">
        <v>6300</v>
      </c>
      <c r="L72" s="219" t="s">
        <v>628</v>
      </c>
      <c r="M72" s="219">
        <v>10000</v>
      </c>
      <c r="N72" s="249" t="s">
        <v>628</v>
      </c>
      <c r="O72" s="247" t="s">
        <v>628</v>
      </c>
      <c r="P72" s="226" t="s">
        <v>629</v>
      </c>
      <c r="Q72" s="226" t="s">
        <v>3590</v>
      </c>
      <c r="R72" s="226" t="s">
        <v>629</v>
      </c>
      <c r="S72" s="226" t="s">
        <v>629</v>
      </c>
    </row>
    <row r="73" spans="1:19" s="75" customFormat="1">
      <c r="A73" s="75">
        <v>67</v>
      </c>
      <c r="B73" s="61"/>
      <c r="C73" s="61" t="s">
        <v>545</v>
      </c>
      <c r="D73" s="175" t="s">
        <v>502</v>
      </c>
      <c r="E73" s="175" t="s">
        <v>468</v>
      </c>
      <c r="F73" s="61" t="s">
        <v>192</v>
      </c>
      <c r="G73" s="175" t="s">
        <v>1867</v>
      </c>
      <c r="H73" s="117" t="s">
        <v>195</v>
      </c>
      <c r="I73" s="68">
        <v>6300</v>
      </c>
      <c r="J73" s="68"/>
      <c r="K73" s="68">
        <v>6500</v>
      </c>
      <c r="L73" s="219" t="s">
        <v>628</v>
      </c>
      <c r="M73" s="219">
        <v>3000</v>
      </c>
      <c r="N73" s="249" t="s">
        <v>628</v>
      </c>
      <c r="O73" s="247" t="s">
        <v>628</v>
      </c>
      <c r="P73" s="226" t="s">
        <v>629</v>
      </c>
      <c r="Q73" s="226" t="s">
        <v>3145</v>
      </c>
      <c r="R73" s="226" t="s">
        <v>629</v>
      </c>
      <c r="S73" s="226" t="s">
        <v>629</v>
      </c>
    </row>
    <row r="74" spans="1:19" s="215" customFormat="1">
      <c r="A74" s="214">
        <v>68</v>
      </c>
      <c r="B74" s="61"/>
      <c r="C74" s="61" t="s">
        <v>545</v>
      </c>
      <c r="D74" s="175" t="s">
        <v>502</v>
      </c>
      <c r="E74" s="175" t="s">
        <v>468</v>
      </c>
      <c r="F74" s="61" t="s">
        <v>192</v>
      </c>
      <c r="G74" s="175" t="s">
        <v>1868</v>
      </c>
      <c r="H74" s="117" t="s">
        <v>195</v>
      </c>
      <c r="I74" s="68">
        <v>10400</v>
      </c>
      <c r="J74" s="68"/>
      <c r="K74" s="68">
        <v>13000</v>
      </c>
      <c r="L74" s="219">
        <v>14500</v>
      </c>
      <c r="M74" s="219" t="s">
        <v>628</v>
      </c>
      <c r="N74" s="219">
        <v>23750</v>
      </c>
      <c r="O74" s="219">
        <v>17150</v>
      </c>
      <c r="P74" s="219" t="s">
        <v>4155</v>
      </c>
      <c r="Q74" s="219" t="s">
        <v>629</v>
      </c>
      <c r="R74" s="249" t="s">
        <v>4501</v>
      </c>
      <c r="S74" s="247" t="s">
        <v>4727</v>
      </c>
    </row>
    <row r="75" spans="1:19" s="75" customFormat="1">
      <c r="A75" s="75">
        <v>69</v>
      </c>
      <c r="B75" s="61"/>
      <c r="C75" s="61" t="s">
        <v>545</v>
      </c>
      <c r="D75" s="175" t="s">
        <v>502</v>
      </c>
      <c r="E75" s="175" t="s">
        <v>16</v>
      </c>
      <c r="F75" s="61" t="s">
        <v>192</v>
      </c>
      <c r="G75" s="175" t="s">
        <v>1869</v>
      </c>
      <c r="H75" s="117" t="s">
        <v>195</v>
      </c>
      <c r="I75" s="68">
        <v>15399.999999999998</v>
      </c>
      <c r="J75" s="68"/>
      <c r="K75" s="68">
        <v>15399.999999999998</v>
      </c>
      <c r="L75" s="219" t="s">
        <v>628</v>
      </c>
      <c r="M75" s="219" t="s">
        <v>628</v>
      </c>
      <c r="N75" s="249" t="s">
        <v>628</v>
      </c>
      <c r="O75" s="247" t="s">
        <v>628</v>
      </c>
      <c r="P75" s="226" t="s">
        <v>629</v>
      </c>
      <c r="Q75" s="226" t="s">
        <v>629</v>
      </c>
      <c r="R75" s="226" t="s">
        <v>629</v>
      </c>
      <c r="S75" s="226" t="s">
        <v>629</v>
      </c>
    </row>
    <row r="76" spans="1:19" s="75" customFormat="1">
      <c r="A76" s="214">
        <v>70</v>
      </c>
      <c r="B76" s="61">
        <v>23</v>
      </c>
      <c r="C76" s="61" t="s">
        <v>545</v>
      </c>
      <c r="D76" s="175" t="s">
        <v>560</v>
      </c>
      <c r="E76" s="175" t="s">
        <v>560</v>
      </c>
      <c r="F76" s="61" t="s">
        <v>192</v>
      </c>
      <c r="G76" s="175" t="s">
        <v>1870</v>
      </c>
      <c r="H76" s="117" t="s">
        <v>195</v>
      </c>
      <c r="I76" s="68">
        <v>0</v>
      </c>
      <c r="J76" s="68"/>
      <c r="K76" s="68">
        <v>0</v>
      </c>
      <c r="L76" s="219" t="s">
        <v>628</v>
      </c>
      <c r="M76" s="219" t="s">
        <v>628</v>
      </c>
      <c r="N76" s="249" t="s">
        <v>628</v>
      </c>
      <c r="O76" s="247">
        <v>8800</v>
      </c>
      <c r="P76" s="226" t="s">
        <v>629</v>
      </c>
      <c r="Q76" s="226" t="s">
        <v>629</v>
      </c>
      <c r="R76" s="226" t="s">
        <v>629</v>
      </c>
      <c r="S76" s="226" t="s">
        <v>3565</v>
      </c>
    </row>
    <row r="77" spans="1:19" s="75" customFormat="1">
      <c r="A77" s="75">
        <v>71</v>
      </c>
      <c r="B77" s="61"/>
      <c r="C77" s="61" t="s">
        <v>545</v>
      </c>
      <c r="D77" s="175" t="s">
        <v>560</v>
      </c>
      <c r="E77" s="175" t="s">
        <v>560</v>
      </c>
      <c r="F77" s="61" t="s">
        <v>192</v>
      </c>
      <c r="G77" s="175" t="s">
        <v>1871</v>
      </c>
      <c r="H77" s="117" t="s">
        <v>195</v>
      </c>
      <c r="I77" s="68">
        <v>7800</v>
      </c>
      <c r="J77" s="68"/>
      <c r="K77" s="68">
        <v>9000</v>
      </c>
      <c r="L77" s="219" t="s">
        <v>628</v>
      </c>
      <c r="M77" s="219">
        <v>7000</v>
      </c>
      <c r="N77" s="249">
        <v>11800</v>
      </c>
      <c r="O77" s="247" t="s">
        <v>628</v>
      </c>
      <c r="P77" s="226" t="s">
        <v>629</v>
      </c>
      <c r="Q77" s="226" t="s">
        <v>3157</v>
      </c>
      <c r="R77" s="226" t="s">
        <v>4502</v>
      </c>
      <c r="S77" s="226" t="s">
        <v>629</v>
      </c>
    </row>
    <row r="78" spans="1:19" s="75" customFormat="1">
      <c r="A78" s="214">
        <v>72</v>
      </c>
      <c r="B78" s="61">
        <v>24</v>
      </c>
      <c r="C78" s="61" t="s">
        <v>545</v>
      </c>
      <c r="D78" s="175" t="s">
        <v>1872</v>
      </c>
      <c r="E78" s="175" t="s">
        <v>1647</v>
      </c>
      <c r="F78" s="61" t="s">
        <v>192</v>
      </c>
      <c r="G78" s="175" t="s">
        <v>1873</v>
      </c>
      <c r="H78" s="117" t="s">
        <v>195</v>
      </c>
      <c r="I78" s="68">
        <v>7000</v>
      </c>
      <c r="J78" s="68"/>
      <c r="K78" s="68">
        <v>7000</v>
      </c>
      <c r="L78" s="219" t="s">
        <v>628</v>
      </c>
      <c r="M78" s="219" t="s">
        <v>628</v>
      </c>
      <c r="N78" s="249" t="s">
        <v>628</v>
      </c>
      <c r="O78" s="247" t="s">
        <v>628</v>
      </c>
      <c r="P78" s="226" t="s">
        <v>629</v>
      </c>
      <c r="Q78" s="226" t="s">
        <v>629</v>
      </c>
      <c r="R78" s="226" t="s">
        <v>629</v>
      </c>
      <c r="S78" s="226" t="s">
        <v>629</v>
      </c>
    </row>
    <row r="79" spans="1:19" s="75" customFormat="1">
      <c r="A79" s="75">
        <v>73</v>
      </c>
      <c r="B79" s="61">
        <v>25</v>
      </c>
      <c r="C79" s="61" t="s">
        <v>545</v>
      </c>
      <c r="D79" s="175" t="s">
        <v>561</v>
      </c>
      <c r="E79" s="175" t="s">
        <v>561</v>
      </c>
      <c r="F79" s="61" t="s">
        <v>192</v>
      </c>
      <c r="G79" s="175"/>
      <c r="H79" s="117" t="s">
        <v>195</v>
      </c>
      <c r="I79" s="68">
        <v>11200</v>
      </c>
      <c r="J79" s="68"/>
      <c r="K79" s="68">
        <v>13000</v>
      </c>
      <c r="L79" s="219">
        <v>12000</v>
      </c>
      <c r="M79" s="219">
        <v>15560</v>
      </c>
      <c r="N79" s="249">
        <v>14000</v>
      </c>
      <c r="O79" s="247">
        <v>21800</v>
      </c>
      <c r="P79" s="226" t="s">
        <v>3153</v>
      </c>
      <c r="Q79" s="226" t="s">
        <v>4085</v>
      </c>
      <c r="R79" s="226" t="s">
        <v>4503</v>
      </c>
      <c r="S79" s="226" t="s">
        <v>4369</v>
      </c>
    </row>
    <row r="80" spans="1:19" s="75" customFormat="1">
      <c r="A80" s="214">
        <v>74</v>
      </c>
      <c r="B80" s="61">
        <v>26</v>
      </c>
      <c r="C80" s="61" t="s">
        <v>545</v>
      </c>
      <c r="D80" s="175" t="s">
        <v>562</v>
      </c>
      <c r="E80" s="175" t="s">
        <v>468</v>
      </c>
      <c r="F80" s="61" t="s">
        <v>192</v>
      </c>
      <c r="G80" s="175" t="s">
        <v>255</v>
      </c>
      <c r="H80" s="117" t="s">
        <v>195</v>
      </c>
      <c r="I80" s="68">
        <v>2600</v>
      </c>
      <c r="J80" s="68">
        <v>2600</v>
      </c>
      <c r="K80" s="68">
        <v>2600</v>
      </c>
      <c r="L80" s="219">
        <v>1400</v>
      </c>
      <c r="M80" s="219">
        <v>2000</v>
      </c>
      <c r="N80" s="249">
        <v>2280</v>
      </c>
      <c r="O80" s="247">
        <v>1980</v>
      </c>
      <c r="P80" s="226" t="s">
        <v>3589</v>
      </c>
      <c r="Q80" s="226" t="s">
        <v>3144</v>
      </c>
      <c r="R80" s="226" t="s">
        <v>3568</v>
      </c>
      <c r="S80" s="226" t="s">
        <v>4370</v>
      </c>
    </row>
    <row r="81" spans="1:19" s="75" customFormat="1">
      <c r="A81" s="75">
        <v>75</v>
      </c>
      <c r="B81" s="61"/>
      <c r="C81" s="61" t="s">
        <v>545</v>
      </c>
      <c r="D81" s="175" t="s">
        <v>562</v>
      </c>
      <c r="E81" s="175" t="s">
        <v>468</v>
      </c>
      <c r="F81" s="61" t="s">
        <v>192</v>
      </c>
      <c r="G81" s="175" t="s">
        <v>256</v>
      </c>
      <c r="H81" s="117" t="s">
        <v>195</v>
      </c>
      <c r="I81" s="68">
        <v>2800</v>
      </c>
      <c r="J81" s="68"/>
      <c r="K81" s="68">
        <v>2860</v>
      </c>
      <c r="L81" s="219" t="s">
        <v>628</v>
      </c>
      <c r="M81" s="219">
        <v>2200</v>
      </c>
      <c r="N81" s="249">
        <v>2340</v>
      </c>
      <c r="O81" s="247" t="s">
        <v>628</v>
      </c>
      <c r="P81" s="226" t="s">
        <v>629</v>
      </c>
      <c r="Q81" s="226" t="s">
        <v>4086</v>
      </c>
      <c r="R81" s="226" t="s">
        <v>4504</v>
      </c>
      <c r="S81" s="226" t="s">
        <v>629</v>
      </c>
    </row>
    <row r="82" spans="1:19" s="75" customFormat="1">
      <c r="A82" s="214">
        <v>76</v>
      </c>
      <c r="B82" s="61">
        <v>27</v>
      </c>
      <c r="C82" s="61" t="s">
        <v>545</v>
      </c>
      <c r="D82" s="175" t="s">
        <v>563</v>
      </c>
      <c r="E82" s="175" t="s">
        <v>468</v>
      </c>
      <c r="F82" s="61" t="s">
        <v>192</v>
      </c>
      <c r="G82" s="175" t="s">
        <v>1874</v>
      </c>
      <c r="H82" s="117" t="s">
        <v>195</v>
      </c>
      <c r="I82" s="68">
        <v>28000</v>
      </c>
      <c r="J82" s="68"/>
      <c r="K82" s="68">
        <v>29000</v>
      </c>
      <c r="L82" s="219">
        <v>25000</v>
      </c>
      <c r="M82" s="249" t="s">
        <v>628</v>
      </c>
      <c r="N82" s="247" t="s">
        <v>628</v>
      </c>
      <c r="O82" s="219">
        <v>67500</v>
      </c>
      <c r="P82" s="219" t="s">
        <v>3594</v>
      </c>
      <c r="Q82" s="249" t="s">
        <v>629</v>
      </c>
      <c r="R82" s="247" t="s">
        <v>629</v>
      </c>
      <c r="S82" s="226" t="s">
        <v>4371</v>
      </c>
    </row>
    <row r="83" spans="1:19" s="75" customFormat="1">
      <c r="A83" s="75">
        <v>77</v>
      </c>
      <c r="B83" s="61"/>
      <c r="C83" s="61" t="s">
        <v>545</v>
      </c>
      <c r="D83" s="175" t="s">
        <v>563</v>
      </c>
      <c r="E83" s="175" t="s">
        <v>468</v>
      </c>
      <c r="F83" s="61" t="s">
        <v>192</v>
      </c>
      <c r="G83" s="175" t="s">
        <v>1875</v>
      </c>
      <c r="H83" s="117" t="s">
        <v>195</v>
      </c>
      <c r="I83" s="68">
        <v>28000</v>
      </c>
      <c r="J83" s="68"/>
      <c r="K83" s="68">
        <v>29500</v>
      </c>
      <c r="L83" s="219" t="s">
        <v>628</v>
      </c>
      <c r="M83" s="219" t="s">
        <v>628</v>
      </c>
      <c r="N83" s="249" t="s">
        <v>628</v>
      </c>
      <c r="O83" s="247" t="s">
        <v>628</v>
      </c>
      <c r="P83" s="226" t="s">
        <v>629</v>
      </c>
      <c r="Q83" s="226" t="s">
        <v>629</v>
      </c>
      <c r="R83" s="226" t="s">
        <v>629</v>
      </c>
      <c r="S83" s="226" t="s">
        <v>629</v>
      </c>
    </row>
    <row r="84" spans="1:19" s="75" customFormat="1">
      <c r="A84" s="214">
        <v>78</v>
      </c>
      <c r="B84" s="61">
        <v>28</v>
      </c>
      <c r="C84" s="61" t="s">
        <v>545</v>
      </c>
      <c r="D84" s="175" t="s">
        <v>564</v>
      </c>
      <c r="E84" s="175" t="s">
        <v>468</v>
      </c>
      <c r="F84" s="61" t="s">
        <v>192</v>
      </c>
      <c r="G84" s="175" t="s">
        <v>1876</v>
      </c>
      <c r="H84" s="117" t="s">
        <v>195</v>
      </c>
      <c r="I84" s="68">
        <v>20000</v>
      </c>
      <c r="J84" s="68"/>
      <c r="K84" s="68">
        <v>21550</v>
      </c>
      <c r="L84" s="219">
        <v>15000</v>
      </c>
      <c r="M84" s="219" t="s">
        <v>628</v>
      </c>
      <c r="N84" s="249" t="s">
        <v>628</v>
      </c>
      <c r="O84" s="247">
        <v>22900</v>
      </c>
      <c r="P84" s="226" t="s">
        <v>3595</v>
      </c>
      <c r="Q84" s="226" t="s">
        <v>629</v>
      </c>
      <c r="R84" s="226" t="s">
        <v>629</v>
      </c>
      <c r="S84" s="226" t="s">
        <v>3044</v>
      </c>
    </row>
    <row r="85" spans="1:19" s="75" customFormat="1">
      <c r="A85" s="75">
        <v>79</v>
      </c>
      <c r="B85" s="61"/>
      <c r="C85" s="61" t="s">
        <v>545</v>
      </c>
      <c r="D85" s="175" t="s">
        <v>564</v>
      </c>
      <c r="E85" s="175" t="s">
        <v>468</v>
      </c>
      <c r="F85" s="61" t="s">
        <v>192</v>
      </c>
      <c r="G85" s="175" t="s">
        <v>1877</v>
      </c>
      <c r="H85" s="117" t="s">
        <v>195</v>
      </c>
      <c r="I85" s="68">
        <v>20000</v>
      </c>
      <c r="J85" s="68"/>
      <c r="K85" s="68">
        <v>21550</v>
      </c>
      <c r="L85" s="219" t="s">
        <v>628</v>
      </c>
      <c r="M85" s="219" t="s">
        <v>628</v>
      </c>
      <c r="N85" s="249">
        <v>24800</v>
      </c>
      <c r="O85" s="247">
        <v>22900</v>
      </c>
      <c r="P85" s="226" t="s">
        <v>629</v>
      </c>
      <c r="Q85" s="226" t="s">
        <v>629</v>
      </c>
      <c r="R85" s="226" t="s">
        <v>4497</v>
      </c>
      <c r="S85" s="226" t="s">
        <v>3044</v>
      </c>
    </row>
    <row r="86" spans="1:19" s="75" customFormat="1">
      <c r="A86" s="214">
        <v>80</v>
      </c>
      <c r="B86" s="61"/>
      <c r="C86" s="61" t="s">
        <v>545</v>
      </c>
      <c r="D86" s="175" t="s">
        <v>564</v>
      </c>
      <c r="E86" s="175" t="s">
        <v>468</v>
      </c>
      <c r="F86" s="61" t="s">
        <v>192</v>
      </c>
      <c r="G86" s="175" t="s">
        <v>1878</v>
      </c>
      <c r="H86" s="117" t="s">
        <v>195</v>
      </c>
      <c r="I86" s="68">
        <v>20000</v>
      </c>
      <c r="J86" s="68"/>
      <c r="K86" s="68">
        <v>22600</v>
      </c>
      <c r="L86" s="219" t="s">
        <v>628</v>
      </c>
      <c r="M86" s="219" t="s">
        <v>628</v>
      </c>
      <c r="N86" s="249" t="s">
        <v>628</v>
      </c>
      <c r="O86" s="247">
        <v>22900</v>
      </c>
      <c r="P86" s="226" t="s">
        <v>629</v>
      </c>
      <c r="Q86" s="226" t="s">
        <v>629</v>
      </c>
      <c r="R86" s="226" t="s">
        <v>629</v>
      </c>
      <c r="S86" s="226" t="s">
        <v>3044</v>
      </c>
    </row>
    <row r="87" spans="1:19" s="75" customFormat="1">
      <c r="A87" s="75">
        <v>81</v>
      </c>
      <c r="B87" s="61">
        <v>29</v>
      </c>
      <c r="C87" s="61" t="s">
        <v>545</v>
      </c>
      <c r="D87" s="175" t="s">
        <v>565</v>
      </c>
      <c r="E87" s="175" t="s">
        <v>16</v>
      </c>
      <c r="F87" s="61" t="s">
        <v>192</v>
      </c>
      <c r="G87" s="175"/>
      <c r="H87" s="117" t="s">
        <v>195</v>
      </c>
      <c r="I87" s="68">
        <v>0</v>
      </c>
      <c r="J87" s="68"/>
      <c r="K87" s="68">
        <v>0</v>
      </c>
      <c r="L87" s="219">
        <v>2000</v>
      </c>
      <c r="M87" s="219">
        <v>2950</v>
      </c>
      <c r="N87" s="249">
        <v>5940</v>
      </c>
      <c r="O87" s="247">
        <v>5900</v>
      </c>
      <c r="P87" s="226" t="s">
        <v>3324</v>
      </c>
      <c r="Q87" s="226" t="s">
        <v>4087</v>
      </c>
      <c r="R87" s="226" t="s">
        <v>4505</v>
      </c>
      <c r="S87" s="226" t="s">
        <v>3290</v>
      </c>
    </row>
    <row r="88" spans="1:19" s="75" customFormat="1">
      <c r="A88" s="214">
        <v>82</v>
      </c>
      <c r="B88" s="61">
        <v>30</v>
      </c>
      <c r="C88" s="61" t="s">
        <v>545</v>
      </c>
      <c r="D88" s="175" t="s">
        <v>566</v>
      </c>
      <c r="E88" s="175" t="s">
        <v>16</v>
      </c>
      <c r="F88" s="61" t="s">
        <v>192</v>
      </c>
      <c r="G88" s="175" t="s">
        <v>258</v>
      </c>
      <c r="H88" s="117" t="s">
        <v>195</v>
      </c>
      <c r="I88" s="68">
        <v>10000</v>
      </c>
      <c r="J88" s="68"/>
      <c r="K88" s="68">
        <v>10500</v>
      </c>
      <c r="L88" s="219" t="s">
        <v>628</v>
      </c>
      <c r="M88" s="219">
        <v>7500</v>
      </c>
      <c r="N88" s="249" t="s">
        <v>628</v>
      </c>
      <c r="O88" s="247">
        <v>14200</v>
      </c>
      <c r="P88" s="226" t="s">
        <v>629</v>
      </c>
      <c r="Q88" s="226" t="s">
        <v>4088</v>
      </c>
      <c r="R88" s="226" t="s">
        <v>629</v>
      </c>
      <c r="S88" s="226" t="s">
        <v>4372</v>
      </c>
    </row>
    <row r="89" spans="1:19" s="75" customFormat="1">
      <c r="A89" s="75">
        <v>83</v>
      </c>
      <c r="B89" s="61"/>
      <c r="C89" s="61" t="s">
        <v>545</v>
      </c>
      <c r="D89" s="175" t="s">
        <v>566</v>
      </c>
      <c r="E89" s="175" t="s">
        <v>16</v>
      </c>
      <c r="F89" s="61" t="s">
        <v>192</v>
      </c>
      <c r="G89" s="175" t="s">
        <v>257</v>
      </c>
      <c r="H89" s="117" t="s">
        <v>195</v>
      </c>
      <c r="I89" s="68">
        <v>7800</v>
      </c>
      <c r="J89" s="68"/>
      <c r="K89" s="68">
        <v>10400</v>
      </c>
      <c r="L89" s="219">
        <v>6000</v>
      </c>
      <c r="M89" s="219" t="s">
        <v>628</v>
      </c>
      <c r="N89" s="249">
        <v>6500</v>
      </c>
      <c r="O89" s="247">
        <v>6500</v>
      </c>
      <c r="P89" s="226" t="s">
        <v>3151</v>
      </c>
      <c r="Q89" s="226" t="s">
        <v>629</v>
      </c>
      <c r="R89" s="226" t="s">
        <v>4506</v>
      </c>
      <c r="S89" s="226" t="s">
        <v>3493</v>
      </c>
    </row>
    <row r="90" spans="1:19" s="75" customFormat="1">
      <c r="A90" s="214">
        <v>84</v>
      </c>
      <c r="B90" s="61"/>
      <c r="C90" s="61" t="s">
        <v>545</v>
      </c>
      <c r="D90" s="175" t="s">
        <v>566</v>
      </c>
      <c r="E90" s="175" t="s">
        <v>16</v>
      </c>
      <c r="F90" s="61" t="s">
        <v>192</v>
      </c>
      <c r="G90" s="175" t="s">
        <v>1879</v>
      </c>
      <c r="H90" s="117" t="s">
        <v>195</v>
      </c>
      <c r="I90" s="68">
        <v>4500</v>
      </c>
      <c r="J90" s="68"/>
      <c r="K90" s="68">
        <v>5050</v>
      </c>
      <c r="L90" s="219" t="s">
        <v>628</v>
      </c>
      <c r="M90" s="219" t="s">
        <v>628</v>
      </c>
      <c r="N90" s="249">
        <v>11800</v>
      </c>
      <c r="O90" s="247" t="s">
        <v>628</v>
      </c>
      <c r="P90" s="226" t="s">
        <v>629</v>
      </c>
      <c r="Q90" s="226" t="s">
        <v>629</v>
      </c>
      <c r="R90" s="226" t="s">
        <v>4507</v>
      </c>
      <c r="S90" s="226" t="s">
        <v>629</v>
      </c>
    </row>
    <row r="91" spans="1:19" s="75" customFormat="1">
      <c r="A91" s="75">
        <v>85</v>
      </c>
      <c r="B91" s="61"/>
      <c r="C91" s="61" t="s">
        <v>545</v>
      </c>
      <c r="D91" s="175" t="s">
        <v>566</v>
      </c>
      <c r="E91" s="175" t="s">
        <v>16</v>
      </c>
      <c r="F91" s="61" t="s">
        <v>192</v>
      </c>
      <c r="G91" s="175" t="s">
        <v>1880</v>
      </c>
      <c r="H91" s="117" t="s">
        <v>195</v>
      </c>
      <c r="I91" s="68">
        <v>0</v>
      </c>
      <c r="J91" s="68"/>
      <c r="K91" s="68">
        <v>0</v>
      </c>
      <c r="L91" s="219" t="s">
        <v>628</v>
      </c>
      <c r="M91" s="219" t="s">
        <v>628</v>
      </c>
      <c r="N91" s="249" t="s">
        <v>628</v>
      </c>
      <c r="O91" s="247" t="s">
        <v>628</v>
      </c>
      <c r="P91" s="226" t="s">
        <v>629</v>
      </c>
      <c r="Q91" s="226" t="s">
        <v>629</v>
      </c>
      <c r="R91" s="226" t="s">
        <v>629</v>
      </c>
      <c r="S91" s="226" t="s">
        <v>629</v>
      </c>
    </row>
    <row r="92" spans="1:19" s="75" customFormat="1">
      <c r="A92" s="214">
        <v>86</v>
      </c>
      <c r="B92" s="61"/>
      <c r="C92" s="61" t="s">
        <v>545</v>
      </c>
      <c r="D92" s="175" t="s">
        <v>566</v>
      </c>
      <c r="E92" s="175" t="s">
        <v>16</v>
      </c>
      <c r="F92" s="61" t="s">
        <v>192</v>
      </c>
      <c r="G92" s="175" t="s">
        <v>1880</v>
      </c>
      <c r="H92" s="117" t="s">
        <v>1518</v>
      </c>
      <c r="I92" s="68">
        <v>4800</v>
      </c>
      <c r="J92" s="68"/>
      <c r="K92" s="68">
        <v>5200</v>
      </c>
      <c r="L92" s="219">
        <v>3130</v>
      </c>
      <c r="M92" s="219" t="s">
        <v>628</v>
      </c>
      <c r="N92" s="249">
        <v>7420</v>
      </c>
      <c r="O92" s="247" t="s">
        <v>628</v>
      </c>
      <c r="P92" s="226" t="s">
        <v>3388</v>
      </c>
      <c r="Q92" s="226" t="s">
        <v>629</v>
      </c>
      <c r="R92" s="226" t="s">
        <v>3567</v>
      </c>
      <c r="S92" s="226" t="s">
        <v>629</v>
      </c>
    </row>
    <row r="93" spans="1:19" s="75" customFormat="1">
      <c r="A93" s="75">
        <v>87</v>
      </c>
      <c r="B93" s="61">
        <v>31</v>
      </c>
      <c r="C93" s="61" t="s">
        <v>545</v>
      </c>
      <c r="D93" s="175" t="s">
        <v>567</v>
      </c>
      <c r="E93" s="175" t="s">
        <v>549</v>
      </c>
      <c r="F93" s="61" t="s">
        <v>192</v>
      </c>
      <c r="G93" s="175" t="s">
        <v>1881</v>
      </c>
      <c r="H93" s="117" t="s">
        <v>195</v>
      </c>
      <c r="I93" s="68">
        <v>12600</v>
      </c>
      <c r="J93" s="68"/>
      <c r="K93" s="68">
        <v>12600</v>
      </c>
      <c r="L93" s="219" t="s">
        <v>628</v>
      </c>
      <c r="M93" s="219" t="s">
        <v>628</v>
      </c>
      <c r="N93" s="249" t="s">
        <v>628</v>
      </c>
      <c r="O93" s="247" t="s">
        <v>628</v>
      </c>
      <c r="P93" s="226" t="s">
        <v>629</v>
      </c>
      <c r="Q93" s="226" t="s">
        <v>629</v>
      </c>
      <c r="R93" s="226" t="s">
        <v>629</v>
      </c>
      <c r="S93" s="226" t="s">
        <v>629</v>
      </c>
    </row>
    <row r="94" spans="1:19" s="75" customFormat="1">
      <c r="A94" s="214">
        <v>88</v>
      </c>
      <c r="B94" s="61">
        <v>32</v>
      </c>
      <c r="C94" s="61" t="s">
        <v>545</v>
      </c>
      <c r="D94" s="175" t="s">
        <v>568</v>
      </c>
      <c r="E94" s="175" t="s">
        <v>569</v>
      </c>
      <c r="F94" s="61" t="s">
        <v>192</v>
      </c>
      <c r="G94" s="175" t="s">
        <v>259</v>
      </c>
      <c r="H94" s="117" t="s">
        <v>195</v>
      </c>
      <c r="I94" s="68">
        <v>1200</v>
      </c>
      <c r="J94" s="68"/>
      <c r="K94" s="68">
        <v>1300</v>
      </c>
      <c r="L94" s="219" t="s">
        <v>628</v>
      </c>
      <c r="M94" s="219" t="s">
        <v>628</v>
      </c>
      <c r="N94" s="249">
        <v>590</v>
      </c>
      <c r="O94" s="247" t="s">
        <v>628</v>
      </c>
      <c r="P94" s="226" t="s">
        <v>629</v>
      </c>
      <c r="Q94" s="226" t="s">
        <v>629</v>
      </c>
      <c r="R94" s="226" t="s">
        <v>4508</v>
      </c>
      <c r="S94" s="226" t="s">
        <v>629</v>
      </c>
    </row>
    <row r="95" spans="1:19" s="75" customFormat="1">
      <c r="A95" s="75">
        <v>89</v>
      </c>
      <c r="B95" s="61"/>
      <c r="C95" s="61" t="s">
        <v>545</v>
      </c>
      <c r="D95" s="175" t="s">
        <v>568</v>
      </c>
      <c r="E95" s="175" t="s">
        <v>569</v>
      </c>
      <c r="F95" s="61" t="s">
        <v>192</v>
      </c>
      <c r="G95" s="175" t="s">
        <v>260</v>
      </c>
      <c r="H95" s="117" t="s">
        <v>195</v>
      </c>
      <c r="I95" s="68">
        <v>1400</v>
      </c>
      <c r="J95" s="68"/>
      <c r="K95" s="68">
        <v>1540</v>
      </c>
      <c r="L95" s="219">
        <v>450</v>
      </c>
      <c r="M95" s="219">
        <v>400</v>
      </c>
      <c r="N95" s="249" t="s">
        <v>628</v>
      </c>
      <c r="O95" s="247">
        <v>560</v>
      </c>
      <c r="P95" s="226" t="s">
        <v>4156</v>
      </c>
      <c r="Q95" s="226" t="s">
        <v>4089</v>
      </c>
      <c r="R95" s="226" t="s">
        <v>629</v>
      </c>
      <c r="S95" s="226" t="s">
        <v>4373</v>
      </c>
    </row>
    <row r="96" spans="1:19" s="75" customFormat="1">
      <c r="A96" s="214">
        <v>90</v>
      </c>
      <c r="B96" s="61"/>
      <c r="C96" s="61" t="s">
        <v>545</v>
      </c>
      <c r="D96" s="175" t="s">
        <v>568</v>
      </c>
      <c r="E96" s="175" t="s">
        <v>1882</v>
      </c>
      <c r="F96" s="61" t="s">
        <v>192</v>
      </c>
      <c r="G96" s="175" t="s">
        <v>1883</v>
      </c>
      <c r="H96" s="117" t="s">
        <v>195</v>
      </c>
      <c r="I96" s="68">
        <v>0</v>
      </c>
      <c r="J96" s="68"/>
      <c r="K96" s="68">
        <v>0</v>
      </c>
      <c r="L96" s="219">
        <v>1250</v>
      </c>
      <c r="M96" s="219" t="s">
        <v>628</v>
      </c>
      <c r="N96" s="219" t="s">
        <v>628</v>
      </c>
      <c r="O96" s="219">
        <v>2100</v>
      </c>
      <c r="P96" s="249" t="s">
        <v>3596</v>
      </c>
      <c r="Q96" s="247" t="s">
        <v>629</v>
      </c>
      <c r="R96" s="226" t="s">
        <v>629</v>
      </c>
      <c r="S96" s="226" t="s">
        <v>4374</v>
      </c>
    </row>
    <row r="97" spans="1:19" s="75" customFormat="1">
      <c r="A97" s="75">
        <v>91</v>
      </c>
      <c r="B97" s="61"/>
      <c r="C97" s="61" t="s">
        <v>545</v>
      </c>
      <c r="D97" s="175" t="s">
        <v>568</v>
      </c>
      <c r="E97" s="175" t="s">
        <v>245</v>
      </c>
      <c r="F97" s="61" t="s">
        <v>192</v>
      </c>
      <c r="G97" s="175" t="s">
        <v>1884</v>
      </c>
      <c r="H97" s="117" t="s">
        <v>195</v>
      </c>
      <c r="I97" s="68">
        <v>13000</v>
      </c>
      <c r="J97" s="68"/>
      <c r="K97" s="68">
        <v>13000</v>
      </c>
      <c r="L97" s="219">
        <v>9000</v>
      </c>
      <c r="M97" s="219" t="s">
        <v>628</v>
      </c>
      <c r="N97" s="249">
        <v>16400</v>
      </c>
      <c r="O97" s="219">
        <v>17950</v>
      </c>
      <c r="P97" s="219" t="s">
        <v>3822</v>
      </c>
      <c r="Q97" s="219" t="s">
        <v>629</v>
      </c>
      <c r="R97" s="249" t="s">
        <v>4699</v>
      </c>
      <c r="S97" s="247" t="s">
        <v>3494</v>
      </c>
    </row>
    <row r="98" spans="1:19" s="75" customFormat="1">
      <c r="A98" s="214">
        <v>92</v>
      </c>
      <c r="B98" s="61"/>
      <c r="C98" s="61" t="s">
        <v>545</v>
      </c>
      <c r="D98" s="175" t="s">
        <v>568</v>
      </c>
      <c r="E98" s="175" t="s">
        <v>1885</v>
      </c>
      <c r="F98" s="61" t="s">
        <v>192</v>
      </c>
      <c r="G98" s="175" t="s">
        <v>1886</v>
      </c>
      <c r="H98" s="117" t="s">
        <v>195</v>
      </c>
      <c r="I98" s="68">
        <v>5600</v>
      </c>
      <c r="J98" s="68"/>
      <c r="K98" s="68">
        <v>7550</v>
      </c>
      <c r="L98" s="219" t="s">
        <v>628</v>
      </c>
      <c r="M98" s="219" t="s">
        <v>628</v>
      </c>
      <c r="N98" s="249">
        <v>13250</v>
      </c>
      <c r="O98" s="247" t="s">
        <v>628</v>
      </c>
      <c r="P98" s="226" t="s">
        <v>629</v>
      </c>
      <c r="Q98" s="226" t="s">
        <v>629</v>
      </c>
      <c r="R98" s="227" t="s">
        <v>4509</v>
      </c>
      <c r="S98" s="226" t="s">
        <v>629</v>
      </c>
    </row>
    <row r="99" spans="1:19" s="75" customFormat="1">
      <c r="A99" s="75">
        <v>93</v>
      </c>
      <c r="B99" s="61"/>
      <c r="C99" s="61" t="s">
        <v>545</v>
      </c>
      <c r="D99" s="175" t="s">
        <v>568</v>
      </c>
      <c r="E99" s="175" t="s">
        <v>1887</v>
      </c>
      <c r="F99" s="61" t="s">
        <v>192</v>
      </c>
      <c r="G99" s="175" t="s">
        <v>1888</v>
      </c>
      <c r="H99" s="117" t="s">
        <v>195</v>
      </c>
      <c r="I99" s="68">
        <v>0</v>
      </c>
      <c r="J99" s="68"/>
      <c r="K99" s="68">
        <v>0</v>
      </c>
      <c r="L99" s="219" t="s">
        <v>628</v>
      </c>
      <c r="M99" s="219" t="s">
        <v>628</v>
      </c>
      <c r="N99" s="249" t="s">
        <v>628</v>
      </c>
      <c r="O99" s="247" t="s">
        <v>628</v>
      </c>
      <c r="P99" s="226" t="s">
        <v>629</v>
      </c>
      <c r="Q99" s="226" t="s">
        <v>629</v>
      </c>
      <c r="R99" s="226" t="s">
        <v>629</v>
      </c>
      <c r="S99" s="226" t="s">
        <v>629</v>
      </c>
    </row>
    <row r="100" spans="1:19" s="75" customFormat="1">
      <c r="A100" s="214">
        <v>94</v>
      </c>
      <c r="B100" s="61">
        <v>33</v>
      </c>
      <c r="C100" s="61" t="s">
        <v>545</v>
      </c>
      <c r="D100" s="175" t="s">
        <v>1889</v>
      </c>
      <c r="E100" s="175" t="s">
        <v>1647</v>
      </c>
      <c r="F100" s="61" t="s">
        <v>192</v>
      </c>
      <c r="G100" s="175" t="s">
        <v>1890</v>
      </c>
      <c r="H100" s="117" t="s">
        <v>195</v>
      </c>
      <c r="I100" s="68">
        <v>4500</v>
      </c>
      <c r="J100" s="68"/>
      <c r="K100" s="68">
        <v>4700</v>
      </c>
      <c r="L100" s="219" t="s">
        <v>628</v>
      </c>
      <c r="M100" s="219" t="s">
        <v>628</v>
      </c>
      <c r="N100" s="249">
        <v>9800</v>
      </c>
      <c r="O100" s="219">
        <v>9500</v>
      </c>
      <c r="P100" s="219"/>
      <c r="Q100" s="249" t="s">
        <v>629</v>
      </c>
      <c r="R100" s="247" t="s">
        <v>4700</v>
      </c>
      <c r="S100" s="226" t="s">
        <v>4375</v>
      </c>
    </row>
    <row r="101" spans="1:19" s="75" customFormat="1">
      <c r="A101" s="75">
        <v>95</v>
      </c>
      <c r="B101" s="61">
        <v>34</v>
      </c>
      <c r="C101" s="61" t="s">
        <v>545</v>
      </c>
      <c r="D101" s="175" t="s">
        <v>1891</v>
      </c>
      <c r="E101" s="175" t="s">
        <v>468</v>
      </c>
      <c r="F101" s="61" t="s">
        <v>192</v>
      </c>
      <c r="G101" s="175" t="s">
        <v>1892</v>
      </c>
      <c r="H101" s="117" t="s">
        <v>195</v>
      </c>
      <c r="I101" s="68">
        <v>5200</v>
      </c>
      <c r="J101" s="68"/>
      <c r="K101" s="68">
        <v>5600</v>
      </c>
      <c r="L101" s="219" t="s">
        <v>628</v>
      </c>
      <c r="M101" s="219" t="s">
        <v>628</v>
      </c>
      <c r="N101" s="249">
        <v>11820</v>
      </c>
      <c r="O101" s="219" t="s">
        <v>628</v>
      </c>
      <c r="P101" s="219" t="s">
        <v>629</v>
      </c>
      <c r="Q101" s="219"/>
      <c r="R101" s="249" t="s">
        <v>4728</v>
      </c>
      <c r="S101" s="247" t="s">
        <v>629</v>
      </c>
    </row>
    <row r="102" spans="1:19" s="214" customFormat="1">
      <c r="A102" s="214">
        <v>96</v>
      </c>
      <c r="B102" s="61"/>
      <c r="C102" s="61" t="s">
        <v>545</v>
      </c>
      <c r="D102" s="175" t="s">
        <v>503</v>
      </c>
      <c r="E102" s="175" t="s">
        <v>468</v>
      </c>
      <c r="F102" s="61" t="s">
        <v>192</v>
      </c>
      <c r="G102" s="175" t="s">
        <v>1893</v>
      </c>
      <c r="H102" s="117" t="s">
        <v>195</v>
      </c>
      <c r="I102" s="68">
        <v>5200</v>
      </c>
      <c r="J102" s="68"/>
      <c r="K102" s="68">
        <v>5600</v>
      </c>
      <c r="L102" s="219">
        <v>2500</v>
      </c>
      <c r="M102" s="219">
        <v>3000</v>
      </c>
      <c r="N102" s="249">
        <v>12500</v>
      </c>
      <c r="O102" s="219">
        <v>9600</v>
      </c>
      <c r="P102" s="219" t="s">
        <v>4157</v>
      </c>
      <c r="Q102" s="249" t="s">
        <v>3145</v>
      </c>
      <c r="R102" s="247" t="s">
        <v>4701</v>
      </c>
      <c r="S102" s="226" t="s">
        <v>4376</v>
      </c>
    </row>
    <row r="103" spans="1:19" s="75" customFormat="1">
      <c r="A103" s="75">
        <v>97</v>
      </c>
      <c r="B103" s="61">
        <v>35</v>
      </c>
      <c r="C103" s="61" t="s">
        <v>545</v>
      </c>
      <c r="D103" s="175" t="s">
        <v>570</v>
      </c>
      <c r="E103" s="175" t="s">
        <v>468</v>
      </c>
      <c r="F103" s="61" t="s">
        <v>192</v>
      </c>
      <c r="G103" s="175" t="s">
        <v>261</v>
      </c>
      <c r="H103" s="117" t="s">
        <v>195</v>
      </c>
      <c r="I103" s="68">
        <v>2000</v>
      </c>
      <c r="J103" s="68"/>
      <c r="K103" s="68">
        <v>2100</v>
      </c>
      <c r="L103" s="219">
        <v>800</v>
      </c>
      <c r="M103" s="219">
        <v>950</v>
      </c>
      <c r="N103" s="249">
        <v>410</v>
      </c>
      <c r="O103" s="219">
        <v>470</v>
      </c>
      <c r="P103" s="219" t="s">
        <v>3597</v>
      </c>
      <c r="Q103" s="249" t="s">
        <v>4090</v>
      </c>
      <c r="R103" s="247" t="s">
        <v>4510</v>
      </c>
      <c r="S103" s="226" t="s">
        <v>4377</v>
      </c>
    </row>
    <row r="104" spans="1:19" s="75" customFormat="1">
      <c r="A104" s="214">
        <v>98</v>
      </c>
      <c r="B104" s="61"/>
      <c r="C104" s="61" t="s">
        <v>545</v>
      </c>
      <c r="D104" s="175" t="s">
        <v>570</v>
      </c>
      <c r="E104" s="175" t="s">
        <v>1510</v>
      </c>
      <c r="F104" s="61" t="s">
        <v>192</v>
      </c>
      <c r="G104" s="175" t="s">
        <v>1894</v>
      </c>
      <c r="H104" s="117" t="s">
        <v>195</v>
      </c>
      <c r="I104" s="68">
        <v>2100</v>
      </c>
      <c r="J104" s="68"/>
      <c r="K104" s="68">
        <v>2200</v>
      </c>
      <c r="L104" s="219" t="s">
        <v>628</v>
      </c>
      <c r="M104" s="219" t="s">
        <v>628</v>
      </c>
      <c r="N104" s="249" t="s">
        <v>628</v>
      </c>
      <c r="O104" s="247">
        <v>670</v>
      </c>
      <c r="P104" s="226" t="s">
        <v>629</v>
      </c>
      <c r="Q104" s="226" t="s">
        <v>629</v>
      </c>
      <c r="R104" s="226" t="s">
        <v>629</v>
      </c>
      <c r="S104" s="226" t="s">
        <v>4378</v>
      </c>
    </row>
    <row r="105" spans="1:19" s="75" customFormat="1">
      <c r="A105" s="75">
        <v>99</v>
      </c>
      <c r="B105" s="61"/>
      <c r="C105" s="61" t="s">
        <v>545</v>
      </c>
      <c r="D105" s="175" t="s">
        <v>570</v>
      </c>
      <c r="E105" s="175" t="s">
        <v>16</v>
      </c>
      <c r="F105" s="61" t="s">
        <v>192</v>
      </c>
      <c r="G105" s="175" t="s">
        <v>1895</v>
      </c>
      <c r="H105" s="117" t="s">
        <v>195</v>
      </c>
      <c r="I105" s="68">
        <v>1950</v>
      </c>
      <c r="J105" s="68"/>
      <c r="K105" s="68">
        <v>2800</v>
      </c>
      <c r="L105" s="219">
        <v>2000</v>
      </c>
      <c r="M105" s="219" t="s">
        <v>628</v>
      </c>
      <c r="N105" s="249">
        <v>3100</v>
      </c>
      <c r="O105" s="247">
        <v>2900</v>
      </c>
      <c r="P105" s="226" t="s">
        <v>3144</v>
      </c>
      <c r="Q105" s="226" t="s">
        <v>629</v>
      </c>
      <c r="R105" s="226" t="s">
        <v>4511</v>
      </c>
      <c r="S105" s="226" t="s">
        <v>4379</v>
      </c>
    </row>
    <row r="106" spans="1:19" s="75" customFormat="1">
      <c r="A106" s="214">
        <v>100</v>
      </c>
      <c r="B106" s="61"/>
      <c r="C106" s="61" t="s">
        <v>545</v>
      </c>
      <c r="D106" s="175" t="s">
        <v>570</v>
      </c>
      <c r="E106" s="175" t="s">
        <v>1510</v>
      </c>
      <c r="F106" s="61" t="s">
        <v>192</v>
      </c>
      <c r="G106" s="175" t="s">
        <v>1896</v>
      </c>
      <c r="H106" s="117" t="s">
        <v>195</v>
      </c>
      <c r="I106" s="68">
        <v>2600</v>
      </c>
      <c r="J106" s="68"/>
      <c r="K106" s="68">
        <v>2800</v>
      </c>
      <c r="L106" s="219">
        <v>1070</v>
      </c>
      <c r="M106" s="219">
        <v>2000</v>
      </c>
      <c r="N106" s="249">
        <v>2540</v>
      </c>
      <c r="O106" s="247">
        <v>2640</v>
      </c>
      <c r="P106" s="226" t="s">
        <v>4158</v>
      </c>
      <c r="Q106" s="226" t="s">
        <v>4091</v>
      </c>
      <c r="R106" s="226" t="s">
        <v>4512</v>
      </c>
      <c r="S106" s="226" t="s">
        <v>3932</v>
      </c>
    </row>
    <row r="107" spans="1:19" s="75" customFormat="1">
      <c r="A107" s="75">
        <v>101</v>
      </c>
      <c r="B107" s="61"/>
      <c r="C107" s="61" t="s">
        <v>545</v>
      </c>
      <c r="D107" s="175" t="s">
        <v>570</v>
      </c>
      <c r="E107" s="175" t="s">
        <v>16</v>
      </c>
      <c r="F107" s="61" t="s">
        <v>192</v>
      </c>
      <c r="G107" s="175" t="s">
        <v>262</v>
      </c>
      <c r="H107" s="117" t="s">
        <v>195</v>
      </c>
      <c r="I107" s="68">
        <v>2470</v>
      </c>
      <c r="J107" s="68"/>
      <c r="K107" s="219">
        <v>2520</v>
      </c>
      <c r="L107" s="219">
        <v>1500</v>
      </c>
      <c r="M107" s="249" t="s">
        <v>628</v>
      </c>
      <c r="N107" s="247">
        <v>1540</v>
      </c>
      <c r="O107" s="247">
        <v>990</v>
      </c>
      <c r="P107" s="226" t="s">
        <v>3160</v>
      </c>
      <c r="Q107" s="226" t="s">
        <v>629</v>
      </c>
      <c r="R107" s="226" t="s">
        <v>4702</v>
      </c>
      <c r="S107" s="226" t="s">
        <v>4380</v>
      </c>
    </row>
    <row r="108" spans="1:19" s="75" customFormat="1">
      <c r="A108" s="214">
        <v>102</v>
      </c>
      <c r="B108" s="61">
        <v>36</v>
      </c>
      <c r="C108" s="61" t="s">
        <v>545</v>
      </c>
      <c r="D108" s="175" t="s">
        <v>1897</v>
      </c>
      <c r="E108" s="175" t="s">
        <v>16</v>
      </c>
      <c r="F108" s="61" t="s">
        <v>192</v>
      </c>
      <c r="G108" s="175"/>
      <c r="H108" s="117" t="s">
        <v>195</v>
      </c>
      <c r="I108" s="68">
        <v>0</v>
      </c>
      <c r="J108" s="68"/>
      <c r="K108" s="68">
        <v>0</v>
      </c>
      <c r="L108" s="219" t="s">
        <v>628</v>
      </c>
      <c r="M108" s="219" t="s">
        <v>628</v>
      </c>
      <c r="N108" s="249" t="s">
        <v>628</v>
      </c>
      <c r="O108" s="247" t="s">
        <v>628</v>
      </c>
      <c r="P108" s="226" t="s">
        <v>629</v>
      </c>
      <c r="Q108" s="226" t="s">
        <v>629</v>
      </c>
      <c r="R108" s="226" t="s">
        <v>629</v>
      </c>
      <c r="S108" s="226" t="s">
        <v>629</v>
      </c>
    </row>
    <row r="109" spans="1:19" s="75" customFormat="1">
      <c r="A109" s="75">
        <v>103</v>
      </c>
      <c r="B109" s="61">
        <v>37</v>
      </c>
      <c r="C109" s="61" t="s">
        <v>545</v>
      </c>
      <c r="D109" s="175" t="s">
        <v>1898</v>
      </c>
      <c r="E109" s="175" t="s">
        <v>468</v>
      </c>
      <c r="F109" s="61" t="s">
        <v>192</v>
      </c>
      <c r="G109" s="175" t="s">
        <v>1899</v>
      </c>
      <c r="H109" s="117" t="s">
        <v>195</v>
      </c>
      <c r="I109" s="68">
        <v>3770</v>
      </c>
      <c r="J109" s="68"/>
      <c r="K109" s="68">
        <v>5600</v>
      </c>
      <c r="L109" s="219">
        <v>5000</v>
      </c>
      <c r="M109" s="219">
        <v>4170</v>
      </c>
      <c r="N109" s="249">
        <v>5010</v>
      </c>
      <c r="O109" s="247">
        <v>5440</v>
      </c>
      <c r="P109" s="226" t="s">
        <v>3067</v>
      </c>
      <c r="Q109" s="226" t="s">
        <v>4092</v>
      </c>
      <c r="R109" s="226" t="s">
        <v>4513</v>
      </c>
      <c r="S109" s="226" t="s">
        <v>4381</v>
      </c>
    </row>
    <row r="110" spans="1:19" s="75" customFormat="1">
      <c r="A110" s="214">
        <v>104</v>
      </c>
      <c r="B110" s="61"/>
      <c r="C110" s="61" t="s">
        <v>545</v>
      </c>
      <c r="D110" s="175" t="s">
        <v>1898</v>
      </c>
      <c r="E110" s="175" t="s">
        <v>16</v>
      </c>
      <c r="F110" s="61" t="s">
        <v>192</v>
      </c>
      <c r="G110" s="175" t="s">
        <v>1900</v>
      </c>
      <c r="H110" s="117" t="s">
        <v>195</v>
      </c>
      <c r="I110" s="68">
        <v>11050</v>
      </c>
      <c r="J110" s="68"/>
      <c r="K110" s="68">
        <v>11900</v>
      </c>
      <c r="L110" s="219">
        <v>13340</v>
      </c>
      <c r="M110" s="219" t="s">
        <v>628</v>
      </c>
      <c r="N110" s="249">
        <v>14820</v>
      </c>
      <c r="O110" s="247" t="s">
        <v>628</v>
      </c>
      <c r="P110" s="226" t="s">
        <v>3386</v>
      </c>
      <c r="Q110" s="226" t="s">
        <v>629</v>
      </c>
      <c r="R110" s="226" t="s">
        <v>4514</v>
      </c>
      <c r="S110" s="226" t="s">
        <v>629</v>
      </c>
    </row>
    <row r="111" spans="1:19" s="75" customFormat="1">
      <c r="A111" s="75">
        <v>105</v>
      </c>
      <c r="B111" s="61">
        <v>38</v>
      </c>
      <c r="C111" s="61" t="s">
        <v>545</v>
      </c>
      <c r="D111" s="175" t="s">
        <v>1901</v>
      </c>
      <c r="E111" s="175" t="s">
        <v>468</v>
      </c>
      <c r="F111" s="61" t="s">
        <v>192</v>
      </c>
      <c r="G111" s="175" t="s">
        <v>1902</v>
      </c>
      <c r="H111" s="117" t="s">
        <v>195</v>
      </c>
      <c r="I111" s="68">
        <v>15399.999999999998</v>
      </c>
      <c r="J111" s="68"/>
      <c r="K111" s="68">
        <v>15500</v>
      </c>
      <c r="L111" s="219" t="s">
        <v>628</v>
      </c>
      <c r="M111" s="219" t="s">
        <v>628</v>
      </c>
      <c r="N111" s="249" t="s">
        <v>628</v>
      </c>
      <c r="O111" s="247">
        <v>22950</v>
      </c>
      <c r="P111" s="226" t="s">
        <v>629</v>
      </c>
      <c r="Q111" s="226" t="s">
        <v>629</v>
      </c>
      <c r="R111" s="226" t="s">
        <v>701</v>
      </c>
      <c r="S111" s="226" t="s">
        <v>4382</v>
      </c>
    </row>
    <row r="112" spans="1:19" s="75" customFormat="1">
      <c r="A112" s="214">
        <v>106</v>
      </c>
      <c r="B112" s="61">
        <v>39</v>
      </c>
      <c r="C112" s="61" t="s">
        <v>545</v>
      </c>
      <c r="D112" s="175" t="s">
        <v>571</v>
      </c>
      <c r="E112" s="175" t="s">
        <v>468</v>
      </c>
      <c r="F112" s="61" t="s">
        <v>192</v>
      </c>
      <c r="G112" s="175" t="s">
        <v>1871</v>
      </c>
      <c r="H112" s="117" t="s">
        <v>195</v>
      </c>
      <c r="I112" s="68">
        <v>4550</v>
      </c>
      <c r="J112" s="68"/>
      <c r="K112" s="68">
        <v>5600</v>
      </c>
      <c r="L112" s="219">
        <v>4250</v>
      </c>
      <c r="M112" s="219">
        <v>4900</v>
      </c>
      <c r="N112" s="249">
        <v>4790</v>
      </c>
      <c r="O112" s="247">
        <v>4150</v>
      </c>
      <c r="P112" s="226" t="s">
        <v>3598</v>
      </c>
      <c r="Q112" s="226" t="s">
        <v>4093</v>
      </c>
      <c r="R112" s="226" t="s">
        <v>4515</v>
      </c>
      <c r="S112" s="226" t="s">
        <v>4383</v>
      </c>
    </row>
    <row r="113" spans="1:19" s="75" customFormat="1">
      <c r="A113" s="75">
        <v>107</v>
      </c>
      <c r="B113" s="61">
        <v>40</v>
      </c>
      <c r="C113" s="61" t="s">
        <v>545</v>
      </c>
      <c r="D113" s="175" t="s">
        <v>1903</v>
      </c>
      <c r="E113" s="175" t="s">
        <v>16</v>
      </c>
      <c r="F113" s="61" t="s">
        <v>192</v>
      </c>
      <c r="G113" s="175" t="s">
        <v>1904</v>
      </c>
      <c r="H113" s="117" t="s">
        <v>195</v>
      </c>
      <c r="I113" s="68">
        <v>0</v>
      </c>
      <c r="J113" s="68"/>
      <c r="K113" s="68">
        <v>0</v>
      </c>
      <c r="L113" s="219">
        <v>2500</v>
      </c>
      <c r="M113" s="219" t="s">
        <v>628</v>
      </c>
      <c r="N113" s="249" t="s">
        <v>628</v>
      </c>
      <c r="O113" s="247" t="s">
        <v>628</v>
      </c>
      <c r="P113" s="226" t="s">
        <v>3389</v>
      </c>
      <c r="Q113" s="226" t="s">
        <v>629</v>
      </c>
      <c r="R113" s="226" t="s">
        <v>629</v>
      </c>
      <c r="S113" s="226" t="s">
        <v>629</v>
      </c>
    </row>
    <row r="114" spans="1:19" s="75" customFormat="1">
      <c r="A114" s="214">
        <v>108</v>
      </c>
      <c r="B114" s="61"/>
      <c r="C114" s="61" t="s">
        <v>545</v>
      </c>
      <c r="D114" s="175" t="s">
        <v>1903</v>
      </c>
      <c r="E114" s="175" t="s">
        <v>16</v>
      </c>
      <c r="F114" s="61" t="s">
        <v>192</v>
      </c>
      <c r="G114" s="175" t="s">
        <v>1905</v>
      </c>
      <c r="H114" s="117" t="s">
        <v>195</v>
      </c>
      <c r="I114" s="68">
        <v>5200</v>
      </c>
      <c r="J114" s="68"/>
      <c r="K114" s="68">
        <v>5200</v>
      </c>
      <c r="L114" s="219" t="s">
        <v>628</v>
      </c>
      <c r="M114" s="219" t="s">
        <v>628</v>
      </c>
      <c r="N114" s="219" t="s">
        <v>628</v>
      </c>
      <c r="O114" s="219" t="s">
        <v>628</v>
      </c>
      <c r="P114" s="249" t="s">
        <v>629</v>
      </c>
      <c r="Q114" s="247" t="s">
        <v>629</v>
      </c>
      <c r="R114" s="226" t="s">
        <v>629</v>
      </c>
      <c r="S114" s="226" t="s">
        <v>629</v>
      </c>
    </row>
    <row r="115" spans="1:19" s="75" customFormat="1">
      <c r="A115" s="75">
        <v>109</v>
      </c>
      <c r="B115" s="61">
        <v>41</v>
      </c>
      <c r="C115" s="61" t="s">
        <v>545</v>
      </c>
      <c r="D115" s="175" t="s">
        <v>1906</v>
      </c>
      <c r="E115" s="175" t="s">
        <v>1907</v>
      </c>
      <c r="F115" s="61" t="s">
        <v>192</v>
      </c>
      <c r="G115" s="175" t="s">
        <v>1908</v>
      </c>
      <c r="H115" s="117" t="s">
        <v>195</v>
      </c>
      <c r="I115" s="68">
        <v>5600</v>
      </c>
      <c r="J115" s="68"/>
      <c r="K115" s="68">
        <v>5600</v>
      </c>
      <c r="L115" s="219">
        <v>4000</v>
      </c>
      <c r="M115" s="219">
        <v>3020</v>
      </c>
      <c r="N115" s="249">
        <v>2100</v>
      </c>
      <c r="O115" s="247">
        <v>3500</v>
      </c>
      <c r="P115" s="226" t="s">
        <v>3147</v>
      </c>
      <c r="Q115" s="226" t="s">
        <v>4094</v>
      </c>
      <c r="R115" s="226" t="s">
        <v>4516</v>
      </c>
      <c r="S115" s="226" t="s">
        <v>4384</v>
      </c>
    </row>
    <row r="116" spans="1:19" s="75" customFormat="1">
      <c r="A116" s="214">
        <v>110</v>
      </c>
      <c r="B116" s="61">
        <v>42</v>
      </c>
      <c r="C116" s="61" t="s">
        <v>545</v>
      </c>
      <c r="D116" s="175" t="s">
        <v>572</v>
      </c>
      <c r="E116" s="175" t="s">
        <v>573</v>
      </c>
      <c r="F116" s="61" t="s">
        <v>192</v>
      </c>
      <c r="G116" s="175" t="s">
        <v>1909</v>
      </c>
      <c r="H116" s="117" t="s">
        <v>195</v>
      </c>
      <c r="I116" s="68">
        <v>5070</v>
      </c>
      <c r="J116" s="68"/>
      <c r="K116" s="68">
        <v>5600</v>
      </c>
      <c r="L116" s="219">
        <v>4000</v>
      </c>
      <c r="M116" s="219" t="s">
        <v>628</v>
      </c>
      <c r="N116" s="249">
        <v>6000</v>
      </c>
      <c r="O116" s="247">
        <v>8230</v>
      </c>
      <c r="P116" s="226" t="s">
        <v>3147</v>
      </c>
      <c r="Q116" s="226" t="s">
        <v>629</v>
      </c>
      <c r="R116" s="226" t="s">
        <v>4517</v>
      </c>
      <c r="S116" s="226" t="s">
        <v>4385</v>
      </c>
    </row>
    <row r="117" spans="1:19" s="75" customFormat="1">
      <c r="A117" s="75">
        <v>111</v>
      </c>
      <c r="B117" s="61"/>
      <c r="C117" s="61" t="s">
        <v>545</v>
      </c>
      <c r="D117" s="175" t="s">
        <v>572</v>
      </c>
      <c r="E117" s="175" t="s">
        <v>574</v>
      </c>
      <c r="F117" s="61" t="s">
        <v>192</v>
      </c>
      <c r="G117" s="175" t="s">
        <v>1910</v>
      </c>
      <c r="H117" s="117" t="s">
        <v>195</v>
      </c>
      <c r="I117" s="68">
        <v>5070</v>
      </c>
      <c r="J117" s="68"/>
      <c r="K117" s="68">
        <v>5600</v>
      </c>
      <c r="L117" s="219">
        <v>5000</v>
      </c>
      <c r="M117" s="219">
        <v>5000</v>
      </c>
      <c r="N117" s="249">
        <v>5240</v>
      </c>
      <c r="O117" s="247">
        <v>8230</v>
      </c>
      <c r="P117" s="226" t="s">
        <v>3146</v>
      </c>
      <c r="Q117" s="226" t="s">
        <v>3146</v>
      </c>
      <c r="R117" s="226" t="s">
        <v>4518</v>
      </c>
      <c r="S117" s="226" t="s">
        <v>4385</v>
      </c>
    </row>
    <row r="118" spans="1:19" s="75" customFormat="1">
      <c r="A118" s="214">
        <v>112</v>
      </c>
      <c r="B118" s="61"/>
      <c r="C118" s="61" t="s">
        <v>545</v>
      </c>
      <c r="D118" s="175" t="s">
        <v>572</v>
      </c>
      <c r="E118" s="175" t="s">
        <v>574</v>
      </c>
      <c r="F118" s="61" t="s">
        <v>192</v>
      </c>
      <c r="G118" s="175" t="s">
        <v>1911</v>
      </c>
      <c r="H118" s="117" t="s">
        <v>195</v>
      </c>
      <c r="I118" s="68">
        <v>5070</v>
      </c>
      <c r="J118" s="68"/>
      <c r="K118" s="68">
        <v>5600</v>
      </c>
      <c r="L118" s="219" t="s">
        <v>628</v>
      </c>
      <c r="M118" s="219" t="s">
        <v>628</v>
      </c>
      <c r="N118" s="249" t="s">
        <v>628</v>
      </c>
      <c r="O118" s="247" t="s">
        <v>628</v>
      </c>
      <c r="P118" s="226" t="s">
        <v>629</v>
      </c>
      <c r="Q118" s="226" t="s">
        <v>629</v>
      </c>
      <c r="R118" s="226" t="s">
        <v>629</v>
      </c>
      <c r="S118" s="226" t="s">
        <v>629</v>
      </c>
    </row>
    <row r="119" spans="1:19" s="75" customFormat="1">
      <c r="A119" s="75">
        <v>113</v>
      </c>
      <c r="B119" s="61">
        <v>43</v>
      </c>
      <c r="C119" s="61" t="s">
        <v>545</v>
      </c>
      <c r="D119" s="175" t="s">
        <v>575</v>
      </c>
      <c r="E119" s="175"/>
      <c r="F119" s="61" t="s">
        <v>192</v>
      </c>
      <c r="G119" s="175" t="s">
        <v>1912</v>
      </c>
      <c r="H119" s="117" t="s">
        <v>195</v>
      </c>
      <c r="I119" s="68">
        <v>6500</v>
      </c>
      <c r="J119" s="68"/>
      <c r="K119" s="68">
        <v>7800</v>
      </c>
      <c r="L119" s="219">
        <v>4500</v>
      </c>
      <c r="M119" s="219">
        <v>2180</v>
      </c>
      <c r="N119" s="249">
        <v>8540</v>
      </c>
      <c r="O119" s="247">
        <v>5500</v>
      </c>
      <c r="P119" s="226" t="s">
        <v>4139</v>
      </c>
      <c r="Q119" s="226" t="s">
        <v>4095</v>
      </c>
      <c r="R119" s="226" t="s">
        <v>4703</v>
      </c>
      <c r="S119" s="226" t="s">
        <v>4386</v>
      </c>
    </row>
    <row r="120" spans="1:19" s="75" customFormat="1">
      <c r="A120" s="214">
        <v>114</v>
      </c>
      <c r="B120" s="61"/>
      <c r="C120" s="61" t="s">
        <v>545</v>
      </c>
      <c r="D120" s="175" t="s">
        <v>575</v>
      </c>
      <c r="E120" s="175"/>
      <c r="F120" s="61" t="s">
        <v>192</v>
      </c>
      <c r="G120" s="175" t="s">
        <v>263</v>
      </c>
      <c r="H120" s="117" t="s">
        <v>195</v>
      </c>
      <c r="I120" s="68">
        <v>8000</v>
      </c>
      <c r="J120" s="68"/>
      <c r="K120" s="68">
        <v>11900</v>
      </c>
      <c r="L120" s="219" t="s">
        <v>628</v>
      </c>
      <c r="M120" s="219" t="s">
        <v>628</v>
      </c>
      <c r="N120" s="249">
        <v>15800</v>
      </c>
      <c r="O120" s="247" t="s">
        <v>628</v>
      </c>
      <c r="P120" s="226" t="s">
        <v>629</v>
      </c>
      <c r="Q120" s="226" t="s">
        <v>629</v>
      </c>
      <c r="R120" s="226" t="s">
        <v>3279</v>
      </c>
      <c r="S120" s="226" t="s">
        <v>629</v>
      </c>
    </row>
    <row r="121" spans="1:19" s="75" customFormat="1">
      <c r="A121" s="75">
        <v>115</v>
      </c>
      <c r="B121" s="61">
        <v>44</v>
      </c>
      <c r="C121" s="61" t="s">
        <v>545</v>
      </c>
      <c r="D121" s="175" t="s">
        <v>1913</v>
      </c>
      <c r="E121" s="175"/>
      <c r="F121" s="61" t="s">
        <v>192</v>
      </c>
      <c r="G121" s="175"/>
      <c r="H121" s="117" t="s">
        <v>195</v>
      </c>
      <c r="I121" s="68">
        <v>5600</v>
      </c>
      <c r="J121" s="68"/>
      <c r="K121" s="68">
        <v>5600</v>
      </c>
      <c r="L121" s="219" t="s">
        <v>628</v>
      </c>
      <c r="M121" s="219">
        <v>5000</v>
      </c>
      <c r="N121" s="249">
        <v>8070</v>
      </c>
      <c r="O121" s="247">
        <v>9500</v>
      </c>
      <c r="P121" s="226" t="s">
        <v>629</v>
      </c>
      <c r="Q121" s="226" t="s">
        <v>4096</v>
      </c>
      <c r="R121" s="226" t="s">
        <v>4519</v>
      </c>
      <c r="S121" s="226" t="s">
        <v>4375</v>
      </c>
    </row>
    <row r="122" spans="1:19" s="75" customFormat="1">
      <c r="A122" s="214">
        <v>116</v>
      </c>
      <c r="B122" s="61">
        <v>45</v>
      </c>
      <c r="C122" s="61" t="s">
        <v>545</v>
      </c>
      <c r="D122" s="175" t="s">
        <v>576</v>
      </c>
      <c r="E122" s="175"/>
      <c r="F122" s="61" t="s">
        <v>192</v>
      </c>
      <c r="G122" s="175"/>
      <c r="H122" s="117" t="s">
        <v>195</v>
      </c>
      <c r="I122" s="68">
        <v>3250</v>
      </c>
      <c r="J122" s="68"/>
      <c r="K122" s="68">
        <v>3900</v>
      </c>
      <c r="L122" s="219">
        <v>3130</v>
      </c>
      <c r="M122" s="219" t="s">
        <v>628</v>
      </c>
      <c r="N122" s="249">
        <v>2800</v>
      </c>
      <c r="O122" s="247">
        <v>3230</v>
      </c>
      <c r="P122" s="226" t="s">
        <v>3388</v>
      </c>
      <c r="Q122" s="226" t="s">
        <v>629</v>
      </c>
      <c r="R122" s="226" t="s">
        <v>4520</v>
      </c>
      <c r="S122" s="226" t="s">
        <v>4387</v>
      </c>
    </row>
    <row r="123" spans="1:19" s="75" customFormat="1">
      <c r="A123" s="75">
        <v>117</v>
      </c>
      <c r="B123" s="61">
        <v>46</v>
      </c>
      <c r="C123" s="61" t="s">
        <v>545</v>
      </c>
      <c r="D123" s="175" t="s">
        <v>577</v>
      </c>
      <c r="E123" s="175" t="s">
        <v>468</v>
      </c>
      <c r="F123" s="61" t="s">
        <v>192</v>
      </c>
      <c r="G123" s="175" t="s">
        <v>1914</v>
      </c>
      <c r="H123" s="117" t="s">
        <v>195</v>
      </c>
      <c r="I123" s="68">
        <v>2800</v>
      </c>
      <c r="J123" s="68"/>
      <c r="K123" s="68">
        <v>3200</v>
      </c>
      <c r="L123" s="219">
        <v>1000</v>
      </c>
      <c r="M123" s="219" t="s">
        <v>628</v>
      </c>
      <c r="N123" s="249">
        <v>3700</v>
      </c>
      <c r="O123" s="247" t="s">
        <v>628</v>
      </c>
      <c r="P123" s="226" t="s">
        <v>4159</v>
      </c>
      <c r="Q123" s="226" t="s">
        <v>629</v>
      </c>
      <c r="R123" s="226" t="s">
        <v>4521</v>
      </c>
      <c r="S123" s="226" t="s">
        <v>629</v>
      </c>
    </row>
    <row r="124" spans="1:19" s="75" customFormat="1">
      <c r="A124" s="214">
        <v>118</v>
      </c>
      <c r="B124" s="61"/>
      <c r="C124" s="61" t="s">
        <v>545</v>
      </c>
      <c r="D124" s="175" t="s">
        <v>577</v>
      </c>
      <c r="E124" s="175" t="s">
        <v>468</v>
      </c>
      <c r="F124" s="61" t="s">
        <v>192</v>
      </c>
      <c r="G124" s="175" t="s">
        <v>1915</v>
      </c>
      <c r="H124" s="117" t="s">
        <v>195</v>
      </c>
      <c r="I124" s="68">
        <v>4800</v>
      </c>
      <c r="J124" s="68"/>
      <c r="K124" s="68">
        <v>5690</v>
      </c>
      <c r="L124" s="219" t="s">
        <v>628</v>
      </c>
      <c r="M124" s="219" t="s">
        <v>628</v>
      </c>
      <c r="N124" s="249">
        <v>7830</v>
      </c>
      <c r="O124" s="247">
        <v>6500</v>
      </c>
      <c r="P124" s="226" t="s">
        <v>629</v>
      </c>
      <c r="Q124" s="226" t="s">
        <v>629</v>
      </c>
      <c r="R124" s="226" t="s">
        <v>3280</v>
      </c>
      <c r="S124" s="226" t="s">
        <v>3045</v>
      </c>
    </row>
    <row r="125" spans="1:19" s="75" customFormat="1">
      <c r="A125" s="75">
        <v>119</v>
      </c>
      <c r="B125" s="61">
        <v>47</v>
      </c>
      <c r="C125" s="61" t="s">
        <v>545</v>
      </c>
      <c r="D125" s="175" t="s">
        <v>506</v>
      </c>
      <c r="E125" s="175" t="s">
        <v>1916</v>
      </c>
      <c r="F125" s="61" t="s">
        <v>192</v>
      </c>
      <c r="G125" s="175" t="s">
        <v>1917</v>
      </c>
      <c r="H125" s="117" t="s">
        <v>195</v>
      </c>
      <c r="I125" s="68">
        <v>3640</v>
      </c>
      <c r="J125" s="68"/>
      <c r="K125" s="68">
        <v>5600</v>
      </c>
      <c r="L125" s="219">
        <v>5000</v>
      </c>
      <c r="M125" s="219">
        <v>2000</v>
      </c>
      <c r="N125" s="219">
        <v>4750</v>
      </c>
      <c r="O125" s="249" t="s">
        <v>628</v>
      </c>
      <c r="P125" s="247" t="s">
        <v>3101</v>
      </c>
      <c r="Q125" s="226" t="s">
        <v>3144</v>
      </c>
      <c r="R125" s="226" t="s">
        <v>4522</v>
      </c>
      <c r="S125" s="226" t="s">
        <v>629</v>
      </c>
    </row>
    <row r="126" spans="1:19" s="75" customFormat="1">
      <c r="A126" s="214">
        <v>120</v>
      </c>
      <c r="B126" s="61"/>
      <c r="C126" s="61" t="s">
        <v>545</v>
      </c>
      <c r="D126" s="175" t="s">
        <v>506</v>
      </c>
      <c r="E126" s="175" t="s">
        <v>1916</v>
      </c>
      <c r="F126" s="61" t="s">
        <v>192</v>
      </c>
      <c r="G126" s="175" t="s">
        <v>1918</v>
      </c>
      <c r="H126" s="117" t="s">
        <v>195</v>
      </c>
      <c r="I126" s="68">
        <v>3640</v>
      </c>
      <c r="J126" s="68"/>
      <c r="K126" s="68">
        <v>4820</v>
      </c>
      <c r="L126" s="219">
        <v>4000</v>
      </c>
      <c r="M126" s="219">
        <v>2000</v>
      </c>
      <c r="N126" s="249" t="s">
        <v>628</v>
      </c>
      <c r="O126" s="247" t="s">
        <v>628</v>
      </c>
      <c r="P126" s="226" t="s">
        <v>3147</v>
      </c>
      <c r="Q126" s="226" t="s">
        <v>3144</v>
      </c>
      <c r="R126" s="226" t="s">
        <v>629</v>
      </c>
      <c r="S126" s="226" t="s">
        <v>629</v>
      </c>
    </row>
    <row r="127" spans="1:19" s="75" customFormat="1">
      <c r="A127" s="75">
        <v>121</v>
      </c>
      <c r="B127" s="61">
        <v>48</v>
      </c>
      <c r="C127" s="61" t="s">
        <v>545</v>
      </c>
      <c r="D127" s="175" t="s">
        <v>264</v>
      </c>
      <c r="E127" s="175" t="s">
        <v>1919</v>
      </c>
      <c r="F127" s="61" t="s">
        <v>192</v>
      </c>
      <c r="G127" s="175" t="s">
        <v>265</v>
      </c>
      <c r="H127" s="117" t="s">
        <v>195</v>
      </c>
      <c r="I127" s="68">
        <v>9800</v>
      </c>
      <c r="J127" s="68"/>
      <c r="K127" s="68">
        <v>9800</v>
      </c>
      <c r="L127" s="219" t="s">
        <v>628</v>
      </c>
      <c r="M127" s="219">
        <v>9240</v>
      </c>
      <c r="N127" s="249">
        <v>11920</v>
      </c>
      <c r="O127" s="247" t="s">
        <v>628</v>
      </c>
      <c r="P127" s="226" t="s">
        <v>629</v>
      </c>
      <c r="Q127" s="226" t="s">
        <v>4097</v>
      </c>
      <c r="R127" s="226" t="s">
        <v>3569</v>
      </c>
      <c r="S127" s="226" t="s">
        <v>629</v>
      </c>
    </row>
    <row r="128" spans="1:19" s="75" customFormat="1">
      <c r="A128" s="214">
        <v>122</v>
      </c>
      <c r="B128" s="61">
        <v>49</v>
      </c>
      <c r="C128" s="61" t="s">
        <v>545</v>
      </c>
      <c r="D128" s="175" t="s">
        <v>1920</v>
      </c>
      <c r="E128" s="175" t="s">
        <v>1510</v>
      </c>
      <c r="F128" s="61" t="s">
        <v>192</v>
      </c>
      <c r="G128" s="175"/>
      <c r="H128" s="117" t="s">
        <v>195</v>
      </c>
      <c r="I128" s="68">
        <v>11900</v>
      </c>
      <c r="J128" s="68"/>
      <c r="K128" s="68">
        <v>13750</v>
      </c>
      <c r="L128" s="219" t="s">
        <v>628</v>
      </c>
      <c r="M128" s="219" t="s">
        <v>628</v>
      </c>
      <c r="N128" s="249" t="s">
        <v>628</v>
      </c>
      <c r="O128" s="247">
        <v>12800</v>
      </c>
      <c r="P128" s="226" t="s">
        <v>629</v>
      </c>
      <c r="Q128" s="226" t="s">
        <v>629</v>
      </c>
      <c r="R128" s="226" t="s">
        <v>629</v>
      </c>
      <c r="S128" s="226" t="s">
        <v>4053</v>
      </c>
    </row>
    <row r="129" spans="1:19" s="75" customFormat="1">
      <c r="A129" s="75">
        <v>123</v>
      </c>
      <c r="B129" s="61">
        <v>50</v>
      </c>
      <c r="C129" s="61" t="s">
        <v>545</v>
      </c>
      <c r="D129" s="175" t="s">
        <v>505</v>
      </c>
      <c r="E129" s="175" t="s">
        <v>468</v>
      </c>
      <c r="F129" s="61" t="s">
        <v>192</v>
      </c>
      <c r="G129" s="175" t="s">
        <v>1921</v>
      </c>
      <c r="H129" s="117" t="s">
        <v>195</v>
      </c>
      <c r="I129" s="68">
        <v>2340</v>
      </c>
      <c r="J129" s="68"/>
      <c r="K129" s="68">
        <v>3900</v>
      </c>
      <c r="L129" s="219">
        <v>1750</v>
      </c>
      <c r="M129" s="219">
        <v>1500</v>
      </c>
      <c r="N129" s="219">
        <v>7860</v>
      </c>
      <c r="O129" s="249">
        <v>5210</v>
      </c>
      <c r="P129" s="247" t="s">
        <v>3593</v>
      </c>
      <c r="Q129" s="226" t="s">
        <v>3150</v>
      </c>
      <c r="R129" s="226" t="s">
        <v>3566</v>
      </c>
      <c r="S129" s="226" t="s">
        <v>4388</v>
      </c>
    </row>
    <row r="130" spans="1:19" s="75" customFormat="1">
      <c r="A130" s="214">
        <v>124</v>
      </c>
      <c r="B130" s="61">
        <v>51</v>
      </c>
      <c r="C130" s="61" t="s">
        <v>545</v>
      </c>
      <c r="D130" s="175" t="s">
        <v>507</v>
      </c>
      <c r="E130" s="175" t="s">
        <v>468</v>
      </c>
      <c r="F130" s="61" t="s">
        <v>192</v>
      </c>
      <c r="G130" s="175"/>
      <c r="H130" s="117" t="s">
        <v>195</v>
      </c>
      <c r="I130" s="68">
        <v>3380</v>
      </c>
      <c r="J130" s="68"/>
      <c r="K130" s="68">
        <v>4200</v>
      </c>
      <c r="L130" s="219">
        <v>3000</v>
      </c>
      <c r="M130" s="219" t="s">
        <v>628</v>
      </c>
      <c r="N130" s="249">
        <v>7340</v>
      </c>
      <c r="O130" s="247">
        <v>5110</v>
      </c>
      <c r="P130" s="226" t="s">
        <v>3387</v>
      </c>
      <c r="Q130" s="226" t="s">
        <v>629</v>
      </c>
      <c r="R130" s="226" t="s">
        <v>3570</v>
      </c>
      <c r="S130" s="226" t="s">
        <v>4389</v>
      </c>
    </row>
    <row r="131" spans="1:19" s="75" customFormat="1">
      <c r="A131" s="75">
        <v>125</v>
      </c>
      <c r="B131" s="61">
        <v>52</v>
      </c>
      <c r="C131" s="61" t="s">
        <v>545</v>
      </c>
      <c r="D131" s="175" t="s">
        <v>578</v>
      </c>
      <c r="E131" s="175" t="s">
        <v>468</v>
      </c>
      <c r="F131" s="61" t="s">
        <v>192</v>
      </c>
      <c r="G131" s="175" t="s">
        <v>1922</v>
      </c>
      <c r="H131" s="117" t="s">
        <v>195</v>
      </c>
      <c r="I131" s="68">
        <v>1200</v>
      </c>
      <c r="J131" s="68"/>
      <c r="K131" s="68">
        <v>1560</v>
      </c>
      <c r="L131" s="219">
        <v>880</v>
      </c>
      <c r="M131" s="219" t="s">
        <v>628</v>
      </c>
      <c r="N131" s="249" t="s">
        <v>628</v>
      </c>
      <c r="O131" s="247" t="s">
        <v>628</v>
      </c>
      <c r="P131" s="226" t="s">
        <v>3599</v>
      </c>
      <c r="Q131" s="226" t="s">
        <v>629</v>
      </c>
      <c r="R131" s="226" t="s">
        <v>629</v>
      </c>
      <c r="S131" s="226" t="s">
        <v>629</v>
      </c>
    </row>
    <row r="132" spans="1:19" s="75" customFormat="1">
      <c r="A132" s="214">
        <v>126</v>
      </c>
      <c r="B132" s="61"/>
      <c r="C132" s="61" t="s">
        <v>545</v>
      </c>
      <c r="D132" s="175" t="s">
        <v>578</v>
      </c>
      <c r="E132" s="175" t="s">
        <v>1923</v>
      </c>
      <c r="F132" s="61" t="s">
        <v>192</v>
      </c>
      <c r="G132" s="175" t="s">
        <v>1924</v>
      </c>
      <c r="H132" s="117" t="s">
        <v>195</v>
      </c>
      <c r="I132" s="68">
        <v>1400</v>
      </c>
      <c r="J132" s="68"/>
      <c r="K132" s="68">
        <v>1690</v>
      </c>
      <c r="L132" s="219" t="s">
        <v>628</v>
      </c>
      <c r="M132" s="219">
        <v>960</v>
      </c>
      <c r="N132" s="219">
        <v>1190</v>
      </c>
      <c r="O132" s="247">
        <v>1000</v>
      </c>
      <c r="P132" s="226" t="s">
        <v>629</v>
      </c>
      <c r="Q132" s="226" t="s">
        <v>4098</v>
      </c>
      <c r="R132" s="226" t="s">
        <v>4523</v>
      </c>
      <c r="S132" s="226" t="s">
        <v>4390</v>
      </c>
    </row>
    <row r="133" spans="1:19" s="75" customFormat="1">
      <c r="A133" s="75">
        <v>127</v>
      </c>
      <c r="B133" s="61"/>
      <c r="C133" s="61" t="s">
        <v>545</v>
      </c>
      <c r="D133" s="175" t="s">
        <v>0</v>
      </c>
      <c r="E133" s="175" t="s">
        <v>1925</v>
      </c>
      <c r="F133" s="61" t="s">
        <v>192</v>
      </c>
      <c r="G133" s="175" t="s">
        <v>1926</v>
      </c>
      <c r="H133" s="117" t="s">
        <v>195</v>
      </c>
      <c r="I133" s="68">
        <v>3500</v>
      </c>
      <c r="J133" s="68"/>
      <c r="K133" s="68">
        <v>3600</v>
      </c>
      <c r="L133" s="219">
        <v>1440</v>
      </c>
      <c r="M133" s="219" t="s">
        <v>628</v>
      </c>
      <c r="N133" s="219">
        <v>1870</v>
      </c>
      <c r="O133" s="219">
        <v>2070</v>
      </c>
      <c r="P133" s="219" t="s">
        <v>4160</v>
      </c>
      <c r="Q133" s="249"/>
      <c r="R133" s="247" t="s">
        <v>4704</v>
      </c>
      <c r="S133" s="226" t="s">
        <v>4391</v>
      </c>
    </row>
    <row r="134" spans="1:19" s="75" customFormat="1">
      <c r="A134" s="214">
        <v>128</v>
      </c>
      <c r="B134" s="61">
        <v>53</v>
      </c>
      <c r="C134" s="61" t="s">
        <v>545</v>
      </c>
      <c r="D134" s="175" t="s">
        <v>579</v>
      </c>
      <c r="E134" s="175" t="s">
        <v>579</v>
      </c>
      <c r="F134" s="61" t="s">
        <v>192</v>
      </c>
      <c r="G134" s="175" t="s">
        <v>1922</v>
      </c>
      <c r="H134" s="117" t="s">
        <v>195</v>
      </c>
      <c r="I134" s="68">
        <v>5200</v>
      </c>
      <c r="J134" s="68"/>
      <c r="K134" s="68">
        <v>6100</v>
      </c>
      <c r="L134" s="219">
        <v>2000</v>
      </c>
      <c r="M134" s="219" t="s">
        <v>628</v>
      </c>
      <c r="N134" s="249" t="s">
        <v>628</v>
      </c>
      <c r="O134" s="247" t="s">
        <v>628</v>
      </c>
      <c r="P134" s="226" t="s">
        <v>3391</v>
      </c>
      <c r="Q134" s="226"/>
      <c r="R134" s="226" t="s">
        <v>629</v>
      </c>
      <c r="S134" s="226" t="s">
        <v>629</v>
      </c>
    </row>
    <row r="135" spans="1:19" s="75" customFormat="1">
      <c r="A135" s="75">
        <v>129</v>
      </c>
      <c r="B135" s="61"/>
      <c r="C135" s="61" t="s">
        <v>545</v>
      </c>
      <c r="D135" s="175" t="s">
        <v>579</v>
      </c>
      <c r="E135" s="175" t="s">
        <v>1927</v>
      </c>
      <c r="F135" s="61" t="s">
        <v>192</v>
      </c>
      <c r="G135" s="175" t="s">
        <v>1924</v>
      </c>
      <c r="H135" s="117" t="s">
        <v>195</v>
      </c>
      <c r="I135" s="68">
        <v>5200</v>
      </c>
      <c r="J135" s="68"/>
      <c r="K135" s="68">
        <v>6000</v>
      </c>
      <c r="L135" s="219" t="s">
        <v>628</v>
      </c>
      <c r="M135" s="219" t="s">
        <v>628</v>
      </c>
      <c r="N135" s="249">
        <v>3450</v>
      </c>
      <c r="O135" s="247">
        <v>3080</v>
      </c>
      <c r="P135" s="226" t="s">
        <v>629</v>
      </c>
      <c r="Q135" s="226" t="s">
        <v>629</v>
      </c>
      <c r="R135" s="226" t="s">
        <v>4524</v>
      </c>
      <c r="S135" s="226" t="s">
        <v>4392</v>
      </c>
    </row>
    <row r="136" spans="1:19" s="75" customFormat="1">
      <c r="A136" s="214">
        <v>130</v>
      </c>
      <c r="B136" s="61">
        <v>54</v>
      </c>
      <c r="C136" s="61" t="s">
        <v>545</v>
      </c>
      <c r="D136" s="175" t="s">
        <v>580</v>
      </c>
      <c r="E136" s="175" t="s">
        <v>16</v>
      </c>
      <c r="F136" s="61" t="s">
        <v>192</v>
      </c>
      <c r="G136" s="175" t="s">
        <v>3</v>
      </c>
      <c r="H136" s="117" t="s">
        <v>195</v>
      </c>
      <c r="I136" s="68">
        <v>1500</v>
      </c>
      <c r="J136" s="68"/>
      <c r="K136" s="68">
        <v>2470</v>
      </c>
      <c r="L136" s="219">
        <v>1000</v>
      </c>
      <c r="M136" s="219">
        <v>1140</v>
      </c>
      <c r="N136" s="249">
        <v>1940</v>
      </c>
      <c r="O136" s="247">
        <v>1500</v>
      </c>
      <c r="P136" s="226" t="s">
        <v>4161</v>
      </c>
      <c r="Q136" s="226" t="s">
        <v>4099</v>
      </c>
      <c r="R136" s="226" t="s">
        <v>4525</v>
      </c>
      <c r="S136" s="226" t="s">
        <v>4393</v>
      </c>
    </row>
    <row r="137" spans="1:19" s="75" customFormat="1">
      <c r="A137" s="75">
        <v>131</v>
      </c>
      <c r="B137" s="61"/>
      <c r="C137" s="61" t="s">
        <v>545</v>
      </c>
      <c r="D137" s="175" t="s">
        <v>2</v>
      </c>
      <c r="E137" s="175" t="s">
        <v>1923</v>
      </c>
      <c r="F137" s="61" t="s">
        <v>192</v>
      </c>
      <c r="G137" s="175" t="s">
        <v>4</v>
      </c>
      <c r="H137" s="117" t="s">
        <v>195</v>
      </c>
      <c r="I137" s="68">
        <v>2000</v>
      </c>
      <c r="J137" s="68"/>
      <c r="K137" s="68">
        <v>2800</v>
      </c>
      <c r="L137" s="219" t="s">
        <v>628</v>
      </c>
      <c r="M137" s="219" t="s">
        <v>628</v>
      </c>
      <c r="N137" s="249">
        <v>4760</v>
      </c>
      <c r="O137" s="247">
        <v>3240</v>
      </c>
      <c r="P137" s="226" t="s">
        <v>629</v>
      </c>
      <c r="Q137" s="226" t="s">
        <v>629</v>
      </c>
      <c r="R137" s="226" t="s">
        <v>4526</v>
      </c>
      <c r="S137" s="226" t="s">
        <v>4394</v>
      </c>
    </row>
    <row r="138" spans="1:19" s="75" customFormat="1">
      <c r="A138" s="214">
        <v>132</v>
      </c>
      <c r="B138" s="61"/>
      <c r="C138" s="61" t="s">
        <v>545</v>
      </c>
      <c r="D138" s="175" t="s">
        <v>2</v>
      </c>
      <c r="E138" s="175" t="s">
        <v>1925</v>
      </c>
      <c r="F138" s="61" t="s">
        <v>192</v>
      </c>
      <c r="G138" s="175" t="s">
        <v>3</v>
      </c>
      <c r="H138" s="117" t="s">
        <v>195</v>
      </c>
      <c r="I138" s="68">
        <v>2500</v>
      </c>
      <c r="J138" s="68"/>
      <c r="K138" s="68">
        <v>3000</v>
      </c>
      <c r="L138" s="219" t="s">
        <v>628</v>
      </c>
      <c r="M138" s="219" t="s">
        <v>628</v>
      </c>
      <c r="N138" s="249" t="s">
        <v>628</v>
      </c>
      <c r="O138" s="247" t="s">
        <v>628</v>
      </c>
      <c r="P138" s="226" t="s">
        <v>629</v>
      </c>
      <c r="Q138" s="226" t="s">
        <v>629</v>
      </c>
      <c r="R138" s="226" t="s">
        <v>629</v>
      </c>
      <c r="S138" s="226" t="s">
        <v>629</v>
      </c>
    </row>
    <row r="139" spans="1:19" s="75" customFormat="1">
      <c r="A139" s="75">
        <v>133</v>
      </c>
      <c r="B139" s="61">
        <v>55</v>
      </c>
      <c r="C139" s="61" t="s">
        <v>545</v>
      </c>
      <c r="D139" s="175" t="s">
        <v>581</v>
      </c>
      <c r="E139" s="175" t="s">
        <v>468</v>
      </c>
      <c r="F139" s="61" t="s">
        <v>192</v>
      </c>
      <c r="G139" s="175" t="s">
        <v>1928</v>
      </c>
      <c r="H139" s="117" t="s">
        <v>195</v>
      </c>
      <c r="I139" s="68">
        <v>7500</v>
      </c>
      <c r="J139" s="68"/>
      <c r="K139" s="68">
        <v>7500</v>
      </c>
      <c r="L139" s="219">
        <v>5000</v>
      </c>
      <c r="M139" s="219" t="s">
        <v>628</v>
      </c>
      <c r="N139" s="249">
        <v>7980</v>
      </c>
      <c r="O139" s="247">
        <v>9000</v>
      </c>
      <c r="P139" s="226" t="s">
        <v>3146</v>
      </c>
      <c r="Q139" s="226" t="s">
        <v>629</v>
      </c>
      <c r="R139" s="226" t="s">
        <v>4527</v>
      </c>
      <c r="S139" s="226" t="s">
        <v>4395</v>
      </c>
    </row>
    <row r="140" spans="1:19" s="75" customFormat="1">
      <c r="A140" s="214">
        <v>134</v>
      </c>
      <c r="B140" s="61"/>
      <c r="C140" s="61" t="s">
        <v>545</v>
      </c>
      <c r="D140" s="175" t="s">
        <v>581</v>
      </c>
      <c r="E140" s="175" t="s">
        <v>1923</v>
      </c>
      <c r="F140" s="61" t="s">
        <v>192</v>
      </c>
      <c r="G140" s="175" t="s">
        <v>1929</v>
      </c>
      <c r="H140" s="117" t="s">
        <v>195</v>
      </c>
      <c r="I140" s="68">
        <v>8500</v>
      </c>
      <c r="J140" s="68"/>
      <c r="K140" s="68">
        <v>9290</v>
      </c>
      <c r="L140" s="219" t="s">
        <v>628</v>
      </c>
      <c r="M140" s="219" t="s">
        <v>628</v>
      </c>
      <c r="N140" s="249" t="s">
        <v>628</v>
      </c>
      <c r="O140" s="247">
        <v>9960</v>
      </c>
      <c r="P140" s="226" t="s">
        <v>629</v>
      </c>
      <c r="Q140" s="226" t="s">
        <v>629</v>
      </c>
      <c r="R140" s="226" t="s">
        <v>629</v>
      </c>
      <c r="S140" s="226" t="s">
        <v>3372</v>
      </c>
    </row>
    <row r="141" spans="1:19" s="75" customFormat="1">
      <c r="A141" s="75">
        <v>135</v>
      </c>
      <c r="B141" s="61"/>
      <c r="C141" s="61" t="s">
        <v>545</v>
      </c>
      <c r="D141" s="175" t="s">
        <v>581</v>
      </c>
      <c r="E141" s="175" t="s">
        <v>1510</v>
      </c>
      <c r="F141" s="61" t="s">
        <v>192</v>
      </c>
      <c r="G141" s="175" t="s">
        <v>1930</v>
      </c>
      <c r="H141" s="117" t="s">
        <v>195</v>
      </c>
      <c r="I141" s="68">
        <v>8500</v>
      </c>
      <c r="J141" s="68"/>
      <c r="K141" s="68">
        <v>9290</v>
      </c>
      <c r="L141" s="219" t="s">
        <v>628</v>
      </c>
      <c r="M141" s="219" t="s">
        <v>628</v>
      </c>
      <c r="N141" s="249">
        <v>11600</v>
      </c>
      <c r="O141" s="247">
        <v>9520</v>
      </c>
      <c r="P141" s="226" t="s">
        <v>629</v>
      </c>
      <c r="Q141" s="226" t="s">
        <v>629</v>
      </c>
      <c r="R141" s="226" t="s">
        <v>4528</v>
      </c>
      <c r="S141" s="226" t="s">
        <v>3373</v>
      </c>
    </row>
    <row r="142" spans="1:19" s="75" customFormat="1">
      <c r="A142" s="214">
        <v>136</v>
      </c>
      <c r="B142" s="61">
        <v>56</v>
      </c>
      <c r="C142" s="61" t="s">
        <v>545</v>
      </c>
      <c r="D142" s="175" t="s">
        <v>508</v>
      </c>
      <c r="E142" s="175" t="s">
        <v>468</v>
      </c>
      <c r="F142" s="61" t="s">
        <v>192</v>
      </c>
      <c r="G142" s="175" t="s">
        <v>1931</v>
      </c>
      <c r="H142" s="117" t="s">
        <v>195</v>
      </c>
      <c r="I142" s="68">
        <v>2210</v>
      </c>
      <c r="J142" s="68"/>
      <c r="K142" s="68">
        <v>2520</v>
      </c>
      <c r="L142" s="219" t="s">
        <v>628</v>
      </c>
      <c r="M142" s="219" t="s">
        <v>628</v>
      </c>
      <c r="N142" s="249">
        <v>1050</v>
      </c>
      <c r="O142" s="247">
        <v>810</v>
      </c>
      <c r="P142" s="226"/>
      <c r="Q142" s="226" t="s">
        <v>629</v>
      </c>
      <c r="R142" s="226" t="s">
        <v>4529</v>
      </c>
      <c r="S142" s="226" t="s">
        <v>4705</v>
      </c>
    </row>
    <row r="143" spans="1:19" s="75" customFormat="1">
      <c r="A143" s="75">
        <v>137</v>
      </c>
      <c r="B143" s="61">
        <v>57</v>
      </c>
      <c r="C143" s="61" t="s">
        <v>545</v>
      </c>
      <c r="D143" s="175" t="s">
        <v>582</v>
      </c>
      <c r="E143" s="175" t="s">
        <v>1932</v>
      </c>
      <c r="F143" s="61" t="s">
        <v>192</v>
      </c>
      <c r="G143" s="175" t="s">
        <v>5</v>
      </c>
      <c r="H143" s="117" t="s">
        <v>195</v>
      </c>
      <c r="I143" s="68">
        <v>4550</v>
      </c>
      <c r="J143" s="68"/>
      <c r="K143" s="68">
        <v>5600</v>
      </c>
      <c r="L143" s="219">
        <v>5000</v>
      </c>
      <c r="M143" s="219">
        <v>6900</v>
      </c>
      <c r="N143" s="249">
        <v>7260</v>
      </c>
      <c r="O143" s="247">
        <v>6250</v>
      </c>
      <c r="P143" s="226" t="s">
        <v>4162</v>
      </c>
      <c r="Q143" s="226" t="s">
        <v>4100</v>
      </c>
      <c r="R143" s="226" t="s">
        <v>4530</v>
      </c>
      <c r="S143" s="226" t="s">
        <v>4396</v>
      </c>
    </row>
    <row r="144" spans="1:19" s="75" customFormat="1">
      <c r="A144" s="214">
        <v>138</v>
      </c>
      <c r="B144" s="61"/>
      <c r="C144" s="61" t="s">
        <v>545</v>
      </c>
      <c r="D144" s="175" t="s">
        <v>582</v>
      </c>
      <c r="E144" s="175" t="s">
        <v>1933</v>
      </c>
      <c r="F144" s="61" t="s">
        <v>192</v>
      </c>
      <c r="G144" s="175" t="s">
        <v>1934</v>
      </c>
      <c r="H144" s="117" t="s">
        <v>195</v>
      </c>
      <c r="I144" s="68">
        <v>4550</v>
      </c>
      <c r="J144" s="68"/>
      <c r="K144" s="68">
        <v>5600</v>
      </c>
      <c r="L144" s="219">
        <v>3900</v>
      </c>
      <c r="M144" s="219">
        <v>3860</v>
      </c>
      <c r="N144" s="249">
        <v>6380</v>
      </c>
      <c r="O144" s="247">
        <v>4860</v>
      </c>
      <c r="P144" s="226" t="s">
        <v>4163</v>
      </c>
      <c r="Q144" s="226" t="s">
        <v>4101</v>
      </c>
      <c r="R144" s="226" t="s">
        <v>4531</v>
      </c>
      <c r="S144" s="226" t="s">
        <v>4397</v>
      </c>
    </row>
    <row r="145" spans="1:19" s="75" customFormat="1">
      <c r="A145" s="75">
        <v>139</v>
      </c>
      <c r="B145" s="61"/>
      <c r="C145" s="61" t="s">
        <v>545</v>
      </c>
      <c r="D145" s="175" t="s">
        <v>582</v>
      </c>
      <c r="E145" s="175" t="s">
        <v>1933</v>
      </c>
      <c r="F145" s="61" t="s">
        <v>192</v>
      </c>
      <c r="G145" s="175" t="s">
        <v>1935</v>
      </c>
      <c r="H145" s="117" t="s">
        <v>195</v>
      </c>
      <c r="I145" s="68">
        <v>4550</v>
      </c>
      <c r="J145" s="68"/>
      <c r="K145" s="68">
        <v>5075</v>
      </c>
      <c r="L145" s="219" t="s">
        <v>628</v>
      </c>
      <c r="M145" s="219" t="s">
        <v>628</v>
      </c>
      <c r="N145" s="249">
        <v>5390</v>
      </c>
      <c r="O145" s="247" t="s">
        <v>628</v>
      </c>
      <c r="P145" s="226" t="s">
        <v>629</v>
      </c>
      <c r="Q145" s="226" t="s">
        <v>629</v>
      </c>
      <c r="R145" s="226" t="s">
        <v>3571</v>
      </c>
      <c r="S145" s="226" t="s">
        <v>629</v>
      </c>
    </row>
    <row r="146" spans="1:19" s="75" customFormat="1">
      <c r="A146" s="214">
        <v>140</v>
      </c>
      <c r="B146" s="61"/>
      <c r="C146" s="61" t="s">
        <v>545</v>
      </c>
      <c r="D146" s="175" t="s">
        <v>582</v>
      </c>
      <c r="E146" s="175" t="s">
        <v>1933</v>
      </c>
      <c r="F146" s="61" t="s">
        <v>192</v>
      </c>
      <c r="G146" s="175" t="s">
        <v>1936</v>
      </c>
      <c r="H146" s="117" t="s">
        <v>195</v>
      </c>
      <c r="I146" s="68">
        <v>7000</v>
      </c>
      <c r="J146" s="68"/>
      <c r="K146" s="68">
        <v>7000</v>
      </c>
      <c r="L146" s="219" t="s">
        <v>628</v>
      </c>
      <c r="M146" s="219" t="s">
        <v>628</v>
      </c>
      <c r="N146" s="249" t="s">
        <v>628</v>
      </c>
      <c r="O146" s="247" t="s">
        <v>628</v>
      </c>
      <c r="P146" s="226" t="s">
        <v>629</v>
      </c>
      <c r="Q146" s="226" t="s">
        <v>629</v>
      </c>
      <c r="R146" s="226" t="s">
        <v>629</v>
      </c>
      <c r="S146" s="226" t="s">
        <v>629</v>
      </c>
    </row>
    <row r="147" spans="1:19" s="75" customFormat="1">
      <c r="A147" s="75">
        <v>141</v>
      </c>
      <c r="B147" s="61"/>
      <c r="C147" s="61" t="s">
        <v>545</v>
      </c>
      <c r="D147" s="175" t="s">
        <v>582</v>
      </c>
      <c r="E147" s="175" t="s">
        <v>1923</v>
      </c>
      <c r="F147" s="61" t="s">
        <v>192</v>
      </c>
      <c r="G147" s="175" t="s">
        <v>1937</v>
      </c>
      <c r="H147" s="117" t="s">
        <v>195</v>
      </c>
      <c r="I147" s="68">
        <v>7000</v>
      </c>
      <c r="J147" s="68"/>
      <c r="K147" s="68">
        <v>7000</v>
      </c>
      <c r="L147" s="219" t="s">
        <v>628</v>
      </c>
      <c r="M147" s="219" t="s">
        <v>628</v>
      </c>
      <c r="N147" s="249" t="s">
        <v>628</v>
      </c>
      <c r="O147" s="247" t="s">
        <v>628</v>
      </c>
      <c r="P147" s="226" t="s">
        <v>629</v>
      </c>
      <c r="Q147" s="226" t="s">
        <v>629</v>
      </c>
      <c r="R147" s="226" t="s">
        <v>629</v>
      </c>
      <c r="S147" s="226" t="s">
        <v>629</v>
      </c>
    </row>
    <row r="148" spans="1:19" s="75" customFormat="1">
      <c r="A148" s="214">
        <v>142</v>
      </c>
      <c r="B148" s="61"/>
      <c r="C148" s="61" t="s">
        <v>545</v>
      </c>
      <c r="D148" s="175" t="s">
        <v>582</v>
      </c>
      <c r="E148" s="175" t="s">
        <v>1510</v>
      </c>
      <c r="F148" s="61" t="s">
        <v>192</v>
      </c>
      <c r="G148" s="175" t="s">
        <v>1938</v>
      </c>
      <c r="H148" s="117" t="s">
        <v>195</v>
      </c>
      <c r="I148" s="68">
        <v>7000</v>
      </c>
      <c r="J148" s="68"/>
      <c r="K148" s="68">
        <v>7000</v>
      </c>
      <c r="L148" s="219" t="s">
        <v>628</v>
      </c>
      <c r="M148" s="219" t="s">
        <v>628</v>
      </c>
      <c r="N148" s="249" t="s">
        <v>628</v>
      </c>
      <c r="O148" s="247" t="s">
        <v>628</v>
      </c>
      <c r="P148" s="226" t="s">
        <v>629</v>
      </c>
      <c r="Q148" s="226" t="s">
        <v>629</v>
      </c>
      <c r="R148" s="226" t="s">
        <v>629</v>
      </c>
      <c r="S148" s="226" t="s">
        <v>629</v>
      </c>
    </row>
    <row r="149" spans="1:19" s="75" customFormat="1">
      <c r="A149" s="75">
        <v>143</v>
      </c>
      <c r="B149" s="61">
        <v>58</v>
      </c>
      <c r="C149" s="61" t="s">
        <v>545</v>
      </c>
      <c r="D149" s="175" t="s">
        <v>583</v>
      </c>
      <c r="E149" s="175" t="s">
        <v>1923</v>
      </c>
      <c r="F149" s="61" t="s">
        <v>192</v>
      </c>
      <c r="G149" s="175" t="s">
        <v>1939</v>
      </c>
      <c r="H149" s="117" t="s">
        <v>195</v>
      </c>
      <c r="I149" s="68">
        <v>10000</v>
      </c>
      <c r="J149" s="68"/>
      <c r="K149" s="68">
        <v>11720</v>
      </c>
      <c r="L149" s="219" t="s">
        <v>628</v>
      </c>
      <c r="M149" s="219">
        <v>14000</v>
      </c>
      <c r="N149" s="249" t="s">
        <v>628</v>
      </c>
      <c r="O149" s="247" t="s">
        <v>628</v>
      </c>
      <c r="P149" s="226" t="s">
        <v>629</v>
      </c>
      <c r="Q149" s="226" t="s">
        <v>3831</v>
      </c>
      <c r="R149" s="226" t="s">
        <v>629</v>
      </c>
      <c r="S149" s="226" t="s">
        <v>629</v>
      </c>
    </row>
    <row r="150" spans="1:19" s="75" customFormat="1">
      <c r="A150" s="214">
        <v>144</v>
      </c>
      <c r="B150" s="61"/>
      <c r="C150" s="61" t="s">
        <v>545</v>
      </c>
      <c r="D150" s="175" t="s">
        <v>583</v>
      </c>
      <c r="E150" s="175" t="s">
        <v>1510</v>
      </c>
      <c r="F150" s="61" t="s">
        <v>192</v>
      </c>
      <c r="G150" s="175" t="s">
        <v>1940</v>
      </c>
      <c r="H150" s="117" t="s">
        <v>195</v>
      </c>
      <c r="I150" s="68">
        <v>10000</v>
      </c>
      <c r="J150" s="68"/>
      <c r="K150" s="68">
        <v>11720</v>
      </c>
      <c r="L150" s="219" t="s">
        <v>628</v>
      </c>
      <c r="M150" s="219" t="s">
        <v>628</v>
      </c>
      <c r="N150" s="249">
        <v>16600</v>
      </c>
      <c r="O150" s="247" t="s">
        <v>628</v>
      </c>
      <c r="P150" s="226" t="s">
        <v>629</v>
      </c>
      <c r="Q150" s="226" t="s">
        <v>629</v>
      </c>
      <c r="R150" s="226" t="s">
        <v>4532</v>
      </c>
      <c r="S150" s="226" t="s">
        <v>629</v>
      </c>
    </row>
    <row r="151" spans="1:19" s="75" customFormat="1">
      <c r="A151" s="75">
        <v>145</v>
      </c>
      <c r="B151" s="61"/>
      <c r="C151" s="61" t="s">
        <v>545</v>
      </c>
      <c r="D151" s="175" t="s">
        <v>583</v>
      </c>
      <c r="E151" s="175" t="s">
        <v>1510</v>
      </c>
      <c r="F151" s="61" t="s">
        <v>192</v>
      </c>
      <c r="G151" s="175" t="s">
        <v>1941</v>
      </c>
      <c r="H151" s="117" t="s">
        <v>195</v>
      </c>
      <c r="I151" s="68">
        <v>12000</v>
      </c>
      <c r="J151" s="68"/>
      <c r="K151" s="68">
        <v>12000</v>
      </c>
      <c r="L151" s="219" t="s">
        <v>628</v>
      </c>
      <c r="M151" s="219" t="s">
        <v>628</v>
      </c>
      <c r="N151" s="249" t="s">
        <v>628</v>
      </c>
      <c r="O151" s="247" t="s">
        <v>628</v>
      </c>
      <c r="P151" s="226" t="s">
        <v>629</v>
      </c>
      <c r="Q151" s="226" t="s">
        <v>629</v>
      </c>
      <c r="R151" s="226" t="s">
        <v>629</v>
      </c>
      <c r="S151" s="226" t="s">
        <v>629</v>
      </c>
    </row>
    <row r="152" spans="1:19" s="75" customFormat="1">
      <c r="A152" s="214">
        <v>146</v>
      </c>
      <c r="B152" s="61">
        <v>59</v>
      </c>
      <c r="C152" s="61" t="s">
        <v>545</v>
      </c>
      <c r="D152" s="175" t="s">
        <v>1942</v>
      </c>
      <c r="E152" s="175" t="s">
        <v>16</v>
      </c>
      <c r="F152" s="61" t="s">
        <v>192</v>
      </c>
      <c r="G152" s="175"/>
      <c r="H152" s="117" t="s">
        <v>195</v>
      </c>
      <c r="I152" s="68">
        <v>4500</v>
      </c>
      <c r="J152" s="68"/>
      <c r="K152" s="68">
        <v>4500</v>
      </c>
      <c r="L152" s="219" t="s">
        <v>628</v>
      </c>
      <c r="M152" s="219" t="s">
        <v>628</v>
      </c>
      <c r="N152" s="249" t="s">
        <v>628</v>
      </c>
      <c r="O152" s="247" t="s">
        <v>628</v>
      </c>
      <c r="P152" s="226" t="s">
        <v>629</v>
      </c>
      <c r="Q152" s="226" t="s">
        <v>629</v>
      </c>
      <c r="R152" s="226" t="s">
        <v>629</v>
      </c>
      <c r="S152" s="226" t="s">
        <v>629</v>
      </c>
    </row>
    <row r="153" spans="1:19" s="75" customFormat="1">
      <c r="A153" s="75">
        <v>147</v>
      </c>
      <c r="B153" s="61">
        <v>60</v>
      </c>
      <c r="C153" s="61" t="s">
        <v>545</v>
      </c>
      <c r="D153" s="175" t="s">
        <v>584</v>
      </c>
      <c r="E153" s="175" t="s">
        <v>16</v>
      </c>
      <c r="F153" s="61" t="s">
        <v>192</v>
      </c>
      <c r="G153" s="175"/>
      <c r="H153" s="117" t="s">
        <v>195</v>
      </c>
      <c r="I153" s="68">
        <v>3600</v>
      </c>
      <c r="J153" s="68"/>
      <c r="K153" s="68">
        <v>4550</v>
      </c>
      <c r="L153" s="219" t="s">
        <v>628</v>
      </c>
      <c r="M153" s="219" t="s">
        <v>628</v>
      </c>
      <c r="N153" s="249">
        <v>6670</v>
      </c>
      <c r="O153" s="247">
        <v>5900</v>
      </c>
      <c r="P153" s="226" t="s">
        <v>629</v>
      </c>
      <c r="Q153" s="226" t="s">
        <v>629</v>
      </c>
      <c r="R153" s="226" t="s">
        <v>4533</v>
      </c>
      <c r="S153" s="226" t="s">
        <v>3290</v>
      </c>
    </row>
    <row r="154" spans="1:19" s="75" customFormat="1">
      <c r="A154" s="214">
        <v>148</v>
      </c>
      <c r="B154" s="131"/>
      <c r="C154" s="61" t="s">
        <v>545</v>
      </c>
      <c r="D154" s="175" t="s">
        <v>584</v>
      </c>
      <c r="E154" s="175" t="s">
        <v>1647</v>
      </c>
      <c r="F154" s="61" t="s">
        <v>192</v>
      </c>
      <c r="G154" s="175" t="s">
        <v>1943</v>
      </c>
      <c r="H154" s="117" t="s">
        <v>195</v>
      </c>
      <c r="I154" s="68">
        <v>4800</v>
      </c>
      <c r="J154" s="68"/>
      <c r="K154" s="68">
        <v>5900</v>
      </c>
      <c r="L154" s="219" t="s">
        <v>628</v>
      </c>
      <c r="M154" s="219" t="s">
        <v>628</v>
      </c>
      <c r="N154" s="249">
        <v>8900</v>
      </c>
      <c r="O154" s="247" t="s">
        <v>628</v>
      </c>
      <c r="P154" s="226" t="s">
        <v>629</v>
      </c>
      <c r="Q154" s="226" t="s">
        <v>629</v>
      </c>
      <c r="R154" s="226" t="s">
        <v>3349</v>
      </c>
      <c r="S154" s="226" t="s">
        <v>629</v>
      </c>
    </row>
    <row r="155" spans="1:19" s="75" customFormat="1">
      <c r="A155" s="75">
        <v>149</v>
      </c>
      <c r="B155" s="61">
        <v>61</v>
      </c>
      <c r="C155" s="61" t="s">
        <v>545</v>
      </c>
      <c r="D155" s="175" t="s">
        <v>1944</v>
      </c>
      <c r="E155" s="175" t="s">
        <v>16</v>
      </c>
      <c r="F155" s="61" t="s">
        <v>192</v>
      </c>
      <c r="G155" s="175" t="s">
        <v>1945</v>
      </c>
      <c r="H155" s="117" t="s">
        <v>195</v>
      </c>
      <c r="I155" s="68">
        <v>3250</v>
      </c>
      <c r="J155" s="68"/>
      <c r="K155" s="68">
        <v>3900</v>
      </c>
      <c r="L155" s="219" t="s">
        <v>628</v>
      </c>
      <c r="M155" s="219">
        <v>3000</v>
      </c>
      <c r="N155" s="249">
        <v>6320</v>
      </c>
      <c r="O155" s="247">
        <v>8900</v>
      </c>
      <c r="P155" s="226" t="s">
        <v>629</v>
      </c>
      <c r="Q155" s="226" t="s">
        <v>3145</v>
      </c>
      <c r="R155" s="226" t="s">
        <v>4534</v>
      </c>
      <c r="S155" s="226" t="s">
        <v>3011</v>
      </c>
    </row>
    <row r="156" spans="1:19" s="75" customFormat="1">
      <c r="A156" s="214">
        <v>150</v>
      </c>
      <c r="B156" s="61"/>
      <c r="C156" s="61" t="s">
        <v>545</v>
      </c>
      <c r="D156" s="175" t="s">
        <v>1944</v>
      </c>
      <c r="E156" s="175" t="s">
        <v>1647</v>
      </c>
      <c r="F156" s="61" t="s">
        <v>192</v>
      </c>
      <c r="G156" s="175" t="s">
        <v>1946</v>
      </c>
      <c r="H156" s="117" t="s">
        <v>195</v>
      </c>
      <c r="I156" s="68">
        <v>9500</v>
      </c>
      <c r="J156" s="68"/>
      <c r="K156" s="68">
        <v>9500</v>
      </c>
      <c r="L156" s="219" t="s">
        <v>628</v>
      </c>
      <c r="M156" s="219" t="s">
        <v>628</v>
      </c>
      <c r="N156" s="249" t="s">
        <v>628</v>
      </c>
      <c r="O156" s="247" t="s">
        <v>628</v>
      </c>
      <c r="P156" s="226" t="s">
        <v>629</v>
      </c>
      <c r="Q156" s="226" t="s">
        <v>629</v>
      </c>
      <c r="R156" s="226" t="s">
        <v>629</v>
      </c>
      <c r="S156" s="226" t="s">
        <v>629</v>
      </c>
    </row>
    <row r="157" spans="1:19" s="75" customFormat="1">
      <c r="A157" s="75">
        <v>151</v>
      </c>
      <c r="B157" s="61">
        <v>62</v>
      </c>
      <c r="C157" s="61" t="s">
        <v>545</v>
      </c>
      <c r="D157" s="175" t="s">
        <v>1947</v>
      </c>
      <c r="E157" s="175" t="s">
        <v>1510</v>
      </c>
      <c r="F157" s="61" t="s">
        <v>192</v>
      </c>
      <c r="G157" s="175"/>
      <c r="H157" s="117" t="s">
        <v>195</v>
      </c>
      <c r="I157" s="68">
        <v>5200</v>
      </c>
      <c r="J157" s="68"/>
      <c r="K157" s="68">
        <v>5750</v>
      </c>
      <c r="L157" s="219">
        <v>3500</v>
      </c>
      <c r="M157" s="219" t="s">
        <v>628</v>
      </c>
      <c r="N157" s="249" t="s">
        <v>628</v>
      </c>
      <c r="O157" s="247" t="s">
        <v>628</v>
      </c>
      <c r="P157" s="226" t="s">
        <v>3159</v>
      </c>
      <c r="Q157" s="226" t="s">
        <v>629</v>
      </c>
      <c r="R157" s="226" t="s">
        <v>629</v>
      </c>
      <c r="S157" s="226" t="s">
        <v>629</v>
      </c>
    </row>
    <row r="158" spans="1:19" s="75" customFormat="1">
      <c r="A158" s="214">
        <v>152</v>
      </c>
      <c r="B158" s="61">
        <v>63</v>
      </c>
      <c r="C158" s="61" t="s">
        <v>545</v>
      </c>
      <c r="D158" s="175" t="s">
        <v>1948</v>
      </c>
      <c r="E158" s="175" t="s">
        <v>1510</v>
      </c>
      <c r="F158" s="61" t="s">
        <v>192</v>
      </c>
      <c r="G158" s="175" t="s">
        <v>1949</v>
      </c>
      <c r="H158" s="117" t="s">
        <v>195</v>
      </c>
      <c r="I158" s="68">
        <v>4500</v>
      </c>
      <c r="J158" s="68"/>
      <c r="K158" s="68">
        <v>5750</v>
      </c>
      <c r="L158" s="219" t="s">
        <v>628</v>
      </c>
      <c r="M158" s="219">
        <v>5000</v>
      </c>
      <c r="N158" s="249">
        <v>8670</v>
      </c>
      <c r="O158" s="247">
        <v>9800</v>
      </c>
      <c r="P158" s="226" t="s">
        <v>629</v>
      </c>
      <c r="Q158" s="226" t="s">
        <v>3146</v>
      </c>
      <c r="R158" s="226" t="s">
        <v>4535</v>
      </c>
      <c r="S158" s="226" t="s">
        <v>2970</v>
      </c>
    </row>
    <row r="159" spans="1:19" s="75" customFormat="1">
      <c r="A159" s="75">
        <v>153</v>
      </c>
      <c r="B159" s="61"/>
      <c r="C159" s="61" t="s">
        <v>545</v>
      </c>
      <c r="D159" s="175" t="s">
        <v>1948</v>
      </c>
      <c r="E159" s="175" t="s">
        <v>1647</v>
      </c>
      <c r="F159" s="61" t="s">
        <v>192</v>
      </c>
      <c r="G159" s="175" t="s">
        <v>1950</v>
      </c>
      <c r="H159" s="117" t="s">
        <v>195</v>
      </c>
      <c r="I159" s="68">
        <v>7000</v>
      </c>
      <c r="J159" s="68"/>
      <c r="K159" s="68">
        <v>8000</v>
      </c>
      <c r="L159" s="219" t="s">
        <v>628</v>
      </c>
      <c r="M159" s="219" t="s">
        <v>628</v>
      </c>
      <c r="N159" s="219">
        <v>29800</v>
      </c>
      <c r="O159" s="247">
        <v>44000</v>
      </c>
      <c r="P159" s="226" t="s">
        <v>629</v>
      </c>
      <c r="Q159" s="226" t="s">
        <v>629</v>
      </c>
      <c r="R159" s="226" t="s">
        <v>4493</v>
      </c>
      <c r="S159" s="226" t="s">
        <v>3374</v>
      </c>
    </row>
    <row r="160" spans="1:19" s="75" customFormat="1">
      <c r="A160" s="214">
        <v>154</v>
      </c>
      <c r="B160" s="61">
        <v>64</v>
      </c>
      <c r="C160" s="61" t="s">
        <v>545</v>
      </c>
      <c r="D160" s="175" t="s">
        <v>510</v>
      </c>
      <c r="E160" s="175"/>
      <c r="F160" s="61" t="s">
        <v>192</v>
      </c>
      <c r="G160" s="175"/>
      <c r="H160" s="117" t="s">
        <v>195</v>
      </c>
      <c r="I160" s="68">
        <v>2600</v>
      </c>
      <c r="J160" s="68"/>
      <c r="K160" s="68">
        <v>4200</v>
      </c>
      <c r="L160" s="219">
        <v>2000</v>
      </c>
      <c r="M160" s="219">
        <v>4770</v>
      </c>
      <c r="N160" s="249">
        <v>4550</v>
      </c>
      <c r="O160" s="247">
        <v>6440</v>
      </c>
      <c r="P160" s="226" t="s">
        <v>3324</v>
      </c>
      <c r="Q160" s="226" t="s">
        <v>4102</v>
      </c>
      <c r="R160" s="226" t="s">
        <v>4536</v>
      </c>
      <c r="S160" s="226" t="s">
        <v>4398</v>
      </c>
    </row>
    <row r="161" spans="1:19" s="75" customFormat="1">
      <c r="A161" s="75">
        <v>155</v>
      </c>
      <c r="B161" s="61">
        <v>65</v>
      </c>
      <c r="C161" s="61" t="s">
        <v>545</v>
      </c>
      <c r="D161" s="185" t="s">
        <v>585</v>
      </c>
      <c r="E161" s="175" t="s">
        <v>586</v>
      </c>
      <c r="F161" s="61" t="s">
        <v>192</v>
      </c>
      <c r="G161" s="175"/>
      <c r="H161" s="117" t="s">
        <v>195</v>
      </c>
      <c r="I161" s="68">
        <v>2600</v>
      </c>
      <c r="J161" s="68"/>
      <c r="K161" s="68">
        <v>4200</v>
      </c>
      <c r="L161" s="219" t="s">
        <v>628</v>
      </c>
      <c r="M161" s="219">
        <v>5560</v>
      </c>
      <c r="N161" s="249">
        <v>5500</v>
      </c>
      <c r="O161" s="247">
        <v>7100</v>
      </c>
      <c r="P161" s="226" t="s">
        <v>629</v>
      </c>
      <c r="Q161" s="226" t="s">
        <v>4103</v>
      </c>
      <c r="R161" s="226" t="s">
        <v>4537</v>
      </c>
      <c r="S161" s="226" t="s">
        <v>4399</v>
      </c>
    </row>
    <row r="162" spans="1:19" s="75" customFormat="1">
      <c r="A162" s="214">
        <v>156</v>
      </c>
      <c r="B162" s="61">
        <v>66</v>
      </c>
      <c r="C162" s="61" t="s">
        <v>545</v>
      </c>
      <c r="D162" s="175" t="s">
        <v>1951</v>
      </c>
      <c r="E162" s="175" t="s">
        <v>16</v>
      </c>
      <c r="F162" s="61" t="s">
        <v>192</v>
      </c>
      <c r="G162" s="175" t="s">
        <v>1952</v>
      </c>
      <c r="H162" s="117" t="s">
        <v>195</v>
      </c>
      <c r="I162" s="68">
        <v>2800</v>
      </c>
      <c r="J162" s="68"/>
      <c r="K162" s="68">
        <v>2800</v>
      </c>
      <c r="L162" s="219" t="s">
        <v>628</v>
      </c>
      <c r="M162" s="219" t="s">
        <v>628</v>
      </c>
      <c r="N162" s="249" t="s">
        <v>628</v>
      </c>
      <c r="O162" s="247" t="s">
        <v>628</v>
      </c>
      <c r="P162" s="226" t="s">
        <v>629</v>
      </c>
      <c r="Q162" s="226" t="s">
        <v>629</v>
      </c>
      <c r="R162" s="226" t="s">
        <v>629</v>
      </c>
      <c r="S162" s="226" t="s">
        <v>629</v>
      </c>
    </row>
    <row r="163" spans="1:19" s="75" customFormat="1">
      <c r="A163" s="75">
        <v>157</v>
      </c>
      <c r="B163" s="61"/>
      <c r="C163" s="61" t="s">
        <v>545</v>
      </c>
      <c r="D163" s="175" t="s">
        <v>1951</v>
      </c>
      <c r="E163" s="175" t="s">
        <v>16</v>
      </c>
      <c r="F163" s="61" t="s">
        <v>192</v>
      </c>
      <c r="G163" s="175" t="s">
        <v>1953</v>
      </c>
      <c r="H163" s="117" t="s">
        <v>195</v>
      </c>
      <c r="I163" s="68">
        <v>2800</v>
      </c>
      <c r="J163" s="68"/>
      <c r="K163" s="68">
        <v>2800</v>
      </c>
      <c r="L163" s="219">
        <v>1040</v>
      </c>
      <c r="M163" s="219">
        <v>1920</v>
      </c>
      <c r="N163" s="249">
        <v>3700</v>
      </c>
      <c r="O163" s="247">
        <v>4780</v>
      </c>
      <c r="P163" s="226" t="s">
        <v>4164</v>
      </c>
      <c r="Q163" s="226" t="s">
        <v>4104</v>
      </c>
      <c r="R163" s="226" t="s">
        <v>4706</v>
      </c>
      <c r="S163" s="226" t="s">
        <v>4400</v>
      </c>
    </row>
    <row r="164" spans="1:19" s="75" customFormat="1">
      <c r="A164" s="214">
        <v>158</v>
      </c>
      <c r="B164" s="61">
        <v>67</v>
      </c>
      <c r="C164" s="61" t="s">
        <v>545</v>
      </c>
      <c r="D164" s="175" t="s">
        <v>587</v>
      </c>
      <c r="E164" s="175" t="s">
        <v>468</v>
      </c>
      <c r="F164" s="61" t="s">
        <v>192</v>
      </c>
      <c r="G164" s="175" t="s">
        <v>6</v>
      </c>
      <c r="H164" s="117" t="s">
        <v>195</v>
      </c>
      <c r="I164" s="68">
        <v>3600</v>
      </c>
      <c r="J164" s="68"/>
      <c r="K164" s="68">
        <v>3690</v>
      </c>
      <c r="L164" s="219" t="s">
        <v>628</v>
      </c>
      <c r="M164" s="219" t="s">
        <v>628</v>
      </c>
      <c r="N164" s="249">
        <v>5570</v>
      </c>
      <c r="O164" s="247">
        <v>5400</v>
      </c>
      <c r="P164" s="226" t="s">
        <v>629</v>
      </c>
      <c r="Q164" s="226" t="s">
        <v>629</v>
      </c>
      <c r="R164" s="226" t="s">
        <v>3430</v>
      </c>
      <c r="S164" s="226" t="s">
        <v>3046</v>
      </c>
    </row>
    <row r="165" spans="1:19" s="75" customFormat="1">
      <c r="A165" s="75">
        <v>159</v>
      </c>
      <c r="B165" s="61"/>
      <c r="C165" s="61" t="s">
        <v>545</v>
      </c>
      <c r="D165" s="175" t="s">
        <v>587</v>
      </c>
      <c r="E165" s="175" t="s">
        <v>468</v>
      </c>
      <c r="F165" s="61" t="s">
        <v>192</v>
      </c>
      <c r="G165" s="175" t="s">
        <v>1954</v>
      </c>
      <c r="H165" s="117" t="s">
        <v>195</v>
      </c>
      <c r="I165" s="68">
        <v>1680</v>
      </c>
      <c r="J165" s="68"/>
      <c r="K165" s="68">
        <v>2340</v>
      </c>
      <c r="L165" s="219">
        <v>880</v>
      </c>
      <c r="M165" s="219" t="s">
        <v>628</v>
      </c>
      <c r="N165" s="249">
        <v>2300</v>
      </c>
      <c r="O165" s="247" t="s">
        <v>628</v>
      </c>
      <c r="P165" s="226" t="s">
        <v>3162</v>
      </c>
      <c r="Q165" s="226" t="s">
        <v>629</v>
      </c>
      <c r="R165" s="226" t="s">
        <v>4538</v>
      </c>
      <c r="S165" s="226" t="s">
        <v>629</v>
      </c>
    </row>
    <row r="166" spans="1:19" s="75" customFormat="1">
      <c r="A166" s="214">
        <v>160</v>
      </c>
      <c r="B166" s="61"/>
      <c r="C166" s="61" t="s">
        <v>545</v>
      </c>
      <c r="D166" s="175" t="s">
        <v>587</v>
      </c>
      <c r="E166" s="175" t="s">
        <v>1955</v>
      </c>
      <c r="F166" s="61" t="s">
        <v>192</v>
      </c>
      <c r="G166" s="175" t="s">
        <v>6</v>
      </c>
      <c r="H166" s="117" t="s">
        <v>195</v>
      </c>
      <c r="I166" s="68">
        <v>3779.9999999999995</v>
      </c>
      <c r="J166" s="68"/>
      <c r="K166" s="68">
        <v>4640</v>
      </c>
      <c r="L166" s="219" t="s">
        <v>628</v>
      </c>
      <c r="M166" s="219" t="s">
        <v>628</v>
      </c>
      <c r="N166" s="249" t="s">
        <v>628</v>
      </c>
      <c r="O166" s="247" t="s">
        <v>628</v>
      </c>
      <c r="P166" s="226" t="s">
        <v>629</v>
      </c>
      <c r="Q166" s="226" t="s">
        <v>629</v>
      </c>
      <c r="R166" s="226" t="s">
        <v>629</v>
      </c>
      <c r="S166" s="226" t="s">
        <v>629</v>
      </c>
    </row>
    <row r="167" spans="1:19" s="75" customFormat="1">
      <c r="A167" s="75">
        <v>161</v>
      </c>
      <c r="B167" s="61"/>
      <c r="C167" s="61" t="s">
        <v>545</v>
      </c>
      <c r="D167" s="175" t="s">
        <v>587</v>
      </c>
      <c r="E167" s="175" t="s">
        <v>1955</v>
      </c>
      <c r="F167" s="61" t="s">
        <v>192</v>
      </c>
      <c r="G167" s="175" t="s">
        <v>1954</v>
      </c>
      <c r="H167" s="117" t="s">
        <v>195</v>
      </c>
      <c r="I167" s="68">
        <v>2660</v>
      </c>
      <c r="J167" s="68"/>
      <c r="K167" s="68">
        <v>3730</v>
      </c>
      <c r="L167" s="219">
        <v>1500</v>
      </c>
      <c r="M167" s="219" t="s">
        <v>628</v>
      </c>
      <c r="N167" s="249" t="s">
        <v>628</v>
      </c>
      <c r="O167" s="247" t="s">
        <v>628</v>
      </c>
      <c r="P167" s="226" t="s">
        <v>3160</v>
      </c>
      <c r="Q167" s="226" t="s">
        <v>629</v>
      </c>
      <c r="R167" s="226" t="s">
        <v>629</v>
      </c>
      <c r="S167" s="226" t="s">
        <v>629</v>
      </c>
    </row>
    <row r="168" spans="1:19" s="75" customFormat="1">
      <c r="A168" s="214">
        <v>162</v>
      </c>
      <c r="B168" s="53">
        <v>68</v>
      </c>
      <c r="C168" s="61" t="s">
        <v>545</v>
      </c>
      <c r="D168" s="175" t="s">
        <v>511</v>
      </c>
      <c r="E168" s="175" t="s">
        <v>7</v>
      </c>
      <c r="F168" s="61" t="s">
        <v>192</v>
      </c>
      <c r="G168" s="175" t="s">
        <v>1956</v>
      </c>
      <c r="H168" s="117" t="s">
        <v>195</v>
      </c>
      <c r="I168" s="68">
        <v>5600</v>
      </c>
      <c r="J168" s="68"/>
      <c r="K168" s="68">
        <v>7800</v>
      </c>
      <c r="L168" s="219">
        <v>6000</v>
      </c>
      <c r="M168" s="219" t="s">
        <v>628</v>
      </c>
      <c r="N168" s="249">
        <v>7900</v>
      </c>
      <c r="O168" s="247" t="s">
        <v>628</v>
      </c>
      <c r="P168" s="226" t="s">
        <v>4165</v>
      </c>
      <c r="Q168" s="226" t="s">
        <v>629</v>
      </c>
      <c r="R168" s="226" t="s">
        <v>4539</v>
      </c>
      <c r="S168" s="226"/>
    </row>
    <row r="169" spans="1:19" s="75" customFormat="1">
      <c r="A169" s="75">
        <v>163</v>
      </c>
      <c r="B169" s="131"/>
      <c r="C169" s="61" t="s">
        <v>545</v>
      </c>
      <c r="D169" s="175" t="s">
        <v>511</v>
      </c>
      <c r="E169" s="175" t="s">
        <v>1957</v>
      </c>
      <c r="F169" s="61" t="s">
        <v>192</v>
      </c>
      <c r="G169" s="175" t="s">
        <v>1958</v>
      </c>
      <c r="H169" s="117" t="s">
        <v>195</v>
      </c>
      <c r="I169" s="68">
        <v>5600</v>
      </c>
      <c r="J169" s="68"/>
      <c r="K169" s="68">
        <v>7800</v>
      </c>
      <c r="L169" s="219">
        <v>4500</v>
      </c>
      <c r="M169" s="219" t="s">
        <v>628</v>
      </c>
      <c r="N169" s="249" t="s">
        <v>628</v>
      </c>
      <c r="O169" s="247" t="s">
        <v>628</v>
      </c>
      <c r="P169" s="226" t="s">
        <v>4139</v>
      </c>
      <c r="Q169" s="226" t="s">
        <v>629</v>
      </c>
      <c r="R169" s="226" t="s">
        <v>629</v>
      </c>
      <c r="S169" s="226" t="s">
        <v>629</v>
      </c>
    </row>
    <row r="170" spans="1:19" s="75" customFormat="1">
      <c r="A170" s="214">
        <v>164</v>
      </c>
      <c r="B170" s="61">
        <v>69</v>
      </c>
      <c r="C170" s="61" t="s">
        <v>545</v>
      </c>
      <c r="D170" s="175" t="s">
        <v>8</v>
      </c>
      <c r="E170" s="175" t="s">
        <v>1959</v>
      </c>
      <c r="F170" s="61" t="s">
        <v>192</v>
      </c>
      <c r="G170" s="175" t="s">
        <v>1960</v>
      </c>
      <c r="H170" s="117" t="s">
        <v>195</v>
      </c>
      <c r="I170" s="68">
        <v>6300</v>
      </c>
      <c r="J170" s="68"/>
      <c r="K170" s="68">
        <v>7800</v>
      </c>
      <c r="L170" s="219">
        <v>3200</v>
      </c>
      <c r="M170" s="219">
        <v>5000</v>
      </c>
      <c r="N170" s="249">
        <v>7900</v>
      </c>
      <c r="O170" s="247">
        <v>7800</v>
      </c>
      <c r="P170" s="226" t="s">
        <v>3607</v>
      </c>
      <c r="Q170" s="226" t="s">
        <v>3146</v>
      </c>
      <c r="R170" s="226" t="s">
        <v>4540</v>
      </c>
      <c r="S170" s="226" t="s">
        <v>3360</v>
      </c>
    </row>
    <row r="171" spans="1:19" s="75" customFormat="1">
      <c r="A171" s="75">
        <v>165</v>
      </c>
      <c r="B171" s="61"/>
      <c r="C171" s="61" t="s">
        <v>545</v>
      </c>
      <c r="D171" s="175" t="s">
        <v>8</v>
      </c>
      <c r="E171" s="175" t="s">
        <v>1959</v>
      </c>
      <c r="F171" s="61" t="s">
        <v>192</v>
      </c>
      <c r="G171" s="175" t="s">
        <v>1961</v>
      </c>
      <c r="H171" s="117" t="s">
        <v>195</v>
      </c>
      <c r="I171" s="68">
        <v>6300</v>
      </c>
      <c r="J171" s="68"/>
      <c r="K171" s="68">
        <v>7800</v>
      </c>
      <c r="L171" s="219">
        <v>2400</v>
      </c>
      <c r="M171" s="219" t="s">
        <v>628</v>
      </c>
      <c r="N171" s="249" t="s">
        <v>628</v>
      </c>
      <c r="O171" s="247" t="s">
        <v>628</v>
      </c>
      <c r="P171" s="226" t="s">
        <v>4166</v>
      </c>
      <c r="Q171" s="226" t="s">
        <v>629</v>
      </c>
      <c r="R171" s="226" t="s">
        <v>629</v>
      </c>
      <c r="S171" s="226" t="s">
        <v>629</v>
      </c>
    </row>
    <row r="172" spans="1:19" s="75" customFormat="1">
      <c r="A172" s="214">
        <v>166</v>
      </c>
      <c r="B172" s="61">
        <v>70</v>
      </c>
      <c r="C172" s="61" t="s">
        <v>254</v>
      </c>
      <c r="D172" s="175" t="s">
        <v>1962</v>
      </c>
      <c r="E172" s="175" t="s">
        <v>1647</v>
      </c>
      <c r="F172" s="61" t="s">
        <v>192</v>
      </c>
      <c r="G172" s="175"/>
      <c r="H172" s="117" t="s">
        <v>195</v>
      </c>
      <c r="I172" s="68">
        <v>6020</v>
      </c>
      <c r="J172" s="68"/>
      <c r="K172" s="68">
        <v>6020</v>
      </c>
      <c r="L172" s="219" t="s">
        <v>628</v>
      </c>
      <c r="M172" s="219" t="s">
        <v>628</v>
      </c>
      <c r="N172" s="249">
        <v>14800</v>
      </c>
      <c r="O172" s="247">
        <v>13000</v>
      </c>
      <c r="P172" s="226" t="s">
        <v>629</v>
      </c>
      <c r="Q172" s="226" t="s">
        <v>629</v>
      </c>
      <c r="R172" s="226" t="s">
        <v>3281</v>
      </c>
      <c r="S172" s="226" t="s">
        <v>3225</v>
      </c>
    </row>
    <row r="173" spans="1:19" s="216" customFormat="1">
      <c r="A173" s="75">
        <v>167</v>
      </c>
      <c r="B173" s="61">
        <v>71</v>
      </c>
      <c r="C173" s="61" t="s">
        <v>545</v>
      </c>
      <c r="D173" s="175" t="s">
        <v>588</v>
      </c>
      <c r="E173" s="175" t="s">
        <v>589</v>
      </c>
      <c r="F173" s="61" t="s">
        <v>192</v>
      </c>
      <c r="G173" s="175" t="s">
        <v>9</v>
      </c>
      <c r="H173" s="117" t="s">
        <v>195</v>
      </c>
      <c r="I173" s="68">
        <v>2800</v>
      </c>
      <c r="J173" s="68"/>
      <c r="K173" s="68">
        <v>3250</v>
      </c>
      <c r="L173" s="219">
        <v>1700</v>
      </c>
      <c r="M173" s="219">
        <v>2120</v>
      </c>
      <c r="N173" s="249">
        <v>2380</v>
      </c>
      <c r="O173" s="247">
        <v>1950</v>
      </c>
      <c r="P173" s="226" t="s">
        <v>4167</v>
      </c>
      <c r="Q173" s="226" t="s">
        <v>4105</v>
      </c>
      <c r="R173" s="226" t="s">
        <v>4541</v>
      </c>
      <c r="S173" s="226" t="s">
        <v>4401</v>
      </c>
    </row>
    <row r="174" spans="1:19" s="75" customFormat="1">
      <c r="A174" s="214">
        <v>168</v>
      </c>
      <c r="B174" s="61"/>
      <c r="C174" s="61" t="s">
        <v>545</v>
      </c>
      <c r="D174" s="175" t="s">
        <v>588</v>
      </c>
      <c r="E174" s="175" t="s">
        <v>589</v>
      </c>
      <c r="F174" s="61" t="s">
        <v>192</v>
      </c>
      <c r="G174" s="175" t="s">
        <v>10</v>
      </c>
      <c r="H174" s="117" t="s">
        <v>195</v>
      </c>
      <c r="I174" s="68">
        <v>3080</v>
      </c>
      <c r="J174" s="68"/>
      <c r="K174" s="68">
        <v>3900</v>
      </c>
      <c r="L174" s="219">
        <v>2000</v>
      </c>
      <c r="M174" s="219" t="s">
        <v>628</v>
      </c>
      <c r="N174" s="249">
        <v>5660</v>
      </c>
      <c r="O174" s="247">
        <v>3080</v>
      </c>
      <c r="P174" s="226" t="s">
        <v>3144</v>
      </c>
      <c r="Q174" s="226" t="s">
        <v>629</v>
      </c>
      <c r="R174" s="226" t="s">
        <v>4707</v>
      </c>
      <c r="S174" s="226" t="s">
        <v>4402</v>
      </c>
    </row>
    <row r="175" spans="1:19" s="75" customFormat="1">
      <c r="A175" s="75">
        <v>169</v>
      </c>
      <c r="B175" s="61"/>
      <c r="C175" s="61" t="s">
        <v>545</v>
      </c>
      <c r="D175" s="175" t="s">
        <v>588</v>
      </c>
      <c r="E175" s="175" t="s">
        <v>590</v>
      </c>
      <c r="F175" s="61" t="s">
        <v>192</v>
      </c>
      <c r="G175" s="175" t="s">
        <v>1963</v>
      </c>
      <c r="H175" s="117" t="s">
        <v>195</v>
      </c>
      <c r="I175" s="68">
        <v>6500</v>
      </c>
      <c r="J175" s="68"/>
      <c r="K175" s="68">
        <v>7800</v>
      </c>
      <c r="L175" s="219">
        <v>4000</v>
      </c>
      <c r="M175" s="219">
        <v>4450</v>
      </c>
      <c r="N175" s="249">
        <v>5560</v>
      </c>
      <c r="O175" s="247">
        <v>6000</v>
      </c>
      <c r="P175" s="226" t="s">
        <v>3147</v>
      </c>
      <c r="Q175" s="226" t="s">
        <v>4106</v>
      </c>
      <c r="R175" s="226" t="s">
        <v>4542</v>
      </c>
      <c r="S175" s="226" t="s">
        <v>4403</v>
      </c>
    </row>
    <row r="176" spans="1:19" s="75" customFormat="1">
      <c r="A176" s="214">
        <v>170</v>
      </c>
      <c r="B176" s="61"/>
      <c r="C176" s="61" t="s">
        <v>545</v>
      </c>
      <c r="D176" s="175" t="s">
        <v>588</v>
      </c>
      <c r="E176" s="175" t="s">
        <v>590</v>
      </c>
      <c r="F176" s="61" t="s">
        <v>192</v>
      </c>
      <c r="G176" s="175" t="s">
        <v>1964</v>
      </c>
      <c r="H176" s="117" t="s">
        <v>195</v>
      </c>
      <c r="I176" s="68">
        <v>8400</v>
      </c>
      <c r="J176" s="68"/>
      <c r="K176" s="68">
        <v>9500</v>
      </c>
      <c r="L176" s="219">
        <v>5000</v>
      </c>
      <c r="M176" s="219">
        <v>5890</v>
      </c>
      <c r="N176" s="219">
        <v>11400</v>
      </c>
      <c r="O176" s="219">
        <v>12480</v>
      </c>
      <c r="P176" s="249" t="s">
        <v>3146</v>
      </c>
      <c r="Q176" s="247" t="s">
        <v>4107</v>
      </c>
      <c r="R176" s="226" t="s">
        <v>4543</v>
      </c>
      <c r="S176" s="226" t="s">
        <v>4404</v>
      </c>
    </row>
    <row r="177" spans="1:19" s="75" customFormat="1">
      <c r="A177" s="75">
        <v>171</v>
      </c>
      <c r="B177" s="61"/>
      <c r="C177" s="61" t="s">
        <v>545</v>
      </c>
      <c r="D177" s="175" t="s">
        <v>588</v>
      </c>
      <c r="E177" s="175" t="s">
        <v>591</v>
      </c>
      <c r="F177" s="61" t="s">
        <v>192</v>
      </c>
      <c r="G177" s="175" t="s">
        <v>1965</v>
      </c>
      <c r="H177" s="117" t="s">
        <v>195</v>
      </c>
      <c r="I177" s="68">
        <v>7800</v>
      </c>
      <c r="J177" s="68"/>
      <c r="K177" s="68">
        <v>8100</v>
      </c>
      <c r="L177" s="219" t="s">
        <v>628</v>
      </c>
      <c r="M177" s="219" t="s">
        <v>628</v>
      </c>
      <c r="N177" s="249" t="s">
        <v>628</v>
      </c>
      <c r="O177" s="247" t="s">
        <v>628</v>
      </c>
      <c r="P177" s="226" t="s">
        <v>629</v>
      </c>
      <c r="Q177" s="226" t="s">
        <v>629</v>
      </c>
      <c r="R177" s="226" t="s">
        <v>629</v>
      </c>
      <c r="S177" s="226" t="s">
        <v>629</v>
      </c>
    </row>
    <row r="178" spans="1:19" s="75" customFormat="1">
      <c r="A178" s="214">
        <v>172</v>
      </c>
      <c r="B178" s="61"/>
      <c r="C178" s="61" t="s">
        <v>545</v>
      </c>
      <c r="D178" s="175" t="s">
        <v>588</v>
      </c>
      <c r="E178" s="175" t="s">
        <v>591</v>
      </c>
      <c r="F178" s="61" t="s">
        <v>192</v>
      </c>
      <c r="G178" s="175" t="s">
        <v>1966</v>
      </c>
      <c r="H178" s="117" t="s">
        <v>195</v>
      </c>
      <c r="I178" s="68">
        <v>8400</v>
      </c>
      <c r="J178" s="68"/>
      <c r="K178" s="68">
        <v>10375</v>
      </c>
      <c r="L178" s="219" t="s">
        <v>628</v>
      </c>
      <c r="M178" s="219" t="s">
        <v>628</v>
      </c>
      <c r="N178" s="219" t="s">
        <v>628</v>
      </c>
      <c r="O178" s="249" t="s">
        <v>628</v>
      </c>
      <c r="P178" s="247" t="s">
        <v>629</v>
      </c>
      <c r="Q178" s="226" t="s">
        <v>629</v>
      </c>
      <c r="R178" s="226" t="s">
        <v>629</v>
      </c>
      <c r="S178" s="226" t="s">
        <v>629</v>
      </c>
    </row>
    <row r="179" spans="1:19" s="75" customFormat="1">
      <c r="A179" s="75">
        <v>173</v>
      </c>
      <c r="B179" s="61">
        <v>72</v>
      </c>
      <c r="C179" s="61" t="s">
        <v>545</v>
      </c>
      <c r="D179" s="175" t="s">
        <v>592</v>
      </c>
      <c r="E179" s="175" t="s">
        <v>592</v>
      </c>
      <c r="F179" s="61" t="s">
        <v>192</v>
      </c>
      <c r="G179" s="175" t="s">
        <v>1967</v>
      </c>
      <c r="H179" s="117" t="s">
        <v>195</v>
      </c>
      <c r="I179" s="68">
        <v>7000</v>
      </c>
      <c r="J179" s="68"/>
      <c r="K179" s="68">
        <v>8450</v>
      </c>
      <c r="L179" s="219">
        <v>7500</v>
      </c>
      <c r="M179" s="219" t="s">
        <v>628</v>
      </c>
      <c r="N179" s="249" t="s">
        <v>628</v>
      </c>
      <c r="O179" s="247">
        <v>14900</v>
      </c>
      <c r="P179" s="226" t="s">
        <v>4168</v>
      </c>
      <c r="Q179" s="226" t="s">
        <v>629</v>
      </c>
      <c r="R179" s="226" t="s">
        <v>629</v>
      </c>
      <c r="S179" s="226" t="s">
        <v>4405</v>
      </c>
    </row>
    <row r="180" spans="1:19" s="75" customFormat="1">
      <c r="A180" s="214">
        <v>174</v>
      </c>
      <c r="B180" s="61">
        <v>73</v>
      </c>
      <c r="C180" s="61" t="s">
        <v>545</v>
      </c>
      <c r="D180" s="175" t="s">
        <v>593</v>
      </c>
      <c r="E180" s="175" t="s">
        <v>1968</v>
      </c>
      <c r="F180" s="61" t="s">
        <v>192</v>
      </c>
      <c r="G180" s="175" t="s">
        <v>1969</v>
      </c>
      <c r="H180" s="117" t="s">
        <v>195</v>
      </c>
      <c r="I180" s="68">
        <v>8400</v>
      </c>
      <c r="J180" s="68"/>
      <c r="K180" s="68">
        <v>11700</v>
      </c>
      <c r="L180" s="219">
        <v>7600</v>
      </c>
      <c r="M180" s="219">
        <v>13340</v>
      </c>
      <c r="N180" s="249">
        <v>11310</v>
      </c>
      <c r="O180" s="247">
        <v>12830</v>
      </c>
      <c r="P180" s="226" t="s">
        <v>4169</v>
      </c>
      <c r="Q180" s="226" t="s">
        <v>4108</v>
      </c>
      <c r="R180" s="226" t="s">
        <v>4544</v>
      </c>
      <c r="S180" s="226" t="s">
        <v>4406</v>
      </c>
    </row>
    <row r="181" spans="1:19" s="75" customFormat="1">
      <c r="A181" s="75">
        <v>175</v>
      </c>
      <c r="B181" s="61">
        <v>74</v>
      </c>
      <c r="C181" s="61" t="s">
        <v>545</v>
      </c>
      <c r="D181" s="175" t="s">
        <v>594</v>
      </c>
      <c r="E181" s="175" t="s">
        <v>594</v>
      </c>
      <c r="F181" s="61" t="s">
        <v>192</v>
      </c>
      <c r="G181" s="175"/>
      <c r="H181" s="117" t="s">
        <v>195</v>
      </c>
      <c r="I181" s="68">
        <v>7000</v>
      </c>
      <c r="J181" s="68"/>
      <c r="K181" s="68">
        <v>7250</v>
      </c>
      <c r="L181" s="219" t="s">
        <v>628</v>
      </c>
      <c r="M181" s="219">
        <v>7670</v>
      </c>
      <c r="N181" s="249" t="s">
        <v>628</v>
      </c>
      <c r="O181" s="247" t="s">
        <v>628</v>
      </c>
      <c r="P181" s="226" t="s">
        <v>629</v>
      </c>
      <c r="Q181" s="226" t="s">
        <v>4109</v>
      </c>
      <c r="R181" s="226" t="s">
        <v>701</v>
      </c>
      <c r="S181" s="226" t="s">
        <v>629</v>
      </c>
    </row>
    <row r="182" spans="1:19" s="75" customFormat="1">
      <c r="A182" s="214">
        <v>176</v>
      </c>
      <c r="B182" s="61">
        <v>75</v>
      </c>
      <c r="C182" s="61" t="s">
        <v>545</v>
      </c>
      <c r="D182" s="175" t="s">
        <v>595</v>
      </c>
      <c r="E182" s="175" t="s">
        <v>11</v>
      </c>
      <c r="F182" s="61" t="s">
        <v>192</v>
      </c>
      <c r="G182" s="175" t="s">
        <v>1970</v>
      </c>
      <c r="H182" s="117" t="s">
        <v>195</v>
      </c>
      <c r="I182" s="68">
        <v>5850</v>
      </c>
      <c r="J182" s="68"/>
      <c r="K182" s="68">
        <v>8400</v>
      </c>
      <c r="L182" s="219">
        <v>6000</v>
      </c>
      <c r="M182" s="219">
        <v>8000</v>
      </c>
      <c r="N182" s="249">
        <v>9550</v>
      </c>
      <c r="O182" s="247" t="s">
        <v>628</v>
      </c>
      <c r="P182" s="226" t="s">
        <v>3272</v>
      </c>
      <c r="Q182" s="226" t="s">
        <v>3154</v>
      </c>
      <c r="R182" s="226" t="s">
        <v>4545</v>
      </c>
      <c r="S182" s="226" t="s">
        <v>629</v>
      </c>
    </row>
    <row r="183" spans="1:19" s="75" customFormat="1">
      <c r="A183" s="75">
        <v>177</v>
      </c>
      <c r="B183" s="61"/>
      <c r="C183" s="61" t="s">
        <v>545</v>
      </c>
      <c r="D183" s="175" t="s">
        <v>595</v>
      </c>
      <c r="E183" s="175" t="s">
        <v>12</v>
      </c>
      <c r="F183" s="61" t="s">
        <v>192</v>
      </c>
      <c r="G183" s="175" t="s">
        <v>1970</v>
      </c>
      <c r="H183" s="117" t="s">
        <v>195</v>
      </c>
      <c r="I183" s="68">
        <v>11200</v>
      </c>
      <c r="J183" s="68"/>
      <c r="K183" s="68">
        <v>11700</v>
      </c>
      <c r="L183" s="219" t="s">
        <v>628</v>
      </c>
      <c r="M183" s="219">
        <v>8500</v>
      </c>
      <c r="N183" s="249">
        <v>11590</v>
      </c>
      <c r="O183" s="249">
        <v>8450</v>
      </c>
      <c r="P183" s="226" t="s">
        <v>629</v>
      </c>
      <c r="Q183" s="226" t="s">
        <v>3823</v>
      </c>
      <c r="R183" s="226" t="s">
        <v>4546</v>
      </c>
      <c r="S183" s="226" t="s">
        <v>4407</v>
      </c>
    </row>
    <row r="184" spans="1:19" s="75" customFormat="1">
      <c r="A184" s="214">
        <v>178</v>
      </c>
      <c r="B184" s="61">
        <v>76</v>
      </c>
      <c r="C184" s="61" t="s">
        <v>545</v>
      </c>
      <c r="D184" s="175" t="s">
        <v>596</v>
      </c>
      <c r="E184" s="175" t="s">
        <v>1971</v>
      </c>
      <c r="F184" s="61" t="s">
        <v>192</v>
      </c>
      <c r="G184" s="175" t="s">
        <v>1972</v>
      </c>
      <c r="H184" s="117" t="s">
        <v>195</v>
      </c>
      <c r="I184" s="68">
        <v>3900</v>
      </c>
      <c r="J184" s="68"/>
      <c r="K184" s="68">
        <v>3900</v>
      </c>
      <c r="L184" s="219" t="s">
        <v>628</v>
      </c>
      <c r="M184" s="219" t="s">
        <v>628</v>
      </c>
      <c r="N184" s="249">
        <v>4050</v>
      </c>
      <c r="O184" s="247">
        <v>2820</v>
      </c>
      <c r="P184" s="226" t="s">
        <v>629</v>
      </c>
      <c r="Q184" s="226" t="s">
        <v>629</v>
      </c>
      <c r="R184" s="226" t="s">
        <v>4547</v>
      </c>
      <c r="S184" s="226" t="s">
        <v>4408</v>
      </c>
    </row>
    <row r="185" spans="1:19" s="75" customFormat="1">
      <c r="A185" s="75">
        <v>179</v>
      </c>
      <c r="B185" s="61"/>
      <c r="C185" s="61" t="s">
        <v>545</v>
      </c>
      <c r="D185" s="175" t="s">
        <v>596</v>
      </c>
      <c r="E185" s="175" t="s">
        <v>1971</v>
      </c>
      <c r="F185" s="61" t="s">
        <v>192</v>
      </c>
      <c r="G185" s="175" t="s">
        <v>1972</v>
      </c>
      <c r="H185" s="117" t="s">
        <v>1973</v>
      </c>
      <c r="I185" s="68">
        <v>4200</v>
      </c>
      <c r="J185" s="68"/>
      <c r="K185" s="68">
        <v>4200</v>
      </c>
      <c r="L185" s="219" t="s">
        <v>628</v>
      </c>
      <c r="M185" s="219" t="s">
        <v>628</v>
      </c>
      <c r="N185" s="249" t="s">
        <v>628</v>
      </c>
      <c r="O185" s="247" t="s">
        <v>628</v>
      </c>
      <c r="P185" s="226" t="s">
        <v>629</v>
      </c>
      <c r="Q185" s="226" t="s">
        <v>629</v>
      </c>
      <c r="R185" s="226" t="s">
        <v>629</v>
      </c>
      <c r="S185" s="226" t="s">
        <v>629</v>
      </c>
    </row>
    <row r="186" spans="1:19" s="75" customFormat="1">
      <c r="A186" s="214">
        <v>180</v>
      </c>
      <c r="B186" s="61"/>
      <c r="C186" s="61" t="s">
        <v>545</v>
      </c>
      <c r="D186" s="175" t="s">
        <v>596</v>
      </c>
      <c r="E186" s="175" t="s">
        <v>1974</v>
      </c>
      <c r="F186" s="61" t="s">
        <v>192</v>
      </c>
      <c r="G186" s="175" t="s">
        <v>1975</v>
      </c>
      <c r="H186" s="117" t="s">
        <v>195</v>
      </c>
      <c r="I186" s="68">
        <v>4800</v>
      </c>
      <c r="J186" s="68"/>
      <c r="K186" s="68">
        <v>6500</v>
      </c>
      <c r="L186" s="219" t="s">
        <v>628</v>
      </c>
      <c r="M186" s="219" t="s">
        <v>628</v>
      </c>
      <c r="N186" s="249" t="s">
        <v>628</v>
      </c>
      <c r="O186" s="247" t="s">
        <v>628</v>
      </c>
      <c r="P186" s="226" t="s">
        <v>629</v>
      </c>
      <c r="Q186" s="226" t="s">
        <v>629</v>
      </c>
      <c r="R186" s="226" t="s">
        <v>629</v>
      </c>
      <c r="S186" s="226" t="s">
        <v>629</v>
      </c>
    </row>
    <row r="187" spans="1:19" s="75" customFormat="1">
      <c r="A187" s="75">
        <v>181</v>
      </c>
      <c r="B187" s="61"/>
      <c r="C187" s="61" t="s">
        <v>545</v>
      </c>
      <c r="D187" s="175" t="s">
        <v>596</v>
      </c>
      <c r="E187" s="175" t="s">
        <v>1974</v>
      </c>
      <c r="F187" s="61" t="s">
        <v>192</v>
      </c>
      <c r="G187" s="175" t="s">
        <v>1975</v>
      </c>
      <c r="H187" s="117" t="s">
        <v>1973</v>
      </c>
      <c r="I187" s="68">
        <v>7000</v>
      </c>
      <c r="J187" s="68"/>
      <c r="K187" s="68">
        <v>7000</v>
      </c>
      <c r="L187" s="219" t="s">
        <v>628</v>
      </c>
      <c r="M187" s="219" t="s">
        <v>628</v>
      </c>
      <c r="N187" s="249" t="s">
        <v>628</v>
      </c>
      <c r="O187" s="247" t="s">
        <v>628</v>
      </c>
      <c r="P187" s="226" t="s">
        <v>629</v>
      </c>
      <c r="Q187" s="226" t="s">
        <v>629</v>
      </c>
      <c r="R187" s="226" t="s">
        <v>629</v>
      </c>
      <c r="S187" s="226" t="s">
        <v>629</v>
      </c>
    </row>
    <row r="188" spans="1:19" s="75" customFormat="1">
      <c r="A188" s="214">
        <v>182</v>
      </c>
      <c r="B188" s="61"/>
      <c r="C188" s="61" t="s">
        <v>545</v>
      </c>
      <c r="D188" s="175" t="s">
        <v>596</v>
      </c>
      <c r="E188" s="132" t="s">
        <v>1976</v>
      </c>
      <c r="F188" s="61" t="s">
        <v>192</v>
      </c>
      <c r="G188" s="175" t="s">
        <v>1977</v>
      </c>
      <c r="H188" s="117" t="s">
        <v>195</v>
      </c>
      <c r="I188" s="68">
        <v>30799.999999999996</v>
      </c>
      <c r="J188" s="68"/>
      <c r="K188" s="68">
        <v>33400</v>
      </c>
      <c r="L188" s="219" t="s">
        <v>628</v>
      </c>
      <c r="M188" s="219" t="s">
        <v>628</v>
      </c>
      <c r="N188" s="249" t="s">
        <v>628</v>
      </c>
      <c r="O188" s="247" t="s">
        <v>628</v>
      </c>
      <c r="P188" s="226" t="s">
        <v>629</v>
      </c>
      <c r="Q188" s="226" t="s">
        <v>629</v>
      </c>
      <c r="R188" s="226" t="s">
        <v>629</v>
      </c>
      <c r="S188" s="226" t="s">
        <v>629</v>
      </c>
    </row>
    <row r="189" spans="1:19" s="75" customFormat="1">
      <c r="A189" s="75">
        <v>183</v>
      </c>
      <c r="B189" s="61"/>
      <c r="C189" s="61" t="s">
        <v>545</v>
      </c>
      <c r="D189" s="175" t="s">
        <v>596</v>
      </c>
      <c r="E189" s="175" t="s">
        <v>13</v>
      </c>
      <c r="F189" s="61" t="s">
        <v>192</v>
      </c>
      <c r="G189" s="175" t="s">
        <v>1978</v>
      </c>
      <c r="H189" s="117" t="s">
        <v>195</v>
      </c>
      <c r="I189" s="68">
        <v>2800</v>
      </c>
      <c r="J189" s="68"/>
      <c r="K189" s="68">
        <v>3350</v>
      </c>
      <c r="L189" s="219">
        <v>2130</v>
      </c>
      <c r="M189" s="219">
        <v>3170</v>
      </c>
      <c r="N189" s="249">
        <v>4060</v>
      </c>
      <c r="O189" s="247">
        <v>3750</v>
      </c>
      <c r="P189" s="226" t="s">
        <v>4170</v>
      </c>
      <c r="Q189" s="226" t="s">
        <v>4110</v>
      </c>
      <c r="R189" s="226" t="s">
        <v>4548</v>
      </c>
      <c r="S189" s="226" t="s">
        <v>4409</v>
      </c>
    </row>
    <row r="190" spans="1:19" s="75" customFormat="1">
      <c r="A190" s="214">
        <v>184</v>
      </c>
      <c r="B190" s="61"/>
      <c r="C190" s="61" t="s">
        <v>545</v>
      </c>
      <c r="D190" s="175" t="s">
        <v>596</v>
      </c>
      <c r="E190" s="175" t="s">
        <v>13</v>
      </c>
      <c r="F190" s="61" t="s">
        <v>192</v>
      </c>
      <c r="G190" s="175" t="s">
        <v>1978</v>
      </c>
      <c r="H190" s="117" t="s">
        <v>1973</v>
      </c>
      <c r="I190" s="68">
        <v>2800</v>
      </c>
      <c r="J190" s="68"/>
      <c r="K190" s="68">
        <v>2800</v>
      </c>
      <c r="L190" s="219" t="s">
        <v>628</v>
      </c>
      <c r="M190" s="219" t="s">
        <v>628</v>
      </c>
      <c r="N190" s="249" t="s">
        <v>628</v>
      </c>
      <c r="O190" s="247" t="s">
        <v>628</v>
      </c>
      <c r="P190" s="226" t="s">
        <v>629</v>
      </c>
      <c r="Q190" s="226" t="s">
        <v>629</v>
      </c>
      <c r="R190" s="226" t="s">
        <v>629</v>
      </c>
      <c r="S190" s="226" t="s">
        <v>629</v>
      </c>
    </row>
    <row r="191" spans="1:19" s="75" customFormat="1">
      <c r="A191" s="75">
        <v>185</v>
      </c>
      <c r="B191" s="61"/>
      <c r="C191" s="61" t="s">
        <v>545</v>
      </c>
      <c r="D191" s="175" t="s">
        <v>596</v>
      </c>
      <c r="E191" s="175" t="s">
        <v>1979</v>
      </c>
      <c r="F191" s="61" t="s">
        <v>192</v>
      </c>
      <c r="G191" s="175" t="s">
        <v>1975</v>
      </c>
      <c r="H191" s="117" t="s">
        <v>195</v>
      </c>
      <c r="I191" s="68">
        <v>5200</v>
      </c>
      <c r="J191" s="68"/>
      <c r="K191" s="68">
        <v>5500</v>
      </c>
      <c r="L191" s="219" t="s">
        <v>628</v>
      </c>
      <c r="M191" s="219" t="s">
        <v>628</v>
      </c>
      <c r="N191" s="249" t="s">
        <v>628</v>
      </c>
      <c r="O191" s="247" t="s">
        <v>628</v>
      </c>
      <c r="P191" s="226" t="s">
        <v>629</v>
      </c>
      <c r="Q191" s="226" t="s">
        <v>629</v>
      </c>
      <c r="R191" s="226" t="s">
        <v>629</v>
      </c>
      <c r="S191" s="226" t="s">
        <v>629</v>
      </c>
    </row>
    <row r="192" spans="1:19" s="75" customFormat="1">
      <c r="A192" s="214">
        <v>186</v>
      </c>
      <c r="B192" s="61"/>
      <c r="C192" s="61" t="s">
        <v>545</v>
      </c>
      <c r="D192" s="175" t="s">
        <v>596</v>
      </c>
      <c r="E192" s="175" t="s">
        <v>1979</v>
      </c>
      <c r="F192" s="61" t="s">
        <v>192</v>
      </c>
      <c r="G192" s="175" t="s">
        <v>1975</v>
      </c>
      <c r="H192" s="117" t="s">
        <v>1973</v>
      </c>
      <c r="I192" s="68">
        <v>7699.9999999999991</v>
      </c>
      <c r="J192" s="68"/>
      <c r="K192" s="68">
        <v>7699.9999999999991</v>
      </c>
      <c r="L192" s="219" t="s">
        <v>628</v>
      </c>
      <c r="M192" s="219" t="s">
        <v>628</v>
      </c>
      <c r="N192" s="249" t="s">
        <v>628</v>
      </c>
      <c r="O192" s="247" t="s">
        <v>628</v>
      </c>
      <c r="P192" s="226" t="s">
        <v>629</v>
      </c>
      <c r="Q192" s="226" t="s">
        <v>629</v>
      </c>
      <c r="R192" s="226" t="s">
        <v>629</v>
      </c>
      <c r="S192" s="226" t="s">
        <v>629</v>
      </c>
    </row>
    <row r="193" spans="1:19" s="75" customFormat="1">
      <c r="A193" s="75">
        <v>187</v>
      </c>
      <c r="B193" s="61"/>
      <c r="C193" s="61" t="s">
        <v>545</v>
      </c>
      <c r="D193" s="175" t="s">
        <v>596</v>
      </c>
      <c r="E193" s="175" t="s">
        <v>1980</v>
      </c>
      <c r="F193" s="61" t="s">
        <v>192</v>
      </c>
      <c r="G193" s="175" t="s">
        <v>1980</v>
      </c>
      <c r="H193" s="117" t="s">
        <v>195</v>
      </c>
      <c r="I193" s="68">
        <v>5200</v>
      </c>
      <c r="J193" s="68"/>
      <c r="K193" s="68">
        <v>5200</v>
      </c>
      <c r="L193" s="219" t="s">
        <v>628</v>
      </c>
      <c r="M193" s="219" t="s">
        <v>628</v>
      </c>
      <c r="N193" s="249" t="s">
        <v>628</v>
      </c>
      <c r="O193" s="247" t="s">
        <v>628</v>
      </c>
      <c r="P193" s="226" t="s">
        <v>629</v>
      </c>
      <c r="Q193" s="226" t="s">
        <v>629</v>
      </c>
      <c r="R193" s="226" t="s">
        <v>629</v>
      </c>
      <c r="S193" s="226" t="s">
        <v>629</v>
      </c>
    </row>
    <row r="194" spans="1:19" s="75" customFormat="1">
      <c r="A194" s="214">
        <v>188</v>
      </c>
      <c r="B194" s="61"/>
      <c r="C194" s="61" t="s">
        <v>545</v>
      </c>
      <c r="D194" s="175" t="s">
        <v>596</v>
      </c>
      <c r="E194" s="175" t="s">
        <v>1981</v>
      </c>
      <c r="F194" s="61" t="s">
        <v>192</v>
      </c>
      <c r="G194" s="175" t="s">
        <v>1975</v>
      </c>
      <c r="H194" s="117" t="s">
        <v>195</v>
      </c>
      <c r="I194" s="68">
        <v>7699.9999999999991</v>
      </c>
      <c r="J194" s="68"/>
      <c r="K194" s="68">
        <v>7699.9999999999991</v>
      </c>
      <c r="L194" s="219" t="s">
        <v>628</v>
      </c>
      <c r="M194" s="219" t="s">
        <v>628</v>
      </c>
      <c r="N194" s="249" t="s">
        <v>628</v>
      </c>
      <c r="O194" s="247" t="s">
        <v>628</v>
      </c>
      <c r="P194" s="226" t="s">
        <v>629</v>
      </c>
      <c r="Q194" s="226" t="s">
        <v>629</v>
      </c>
      <c r="R194" s="226" t="s">
        <v>629</v>
      </c>
      <c r="S194" s="226" t="s">
        <v>629</v>
      </c>
    </row>
    <row r="195" spans="1:19" s="75" customFormat="1">
      <c r="A195" s="75">
        <v>189</v>
      </c>
      <c r="B195" s="61"/>
      <c r="C195" s="61" t="s">
        <v>545</v>
      </c>
      <c r="D195" s="185" t="s">
        <v>596</v>
      </c>
      <c r="E195" s="175" t="s">
        <v>597</v>
      </c>
      <c r="F195" s="61" t="s">
        <v>192</v>
      </c>
      <c r="G195" s="175" t="s">
        <v>1982</v>
      </c>
      <c r="H195" s="117" t="s">
        <v>195</v>
      </c>
      <c r="I195" s="68">
        <v>4900</v>
      </c>
      <c r="J195" s="68"/>
      <c r="K195" s="68">
        <v>6500</v>
      </c>
      <c r="L195" s="219">
        <v>5460</v>
      </c>
      <c r="M195" s="219" t="s">
        <v>628</v>
      </c>
      <c r="N195" s="249" t="s">
        <v>628</v>
      </c>
      <c r="O195" s="247" t="s">
        <v>628</v>
      </c>
      <c r="P195" s="226" t="s">
        <v>4171</v>
      </c>
      <c r="Q195" s="226" t="s">
        <v>629</v>
      </c>
      <c r="R195" s="226" t="s">
        <v>629</v>
      </c>
      <c r="S195" s="226" t="s">
        <v>629</v>
      </c>
    </row>
    <row r="196" spans="1:19" s="75" customFormat="1">
      <c r="A196" s="214">
        <v>190</v>
      </c>
      <c r="B196" s="61"/>
      <c r="C196" s="61" t="s">
        <v>545</v>
      </c>
      <c r="D196" s="185" t="s">
        <v>596</v>
      </c>
      <c r="E196" s="175" t="s">
        <v>597</v>
      </c>
      <c r="F196" s="61" t="s">
        <v>192</v>
      </c>
      <c r="G196" s="175" t="s">
        <v>1983</v>
      </c>
      <c r="H196" s="117" t="s">
        <v>195</v>
      </c>
      <c r="I196" s="68">
        <v>4900</v>
      </c>
      <c r="J196" s="68"/>
      <c r="K196" s="219">
        <v>6500</v>
      </c>
      <c r="L196" s="219" t="s">
        <v>628</v>
      </c>
      <c r="M196" s="249">
        <v>5000</v>
      </c>
      <c r="N196" s="247">
        <v>7550</v>
      </c>
      <c r="O196" s="219">
        <v>9420</v>
      </c>
      <c r="P196" s="219" t="s">
        <v>629</v>
      </c>
      <c r="Q196" s="249" t="s">
        <v>3146</v>
      </c>
      <c r="R196" s="247" t="s">
        <v>4549</v>
      </c>
      <c r="S196" s="226" t="s">
        <v>4410</v>
      </c>
    </row>
    <row r="197" spans="1:19" s="75" customFormat="1">
      <c r="A197" s="75">
        <v>191</v>
      </c>
      <c r="B197" s="61"/>
      <c r="C197" s="61" t="s">
        <v>545</v>
      </c>
      <c r="D197" s="185" t="s">
        <v>596</v>
      </c>
      <c r="E197" s="175" t="s">
        <v>1984</v>
      </c>
      <c r="F197" s="61" t="s">
        <v>192</v>
      </c>
      <c r="G197" s="175" t="s">
        <v>1984</v>
      </c>
      <c r="H197" s="117" t="s">
        <v>195</v>
      </c>
      <c r="I197" s="68">
        <v>30799.999999999996</v>
      </c>
      <c r="J197" s="68"/>
      <c r="K197" s="68">
        <v>33400</v>
      </c>
      <c r="L197" s="219">
        <v>19000</v>
      </c>
      <c r="M197" s="219" t="s">
        <v>628</v>
      </c>
      <c r="N197" s="249">
        <v>34800</v>
      </c>
      <c r="O197" s="247">
        <v>41000</v>
      </c>
      <c r="P197" s="226" t="s">
        <v>4172</v>
      </c>
      <c r="Q197" s="226" t="s">
        <v>629</v>
      </c>
      <c r="R197" s="226" t="s">
        <v>3282</v>
      </c>
      <c r="S197" s="226" t="s">
        <v>3047</v>
      </c>
    </row>
    <row r="198" spans="1:19" s="214" customFormat="1">
      <c r="A198" s="214">
        <v>192</v>
      </c>
      <c r="B198" s="61"/>
      <c r="C198" s="61" t="s">
        <v>545</v>
      </c>
      <c r="D198" s="175" t="s">
        <v>596</v>
      </c>
      <c r="E198" s="175" t="s">
        <v>1985</v>
      </c>
      <c r="F198" s="61" t="s">
        <v>192</v>
      </c>
      <c r="G198" s="132" t="s">
        <v>1986</v>
      </c>
      <c r="H198" s="117" t="s">
        <v>195</v>
      </c>
      <c r="I198" s="68">
        <v>2340</v>
      </c>
      <c r="J198" s="68"/>
      <c r="K198" s="68">
        <v>3500</v>
      </c>
      <c r="L198" s="219" t="s">
        <v>628</v>
      </c>
      <c r="M198" s="219">
        <v>1800</v>
      </c>
      <c r="N198" s="249">
        <v>2910</v>
      </c>
      <c r="O198" s="247">
        <v>2460</v>
      </c>
      <c r="P198" s="226" t="s">
        <v>629</v>
      </c>
      <c r="Q198" s="226" t="s">
        <v>3285</v>
      </c>
      <c r="R198" s="226" t="s">
        <v>4550</v>
      </c>
      <c r="S198" s="226" t="s">
        <v>4411</v>
      </c>
    </row>
    <row r="199" spans="1:19" s="75" customFormat="1">
      <c r="A199" s="75">
        <v>193</v>
      </c>
      <c r="B199" s="61">
        <v>77</v>
      </c>
      <c r="C199" s="61" t="s">
        <v>545</v>
      </c>
      <c r="D199" s="175" t="s">
        <v>1987</v>
      </c>
      <c r="E199" s="175" t="s">
        <v>16</v>
      </c>
      <c r="F199" s="61" t="s">
        <v>192</v>
      </c>
      <c r="G199" s="175" t="s">
        <v>1987</v>
      </c>
      <c r="H199" s="117" t="s">
        <v>195</v>
      </c>
      <c r="I199" s="68">
        <v>5600</v>
      </c>
      <c r="J199" s="68"/>
      <c r="K199" s="68">
        <v>5600</v>
      </c>
      <c r="L199" s="219">
        <v>7500</v>
      </c>
      <c r="M199" s="219" t="s">
        <v>628</v>
      </c>
      <c r="N199" s="249" t="s">
        <v>628</v>
      </c>
      <c r="O199" s="247" t="s">
        <v>628</v>
      </c>
      <c r="P199" s="226" t="s">
        <v>3603</v>
      </c>
      <c r="Q199" s="226" t="s">
        <v>629</v>
      </c>
      <c r="R199" s="226" t="s">
        <v>629</v>
      </c>
      <c r="S199" s="226" t="s">
        <v>629</v>
      </c>
    </row>
    <row r="200" spans="1:19" s="75" customFormat="1">
      <c r="A200" s="214">
        <v>194</v>
      </c>
      <c r="B200" s="61">
        <v>78</v>
      </c>
      <c r="C200" s="61" t="s">
        <v>598</v>
      </c>
      <c r="D200" s="175" t="s">
        <v>599</v>
      </c>
      <c r="E200" s="175" t="s">
        <v>468</v>
      </c>
      <c r="F200" s="61" t="s">
        <v>192</v>
      </c>
      <c r="G200" s="175" t="s">
        <v>203</v>
      </c>
      <c r="H200" s="117" t="s">
        <v>195</v>
      </c>
      <c r="I200" s="68">
        <v>11000</v>
      </c>
      <c r="J200" s="68"/>
      <c r="K200" s="68">
        <v>11900</v>
      </c>
      <c r="L200" s="219">
        <v>9500</v>
      </c>
      <c r="M200" s="219">
        <v>10000</v>
      </c>
      <c r="N200" s="219">
        <v>11920</v>
      </c>
      <c r="O200" s="219">
        <v>11500</v>
      </c>
      <c r="P200" s="219" t="s">
        <v>4730</v>
      </c>
      <c r="Q200" s="219" t="s">
        <v>3590</v>
      </c>
      <c r="R200" s="249" t="s">
        <v>4708</v>
      </c>
      <c r="S200" s="247" t="s">
        <v>4729</v>
      </c>
    </row>
    <row r="201" spans="1:19" s="75" customFormat="1">
      <c r="A201" s="75">
        <v>195</v>
      </c>
      <c r="B201" s="61"/>
      <c r="C201" s="61" t="s">
        <v>598</v>
      </c>
      <c r="D201" s="175" t="s">
        <v>599</v>
      </c>
      <c r="E201" s="175" t="s">
        <v>468</v>
      </c>
      <c r="F201" s="61" t="s">
        <v>192</v>
      </c>
      <c r="G201" s="175" t="s">
        <v>14</v>
      </c>
      <c r="H201" s="117" t="s">
        <v>195</v>
      </c>
      <c r="I201" s="68">
        <v>5460</v>
      </c>
      <c r="J201" s="68"/>
      <c r="K201" s="68">
        <v>6300</v>
      </c>
      <c r="L201" s="219">
        <v>1670</v>
      </c>
      <c r="M201" s="219">
        <v>3000</v>
      </c>
      <c r="N201" s="249" t="s">
        <v>628</v>
      </c>
      <c r="O201" s="247" t="s">
        <v>628</v>
      </c>
      <c r="P201" s="226" t="s">
        <v>3604</v>
      </c>
      <c r="Q201" s="226" t="s">
        <v>4731</v>
      </c>
      <c r="R201" s="226" t="s">
        <v>629</v>
      </c>
      <c r="S201" s="226" t="s">
        <v>629</v>
      </c>
    </row>
    <row r="202" spans="1:19" s="75" customFormat="1">
      <c r="A202" s="214">
        <v>196</v>
      </c>
      <c r="B202" s="61">
        <v>79</v>
      </c>
      <c r="C202" s="61" t="s">
        <v>598</v>
      </c>
      <c r="D202" s="175" t="s">
        <v>600</v>
      </c>
      <c r="E202" s="175" t="s">
        <v>479</v>
      </c>
      <c r="F202" s="61" t="s">
        <v>192</v>
      </c>
      <c r="G202" s="175"/>
      <c r="H202" s="117" t="s">
        <v>1608</v>
      </c>
      <c r="I202" s="68">
        <v>0</v>
      </c>
      <c r="J202" s="68"/>
      <c r="K202" s="68">
        <v>0</v>
      </c>
      <c r="L202" s="219" t="s">
        <v>628</v>
      </c>
      <c r="M202" s="219" t="s">
        <v>628</v>
      </c>
      <c r="N202" s="249" t="s">
        <v>628</v>
      </c>
      <c r="O202" s="247" t="s">
        <v>628</v>
      </c>
      <c r="P202" s="226" t="s">
        <v>629</v>
      </c>
      <c r="Q202" s="226" t="s">
        <v>629</v>
      </c>
      <c r="R202" s="226" t="s">
        <v>629</v>
      </c>
      <c r="S202" s="226" t="s">
        <v>629</v>
      </c>
    </row>
    <row r="203" spans="1:19" s="75" customFormat="1">
      <c r="A203" s="75">
        <v>197</v>
      </c>
      <c r="B203" s="61"/>
      <c r="C203" s="61" t="s">
        <v>598</v>
      </c>
      <c r="D203" s="175" t="s">
        <v>600</v>
      </c>
      <c r="E203" s="175" t="s">
        <v>479</v>
      </c>
      <c r="F203" s="61" t="s">
        <v>192</v>
      </c>
      <c r="G203" s="175"/>
      <c r="H203" s="117" t="s">
        <v>1518</v>
      </c>
      <c r="I203" s="68">
        <v>25200</v>
      </c>
      <c r="J203" s="68"/>
      <c r="K203" s="68">
        <v>29100</v>
      </c>
      <c r="L203" s="219" t="s">
        <v>628</v>
      </c>
      <c r="M203" s="219" t="s">
        <v>628</v>
      </c>
      <c r="N203" s="219">
        <v>41340</v>
      </c>
      <c r="O203" s="249" t="s">
        <v>628</v>
      </c>
      <c r="P203" s="219" t="s">
        <v>629</v>
      </c>
      <c r="Q203" s="219" t="s">
        <v>629</v>
      </c>
      <c r="R203" s="249" t="s">
        <v>3350</v>
      </c>
      <c r="S203" s="247" t="s">
        <v>629</v>
      </c>
    </row>
    <row r="204" spans="1:19" s="75" customFormat="1">
      <c r="A204" s="214">
        <v>198</v>
      </c>
      <c r="B204" s="61">
        <v>80</v>
      </c>
      <c r="C204" s="61" t="s">
        <v>598</v>
      </c>
      <c r="D204" s="175" t="s">
        <v>512</v>
      </c>
      <c r="E204" s="175" t="s">
        <v>468</v>
      </c>
      <c r="F204" s="61" t="s">
        <v>192</v>
      </c>
      <c r="G204" s="175" t="s">
        <v>15</v>
      </c>
      <c r="H204" s="117" t="s">
        <v>195</v>
      </c>
      <c r="I204" s="68">
        <v>6300</v>
      </c>
      <c r="J204" s="68"/>
      <c r="K204" s="68">
        <v>7500</v>
      </c>
      <c r="L204" s="219">
        <v>4500</v>
      </c>
      <c r="M204" s="219">
        <v>5000</v>
      </c>
      <c r="N204" s="249">
        <v>5470</v>
      </c>
      <c r="O204" s="247">
        <v>7700</v>
      </c>
      <c r="P204" s="226" t="s">
        <v>4173</v>
      </c>
      <c r="Q204" s="226" t="s">
        <v>3146</v>
      </c>
      <c r="R204" s="226" t="s">
        <v>4551</v>
      </c>
      <c r="S204" s="226" t="s">
        <v>3496</v>
      </c>
    </row>
    <row r="205" spans="1:19" s="75" customFormat="1">
      <c r="A205" s="75">
        <v>199</v>
      </c>
      <c r="B205" s="61"/>
      <c r="C205" s="61" t="s">
        <v>598</v>
      </c>
      <c r="D205" s="175" t="s">
        <v>512</v>
      </c>
      <c r="E205" s="175" t="s">
        <v>468</v>
      </c>
      <c r="F205" s="61" t="s">
        <v>192</v>
      </c>
      <c r="G205" s="175" t="s">
        <v>1988</v>
      </c>
      <c r="H205" s="117" t="s">
        <v>195</v>
      </c>
      <c r="I205" s="68">
        <v>4680</v>
      </c>
      <c r="J205" s="68"/>
      <c r="K205" s="68">
        <v>6300</v>
      </c>
      <c r="L205" s="219">
        <v>6000</v>
      </c>
      <c r="M205" s="219" t="s">
        <v>628</v>
      </c>
      <c r="N205" s="249">
        <v>6230</v>
      </c>
      <c r="O205" s="247">
        <v>4760</v>
      </c>
      <c r="P205" s="226" t="s">
        <v>3151</v>
      </c>
      <c r="Q205" s="226" t="s">
        <v>629</v>
      </c>
      <c r="R205" s="226" t="s">
        <v>4552</v>
      </c>
      <c r="S205" s="226" t="s">
        <v>3048</v>
      </c>
    </row>
    <row r="206" spans="1:19" s="75" customFormat="1">
      <c r="A206" s="214">
        <v>200</v>
      </c>
      <c r="B206" s="61">
        <v>81</v>
      </c>
      <c r="C206" s="61" t="s">
        <v>598</v>
      </c>
      <c r="D206" s="175" t="s">
        <v>601</v>
      </c>
      <c r="E206" s="175" t="s">
        <v>468</v>
      </c>
      <c r="F206" s="61" t="s">
        <v>192</v>
      </c>
      <c r="G206" s="175"/>
      <c r="H206" s="117" t="s">
        <v>195</v>
      </c>
      <c r="I206" s="68">
        <v>11900</v>
      </c>
      <c r="J206" s="68"/>
      <c r="K206" s="68">
        <v>14300</v>
      </c>
      <c r="L206" s="219">
        <v>10000</v>
      </c>
      <c r="M206" s="219">
        <v>12000</v>
      </c>
      <c r="N206" s="249">
        <v>16400</v>
      </c>
      <c r="O206" s="247">
        <v>16500</v>
      </c>
      <c r="P206" s="226" t="s">
        <v>4174</v>
      </c>
      <c r="Q206" s="226" t="s">
        <v>3153</v>
      </c>
      <c r="R206" s="226" t="s">
        <v>4553</v>
      </c>
      <c r="S206" s="226" t="s">
        <v>4412</v>
      </c>
    </row>
    <row r="207" spans="1:19" s="75" customFormat="1">
      <c r="A207" s="75">
        <v>201</v>
      </c>
      <c r="B207" s="61">
        <v>82</v>
      </c>
      <c r="C207" s="61" t="s">
        <v>598</v>
      </c>
      <c r="D207" s="175" t="s">
        <v>602</v>
      </c>
      <c r="E207" s="175" t="s">
        <v>468</v>
      </c>
      <c r="F207" s="61" t="s">
        <v>192</v>
      </c>
      <c r="G207" s="175" t="s">
        <v>1989</v>
      </c>
      <c r="H207" s="117" t="s">
        <v>195</v>
      </c>
      <c r="I207" s="68">
        <v>2800</v>
      </c>
      <c r="J207" s="68"/>
      <c r="K207" s="68">
        <v>3900</v>
      </c>
      <c r="L207" s="219">
        <v>2800</v>
      </c>
      <c r="M207" s="219">
        <v>3000</v>
      </c>
      <c r="N207" s="249">
        <v>3960</v>
      </c>
      <c r="O207" s="247">
        <v>3870</v>
      </c>
      <c r="P207" s="226" t="s">
        <v>4175</v>
      </c>
      <c r="Q207" s="226" t="s">
        <v>3145</v>
      </c>
      <c r="R207" s="226" t="s">
        <v>3431</v>
      </c>
      <c r="S207" s="226" t="s">
        <v>4413</v>
      </c>
    </row>
    <row r="208" spans="1:19" s="75" customFormat="1">
      <c r="A208" s="214">
        <v>202</v>
      </c>
      <c r="B208" s="61">
        <v>83</v>
      </c>
      <c r="C208" s="61" t="s">
        <v>598</v>
      </c>
      <c r="D208" s="175" t="s">
        <v>603</v>
      </c>
      <c r="E208" s="175" t="s">
        <v>1990</v>
      </c>
      <c r="F208" s="61" t="s">
        <v>192</v>
      </c>
      <c r="G208" s="175" t="s">
        <v>1991</v>
      </c>
      <c r="H208" s="117" t="s">
        <v>195</v>
      </c>
      <c r="I208" s="68">
        <v>15399.999999999998</v>
      </c>
      <c r="J208" s="68"/>
      <c r="K208" s="68">
        <v>16500</v>
      </c>
      <c r="L208" s="219" t="s">
        <v>628</v>
      </c>
      <c r="M208" s="219">
        <v>15000</v>
      </c>
      <c r="N208" s="249">
        <v>31500</v>
      </c>
      <c r="O208" s="247">
        <v>33800</v>
      </c>
      <c r="P208" s="226" t="s">
        <v>629</v>
      </c>
      <c r="Q208" s="226" t="s">
        <v>3595</v>
      </c>
      <c r="R208" s="226" t="s">
        <v>4554</v>
      </c>
      <c r="S208" s="226" t="s">
        <v>3563</v>
      </c>
    </row>
    <row r="209" spans="1:19" s="75" customFormat="1">
      <c r="A209" s="75">
        <v>203</v>
      </c>
      <c r="B209" s="61"/>
      <c r="C209" s="61" t="s">
        <v>598</v>
      </c>
      <c r="D209" s="175" t="s">
        <v>603</v>
      </c>
      <c r="E209" s="175" t="s">
        <v>1992</v>
      </c>
      <c r="F209" s="61" t="s">
        <v>192</v>
      </c>
      <c r="G209" s="175" t="s">
        <v>1993</v>
      </c>
      <c r="H209" s="117" t="s">
        <v>195</v>
      </c>
      <c r="I209" s="68">
        <v>66000</v>
      </c>
      <c r="J209" s="68"/>
      <c r="K209" s="68">
        <v>68000</v>
      </c>
      <c r="L209" s="219" t="s">
        <v>628</v>
      </c>
      <c r="M209" s="219" t="s">
        <v>628</v>
      </c>
      <c r="N209" s="249">
        <v>75800</v>
      </c>
      <c r="O209" s="247">
        <v>85500</v>
      </c>
      <c r="P209" s="226" t="s">
        <v>629</v>
      </c>
      <c r="Q209" s="226" t="s">
        <v>629</v>
      </c>
      <c r="R209" s="226" t="s">
        <v>3283</v>
      </c>
      <c r="S209" s="226" t="s">
        <v>3309</v>
      </c>
    </row>
    <row r="210" spans="1:19" s="75" customFormat="1">
      <c r="A210" s="214">
        <v>204</v>
      </c>
      <c r="B210" s="61"/>
      <c r="C210" s="61" t="s">
        <v>598</v>
      </c>
      <c r="D210" s="175" t="s">
        <v>603</v>
      </c>
      <c r="E210" s="175" t="s">
        <v>604</v>
      </c>
      <c r="F210" s="61" t="s">
        <v>192</v>
      </c>
      <c r="G210" s="175" t="s">
        <v>1993</v>
      </c>
      <c r="H210" s="117" t="s">
        <v>1608</v>
      </c>
      <c r="I210" s="68">
        <v>35000</v>
      </c>
      <c r="J210" s="68"/>
      <c r="K210" s="68">
        <v>35000</v>
      </c>
      <c r="L210" s="219" t="s">
        <v>628</v>
      </c>
      <c r="M210" s="219" t="s">
        <v>628</v>
      </c>
      <c r="N210" s="249" t="s">
        <v>628</v>
      </c>
      <c r="O210" s="247" t="s">
        <v>628</v>
      </c>
      <c r="P210" s="226" t="s">
        <v>629</v>
      </c>
      <c r="Q210" s="226" t="s">
        <v>629</v>
      </c>
      <c r="R210" s="226" t="s">
        <v>629</v>
      </c>
      <c r="S210" s="226" t="s">
        <v>629</v>
      </c>
    </row>
    <row r="211" spans="1:19" s="75" customFormat="1">
      <c r="A211" s="75">
        <v>205</v>
      </c>
      <c r="B211" s="61"/>
      <c r="C211" s="61" t="s">
        <v>598</v>
      </c>
      <c r="D211" s="175" t="s">
        <v>603</v>
      </c>
      <c r="E211" s="175" t="s">
        <v>604</v>
      </c>
      <c r="F211" s="61" t="s">
        <v>192</v>
      </c>
      <c r="G211" s="175" t="s">
        <v>1994</v>
      </c>
      <c r="H211" s="117" t="s">
        <v>195</v>
      </c>
      <c r="I211" s="68">
        <v>66000</v>
      </c>
      <c r="J211" s="68"/>
      <c r="K211" s="68">
        <v>68000</v>
      </c>
      <c r="L211" s="219" t="s">
        <v>628</v>
      </c>
      <c r="M211" s="219" t="s">
        <v>628</v>
      </c>
      <c r="N211" s="249">
        <v>85430</v>
      </c>
      <c r="O211" s="247">
        <v>87220</v>
      </c>
      <c r="P211" s="226" t="s">
        <v>629</v>
      </c>
      <c r="Q211" s="226" t="s">
        <v>629</v>
      </c>
      <c r="R211" s="226" t="s">
        <v>3432</v>
      </c>
      <c r="S211" s="226" t="s">
        <v>3310</v>
      </c>
    </row>
    <row r="212" spans="1:19" s="75" customFormat="1">
      <c r="A212" s="214">
        <v>206</v>
      </c>
      <c r="B212" s="61"/>
      <c r="C212" s="61" t="s">
        <v>598</v>
      </c>
      <c r="D212" s="175" t="s">
        <v>603</v>
      </c>
      <c r="E212" s="175" t="s">
        <v>604</v>
      </c>
      <c r="F212" s="61" t="s">
        <v>192</v>
      </c>
      <c r="G212" s="175" t="s">
        <v>1994</v>
      </c>
      <c r="H212" s="117" t="s">
        <v>1608</v>
      </c>
      <c r="I212" s="68">
        <v>0</v>
      </c>
      <c r="J212" s="68"/>
      <c r="K212" s="68">
        <v>0</v>
      </c>
      <c r="L212" s="219" t="s">
        <v>628</v>
      </c>
      <c r="M212" s="219" t="s">
        <v>628</v>
      </c>
      <c r="N212" s="249" t="s">
        <v>628</v>
      </c>
      <c r="O212" s="247" t="s">
        <v>628</v>
      </c>
      <c r="P212" s="226" t="s">
        <v>629</v>
      </c>
      <c r="Q212" s="226" t="s">
        <v>629</v>
      </c>
      <c r="R212" s="226" t="s">
        <v>629</v>
      </c>
      <c r="S212" s="226" t="s">
        <v>629</v>
      </c>
    </row>
    <row r="213" spans="1:19" s="75" customFormat="1">
      <c r="A213" s="75">
        <v>207</v>
      </c>
      <c r="B213" s="61"/>
      <c r="C213" s="61" t="s">
        <v>598</v>
      </c>
      <c r="D213" s="175" t="s">
        <v>603</v>
      </c>
      <c r="E213" s="175" t="s">
        <v>604</v>
      </c>
      <c r="F213" s="61" t="s">
        <v>192</v>
      </c>
      <c r="G213" s="175" t="s">
        <v>1995</v>
      </c>
      <c r="H213" s="117" t="s">
        <v>195</v>
      </c>
      <c r="I213" s="68">
        <v>66000</v>
      </c>
      <c r="J213" s="68"/>
      <c r="K213" s="68">
        <v>66000</v>
      </c>
      <c r="L213" s="219" t="s">
        <v>628</v>
      </c>
      <c r="M213" s="219" t="s">
        <v>628</v>
      </c>
      <c r="N213" s="249" t="s">
        <v>628</v>
      </c>
      <c r="O213" s="247">
        <v>87500</v>
      </c>
      <c r="P213" s="226" t="s">
        <v>629</v>
      </c>
      <c r="Q213" s="226" t="s">
        <v>629</v>
      </c>
      <c r="R213" s="226" t="s">
        <v>629</v>
      </c>
      <c r="S213" s="226" t="s">
        <v>3049</v>
      </c>
    </row>
    <row r="214" spans="1:19" s="75" customFormat="1">
      <c r="A214" s="214">
        <v>208</v>
      </c>
      <c r="B214" s="61"/>
      <c r="C214" s="61" t="s">
        <v>598</v>
      </c>
      <c r="D214" s="175" t="s">
        <v>603</v>
      </c>
      <c r="E214" s="175" t="s">
        <v>604</v>
      </c>
      <c r="F214" s="61" t="s">
        <v>192</v>
      </c>
      <c r="G214" s="175" t="s">
        <v>1996</v>
      </c>
      <c r="H214" s="117" t="s">
        <v>195</v>
      </c>
      <c r="I214" s="68">
        <v>66000</v>
      </c>
      <c r="J214" s="68"/>
      <c r="K214" s="68">
        <v>66000</v>
      </c>
      <c r="L214" s="219" t="s">
        <v>628</v>
      </c>
      <c r="M214" s="219" t="s">
        <v>628</v>
      </c>
      <c r="N214" s="249">
        <v>68700</v>
      </c>
      <c r="O214" s="247">
        <v>54000</v>
      </c>
      <c r="P214" s="226" t="s">
        <v>629</v>
      </c>
      <c r="Q214" s="226" t="s">
        <v>629</v>
      </c>
      <c r="R214" s="226" t="s">
        <v>4555</v>
      </c>
      <c r="S214" s="226" t="s">
        <v>3311</v>
      </c>
    </row>
    <row r="215" spans="1:19" s="75" customFormat="1">
      <c r="A215" s="75">
        <v>209</v>
      </c>
      <c r="B215" s="61">
        <v>84</v>
      </c>
      <c r="C215" s="61" t="s">
        <v>513</v>
      </c>
      <c r="D215" s="175" t="s">
        <v>605</v>
      </c>
      <c r="E215" s="175" t="s">
        <v>2200</v>
      </c>
      <c r="F215" s="61" t="s">
        <v>192</v>
      </c>
      <c r="G215" s="175" t="s">
        <v>2201</v>
      </c>
      <c r="H215" s="117" t="s">
        <v>195</v>
      </c>
      <c r="I215" s="68">
        <v>0</v>
      </c>
      <c r="J215" s="68"/>
      <c r="K215" s="68">
        <v>0</v>
      </c>
      <c r="L215" s="219" t="s">
        <v>628</v>
      </c>
      <c r="M215" s="219" t="s">
        <v>628</v>
      </c>
      <c r="N215" s="249">
        <v>28500</v>
      </c>
      <c r="O215" s="247">
        <v>26050</v>
      </c>
      <c r="P215" s="226" t="s">
        <v>629</v>
      </c>
      <c r="Q215" s="226" t="s">
        <v>629</v>
      </c>
      <c r="R215" s="226" t="s">
        <v>3572</v>
      </c>
      <c r="S215" s="226" t="s">
        <v>3226</v>
      </c>
    </row>
    <row r="216" spans="1:19" s="75" customFormat="1">
      <c r="A216" s="214">
        <v>210</v>
      </c>
      <c r="B216" s="61">
        <v>85</v>
      </c>
      <c r="C216" s="61" t="s">
        <v>513</v>
      </c>
      <c r="D216" s="185" t="s">
        <v>514</v>
      </c>
      <c r="E216" s="175"/>
      <c r="F216" s="61" t="s">
        <v>192</v>
      </c>
      <c r="G216" s="175" t="s">
        <v>2187</v>
      </c>
      <c r="H216" s="117" t="s">
        <v>195</v>
      </c>
      <c r="I216" s="68">
        <v>4800</v>
      </c>
      <c r="J216" s="68"/>
      <c r="K216" s="68">
        <v>5550</v>
      </c>
      <c r="L216" s="219">
        <v>2600</v>
      </c>
      <c r="M216" s="219" t="s">
        <v>628</v>
      </c>
      <c r="N216" s="249" t="s">
        <v>628</v>
      </c>
      <c r="O216" s="247" t="s">
        <v>628</v>
      </c>
      <c r="P216" s="226" t="s">
        <v>3605</v>
      </c>
      <c r="Q216" s="226" t="s">
        <v>629</v>
      </c>
      <c r="R216" s="226" t="s">
        <v>629</v>
      </c>
      <c r="S216" s="226" t="s">
        <v>629</v>
      </c>
    </row>
    <row r="217" spans="1:19" s="75" customFormat="1">
      <c r="A217" s="75">
        <v>211</v>
      </c>
      <c r="B217" s="61"/>
      <c r="C217" s="61" t="s">
        <v>513</v>
      </c>
      <c r="D217" s="185" t="s">
        <v>514</v>
      </c>
      <c r="E217" s="175"/>
      <c r="F217" s="61" t="s">
        <v>192</v>
      </c>
      <c r="G217" s="175" t="s">
        <v>2188</v>
      </c>
      <c r="H217" s="117" t="s">
        <v>195</v>
      </c>
      <c r="I217" s="68">
        <v>4600</v>
      </c>
      <c r="J217" s="68"/>
      <c r="K217" s="68">
        <v>5450</v>
      </c>
      <c r="L217" s="219">
        <v>2100</v>
      </c>
      <c r="M217" s="219">
        <v>4970</v>
      </c>
      <c r="N217" s="249">
        <v>4890</v>
      </c>
      <c r="O217" s="247">
        <v>3580</v>
      </c>
      <c r="P217" s="226" t="s">
        <v>3139</v>
      </c>
      <c r="Q217" s="226" t="s">
        <v>4111</v>
      </c>
      <c r="R217" s="226" t="s">
        <v>4556</v>
      </c>
      <c r="S217" s="226" t="s">
        <v>4414</v>
      </c>
    </row>
    <row r="218" spans="1:19" s="75" customFormat="1">
      <c r="A218" s="214">
        <v>212</v>
      </c>
      <c r="B218" s="61"/>
      <c r="C218" s="61" t="s">
        <v>513</v>
      </c>
      <c r="D218" s="185" t="s">
        <v>514</v>
      </c>
      <c r="E218" s="175"/>
      <c r="F218" s="61" t="s">
        <v>192</v>
      </c>
      <c r="G218" s="175" t="s">
        <v>2189</v>
      </c>
      <c r="H218" s="117" t="s">
        <v>195</v>
      </c>
      <c r="I218" s="68">
        <v>4200</v>
      </c>
      <c r="J218" s="68"/>
      <c r="K218" s="68">
        <v>4200</v>
      </c>
      <c r="L218" s="219">
        <v>1800</v>
      </c>
      <c r="M218" s="219" t="s">
        <v>628</v>
      </c>
      <c r="N218" s="249">
        <v>2980</v>
      </c>
      <c r="O218" s="247" t="s">
        <v>628</v>
      </c>
      <c r="P218" s="226" t="s">
        <v>3273</v>
      </c>
      <c r="Q218" s="226" t="s">
        <v>629</v>
      </c>
      <c r="R218" s="226" t="s">
        <v>4557</v>
      </c>
      <c r="S218" s="226" t="s">
        <v>629</v>
      </c>
    </row>
    <row r="219" spans="1:19" s="75" customFormat="1">
      <c r="A219" s="75">
        <v>213</v>
      </c>
      <c r="B219" s="61"/>
      <c r="C219" s="61" t="s">
        <v>513</v>
      </c>
      <c r="D219" s="185" t="s">
        <v>514</v>
      </c>
      <c r="E219" s="175"/>
      <c r="F219" s="61" t="s">
        <v>192</v>
      </c>
      <c r="G219" s="175" t="s">
        <v>2190</v>
      </c>
      <c r="H219" s="117" t="s">
        <v>195</v>
      </c>
      <c r="I219" s="68">
        <v>0</v>
      </c>
      <c r="J219" s="68"/>
      <c r="K219" s="68">
        <v>0</v>
      </c>
      <c r="L219" s="219" t="s">
        <v>628</v>
      </c>
      <c r="M219" s="219" t="s">
        <v>628</v>
      </c>
      <c r="N219" s="249" t="s">
        <v>628</v>
      </c>
      <c r="O219" s="247" t="s">
        <v>628</v>
      </c>
      <c r="P219" s="226" t="s">
        <v>629</v>
      </c>
      <c r="Q219" s="226" t="s">
        <v>629</v>
      </c>
      <c r="R219" s="226" t="s">
        <v>629</v>
      </c>
      <c r="S219" s="226" t="s">
        <v>629</v>
      </c>
    </row>
    <row r="220" spans="1:19" s="75" customFormat="1">
      <c r="A220" s="214">
        <v>214</v>
      </c>
      <c r="B220" s="61">
        <v>86</v>
      </c>
      <c r="C220" s="61" t="s">
        <v>2202</v>
      </c>
      <c r="D220" s="185" t="s">
        <v>2203</v>
      </c>
      <c r="E220" s="175" t="s">
        <v>2204</v>
      </c>
      <c r="F220" s="61" t="s">
        <v>192</v>
      </c>
      <c r="G220" s="175" t="s">
        <v>2191</v>
      </c>
      <c r="H220" s="117" t="s">
        <v>195</v>
      </c>
      <c r="I220" s="68">
        <v>0</v>
      </c>
      <c r="J220" s="68"/>
      <c r="K220" s="68">
        <v>0</v>
      </c>
      <c r="L220" s="219">
        <v>1500</v>
      </c>
      <c r="M220" s="219" t="s">
        <v>628</v>
      </c>
      <c r="N220" s="249" t="s">
        <v>628</v>
      </c>
      <c r="O220" s="247" t="s">
        <v>628</v>
      </c>
      <c r="P220" s="226" t="s">
        <v>3161</v>
      </c>
      <c r="Q220" s="226" t="s">
        <v>629</v>
      </c>
      <c r="R220" s="226" t="s">
        <v>629</v>
      </c>
      <c r="S220" s="226" t="s">
        <v>629</v>
      </c>
    </row>
    <row r="221" spans="1:19" s="75" customFormat="1">
      <c r="A221" s="75">
        <v>215</v>
      </c>
      <c r="B221" s="61"/>
      <c r="C221" s="61" t="s">
        <v>2202</v>
      </c>
      <c r="D221" s="185" t="s">
        <v>2203</v>
      </c>
      <c r="E221" s="175" t="s">
        <v>2204</v>
      </c>
      <c r="F221" s="61" t="s">
        <v>192</v>
      </c>
      <c r="G221" s="175" t="s">
        <v>2192</v>
      </c>
      <c r="H221" s="117" t="s">
        <v>195</v>
      </c>
      <c r="I221" s="68">
        <v>0</v>
      </c>
      <c r="J221" s="68"/>
      <c r="K221" s="68">
        <v>0</v>
      </c>
      <c r="L221" s="219">
        <v>1100</v>
      </c>
      <c r="M221" s="219" t="s">
        <v>628</v>
      </c>
      <c r="N221" s="249">
        <v>3830</v>
      </c>
      <c r="O221" s="247" t="s">
        <v>628</v>
      </c>
      <c r="P221" s="226" t="s">
        <v>3390</v>
      </c>
      <c r="Q221" s="226" t="s">
        <v>629</v>
      </c>
      <c r="R221" s="226" t="s">
        <v>3573</v>
      </c>
      <c r="S221" s="226" t="s">
        <v>629</v>
      </c>
    </row>
    <row r="222" spans="1:19" s="75" customFormat="1">
      <c r="A222" s="214">
        <v>216</v>
      </c>
      <c r="B222" s="61"/>
      <c r="C222" s="61" t="s">
        <v>2202</v>
      </c>
      <c r="D222" s="185" t="s">
        <v>2203</v>
      </c>
      <c r="E222" s="175" t="s">
        <v>2204</v>
      </c>
      <c r="F222" s="61" t="s">
        <v>192</v>
      </c>
      <c r="G222" s="175" t="s">
        <v>2193</v>
      </c>
      <c r="H222" s="117" t="s">
        <v>195</v>
      </c>
      <c r="I222" s="68">
        <v>0</v>
      </c>
      <c r="J222" s="68"/>
      <c r="K222" s="68">
        <v>0</v>
      </c>
      <c r="L222" s="219" t="s">
        <v>628</v>
      </c>
      <c r="M222" s="219" t="s">
        <v>628</v>
      </c>
      <c r="N222" s="249" t="s">
        <v>628</v>
      </c>
      <c r="O222" s="247" t="s">
        <v>628</v>
      </c>
      <c r="P222" s="226" t="s">
        <v>629</v>
      </c>
      <c r="Q222" s="226" t="s">
        <v>629</v>
      </c>
      <c r="R222" s="226" t="s">
        <v>629</v>
      </c>
      <c r="S222" s="226" t="s">
        <v>629</v>
      </c>
    </row>
    <row r="223" spans="1:19" s="75" customFormat="1">
      <c r="A223" s="75">
        <v>217</v>
      </c>
      <c r="B223" s="61">
        <v>87</v>
      </c>
      <c r="C223" s="61" t="s">
        <v>513</v>
      </c>
      <c r="D223" s="175" t="s">
        <v>606</v>
      </c>
      <c r="E223" s="175" t="s">
        <v>2205</v>
      </c>
      <c r="F223" s="61" t="s">
        <v>192</v>
      </c>
      <c r="G223" s="175" t="s">
        <v>2206</v>
      </c>
      <c r="H223" s="117" t="s">
        <v>195</v>
      </c>
      <c r="I223" s="68">
        <v>6500</v>
      </c>
      <c r="J223" s="68"/>
      <c r="K223" s="68">
        <v>7800</v>
      </c>
      <c r="L223" s="219" t="s">
        <v>628</v>
      </c>
      <c r="M223" s="219">
        <v>3080</v>
      </c>
      <c r="N223" s="249" t="s">
        <v>628</v>
      </c>
      <c r="O223" s="247" t="s">
        <v>628</v>
      </c>
      <c r="P223" s="226" t="s">
        <v>629</v>
      </c>
      <c r="Q223" s="226" t="s">
        <v>4112</v>
      </c>
      <c r="R223" s="226" t="s">
        <v>629</v>
      </c>
      <c r="S223" s="226" t="s">
        <v>629</v>
      </c>
    </row>
    <row r="224" spans="1:19" s="75" customFormat="1">
      <c r="A224" s="214">
        <v>218</v>
      </c>
      <c r="B224" s="61"/>
      <c r="C224" s="61" t="s">
        <v>513</v>
      </c>
      <c r="D224" s="175" t="s">
        <v>606</v>
      </c>
      <c r="E224" s="175" t="s">
        <v>2205</v>
      </c>
      <c r="F224" s="61" t="s">
        <v>192</v>
      </c>
      <c r="G224" s="175" t="s">
        <v>2207</v>
      </c>
      <c r="H224" s="117" t="s">
        <v>195</v>
      </c>
      <c r="I224" s="68">
        <v>6500</v>
      </c>
      <c r="J224" s="68"/>
      <c r="K224" s="68">
        <v>7800</v>
      </c>
      <c r="L224" s="219" t="s">
        <v>628</v>
      </c>
      <c r="M224" s="219" t="s">
        <v>628</v>
      </c>
      <c r="N224" s="247" t="s">
        <v>628</v>
      </c>
      <c r="O224" s="247" t="s">
        <v>628</v>
      </c>
      <c r="P224" s="226" t="s">
        <v>629</v>
      </c>
      <c r="Q224" s="226" t="s">
        <v>629</v>
      </c>
      <c r="R224" s="226"/>
      <c r="S224" s="226" t="s">
        <v>629</v>
      </c>
    </row>
    <row r="225" spans="1:19" s="75" customFormat="1">
      <c r="A225" s="75">
        <v>219</v>
      </c>
      <c r="B225" s="61"/>
      <c r="C225" s="61" t="s">
        <v>513</v>
      </c>
      <c r="D225" s="175" t="s">
        <v>606</v>
      </c>
      <c r="E225" s="175" t="s">
        <v>2205</v>
      </c>
      <c r="F225" s="61" t="s">
        <v>192</v>
      </c>
      <c r="G225" s="175" t="s">
        <v>2208</v>
      </c>
      <c r="H225" s="117" t="s">
        <v>195</v>
      </c>
      <c r="I225" s="68">
        <v>6500</v>
      </c>
      <c r="J225" s="68"/>
      <c r="K225" s="68">
        <v>7800</v>
      </c>
      <c r="L225" s="219" t="s">
        <v>628</v>
      </c>
      <c r="M225" s="219" t="s">
        <v>628</v>
      </c>
      <c r="N225" s="249">
        <v>2730</v>
      </c>
      <c r="O225" s="247" t="s">
        <v>628</v>
      </c>
      <c r="P225" s="226" t="s">
        <v>629</v>
      </c>
      <c r="Q225" s="226" t="s">
        <v>629</v>
      </c>
      <c r="R225" s="226" t="s">
        <v>4558</v>
      </c>
      <c r="S225" s="226" t="s">
        <v>629</v>
      </c>
    </row>
    <row r="226" spans="1:19" s="75" customFormat="1">
      <c r="A226" s="214">
        <v>220</v>
      </c>
      <c r="B226" s="61"/>
      <c r="C226" s="61" t="s">
        <v>513</v>
      </c>
      <c r="D226" s="175" t="s">
        <v>606</v>
      </c>
      <c r="E226" s="175" t="s">
        <v>2209</v>
      </c>
      <c r="F226" s="61" t="s">
        <v>192</v>
      </c>
      <c r="G226" s="175" t="s">
        <v>2095</v>
      </c>
      <c r="H226" s="117" t="s">
        <v>195</v>
      </c>
      <c r="I226" s="68">
        <v>3500</v>
      </c>
      <c r="J226" s="68"/>
      <c r="K226" s="68">
        <v>3550</v>
      </c>
      <c r="L226" s="219">
        <v>1200</v>
      </c>
      <c r="M226" s="219" t="s">
        <v>628</v>
      </c>
      <c r="N226" s="249" t="s">
        <v>628</v>
      </c>
      <c r="O226" s="247" t="s">
        <v>628</v>
      </c>
      <c r="P226" s="226" t="s">
        <v>4176</v>
      </c>
      <c r="Q226" s="226" t="s">
        <v>629</v>
      </c>
      <c r="R226" s="226" t="s">
        <v>629</v>
      </c>
      <c r="S226" s="226" t="s">
        <v>629</v>
      </c>
    </row>
    <row r="227" spans="1:19" s="75" customFormat="1">
      <c r="A227" s="75">
        <v>221</v>
      </c>
      <c r="B227" s="61"/>
      <c r="C227" s="61" t="s">
        <v>513</v>
      </c>
      <c r="D227" s="175" t="s">
        <v>606</v>
      </c>
      <c r="E227" s="175" t="s">
        <v>2209</v>
      </c>
      <c r="F227" s="61" t="s">
        <v>192</v>
      </c>
      <c r="G227" s="175" t="s">
        <v>2096</v>
      </c>
      <c r="H227" s="117" t="s">
        <v>195</v>
      </c>
      <c r="I227" s="68">
        <v>3600</v>
      </c>
      <c r="J227" s="68"/>
      <c r="K227" s="68">
        <v>3600</v>
      </c>
      <c r="L227" s="219">
        <v>2000</v>
      </c>
      <c r="M227" s="219" t="s">
        <v>628</v>
      </c>
      <c r="N227" s="249" t="s">
        <v>628</v>
      </c>
      <c r="O227" s="247">
        <v>3380</v>
      </c>
      <c r="P227" s="226" t="s">
        <v>3391</v>
      </c>
      <c r="Q227" s="226" t="s">
        <v>629</v>
      </c>
      <c r="R227" s="226" t="s">
        <v>629</v>
      </c>
      <c r="S227" s="226" t="s">
        <v>4415</v>
      </c>
    </row>
    <row r="228" spans="1:19" s="75" customFormat="1">
      <c r="A228" s="214">
        <v>222</v>
      </c>
      <c r="B228" s="61"/>
      <c r="C228" s="61" t="s">
        <v>513</v>
      </c>
      <c r="D228" s="175" t="s">
        <v>606</v>
      </c>
      <c r="E228" s="175" t="s">
        <v>2209</v>
      </c>
      <c r="F228" s="61" t="s">
        <v>192</v>
      </c>
      <c r="G228" s="175" t="s">
        <v>2097</v>
      </c>
      <c r="H228" s="117" t="s">
        <v>195</v>
      </c>
      <c r="I228" s="68">
        <v>3600</v>
      </c>
      <c r="J228" s="68"/>
      <c r="K228" s="68">
        <v>3600</v>
      </c>
      <c r="L228" s="219">
        <v>2200</v>
      </c>
      <c r="M228" s="219" t="s">
        <v>628</v>
      </c>
      <c r="N228" s="249" t="s">
        <v>628</v>
      </c>
      <c r="O228" s="247" t="s">
        <v>628</v>
      </c>
      <c r="P228" s="226" t="s">
        <v>3321</v>
      </c>
      <c r="Q228" s="226" t="s">
        <v>629</v>
      </c>
      <c r="R228" s="226" t="s">
        <v>629</v>
      </c>
      <c r="S228" s="226" t="s">
        <v>629</v>
      </c>
    </row>
    <row r="229" spans="1:19" s="75" customFormat="1">
      <c r="A229" s="75">
        <v>223</v>
      </c>
      <c r="B229" s="61">
        <v>88</v>
      </c>
      <c r="C229" s="61" t="s">
        <v>513</v>
      </c>
      <c r="D229" s="175" t="s">
        <v>2210</v>
      </c>
      <c r="E229" s="175" t="s">
        <v>2211</v>
      </c>
      <c r="F229" s="61" t="s">
        <v>192</v>
      </c>
      <c r="G229" s="175" t="s">
        <v>2212</v>
      </c>
      <c r="H229" s="117" t="s">
        <v>195</v>
      </c>
      <c r="I229" s="68">
        <v>6000</v>
      </c>
      <c r="J229" s="68"/>
      <c r="K229" s="68">
        <v>6000</v>
      </c>
      <c r="L229" s="219" t="s">
        <v>628</v>
      </c>
      <c r="M229" s="219" t="s">
        <v>628</v>
      </c>
      <c r="N229" s="249" t="s">
        <v>628</v>
      </c>
      <c r="O229" s="247" t="s">
        <v>628</v>
      </c>
      <c r="P229" s="226" t="s">
        <v>629</v>
      </c>
      <c r="Q229" s="226" t="s">
        <v>629</v>
      </c>
      <c r="R229" s="226" t="s">
        <v>629</v>
      </c>
      <c r="S229" s="226" t="s">
        <v>629</v>
      </c>
    </row>
    <row r="230" spans="1:19" s="75" customFormat="1">
      <c r="A230" s="214">
        <v>224</v>
      </c>
      <c r="B230" s="61"/>
      <c r="C230" s="61" t="s">
        <v>513</v>
      </c>
      <c r="D230" s="175" t="s">
        <v>2210</v>
      </c>
      <c r="E230" s="175" t="s">
        <v>2213</v>
      </c>
      <c r="F230" s="61" t="s">
        <v>192</v>
      </c>
      <c r="G230" s="175" t="s">
        <v>2214</v>
      </c>
      <c r="H230" s="117" t="s">
        <v>195</v>
      </c>
      <c r="I230" s="68">
        <v>6000</v>
      </c>
      <c r="J230" s="68"/>
      <c r="K230" s="68">
        <v>6000</v>
      </c>
      <c r="L230" s="219" t="s">
        <v>628</v>
      </c>
      <c r="M230" s="219" t="s">
        <v>628</v>
      </c>
      <c r="N230" s="249" t="s">
        <v>628</v>
      </c>
      <c r="O230" s="247" t="s">
        <v>628</v>
      </c>
      <c r="P230" s="226" t="s">
        <v>629</v>
      </c>
      <c r="Q230" s="226" t="s">
        <v>629</v>
      </c>
      <c r="R230" s="226" t="s">
        <v>629</v>
      </c>
      <c r="S230" s="226" t="s">
        <v>629</v>
      </c>
    </row>
    <row r="231" spans="1:19" s="75" customFormat="1">
      <c r="A231" s="75">
        <v>225</v>
      </c>
      <c r="B231" s="61">
        <v>89</v>
      </c>
      <c r="C231" s="61" t="s">
        <v>513</v>
      </c>
      <c r="D231" s="175" t="s">
        <v>2215</v>
      </c>
      <c r="E231" s="175" t="s">
        <v>2098</v>
      </c>
      <c r="F231" s="61" t="s">
        <v>192</v>
      </c>
      <c r="G231" s="175" t="s">
        <v>2216</v>
      </c>
      <c r="H231" s="117" t="s">
        <v>195</v>
      </c>
      <c r="I231" s="68">
        <v>0</v>
      </c>
      <c r="J231" s="68"/>
      <c r="K231" s="68">
        <v>0</v>
      </c>
      <c r="L231" s="219">
        <v>3400</v>
      </c>
      <c r="M231" s="219" t="s">
        <v>628</v>
      </c>
      <c r="N231" s="249">
        <v>7460</v>
      </c>
      <c r="O231" s="247" t="s">
        <v>628</v>
      </c>
      <c r="P231" s="226" t="s">
        <v>3135</v>
      </c>
      <c r="Q231" s="226" t="s">
        <v>629</v>
      </c>
      <c r="R231" s="226" t="s">
        <v>4559</v>
      </c>
      <c r="S231" s="226" t="s">
        <v>629</v>
      </c>
    </row>
    <row r="232" spans="1:19" s="75" customFormat="1">
      <c r="A232" s="214">
        <v>226</v>
      </c>
      <c r="B232" s="61"/>
      <c r="C232" s="61" t="s">
        <v>513</v>
      </c>
      <c r="D232" s="175" t="s">
        <v>2215</v>
      </c>
      <c r="E232" s="175" t="s">
        <v>2098</v>
      </c>
      <c r="F232" s="61" t="s">
        <v>192</v>
      </c>
      <c r="G232" s="175" t="s">
        <v>2217</v>
      </c>
      <c r="H232" s="117" t="s">
        <v>195</v>
      </c>
      <c r="I232" s="68">
        <v>6500</v>
      </c>
      <c r="J232" s="68"/>
      <c r="K232" s="68">
        <v>6500</v>
      </c>
      <c r="L232" s="219">
        <v>3300</v>
      </c>
      <c r="M232" s="219" t="s">
        <v>628</v>
      </c>
      <c r="N232" s="247" t="s">
        <v>628</v>
      </c>
      <c r="O232" s="247" t="s">
        <v>628</v>
      </c>
      <c r="P232" s="226" t="s">
        <v>4177</v>
      </c>
      <c r="Q232" s="226" t="s">
        <v>629</v>
      </c>
      <c r="R232" s="226" t="s">
        <v>629</v>
      </c>
      <c r="S232" s="226" t="s">
        <v>629</v>
      </c>
    </row>
    <row r="233" spans="1:19" s="75" customFormat="1">
      <c r="A233" s="75">
        <v>227</v>
      </c>
      <c r="B233" s="61">
        <v>90</v>
      </c>
      <c r="C233" s="61" t="s">
        <v>513</v>
      </c>
      <c r="D233" s="175" t="s">
        <v>2218</v>
      </c>
      <c r="E233" s="175" t="s">
        <v>2219</v>
      </c>
      <c r="F233" s="61" t="s">
        <v>192</v>
      </c>
      <c r="G233" s="175" t="s">
        <v>2220</v>
      </c>
      <c r="H233" s="117" t="s">
        <v>195</v>
      </c>
      <c r="I233" s="68">
        <v>20000</v>
      </c>
      <c r="J233" s="68"/>
      <c r="K233" s="68">
        <v>20000</v>
      </c>
      <c r="L233" s="219" t="s">
        <v>628</v>
      </c>
      <c r="M233" s="219" t="s">
        <v>628</v>
      </c>
      <c r="N233" s="249" t="s">
        <v>628</v>
      </c>
      <c r="O233" s="247" t="s">
        <v>628</v>
      </c>
      <c r="P233" s="226" t="s">
        <v>629</v>
      </c>
      <c r="Q233" s="226" t="s">
        <v>629</v>
      </c>
      <c r="R233" s="226" t="s">
        <v>629</v>
      </c>
      <c r="S233" s="226" t="s">
        <v>629</v>
      </c>
    </row>
    <row r="234" spans="1:19" s="75" customFormat="1">
      <c r="A234" s="214">
        <v>228</v>
      </c>
      <c r="B234" s="61"/>
      <c r="C234" s="61" t="s">
        <v>513</v>
      </c>
      <c r="D234" s="175" t="s">
        <v>2218</v>
      </c>
      <c r="E234" s="175" t="s">
        <v>2221</v>
      </c>
      <c r="F234" s="61" t="s">
        <v>192</v>
      </c>
      <c r="G234" s="175" t="s">
        <v>2222</v>
      </c>
      <c r="H234" s="117" t="s">
        <v>195</v>
      </c>
      <c r="I234" s="68">
        <v>18000</v>
      </c>
      <c r="J234" s="68"/>
      <c r="K234" s="68">
        <v>18000</v>
      </c>
      <c r="L234" s="219">
        <v>8000</v>
      </c>
      <c r="M234" s="219" t="s">
        <v>628</v>
      </c>
      <c r="N234" s="219">
        <v>17800</v>
      </c>
      <c r="O234" s="249">
        <v>13800</v>
      </c>
      <c r="P234" s="247" t="s">
        <v>3154</v>
      </c>
      <c r="Q234" s="226" t="s">
        <v>4113</v>
      </c>
      <c r="R234" s="226" t="s">
        <v>4710</v>
      </c>
      <c r="S234" s="226" t="s">
        <v>3376</v>
      </c>
    </row>
    <row r="235" spans="1:19" s="75" customFormat="1">
      <c r="A235" s="75">
        <v>229</v>
      </c>
      <c r="B235" s="61"/>
      <c r="C235" s="61" t="s">
        <v>513</v>
      </c>
      <c r="D235" s="175" t="s">
        <v>2218</v>
      </c>
      <c r="E235" s="175" t="s">
        <v>2221</v>
      </c>
      <c r="F235" s="61" t="s">
        <v>192</v>
      </c>
      <c r="G235" s="175" t="s">
        <v>2223</v>
      </c>
      <c r="H235" s="117" t="s">
        <v>195</v>
      </c>
      <c r="I235" s="68">
        <v>22000</v>
      </c>
      <c r="J235" s="68"/>
      <c r="K235" s="68">
        <v>22000</v>
      </c>
      <c r="L235" s="219" t="s">
        <v>628</v>
      </c>
      <c r="M235" s="219" t="s">
        <v>628</v>
      </c>
      <c r="N235" s="249" t="s">
        <v>628</v>
      </c>
      <c r="O235" s="247" t="s">
        <v>628</v>
      </c>
      <c r="P235" s="226" t="s">
        <v>629</v>
      </c>
      <c r="Q235" s="226" t="s">
        <v>629</v>
      </c>
      <c r="R235" s="226" t="s">
        <v>629</v>
      </c>
      <c r="S235" s="226" t="s">
        <v>629</v>
      </c>
    </row>
    <row r="236" spans="1:19" s="75" customFormat="1">
      <c r="A236" s="214">
        <v>230</v>
      </c>
      <c r="B236" s="61"/>
      <c r="C236" s="61" t="s">
        <v>513</v>
      </c>
      <c r="D236" s="175" t="s">
        <v>2218</v>
      </c>
      <c r="E236" s="175" t="s">
        <v>2221</v>
      </c>
      <c r="F236" s="61" t="s">
        <v>192</v>
      </c>
      <c r="G236" s="175" t="s">
        <v>2224</v>
      </c>
      <c r="H236" s="117" t="s">
        <v>195</v>
      </c>
      <c r="I236" s="68">
        <v>22000</v>
      </c>
      <c r="J236" s="68"/>
      <c r="K236" s="68">
        <v>26400</v>
      </c>
      <c r="L236" s="219">
        <v>16000</v>
      </c>
      <c r="M236" s="219" t="s">
        <v>628</v>
      </c>
      <c r="N236" s="249" t="s">
        <v>628</v>
      </c>
      <c r="O236" s="247" t="s">
        <v>628</v>
      </c>
      <c r="P236" s="226" t="s">
        <v>3152</v>
      </c>
      <c r="Q236" s="226" t="s">
        <v>629</v>
      </c>
      <c r="R236" s="226" t="s">
        <v>629</v>
      </c>
      <c r="S236" s="226" t="s">
        <v>629</v>
      </c>
    </row>
    <row r="237" spans="1:19" s="75" customFormat="1">
      <c r="A237" s="75">
        <v>231</v>
      </c>
      <c r="B237" s="61">
        <v>91</v>
      </c>
      <c r="C237" s="61" t="s">
        <v>513</v>
      </c>
      <c r="D237" s="175" t="s">
        <v>607</v>
      </c>
      <c r="E237" s="175" t="s">
        <v>2225</v>
      </c>
      <c r="F237" s="61" t="s">
        <v>192</v>
      </c>
      <c r="G237" s="131" t="s">
        <v>2226</v>
      </c>
      <c r="H237" s="117" t="s">
        <v>195</v>
      </c>
      <c r="I237" s="68">
        <v>15600</v>
      </c>
      <c r="J237" s="68"/>
      <c r="K237" s="68">
        <v>16800</v>
      </c>
      <c r="L237" s="219">
        <v>12500</v>
      </c>
      <c r="M237" s="219">
        <v>11610</v>
      </c>
      <c r="N237" s="249">
        <v>15340</v>
      </c>
      <c r="O237" s="247">
        <v>17800</v>
      </c>
      <c r="P237" s="226" t="s">
        <v>4178</v>
      </c>
      <c r="Q237" s="226" t="s">
        <v>4114</v>
      </c>
      <c r="R237" s="226" t="s">
        <v>4560</v>
      </c>
      <c r="S237" s="226" t="s">
        <v>4416</v>
      </c>
    </row>
    <row r="238" spans="1:19" s="75" customFormat="1">
      <c r="A238" s="214">
        <v>232</v>
      </c>
      <c r="B238" s="61"/>
      <c r="C238" s="61" t="s">
        <v>513</v>
      </c>
      <c r="D238" s="175" t="s">
        <v>607</v>
      </c>
      <c r="E238" s="175" t="s">
        <v>2227</v>
      </c>
      <c r="F238" s="61" t="s">
        <v>192</v>
      </c>
      <c r="G238" s="131" t="s">
        <v>2226</v>
      </c>
      <c r="H238" s="117" t="s">
        <v>195</v>
      </c>
      <c r="I238" s="68">
        <v>15600</v>
      </c>
      <c r="J238" s="68"/>
      <c r="K238" s="68">
        <v>16800</v>
      </c>
      <c r="L238" s="219" t="s">
        <v>628</v>
      </c>
      <c r="M238" s="219" t="s">
        <v>628</v>
      </c>
      <c r="N238" s="249" t="s">
        <v>628</v>
      </c>
      <c r="O238" s="247">
        <v>17800</v>
      </c>
      <c r="P238" s="226" t="s">
        <v>629</v>
      </c>
      <c r="Q238" s="226" t="s">
        <v>629</v>
      </c>
      <c r="R238" s="226" t="s">
        <v>629</v>
      </c>
      <c r="S238" s="226" t="s">
        <v>4416</v>
      </c>
    </row>
    <row r="239" spans="1:19" s="75" customFormat="1">
      <c r="A239" s="75">
        <v>233</v>
      </c>
      <c r="B239" s="61"/>
      <c r="C239" s="61" t="s">
        <v>513</v>
      </c>
      <c r="D239" s="175" t="s">
        <v>607</v>
      </c>
      <c r="E239" s="175" t="s">
        <v>2228</v>
      </c>
      <c r="F239" s="61" t="s">
        <v>192</v>
      </c>
      <c r="G239" s="131" t="s">
        <v>608</v>
      </c>
      <c r="H239" s="117" t="s">
        <v>195</v>
      </c>
      <c r="I239" s="68">
        <v>15600</v>
      </c>
      <c r="J239" s="68"/>
      <c r="K239" s="68">
        <v>16800</v>
      </c>
      <c r="L239" s="219">
        <v>10000</v>
      </c>
      <c r="M239" s="219" t="s">
        <v>628</v>
      </c>
      <c r="N239" s="249" t="s">
        <v>628</v>
      </c>
      <c r="O239" s="247" t="s">
        <v>628</v>
      </c>
      <c r="P239" s="226" t="s">
        <v>4174</v>
      </c>
      <c r="Q239" s="226" t="s">
        <v>629</v>
      </c>
      <c r="R239" s="226" t="s">
        <v>629</v>
      </c>
      <c r="S239" s="226" t="s">
        <v>629</v>
      </c>
    </row>
    <row r="240" spans="1:19" s="75" customFormat="1">
      <c r="A240" s="214">
        <v>234</v>
      </c>
      <c r="B240" s="61"/>
      <c r="C240" s="61" t="s">
        <v>513</v>
      </c>
      <c r="D240" s="175" t="s">
        <v>607</v>
      </c>
      <c r="E240" s="175" t="s">
        <v>2225</v>
      </c>
      <c r="F240" s="61" t="s">
        <v>192</v>
      </c>
      <c r="G240" s="131" t="s">
        <v>2229</v>
      </c>
      <c r="H240" s="117" t="s">
        <v>195</v>
      </c>
      <c r="I240" s="68">
        <v>15600</v>
      </c>
      <c r="J240" s="68"/>
      <c r="K240" s="68">
        <v>16800</v>
      </c>
      <c r="L240" s="219">
        <v>10500</v>
      </c>
      <c r="M240" s="219" t="s">
        <v>628</v>
      </c>
      <c r="N240" s="249" t="s">
        <v>628</v>
      </c>
      <c r="O240" s="247">
        <v>12900</v>
      </c>
      <c r="P240" s="226" t="s">
        <v>4179</v>
      </c>
      <c r="Q240" s="226" t="s">
        <v>629</v>
      </c>
      <c r="R240" s="226" t="s">
        <v>629</v>
      </c>
      <c r="S240" s="226" t="s">
        <v>4417</v>
      </c>
    </row>
    <row r="241" spans="1:19" s="75" customFormat="1">
      <c r="A241" s="75">
        <v>235</v>
      </c>
      <c r="B241" s="61"/>
      <c r="C241" s="61" t="s">
        <v>513</v>
      </c>
      <c r="D241" s="175" t="s">
        <v>607</v>
      </c>
      <c r="E241" s="175" t="s">
        <v>2227</v>
      </c>
      <c r="F241" s="61" t="s">
        <v>192</v>
      </c>
      <c r="G241" s="131" t="s">
        <v>2229</v>
      </c>
      <c r="H241" s="117" t="s">
        <v>195</v>
      </c>
      <c r="I241" s="68">
        <v>15600</v>
      </c>
      <c r="J241" s="68"/>
      <c r="K241" s="68">
        <v>16800</v>
      </c>
      <c r="L241" s="219" t="s">
        <v>628</v>
      </c>
      <c r="M241" s="219" t="s">
        <v>628</v>
      </c>
      <c r="N241" s="249" t="s">
        <v>628</v>
      </c>
      <c r="O241" s="247">
        <v>12900</v>
      </c>
      <c r="P241" s="226" t="s">
        <v>629</v>
      </c>
      <c r="Q241" s="226" t="s">
        <v>629</v>
      </c>
      <c r="R241" s="226" t="s">
        <v>629</v>
      </c>
      <c r="S241" s="226" t="s">
        <v>4417</v>
      </c>
    </row>
    <row r="242" spans="1:19" s="75" customFormat="1">
      <c r="A242" s="214">
        <v>236</v>
      </c>
      <c r="B242" s="61"/>
      <c r="C242" s="61" t="s">
        <v>513</v>
      </c>
      <c r="D242" s="175" t="s">
        <v>607</v>
      </c>
      <c r="E242" s="175" t="s">
        <v>2228</v>
      </c>
      <c r="F242" s="61" t="s">
        <v>192</v>
      </c>
      <c r="G242" s="131" t="s">
        <v>609</v>
      </c>
      <c r="H242" s="117" t="s">
        <v>195</v>
      </c>
      <c r="I242" s="68">
        <v>15600</v>
      </c>
      <c r="J242" s="68"/>
      <c r="K242" s="68">
        <v>16800</v>
      </c>
      <c r="L242" s="219">
        <v>8500</v>
      </c>
      <c r="M242" s="219" t="s">
        <v>628</v>
      </c>
      <c r="N242" s="249" t="s">
        <v>628</v>
      </c>
      <c r="O242" s="247" t="s">
        <v>628</v>
      </c>
      <c r="P242" s="226" t="s">
        <v>4180</v>
      </c>
      <c r="Q242" s="226" t="s">
        <v>629</v>
      </c>
      <c r="R242" s="226" t="s">
        <v>629</v>
      </c>
      <c r="S242" s="226" t="s">
        <v>629</v>
      </c>
    </row>
    <row r="243" spans="1:19" s="75" customFormat="1">
      <c r="A243" s="75">
        <v>237</v>
      </c>
      <c r="B243" s="61">
        <v>92</v>
      </c>
      <c r="C243" s="61" t="s">
        <v>513</v>
      </c>
      <c r="D243" s="175" t="s">
        <v>610</v>
      </c>
      <c r="E243" s="175" t="s">
        <v>611</v>
      </c>
      <c r="F243" s="61" t="s">
        <v>192</v>
      </c>
      <c r="G243" s="175" t="s">
        <v>2230</v>
      </c>
      <c r="H243" s="117" t="s">
        <v>1514</v>
      </c>
      <c r="I243" s="68">
        <v>6500</v>
      </c>
      <c r="J243" s="68"/>
      <c r="K243" s="68">
        <v>6500</v>
      </c>
      <c r="L243" s="219" t="s">
        <v>628</v>
      </c>
      <c r="M243" s="219">
        <v>5460</v>
      </c>
      <c r="N243" s="249">
        <v>6550</v>
      </c>
      <c r="O243" s="247" t="s">
        <v>628</v>
      </c>
      <c r="P243" s="226" t="s">
        <v>629</v>
      </c>
      <c r="Q243" s="226" t="s">
        <v>4115</v>
      </c>
      <c r="R243" s="226" t="s">
        <v>4561</v>
      </c>
      <c r="S243" s="226" t="s">
        <v>629</v>
      </c>
    </row>
    <row r="244" spans="1:19" s="75" customFormat="1">
      <c r="A244" s="214">
        <v>238</v>
      </c>
      <c r="B244" s="61">
        <v>93</v>
      </c>
      <c r="C244" s="61" t="s">
        <v>513</v>
      </c>
      <c r="D244" s="175" t="s">
        <v>2231</v>
      </c>
      <c r="E244" s="175" t="s">
        <v>2232</v>
      </c>
      <c r="F244" s="61" t="s">
        <v>192</v>
      </c>
      <c r="G244" s="175" t="s">
        <v>2233</v>
      </c>
      <c r="H244" s="117" t="s">
        <v>195</v>
      </c>
      <c r="I244" s="68">
        <v>10000</v>
      </c>
      <c r="J244" s="68"/>
      <c r="K244" s="68">
        <v>15400</v>
      </c>
      <c r="L244" s="219" t="s">
        <v>628</v>
      </c>
      <c r="M244" s="219">
        <v>3880</v>
      </c>
      <c r="N244" s="249" t="s">
        <v>628</v>
      </c>
      <c r="O244" s="247" t="s">
        <v>628</v>
      </c>
      <c r="P244" s="226" t="s">
        <v>4181</v>
      </c>
      <c r="Q244" s="226" t="s">
        <v>4116</v>
      </c>
      <c r="R244" s="226" t="s">
        <v>629</v>
      </c>
      <c r="S244" s="226" t="s">
        <v>629</v>
      </c>
    </row>
    <row r="245" spans="1:19" s="75" customFormat="1">
      <c r="A245" s="75">
        <v>239</v>
      </c>
      <c r="B245" s="61"/>
      <c r="C245" s="61" t="s">
        <v>513</v>
      </c>
      <c r="D245" s="175" t="s">
        <v>2231</v>
      </c>
      <c r="E245" s="175" t="s">
        <v>2232</v>
      </c>
      <c r="F245" s="61" t="s">
        <v>192</v>
      </c>
      <c r="G245" s="175" t="s">
        <v>2234</v>
      </c>
      <c r="H245" s="117" t="s">
        <v>195</v>
      </c>
      <c r="I245" s="68">
        <v>10000</v>
      </c>
      <c r="J245" s="68"/>
      <c r="K245" s="68">
        <v>15400</v>
      </c>
      <c r="L245" s="219">
        <v>5630</v>
      </c>
      <c r="M245" s="249" t="s">
        <v>628</v>
      </c>
      <c r="N245" s="249">
        <v>9580</v>
      </c>
      <c r="O245" s="247" t="s">
        <v>628</v>
      </c>
      <c r="P245" s="226" t="s">
        <v>4182</v>
      </c>
      <c r="Q245" s="226" t="s">
        <v>629</v>
      </c>
      <c r="R245" s="226" t="s">
        <v>4562</v>
      </c>
      <c r="S245" s="226" t="s">
        <v>629</v>
      </c>
    </row>
    <row r="246" spans="1:19" s="75" customFormat="1">
      <c r="A246" s="214">
        <v>240</v>
      </c>
      <c r="B246" s="61"/>
      <c r="C246" s="61" t="s">
        <v>513</v>
      </c>
      <c r="D246" s="175" t="s">
        <v>2231</v>
      </c>
      <c r="E246" s="175" t="s">
        <v>2232</v>
      </c>
      <c r="F246" s="61" t="s">
        <v>192</v>
      </c>
      <c r="G246" s="175" t="s">
        <v>2235</v>
      </c>
      <c r="H246" s="117" t="s">
        <v>195</v>
      </c>
      <c r="I246" s="68">
        <v>10000</v>
      </c>
      <c r="J246" s="68"/>
      <c r="K246" s="68">
        <v>15400</v>
      </c>
      <c r="L246" s="219" t="s">
        <v>628</v>
      </c>
      <c r="M246" s="219" t="s">
        <v>628</v>
      </c>
      <c r="N246" s="219" t="s">
        <v>628</v>
      </c>
      <c r="O246" s="249" t="s">
        <v>628</v>
      </c>
      <c r="P246" s="219" t="s">
        <v>629</v>
      </c>
      <c r="Q246" s="219" t="s">
        <v>629</v>
      </c>
      <c r="R246" s="249" t="s">
        <v>629</v>
      </c>
      <c r="S246" s="247" t="s">
        <v>629</v>
      </c>
    </row>
    <row r="247" spans="1:19" s="75" customFormat="1">
      <c r="A247" s="75">
        <v>241</v>
      </c>
      <c r="B247" s="61"/>
      <c r="C247" s="61" t="s">
        <v>513</v>
      </c>
      <c r="D247" s="175" t="s">
        <v>2231</v>
      </c>
      <c r="E247" s="175" t="s">
        <v>2236</v>
      </c>
      <c r="F247" s="61" t="s">
        <v>192</v>
      </c>
      <c r="G247" s="175" t="s">
        <v>2233</v>
      </c>
      <c r="H247" s="117" t="s">
        <v>195</v>
      </c>
      <c r="I247" s="68">
        <v>19000</v>
      </c>
      <c r="J247" s="68"/>
      <c r="K247" s="68">
        <v>19000</v>
      </c>
      <c r="L247" s="219">
        <v>9000</v>
      </c>
      <c r="M247" s="219" t="s">
        <v>628</v>
      </c>
      <c r="N247" s="249">
        <v>12610</v>
      </c>
      <c r="O247" s="247" t="s">
        <v>628</v>
      </c>
      <c r="P247" s="226" t="s">
        <v>4183</v>
      </c>
      <c r="Q247" s="226" t="s">
        <v>629</v>
      </c>
      <c r="R247" s="226" t="s">
        <v>4563</v>
      </c>
      <c r="S247" s="226" t="s">
        <v>629</v>
      </c>
    </row>
    <row r="248" spans="1:19" s="75" customFormat="1">
      <c r="A248" s="214">
        <v>242</v>
      </c>
      <c r="B248" s="61">
        <v>94</v>
      </c>
      <c r="C248" s="61" t="s">
        <v>513</v>
      </c>
      <c r="D248" s="175" t="s">
        <v>612</v>
      </c>
      <c r="E248" s="175" t="s">
        <v>611</v>
      </c>
      <c r="F248" s="61" t="s">
        <v>192</v>
      </c>
      <c r="G248" s="175" t="s">
        <v>2237</v>
      </c>
      <c r="H248" s="117" t="s">
        <v>1621</v>
      </c>
      <c r="I248" s="68">
        <v>3120</v>
      </c>
      <c r="J248" s="68"/>
      <c r="K248" s="68">
        <v>3170</v>
      </c>
      <c r="L248" s="219">
        <v>1770</v>
      </c>
      <c r="M248" s="219" t="s">
        <v>628</v>
      </c>
      <c r="N248" s="249">
        <v>3260</v>
      </c>
      <c r="O248" s="247" t="s">
        <v>628</v>
      </c>
      <c r="P248" s="226" t="s">
        <v>4184</v>
      </c>
      <c r="Q248" s="226" t="s">
        <v>629</v>
      </c>
      <c r="R248" s="226" t="s">
        <v>4564</v>
      </c>
      <c r="S248" s="226" t="s">
        <v>629</v>
      </c>
    </row>
    <row r="249" spans="1:19" s="75" customFormat="1">
      <c r="A249" s="75">
        <v>243</v>
      </c>
      <c r="B249" s="61"/>
      <c r="C249" s="61" t="s">
        <v>513</v>
      </c>
      <c r="D249" s="175" t="s">
        <v>612</v>
      </c>
      <c r="E249" s="175" t="s">
        <v>611</v>
      </c>
      <c r="F249" s="61" t="s">
        <v>192</v>
      </c>
      <c r="G249" s="175" t="s">
        <v>2238</v>
      </c>
      <c r="H249" s="117" t="s">
        <v>1621</v>
      </c>
      <c r="I249" s="68">
        <v>3120</v>
      </c>
      <c r="J249" s="68"/>
      <c r="K249" s="68">
        <v>3210</v>
      </c>
      <c r="L249" s="219">
        <v>1620</v>
      </c>
      <c r="M249" s="219" t="s">
        <v>628</v>
      </c>
      <c r="N249" s="249">
        <v>2350</v>
      </c>
      <c r="O249" s="247" t="s">
        <v>628</v>
      </c>
      <c r="P249" s="226" t="s">
        <v>3322</v>
      </c>
      <c r="Q249" s="226" t="s">
        <v>629</v>
      </c>
      <c r="R249" s="226" t="s">
        <v>4565</v>
      </c>
      <c r="S249" s="226" t="s">
        <v>629</v>
      </c>
    </row>
    <row r="250" spans="1:19" s="75" customFormat="1">
      <c r="A250" s="214">
        <v>244</v>
      </c>
      <c r="B250" s="61"/>
      <c r="C250" s="61" t="s">
        <v>513</v>
      </c>
      <c r="D250" s="175" t="s">
        <v>612</v>
      </c>
      <c r="E250" s="175" t="s">
        <v>2239</v>
      </c>
      <c r="F250" s="61" t="s">
        <v>192</v>
      </c>
      <c r="G250" s="175" t="s">
        <v>2240</v>
      </c>
      <c r="H250" s="117" t="s">
        <v>1621</v>
      </c>
      <c r="I250" s="68">
        <v>0</v>
      </c>
      <c r="J250" s="68"/>
      <c r="K250" s="68">
        <v>0</v>
      </c>
      <c r="L250" s="219" t="s">
        <v>628</v>
      </c>
      <c r="M250" s="219" t="s">
        <v>628</v>
      </c>
      <c r="N250" s="249">
        <v>6980</v>
      </c>
      <c r="O250" s="247" t="s">
        <v>628</v>
      </c>
      <c r="P250" s="226" t="s">
        <v>629</v>
      </c>
      <c r="Q250" s="226" t="s">
        <v>629</v>
      </c>
      <c r="R250" s="226" t="s">
        <v>3284</v>
      </c>
      <c r="S250" s="226" t="s">
        <v>629</v>
      </c>
    </row>
    <row r="251" spans="1:19" s="75" customFormat="1">
      <c r="A251" s="75">
        <v>245</v>
      </c>
      <c r="B251" s="61">
        <v>95</v>
      </c>
      <c r="C251" s="61" t="s">
        <v>513</v>
      </c>
      <c r="D251" s="175" t="s">
        <v>613</v>
      </c>
      <c r="E251" s="175" t="s">
        <v>2241</v>
      </c>
      <c r="F251" s="61" t="s">
        <v>192</v>
      </c>
      <c r="G251" s="175" t="s">
        <v>2242</v>
      </c>
      <c r="H251" s="117" t="s">
        <v>195</v>
      </c>
      <c r="I251" s="68">
        <v>5330</v>
      </c>
      <c r="J251" s="68"/>
      <c r="K251" s="68">
        <v>5815</v>
      </c>
      <c r="L251" s="219">
        <v>3670</v>
      </c>
      <c r="M251" s="219" t="s">
        <v>628</v>
      </c>
      <c r="N251" s="249" t="s">
        <v>628</v>
      </c>
      <c r="O251" s="247">
        <v>7500</v>
      </c>
      <c r="P251" s="226" t="s">
        <v>4185</v>
      </c>
      <c r="Q251" s="226" t="s">
        <v>629</v>
      </c>
      <c r="R251" s="226" t="s">
        <v>629</v>
      </c>
      <c r="S251" s="226" t="s">
        <v>4418</v>
      </c>
    </row>
    <row r="252" spans="1:19" s="75" customFormat="1">
      <c r="A252" s="214">
        <v>246</v>
      </c>
      <c r="B252" s="61"/>
      <c r="C252" s="61" t="s">
        <v>513</v>
      </c>
      <c r="D252" s="175" t="s">
        <v>613</v>
      </c>
      <c r="E252" s="175" t="s">
        <v>2241</v>
      </c>
      <c r="F252" s="61" t="s">
        <v>192</v>
      </c>
      <c r="G252" s="175" t="s">
        <v>2243</v>
      </c>
      <c r="H252" s="117" t="s">
        <v>195</v>
      </c>
      <c r="I252" s="68">
        <v>3900</v>
      </c>
      <c r="J252" s="68"/>
      <c r="K252" s="68">
        <v>4200</v>
      </c>
      <c r="L252" s="219">
        <v>3340</v>
      </c>
      <c r="M252" s="219" t="s">
        <v>628</v>
      </c>
      <c r="N252" s="249">
        <v>5230</v>
      </c>
      <c r="O252" s="247">
        <v>5600</v>
      </c>
      <c r="P252" s="226" t="s">
        <v>3323</v>
      </c>
      <c r="Q252" s="226" t="s">
        <v>629</v>
      </c>
      <c r="R252" s="226" t="s">
        <v>4566</v>
      </c>
      <c r="S252" s="226" t="s">
        <v>4419</v>
      </c>
    </row>
    <row r="253" spans="1:19" s="75" customFormat="1">
      <c r="A253" s="75">
        <v>247</v>
      </c>
      <c r="B253" s="61"/>
      <c r="C253" s="61" t="s">
        <v>513</v>
      </c>
      <c r="D253" s="175" t="s">
        <v>613</v>
      </c>
      <c r="E253" s="175" t="s">
        <v>2241</v>
      </c>
      <c r="F253" s="61" t="s">
        <v>192</v>
      </c>
      <c r="G253" s="175" t="s">
        <v>2244</v>
      </c>
      <c r="H253" s="117" t="s">
        <v>195</v>
      </c>
      <c r="I253" s="68">
        <v>3900</v>
      </c>
      <c r="J253" s="68">
        <v>3900</v>
      </c>
      <c r="K253" s="68">
        <v>3900</v>
      </c>
      <c r="L253" s="219">
        <v>2340</v>
      </c>
      <c r="M253" s="219">
        <v>3290</v>
      </c>
      <c r="N253" s="249" t="s">
        <v>628</v>
      </c>
      <c r="O253" s="247" t="s">
        <v>628</v>
      </c>
      <c r="P253" s="226" t="s">
        <v>3618</v>
      </c>
      <c r="Q253" s="226" t="s">
        <v>4117</v>
      </c>
      <c r="R253" s="226" t="s">
        <v>629</v>
      </c>
      <c r="S253" s="226" t="s">
        <v>629</v>
      </c>
    </row>
    <row r="254" spans="1:19" s="75" customFormat="1">
      <c r="A254" s="214">
        <v>248</v>
      </c>
      <c r="B254" s="61"/>
      <c r="C254" s="61" t="s">
        <v>513</v>
      </c>
      <c r="D254" s="175" t="s">
        <v>613</v>
      </c>
      <c r="E254" s="175" t="s">
        <v>2241</v>
      </c>
      <c r="F254" s="61" t="s">
        <v>192</v>
      </c>
      <c r="G254" s="175" t="s">
        <v>2245</v>
      </c>
      <c r="H254" s="117" t="s">
        <v>195</v>
      </c>
      <c r="I254" s="68">
        <v>3900</v>
      </c>
      <c r="J254" s="68"/>
      <c r="K254" s="68">
        <v>3900</v>
      </c>
      <c r="L254" s="219">
        <v>1870</v>
      </c>
      <c r="M254" s="219" t="s">
        <v>628</v>
      </c>
      <c r="N254" s="249" t="s">
        <v>628</v>
      </c>
      <c r="O254" s="247" t="s">
        <v>628</v>
      </c>
      <c r="P254" s="226" t="s">
        <v>3606</v>
      </c>
      <c r="Q254" s="226" t="s">
        <v>629</v>
      </c>
      <c r="R254" s="226" t="s">
        <v>629</v>
      </c>
      <c r="S254" s="226" t="s">
        <v>629</v>
      </c>
    </row>
    <row r="255" spans="1:19" s="75" customFormat="1">
      <c r="A255" s="75">
        <v>249</v>
      </c>
      <c r="B255" s="61">
        <v>96</v>
      </c>
      <c r="C255" s="61" t="s">
        <v>513</v>
      </c>
      <c r="D255" s="175" t="s">
        <v>2246</v>
      </c>
      <c r="E255" s="175" t="s">
        <v>2247</v>
      </c>
      <c r="F255" s="61" t="s">
        <v>192</v>
      </c>
      <c r="G255" s="175" t="s">
        <v>2189</v>
      </c>
      <c r="H255" s="117" t="s">
        <v>195</v>
      </c>
      <c r="I255" s="68">
        <v>0</v>
      </c>
      <c r="J255" s="68"/>
      <c r="K255" s="68">
        <v>0</v>
      </c>
      <c r="L255" s="219" t="s">
        <v>628</v>
      </c>
      <c r="M255" s="219" t="s">
        <v>628</v>
      </c>
      <c r="N255" s="247" t="s">
        <v>628</v>
      </c>
      <c r="O255" s="247" t="s">
        <v>628</v>
      </c>
      <c r="P255" s="226" t="s">
        <v>629</v>
      </c>
      <c r="Q255" s="226" t="s">
        <v>629</v>
      </c>
      <c r="R255" s="226" t="s">
        <v>629</v>
      </c>
      <c r="S255" s="226" t="s">
        <v>629</v>
      </c>
    </row>
    <row r="256" spans="1:19" s="75" customFormat="1">
      <c r="A256" s="214">
        <v>250</v>
      </c>
      <c r="B256" s="61"/>
      <c r="C256" s="61" t="s">
        <v>513</v>
      </c>
      <c r="D256" s="175" t="s">
        <v>2246</v>
      </c>
      <c r="E256" s="175" t="s">
        <v>2247</v>
      </c>
      <c r="F256" s="61" t="s">
        <v>192</v>
      </c>
      <c r="G256" s="175" t="s">
        <v>2190</v>
      </c>
      <c r="H256" s="117" t="s">
        <v>195</v>
      </c>
      <c r="I256" s="68">
        <v>0</v>
      </c>
      <c r="J256" s="68"/>
      <c r="K256" s="68">
        <v>0</v>
      </c>
      <c r="L256" s="219" t="s">
        <v>628</v>
      </c>
      <c r="M256" s="219" t="s">
        <v>628</v>
      </c>
      <c r="N256" s="219" t="s">
        <v>628</v>
      </c>
      <c r="O256" s="247" t="s">
        <v>628</v>
      </c>
      <c r="P256" s="226" t="s">
        <v>629</v>
      </c>
      <c r="Q256" s="226" t="s">
        <v>629</v>
      </c>
      <c r="R256" s="226" t="s">
        <v>629</v>
      </c>
      <c r="S256" s="226" t="s">
        <v>629</v>
      </c>
    </row>
    <row r="257" spans="1:19" s="75" customFormat="1">
      <c r="A257" s="75">
        <v>251</v>
      </c>
      <c r="B257" s="61"/>
      <c r="C257" s="61" t="s">
        <v>513</v>
      </c>
      <c r="D257" s="175" t="s">
        <v>2246</v>
      </c>
      <c r="E257" s="175" t="s">
        <v>2247</v>
      </c>
      <c r="F257" s="61" t="s">
        <v>192</v>
      </c>
      <c r="G257" s="175" t="s">
        <v>2191</v>
      </c>
      <c r="H257" s="117" t="s">
        <v>195</v>
      </c>
      <c r="I257" s="68">
        <v>0</v>
      </c>
      <c r="J257" s="68"/>
      <c r="K257" s="68">
        <v>0</v>
      </c>
      <c r="L257" s="219" t="s">
        <v>628</v>
      </c>
      <c r="M257" s="219" t="s">
        <v>628</v>
      </c>
      <c r="N257" s="219" t="s">
        <v>628</v>
      </c>
      <c r="O257" s="249" t="s">
        <v>628</v>
      </c>
      <c r="P257" s="247" t="s">
        <v>629</v>
      </c>
      <c r="Q257" s="249" t="s">
        <v>629</v>
      </c>
      <c r="R257" s="247" t="s">
        <v>629</v>
      </c>
      <c r="S257" s="226" t="s">
        <v>629</v>
      </c>
    </row>
    <row r="258" spans="1:19" s="75" customFormat="1">
      <c r="A258" s="214">
        <v>252</v>
      </c>
      <c r="B258" s="187"/>
      <c r="C258" s="61" t="s">
        <v>513</v>
      </c>
      <c r="D258" s="175" t="s">
        <v>2246</v>
      </c>
      <c r="E258" s="175" t="s">
        <v>2247</v>
      </c>
      <c r="F258" s="61" t="s">
        <v>192</v>
      </c>
      <c r="G258" s="175" t="s">
        <v>2192</v>
      </c>
      <c r="H258" s="117" t="s">
        <v>195</v>
      </c>
      <c r="I258" s="68">
        <v>0</v>
      </c>
      <c r="J258" s="68"/>
      <c r="K258" s="68">
        <v>0</v>
      </c>
      <c r="L258" s="219" t="s">
        <v>628</v>
      </c>
      <c r="M258" s="219" t="s">
        <v>628</v>
      </c>
      <c r="N258" s="249" t="s">
        <v>628</v>
      </c>
      <c r="O258" s="247" t="s">
        <v>628</v>
      </c>
      <c r="P258" s="226" t="s">
        <v>629</v>
      </c>
      <c r="Q258" s="226" t="s">
        <v>629</v>
      </c>
      <c r="R258" s="226" t="s">
        <v>629</v>
      </c>
      <c r="S258" s="226" t="s">
        <v>629</v>
      </c>
    </row>
    <row r="259" spans="1:19" s="75" customFormat="1">
      <c r="A259" s="75">
        <v>253</v>
      </c>
      <c r="B259" s="61">
        <v>97</v>
      </c>
      <c r="C259" s="61" t="s">
        <v>513</v>
      </c>
      <c r="D259" s="175" t="s">
        <v>614</v>
      </c>
      <c r="E259" s="175" t="s">
        <v>2248</v>
      </c>
      <c r="F259" s="61" t="s">
        <v>192</v>
      </c>
      <c r="G259" s="175" t="s">
        <v>2194</v>
      </c>
      <c r="H259" s="117" t="s">
        <v>195</v>
      </c>
      <c r="I259" s="68">
        <v>6240</v>
      </c>
      <c r="J259" s="68"/>
      <c r="K259" s="68">
        <v>6370</v>
      </c>
      <c r="L259" s="219">
        <v>3870</v>
      </c>
      <c r="M259" s="219" t="s">
        <v>628</v>
      </c>
      <c r="N259" s="249" t="s">
        <v>628</v>
      </c>
      <c r="O259" s="249" t="s">
        <v>628</v>
      </c>
      <c r="P259" s="226" t="s">
        <v>4186</v>
      </c>
      <c r="Q259" s="226" t="s">
        <v>629</v>
      </c>
      <c r="R259" s="226" t="s">
        <v>629</v>
      </c>
      <c r="S259" s="226"/>
    </row>
    <row r="260" spans="1:19" s="75" customFormat="1">
      <c r="A260" s="214">
        <v>254</v>
      </c>
      <c r="B260" s="61"/>
      <c r="C260" s="61" t="s">
        <v>513</v>
      </c>
      <c r="D260" s="175" t="s">
        <v>614</v>
      </c>
      <c r="E260" s="175" t="s">
        <v>2248</v>
      </c>
      <c r="F260" s="61" t="s">
        <v>192</v>
      </c>
      <c r="G260" s="175" t="s">
        <v>2195</v>
      </c>
      <c r="H260" s="117" t="s">
        <v>195</v>
      </c>
      <c r="I260" s="68">
        <v>5000</v>
      </c>
      <c r="J260" s="68"/>
      <c r="K260" s="68">
        <v>5620</v>
      </c>
      <c r="L260" s="219">
        <v>3070</v>
      </c>
      <c r="M260" s="219" t="s">
        <v>628</v>
      </c>
      <c r="N260" s="247" t="s">
        <v>628</v>
      </c>
      <c r="O260" s="247">
        <v>9200</v>
      </c>
      <c r="P260" s="226" t="s">
        <v>4187</v>
      </c>
      <c r="Q260" s="226" t="s">
        <v>629</v>
      </c>
      <c r="R260" s="226" t="s">
        <v>629</v>
      </c>
      <c r="S260" s="226" t="s">
        <v>4420</v>
      </c>
    </row>
    <row r="261" spans="1:19" s="75" customFormat="1">
      <c r="A261" s="75">
        <v>255</v>
      </c>
      <c r="B261" s="61"/>
      <c r="C261" s="61" t="s">
        <v>513</v>
      </c>
      <c r="D261" s="175" t="s">
        <v>614</v>
      </c>
      <c r="E261" s="175" t="s">
        <v>2248</v>
      </c>
      <c r="F261" s="61" t="s">
        <v>192</v>
      </c>
      <c r="G261" s="175" t="s">
        <v>2196</v>
      </c>
      <c r="H261" s="117" t="s">
        <v>195</v>
      </c>
      <c r="I261" s="68">
        <v>4600</v>
      </c>
      <c r="J261" s="68"/>
      <c r="K261" s="68">
        <v>5225</v>
      </c>
      <c r="L261" s="219">
        <v>2340</v>
      </c>
      <c r="M261" s="219">
        <v>6950</v>
      </c>
      <c r="N261" s="249">
        <v>4340</v>
      </c>
      <c r="O261" s="247">
        <v>5160</v>
      </c>
      <c r="P261" s="226" t="s">
        <v>3618</v>
      </c>
      <c r="Q261" s="226" t="s">
        <v>4118</v>
      </c>
      <c r="R261" s="226" t="s">
        <v>4567</v>
      </c>
      <c r="S261" s="226" t="s">
        <v>4421</v>
      </c>
    </row>
    <row r="262" spans="1:19" s="75" customFormat="1">
      <c r="A262" s="214">
        <v>256</v>
      </c>
      <c r="B262" s="61"/>
      <c r="C262" s="61" t="s">
        <v>513</v>
      </c>
      <c r="D262" s="175" t="s">
        <v>614</v>
      </c>
      <c r="E262" s="175" t="s">
        <v>2248</v>
      </c>
      <c r="F262" s="61" t="s">
        <v>192</v>
      </c>
      <c r="G262" s="175" t="s">
        <v>2197</v>
      </c>
      <c r="H262" s="117" t="s">
        <v>195</v>
      </c>
      <c r="I262" s="68">
        <v>4000</v>
      </c>
      <c r="J262" s="68"/>
      <c r="K262" s="68">
        <v>4925</v>
      </c>
      <c r="L262" s="219">
        <v>2000</v>
      </c>
      <c r="M262" s="219" t="s">
        <v>628</v>
      </c>
      <c r="N262" s="249">
        <v>3720</v>
      </c>
      <c r="O262" s="247" t="s">
        <v>628</v>
      </c>
      <c r="P262" s="226" t="s">
        <v>3443</v>
      </c>
      <c r="Q262" s="226" t="s">
        <v>629</v>
      </c>
      <c r="R262" s="226" t="s">
        <v>4568</v>
      </c>
      <c r="S262" s="226" t="s">
        <v>629</v>
      </c>
    </row>
    <row r="263" spans="1:19" s="75" customFormat="1">
      <c r="A263" s="75">
        <v>257</v>
      </c>
      <c r="B263" s="61"/>
      <c r="C263" s="61" t="s">
        <v>513</v>
      </c>
      <c r="D263" s="175" t="s">
        <v>614</v>
      </c>
      <c r="E263" s="175" t="s">
        <v>2249</v>
      </c>
      <c r="F263" s="61" t="s">
        <v>192</v>
      </c>
      <c r="G263" s="175" t="s">
        <v>2250</v>
      </c>
      <c r="H263" s="117" t="s">
        <v>195</v>
      </c>
      <c r="I263" s="68">
        <v>0</v>
      </c>
      <c r="J263" s="68"/>
      <c r="K263" s="68">
        <v>0</v>
      </c>
      <c r="L263" s="219" t="s">
        <v>628</v>
      </c>
      <c r="M263" s="219" t="s">
        <v>628</v>
      </c>
      <c r="N263" s="249" t="s">
        <v>628</v>
      </c>
      <c r="O263" s="247" t="s">
        <v>628</v>
      </c>
      <c r="P263" s="226" t="s">
        <v>629</v>
      </c>
      <c r="Q263" s="226" t="s">
        <v>629</v>
      </c>
      <c r="R263" s="226" t="s">
        <v>629</v>
      </c>
      <c r="S263" s="226" t="s">
        <v>629</v>
      </c>
    </row>
    <row r="264" spans="1:19" s="75" customFormat="1">
      <c r="A264" s="214">
        <v>258</v>
      </c>
      <c r="B264" s="61"/>
      <c r="C264" s="61" t="s">
        <v>513</v>
      </c>
      <c r="D264" s="175" t="s">
        <v>614</v>
      </c>
      <c r="E264" s="175" t="s">
        <v>2249</v>
      </c>
      <c r="F264" s="61" t="s">
        <v>192</v>
      </c>
      <c r="G264" s="175" t="s">
        <v>2251</v>
      </c>
      <c r="H264" s="117" t="s">
        <v>195</v>
      </c>
      <c r="I264" s="68">
        <v>0</v>
      </c>
      <c r="J264" s="68"/>
      <c r="K264" s="68">
        <v>0</v>
      </c>
      <c r="L264" s="219" t="s">
        <v>628</v>
      </c>
      <c r="M264" s="219" t="s">
        <v>628</v>
      </c>
      <c r="N264" s="249" t="s">
        <v>628</v>
      </c>
      <c r="O264" s="247" t="s">
        <v>628</v>
      </c>
      <c r="P264" s="226" t="s">
        <v>629</v>
      </c>
      <c r="Q264" s="226" t="s">
        <v>629</v>
      </c>
      <c r="R264" s="226" t="s">
        <v>629</v>
      </c>
      <c r="S264" s="226" t="s">
        <v>629</v>
      </c>
    </row>
    <row r="265" spans="1:19" s="75" customFormat="1">
      <c r="A265" s="75">
        <v>259</v>
      </c>
      <c r="B265" s="61"/>
      <c r="C265" s="61" t="s">
        <v>513</v>
      </c>
      <c r="D265" s="175" t="s">
        <v>614</v>
      </c>
      <c r="E265" s="175" t="s">
        <v>2252</v>
      </c>
      <c r="F265" s="61" t="s">
        <v>192</v>
      </c>
      <c r="G265" s="175" t="s">
        <v>2250</v>
      </c>
      <c r="H265" s="117" t="s">
        <v>195</v>
      </c>
      <c r="I265" s="68">
        <v>6300</v>
      </c>
      <c r="J265" s="68"/>
      <c r="K265" s="68">
        <v>6300</v>
      </c>
      <c r="L265" s="219" t="s">
        <v>628</v>
      </c>
      <c r="M265" s="219" t="s">
        <v>628</v>
      </c>
      <c r="N265" s="249" t="s">
        <v>628</v>
      </c>
      <c r="O265" s="247" t="s">
        <v>628</v>
      </c>
      <c r="P265" s="226" t="s">
        <v>629</v>
      </c>
      <c r="Q265" s="226" t="s">
        <v>629</v>
      </c>
      <c r="R265" s="226" t="s">
        <v>629</v>
      </c>
      <c r="S265" s="226" t="s">
        <v>629</v>
      </c>
    </row>
    <row r="266" spans="1:19" s="75" customFormat="1">
      <c r="A266" s="214">
        <v>260</v>
      </c>
      <c r="B266" s="61"/>
      <c r="C266" s="61" t="s">
        <v>513</v>
      </c>
      <c r="D266" s="175" t="s">
        <v>614</v>
      </c>
      <c r="E266" s="175" t="s">
        <v>2252</v>
      </c>
      <c r="F266" s="61" t="s">
        <v>192</v>
      </c>
      <c r="G266" s="175" t="s">
        <v>2251</v>
      </c>
      <c r="H266" s="117" t="s">
        <v>195</v>
      </c>
      <c r="I266" s="68">
        <v>0</v>
      </c>
      <c r="J266" s="68"/>
      <c r="K266" s="68">
        <v>0</v>
      </c>
      <c r="L266" s="219" t="s">
        <v>628</v>
      </c>
      <c r="M266" s="219" t="s">
        <v>628</v>
      </c>
      <c r="N266" s="249" t="s">
        <v>628</v>
      </c>
      <c r="O266" s="247" t="s">
        <v>628</v>
      </c>
      <c r="P266" s="226" t="s">
        <v>629</v>
      </c>
      <c r="Q266" s="226" t="s">
        <v>629</v>
      </c>
      <c r="R266" s="226" t="s">
        <v>629</v>
      </c>
      <c r="S266" s="226" t="s">
        <v>629</v>
      </c>
    </row>
    <row r="267" spans="1:19" s="75" customFormat="1">
      <c r="A267" s="75">
        <v>261</v>
      </c>
      <c r="B267" s="61"/>
      <c r="C267" s="61" t="s">
        <v>513</v>
      </c>
      <c r="D267" s="175" t="s">
        <v>614</v>
      </c>
      <c r="E267" s="175" t="s">
        <v>2253</v>
      </c>
      <c r="F267" s="61" t="s">
        <v>192</v>
      </c>
      <c r="G267" s="175" t="s">
        <v>2250</v>
      </c>
      <c r="H267" s="117" t="s">
        <v>195</v>
      </c>
      <c r="I267" s="68">
        <v>0</v>
      </c>
      <c r="J267" s="68"/>
      <c r="K267" s="68">
        <v>0</v>
      </c>
      <c r="L267" s="219" t="s">
        <v>628</v>
      </c>
      <c r="M267" s="219" t="s">
        <v>628</v>
      </c>
      <c r="N267" s="249" t="s">
        <v>628</v>
      </c>
      <c r="O267" s="247" t="s">
        <v>628</v>
      </c>
      <c r="P267" s="226" t="s">
        <v>629</v>
      </c>
      <c r="Q267" s="226" t="s">
        <v>629</v>
      </c>
      <c r="R267" s="226" t="s">
        <v>629</v>
      </c>
      <c r="S267" s="226" t="s">
        <v>629</v>
      </c>
    </row>
    <row r="268" spans="1:19" s="75" customFormat="1">
      <c r="A268" s="214">
        <v>262</v>
      </c>
      <c r="B268" s="61"/>
      <c r="C268" s="61" t="s">
        <v>513</v>
      </c>
      <c r="D268" s="175" t="s">
        <v>614</v>
      </c>
      <c r="E268" s="175" t="s">
        <v>2253</v>
      </c>
      <c r="F268" s="61" t="s">
        <v>192</v>
      </c>
      <c r="G268" s="175" t="s">
        <v>2251</v>
      </c>
      <c r="H268" s="117" t="s">
        <v>195</v>
      </c>
      <c r="I268" s="68">
        <v>0</v>
      </c>
      <c r="J268" s="68"/>
      <c r="K268" s="68">
        <v>0</v>
      </c>
      <c r="L268" s="219" t="s">
        <v>628</v>
      </c>
      <c r="M268" s="219" t="s">
        <v>628</v>
      </c>
      <c r="N268" s="249" t="s">
        <v>628</v>
      </c>
      <c r="O268" s="247" t="s">
        <v>628</v>
      </c>
      <c r="P268" s="226" t="s">
        <v>629</v>
      </c>
      <c r="Q268" s="226" t="s">
        <v>629</v>
      </c>
      <c r="R268" s="226" t="s">
        <v>629</v>
      </c>
      <c r="S268" s="226" t="s">
        <v>629</v>
      </c>
    </row>
    <row r="269" spans="1:19" s="75" customFormat="1">
      <c r="A269" s="75">
        <v>263</v>
      </c>
      <c r="B269" s="61"/>
      <c r="C269" s="61" t="s">
        <v>513</v>
      </c>
      <c r="D269" s="175" t="s">
        <v>614</v>
      </c>
      <c r="E269" s="175" t="s">
        <v>2254</v>
      </c>
      <c r="F269" s="61" t="s">
        <v>192</v>
      </c>
      <c r="G269" s="175" t="s">
        <v>2250</v>
      </c>
      <c r="H269" s="117" t="s">
        <v>195</v>
      </c>
      <c r="I269" s="68">
        <v>0</v>
      </c>
      <c r="J269" s="68"/>
      <c r="K269" s="68">
        <v>0</v>
      </c>
      <c r="L269" s="219" t="s">
        <v>628</v>
      </c>
      <c r="M269" s="219" t="s">
        <v>628</v>
      </c>
      <c r="N269" s="249" t="s">
        <v>628</v>
      </c>
      <c r="O269" s="247" t="s">
        <v>628</v>
      </c>
      <c r="P269" s="226" t="s">
        <v>629</v>
      </c>
      <c r="Q269" s="226" t="s">
        <v>629</v>
      </c>
      <c r="R269" s="226" t="s">
        <v>629</v>
      </c>
      <c r="S269" s="226" t="s">
        <v>629</v>
      </c>
    </row>
    <row r="270" spans="1:19" s="75" customFormat="1">
      <c r="A270" s="214">
        <v>264</v>
      </c>
      <c r="B270" s="61"/>
      <c r="C270" s="61" t="s">
        <v>513</v>
      </c>
      <c r="D270" s="175" t="s">
        <v>614</v>
      </c>
      <c r="E270" s="175" t="s">
        <v>2254</v>
      </c>
      <c r="F270" s="61" t="s">
        <v>192</v>
      </c>
      <c r="G270" s="175" t="s">
        <v>2251</v>
      </c>
      <c r="H270" s="117" t="s">
        <v>195</v>
      </c>
      <c r="I270" s="186">
        <v>0</v>
      </c>
      <c r="J270" s="68"/>
      <c r="K270" s="68">
        <v>0</v>
      </c>
      <c r="L270" s="219" t="s">
        <v>628</v>
      </c>
      <c r="M270" s="219" t="s">
        <v>628</v>
      </c>
      <c r="N270" s="249" t="s">
        <v>628</v>
      </c>
      <c r="O270" s="247" t="s">
        <v>628</v>
      </c>
      <c r="P270" s="226" t="s">
        <v>629</v>
      </c>
      <c r="Q270" s="226" t="s">
        <v>629</v>
      </c>
      <c r="R270" s="226" t="s">
        <v>629</v>
      </c>
      <c r="S270" s="226" t="s">
        <v>629</v>
      </c>
    </row>
    <row r="271" spans="1:19" s="75" customFormat="1">
      <c r="A271" s="75">
        <v>265</v>
      </c>
      <c r="B271" s="61"/>
      <c r="C271" s="61" t="s">
        <v>513</v>
      </c>
      <c r="D271" s="175" t="s">
        <v>614</v>
      </c>
      <c r="E271" s="175" t="s">
        <v>2255</v>
      </c>
      <c r="F271" s="61" t="s">
        <v>192</v>
      </c>
      <c r="G271" s="175" t="s">
        <v>2256</v>
      </c>
      <c r="H271" s="117" t="s">
        <v>195</v>
      </c>
      <c r="I271" s="186">
        <v>0</v>
      </c>
      <c r="J271" s="68"/>
      <c r="K271" s="68">
        <v>0</v>
      </c>
      <c r="L271" s="219" t="s">
        <v>628</v>
      </c>
      <c r="M271" s="219" t="s">
        <v>628</v>
      </c>
      <c r="N271" s="249" t="s">
        <v>628</v>
      </c>
      <c r="O271" s="247" t="s">
        <v>628</v>
      </c>
      <c r="P271" s="226" t="s">
        <v>629</v>
      </c>
      <c r="Q271" s="226" t="s">
        <v>629</v>
      </c>
      <c r="R271" s="226" t="s">
        <v>629</v>
      </c>
      <c r="S271" s="226" t="s">
        <v>629</v>
      </c>
    </row>
    <row r="272" spans="1:19" s="75" customFormat="1">
      <c r="A272" s="214">
        <v>266</v>
      </c>
      <c r="B272" s="61"/>
      <c r="C272" s="61" t="s">
        <v>513</v>
      </c>
      <c r="D272" s="175" t="s">
        <v>614</v>
      </c>
      <c r="E272" s="175" t="s">
        <v>2257</v>
      </c>
      <c r="F272" s="61" t="s">
        <v>192</v>
      </c>
      <c r="G272" s="175" t="s">
        <v>2250</v>
      </c>
      <c r="H272" s="117" t="s">
        <v>195</v>
      </c>
      <c r="I272" s="68">
        <v>0</v>
      </c>
      <c r="J272" s="68"/>
      <c r="K272" s="68">
        <v>0</v>
      </c>
      <c r="L272" s="219" t="s">
        <v>628</v>
      </c>
      <c r="M272" s="219" t="s">
        <v>628</v>
      </c>
      <c r="N272" s="249" t="s">
        <v>628</v>
      </c>
      <c r="O272" s="247" t="s">
        <v>628</v>
      </c>
      <c r="P272" s="226" t="s">
        <v>629</v>
      </c>
      <c r="Q272" s="226" t="s">
        <v>629</v>
      </c>
      <c r="R272" s="226" t="s">
        <v>629</v>
      </c>
      <c r="S272" s="226" t="s">
        <v>629</v>
      </c>
    </row>
    <row r="273" spans="1:19" s="75" customFormat="1">
      <c r="A273" s="75">
        <v>267</v>
      </c>
      <c r="B273" s="61"/>
      <c r="C273" s="61" t="s">
        <v>513</v>
      </c>
      <c r="D273" s="175" t="s">
        <v>614</v>
      </c>
      <c r="E273" s="175" t="s">
        <v>2257</v>
      </c>
      <c r="F273" s="61" t="s">
        <v>192</v>
      </c>
      <c r="G273" s="175" t="s">
        <v>2251</v>
      </c>
      <c r="H273" s="117" t="s">
        <v>195</v>
      </c>
      <c r="I273" s="68">
        <v>0</v>
      </c>
      <c r="J273" s="68"/>
      <c r="K273" s="68">
        <v>0</v>
      </c>
      <c r="L273" s="219" t="s">
        <v>628</v>
      </c>
      <c r="M273" s="219" t="s">
        <v>628</v>
      </c>
      <c r="N273" s="249" t="s">
        <v>628</v>
      </c>
      <c r="O273" s="247" t="s">
        <v>628</v>
      </c>
      <c r="P273" s="226" t="s">
        <v>629</v>
      </c>
      <c r="Q273" s="226" t="s">
        <v>629</v>
      </c>
      <c r="R273" s="226" t="s">
        <v>629</v>
      </c>
      <c r="S273" s="226" t="s">
        <v>629</v>
      </c>
    </row>
    <row r="274" spans="1:19" s="75" customFormat="1">
      <c r="A274" s="214">
        <v>268</v>
      </c>
      <c r="B274" s="61"/>
      <c r="C274" s="61" t="s">
        <v>513</v>
      </c>
      <c r="D274" s="175" t="s">
        <v>614</v>
      </c>
      <c r="E274" s="175" t="s">
        <v>2258</v>
      </c>
      <c r="F274" s="61" t="s">
        <v>192</v>
      </c>
      <c r="G274" s="175" t="s">
        <v>2250</v>
      </c>
      <c r="H274" s="117" t="s">
        <v>195</v>
      </c>
      <c r="I274" s="68">
        <v>0</v>
      </c>
      <c r="J274" s="68"/>
      <c r="K274" s="68">
        <v>0</v>
      </c>
      <c r="L274" s="219" t="s">
        <v>628</v>
      </c>
      <c r="M274" s="219" t="s">
        <v>628</v>
      </c>
      <c r="N274" s="249" t="s">
        <v>628</v>
      </c>
      <c r="O274" s="247" t="s">
        <v>628</v>
      </c>
      <c r="P274" s="226" t="s">
        <v>629</v>
      </c>
      <c r="Q274" s="226" t="s">
        <v>629</v>
      </c>
      <c r="R274" s="226" t="s">
        <v>629</v>
      </c>
      <c r="S274" s="226" t="s">
        <v>629</v>
      </c>
    </row>
    <row r="275" spans="1:19" s="75" customFormat="1">
      <c r="A275" s="75">
        <v>269</v>
      </c>
      <c r="B275" s="61"/>
      <c r="C275" s="61" t="s">
        <v>513</v>
      </c>
      <c r="D275" s="175" t="s">
        <v>614</v>
      </c>
      <c r="E275" s="175" t="s">
        <v>2258</v>
      </c>
      <c r="F275" s="61" t="s">
        <v>192</v>
      </c>
      <c r="G275" s="175" t="s">
        <v>2251</v>
      </c>
      <c r="H275" s="117" t="s">
        <v>195</v>
      </c>
      <c r="I275" s="68">
        <v>0</v>
      </c>
      <c r="J275" s="68"/>
      <c r="K275" s="68">
        <v>0</v>
      </c>
      <c r="L275" s="219" t="s">
        <v>628</v>
      </c>
      <c r="M275" s="219" t="s">
        <v>628</v>
      </c>
      <c r="N275" s="249" t="s">
        <v>628</v>
      </c>
      <c r="O275" s="247" t="s">
        <v>628</v>
      </c>
      <c r="P275" s="226" t="s">
        <v>629</v>
      </c>
      <c r="Q275" s="226" t="s">
        <v>629</v>
      </c>
      <c r="R275" s="226" t="s">
        <v>629</v>
      </c>
      <c r="S275" s="226" t="s">
        <v>629</v>
      </c>
    </row>
    <row r="276" spans="1:19" s="75" customFormat="1">
      <c r="A276" s="214">
        <v>270</v>
      </c>
      <c r="B276" s="61">
        <v>98</v>
      </c>
      <c r="C276" s="61" t="s">
        <v>513</v>
      </c>
      <c r="D276" s="175" t="s">
        <v>615</v>
      </c>
      <c r="E276" s="175" t="s">
        <v>616</v>
      </c>
      <c r="F276" s="61" t="s">
        <v>192</v>
      </c>
      <c r="G276" s="175" t="s">
        <v>2259</v>
      </c>
      <c r="H276" s="117" t="s">
        <v>195</v>
      </c>
      <c r="I276" s="68">
        <v>4500</v>
      </c>
      <c r="J276" s="68"/>
      <c r="K276" s="68">
        <v>4500</v>
      </c>
      <c r="L276" s="219">
        <v>3000</v>
      </c>
      <c r="M276" s="219" t="s">
        <v>628</v>
      </c>
      <c r="N276" s="249">
        <v>4640</v>
      </c>
      <c r="O276" s="247">
        <v>4580</v>
      </c>
      <c r="P276" s="226" t="s">
        <v>4188</v>
      </c>
      <c r="Q276" s="226"/>
      <c r="R276" s="226" t="s">
        <v>4569</v>
      </c>
      <c r="S276" s="226" t="s">
        <v>4422</v>
      </c>
    </row>
    <row r="277" spans="1:19" s="75" customFormat="1">
      <c r="A277" s="75">
        <v>271</v>
      </c>
      <c r="B277" s="61"/>
      <c r="C277" s="61" t="s">
        <v>513</v>
      </c>
      <c r="D277" s="175" t="s">
        <v>615</v>
      </c>
      <c r="E277" s="175" t="s">
        <v>616</v>
      </c>
      <c r="F277" s="61" t="s">
        <v>192</v>
      </c>
      <c r="G277" s="175" t="s">
        <v>2260</v>
      </c>
      <c r="H277" s="117" t="s">
        <v>195</v>
      </c>
      <c r="I277" s="68">
        <v>0</v>
      </c>
      <c r="J277" s="68"/>
      <c r="K277" s="68">
        <v>0</v>
      </c>
      <c r="L277" s="219" t="s">
        <v>628</v>
      </c>
      <c r="M277" s="219" t="s">
        <v>628</v>
      </c>
      <c r="N277" s="249" t="s">
        <v>628</v>
      </c>
      <c r="O277" s="247" t="s">
        <v>628</v>
      </c>
      <c r="P277" s="226" t="s">
        <v>629</v>
      </c>
      <c r="Q277" s="226" t="s">
        <v>629</v>
      </c>
      <c r="R277" s="226" t="s">
        <v>629</v>
      </c>
      <c r="S277" s="226" t="s">
        <v>629</v>
      </c>
    </row>
    <row r="278" spans="1:19" s="75" customFormat="1">
      <c r="A278" s="214">
        <v>272</v>
      </c>
      <c r="B278" s="61">
        <v>99</v>
      </c>
      <c r="C278" s="61" t="s">
        <v>513</v>
      </c>
      <c r="D278" s="185" t="s">
        <v>617</v>
      </c>
      <c r="E278" s="175" t="s">
        <v>611</v>
      </c>
      <c r="F278" s="61" t="s">
        <v>192</v>
      </c>
      <c r="G278" s="175" t="s">
        <v>2261</v>
      </c>
      <c r="H278" s="117" t="s">
        <v>1514</v>
      </c>
      <c r="I278" s="68">
        <v>4680</v>
      </c>
      <c r="J278" s="68"/>
      <c r="K278" s="68">
        <v>4840</v>
      </c>
      <c r="L278" s="219" t="s">
        <v>628</v>
      </c>
      <c r="M278" s="219" t="s">
        <v>628</v>
      </c>
      <c r="N278" s="249">
        <v>4390</v>
      </c>
      <c r="O278" s="247" t="s">
        <v>628</v>
      </c>
      <c r="P278" s="226" t="s">
        <v>629</v>
      </c>
      <c r="Q278" s="226" t="s">
        <v>629</v>
      </c>
      <c r="R278" s="226" t="s">
        <v>4570</v>
      </c>
      <c r="S278" s="226" t="s">
        <v>629</v>
      </c>
    </row>
    <row r="279" spans="1:19" s="75" customFormat="1">
      <c r="A279" s="75">
        <v>273</v>
      </c>
      <c r="B279" s="61"/>
      <c r="C279" s="61" t="s">
        <v>513</v>
      </c>
      <c r="D279" s="185" t="s">
        <v>617</v>
      </c>
      <c r="E279" s="175" t="s">
        <v>611</v>
      </c>
      <c r="F279" s="61" t="s">
        <v>192</v>
      </c>
      <c r="G279" s="175" t="s">
        <v>2262</v>
      </c>
      <c r="H279" s="117" t="s">
        <v>1514</v>
      </c>
      <c r="I279" s="68">
        <v>4290</v>
      </c>
      <c r="J279" s="68"/>
      <c r="K279" s="68">
        <v>4645</v>
      </c>
      <c r="L279" s="219" t="s">
        <v>628</v>
      </c>
      <c r="M279" s="219">
        <v>4280</v>
      </c>
      <c r="N279" s="249" t="s">
        <v>628</v>
      </c>
      <c r="O279" s="247" t="s">
        <v>628</v>
      </c>
      <c r="P279" s="226" t="s">
        <v>629</v>
      </c>
      <c r="Q279" s="226" t="s">
        <v>4119</v>
      </c>
      <c r="R279" s="226" t="s">
        <v>629</v>
      </c>
      <c r="S279" s="226" t="s">
        <v>629</v>
      </c>
    </row>
    <row r="280" spans="1:19" s="75" customFormat="1">
      <c r="A280" s="214">
        <v>274</v>
      </c>
      <c r="B280" s="61"/>
      <c r="C280" s="61" t="s">
        <v>513</v>
      </c>
      <c r="D280" s="185" t="s">
        <v>617</v>
      </c>
      <c r="E280" s="175" t="s">
        <v>611</v>
      </c>
      <c r="F280" s="61" t="s">
        <v>192</v>
      </c>
      <c r="G280" s="175" t="s">
        <v>2263</v>
      </c>
      <c r="H280" s="117" t="s">
        <v>1514</v>
      </c>
      <c r="I280" s="68">
        <v>0</v>
      </c>
      <c r="J280" s="68"/>
      <c r="K280" s="68">
        <v>0</v>
      </c>
      <c r="L280" s="219" t="s">
        <v>628</v>
      </c>
      <c r="M280" s="219" t="s">
        <v>628</v>
      </c>
      <c r="N280" s="249" t="s">
        <v>628</v>
      </c>
      <c r="O280" s="247" t="s">
        <v>628</v>
      </c>
      <c r="P280" s="226" t="s">
        <v>629</v>
      </c>
      <c r="Q280" s="226" t="s">
        <v>629</v>
      </c>
      <c r="R280" s="226" t="s">
        <v>629</v>
      </c>
      <c r="S280" s="226" t="s">
        <v>629</v>
      </c>
    </row>
    <row r="281" spans="1:19" s="75" customFormat="1">
      <c r="A281" s="75">
        <v>275</v>
      </c>
      <c r="B281" s="61"/>
      <c r="C281" s="61" t="s">
        <v>513</v>
      </c>
      <c r="D281" s="185" t="s">
        <v>617</v>
      </c>
      <c r="E281" s="175" t="s">
        <v>2264</v>
      </c>
      <c r="F281" s="61" t="s">
        <v>192</v>
      </c>
      <c r="G281" s="175" t="s">
        <v>2265</v>
      </c>
      <c r="H281" s="117" t="s">
        <v>2113</v>
      </c>
      <c r="I281" s="68">
        <v>0</v>
      </c>
      <c r="J281" s="68"/>
      <c r="K281" s="68">
        <v>0</v>
      </c>
      <c r="L281" s="219">
        <v>5200</v>
      </c>
      <c r="M281" s="219" t="s">
        <v>628</v>
      </c>
      <c r="N281" s="249" t="s">
        <v>628</v>
      </c>
      <c r="O281" s="247" t="s">
        <v>628</v>
      </c>
      <c r="P281" s="226" t="s">
        <v>4137</v>
      </c>
      <c r="Q281" s="226" t="s">
        <v>629</v>
      </c>
      <c r="R281" s="226" t="s">
        <v>629</v>
      </c>
      <c r="S281" s="226" t="s">
        <v>629</v>
      </c>
    </row>
    <row r="282" spans="1:19" s="75" customFormat="1">
      <c r="A282" s="214">
        <v>276</v>
      </c>
      <c r="B282" s="61"/>
      <c r="C282" s="61" t="s">
        <v>513</v>
      </c>
      <c r="D282" s="185" t="s">
        <v>617</v>
      </c>
      <c r="E282" s="175" t="s">
        <v>2264</v>
      </c>
      <c r="F282" s="61" t="s">
        <v>192</v>
      </c>
      <c r="G282" s="175" t="s">
        <v>2266</v>
      </c>
      <c r="H282" s="117" t="s">
        <v>2113</v>
      </c>
      <c r="I282" s="68">
        <v>0</v>
      </c>
      <c r="J282" s="68"/>
      <c r="K282" s="68">
        <v>0</v>
      </c>
      <c r="L282" s="219">
        <v>4600</v>
      </c>
      <c r="M282" s="219" t="s">
        <v>628</v>
      </c>
      <c r="N282" s="249" t="s">
        <v>628</v>
      </c>
      <c r="O282" s="247" t="s">
        <v>628</v>
      </c>
      <c r="P282" s="226" t="s">
        <v>4189</v>
      </c>
      <c r="Q282" s="226" t="s">
        <v>629</v>
      </c>
      <c r="R282" s="226" t="s">
        <v>629</v>
      </c>
      <c r="S282" s="226" t="s">
        <v>629</v>
      </c>
    </row>
    <row r="283" spans="1:19" s="75" customFormat="1">
      <c r="A283" s="75">
        <v>277</v>
      </c>
      <c r="B283" s="61"/>
      <c r="C283" s="61" t="s">
        <v>513</v>
      </c>
      <c r="D283" s="185" t="s">
        <v>617</v>
      </c>
      <c r="E283" s="175" t="s">
        <v>2267</v>
      </c>
      <c r="F283" s="61" t="s">
        <v>192</v>
      </c>
      <c r="G283" s="175" t="s">
        <v>2265</v>
      </c>
      <c r="H283" s="117" t="s">
        <v>2113</v>
      </c>
      <c r="I283" s="68">
        <v>0</v>
      </c>
      <c r="J283" s="68"/>
      <c r="K283" s="68">
        <v>0</v>
      </c>
      <c r="L283" s="219" t="s">
        <v>628</v>
      </c>
      <c r="M283" s="219" t="s">
        <v>628</v>
      </c>
      <c r="N283" s="249" t="s">
        <v>628</v>
      </c>
      <c r="O283" s="247" t="s">
        <v>628</v>
      </c>
      <c r="P283" s="226" t="s">
        <v>629</v>
      </c>
      <c r="Q283" s="226" t="s">
        <v>629</v>
      </c>
      <c r="R283" s="226" t="s">
        <v>629</v>
      </c>
      <c r="S283" s="226" t="s">
        <v>629</v>
      </c>
    </row>
    <row r="284" spans="1:19" s="75" customFormat="1">
      <c r="A284" s="214">
        <v>278</v>
      </c>
      <c r="B284" s="61"/>
      <c r="C284" s="61" t="s">
        <v>513</v>
      </c>
      <c r="D284" s="185" t="s">
        <v>617</v>
      </c>
      <c r="E284" s="175" t="s">
        <v>2267</v>
      </c>
      <c r="F284" s="61" t="s">
        <v>192</v>
      </c>
      <c r="G284" s="175" t="s">
        <v>2266</v>
      </c>
      <c r="H284" s="117" t="s">
        <v>2113</v>
      </c>
      <c r="I284" s="68">
        <v>0</v>
      </c>
      <c r="J284" s="68"/>
      <c r="K284" s="68">
        <v>0</v>
      </c>
      <c r="L284" s="219" t="s">
        <v>628</v>
      </c>
      <c r="M284" s="219" t="s">
        <v>628</v>
      </c>
      <c r="N284" s="249" t="s">
        <v>628</v>
      </c>
      <c r="O284" s="247" t="s">
        <v>628</v>
      </c>
      <c r="P284" s="226" t="s">
        <v>629</v>
      </c>
      <c r="Q284" s="226" t="s">
        <v>629</v>
      </c>
      <c r="R284" s="226" t="s">
        <v>629</v>
      </c>
      <c r="S284" s="226" t="s">
        <v>629</v>
      </c>
    </row>
    <row r="285" spans="1:19" s="75" customFormat="1">
      <c r="A285" s="75">
        <v>279</v>
      </c>
      <c r="B285" s="61"/>
      <c r="C285" s="61" t="s">
        <v>513</v>
      </c>
      <c r="D285" s="185" t="s">
        <v>617</v>
      </c>
      <c r="E285" s="175" t="s">
        <v>2268</v>
      </c>
      <c r="F285" s="61" t="s">
        <v>192</v>
      </c>
      <c r="G285" s="175" t="s">
        <v>2269</v>
      </c>
      <c r="H285" s="117" t="s">
        <v>2113</v>
      </c>
      <c r="I285" s="68">
        <v>12000</v>
      </c>
      <c r="J285" s="68"/>
      <c r="K285" s="68">
        <v>12000</v>
      </c>
      <c r="L285" s="219">
        <v>6000</v>
      </c>
      <c r="M285" s="219" t="s">
        <v>628</v>
      </c>
      <c r="N285" s="219" t="s">
        <v>628</v>
      </c>
      <c r="O285" s="249">
        <v>11000</v>
      </c>
      <c r="P285" s="247" t="s">
        <v>4190</v>
      </c>
      <c r="Q285" s="226" t="s">
        <v>629</v>
      </c>
      <c r="R285" s="226" t="s">
        <v>629</v>
      </c>
      <c r="S285" s="226" t="s">
        <v>4423</v>
      </c>
    </row>
    <row r="286" spans="1:19" s="75" customFormat="1">
      <c r="A286" s="214">
        <v>280</v>
      </c>
      <c r="B286" s="61"/>
      <c r="C286" s="61" t="s">
        <v>513</v>
      </c>
      <c r="D286" s="185" t="s">
        <v>617</v>
      </c>
      <c r="E286" s="175" t="s">
        <v>2268</v>
      </c>
      <c r="F286" s="61" t="s">
        <v>192</v>
      </c>
      <c r="G286" s="175" t="s">
        <v>2270</v>
      </c>
      <c r="H286" s="117" t="s">
        <v>2113</v>
      </c>
      <c r="I286" s="68">
        <v>10000</v>
      </c>
      <c r="J286" s="68"/>
      <c r="K286" s="68">
        <v>10000</v>
      </c>
      <c r="L286" s="219">
        <v>5000</v>
      </c>
      <c r="M286" s="219" t="s">
        <v>628</v>
      </c>
      <c r="N286" s="249">
        <v>8600</v>
      </c>
      <c r="O286" s="247" t="s">
        <v>628</v>
      </c>
      <c r="P286" s="226" t="s">
        <v>2916</v>
      </c>
      <c r="Q286" s="226" t="s">
        <v>629</v>
      </c>
      <c r="R286" s="226" t="s">
        <v>4571</v>
      </c>
      <c r="S286" s="226" t="s">
        <v>629</v>
      </c>
    </row>
    <row r="287" spans="1:19" s="75" customFormat="1">
      <c r="A287" s="75">
        <v>281</v>
      </c>
      <c r="B287" s="61">
        <v>100</v>
      </c>
      <c r="C287" s="61" t="s">
        <v>513</v>
      </c>
      <c r="D287" s="175" t="s">
        <v>2271</v>
      </c>
      <c r="E287" s="175" t="s">
        <v>2272</v>
      </c>
      <c r="F287" s="61" t="s">
        <v>192</v>
      </c>
      <c r="G287" s="175"/>
      <c r="H287" s="117" t="s">
        <v>195</v>
      </c>
      <c r="I287" s="68">
        <v>0</v>
      </c>
      <c r="J287" s="68"/>
      <c r="K287" s="68">
        <v>0</v>
      </c>
      <c r="L287" s="219" t="s">
        <v>628</v>
      </c>
      <c r="M287" s="219" t="s">
        <v>628</v>
      </c>
      <c r="N287" s="219" t="s">
        <v>628</v>
      </c>
      <c r="O287" s="247" t="s">
        <v>628</v>
      </c>
      <c r="P287" s="226" t="s">
        <v>629</v>
      </c>
      <c r="Q287" s="226" t="s">
        <v>629</v>
      </c>
      <c r="R287" s="226" t="s">
        <v>629</v>
      </c>
      <c r="S287" s="226" t="s">
        <v>629</v>
      </c>
    </row>
    <row r="288" spans="1:19" s="75" customFormat="1">
      <c r="A288" s="214">
        <v>282</v>
      </c>
      <c r="B288" s="61"/>
      <c r="C288" s="61" t="s">
        <v>513</v>
      </c>
      <c r="D288" s="175" t="s">
        <v>2271</v>
      </c>
      <c r="E288" s="175" t="s">
        <v>2272</v>
      </c>
      <c r="F288" s="61" t="s">
        <v>192</v>
      </c>
      <c r="G288" s="175"/>
      <c r="H288" s="117" t="s">
        <v>1514</v>
      </c>
      <c r="I288" s="68">
        <v>0</v>
      </c>
      <c r="J288" s="68"/>
      <c r="K288" s="68">
        <v>0</v>
      </c>
      <c r="L288" s="219"/>
      <c r="M288" s="219" t="s">
        <v>628</v>
      </c>
      <c r="N288" s="219" t="s">
        <v>628</v>
      </c>
      <c r="O288" s="247" t="s">
        <v>628</v>
      </c>
      <c r="P288" s="226"/>
      <c r="Q288" s="226" t="s">
        <v>629</v>
      </c>
      <c r="R288" s="226" t="s">
        <v>629</v>
      </c>
      <c r="S288" s="226" t="s">
        <v>629</v>
      </c>
    </row>
    <row r="289" spans="1:19" s="75" customFormat="1">
      <c r="A289" s="75">
        <v>283</v>
      </c>
      <c r="B289" s="61">
        <v>101</v>
      </c>
      <c r="C289" s="61" t="s">
        <v>513</v>
      </c>
      <c r="D289" s="175" t="s">
        <v>2273</v>
      </c>
      <c r="E289" s="175" t="s">
        <v>2274</v>
      </c>
      <c r="F289" s="61" t="s">
        <v>192</v>
      </c>
      <c r="G289" s="175" t="s">
        <v>2275</v>
      </c>
      <c r="H289" s="117" t="s">
        <v>195</v>
      </c>
      <c r="I289" s="68">
        <v>0</v>
      </c>
      <c r="J289" s="68"/>
      <c r="K289" s="68">
        <v>0</v>
      </c>
      <c r="L289" s="219" t="s">
        <v>628</v>
      </c>
      <c r="M289" s="219" t="s">
        <v>628</v>
      </c>
      <c r="N289" s="219" t="s">
        <v>628</v>
      </c>
      <c r="O289" s="247" t="s">
        <v>628</v>
      </c>
      <c r="P289" s="226" t="s">
        <v>629</v>
      </c>
      <c r="Q289" s="226" t="s">
        <v>629</v>
      </c>
      <c r="R289" s="226" t="s">
        <v>629</v>
      </c>
      <c r="S289" s="226" t="s">
        <v>629</v>
      </c>
    </row>
    <row r="290" spans="1:19" s="75" customFormat="1">
      <c r="A290" s="214">
        <v>284</v>
      </c>
      <c r="B290" s="217"/>
      <c r="C290" s="61" t="s">
        <v>513</v>
      </c>
      <c r="D290" s="175" t="s">
        <v>2273</v>
      </c>
      <c r="E290" s="175" t="s">
        <v>2276</v>
      </c>
      <c r="F290" s="61" t="s">
        <v>192</v>
      </c>
      <c r="G290" s="175" t="s">
        <v>2277</v>
      </c>
      <c r="H290" s="117" t="s">
        <v>195</v>
      </c>
      <c r="I290" s="68">
        <v>0</v>
      </c>
      <c r="J290" s="68"/>
      <c r="K290" s="68">
        <v>0</v>
      </c>
      <c r="L290" s="219" t="s">
        <v>628</v>
      </c>
      <c r="M290" s="219" t="s">
        <v>628</v>
      </c>
      <c r="N290" s="219" t="s">
        <v>628</v>
      </c>
      <c r="O290" s="247" t="s">
        <v>628</v>
      </c>
      <c r="P290" s="226" t="s">
        <v>629</v>
      </c>
      <c r="Q290" s="226" t="s">
        <v>629</v>
      </c>
      <c r="R290" s="226" t="s">
        <v>629</v>
      </c>
      <c r="S290" s="226" t="s">
        <v>629</v>
      </c>
    </row>
    <row r="291" spans="1:19" s="75" customFormat="1">
      <c r="A291" s="75">
        <v>285</v>
      </c>
      <c r="B291" s="217"/>
      <c r="C291" s="61" t="s">
        <v>513</v>
      </c>
      <c r="D291" s="175" t="s">
        <v>2273</v>
      </c>
      <c r="E291" s="175" t="s">
        <v>2278</v>
      </c>
      <c r="F291" s="61" t="s">
        <v>192</v>
      </c>
      <c r="G291" s="175" t="s">
        <v>2275</v>
      </c>
      <c r="H291" s="117" t="s">
        <v>195</v>
      </c>
      <c r="I291" s="68">
        <v>0</v>
      </c>
      <c r="J291" s="68"/>
      <c r="K291" s="68">
        <v>0</v>
      </c>
      <c r="L291" s="219" t="s">
        <v>628</v>
      </c>
      <c r="M291" s="219" t="s">
        <v>628</v>
      </c>
      <c r="N291" s="219" t="s">
        <v>628</v>
      </c>
      <c r="O291" s="247" t="s">
        <v>628</v>
      </c>
      <c r="P291" s="226" t="s">
        <v>629</v>
      </c>
      <c r="Q291" s="226" t="s">
        <v>629</v>
      </c>
      <c r="R291" s="226" t="s">
        <v>629</v>
      </c>
      <c r="S291" s="226" t="s">
        <v>629</v>
      </c>
    </row>
    <row r="292" spans="1:19" s="75" customFormat="1">
      <c r="A292" s="214">
        <v>286</v>
      </c>
      <c r="B292" s="61"/>
      <c r="C292" s="61" t="s">
        <v>513</v>
      </c>
      <c r="D292" s="175" t="s">
        <v>2273</v>
      </c>
      <c r="E292" s="175" t="s">
        <v>2279</v>
      </c>
      <c r="F292" s="61" t="s">
        <v>192</v>
      </c>
      <c r="G292" s="175" t="s">
        <v>2277</v>
      </c>
      <c r="H292" s="117" t="s">
        <v>195</v>
      </c>
      <c r="I292" s="68">
        <v>0</v>
      </c>
      <c r="J292" s="68"/>
      <c r="K292" s="68">
        <v>0</v>
      </c>
      <c r="L292" s="219" t="s">
        <v>628</v>
      </c>
      <c r="M292" s="219" t="s">
        <v>628</v>
      </c>
      <c r="N292" s="219" t="s">
        <v>628</v>
      </c>
      <c r="O292" s="247" t="s">
        <v>628</v>
      </c>
      <c r="P292" s="226" t="s">
        <v>629</v>
      </c>
      <c r="Q292" s="226" t="s">
        <v>629</v>
      </c>
      <c r="R292" s="226" t="s">
        <v>629</v>
      </c>
      <c r="S292" s="226" t="s">
        <v>629</v>
      </c>
    </row>
    <row r="293" spans="1:19" s="75" customFormat="1">
      <c r="A293" s="75">
        <v>287</v>
      </c>
      <c r="B293" s="61"/>
      <c r="C293" s="61" t="s">
        <v>513</v>
      </c>
      <c r="D293" s="175" t="s">
        <v>2273</v>
      </c>
      <c r="E293" s="175" t="s">
        <v>2280</v>
      </c>
      <c r="F293" s="61" t="s">
        <v>192</v>
      </c>
      <c r="G293" s="175" t="s">
        <v>2275</v>
      </c>
      <c r="H293" s="117" t="s">
        <v>195</v>
      </c>
      <c r="I293" s="68">
        <v>0</v>
      </c>
      <c r="J293" s="68"/>
      <c r="K293" s="68">
        <v>0</v>
      </c>
      <c r="L293" s="219" t="s">
        <v>628</v>
      </c>
      <c r="M293" s="219" t="s">
        <v>628</v>
      </c>
      <c r="N293" s="219" t="s">
        <v>628</v>
      </c>
      <c r="O293" s="247" t="s">
        <v>628</v>
      </c>
      <c r="P293" s="226" t="s">
        <v>629</v>
      </c>
      <c r="Q293" s="226" t="s">
        <v>629</v>
      </c>
      <c r="R293" s="226" t="s">
        <v>629</v>
      </c>
      <c r="S293" s="226" t="s">
        <v>629</v>
      </c>
    </row>
    <row r="294" spans="1:19" s="75" customFormat="1">
      <c r="A294" s="214">
        <v>288</v>
      </c>
      <c r="B294" s="61"/>
      <c r="C294" s="61" t="s">
        <v>513</v>
      </c>
      <c r="D294" s="175" t="s">
        <v>2273</v>
      </c>
      <c r="E294" s="175" t="s">
        <v>2281</v>
      </c>
      <c r="F294" s="61" t="s">
        <v>192</v>
      </c>
      <c r="G294" s="175"/>
      <c r="H294" s="117" t="s">
        <v>195</v>
      </c>
      <c r="I294" s="68">
        <v>0</v>
      </c>
      <c r="J294" s="68"/>
      <c r="K294" s="68">
        <v>0</v>
      </c>
      <c r="L294" s="219" t="s">
        <v>628</v>
      </c>
      <c r="M294" s="219" t="s">
        <v>628</v>
      </c>
      <c r="N294" s="219" t="s">
        <v>628</v>
      </c>
      <c r="O294" s="247" t="s">
        <v>628</v>
      </c>
      <c r="P294" s="226" t="s">
        <v>629</v>
      </c>
      <c r="Q294" s="226" t="s">
        <v>629</v>
      </c>
      <c r="R294" s="226" t="s">
        <v>629</v>
      </c>
      <c r="S294" s="226" t="s">
        <v>629</v>
      </c>
    </row>
    <row r="295" spans="1:19" s="75" customFormat="1">
      <c r="A295" s="75">
        <v>289</v>
      </c>
      <c r="B295" s="61">
        <v>102</v>
      </c>
      <c r="C295" s="61" t="s">
        <v>513</v>
      </c>
      <c r="D295" s="175" t="s">
        <v>2282</v>
      </c>
      <c r="E295" s="175" t="s">
        <v>2283</v>
      </c>
      <c r="F295" s="61" t="s">
        <v>192</v>
      </c>
      <c r="G295" s="175" t="s">
        <v>2284</v>
      </c>
      <c r="H295" s="117" t="s">
        <v>195</v>
      </c>
      <c r="I295" s="68">
        <v>12000</v>
      </c>
      <c r="J295" s="68"/>
      <c r="K295" s="68">
        <v>12000</v>
      </c>
      <c r="L295" s="68" t="s">
        <v>628</v>
      </c>
      <c r="M295" s="219" t="s">
        <v>628</v>
      </c>
      <c r="N295" s="219" t="s">
        <v>628</v>
      </c>
      <c r="O295" s="247" t="s">
        <v>628</v>
      </c>
      <c r="P295" s="242" t="s">
        <v>629</v>
      </c>
      <c r="Q295" s="226" t="s">
        <v>629</v>
      </c>
      <c r="R295" s="226" t="s">
        <v>629</v>
      </c>
      <c r="S295" s="226" t="s">
        <v>629</v>
      </c>
    </row>
    <row r="296" spans="1:19" s="75" customFormat="1">
      <c r="A296" s="214">
        <v>290</v>
      </c>
      <c r="B296" s="61"/>
      <c r="C296" s="61" t="s">
        <v>513</v>
      </c>
      <c r="D296" s="175" t="s">
        <v>2282</v>
      </c>
      <c r="E296" s="175" t="s">
        <v>2283</v>
      </c>
      <c r="F296" s="61" t="s">
        <v>192</v>
      </c>
      <c r="G296" s="175" t="s">
        <v>2285</v>
      </c>
      <c r="H296" s="117" t="s">
        <v>195</v>
      </c>
      <c r="I296" s="68">
        <v>12000</v>
      </c>
      <c r="J296" s="68"/>
      <c r="K296" s="68">
        <v>12000</v>
      </c>
      <c r="L296" s="219" t="s">
        <v>628</v>
      </c>
      <c r="M296" s="219" t="s">
        <v>628</v>
      </c>
      <c r="N296" s="219" t="s">
        <v>628</v>
      </c>
      <c r="O296" s="247" t="s">
        <v>628</v>
      </c>
      <c r="P296" s="219" t="s">
        <v>629</v>
      </c>
      <c r="Q296" s="226" t="s">
        <v>629</v>
      </c>
      <c r="R296" s="226" t="s">
        <v>629</v>
      </c>
      <c r="S296" s="226" t="s">
        <v>629</v>
      </c>
    </row>
    <row r="297" spans="1:19" s="75" customFormat="1">
      <c r="A297" s="75">
        <v>291</v>
      </c>
      <c r="B297" s="61"/>
      <c r="C297" s="61" t="s">
        <v>513</v>
      </c>
      <c r="D297" s="175" t="s">
        <v>2282</v>
      </c>
      <c r="E297" s="175" t="s">
        <v>2283</v>
      </c>
      <c r="F297" s="61" t="s">
        <v>192</v>
      </c>
      <c r="G297" s="175" t="s">
        <v>2286</v>
      </c>
      <c r="H297" s="117" t="s">
        <v>195</v>
      </c>
      <c r="I297" s="68">
        <v>12000</v>
      </c>
      <c r="J297" s="68"/>
      <c r="K297" s="68">
        <v>12000</v>
      </c>
      <c r="L297" s="219" t="s">
        <v>628</v>
      </c>
      <c r="M297" s="219" t="s">
        <v>628</v>
      </c>
      <c r="N297" s="219" t="s">
        <v>628</v>
      </c>
      <c r="O297" s="247" t="s">
        <v>628</v>
      </c>
      <c r="P297" s="219" t="s">
        <v>629</v>
      </c>
      <c r="Q297" s="226" t="s">
        <v>629</v>
      </c>
      <c r="R297" s="226" t="s">
        <v>629</v>
      </c>
      <c r="S297" s="226" t="s">
        <v>629</v>
      </c>
    </row>
    <row r="298" spans="1:19" s="75" customFormat="1">
      <c r="A298" s="214">
        <v>292</v>
      </c>
      <c r="B298" s="61"/>
      <c r="C298" s="61" t="s">
        <v>513</v>
      </c>
      <c r="D298" s="175" t="s">
        <v>2282</v>
      </c>
      <c r="E298" s="175" t="s">
        <v>2283</v>
      </c>
      <c r="F298" s="61" t="s">
        <v>192</v>
      </c>
      <c r="G298" s="175" t="s">
        <v>2287</v>
      </c>
      <c r="H298" s="117" t="s">
        <v>195</v>
      </c>
      <c r="I298" s="68">
        <v>0</v>
      </c>
      <c r="J298" s="68"/>
      <c r="K298" s="68">
        <v>0</v>
      </c>
      <c r="L298" s="219" t="s">
        <v>628</v>
      </c>
      <c r="M298" s="219" t="s">
        <v>628</v>
      </c>
      <c r="N298" s="219" t="s">
        <v>628</v>
      </c>
      <c r="O298" s="247" t="s">
        <v>628</v>
      </c>
      <c r="P298" s="226" t="s">
        <v>629</v>
      </c>
      <c r="Q298" s="226" t="s">
        <v>629</v>
      </c>
      <c r="R298" s="226" t="s">
        <v>629</v>
      </c>
      <c r="S298" s="226" t="s">
        <v>629</v>
      </c>
    </row>
    <row r="299" spans="1:19" s="75" customFormat="1">
      <c r="A299" s="75">
        <v>293</v>
      </c>
      <c r="B299" s="61">
        <v>102</v>
      </c>
      <c r="C299" s="61" t="s">
        <v>513</v>
      </c>
      <c r="D299" s="175" t="s">
        <v>2288</v>
      </c>
      <c r="E299" s="175" t="s">
        <v>2289</v>
      </c>
      <c r="F299" s="61" t="s">
        <v>192</v>
      </c>
      <c r="G299" s="175" t="s">
        <v>2290</v>
      </c>
      <c r="H299" s="117" t="s">
        <v>1619</v>
      </c>
      <c r="I299" s="68">
        <v>0</v>
      </c>
      <c r="J299" s="68"/>
      <c r="K299" s="68">
        <v>0</v>
      </c>
      <c r="L299" s="219" t="s">
        <v>628</v>
      </c>
      <c r="M299" s="219">
        <v>5390</v>
      </c>
      <c r="N299" s="219" t="s">
        <v>628</v>
      </c>
      <c r="O299" s="247">
        <v>5450</v>
      </c>
      <c r="P299" s="226" t="s">
        <v>629</v>
      </c>
      <c r="Q299" s="226" t="s">
        <v>4120</v>
      </c>
      <c r="R299" s="226" t="s">
        <v>629</v>
      </c>
      <c r="S299" s="226" t="s">
        <v>4424</v>
      </c>
    </row>
    <row r="300" spans="1:19" s="75" customFormat="1">
      <c r="A300" s="214">
        <v>294</v>
      </c>
      <c r="B300" s="61"/>
      <c r="C300" s="61" t="s">
        <v>513</v>
      </c>
      <c r="D300" s="175" t="s">
        <v>2288</v>
      </c>
      <c r="E300" s="175" t="s">
        <v>2291</v>
      </c>
      <c r="F300" s="61" t="s">
        <v>192</v>
      </c>
      <c r="G300" s="175" t="s">
        <v>2292</v>
      </c>
      <c r="H300" s="117" t="s">
        <v>1619</v>
      </c>
      <c r="I300" s="68">
        <v>0</v>
      </c>
      <c r="J300" s="68"/>
      <c r="K300" s="68">
        <v>0</v>
      </c>
      <c r="L300" s="219" t="s">
        <v>628</v>
      </c>
      <c r="M300" s="219" t="s">
        <v>628</v>
      </c>
      <c r="N300" s="219" t="s">
        <v>628</v>
      </c>
      <c r="O300" s="219" t="s">
        <v>628</v>
      </c>
      <c r="P300" s="219" t="s">
        <v>629</v>
      </c>
      <c r="Q300" s="219" t="s">
        <v>629</v>
      </c>
      <c r="R300" s="249" t="s">
        <v>629</v>
      </c>
      <c r="S300" s="247" t="s">
        <v>629</v>
      </c>
    </row>
    <row r="301" spans="1:19" s="75" customFormat="1">
      <c r="A301" s="75">
        <v>295</v>
      </c>
      <c r="B301" s="61">
        <v>103</v>
      </c>
      <c r="C301" s="61" t="s">
        <v>513</v>
      </c>
      <c r="D301" s="175" t="s">
        <v>618</v>
      </c>
      <c r="E301" s="175" t="s">
        <v>2293</v>
      </c>
      <c r="F301" s="61" t="s">
        <v>192</v>
      </c>
      <c r="G301" s="175" t="s">
        <v>2294</v>
      </c>
      <c r="H301" s="117" t="s">
        <v>1621</v>
      </c>
      <c r="I301" s="68">
        <v>3600</v>
      </c>
      <c r="J301" s="68"/>
      <c r="K301" s="68">
        <v>3600</v>
      </c>
      <c r="L301" s="219">
        <v>1750</v>
      </c>
      <c r="M301" s="219" t="s">
        <v>628</v>
      </c>
      <c r="N301" s="219" t="s">
        <v>628</v>
      </c>
      <c r="O301" s="247" t="s">
        <v>628</v>
      </c>
      <c r="P301" s="226" t="s">
        <v>4191</v>
      </c>
      <c r="Q301" s="226" t="s">
        <v>629</v>
      </c>
      <c r="R301" s="226" t="s">
        <v>629</v>
      </c>
      <c r="S301" s="226" t="s">
        <v>629</v>
      </c>
    </row>
    <row r="302" spans="1:19" s="75" customFormat="1">
      <c r="A302" s="214">
        <v>296</v>
      </c>
      <c r="B302" s="61"/>
      <c r="C302" s="61" t="s">
        <v>513</v>
      </c>
      <c r="D302" s="175" t="s">
        <v>618</v>
      </c>
      <c r="E302" s="175" t="s">
        <v>2293</v>
      </c>
      <c r="F302" s="61" t="s">
        <v>192</v>
      </c>
      <c r="G302" s="175" t="s">
        <v>2295</v>
      </c>
      <c r="H302" s="117" t="s">
        <v>1621</v>
      </c>
      <c r="I302" s="68">
        <v>3500</v>
      </c>
      <c r="J302" s="68"/>
      <c r="K302" s="68">
        <v>3550</v>
      </c>
      <c r="L302" s="219">
        <v>1750</v>
      </c>
      <c r="M302" s="219">
        <v>2710</v>
      </c>
      <c r="N302" s="219">
        <v>2350</v>
      </c>
      <c r="O302" s="247" t="s">
        <v>628</v>
      </c>
      <c r="P302" s="226" t="s">
        <v>4191</v>
      </c>
      <c r="Q302" s="226" t="s">
        <v>4121</v>
      </c>
      <c r="R302" s="226" t="s">
        <v>4572</v>
      </c>
      <c r="S302" s="226" t="s">
        <v>629</v>
      </c>
    </row>
    <row r="303" spans="1:19" s="75" customFormat="1">
      <c r="A303" s="75">
        <v>297</v>
      </c>
      <c r="B303" s="61"/>
      <c r="C303" s="61" t="s">
        <v>513</v>
      </c>
      <c r="D303" s="175" t="s">
        <v>618</v>
      </c>
      <c r="E303" s="175" t="s">
        <v>2293</v>
      </c>
      <c r="F303" s="61" t="s">
        <v>192</v>
      </c>
      <c r="G303" s="175" t="s">
        <v>2296</v>
      </c>
      <c r="H303" s="117" t="s">
        <v>1621</v>
      </c>
      <c r="I303" s="68">
        <v>15399.999999999998</v>
      </c>
      <c r="J303" s="68"/>
      <c r="K303" s="68">
        <v>15700</v>
      </c>
      <c r="L303" s="219" t="s">
        <v>628</v>
      </c>
      <c r="M303" s="219" t="s">
        <v>628</v>
      </c>
      <c r="N303" s="219">
        <v>12040</v>
      </c>
      <c r="O303" s="247" t="s">
        <v>628</v>
      </c>
      <c r="P303" s="226" t="s">
        <v>629</v>
      </c>
      <c r="Q303" s="226" t="s">
        <v>629</v>
      </c>
      <c r="R303" s="226" t="s">
        <v>4573</v>
      </c>
      <c r="S303" s="226" t="s">
        <v>629</v>
      </c>
    </row>
    <row r="304" spans="1:19" s="75" customFormat="1">
      <c r="A304" s="214">
        <v>298</v>
      </c>
      <c r="B304" s="61"/>
      <c r="C304" s="61" t="s">
        <v>513</v>
      </c>
      <c r="D304" s="175" t="s">
        <v>618</v>
      </c>
      <c r="E304" s="175" t="s">
        <v>2297</v>
      </c>
      <c r="F304" s="61" t="s">
        <v>192</v>
      </c>
      <c r="G304" s="175" t="s">
        <v>2294</v>
      </c>
      <c r="H304" s="117" t="s">
        <v>1621</v>
      </c>
      <c r="I304" s="68">
        <v>0</v>
      </c>
      <c r="J304" s="68"/>
      <c r="K304" s="68">
        <v>0</v>
      </c>
      <c r="L304" s="219" t="s">
        <v>628</v>
      </c>
      <c r="M304" s="219" t="s">
        <v>628</v>
      </c>
      <c r="N304" s="219" t="s">
        <v>628</v>
      </c>
      <c r="O304" s="247" t="s">
        <v>628</v>
      </c>
      <c r="P304" s="226" t="s">
        <v>629</v>
      </c>
      <c r="Q304" s="226" t="s">
        <v>629</v>
      </c>
      <c r="R304" s="226" t="s">
        <v>629</v>
      </c>
      <c r="S304" s="226" t="s">
        <v>629</v>
      </c>
    </row>
    <row r="305" spans="1:19" s="75" customFormat="1">
      <c r="A305" s="75">
        <v>299</v>
      </c>
      <c r="B305" s="61"/>
      <c r="C305" s="61" t="s">
        <v>513</v>
      </c>
      <c r="D305" s="175" t="s">
        <v>618</v>
      </c>
      <c r="E305" s="175" t="s">
        <v>2297</v>
      </c>
      <c r="F305" s="61" t="s">
        <v>192</v>
      </c>
      <c r="G305" s="175" t="s">
        <v>2295</v>
      </c>
      <c r="H305" s="117" t="s">
        <v>1621</v>
      </c>
      <c r="I305" s="68">
        <v>0</v>
      </c>
      <c r="J305" s="68"/>
      <c r="K305" s="68">
        <v>0</v>
      </c>
      <c r="L305" s="219" t="s">
        <v>628</v>
      </c>
      <c r="M305" s="219" t="s">
        <v>628</v>
      </c>
      <c r="N305" s="219" t="s">
        <v>628</v>
      </c>
      <c r="O305" s="247" t="s">
        <v>628</v>
      </c>
      <c r="P305" s="226" t="s">
        <v>629</v>
      </c>
      <c r="Q305" s="226" t="s">
        <v>629</v>
      </c>
      <c r="R305" s="226" t="s">
        <v>629</v>
      </c>
      <c r="S305" s="226" t="s">
        <v>629</v>
      </c>
    </row>
    <row r="306" spans="1:19" s="75" customFormat="1">
      <c r="A306" s="214">
        <v>300</v>
      </c>
      <c r="B306" s="61">
        <v>104</v>
      </c>
      <c r="C306" s="61" t="s">
        <v>513</v>
      </c>
      <c r="D306" s="175" t="s">
        <v>619</v>
      </c>
      <c r="E306" s="175" t="s">
        <v>2298</v>
      </c>
      <c r="F306" s="61" t="s">
        <v>192</v>
      </c>
      <c r="G306" s="175" t="s">
        <v>2198</v>
      </c>
      <c r="H306" s="117" t="s">
        <v>195</v>
      </c>
      <c r="I306" s="68">
        <v>0</v>
      </c>
      <c r="J306" s="68"/>
      <c r="K306" s="68">
        <v>0</v>
      </c>
      <c r="L306" s="219" t="s">
        <v>628</v>
      </c>
      <c r="M306" s="219" t="s">
        <v>628</v>
      </c>
      <c r="N306" s="219" t="s">
        <v>628</v>
      </c>
      <c r="O306" s="247" t="s">
        <v>628</v>
      </c>
      <c r="P306" s="226" t="s">
        <v>629</v>
      </c>
      <c r="Q306" s="226" t="s">
        <v>629</v>
      </c>
      <c r="R306" s="226" t="s">
        <v>629</v>
      </c>
      <c r="S306" s="226" t="s">
        <v>629</v>
      </c>
    </row>
    <row r="307" spans="1:19" s="75" customFormat="1">
      <c r="A307" s="75">
        <v>301</v>
      </c>
      <c r="B307" s="61"/>
      <c r="C307" s="61" t="s">
        <v>513</v>
      </c>
      <c r="D307" s="175" t="s">
        <v>619</v>
      </c>
      <c r="E307" s="133" t="s">
        <v>2299</v>
      </c>
      <c r="F307" s="61" t="s">
        <v>192</v>
      </c>
      <c r="G307" s="175" t="s">
        <v>2198</v>
      </c>
      <c r="H307" s="117" t="s">
        <v>195</v>
      </c>
      <c r="I307" s="68">
        <v>0</v>
      </c>
      <c r="J307" s="68"/>
      <c r="K307" s="68">
        <v>0</v>
      </c>
      <c r="L307" s="219" t="s">
        <v>628</v>
      </c>
      <c r="M307" s="219" t="s">
        <v>628</v>
      </c>
      <c r="N307" s="219" t="s">
        <v>628</v>
      </c>
      <c r="O307" s="247" t="s">
        <v>628</v>
      </c>
      <c r="P307" s="226" t="s">
        <v>629</v>
      </c>
      <c r="Q307" s="226" t="s">
        <v>629</v>
      </c>
      <c r="R307" s="226" t="s">
        <v>629</v>
      </c>
      <c r="S307" s="226" t="s">
        <v>629</v>
      </c>
    </row>
    <row r="308" spans="1:19" s="75" customFormat="1">
      <c r="A308" s="214">
        <v>302</v>
      </c>
      <c r="B308" s="61"/>
      <c r="C308" s="61" t="s">
        <v>513</v>
      </c>
      <c r="D308" s="175" t="s">
        <v>619</v>
      </c>
      <c r="E308" s="133" t="s">
        <v>620</v>
      </c>
      <c r="F308" s="61" t="s">
        <v>192</v>
      </c>
      <c r="G308" s="175" t="s">
        <v>2199</v>
      </c>
      <c r="H308" s="117" t="s">
        <v>195</v>
      </c>
      <c r="I308" s="68">
        <v>0</v>
      </c>
      <c r="J308" s="68"/>
      <c r="K308" s="68">
        <v>0</v>
      </c>
      <c r="L308" s="219" t="s">
        <v>628</v>
      </c>
      <c r="M308" s="219" t="s">
        <v>628</v>
      </c>
      <c r="N308" s="219" t="s">
        <v>628</v>
      </c>
      <c r="O308" s="247" t="s">
        <v>628</v>
      </c>
      <c r="P308" s="226" t="s">
        <v>629</v>
      </c>
      <c r="Q308" s="226" t="s">
        <v>629</v>
      </c>
      <c r="R308" s="226" t="s">
        <v>629</v>
      </c>
      <c r="S308" s="226" t="s">
        <v>629</v>
      </c>
    </row>
    <row r="309" spans="1:19" s="75" customFormat="1">
      <c r="A309" s="75">
        <v>303</v>
      </c>
      <c r="B309" s="61"/>
      <c r="C309" s="61" t="s">
        <v>513</v>
      </c>
      <c r="D309" s="175" t="s">
        <v>619</v>
      </c>
      <c r="E309" s="175" t="s">
        <v>2300</v>
      </c>
      <c r="F309" s="61" t="s">
        <v>192</v>
      </c>
      <c r="G309" s="175" t="s">
        <v>2199</v>
      </c>
      <c r="H309" s="117" t="s">
        <v>195</v>
      </c>
      <c r="I309" s="68">
        <v>0</v>
      </c>
      <c r="J309" s="68"/>
      <c r="K309" s="68">
        <v>0</v>
      </c>
      <c r="L309" s="219" t="s">
        <v>628</v>
      </c>
      <c r="M309" s="219" t="s">
        <v>628</v>
      </c>
      <c r="N309" s="219" t="s">
        <v>628</v>
      </c>
      <c r="O309" s="247" t="s">
        <v>628</v>
      </c>
      <c r="P309" s="226" t="s">
        <v>629</v>
      </c>
      <c r="Q309" s="226" t="s">
        <v>629</v>
      </c>
      <c r="R309" s="226" t="s">
        <v>629</v>
      </c>
      <c r="S309" s="226" t="s">
        <v>629</v>
      </c>
    </row>
    <row r="310" spans="1:19" s="75" customFormat="1">
      <c r="A310" s="214">
        <v>304</v>
      </c>
      <c r="B310" s="61"/>
      <c r="C310" s="61" t="s">
        <v>513</v>
      </c>
      <c r="D310" s="175" t="s">
        <v>619</v>
      </c>
      <c r="E310" s="175" t="s">
        <v>2301</v>
      </c>
      <c r="F310" s="61" t="s">
        <v>192</v>
      </c>
      <c r="G310" s="175" t="s">
        <v>2199</v>
      </c>
      <c r="H310" s="117" t="s">
        <v>195</v>
      </c>
      <c r="I310" s="68">
        <v>0</v>
      </c>
      <c r="J310" s="68"/>
      <c r="K310" s="68">
        <v>0</v>
      </c>
      <c r="L310" s="219">
        <v>4200</v>
      </c>
      <c r="M310" s="219" t="s">
        <v>628</v>
      </c>
      <c r="N310" s="219" t="s">
        <v>628</v>
      </c>
      <c r="O310" s="247">
        <v>7450</v>
      </c>
      <c r="P310" s="226" t="s">
        <v>4192</v>
      </c>
      <c r="Q310" s="226" t="s">
        <v>629</v>
      </c>
      <c r="R310" s="226" t="s">
        <v>629</v>
      </c>
      <c r="S310" s="226" t="s">
        <v>4425</v>
      </c>
    </row>
    <row r="311" spans="1:19" s="75" customFormat="1">
      <c r="A311" s="75">
        <v>305</v>
      </c>
      <c r="B311" s="61">
        <v>105</v>
      </c>
      <c r="C311" s="61" t="s">
        <v>513</v>
      </c>
      <c r="D311" s="175" t="s">
        <v>2302</v>
      </c>
      <c r="E311" s="175" t="s">
        <v>2303</v>
      </c>
      <c r="F311" s="61" t="s">
        <v>192</v>
      </c>
      <c r="G311" s="175"/>
      <c r="H311" s="117" t="s">
        <v>1514</v>
      </c>
      <c r="I311" s="68">
        <v>0</v>
      </c>
      <c r="J311" s="68"/>
      <c r="K311" s="68">
        <v>0</v>
      </c>
      <c r="L311" s="219" t="s">
        <v>628</v>
      </c>
      <c r="M311" s="219" t="s">
        <v>628</v>
      </c>
      <c r="N311" s="219">
        <v>9960</v>
      </c>
      <c r="O311" s="247">
        <v>5600</v>
      </c>
      <c r="P311" s="226" t="s">
        <v>629</v>
      </c>
      <c r="Q311" s="226" t="s">
        <v>629</v>
      </c>
      <c r="R311" s="226" t="s">
        <v>4709</v>
      </c>
      <c r="S311" s="226" t="s">
        <v>3050</v>
      </c>
    </row>
    <row r="312" spans="1:19" s="75" customFormat="1">
      <c r="A312" s="214">
        <v>306</v>
      </c>
      <c r="B312" s="61">
        <v>106</v>
      </c>
      <c r="C312" s="61" t="s">
        <v>621</v>
      </c>
      <c r="D312" s="175" t="s">
        <v>622</v>
      </c>
      <c r="E312" s="175" t="s">
        <v>468</v>
      </c>
      <c r="F312" s="61" t="s">
        <v>204</v>
      </c>
      <c r="G312" s="175" t="s">
        <v>1997</v>
      </c>
      <c r="H312" s="117" t="s">
        <v>195</v>
      </c>
      <c r="I312" s="68">
        <v>0</v>
      </c>
      <c r="J312" s="68"/>
      <c r="K312" s="68">
        <v>0</v>
      </c>
      <c r="L312" s="219">
        <v>6900</v>
      </c>
      <c r="M312" s="219" t="s">
        <v>628</v>
      </c>
      <c r="N312" s="219">
        <v>9160</v>
      </c>
      <c r="O312" s="247">
        <v>8780</v>
      </c>
      <c r="P312" s="226" t="s">
        <v>3164</v>
      </c>
      <c r="Q312" s="226" t="s">
        <v>629</v>
      </c>
      <c r="R312" s="226" t="s">
        <v>4574</v>
      </c>
      <c r="S312" s="226" t="s">
        <v>4351</v>
      </c>
    </row>
    <row r="313" spans="1:19" s="75" customFormat="1">
      <c r="A313" s="75">
        <v>307</v>
      </c>
      <c r="B313" s="61"/>
      <c r="C313" s="61" t="s">
        <v>621</v>
      </c>
      <c r="D313" s="175" t="s">
        <v>622</v>
      </c>
      <c r="E313" s="175" t="s">
        <v>468</v>
      </c>
      <c r="F313" s="61" t="s">
        <v>204</v>
      </c>
      <c r="G313" s="175" t="s">
        <v>1998</v>
      </c>
      <c r="H313" s="117" t="s">
        <v>195</v>
      </c>
      <c r="I313" s="68">
        <v>0</v>
      </c>
      <c r="J313" s="68"/>
      <c r="K313" s="68">
        <v>0</v>
      </c>
      <c r="L313" s="219" t="s">
        <v>628</v>
      </c>
      <c r="M313" s="219" t="s">
        <v>628</v>
      </c>
      <c r="N313" s="219">
        <v>12500</v>
      </c>
      <c r="O313" s="247" t="s">
        <v>628</v>
      </c>
      <c r="P313" s="226" t="s">
        <v>629</v>
      </c>
      <c r="Q313" s="226" t="s">
        <v>629</v>
      </c>
      <c r="R313" s="226" t="s">
        <v>4575</v>
      </c>
      <c r="S313" s="226" t="s">
        <v>629</v>
      </c>
    </row>
    <row r="314" spans="1:19" s="75" customFormat="1">
      <c r="A314" s="214">
        <v>308</v>
      </c>
      <c r="B314" s="61"/>
      <c r="C314" s="61" t="s">
        <v>621</v>
      </c>
      <c r="D314" s="175" t="s">
        <v>622</v>
      </c>
      <c r="E314" s="175" t="s">
        <v>468</v>
      </c>
      <c r="F314" s="61" t="s">
        <v>204</v>
      </c>
      <c r="G314" s="175" t="s">
        <v>1999</v>
      </c>
      <c r="H314" s="117" t="s">
        <v>195</v>
      </c>
      <c r="I314" s="68">
        <v>0</v>
      </c>
      <c r="J314" s="68"/>
      <c r="K314" s="68">
        <v>0</v>
      </c>
      <c r="L314" s="219" t="s">
        <v>628</v>
      </c>
      <c r="M314" s="219" t="s">
        <v>628</v>
      </c>
      <c r="N314" s="219" t="s">
        <v>628</v>
      </c>
      <c r="O314" s="247" t="s">
        <v>628</v>
      </c>
      <c r="P314" s="226" t="s">
        <v>629</v>
      </c>
      <c r="Q314" s="226" t="s">
        <v>629</v>
      </c>
      <c r="R314" s="226" t="s">
        <v>629</v>
      </c>
      <c r="S314" s="226" t="s">
        <v>629</v>
      </c>
    </row>
    <row r="315" spans="1:19" s="75" customFormat="1">
      <c r="A315" s="75">
        <v>309</v>
      </c>
      <c r="B315" s="61"/>
      <c r="C315" s="61" t="s">
        <v>621</v>
      </c>
      <c r="D315" s="175" t="s">
        <v>622</v>
      </c>
      <c r="E315" s="175" t="s">
        <v>468</v>
      </c>
      <c r="F315" s="61" t="s">
        <v>204</v>
      </c>
      <c r="G315" s="175" t="s">
        <v>2000</v>
      </c>
      <c r="H315" s="117" t="s">
        <v>195</v>
      </c>
      <c r="I315" s="68">
        <v>4620</v>
      </c>
      <c r="J315" s="68"/>
      <c r="K315" s="68">
        <v>4620</v>
      </c>
      <c r="L315" s="219">
        <v>4500</v>
      </c>
      <c r="M315" s="219">
        <v>7600</v>
      </c>
      <c r="N315" s="219">
        <v>7650</v>
      </c>
      <c r="O315" s="247">
        <v>7600</v>
      </c>
      <c r="P315" s="226" t="s">
        <v>3608</v>
      </c>
      <c r="Q315" s="226" t="s">
        <v>629</v>
      </c>
      <c r="R315" s="226" t="s">
        <v>4576</v>
      </c>
      <c r="S315" s="226" t="s">
        <v>4426</v>
      </c>
    </row>
    <row r="316" spans="1:19" s="75" customFormat="1">
      <c r="A316" s="214">
        <v>310</v>
      </c>
      <c r="B316" s="59"/>
      <c r="C316" s="61" t="s">
        <v>621</v>
      </c>
      <c r="D316" s="175" t="s">
        <v>622</v>
      </c>
      <c r="E316" s="175" t="s">
        <v>468</v>
      </c>
      <c r="F316" s="61" t="s">
        <v>196</v>
      </c>
      <c r="G316" s="175" t="s">
        <v>2001</v>
      </c>
      <c r="H316" s="117" t="s">
        <v>195</v>
      </c>
      <c r="I316" s="68">
        <v>0</v>
      </c>
      <c r="J316" s="68"/>
      <c r="K316" s="68">
        <v>0</v>
      </c>
      <c r="L316" s="219">
        <v>4230</v>
      </c>
      <c r="M316" s="219">
        <v>7400</v>
      </c>
      <c r="N316" s="219">
        <v>5780</v>
      </c>
      <c r="O316" s="247">
        <v>6930</v>
      </c>
      <c r="P316" s="226" t="s">
        <v>3609</v>
      </c>
      <c r="Q316" s="226" t="s">
        <v>629</v>
      </c>
      <c r="R316" s="226" t="s">
        <v>4577</v>
      </c>
      <c r="S316" s="226" t="s">
        <v>4427</v>
      </c>
    </row>
    <row r="317" spans="1:19" s="75" customFormat="1">
      <c r="A317" s="75">
        <v>311</v>
      </c>
      <c r="B317" s="59">
        <v>107</v>
      </c>
      <c r="C317" s="61" t="s">
        <v>205</v>
      </c>
      <c r="D317" s="175" t="s">
        <v>2002</v>
      </c>
      <c r="E317" s="175" t="s">
        <v>2003</v>
      </c>
      <c r="F317" s="61" t="s">
        <v>192</v>
      </c>
      <c r="G317" s="175" t="s">
        <v>2004</v>
      </c>
      <c r="H317" s="117" t="s">
        <v>1599</v>
      </c>
      <c r="I317" s="68">
        <v>9000</v>
      </c>
      <c r="J317" s="68"/>
      <c r="K317" s="68">
        <v>10100</v>
      </c>
      <c r="L317" s="219">
        <v>11670</v>
      </c>
      <c r="M317" s="219" t="s">
        <v>628</v>
      </c>
      <c r="N317" s="219" t="s">
        <v>628</v>
      </c>
      <c r="O317" s="247">
        <v>5940</v>
      </c>
      <c r="P317" s="226" t="s">
        <v>4193</v>
      </c>
      <c r="Q317" s="226" t="s">
        <v>629</v>
      </c>
      <c r="R317" s="226"/>
      <c r="S317" s="226" t="s">
        <v>3051</v>
      </c>
    </row>
    <row r="318" spans="1:19" s="75" customFormat="1">
      <c r="A318" s="214">
        <v>312</v>
      </c>
      <c r="B318" s="217"/>
      <c r="C318" s="61" t="s">
        <v>205</v>
      </c>
      <c r="D318" s="175" t="s">
        <v>2002</v>
      </c>
      <c r="E318" s="175" t="s">
        <v>2003</v>
      </c>
      <c r="F318" s="61" t="s">
        <v>192</v>
      </c>
      <c r="G318" s="175" t="s">
        <v>2004</v>
      </c>
      <c r="H318" s="117" t="s">
        <v>1518</v>
      </c>
      <c r="I318" s="68">
        <v>11000</v>
      </c>
      <c r="J318" s="68"/>
      <c r="K318" s="68">
        <v>11000</v>
      </c>
      <c r="L318" s="219" t="s">
        <v>628</v>
      </c>
      <c r="M318" s="219" t="s">
        <v>628</v>
      </c>
      <c r="N318" s="219" t="s">
        <v>628</v>
      </c>
      <c r="O318" s="247" t="s">
        <v>628</v>
      </c>
      <c r="P318" s="226" t="s">
        <v>629</v>
      </c>
      <c r="Q318" s="226" t="s">
        <v>629</v>
      </c>
      <c r="R318" s="226" t="s">
        <v>629</v>
      </c>
      <c r="S318" s="226" t="s">
        <v>629</v>
      </c>
    </row>
    <row r="319" spans="1:19" s="75" customFormat="1">
      <c r="A319" s="75">
        <v>313</v>
      </c>
      <c r="B319" s="59">
        <v>108</v>
      </c>
      <c r="C319" s="59" t="s">
        <v>623</v>
      </c>
      <c r="D319" s="60" t="s">
        <v>624</v>
      </c>
      <c r="E319" s="60" t="s">
        <v>2005</v>
      </c>
      <c r="F319" s="59" t="s">
        <v>192</v>
      </c>
      <c r="G319" s="60"/>
      <c r="H319" s="117" t="s">
        <v>195</v>
      </c>
      <c r="I319" s="68">
        <v>30799.999999999996</v>
      </c>
      <c r="J319" s="68"/>
      <c r="K319" s="68">
        <v>30799.999999999996</v>
      </c>
      <c r="L319" s="219">
        <v>24000</v>
      </c>
      <c r="M319" s="219" t="s">
        <v>628</v>
      </c>
      <c r="N319" s="219" t="s">
        <v>628</v>
      </c>
      <c r="O319" s="247">
        <v>34000</v>
      </c>
      <c r="P319" s="226" t="s">
        <v>3610</v>
      </c>
      <c r="Q319" s="226" t="s">
        <v>629</v>
      </c>
      <c r="R319" s="226" t="s">
        <v>629</v>
      </c>
      <c r="S319" s="226" t="s">
        <v>629</v>
      </c>
    </row>
    <row r="320" spans="1:19" s="75" customFormat="1">
      <c r="A320" s="214">
        <v>314</v>
      </c>
      <c r="B320" s="59"/>
      <c r="C320" s="59" t="s">
        <v>623</v>
      </c>
      <c r="D320" s="60" t="s">
        <v>624</v>
      </c>
      <c r="E320" s="60" t="s">
        <v>2006</v>
      </c>
      <c r="F320" s="59" t="s">
        <v>192</v>
      </c>
      <c r="G320" s="60" t="s">
        <v>2007</v>
      </c>
      <c r="H320" s="117" t="s">
        <v>195</v>
      </c>
      <c r="I320" s="68">
        <v>0</v>
      </c>
      <c r="J320" s="68"/>
      <c r="K320" s="68">
        <v>0</v>
      </c>
      <c r="L320" s="219" t="s">
        <v>628</v>
      </c>
      <c r="M320" s="219" t="s">
        <v>628</v>
      </c>
      <c r="N320" s="219" t="s">
        <v>628</v>
      </c>
      <c r="O320" s="247" t="s">
        <v>628</v>
      </c>
      <c r="P320" s="226" t="s">
        <v>629</v>
      </c>
      <c r="Q320" s="226" t="s">
        <v>629</v>
      </c>
      <c r="R320" s="226" t="s">
        <v>629</v>
      </c>
      <c r="S320" s="226" t="s">
        <v>629</v>
      </c>
    </row>
    <row r="321" spans="1:19" s="75" customFormat="1">
      <c r="A321" s="75">
        <v>315</v>
      </c>
      <c r="B321" s="59"/>
      <c r="C321" s="59" t="s">
        <v>623</v>
      </c>
      <c r="D321" s="60" t="s">
        <v>624</v>
      </c>
      <c r="E321" s="60" t="s">
        <v>2006</v>
      </c>
      <c r="F321" s="59" t="s">
        <v>193</v>
      </c>
      <c r="G321" s="60" t="s">
        <v>2007</v>
      </c>
      <c r="H321" s="117" t="s">
        <v>195</v>
      </c>
      <c r="I321" s="68">
        <v>0</v>
      </c>
      <c r="J321" s="68"/>
      <c r="K321" s="68">
        <v>0</v>
      </c>
      <c r="L321" s="219" t="s">
        <v>628</v>
      </c>
      <c r="M321" s="219" t="s">
        <v>628</v>
      </c>
      <c r="N321" s="219" t="s">
        <v>628</v>
      </c>
      <c r="O321" s="247" t="s">
        <v>628</v>
      </c>
      <c r="P321" s="226" t="s">
        <v>629</v>
      </c>
      <c r="Q321" s="226" t="s">
        <v>629</v>
      </c>
      <c r="R321" s="226" t="s">
        <v>629</v>
      </c>
      <c r="S321" s="226" t="s">
        <v>629</v>
      </c>
    </row>
    <row r="322" spans="1:19" s="75" customFormat="1">
      <c r="A322" s="214">
        <v>316</v>
      </c>
      <c r="B322" s="59"/>
      <c r="C322" s="59" t="s">
        <v>623</v>
      </c>
      <c r="D322" s="60" t="s">
        <v>624</v>
      </c>
      <c r="E322" s="60" t="s">
        <v>2006</v>
      </c>
      <c r="F322" s="59" t="s">
        <v>192</v>
      </c>
      <c r="G322" s="60" t="s">
        <v>2008</v>
      </c>
      <c r="H322" s="117" t="s">
        <v>195</v>
      </c>
      <c r="I322" s="68">
        <v>0</v>
      </c>
      <c r="J322" s="68"/>
      <c r="K322" s="68">
        <v>0</v>
      </c>
      <c r="L322" s="219" t="s">
        <v>628</v>
      </c>
      <c r="M322" s="219" t="s">
        <v>628</v>
      </c>
      <c r="N322" s="219" t="s">
        <v>628</v>
      </c>
      <c r="O322" s="247">
        <v>30000</v>
      </c>
      <c r="P322" s="226" t="s">
        <v>629</v>
      </c>
      <c r="Q322" s="226" t="s">
        <v>629</v>
      </c>
      <c r="R322" s="226" t="s">
        <v>629</v>
      </c>
      <c r="S322" s="226" t="s">
        <v>4428</v>
      </c>
    </row>
    <row r="323" spans="1:19" s="75" customFormat="1">
      <c r="A323" s="75">
        <v>317</v>
      </c>
      <c r="B323" s="59"/>
      <c r="C323" s="59" t="s">
        <v>623</v>
      </c>
      <c r="D323" s="60" t="s">
        <v>624</v>
      </c>
      <c r="E323" s="60" t="s">
        <v>2006</v>
      </c>
      <c r="F323" s="59" t="s">
        <v>193</v>
      </c>
      <c r="G323" s="60" t="s">
        <v>2008</v>
      </c>
      <c r="H323" s="117" t="s">
        <v>195</v>
      </c>
      <c r="I323" s="68">
        <v>0</v>
      </c>
      <c r="J323" s="68"/>
      <c r="K323" s="68">
        <v>0</v>
      </c>
      <c r="L323" s="219" t="s">
        <v>628</v>
      </c>
      <c r="M323" s="219" t="s">
        <v>628</v>
      </c>
      <c r="N323" s="219" t="s">
        <v>628</v>
      </c>
      <c r="O323" s="247">
        <v>15600</v>
      </c>
      <c r="P323" s="226" t="s">
        <v>629</v>
      </c>
      <c r="Q323" s="226" t="s">
        <v>629</v>
      </c>
      <c r="R323" s="226" t="s">
        <v>629</v>
      </c>
      <c r="S323" s="226" t="s">
        <v>4428</v>
      </c>
    </row>
    <row r="324" spans="1:19" s="75" customFormat="1">
      <c r="A324" s="214">
        <v>318</v>
      </c>
      <c r="B324" s="59"/>
      <c r="C324" s="59" t="s">
        <v>623</v>
      </c>
      <c r="D324" s="60" t="s">
        <v>624</v>
      </c>
      <c r="E324" s="60" t="s">
        <v>2009</v>
      </c>
      <c r="F324" s="59" t="s">
        <v>192</v>
      </c>
      <c r="G324" s="60" t="s">
        <v>2007</v>
      </c>
      <c r="H324" s="117" t="s">
        <v>195</v>
      </c>
      <c r="I324" s="68">
        <v>0</v>
      </c>
      <c r="J324" s="68"/>
      <c r="K324" s="68">
        <v>0</v>
      </c>
      <c r="L324" s="219" t="s">
        <v>628</v>
      </c>
      <c r="M324" s="219" t="s">
        <v>628</v>
      </c>
      <c r="N324" s="219" t="s">
        <v>628</v>
      </c>
      <c r="O324" s="247" t="s">
        <v>628</v>
      </c>
      <c r="P324" s="226" t="s">
        <v>629</v>
      </c>
      <c r="Q324" s="226" t="s">
        <v>629</v>
      </c>
      <c r="R324" s="226" t="s">
        <v>629</v>
      </c>
      <c r="S324" s="226" t="s">
        <v>629</v>
      </c>
    </row>
    <row r="325" spans="1:19" s="75" customFormat="1">
      <c r="A325" s="75">
        <v>319</v>
      </c>
      <c r="B325" s="59"/>
      <c r="C325" s="59" t="s">
        <v>623</v>
      </c>
      <c r="D325" s="60" t="s">
        <v>624</v>
      </c>
      <c r="E325" s="60" t="s">
        <v>2010</v>
      </c>
      <c r="F325" s="59" t="s">
        <v>192</v>
      </c>
      <c r="G325" s="60" t="s">
        <v>2011</v>
      </c>
      <c r="H325" s="117" t="s">
        <v>195</v>
      </c>
      <c r="I325" s="68">
        <v>0</v>
      </c>
      <c r="J325" s="68"/>
      <c r="K325" s="68">
        <v>0</v>
      </c>
      <c r="L325" s="219" t="s">
        <v>628</v>
      </c>
      <c r="M325" s="219" t="s">
        <v>628</v>
      </c>
      <c r="N325" s="219" t="s">
        <v>628</v>
      </c>
      <c r="O325" s="247">
        <v>27500</v>
      </c>
      <c r="P325" s="226" t="s">
        <v>629</v>
      </c>
      <c r="Q325" s="226" t="s">
        <v>629</v>
      </c>
      <c r="R325" s="226" t="s">
        <v>629</v>
      </c>
      <c r="S325" s="226" t="s">
        <v>1188</v>
      </c>
    </row>
    <row r="326" spans="1:19" s="75" customFormat="1">
      <c r="A326" s="214">
        <v>320</v>
      </c>
      <c r="B326" s="59"/>
      <c r="C326" s="59" t="s">
        <v>623</v>
      </c>
      <c r="D326" s="60" t="s">
        <v>624</v>
      </c>
      <c r="E326" s="60" t="s">
        <v>2010</v>
      </c>
      <c r="F326" s="59" t="s">
        <v>193</v>
      </c>
      <c r="G326" s="60" t="s">
        <v>2011</v>
      </c>
      <c r="H326" s="117" t="s">
        <v>195</v>
      </c>
      <c r="I326" s="68">
        <v>0</v>
      </c>
      <c r="J326" s="68"/>
      <c r="K326" s="68">
        <v>0</v>
      </c>
      <c r="L326" s="219" t="s">
        <v>628</v>
      </c>
      <c r="M326" s="219" t="s">
        <v>628</v>
      </c>
      <c r="N326" s="219" t="s">
        <v>628</v>
      </c>
      <c r="O326" s="247">
        <v>14380</v>
      </c>
      <c r="P326" s="226" t="s">
        <v>629</v>
      </c>
      <c r="Q326" s="226" t="s">
        <v>629</v>
      </c>
      <c r="R326" s="226" t="s">
        <v>629</v>
      </c>
      <c r="S326" s="226" t="s">
        <v>1188</v>
      </c>
    </row>
    <row r="327" spans="1:19" s="75" customFormat="1">
      <c r="A327" s="75">
        <v>321</v>
      </c>
      <c r="B327" s="59"/>
      <c r="C327" s="59" t="s">
        <v>623</v>
      </c>
      <c r="D327" s="60" t="s">
        <v>624</v>
      </c>
      <c r="E327" s="60" t="s">
        <v>2012</v>
      </c>
      <c r="F327" s="59" t="s">
        <v>192</v>
      </c>
      <c r="G327" s="60" t="s">
        <v>2007</v>
      </c>
      <c r="H327" s="117" t="s">
        <v>195</v>
      </c>
      <c r="I327" s="68">
        <v>0</v>
      </c>
      <c r="J327" s="68"/>
      <c r="K327" s="68">
        <v>0</v>
      </c>
      <c r="L327" s="219" t="s">
        <v>628</v>
      </c>
      <c r="M327" s="219" t="s">
        <v>628</v>
      </c>
      <c r="N327" s="219" t="s">
        <v>628</v>
      </c>
      <c r="O327" s="247">
        <v>30400</v>
      </c>
      <c r="P327" s="226" t="s">
        <v>629</v>
      </c>
      <c r="Q327" s="226" t="s">
        <v>629</v>
      </c>
      <c r="R327" s="226" t="s">
        <v>629</v>
      </c>
      <c r="S327" s="226" t="s">
        <v>629</v>
      </c>
    </row>
    <row r="328" spans="1:19" s="75" customFormat="1">
      <c r="A328" s="214">
        <v>322</v>
      </c>
      <c r="B328" s="59"/>
      <c r="C328" s="59" t="s">
        <v>623</v>
      </c>
      <c r="D328" s="60" t="s">
        <v>624</v>
      </c>
      <c r="E328" s="60" t="s">
        <v>2013</v>
      </c>
      <c r="F328" s="59" t="s">
        <v>192</v>
      </c>
      <c r="G328" s="60" t="s">
        <v>2008</v>
      </c>
      <c r="H328" s="117" t="s">
        <v>195</v>
      </c>
      <c r="I328" s="68">
        <v>0</v>
      </c>
      <c r="J328" s="68"/>
      <c r="K328" s="68">
        <v>0</v>
      </c>
      <c r="L328" s="219" t="s">
        <v>628</v>
      </c>
      <c r="M328" s="219" t="s">
        <v>628</v>
      </c>
      <c r="N328" s="219" t="s">
        <v>628</v>
      </c>
      <c r="O328" s="247">
        <v>30000</v>
      </c>
      <c r="P328" s="226" t="s">
        <v>629</v>
      </c>
      <c r="Q328" s="226" t="s">
        <v>629</v>
      </c>
      <c r="R328" s="226" t="s">
        <v>629</v>
      </c>
      <c r="S328" s="226" t="s">
        <v>629</v>
      </c>
    </row>
    <row r="329" spans="1:19" s="75" customFormat="1">
      <c r="A329" s="75">
        <v>323</v>
      </c>
      <c r="B329" s="59"/>
      <c r="C329" s="59" t="s">
        <v>623</v>
      </c>
      <c r="D329" s="60" t="s">
        <v>624</v>
      </c>
      <c r="E329" s="132" t="s">
        <v>2014</v>
      </c>
      <c r="F329" s="59" t="s">
        <v>192</v>
      </c>
      <c r="G329" s="60" t="s">
        <v>2007</v>
      </c>
      <c r="H329" s="117" t="s">
        <v>195</v>
      </c>
      <c r="I329" s="68">
        <v>0</v>
      </c>
      <c r="J329" s="68"/>
      <c r="K329" s="68">
        <v>0</v>
      </c>
      <c r="L329" s="219" t="s">
        <v>628</v>
      </c>
      <c r="M329" s="219" t="s">
        <v>628</v>
      </c>
      <c r="N329" s="219" t="s">
        <v>628</v>
      </c>
      <c r="O329" s="247" t="s">
        <v>628</v>
      </c>
      <c r="P329" s="226" t="s">
        <v>629</v>
      </c>
      <c r="Q329" s="226" t="s">
        <v>629</v>
      </c>
      <c r="R329" s="226" t="s">
        <v>629</v>
      </c>
      <c r="S329" s="226" t="s">
        <v>629</v>
      </c>
    </row>
    <row r="330" spans="1:19" s="75" customFormat="1">
      <c r="A330" s="214">
        <v>324</v>
      </c>
      <c r="B330" s="61"/>
      <c r="C330" s="59" t="s">
        <v>623</v>
      </c>
      <c r="D330" s="60" t="s">
        <v>624</v>
      </c>
      <c r="E330" s="60"/>
      <c r="F330" s="59" t="s">
        <v>192</v>
      </c>
      <c r="G330" s="60" t="s">
        <v>2015</v>
      </c>
      <c r="H330" s="117" t="s">
        <v>195</v>
      </c>
      <c r="I330" s="68">
        <v>0</v>
      </c>
      <c r="J330" s="68"/>
      <c r="K330" s="68">
        <v>0</v>
      </c>
      <c r="L330" s="219" t="s">
        <v>628</v>
      </c>
      <c r="M330" s="219" t="s">
        <v>628</v>
      </c>
      <c r="N330" s="219" t="s">
        <v>628</v>
      </c>
      <c r="O330" s="247" t="s">
        <v>628</v>
      </c>
      <c r="P330" s="226" t="s">
        <v>629</v>
      </c>
      <c r="Q330" s="226" t="s">
        <v>629</v>
      </c>
      <c r="R330" s="226" t="s">
        <v>629</v>
      </c>
      <c r="S330" s="226" t="s">
        <v>629</v>
      </c>
    </row>
    <row r="331" spans="1:19" s="75" customFormat="1">
      <c r="A331" s="75">
        <v>325</v>
      </c>
      <c r="B331" s="61">
        <v>109</v>
      </c>
      <c r="C331" s="61" t="s">
        <v>625</v>
      </c>
      <c r="D331" s="175" t="s">
        <v>2016</v>
      </c>
      <c r="E331" s="175"/>
      <c r="F331" s="61" t="s">
        <v>192</v>
      </c>
      <c r="G331" s="175"/>
      <c r="H331" s="117" t="s">
        <v>195</v>
      </c>
      <c r="I331" s="68">
        <v>0</v>
      </c>
      <c r="J331" s="68"/>
      <c r="K331" s="68">
        <v>0</v>
      </c>
      <c r="L331" s="219" t="s">
        <v>628</v>
      </c>
      <c r="M331" s="219" t="s">
        <v>628</v>
      </c>
      <c r="N331" s="219">
        <v>77400</v>
      </c>
      <c r="O331" s="247" t="s">
        <v>628</v>
      </c>
      <c r="P331" s="226" t="s">
        <v>629</v>
      </c>
      <c r="Q331" s="226" t="s">
        <v>629</v>
      </c>
      <c r="R331" s="226" t="s">
        <v>3574</v>
      </c>
      <c r="S331" s="226" t="s">
        <v>629</v>
      </c>
    </row>
    <row r="332" spans="1:19" s="75" customFormat="1">
      <c r="A332" s="214">
        <v>326</v>
      </c>
      <c r="B332" s="61">
        <v>110</v>
      </c>
      <c r="C332" s="61" t="s">
        <v>625</v>
      </c>
      <c r="D332" s="175" t="s">
        <v>626</v>
      </c>
      <c r="E332" s="175" t="s">
        <v>107</v>
      </c>
      <c r="F332" s="61" t="s">
        <v>192</v>
      </c>
      <c r="G332" s="175" t="s">
        <v>2017</v>
      </c>
      <c r="H332" s="117" t="s">
        <v>195</v>
      </c>
      <c r="I332" s="68">
        <v>62999.999999999993</v>
      </c>
      <c r="J332" s="68"/>
      <c r="K332" s="68">
        <v>64000</v>
      </c>
      <c r="L332" s="219">
        <v>38000</v>
      </c>
      <c r="M332" s="219" t="s">
        <v>628</v>
      </c>
      <c r="N332" s="219" t="s">
        <v>628</v>
      </c>
      <c r="O332" s="247">
        <v>55000</v>
      </c>
      <c r="P332" s="226" t="s">
        <v>3611</v>
      </c>
      <c r="Q332" s="226" t="s">
        <v>629</v>
      </c>
      <c r="R332" s="226" t="s">
        <v>629</v>
      </c>
      <c r="S332" s="226" t="s">
        <v>4429</v>
      </c>
    </row>
    <row r="333" spans="1:19" s="75" customFormat="1">
      <c r="A333" s="75">
        <v>327</v>
      </c>
      <c r="B333" s="61"/>
      <c r="C333" s="61" t="s">
        <v>625</v>
      </c>
      <c r="D333" s="175" t="s">
        <v>626</v>
      </c>
      <c r="E333" s="175" t="s">
        <v>107</v>
      </c>
      <c r="F333" s="61" t="s">
        <v>192</v>
      </c>
      <c r="G333" s="175" t="s">
        <v>2018</v>
      </c>
      <c r="H333" s="117" t="s">
        <v>195</v>
      </c>
      <c r="I333" s="68">
        <v>0</v>
      </c>
      <c r="J333" s="68"/>
      <c r="K333" s="68">
        <v>0</v>
      </c>
      <c r="L333" s="219">
        <v>55000</v>
      </c>
      <c r="M333" s="219" t="s">
        <v>628</v>
      </c>
      <c r="N333" s="219">
        <v>158000</v>
      </c>
      <c r="O333" s="219">
        <v>159000</v>
      </c>
      <c r="P333" s="249" t="s">
        <v>3612</v>
      </c>
      <c r="Q333" s="247" t="s">
        <v>629</v>
      </c>
      <c r="R333" s="226" t="s">
        <v>3351</v>
      </c>
      <c r="S333" s="226" t="s">
        <v>4430</v>
      </c>
    </row>
    <row r="334" spans="1:19" s="75" customFormat="1">
      <c r="B334" s="164"/>
      <c r="I334" s="214"/>
      <c r="J334" s="214"/>
      <c r="K334" s="214"/>
      <c r="L334" s="214"/>
      <c r="M334" s="214"/>
      <c r="N334" s="214" t="s">
        <v>629</v>
      </c>
      <c r="O334" s="214"/>
      <c r="P334" s="214"/>
      <c r="Q334" s="214"/>
      <c r="R334" s="214" t="s">
        <v>629</v>
      </c>
      <c r="S334" s="214"/>
    </row>
    <row r="335" spans="1:19" s="75" customFormat="1" ht="14.25" thickBot="1"/>
    <row r="336" spans="1:19" s="75" customFormat="1" ht="15" thickTop="1" thickBot="1">
      <c r="B336" s="738" t="s">
        <v>2774</v>
      </c>
      <c r="C336" s="739"/>
      <c r="D336" s="740"/>
      <c r="E336" s="218"/>
    </row>
    <row r="337" spans="5:5" s="75" customFormat="1" ht="14.25" thickTop="1">
      <c r="E337" s="75" t="s">
        <v>2307</v>
      </c>
    </row>
  </sheetData>
  <autoFilter ref="B6:S337"/>
  <mergeCells count="12">
    <mergeCell ref="B336:D336"/>
    <mergeCell ref="B4:S4"/>
    <mergeCell ref="B5:B6"/>
    <mergeCell ref="C5:H5"/>
    <mergeCell ref="I5:K5"/>
    <mergeCell ref="L5:O5"/>
    <mergeCell ref="P5:S5"/>
    <mergeCell ref="B1:S1"/>
    <mergeCell ref="B2:C2"/>
    <mergeCell ref="D2:S2"/>
    <mergeCell ref="B3:C3"/>
    <mergeCell ref="D3:S3"/>
  </mergeCells>
  <phoneticPr fontId="19" type="noConversion"/>
  <pageMargins left="0.74803149606299213" right="0.62992125984251968" top="0.6692913385826772" bottom="0.59055118110236227" header="0.39370078740157483" footer="0.43307086614173229"/>
  <pageSetup paperSize="9" scale="75" fitToHeight="0" orientation="landscape" r:id="rId1"/>
  <headerFooter alignWithMargins="0">
    <oddFooter>&amp;C&amp;N -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88"/>
  <sheetViews>
    <sheetView topLeftCell="B1" zoomScaleNormal="100" zoomScaleSheetLayoutView="100" workbookViewId="0">
      <selection activeCell="B2" sqref="B2:C2"/>
    </sheetView>
  </sheetViews>
  <sheetFormatPr defaultRowHeight="13.5"/>
  <cols>
    <col min="1" max="1" width="0" hidden="1" customWidth="1"/>
    <col min="2" max="2" width="4.6640625" customWidth="1"/>
    <col min="3" max="3" width="6.88671875" customWidth="1"/>
    <col min="4" max="4" width="12.77734375" customWidth="1"/>
    <col min="5" max="5" width="12.21875" customWidth="1"/>
    <col min="6" max="6" width="5.44140625" customWidth="1"/>
    <col min="7" max="7" width="11.5546875" customWidth="1"/>
    <col min="8" max="8" width="7.109375" customWidth="1"/>
    <col min="9" max="15" width="9.33203125" style="156" customWidth="1"/>
    <col min="16" max="16" width="9.33203125" customWidth="1"/>
    <col min="17" max="17" width="9.109375" customWidth="1"/>
    <col min="18" max="19" width="9.44140625" customWidth="1"/>
  </cols>
  <sheetData>
    <row r="1" spans="1:19" s="145" customFormat="1" ht="13.5" customHeight="1" thickBot="1">
      <c r="B1" s="716"/>
      <c r="C1" s="716"/>
      <c r="D1" s="716"/>
      <c r="E1" s="716"/>
      <c r="F1" s="716"/>
      <c r="G1" s="716"/>
      <c r="H1" s="716"/>
      <c r="I1" s="716"/>
      <c r="J1" s="716"/>
      <c r="K1" s="716"/>
      <c r="L1" s="716"/>
      <c r="M1" s="716"/>
      <c r="N1" s="716"/>
      <c r="O1" s="716"/>
      <c r="P1" s="716"/>
      <c r="Q1" s="716"/>
      <c r="R1" s="716"/>
      <c r="S1" s="716"/>
    </row>
    <row r="2" spans="1:19" s="145" customFormat="1" ht="102" customHeight="1" thickTop="1" thickBot="1">
      <c r="B2" s="702" t="s">
        <v>4635</v>
      </c>
      <c r="C2" s="702"/>
      <c r="D2" s="703" t="s">
        <v>4655</v>
      </c>
      <c r="E2" s="703"/>
      <c r="F2" s="703"/>
      <c r="G2" s="703"/>
      <c r="H2" s="703"/>
      <c r="I2" s="703"/>
      <c r="J2" s="703"/>
      <c r="K2" s="703"/>
      <c r="L2" s="703"/>
      <c r="M2" s="703"/>
      <c r="N2" s="703"/>
      <c r="O2" s="703"/>
      <c r="P2" s="703"/>
      <c r="Q2" s="703"/>
      <c r="R2" s="703"/>
      <c r="S2" s="703"/>
    </row>
    <row r="3" spans="1:19" s="145" customFormat="1" ht="96" customHeight="1" thickTop="1" thickBot="1">
      <c r="B3" s="707" t="s">
        <v>2183</v>
      </c>
      <c r="C3" s="707"/>
      <c r="D3" s="737" t="s">
        <v>4733</v>
      </c>
      <c r="E3" s="737"/>
      <c r="F3" s="737"/>
      <c r="G3" s="737"/>
      <c r="H3" s="737"/>
      <c r="I3" s="737"/>
      <c r="J3" s="737"/>
      <c r="K3" s="737"/>
      <c r="L3" s="737"/>
      <c r="M3" s="737"/>
      <c r="N3" s="737"/>
      <c r="O3" s="737"/>
      <c r="P3" s="737"/>
      <c r="Q3" s="737"/>
      <c r="R3" s="737"/>
      <c r="S3" s="737"/>
    </row>
    <row r="4" spans="1:19" s="145" customFormat="1" ht="9" customHeight="1" thickTop="1">
      <c r="B4" s="716"/>
      <c r="C4" s="716"/>
      <c r="D4" s="716"/>
      <c r="E4" s="716"/>
      <c r="F4" s="716"/>
      <c r="G4" s="716"/>
      <c r="H4" s="716"/>
      <c r="I4" s="716"/>
      <c r="J4" s="716"/>
      <c r="K4" s="716"/>
      <c r="L4" s="716"/>
      <c r="M4" s="716"/>
      <c r="N4" s="716"/>
      <c r="O4" s="716"/>
      <c r="P4" s="716"/>
      <c r="Q4" s="716"/>
      <c r="R4" s="716"/>
      <c r="S4" s="716"/>
    </row>
    <row r="5" spans="1:19" s="23" customFormat="1" ht="29.25" customHeight="1">
      <c r="B5" s="741" t="s">
        <v>187</v>
      </c>
      <c r="C5" s="733" t="s">
        <v>188</v>
      </c>
      <c r="D5" s="734"/>
      <c r="E5" s="734"/>
      <c r="F5" s="734"/>
      <c r="G5" s="734"/>
      <c r="H5" s="735"/>
      <c r="I5" s="723" t="s">
        <v>2185</v>
      </c>
      <c r="J5" s="724"/>
      <c r="K5" s="724"/>
      <c r="L5" s="721" t="s">
        <v>2775</v>
      </c>
      <c r="M5" s="722"/>
      <c r="N5" s="722"/>
      <c r="O5" s="725"/>
      <c r="P5" s="744" t="s">
        <v>2156</v>
      </c>
      <c r="Q5" s="745"/>
      <c r="R5" s="745"/>
      <c r="S5" s="746"/>
    </row>
    <row r="6" spans="1:19" s="23" customFormat="1" ht="27" customHeight="1">
      <c r="B6" s="741"/>
      <c r="C6" s="36" t="s">
        <v>411</v>
      </c>
      <c r="D6" s="36" t="s">
        <v>412</v>
      </c>
      <c r="E6" s="36" t="s">
        <v>413</v>
      </c>
      <c r="F6" s="36" t="s">
        <v>2130</v>
      </c>
      <c r="G6" s="37" t="s">
        <v>2131</v>
      </c>
      <c r="H6" s="36" t="s">
        <v>415</v>
      </c>
      <c r="I6" s="181" t="s">
        <v>2496</v>
      </c>
      <c r="J6" s="182" t="s">
        <v>2186</v>
      </c>
      <c r="K6" s="182" t="s">
        <v>2497</v>
      </c>
      <c r="L6" s="163" t="s">
        <v>2310</v>
      </c>
      <c r="M6" s="248" t="s">
        <v>2728</v>
      </c>
      <c r="N6" s="15" t="s">
        <v>2129</v>
      </c>
      <c r="O6" s="15" t="s">
        <v>110</v>
      </c>
      <c r="P6" s="163" t="s">
        <v>2310</v>
      </c>
      <c r="Q6" s="248" t="s">
        <v>2728</v>
      </c>
      <c r="R6" s="15" t="s">
        <v>2129</v>
      </c>
      <c r="S6" s="15" t="s">
        <v>2128</v>
      </c>
    </row>
    <row r="7" spans="1:19">
      <c r="A7">
        <v>1</v>
      </c>
      <c r="B7" s="61">
        <v>1</v>
      </c>
      <c r="C7" s="61" t="s">
        <v>487</v>
      </c>
      <c r="D7" s="175" t="s">
        <v>488</v>
      </c>
      <c r="E7" s="175" t="s">
        <v>520</v>
      </c>
      <c r="F7" s="61" t="s">
        <v>192</v>
      </c>
      <c r="G7" s="175" t="s">
        <v>1735</v>
      </c>
      <c r="H7" s="117" t="s">
        <v>195</v>
      </c>
      <c r="I7" s="176">
        <v>8540</v>
      </c>
      <c r="J7" s="176"/>
      <c r="K7" s="176">
        <v>8540</v>
      </c>
      <c r="L7" s="228">
        <v>7200</v>
      </c>
      <c r="M7" s="228">
        <v>11900</v>
      </c>
      <c r="N7" s="228">
        <v>8800</v>
      </c>
      <c r="O7" s="228">
        <v>11200</v>
      </c>
      <c r="P7" s="229" t="s">
        <v>3335</v>
      </c>
      <c r="Q7" s="230" t="s">
        <v>3266</v>
      </c>
      <c r="R7" s="230" t="s">
        <v>4014</v>
      </c>
      <c r="S7" s="229" t="s">
        <v>4284</v>
      </c>
    </row>
    <row r="8" spans="1:19">
      <c r="A8">
        <v>2</v>
      </c>
      <c r="B8" s="61" t="s">
        <v>203</v>
      </c>
      <c r="C8" s="61" t="s">
        <v>487</v>
      </c>
      <c r="D8" s="175" t="s">
        <v>488</v>
      </c>
      <c r="E8" s="175"/>
      <c r="F8" s="61" t="s">
        <v>192</v>
      </c>
      <c r="G8" s="175" t="s">
        <v>1736</v>
      </c>
      <c r="H8" s="117" t="s">
        <v>195</v>
      </c>
      <c r="I8" s="176">
        <v>23800</v>
      </c>
      <c r="J8" s="176"/>
      <c r="K8" s="176">
        <v>23800</v>
      </c>
      <c r="L8" s="228" t="s">
        <v>628</v>
      </c>
      <c r="M8" s="228" t="s">
        <v>628</v>
      </c>
      <c r="N8" s="228" t="s">
        <v>628</v>
      </c>
      <c r="O8" s="228" t="s">
        <v>628</v>
      </c>
      <c r="P8" s="229" t="s">
        <v>629</v>
      </c>
      <c r="Q8" s="230" t="s">
        <v>629</v>
      </c>
      <c r="R8" s="229" t="s">
        <v>629</v>
      </c>
      <c r="S8" s="229" t="s">
        <v>629</v>
      </c>
    </row>
    <row r="9" spans="1:19">
      <c r="A9">
        <v>3</v>
      </c>
      <c r="B9" s="61">
        <v>2</v>
      </c>
      <c r="C9" s="61" t="s">
        <v>1737</v>
      </c>
      <c r="D9" s="175" t="s">
        <v>1738</v>
      </c>
      <c r="E9" s="175" t="s">
        <v>1739</v>
      </c>
      <c r="F9" s="61" t="s">
        <v>192</v>
      </c>
      <c r="G9" s="175" t="s">
        <v>1740</v>
      </c>
      <c r="H9" s="117" t="s">
        <v>195</v>
      </c>
      <c r="I9" s="176">
        <v>0</v>
      </c>
      <c r="J9" s="176"/>
      <c r="K9" s="176">
        <v>0</v>
      </c>
      <c r="L9" s="228" t="s">
        <v>628</v>
      </c>
      <c r="M9" s="228" t="s">
        <v>628</v>
      </c>
      <c r="N9" s="228" t="s">
        <v>628</v>
      </c>
      <c r="O9" s="228">
        <v>20000</v>
      </c>
      <c r="P9" s="229" t="s">
        <v>629</v>
      </c>
      <c r="Q9" s="230" t="s">
        <v>629</v>
      </c>
      <c r="R9" s="229" t="s">
        <v>629</v>
      </c>
      <c r="S9" s="229" t="s">
        <v>3019</v>
      </c>
    </row>
    <row r="10" spans="1:19">
      <c r="A10">
        <v>4</v>
      </c>
      <c r="B10" s="61">
        <v>3</v>
      </c>
      <c r="C10" s="61" t="s">
        <v>1737</v>
      </c>
      <c r="D10" s="175" t="s">
        <v>214</v>
      </c>
      <c r="E10" s="175" t="s">
        <v>1741</v>
      </c>
      <c r="F10" s="61" t="s">
        <v>192</v>
      </c>
      <c r="G10" s="175" t="s">
        <v>215</v>
      </c>
      <c r="H10" s="117" t="s">
        <v>195</v>
      </c>
      <c r="I10" s="176">
        <v>3919.9999999999995</v>
      </c>
      <c r="J10" s="176"/>
      <c r="K10" s="176">
        <v>3919.9999999999995</v>
      </c>
      <c r="L10" s="228" t="s">
        <v>628</v>
      </c>
      <c r="M10" s="228" t="s">
        <v>628</v>
      </c>
      <c r="N10" s="228">
        <v>3400</v>
      </c>
      <c r="O10" s="228">
        <v>3000</v>
      </c>
      <c r="P10" s="229" t="s">
        <v>629</v>
      </c>
      <c r="Q10" s="230" t="s">
        <v>629</v>
      </c>
      <c r="R10" s="229" t="s">
        <v>3418</v>
      </c>
      <c r="S10" s="229" t="s">
        <v>3020</v>
      </c>
    </row>
    <row r="11" spans="1:19">
      <c r="A11">
        <v>5</v>
      </c>
      <c r="B11" s="61">
        <v>4</v>
      </c>
      <c r="C11" s="61" t="s">
        <v>487</v>
      </c>
      <c r="D11" s="175" t="s">
        <v>1742</v>
      </c>
      <c r="E11" s="175"/>
      <c r="F11" s="61" t="s">
        <v>192</v>
      </c>
      <c r="G11" s="175" t="s">
        <v>227</v>
      </c>
      <c r="H11" s="117" t="s">
        <v>195</v>
      </c>
      <c r="I11" s="176">
        <v>5600</v>
      </c>
      <c r="J11" s="176"/>
      <c r="K11" s="176">
        <v>5600</v>
      </c>
      <c r="L11" s="228">
        <v>4100</v>
      </c>
      <c r="M11" s="228" t="s">
        <v>628</v>
      </c>
      <c r="N11" s="228">
        <v>6250</v>
      </c>
      <c r="O11" s="228">
        <v>5280</v>
      </c>
      <c r="P11" s="229" t="s">
        <v>3137</v>
      </c>
      <c r="Q11" s="230" t="s">
        <v>629</v>
      </c>
      <c r="R11" s="229" t="s">
        <v>4015</v>
      </c>
      <c r="S11" s="229" t="s">
        <v>3497</v>
      </c>
    </row>
    <row r="12" spans="1:19">
      <c r="A12">
        <v>6</v>
      </c>
      <c r="B12" s="61">
        <v>5</v>
      </c>
      <c r="C12" s="61" t="s">
        <v>487</v>
      </c>
      <c r="D12" s="175" t="s">
        <v>489</v>
      </c>
      <c r="E12" s="175" t="s">
        <v>1743</v>
      </c>
      <c r="F12" s="61" t="s">
        <v>192</v>
      </c>
      <c r="G12" s="175" t="s">
        <v>1744</v>
      </c>
      <c r="H12" s="117" t="s">
        <v>195</v>
      </c>
      <c r="I12" s="176">
        <v>3919.9999999999995</v>
      </c>
      <c r="J12" s="176"/>
      <c r="K12" s="176">
        <v>3919.9999999999995</v>
      </c>
      <c r="L12" s="228">
        <v>2380</v>
      </c>
      <c r="M12" s="228">
        <v>2880</v>
      </c>
      <c r="N12" s="228">
        <v>3650</v>
      </c>
      <c r="O12" s="228">
        <v>4200</v>
      </c>
      <c r="P12" s="229" t="s">
        <v>3436</v>
      </c>
      <c r="Q12" s="230" t="s">
        <v>3267</v>
      </c>
      <c r="R12" s="229" t="s">
        <v>4016</v>
      </c>
      <c r="S12" s="229" t="s">
        <v>3312</v>
      </c>
    </row>
    <row r="13" spans="1:19">
      <c r="A13">
        <v>7</v>
      </c>
      <c r="B13" s="61"/>
      <c r="C13" s="61" t="s">
        <v>487</v>
      </c>
      <c r="D13" s="175" t="s">
        <v>489</v>
      </c>
      <c r="E13" s="175" t="s">
        <v>521</v>
      </c>
      <c r="F13" s="61" t="s">
        <v>192</v>
      </c>
      <c r="G13" s="175" t="s">
        <v>1745</v>
      </c>
      <c r="H13" s="117" t="s">
        <v>195</v>
      </c>
      <c r="I13" s="176">
        <v>4480</v>
      </c>
      <c r="J13" s="176"/>
      <c r="K13" s="176">
        <v>4480</v>
      </c>
      <c r="L13" s="228">
        <v>3130</v>
      </c>
      <c r="M13" s="228">
        <v>4380</v>
      </c>
      <c r="N13" s="228">
        <v>4250</v>
      </c>
      <c r="O13" s="228">
        <v>4500</v>
      </c>
      <c r="P13" s="229" t="s">
        <v>3437</v>
      </c>
      <c r="Q13" s="230" t="s">
        <v>3433</v>
      </c>
      <c r="R13" s="229" t="s">
        <v>4017</v>
      </c>
      <c r="S13" s="229" t="s">
        <v>4285</v>
      </c>
    </row>
    <row r="14" spans="1:19">
      <c r="A14">
        <v>8</v>
      </c>
      <c r="B14" s="61"/>
      <c r="C14" s="61" t="s">
        <v>487</v>
      </c>
      <c r="D14" s="175" t="s">
        <v>489</v>
      </c>
      <c r="E14" s="175"/>
      <c r="F14" s="61" t="s">
        <v>192</v>
      </c>
      <c r="G14" s="175" t="s">
        <v>1746</v>
      </c>
      <c r="H14" s="117" t="s">
        <v>195</v>
      </c>
      <c r="I14" s="176">
        <v>4480</v>
      </c>
      <c r="J14" s="176"/>
      <c r="K14" s="176">
        <v>4480</v>
      </c>
      <c r="L14" s="228">
        <v>3200</v>
      </c>
      <c r="M14" s="228">
        <v>3250</v>
      </c>
      <c r="N14" s="228">
        <v>4840</v>
      </c>
      <c r="O14" s="228">
        <v>4500</v>
      </c>
      <c r="P14" s="229" t="s">
        <v>3438</v>
      </c>
      <c r="Q14" s="230" t="s">
        <v>3434</v>
      </c>
      <c r="R14" s="229" t="s">
        <v>4018</v>
      </c>
      <c r="S14" s="229" t="s">
        <v>4286</v>
      </c>
    </row>
    <row r="15" spans="1:19">
      <c r="A15">
        <v>9</v>
      </c>
      <c r="B15" s="61"/>
      <c r="C15" s="61" t="s">
        <v>487</v>
      </c>
      <c r="D15" s="175" t="s">
        <v>489</v>
      </c>
      <c r="E15" s="175"/>
      <c r="F15" s="61" t="s">
        <v>192</v>
      </c>
      <c r="G15" s="175" t="s">
        <v>1747</v>
      </c>
      <c r="H15" s="117" t="s">
        <v>195</v>
      </c>
      <c r="I15" s="176">
        <v>3919.9999999999995</v>
      </c>
      <c r="J15" s="176"/>
      <c r="K15" s="176">
        <v>3919.9999999999995</v>
      </c>
      <c r="L15" s="228">
        <v>2100</v>
      </c>
      <c r="M15" s="228">
        <v>2750</v>
      </c>
      <c r="N15" s="228">
        <v>3900</v>
      </c>
      <c r="O15" s="228">
        <v>3500</v>
      </c>
      <c r="P15" s="229" t="s">
        <v>3139</v>
      </c>
      <c r="Q15" s="230" t="s">
        <v>3581</v>
      </c>
      <c r="R15" s="229" t="s">
        <v>4019</v>
      </c>
      <c r="S15" s="229" t="s">
        <v>3498</v>
      </c>
    </row>
    <row r="16" spans="1:19">
      <c r="A16">
        <v>10</v>
      </c>
      <c r="B16" s="61"/>
      <c r="C16" s="61" t="s">
        <v>487</v>
      </c>
      <c r="D16" s="175" t="s">
        <v>489</v>
      </c>
      <c r="E16" s="175"/>
      <c r="F16" s="61" t="s">
        <v>192</v>
      </c>
      <c r="G16" s="175" t="s">
        <v>217</v>
      </c>
      <c r="H16" s="117" t="s">
        <v>195</v>
      </c>
      <c r="I16" s="176">
        <v>3919.9999999999995</v>
      </c>
      <c r="J16" s="176"/>
      <c r="K16" s="176">
        <v>3919.9999999999995</v>
      </c>
      <c r="L16" s="228">
        <v>2860</v>
      </c>
      <c r="M16" s="228">
        <v>3800</v>
      </c>
      <c r="N16" s="228">
        <v>3900</v>
      </c>
      <c r="O16" s="228">
        <v>4150</v>
      </c>
      <c r="P16" s="229" t="s">
        <v>4129</v>
      </c>
      <c r="Q16" s="230" t="s">
        <v>4122</v>
      </c>
      <c r="R16" s="229" t="s">
        <v>3419</v>
      </c>
      <c r="S16" s="229" t="s">
        <v>3499</v>
      </c>
    </row>
    <row r="17" spans="1:19">
      <c r="A17">
        <v>11</v>
      </c>
      <c r="B17" s="61">
        <v>6</v>
      </c>
      <c r="C17" s="61" t="s">
        <v>487</v>
      </c>
      <c r="D17" s="175" t="s">
        <v>491</v>
      </c>
      <c r="E17" s="175" t="s">
        <v>522</v>
      </c>
      <c r="F17" s="61" t="s">
        <v>192</v>
      </c>
      <c r="G17" s="175" t="s">
        <v>226</v>
      </c>
      <c r="H17" s="117" t="s">
        <v>195</v>
      </c>
      <c r="I17" s="176">
        <v>3639.9999999999995</v>
      </c>
      <c r="J17" s="176"/>
      <c r="K17" s="176">
        <v>3639.9999999999995</v>
      </c>
      <c r="L17" s="228">
        <v>2450</v>
      </c>
      <c r="M17" s="228">
        <v>2580</v>
      </c>
      <c r="N17" s="228">
        <v>4000</v>
      </c>
      <c r="O17" s="228">
        <v>4150</v>
      </c>
      <c r="P17" s="229" t="s">
        <v>3134</v>
      </c>
      <c r="Q17" s="230" t="s">
        <v>4123</v>
      </c>
      <c r="R17" s="229" t="s">
        <v>3420</v>
      </c>
      <c r="S17" s="229" t="s">
        <v>3021</v>
      </c>
    </row>
    <row r="18" spans="1:19">
      <c r="A18">
        <v>12</v>
      </c>
      <c r="B18" s="61">
        <v>7</v>
      </c>
      <c r="C18" s="61" t="s">
        <v>487</v>
      </c>
      <c r="D18" s="175" t="s">
        <v>1748</v>
      </c>
      <c r="E18" s="175" t="s">
        <v>522</v>
      </c>
      <c r="F18" s="61" t="s">
        <v>192</v>
      </c>
      <c r="G18" s="175" t="s">
        <v>1749</v>
      </c>
      <c r="H18" s="117" t="s">
        <v>223</v>
      </c>
      <c r="I18" s="176">
        <v>0</v>
      </c>
      <c r="J18" s="176"/>
      <c r="K18" s="176">
        <v>0</v>
      </c>
      <c r="L18" s="228">
        <v>3050</v>
      </c>
      <c r="M18" s="228">
        <v>2600</v>
      </c>
      <c r="N18" s="228" t="s">
        <v>628</v>
      </c>
      <c r="O18" s="228">
        <v>2900</v>
      </c>
      <c r="P18" s="229" t="s">
        <v>3585</v>
      </c>
      <c r="Q18" s="230" t="s">
        <v>3268</v>
      </c>
      <c r="R18" s="229" t="s">
        <v>629</v>
      </c>
      <c r="S18" s="229" t="s">
        <v>3500</v>
      </c>
    </row>
    <row r="19" spans="1:19">
      <c r="A19">
        <v>13</v>
      </c>
      <c r="B19" s="61"/>
      <c r="C19" s="61" t="s">
        <v>487</v>
      </c>
      <c r="D19" s="175" t="s">
        <v>1748</v>
      </c>
      <c r="E19" s="175" t="s">
        <v>522</v>
      </c>
      <c r="F19" s="61" t="s">
        <v>192</v>
      </c>
      <c r="G19" s="175" t="s">
        <v>1750</v>
      </c>
      <c r="H19" s="117" t="s">
        <v>223</v>
      </c>
      <c r="I19" s="176">
        <v>0</v>
      </c>
      <c r="J19" s="176"/>
      <c r="K19" s="176">
        <v>0</v>
      </c>
      <c r="L19" s="228" t="s">
        <v>628</v>
      </c>
      <c r="M19" s="228" t="s">
        <v>628</v>
      </c>
      <c r="N19" s="228">
        <v>3150</v>
      </c>
      <c r="O19" s="228">
        <v>3000</v>
      </c>
      <c r="P19" s="229" t="s">
        <v>629</v>
      </c>
      <c r="Q19" s="230" t="s">
        <v>629</v>
      </c>
      <c r="R19" s="229" t="s">
        <v>4020</v>
      </c>
      <c r="S19" s="229" t="s">
        <v>4287</v>
      </c>
    </row>
    <row r="20" spans="1:19">
      <c r="A20">
        <v>14</v>
      </c>
      <c r="B20" s="61"/>
      <c r="C20" s="61" t="s">
        <v>487</v>
      </c>
      <c r="D20" s="175" t="s">
        <v>1748</v>
      </c>
      <c r="E20" s="175" t="s">
        <v>522</v>
      </c>
      <c r="F20" s="61" t="s">
        <v>192</v>
      </c>
      <c r="G20" s="175" t="s">
        <v>1751</v>
      </c>
      <c r="H20" s="117" t="s">
        <v>223</v>
      </c>
      <c r="I20" s="176">
        <v>0</v>
      </c>
      <c r="J20" s="176"/>
      <c r="K20" s="176">
        <v>0</v>
      </c>
      <c r="L20" s="228">
        <v>3100</v>
      </c>
      <c r="M20" s="228">
        <v>5190</v>
      </c>
      <c r="N20" s="228">
        <v>3480</v>
      </c>
      <c r="O20" s="228">
        <v>3400</v>
      </c>
      <c r="P20" s="229" t="s">
        <v>3586</v>
      </c>
      <c r="Q20" s="230" t="s">
        <v>4124</v>
      </c>
      <c r="R20" s="229" t="s">
        <v>3561</v>
      </c>
      <c r="S20" s="229" t="s">
        <v>3501</v>
      </c>
    </row>
    <row r="21" spans="1:19">
      <c r="A21">
        <v>15</v>
      </c>
      <c r="B21" s="61"/>
      <c r="C21" s="61" t="s">
        <v>487</v>
      </c>
      <c r="D21" s="175" t="s">
        <v>1748</v>
      </c>
      <c r="E21" s="175" t="s">
        <v>522</v>
      </c>
      <c r="F21" s="61" t="s">
        <v>192</v>
      </c>
      <c r="G21" s="175" t="s">
        <v>1752</v>
      </c>
      <c r="H21" s="117" t="s">
        <v>1753</v>
      </c>
      <c r="I21" s="176">
        <v>0</v>
      </c>
      <c r="J21" s="176"/>
      <c r="K21" s="176">
        <v>0</v>
      </c>
      <c r="L21" s="228">
        <v>2250</v>
      </c>
      <c r="M21" s="228">
        <v>2330</v>
      </c>
      <c r="N21" s="228">
        <v>2780</v>
      </c>
      <c r="O21" s="228">
        <v>2650</v>
      </c>
      <c r="P21" s="229" t="s">
        <v>4130</v>
      </c>
      <c r="Q21" s="230" t="s">
        <v>4125</v>
      </c>
      <c r="R21" s="229" t="s">
        <v>4656</v>
      </c>
      <c r="S21" s="229" t="s">
        <v>3425</v>
      </c>
    </row>
    <row r="22" spans="1:19">
      <c r="A22">
        <v>16</v>
      </c>
      <c r="B22" s="61"/>
      <c r="C22" s="61" t="s">
        <v>487</v>
      </c>
      <c r="D22" s="175" t="s">
        <v>1748</v>
      </c>
      <c r="E22" s="175" t="s">
        <v>522</v>
      </c>
      <c r="F22" s="61" t="s">
        <v>192</v>
      </c>
      <c r="G22" s="175" t="s">
        <v>1754</v>
      </c>
      <c r="H22" s="117" t="s">
        <v>1755</v>
      </c>
      <c r="I22" s="176">
        <v>2814</v>
      </c>
      <c r="J22" s="176"/>
      <c r="K22" s="176">
        <v>2814</v>
      </c>
      <c r="L22" s="228">
        <v>2250</v>
      </c>
      <c r="M22" s="228" t="s">
        <v>628</v>
      </c>
      <c r="N22" s="228">
        <v>2990</v>
      </c>
      <c r="O22" s="228">
        <v>2850</v>
      </c>
      <c r="P22" s="229" t="s">
        <v>4131</v>
      </c>
      <c r="Q22" s="230" t="s">
        <v>629</v>
      </c>
      <c r="R22" s="229" t="s">
        <v>3562</v>
      </c>
      <c r="S22" s="229" t="s">
        <v>4288</v>
      </c>
    </row>
    <row r="23" spans="1:19">
      <c r="A23">
        <v>17</v>
      </c>
      <c r="B23" s="61"/>
      <c r="C23" s="61" t="s">
        <v>487</v>
      </c>
      <c r="D23" s="175" t="s">
        <v>1748</v>
      </c>
      <c r="E23" s="175" t="s">
        <v>522</v>
      </c>
      <c r="F23" s="61" t="s">
        <v>192</v>
      </c>
      <c r="G23" s="175" t="s">
        <v>1756</v>
      </c>
      <c r="H23" s="117" t="s">
        <v>1757</v>
      </c>
      <c r="I23" s="176">
        <v>0</v>
      </c>
      <c r="J23" s="176"/>
      <c r="K23" s="176">
        <v>0</v>
      </c>
      <c r="L23" s="228">
        <v>2800</v>
      </c>
      <c r="M23" s="228" t="s">
        <v>628</v>
      </c>
      <c r="N23" s="228">
        <v>3000</v>
      </c>
      <c r="O23" s="228">
        <v>2950</v>
      </c>
      <c r="P23" s="229" t="s">
        <v>4132</v>
      </c>
      <c r="Q23" s="230" t="s">
        <v>629</v>
      </c>
      <c r="R23" s="229" t="s">
        <v>2963</v>
      </c>
      <c r="S23" s="229" t="s">
        <v>3502</v>
      </c>
    </row>
    <row r="24" spans="1:19">
      <c r="A24">
        <v>18</v>
      </c>
      <c r="B24" s="61"/>
      <c r="C24" s="61" t="s">
        <v>487</v>
      </c>
      <c r="D24" s="175" t="s">
        <v>1748</v>
      </c>
      <c r="E24" s="175" t="s">
        <v>522</v>
      </c>
      <c r="F24" s="61" t="s">
        <v>192</v>
      </c>
      <c r="G24" s="175" t="s">
        <v>1758</v>
      </c>
      <c r="H24" s="117" t="s">
        <v>1757</v>
      </c>
      <c r="I24" s="176">
        <v>0</v>
      </c>
      <c r="J24" s="176"/>
      <c r="K24" s="176">
        <v>0</v>
      </c>
      <c r="L24" s="228">
        <v>3000</v>
      </c>
      <c r="M24" s="228">
        <v>3200</v>
      </c>
      <c r="N24" s="228">
        <v>3080</v>
      </c>
      <c r="O24" s="228">
        <v>3250</v>
      </c>
      <c r="P24" s="229" t="s">
        <v>3587</v>
      </c>
      <c r="Q24" s="230" t="s">
        <v>4126</v>
      </c>
      <c r="R24" s="229" t="s">
        <v>4021</v>
      </c>
      <c r="S24" s="229" t="s">
        <v>3503</v>
      </c>
    </row>
    <row r="25" spans="1:19">
      <c r="A25">
        <v>19</v>
      </c>
      <c r="B25" s="61">
        <v>7</v>
      </c>
      <c r="C25" s="61" t="s">
        <v>487</v>
      </c>
      <c r="D25" s="175" t="s">
        <v>523</v>
      </c>
      <c r="E25" s="175"/>
      <c r="F25" s="61" t="s">
        <v>192</v>
      </c>
      <c r="G25" s="175" t="s">
        <v>1759</v>
      </c>
      <c r="H25" s="117" t="s">
        <v>195</v>
      </c>
      <c r="I25" s="176">
        <v>8400</v>
      </c>
      <c r="J25" s="176"/>
      <c r="K25" s="176">
        <v>8400</v>
      </c>
      <c r="L25" s="228" t="s">
        <v>628</v>
      </c>
      <c r="M25" s="228" t="s">
        <v>628</v>
      </c>
      <c r="N25" s="228" t="s">
        <v>628</v>
      </c>
      <c r="O25" s="228" t="s">
        <v>628</v>
      </c>
      <c r="P25" s="229" t="s">
        <v>629</v>
      </c>
      <c r="Q25" s="230" t="s">
        <v>629</v>
      </c>
      <c r="R25" s="229" t="s">
        <v>629</v>
      </c>
      <c r="S25" s="229" t="s">
        <v>629</v>
      </c>
    </row>
    <row r="26" spans="1:19">
      <c r="A26">
        <v>20</v>
      </c>
      <c r="B26" s="61">
        <v>8</v>
      </c>
      <c r="C26" s="61" t="s">
        <v>487</v>
      </c>
      <c r="D26" s="175" t="s">
        <v>492</v>
      </c>
      <c r="E26" s="175" t="s">
        <v>524</v>
      </c>
      <c r="F26" s="61" t="s">
        <v>192</v>
      </c>
      <c r="G26" s="175" t="s">
        <v>1760</v>
      </c>
      <c r="H26" s="117" t="s">
        <v>195</v>
      </c>
      <c r="I26" s="176">
        <v>0</v>
      </c>
      <c r="J26" s="176"/>
      <c r="K26" s="176">
        <v>0</v>
      </c>
      <c r="L26" s="228" t="s">
        <v>628</v>
      </c>
      <c r="M26" s="228" t="s">
        <v>628</v>
      </c>
      <c r="N26" s="228">
        <v>7500</v>
      </c>
      <c r="O26" s="228">
        <v>7380</v>
      </c>
      <c r="P26" s="229" t="s">
        <v>629</v>
      </c>
      <c r="Q26" s="230" t="s">
        <v>629</v>
      </c>
      <c r="R26" s="229" t="s">
        <v>3325</v>
      </c>
      <c r="S26" s="229" t="s">
        <v>3227</v>
      </c>
    </row>
    <row r="27" spans="1:19">
      <c r="A27">
        <v>21</v>
      </c>
      <c r="B27" s="61"/>
      <c r="C27" s="61" t="s">
        <v>487</v>
      </c>
      <c r="D27" s="175" t="s">
        <v>492</v>
      </c>
      <c r="E27" s="175" t="s">
        <v>524</v>
      </c>
      <c r="F27" s="61" t="s">
        <v>192</v>
      </c>
      <c r="G27" s="175" t="s">
        <v>1761</v>
      </c>
      <c r="H27" s="117" t="s">
        <v>195</v>
      </c>
      <c r="I27" s="176">
        <v>0</v>
      </c>
      <c r="J27" s="176"/>
      <c r="K27" s="176">
        <v>0</v>
      </c>
      <c r="L27" s="228" t="s">
        <v>628</v>
      </c>
      <c r="M27" s="228" t="s">
        <v>628</v>
      </c>
      <c r="N27" s="228">
        <v>7800</v>
      </c>
      <c r="O27" s="228">
        <v>7900</v>
      </c>
      <c r="P27" s="229" t="s">
        <v>629</v>
      </c>
      <c r="Q27" s="230" t="s">
        <v>629</v>
      </c>
      <c r="R27" s="229" t="s">
        <v>3421</v>
      </c>
      <c r="S27" s="229" t="s">
        <v>3228</v>
      </c>
    </row>
    <row r="28" spans="1:19">
      <c r="A28">
        <v>22</v>
      </c>
      <c r="B28" s="61"/>
      <c r="C28" s="61" t="s">
        <v>487</v>
      </c>
      <c r="D28" s="175" t="s">
        <v>492</v>
      </c>
      <c r="E28" s="175" t="s">
        <v>1762</v>
      </c>
      <c r="F28" s="61" t="s">
        <v>192</v>
      </c>
      <c r="G28" s="175" t="s">
        <v>234</v>
      </c>
      <c r="H28" s="117" t="s">
        <v>195</v>
      </c>
      <c r="I28" s="176">
        <v>0</v>
      </c>
      <c r="J28" s="176"/>
      <c r="K28" s="176">
        <v>0</v>
      </c>
      <c r="L28" s="228" t="s">
        <v>628</v>
      </c>
      <c r="M28" s="228" t="s">
        <v>628</v>
      </c>
      <c r="N28" s="228" t="s">
        <v>628</v>
      </c>
      <c r="O28" s="228" t="s">
        <v>628</v>
      </c>
      <c r="P28" s="229" t="s">
        <v>629</v>
      </c>
      <c r="Q28" s="230" t="s">
        <v>629</v>
      </c>
      <c r="R28" s="229" t="s">
        <v>629</v>
      </c>
      <c r="S28" s="229" t="s">
        <v>629</v>
      </c>
    </row>
    <row r="29" spans="1:19">
      <c r="A29">
        <v>23</v>
      </c>
      <c r="B29" s="61"/>
      <c r="C29" s="61" t="s">
        <v>487</v>
      </c>
      <c r="D29" s="175" t="s">
        <v>492</v>
      </c>
      <c r="E29" s="175" t="s">
        <v>1762</v>
      </c>
      <c r="F29" s="61" t="s">
        <v>192</v>
      </c>
      <c r="G29" s="175" t="s">
        <v>236</v>
      </c>
      <c r="H29" s="117" t="s">
        <v>195</v>
      </c>
      <c r="I29" s="176">
        <v>0</v>
      </c>
      <c r="J29" s="176"/>
      <c r="K29" s="176">
        <v>0</v>
      </c>
      <c r="L29" s="228" t="s">
        <v>628</v>
      </c>
      <c r="M29" s="228" t="s">
        <v>628</v>
      </c>
      <c r="N29" s="228" t="s">
        <v>628</v>
      </c>
      <c r="O29" s="228" t="s">
        <v>628</v>
      </c>
      <c r="P29" s="229" t="s">
        <v>629</v>
      </c>
      <c r="Q29" s="230" t="s">
        <v>629</v>
      </c>
      <c r="R29" s="229" t="s">
        <v>629</v>
      </c>
      <c r="S29" s="229" t="s">
        <v>629</v>
      </c>
    </row>
    <row r="30" spans="1:19">
      <c r="A30">
        <v>24</v>
      </c>
      <c r="B30" s="61">
        <v>9</v>
      </c>
      <c r="C30" s="61" t="s">
        <v>487</v>
      </c>
      <c r="D30" s="175" t="s">
        <v>493</v>
      </c>
      <c r="E30" s="175" t="s">
        <v>525</v>
      </c>
      <c r="F30" s="61" t="s">
        <v>192</v>
      </c>
      <c r="G30" s="175" t="s">
        <v>1763</v>
      </c>
      <c r="H30" s="117" t="s">
        <v>195</v>
      </c>
      <c r="I30" s="176">
        <v>18620</v>
      </c>
      <c r="J30" s="176"/>
      <c r="K30" s="176">
        <v>18620</v>
      </c>
      <c r="L30" s="228">
        <v>15200</v>
      </c>
      <c r="M30" s="228">
        <v>19000</v>
      </c>
      <c r="N30" s="228">
        <v>22800</v>
      </c>
      <c r="O30" s="228">
        <v>18200</v>
      </c>
      <c r="P30" s="229" t="s">
        <v>3140</v>
      </c>
      <c r="Q30" s="230" t="s">
        <v>3582</v>
      </c>
      <c r="R30" s="229" t="s">
        <v>4657</v>
      </c>
      <c r="S30" s="229" t="s">
        <v>4289</v>
      </c>
    </row>
    <row r="31" spans="1:19">
      <c r="A31">
        <v>25</v>
      </c>
      <c r="B31" s="61">
        <v>10</v>
      </c>
      <c r="C31" s="61" t="s">
        <v>487</v>
      </c>
      <c r="D31" s="175" t="s">
        <v>526</v>
      </c>
      <c r="E31" s="175" t="s">
        <v>1764</v>
      </c>
      <c r="F31" s="61" t="s">
        <v>192</v>
      </c>
      <c r="G31" s="175" t="s">
        <v>1765</v>
      </c>
      <c r="H31" s="117" t="s">
        <v>195</v>
      </c>
      <c r="I31" s="176">
        <v>7979.9999999999991</v>
      </c>
      <c r="J31" s="176"/>
      <c r="K31" s="176">
        <v>7979.9999999999991</v>
      </c>
      <c r="L31" s="228">
        <v>9200</v>
      </c>
      <c r="M31" s="228" t="s">
        <v>628</v>
      </c>
      <c r="N31" s="228">
        <v>15300</v>
      </c>
      <c r="O31" s="228">
        <v>13120</v>
      </c>
      <c r="P31" s="229" t="s">
        <v>3409</v>
      </c>
      <c r="Q31" s="230" t="s">
        <v>629</v>
      </c>
      <c r="R31" s="229" t="s">
        <v>2964</v>
      </c>
      <c r="S31" s="229" t="s">
        <v>3022</v>
      </c>
    </row>
    <row r="32" spans="1:19">
      <c r="A32">
        <v>26</v>
      </c>
      <c r="B32" s="61"/>
      <c r="C32" s="61" t="s">
        <v>487</v>
      </c>
      <c r="D32" s="175" t="s">
        <v>1766</v>
      </c>
      <c r="E32" s="175"/>
      <c r="F32" s="61" t="s">
        <v>192</v>
      </c>
      <c r="G32" s="175" t="s">
        <v>1767</v>
      </c>
      <c r="H32" s="117" t="s">
        <v>195</v>
      </c>
      <c r="I32" s="176">
        <v>7979.9999999999991</v>
      </c>
      <c r="J32" s="176"/>
      <c r="K32" s="176">
        <v>7979.9999999999991</v>
      </c>
      <c r="L32" s="228">
        <v>6000</v>
      </c>
      <c r="M32" s="228">
        <v>9800</v>
      </c>
      <c r="N32" s="228">
        <v>14400</v>
      </c>
      <c r="O32" s="228">
        <v>11880</v>
      </c>
      <c r="P32" s="229" t="s">
        <v>3548</v>
      </c>
      <c r="Q32" s="230" t="s">
        <v>2846</v>
      </c>
      <c r="R32" s="229" t="s">
        <v>4022</v>
      </c>
      <c r="S32" s="229" t="s">
        <v>3313</v>
      </c>
    </row>
    <row r="33" spans="1:19">
      <c r="A33">
        <v>27</v>
      </c>
      <c r="B33" s="61">
        <v>11</v>
      </c>
      <c r="C33" s="61" t="s">
        <v>487</v>
      </c>
      <c r="D33" s="175" t="s">
        <v>527</v>
      </c>
      <c r="E33" s="175" t="s">
        <v>226</v>
      </c>
      <c r="F33" s="61" t="s">
        <v>192</v>
      </c>
      <c r="G33" s="175" t="s">
        <v>1768</v>
      </c>
      <c r="H33" s="117" t="s">
        <v>195</v>
      </c>
      <c r="I33" s="176">
        <v>4059.9999999999995</v>
      </c>
      <c r="J33" s="176"/>
      <c r="K33" s="176">
        <v>4059.9999999999995</v>
      </c>
      <c r="L33" s="228">
        <v>2800</v>
      </c>
      <c r="M33" s="228">
        <v>3630</v>
      </c>
      <c r="N33" s="228">
        <v>4800</v>
      </c>
      <c r="O33" s="228">
        <v>4880</v>
      </c>
      <c r="P33" s="229" t="s">
        <v>3141</v>
      </c>
      <c r="Q33" s="230" t="s">
        <v>4127</v>
      </c>
      <c r="R33" s="229" t="s">
        <v>4023</v>
      </c>
      <c r="S33" s="229" t="s">
        <v>4290</v>
      </c>
    </row>
    <row r="34" spans="1:19">
      <c r="A34">
        <v>28</v>
      </c>
      <c r="B34" s="61"/>
      <c r="C34" s="61" t="s">
        <v>487</v>
      </c>
      <c r="D34" s="175" t="s">
        <v>527</v>
      </c>
      <c r="E34" s="175" t="s">
        <v>528</v>
      </c>
      <c r="F34" s="61" t="s">
        <v>192</v>
      </c>
      <c r="G34" s="175" t="s">
        <v>229</v>
      </c>
      <c r="H34" s="117" t="s">
        <v>223</v>
      </c>
      <c r="I34" s="176">
        <v>4200</v>
      </c>
      <c r="J34" s="176"/>
      <c r="K34" s="176">
        <v>4200</v>
      </c>
      <c r="L34" s="228">
        <v>3000</v>
      </c>
      <c r="M34" s="228">
        <v>3380</v>
      </c>
      <c r="N34" s="228">
        <v>4380</v>
      </c>
      <c r="O34" s="228">
        <v>4750</v>
      </c>
      <c r="P34" s="229" t="s">
        <v>4133</v>
      </c>
      <c r="Q34" s="230" t="s">
        <v>4128</v>
      </c>
      <c r="R34" s="229" t="s">
        <v>2965</v>
      </c>
      <c r="S34" s="229" t="s">
        <v>3504</v>
      </c>
    </row>
    <row r="35" spans="1:19">
      <c r="A35">
        <v>29</v>
      </c>
      <c r="B35" s="61"/>
      <c r="C35" s="61" t="s">
        <v>487</v>
      </c>
      <c r="D35" s="175" t="s">
        <v>527</v>
      </c>
      <c r="E35" s="175" t="s">
        <v>528</v>
      </c>
      <c r="F35" s="61" t="s">
        <v>192</v>
      </c>
      <c r="G35" s="175" t="s">
        <v>229</v>
      </c>
      <c r="H35" s="117" t="s">
        <v>1753</v>
      </c>
      <c r="I35" s="176">
        <v>0</v>
      </c>
      <c r="J35" s="176"/>
      <c r="K35" s="176">
        <v>0</v>
      </c>
      <c r="L35" s="228" t="s">
        <v>628</v>
      </c>
      <c r="M35" s="228" t="s">
        <v>628</v>
      </c>
      <c r="N35" s="228" t="s">
        <v>628</v>
      </c>
      <c r="O35" s="228">
        <v>4700</v>
      </c>
      <c r="P35" s="219" t="s">
        <v>629</v>
      </c>
      <c r="Q35" s="230" t="s">
        <v>629</v>
      </c>
      <c r="R35" s="229"/>
      <c r="S35" s="229" t="s">
        <v>4291</v>
      </c>
    </row>
    <row r="36" spans="1:19">
      <c r="A36">
        <v>30</v>
      </c>
      <c r="B36" s="61"/>
      <c r="C36" s="61" t="s">
        <v>487</v>
      </c>
      <c r="D36" s="175" t="s">
        <v>527</v>
      </c>
      <c r="E36" s="175" t="s">
        <v>528</v>
      </c>
      <c r="F36" s="61" t="s">
        <v>192</v>
      </c>
      <c r="G36" s="175" t="s">
        <v>229</v>
      </c>
      <c r="H36" s="117" t="s">
        <v>1757</v>
      </c>
      <c r="I36" s="176">
        <v>0</v>
      </c>
      <c r="J36" s="176"/>
      <c r="K36" s="176">
        <v>0</v>
      </c>
      <c r="L36" s="228" t="s">
        <v>628</v>
      </c>
      <c r="M36" s="228" t="s">
        <v>628</v>
      </c>
      <c r="N36" s="228">
        <v>6900</v>
      </c>
      <c r="O36" s="228">
        <v>4500</v>
      </c>
      <c r="P36" s="219" t="s">
        <v>629</v>
      </c>
      <c r="Q36" s="230" t="s">
        <v>629</v>
      </c>
      <c r="R36" s="229" t="s">
        <v>2966</v>
      </c>
      <c r="S36" s="229" t="s">
        <v>3023</v>
      </c>
    </row>
    <row r="37" spans="1:19">
      <c r="A37">
        <v>31</v>
      </c>
      <c r="B37" s="61"/>
      <c r="C37" s="61" t="s">
        <v>487</v>
      </c>
      <c r="D37" s="175" t="s">
        <v>527</v>
      </c>
      <c r="E37" s="175" t="s">
        <v>528</v>
      </c>
      <c r="F37" s="61" t="s">
        <v>192</v>
      </c>
      <c r="G37" s="175" t="s">
        <v>229</v>
      </c>
      <c r="H37" s="117" t="s">
        <v>224</v>
      </c>
      <c r="I37" s="176">
        <v>0</v>
      </c>
      <c r="J37" s="176"/>
      <c r="K37" s="176">
        <v>0</v>
      </c>
      <c r="L37" s="228" t="s">
        <v>628</v>
      </c>
      <c r="M37" s="228" t="s">
        <v>628</v>
      </c>
      <c r="N37" s="228">
        <v>5600</v>
      </c>
      <c r="O37" s="228">
        <v>5000</v>
      </c>
      <c r="P37" s="219" t="s">
        <v>629</v>
      </c>
      <c r="Q37" s="230" t="s">
        <v>629</v>
      </c>
      <c r="R37" s="229" t="s">
        <v>3339</v>
      </c>
      <c r="S37" s="229" t="s">
        <v>3024</v>
      </c>
    </row>
    <row r="38" spans="1:19">
      <c r="A38">
        <v>32</v>
      </c>
      <c r="B38" s="61"/>
      <c r="C38" s="61" t="s">
        <v>487</v>
      </c>
      <c r="D38" s="175" t="s">
        <v>527</v>
      </c>
      <c r="E38" s="175" t="s">
        <v>1769</v>
      </c>
      <c r="F38" s="61" t="s">
        <v>192</v>
      </c>
      <c r="G38" s="175" t="s">
        <v>1770</v>
      </c>
      <c r="H38" s="117" t="s">
        <v>195</v>
      </c>
      <c r="I38" s="176">
        <v>7140</v>
      </c>
      <c r="J38" s="176"/>
      <c r="K38" s="176">
        <v>7140</v>
      </c>
      <c r="L38" s="228" t="s">
        <v>628</v>
      </c>
      <c r="M38" s="228" t="s">
        <v>628</v>
      </c>
      <c r="N38" s="228" t="s">
        <v>628</v>
      </c>
      <c r="O38" s="228" t="s">
        <v>628</v>
      </c>
      <c r="P38" s="219" t="s">
        <v>629</v>
      </c>
      <c r="Q38" s="230" t="s">
        <v>629</v>
      </c>
      <c r="R38" s="229" t="s">
        <v>629</v>
      </c>
      <c r="S38" s="229" t="s">
        <v>629</v>
      </c>
    </row>
    <row r="39" spans="1:19">
      <c r="A39">
        <v>33</v>
      </c>
      <c r="B39" s="61">
        <v>12</v>
      </c>
      <c r="C39" s="61" t="s">
        <v>487</v>
      </c>
      <c r="D39" s="175" t="s">
        <v>1771</v>
      </c>
      <c r="E39" s="175" t="s">
        <v>1764</v>
      </c>
      <c r="F39" s="61" t="s">
        <v>192</v>
      </c>
      <c r="G39" s="175" t="s">
        <v>1771</v>
      </c>
      <c r="H39" s="117" t="s">
        <v>195</v>
      </c>
      <c r="I39" s="176">
        <v>6860</v>
      </c>
      <c r="J39" s="176"/>
      <c r="K39" s="176">
        <v>6860</v>
      </c>
      <c r="L39" s="228" t="s">
        <v>628</v>
      </c>
      <c r="M39" s="228" t="s">
        <v>628</v>
      </c>
      <c r="N39" s="228">
        <v>15000</v>
      </c>
      <c r="O39" s="228" t="s">
        <v>628</v>
      </c>
      <c r="P39" s="219" t="s">
        <v>629</v>
      </c>
      <c r="Q39" s="230" t="s">
        <v>629</v>
      </c>
      <c r="R39" s="229" t="s">
        <v>4024</v>
      </c>
      <c r="S39" s="229" t="s">
        <v>629</v>
      </c>
    </row>
    <row r="40" spans="1:19">
      <c r="A40">
        <v>34</v>
      </c>
      <c r="B40" s="61"/>
      <c r="C40" s="61" t="s">
        <v>487</v>
      </c>
      <c r="D40" s="175" t="s">
        <v>1771</v>
      </c>
      <c r="E40" s="175" t="s">
        <v>237</v>
      </c>
      <c r="F40" s="61" t="s">
        <v>192</v>
      </c>
      <c r="G40" s="175" t="s">
        <v>237</v>
      </c>
      <c r="H40" s="117" t="s">
        <v>195</v>
      </c>
      <c r="I40" s="176">
        <v>6860</v>
      </c>
      <c r="J40" s="176"/>
      <c r="K40" s="176">
        <v>6860</v>
      </c>
      <c r="L40" s="228">
        <v>6600</v>
      </c>
      <c r="M40" s="228">
        <v>11200</v>
      </c>
      <c r="N40" s="228">
        <v>11300</v>
      </c>
      <c r="O40" s="228">
        <v>9400</v>
      </c>
      <c r="P40" s="229" t="s">
        <v>4134</v>
      </c>
      <c r="Q40" s="230" t="s">
        <v>3435</v>
      </c>
      <c r="R40" s="229" t="s">
        <v>4025</v>
      </c>
      <c r="S40" s="229" t="s">
        <v>4292</v>
      </c>
    </row>
    <row r="41" spans="1:19">
      <c r="A41">
        <v>35</v>
      </c>
      <c r="B41" s="53">
        <v>13</v>
      </c>
      <c r="C41" s="61" t="s">
        <v>1737</v>
      </c>
      <c r="D41" s="188" t="s">
        <v>1772</v>
      </c>
      <c r="E41" s="131"/>
      <c r="F41" s="61" t="s">
        <v>192</v>
      </c>
      <c r="G41" s="175" t="s">
        <v>1773</v>
      </c>
      <c r="H41" s="117" t="s">
        <v>195</v>
      </c>
      <c r="I41" s="176">
        <v>6300</v>
      </c>
      <c r="J41" s="176"/>
      <c r="K41" s="176">
        <v>6300</v>
      </c>
      <c r="L41" s="228" t="s">
        <v>628</v>
      </c>
      <c r="M41" s="228" t="s">
        <v>628</v>
      </c>
      <c r="N41" s="228">
        <v>8150</v>
      </c>
      <c r="O41" s="228">
        <v>9400</v>
      </c>
      <c r="P41" s="229" t="s">
        <v>629</v>
      </c>
      <c r="Q41" s="230" t="s">
        <v>629</v>
      </c>
      <c r="R41" s="229" t="s">
        <v>3422</v>
      </c>
      <c r="S41" s="229" t="s">
        <v>4293</v>
      </c>
    </row>
    <row r="42" spans="1:19">
      <c r="A42">
        <v>36</v>
      </c>
      <c r="B42" s="61"/>
      <c r="C42" s="61" t="s">
        <v>1737</v>
      </c>
      <c r="D42" s="188" t="s">
        <v>1772</v>
      </c>
      <c r="E42" s="131"/>
      <c r="F42" s="61" t="s">
        <v>192</v>
      </c>
      <c r="G42" s="175" t="s">
        <v>1774</v>
      </c>
      <c r="H42" s="117" t="s">
        <v>195</v>
      </c>
      <c r="I42" s="176">
        <v>0</v>
      </c>
      <c r="J42" s="176"/>
      <c r="K42" s="176">
        <v>0</v>
      </c>
      <c r="L42" s="228" t="s">
        <v>628</v>
      </c>
      <c r="M42" s="228" t="s">
        <v>628</v>
      </c>
      <c r="N42" s="228">
        <v>6260</v>
      </c>
      <c r="O42" s="228">
        <v>8700</v>
      </c>
      <c r="P42" s="229" t="s">
        <v>629</v>
      </c>
      <c r="Q42" s="230" t="s">
        <v>629</v>
      </c>
      <c r="R42" s="229" t="s">
        <v>4026</v>
      </c>
      <c r="S42" s="229" t="s">
        <v>4294</v>
      </c>
    </row>
    <row r="43" spans="1:19">
      <c r="A43">
        <v>37</v>
      </c>
      <c r="B43" s="61"/>
      <c r="C43" s="61" t="s">
        <v>1737</v>
      </c>
      <c r="D43" s="188" t="s">
        <v>1772</v>
      </c>
      <c r="E43" s="131"/>
      <c r="F43" s="61" t="s">
        <v>192</v>
      </c>
      <c r="G43" s="175" t="s">
        <v>1775</v>
      </c>
      <c r="H43" s="117" t="s">
        <v>195</v>
      </c>
      <c r="I43" s="176">
        <v>0</v>
      </c>
      <c r="J43" s="176"/>
      <c r="K43" s="176">
        <v>0</v>
      </c>
      <c r="L43" s="228" t="s">
        <v>628</v>
      </c>
      <c r="M43" s="228" t="s">
        <v>628</v>
      </c>
      <c r="N43" s="228" t="s">
        <v>628</v>
      </c>
      <c r="O43" s="228" t="s">
        <v>628</v>
      </c>
      <c r="P43" s="229" t="s">
        <v>629</v>
      </c>
      <c r="Q43" s="230" t="s">
        <v>629</v>
      </c>
      <c r="R43" s="229" t="s">
        <v>629</v>
      </c>
      <c r="S43" s="229" t="s">
        <v>629</v>
      </c>
    </row>
    <row r="44" spans="1:19">
      <c r="A44">
        <v>38</v>
      </c>
      <c r="B44" s="61"/>
      <c r="C44" s="61" t="s">
        <v>1737</v>
      </c>
      <c r="D44" s="188" t="s">
        <v>1772</v>
      </c>
      <c r="E44" s="131"/>
      <c r="F44" s="61" t="s">
        <v>192</v>
      </c>
      <c r="G44" s="175" t="s">
        <v>1776</v>
      </c>
      <c r="H44" s="117" t="s">
        <v>195</v>
      </c>
      <c r="I44" s="176">
        <v>0</v>
      </c>
      <c r="J44" s="176"/>
      <c r="K44" s="176">
        <v>0</v>
      </c>
      <c r="L44" s="228">
        <v>6880</v>
      </c>
      <c r="M44" s="228" t="s">
        <v>628</v>
      </c>
      <c r="N44" s="228">
        <v>6990</v>
      </c>
      <c r="O44" s="228">
        <v>7200</v>
      </c>
      <c r="P44" s="229" t="s">
        <v>3142</v>
      </c>
      <c r="Q44" s="230" t="s">
        <v>629</v>
      </c>
      <c r="R44" s="229" t="s">
        <v>4027</v>
      </c>
      <c r="S44" s="229" t="s">
        <v>4295</v>
      </c>
    </row>
    <row r="45" spans="1:19">
      <c r="A45">
        <v>39</v>
      </c>
      <c r="B45" s="61">
        <v>14</v>
      </c>
      <c r="C45" s="61" t="s">
        <v>487</v>
      </c>
      <c r="D45" s="175" t="s">
        <v>495</v>
      </c>
      <c r="E45" s="175" t="s">
        <v>1777</v>
      </c>
      <c r="F45" s="61" t="s">
        <v>192</v>
      </c>
      <c r="G45" s="175" t="s">
        <v>238</v>
      </c>
      <c r="H45" s="117" t="s">
        <v>195</v>
      </c>
      <c r="I45" s="176">
        <v>0</v>
      </c>
      <c r="J45" s="176"/>
      <c r="K45" s="68">
        <v>0</v>
      </c>
      <c r="L45" s="228" t="s">
        <v>628</v>
      </c>
      <c r="M45" s="228" t="s">
        <v>628</v>
      </c>
      <c r="N45" s="219" t="s">
        <v>628</v>
      </c>
      <c r="O45" s="219" t="s">
        <v>628</v>
      </c>
      <c r="P45" s="229" t="s">
        <v>629</v>
      </c>
      <c r="Q45" s="230" t="s">
        <v>629</v>
      </c>
      <c r="R45" s="229" t="s">
        <v>629</v>
      </c>
      <c r="S45" s="229" t="s">
        <v>629</v>
      </c>
    </row>
    <row r="46" spans="1:19">
      <c r="A46">
        <v>40</v>
      </c>
      <c r="B46" s="61"/>
      <c r="C46" s="61" t="s">
        <v>487</v>
      </c>
      <c r="D46" s="175" t="s">
        <v>495</v>
      </c>
      <c r="E46" s="175" t="s">
        <v>229</v>
      </c>
      <c r="F46" s="61" t="s">
        <v>192</v>
      </c>
      <c r="G46" s="175" t="s">
        <v>239</v>
      </c>
      <c r="H46" s="117" t="s">
        <v>195</v>
      </c>
      <c r="I46" s="176">
        <v>5740</v>
      </c>
      <c r="J46" s="176"/>
      <c r="K46" s="68">
        <v>5740</v>
      </c>
      <c r="L46" s="228">
        <v>4750</v>
      </c>
      <c r="M46" s="228">
        <v>7050</v>
      </c>
      <c r="N46" s="219">
        <v>7800</v>
      </c>
      <c r="O46" s="219">
        <v>6300</v>
      </c>
      <c r="P46" s="229" t="s">
        <v>2946</v>
      </c>
      <c r="Q46" s="230" t="s">
        <v>3583</v>
      </c>
      <c r="R46" s="229" t="s">
        <v>4028</v>
      </c>
      <c r="S46" s="229" t="s">
        <v>4296</v>
      </c>
    </row>
    <row r="47" spans="1:19">
      <c r="A47">
        <v>41</v>
      </c>
      <c r="B47" s="61"/>
      <c r="C47" s="61" t="s">
        <v>487</v>
      </c>
      <c r="D47" s="175" t="s">
        <v>495</v>
      </c>
      <c r="E47" s="175" t="s">
        <v>226</v>
      </c>
      <c r="F47" s="61" t="s">
        <v>192</v>
      </c>
      <c r="G47" s="175" t="s">
        <v>1778</v>
      </c>
      <c r="H47" s="117" t="s">
        <v>195</v>
      </c>
      <c r="I47" s="176">
        <v>5740</v>
      </c>
      <c r="J47" s="176"/>
      <c r="K47" s="68">
        <v>5740</v>
      </c>
      <c r="L47" s="228" t="s">
        <v>628</v>
      </c>
      <c r="M47" s="228" t="s">
        <v>628</v>
      </c>
      <c r="N47" s="219">
        <v>6450</v>
      </c>
      <c r="O47" s="219" t="s">
        <v>628</v>
      </c>
      <c r="P47" s="229" t="s">
        <v>629</v>
      </c>
      <c r="Q47" s="230" t="s">
        <v>629</v>
      </c>
      <c r="R47" s="229" t="s">
        <v>4029</v>
      </c>
      <c r="S47" s="229" t="s">
        <v>629</v>
      </c>
    </row>
    <row r="48" spans="1:19">
      <c r="A48">
        <v>42</v>
      </c>
      <c r="B48" s="61"/>
      <c r="C48" s="61" t="s">
        <v>487</v>
      </c>
      <c r="D48" s="175" t="s">
        <v>495</v>
      </c>
      <c r="E48" s="175"/>
      <c r="F48" s="61" t="s">
        <v>192</v>
      </c>
      <c r="G48" s="175" t="s">
        <v>240</v>
      </c>
      <c r="H48" s="117" t="s">
        <v>195</v>
      </c>
      <c r="I48" s="176">
        <v>7559.9999999999991</v>
      </c>
      <c r="J48" s="176"/>
      <c r="K48" s="68">
        <v>7559.9999999999991</v>
      </c>
      <c r="L48" s="228">
        <v>5600</v>
      </c>
      <c r="M48" s="228" t="s">
        <v>628</v>
      </c>
      <c r="N48" s="219">
        <v>10650</v>
      </c>
      <c r="O48" s="219">
        <v>7000</v>
      </c>
      <c r="P48" s="229" t="s">
        <v>3271</v>
      </c>
      <c r="Q48" s="230" t="s">
        <v>629</v>
      </c>
      <c r="R48" s="229" t="s">
        <v>3423</v>
      </c>
      <c r="S48" s="229" t="s">
        <v>3426</v>
      </c>
    </row>
    <row r="49" spans="1:19">
      <c r="A49">
        <v>43</v>
      </c>
      <c r="B49" s="53">
        <v>15</v>
      </c>
      <c r="C49" s="61" t="s">
        <v>197</v>
      </c>
      <c r="D49" s="175" t="s">
        <v>198</v>
      </c>
      <c r="E49" s="175" t="s">
        <v>16</v>
      </c>
      <c r="F49" s="61" t="s">
        <v>192</v>
      </c>
      <c r="G49" s="175" t="s">
        <v>1797</v>
      </c>
      <c r="H49" s="117" t="s">
        <v>195</v>
      </c>
      <c r="I49" s="176">
        <v>0</v>
      </c>
      <c r="J49" s="176"/>
      <c r="K49" s="176">
        <v>0</v>
      </c>
      <c r="L49" s="228" t="s">
        <v>628</v>
      </c>
      <c r="M49" s="228" t="s">
        <v>628</v>
      </c>
      <c r="N49" s="228">
        <v>15300</v>
      </c>
      <c r="O49" s="228" t="s">
        <v>628</v>
      </c>
      <c r="P49" s="229" t="s">
        <v>629</v>
      </c>
      <c r="Q49" s="230" t="s">
        <v>629</v>
      </c>
      <c r="R49" s="229" t="s">
        <v>2964</v>
      </c>
      <c r="S49" s="229" t="s">
        <v>629</v>
      </c>
    </row>
    <row r="50" spans="1:19">
      <c r="A50">
        <v>44</v>
      </c>
      <c r="B50" s="53"/>
      <c r="C50" s="61" t="s">
        <v>197</v>
      </c>
      <c r="D50" s="175" t="s">
        <v>198</v>
      </c>
      <c r="E50" s="175" t="s">
        <v>245</v>
      </c>
      <c r="F50" s="61" t="s">
        <v>192</v>
      </c>
      <c r="G50" s="175" t="s">
        <v>251</v>
      </c>
      <c r="H50" s="117" t="s">
        <v>195</v>
      </c>
      <c r="I50" s="176">
        <v>0</v>
      </c>
      <c r="J50" s="176"/>
      <c r="K50" s="176">
        <v>0</v>
      </c>
      <c r="L50" s="228">
        <v>10600</v>
      </c>
      <c r="M50" s="228" t="s">
        <v>628</v>
      </c>
      <c r="N50" s="228">
        <v>19000</v>
      </c>
      <c r="O50" s="228">
        <v>13200</v>
      </c>
      <c r="P50" s="229" t="s">
        <v>4135</v>
      </c>
      <c r="Q50" s="230" t="s">
        <v>629</v>
      </c>
      <c r="R50" s="229" t="s">
        <v>4030</v>
      </c>
      <c r="S50" s="229" t="s">
        <v>4297</v>
      </c>
    </row>
    <row r="51" spans="1:19">
      <c r="A51">
        <v>45</v>
      </c>
      <c r="B51" s="53">
        <v>16</v>
      </c>
      <c r="C51" s="61" t="s">
        <v>197</v>
      </c>
      <c r="D51" s="175" t="s">
        <v>498</v>
      </c>
      <c r="E51" s="175" t="s">
        <v>479</v>
      </c>
      <c r="F51" s="61" t="s">
        <v>192</v>
      </c>
      <c r="G51" s="175" t="s">
        <v>1798</v>
      </c>
      <c r="H51" s="117" t="s">
        <v>195</v>
      </c>
      <c r="I51" s="176">
        <v>17640</v>
      </c>
      <c r="J51" s="176"/>
      <c r="K51" s="176">
        <v>17640</v>
      </c>
      <c r="L51" s="228">
        <v>12000</v>
      </c>
      <c r="M51" s="228" t="s">
        <v>628</v>
      </c>
      <c r="N51" s="228">
        <v>22600</v>
      </c>
      <c r="O51" s="228">
        <v>24400</v>
      </c>
      <c r="P51" s="229" t="s">
        <v>3588</v>
      </c>
      <c r="Q51" s="228" t="s">
        <v>629</v>
      </c>
      <c r="R51" s="228" t="s">
        <v>3424</v>
      </c>
      <c r="S51" s="229" t="s">
        <v>4298</v>
      </c>
    </row>
    <row r="52" spans="1:19">
      <c r="A52">
        <v>46</v>
      </c>
      <c r="B52" s="53">
        <v>17</v>
      </c>
      <c r="C52" s="61" t="s">
        <v>197</v>
      </c>
      <c r="D52" s="175" t="s">
        <v>1799</v>
      </c>
      <c r="E52" s="175" t="s">
        <v>245</v>
      </c>
      <c r="F52" s="61" t="s">
        <v>192</v>
      </c>
      <c r="G52" s="175" t="s">
        <v>1800</v>
      </c>
      <c r="H52" s="117" t="s">
        <v>195</v>
      </c>
      <c r="I52" s="176">
        <v>12880</v>
      </c>
      <c r="J52" s="176"/>
      <c r="K52" s="176">
        <v>12880</v>
      </c>
      <c r="L52" s="228">
        <v>10400</v>
      </c>
      <c r="M52" s="228" t="s">
        <v>628</v>
      </c>
      <c r="N52" s="228">
        <v>17300</v>
      </c>
      <c r="O52" s="228">
        <v>11300</v>
      </c>
      <c r="P52" s="229" t="s">
        <v>3269</v>
      </c>
      <c r="Q52" s="230" t="s">
        <v>629</v>
      </c>
      <c r="R52" s="229" t="s">
        <v>4659</v>
      </c>
      <c r="S52" s="229" t="s">
        <v>4299</v>
      </c>
    </row>
    <row r="53" spans="1:19">
      <c r="A53">
        <v>47</v>
      </c>
      <c r="B53" s="53"/>
      <c r="C53" s="61" t="s">
        <v>197</v>
      </c>
      <c r="D53" s="175" t="s">
        <v>1799</v>
      </c>
      <c r="E53" s="175" t="s">
        <v>1801</v>
      </c>
      <c r="F53" s="61" t="s">
        <v>192</v>
      </c>
      <c r="G53" s="175" t="s">
        <v>1802</v>
      </c>
      <c r="H53" s="117" t="s">
        <v>195</v>
      </c>
      <c r="I53" s="176">
        <v>12880</v>
      </c>
      <c r="J53" s="176"/>
      <c r="K53" s="176">
        <v>12880</v>
      </c>
      <c r="L53" s="228">
        <v>11250</v>
      </c>
      <c r="M53" s="228">
        <v>27000</v>
      </c>
      <c r="N53" s="228">
        <v>20400</v>
      </c>
      <c r="O53" s="228">
        <v>15700</v>
      </c>
      <c r="P53" s="229" t="s">
        <v>4136</v>
      </c>
      <c r="Q53" s="230" t="s">
        <v>3584</v>
      </c>
      <c r="R53" s="229" t="s">
        <v>4031</v>
      </c>
      <c r="S53" s="229" t="s">
        <v>4300</v>
      </c>
    </row>
    <row r="54" spans="1:19">
      <c r="A54">
        <v>48</v>
      </c>
      <c r="B54" s="53">
        <v>18</v>
      </c>
      <c r="C54" s="61" t="s">
        <v>197</v>
      </c>
      <c r="D54" s="175" t="s">
        <v>532</v>
      </c>
      <c r="E54" s="175" t="s">
        <v>245</v>
      </c>
      <c r="F54" s="61" t="s">
        <v>192</v>
      </c>
      <c r="G54" s="175" t="s">
        <v>1803</v>
      </c>
      <c r="H54" s="117" t="s">
        <v>195</v>
      </c>
      <c r="I54" s="176">
        <v>8119.9999999999991</v>
      </c>
      <c r="J54" s="176"/>
      <c r="K54" s="176">
        <v>8119.9999999999991</v>
      </c>
      <c r="L54" s="228">
        <v>5200</v>
      </c>
      <c r="M54" s="228">
        <v>9900</v>
      </c>
      <c r="N54" s="228">
        <v>11800</v>
      </c>
      <c r="O54" s="228">
        <v>8800</v>
      </c>
      <c r="P54" s="229" t="s">
        <v>4137</v>
      </c>
      <c r="Q54" s="230" t="s">
        <v>3136</v>
      </c>
      <c r="R54" s="229" t="s">
        <v>4032</v>
      </c>
      <c r="S54" s="229" t="s">
        <v>4301</v>
      </c>
    </row>
    <row r="55" spans="1:19">
      <c r="A55">
        <v>49</v>
      </c>
      <c r="B55" s="53">
        <v>19</v>
      </c>
      <c r="C55" s="61" t="s">
        <v>197</v>
      </c>
      <c r="D55" s="175" t="s">
        <v>533</v>
      </c>
      <c r="E55" s="175" t="s">
        <v>16</v>
      </c>
      <c r="F55" s="61" t="s">
        <v>192</v>
      </c>
      <c r="G55" s="175" t="s">
        <v>1804</v>
      </c>
      <c r="H55" s="117" t="s">
        <v>195</v>
      </c>
      <c r="I55" s="176">
        <v>0</v>
      </c>
      <c r="J55" s="176"/>
      <c r="K55" s="176">
        <v>0</v>
      </c>
      <c r="L55" s="228" t="s">
        <v>628</v>
      </c>
      <c r="M55" s="228" t="s">
        <v>628</v>
      </c>
      <c r="N55" s="228" t="s">
        <v>628</v>
      </c>
      <c r="O55" s="228" t="s">
        <v>628</v>
      </c>
      <c r="P55" s="229" t="s">
        <v>629</v>
      </c>
      <c r="Q55" s="230" t="s">
        <v>629</v>
      </c>
      <c r="R55" s="229" t="s">
        <v>629</v>
      </c>
      <c r="S55" s="229" t="s">
        <v>629</v>
      </c>
    </row>
    <row r="56" spans="1:19">
      <c r="A56">
        <v>50</v>
      </c>
      <c r="B56" s="53"/>
      <c r="C56" s="61" t="s">
        <v>197</v>
      </c>
      <c r="D56" s="175" t="s">
        <v>533</v>
      </c>
      <c r="E56" s="175" t="s">
        <v>16</v>
      </c>
      <c r="F56" s="61" t="s">
        <v>192</v>
      </c>
      <c r="G56" s="175" t="s">
        <v>1805</v>
      </c>
      <c r="H56" s="117" t="s">
        <v>195</v>
      </c>
      <c r="I56" s="176">
        <v>0</v>
      </c>
      <c r="J56" s="176"/>
      <c r="K56" s="176">
        <v>0</v>
      </c>
      <c r="L56" s="228" t="s">
        <v>628</v>
      </c>
      <c r="M56" s="228" t="s">
        <v>628</v>
      </c>
      <c r="N56" s="228" t="s">
        <v>628</v>
      </c>
      <c r="O56" s="228" t="s">
        <v>628</v>
      </c>
      <c r="P56" s="229" t="s">
        <v>629</v>
      </c>
      <c r="Q56" s="230" t="s">
        <v>629</v>
      </c>
      <c r="R56" s="229" t="s">
        <v>629</v>
      </c>
      <c r="S56" s="229" t="s">
        <v>629</v>
      </c>
    </row>
    <row r="57" spans="1:19">
      <c r="A57">
        <v>51</v>
      </c>
      <c r="B57" s="53"/>
      <c r="C57" s="61" t="s">
        <v>197</v>
      </c>
      <c r="D57" s="175" t="s">
        <v>533</v>
      </c>
      <c r="E57" s="175" t="s">
        <v>479</v>
      </c>
      <c r="F57" s="61" t="s">
        <v>192</v>
      </c>
      <c r="G57" s="175" t="s">
        <v>1806</v>
      </c>
      <c r="H57" s="117" t="s">
        <v>195</v>
      </c>
      <c r="I57" s="176">
        <v>0</v>
      </c>
      <c r="J57" s="176"/>
      <c r="K57" s="176">
        <v>0</v>
      </c>
      <c r="L57" s="228" t="s">
        <v>628</v>
      </c>
      <c r="M57" s="228" t="s">
        <v>628</v>
      </c>
      <c r="N57" s="228" t="s">
        <v>628</v>
      </c>
      <c r="O57" s="228" t="s">
        <v>628</v>
      </c>
      <c r="P57" s="229" t="s">
        <v>629</v>
      </c>
      <c r="Q57" s="230" t="s">
        <v>629</v>
      </c>
      <c r="R57" s="229" t="s">
        <v>629</v>
      </c>
      <c r="S57" s="229" t="s">
        <v>629</v>
      </c>
    </row>
    <row r="58" spans="1:19">
      <c r="A58">
        <v>52</v>
      </c>
      <c r="B58" s="53">
        <v>20</v>
      </c>
      <c r="C58" s="61" t="s">
        <v>197</v>
      </c>
      <c r="D58" s="175" t="s">
        <v>1807</v>
      </c>
      <c r="E58" s="175" t="s">
        <v>16</v>
      </c>
      <c r="F58" s="61" t="s">
        <v>192</v>
      </c>
      <c r="G58" s="175" t="s">
        <v>1808</v>
      </c>
      <c r="H58" s="117" t="s">
        <v>195</v>
      </c>
      <c r="I58" s="176">
        <v>0</v>
      </c>
      <c r="J58" s="176"/>
      <c r="K58" s="176">
        <v>0</v>
      </c>
      <c r="L58" s="228" t="s">
        <v>628</v>
      </c>
      <c r="M58" s="228" t="s">
        <v>628</v>
      </c>
      <c r="N58" s="228" t="s">
        <v>628</v>
      </c>
      <c r="O58" s="228" t="s">
        <v>628</v>
      </c>
      <c r="P58" s="229" t="s">
        <v>629</v>
      </c>
      <c r="Q58" s="230" t="s">
        <v>629</v>
      </c>
      <c r="R58" s="229" t="s">
        <v>629</v>
      </c>
      <c r="S58" s="229" t="s">
        <v>629</v>
      </c>
    </row>
    <row r="59" spans="1:19">
      <c r="A59">
        <v>53</v>
      </c>
      <c r="B59" s="53"/>
      <c r="C59" s="61" t="s">
        <v>197</v>
      </c>
      <c r="D59" s="175" t="s">
        <v>1807</v>
      </c>
      <c r="E59" s="175" t="s">
        <v>245</v>
      </c>
      <c r="F59" s="61" t="s">
        <v>192</v>
      </c>
      <c r="G59" s="175" t="s">
        <v>1809</v>
      </c>
      <c r="H59" s="117" t="s">
        <v>195</v>
      </c>
      <c r="I59" s="176">
        <v>0</v>
      </c>
      <c r="J59" s="176"/>
      <c r="K59" s="176">
        <v>0</v>
      </c>
      <c r="L59" s="228" t="s">
        <v>628</v>
      </c>
      <c r="M59" s="228" t="s">
        <v>628</v>
      </c>
      <c r="N59" s="228" t="s">
        <v>628</v>
      </c>
      <c r="O59" s="228" t="s">
        <v>628</v>
      </c>
      <c r="P59" s="229" t="s">
        <v>629</v>
      </c>
      <c r="Q59" s="230" t="s">
        <v>629</v>
      </c>
      <c r="R59" s="229" t="s">
        <v>629</v>
      </c>
      <c r="S59" s="229" t="s">
        <v>629</v>
      </c>
    </row>
    <row r="60" spans="1:19">
      <c r="A60">
        <v>54</v>
      </c>
      <c r="B60" s="53">
        <v>21</v>
      </c>
      <c r="C60" s="61" t="s">
        <v>197</v>
      </c>
      <c r="D60" s="175" t="s">
        <v>1810</v>
      </c>
      <c r="E60" s="175" t="s">
        <v>16</v>
      </c>
      <c r="F60" s="61" t="s">
        <v>192</v>
      </c>
      <c r="G60" s="175" t="s">
        <v>1811</v>
      </c>
      <c r="H60" s="117" t="s">
        <v>195</v>
      </c>
      <c r="I60" s="176">
        <v>0</v>
      </c>
      <c r="J60" s="176"/>
      <c r="K60" s="176">
        <v>0</v>
      </c>
      <c r="L60" s="228" t="s">
        <v>628</v>
      </c>
      <c r="M60" s="228" t="s">
        <v>628</v>
      </c>
      <c r="N60" s="228" t="s">
        <v>628</v>
      </c>
      <c r="O60" s="228" t="s">
        <v>628</v>
      </c>
      <c r="P60" s="229" t="s">
        <v>629</v>
      </c>
      <c r="Q60" s="230" t="s">
        <v>629</v>
      </c>
      <c r="R60" s="229" t="s">
        <v>629</v>
      </c>
      <c r="S60" s="229" t="s">
        <v>629</v>
      </c>
    </row>
    <row r="61" spans="1:19">
      <c r="A61">
        <v>55</v>
      </c>
      <c r="B61" s="53"/>
      <c r="C61" s="61" t="s">
        <v>197</v>
      </c>
      <c r="D61" s="175" t="s">
        <v>1810</v>
      </c>
      <c r="E61" s="175" t="s">
        <v>16</v>
      </c>
      <c r="F61" s="61" t="s">
        <v>192</v>
      </c>
      <c r="G61" s="175" t="s">
        <v>1812</v>
      </c>
      <c r="H61" s="117" t="s">
        <v>195</v>
      </c>
      <c r="I61" s="176">
        <v>0</v>
      </c>
      <c r="J61" s="176"/>
      <c r="K61" s="176">
        <v>0</v>
      </c>
      <c r="L61" s="228" t="s">
        <v>628</v>
      </c>
      <c r="M61" s="228" t="s">
        <v>628</v>
      </c>
      <c r="N61" s="228" t="s">
        <v>628</v>
      </c>
      <c r="O61" s="228" t="s">
        <v>628</v>
      </c>
      <c r="P61" s="229" t="s">
        <v>629</v>
      </c>
      <c r="Q61" s="230" t="s">
        <v>629</v>
      </c>
      <c r="R61" s="229" t="s">
        <v>629</v>
      </c>
      <c r="S61" s="229" t="s">
        <v>629</v>
      </c>
    </row>
    <row r="62" spans="1:19">
      <c r="A62">
        <v>56</v>
      </c>
      <c r="B62" s="53"/>
      <c r="C62" s="61" t="s">
        <v>197</v>
      </c>
      <c r="D62" s="175" t="s">
        <v>1810</v>
      </c>
      <c r="E62" s="175" t="s">
        <v>199</v>
      </c>
      <c r="F62" s="61" t="s">
        <v>192</v>
      </c>
      <c r="G62" s="175" t="s">
        <v>1813</v>
      </c>
      <c r="H62" s="117" t="s">
        <v>195</v>
      </c>
      <c r="I62" s="176">
        <v>15400</v>
      </c>
      <c r="J62" s="176"/>
      <c r="K62" s="176">
        <v>15400</v>
      </c>
      <c r="L62" s="228" t="s">
        <v>628</v>
      </c>
      <c r="M62" s="228" t="s">
        <v>628</v>
      </c>
      <c r="N62" s="228" t="s">
        <v>628</v>
      </c>
      <c r="O62" s="228" t="s">
        <v>628</v>
      </c>
      <c r="P62" s="229" t="s">
        <v>629</v>
      </c>
      <c r="Q62" s="230" t="s">
        <v>629</v>
      </c>
      <c r="R62" s="229" t="s">
        <v>629</v>
      </c>
      <c r="S62" s="229" t="s">
        <v>629</v>
      </c>
    </row>
    <row r="63" spans="1:19">
      <c r="A63">
        <v>57</v>
      </c>
      <c r="B63" s="53"/>
      <c r="C63" s="61" t="s">
        <v>197</v>
      </c>
      <c r="D63" s="175" t="s">
        <v>1810</v>
      </c>
      <c r="E63" s="175" t="s">
        <v>245</v>
      </c>
      <c r="F63" s="61" t="s">
        <v>192</v>
      </c>
      <c r="G63" s="175" t="s">
        <v>1814</v>
      </c>
      <c r="H63" s="117" t="s">
        <v>1619</v>
      </c>
      <c r="I63" s="176">
        <v>0</v>
      </c>
      <c r="J63" s="176"/>
      <c r="K63" s="176">
        <v>0</v>
      </c>
      <c r="L63" s="228" t="s">
        <v>628</v>
      </c>
      <c r="M63" s="228" t="s">
        <v>628</v>
      </c>
      <c r="N63" s="228" t="s">
        <v>628</v>
      </c>
      <c r="O63" s="228" t="s">
        <v>628</v>
      </c>
      <c r="P63" s="229" t="s">
        <v>629</v>
      </c>
      <c r="Q63" s="230" t="s">
        <v>629</v>
      </c>
      <c r="R63" s="229" t="s">
        <v>629</v>
      </c>
      <c r="S63" s="229" t="s">
        <v>629</v>
      </c>
    </row>
    <row r="64" spans="1:19">
      <c r="A64">
        <v>58</v>
      </c>
      <c r="B64" s="53"/>
      <c r="C64" s="61" t="s">
        <v>197</v>
      </c>
      <c r="D64" s="175" t="s">
        <v>1810</v>
      </c>
      <c r="E64" s="175" t="s">
        <v>1815</v>
      </c>
      <c r="F64" s="61" t="s">
        <v>192</v>
      </c>
      <c r="G64" s="175" t="s">
        <v>1816</v>
      </c>
      <c r="H64" s="117" t="s">
        <v>1619</v>
      </c>
      <c r="I64" s="176">
        <v>0</v>
      </c>
      <c r="J64" s="176"/>
      <c r="K64" s="176">
        <v>0</v>
      </c>
      <c r="L64" s="228" t="s">
        <v>628</v>
      </c>
      <c r="M64" s="228" t="s">
        <v>628</v>
      </c>
      <c r="N64" s="228" t="s">
        <v>628</v>
      </c>
      <c r="O64" s="228" t="s">
        <v>628</v>
      </c>
      <c r="P64" s="229" t="s">
        <v>629</v>
      </c>
      <c r="Q64" s="230" t="s">
        <v>629</v>
      </c>
      <c r="R64" s="229" t="s">
        <v>629</v>
      </c>
      <c r="S64" s="229" t="s">
        <v>629</v>
      </c>
    </row>
    <row r="65" spans="1:19">
      <c r="A65">
        <v>59</v>
      </c>
      <c r="B65" s="53">
        <v>22</v>
      </c>
      <c r="C65" s="61" t="s">
        <v>197</v>
      </c>
      <c r="D65" s="175" t="s">
        <v>1817</v>
      </c>
      <c r="E65" s="175" t="s">
        <v>16</v>
      </c>
      <c r="F65" s="61" t="s">
        <v>192</v>
      </c>
      <c r="G65" s="175" t="s">
        <v>1818</v>
      </c>
      <c r="H65" s="117" t="s">
        <v>195</v>
      </c>
      <c r="I65" s="176">
        <v>0</v>
      </c>
      <c r="J65" s="176"/>
      <c r="K65" s="176">
        <v>0</v>
      </c>
      <c r="L65" s="228" t="s">
        <v>628</v>
      </c>
      <c r="M65" s="228" t="s">
        <v>628</v>
      </c>
      <c r="N65" s="228" t="s">
        <v>628</v>
      </c>
      <c r="O65" s="228" t="s">
        <v>628</v>
      </c>
      <c r="P65" s="229" t="s">
        <v>629</v>
      </c>
      <c r="Q65" s="230" t="s">
        <v>629</v>
      </c>
      <c r="R65" s="229" t="s">
        <v>629</v>
      </c>
      <c r="S65" s="229" t="s">
        <v>629</v>
      </c>
    </row>
    <row r="66" spans="1:19">
      <c r="A66">
        <v>60</v>
      </c>
      <c r="B66" s="53"/>
      <c r="C66" s="61" t="s">
        <v>197</v>
      </c>
      <c r="D66" s="175" t="s">
        <v>1817</v>
      </c>
      <c r="E66" s="175" t="s">
        <v>245</v>
      </c>
      <c r="F66" s="61" t="s">
        <v>192</v>
      </c>
      <c r="G66" s="175" t="s">
        <v>1819</v>
      </c>
      <c r="H66" s="117" t="s">
        <v>195</v>
      </c>
      <c r="I66" s="176">
        <v>0</v>
      </c>
      <c r="J66" s="176"/>
      <c r="K66" s="176">
        <v>0</v>
      </c>
      <c r="L66" s="228">
        <v>15000</v>
      </c>
      <c r="M66" s="228" t="s">
        <v>628</v>
      </c>
      <c r="N66" s="228">
        <v>10900</v>
      </c>
      <c r="O66" s="228" t="s">
        <v>628</v>
      </c>
      <c r="P66" s="229" t="s">
        <v>3264</v>
      </c>
      <c r="Q66" s="230" t="s">
        <v>629</v>
      </c>
      <c r="R66" s="229" t="s">
        <v>4033</v>
      </c>
      <c r="S66" s="229" t="s">
        <v>629</v>
      </c>
    </row>
    <row r="67" spans="1:19">
      <c r="A67">
        <v>61</v>
      </c>
      <c r="B67" s="53">
        <v>23</v>
      </c>
      <c r="C67" s="61" t="s">
        <v>197</v>
      </c>
      <c r="D67" s="132" t="s">
        <v>1820</v>
      </c>
      <c r="E67" s="131" t="s">
        <v>1821</v>
      </c>
      <c r="F67" s="61" t="s">
        <v>192</v>
      </c>
      <c r="G67" s="175" t="s">
        <v>1822</v>
      </c>
      <c r="H67" s="117" t="s">
        <v>195</v>
      </c>
      <c r="I67" s="176">
        <v>10920</v>
      </c>
      <c r="J67" s="176"/>
      <c r="K67" s="176">
        <v>10920</v>
      </c>
      <c r="L67" s="228">
        <v>8000</v>
      </c>
      <c r="M67" s="228" t="s">
        <v>628</v>
      </c>
      <c r="N67" s="228">
        <v>15800</v>
      </c>
      <c r="O67" s="228" t="s">
        <v>628</v>
      </c>
      <c r="P67" s="229" t="s">
        <v>3163</v>
      </c>
      <c r="Q67" s="230" t="s">
        <v>629</v>
      </c>
      <c r="R67" s="229" t="s">
        <v>4034</v>
      </c>
      <c r="S67" s="229" t="s">
        <v>629</v>
      </c>
    </row>
    <row r="68" spans="1:19">
      <c r="A68">
        <v>62</v>
      </c>
      <c r="B68" s="59">
        <v>24</v>
      </c>
      <c r="C68" s="59" t="s">
        <v>534</v>
      </c>
      <c r="D68" s="60" t="s">
        <v>1823</v>
      </c>
      <c r="E68" s="60" t="s">
        <v>16</v>
      </c>
      <c r="F68" s="59" t="s">
        <v>192</v>
      </c>
      <c r="G68" s="60"/>
      <c r="H68" s="117" t="s">
        <v>195</v>
      </c>
      <c r="I68" s="176">
        <v>0</v>
      </c>
      <c r="J68" s="176"/>
      <c r="K68" s="176">
        <v>0</v>
      </c>
      <c r="L68" s="228" t="s">
        <v>628</v>
      </c>
      <c r="M68" s="228" t="s">
        <v>628</v>
      </c>
      <c r="N68" s="228" t="s">
        <v>628</v>
      </c>
      <c r="O68" s="228">
        <v>18600</v>
      </c>
      <c r="P68" s="229" t="s">
        <v>629</v>
      </c>
      <c r="Q68" s="228" t="s">
        <v>629</v>
      </c>
      <c r="R68" s="228"/>
      <c r="S68" s="229" t="s">
        <v>3025</v>
      </c>
    </row>
    <row r="69" spans="1:19">
      <c r="A69">
        <v>63</v>
      </c>
      <c r="B69" s="59"/>
      <c r="C69" s="59" t="s">
        <v>534</v>
      </c>
      <c r="D69" s="60" t="s">
        <v>1823</v>
      </c>
      <c r="E69" s="60" t="s">
        <v>1824</v>
      </c>
      <c r="F69" s="59" t="s">
        <v>192</v>
      </c>
      <c r="G69" s="60" t="s">
        <v>203</v>
      </c>
      <c r="H69" s="117" t="s">
        <v>195</v>
      </c>
      <c r="I69" s="176">
        <v>0</v>
      </c>
      <c r="J69" s="176"/>
      <c r="K69" s="176">
        <v>0</v>
      </c>
      <c r="L69" s="228" t="s">
        <v>628</v>
      </c>
      <c r="M69" s="228" t="s">
        <v>628</v>
      </c>
      <c r="N69" s="228">
        <v>24750</v>
      </c>
      <c r="O69" s="228">
        <v>21600</v>
      </c>
      <c r="P69" s="229" t="s">
        <v>629</v>
      </c>
      <c r="Q69" s="230" t="s">
        <v>629</v>
      </c>
      <c r="R69" s="229" t="s">
        <v>4035</v>
      </c>
      <c r="S69" s="229" t="s">
        <v>3026</v>
      </c>
    </row>
    <row r="70" spans="1:19">
      <c r="A70">
        <v>64</v>
      </c>
      <c r="B70" s="53">
        <v>25</v>
      </c>
      <c r="C70" s="61" t="s">
        <v>197</v>
      </c>
      <c r="D70" s="175" t="s">
        <v>535</v>
      </c>
      <c r="E70" s="175" t="s">
        <v>1825</v>
      </c>
      <c r="F70" s="61" t="s">
        <v>192</v>
      </c>
      <c r="G70" s="175" t="s">
        <v>1826</v>
      </c>
      <c r="H70" s="117" t="s">
        <v>195</v>
      </c>
      <c r="I70" s="176">
        <v>10920</v>
      </c>
      <c r="J70" s="176"/>
      <c r="K70" s="176">
        <v>10920</v>
      </c>
      <c r="L70" s="228" t="s">
        <v>628</v>
      </c>
      <c r="M70" s="228" t="s">
        <v>628</v>
      </c>
      <c r="N70" s="228" t="s">
        <v>628</v>
      </c>
      <c r="O70" s="228" t="s">
        <v>628</v>
      </c>
      <c r="P70" s="229" t="s">
        <v>629</v>
      </c>
      <c r="Q70" s="230" t="s">
        <v>629</v>
      </c>
      <c r="R70" s="229" t="s">
        <v>629</v>
      </c>
      <c r="S70" s="229" t="s">
        <v>629</v>
      </c>
    </row>
    <row r="71" spans="1:19">
      <c r="A71">
        <v>65</v>
      </c>
      <c r="B71" s="53"/>
      <c r="C71" s="43" t="s">
        <v>197</v>
      </c>
      <c r="D71" s="45" t="s">
        <v>535</v>
      </c>
      <c r="E71" s="45" t="s">
        <v>1827</v>
      </c>
      <c r="F71" s="43" t="s">
        <v>192</v>
      </c>
      <c r="G71" s="175" t="s">
        <v>1828</v>
      </c>
      <c r="H71" s="117" t="s">
        <v>195</v>
      </c>
      <c r="I71" s="176">
        <v>10920</v>
      </c>
      <c r="J71" s="176"/>
      <c r="K71" s="176">
        <v>10920</v>
      </c>
      <c r="L71" s="228">
        <v>8500</v>
      </c>
      <c r="M71" s="228" t="s">
        <v>628</v>
      </c>
      <c r="N71" s="228">
        <v>13800</v>
      </c>
      <c r="O71" s="228">
        <v>9400</v>
      </c>
      <c r="P71" s="229" t="s">
        <v>4138</v>
      </c>
      <c r="Q71" s="230" t="s">
        <v>629</v>
      </c>
      <c r="R71" s="229" t="s">
        <v>4658</v>
      </c>
      <c r="S71" s="229" t="s">
        <v>4302</v>
      </c>
    </row>
    <row r="72" spans="1:19" ht="14.25" thickBot="1">
      <c r="L72" s="310"/>
      <c r="M72" s="310"/>
      <c r="N72" s="310"/>
      <c r="O72" s="310"/>
      <c r="P72" s="65"/>
      <c r="Q72" s="65"/>
      <c r="R72" s="65"/>
      <c r="S72" s="65"/>
    </row>
    <row r="73" spans="1:19" ht="15" thickTop="1" thickBot="1">
      <c r="B73" s="738" t="s">
        <v>2170</v>
      </c>
      <c r="C73" s="742"/>
      <c r="D73" s="743"/>
      <c r="E73" s="162"/>
      <c r="M73" s="156" t="s">
        <v>629</v>
      </c>
    </row>
    <row r="74" spans="1:19" ht="14.25" thickTop="1">
      <c r="M74" s="156" t="s">
        <v>629</v>
      </c>
    </row>
    <row r="75" spans="1:19">
      <c r="M75" s="156" t="s">
        <v>629</v>
      </c>
    </row>
    <row r="76" spans="1:19">
      <c r="M76" s="156" t="s">
        <v>629</v>
      </c>
    </row>
    <row r="77" spans="1:19">
      <c r="M77" s="156" t="s">
        <v>629</v>
      </c>
    </row>
    <row r="78" spans="1:19">
      <c r="M78" s="156" t="s">
        <v>629</v>
      </c>
    </row>
    <row r="79" spans="1:19">
      <c r="M79" s="156" t="s">
        <v>629</v>
      </c>
    </row>
    <row r="80" spans="1:19">
      <c r="M80" s="156" t="s">
        <v>629</v>
      </c>
    </row>
    <row r="81" spans="13:13">
      <c r="M81" s="156" t="s">
        <v>629</v>
      </c>
    </row>
    <row r="82" spans="13:13">
      <c r="M82" s="156" t="s">
        <v>629</v>
      </c>
    </row>
    <row r="83" spans="13:13">
      <c r="M83" s="156" t="s">
        <v>629</v>
      </c>
    </row>
    <row r="84" spans="13:13">
      <c r="M84" s="156" t="s">
        <v>629</v>
      </c>
    </row>
    <row r="85" spans="13:13">
      <c r="M85" s="156" t="s">
        <v>629</v>
      </c>
    </row>
    <row r="86" spans="13:13">
      <c r="M86" s="156" t="s">
        <v>629</v>
      </c>
    </row>
    <row r="87" spans="13:13">
      <c r="M87" s="156" t="s">
        <v>629</v>
      </c>
    </row>
    <row r="88" spans="13:13">
      <c r="M88" s="156" t="s">
        <v>629</v>
      </c>
    </row>
  </sheetData>
  <autoFilter ref="B6:S71"/>
  <mergeCells count="12">
    <mergeCell ref="B73:D73"/>
    <mergeCell ref="B4:S4"/>
    <mergeCell ref="B5:B6"/>
    <mergeCell ref="C5:H5"/>
    <mergeCell ref="I5:K5"/>
    <mergeCell ref="L5:O5"/>
    <mergeCell ref="P5:S5"/>
    <mergeCell ref="B1:S1"/>
    <mergeCell ref="B2:C2"/>
    <mergeCell ref="D2:S2"/>
    <mergeCell ref="B3:C3"/>
    <mergeCell ref="D3:S3"/>
  </mergeCells>
  <phoneticPr fontId="19" type="noConversion"/>
  <pageMargins left="0.74803149606299213" right="0.62992125984251968" top="0.6692913385826772" bottom="0.59055118110236227" header="0.39370078740157483" footer="0.43307086614173229"/>
  <pageSetup paperSize="9" scale="70" fitToHeight="0" orientation="landscape" r:id="rId1"/>
  <headerFooter alignWithMargins="0">
    <oddFooter>&amp;C&amp;N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15</vt:i4>
      </vt:variant>
      <vt:variant>
        <vt:lpstr>이름이 지정된 범위</vt:lpstr>
      </vt:variant>
      <vt:variant>
        <vt:i4>23</vt:i4>
      </vt:variant>
    </vt:vector>
  </HeadingPairs>
  <TitlesOfParts>
    <vt:vector size="38" baseType="lpstr">
      <vt:lpstr>표지</vt:lpstr>
      <vt:lpstr>동향</vt:lpstr>
      <vt:lpstr>친환경축산물</vt:lpstr>
      <vt:lpstr>축산물</vt:lpstr>
      <vt:lpstr>수산물</vt:lpstr>
      <vt:lpstr>건어물</vt:lpstr>
      <vt:lpstr>친환경농산물</vt:lpstr>
      <vt:lpstr>농산물</vt:lpstr>
      <vt:lpstr>곡류</vt:lpstr>
      <vt:lpstr>김치류</vt:lpstr>
      <vt:lpstr>떡류</vt:lpstr>
      <vt:lpstr>공산품</vt:lpstr>
      <vt:lpstr>공산품(제조.납품업체)</vt:lpstr>
      <vt:lpstr>경매가격(1월)</vt:lpstr>
      <vt:lpstr>전년동월vs전월vs당월</vt:lpstr>
      <vt:lpstr>건어물!Print_Area</vt:lpstr>
      <vt:lpstr>곡류!Print_Area</vt:lpstr>
      <vt:lpstr>공산품!Print_Area</vt:lpstr>
      <vt:lpstr>농산물!Print_Area</vt:lpstr>
      <vt:lpstr>동향!Print_Area</vt:lpstr>
      <vt:lpstr>수산물!Print_Area</vt:lpstr>
      <vt:lpstr>전년동월vs전월vs당월!Print_Area</vt:lpstr>
      <vt:lpstr>축산물!Print_Area</vt:lpstr>
      <vt:lpstr>친환경농산물!Print_Area</vt:lpstr>
      <vt:lpstr>친환경축산물!Print_Area</vt:lpstr>
      <vt:lpstr>표지!Print_Area</vt:lpstr>
      <vt:lpstr>건어물!Print_Titles</vt:lpstr>
      <vt:lpstr>'경매가격(1월)'!Print_Titles</vt:lpstr>
      <vt:lpstr>곡류!Print_Titles</vt:lpstr>
      <vt:lpstr>공산품!Print_Titles</vt:lpstr>
      <vt:lpstr>'공산품(제조.납품업체)'!Print_Titles</vt:lpstr>
      <vt:lpstr>농산물!Print_Titles</vt:lpstr>
      <vt:lpstr>떡류!Print_Titles</vt:lpstr>
      <vt:lpstr>수산물!Print_Titles</vt:lpstr>
      <vt:lpstr>전년동월vs전월vs당월!Print_Titles</vt:lpstr>
      <vt:lpstr>축산물!Print_Titles</vt:lpstr>
      <vt:lpstr>친환경농산물!Print_Titles</vt:lpstr>
      <vt:lpstr>친환경축산물!Print_Titles</vt:lpstr>
    </vt:vector>
  </TitlesOfParts>
  <Company>학교보건원</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임상민</dc:creator>
  <cp:lastModifiedBy>.</cp:lastModifiedBy>
  <cp:lastPrinted>2014-02-12T04:45:32Z</cp:lastPrinted>
  <dcterms:created xsi:type="dcterms:W3CDTF">2008-05-04T05:01:54Z</dcterms:created>
  <dcterms:modified xsi:type="dcterms:W3CDTF">2014-02-18T05:25:06Z</dcterms:modified>
</cp:coreProperties>
</file>